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Energy Demand" sheetId="2" r:id="rId5"/>
    <sheet state="visible" name="_Holidays" sheetId="3" r:id="rId6"/>
    <sheet state="visible" name="Summary" sheetId="4" r:id="rId7"/>
    <sheet state="visible" name="Demand Over Time" sheetId="5" r:id="rId8"/>
    <sheet state="visible" name="Top and Bottom 20 Demand" sheetId="6" r:id="rId9"/>
    <sheet state="visible" name="Effect of Weather" sheetId="7" r:id="rId10"/>
    <sheet state="visible" name="Energy_Holidays" sheetId="8" r:id="rId11"/>
    <sheet state="visible" name="Yoy" sheetId="9" r:id="rId12"/>
    <sheet state="visible" name="_Yoy" sheetId="10" r:id="rId13"/>
    <sheet state="visible" name="Year on Year" sheetId="11" r:id="rId14"/>
    <sheet state="visible" name="Effect of Temp and Hols" sheetId="12" r:id="rId15"/>
    <sheet state="visible" name="Demand by day of the week " sheetId="13" r:id="rId16"/>
    <sheet state="visible" name="_Demand by day of the Week" sheetId="14" r:id="rId17"/>
    <sheet state="visible" name="_Notes" sheetId="15" r:id="rId18"/>
  </sheets>
  <definedNames/>
  <calcPr/>
  <pivotCaches>
    <pivotCache cacheId="0" r:id="rId19"/>
    <pivotCache cacheId="1" r:id="rId20"/>
  </pivotCaches>
</workbook>
</file>

<file path=xl/sharedStrings.xml><?xml version="1.0" encoding="utf-8"?>
<sst xmlns="http://schemas.openxmlformats.org/spreadsheetml/2006/main" count="23509" uniqueCount="160">
  <si>
    <t xml:space="preserve">Name </t>
  </si>
  <si>
    <r>
      <rPr>
        <rFont val="Arial"/>
        <b/>
        <color theme="1"/>
      </rPr>
      <t xml:space="preserve">Kusal Pun </t>
    </r>
    <r>
      <rPr>
        <rFont val="Arial"/>
        <color theme="1"/>
      </rPr>
      <t>(Junior Data Analyst) - Data Space</t>
    </r>
  </si>
  <si>
    <t>1) What does demand look like over time?</t>
  </si>
  <si>
    <t>2) What does extreme demand look like, and under what circumstances does this happen?</t>
  </si>
  <si>
    <t>3) How do factors like the weather and holidays affect demand?</t>
  </si>
  <si>
    <t xml:space="preserve">Purpose - Understand Demand for electricity </t>
  </si>
  <si>
    <t>Manipulated data sets and produced pivot , V Look up/ match and graphs obtaining insights for the demand in electricity using Google Sheets</t>
  </si>
  <si>
    <t>Energy Demand</t>
  </si>
  <si>
    <t xml:space="preserve">Manipulated date into specific formats, calculated revenue, produced visual graphs </t>
  </si>
  <si>
    <t>Summary</t>
  </si>
  <si>
    <t>Applied Index function and matched date for minimum and maximum demand</t>
  </si>
  <si>
    <t>Demand Over Time</t>
  </si>
  <si>
    <t>Produced a line chart for demand and date over quarters</t>
  </si>
  <si>
    <t>Top and Bottom 20 Demand</t>
  </si>
  <si>
    <t xml:space="preserve">Identified the top 20 days for demand and bottom 20 days for demand using conditional formating. </t>
  </si>
  <si>
    <t>Effect of Weather</t>
  </si>
  <si>
    <t>Produced 3 seperate scatter graphs</t>
  </si>
  <si>
    <t>Yoy</t>
  </si>
  <si>
    <t>Removed October 2020 data</t>
  </si>
  <si>
    <t>Year on Year</t>
  </si>
  <si>
    <t>Produced line graph for year and month</t>
  </si>
  <si>
    <t>Effect of Temp and Hols</t>
  </si>
  <si>
    <t>Produced 2 scatter graphs for max temp, school and holiday</t>
  </si>
  <si>
    <t>Demand by day of the week</t>
  </si>
  <si>
    <t>Day of the week with highest demand through year</t>
  </si>
  <si>
    <t>Date</t>
  </si>
  <si>
    <t>Day of Week</t>
  </si>
  <si>
    <t>Month</t>
  </si>
  <si>
    <t>Year</t>
  </si>
  <si>
    <t>Week</t>
  </si>
  <si>
    <t>School day</t>
  </si>
  <si>
    <t>Holiday</t>
  </si>
  <si>
    <t>Minimum Temperature</t>
  </si>
  <si>
    <t>Minimum Temperature graph</t>
  </si>
  <si>
    <t>Maximum Temperature</t>
  </si>
  <si>
    <t>Maximum Temperature graph</t>
  </si>
  <si>
    <t>Solar Exposure</t>
  </si>
  <si>
    <t>Solar Exposure Graph</t>
  </si>
  <si>
    <t>Rainfall</t>
  </si>
  <si>
    <t>Rain fall graph</t>
  </si>
  <si>
    <t>Demand</t>
  </si>
  <si>
    <t>RRP</t>
  </si>
  <si>
    <t>Revenue</t>
  </si>
  <si>
    <t>date</t>
  </si>
  <si>
    <t>school_day</t>
  </si>
  <si>
    <t>holiday</t>
  </si>
  <si>
    <t>N</t>
  </si>
  <si>
    <t>Y</t>
  </si>
  <si>
    <t>Demand and Revenue Summary</t>
  </si>
  <si>
    <t>Lowest demand in 25th Dec 2017 winter month</t>
  </si>
  <si>
    <t>Min</t>
  </si>
  <si>
    <t>Highest demand in January 31 2020</t>
  </si>
  <si>
    <t>Max</t>
  </si>
  <si>
    <t>Mean</t>
  </si>
  <si>
    <t>Negative revenue in October from negative RRP</t>
  </si>
  <si>
    <t>Position of Minimum Demand</t>
  </si>
  <si>
    <t>Position of Minimum Revenue</t>
  </si>
  <si>
    <t>Highest revenue in 24 jan high RRP</t>
  </si>
  <si>
    <t>Position of Maximum Demand</t>
  </si>
  <si>
    <t>Position of Maximum Revenue</t>
  </si>
  <si>
    <t>Max Saturday</t>
  </si>
  <si>
    <t>Dec high demand winter month</t>
  </si>
  <si>
    <t>Max Sunday</t>
  </si>
  <si>
    <t>Jan high sunday demand winter month</t>
  </si>
  <si>
    <t>Position of Max Demand Saturday</t>
  </si>
  <si>
    <t>Position of Max Demand Sunday</t>
  </si>
  <si>
    <t>The pattern shows the demand is going up and down over time, peak is in January 2020 and lowest is in Jan 2018</t>
  </si>
  <si>
    <t>The peak is in January 2020 and the lowest demand for electricity is in Jan 2018.</t>
  </si>
  <si>
    <t>Demand generally tends to be high in the period of January</t>
  </si>
  <si>
    <t>Rank</t>
  </si>
  <si>
    <t>Comment</t>
  </si>
  <si>
    <t xml:space="preserve">Top 20 days for demand </t>
  </si>
  <si>
    <t>Highest demand was on Friday in January with high RRP all on a working day weekday with max temp</t>
  </si>
  <si>
    <t>Bottom 20 days for demand</t>
  </si>
  <si>
    <t>Saturday</t>
  </si>
  <si>
    <t>April</t>
  </si>
  <si>
    <t>2020</t>
  </si>
  <si>
    <t>Prices of RRP and mainly on Weekend</t>
  </si>
  <si>
    <t>Sunday</t>
  </si>
  <si>
    <t>November</t>
  </si>
  <si>
    <t>2018</t>
  </si>
  <si>
    <t>Low levels of revenue</t>
  </si>
  <si>
    <t>January</t>
  </si>
  <si>
    <t>Higher levels of rainfall in these instances</t>
  </si>
  <si>
    <t>February</t>
  </si>
  <si>
    <t>2017</t>
  </si>
  <si>
    <t>October</t>
  </si>
  <si>
    <t>December</t>
  </si>
  <si>
    <t>2016</t>
  </si>
  <si>
    <t>2019</t>
  </si>
  <si>
    <t>Wednesday</t>
  </si>
  <si>
    <t>September</t>
  </si>
  <si>
    <t>Monday</t>
  </si>
  <si>
    <t>The shape is parabolic taking a U shape</t>
  </si>
  <si>
    <t>The maximum temperature on electricity shows a decline in demand for electricity up until 20 degrees in max temp</t>
  </si>
  <si>
    <t xml:space="preserve">There is a rise in total daily electricity in demand after 20 degrees. </t>
  </si>
  <si>
    <t xml:space="preserve">Shows as solar exposure increases the demand for total electricity declines. </t>
  </si>
  <si>
    <t>Outliers are shown at 20 degrees above 160,000 in demand</t>
  </si>
  <si>
    <t xml:space="preserve">Alot of clusters of demand that varies where there is no rain fall at 0. </t>
  </si>
  <si>
    <t xml:space="preserve">As rainfall increases there is a decline in the demand for total electricity. </t>
  </si>
  <si>
    <t>Put gaps between graphs</t>
  </si>
  <si>
    <t>School</t>
  </si>
  <si>
    <t>No School</t>
  </si>
  <si>
    <t>Working Day</t>
  </si>
  <si>
    <t>Day of the Week</t>
  </si>
  <si>
    <t>Thursday</t>
  </si>
  <si>
    <t>2015</t>
  </si>
  <si>
    <t>Friday</t>
  </si>
  <si>
    <t>Tuesday</t>
  </si>
  <si>
    <t>SUM of Demand</t>
  </si>
  <si>
    <t xml:space="preserve">Month 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</si>
  <si>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</si>
  <si>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</si>
  <si>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</si>
  <si>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</si>
  <si>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</si>
  <si>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</si>
  <si>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</si>
  <si>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</si>
  <si>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</si>
  <si>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</si>
  <si>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</si>
  <si>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</si>
  <si>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</si>
  <si>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The highest peak in demand for electricity was in July 2015.</t>
  </si>
  <si>
    <t xml:space="preserve">Lowest demand overall in demand was in 2020 in September </t>
  </si>
  <si>
    <t>Line make it visible</t>
  </si>
  <si>
    <t>Circles needs to be clearer</t>
  </si>
  <si>
    <t xml:space="preserve">Make explanation quadratic - decreases over time and then increases - </t>
  </si>
  <si>
    <t>As max temperature increases there is a decline in electricity to 20 degrees for school and non school</t>
  </si>
  <si>
    <t>At 20 degrees total electricity increases for both school and non school</t>
  </si>
  <si>
    <t>As Maximum Temperature increases total daily electricity declines until 20 degrees for both holiday and non holiday</t>
  </si>
  <si>
    <t>Both holiday and working day increases for total daily demand after this point.</t>
  </si>
  <si>
    <t>Low demand on Sunday 2020 week 1 - 23</t>
  </si>
  <si>
    <t>Thursday high demand mid year</t>
  </si>
  <si>
    <t>Saturday and Sunday demand is mainly low</t>
  </si>
  <si>
    <t xml:space="preserve">Friday 2020  week 8 is high </t>
  </si>
  <si>
    <t xml:space="preserve">Weekdays higher demand mid-week through the year </t>
  </si>
  <si>
    <t>Week day for Day of week</t>
  </si>
  <si>
    <t>Text function to convert date to string</t>
  </si>
  <si>
    <t xml:space="preserve">Transformed the Energy demand table using the holiday table and included the Day of the week, Month, Year, and Week in integer form. </t>
  </si>
  <si>
    <t xml:space="preserve">I've used the text function to convert the date format to day of the week and year. </t>
  </si>
  <si>
    <t xml:space="preserve">Week num is a function to return a date in numerical form with 1 (beginning of the week and 52 being the end) </t>
  </si>
  <si>
    <t>V look Up is a function that identifies information from the table sets and creates a match</t>
  </si>
  <si>
    <t xml:space="preserve">School day look at date and use holiday to focus on column 2, and if no match then it's false. </t>
  </si>
  <si>
    <t xml:space="preserve">Sparkline is a way to show visual graphs in cells and chart type with a style of bar, and color format and includes Max with the minimum temperature from start to finish </t>
  </si>
  <si>
    <t>Applied conditional formating through format</t>
  </si>
  <si>
    <t>Revenue: RRP* Demand</t>
  </si>
  <si>
    <t>Summary Table</t>
  </si>
  <si>
    <t>Applied the min, max and averages from the demand table</t>
  </si>
  <si>
    <t>MATCH function is the coordinates which identifies the row where the number lies 0 = excat match and 1 is close enough</t>
  </si>
  <si>
    <t>Index requires the row and which column to look at 1 being the date column in this case</t>
  </si>
  <si>
    <t>MAX IFS returns the maximum values from the range. Looks at the values in demand and the day of the week and find it for Saturday/ Sunday</t>
  </si>
  <si>
    <t xml:space="preserve">Mapped demand over time with date and added count of 24 to give quarters </t>
  </si>
  <si>
    <t>Sorted demand from highest to lowest, ranked column from 1 to 20, 2107 observations and worked backwards</t>
  </si>
  <si>
    <t>Effect of weather - Parabolic, low and then high, no correlation and negative correlation</t>
  </si>
  <si>
    <t>Applied the IF logical argument which looks at the date if N, then copy from demand and follow on</t>
  </si>
  <si>
    <t>Day of the Week custom to give in day of the week "Tuesday" even through it's numerical</t>
  </si>
  <si>
    <t xml:space="preserve">Month use date and change in the customs -&gt; create pivot table </t>
  </si>
  <si>
    <t>Demand by day of week in using numerical data and then converting/ formating it. Find higher concentration of demand half way through the year on weekdays more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</si>
</sst>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d&quot; &quot;mmmm&quot; &quot;yyyy"/>
    <numFmt numFmtId="165" formatCode="[$$]#,##0.00"/>
    <numFmt numFmtId="166" formatCode="dd/mm/yyyy"/>
    <numFmt numFmtId="167" formatCode="d/m/yyyy"/>
    <numFmt numFmtId="168" formatCode="&quot; &quot;mmmm&quot; &quot;"/>
    <numFmt numFmtId="169" formatCode="d&quot;   &quot;"/>
    <numFmt numFmtId="170" formatCode="m/d/yyyy h:mm:ss"/>
    <numFmt numFmtId="171" formatCode="dddd&quot;  &quot;"/>
  </numFmts>
  <fonts count="15">
    <font>
      <sz val="10.0"/>
      <color rgb="FF000000"/>
      <name val="Arial"/>
      <scheme val="minor"/>
    </font>
    <font>
      <color theme="1"/>
      <name val="Arial"/>
      <scheme val="minor"/>
    </font>
    <font>
      <b/>
      <sz val="11.0"/>
      <color rgb="FF222222"/>
      <name val="&quot;Google Sans&quot;"/>
    </font>
    <font>
      <b/>
      <color theme="1"/>
      <name val="Arial"/>
      <scheme val="minor"/>
    </font>
    <font>
      <b/>
      <color rgb="FF271A38"/>
      <name val="Inter"/>
    </font>
    <font>
      <sz val="11.0"/>
      <color rgb="FF000000"/>
      <name val="Calibri"/>
    </font>
    <font>
      <sz val="11.0"/>
      <color theme="1"/>
      <name val="Calibri"/>
    </font>
    <font>
      <color theme="1"/>
      <name val="Arial"/>
    </font>
    <font>
      <sz val="11.0"/>
      <color rgb="FFFFFFFF"/>
      <name val="Calibri"/>
    </font>
    <font>
      <sz val="9.0"/>
      <color rgb="FF1F1F1F"/>
      <name val="Arial"/>
    </font>
    <font>
      <b/>
      <sz val="11.0"/>
      <color rgb="FF000000"/>
      <name val="Calibri"/>
    </font>
    <font>
      <sz val="10.0"/>
      <color rgb="FF1F1F1F"/>
      <name val="Arial"/>
    </font>
    <font>
      <sz val="10.0"/>
      <color theme="1"/>
      <name val="Arial"/>
    </font>
    <font>
      <sz val="9.0"/>
      <color rgb="FF1F1F1F"/>
      <name val="Arial"/>
      <scheme val="minor"/>
    </font>
    <font>
      <sz val="9.0"/>
      <color rgb="FF000000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E5F8"/>
        <bgColor rgb="FFD8E5F8"/>
      </patternFill>
    </fill>
    <fill>
      <patternFill patternType="solid">
        <fgColor theme="0"/>
        <bgColor theme="0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readingOrder="0"/>
    </xf>
    <xf borderId="0" fillId="3" fontId="2" numFmtId="0" xfId="0" applyAlignment="1" applyFill="1" applyFont="1">
      <alignment readingOrder="0"/>
    </xf>
    <xf borderId="0" fillId="0" fontId="5" numFmtId="164" xfId="0" applyAlignment="1" applyFont="1" applyNumberFormat="1">
      <alignment horizontal="left" readingOrder="0" shrinkToFit="0" vertical="bottom" wrapText="0"/>
    </xf>
    <xf borderId="0" fillId="0" fontId="6" numFmtId="0" xfId="0" applyAlignment="1" applyFont="1">
      <alignment readingOrder="0"/>
    </xf>
    <xf borderId="0" fillId="0" fontId="6" numFmtId="4" xfId="0" applyAlignment="1" applyFont="1" applyNumberFormat="1">
      <alignment vertical="bottom"/>
    </xf>
    <xf borderId="0" fillId="0" fontId="5" numFmtId="3" xfId="0" applyAlignment="1" applyFont="1" applyNumberFormat="1">
      <alignment readingOrder="0" shrinkToFit="0" vertical="bottom" wrapText="0"/>
    </xf>
    <xf borderId="0" fillId="0" fontId="5" numFmtId="4" xfId="0" applyAlignment="1" applyFont="1" applyNumberForma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165" xfId="0" applyAlignment="1" applyFont="1" applyNumberFormat="1">
      <alignment readingOrder="0" shrinkToFit="0" vertical="bottom" wrapText="0"/>
    </xf>
    <xf borderId="0" fillId="0" fontId="6" numFmtId="165" xfId="0" applyAlignment="1" applyFont="1" applyNumberFormat="1">
      <alignment readingOrder="0"/>
    </xf>
    <xf borderId="0" fillId="0" fontId="1" numFmtId="0" xfId="0" applyFont="1"/>
    <xf borderId="0" fillId="0" fontId="7" numFmtId="4" xfId="0" applyAlignment="1" applyFont="1" applyNumberFormat="1">
      <alignment vertical="bottom"/>
    </xf>
    <xf borderId="0" fillId="0" fontId="5" numFmtId="3" xfId="0" applyAlignment="1" applyFont="1" applyNumberFormat="1">
      <alignment horizontal="right" readingOrder="0" shrinkToFit="0" vertical="bottom" wrapText="0"/>
    </xf>
    <xf borderId="0" fillId="0" fontId="5" numFmtId="4" xfId="0" applyAlignment="1" applyFont="1" applyNumberForma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165" xfId="0" applyAlignment="1" applyFont="1" applyNumberFormat="1">
      <alignment horizontal="right" readingOrder="0" shrinkToFit="0" vertical="bottom" wrapText="0"/>
    </xf>
    <xf borderId="0" fillId="0" fontId="1" numFmtId="165" xfId="0" applyFont="1" applyNumberFormat="1"/>
    <xf borderId="0" fillId="0" fontId="1" numFmtId="165" xfId="0" applyFont="1" applyNumberFormat="1"/>
    <xf borderId="0" fillId="0" fontId="5" numFmtId="0" xfId="0" applyAlignment="1" applyFont="1">
      <alignment shrinkToFit="0" vertical="bottom" wrapText="0"/>
    </xf>
    <xf borderId="0" fillId="0" fontId="5" numFmtId="166" xfId="0" applyAlignment="1" applyFont="1" applyNumberFormat="1">
      <alignment horizontal="right" readingOrder="0" shrinkToFit="0" vertical="bottom" wrapText="0"/>
    </xf>
    <xf borderId="0" fillId="0" fontId="5" numFmtId="167" xfId="0" applyAlignment="1" applyFont="1" applyNumberFormat="1">
      <alignment horizontal="right" readingOrder="0" shrinkToFit="0" vertical="bottom" wrapText="0"/>
    </xf>
    <xf borderId="0" fillId="0" fontId="1" numFmtId="0" xfId="0" applyFont="1"/>
    <xf borderId="1" fillId="0" fontId="1" numFmtId="0" xfId="0" applyAlignment="1" applyBorder="1" applyFont="1">
      <alignment readingOrder="0"/>
    </xf>
    <xf borderId="0" fillId="0" fontId="1" numFmtId="0" xfId="0" applyAlignment="1" applyFont="1">
      <alignment readingOrder="0"/>
    </xf>
    <xf borderId="1" fillId="0" fontId="1" numFmtId="3" xfId="0" applyBorder="1" applyFont="1" applyNumberFormat="1"/>
    <xf borderId="1" fillId="0" fontId="1" numFmtId="164" xfId="0" applyBorder="1" applyFont="1" applyNumberFormat="1"/>
    <xf borderId="1" fillId="0" fontId="1" numFmtId="165" xfId="0" applyBorder="1" applyFont="1" applyNumberFormat="1"/>
    <xf borderId="1" fillId="0" fontId="1" numFmtId="0" xfId="0" applyBorder="1" applyFont="1"/>
    <xf borderId="1" fillId="0" fontId="1" numFmtId="0" xfId="0" applyAlignment="1" applyBorder="1" applyFont="1">
      <alignment readingOrder="0"/>
    </xf>
    <xf borderId="1" fillId="0" fontId="1" numFmtId="0" xfId="0" applyBorder="1" applyFont="1"/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1" fillId="0" fontId="1" numFmtId="3" xfId="0" applyBorder="1" applyFont="1" applyNumberFormat="1"/>
    <xf borderId="1" fillId="0" fontId="1" numFmtId="164" xfId="0" applyBorder="1" applyFont="1" applyNumberFormat="1"/>
    <xf borderId="0" fillId="4" fontId="8" numFmtId="164" xfId="0" applyAlignment="1" applyFill="1" applyFont="1" applyNumberFormat="1">
      <alignment readingOrder="0" shrinkToFit="0" vertical="bottom" wrapText="0"/>
    </xf>
    <xf borderId="0" fillId="4" fontId="8" numFmtId="3" xfId="0" applyAlignment="1" applyFont="1" applyNumberFormat="1">
      <alignment readingOrder="0" shrinkToFit="0" vertical="bottom" wrapText="0"/>
    </xf>
    <xf borderId="0" fillId="4" fontId="8" numFmtId="164" xfId="0" applyAlignment="1" applyFont="1" applyNumberFormat="1">
      <alignment horizontal="left" readingOrder="0" shrinkToFit="0" vertical="bottom" wrapText="0"/>
    </xf>
    <xf borderId="0" fillId="4" fontId="8" numFmtId="3" xfId="0" applyAlignment="1" applyFont="1" applyNumberFormat="1">
      <alignment horizontal="right" readingOrder="0" shrinkToFit="0" vertical="bottom" wrapText="0"/>
    </xf>
    <xf borderId="0" fillId="2" fontId="9" numFmtId="0" xfId="0" applyAlignment="1" applyFont="1">
      <alignment readingOrder="0"/>
    </xf>
    <xf borderId="0" fillId="2" fontId="9" numFmtId="0" xfId="0" applyAlignment="1" applyFont="1">
      <alignment horizontal="left" readingOrder="0"/>
    </xf>
    <xf borderId="0" fillId="4" fontId="8" numFmtId="164" xfId="0" applyAlignment="1" applyFont="1" applyNumberFormat="1">
      <alignment horizontal="right" readingOrder="0" shrinkToFit="0" vertical="bottom" wrapText="0"/>
    </xf>
    <xf borderId="0" fillId="0" fontId="5" numFmtId="164" xfId="0" applyAlignment="1" applyFont="1" applyNumberFormat="1">
      <alignment readingOrder="0" shrinkToFit="0" vertical="bottom" wrapText="0"/>
    </xf>
    <xf borderId="0" fillId="0" fontId="10" numFmtId="0" xfId="0" applyAlignment="1" applyFont="1">
      <alignment horizontal="center" readingOrder="0"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2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2" fontId="13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4" xfId="0" applyFont="1" applyNumberFormat="1"/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8" xfId="0" applyAlignment="1" applyFont="1" applyNumberFormat="1">
      <alignment horizontal="left" readingOrder="0"/>
    </xf>
    <xf borderId="0" fillId="0" fontId="1" numFmtId="165" xfId="0" applyAlignment="1" applyFont="1" applyNumberFormat="1">
      <alignment readingOrder="0"/>
    </xf>
    <xf borderId="0" fillId="0" fontId="1" numFmtId="169" xfId="0" applyAlignment="1" applyFont="1" applyNumberFormat="1">
      <alignment horizontal="left" readingOrder="0"/>
    </xf>
    <xf borderId="0" fillId="0" fontId="1" numFmtId="3" xfId="0" applyAlignment="1" applyFont="1" applyNumberFormat="1">
      <alignment readingOrder="0"/>
    </xf>
    <xf borderId="0" fillId="0" fontId="1" numFmtId="168" xfId="0" applyAlignment="1" applyFont="1" applyNumberFormat="1">
      <alignment horizontal="left"/>
    </xf>
    <xf borderId="0" fillId="0" fontId="1" numFmtId="0" xfId="0" applyFont="1"/>
    <xf borderId="0" fillId="0" fontId="1" numFmtId="168" xfId="0" applyAlignment="1" applyFont="1" applyNumberFormat="1">
      <alignment readingOrder="0"/>
    </xf>
    <xf borderId="0" fillId="0" fontId="1" numFmtId="170" xfId="0" applyFont="1" applyNumberFormat="1"/>
    <xf borderId="0" fillId="0" fontId="1" numFmtId="171" xfId="0" applyFont="1" applyNumberFormat="1"/>
    <xf borderId="0" fillId="0" fontId="1" numFmtId="3" xfId="0" applyFont="1" applyNumberFormat="1"/>
    <xf borderId="1" fillId="0" fontId="1" numFmtId="4" xfId="0" applyBorder="1" applyFont="1" applyNumberFormat="1"/>
    <xf borderId="0" fillId="2" fontId="14" numFmtId="171" xfId="0" applyAlignment="1" applyFont="1" applyNumberFormat="1">
      <alignment horizontal="left" readingOrder="0"/>
    </xf>
    <xf borderId="0" fillId="2" fontId="14" numFmtId="171" xfId="0" applyAlignment="1" applyFont="1" applyNumberFormat="1">
      <alignment horizontal="left"/>
    </xf>
  </cellXfs>
  <cellStyles count="1">
    <cellStyle xfId="0" name="Normal" builtinId="0"/>
  </cellStyles>
  <dxfs count="6">
    <dxf>
      <font>
        <color rgb="FFC53929"/>
      </font>
      <fill>
        <patternFill patternType="none"/>
      </fill>
      <border/>
    </dxf>
    <dxf>
      <font>
        <color rgb="FF0B8043"/>
      </font>
      <fill>
        <patternFill patternType="none"/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">
    <tableStyle count="3" pivot="0" name="Summary-style">
      <tableStyleElement dxfId="3" type="headerRow"/>
      <tableStyleElement dxfId="4" type="firstRowStripe"/>
      <tableStyleElement dxfId="5" type="secondRowStripe"/>
    </tableStyle>
    <tableStyle count="3" pivot="0" name="Summary-style 2">
      <tableStyleElement dxfId="3" type="headerRow"/>
      <tableStyleElement dxfId="4" type="firstRowStripe"/>
      <tableStyleElement dxfId="5" type="secondRowStripe"/>
    </tableStyle>
    <tableStyle count="3" pivot="0" name="Summary-style 3">
      <tableStyleElement dxfId="3" type="headerRow"/>
      <tableStyleElement dxfId="4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1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Demand Over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'Demand Over Time'!$B$1</c:f>
            </c:strRef>
          </c:tx>
          <c:spPr>
            <a:ln cmpd="sng">
              <a:solidFill>
                <a:srgbClr val="FF99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'Demand Over Time'!$A$2:$A$2107</c:f>
            </c:strRef>
          </c:cat>
          <c:val>
            <c:numRef>
              <c:f>'Demand Over Time'!$B$2:$B$2107</c:f>
              <c:numCache/>
            </c:numRef>
          </c:val>
          <c:smooth val="0"/>
        </c:ser>
        <c:axId val="403911256"/>
        <c:axId val="1684445488"/>
      </c:lineChart>
      <c:catAx>
        <c:axId val="403911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4445488"/>
      </c:catAx>
      <c:valAx>
        <c:axId val="16844454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Demand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39112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Energy Demand Over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'Demand Over Time'!$B$1</c:f>
            </c:strRef>
          </c:tx>
          <c:spPr>
            <a:ln cmpd="sng">
              <a:solidFill>
                <a:srgbClr val="FF99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'Demand Over Time'!$A$2:$A$2107</c:f>
            </c:strRef>
          </c:cat>
          <c:val>
            <c:numRef>
              <c:f>'Demand Over Time'!$B$2:$B$2107</c:f>
              <c:numCache/>
            </c:numRef>
          </c:val>
          <c:smooth val="0"/>
        </c:ser>
        <c:axId val="2071441697"/>
        <c:axId val="698938651"/>
      </c:lineChart>
      <c:catAx>
        <c:axId val="20714416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8938651"/>
      </c:catAx>
      <c:valAx>
        <c:axId val="6989386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Demand MWh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14416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Effect of Temperature on Demand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'Effect of Weather'!$B$1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dPt>
            <c:idx val="89"/>
            <c:marker>
              <c:symbol val="none"/>
            </c:marker>
          </c:dPt>
          <c:dPt>
            <c:idx val="1047"/>
            <c:marker>
              <c:symbol val="none"/>
            </c:marker>
          </c:dPt>
          <c:dPt>
            <c:idx val="1157"/>
            <c:marker>
              <c:symbol val="none"/>
            </c:marker>
          </c:dPt>
          <c:dPt>
            <c:idx val="1310"/>
            <c:marker>
              <c:symbol val="none"/>
            </c:marker>
          </c:dPt>
          <c:dPt>
            <c:idx val="1412"/>
            <c:marker>
              <c:symbol val="none"/>
            </c:marker>
          </c:dPt>
          <c:dPt>
            <c:idx val="1516"/>
            <c:marker>
              <c:symbol val="none"/>
            </c:marker>
          </c:dPt>
          <c:dPt>
            <c:idx val="1639"/>
            <c:marker>
              <c:symbol val="none"/>
            </c:marker>
          </c:dPt>
          <c:dPt>
            <c:idx val="1844"/>
            <c:marker>
              <c:symbol val="none"/>
            </c:marker>
          </c:dPt>
          <c:dPt>
            <c:idx val="1858"/>
            <c:marker>
              <c:symbol val="none"/>
            </c:marker>
          </c:dPt>
          <c:dPt>
            <c:idx val="1863"/>
            <c:marker>
              <c:symbol val="none"/>
            </c:marker>
          </c:dPt>
          <c:dPt>
            <c:idx val="1889"/>
            <c:marker>
              <c:symbol val="none"/>
            </c:marker>
          </c:dPt>
          <c:dPt>
            <c:idx val="1891"/>
            <c:marker>
              <c:symbol val="none"/>
            </c:marker>
          </c:dPt>
          <c:dPt>
            <c:idx val="2022"/>
            <c:marker>
              <c:symbol val="none"/>
            </c:marker>
          </c:dPt>
          <c:dPt>
            <c:idx val="2064"/>
            <c:marker>
              <c:symbol val="none"/>
            </c:marker>
          </c:dPt>
          <c:dPt>
            <c:idx val="2085"/>
            <c:marker>
              <c:symbol val="none"/>
            </c:marker>
          </c:dPt>
          <c:xVal>
            <c:numRef>
              <c:f>'Effect of Weather'!$A$2:$A$2107</c:f>
            </c:numRef>
          </c:xVal>
          <c:yVal>
            <c:numRef>
              <c:f>'Effect of Weather'!$B$2:$B$2107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098229"/>
        <c:axId val="1992687005"/>
      </c:scatterChart>
      <c:valAx>
        <c:axId val="9070982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Maximum Temperature during the day in Celsius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2687005"/>
      </c:valAx>
      <c:valAx>
        <c:axId val="19926870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daily electricity demand in KWh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70982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Effect of solar exposure on demand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'Effect of Weather'!$B$1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Pt>
            <c:idx val="1863"/>
            <c:marker>
              <c:symbol val="none"/>
            </c:marker>
          </c:dPt>
          <c:xVal>
            <c:numRef>
              <c:f>'Effect of Weather'!$C$2:$C$2107</c:f>
            </c:numRef>
          </c:xVal>
          <c:yVal>
            <c:numRef>
              <c:f>'Effect of Weather'!$B$2:$B$2107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622802"/>
        <c:axId val="243551416"/>
      </c:scatterChart>
      <c:valAx>
        <c:axId val="3856228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Solar Exposure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3551416"/>
      </c:valAx>
      <c:valAx>
        <c:axId val="243551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daily electricity demand in KWh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56228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'Effect of Weather'!$B$1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'Effect of Weather'!$D$2:$D$2107</c:f>
            </c:numRef>
          </c:xVal>
          <c:yVal>
            <c:numRef>
              <c:f>'Effect of Weather'!$B$2:$B$2107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251245"/>
        <c:axId val="546831101"/>
      </c:scatterChart>
      <c:valAx>
        <c:axId val="21402512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6831101"/>
      </c:valAx>
      <c:valAx>
        <c:axId val="5468311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02512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Effect of rainfall on demand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'Effect of Weather'!$B$1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'Effect of Weather'!$D$2:$D$2107</c:f>
            </c:numRef>
          </c:xVal>
          <c:yVal>
            <c:numRef>
              <c:f>'Effect of Weather'!$B$2:$B$2107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632454"/>
        <c:axId val="2010062456"/>
      </c:scatterChart>
      <c:valAx>
        <c:axId val="6896324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Rainfall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0062456"/>
      </c:valAx>
      <c:valAx>
        <c:axId val="2010062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daily electricity demand in KWh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96324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Year on Year Energy Demand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'Year on Year'!$B$2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'Year on Year'!$A$3:$A$14</c:f>
            </c:strRef>
          </c:cat>
          <c:val>
            <c:numRef>
              <c:f>'Year on Year'!$B$3:$B$14</c:f>
              <c:numCache/>
            </c:numRef>
          </c:val>
          <c:smooth val="0"/>
        </c:ser>
        <c:ser>
          <c:idx val="1"/>
          <c:order val="1"/>
          <c:tx>
            <c:strRef>
              <c:f>'Year on Year'!$C$2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'Year on Year'!$A$3:$A$14</c:f>
            </c:strRef>
          </c:cat>
          <c:val>
            <c:numRef>
              <c:f>'Year on Year'!$C$3:$C$14</c:f>
              <c:numCache/>
            </c:numRef>
          </c:val>
          <c:smooth val="0"/>
        </c:ser>
        <c:ser>
          <c:idx val="2"/>
          <c:order val="2"/>
          <c:tx>
            <c:strRef>
              <c:f>'Year on Year'!$D$2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'Year on Year'!$A$3:$A$14</c:f>
            </c:strRef>
          </c:cat>
          <c:val>
            <c:numRef>
              <c:f>'Year on Year'!$D$3:$D$14</c:f>
              <c:numCache/>
            </c:numRef>
          </c:val>
          <c:smooth val="0"/>
        </c:ser>
        <c:ser>
          <c:idx val="3"/>
          <c:order val="3"/>
          <c:tx>
            <c:strRef>
              <c:f>'Year on Year'!$E$2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'Year on Year'!$A$3:$A$14</c:f>
            </c:strRef>
          </c:cat>
          <c:val>
            <c:numRef>
              <c:f>'Year on Year'!$E$3:$E$14</c:f>
              <c:numCache/>
            </c:numRef>
          </c:val>
          <c:smooth val="0"/>
        </c:ser>
        <c:ser>
          <c:idx val="4"/>
          <c:order val="4"/>
          <c:tx>
            <c:strRef>
              <c:f>'Year on Year'!$F$2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'Year on Year'!$A$3:$A$14</c:f>
            </c:strRef>
          </c:cat>
          <c:val>
            <c:numRef>
              <c:f>'Year on Year'!$F$3:$F$14</c:f>
              <c:numCache/>
            </c:numRef>
          </c:val>
          <c:smooth val="0"/>
        </c:ser>
        <c:ser>
          <c:idx val="5"/>
          <c:order val="5"/>
          <c:tx>
            <c:strRef>
              <c:f>'Year on Year'!$G$2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'Year on Year'!$A$3:$A$14</c:f>
            </c:strRef>
          </c:cat>
          <c:val>
            <c:numRef>
              <c:f>'Year on Year'!$G$3:$G$14</c:f>
              <c:numCache/>
            </c:numRef>
          </c:val>
          <c:smooth val="0"/>
        </c:ser>
        <c:axId val="165094867"/>
        <c:axId val="1707399521"/>
      </c:lineChart>
      <c:catAx>
        <c:axId val="1650948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7399521"/>
      </c:catAx>
      <c:valAx>
        <c:axId val="17073995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daily electricity demand in Kwh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0948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Effect of Max temp and Holiday on Demand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'Effect of Temp and Hols'!$G$1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1570"/>
            <c:marker>
              <c:symbol val="none"/>
            </c:marker>
          </c:dPt>
          <c:trendline>
            <c:name>Trend line for Holiday</c:name>
            <c:spPr>
              <a:ln w="19050">
                <a:solidFill>
                  <a:srgbClr val="6AA84F"/>
                </a:solidFill>
              </a:ln>
            </c:spPr>
            <c:trendlineType val="exp"/>
            <c:dispRSqr val="0"/>
            <c:dispEq val="0"/>
          </c:trendline>
          <c:xVal>
            <c:numRef>
              <c:f>'Effect of Temp and Hols'!$I$2:$I$2107</c:f>
            </c:numRef>
          </c:xVal>
          <c:yVal>
            <c:numRef>
              <c:f>'Effect of Temp and Hols'!$G$2:$G$2107</c:f>
              <c:numCache/>
            </c:numRef>
          </c:yVal>
        </c:ser>
        <c:ser>
          <c:idx val="1"/>
          <c:order val="1"/>
          <c:tx>
            <c:strRef>
              <c:f>'Effect of Temp and Hols'!$H$1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745"/>
            <c:marker>
              <c:symbol val="none"/>
            </c:marker>
          </c:dPt>
          <c:dPt>
            <c:idx val="2066"/>
            <c:marker>
              <c:symbol val="none"/>
            </c:marker>
          </c:dPt>
          <c:trendline>
            <c:name>Trend line for Working Day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'Effect of Temp and Hols'!$I$2:$I$2107</c:f>
            </c:numRef>
          </c:xVal>
          <c:yVal>
            <c:numRef>
              <c:f>'Effect of Temp and Hols'!$H$2:$H$2107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689488"/>
        <c:axId val="40378179"/>
      </c:scatterChart>
      <c:valAx>
        <c:axId val="15396894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Maximum Temperature during the day in Celsius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378179"/>
      </c:valAx>
      <c:valAx>
        <c:axId val="40378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daily electricity demand in KWh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96894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Effect of Max Temp and School on Demand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'Effect of Temp and Hols'!$E$1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790"/>
            <c:marker>
              <c:symbol val="none"/>
            </c:marker>
          </c:dPt>
          <c:dPt>
            <c:idx val="1869"/>
            <c:marker>
              <c:symbol val="none"/>
            </c:marker>
          </c:dPt>
          <c:trendline>
            <c:name>Trend line for School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'Effect of Temp and Hols'!$I$2:$I$2107</c:f>
            </c:numRef>
          </c:xVal>
          <c:yVal>
            <c:numRef>
              <c:f>'Effect of Temp and Hols'!$E$2:$E$2107</c:f>
              <c:numCache/>
            </c:numRef>
          </c:yVal>
        </c:ser>
        <c:ser>
          <c:idx val="1"/>
          <c:order val="1"/>
          <c:tx>
            <c:strRef>
              <c:f>'Effect of Temp and Hols'!$F$1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dPt>
            <c:idx val="1092"/>
            <c:marker>
              <c:symbol val="none"/>
            </c:marker>
          </c:dPt>
          <c:dPt>
            <c:idx val="1114"/>
            <c:marker>
              <c:symbol val="none"/>
            </c:marker>
          </c:dPt>
          <c:dPt>
            <c:idx val="1484"/>
            <c:marker>
              <c:symbol val="none"/>
            </c:marker>
          </c:dPt>
          <c:dPt>
            <c:idx val="1840"/>
            <c:marker>
              <c:symbol val="none"/>
            </c:marker>
          </c:dPt>
          <c:dPt>
            <c:idx val="1853"/>
            <c:marker>
              <c:symbol val="none"/>
            </c:marker>
          </c:dPt>
          <c:trendline>
            <c:name>Trend line for No School</c:name>
            <c:spPr>
              <a:ln w="19050">
                <a:solidFill>
                  <a:srgbClr val="6AA84F"/>
                </a:solidFill>
              </a:ln>
            </c:spPr>
            <c:trendlineType val="exp"/>
            <c:dispRSqr val="0"/>
            <c:dispEq val="0"/>
          </c:trendline>
          <c:xVal>
            <c:numRef>
              <c:f>'Effect of Temp and Hols'!$I$2:$I$2107</c:f>
            </c:numRef>
          </c:xVal>
          <c:yVal>
            <c:numRef>
              <c:f>'Effect of Temp and Hols'!$F$2:$F$2107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046363"/>
        <c:axId val="2046025351"/>
      </c:scatterChart>
      <c:valAx>
        <c:axId val="17500463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Maximum Temperature during the day in Celsius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6025351"/>
      </c:valAx>
      <c:valAx>
        <c:axId val="20460253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daily electricity demand in KWh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00463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2082</xdr:row>
      <xdr:rowOff>19050</xdr:rowOff>
    </xdr:from>
    <xdr:ext cx="6915150" cy="42767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57150</xdr:colOff>
      <xdr:row>4</xdr:row>
      <xdr:rowOff>209550</xdr:rowOff>
    </xdr:from>
    <xdr:ext cx="7620000" cy="47053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762000</xdr:colOff>
      <xdr:row>0</xdr:row>
      <xdr:rowOff>0</xdr:rowOff>
    </xdr:from>
    <xdr:ext cx="7048500" cy="43529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762000</xdr:colOff>
      <xdr:row>22</xdr:row>
      <xdr:rowOff>190500</xdr:rowOff>
    </xdr:from>
    <xdr:ext cx="7048500" cy="43529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876300</xdr:colOff>
      <xdr:row>2085</xdr:row>
      <xdr:rowOff>180975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733425</xdr:colOff>
      <xdr:row>46</xdr:row>
      <xdr:rowOff>219075</xdr:rowOff>
    </xdr:from>
    <xdr:ext cx="7115175" cy="42767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352425</xdr:colOff>
      <xdr:row>0</xdr:row>
      <xdr:rowOff>152400</xdr:rowOff>
    </xdr:from>
    <xdr:ext cx="6753225" cy="41719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47625</xdr:colOff>
      <xdr:row>20</xdr:row>
      <xdr:rowOff>171450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47625</xdr:colOff>
      <xdr:row>2</xdr:row>
      <xdr:rowOff>85725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2101" sheet="_Yoy"/>
  </cacheSource>
  <cacheFields>
    <cacheField name="Year" numFmtId="0">
      <sharedItems containsSemiMixedTypes="0" containsString="0" containsNumber="1" containsInteger="1">
        <n v="2015.0"/>
        <n v="2016.0"/>
        <n v="2017.0"/>
        <n v="2018.0"/>
        <n v="2019.0"/>
        <n v="2020.0"/>
      </sharedItems>
    </cacheField>
    <cacheField name="Demand" numFmtId="0">
      <sharedItems containsSemiMixedTypes="0" containsString="0" containsNumber="1">
        <n v="99635.03"/>
        <n v="129606.0"/>
        <n v="142300.5"/>
        <n v="104330.7"/>
        <n v="118132.2"/>
        <n v="130672.5"/>
        <n v="153514.8"/>
        <n v="142015.7"/>
        <n v="121801.2"/>
        <n v="103043.7"/>
        <n v="99865.76"/>
        <n v="131261.1"/>
        <n v="126527.4"/>
        <n v="119741.6"/>
        <n v="118411.2"/>
        <n v="116690.8"/>
        <n v="99371.31"/>
        <n v="97728.75"/>
        <n v="116883.2"/>
        <n v="128968.1"/>
        <n v="148702.5"/>
        <n v="153232.1"/>
        <n v="138095.2"/>
        <n v="116310.6"/>
        <n v="97959.46"/>
        <n v="103769.5"/>
        <n v="118393.3"/>
        <n v="116763.7"/>
        <n v="119313.7"/>
        <n v="121018.2"/>
        <n v="103823.0"/>
        <n v="100178.8"/>
        <n v="118694.2"/>
        <n v="122880.1"/>
        <n v="117398.0"/>
        <n v="122279.4"/>
        <n v="141837.0"/>
        <n v="132138.4"/>
        <n v="112108.2"/>
        <n v="126813.1"/>
        <n v="145948.6"/>
        <n v="149322.9"/>
        <n v="131376.8"/>
        <n v="136070.6"/>
        <n v="119692.0"/>
        <n v="125287.7"/>
        <n v="131832.6"/>
        <n v="127666.0"/>
        <n v="125972.8"/>
        <n v="139399.7"/>
        <n v="139465.7"/>
        <n v="136283.0"/>
        <n v="138016.4"/>
        <n v="135255.8"/>
        <n v="120263.5"/>
        <n v="130062.8"/>
        <n v="131525.9"/>
        <n v="131069.4"/>
        <n v="116275.7"/>
        <n v="103462.8"/>
        <n v="123301.8"/>
        <n v="126750.3"/>
        <n v="120764.2"/>
        <n v="114967.3"/>
        <n v="117053.8"/>
        <n v="108344.6"/>
        <n v="106348.8"/>
        <n v="108282.5"/>
        <n v="125828.5"/>
        <n v="124418.4"/>
        <n v="121683.7"/>
        <n v="120929.8"/>
        <n v="108738.8"/>
        <n v="100170.3"/>
        <n v="123787.1"/>
        <n v="125600.9"/>
        <n v="127975.8"/>
        <n v="128319.5"/>
        <n v="119491.3"/>
        <n v="106754.8"/>
        <n v="106555.0"/>
        <n v="122810.1"/>
        <n v="123234.9"/>
        <n v="122268.9"/>
        <n v="121998.2"/>
        <n v="122346.3"/>
        <n v="112187.7"/>
        <n v="106418.7"/>
        <n v="123061.9"/>
        <n v="125795.3"/>
        <n v="122042.3"/>
        <n v="113838.4"/>
        <n v="98891.06"/>
        <n v="103999.2"/>
        <n v="103685.5"/>
        <n v="107383.4"/>
        <n v="120235.5"/>
        <n v="122129.8"/>
        <n v="123990.8"/>
        <n v="121753.1"/>
        <n v="110034.2"/>
        <n v="103760.2"/>
        <n v="125107.8"/>
        <n v="127793.4"/>
        <n v="126673.9"/>
        <n v="126937.9"/>
        <n v="131031.4"/>
        <n v="109764.0"/>
        <n v="107160.5"/>
        <n v="126696.2"/>
        <n v="127973.6"/>
        <n v="128598.5"/>
        <n v="126483.8"/>
        <n v="126230.8"/>
        <n v="111803.6"/>
        <n v="108217.8"/>
        <n v="127855.2"/>
        <n v="132642.1"/>
        <n v="132814.6"/>
        <n v="132669.6"/>
        <n v="126304.4"/>
        <n v="108488.0"/>
        <n v="109233.3"/>
        <n v="122375.5"/>
        <n v="123734.9"/>
        <n v="129121.9"/>
        <n v="131237.2"/>
        <n v="131138.7"/>
        <n v="108377.1"/>
        <n v="103811.3"/>
        <n v="123740.2"/>
        <n v="129312.6"/>
        <n v="136903.3"/>
        <n v="135217.7"/>
        <n v="135172.4"/>
        <n v="117136.6"/>
        <n v="111897.1"/>
        <n v="127524.8"/>
        <n v="133235.5"/>
        <n v="127522.7"/>
        <n v="135361.2"/>
        <n v="133422.5"/>
        <n v="119331.9"/>
        <n v="118783.1"/>
        <n v="136690.9"/>
        <n v="140887.0"/>
        <n v="133103.4"/>
        <n v="127900.2"/>
        <n v="132338.9"/>
        <n v="114669.8"/>
        <n v="113261.3"/>
        <n v="140920.0"/>
        <n v="148534.5"/>
        <n v="146903.0"/>
        <n v="147155.3"/>
        <n v="142625.0"/>
        <n v="120128.3"/>
        <n v="109609.7"/>
        <n v="110715.8"/>
        <n v="132854.1"/>
        <n v="144125.5"/>
        <n v="143465.4"/>
        <n v="145005.6"/>
        <n v="123754.6"/>
        <n v="119125.6"/>
        <n v="136054.1"/>
        <n v="139073.8"/>
        <n v="134290.5"/>
        <n v="137073.8"/>
        <n v="139781.2"/>
        <n v="129576.4"/>
        <n v="124910.6"/>
        <n v="140431.4"/>
        <n v="133171.4"/>
        <n v="135407.6"/>
        <n v="137379.2"/>
        <n v="135562.1"/>
        <n v="124587.4"/>
        <n v="119277.5"/>
        <n v="139468.2"/>
        <n v="143170.1"/>
        <n v="138931.0"/>
        <n v="138972.4"/>
        <n v="145713.8"/>
        <n v="130073.3"/>
        <n v="117312.9"/>
        <n v="143176.3"/>
        <n v="143984.4"/>
        <n v="141696.3"/>
        <n v="141994.4"/>
        <n v="136884.1"/>
        <n v="123971.7"/>
        <n v="124790.7"/>
        <n v="138680.3"/>
        <n v="150671.1"/>
        <n v="151270.5"/>
        <n v="144798.0"/>
        <n v="142965.5"/>
        <n v="130187.4"/>
        <n v="131141.4"/>
        <n v="146154.4"/>
        <n v="138931.8"/>
        <n v="138418.8"/>
        <n v="142316.3"/>
        <n v="136837.2"/>
        <n v="121021.4"/>
        <n v="120396.7"/>
        <n v="142470.4"/>
        <n v="144008.4"/>
        <n v="142637.8"/>
        <n v="143544.1"/>
        <n v="139585.0"/>
        <n v="125032.6"/>
        <n v="117638.1"/>
        <n v="141451.7"/>
        <n v="147550.2"/>
        <n v="142326.0"/>
        <n v="143642.4"/>
        <n v="143060.3"/>
        <n v="125830.5"/>
        <n v="120008.5"/>
        <n v="130978.1"/>
        <n v="135616.1"/>
        <n v="138900.5"/>
        <n v="140905.9"/>
        <n v="137838.9"/>
        <n v="122088.8"/>
        <n v="116648.8"/>
        <n v="137008.7"/>
        <n v="148094.0"/>
        <n v="144024.7"/>
        <n v="131575.8"/>
        <n v="126570.5"/>
        <n v="112275.2"/>
        <n v="111793.0"/>
        <n v="128868.3"/>
        <n v="135051.5"/>
        <n v="135914.7"/>
        <n v="141159.8"/>
        <n v="134755.5"/>
        <n v="124448.5"/>
        <n v="116744.2"/>
        <n v="137724.9"/>
        <n v="134116.8"/>
        <n v="132794.7"/>
        <n v="132096.3"/>
        <n v="131384.9"/>
        <n v="115799.3"/>
        <n v="109641.4"/>
        <n v="131619.4"/>
        <n v="136340.7"/>
        <n v="132977.5"/>
        <n v="133542.0"/>
        <n v="123968.9"/>
        <n v="108790.0"/>
        <n v="99161.77"/>
        <n v="116574.2"/>
        <n v="123750.5"/>
        <n v="131795.5"/>
        <n v="131050.7"/>
        <n v="130764.6"/>
        <n v="112377.2"/>
        <n v="103708.9"/>
        <n v="120096.7"/>
        <n v="127755.1"/>
        <n v="131866.7"/>
        <n v="130937.6"/>
        <n v="124278.9"/>
        <n v="111064.5"/>
        <n v="106431.8"/>
        <n v="121796.7"/>
        <n v="126691.8"/>
        <n v="129641.2"/>
        <n v="124356.4"/>
        <n v="107544.1"/>
        <n v="100598.6"/>
        <n v="103828.9"/>
        <n v="125194.9"/>
        <n v="127225.2"/>
        <n v="117282.8"/>
        <n v="122121.3"/>
        <n v="126989.9"/>
        <n v="112604.8"/>
        <n v="105376.3"/>
        <n v="120916.2"/>
        <n v="122830.4"/>
        <n v="126919.2"/>
        <n v="130260.4"/>
        <n v="123986.0"/>
        <n v="104916.3"/>
        <n v="100812.0"/>
        <n v="120795.0"/>
        <n v="126655.5"/>
        <n v="122368.9"/>
        <n v="121471.6"/>
        <n v="120420.7"/>
        <n v="106813.0"/>
        <n v="102279.7"/>
        <n v="115297.3"/>
        <n v="116619.6"/>
        <n v="122887.4"/>
        <n v="124222.9"/>
        <n v="121257.0"/>
        <n v="106353.4"/>
        <n v="103629.6"/>
        <n v="113791.8"/>
        <n v="101793.0"/>
        <n v="120177.9"/>
        <n v="125985.5"/>
        <n v="120505.6"/>
        <n v="104269.8"/>
        <n v="103793.1"/>
        <n v="127234.7"/>
        <n v="121617.3"/>
        <n v="121566.6"/>
        <n v="123775.2"/>
        <n v="117078.6"/>
        <n v="103646.6"/>
        <n v="99761.81"/>
        <n v="124557.2"/>
        <n v="131442.2"/>
        <n v="132353.8"/>
        <n v="138118.7"/>
        <n v="123412.7"/>
        <n v="102647.9"/>
        <n v="98621.62"/>
        <n v="114406.8"/>
        <n v="118894.3"/>
        <n v="124728.9"/>
        <n v="112907.1"/>
        <n v="117492.8"/>
        <n v="105011.2"/>
        <n v="102162.5"/>
        <n v="122452.4"/>
        <n v="117115.6"/>
        <n v="115230.1"/>
        <n v="121699.4"/>
        <n v="129148.5"/>
        <n v="115606.0"/>
        <n v="112025.3"/>
        <n v="129059.6"/>
        <n v="136800.9"/>
        <n v="125965.0"/>
        <n v="125807.5"/>
        <n v="116597.8"/>
        <n v="106139.4"/>
        <n v="105218.5"/>
        <n v="125785.0"/>
        <n v="129077.4"/>
        <n v="135930.1"/>
        <n v="152366.3"/>
        <n v="158052.9"/>
        <n v="154924.9"/>
        <n v="133421.0"/>
        <n v="113802.2"/>
        <n v="119477.5"/>
        <n v="126553.1"/>
        <n v="134583.3"/>
        <n v="119950.4"/>
        <n v="95093.3"/>
        <n v="96394.94"/>
        <n v="100048.4"/>
        <n v="111647.5"/>
        <n v="128552.1"/>
        <n v="146473.8"/>
        <n v="116040.9"/>
        <n v="99622.64"/>
        <n v="97656.45"/>
        <n v="110932.5"/>
        <n v="117873.6"/>
        <n v="115064.3"/>
        <n v="112392.7"/>
        <n v="111879.5"/>
        <n v="105482.7"/>
        <n v="113049.1"/>
        <n v="141133.1"/>
        <n v="135006.1"/>
        <n v="160011.1"/>
        <n v="120396.3"/>
        <n v="113244.8"/>
        <n v="103046.2"/>
        <n v="114097.1"/>
        <n v="147817.6"/>
        <n v="148612.4"/>
        <n v="142471.5"/>
        <n v="139450.6"/>
        <n v="129135.2"/>
        <n v="108097.8"/>
        <n v="103396.3"/>
        <n v="112649.6"/>
        <n v="110152.8"/>
        <n v="133718.0"/>
        <n v="134169.8"/>
        <n v="123615.2"/>
        <n v="107579.3"/>
        <n v="101279.7"/>
        <n v="121942.9"/>
        <n v="133989.2"/>
        <n v="122594.5"/>
        <n v="119919.6"/>
        <n v="126330.6"/>
        <n v="123737.0"/>
        <n v="124436.8"/>
        <n v="129327.2"/>
        <n v="131271.3"/>
        <n v="132265.0"/>
        <n v="131003.8"/>
        <n v="133845.5"/>
        <n v="120840.0"/>
        <n v="104364.7"/>
        <n v="120863.3"/>
        <n v="117062.0"/>
        <n v="119481.8"/>
        <n v="125964.2"/>
        <n v="122991.7"/>
        <n v="105911.7"/>
        <n v="107884.4"/>
        <n v="130527.3"/>
        <n v="156924.8"/>
        <n v="152419.4"/>
        <n v="138064.9"/>
        <n v="122575.9"/>
        <n v="110545.8"/>
        <n v="105782.0"/>
        <n v="125400.1"/>
        <n v="142242.6"/>
        <n v="145183.0"/>
        <n v="136226.1"/>
        <n v="149376.6"/>
        <n v="124692.3"/>
        <n v="117708.0"/>
        <n v="131465.8"/>
        <n v="160285.0"/>
        <n v="152599.1"/>
        <n v="135635.7"/>
        <n v="141414.4"/>
        <n v="119690.8"/>
        <n v="111329.6"/>
        <n v="105388.6"/>
        <n v="123074.0"/>
        <n v="135047.6"/>
        <n v="143184.8"/>
        <n v="118189.7"/>
        <n v="105484.1"/>
        <n v="100394.1"/>
        <n v="117796.7"/>
        <n v="124081.5"/>
        <n v="126074.9"/>
        <n v="125072.7"/>
        <n v="101740.9"/>
        <n v="102726.7"/>
        <n v="98324.65"/>
        <n v="102746.6"/>
        <n v="118281.1"/>
        <n v="122625.2"/>
        <n v="122964.7"/>
        <n v="116321.6"/>
        <n v="102832.7"/>
        <n v="102084.0"/>
        <n v="120445.7"/>
        <n v="120371.2"/>
        <n v="125657.1"/>
        <n v="125663.3"/>
        <n v="124266.9"/>
        <n v="109044.9"/>
        <n v="99845.35"/>
        <n v="118614.0"/>
        <n v="123808.8"/>
        <n v="124686.6"/>
        <n v="126519.1"/>
        <n v="124721.5"/>
        <n v="108526.0"/>
        <n v="100526.3"/>
        <n v="123441.8"/>
        <n v="126846.4"/>
        <n v="125204.8"/>
        <n v="125514.1"/>
        <n v="120124.3"/>
        <n v="108773.7"/>
        <n v="105642.3"/>
        <n v="104072.4"/>
        <n v="117437.7"/>
        <n v="118531.5"/>
        <n v="126847.0"/>
        <n v="122054.1"/>
        <n v="103505.2"/>
        <n v="98873.54"/>
        <n v="116969.6"/>
        <n v="119014.4"/>
        <n v="124525.2"/>
        <n v="118192.1"/>
        <n v="120421.3"/>
        <n v="106052.6"/>
        <n v="103487.3"/>
        <n v="119781.1"/>
        <n v="119611.9"/>
        <n v="123616.3"/>
        <n v="120693.5"/>
        <n v="118800.1"/>
        <n v="101946.0"/>
        <n v="99697.62"/>
        <n v="121182.7"/>
        <n v="124209.4"/>
        <n v="124352.2"/>
        <n v="124392.3"/>
        <n v="127705.8"/>
        <n v="112336.8"/>
        <n v="101619.0"/>
        <n v="121424.4"/>
        <n v="131916.4"/>
        <n v="132170.1"/>
        <n v="137080.9"/>
        <n v="134317.6"/>
        <n v="119938.8"/>
        <n v="118752.0"/>
        <n v="134984.0"/>
        <n v="140402.2"/>
        <n v="141195.0"/>
        <n v="141292.6"/>
        <n v="137717.3"/>
        <n v="122764.3"/>
        <n v="116052.8"/>
        <n v="134829.8"/>
        <n v="135306.0"/>
        <n v="137305.4"/>
        <n v="132859.3"/>
        <n v="132209.5"/>
        <n v="120753.4"/>
        <n v="122771.5"/>
        <n v="122107.0"/>
        <n v="138466.6"/>
        <n v="140904.6"/>
        <n v="140741.2"/>
        <n v="138023.1"/>
        <n v="123162.2"/>
        <n v="119662.2"/>
        <n v="134435.1"/>
        <n v="137511.3"/>
        <n v="133813.3"/>
        <n v="136740.0"/>
        <n v="144658.4"/>
        <n v="131730.8"/>
        <n v="126455.9"/>
        <n v="148640.0"/>
        <n v="142146.3"/>
        <n v="136072.0"/>
        <n v="141078.5"/>
        <n v="136676.7"/>
        <n v="118683.6"/>
        <n v="112556.4"/>
        <n v="135712.2"/>
        <n v="142401.8"/>
        <n v="134056.1"/>
        <n v="138768.0"/>
        <n v="136690.1"/>
        <n v="122369.5"/>
        <n v="119218.2"/>
        <n v="128207.1"/>
        <n v="137582.2"/>
        <n v="145728.3"/>
        <n v="144103.7"/>
        <n v="141166.9"/>
        <n v="120659.2"/>
        <n v="113418.1"/>
        <n v="127367.0"/>
        <n v="137028.1"/>
        <n v="136850.1"/>
        <n v="136127.1"/>
        <n v="128777.8"/>
        <n v="119888.6"/>
        <n v="120126.9"/>
        <n v="138134.6"/>
        <n v="146465.7"/>
        <n v="143209.8"/>
        <n v="142341.6"/>
        <n v="139822.9"/>
        <n v="121548.5"/>
        <n v="114481.3"/>
        <n v="137934.8"/>
        <n v="137301.7"/>
        <n v="140922.7"/>
        <n v="142671.5"/>
        <n v="145491.3"/>
        <n v="130907.1"/>
        <n v="120379.3"/>
        <n v="138506.5"/>
        <n v="132819.5"/>
        <n v="130616.7"/>
        <n v="138368.4"/>
        <n v="134885.7"/>
        <n v="120382.8"/>
        <n v="113066.2"/>
        <n v="127906.2"/>
        <n v="124975.1"/>
        <n v="132561.2"/>
        <n v="123434.5"/>
        <n v="132569.7"/>
        <n v="121052.1"/>
        <n v="119118.5"/>
        <n v="139203.5"/>
        <n v="138640.4"/>
        <n v="141122.8"/>
        <n v="139724.0"/>
        <n v="139920.5"/>
        <n v="119573.2"/>
        <n v="114832.4"/>
        <n v="125055.7"/>
        <n v="133748.4"/>
        <n v="128834.1"/>
        <n v="134246.2"/>
        <n v="135273.3"/>
        <n v="118622.0"/>
        <n v="110986.0"/>
        <n v="127275.8"/>
        <n v="129542.4"/>
        <n v="123307.0"/>
        <n v="117723.0"/>
        <n v="125432.6"/>
        <n v="111413.0"/>
        <n v="109125.2"/>
        <n v="130967.3"/>
        <n v="134720.2"/>
        <n v="130650.9"/>
        <n v="134234.5"/>
        <n v="131734.1"/>
        <n v="106709.5"/>
        <n v="110314.6"/>
        <n v="127391.1"/>
        <n v="122664.3"/>
        <n v="127208.6"/>
        <n v="131357.3"/>
        <n v="127420.4"/>
        <n v="106776.3"/>
        <n v="105931.6"/>
        <n v="124343.2"/>
        <n v="126888.8"/>
        <n v="121143.3"/>
        <n v="122858.5"/>
        <n v="113439.8"/>
        <n v="109181.3"/>
        <n v="97992.93"/>
        <n v="115839.0"/>
        <n v="124089.5"/>
        <n v="128558.4"/>
        <n v="115898.5"/>
        <n v="116197.7"/>
        <n v="101300.8"/>
        <n v="94954.16"/>
        <n v="116831.4"/>
        <n v="124665.8"/>
        <n v="128612.3"/>
        <n v="128242.8"/>
        <n v="121731.5"/>
        <n v="97887.49"/>
        <n v="116042.8"/>
        <n v="123265.4"/>
        <n v="126362.0"/>
        <n v="114867.2"/>
        <n v="122975.3"/>
        <n v="114184.2"/>
        <n v="111289.0"/>
        <n v="125270.2"/>
        <n v="117138.4"/>
        <n v="121605.4"/>
        <n v="120142.4"/>
        <n v="119820.7"/>
        <n v="104191.1"/>
        <n v="94325.72"/>
        <n v="110661.4"/>
        <n v="104976.2"/>
        <n v="119904.5"/>
        <n v="118677.5"/>
        <n v="113666.5"/>
        <n v="101810.8"/>
        <n v="96934.93"/>
        <n v="116230.3"/>
        <n v="117794.6"/>
        <n v="122131.1"/>
        <n v="122634.5"/>
        <n v="117953.9"/>
        <n v="99907.32"/>
        <n v="96805.93"/>
        <n v="116817.2"/>
        <n v="119905.6"/>
        <n v="122146.7"/>
        <n v="122464.6"/>
        <n v="121441.1"/>
        <n v="106868.5"/>
        <n v="112098.3"/>
        <n v="138681.8"/>
        <n v="126617.7"/>
        <n v="118119.0"/>
        <n v="120308.5"/>
        <n v="116011.6"/>
        <n v="104700.1"/>
        <n v="102718.9"/>
        <n v="118666.4"/>
        <n v="119169.2"/>
        <n v="121067.6"/>
        <n v="113024.0"/>
        <n v="109318.4"/>
        <n v="98899.5"/>
        <n v="97300.36"/>
        <n v="109670.0"/>
        <n v="111228.1"/>
        <n v="112738.1"/>
        <n v="105445.7"/>
        <n v="105664.1"/>
        <n v="98622.87"/>
        <n v="93673.19"/>
        <n v="120390.1"/>
        <n v="128831.7"/>
        <n v="111423.8"/>
        <n v="107072.4"/>
        <n v="113698.1"/>
        <n v="90227.48"/>
        <n v="90911.09"/>
        <n v="109260.3"/>
        <n v="106451.3"/>
        <n v="104389.5"/>
        <n v="105513.2"/>
        <n v="112247.9"/>
        <n v="114843.9"/>
        <n v="114468.2"/>
        <n v="106284.8"/>
        <n v="99701.43"/>
        <n v="123693.5"/>
        <n v="135571.8"/>
        <n v="112141.8"/>
        <n v="95728.15"/>
        <n v="89403.15"/>
        <n v="86507.47"/>
        <n v="97564.75"/>
        <n v="116606.8"/>
        <n v="128079.8"/>
        <n v="136308.7"/>
        <n v="134955.0"/>
        <n v="122777.0"/>
        <n v="116212.0"/>
        <n v="120366.3"/>
        <n v="111595.9"/>
        <n v="118783.9"/>
        <n v="111341.7"/>
        <n v="88996.63"/>
        <n v="90294.0"/>
        <n v="120928.7"/>
        <n v="140517.7"/>
        <n v="111211.4"/>
        <n v="112371.4"/>
        <n v="107937.7"/>
        <n v="96779.07"/>
        <n v="103291.6"/>
        <n v="141332.1"/>
        <n v="115664.2"/>
        <n v="111936.7"/>
        <n v="98590.06"/>
        <n v="112513.8"/>
        <n v="108336.5"/>
        <n v="109020.6"/>
        <n v="124293.0"/>
        <n v="112863.0"/>
        <n v="114133.7"/>
        <n v="110669.3"/>
        <n v="117452.3"/>
        <n v="117361.7"/>
        <n v="110384.3"/>
        <n v="108761.4"/>
        <n v="111543.8"/>
        <n v="142213.7"/>
        <n v="155060.6"/>
        <n v="138793.6"/>
        <n v="111983.5"/>
        <n v="89003.15"/>
        <n v="104844.1"/>
        <n v="111613.1"/>
        <n v="116299.4"/>
        <n v="119947.6"/>
        <n v="111886.0"/>
        <n v="95623.35"/>
        <n v="91280.03"/>
        <n v="105341.9"/>
        <n v="112351.5"/>
        <n v="116690.2"/>
        <n v="117948.7"/>
        <n v="111229.5"/>
        <n v="95046.91"/>
        <n v="100495.6"/>
        <n v="131090.8"/>
        <n v="140167.5"/>
        <n v="137292.0"/>
        <n v="127633.3"/>
        <n v="124311.3"/>
        <n v="116083.3"/>
        <n v="103539.0"/>
        <n v="116447.9"/>
        <n v="117931.5"/>
        <n v="124370.8"/>
        <n v="129649.3"/>
        <n v="125346.1"/>
        <n v="108816.8"/>
        <n v="102617.5"/>
        <n v="104468.9"/>
        <n v="133227.8"/>
        <n v="139672.8"/>
        <n v="124256.0"/>
        <n v="111612.1"/>
        <n v="107731.8"/>
        <n v="113593.8"/>
        <n v="131981.0"/>
        <n v="127625.4"/>
        <n v="114696.4"/>
        <n v="111632.8"/>
        <n v="115411.4"/>
        <n v="107466.0"/>
        <n v="104189.1"/>
        <n v="116237.2"/>
        <n v="111033.0"/>
        <n v="109640.3"/>
        <n v="107491.9"/>
        <n v="110662.2"/>
        <n v="97402.27"/>
        <n v="94477.1"/>
        <n v="107895.5"/>
        <n v="113138.7"/>
        <n v="114191.4"/>
        <n v="114817.3"/>
        <n v="110160.0"/>
        <n v="99084.74"/>
        <n v="96041.9"/>
        <n v="113287.1"/>
        <n v="114160.0"/>
        <n v="114336.0"/>
        <n v="112704.0"/>
        <n v="97436.41"/>
        <n v="99608.57"/>
        <n v="96594.75"/>
        <n v="99945.5"/>
        <n v="111955.2"/>
        <n v="114437.0"/>
        <n v="112816.7"/>
        <n v="114522.4"/>
        <n v="102528.4"/>
        <n v="97356.57"/>
        <n v="109421.8"/>
        <n v="101548.7"/>
        <n v="116795.2"/>
        <n v="126329.5"/>
        <n v="120144.2"/>
        <n v="104864.1"/>
        <n v="103756.5"/>
        <n v="115103.8"/>
        <n v="120718.6"/>
        <n v="129196.4"/>
        <n v="127260.1"/>
        <n v="123150.4"/>
        <n v="105013.1"/>
        <n v="107424.1"/>
        <n v="125858.3"/>
        <n v="126760.7"/>
        <n v="125747.7"/>
        <n v="128753.1"/>
        <n v="123523.0"/>
        <n v="109477.4"/>
        <n v="107497.0"/>
        <n v="125871.9"/>
        <n v="127820.7"/>
        <n v="122910.5"/>
        <n v="123351.5"/>
        <n v="109111.6"/>
        <n v="105912.2"/>
        <n v="113551.0"/>
        <n v="119127.2"/>
        <n v="121572.0"/>
        <n v="124010.0"/>
        <n v="123130.6"/>
        <n v="104643.7"/>
        <n v="110029.6"/>
        <n v="130516.1"/>
        <n v="132762.4"/>
        <n v="139030.8"/>
        <n v="140202.7"/>
        <n v="136856.8"/>
        <n v="122161.4"/>
        <n v="118954.0"/>
        <n v="132877.5"/>
        <n v="133274.5"/>
        <n v="136116.1"/>
        <n v="139511.8"/>
        <n v="130994.5"/>
        <n v="120698.9"/>
        <n v="113374.5"/>
        <n v="117691.7"/>
        <n v="135185.0"/>
        <n v="136253.4"/>
        <n v="135303.3"/>
        <n v="135269.6"/>
        <n v="121178.7"/>
        <n v="116112.7"/>
        <n v="134925.7"/>
        <n v="131997.0"/>
        <n v="139814.3"/>
        <n v="140348.6"/>
        <n v="132029.6"/>
        <n v="122393.3"/>
        <n v="118103.9"/>
        <n v="138040.4"/>
        <n v="144526.6"/>
        <n v="141351.9"/>
        <n v="138124.1"/>
        <n v="139275.8"/>
        <n v="125949.5"/>
        <n v="120137.5"/>
        <n v="139765.3"/>
        <n v="134029.8"/>
        <n v="134084.7"/>
        <n v="137899.7"/>
        <n v="134078.1"/>
        <n v="123688.0"/>
        <n v="116064.0"/>
        <n v="133132.3"/>
        <n v="137352.8"/>
        <n v="138152.1"/>
        <n v="134622.4"/>
        <n v="131387.7"/>
        <n v="124486.7"/>
        <n v="119927.6"/>
        <n v="131868.2"/>
        <n v="136121.8"/>
        <n v="133906.3"/>
        <n v="139316.3"/>
        <n v="140073.9"/>
        <n v="122397.1"/>
        <n v="118007.7"/>
        <n v="136330.6"/>
        <n v="129699.3"/>
        <n v="133198.3"/>
        <n v="136003.9"/>
        <n v="130432.1"/>
        <n v="111331.2"/>
        <n v="107580.5"/>
        <n v="132276.9"/>
        <n v="137617.9"/>
        <n v="140729.2"/>
        <n v="151355.4"/>
        <n v="141647.9"/>
        <n v="116696.5"/>
        <n v="117351.1"/>
        <n v="138963.2"/>
        <n v="139108.4"/>
        <n v="130044.4"/>
        <n v="122361.9"/>
        <n v="122862.3"/>
        <n v="113669.5"/>
        <n v="106274.6"/>
        <n v="121534.0"/>
        <n v="127193.3"/>
        <n v="121445.4"/>
        <n v="129223.8"/>
        <n v="133563.0"/>
        <n v="124852.7"/>
        <n v="119799.0"/>
        <n v="140410.3"/>
        <n v="133809.5"/>
        <n v="133056.8"/>
        <n v="135619.9"/>
        <n v="133666.6"/>
        <n v="117444.1"/>
        <n v="115177.9"/>
        <n v="139414.5"/>
        <n v="139814.0"/>
        <n v="137513.5"/>
        <n v="133982.3"/>
        <n v="128707.4"/>
        <n v="114098.1"/>
        <n v="103964.3"/>
        <n v="128001.1"/>
        <n v="137696.7"/>
        <n v="134819.9"/>
        <n v="133405.7"/>
        <n v="132543.1"/>
        <n v="120454.0"/>
        <n v="114584.1"/>
        <n v="127169.0"/>
        <n v="130906.9"/>
        <n v="127192.3"/>
        <n v="131986.8"/>
        <n v="128761.6"/>
        <n v="111301.6"/>
        <n v="104766.0"/>
        <n v="115123.5"/>
        <n v="124034.0"/>
        <n v="123461.4"/>
        <n v="119309.9"/>
        <n v="116611.3"/>
        <n v="101012.3"/>
        <n v="92608.24"/>
        <n v="119126.5"/>
        <n v="124452.9"/>
        <n v="119028.1"/>
        <n v="116655.9"/>
        <n v="102847.3"/>
        <n v="100701.8"/>
        <n v="103556.7"/>
        <n v="119226.4"/>
        <n v="118856.4"/>
        <n v="114604.6"/>
        <n v="113134.6"/>
        <n v="118359.3"/>
        <n v="101974.6"/>
        <n v="97053.55"/>
        <n v="111432.4"/>
        <n v="116556.4"/>
        <n v="114133.5"/>
        <n v="113957.7"/>
        <n v="117048.7"/>
        <n v="102037.2"/>
        <n v="98108.82"/>
        <n v="115907.4"/>
        <n v="117470.2"/>
        <n v="121087.1"/>
        <n v="118201.2"/>
        <n v="108412.7"/>
        <n v="102196.0"/>
        <n v="100571.0"/>
        <n v="115549.4"/>
        <n v="118010.3"/>
        <n v="115813.0"/>
        <n v="117333.4"/>
        <n v="112633.3"/>
        <n v="100746.4"/>
        <n v="92182.96"/>
        <n v="112227.7"/>
        <n v="116179.5"/>
        <n v="116632.1"/>
        <n v="120470.8"/>
        <n v="113452.0"/>
        <n v="101610.8"/>
        <n v="95368.17"/>
        <n v="104632.8"/>
        <n v="100592.3"/>
        <n v="111738.5"/>
        <n v="113539.9"/>
        <n v="115156.4"/>
        <n v="104194.3"/>
        <n v="98774.24"/>
        <n v="125795.8"/>
        <n v="135420.8"/>
        <n v="130385.1"/>
        <n v="116716.0"/>
        <n v="117797.6"/>
        <n v="106730.2"/>
        <n v="101256.8"/>
        <n v="128658.3"/>
        <n v="137151.5"/>
        <n v="138882.3"/>
        <n v="135162.1"/>
        <n v="133951.3"/>
        <n v="121219.6"/>
        <n v="108717.9"/>
        <n v="115429.0"/>
        <n v="129798.5"/>
        <n v="151731.0"/>
        <n v="154632.3"/>
        <n v="125141.9"/>
        <n v="99234.22"/>
        <n v="92487.71"/>
        <n v="111626.0"/>
        <n v="113063.7"/>
        <n v="115383.1"/>
        <n v="115737.0"/>
        <n v="109568.5"/>
        <n v="99334.8"/>
        <n v="97715.01"/>
        <n v="114680.2"/>
        <n v="121945.2"/>
        <n v="146933.1"/>
        <n v="129280.8"/>
        <n v="120821.1"/>
        <n v="110154.4"/>
        <n v="107212.8"/>
        <n v="138949.7"/>
        <n v="142870.4"/>
        <n v="114917.0"/>
        <n v="114462.5"/>
        <n v="116428.8"/>
        <n v="109364.0"/>
        <n v="92856.23"/>
        <n v="85094.38"/>
        <n v="98638.86"/>
        <n v="128753.8"/>
        <n v="130699.2"/>
        <n v="115572.0"/>
        <n v="96358.98"/>
        <n v="95700.48"/>
        <n v="95959.69"/>
        <n v="105277.9"/>
        <n v="106373.8"/>
        <n v="113337.7"/>
        <n v="123247.7"/>
        <n v="133705.8"/>
        <n v="107142.8"/>
        <n v="118832.1"/>
        <n v="111361.1"/>
        <n v="116530.0"/>
        <n v="139607.9"/>
        <n v="132022.9"/>
        <n v="98977.05"/>
        <n v="92021.68"/>
        <n v="109389.1"/>
        <n v="116074.0"/>
        <n v="129286.4"/>
        <n v="154648.1"/>
        <n v="165070.6"/>
        <n v="124825.0"/>
        <n v="127305.2"/>
        <n v="137955.4"/>
        <n v="128314.5"/>
        <n v="128899.8"/>
        <n v="139245.2"/>
        <n v="128599.5"/>
        <n v="139114.6"/>
        <n v="159436.7"/>
        <n v="160437.6"/>
        <n v="115239.6"/>
        <n v="108524.2"/>
        <n v="109949.2"/>
        <n v="112946.3"/>
        <n v="104947.3"/>
        <n v="106065.9"/>
        <n v="126466.0"/>
        <n v="137539.7"/>
        <n v="159307.3"/>
        <n v="149473.0"/>
        <n v="137101.9"/>
        <n v="118113.8"/>
        <n v="100440.3"/>
        <n v="116209.1"/>
        <n v="124882.7"/>
        <n v="115269.5"/>
        <n v="117260.2"/>
        <n v="114736.4"/>
        <n v="105799.9"/>
        <n v="105085.5"/>
        <n v="113116.4"/>
        <n v="120035.4"/>
        <n v="124481.4"/>
        <n v="133607.1"/>
        <n v="136328.3"/>
        <n v="96305.07"/>
        <n v="117952.4"/>
        <n v="127894.3"/>
        <n v="123400.2"/>
        <n v="117346.3"/>
        <n v="119960.3"/>
        <n v="111096.3"/>
        <n v="101334.2"/>
        <n v="112527.3"/>
        <n v="113850.8"/>
        <n v="122717.5"/>
        <n v="128732.6"/>
        <n v="127805.5"/>
        <n v="120398.9"/>
        <n v="104486.2"/>
        <n v="97542.31"/>
        <n v="112663.6"/>
        <n v="114195.4"/>
        <n v="116045.3"/>
        <n v="116284.3"/>
        <n v="110715.1"/>
        <n v="97262.71"/>
        <n v="111617.9"/>
        <n v="110794.3"/>
        <n v="111254.3"/>
        <n v="115020.5"/>
        <n v="119298.3"/>
        <n v="112312.7"/>
        <n v="98918.52"/>
        <n v="112488.2"/>
        <n v="116809.4"/>
        <n v="117744.0"/>
        <n v="116457.3"/>
        <n v="97070.35"/>
        <n v="99687.64"/>
        <n v="98817.03"/>
        <n v="98258.25"/>
        <n v="113381.5"/>
        <n v="115974.6"/>
        <n v="117551.7"/>
        <n v="115979.1"/>
        <n v="105938.5"/>
        <n v="100571.2"/>
        <n v="118702.9"/>
        <n v="122423.0"/>
        <n v="121945.0"/>
        <n v="119876.6"/>
        <n v="113609.8"/>
        <n v="105135.3"/>
        <n v="104123.4"/>
        <n v="115694.6"/>
        <n v="121092.9"/>
        <n v="120784.9"/>
        <n v="120448.9"/>
        <n v="118324.1"/>
        <n v="107479.3"/>
        <n v="103662.1"/>
        <n v="117800.0"/>
        <n v="117642.6"/>
        <n v="106655.0"/>
        <n v="117617.5"/>
        <n v="119079.5"/>
        <n v="108613.4"/>
        <n v="105277.7"/>
        <n v="121551.7"/>
        <n v="122642.2"/>
        <n v="118716.6"/>
        <n v="117357.8"/>
        <n v="116870.5"/>
        <n v="106893.0"/>
        <n v="105840.4"/>
        <n v="118254.6"/>
        <n v="122876.9"/>
        <n v="122721.5"/>
        <n v="128518.5"/>
        <n v="133467.4"/>
        <n v="111273.8"/>
        <n v="108729.7"/>
        <n v="129886.0"/>
        <n v="131900.5"/>
        <n v="133399.2"/>
        <n v="131757.2"/>
        <n v="127353.6"/>
        <n v="119262.1"/>
        <n v="112349.3"/>
        <n v="124046.8"/>
        <n v="126923.0"/>
        <n v="129352.8"/>
        <n v="129553.9"/>
        <n v="127957.6"/>
        <n v="115384.1"/>
        <n v="106044.5"/>
        <n v="119360.3"/>
        <n v="123142.8"/>
        <n v="127830.6"/>
        <n v="131159.9"/>
        <n v="135864.1"/>
        <n v="123226.1"/>
        <n v="121177.6"/>
        <n v="135385.4"/>
        <n v="132975.1"/>
        <n v="132038.4"/>
        <n v="128577.6"/>
        <n v="129910.0"/>
        <n v="120232.2"/>
        <n v="117037.9"/>
        <n v="113421.0"/>
        <n v="127261.3"/>
        <n v="131574.6"/>
        <n v="130544.5"/>
        <n v="133009.0"/>
        <n v="124351.2"/>
        <n v="120785.6"/>
        <n v="138518.7"/>
        <n v="143830.1"/>
        <n v="141305.9"/>
        <n v="143542.0"/>
        <n v="140296.4"/>
        <n v="132165.4"/>
        <n v="125850.6"/>
        <n v="141972.7"/>
        <n v="142842.4"/>
        <n v="148100.1"/>
        <n v="150445.5"/>
        <n v="139188.5"/>
        <n v="125394.4"/>
        <n v="124313.1"/>
        <n v="140713.3"/>
        <n v="135759.3"/>
        <n v="128581.0"/>
        <n v="125861.6"/>
        <n v="124242.5"/>
        <n v="119717.4"/>
        <n v="114562.2"/>
        <n v="133874.5"/>
        <n v="140343.0"/>
        <n v="143461.1"/>
        <n v="145767.1"/>
        <n v="140543.0"/>
        <n v="124491.5"/>
        <n v="119464.3"/>
        <n v="137446.8"/>
        <n v="131367.1"/>
        <n v="132856.7"/>
        <n v="133778.4"/>
        <n v="135728.4"/>
        <n v="125928.6"/>
        <n v="114186.8"/>
        <n v="134664.7"/>
        <n v="132967.2"/>
        <n v="135308.3"/>
        <n v="137634.1"/>
        <n v="130119.5"/>
        <n v="116942.9"/>
        <n v="111555.0"/>
        <n v="135422.1"/>
        <n v="129520.0"/>
        <n v="134005.0"/>
        <n v="129025.0"/>
        <n v="129740.3"/>
        <n v="116238.2"/>
        <n v="104912.4"/>
        <n v="127198.8"/>
        <n v="131851.0"/>
        <n v="131939.5"/>
        <n v="135671.0"/>
        <n v="121875.4"/>
        <n v="119988.7"/>
        <n v="115231.9"/>
        <n v="127541.6"/>
        <n v="121073.5"/>
        <n v="122602.1"/>
        <n v="131137.1"/>
        <n v="125189.5"/>
        <n v="116571.3"/>
        <n v="119707.9"/>
        <n v="138918.4"/>
        <n v="138424.3"/>
        <n v="136240.8"/>
        <n v="131956.7"/>
        <n v="130210.9"/>
        <n v="116471.8"/>
        <n v="111436.3"/>
        <n v="131280.9"/>
        <n v="139563.1"/>
        <n v="136032.2"/>
        <n v="139752.5"/>
        <n v="130466.9"/>
        <n v="116344.6"/>
        <n v="118402.9"/>
        <n v="131449.0"/>
        <n v="128192.1"/>
        <n v="118307.2"/>
        <n v="116467.4"/>
        <n v="123583.5"/>
        <n v="109948.6"/>
        <n v="107839.0"/>
        <n v="123132.6"/>
        <n v="111096.5"/>
        <n v="112935.0"/>
        <n v="117880.6"/>
        <n v="111213.2"/>
        <n v="108632.4"/>
        <n v="113030.0"/>
        <n v="118208.2"/>
        <n v="119622.3"/>
        <n v="123787.8"/>
        <n v="125335.6"/>
        <n v="120372.5"/>
        <n v="107731.7"/>
        <n v="107332.1"/>
        <n v="119535.7"/>
        <n v="124797.1"/>
        <n v="119238.3"/>
        <n v="110878.7"/>
        <n v="108622.4"/>
        <n v="109315.1"/>
        <n v="106236.2"/>
        <n v="114466.6"/>
        <n v="114458.2"/>
        <n v="115490.8"/>
        <n v="115294.1"/>
        <n v="112576.5"/>
        <n v="102988.1"/>
        <n v="100476.7"/>
        <n v="113945.5"/>
        <n v="116449.3"/>
        <n v="109551.1"/>
        <n v="110432.3"/>
        <n v="110457.3"/>
        <n v="96584.75"/>
        <n v="90918.62"/>
        <n v="108070.3"/>
        <n v="113889.4"/>
        <n v="112592.3"/>
        <n v="112806.6"/>
        <n v="107940.2"/>
        <n v="99368.86"/>
        <n v="98427.53"/>
        <n v="105893.6"/>
        <n v="109241.6"/>
        <n v="111423.4"/>
        <n v="112414.4"/>
        <n v="111145.1"/>
        <n v="97973.99"/>
        <n v="95624.02"/>
        <n v="110196.6"/>
        <n v="113459.0"/>
        <n v="114402.7"/>
        <n v="119350.7"/>
        <n v="116793.9"/>
        <n v="93859.29"/>
        <n v="96432.63"/>
        <n v="107014.1"/>
        <n v="100696.6"/>
        <n v="106387.2"/>
        <n v="109430.4"/>
        <n v="112507.0"/>
        <n v="100203.6"/>
        <n v="94602.89"/>
        <n v="114159.6"/>
        <n v="120185.3"/>
        <n v="116487.6"/>
        <n v="108628.3"/>
        <n v="107405.9"/>
        <n v="90498.92"/>
        <n v="92043.13"/>
        <n v="113978.5"/>
        <n v="118330.6"/>
        <n v="106618.2"/>
        <n v="107278.8"/>
        <n v="113582.6"/>
        <n v="101352.1"/>
        <n v="96240.41"/>
        <n v="110547.6"/>
        <n v="109706.4"/>
        <n v="106684.8"/>
        <n v="112586.7"/>
        <n v="110031.8"/>
        <n v="100725.2"/>
        <n v="88903.07"/>
        <n v="107666.3"/>
        <n v="111718.1"/>
        <n v="114225.1"/>
        <n v="135452.3"/>
        <n v="156648.4"/>
        <n v="121237.5"/>
        <n v="102161.1"/>
        <n v="110803.8"/>
        <n v="114413.8"/>
        <n v="129715.5"/>
        <n v="114986.3"/>
        <n v="110025.5"/>
        <n v="102577.1"/>
        <n v="99110.78"/>
        <n v="112804.4"/>
        <n v="113485.1"/>
        <n v="119907.2"/>
        <n v="111880.5"/>
        <n v="102075.9"/>
        <n v="92725.74"/>
        <n v="94938.4"/>
        <n v="112358.8"/>
        <n v="98191.66"/>
        <n v="100017.2"/>
        <n v="129749.1"/>
        <n v="133831.4"/>
        <n v="108290.1"/>
        <n v="99613.87"/>
        <n v="103381.9"/>
        <n v="98933.06"/>
        <n v="106470.7"/>
        <n v="118789.6"/>
        <n v="133288.5"/>
        <n v="97262.79"/>
        <n v="93606.22"/>
        <n v="109874.9"/>
        <n v="113446.1"/>
        <n v="105483.4"/>
        <n v="108078.7"/>
        <n v="119728.6"/>
        <n v="108629.0"/>
        <n v="101853.2"/>
        <n v="147070.5"/>
        <n v="152496.2"/>
        <n v="136971.8"/>
        <n v="145211.5"/>
        <n v="134898.2"/>
        <n v="101692.5"/>
        <n v="102283.1"/>
        <n v="130518.0"/>
        <n v="141444.8"/>
        <n v="125501.2"/>
        <n v="155891.3"/>
        <n v="168894.8"/>
        <n v="114818.7"/>
        <n v="99801.58"/>
        <n v="112374.6"/>
        <n v="138455.5"/>
        <n v="142113.4"/>
        <n v="110277.2"/>
        <n v="104422.8"/>
        <n v="124749.1"/>
        <n v="133287.6"/>
        <n v="119169.0"/>
        <n v="119702.0"/>
        <n v="140497.8"/>
        <n v="141593.5"/>
        <n v="117327.5"/>
        <n v="95668.77"/>
        <n v="94786.72"/>
        <n v="114085.6"/>
        <n v="107697.2"/>
        <n v="106692.8"/>
        <n v="107655.1"/>
        <n v="113910.5"/>
        <n v="106467.2"/>
        <n v="108470.9"/>
        <n v="116995.1"/>
        <n v="110531.6"/>
        <n v="108972.3"/>
        <n v="110235.3"/>
        <n v="109901.8"/>
        <n v="99890.25"/>
        <n v="106877.9"/>
        <n v="133476.6"/>
        <n v="123114.1"/>
        <n v="125272.3"/>
        <n v="150472.3"/>
        <n v="163682.0"/>
        <n v="146265.1"/>
        <n v="138597.7"/>
        <n v="136528.8"/>
        <n v="126073.5"/>
        <n v="108723.6"/>
        <n v="114519.9"/>
        <n v="117281.2"/>
        <n v="106854.9"/>
        <n v="101994.1"/>
        <n v="103219.1"/>
        <n v="110086.7"/>
        <n v="114740.5"/>
        <n v="112785.8"/>
        <n v="111179.1"/>
        <n v="105119.5"/>
        <n v="105669.0"/>
        <n v="121954.4"/>
        <n v="123290.8"/>
        <n v="123994.3"/>
        <n v="124181.4"/>
        <n v="128305.6"/>
        <n v="109147.7"/>
        <n v="104226.8"/>
        <n v="107583.9"/>
        <n v="108840.2"/>
        <n v="113307.6"/>
        <n v="113923.2"/>
        <n v="110768.3"/>
        <n v="101262.7"/>
        <n v="101119.8"/>
        <n v="116817.4"/>
        <n v="114927.2"/>
        <n v="115188.8"/>
        <n v="113763.8"/>
        <n v="111484.7"/>
        <n v="102229.6"/>
        <n v="93590.43"/>
        <n v="108543.6"/>
        <n v="111999.0"/>
        <n v="120859.0"/>
        <n v="116890.6"/>
        <n v="114848.8"/>
        <n v="105963.6"/>
        <n v="98680.0"/>
        <n v="114195.0"/>
        <n v="115392.9"/>
        <n v="117281.1"/>
        <n v="111360.1"/>
        <n v="95967.41"/>
        <n v="95654.36"/>
        <n v="94810.67"/>
        <n v="100246.5"/>
        <n v="114240.9"/>
        <n v="113264.2"/>
        <n v="98112.47"/>
        <n v="107226.6"/>
        <n v="105374.9"/>
        <n v="101057.4"/>
        <n v="118307.5"/>
        <n v="110515.6"/>
        <n v="111462.4"/>
        <n v="112948.4"/>
        <n v="110902.2"/>
        <n v="103616.1"/>
        <n v="104770.7"/>
        <n v="121535.5"/>
        <n v="116318.4"/>
        <n v="118801.8"/>
        <n v="122003.3"/>
        <n v="123850.9"/>
        <n v="113186.7"/>
        <n v="110416.9"/>
        <n v="119598.6"/>
        <n v="123005.3"/>
        <n v="126264.8"/>
        <n v="127389.5"/>
        <n v="126934.2"/>
        <n v="112990.6"/>
        <n v="104054.9"/>
        <n v="118733.4"/>
        <n v="121766.8"/>
        <n v="122015.6"/>
        <n v="119118.1"/>
        <n v="118924.8"/>
        <n v="104950.0"/>
        <n v="106153.4"/>
        <n v="130229.3"/>
        <n v="133799.7"/>
        <n v="136301.5"/>
        <n v="138857.1"/>
        <n v="133869.1"/>
        <n v="120653.4"/>
        <n v="118086.9"/>
        <n v="135437.9"/>
        <n v="136149.1"/>
        <n v="137844.8"/>
        <n v="134971.8"/>
        <n v="132003.4"/>
        <n v="117243.6"/>
        <n v="110669.4"/>
        <n v="108133.0"/>
        <n v="122760.9"/>
        <n v="128127.8"/>
        <n v="128535.2"/>
        <n v="128153.2"/>
        <n v="121097.8"/>
        <n v="116811.4"/>
        <n v="129972.9"/>
        <n v="137922.2"/>
        <n v="144737.1"/>
        <n v="148609.6"/>
        <n v="144504.3"/>
        <n v="132829.3"/>
        <n v="133525.3"/>
        <n v="146856.8"/>
        <n v="145807.3"/>
        <n v="139351.6"/>
        <n v="131023.7"/>
        <n v="123546.6"/>
        <n v="117924.1"/>
        <n v="116150.9"/>
        <n v="130565.6"/>
        <n v="135866.8"/>
        <n v="137327.7"/>
        <n v="135182.7"/>
        <n v="132774.3"/>
        <n v="114660.9"/>
        <n v="114469.9"/>
        <n v="127307.3"/>
        <n v="133804.0"/>
        <n v="127092.7"/>
        <n v="133131.5"/>
        <n v="128384.1"/>
        <n v="123954.3"/>
        <n v="123740.3"/>
        <n v="131739.2"/>
        <n v="132941.8"/>
        <n v="135339.8"/>
        <n v="134119.1"/>
        <n v="132101.9"/>
        <n v="111288.9"/>
        <n v="111293.2"/>
        <n v="123618.4"/>
        <n v="129008.6"/>
        <n v="135782.5"/>
        <n v="132940.6"/>
        <n v="136493.1"/>
        <n v="121958.7"/>
        <n v="118413.1"/>
        <n v="133205.2"/>
        <n v="138858.0"/>
        <n v="140275.8"/>
        <n v="137651.1"/>
        <n v="135633.9"/>
        <n v="119933.7"/>
        <n v="120350.2"/>
        <n v="125652.1"/>
        <n v="132120.4"/>
        <n v="136315.4"/>
        <n v="133004.7"/>
        <n v="142555.1"/>
        <n v="128554.6"/>
        <n v="121028.3"/>
        <n v="136683.4"/>
        <n v="141474.3"/>
        <n v="134681.4"/>
        <n v="128119.7"/>
        <n v="129781.2"/>
        <n v="115460.6"/>
        <n v="110816.4"/>
        <n v="131067.3"/>
        <n v="131438.6"/>
        <n v="120747.1"/>
        <n v="127698.0"/>
        <n v="126763.4"/>
        <n v="107303.5"/>
        <n v="113980.3"/>
        <n v="132704.4"/>
        <n v="130964.9"/>
        <n v="137660.9"/>
        <n v="134233.3"/>
        <n v="131871.1"/>
        <n v="107616.0"/>
        <n v="106779.5"/>
        <n v="121697.4"/>
        <n v="118871.2"/>
        <n v="122652.8"/>
        <n v="120223.2"/>
        <n v="122222.7"/>
        <n v="115200.2"/>
        <n v="116999.1"/>
        <n v="130448.1"/>
        <n v="131665.0"/>
        <n v="121100.0"/>
        <n v="118723.1"/>
        <n v="120349.0"/>
        <n v="103501.0"/>
        <n v="105149.0"/>
        <n v="119362.2"/>
        <n v="124129.4"/>
        <n v="119715.7"/>
        <n v="108102.6"/>
        <n v="107222.3"/>
        <n v="101348.4"/>
        <n v="102386.5"/>
        <n v="121862.9"/>
        <n v="125787.3"/>
        <n v="124302.9"/>
        <n v="117320.2"/>
        <n v="106043.0"/>
        <n v="108762.3"/>
        <n v="104804.1"/>
        <n v="121770.8"/>
        <n v="117265.3"/>
        <n v="110760.8"/>
        <n v="109312.9"/>
        <n v="117512.6"/>
        <n v="101386.0"/>
        <n v="93011.35"/>
        <n v="113296.3"/>
        <n v="117504.8"/>
        <n v="122771.8"/>
        <n v="123692.1"/>
        <n v="115250.5"/>
        <n v="101053.4"/>
        <n v="94744.7"/>
        <n v="110290.1"/>
        <n v="112052.1"/>
        <n v="117533.7"/>
        <n v="116690.0"/>
        <n v="109857.5"/>
        <n v="102032.5"/>
        <n v="102684.5"/>
        <n v="114502.1"/>
        <n v="114108.5"/>
        <n v="114281.6"/>
        <n v="115442.7"/>
        <n v="109130.8"/>
        <n v="96698.29"/>
        <n v="102830.6"/>
        <n v="112634.6"/>
        <n v="111887.4"/>
        <n v="117375.7"/>
        <n v="121752.9"/>
        <n v="130510.9"/>
        <n v="105806.8"/>
        <n v="96867.02"/>
        <n v="107279.8"/>
        <n v="96817.0"/>
        <n v="104381.4"/>
        <n v="115132.6"/>
        <n v="113954.8"/>
        <n v="108924.8"/>
        <n v="101550.0"/>
        <n v="106759.0"/>
        <n v="104303.5"/>
        <n v="112573.5"/>
        <n v="109828.9"/>
        <n v="110954.8"/>
        <n v="97646.12"/>
        <n v="96742.49"/>
        <n v="109148.3"/>
        <n v="112033.9"/>
        <n v="119736.1"/>
        <n v="131312.0"/>
        <n v="109049.4"/>
        <n v="97245.77"/>
        <n v="96778.25"/>
        <n v="113899.3"/>
        <n v="107629.2"/>
        <n v="108417.7"/>
        <n v="112735.9"/>
        <n v="114799.9"/>
        <n v="98959.56"/>
        <n v="100234.0"/>
        <n v="110609.4"/>
        <n v="109094.0"/>
        <n v="107400.7"/>
        <n v="107891.7"/>
        <n v="105029.0"/>
        <n v="95436.3"/>
        <n v="97577.42"/>
        <n v="127910.8"/>
        <n v="109548.6"/>
        <n v="109060.4"/>
        <n v="108599.1"/>
        <n v="107070.6"/>
        <n v="101239.2"/>
        <n v="98723.45"/>
        <n v="114400.1"/>
        <n v="123999.1"/>
        <n v="146990.9"/>
        <n v="125050.6"/>
        <n v="150553.4"/>
        <n v="100632.5"/>
        <n v="90145.62"/>
        <n v="101818.0"/>
        <n v="102168.9"/>
        <n v="98312.75"/>
        <n v="96120.53"/>
        <n v="107256.1"/>
        <n v="113521.7"/>
        <n v="118293.5"/>
        <n v="140410.1"/>
        <n v="95410.39"/>
        <n v="89077.86"/>
        <n v="102988.2"/>
        <n v="118922.2"/>
        <n v="102245.6"/>
        <n v="95671.2"/>
        <n v="110253.6"/>
        <n v="109336.6"/>
        <n v="110038.6"/>
        <n v="127365.6"/>
        <n v="122533.9"/>
        <n v="91886.61"/>
        <n v="91797.6"/>
        <n v="119653.9"/>
        <n v="137302.6"/>
        <n v="137408.2"/>
        <n v="109669.6"/>
        <n v="108108.2"/>
        <n v="105946.3"/>
        <n v="106921.6"/>
        <n v="116291.5"/>
        <n v="112128.2"/>
        <n v="119287.2"/>
        <n v="112254.8"/>
        <n v="109316.4"/>
        <n v="102445.9"/>
        <n v="101233.2"/>
        <n v="103134.5"/>
        <n v="116190.6"/>
        <n v="129812.9"/>
        <n v="154816.5"/>
        <n v="170653.8"/>
        <n v="131856.3"/>
        <n v="97609.06"/>
        <n v="105004.9"/>
        <n v="107034.1"/>
        <n v="108988.4"/>
        <n v="120569.5"/>
        <n v="120734.9"/>
        <n v="107864.4"/>
        <n v="103857.1"/>
        <n v="122975.5"/>
        <n v="127110.6"/>
        <n v="124618.6"/>
        <n v="139137.2"/>
        <n v="139855.6"/>
        <n v="108300.6"/>
        <n v="100904.3"/>
        <n v="123351.8"/>
        <n v="119178.1"/>
        <n v="109375.2"/>
        <n v="112202.1"/>
        <n v="108949.1"/>
        <n v="96922.02"/>
        <n v="106129.7"/>
        <n v="122619.1"/>
        <n v="123558.4"/>
        <n v="108371.1"/>
        <n v="108675.4"/>
        <n v="110007.0"/>
        <n v="100380.9"/>
        <n v="101413.1"/>
        <n v="106360.0"/>
        <n v="108746.4"/>
        <n v="117505.6"/>
        <n v="119734.6"/>
        <n v="111322.3"/>
        <n v="96850.78"/>
        <n v="92553.29"/>
        <n v="94641.7"/>
        <n v="112142.5"/>
        <n v="118830.1"/>
        <n v="120272.8"/>
        <n v="115075.8"/>
        <n v="96016.19"/>
        <n v="97664.94"/>
        <n v="110586.8"/>
        <n v="115254.2"/>
        <n v="121127.1"/>
        <n v="127266.9"/>
        <n v="111547.6"/>
        <n v="103999.3"/>
        <n v="97449.69"/>
        <n v="112906.9"/>
        <n v="114935.5"/>
        <n v="113147.8"/>
        <n v="110088.0"/>
        <n v="111958.2"/>
        <n v="97923.72"/>
        <n v="95953.21"/>
        <n v="107687.5"/>
        <n v="109043.9"/>
        <n v="110991.6"/>
        <n v="116302.7"/>
        <n v="104294.6"/>
        <n v="101854.2"/>
        <n v="105098.0"/>
        <n v="118074.6"/>
        <n v="118404.5"/>
        <n v="108404.0"/>
        <n v="108587.5"/>
        <n v="94831.23"/>
        <n v="92097.07"/>
        <n v="101760.1"/>
        <n v="100025.9"/>
        <n v="107849.8"/>
        <n v="104547.3"/>
        <n v="106527.9"/>
        <n v="106943.5"/>
        <n v="106888.5"/>
        <n v="100737.8"/>
        <n v="109168.6"/>
        <n v="111417.6"/>
        <n v="113506.0"/>
        <n v="112872.9"/>
        <n v="106565.3"/>
        <n v="96845.12"/>
        <n v="96572.94"/>
        <n v="113471.8"/>
        <n v="112124.1"/>
        <n v="121307.8"/>
        <n v="121353.3"/>
        <n v="127238.9"/>
        <n v="111665.7"/>
        <n v="109669.4"/>
        <n v="126892.3"/>
        <n v="118839.1"/>
        <n v="113214.3"/>
        <n v="109642.8"/>
        <n v="107914.1"/>
        <n v="107786.3"/>
        <n v="107555.2"/>
        <n v="122550.9"/>
        <n v="120767.8"/>
        <n v="127145.1"/>
        <n v="129285.1"/>
        <n v="129112.5"/>
        <n v="110420.9"/>
        <n v="109774.4"/>
        <n v="120076.6"/>
        <n v="119790.0"/>
        <n v="119804.0"/>
        <n v="127563.6"/>
        <n v="130472.2"/>
        <n v="115234.3"/>
        <n v="109579.8"/>
        <n v="125532.6"/>
        <n v="126788.8"/>
        <n v="124189.8"/>
        <n v="124062.5"/>
        <n v="120072.1"/>
        <n v="102231.8"/>
        <n v="102684.6"/>
        <n v="132039.7"/>
        <n v="132710.4"/>
        <n v="130801.8"/>
        <n v="133322.0"/>
        <n v="137368.5"/>
        <n v="126427.9"/>
        <n v="119524.4"/>
        <n v="124793.0"/>
        <n v="141571.3"/>
        <n v="137795.8"/>
        <n v="141444.4"/>
        <n v="134684.6"/>
        <n v="117394.5"/>
        <n v="107553.0"/>
        <n v="121221.5"/>
        <n v="124473.7"/>
        <n v="133969.7"/>
        <n v="130437.3"/>
        <n v="120149.4"/>
        <n v="109644.7"/>
        <n v="121528.4"/>
        <n v="136373.4"/>
        <n v="131904.7"/>
        <n v="133100.9"/>
        <n v="131466.2"/>
        <n v="136872.6"/>
        <n v="126938.5"/>
        <n v="125830.8"/>
        <n v="141432.0"/>
        <n v="137644.9"/>
        <n v="126614.7"/>
        <n v="131372.7"/>
        <n v="143010.3"/>
        <n v="125400.3"/>
        <n v="118507.8"/>
        <n v="136255.3"/>
        <n v="140264.5"/>
        <n v="138627.1"/>
        <n v="135266.2"/>
        <n v="134041.2"/>
        <n v="130089.0"/>
        <n v="118837.1"/>
        <n v="130119.4"/>
        <n v="133668.9"/>
        <n v="135296.8"/>
        <n v="143158.9"/>
        <n v="143109.4"/>
        <n v="125303.9"/>
        <n v="114065.3"/>
        <n v="132894.4"/>
        <n v="140086.1"/>
        <n v="138666.1"/>
        <n v="142476.4"/>
        <n v="133822.7"/>
        <n v="128417.2"/>
        <n v="123014.6"/>
        <n v="132571.3"/>
        <n v="132720.4"/>
        <n v="130547.7"/>
        <n v="132583.6"/>
        <n v="132105.8"/>
        <n v="111590.7"/>
        <n v="109935.3"/>
        <n v="127930.4"/>
        <n v="140042.1"/>
        <n v="140205.3"/>
        <n v="140835.2"/>
        <n v="144062.6"/>
        <n v="121119.3"/>
        <n v="111166.0"/>
        <n v="125959.8"/>
        <n v="130141.2"/>
        <n v="127945.3"/>
        <n v="121914.4"/>
        <n v="124640.1"/>
        <n v="113755.2"/>
        <n v="111034.7"/>
        <n v="121520.6"/>
        <n v="119321.9"/>
        <n v="129884.8"/>
        <n v="123490.9"/>
        <n v="125707.0"/>
        <n v="127131.4"/>
        <n v="117125.1"/>
        <n v="134984.8"/>
        <n v="138437.9"/>
        <n v="129322.3"/>
        <n v="119044.4"/>
        <n v="118809.1"/>
        <n v="100166.9"/>
        <n v="98917.18"/>
        <n v="119645.2"/>
        <n v="113547.7"/>
        <n v="109327.5"/>
        <n v="114865.6"/>
        <n v="105534.0"/>
        <n v="95865.14"/>
        <n v="99778.2"/>
        <n v="112421.1"/>
        <n v="112140.5"/>
        <n v="109328.3"/>
        <n v="106643.1"/>
        <n v="111644.6"/>
        <n v="96225.91"/>
        <n v="107196.6"/>
        <n v="113008.8"/>
        <n v="110807.7"/>
        <n v="115643.4"/>
        <n v="112335.7"/>
        <n v="93384.0"/>
        <n v="86891.23"/>
        <n v="100978.0"/>
        <n v="103200.6"/>
        <n v="112412.4"/>
        <n v="117535.7"/>
        <n v="126354.7"/>
        <n v="106695.0"/>
        <n v="101703.5"/>
        <n v="114651.1"/>
        <n v="112076.5"/>
        <n v="113620.2"/>
      </sharedItems>
    </cacheField>
    <cacheField name="Month" numFmtId="168">
      <sharedItems containsSemiMixedTypes="0" containsNonDate="0" containsDate="1" containsString="0" minDate="2015-01-01T00:00:00Z" maxDate="2020-10-01T00:00:00Z">
        <d v="2015-01-01T00:00:00Z"/>
        <d v="2015-01-02T00:00:00Z"/>
        <d v="2015-01-03T00:00:00Z"/>
        <d v="2015-01-04T00:00:00Z"/>
        <d v="2015-01-05T00:00:00Z"/>
        <d v="2015-01-06T00:00:00Z"/>
        <d v="2015-01-07T00:00:00Z"/>
        <d v="2015-01-08T00:00:00Z"/>
        <d v="2015-01-09T00:00:00Z"/>
        <d v="2015-01-10T00:00:00Z"/>
        <d v="2015-01-11T00:00:00Z"/>
        <d v="2015-01-12T00:00:00Z"/>
        <d v="2015-01-13T00:00:00Z"/>
        <d v="2015-01-14T00:00:00Z"/>
        <d v="2015-01-15T00:00:00Z"/>
        <d v="2015-01-16T00:00:00Z"/>
        <d v="2015-01-17T00:00:00Z"/>
        <d v="2015-01-18T00:00:00Z"/>
        <d v="2015-01-19T00:00:00Z"/>
        <d v="2015-01-20T00:00:00Z"/>
        <d v="2015-01-21T00:00:00Z"/>
        <d v="2015-01-22T00:00:00Z"/>
        <d v="2015-01-23T00:00:00Z"/>
        <d v="2015-01-24T00:00:00Z"/>
        <d v="2015-01-25T00:00:00Z"/>
        <d v="2015-01-26T00:00:00Z"/>
        <d v="2015-01-27T00:00:00Z"/>
        <d v="2015-01-28T00:00:00Z"/>
        <d v="2015-01-29T00:00:00Z"/>
        <d v="2015-01-30T00:00:00Z"/>
        <d v="2015-01-31T00:00:00Z"/>
        <d v="2015-02-01T00:00:00Z"/>
        <d v="2015-02-02T00:00:00Z"/>
        <d v="2015-02-03T00:00:00Z"/>
        <d v="2015-02-04T00:00:00Z"/>
        <d v="2015-02-05T00:00:00Z"/>
        <d v="2015-02-06T00:00:00Z"/>
        <d v="2015-02-07T00:00:00Z"/>
        <d v="2015-02-08T00:00:00Z"/>
        <d v="2015-02-09T00:00:00Z"/>
        <d v="2015-02-10T00:00:00Z"/>
        <d v="2015-02-11T00:00:00Z"/>
        <d v="2015-02-12T00:00:00Z"/>
        <d v="2015-02-13T00:00:00Z"/>
        <d v="2015-02-14T00:00:00Z"/>
        <d v="2015-02-15T00:00:00Z"/>
        <d v="2015-02-16T00:00:00Z"/>
        <d v="2015-02-17T00:00:00Z"/>
        <d v="2015-02-18T00:00:00Z"/>
        <d v="2015-02-19T00:00:00Z"/>
        <d v="2015-02-20T00:00:00Z"/>
        <d v="2015-02-21T00:00:00Z"/>
        <d v="2015-02-22T00:00:00Z"/>
        <d v="2015-02-23T00:00:00Z"/>
        <d v="2015-02-24T00:00:00Z"/>
        <d v="2015-02-25T00:00:00Z"/>
        <d v="2015-02-26T00:00:00Z"/>
        <d v="2015-02-27T00:00:00Z"/>
        <d v="2015-02-28T00:00:00Z"/>
        <d v="2015-03-01T00:00:00Z"/>
        <d v="2015-03-02T00:00:00Z"/>
        <d v="2015-03-03T00:00:00Z"/>
        <d v="2015-03-04T00:00:00Z"/>
        <d v="2015-03-05T00:00:00Z"/>
        <d v="2015-03-06T00:00:00Z"/>
        <d v="2015-03-07T00:00:00Z"/>
        <d v="2015-03-08T00:00:00Z"/>
        <d v="2015-03-09T00:00:00Z"/>
        <d v="2015-03-10T00:00:00Z"/>
        <d v="2015-03-11T00:00:00Z"/>
        <d v="2015-03-12T00:00:00Z"/>
        <d v="2015-03-13T00:00:00Z"/>
        <d v="2015-03-14T00:00:00Z"/>
        <d v="2015-03-15T00:00:00Z"/>
        <d v="2015-03-16T00:00:00Z"/>
        <d v="2015-03-17T00:00:00Z"/>
        <d v="2015-03-18T00:00:00Z"/>
        <d v="2015-03-19T00:00:00Z"/>
        <d v="2015-03-20T00:00:00Z"/>
        <d v="2015-03-21T00:00:00Z"/>
        <d v="2015-03-22T00:00:00Z"/>
        <d v="2015-03-23T00:00:00Z"/>
        <d v="2015-03-24T00:00:00Z"/>
        <d v="2015-03-25T00:00:00Z"/>
        <d v="2015-03-26T00:00:00Z"/>
        <d v="2015-03-27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09T00:00:00Z"/>
        <d v="2015-04-10T00:00:00Z"/>
        <d v="2015-04-11T00:00:00Z"/>
        <d v="2015-04-12T00:00:00Z"/>
        <d v="2015-04-13T00:00:00Z"/>
        <d v="2015-04-14T00:00:00Z"/>
        <d v="2015-04-15T00:00:00Z"/>
        <d v="2015-04-16T00:00:00Z"/>
        <d v="2015-04-17T00:00:00Z"/>
        <d v="2015-04-18T00:00:00Z"/>
        <d v="2015-04-19T00:00:00Z"/>
        <d v="2015-04-20T00:00:00Z"/>
        <d v="2015-04-21T00:00:00Z"/>
        <d v="2015-04-22T00:00:00Z"/>
        <d v="2015-04-23T00:00:00Z"/>
        <d v="2015-04-24T00:00:00Z"/>
        <d v="2015-04-25T00:00:00Z"/>
        <d v="2015-04-26T00:00:00Z"/>
        <d v="2015-04-27T00:00:00Z"/>
        <d v="2015-04-28T00:00:00Z"/>
        <d v="2015-04-29T00:00:00Z"/>
        <d v="2015-04-30T00:00:00Z"/>
        <d v="2015-05-01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5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29T00:00:00Z"/>
        <d v="2015-05-30T00:00:00Z"/>
        <d v="2015-05-31T00:00:00Z"/>
        <d v="2015-06-01T00:00:00Z"/>
        <d v="2015-06-02T00:00:00Z"/>
        <d v="2015-06-03T00:00:00Z"/>
        <d v="2015-06-04T00:00:00Z"/>
        <d v="2015-06-05T00:00:00Z"/>
        <d v="2015-06-06T00:00:00Z"/>
        <d v="2015-06-07T00:00:00Z"/>
        <d v="2015-06-08T00:00:00Z"/>
        <d v="2015-06-09T00:00:00Z"/>
        <d v="2015-06-10T00:00:00Z"/>
        <d v="2015-06-11T00:00:00Z"/>
        <d v="2015-06-12T00:00:00Z"/>
        <d v="2015-06-13T00:00:00Z"/>
        <d v="2015-06-14T00:00:00Z"/>
        <d v="2015-06-15T00:00:00Z"/>
        <d v="2015-06-16T00:00:00Z"/>
        <d v="2015-06-17T00:00:00Z"/>
        <d v="2015-06-18T00:00:00Z"/>
        <d v="2015-06-19T00:00:00Z"/>
        <d v="2015-06-20T00:00:00Z"/>
        <d v="2015-06-21T00:00:00Z"/>
        <d v="2015-06-22T00:00:00Z"/>
        <d v="2015-06-23T00:00:00Z"/>
        <d v="2015-06-24T00:00:00Z"/>
        <d v="2015-06-25T00:00:00Z"/>
        <d v="2015-06-26T00:00:00Z"/>
        <d v="2015-06-27T00:00:00Z"/>
        <d v="2015-06-28T00:00:00Z"/>
        <d v="2015-06-29T00:00:00Z"/>
        <d v="2015-06-30T00:00:00Z"/>
        <d v="2015-07-01T00:00:00Z"/>
        <d v="2015-07-02T00:00:00Z"/>
        <d v="2015-07-03T00:00:00Z"/>
        <d v="2015-07-04T00:00:00Z"/>
        <d v="2015-07-05T00:00:00Z"/>
        <d v="2015-07-06T00:00:00Z"/>
        <d v="2015-07-07T00:00:00Z"/>
        <d v="2015-07-08T00:00:00Z"/>
        <d v="2015-07-09T00:00:00Z"/>
        <d v="2015-07-10T00:00:00Z"/>
        <d v="2015-07-11T00:00:00Z"/>
        <d v="2015-07-12T00:00:00Z"/>
        <d v="2015-07-13T00:00:00Z"/>
        <d v="2015-07-14T00:00:00Z"/>
        <d v="2015-07-15T00:00:00Z"/>
        <d v="2015-07-16T00:00:00Z"/>
        <d v="2015-07-17T00:00:00Z"/>
        <d v="2015-07-18T00:00:00Z"/>
        <d v="2015-07-19T00:00:00Z"/>
        <d v="2015-07-20T00:00:00Z"/>
        <d v="2015-07-21T00:00:00Z"/>
        <d v="2015-07-22T00:00:00Z"/>
        <d v="2015-07-23T00:00:00Z"/>
        <d v="2015-07-24T00:00:00Z"/>
        <d v="2015-07-25T00:00:00Z"/>
        <d v="2015-07-26T00:00:00Z"/>
        <d v="2015-07-27T00:00:00Z"/>
        <d v="2015-07-28T00:00:00Z"/>
        <d v="2015-07-29T00:00:00Z"/>
        <d v="2015-07-30T00:00:00Z"/>
        <d v="2015-07-31T00:00:00Z"/>
        <d v="2015-08-01T00:00:00Z"/>
        <d v="2015-08-02T00:00:00Z"/>
        <d v="2015-08-03T00:00:00Z"/>
        <d v="2015-08-04T00:00:00Z"/>
        <d v="2015-08-05T00:00:00Z"/>
        <d v="2015-08-06T00:00:00Z"/>
        <d v="2015-08-07T00:00:00Z"/>
        <d v="2015-08-08T00:00:00Z"/>
        <d v="2015-08-09T00:00:00Z"/>
        <d v="2015-08-10T00:00:00Z"/>
        <d v="2015-08-11T00:00:00Z"/>
        <d v="2015-08-12T00:00:00Z"/>
        <d v="2015-08-13T00:00:00Z"/>
        <d v="2015-08-14T00:00:00Z"/>
        <d v="2015-08-15T00:00:00Z"/>
        <d v="2015-08-16T00:00:00Z"/>
        <d v="2015-08-17T00:00:00Z"/>
        <d v="2015-08-18T00:00:00Z"/>
        <d v="2015-08-19T00:00:00Z"/>
        <d v="2015-08-20T00:00:00Z"/>
        <d v="2015-08-21T00:00:00Z"/>
        <d v="2015-08-22T00:00:00Z"/>
        <d v="2015-08-23T00:00:00Z"/>
        <d v="2015-08-24T00:00:00Z"/>
        <d v="2015-08-25T00:00:00Z"/>
        <d v="2015-08-26T00:00:00Z"/>
        <d v="2015-08-27T00:00:00Z"/>
        <d v="2015-08-28T00:00:00Z"/>
        <d v="2015-08-29T00:00:00Z"/>
        <d v="2015-08-30T00:00:00Z"/>
        <d v="2015-08-31T00:00:00Z"/>
        <d v="2015-09-01T00:00:00Z"/>
        <d v="2015-09-02T00:00:00Z"/>
        <d v="2015-09-03T00:00:00Z"/>
        <d v="2015-09-04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8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3T00:00:00Z"/>
        <d v="2015-10-24T00:00:00Z"/>
        <d v="2015-10-25T00:00:00Z"/>
        <d v="2015-10-26T00:00:00Z"/>
        <d v="2015-10-27T00:00:00Z"/>
        <d v="2015-10-28T00:00:00Z"/>
        <d v="2015-10-29T00:00:00Z"/>
        <d v="2015-10-30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3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1T00:00:00Z"/>
        <d v="2015-12-12T00:00:00Z"/>
        <d v="2015-12-13T00:00:00Z"/>
        <d v="2015-12-14T00:00:00Z"/>
        <d v="2015-12-15T00:00:00Z"/>
        <d v="2015-12-16T00:00:00Z"/>
        <d v="2015-12-17T00:00:00Z"/>
        <d v="2015-12-18T00:00:00Z"/>
        <d v="2015-12-19T00:00:00Z"/>
        <d v="2015-12-20T00:00:00Z"/>
        <d v="2015-12-21T00:00:00Z"/>
        <d v="2015-12-22T00:00:00Z"/>
        <d v="2015-12-23T00:00:00Z"/>
        <d v="2015-12-24T00:00:00Z"/>
        <d v="2015-12-25T00:00:00Z"/>
        <d v="2015-12-26T00:00:00Z"/>
        <d v="2015-12-27T00:00:00Z"/>
        <d v="2015-12-28T00:00:00Z"/>
        <d v="2015-12-29T00:00:00Z"/>
        <d v="2015-12-30T00:00:00Z"/>
        <d v="2015-12-31T00:00:00Z"/>
        <d v="2016-01-01T00:00:00Z"/>
        <d v="2016-01-02T00:00:00Z"/>
        <d v="2016-01-03T00:00:00Z"/>
        <d v="2016-01-04T00:00:00Z"/>
        <d v="2016-01-05T00:00:00Z"/>
        <d v="2016-01-06T00:00:00Z"/>
        <d v="2016-01-07T00:00:00Z"/>
        <d v="2016-01-08T00:00:00Z"/>
        <d v="2016-01-09T00:00:00Z"/>
        <d v="2016-01-10T00:00:00Z"/>
        <d v="2016-01-11T00:00:00Z"/>
        <d v="2016-01-12T00:00:00Z"/>
        <d v="2016-01-13T00:00:00Z"/>
        <d v="2016-01-14T00:00:00Z"/>
        <d v="2016-01-15T00:00:00Z"/>
        <d v="2016-01-16T00:00:00Z"/>
        <d v="2016-01-17T00:00:00Z"/>
        <d v="2016-01-18T00:00:00Z"/>
        <d v="2016-01-19T00:00:00Z"/>
        <d v="2016-01-20T00:00:00Z"/>
        <d v="2016-01-21T00:00:00Z"/>
        <d v="2016-01-22T00:00:00Z"/>
        <d v="2016-01-23T00:00:00Z"/>
        <d v="2016-01-24T00:00:00Z"/>
        <d v="2016-01-25T00:00:00Z"/>
        <d v="2016-01-26T00:00:00Z"/>
        <d v="2016-01-27T00:00:00Z"/>
        <d v="2016-01-28T00:00:00Z"/>
        <d v="2016-01-29T00:00:00Z"/>
        <d v="2016-01-30T00:00:00Z"/>
        <d v="2016-01-31T00:00:00Z"/>
        <d v="2016-02-01T00:00:00Z"/>
        <d v="2016-02-02T00:00:00Z"/>
        <d v="2016-02-03T00:00:00Z"/>
        <d v="2016-02-04T00:00:00Z"/>
        <d v="2016-02-05T00:00:00Z"/>
        <d v="2016-02-06T00:00:00Z"/>
        <d v="2016-02-07T00:00:00Z"/>
        <d v="2016-02-08T00:00:00Z"/>
        <d v="2016-02-09T00:00:00Z"/>
        <d v="2016-02-10T00:00:00Z"/>
        <d v="2016-02-11T00:00:00Z"/>
        <d v="2016-02-12T00:00:00Z"/>
        <d v="2016-02-13T00:00:00Z"/>
        <d v="2016-02-14T00:00:00Z"/>
        <d v="2016-02-15T00:00:00Z"/>
        <d v="2016-02-16T00:00:00Z"/>
        <d v="2016-02-17T00:00:00Z"/>
        <d v="2016-02-18T00:00:00Z"/>
        <d v="2016-02-19T00:00:00Z"/>
        <d v="2016-02-20T00:00:00Z"/>
        <d v="2016-02-21T00:00:00Z"/>
        <d v="2016-02-22T00:00:00Z"/>
        <d v="2016-02-23T00:00:00Z"/>
        <d v="2016-02-24T00:00:00Z"/>
        <d v="2016-02-25T00:00:00Z"/>
        <d v="2016-02-26T00:00:00Z"/>
        <d v="2016-02-27T00:00:00Z"/>
        <d v="2016-02-28T00:00:00Z"/>
        <d v="2016-02-29T00:00:00Z"/>
        <d v="2016-03-01T00:00:00Z"/>
        <d v="2016-03-02T00:00:00Z"/>
        <d v="2016-03-03T00:00:00Z"/>
        <d v="2016-03-04T00:00:00Z"/>
        <d v="2016-03-05T00:00:00Z"/>
        <d v="2016-03-06T00:00:00Z"/>
        <d v="2016-03-07T00:00:00Z"/>
        <d v="2016-03-08T00:00:00Z"/>
        <d v="2016-03-09T00:00:00Z"/>
        <d v="2016-03-10T00:00:00Z"/>
        <d v="2016-03-11T00:00:00Z"/>
        <d v="2016-03-12T00:00:00Z"/>
        <d v="2016-03-13T00:00:00Z"/>
        <d v="2016-03-14T00:00:00Z"/>
        <d v="2016-03-15T00:00:00Z"/>
        <d v="2016-03-16T00:00:00Z"/>
        <d v="2016-03-17T00:00:00Z"/>
        <d v="2016-03-18T00:00:00Z"/>
        <d v="2016-03-19T00:00:00Z"/>
        <d v="2016-03-20T00:00:00Z"/>
        <d v="2016-03-21T00:00:00Z"/>
        <d v="2016-03-22T00:00:00Z"/>
        <d v="2016-03-23T00:00:00Z"/>
        <d v="2016-03-24T00:00:00Z"/>
        <d v="2016-03-25T00:00:00Z"/>
        <d v="2016-03-26T00:00:00Z"/>
        <d v="2016-03-27T00:00:00Z"/>
        <d v="2016-03-28T00:00:00Z"/>
        <d v="2016-03-29T00:00:00Z"/>
        <d v="2016-03-30T00:00:00Z"/>
        <d v="2016-03-31T00:00:00Z"/>
        <d v="2016-04-01T00:00:00Z"/>
        <d v="2016-04-02T00:00:00Z"/>
        <d v="2016-04-03T00:00:00Z"/>
        <d v="2016-04-04T00:00:00Z"/>
        <d v="2016-04-05T00:00:00Z"/>
        <d v="2016-04-06T00:00:00Z"/>
        <d v="2016-04-07T00:00:00Z"/>
        <d v="2016-04-08T00:00:00Z"/>
        <d v="2016-04-09T00:00:00Z"/>
        <d v="2016-04-10T00:00:00Z"/>
        <d v="2016-04-11T00:00:00Z"/>
        <d v="2016-04-12T00:00:00Z"/>
        <d v="2016-04-13T00:00:00Z"/>
        <d v="2016-04-14T00:00:00Z"/>
        <d v="2016-04-15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3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5T00:00:00Z"/>
        <d v="2016-05-06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19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7T00:00:00Z"/>
        <d v="2016-05-28T00:00:00Z"/>
        <d v="2016-05-29T00:00:00Z"/>
        <d v="2016-05-30T00:00:00Z"/>
        <d v="2016-05-31T00:00:00Z"/>
        <d v="2016-06-01T00:00:00Z"/>
        <d v="2016-06-02T00:00:00Z"/>
        <d v="2016-06-03T00:00:00Z"/>
        <d v="2016-06-04T00:00:00Z"/>
        <d v="2016-06-05T00:00:00Z"/>
        <d v="2016-06-06T00:00:00Z"/>
        <d v="2016-06-07T00:00:00Z"/>
        <d v="2016-06-08T00:00:00Z"/>
        <d v="2016-06-09T00:00:00Z"/>
        <d v="2016-06-10T00:00:00Z"/>
        <d v="2016-06-11T00:00:00Z"/>
        <d v="2016-06-12T00:00:00Z"/>
        <d v="2016-06-13T00:00:00Z"/>
        <d v="2016-06-14T00:00:00Z"/>
        <d v="2016-06-15T00:00:00Z"/>
        <d v="2016-06-16T00:00:00Z"/>
        <d v="2016-06-17T00:00:00Z"/>
        <d v="2016-06-18T00:00:00Z"/>
        <d v="2016-06-19T00:00:00Z"/>
        <d v="2016-06-20T00:00:00Z"/>
        <d v="2016-06-21T00:00:00Z"/>
        <d v="2016-06-22T00:00:00Z"/>
        <d v="2016-06-23T00:00:00Z"/>
        <d v="2016-06-24T00:00:00Z"/>
        <d v="2016-06-25T00:00:00Z"/>
        <d v="2016-06-26T00:00:00Z"/>
        <d v="2016-06-27T00:00:00Z"/>
        <d v="2016-06-28T00:00:00Z"/>
        <d v="2016-06-29T00:00:00Z"/>
        <d v="2016-06-30T00:00:00Z"/>
        <d v="2016-07-01T00:00:00Z"/>
        <d v="2016-07-02T00:00:00Z"/>
        <d v="2016-07-03T00:00:00Z"/>
        <d v="2016-07-04T00:00:00Z"/>
        <d v="2016-07-05T00:00:00Z"/>
        <d v="2016-07-06T00:00:00Z"/>
        <d v="2016-07-07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5T00:00:00Z"/>
        <d v="2016-07-16T00:00:00Z"/>
        <d v="2016-07-17T00:00:00Z"/>
        <d v="2016-07-18T00:00:00Z"/>
        <d v="2016-07-19T00:00:00Z"/>
        <d v="2016-07-20T00:00:00Z"/>
        <d v="2016-07-21T00:00:00Z"/>
        <d v="2016-07-22T00:00:00Z"/>
        <d v="2016-07-23T00:00:00Z"/>
        <d v="2016-07-24T00:00:00Z"/>
        <d v="2016-07-25T00:00:00Z"/>
        <d v="2016-07-26T00:00:00Z"/>
        <d v="2016-07-27T00:00:00Z"/>
        <d v="2016-07-28T00:00:00Z"/>
        <d v="2016-07-29T00:00:00Z"/>
        <d v="2016-07-30T00:00:00Z"/>
        <d v="2016-07-31T00:00:00Z"/>
        <d v="2016-08-01T00:00:00Z"/>
        <d v="2016-08-02T00:00:00Z"/>
        <d v="2016-08-03T00:00:00Z"/>
        <d v="2016-08-04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2T00:00:00Z"/>
        <d v="2016-08-13T00:00:00Z"/>
        <d v="2016-08-14T00:00:00Z"/>
        <d v="2016-08-15T00:00:00Z"/>
        <d v="2016-08-16T00:00:00Z"/>
        <d v="2016-08-17T00:00:00Z"/>
        <d v="2016-08-18T00:00:00Z"/>
        <d v="2016-08-19T00:00:00Z"/>
        <d v="2016-08-20T00:00:00Z"/>
        <d v="2016-08-21T00:00:00Z"/>
        <d v="2016-08-22T00:00:00Z"/>
        <d v="2016-08-23T00:00:00Z"/>
        <d v="2016-08-24T00:00:00Z"/>
        <d v="2016-08-25T00:00:00Z"/>
        <d v="2016-08-26T00:00:00Z"/>
        <d v="2016-08-27T00:00:00Z"/>
        <d v="2016-08-28T00:00:00Z"/>
        <d v="2016-08-29T00:00:00Z"/>
        <d v="2016-08-30T00:00:00Z"/>
        <d v="2016-08-31T00:00:00Z"/>
        <d v="2016-09-01T00:00:00Z"/>
        <d v="2016-09-02T00:00:00Z"/>
        <d v="2016-09-03T00:00:00Z"/>
        <d v="2016-09-04T00:00:00Z"/>
        <d v="2016-09-05T00:00:00Z"/>
        <d v="2016-09-06T00:00:00Z"/>
        <d v="2016-09-07T00:00:00Z"/>
        <d v="2016-09-08T00:00:00Z"/>
        <d v="2016-09-09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3T00:00:00Z"/>
        <d v="2016-09-24T00:00:00Z"/>
        <d v="2016-09-25T00:00:00Z"/>
        <d v="2016-09-26T00:00:00Z"/>
        <d v="2016-09-27T00:00:00Z"/>
        <d v="2016-09-28T00:00:00Z"/>
        <d v="2016-09-29T00:00:00Z"/>
        <d v="2016-09-30T00:00:00Z"/>
        <d v="2016-10-01T00:00:00Z"/>
        <d v="2016-10-02T00:00:00Z"/>
        <d v="2016-10-03T00:00:00Z"/>
        <d v="2016-10-04T00:00:00Z"/>
        <d v="2016-10-05T00:00:00Z"/>
        <d v="2016-10-06T00:00:00Z"/>
        <d v="2016-10-07T00:00:00Z"/>
        <d v="2016-10-08T00:00:00Z"/>
        <d v="2016-10-09T00:00:00Z"/>
        <d v="2016-10-10T00:00:00Z"/>
        <d v="2016-10-11T00:00:00Z"/>
        <d v="2016-10-12T00:00:00Z"/>
        <d v="2016-10-13T00:00:00Z"/>
        <d v="2016-10-14T00:00:00Z"/>
        <d v="2016-10-15T00:00:00Z"/>
        <d v="2016-10-16T00:00:00Z"/>
        <d v="2016-10-17T00:00:00Z"/>
        <d v="2016-10-18T00:00:00Z"/>
        <d v="2016-10-19T00:00:00Z"/>
        <d v="2016-10-20T00:00:00Z"/>
        <d v="2016-10-21T00:00:00Z"/>
        <d v="2016-10-22T00:00:00Z"/>
        <d v="2016-10-23T00:00:00Z"/>
        <d v="2016-10-24T00:00:00Z"/>
        <d v="2016-10-25T00:00:00Z"/>
        <d v="2016-10-26T00:00:00Z"/>
        <d v="2016-10-27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4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1T00:00:00Z"/>
        <d v="2017-01-02T00:00:00Z"/>
        <d v="2017-01-03T00:00:00Z"/>
        <d v="2017-01-04T00:00:00Z"/>
        <d v="2017-01-05T00:00:00Z"/>
        <d v="2017-01-06T00:00:00Z"/>
        <d v="2017-01-07T00:00:00Z"/>
        <d v="2017-01-08T00:00:00Z"/>
        <d v="2017-01-09T00:00:00Z"/>
        <d v="2017-01-10T00:00:00Z"/>
        <d v="2017-01-11T00:00:00Z"/>
        <d v="2017-01-12T00:00:00Z"/>
        <d v="2017-01-13T00:00:00Z"/>
        <d v="2017-01-14T00:00:00Z"/>
        <d v="2017-01-15T00:00:00Z"/>
        <d v="2017-01-16T00:00:00Z"/>
        <d v="2017-01-17T00:00:00Z"/>
        <d v="2017-01-18T00:00:00Z"/>
        <d v="2017-01-19T00:00:00Z"/>
        <d v="2017-01-20T00:00:00Z"/>
        <d v="2017-01-21T00:00:00Z"/>
        <d v="2017-01-22T00:00:00Z"/>
        <d v="2017-01-23T00:00:00Z"/>
        <d v="2017-01-24T00:00:00Z"/>
        <d v="2017-01-25T00:00:00Z"/>
        <d v="2017-01-26T00:00:00Z"/>
        <d v="2017-01-27T00:00:00Z"/>
        <d v="2017-01-28T00:00:00Z"/>
        <d v="2017-01-29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0T00:00:00Z"/>
        <d v="2017-02-11T00:00:00Z"/>
        <d v="2017-02-12T00:00:00Z"/>
        <d v="2017-02-13T00:00:00Z"/>
        <d v="2017-02-14T00:00:00Z"/>
        <d v="2017-02-15T00:00:00Z"/>
        <d v="2017-02-16T00:00:00Z"/>
        <d v="2017-02-17T00:00:00Z"/>
        <d v="2017-02-18T00:00:00Z"/>
        <d v="2017-02-19T00:00:00Z"/>
        <d v="2017-02-20T00:00:00Z"/>
        <d v="2017-02-21T00:00:00Z"/>
        <d v="2017-02-22T00:00:00Z"/>
        <d v="2017-02-23T00:00:00Z"/>
        <d v="2017-02-24T00:00:00Z"/>
        <d v="2017-02-25T00:00:00Z"/>
        <d v="2017-02-26T00:00:00Z"/>
        <d v="2017-02-27T00:00:00Z"/>
        <d v="2017-02-28T00:00:00Z"/>
        <d v="2017-03-01T00:00:00Z"/>
        <d v="2017-03-02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6T00:00:00Z"/>
        <d v="2017-03-17T00:00:00Z"/>
        <d v="2017-03-18T00:00:00Z"/>
        <d v="2017-03-19T00:00:00Z"/>
        <d v="2017-03-20T00:00:00Z"/>
        <d v="2017-03-21T00:00:00Z"/>
        <d v="2017-03-22T00:00:00Z"/>
        <d v="2017-03-23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0T00:00:00Z"/>
        <d v="2017-04-21T00:00:00Z"/>
        <d v="2017-04-22T00:00:00Z"/>
        <d v="2017-04-23T00:00:00Z"/>
        <d v="2017-04-24T00:00:00Z"/>
        <d v="2017-04-25T00:00:00Z"/>
        <d v="2017-04-26T00:00:00Z"/>
        <d v="2017-04-27T00:00:00Z"/>
        <d v="2017-04-28T00:00:00Z"/>
        <d v="2017-04-29T00:00:00Z"/>
        <d v="2017-04-30T00:00:00Z"/>
        <d v="2017-05-01T00:00:00Z"/>
        <d v="2017-05-02T00:00:00Z"/>
        <d v="2017-05-03T00:00:00Z"/>
        <d v="2017-05-04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3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1T00:00:00Z"/>
        <d v="2017-06-02T00:00:00Z"/>
        <d v="2017-06-03T00:00:00Z"/>
        <d v="2017-06-04T00:00:00Z"/>
        <d v="2017-06-05T00:00:00Z"/>
        <d v="2017-06-06T00:00:00Z"/>
        <d v="2017-06-07T00:00:00Z"/>
        <d v="2017-06-08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2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5T00:00:00Z"/>
        <d v="2017-07-06T00:00:00Z"/>
        <d v="2017-07-07T00:00:00Z"/>
        <d v="2017-07-08T00:00:00Z"/>
        <d v="2017-07-09T00:00:00Z"/>
        <d v="2017-07-10T00:00:00Z"/>
        <d v="2017-07-11T00:00:00Z"/>
        <d v="2017-07-12T00:00:00Z"/>
        <d v="2017-07-13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6T00:00:00Z"/>
        <d v="2017-07-27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0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4T00:00:00Z"/>
        <d v="2017-08-25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7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1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8T00:00:00Z"/>
        <d v="2017-10-09T00:00:00Z"/>
        <d v="2017-10-10T00:00:00Z"/>
        <d v="2017-10-11T00:00:00Z"/>
        <d v="2017-10-12T00:00:00Z"/>
        <d v="2017-10-13T00:00:00Z"/>
        <d v="2017-10-14T00:00:00Z"/>
        <d v="2017-10-15T00:00:00Z"/>
        <d v="2017-10-16T00:00:00Z"/>
        <d v="2017-10-17T00:00:00Z"/>
        <d v="2017-10-18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7T00:00:00Z"/>
        <d v="2017-10-28T00:00:00Z"/>
        <d v="2017-10-29T00:00:00Z"/>
        <d v="2017-10-30T00:00:00Z"/>
        <d v="2017-10-31T00:00:00Z"/>
        <d v="2017-11-01T00:00:00Z"/>
        <d v="2017-11-02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5T00:00:00Z"/>
        <d v="2017-12-26T00:00:00Z"/>
        <d v="2017-12-27T00:00:00Z"/>
        <d v="2017-12-28T00:00:00Z"/>
        <d v="2017-12-29T00:00:00Z"/>
        <d v="2017-12-30T00:00:00Z"/>
        <d v="2017-12-31T00:00:00Z"/>
        <d v="2018-01-01T00:00:00Z"/>
        <d v="2018-01-02T00:00:00Z"/>
        <d v="2018-01-03T00:00:00Z"/>
        <d v="2018-01-04T00:00:00Z"/>
        <d v="2018-01-05T00:00:00Z"/>
        <d v="2018-01-06T00:00:00Z"/>
        <d v="2018-01-07T00:00:00Z"/>
        <d v="2018-01-08T00:00:00Z"/>
        <d v="2018-01-09T00:00:00Z"/>
        <d v="2018-01-10T00:00:00Z"/>
        <d v="2018-01-11T00:00:00Z"/>
        <d v="2018-01-12T00:00:00Z"/>
        <d v="2018-01-13T00:00:00Z"/>
        <d v="2018-01-14T00:00:00Z"/>
        <d v="2018-01-15T00:00:00Z"/>
        <d v="2018-01-16T00:00:00Z"/>
        <d v="2018-01-17T00:00:00Z"/>
        <d v="2018-01-18T00:00:00Z"/>
        <d v="2018-01-19T00:00:00Z"/>
        <d v="2018-01-20T00:00:00Z"/>
        <d v="2018-01-21T00:00:00Z"/>
        <d v="2018-01-22T00:00:00Z"/>
        <d v="2018-01-23T00:00:00Z"/>
        <d v="2018-01-24T00:00:00Z"/>
        <d v="2018-01-25T00:00:00Z"/>
        <d v="2018-01-26T00:00:00Z"/>
        <d v="2018-01-27T00:00:00Z"/>
        <d v="2018-01-28T00:00:00Z"/>
        <d v="2018-01-29T00:00:00Z"/>
        <d v="2018-01-30T00:00:00Z"/>
        <d v="2018-01-31T00:00:00Z"/>
        <d v="2018-02-01T00:00:00Z"/>
        <d v="2018-02-02T00:00:00Z"/>
        <d v="2018-02-03T00:00:00Z"/>
        <d v="2018-02-04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7T00:00:00Z"/>
        <d v="2018-02-18T00:00:00Z"/>
        <d v="2018-02-19T00:00:00Z"/>
        <d v="2018-02-20T00:00:00Z"/>
        <d v="2018-02-21T00:00:00Z"/>
        <d v="2018-02-22T00:00:00Z"/>
        <d v="2018-02-23T00:00:00Z"/>
        <d v="2018-02-24T00:00:00Z"/>
        <d v="2018-02-25T00:00:00Z"/>
        <d v="2018-02-26T00:00:00Z"/>
        <d v="2018-02-27T00:00:00Z"/>
        <d v="2018-02-28T00:00:00Z"/>
        <d v="2018-03-01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5T00:00:00Z"/>
        <d v="2018-03-16T00:00:00Z"/>
        <d v="2018-03-17T00:00:00Z"/>
        <d v="2018-03-18T00:00:00Z"/>
        <d v="2018-03-19T00:00:00Z"/>
        <d v="2018-03-20T00:00:00Z"/>
        <d v="2018-03-21T00:00:00Z"/>
        <d v="2018-03-22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5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18T00:00:00Z"/>
        <d v="2018-04-19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0T00:00:00Z"/>
        <d v="2018-05-11T00:00:00Z"/>
        <d v="2018-05-12T00:00:00Z"/>
        <d v="2018-05-13T00:00:00Z"/>
        <d v="2018-05-14T00:00:00Z"/>
        <d v="2018-05-15T00:00:00Z"/>
        <d v="2018-05-16T00:00:00Z"/>
        <d v="2018-05-17T00:00:00Z"/>
        <d v="2018-05-18T00:00:00Z"/>
        <d v="2018-05-19T00:00:00Z"/>
        <d v="2018-05-20T00:00:00Z"/>
        <d v="2018-05-21T00:00:00Z"/>
        <d v="2018-05-22T00:00:00Z"/>
        <d v="2018-05-23T00:00:00Z"/>
        <d v="2018-05-24T00:00:00Z"/>
        <d v="2018-05-25T00:00:00Z"/>
        <d v="2018-05-26T00:00:00Z"/>
        <d v="2018-05-27T00:00:00Z"/>
        <d v="2018-05-28T00:00:00Z"/>
        <d v="2018-05-29T00:00:00Z"/>
        <d v="2018-05-30T00:00:00Z"/>
        <d v="2018-05-31T00:00:00Z"/>
        <d v="2018-06-01T00:00:00Z"/>
        <d v="2018-06-02T00:00:00Z"/>
        <d v="2018-06-03T00:00:00Z"/>
        <d v="2018-06-04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d v="2018-06-14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3T00:00:00Z"/>
        <d v="2018-06-24T00:00:00Z"/>
        <d v="2018-06-25T00:00:00Z"/>
        <d v="2018-06-26T00:00:00Z"/>
        <d v="2018-06-27T00:00:00Z"/>
        <d v="2018-06-28T00:00:00Z"/>
        <d v="2018-06-29T00:00:00Z"/>
        <d v="2018-06-30T00:00:00Z"/>
        <d v="2018-07-01T00:00:00Z"/>
        <d v="2018-07-02T00:00:00Z"/>
        <d v="2018-07-03T00:00:00Z"/>
        <d v="2018-07-04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19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2T00:00:00Z"/>
        <d v="2018-08-03T00:00:00Z"/>
        <d v="2018-08-04T00:00:00Z"/>
        <d v="2018-08-05T00:00:00Z"/>
        <d v="2018-08-06T00:00:00Z"/>
        <d v="2018-08-07T00:00:00Z"/>
        <d v="2018-08-08T00:00:00Z"/>
        <d v="2018-08-09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0T00:00:00Z"/>
        <d v="2018-08-31T00:00:00Z"/>
        <d v="2018-09-01T00:00:00Z"/>
        <d v="2018-09-02T00:00:00Z"/>
        <d v="2018-09-03T00:00:00Z"/>
        <d v="2018-09-04T00:00:00Z"/>
        <d v="2018-09-05T00:00:00Z"/>
        <d v="2018-09-06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7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1T00:00:00Z"/>
        <d v="2018-10-12T00:00:00Z"/>
        <d v="2018-10-13T00:00:00Z"/>
        <d v="2018-10-14T00:00:00Z"/>
        <d v="2018-10-15T00:00:00Z"/>
        <d v="2018-10-16T00:00:00Z"/>
        <d v="2018-10-17T00:00:00Z"/>
        <d v="2018-10-18T00:00:00Z"/>
        <d v="2018-10-19T00:00:00Z"/>
        <d v="2018-10-20T00:00:00Z"/>
        <d v="2018-10-21T00:00:00Z"/>
        <d v="2018-10-22T00:00:00Z"/>
        <d v="2018-10-23T00:00:00Z"/>
        <d v="2018-10-24T00:00:00Z"/>
        <d v="2018-10-25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2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d v="2018-12-31T00:00:00Z"/>
        <d v="2019-01-01T00:00:00Z"/>
        <d v="2019-01-02T00:00:00Z"/>
        <d v="2019-01-03T00:00:00Z"/>
        <d v="2019-01-04T00:00:00Z"/>
        <d v="2019-01-05T00:00:00Z"/>
        <d v="2019-01-06T00:00:00Z"/>
        <d v="2019-01-07T00:00:00Z"/>
        <d v="2019-01-08T00:00:00Z"/>
        <d v="2019-01-09T00:00:00Z"/>
        <d v="2019-01-10T00:00:00Z"/>
        <d v="2019-01-11T00:00:00Z"/>
        <d v="2019-01-12T00:00:00Z"/>
        <d v="2019-01-13T00:00:00Z"/>
        <d v="2019-01-14T00:00:00Z"/>
        <d v="2019-01-15T00:00:00Z"/>
        <d v="2019-01-16T00:00:00Z"/>
        <d v="2019-01-17T00:00:00Z"/>
        <d v="2019-01-18T00:00:00Z"/>
        <d v="2019-01-19T00:00:00Z"/>
        <d v="2019-01-20T00:00:00Z"/>
        <d v="2019-01-21T00:00:00Z"/>
        <d v="2019-01-22T00:00:00Z"/>
        <d v="2019-01-23T00:00:00Z"/>
        <d v="2019-01-24T00:00:00Z"/>
        <d v="2019-01-25T00:00:00Z"/>
        <d v="2019-01-26T00:00:00Z"/>
        <d v="2019-01-27T00:00:00Z"/>
        <d v="2019-01-28T00:00:00Z"/>
        <d v="2019-01-29T00:00:00Z"/>
        <d v="2019-01-30T00:00:00Z"/>
        <d v="2019-01-31T00:00:00Z"/>
        <d v="2019-02-01T00:00:00Z"/>
        <d v="2019-02-02T00:00:00Z"/>
        <d v="2019-02-03T00:00:00Z"/>
        <d v="2019-02-04T00:00:00Z"/>
        <d v="2019-02-05T00:00:00Z"/>
        <d v="2019-02-06T00:00:00Z"/>
        <d v="2019-02-07T00:00:00Z"/>
        <d v="2019-02-08T00:00:00Z"/>
        <d v="2019-02-09T00:00:00Z"/>
        <d v="2019-02-10T00:00:00Z"/>
        <d v="2019-02-11T00:00:00Z"/>
        <d v="2019-02-12T00:00:00Z"/>
        <d v="2019-02-13T00:00:00Z"/>
        <d v="2019-02-14T00:00:00Z"/>
        <d v="2019-02-15T00:00:00Z"/>
        <d v="2019-02-16T00:00:00Z"/>
        <d v="2019-02-17T00:00:00Z"/>
        <d v="2019-02-18T00:00:00Z"/>
        <d v="2019-02-19T00:00:00Z"/>
        <d v="2019-02-20T00:00:00Z"/>
        <d v="2019-02-21T00:00:00Z"/>
        <d v="2019-02-22T00:00:00Z"/>
        <d v="2019-02-23T00:00:00Z"/>
        <d v="2019-02-24T00:00:00Z"/>
        <d v="2019-02-25T00:00:00Z"/>
        <d v="2019-02-26T00:00:00Z"/>
        <d v="2019-02-27T00:00:00Z"/>
        <d v="2019-02-28T00:00:00Z"/>
        <d v="2019-03-01T00:00:00Z"/>
        <d v="2019-03-02T00:00:00Z"/>
        <d v="2019-03-03T00:00:00Z"/>
        <d v="2019-03-04T00:00:00Z"/>
        <d v="2019-03-05T00:00:00Z"/>
        <d v="2019-03-06T00:00:00Z"/>
        <d v="2019-03-07T00:00:00Z"/>
        <d v="2019-03-08T00:00:00Z"/>
        <d v="2019-03-09T00:00:00Z"/>
        <d v="2019-03-10T00:00:00Z"/>
        <d v="2019-03-11T00:00:00Z"/>
        <d v="2019-03-12T00:00:00Z"/>
        <d v="2019-03-13T00:00:00Z"/>
        <d v="2019-03-14T00:00:00Z"/>
        <d v="2019-03-15T00:00:00Z"/>
        <d v="2019-03-16T00:00:00Z"/>
        <d v="2019-03-17T00:00:00Z"/>
        <d v="2019-03-18T00:00:00Z"/>
        <d v="2019-03-19T00:00:00Z"/>
        <d v="2019-03-20T00:00:00Z"/>
        <d v="2019-03-21T00:00:00Z"/>
        <d v="2019-03-22T00:00:00Z"/>
        <d v="2019-03-23T00:00:00Z"/>
        <d v="2019-03-24T00:00:00Z"/>
        <d v="2019-03-25T00:00:00Z"/>
        <d v="2019-03-26T00:00:00Z"/>
        <d v="2019-03-27T00:00:00Z"/>
        <d v="2019-03-28T00:00:00Z"/>
        <d v="2019-03-29T00:00:00Z"/>
        <d v="2019-03-30T00:00:00Z"/>
        <d v="2019-03-31T00:00:00Z"/>
        <d v="2019-04-01T00:00:00Z"/>
        <d v="2019-04-02T00:00:00Z"/>
        <d v="2019-04-03T00:00:00Z"/>
        <d v="2019-04-04T00:00:00Z"/>
        <d v="2019-04-05T00:00:00Z"/>
        <d v="2019-04-06T00:00:00Z"/>
        <d v="2019-04-07T00:00:00Z"/>
        <d v="2019-04-08T00:00:00Z"/>
        <d v="2019-04-09T00:00:00Z"/>
        <d v="2019-04-10T00:00:00Z"/>
        <d v="2019-04-11T00:00:00Z"/>
        <d v="2019-04-12T00:00:00Z"/>
        <d v="2019-04-13T00:00:00Z"/>
        <d v="2019-04-14T00:00:00Z"/>
        <d v="2019-04-15T00:00:00Z"/>
        <d v="2019-04-16T00:00:00Z"/>
        <d v="2019-04-17T00:00:00Z"/>
        <d v="2019-04-18T00:00:00Z"/>
        <d v="2019-04-19T00:00:00Z"/>
        <d v="2019-04-20T00:00:00Z"/>
        <d v="2019-04-21T00:00:00Z"/>
        <d v="2019-04-22T00:00:00Z"/>
        <d v="2019-04-23T00:00:00Z"/>
        <d v="2019-04-24T00:00:00Z"/>
        <d v="2019-04-25T00:00:00Z"/>
        <d v="2019-04-26T00:00:00Z"/>
        <d v="2019-04-27T00:00:00Z"/>
        <d v="2019-04-28T00:00:00Z"/>
        <d v="2019-04-29T00:00:00Z"/>
        <d v="2019-04-30T00:00:00Z"/>
        <d v="2019-05-01T00:00:00Z"/>
        <d v="2019-05-02T00:00:00Z"/>
        <d v="2019-05-03T00:00:00Z"/>
        <d v="2019-05-04T00:00:00Z"/>
        <d v="2019-05-05T00:00:00Z"/>
        <d v="2019-05-06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2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2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6-30T00:00:00Z"/>
        <d v="2019-07-01T00:00:00Z"/>
        <d v="2019-07-02T00:00:00Z"/>
        <d v="2019-07-03T00:00:00Z"/>
        <d v="2019-07-04T00:00:00Z"/>
        <d v="2019-07-05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28T00:00:00Z"/>
        <d v="2019-07-29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09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2-29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7T00:00:00Z"/>
        <d v="2020-06-08T00:00:00Z"/>
        <d v="2020-06-09T00:00:00Z"/>
        <d v="2020-06-10T00:00:00Z"/>
        <d v="2020-06-11T00:00:00Z"/>
        <d v="2020-06-12T00:00:00Z"/>
        <d v="2020-06-13T00:00:00Z"/>
        <d v="2020-06-14T00:00:00Z"/>
        <d v="2020-06-15T00:00:00Z"/>
        <d v="2020-06-16T00:00:00Z"/>
        <d v="2020-06-17T00:00:00Z"/>
        <d v="2020-06-18T00:00:00Z"/>
        <d v="2020-06-19T00:00:00Z"/>
        <d v="2020-06-20T00:00:00Z"/>
        <d v="2020-06-21T00:00:00Z"/>
        <d v="2020-06-22T00:00:00Z"/>
        <d v="2020-06-23T00:00:00Z"/>
        <d v="2020-06-24T00:00:00Z"/>
        <d v="2020-06-25T00:00:00Z"/>
        <d v="2020-06-26T00:00:00Z"/>
        <d v="2020-06-27T00:00:00Z"/>
        <d v="2020-06-28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2T00:00:00Z"/>
        <d v="2020-07-13T00:00:00Z"/>
        <d v="2020-07-14T00:00:00Z"/>
        <d v="2020-07-15T00:00:00Z"/>
        <d v="2020-07-16T00:00:00Z"/>
        <d v="2020-07-17T00:00:00Z"/>
        <d v="2020-07-18T00:00:00Z"/>
        <d v="2020-07-19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7T00:00:00Z"/>
        <d v="2020-07-28T00:00:00Z"/>
        <d v="2020-07-29T00:00:00Z"/>
        <d v="2020-07-30T00:00:00Z"/>
        <d v="2020-07-31T00:00:00Z"/>
        <d v="2020-08-01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3T00:00:00Z"/>
        <d v="2020-08-14T00:00:00Z"/>
        <d v="2020-08-15T00:00:00Z"/>
        <d v="2020-08-16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2T00:00:00Z"/>
        <d v="2020-09-13T00:00:00Z"/>
        <d v="2020-09-14T00:00:00Z"/>
        <d v="2020-09-15T00:00:00Z"/>
        <d v="2020-09-16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</sharedItems>
      <fieldGroup base="2">
        <rangePr autoStart="0" autoEnd="0" groupBy="months" startDate="2015-01-01T00:00:00Z" endDate="2020-10-01T00:00:00Z"/>
        <groupItems>
          <s v="&lt;01/01/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01/20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2107" sheet="_Demand by day of the Week"/>
  </cacheSource>
  <cacheFields>
    <cacheField name="Date" numFmtId="164">
      <sharedItems containsSemiMixedTypes="0" containsDate="1" containsString="0">
        <d v="2015-01-01T00:00:00Z"/>
        <d v="2015-01-02T00:00:00Z"/>
        <d v="2015-01-03T00:00:00Z"/>
        <d v="2015-01-04T00:00:00Z"/>
        <d v="2015-01-05T00:00:00Z"/>
        <d v="2015-01-06T00:00:00Z"/>
        <d v="2015-01-07T00:00:00Z"/>
        <d v="2015-01-08T00:00:00Z"/>
        <d v="2015-01-09T00:00:00Z"/>
        <d v="2015-01-10T00:00:00Z"/>
        <d v="2015-01-11T00:00:00Z"/>
        <d v="2015-01-12T00:00:00Z"/>
        <d v="2015-01-13T00:00:00Z"/>
        <d v="2015-01-14T00:00:00Z"/>
        <d v="2015-01-15T00:00:00Z"/>
        <d v="2015-01-16T00:00:00Z"/>
        <d v="2015-01-17T00:00:00Z"/>
        <d v="2015-01-18T00:00:00Z"/>
        <d v="2015-01-19T00:00:00Z"/>
        <d v="2015-01-20T00:00:00Z"/>
        <d v="2015-01-21T00:00:00Z"/>
        <d v="2015-01-22T00:00:00Z"/>
        <d v="2015-01-23T00:00:00Z"/>
        <d v="2015-01-24T00:00:00Z"/>
        <d v="2015-01-25T00:00:00Z"/>
        <d v="2015-01-26T00:00:00Z"/>
        <d v="2015-01-27T00:00:00Z"/>
        <d v="2015-01-28T00:00:00Z"/>
        <d v="2015-01-29T00:00:00Z"/>
        <d v="2015-01-30T00:00:00Z"/>
        <d v="2015-01-31T00:00:00Z"/>
        <d v="2015-02-01T00:00:00Z"/>
        <d v="2015-02-02T00:00:00Z"/>
        <d v="2015-02-03T00:00:00Z"/>
        <d v="2015-02-04T00:00:00Z"/>
        <d v="2015-02-05T00:00:00Z"/>
        <d v="2015-02-06T00:00:00Z"/>
        <d v="2015-02-07T00:00:00Z"/>
        <d v="2015-02-08T00:00:00Z"/>
        <d v="2015-02-09T00:00:00Z"/>
        <d v="2015-02-10T00:00:00Z"/>
        <d v="2015-02-11T00:00:00Z"/>
        <d v="2015-02-12T00:00:00Z"/>
        <d v="2015-02-13T00:00:00Z"/>
        <d v="2015-02-14T00:00:00Z"/>
        <d v="2015-02-15T00:00:00Z"/>
        <d v="2015-02-16T00:00:00Z"/>
        <d v="2015-02-17T00:00:00Z"/>
        <d v="2015-02-18T00:00:00Z"/>
        <d v="2015-02-19T00:00:00Z"/>
        <d v="2015-02-20T00:00:00Z"/>
        <d v="2015-02-21T00:00:00Z"/>
        <d v="2015-02-22T00:00:00Z"/>
        <d v="2015-02-23T00:00:00Z"/>
        <d v="2015-02-24T00:00:00Z"/>
        <d v="2015-02-25T00:00:00Z"/>
        <d v="2015-02-26T00:00:00Z"/>
        <d v="2015-02-27T00:00:00Z"/>
        <d v="2015-02-28T00:00:00Z"/>
        <d v="2015-03-01T00:00:00Z"/>
        <d v="2015-03-02T00:00:00Z"/>
        <d v="2015-03-03T00:00:00Z"/>
        <d v="2015-03-04T00:00:00Z"/>
        <d v="2015-03-05T00:00:00Z"/>
        <d v="2015-03-06T00:00:00Z"/>
        <d v="2015-03-07T00:00:00Z"/>
        <d v="2015-03-08T00:00:00Z"/>
        <d v="2015-03-09T00:00:00Z"/>
        <d v="2015-03-10T00:00:00Z"/>
        <d v="2015-03-11T00:00:00Z"/>
        <d v="2015-03-12T00:00:00Z"/>
        <d v="2015-03-13T00:00:00Z"/>
        <d v="2015-03-14T00:00:00Z"/>
        <d v="2015-03-15T00:00:00Z"/>
        <d v="2015-03-16T00:00:00Z"/>
        <d v="2015-03-17T00:00:00Z"/>
        <d v="2015-03-18T00:00:00Z"/>
        <d v="2015-03-19T00:00:00Z"/>
        <d v="2015-03-20T00:00:00Z"/>
        <d v="2015-03-21T00:00:00Z"/>
        <d v="2015-03-22T00:00:00Z"/>
        <d v="2015-03-23T00:00:00Z"/>
        <d v="2015-03-24T00:00:00Z"/>
        <d v="2015-03-25T00:00:00Z"/>
        <d v="2015-03-26T00:00:00Z"/>
        <d v="2015-03-27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09T00:00:00Z"/>
        <d v="2015-04-10T00:00:00Z"/>
        <d v="2015-04-11T00:00:00Z"/>
        <d v="2015-04-12T00:00:00Z"/>
        <d v="2015-04-13T00:00:00Z"/>
        <d v="2015-04-14T00:00:00Z"/>
        <d v="2015-04-15T00:00:00Z"/>
        <d v="2015-04-16T00:00:00Z"/>
        <d v="2015-04-17T00:00:00Z"/>
        <d v="2015-04-18T00:00:00Z"/>
        <d v="2015-04-19T00:00:00Z"/>
        <d v="2015-04-20T00:00:00Z"/>
        <d v="2015-04-21T00:00:00Z"/>
        <d v="2015-04-22T00:00:00Z"/>
        <d v="2015-04-23T00:00:00Z"/>
        <d v="2015-04-24T00:00:00Z"/>
        <d v="2015-04-25T00:00:00Z"/>
        <d v="2015-04-26T00:00:00Z"/>
        <d v="2015-04-27T00:00:00Z"/>
        <d v="2015-04-28T00:00:00Z"/>
        <d v="2015-04-29T00:00:00Z"/>
        <d v="2015-04-30T00:00:00Z"/>
        <d v="2015-05-01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5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29T00:00:00Z"/>
        <d v="2015-05-30T00:00:00Z"/>
        <d v="2015-05-31T00:00:00Z"/>
        <d v="2015-06-01T00:00:00Z"/>
        <d v="2015-06-02T00:00:00Z"/>
        <d v="2015-06-03T00:00:00Z"/>
        <d v="2015-06-04T00:00:00Z"/>
        <d v="2015-06-05T00:00:00Z"/>
        <d v="2015-06-06T00:00:00Z"/>
        <d v="2015-06-07T00:00:00Z"/>
        <d v="2015-06-08T00:00:00Z"/>
        <d v="2015-06-09T00:00:00Z"/>
        <d v="2015-06-10T00:00:00Z"/>
        <d v="2015-06-11T00:00:00Z"/>
        <d v="2015-06-12T00:00:00Z"/>
        <d v="2015-06-13T00:00:00Z"/>
        <d v="2015-06-14T00:00:00Z"/>
        <d v="2015-06-15T00:00:00Z"/>
        <d v="2015-06-16T00:00:00Z"/>
        <d v="2015-06-17T00:00:00Z"/>
        <d v="2015-06-18T00:00:00Z"/>
        <d v="2015-06-19T00:00:00Z"/>
        <d v="2015-06-20T00:00:00Z"/>
        <d v="2015-06-21T00:00:00Z"/>
        <d v="2015-06-22T00:00:00Z"/>
        <d v="2015-06-23T00:00:00Z"/>
        <d v="2015-06-24T00:00:00Z"/>
        <d v="2015-06-25T00:00:00Z"/>
        <d v="2015-06-26T00:00:00Z"/>
        <d v="2015-06-27T00:00:00Z"/>
        <d v="2015-06-28T00:00:00Z"/>
        <d v="2015-06-29T00:00:00Z"/>
        <d v="2015-06-30T00:00:00Z"/>
        <d v="2015-07-01T00:00:00Z"/>
        <d v="2015-07-02T00:00:00Z"/>
        <d v="2015-07-03T00:00:00Z"/>
        <d v="2015-07-04T00:00:00Z"/>
        <d v="2015-07-05T00:00:00Z"/>
        <d v="2015-07-06T00:00:00Z"/>
        <d v="2015-07-07T00:00:00Z"/>
        <d v="2015-07-08T00:00:00Z"/>
        <d v="2015-07-09T00:00:00Z"/>
        <d v="2015-07-10T00:00:00Z"/>
        <d v="2015-07-11T00:00:00Z"/>
        <d v="2015-07-12T00:00:00Z"/>
        <d v="2015-07-13T00:00:00Z"/>
        <d v="2015-07-14T00:00:00Z"/>
        <d v="2015-07-15T00:00:00Z"/>
        <d v="2015-07-16T00:00:00Z"/>
        <d v="2015-07-17T00:00:00Z"/>
        <d v="2015-07-18T00:00:00Z"/>
        <d v="2015-07-19T00:00:00Z"/>
        <d v="2015-07-20T00:00:00Z"/>
        <d v="2015-07-21T00:00:00Z"/>
        <d v="2015-07-22T00:00:00Z"/>
        <d v="2015-07-23T00:00:00Z"/>
        <d v="2015-07-24T00:00:00Z"/>
        <d v="2015-07-25T00:00:00Z"/>
        <d v="2015-07-26T00:00:00Z"/>
        <d v="2015-07-27T00:00:00Z"/>
        <d v="2015-07-28T00:00:00Z"/>
        <d v="2015-07-29T00:00:00Z"/>
        <d v="2015-07-30T00:00:00Z"/>
        <d v="2015-07-31T00:00:00Z"/>
        <d v="2015-08-01T00:00:00Z"/>
        <d v="2015-08-02T00:00:00Z"/>
        <d v="2015-08-03T00:00:00Z"/>
        <d v="2015-08-04T00:00:00Z"/>
        <d v="2015-08-05T00:00:00Z"/>
        <d v="2015-08-06T00:00:00Z"/>
        <d v="2015-08-07T00:00:00Z"/>
        <d v="2015-08-08T00:00:00Z"/>
        <d v="2015-08-09T00:00:00Z"/>
        <d v="2015-08-10T00:00:00Z"/>
        <d v="2015-08-11T00:00:00Z"/>
        <d v="2015-08-12T00:00:00Z"/>
        <d v="2015-08-13T00:00:00Z"/>
        <d v="2015-08-14T00:00:00Z"/>
        <d v="2015-08-15T00:00:00Z"/>
        <d v="2015-08-16T00:00:00Z"/>
        <d v="2015-08-17T00:00:00Z"/>
        <d v="2015-08-18T00:00:00Z"/>
        <d v="2015-08-19T00:00:00Z"/>
        <d v="2015-08-20T00:00:00Z"/>
        <d v="2015-08-21T00:00:00Z"/>
        <d v="2015-08-22T00:00:00Z"/>
        <d v="2015-08-23T00:00:00Z"/>
        <d v="2015-08-24T00:00:00Z"/>
        <d v="2015-08-25T00:00:00Z"/>
        <d v="2015-08-26T00:00:00Z"/>
        <d v="2015-08-27T00:00:00Z"/>
        <d v="2015-08-28T00:00:00Z"/>
        <d v="2015-08-29T00:00:00Z"/>
        <d v="2015-08-30T00:00:00Z"/>
        <d v="2015-08-31T00:00:00Z"/>
        <d v="2015-09-01T00:00:00Z"/>
        <d v="2015-09-02T00:00:00Z"/>
        <d v="2015-09-03T00:00:00Z"/>
        <d v="2015-09-04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8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3T00:00:00Z"/>
        <d v="2015-10-24T00:00:00Z"/>
        <d v="2015-10-25T00:00:00Z"/>
        <d v="2015-10-26T00:00:00Z"/>
        <d v="2015-10-27T00:00:00Z"/>
        <d v="2015-10-28T00:00:00Z"/>
        <d v="2015-10-29T00:00:00Z"/>
        <d v="2015-10-30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3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1T00:00:00Z"/>
        <d v="2015-12-12T00:00:00Z"/>
        <d v="2015-12-13T00:00:00Z"/>
        <d v="2015-12-14T00:00:00Z"/>
        <d v="2015-12-15T00:00:00Z"/>
        <d v="2015-12-16T00:00:00Z"/>
        <d v="2015-12-17T00:00:00Z"/>
        <d v="2015-12-18T00:00:00Z"/>
        <d v="2015-12-19T00:00:00Z"/>
        <d v="2015-12-20T00:00:00Z"/>
        <d v="2015-12-21T00:00:00Z"/>
        <d v="2015-12-22T00:00:00Z"/>
        <d v="2015-12-23T00:00:00Z"/>
        <d v="2015-12-24T00:00:00Z"/>
        <d v="2015-12-25T00:00:00Z"/>
        <d v="2015-12-26T00:00:00Z"/>
        <d v="2015-12-27T00:00:00Z"/>
        <d v="2015-12-28T00:00:00Z"/>
        <d v="2015-12-29T00:00:00Z"/>
        <d v="2015-12-30T00:00:00Z"/>
        <d v="2015-12-31T00:00:00Z"/>
        <d v="2016-01-01T00:00:00Z"/>
        <d v="2016-01-02T00:00:00Z"/>
        <d v="2016-01-03T00:00:00Z"/>
        <d v="2016-01-04T00:00:00Z"/>
        <d v="2016-01-05T00:00:00Z"/>
        <d v="2016-01-06T00:00:00Z"/>
        <d v="2016-01-07T00:00:00Z"/>
        <d v="2016-01-08T00:00:00Z"/>
        <d v="2016-01-09T00:00:00Z"/>
        <d v="2016-01-10T00:00:00Z"/>
        <d v="2016-01-11T00:00:00Z"/>
        <d v="2016-01-12T00:00:00Z"/>
        <d v="2016-01-13T00:00:00Z"/>
        <d v="2016-01-14T00:00:00Z"/>
        <d v="2016-01-15T00:00:00Z"/>
        <d v="2016-01-16T00:00:00Z"/>
        <d v="2016-01-17T00:00:00Z"/>
        <d v="2016-01-18T00:00:00Z"/>
        <d v="2016-01-19T00:00:00Z"/>
        <d v="2016-01-20T00:00:00Z"/>
        <d v="2016-01-21T00:00:00Z"/>
        <d v="2016-01-22T00:00:00Z"/>
        <d v="2016-01-23T00:00:00Z"/>
        <d v="2016-01-24T00:00:00Z"/>
        <d v="2016-01-25T00:00:00Z"/>
        <d v="2016-01-26T00:00:00Z"/>
        <d v="2016-01-27T00:00:00Z"/>
        <d v="2016-01-28T00:00:00Z"/>
        <d v="2016-01-29T00:00:00Z"/>
        <d v="2016-01-30T00:00:00Z"/>
        <d v="2016-01-31T00:00:00Z"/>
        <d v="2016-02-01T00:00:00Z"/>
        <d v="2016-02-02T00:00:00Z"/>
        <d v="2016-02-03T00:00:00Z"/>
        <d v="2016-02-04T00:00:00Z"/>
        <d v="2016-02-05T00:00:00Z"/>
        <d v="2016-02-06T00:00:00Z"/>
        <d v="2016-02-07T00:00:00Z"/>
        <d v="2016-02-08T00:00:00Z"/>
        <d v="2016-02-09T00:00:00Z"/>
        <d v="2016-02-10T00:00:00Z"/>
        <d v="2016-02-11T00:00:00Z"/>
        <d v="2016-02-12T00:00:00Z"/>
        <d v="2016-02-13T00:00:00Z"/>
        <d v="2016-02-14T00:00:00Z"/>
        <d v="2016-02-15T00:00:00Z"/>
        <d v="2016-02-16T00:00:00Z"/>
        <d v="2016-02-17T00:00:00Z"/>
        <d v="2016-02-18T00:00:00Z"/>
        <d v="2016-02-19T00:00:00Z"/>
        <d v="2016-02-20T00:00:00Z"/>
        <d v="2016-02-21T00:00:00Z"/>
        <d v="2016-02-22T00:00:00Z"/>
        <d v="2016-02-23T00:00:00Z"/>
        <d v="2016-02-24T00:00:00Z"/>
        <d v="2016-02-25T00:00:00Z"/>
        <d v="2016-02-26T00:00:00Z"/>
        <d v="2016-02-27T00:00:00Z"/>
        <d v="2016-02-28T00:00:00Z"/>
        <d v="2016-02-29T00:00:00Z"/>
        <d v="2016-03-01T00:00:00Z"/>
        <d v="2016-03-02T00:00:00Z"/>
        <d v="2016-03-03T00:00:00Z"/>
        <d v="2016-03-04T00:00:00Z"/>
        <d v="2016-03-05T00:00:00Z"/>
        <d v="2016-03-06T00:00:00Z"/>
        <d v="2016-03-07T00:00:00Z"/>
        <d v="2016-03-08T00:00:00Z"/>
        <d v="2016-03-09T00:00:00Z"/>
        <d v="2016-03-10T00:00:00Z"/>
        <d v="2016-03-11T00:00:00Z"/>
        <d v="2016-03-12T00:00:00Z"/>
        <d v="2016-03-13T00:00:00Z"/>
        <d v="2016-03-14T00:00:00Z"/>
        <d v="2016-03-15T00:00:00Z"/>
        <d v="2016-03-16T00:00:00Z"/>
        <d v="2016-03-17T00:00:00Z"/>
        <d v="2016-03-18T00:00:00Z"/>
        <d v="2016-03-19T00:00:00Z"/>
        <d v="2016-03-20T00:00:00Z"/>
        <d v="2016-03-21T00:00:00Z"/>
        <d v="2016-03-22T00:00:00Z"/>
        <d v="2016-03-23T00:00:00Z"/>
        <d v="2016-03-24T00:00:00Z"/>
        <d v="2016-03-25T00:00:00Z"/>
        <d v="2016-03-26T00:00:00Z"/>
        <d v="2016-03-27T00:00:00Z"/>
        <d v="2016-03-28T00:00:00Z"/>
        <d v="2016-03-29T00:00:00Z"/>
        <d v="2016-03-30T00:00:00Z"/>
        <d v="2016-03-31T00:00:00Z"/>
        <d v="2016-04-01T00:00:00Z"/>
        <d v="2016-04-02T00:00:00Z"/>
        <d v="2016-04-03T00:00:00Z"/>
        <d v="2016-04-04T00:00:00Z"/>
        <d v="2016-04-05T00:00:00Z"/>
        <d v="2016-04-06T00:00:00Z"/>
        <d v="2016-04-07T00:00:00Z"/>
        <d v="2016-04-08T00:00:00Z"/>
        <d v="2016-04-09T00:00:00Z"/>
        <d v="2016-04-10T00:00:00Z"/>
        <d v="2016-04-11T00:00:00Z"/>
        <d v="2016-04-12T00:00:00Z"/>
        <d v="2016-04-13T00:00:00Z"/>
        <d v="2016-04-14T00:00:00Z"/>
        <d v="2016-04-15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3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5T00:00:00Z"/>
        <d v="2016-05-06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19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7T00:00:00Z"/>
        <d v="2016-05-28T00:00:00Z"/>
        <d v="2016-05-29T00:00:00Z"/>
        <d v="2016-05-30T00:00:00Z"/>
        <d v="2016-05-31T00:00:00Z"/>
        <d v="2016-06-01T00:00:00Z"/>
        <d v="2016-06-02T00:00:00Z"/>
        <d v="2016-06-03T00:00:00Z"/>
        <d v="2016-06-04T00:00:00Z"/>
        <d v="2016-06-05T00:00:00Z"/>
        <d v="2016-06-06T00:00:00Z"/>
        <d v="2016-06-07T00:00:00Z"/>
        <d v="2016-06-08T00:00:00Z"/>
        <d v="2016-06-09T00:00:00Z"/>
        <d v="2016-06-10T00:00:00Z"/>
        <d v="2016-06-11T00:00:00Z"/>
        <d v="2016-06-12T00:00:00Z"/>
        <d v="2016-06-13T00:00:00Z"/>
        <d v="2016-06-14T00:00:00Z"/>
        <d v="2016-06-15T00:00:00Z"/>
        <d v="2016-06-16T00:00:00Z"/>
        <d v="2016-06-17T00:00:00Z"/>
        <d v="2016-06-18T00:00:00Z"/>
        <d v="2016-06-19T00:00:00Z"/>
        <d v="2016-06-20T00:00:00Z"/>
        <d v="2016-06-21T00:00:00Z"/>
        <d v="2016-06-22T00:00:00Z"/>
        <d v="2016-06-23T00:00:00Z"/>
        <d v="2016-06-24T00:00:00Z"/>
        <d v="2016-06-25T00:00:00Z"/>
        <d v="2016-06-26T00:00:00Z"/>
        <d v="2016-06-27T00:00:00Z"/>
        <d v="2016-06-28T00:00:00Z"/>
        <d v="2016-06-29T00:00:00Z"/>
        <d v="2016-06-30T00:00:00Z"/>
        <d v="2016-07-01T00:00:00Z"/>
        <d v="2016-07-02T00:00:00Z"/>
        <d v="2016-07-03T00:00:00Z"/>
        <d v="2016-07-04T00:00:00Z"/>
        <d v="2016-07-05T00:00:00Z"/>
        <d v="2016-07-06T00:00:00Z"/>
        <d v="2016-07-07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5T00:00:00Z"/>
        <d v="2016-07-16T00:00:00Z"/>
        <d v="2016-07-17T00:00:00Z"/>
        <d v="2016-07-18T00:00:00Z"/>
        <d v="2016-07-19T00:00:00Z"/>
        <d v="2016-07-20T00:00:00Z"/>
        <d v="2016-07-21T00:00:00Z"/>
        <d v="2016-07-22T00:00:00Z"/>
        <d v="2016-07-23T00:00:00Z"/>
        <d v="2016-07-24T00:00:00Z"/>
        <d v="2016-07-25T00:00:00Z"/>
        <d v="2016-07-26T00:00:00Z"/>
        <d v="2016-07-27T00:00:00Z"/>
        <d v="2016-07-28T00:00:00Z"/>
        <d v="2016-07-29T00:00:00Z"/>
        <d v="2016-07-30T00:00:00Z"/>
        <d v="2016-07-31T00:00:00Z"/>
        <d v="2016-08-01T00:00:00Z"/>
        <d v="2016-08-02T00:00:00Z"/>
        <d v="2016-08-03T00:00:00Z"/>
        <d v="2016-08-04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2T00:00:00Z"/>
        <d v="2016-08-13T00:00:00Z"/>
        <d v="2016-08-14T00:00:00Z"/>
        <d v="2016-08-15T00:00:00Z"/>
        <d v="2016-08-16T00:00:00Z"/>
        <d v="2016-08-17T00:00:00Z"/>
        <d v="2016-08-18T00:00:00Z"/>
        <d v="2016-08-19T00:00:00Z"/>
        <d v="2016-08-20T00:00:00Z"/>
        <d v="2016-08-21T00:00:00Z"/>
        <d v="2016-08-22T00:00:00Z"/>
        <d v="2016-08-23T00:00:00Z"/>
        <d v="2016-08-24T00:00:00Z"/>
        <d v="2016-08-25T00:00:00Z"/>
        <d v="2016-08-26T00:00:00Z"/>
        <d v="2016-08-27T00:00:00Z"/>
        <d v="2016-08-28T00:00:00Z"/>
        <d v="2016-08-29T00:00:00Z"/>
        <d v="2016-08-30T00:00:00Z"/>
        <d v="2016-08-31T00:00:00Z"/>
        <d v="2016-09-01T00:00:00Z"/>
        <d v="2016-09-02T00:00:00Z"/>
        <d v="2016-09-03T00:00:00Z"/>
        <d v="2016-09-04T00:00:00Z"/>
        <d v="2016-09-05T00:00:00Z"/>
        <d v="2016-09-06T00:00:00Z"/>
        <d v="2016-09-07T00:00:00Z"/>
        <d v="2016-09-08T00:00:00Z"/>
        <d v="2016-09-09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3T00:00:00Z"/>
        <d v="2016-09-24T00:00:00Z"/>
        <d v="2016-09-25T00:00:00Z"/>
        <d v="2016-09-26T00:00:00Z"/>
        <d v="2016-09-27T00:00:00Z"/>
        <d v="2016-09-28T00:00:00Z"/>
        <d v="2016-09-29T00:00:00Z"/>
        <d v="2016-09-30T00:00:00Z"/>
        <d v="2016-10-01T00:00:00Z"/>
        <d v="2016-10-02T00:00:00Z"/>
        <d v="2016-10-03T00:00:00Z"/>
        <d v="2016-10-04T00:00:00Z"/>
        <d v="2016-10-05T00:00:00Z"/>
        <d v="2016-10-06T00:00:00Z"/>
        <d v="2016-10-07T00:00:00Z"/>
        <d v="2016-10-08T00:00:00Z"/>
        <d v="2016-10-09T00:00:00Z"/>
        <d v="2016-10-10T00:00:00Z"/>
        <d v="2016-10-11T00:00:00Z"/>
        <d v="2016-10-12T00:00:00Z"/>
        <d v="2016-10-13T00:00:00Z"/>
        <d v="2016-10-14T00:00:00Z"/>
        <d v="2016-10-15T00:00:00Z"/>
        <d v="2016-10-16T00:00:00Z"/>
        <d v="2016-10-17T00:00:00Z"/>
        <d v="2016-10-18T00:00:00Z"/>
        <d v="2016-10-19T00:00:00Z"/>
        <d v="2016-10-20T00:00:00Z"/>
        <d v="2016-10-21T00:00:00Z"/>
        <d v="2016-10-22T00:00:00Z"/>
        <d v="2016-10-23T00:00:00Z"/>
        <d v="2016-10-24T00:00:00Z"/>
        <d v="2016-10-25T00:00:00Z"/>
        <d v="2016-10-26T00:00:00Z"/>
        <d v="2016-10-27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4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1T00:00:00Z"/>
        <d v="2017-01-02T00:00:00Z"/>
        <d v="2017-01-03T00:00:00Z"/>
        <d v="2017-01-04T00:00:00Z"/>
        <d v="2017-01-05T00:00:00Z"/>
        <d v="2017-01-06T00:00:00Z"/>
        <d v="2017-01-07T00:00:00Z"/>
        <d v="2017-01-08T00:00:00Z"/>
        <d v="2017-01-09T00:00:00Z"/>
        <d v="2017-01-10T00:00:00Z"/>
        <d v="2017-01-11T00:00:00Z"/>
        <d v="2017-01-12T00:00:00Z"/>
        <d v="2017-01-13T00:00:00Z"/>
        <d v="2017-01-14T00:00:00Z"/>
        <d v="2017-01-15T00:00:00Z"/>
        <d v="2017-01-16T00:00:00Z"/>
        <d v="2017-01-17T00:00:00Z"/>
        <d v="2017-01-18T00:00:00Z"/>
        <d v="2017-01-19T00:00:00Z"/>
        <d v="2017-01-20T00:00:00Z"/>
        <d v="2017-01-21T00:00:00Z"/>
        <d v="2017-01-22T00:00:00Z"/>
        <d v="2017-01-23T00:00:00Z"/>
        <d v="2017-01-24T00:00:00Z"/>
        <d v="2017-01-25T00:00:00Z"/>
        <d v="2017-01-26T00:00:00Z"/>
        <d v="2017-01-27T00:00:00Z"/>
        <d v="2017-01-28T00:00:00Z"/>
        <d v="2017-01-29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0T00:00:00Z"/>
        <d v="2017-02-11T00:00:00Z"/>
        <d v="2017-02-12T00:00:00Z"/>
        <d v="2017-02-13T00:00:00Z"/>
        <d v="2017-02-14T00:00:00Z"/>
        <d v="2017-02-15T00:00:00Z"/>
        <d v="2017-02-16T00:00:00Z"/>
        <d v="2017-02-17T00:00:00Z"/>
        <d v="2017-02-18T00:00:00Z"/>
        <d v="2017-02-19T00:00:00Z"/>
        <d v="2017-02-20T00:00:00Z"/>
        <d v="2017-02-21T00:00:00Z"/>
        <d v="2017-02-22T00:00:00Z"/>
        <d v="2017-02-23T00:00:00Z"/>
        <d v="2017-02-24T00:00:00Z"/>
        <d v="2017-02-25T00:00:00Z"/>
        <d v="2017-02-26T00:00:00Z"/>
        <d v="2017-02-27T00:00:00Z"/>
        <d v="2017-02-28T00:00:00Z"/>
        <d v="2017-03-01T00:00:00Z"/>
        <d v="2017-03-02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6T00:00:00Z"/>
        <d v="2017-03-17T00:00:00Z"/>
        <d v="2017-03-18T00:00:00Z"/>
        <d v="2017-03-19T00:00:00Z"/>
        <d v="2017-03-20T00:00:00Z"/>
        <d v="2017-03-21T00:00:00Z"/>
        <d v="2017-03-22T00:00:00Z"/>
        <d v="2017-03-23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1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0T00:00:00Z"/>
        <d v="2017-04-21T00:00:00Z"/>
        <d v="2017-04-22T00:00:00Z"/>
        <d v="2017-04-23T00:00:00Z"/>
        <d v="2017-04-24T00:00:00Z"/>
        <d v="2017-04-25T00:00:00Z"/>
        <d v="2017-04-26T00:00:00Z"/>
        <d v="2017-04-27T00:00:00Z"/>
        <d v="2017-04-28T00:00:00Z"/>
        <d v="2017-04-29T00:00:00Z"/>
        <d v="2017-04-30T00:00:00Z"/>
        <d v="2017-05-01T00:00:00Z"/>
        <d v="2017-05-02T00:00:00Z"/>
        <d v="2017-05-03T00:00:00Z"/>
        <d v="2017-05-04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3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1T00:00:00Z"/>
        <d v="2017-06-02T00:00:00Z"/>
        <d v="2017-06-03T00:00:00Z"/>
        <d v="2017-06-04T00:00:00Z"/>
        <d v="2017-06-05T00:00:00Z"/>
        <d v="2017-06-06T00:00:00Z"/>
        <d v="2017-06-07T00:00:00Z"/>
        <d v="2017-06-08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2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5T00:00:00Z"/>
        <d v="2017-07-06T00:00:00Z"/>
        <d v="2017-07-07T00:00:00Z"/>
        <d v="2017-07-08T00:00:00Z"/>
        <d v="2017-07-09T00:00:00Z"/>
        <d v="2017-07-10T00:00:00Z"/>
        <d v="2017-07-11T00:00:00Z"/>
        <d v="2017-07-12T00:00:00Z"/>
        <d v="2017-07-13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6T00:00:00Z"/>
        <d v="2017-07-27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0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4T00:00:00Z"/>
        <d v="2017-08-25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7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1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5T00:00:00Z"/>
        <d v="2017-10-06T00:00:00Z"/>
        <d v="2017-10-07T00:00:00Z"/>
        <d v="2017-10-08T00:00:00Z"/>
        <d v="2017-10-09T00:00:00Z"/>
        <d v="2017-10-10T00:00:00Z"/>
        <d v="2017-10-11T00:00:00Z"/>
        <d v="2017-10-12T00:00:00Z"/>
        <d v="2017-10-13T00:00:00Z"/>
        <d v="2017-10-14T00:00:00Z"/>
        <d v="2017-10-15T00:00:00Z"/>
        <d v="2017-10-16T00:00:00Z"/>
        <d v="2017-10-17T00:00:00Z"/>
        <d v="2017-10-18T00:00:00Z"/>
        <d v="2017-10-19T00:00:00Z"/>
        <d v="2017-10-20T00:00:00Z"/>
        <d v="2017-10-21T00:00:00Z"/>
        <d v="2017-10-22T00:00:00Z"/>
        <d v="2017-10-23T00:00:00Z"/>
        <d v="2017-10-24T00:00:00Z"/>
        <d v="2017-10-25T00:00:00Z"/>
        <d v="2017-10-26T00:00:00Z"/>
        <d v="2017-10-27T00:00:00Z"/>
        <d v="2017-10-28T00:00:00Z"/>
        <d v="2017-10-29T00:00:00Z"/>
        <d v="2017-10-30T00:00:00Z"/>
        <d v="2017-10-31T00:00:00Z"/>
        <d v="2017-11-01T00:00:00Z"/>
        <d v="2017-11-02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5T00:00:00Z"/>
        <d v="2017-12-26T00:00:00Z"/>
        <d v="2017-12-27T00:00:00Z"/>
        <d v="2017-12-28T00:00:00Z"/>
        <d v="2017-12-29T00:00:00Z"/>
        <d v="2017-12-30T00:00:00Z"/>
        <d v="2017-12-31T00:00:00Z"/>
        <d v="2018-01-01T00:00:00Z"/>
        <d v="2018-01-02T00:00:00Z"/>
        <d v="2018-01-03T00:00:00Z"/>
        <d v="2018-01-04T00:00:00Z"/>
        <d v="2018-01-05T00:00:00Z"/>
        <d v="2018-01-06T00:00:00Z"/>
        <d v="2018-01-07T00:00:00Z"/>
        <d v="2018-01-08T00:00:00Z"/>
        <d v="2018-01-09T00:00:00Z"/>
        <d v="2018-01-10T00:00:00Z"/>
        <d v="2018-01-11T00:00:00Z"/>
        <d v="2018-01-12T00:00:00Z"/>
        <d v="2018-01-13T00:00:00Z"/>
        <d v="2018-01-14T00:00:00Z"/>
        <d v="2018-01-15T00:00:00Z"/>
        <d v="2018-01-16T00:00:00Z"/>
        <d v="2018-01-17T00:00:00Z"/>
        <d v="2018-01-18T00:00:00Z"/>
        <d v="2018-01-19T00:00:00Z"/>
        <d v="2018-01-20T00:00:00Z"/>
        <d v="2018-01-21T00:00:00Z"/>
        <d v="2018-01-22T00:00:00Z"/>
        <d v="2018-01-23T00:00:00Z"/>
        <d v="2018-01-24T00:00:00Z"/>
        <d v="2018-01-25T00:00:00Z"/>
        <d v="2018-01-26T00:00:00Z"/>
        <d v="2018-01-27T00:00:00Z"/>
        <d v="2018-01-28T00:00:00Z"/>
        <d v="2018-01-29T00:00:00Z"/>
        <d v="2018-01-30T00:00:00Z"/>
        <d v="2018-01-31T00:00:00Z"/>
        <d v="2018-02-01T00:00:00Z"/>
        <d v="2018-02-02T00:00:00Z"/>
        <d v="2018-02-03T00:00:00Z"/>
        <d v="2018-02-04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7T00:00:00Z"/>
        <d v="2018-02-18T00:00:00Z"/>
        <d v="2018-02-19T00:00:00Z"/>
        <d v="2018-02-20T00:00:00Z"/>
        <d v="2018-02-21T00:00:00Z"/>
        <d v="2018-02-22T00:00:00Z"/>
        <d v="2018-02-23T00:00:00Z"/>
        <d v="2018-02-24T00:00:00Z"/>
        <d v="2018-02-25T00:00:00Z"/>
        <d v="2018-02-26T00:00:00Z"/>
        <d v="2018-02-27T00:00:00Z"/>
        <d v="2018-02-28T00:00:00Z"/>
        <d v="2018-03-01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5T00:00:00Z"/>
        <d v="2018-03-16T00:00:00Z"/>
        <d v="2018-03-17T00:00:00Z"/>
        <d v="2018-03-18T00:00:00Z"/>
        <d v="2018-03-19T00:00:00Z"/>
        <d v="2018-03-20T00:00:00Z"/>
        <d v="2018-03-21T00:00:00Z"/>
        <d v="2018-03-22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5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18T00:00:00Z"/>
        <d v="2018-04-19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0T00:00:00Z"/>
        <d v="2018-05-11T00:00:00Z"/>
        <d v="2018-05-12T00:00:00Z"/>
        <d v="2018-05-13T00:00:00Z"/>
        <d v="2018-05-14T00:00:00Z"/>
        <d v="2018-05-15T00:00:00Z"/>
        <d v="2018-05-16T00:00:00Z"/>
        <d v="2018-05-17T00:00:00Z"/>
        <d v="2018-05-18T00:00:00Z"/>
        <d v="2018-05-19T00:00:00Z"/>
        <d v="2018-05-20T00:00:00Z"/>
        <d v="2018-05-21T00:00:00Z"/>
        <d v="2018-05-22T00:00:00Z"/>
        <d v="2018-05-23T00:00:00Z"/>
        <d v="2018-05-24T00:00:00Z"/>
        <d v="2018-05-25T00:00:00Z"/>
        <d v="2018-05-26T00:00:00Z"/>
        <d v="2018-05-27T00:00:00Z"/>
        <d v="2018-05-28T00:00:00Z"/>
        <d v="2018-05-29T00:00:00Z"/>
        <d v="2018-05-30T00:00:00Z"/>
        <d v="2018-05-31T00:00:00Z"/>
        <d v="2018-06-01T00:00:00Z"/>
        <d v="2018-06-02T00:00:00Z"/>
        <d v="2018-06-03T00:00:00Z"/>
        <d v="2018-06-04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d v="2018-06-14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3T00:00:00Z"/>
        <d v="2018-06-24T00:00:00Z"/>
        <d v="2018-06-25T00:00:00Z"/>
        <d v="2018-06-26T00:00:00Z"/>
        <d v="2018-06-27T00:00:00Z"/>
        <d v="2018-06-28T00:00:00Z"/>
        <d v="2018-06-29T00:00:00Z"/>
        <d v="2018-06-30T00:00:00Z"/>
        <d v="2018-07-01T00:00:00Z"/>
        <d v="2018-07-02T00:00:00Z"/>
        <d v="2018-07-03T00:00:00Z"/>
        <d v="2018-07-04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19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2T00:00:00Z"/>
        <d v="2018-08-03T00:00:00Z"/>
        <d v="2018-08-04T00:00:00Z"/>
        <d v="2018-08-05T00:00:00Z"/>
        <d v="2018-08-06T00:00:00Z"/>
        <d v="2018-08-07T00:00:00Z"/>
        <d v="2018-08-08T00:00:00Z"/>
        <d v="2018-08-09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0T00:00:00Z"/>
        <d v="2018-08-31T00:00:00Z"/>
        <d v="2018-09-01T00:00:00Z"/>
        <d v="2018-09-02T00:00:00Z"/>
        <d v="2018-09-03T00:00:00Z"/>
        <d v="2018-09-04T00:00:00Z"/>
        <d v="2018-09-05T00:00:00Z"/>
        <d v="2018-09-06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7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1T00:00:00Z"/>
        <d v="2018-10-12T00:00:00Z"/>
        <d v="2018-10-13T00:00:00Z"/>
        <d v="2018-10-14T00:00:00Z"/>
        <d v="2018-10-15T00:00:00Z"/>
        <d v="2018-10-16T00:00:00Z"/>
        <d v="2018-10-17T00:00:00Z"/>
        <d v="2018-10-18T00:00:00Z"/>
        <d v="2018-10-19T00:00:00Z"/>
        <d v="2018-10-20T00:00:00Z"/>
        <d v="2018-10-21T00:00:00Z"/>
        <d v="2018-10-22T00:00:00Z"/>
        <d v="2018-10-23T00:00:00Z"/>
        <d v="2018-10-24T00:00:00Z"/>
        <d v="2018-10-25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2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d v="2018-12-31T00:00:00Z"/>
        <d v="2019-01-01T00:00:00Z"/>
        <d v="2019-01-02T00:00:00Z"/>
        <d v="2019-01-03T00:00:00Z"/>
        <d v="2019-01-04T00:00:00Z"/>
        <d v="2019-01-05T00:00:00Z"/>
        <d v="2019-01-06T00:00:00Z"/>
        <d v="2019-01-07T00:00:00Z"/>
        <d v="2019-01-08T00:00:00Z"/>
        <d v="2019-01-09T00:00:00Z"/>
        <d v="2019-01-10T00:00:00Z"/>
        <d v="2019-01-11T00:00:00Z"/>
        <d v="2019-01-12T00:00:00Z"/>
        <d v="2019-01-13T00:00:00Z"/>
        <d v="2019-01-14T00:00:00Z"/>
        <d v="2019-01-15T00:00:00Z"/>
        <d v="2019-01-16T00:00:00Z"/>
        <d v="2019-01-17T00:00:00Z"/>
        <d v="2019-01-18T00:00:00Z"/>
        <d v="2019-01-19T00:00:00Z"/>
        <d v="2019-01-20T00:00:00Z"/>
        <d v="2019-01-21T00:00:00Z"/>
        <d v="2019-01-22T00:00:00Z"/>
        <d v="2019-01-23T00:00:00Z"/>
        <d v="2019-01-24T00:00:00Z"/>
        <d v="2019-01-25T00:00:00Z"/>
        <d v="2019-01-26T00:00:00Z"/>
        <d v="2019-01-27T00:00:00Z"/>
        <d v="2019-01-28T00:00:00Z"/>
        <d v="2019-01-29T00:00:00Z"/>
        <d v="2019-01-30T00:00:00Z"/>
        <d v="2019-01-31T00:00:00Z"/>
        <d v="2019-02-01T00:00:00Z"/>
        <d v="2019-02-02T00:00:00Z"/>
        <d v="2019-02-03T00:00:00Z"/>
        <d v="2019-02-04T00:00:00Z"/>
        <d v="2019-02-05T00:00:00Z"/>
        <d v="2019-02-06T00:00:00Z"/>
        <d v="2019-02-07T00:00:00Z"/>
        <d v="2019-02-08T00:00:00Z"/>
        <d v="2019-02-09T00:00:00Z"/>
        <d v="2019-02-10T00:00:00Z"/>
        <d v="2019-02-11T00:00:00Z"/>
        <d v="2019-02-12T00:00:00Z"/>
        <d v="2019-02-13T00:00:00Z"/>
        <d v="2019-02-14T00:00:00Z"/>
        <d v="2019-02-15T00:00:00Z"/>
        <d v="2019-02-16T00:00:00Z"/>
        <d v="2019-02-17T00:00:00Z"/>
        <d v="2019-02-18T00:00:00Z"/>
        <d v="2019-02-19T00:00:00Z"/>
        <d v="2019-02-20T00:00:00Z"/>
        <d v="2019-02-21T00:00:00Z"/>
        <d v="2019-02-22T00:00:00Z"/>
        <d v="2019-02-23T00:00:00Z"/>
        <d v="2019-02-24T00:00:00Z"/>
        <d v="2019-02-25T00:00:00Z"/>
        <d v="2019-02-26T00:00:00Z"/>
        <d v="2019-02-27T00:00:00Z"/>
        <d v="2019-02-28T00:00:00Z"/>
        <d v="2019-03-01T00:00:00Z"/>
        <d v="2019-03-02T00:00:00Z"/>
        <d v="2019-03-03T00:00:00Z"/>
        <d v="2019-03-04T00:00:00Z"/>
        <d v="2019-03-05T00:00:00Z"/>
        <d v="2019-03-06T00:00:00Z"/>
        <d v="2019-03-07T00:00:00Z"/>
        <d v="2019-03-08T00:00:00Z"/>
        <d v="2019-03-09T00:00:00Z"/>
        <d v="2019-03-10T00:00:00Z"/>
        <d v="2019-03-11T00:00:00Z"/>
        <d v="2019-03-12T00:00:00Z"/>
        <d v="2019-03-13T00:00:00Z"/>
        <d v="2019-03-14T00:00:00Z"/>
        <d v="2019-03-15T00:00:00Z"/>
        <d v="2019-03-16T00:00:00Z"/>
        <d v="2019-03-17T00:00:00Z"/>
        <d v="2019-03-18T00:00:00Z"/>
        <d v="2019-03-19T00:00:00Z"/>
        <d v="2019-03-20T00:00:00Z"/>
        <d v="2019-03-21T00:00:00Z"/>
        <d v="2019-03-22T00:00:00Z"/>
        <d v="2019-03-23T00:00:00Z"/>
        <d v="2019-03-24T00:00:00Z"/>
        <d v="2019-03-25T00:00:00Z"/>
        <d v="2019-03-26T00:00:00Z"/>
        <d v="2019-03-27T00:00:00Z"/>
        <d v="2019-03-28T00:00:00Z"/>
        <d v="2019-03-29T00:00:00Z"/>
        <d v="2019-03-30T00:00:00Z"/>
        <d v="2019-03-31T00:00:00Z"/>
        <d v="2019-04-01T00:00:00Z"/>
        <d v="2019-04-02T00:00:00Z"/>
        <d v="2019-04-03T00:00:00Z"/>
        <d v="2019-04-04T00:00:00Z"/>
        <d v="2019-04-05T00:00:00Z"/>
        <d v="2019-04-06T00:00:00Z"/>
        <d v="2019-04-07T00:00:00Z"/>
        <d v="2019-04-08T00:00:00Z"/>
        <d v="2019-04-09T00:00:00Z"/>
        <d v="2019-04-10T00:00:00Z"/>
        <d v="2019-04-11T00:00:00Z"/>
        <d v="2019-04-12T00:00:00Z"/>
        <d v="2019-04-13T00:00:00Z"/>
        <d v="2019-04-14T00:00:00Z"/>
        <d v="2019-04-15T00:00:00Z"/>
        <d v="2019-04-16T00:00:00Z"/>
        <d v="2019-04-17T00:00:00Z"/>
        <d v="2019-04-18T00:00:00Z"/>
        <d v="2019-04-19T00:00:00Z"/>
        <d v="2019-04-20T00:00:00Z"/>
        <d v="2019-04-21T00:00:00Z"/>
        <d v="2019-04-22T00:00:00Z"/>
        <d v="2019-04-23T00:00:00Z"/>
        <d v="2019-04-24T00:00:00Z"/>
        <d v="2019-04-25T00:00:00Z"/>
        <d v="2019-04-26T00:00:00Z"/>
        <d v="2019-04-27T00:00:00Z"/>
        <d v="2019-04-28T00:00:00Z"/>
        <d v="2019-04-29T00:00:00Z"/>
        <d v="2019-04-30T00:00:00Z"/>
        <d v="2019-05-01T00:00:00Z"/>
        <d v="2019-05-02T00:00:00Z"/>
        <d v="2019-05-03T00:00:00Z"/>
        <d v="2019-05-04T00:00:00Z"/>
        <d v="2019-05-05T00:00:00Z"/>
        <d v="2019-05-06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2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2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6-30T00:00:00Z"/>
        <d v="2019-07-01T00:00:00Z"/>
        <d v="2019-07-02T00:00:00Z"/>
        <d v="2019-07-03T00:00:00Z"/>
        <d v="2019-07-04T00:00:00Z"/>
        <d v="2019-07-05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28T00:00:00Z"/>
        <d v="2019-07-29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09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2-29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  <d v="2020-05-01T00:00:00Z"/>
        <d v="2020-05-02T00:00:00Z"/>
        <d v="2020-05-03T00:00:00Z"/>
        <d v="2020-05-04T00:00:00Z"/>
        <d v="2020-05-05T00:00:00Z"/>
        <d v="2020-05-06T00:00:00Z"/>
        <d v="2020-05-07T00:00:00Z"/>
        <d v="2020-05-08T00:00:00Z"/>
        <d v="2020-05-09T00:00:00Z"/>
        <d v="2020-05-10T00:00:00Z"/>
        <d v="2020-05-11T00:00:00Z"/>
        <d v="2020-05-12T00:00:00Z"/>
        <d v="2020-05-13T00:00:00Z"/>
        <d v="2020-05-14T00:00:00Z"/>
        <d v="2020-05-15T00:00:00Z"/>
        <d v="2020-05-16T00:00:00Z"/>
        <d v="2020-05-17T00:00:00Z"/>
        <d v="2020-05-18T00:00:00Z"/>
        <d v="2020-05-19T00:00:00Z"/>
        <d v="2020-05-20T00:00:00Z"/>
        <d v="2020-05-21T00:00:00Z"/>
        <d v="2020-05-22T00:00:00Z"/>
        <d v="2020-05-23T00:00:00Z"/>
        <d v="2020-05-24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1T00:00:00Z"/>
        <d v="2020-06-02T00:00:00Z"/>
        <d v="2020-06-03T00:00:00Z"/>
        <d v="2020-06-04T00:00:00Z"/>
        <d v="2020-06-05T00:00:00Z"/>
        <d v="2020-06-06T00:00:00Z"/>
        <d v="2020-06-07T00:00:00Z"/>
        <d v="2020-06-08T00:00:00Z"/>
        <d v="2020-06-09T00:00:00Z"/>
        <d v="2020-06-10T00:00:00Z"/>
        <d v="2020-06-11T00:00:00Z"/>
        <d v="2020-06-12T00:00:00Z"/>
        <d v="2020-06-13T00:00:00Z"/>
        <d v="2020-06-14T00:00:00Z"/>
        <d v="2020-06-15T00:00:00Z"/>
        <d v="2020-06-16T00:00:00Z"/>
        <d v="2020-06-17T00:00:00Z"/>
        <d v="2020-06-18T00:00:00Z"/>
        <d v="2020-06-19T00:00:00Z"/>
        <d v="2020-06-20T00:00:00Z"/>
        <d v="2020-06-21T00:00:00Z"/>
        <d v="2020-06-22T00:00:00Z"/>
        <d v="2020-06-23T00:00:00Z"/>
        <d v="2020-06-24T00:00:00Z"/>
        <d v="2020-06-25T00:00:00Z"/>
        <d v="2020-06-26T00:00:00Z"/>
        <d v="2020-06-27T00:00:00Z"/>
        <d v="2020-06-28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2T00:00:00Z"/>
        <d v="2020-07-13T00:00:00Z"/>
        <d v="2020-07-14T00:00:00Z"/>
        <d v="2020-07-15T00:00:00Z"/>
        <d v="2020-07-16T00:00:00Z"/>
        <d v="2020-07-17T00:00:00Z"/>
        <d v="2020-07-18T00:00:00Z"/>
        <d v="2020-07-19T00:00:00Z"/>
        <d v="2020-07-20T00:00:00Z"/>
        <d v="2020-07-21T00:00:00Z"/>
        <d v="2020-07-22T00:00:00Z"/>
        <d v="2020-07-23T00:00:00Z"/>
        <d v="2020-07-24T00:00:00Z"/>
        <d v="2020-07-25T00:00:00Z"/>
        <d v="2020-07-26T00:00:00Z"/>
        <d v="2020-07-27T00:00:00Z"/>
        <d v="2020-07-28T00:00:00Z"/>
        <d v="2020-07-29T00:00:00Z"/>
        <d v="2020-07-30T00:00:00Z"/>
        <d v="2020-07-31T00:00:00Z"/>
        <d v="2020-08-01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0T00:00:00Z"/>
        <d v="2020-08-11T00:00:00Z"/>
        <d v="2020-08-12T00:00:00Z"/>
        <d v="2020-08-13T00:00:00Z"/>
        <d v="2020-08-14T00:00:00Z"/>
        <d v="2020-08-15T00:00:00Z"/>
        <d v="2020-08-16T00:00:00Z"/>
        <d v="2020-08-17T00:00:00Z"/>
        <d v="2020-08-18T00:00:00Z"/>
        <d v="2020-08-19T00:00:00Z"/>
        <d v="2020-08-20T00:00:00Z"/>
        <d v="2020-08-21T00:00:00Z"/>
        <d v="2020-08-22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4T00:00:00Z"/>
        <d v="2020-09-05T00:00:00Z"/>
        <d v="2020-09-06T00:00:00Z"/>
        <d v="2020-09-07T00:00:00Z"/>
        <d v="2020-09-08T00:00:00Z"/>
        <d v="2020-09-09T00:00:00Z"/>
        <d v="2020-09-10T00:00:00Z"/>
        <d v="2020-09-11T00:00:00Z"/>
        <d v="2020-09-12T00:00:00Z"/>
        <d v="2020-09-13T00:00:00Z"/>
        <d v="2020-09-14T00:00:00Z"/>
        <d v="2020-09-15T00:00:00Z"/>
        <d v="2020-09-16T00:00:00Z"/>
        <d v="2020-09-17T00:00:00Z"/>
        <d v="2020-09-18T00:00:00Z"/>
        <d v="2020-09-19T00:00:00Z"/>
        <d v="2020-09-20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</sharedItems>
    </cacheField>
    <cacheField name="Day of Week" numFmtId="171">
      <sharedItems containsSemiMixedTypes="0" containsDate="1" containsString="0">
        <d v="1900-01-04T00:00:00Z"/>
        <d v="1900-01-05T00:00:00Z"/>
        <d v="1900-01-06T00:00:00Z"/>
        <d v="1899-12-31T00:00:00Z"/>
        <d v="1900-01-01T00:00:00Z"/>
        <d v="1900-01-02T00:00:00Z"/>
        <d v="1900-01-03T00:00:00Z"/>
      </sharedItems>
    </cacheField>
    <cacheField name="Month" numFmtId="0">
      <sharedItems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4">
      <sharedItems>
        <s v="2015"/>
        <s v="2016"/>
        <s v="2017"/>
        <s v="2018"/>
        <s v="2019"/>
        <s v="2020"/>
      </sharedItems>
    </cacheField>
    <cacheField name="Week" numFmtId="3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</sharedItems>
    </cacheField>
    <cacheField name="School day" numFmtId="0">
      <sharedItems>
        <s v="N"/>
        <s v="Y"/>
      </sharedItems>
    </cacheField>
    <cacheField name="Holiday" numFmtId="4">
      <sharedItems>
        <s v="Y"/>
        <s v="N"/>
      </sharedItems>
    </cacheField>
    <cacheField name="Minimum Temperature" numFmtId="0">
      <sharedItems containsSemiMixedTypes="0" containsString="0" containsNumber="1">
        <n v="13.3"/>
        <n v="15.4"/>
        <n v="20.0"/>
        <n v="16.3"/>
        <n v="15.0"/>
        <n v="17.7"/>
        <n v="18.9"/>
        <n v="23.1"/>
        <n v="16.5"/>
        <n v="13.6"/>
        <n v="15.6"/>
        <n v="16.1"/>
        <n v="20.2"/>
        <n v="18.3"/>
        <n v="15.8"/>
        <n v="13.1"/>
        <n v="15.9"/>
        <n v="15.3"/>
        <n v="13.5"/>
        <n v="13.0"/>
        <n v="19.7"/>
        <n v="18.7"/>
        <n v="14.7"/>
        <n v="11.6"/>
        <n v="11.7"/>
        <n v="12.8"/>
        <n v="14.3"/>
        <n v="13.2"/>
        <n v="14.8"/>
        <n v="14.5"/>
        <n v="18.8"/>
        <n v="16.4"/>
        <n v="18.1"/>
        <n v="17.8"/>
        <n v="19.0"/>
        <n v="18.2"/>
        <n v="17.4"/>
        <n v="17.6"/>
        <n v="20.3"/>
        <n v="21.1"/>
        <n v="14.0"/>
        <n v="16.0"/>
        <n v="17.9"/>
        <n v="15.2"/>
        <n v="15.5"/>
        <n v="12.6"/>
        <n v="14.1"/>
        <n v="16.2"/>
        <n v="14.4"/>
        <n v="11.2"/>
        <n v="9.4"/>
        <n v="10.5"/>
        <n v="14.2"/>
        <n v="11.9"/>
        <n v="11.3"/>
        <n v="9.8"/>
        <n v="12.7"/>
        <n v="8.5"/>
        <n v="10.6"/>
        <n v="8.0"/>
        <n v="10.2"/>
        <n v="12.4"/>
        <n v="8.7"/>
        <n v="8.6"/>
        <n v="12.1"/>
        <n v="7.3"/>
        <n v="13.9"/>
        <n v="10.1"/>
        <n v="9.7"/>
        <n v="7.0"/>
        <n v="6.5"/>
        <n v="9.1"/>
        <n v="12.2"/>
        <n v="10.4"/>
        <n v="7.4"/>
        <n v="6.4"/>
        <n v="7.9"/>
        <n v="7.5"/>
        <n v="9.2"/>
        <n v="9.5"/>
        <n v="10.3"/>
        <n v="6.3"/>
        <n v="11.5"/>
        <n v="7.2"/>
        <n v="9.9"/>
        <n v="6.0"/>
        <n v="5.4"/>
        <n v="11.0"/>
        <n v="12.3"/>
        <n v="5.2"/>
        <n v="7.1"/>
        <n v="8.1"/>
        <n v="4.4"/>
        <n v="11.1"/>
        <n v="5.7"/>
        <n v="5.8"/>
        <n v="10.7"/>
        <n v="4.1"/>
        <n v="2.2"/>
        <n v="3.6"/>
        <n v="9.6"/>
        <n v="6.9"/>
        <n v="5.0"/>
        <n v="5.9"/>
        <n v="8.2"/>
        <n v="4.9"/>
        <n v="7.6"/>
        <n v="10.9"/>
        <n v="3.4"/>
        <n v="6.1"/>
        <n v="6.6"/>
        <n v="0.6"/>
        <n v="1.8"/>
        <n v="4.2"/>
        <n v="11.4"/>
        <n v="5.1"/>
        <n v="6.2"/>
        <n v="8.4"/>
        <n v="7.8"/>
        <n v="3.5"/>
        <n v="9.0"/>
        <n v="8.8"/>
        <n v="7.7"/>
        <n v="8.3"/>
        <n v="9.3"/>
        <n v="10.0"/>
        <n v="4.7"/>
        <n v="6.8"/>
        <n v="5.5"/>
        <n v="11.8"/>
        <n v="8.9"/>
        <n v="10.8"/>
        <n v="17.5"/>
        <n v="16.9"/>
        <n v="17.0"/>
        <n v="12.9"/>
        <n v="13.7"/>
        <n v="15.7"/>
        <n v="16.6"/>
        <n v="13.8"/>
        <n v="12.0"/>
        <n v="19.4"/>
        <n v="19.2"/>
        <n v="25.9"/>
        <n v="15.1"/>
        <n v="16.7"/>
        <n v="21.7"/>
        <n v="19.8"/>
        <n v="17.1"/>
        <n v="17.3"/>
        <n v="16.8"/>
        <n v="17.2"/>
        <n v="14.9"/>
        <n v="18.6"/>
        <n v="19.3"/>
        <n v="12.5"/>
        <n v="19.1"/>
        <n v="18.0"/>
        <n v="22.4"/>
        <n v="19.6"/>
        <n v="20.4"/>
        <n v="19.9"/>
        <n v="20.8"/>
        <n v="18.4"/>
        <n v="13.4"/>
        <n v="14.6"/>
        <n v="4.8"/>
        <n v="3.8"/>
        <n v="5.6"/>
        <n v="3.0"/>
        <n v="5.3"/>
        <n v="4.5"/>
        <n v="3.1"/>
        <n v="3.7"/>
        <n v="25.4"/>
        <n v="27.0"/>
        <n v="20.1"/>
        <n v="18.5"/>
        <n v="20.9"/>
        <n v="28.0"/>
        <n v="6.7"/>
        <n v="4.0"/>
        <n v="1.1"/>
        <n v="0.8"/>
        <n v="3.2"/>
        <n v="3.3"/>
        <n v="4.3"/>
        <n v="21.5"/>
        <n v="22.5"/>
        <n v="20.5"/>
        <n v="24.0"/>
        <n v="21.0"/>
        <n v="21.2"/>
        <n v="22.7"/>
        <n v="27.8"/>
        <n v="20.6"/>
        <n v="22.6"/>
        <n v="2.4"/>
        <n v="3.9"/>
        <n v="1.9"/>
        <n v="4.6"/>
        <n v="19.5"/>
        <n v="25.1"/>
        <n v="21.9"/>
        <n v="20.7"/>
        <n v="22.3"/>
        <n v="22.1"/>
        <n v="2.3"/>
        <n v="23.5"/>
        <n v="2.0"/>
        <n v="1.7"/>
      </sharedItems>
    </cacheField>
    <cacheField name="Minimum Temperature graph" numFmtId="0">
      <sharedItems>
        <s v=""/>
      </sharedItems>
    </cacheField>
    <cacheField name="Maximum Temperature" numFmtId="0">
      <sharedItems containsSemiMixedTypes="0" containsString="0" containsNumber="1">
        <n v="26.9"/>
        <n v="38.8"/>
        <n v="38.2"/>
        <n v="21.4"/>
        <n v="22.0"/>
        <n v="26.0"/>
        <n v="37.4"/>
        <n v="28.2"/>
        <n v="18.0"/>
        <n v="21.7"/>
        <n v="27.5"/>
        <n v="31.3"/>
        <n v="25.6"/>
        <n v="22.7"/>
        <n v="20.0"/>
        <n v="27.3"/>
        <n v="25.0"/>
        <n v="19.5"/>
        <n v="23.6"/>
        <n v="30.4"/>
        <n v="33.1"/>
        <n v="35.8"/>
        <n v="26.3"/>
        <n v="19.8"/>
        <n v="19.1"/>
        <n v="25.4"/>
        <n v="22.2"/>
        <n v="21.0"/>
        <n v="20.2"/>
        <n v="19.0"/>
        <n v="21.1"/>
        <n v="24.2"/>
        <n v="35.7"/>
        <n v="35.0"/>
        <n v="21.5"/>
        <n v="28.3"/>
        <n v="27.8"/>
        <n v="26.8"/>
        <n v="21.9"/>
        <n v="32.4"/>
        <n v="25.1"/>
        <n v="34.4"/>
        <n v="24.6"/>
        <n v="20.6"/>
        <n v="21.2"/>
        <n v="25.3"/>
        <n v="36.1"/>
        <n v="35.3"/>
        <n v="29.3"/>
        <n v="20.1"/>
        <n v="27.0"/>
        <n v="23.2"/>
        <n v="24.3"/>
        <n v="32.3"/>
        <n v="20.8"/>
        <n v="23.0"/>
        <n v="23.5"/>
        <n v="18.6"/>
        <n v="22.6"/>
        <n v="24.4"/>
        <n v="23.8"/>
        <n v="19.9"/>
        <n v="20.4"/>
        <n v="30.1"/>
        <n v="18.3"/>
        <n v="25.5"/>
        <n v="26.2"/>
        <n v="33.5"/>
        <n v="19.6"/>
        <n v="28.8"/>
        <n v="15.3"/>
        <n v="18.1"/>
        <n v="23.1"/>
        <n v="29.0"/>
        <n v="17.2"/>
        <n v="20.9"/>
        <n v="18.5"/>
        <n v="18.4"/>
        <n v="17.3"/>
        <n v="17.7"/>
        <n v="18.7"/>
        <n v="23.7"/>
        <n v="24.7"/>
        <n v="27.6"/>
        <n v="17.8"/>
        <n v="17.1"/>
        <n v="14.7"/>
        <n v="16.2"/>
        <n v="19.2"/>
        <n v="15.0"/>
        <n v="15.4"/>
        <n v="15.1"/>
        <n v="16.0"/>
        <n v="18.2"/>
        <n v="22.3"/>
        <n v="15.6"/>
        <n v="15.9"/>
        <n v="16.6"/>
        <n v="17.4"/>
        <n v="12.8"/>
        <n v="14.6"/>
        <n v="14.5"/>
        <n v="20.5"/>
        <n v="13.6"/>
        <n v="14.1"/>
        <n v="13.3"/>
        <n v="19.7"/>
        <n v="15.8"/>
        <n v="16.8"/>
        <n v="12.2"/>
        <n v="11.4"/>
        <n v="11.3"/>
        <n v="13.5"/>
        <n v="13.4"/>
        <n v="14.0"/>
        <n v="13.1"/>
        <n v="16.9"/>
        <n v="16.1"/>
        <n v="13.8"/>
        <n v="12.7"/>
        <n v="12.4"/>
        <n v="11.6"/>
        <n v="12.9"/>
        <n v="17.6"/>
        <n v="12.3"/>
        <n v="14.2"/>
        <n v="11.9"/>
        <n v="12.0"/>
        <n v="10.6"/>
        <n v="14.9"/>
        <n v="11.5"/>
        <n v="14.8"/>
        <n v="14.3"/>
        <n v="9.8"/>
        <n v="10.5"/>
        <n v="12.1"/>
        <n v="17.0"/>
        <n v="13.9"/>
        <n v="14.4"/>
        <n v="10.8"/>
        <n v="12.6"/>
        <n v="13.0"/>
        <n v="11.1"/>
        <n v="18.8"/>
        <n v="16.3"/>
        <n v="11.7"/>
        <n v="13.2"/>
        <n v="12.5"/>
        <n v="13.7"/>
        <n v="15.7"/>
        <n v="26.7"/>
        <n v="21.3"/>
        <n v="22.9"/>
        <n v="17.9"/>
        <n v="21.6"/>
        <n v="28.6"/>
        <n v="24.9"/>
        <n v="29.9"/>
        <n v="29.2"/>
        <n v="34.0"/>
        <n v="31.8"/>
        <n v="16.7"/>
        <n v="16.4"/>
        <n v="23.3"/>
        <n v="26.1"/>
        <n v="27.4"/>
        <n v="25.9"/>
        <n v="27.2"/>
        <n v="24.8"/>
        <n v="33.3"/>
        <n v="29.5"/>
        <n v="31.5"/>
        <n v="17.5"/>
        <n v="20.7"/>
        <n v="24.5"/>
        <n v="20.3"/>
        <n v="32.2"/>
        <n v="30.8"/>
        <n v="29.8"/>
        <n v="35.4"/>
        <n v="37.2"/>
        <n v="41.2"/>
        <n v="37.8"/>
        <n v="22.8"/>
        <n v="34.6"/>
        <n v="34.1"/>
        <n v="19.4"/>
        <n v="23.9"/>
        <n v="34.7"/>
        <n v="39.7"/>
        <n v="27.1"/>
        <n v="25.7"/>
        <n v="36.4"/>
        <n v="42.2"/>
        <n v="32.7"/>
        <n v="30.9"/>
        <n v="29.1"/>
        <n v="29.4"/>
        <n v="22.4"/>
        <n v="21.8"/>
        <n v="32.6"/>
        <n v="27.7"/>
        <n v="30.3"/>
        <n v="39.4"/>
        <n v="26.4"/>
        <n v="33.7"/>
        <n v="33.0"/>
        <n v="25.2"/>
        <n v="38.9"/>
        <n v="28.5"/>
        <n v="22.1"/>
        <n v="31.4"/>
        <n v="32.5"/>
        <n v="26.5"/>
        <n v="28.0"/>
        <n v="24.1"/>
        <n v="19.3"/>
        <n v="10.7"/>
        <n v="16.5"/>
        <n v="15.2"/>
        <n v="11.0"/>
        <n v="18.9"/>
        <n v="15.5"/>
        <n v="24.0"/>
        <n v="22.5"/>
        <n v="31.7"/>
        <n v="32.8"/>
        <n v="36.3"/>
        <n v="30.2"/>
        <n v="34.9"/>
        <n v="35.2"/>
        <n v="36.7"/>
        <n v="23.4"/>
        <n v="29.6"/>
        <n v="30.0"/>
        <n v="35.9"/>
        <n v="30.7"/>
        <n v="36.0"/>
        <n v="33.6"/>
        <n v="30.5"/>
        <n v="33.2"/>
        <n v="29.7"/>
        <n v="31.9"/>
        <n v="26.6"/>
        <n v="28.1"/>
        <n v="9.0"/>
        <n v="11.8"/>
        <n v="30.6"/>
        <n v="33.9"/>
        <n v="32.9"/>
        <n v="31.0"/>
        <n v="37.6"/>
        <n v="34.5"/>
        <n v="41.7"/>
        <n v="40.0"/>
        <n v="40.3"/>
        <n v="28.4"/>
        <n v="38.1"/>
        <n v="31.6"/>
        <n v="35.1"/>
        <n v="32.0"/>
        <n v="11.2"/>
        <n v="25.8"/>
        <n v="34.3"/>
        <n v="35.5"/>
        <n v="38.0"/>
        <n v="34.2"/>
        <n v="42.6"/>
        <n v="28.7"/>
        <n v="40.8"/>
        <n v="42.8"/>
        <n v="36.8"/>
        <n v="27.9"/>
        <n v="9.6"/>
        <n v="10.1"/>
        <n v="33.8"/>
        <n v="40.9"/>
        <n v="40.1"/>
        <n v="43.5"/>
        <n v="36.6"/>
        <n v="42.9"/>
        <n v="32.1"/>
        <n v="10.3"/>
      </sharedItems>
    </cacheField>
    <cacheField name="Maximum Temperature graph" numFmtId="0">
      <sharedItems>
        <s v=""/>
      </sharedItems>
    </cacheField>
    <cacheField name="Solar Exposure" numFmtId="0">
      <sharedItems containsString="0" containsBlank="1" containsNumber="1">
        <n v="23.6"/>
        <n v="26.8"/>
        <n v="26.5"/>
        <n v="25.2"/>
        <n v="30.7"/>
        <n v="31.6"/>
        <n v="20.7"/>
        <n v="13.5"/>
        <n v="3.1"/>
        <n v="5.6"/>
        <n v="29.9"/>
        <n v="4.2"/>
        <n v="15.2"/>
        <n v="14.6"/>
        <n v="30.3"/>
        <n v="27.5"/>
        <n v="23.4"/>
        <n v="29.0"/>
        <n v="19.6"/>
        <n v="25.8"/>
        <n v="23.1"/>
        <n v="28.6"/>
        <n v="25.4"/>
        <n v="19.9"/>
        <n v="17.7"/>
        <n v="27.0"/>
        <n v="28.9"/>
        <n v="27.6"/>
        <n v="26.2"/>
        <n v="17.3"/>
        <n v="23.9"/>
        <n v="22.7"/>
        <n v="21.2"/>
        <n v="28.8"/>
        <n v="28.4"/>
        <n v="16.1"/>
        <n v="16.6"/>
        <n v="27.7"/>
        <n v="24.1"/>
        <n v="23.8"/>
        <n v="14.9"/>
        <n v="20.8"/>
        <n v="25.7"/>
        <n v="26.3"/>
        <n v="8.3"/>
        <n v="7.8"/>
        <n v="24.7"/>
        <n v="20.0"/>
        <n v="11.7"/>
        <n v="4.7"/>
        <n v="21.4"/>
        <n v="18.5"/>
        <n v="21.7"/>
        <n v="6.9"/>
        <n v="23.3"/>
        <n v="22.0"/>
        <n v="23.0"/>
        <n v="22.5"/>
        <n v="10.8"/>
        <n v="20.4"/>
        <n v="18.6"/>
        <n v="22.1"/>
        <n v="22.3"/>
        <n v="18.7"/>
        <n v="17.5"/>
        <n v="14.5"/>
        <n v="4.8"/>
        <n v="9.4"/>
        <n v="15.1"/>
        <n v="3.9"/>
        <n v="3.8"/>
        <n v="13.8"/>
        <n v="9.9"/>
        <n v="11.2"/>
        <n v="14.4"/>
        <n v="18.1"/>
        <n v="10.7"/>
        <n v="17.4"/>
        <n v="16.2"/>
        <n v="9.8"/>
        <n v="13.0"/>
        <n v="12.6"/>
        <n v="10.9"/>
        <n v="15.9"/>
        <n v="13.4"/>
        <n v="8.4"/>
        <n v="12.8"/>
        <n v="7.5"/>
        <n v="11.0"/>
        <n v="12.7"/>
        <n v="7.1"/>
        <n v="3.5"/>
        <n v="5.9"/>
        <n v="8.9"/>
        <n v="12.3"/>
        <n v="12.1"/>
        <n v="6.1"/>
        <n v="11.6"/>
        <n v="7.6"/>
        <n v="7.3"/>
        <n v="7.9"/>
        <n v="8.7"/>
        <n v="6.7"/>
        <n v="6.2"/>
        <n v="10.4"/>
        <n v="10.3"/>
        <n v="10.2"/>
        <n v="3.2"/>
        <n v="6.0"/>
        <n v="7.7"/>
        <n v="8.6"/>
        <n v="8.1"/>
        <n v="6.8"/>
        <n v="7.4"/>
        <n v="6.6"/>
        <n v="8.0"/>
        <n v="4.9"/>
        <n v="4.6"/>
        <n v="8.2"/>
        <n v="5.5"/>
        <n v="7.0"/>
        <n v="6.4"/>
        <n v="3.3"/>
        <n v="5.8"/>
        <n v="6.3"/>
        <n v="5.0"/>
        <n v="4.1"/>
        <n v="2.8"/>
        <n v="4.4"/>
        <n v="8.5"/>
        <n v="3.7"/>
        <n v="2.9"/>
        <n v="6.5"/>
        <n v="9.5"/>
        <n v="9.7"/>
        <n v="9.6"/>
        <n v="9.0"/>
        <n v="4.5"/>
        <n v="9.2"/>
        <n v="11.8"/>
        <n v="13.1"/>
        <n v="2.7"/>
        <n v="12.2"/>
        <n v="9.1"/>
        <n v="14.3"/>
        <n v="11.5"/>
        <n v="15.7"/>
        <n v="10.5"/>
        <n v="14.8"/>
        <n v="11.1"/>
        <n v="11.4"/>
        <n v="17.1"/>
        <n v="17.8"/>
        <n v="15.0"/>
        <n v="17.6"/>
        <n v="12.4"/>
        <n v="17.0"/>
        <n v="20.3"/>
        <n v="18.2"/>
        <n v="20.2"/>
        <n v="20.1"/>
        <n v="13.6"/>
        <n v="16.8"/>
        <n v="22.2"/>
        <n v="18.9"/>
        <n v="11.9"/>
        <n v="24.3"/>
        <n v="24.4"/>
        <n v="24.2"/>
        <n v="21.0"/>
        <n v="25.1"/>
        <n v="28.1"/>
        <n v="22.6"/>
        <n v="10.0"/>
        <n v="16.4"/>
        <n v="26.4"/>
        <n v="5.3"/>
        <n v="16.0"/>
        <n v="19.2"/>
        <n v="26.1"/>
        <n v="29.4"/>
        <n v="24.0"/>
        <n v="29.2"/>
        <n v="20.6"/>
        <n v="20.9"/>
        <n v="27.3"/>
        <n v="30.0"/>
        <n v="9.3"/>
        <n v="27.1"/>
        <n v="26.6"/>
        <n v="32.4"/>
        <n v="30.1"/>
        <n v="32.2"/>
        <n v="27.9"/>
        <n v="19.8"/>
        <n v="32.0"/>
        <n v="32.5"/>
        <n v="33.1"/>
        <n v="31.2"/>
        <n v="20.5"/>
        <n v="32.9"/>
        <n v="32.8"/>
        <n v="33.3"/>
        <n v="33.2"/>
        <n v="33.0"/>
        <n v="29.6"/>
        <n v="15.3"/>
        <n v="30.4"/>
        <n v="21.3"/>
        <n v="31.3"/>
        <n v="15.8"/>
        <n v="29.1"/>
        <n v="25.0"/>
        <n v="19.7"/>
        <n v="32.6"/>
        <n v="31.5"/>
        <n v="27.2"/>
        <n v="23.2"/>
        <n v="28.7"/>
        <n v="19.0"/>
        <n v="25.5"/>
        <n v="28.5"/>
        <n v="25.3"/>
        <n v="22.9"/>
        <n v="19.4"/>
        <n v="19.3"/>
        <n v="21.5"/>
        <n v="21.8"/>
        <n v="10.6"/>
        <n v="21.1"/>
        <n v="14.0"/>
        <n v="5.7"/>
        <n v="16.7"/>
        <n v="15.4"/>
        <n v="18.4"/>
        <n v="14.1"/>
        <n v="14.7"/>
        <n v="8.8"/>
        <n v="13.2"/>
        <n v="5.4"/>
        <n v="7.2"/>
        <n v="2.2"/>
        <n v="5.1"/>
        <n v="3.4"/>
        <n v="3.6"/>
        <n v="1.8"/>
        <n v="11.3"/>
        <n v="5.2"/>
        <n v="14.2"/>
        <n v="10.1"/>
        <n v="12.9"/>
        <n v="12.5"/>
        <n v="18.8"/>
        <n v="16.5"/>
        <n v="13.7"/>
        <n v="22.8"/>
        <n v="24.5"/>
        <n v="25.6"/>
        <n v="1.9"/>
        <n v="16.9"/>
        <n v="19.5"/>
        <n v="13.3"/>
        <n v="28.0"/>
        <n v="24.9"/>
        <n v="15.6"/>
        <n v="1.5"/>
        <n v="21.6"/>
        <n v="31.0"/>
        <n v="29.7"/>
        <n v="30.8"/>
        <n v="29.3"/>
        <n v="26.0"/>
        <n v="32.3"/>
        <n v="25.9"/>
        <n v="1.3"/>
        <n v="30.5"/>
        <n v="29.8"/>
        <n v="28.2"/>
        <n v="22.4"/>
        <n v="23.5"/>
        <n v="23.7"/>
        <n v="13.9"/>
        <n v="17.2"/>
        <n v="3.0"/>
        <n v="12.0"/>
        <n v="2.5"/>
        <n v="24.8"/>
        <n v="24.6"/>
        <n v="29.5"/>
        <n v="30.6"/>
        <m/>
        <n v="31.1"/>
        <n v="28.3"/>
        <n v="1.6"/>
        <n v="0.7"/>
        <n v="31.4"/>
        <n v="32.1"/>
        <n v="31.9"/>
        <n v="31.7"/>
        <n v="31.8"/>
        <n v="1.7"/>
        <n v="30.9"/>
        <n v="26.7"/>
        <n v="21.9"/>
        <n v="18.3"/>
        <n v="15.5"/>
        <n v="18.0"/>
        <n v="16.3"/>
        <n v="27.8"/>
        <n v="19.1"/>
        <n v="27.4"/>
        <n v="30.2"/>
        <n v="2.6"/>
        <n v="26.9"/>
        <n v="2.4"/>
        <n v="4.3"/>
        <n v="4.0"/>
      </sharedItems>
    </cacheField>
    <cacheField name="Solar Exposure Graph" numFmtId="0">
      <sharedItems>
        <s v=""/>
        <e v="#N/A"/>
      </sharedItems>
    </cacheField>
    <cacheField name="Rainfall" numFmtId="0">
      <sharedItems containsString="0" containsBlank="1" containsNumber="1">
        <n v="0.0"/>
        <n v="4.2"/>
        <n v="19.4"/>
        <n v="1.2"/>
        <n v="5.2"/>
        <n v="15.8"/>
        <n v="1.0"/>
        <n v="0.6"/>
        <n v="9.2"/>
        <n v="3.8"/>
        <n v="19.6"/>
        <n v="0.4"/>
        <n v="1.6"/>
        <n v="3.2"/>
        <n v="0.8"/>
        <n v="0.2"/>
        <n v="2.2"/>
        <n v="1.4"/>
        <n v="5.6"/>
        <n v="2.4"/>
        <n v="3.6"/>
        <n v="6.4"/>
        <n v="3.0"/>
        <n v="7.0"/>
        <n v="4.0"/>
        <n v="8.6"/>
        <n v="2.6"/>
        <n v="6.8"/>
        <n v="4.4"/>
        <n v="1.8"/>
        <n v="6.2"/>
        <n v="8.2"/>
        <m/>
        <n v="5.0"/>
        <n v="2.0"/>
        <n v="28.4"/>
        <n v="17.4"/>
        <n v="12.2"/>
        <n v="17.6"/>
        <n v="6.0"/>
        <n v="30.6"/>
        <n v="14.2"/>
        <n v="10.6"/>
        <n v="8.4"/>
        <n v="13.4"/>
        <n v="5.8"/>
        <n v="12.8"/>
        <n v="21.6"/>
        <n v="9.8"/>
        <n v="5.4"/>
        <n v="12.0"/>
        <n v="12.4"/>
        <n v="4.8"/>
        <n v="3.4"/>
        <n v="13.8"/>
        <n v="22.6"/>
        <n v="7.8"/>
        <n v="2.8"/>
        <n v="14.4"/>
        <n v="9.4"/>
        <n v="11.0"/>
        <n v="9.0"/>
        <n v="20.6"/>
        <n v="12.6"/>
        <n v="16.4"/>
        <n v="8.8"/>
        <n v="6.6"/>
        <n v="20.4"/>
        <n v="32.4"/>
        <n v="25.4"/>
        <n v="15.4"/>
        <n v="4.6"/>
        <n v="20.0"/>
        <n v="7.2"/>
        <n v="21.4"/>
        <n v="10.0"/>
        <n v="11.4"/>
        <n v="24.8"/>
        <n v="43.8"/>
        <n v="25.2"/>
        <n v="15.0"/>
        <n v="38.8"/>
        <n v="13.0"/>
        <n v="8.0"/>
        <n v="18.6"/>
        <n v="15.6"/>
        <n v="10.4"/>
        <n v="35.8"/>
        <n v="24.2"/>
        <n v="16.2"/>
        <n v="16.6"/>
        <n v="41.2"/>
        <n v="10.8"/>
        <n v="10.2"/>
        <n v="44.0"/>
        <n v="22.8"/>
        <n v="14.8"/>
        <n v="38.0"/>
        <n v="54.6"/>
        <n v="23.0"/>
        <n v="35.2"/>
        <n v="14.0"/>
        <n v="23.6"/>
        <n v="11.6"/>
        <n v="25.6"/>
        <n v="11.8"/>
      </sharedItems>
    </cacheField>
    <cacheField name="Rain fall graph" numFmtId="0">
      <sharedItems>
        <s v=""/>
        <e v="#N/A"/>
      </sharedItems>
    </cacheField>
    <cacheField name="Demand" numFmtId="3">
      <sharedItems containsSemiMixedTypes="0" containsString="0" containsNumber="1">
        <n v="99635.03"/>
        <n v="129606.0"/>
        <n v="142300.5"/>
        <n v="104330.7"/>
        <n v="118132.2"/>
        <n v="130672.5"/>
        <n v="153514.8"/>
        <n v="142015.7"/>
        <n v="121801.2"/>
        <n v="103043.7"/>
        <n v="99865.76"/>
        <n v="131261.1"/>
        <n v="126527.4"/>
        <n v="119741.6"/>
        <n v="118411.2"/>
        <n v="116690.8"/>
        <n v="99371.31"/>
        <n v="97728.75"/>
        <n v="116883.2"/>
        <n v="128968.1"/>
        <n v="148702.5"/>
        <n v="153232.1"/>
        <n v="138095.2"/>
        <n v="116310.6"/>
        <n v="97959.46"/>
        <n v="103769.5"/>
        <n v="118393.3"/>
        <n v="116763.7"/>
        <n v="119313.7"/>
        <n v="121018.2"/>
        <n v="103823.0"/>
        <n v="100178.8"/>
        <n v="118694.2"/>
        <n v="122880.1"/>
        <n v="117398.0"/>
        <n v="122279.4"/>
        <n v="141837.0"/>
        <n v="132138.4"/>
        <n v="112108.2"/>
        <n v="126813.1"/>
        <n v="145948.6"/>
        <n v="149322.9"/>
        <n v="131376.8"/>
        <n v="136070.6"/>
        <n v="119692.0"/>
        <n v="125287.7"/>
        <n v="131832.6"/>
        <n v="127666.0"/>
        <n v="125972.8"/>
        <n v="139399.7"/>
        <n v="139465.7"/>
        <n v="136283.0"/>
        <n v="138016.4"/>
        <n v="135255.8"/>
        <n v="120263.5"/>
        <n v="130062.8"/>
        <n v="131525.9"/>
        <n v="131069.4"/>
        <n v="116275.7"/>
        <n v="103462.8"/>
        <n v="123301.8"/>
        <n v="126750.3"/>
        <n v="120764.2"/>
        <n v="114967.3"/>
        <n v="117053.8"/>
        <n v="108344.6"/>
        <n v="106348.8"/>
        <n v="108282.5"/>
        <n v="125828.5"/>
        <n v="124418.4"/>
        <n v="121683.7"/>
        <n v="120929.8"/>
        <n v="108738.8"/>
        <n v="100170.3"/>
        <n v="123787.1"/>
        <n v="125600.9"/>
        <n v="127975.8"/>
        <n v="128319.5"/>
        <n v="119491.3"/>
        <n v="106754.8"/>
        <n v="106555.0"/>
        <n v="122810.1"/>
        <n v="123234.9"/>
        <n v="122268.9"/>
        <n v="121998.2"/>
        <n v="122346.3"/>
        <n v="112187.7"/>
        <n v="106418.7"/>
        <n v="123061.9"/>
        <n v="125795.3"/>
        <n v="122042.3"/>
        <n v="113838.4"/>
        <n v="98891.06"/>
        <n v="103999.2"/>
        <n v="103685.5"/>
        <n v="107383.4"/>
        <n v="120235.5"/>
        <n v="122129.8"/>
        <n v="123990.8"/>
        <n v="121753.1"/>
        <n v="110034.2"/>
        <n v="103760.2"/>
        <n v="125107.8"/>
        <n v="127793.4"/>
        <n v="126673.9"/>
        <n v="126937.9"/>
        <n v="131031.4"/>
        <n v="109764.0"/>
        <n v="107160.5"/>
        <n v="126696.2"/>
        <n v="127973.6"/>
        <n v="128598.5"/>
        <n v="126483.8"/>
        <n v="126230.8"/>
        <n v="111803.6"/>
        <n v="108217.8"/>
        <n v="127855.2"/>
        <n v="132642.1"/>
        <n v="132814.6"/>
        <n v="132669.6"/>
        <n v="126304.4"/>
        <n v="108488.0"/>
        <n v="109233.3"/>
        <n v="122375.5"/>
        <n v="123734.9"/>
        <n v="129121.9"/>
        <n v="131237.2"/>
        <n v="131138.7"/>
        <n v="108377.1"/>
        <n v="103811.3"/>
        <n v="123740.2"/>
        <n v="129312.6"/>
        <n v="136903.3"/>
        <n v="135217.7"/>
        <n v="135172.4"/>
        <n v="117136.6"/>
        <n v="111897.1"/>
        <n v="127524.8"/>
        <n v="133235.5"/>
        <n v="127522.7"/>
        <n v="135361.2"/>
        <n v="133422.5"/>
        <n v="119331.9"/>
        <n v="118783.1"/>
        <n v="136690.9"/>
        <n v="140887.0"/>
        <n v="133103.4"/>
        <n v="127900.2"/>
        <n v="132338.9"/>
        <n v="114669.8"/>
        <n v="113261.3"/>
        <n v="140920.0"/>
        <n v="148534.5"/>
        <n v="146903.0"/>
        <n v="147155.3"/>
        <n v="142625.0"/>
        <n v="120128.3"/>
        <n v="109609.7"/>
        <n v="110715.8"/>
        <n v="132854.1"/>
        <n v="144125.5"/>
        <n v="143465.4"/>
        <n v="145005.6"/>
        <n v="123754.6"/>
        <n v="119125.6"/>
        <n v="136054.1"/>
        <n v="139073.8"/>
        <n v="134290.5"/>
        <n v="137073.8"/>
        <n v="139781.2"/>
        <n v="129576.4"/>
        <n v="124910.6"/>
        <n v="140431.4"/>
        <n v="133171.4"/>
        <n v="135407.6"/>
        <n v="137379.2"/>
        <n v="135562.1"/>
        <n v="124587.4"/>
        <n v="119277.5"/>
        <n v="139468.2"/>
        <n v="143170.1"/>
        <n v="138931.0"/>
        <n v="138972.4"/>
        <n v="145713.8"/>
        <n v="130073.3"/>
        <n v="117312.9"/>
        <n v="143176.3"/>
        <n v="143984.4"/>
        <n v="141696.3"/>
        <n v="141994.4"/>
        <n v="136884.1"/>
        <n v="123971.7"/>
        <n v="124790.7"/>
        <n v="138680.3"/>
        <n v="150671.1"/>
        <n v="151270.5"/>
        <n v="144798.0"/>
        <n v="142965.5"/>
        <n v="130187.4"/>
        <n v="131141.4"/>
        <n v="146154.4"/>
        <n v="138931.8"/>
        <n v="138418.8"/>
        <n v="142316.3"/>
        <n v="136837.2"/>
        <n v="121021.4"/>
        <n v="120396.7"/>
        <n v="142470.4"/>
        <n v="144008.4"/>
        <n v="142637.8"/>
        <n v="143544.1"/>
        <n v="139585.0"/>
        <n v="125032.6"/>
        <n v="117638.1"/>
        <n v="141451.7"/>
        <n v="147550.2"/>
        <n v="142326.0"/>
        <n v="143642.4"/>
        <n v="143060.3"/>
        <n v="125830.5"/>
        <n v="120008.5"/>
        <n v="130978.1"/>
        <n v="135616.1"/>
        <n v="138900.5"/>
        <n v="140905.9"/>
        <n v="137838.9"/>
        <n v="122088.8"/>
        <n v="116648.8"/>
        <n v="137008.7"/>
        <n v="148094.0"/>
        <n v="144024.7"/>
        <n v="131575.8"/>
        <n v="126570.5"/>
        <n v="112275.2"/>
        <n v="111793.0"/>
        <n v="128868.3"/>
        <n v="135051.5"/>
        <n v="135914.7"/>
        <n v="141159.8"/>
        <n v="134755.5"/>
        <n v="124448.5"/>
        <n v="116744.2"/>
        <n v="137724.9"/>
        <n v="134116.8"/>
        <n v="132794.7"/>
        <n v="132096.3"/>
        <n v="131384.9"/>
        <n v="115799.3"/>
        <n v="109641.4"/>
        <n v="131619.4"/>
        <n v="136340.7"/>
        <n v="132977.5"/>
        <n v="133542.0"/>
        <n v="123968.9"/>
        <n v="108790.0"/>
        <n v="99161.77"/>
        <n v="116574.2"/>
        <n v="123750.5"/>
        <n v="131795.5"/>
        <n v="131050.7"/>
        <n v="130764.6"/>
        <n v="112377.2"/>
        <n v="103708.9"/>
        <n v="120096.7"/>
        <n v="127755.1"/>
        <n v="131866.7"/>
        <n v="130937.6"/>
        <n v="124278.9"/>
        <n v="111064.5"/>
        <n v="106431.8"/>
        <n v="121796.7"/>
        <n v="126691.8"/>
        <n v="129641.2"/>
        <n v="124356.4"/>
        <n v="107544.1"/>
        <n v="100598.6"/>
        <n v="103828.9"/>
        <n v="125194.9"/>
        <n v="127225.2"/>
        <n v="117282.8"/>
        <n v="122121.3"/>
        <n v="126989.9"/>
        <n v="112604.8"/>
        <n v="105376.3"/>
        <n v="120916.2"/>
        <n v="122830.4"/>
        <n v="126919.2"/>
        <n v="130260.4"/>
        <n v="123986.0"/>
        <n v="104916.3"/>
        <n v="100812.0"/>
        <n v="120795.0"/>
        <n v="126655.5"/>
        <n v="122368.9"/>
        <n v="121471.6"/>
        <n v="120420.7"/>
        <n v="106813.0"/>
        <n v="102279.7"/>
        <n v="115297.3"/>
        <n v="116619.6"/>
        <n v="122887.4"/>
        <n v="124222.9"/>
        <n v="121257.0"/>
        <n v="106353.4"/>
        <n v="103629.6"/>
        <n v="113791.8"/>
        <n v="101793.0"/>
        <n v="120177.9"/>
        <n v="125985.5"/>
        <n v="120505.6"/>
        <n v="104269.8"/>
        <n v="103793.1"/>
        <n v="127234.7"/>
        <n v="121617.3"/>
        <n v="121566.6"/>
        <n v="123775.2"/>
        <n v="117078.6"/>
        <n v="103646.6"/>
        <n v="99761.81"/>
        <n v="124557.2"/>
        <n v="131442.2"/>
        <n v="132353.8"/>
        <n v="138118.7"/>
        <n v="123412.7"/>
        <n v="102647.9"/>
        <n v="98621.62"/>
        <n v="114406.8"/>
        <n v="118894.3"/>
        <n v="124728.9"/>
        <n v="112907.1"/>
        <n v="117492.8"/>
        <n v="105011.2"/>
        <n v="102162.5"/>
        <n v="122452.4"/>
        <n v="117115.6"/>
        <n v="115230.1"/>
        <n v="121699.4"/>
        <n v="129148.5"/>
        <n v="115606.0"/>
        <n v="112025.3"/>
        <n v="129059.6"/>
        <n v="136800.9"/>
        <n v="125965.0"/>
        <n v="125807.5"/>
        <n v="116597.8"/>
        <n v="106139.4"/>
        <n v="105218.5"/>
        <n v="125785.0"/>
        <n v="129077.4"/>
        <n v="135930.1"/>
        <n v="152366.3"/>
        <n v="158052.9"/>
        <n v="154924.9"/>
        <n v="133421.0"/>
        <n v="113802.2"/>
        <n v="119477.5"/>
        <n v="126553.1"/>
        <n v="134583.3"/>
        <n v="119950.4"/>
        <n v="95093.3"/>
        <n v="96394.94"/>
        <n v="100048.4"/>
        <n v="111647.5"/>
        <n v="128552.1"/>
        <n v="146473.8"/>
        <n v="116040.9"/>
        <n v="99622.64"/>
        <n v="97656.45"/>
        <n v="110932.5"/>
        <n v="117873.6"/>
        <n v="115064.3"/>
        <n v="112392.7"/>
        <n v="111879.5"/>
        <n v="105482.7"/>
        <n v="113049.1"/>
        <n v="141133.1"/>
        <n v="135006.1"/>
        <n v="160011.1"/>
        <n v="120396.3"/>
        <n v="113244.8"/>
        <n v="103046.2"/>
        <n v="114097.1"/>
        <n v="147817.6"/>
        <n v="148612.4"/>
        <n v="142471.5"/>
        <n v="139450.6"/>
        <n v="129135.2"/>
        <n v="108097.8"/>
        <n v="103396.3"/>
        <n v="112649.6"/>
        <n v="110152.8"/>
        <n v="133718.0"/>
        <n v="134169.8"/>
        <n v="123615.2"/>
        <n v="107579.3"/>
        <n v="101279.7"/>
        <n v="121942.9"/>
        <n v="133989.2"/>
        <n v="122594.5"/>
        <n v="119919.6"/>
        <n v="126330.6"/>
        <n v="123737.0"/>
        <n v="124436.8"/>
        <n v="129327.2"/>
        <n v="131271.3"/>
        <n v="132265.0"/>
        <n v="131003.8"/>
        <n v="133845.5"/>
        <n v="120840.0"/>
        <n v="104364.7"/>
        <n v="120863.3"/>
        <n v="117062.0"/>
        <n v="119481.8"/>
        <n v="125964.2"/>
        <n v="122991.7"/>
        <n v="105911.7"/>
        <n v="107884.4"/>
        <n v="130527.3"/>
        <n v="156924.8"/>
        <n v="152419.4"/>
        <n v="138064.9"/>
        <n v="122575.9"/>
        <n v="110545.8"/>
        <n v="105782.0"/>
        <n v="125400.1"/>
        <n v="142242.6"/>
        <n v="145183.0"/>
        <n v="136226.1"/>
        <n v="149376.6"/>
        <n v="124692.3"/>
        <n v="117708.0"/>
        <n v="131465.8"/>
        <n v="160285.0"/>
        <n v="152599.1"/>
        <n v="135635.7"/>
        <n v="141414.4"/>
        <n v="119690.8"/>
        <n v="111329.6"/>
        <n v="105388.6"/>
        <n v="123074.0"/>
        <n v="135047.6"/>
        <n v="143184.8"/>
        <n v="118189.7"/>
        <n v="105484.1"/>
        <n v="100394.1"/>
        <n v="117796.7"/>
        <n v="124081.5"/>
        <n v="126074.9"/>
        <n v="125072.7"/>
        <n v="101740.9"/>
        <n v="102726.7"/>
        <n v="98324.65"/>
        <n v="102746.6"/>
        <n v="118281.1"/>
        <n v="122625.2"/>
        <n v="122964.7"/>
        <n v="116321.6"/>
        <n v="102832.7"/>
        <n v="102084.0"/>
        <n v="120445.7"/>
        <n v="120371.2"/>
        <n v="125657.1"/>
        <n v="125663.3"/>
        <n v="124266.9"/>
        <n v="109044.9"/>
        <n v="99845.35"/>
        <n v="118614.0"/>
        <n v="123808.8"/>
        <n v="124686.6"/>
        <n v="126519.1"/>
        <n v="124721.5"/>
        <n v="108526.0"/>
        <n v="100526.3"/>
        <n v="123441.8"/>
        <n v="126846.4"/>
        <n v="125204.8"/>
        <n v="125514.1"/>
        <n v="120124.3"/>
        <n v="108773.7"/>
        <n v="105642.3"/>
        <n v="104072.4"/>
        <n v="117437.7"/>
        <n v="118531.5"/>
        <n v="126847.0"/>
        <n v="122054.1"/>
        <n v="103505.2"/>
        <n v="98873.54"/>
        <n v="116969.6"/>
        <n v="119014.4"/>
        <n v="124525.2"/>
        <n v="118192.1"/>
        <n v="120421.3"/>
        <n v="106052.6"/>
        <n v="103487.3"/>
        <n v="119781.1"/>
        <n v="119611.9"/>
        <n v="123616.3"/>
        <n v="120693.5"/>
        <n v="118800.1"/>
        <n v="101946.0"/>
        <n v="99697.62"/>
        <n v="121182.7"/>
        <n v="124209.4"/>
        <n v="124352.2"/>
        <n v="124392.3"/>
        <n v="127705.8"/>
        <n v="112336.8"/>
        <n v="101619.0"/>
        <n v="121424.4"/>
        <n v="131916.4"/>
        <n v="132170.1"/>
        <n v="137080.9"/>
        <n v="134317.6"/>
        <n v="119938.8"/>
        <n v="118752.0"/>
        <n v="134984.0"/>
        <n v="140402.2"/>
        <n v="141195.0"/>
        <n v="141292.6"/>
        <n v="137717.3"/>
        <n v="122764.3"/>
        <n v="116052.8"/>
        <n v="134829.8"/>
        <n v="135306.0"/>
        <n v="137305.4"/>
        <n v="132859.3"/>
        <n v="132209.5"/>
        <n v="120753.4"/>
        <n v="122771.5"/>
        <n v="122107.0"/>
        <n v="138466.6"/>
        <n v="140904.6"/>
        <n v="140741.2"/>
        <n v="138023.1"/>
        <n v="123162.2"/>
        <n v="119662.2"/>
        <n v="134435.1"/>
        <n v="137511.3"/>
        <n v="133813.3"/>
        <n v="136740.0"/>
        <n v="144658.4"/>
        <n v="131730.8"/>
        <n v="126455.9"/>
        <n v="148640.0"/>
        <n v="142146.3"/>
        <n v="136072.0"/>
        <n v="141078.5"/>
        <n v="136676.7"/>
        <n v="118683.6"/>
        <n v="112556.4"/>
        <n v="135712.2"/>
        <n v="142401.8"/>
        <n v="134056.1"/>
        <n v="138768.0"/>
        <n v="136690.1"/>
        <n v="122369.5"/>
        <n v="119218.2"/>
        <n v="128207.1"/>
        <n v="137582.2"/>
        <n v="145728.3"/>
        <n v="144103.7"/>
        <n v="141166.9"/>
        <n v="120659.2"/>
        <n v="113418.1"/>
        <n v="127367.0"/>
        <n v="137028.1"/>
        <n v="136850.1"/>
        <n v="136127.1"/>
        <n v="128777.8"/>
        <n v="119888.6"/>
        <n v="120126.9"/>
        <n v="138134.6"/>
        <n v="146465.7"/>
        <n v="143209.8"/>
        <n v="142341.6"/>
        <n v="139822.9"/>
        <n v="121548.5"/>
        <n v="114481.3"/>
        <n v="137934.8"/>
        <n v="137301.7"/>
        <n v="140922.7"/>
        <n v="142671.5"/>
        <n v="145491.3"/>
        <n v="130907.1"/>
        <n v="120379.3"/>
        <n v="138506.5"/>
        <n v="132819.5"/>
        <n v="130616.7"/>
        <n v="138368.4"/>
        <n v="134885.7"/>
        <n v="120382.8"/>
        <n v="113066.2"/>
        <n v="127906.2"/>
        <n v="124975.1"/>
        <n v="132561.2"/>
        <n v="123434.5"/>
        <n v="132569.7"/>
        <n v="121052.1"/>
        <n v="119118.5"/>
        <n v="139203.5"/>
        <n v="138640.4"/>
        <n v="141122.8"/>
        <n v="139724.0"/>
        <n v="139920.5"/>
        <n v="119573.2"/>
        <n v="114832.4"/>
        <n v="125055.7"/>
        <n v="133748.4"/>
        <n v="128834.1"/>
        <n v="134246.2"/>
        <n v="135273.3"/>
        <n v="118622.0"/>
        <n v="110986.0"/>
        <n v="127275.8"/>
        <n v="129542.4"/>
        <n v="123307.0"/>
        <n v="117723.0"/>
        <n v="125432.6"/>
        <n v="111413.0"/>
        <n v="109125.2"/>
        <n v="130967.3"/>
        <n v="134720.2"/>
        <n v="130650.9"/>
        <n v="134234.5"/>
        <n v="131734.1"/>
        <n v="106709.5"/>
        <n v="110314.6"/>
        <n v="127391.1"/>
        <n v="122664.3"/>
        <n v="127208.6"/>
        <n v="131357.3"/>
        <n v="127420.4"/>
        <n v="106776.3"/>
        <n v="105931.6"/>
        <n v="124343.2"/>
        <n v="126888.8"/>
        <n v="121143.3"/>
        <n v="122858.5"/>
        <n v="113439.8"/>
        <n v="109181.3"/>
        <n v="97992.93"/>
        <n v="115839.0"/>
        <n v="124089.5"/>
        <n v="128558.4"/>
        <n v="115898.5"/>
        <n v="116197.7"/>
        <n v="101300.8"/>
        <n v="94954.16"/>
        <n v="116831.4"/>
        <n v="124665.8"/>
        <n v="128612.3"/>
        <n v="128242.8"/>
        <n v="121731.5"/>
        <n v="97887.49"/>
        <n v="116042.8"/>
        <n v="123265.4"/>
        <n v="126362.0"/>
        <n v="114867.2"/>
        <n v="122975.3"/>
        <n v="114184.2"/>
        <n v="111289.0"/>
        <n v="125270.2"/>
        <n v="117138.4"/>
        <n v="121605.4"/>
        <n v="120142.4"/>
        <n v="119820.7"/>
        <n v="104191.1"/>
        <n v="94325.72"/>
        <n v="110661.4"/>
        <n v="104976.2"/>
        <n v="119904.5"/>
        <n v="118677.5"/>
        <n v="113666.5"/>
        <n v="101810.8"/>
        <n v="96934.93"/>
        <n v="116230.3"/>
        <n v="117794.6"/>
        <n v="122131.1"/>
        <n v="122634.5"/>
        <n v="117953.9"/>
        <n v="99907.32"/>
        <n v="96805.93"/>
        <n v="116817.2"/>
        <n v="119905.6"/>
        <n v="122146.7"/>
        <n v="122464.6"/>
        <n v="121441.1"/>
        <n v="106868.5"/>
        <n v="112098.3"/>
        <n v="138681.8"/>
        <n v="126617.7"/>
        <n v="118119.0"/>
        <n v="120308.5"/>
        <n v="116011.6"/>
        <n v="104700.1"/>
        <n v="102718.9"/>
        <n v="118666.4"/>
        <n v="119169.2"/>
        <n v="121067.6"/>
        <n v="113024.0"/>
        <n v="109318.4"/>
        <n v="98899.5"/>
        <n v="97300.36"/>
        <n v="109670.0"/>
        <n v="111228.1"/>
        <n v="112738.1"/>
        <n v="105445.7"/>
        <n v="105664.1"/>
        <n v="98622.87"/>
        <n v="93673.19"/>
        <n v="120390.1"/>
        <n v="128831.7"/>
        <n v="111423.8"/>
        <n v="107072.4"/>
        <n v="113698.1"/>
        <n v="90227.48"/>
        <n v="90911.09"/>
        <n v="109260.3"/>
        <n v="106451.3"/>
        <n v="104389.5"/>
        <n v="105513.2"/>
        <n v="112247.9"/>
        <n v="114843.9"/>
        <n v="114468.2"/>
        <n v="106284.8"/>
        <n v="99701.43"/>
        <n v="123693.5"/>
        <n v="135571.8"/>
        <n v="112141.8"/>
        <n v="95728.15"/>
        <n v="89403.15"/>
        <n v="86507.47"/>
        <n v="97564.75"/>
        <n v="116606.8"/>
        <n v="128079.8"/>
        <n v="136308.7"/>
        <n v="134955.0"/>
        <n v="122777.0"/>
        <n v="116212.0"/>
        <n v="120366.3"/>
        <n v="111595.9"/>
        <n v="118783.9"/>
        <n v="111341.7"/>
        <n v="88996.63"/>
        <n v="90294.0"/>
        <n v="120928.7"/>
        <n v="140517.7"/>
        <n v="111211.4"/>
        <n v="112371.4"/>
        <n v="107937.7"/>
        <n v="96779.07"/>
        <n v="103291.6"/>
        <n v="141332.1"/>
        <n v="115664.2"/>
        <n v="111936.7"/>
        <n v="98590.06"/>
        <n v="112513.8"/>
        <n v="108336.5"/>
        <n v="109020.6"/>
        <n v="124293.0"/>
        <n v="112863.0"/>
        <n v="114133.7"/>
        <n v="110669.3"/>
        <n v="117452.3"/>
        <n v="117361.7"/>
        <n v="110384.3"/>
        <n v="108761.4"/>
        <n v="111543.8"/>
        <n v="142213.7"/>
        <n v="155060.6"/>
        <n v="138793.6"/>
        <n v="111983.5"/>
        <n v="89003.15"/>
        <n v="104844.1"/>
        <n v="111613.1"/>
        <n v="116299.4"/>
        <n v="119947.6"/>
        <n v="111886.0"/>
        <n v="95623.35"/>
        <n v="91280.03"/>
        <n v="105341.9"/>
        <n v="112351.5"/>
        <n v="116690.2"/>
        <n v="117948.7"/>
        <n v="111229.5"/>
        <n v="95046.91"/>
        <n v="100495.6"/>
        <n v="131090.8"/>
        <n v="140167.5"/>
        <n v="137292.0"/>
        <n v="127633.3"/>
        <n v="124311.3"/>
        <n v="116083.3"/>
        <n v="103539.0"/>
        <n v="116447.9"/>
        <n v="117931.5"/>
        <n v="124370.8"/>
        <n v="129649.3"/>
        <n v="125346.1"/>
        <n v="108816.8"/>
        <n v="102617.5"/>
        <n v="104468.9"/>
        <n v="133227.8"/>
        <n v="139672.8"/>
        <n v="124256.0"/>
        <n v="111612.1"/>
        <n v="107731.8"/>
        <n v="113593.8"/>
        <n v="131981.0"/>
        <n v="127625.4"/>
        <n v="114696.4"/>
        <n v="111632.8"/>
        <n v="115411.4"/>
        <n v="107466.0"/>
        <n v="104189.1"/>
        <n v="116237.2"/>
        <n v="111033.0"/>
        <n v="109640.3"/>
        <n v="107491.9"/>
        <n v="110662.2"/>
        <n v="97402.27"/>
        <n v="94477.1"/>
        <n v="107895.5"/>
        <n v="113138.7"/>
        <n v="114191.4"/>
        <n v="114817.3"/>
        <n v="110160.0"/>
        <n v="99084.74"/>
        <n v="96041.9"/>
        <n v="113287.1"/>
        <n v="114160.0"/>
        <n v="114336.0"/>
        <n v="112704.0"/>
        <n v="97436.41"/>
        <n v="99608.57"/>
        <n v="96594.75"/>
        <n v="99945.5"/>
        <n v="111955.2"/>
        <n v="114437.0"/>
        <n v="112816.7"/>
        <n v="114522.4"/>
        <n v="102528.4"/>
        <n v="97356.57"/>
        <n v="109421.8"/>
        <n v="101548.7"/>
        <n v="116795.2"/>
        <n v="126329.5"/>
        <n v="120144.2"/>
        <n v="104864.1"/>
        <n v="103756.5"/>
        <n v="115103.8"/>
        <n v="120718.6"/>
        <n v="129196.4"/>
        <n v="127260.1"/>
        <n v="123150.4"/>
        <n v="105013.1"/>
        <n v="107424.1"/>
        <n v="125858.3"/>
        <n v="126760.7"/>
        <n v="125747.7"/>
        <n v="128753.1"/>
        <n v="123523.0"/>
        <n v="109477.4"/>
        <n v="107497.0"/>
        <n v="125871.9"/>
        <n v="127820.7"/>
        <n v="122910.5"/>
        <n v="123351.5"/>
        <n v="109111.6"/>
        <n v="105912.2"/>
        <n v="113551.0"/>
        <n v="119127.2"/>
        <n v="121572.0"/>
        <n v="124010.0"/>
        <n v="123130.6"/>
        <n v="104643.7"/>
        <n v="110029.6"/>
        <n v="130516.1"/>
        <n v="132762.4"/>
        <n v="139030.8"/>
        <n v="140202.7"/>
        <n v="136856.8"/>
        <n v="122161.4"/>
        <n v="118954.0"/>
        <n v="132877.5"/>
        <n v="133274.5"/>
        <n v="136116.1"/>
        <n v="139511.8"/>
        <n v="130994.5"/>
        <n v="120698.9"/>
        <n v="113374.5"/>
        <n v="117691.7"/>
        <n v="135185.0"/>
        <n v="136253.4"/>
        <n v="135303.3"/>
        <n v="135269.6"/>
        <n v="121178.7"/>
        <n v="116112.7"/>
        <n v="134925.7"/>
        <n v="131997.0"/>
        <n v="139814.3"/>
        <n v="140348.6"/>
        <n v="132029.6"/>
        <n v="122393.3"/>
        <n v="118103.9"/>
        <n v="138040.4"/>
        <n v="144526.6"/>
        <n v="141351.9"/>
        <n v="138124.1"/>
        <n v="139275.8"/>
        <n v="125949.5"/>
        <n v="120137.5"/>
        <n v="139765.3"/>
        <n v="134029.8"/>
        <n v="134084.7"/>
        <n v="137899.7"/>
        <n v="134078.1"/>
        <n v="123688.0"/>
        <n v="116064.0"/>
        <n v="133132.3"/>
        <n v="137352.8"/>
        <n v="138152.1"/>
        <n v="134622.4"/>
        <n v="131387.7"/>
        <n v="124486.7"/>
        <n v="119927.6"/>
        <n v="131868.2"/>
        <n v="136121.8"/>
        <n v="133906.3"/>
        <n v="139316.3"/>
        <n v="140073.9"/>
        <n v="122397.1"/>
        <n v="118007.7"/>
        <n v="136330.6"/>
        <n v="129699.3"/>
        <n v="133198.3"/>
        <n v="136003.9"/>
        <n v="130432.1"/>
        <n v="111331.2"/>
        <n v="107580.5"/>
        <n v="132276.9"/>
        <n v="137617.9"/>
        <n v="140729.2"/>
        <n v="151355.4"/>
        <n v="141647.9"/>
        <n v="116696.5"/>
        <n v="117351.1"/>
        <n v="138963.2"/>
        <n v="139108.4"/>
        <n v="130044.4"/>
        <n v="122361.9"/>
        <n v="122862.3"/>
        <n v="113669.5"/>
        <n v="106274.6"/>
        <n v="121534.0"/>
        <n v="127193.3"/>
        <n v="121445.4"/>
        <n v="129223.8"/>
        <n v="133563.0"/>
        <n v="124852.7"/>
        <n v="119799.0"/>
        <n v="140410.3"/>
        <n v="133809.5"/>
        <n v="133056.8"/>
        <n v="135619.9"/>
        <n v="133666.6"/>
        <n v="117444.1"/>
        <n v="115177.9"/>
        <n v="139414.5"/>
        <n v="139814.0"/>
        <n v="137513.5"/>
        <n v="133982.3"/>
        <n v="128707.4"/>
        <n v="114098.1"/>
        <n v="103964.3"/>
        <n v="128001.1"/>
        <n v="137696.7"/>
        <n v="134819.9"/>
        <n v="133405.7"/>
        <n v="132543.1"/>
        <n v="120454.0"/>
        <n v="114584.1"/>
        <n v="127169.0"/>
        <n v="130906.9"/>
        <n v="127192.3"/>
        <n v="131986.8"/>
        <n v="128761.6"/>
        <n v="111301.6"/>
        <n v="104766.0"/>
        <n v="115123.5"/>
        <n v="124034.0"/>
        <n v="123461.4"/>
        <n v="119309.9"/>
        <n v="116611.3"/>
        <n v="101012.3"/>
        <n v="92608.24"/>
        <n v="119126.5"/>
        <n v="124452.9"/>
        <n v="119028.1"/>
        <n v="116655.9"/>
        <n v="102847.3"/>
        <n v="100701.8"/>
        <n v="103556.7"/>
        <n v="119226.4"/>
        <n v="118856.4"/>
        <n v="114604.6"/>
        <n v="113134.6"/>
        <n v="118359.3"/>
        <n v="101974.6"/>
        <n v="97053.55"/>
        <n v="111432.4"/>
        <n v="116556.4"/>
        <n v="114133.5"/>
        <n v="113957.7"/>
        <n v="117048.7"/>
        <n v="102037.2"/>
        <n v="98108.82"/>
        <n v="115907.4"/>
        <n v="117470.2"/>
        <n v="121087.1"/>
        <n v="118201.2"/>
        <n v="108412.7"/>
        <n v="102196.0"/>
        <n v="100571.0"/>
        <n v="115549.4"/>
        <n v="118010.3"/>
        <n v="115813.0"/>
        <n v="117333.4"/>
        <n v="112633.3"/>
        <n v="100746.4"/>
        <n v="92182.96"/>
        <n v="112227.7"/>
        <n v="116179.5"/>
        <n v="116632.1"/>
        <n v="120470.8"/>
        <n v="113452.0"/>
        <n v="101610.8"/>
        <n v="95368.17"/>
        <n v="104632.8"/>
        <n v="100592.3"/>
        <n v="111738.5"/>
        <n v="113539.9"/>
        <n v="115156.4"/>
        <n v="104194.3"/>
        <n v="98774.24"/>
        <n v="125795.8"/>
        <n v="135420.8"/>
        <n v="130385.1"/>
        <n v="116716.0"/>
        <n v="117797.6"/>
        <n v="106730.2"/>
        <n v="101256.8"/>
        <n v="128658.3"/>
        <n v="137151.5"/>
        <n v="138882.3"/>
        <n v="135162.1"/>
        <n v="133951.3"/>
        <n v="121219.6"/>
        <n v="108717.9"/>
        <n v="115429.0"/>
        <n v="129798.5"/>
        <n v="151731.0"/>
        <n v="154632.3"/>
        <n v="125141.9"/>
        <n v="99234.22"/>
        <n v="92487.71"/>
        <n v="111626.0"/>
        <n v="113063.7"/>
        <n v="115383.1"/>
        <n v="115737.0"/>
        <n v="109568.5"/>
        <n v="99334.8"/>
        <n v="97715.01"/>
        <n v="114680.2"/>
        <n v="121945.2"/>
        <n v="146933.1"/>
        <n v="129280.8"/>
        <n v="120821.1"/>
        <n v="110154.4"/>
        <n v="107212.8"/>
        <n v="138949.7"/>
        <n v="142870.4"/>
        <n v="114917.0"/>
        <n v="114462.5"/>
        <n v="116428.8"/>
        <n v="109364.0"/>
        <n v="92856.23"/>
        <n v="85094.38"/>
        <n v="98638.86"/>
        <n v="128753.8"/>
        <n v="130699.2"/>
        <n v="115572.0"/>
        <n v="96358.98"/>
        <n v="95700.48"/>
        <n v="95959.69"/>
        <n v="105277.9"/>
        <n v="106373.8"/>
        <n v="113337.7"/>
        <n v="123247.7"/>
        <n v="133705.8"/>
        <n v="107142.8"/>
        <n v="118832.1"/>
        <n v="111361.1"/>
        <n v="116530.0"/>
        <n v="139607.9"/>
        <n v="132022.9"/>
        <n v="98977.05"/>
        <n v="92021.68"/>
        <n v="109389.1"/>
        <n v="116074.0"/>
        <n v="129286.4"/>
        <n v="154648.1"/>
        <n v="165070.6"/>
        <n v="124825.0"/>
        <n v="127305.2"/>
        <n v="137955.4"/>
        <n v="128314.5"/>
        <n v="128899.8"/>
        <n v="139245.2"/>
        <n v="128599.5"/>
        <n v="139114.6"/>
        <n v="159436.7"/>
        <n v="160437.6"/>
        <n v="115239.6"/>
        <n v="108524.2"/>
        <n v="109949.2"/>
        <n v="112946.3"/>
        <n v="104947.3"/>
        <n v="106065.9"/>
        <n v="126466.0"/>
        <n v="137539.7"/>
        <n v="159307.3"/>
        <n v="149473.0"/>
        <n v="137101.9"/>
        <n v="118113.8"/>
        <n v="100440.3"/>
        <n v="116209.1"/>
        <n v="124882.7"/>
        <n v="115269.5"/>
        <n v="117260.2"/>
        <n v="114736.4"/>
        <n v="105799.9"/>
        <n v="105085.5"/>
        <n v="113116.4"/>
        <n v="120035.4"/>
        <n v="124481.4"/>
        <n v="133607.1"/>
        <n v="136328.3"/>
        <n v="96305.07"/>
        <n v="117952.4"/>
        <n v="127894.3"/>
        <n v="123400.2"/>
        <n v="117346.3"/>
        <n v="119960.3"/>
        <n v="111096.3"/>
        <n v="101334.2"/>
        <n v="112527.3"/>
        <n v="113850.8"/>
        <n v="122717.5"/>
        <n v="128732.6"/>
        <n v="127805.5"/>
        <n v="120398.9"/>
        <n v="104486.2"/>
        <n v="97542.31"/>
        <n v="112663.6"/>
        <n v="114195.4"/>
        <n v="116045.3"/>
        <n v="116284.3"/>
        <n v="110715.1"/>
        <n v="97262.71"/>
        <n v="111617.9"/>
        <n v="110794.3"/>
        <n v="111254.3"/>
        <n v="115020.5"/>
        <n v="119298.3"/>
        <n v="112312.7"/>
        <n v="98918.52"/>
        <n v="112488.2"/>
        <n v="116809.4"/>
        <n v="117744.0"/>
        <n v="116457.3"/>
        <n v="97070.35"/>
        <n v="99687.64"/>
        <n v="98817.03"/>
        <n v="98258.25"/>
        <n v="113381.5"/>
        <n v="115974.6"/>
        <n v="117551.7"/>
        <n v="115979.1"/>
        <n v="105938.5"/>
        <n v="100571.2"/>
        <n v="118702.9"/>
        <n v="122423.0"/>
        <n v="121945.0"/>
        <n v="119876.6"/>
        <n v="113609.8"/>
        <n v="105135.3"/>
        <n v="104123.4"/>
        <n v="115694.6"/>
        <n v="121092.9"/>
        <n v="120784.9"/>
        <n v="120448.9"/>
        <n v="118324.1"/>
        <n v="107479.3"/>
        <n v="103662.1"/>
        <n v="117800.0"/>
        <n v="117642.6"/>
        <n v="106655.0"/>
        <n v="117617.5"/>
        <n v="119079.5"/>
        <n v="108613.4"/>
        <n v="105277.7"/>
        <n v="121551.7"/>
        <n v="122642.2"/>
        <n v="118716.6"/>
        <n v="117357.8"/>
        <n v="116870.5"/>
        <n v="106893.0"/>
        <n v="105840.4"/>
        <n v="118254.6"/>
        <n v="122876.9"/>
        <n v="122721.5"/>
        <n v="128518.5"/>
        <n v="133467.4"/>
        <n v="111273.8"/>
        <n v="108729.7"/>
        <n v="129886.0"/>
        <n v="131900.5"/>
        <n v="133399.2"/>
        <n v="131757.2"/>
        <n v="127353.6"/>
        <n v="119262.1"/>
        <n v="112349.3"/>
        <n v="124046.8"/>
        <n v="126923.0"/>
        <n v="129352.8"/>
        <n v="129553.9"/>
        <n v="127957.6"/>
        <n v="115384.1"/>
        <n v="106044.5"/>
        <n v="119360.3"/>
        <n v="123142.8"/>
        <n v="127830.6"/>
        <n v="131159.9"/>
        <n v="135864.1"/>
        <n v="123226.1"/>
        <n v="121177.6"/>
        <n v="135385.4"/>
        <n v="132975.1"/>
        <n v="132038.4"/>
        <n v="128577.6"/>
        <n v="129910.0"/>
        <n v="120232.2"/>
        <n v="117037.9"/>
        <n v="113421.0"/>
        <n v="127261.3"/>
        <n v="131574.6"/>
        <n v="130544.5"/>
        <n v="133009.0"/>
        <n v="124351.2"/>
        <n v="120785.6"/>
        <n v="138518.7"/>
        <n v="143830.1"/>
        <n v="141305.9"/>
        <n v="143542.0"/>
        <n v="140296.4"/>
        <n v="132165.4"/>
        <n v="125850.6"/>
        <n v="141972.7"/>
        <n v="142842.4"/>
        <n v="148100.1"/>
        <n v="150445.5"/>
        <n v="139188.5"/>
        <n v="125394.4"/>
        <n v="124313.1"/>
        <n v="140713.3"/>
        <n v="135759.3"/>
        <n v="128581.0"/>
        <n v="125861.6"/>
        <n v="124242.5"/>
        <n v="119717.4"/>
        <n v="114562.2"/>
        <n v="133874.5"/>
        <n v="140343.0"/>
        <n v="143461.1"/>
        <n v="145767.1"/>
        <n v="140543.0"/>
        <n v="124491.5"/>
        <n v="119464.3"/>
        <n v="137446.8"/>
        <n v="131367.1"/>
        <n v="132856.7"/>
        <n v="133778.4"/>
        <n v="135728.4"/>
        <n v="125928.6"/>
        <n v="114186.8"/>
        <n v="134664.7"/>
        <n v="132967.2"/>
        <n v="135308.3"/>
        <n v="137634.1"/>
        <n v="130119.5"/>
        <n v="116942.9"/>
        <n v="111555.0"/>
        <n v="135422.1"/>
        <n v="129520.0"/>
        <n v="134005.0"/>
        <n v="129025.0"/>
        <n v="129740.3"/>
        <n v="116238.2"/>
        <n v="104912.4"/>
        <n v="127198.8"/>
        <n v="131851.0"/>
        <n v="131939.5"/>
        <n v="135671.0"/>
        <n v="121875.4"/>
        <n v="119988.7"/>
        <n v="115231.9"/>
        <n v="127541.6"/>
        <n v="121073.5"/>
        <n v="122602.1"/>
        <n v="131137.1"/>
        <n v="125189.5"/>
        <n v="116571.3"/>
        <n v="119707.9"/>
        <n v="138918.4"/>
        <n v="138424.3"/>
        <n v="136240.8"/>
        <n v="131956.7"/>
        <n v="130210.9"/>
        <n v="116471.8"/>
        <n v="111436.3"/>
        <n v="131280.9"/>
        <n v="139563.1"/>
        <n v="136032.2"/>
        <n v="139752.5"/>
        <n v="130466.9"/>
        <n v="116344.6"/>
        <n v="118402.9"/>
        <n v="131449.0"/>
        <n v="128192.1"/>
        <n v="118307.2"/>
        <n v="116467.4"/>
        <n v="123583.5"/>
        <n v="109948.6"/>
        <n v="107839.0"/>
        <n v="123132.6"/>
        <n v="111096.5"/>
        <n v="112935.0"/>
        <n v="117880.6"/>
        <n v="111213.2"/>
        <n v="108632.4"/>
        <n v="113030.0"/>
        <n v="118208.2"/>
        <n v="119622.3"/>
        <n v="123787.8"/>
        <n v="125335.6"/>
        <n v="120372.5"/>
        <n v="107731.7"/>
        <n v="107332.1"/>
        <n v="119535.7"/>
        <n v="124797.1"/>
        <n v="119238.3"/>
        <n v="110878.7"/>
        <n v="108622.4"/>
        <n v="109315.1"/>
        <n v="106236.2"/>
        <n v="114466.6"/>
        <n v="114458.2"/>
        <n v="115490.8"/>
        <n v="115294.1"/>
        <n v="112576.5"/>
        <n v="102988.1"/>
        <n v="100476.7"/>
        <n v="113945.5"/>
        <n v="116449.3"/>
        <n v="109551.1"/>
        <n v="110432.3"/>
        <n v="110457.3"/>
        <n v="96584.75"/>
        <n v="90918.62"/>
        <n v="108070.3"/>
        <n v="113889.4"/>
        <n v="112592.3"/>
        <n v="112806.6"/>
        <n v="107940.2"/>
        <n v="99368.86"/>
        <n v="98427.53"/>
        <n v="105893.6"/>
        <n v="109241.6"/>
        <n v="111423.4"/>
        <n v="112414.4"/>
        <n v="111145.1"/>
        <n v="97973.99"/>
        <n v="95624.02"/>
        <n v="110196.6"/>
        <n v="113459.0"/>
        <n v="114402.7"/>
        <n v="119350.7"/>
        <n v="116793.9"/>
        <n v="93859.29"/>
        <n v="96432.63"/>
        <n v="107014.1"/>
        <n v="100696.6"/>
        <n v="106387.2"/>
        <n v="109430.4"/>
        <n v="112507.0"/>
        <n v="100203.6"/>
        <n v="94602.89"/>
        <n v="114159.6"/>
        <n v="120185.3"/>
        <n v="116487.6"/>
        <n v="108628.3"/>
        <n v="107405.9"/>
        <n v="90498.92"/>
        <n v="92043.13"/>
        <n v="113978.5"/>
        <n v="118330.6"/>
        <n v="106618.2"/>
        <n v="107278.8"/>
        <n v="113582.6"/>
        <n v="101352.1"/>
        <n v="96240.41"/>
        <n v="110547.6"/>
        <n v="109706.4"/>
        <n v="106684.8"/>
        <n v="112586.7"/>
        <n v="110031.8"/>
        <n v="100725.2"/>
        <n v="88903.07"/>
        <n v="107666.3"/>
        <n v="111718.1"/>
        <n v="114225.1"/>
        <n v="135452.3"/>
        <n v="156648.4"/>
        <n v="121237.5"/>
        <n v="102161.1"/>
        <n v="110803.8"/>
        <n v="114413.8"/>
        <n v="129715.5"/>
        <n v="114986.3"/>
        <n v="110025.5"/>
        <n v="102577.1"/>
        <n v="99110.78"/>
        <n v="112804.4"/>
        <n v="113485.1"/>
        <n v="119907.2"/>
        <n v="111880.5"/>
        <n v="102075.9"/>
        <n v="92725.74"/>
        <n v="94938.4"/>
        <n v="112358.8"/>
        <n v="98191.66"/>
        <n v="100017.2"/>
        <n v="129749.1"/>
        <n v="133831.4"/>
        <n v="108290.1"/>
        <n v="99613.87"/>
        <n v="103381.9"/>
        <n v="98933.06"/>
        <n v="106470.7"/>
        <n v="118789.6"/>
        <n v="133288.5"/>
        <n v="97262.79"/>
        <n v="93606.22"/>
        <n v="109874.9"/>
        <n v="113446.1"/>
        <n v="105483.4"/>
        <n v="108078.7"/>
        <n v="119728.6"/>
        <n v="108629.0"/>
        <n v="101853.2"/>
        <n v="147070.5"/>
        <n v="152496.2"/>
        <n v="136971.8"/>
        <n v="145211.5"/>
        <n v="134898.2"/>
        <n v="101692.5"/>
        <n v="102283.1"/>
        <n v="130518.0"/>
        <n v="141444.8"/>
        <n v="125501.2"/>
        <n v="155891.3"/>
        <n v="168894.8"/>
        <n v="114818.7"/>
        <n v="99801.58"/>
        <n v="112374.6"/>
        <n v="138455.5"/>
        <n v="142113.4"/>
        <n v="110277.2"/>
        <n v="104422.8"/>
        <n v="124749.1"/>
        <n v="133287.6"/>
        <n v="119169.0"/>
        <n v="119702.0"/>
        <n v="140497.8"/>
        <n v="141593.5"/>
        <n v="117327.5"/>
        <n v="95668.77"/>
        <n v="94786.72"/>
        <n v="114085.6"/>
        <n v="107697.2"/>
        <n v="106692.8"/>
        <n v="107655.1"/>
        <n v="113910.5"/>
        <n v="106467.2"/>
        <n v="108470.9"/>
        <n v="116995.1"/>
        <n v="110531.6"/>
        <n v="108972.3"/>
        <n v="110235.3"/>
        <n v="109901.8"/>
        <n v="99890.25"/>
        <n v="106877.9"/>
        <n v="133476.6"/>
        <n v="123114.1"/>
        <n v="125272.3"/>
        <n v="150472.3"/>
        <n v="163682.0"/>
        <n v="146265.1"/>
        <n v="138597.7"/>
        <n v="136528.8"/>
        <n v="126073.5"/>
        <n v="108723.6"/>
        <n v="114519.9"/>
        <n v="117281.2"/>
        <n v="106854.9"/>
        <n v="101994.1"/>
        <n v="103219.1"/>
        <n v="110086.7"/>
        <n v="114740.5"/>
        <n v="112785.8"/>
        <n v="111179.1"/>
        <n v="105119.5"/>
        <n v="105669.0"/>
        <n v="121954.4"/>
        <n v="123290.8"/>
        <n v="123994.3"/>
        <n v="124181.4"/>
        <n v="128305.6"/>
        <n v="109147.7"/>
        <n v="104226.8"/>
        <n v="107583.9"/>
        <n v="108840.2"/>
        <n v="113307.6"/>
        <n v="113923.2"/>
        <n v="110768.3"/>
        <n v="101262.7"/>
        <n v="101119.8"/>
        <n v="116817.4"/>
        <n v="114927.2"/>
        <n v="115188.8"/>
        <n v="113763.8"/>
        <n v="111484.7"/>
        <n v="102229.6"/>
        <n v="93590.43"/>
        <n v="108543.6"/>
        <n v="111999.0"/>
        <n v="120859.0"/>
        <n v="116890.6"/>
        <n v="114848.8"/>
        <n v="105963.6"/>
        <n v="98680.0"/>
        <n v="114195.0"/>
        <n v="115392.9"/>
        <n v="117281.1"/>
        <n v="111360.1"/>
        <n v="95967.41"/>
        <n v="95654.36"/>
        <n v="94810.67"/>
        <n v="100246.5"/>
        <n v="114240.9"/>
        <n v="113264.2"/>
        <n v="98112.47"/>
        <n v="107226.6"/>
        <n v="105374.9"/>
        <n v="101057.4"/>
        <n v="118307.5"/>
        <n v="110515.6"/>
        <n v="111462.4"/>
        <n v="112948.4"/>
        <n v="110902.2"/>
        <n v="103616.1"/>
        <n v="104770.7"/>
        <n v="121535.5"/>
        <n v="116318.4"/>
        <n v="118801.8"/>
        <n v="122003.3"/>
        <n v="123850.9"/>
        <n v="113186.7"/>
        <n v="110416.9"/>
        <n v="119598.6"/>
        <n v="123005.3"/>
        <n v="126264.8"/>
        <n v="127389.5"/>
        <n v="126934.2"/>
        <n v="112990.6"/>
        <n v="104054.9"/>
        <n v="118733.4"/>
        <n v="121766.8"/>
        <n v="122015.6"/>
        <n v="119118.1"/>
        <n v="118924.8"/>
        <n v="104950.0"/>
        <n v="106153.4"/>
        <n v="130229.3"/>
        <n v="133799.7"/>
        <n v="136301.5"/>
        <n v="138857.1"/>
        <n v="133869.1"/>
        <n v="120653.4"/>
        <n v="118086.9"/>
        <n v="135437.9"/>
        <n v="136149.1"/>
        <n v="137844.8"/>
        <n v="134971.8"/>
        <n v="132003.4"/>
        <n v="117243.6"/>
        <n v="110669.4"/>
        <n v="108133.0"/>
        <n v="122760.9"/>
        <n v="128127.8"/>
        <n v="128535.2"/>
        <n v="128153.2"/>
        <n v="121097.8"/>
        <n v="116811.4"/>
        <n v="129972.9"/>
        <n v="137922.2"/>
        <n v="144737.1"/>
        <n v="148609.6"/>
        <n v="144504.3"/>
        <n v="132829.3"/>
        <n v="133525.3"/>
        <n v="146856.8"/>
        <n v="145807.3"/>
        <n v="139351.6"/>
        <n v="131023.7"/>
        <n v="123546.6"/>
        <n v="117924.1"/>
        <n v="116150.9"/>
        <n v="130565.6"/>
        <n v="135866.8"/>
        <n v="137327.7"/>
        <n v="135182.7"/>
        <n v="132774.3"/>
        <n v="114660.9"/>
        <n v="114469.9"/>
        <n v="127307.3"/>
        <n v="133804.0"/>
        <n v="127092.7"/>
        <n v="133131.5"/>
        <n v="128384.1"/>
        <n v="123954.3"/>
        <n v="123740.3"/>
        <n v="131739.2"/>
        <n v="132941.8"/>
        <n v="135339.8"/>
        <n v="134119.1"/>
        <n v="132101.9"/>
        <n v="111288.9"/>
        <n v="111293.2"/>
        <n v="123618.4"/>
        <n v="129008.6"/>
        <n v="135782.5"/>
        <n v="132940.6"/>
        <n v="136493.1"/>
        <n v="121958.7"/>
        <n v="118413.1"/>
        <n v="133205.2"/>
        <n v="138858.0"/>
        <n v="140275.8"/>
        <n v="137651.1"/>
        <n v="135633.9"/>
        <n v="119933.7"/>
        <n v="120350.2"/>
        <n v="125652.1"/>
        <n v="132120.4"/>
        <n v="136315.4"/>
        <n v="133004.7"/>
        <n v="142555.1"/>
        <n v="128554.6"/>
        <n v="121028.3"/>
        <n v="136683.4"/>
        <n v="141474.3"/>
        <n v="134681.4"/>
        <n v="128119.7"/>
        <n v="129781.2"/>
        <n v="115460.6"/>
        <n v="110816.4"/>
        <n v="131067.3"/>
        <n v="131438.6"/>
        <n v="120747.1"/>
        <n v="127698.0"/>
        <n v="126763.4"/>
        <n v="107303.5"/>
        <n v="113980.3"/>
        <n v="132704.4"/>
        <n v="130964.9"/>
        <n v="137660.9"/>
        <n v="134233.3"/>
        <n v="131871.1"/>
        <n v="107616.0"/>
        <n v="106779.5"/>
        <n v="121697.4"/>
        <n v="118871.2"/>
        <n v="122652.8"/>
        <n v="120223.2"/>
        <n v="122222.7"/>
        <n v="115200.2"/>
        <n v="116999.1"/>
        <n v="130448.1"/>
        <n v="131665.0"/>
        <n v="121100.0"/>
        <n v="118723.1"/>
        <n v="120349.0"/>
        <n v="103501.0"/>
        <n v="105149.0"/>
        <n v="119362.2"/>
        <n v="124129.4"/>
        <n v="119715.7"/>
        <n v="108102.6"/>
        <n v="107222.3"/>
        <n v="101348.4"/>
        <n v="102386.5"/>
        <n v="121862.9"/>
        <n v="125787.3"/>
        <n v="124302.9"/>
        <n v="117320.2"/>
        <n v="106043.0"/>
        <n v="108762.3"/>
        <n v="104804.1"/>
        <n v="121770.8"/>
        <n v="117265.3"/>
        <n v="110760.8"/>
        <n v="109312.9"/>
        <n v="117512.6"/>
        <n v="101386.0"/>
        <n v="93011.35"/>
        <n v="113296.3"/>
        <n v="117504.8"/>
        <n v="122771.8"/>
        <n v="123692.1"/>
        <n v="115250.5"/>
        <n v="101053.4"/>
        <n v="94744.7"/>
        <n v="110290.1"/>
        <n v="112052.1"/>
        <n v="117533.7"/>
        <n v="116690.0"/>
        <n v="109857.5"/>
        <n v="102032.5"/>
        <n v="102684.5"/>
        <n v="114502.1"/>
        <n v="114108.5"/>
        <n v="114281.6"/>
        <n v="115442.7"/>
        <n v="109130.8"/>
        <n v="96698.29"/>
        <n v="102830.6"/>
        <n v="112634.6"/>
        <n v="111887.4"/>
        <n v="117375.7"/>
        <n v="121752.9"/>
        <n v="130510.9"/>
        <n v="105806.8"/>
        <n v="96867.02"/>
        <n v="107279.8"/>
        <n v="96817.0"/>
        <n v="104381.4"/>
        <n v="115132.6"/>
        <n v="113954.8"/>
        <n v="108924.8"/>
        <n v="101550.0"/>
        <n v="106759.0"/>
        <n v="104303.5"/>
        <n v="112573.5"/>
        <n v="109828.9"/>
        <n v="110954.8"/>
        <n v="97646.12"/>
        <n v="96742.49"/>
        <n v="109148.3"/>
        <n v="112033.9"/>
        <n v="119736.1"/>
        <n v="131312.0"/>
        <n v="109049.4"/>
        <n v="97245.77"/>
        <n v="96778.25"/>
        <n v="113899.3"/>
        <n v="107629.2"/>
        <n v="108417.7"/>
        <n v="112735.9"/>
        <n v="114799.9"/>
        <n v="98959.56"/>
        <n v="100234.0"/>
        <n v="110609.4"/>
        <n v="109094.0"/>
        <n v="107400.7"/>
        <n v="107891.7"/>
        <n v="105029.0"/>
        <n v="95436.3"/>
        <n v="97577.42"/>
        <n v="127910.8"/>
        <n v="109548.6"/>
        <n v="109060.4"/>
        <n v="108599.1"/>
        <n v="107070.6"/>
        <n v="101239.2"/>
        <n v="98723.45"/>
        <n v="114400.1"/>
        <n v="123999.1"/>
        <n v="146990.9"/>
        <n v="125050.6"/>
        <n v="150553.4"/>
        <n v="100632.5"/>
        <n v="90145.62"/>
        <n v="101818.0"/>
        <n v="102168.9"/>
        <n v="98312.75"/>
        <n v="96120.53"/>
        <n v="107256.1"/>
        <n v="113521.7"/>
        <n v="118293.5"/>
        <n v="140410.1"/>
        <n v="95410.39"/>
        <n v="89077.86"/>
        <n v="102988.2"/>
        <n v="118922.2"/>
        <n v="102245.6"/>
        <n v="95671.2"/>
        <n v="110253.6"/>
        <n v="109336.6"/>
        <n v="110038.6"/>
        <n v="127365.6"/>
        <n v="122533.9"/>
        <n v="91886.61"/>
        <n v="91797.6"/>
        <n v="119653.9"/>
        <n v="137302.6"/>
        <n v="137408.2"/>
        <n v="109669.6"/>
        <n v="108108.2"/>
        <n v="105946.3"/>
        <n v="106921.6"/>
        <n v="116291.5"/>
        <n v="112128.2"/>
        <n v="119287.2"/>
        <n v="112254.8"/>
        <n v="109316.4"/>
        <n v="102445.9"/>
        <n v="101233.2"/>
        <n v="103134.5"/>
        <n v="116190.6"/>
        <n v="129812.9"/>
        <n v="154816.5"/>
        <n v="170653.8"/>
        <n v="131856.3"/>
        <n v="97609.06"/>
        <n v="105004.9"/>
        <n v="107034.1"/>
        <n v="108988.4"/>
        <n v="120569.5"/>
        <n v="120734.9"/>
        <n v="107864.4"/>
        <n v="103857.1"/>
        <n v="122975.5"/>
        <n v="127110.6"/>
        <n v="124618.6"/>
        <n v="139137.2"/>
        <n v="139855.6"/>
        <n v="108300.6"/>
        <n v="100904.3"/>
        <n v="123351.8"/>
        <n v="119178.1"/>
        <n v="109375.2"/>
        <n v="112202.1"/>
        <n v="108949.1"/>
        <n v="96922.02"/>
        <n v="106129.7"/>
        <n v="122619.1"/>
        <n v="123558.4"/>
        <n v="108371.1"/>
        <n v="108675.4"/>
        <n v="110007.0"/>
        <n v="100380.9"/>
        <n v="101413.1"/>
        <n v="106360.0"/>
        <n v="108746.4"/>
        <n v="117505.6"/>
        <n v="119734.6"/>
        <n v="111322.3"/>
        <n v="96850.78"/>
        <n v="92553.29"/>
        <n v="94641.7"/>
        <n v="112142.5"/>
        <n v="118830.1"/>
        <n v="120272.8"/>
        <n v="115075.8"/>
        <n v="96016.19"/>
        <n v="97664.94"/>
        <n v="110586.8"/>
        <n v="115254.2"/>
        <n v="121127.1"/>
        <n v="127266.9"/>
        <n v="111547.6"/>
        <n v="103999.3"/>
        <n v="97449.69"/>
        <n v="112906.9"/>
        <n v="114935.5"/>
        <n v="113147.8"/>
        <n v="110088.0"/>
        <n v="111958.2"/>
        <n v="97923.72"/>
        <n v="95953.21"/>
        <n v="107687.5"/>
        <n v="109043.9"/>
        <n v="110991.6"/>
        <n v="116302.7"/>
        <n v="104294.6"/>
        <n v="101854.2"/>
        <n v="105098.0"/>
        <n v="118074.6"/>
        <n v="118404.5"/>
        <n v="108404.0"/>
        <n v="108587.5"/>
        <n v="94831.23"/>
        <n v="92097.07"/>
        <n v="101760.1"/>
        <n v="100025.9"/>
        <n v="107849.8"/>
        <n v="104547.3"/>
        <n v="106527.9"/>
        <n v="106943.5"/>
        <n v="106888.5"/>
        <n v="100737.8"/>
        <n v="109168.6"/>
        <n v="111417.6"/>
        <n v="113506.0"/>
        <n v="112872.9"/>
        <n v="106565.3"/>
        <n v="96845.12"/>
        <n v="96572.94"/>
        <n v="113471.8"/>
        <n v="112124.1"/>
        <n v="121307.8"/>
        <n v="121353.3"/>
        <n v="127238.9"/>
        <n v="111665.7"/>
        <n v="109669.4"/>
        <n v="126892.3"/>
        <n v="118839.1"/>
        <n v="113214.3"/>
        <n v="109642.8"/>
        <n v="107914.1"/>
        <n v="107786.3"/>
        <n v="107555.2"/>
        <n v="122550.9"/>
        <n v="120767.8"/>
        <n v="127145.1"/>
        <n v="129285.1"/>
        <n v="129112.5"/>
        <n v="110420.9"/>
        <n v="109774.4"/>
        <n v="120076.6"/>
        <n v="119790.0"/>
        <n v="119804.0"/>
        <n v="127563.6"/>
        <n v="130472.2"/>
        <n v="115234.3"/>
        <n v="109579.8"/>
        <n v="125532.6"/>
        <n v="126788.8"/>
        <n v="124189.8"/>
        <n v="124062.5"/>
        <n v="120072.1"/>
        <n v="102231.8"/>
        <n v="102684.6"/>
        <n v="132039.7"/>
        <n v="132710.4"/>
        <n v="130801.8"/>
        <n v="133322.0"/>
        <n v="137368.5"/>
        <n v="126427.9"/>
        <n v="119524.4"/>
        <n v="124793.0"/>
        <n v="141571.3"/>
        <n v="137795.8"/>
        <n v="141444.4"/>
        <n v="134684.6"/>
        <n v="117394.5"/>
        <n v="107553.0"/>
        <n v="121221.5"/>
        <n v="124473.7"/>
        <n v="133969.7"/>
        <n v="130437.3"/>
        <n v="120149.4"/>
        <n v="109644.7"/>
        <n v="121528.4"/>
        <n v="136373.4"/>
        <n v="131904.7"/>
        <n v="133100.9"/>
        <n v="131466.2"/>
        <n v="136872.6"/>
        <n v="126938.5"/>
        <n v="125830.8"/>
        <n v="141432.0"/>
        <n v="137644.9"/>
        <n v="126614.7"/>
        <n v="131372.7"/>
        <n v="143010.3"/>
        <n v="125400.3"/>
        <n v="118507.8"/>
        <n v="136255.3"/>
        <n v="140264.5"/>
        <n v="138627.1"/>
        <n v="135266.2"/>
        <n v="134041.2"/>
        <n v="130089.0"/>
        <n v="118837.1"/>
        <n v="130119.4"/>
        <n v="133668.9"/>
        <n v="135296.8"/>
        <n v="143158.9"/>
        <n v="143109.4"/>
        <n v="125303.9"/>
        <n v="114065.3"/>
        <n v="132894.4"/>
        <n v="140086.1"/>
        <n v="138666.1"/>
        <n v="142476.4"/>
        <n v="133822.7"/>
        <n v="128417.2"/>
        <n v="123014.6"/>
        <n v="132571.3"/>
        <n v="132720.4"/>
        <n v="130547.7"/>
        <n v="132583.6"/>
        <n v="132105.8"/>
        <n v="111590.7"/>
        <n v="109935.3"/>
        <n v="127930.4"/>
        <n v="140042.1"/>
        <n v="140205.3"/>
        <n v="140835.2"/>
        <n v="144062.6"/>
        <n v="121119.3"/>
        <n v="111166.0"/>
        <n v="125959.8"/>
        <n v="130141.2"/>
        <n v="127945.3"/>
        <n v="121914.4"/>
        <n v="124640.1"/>
        <n v="113755.2"/>
        <n v="111034.7"/>
        <n v="121520.6"/>
        <n v="119321.9"/>
        <n v="129884.8"/>
        <n v="123490.9"/>
        <n v="125707.0"/>
        <n v="127131.4"/>
        <n v="117125.1"/>
        <n v="134984.8"/>
        <n v="138437.9"/>
        <n v="129322.3"/>
        <n v="119044.4"/>
        <n v="118809.1"/>
        <n v="100166.9"/>
        <n v="98917.18"/>
        <n v="119645.2"/>
        <n v="113547.7"/>
        <n v="109327.5"/>
        <n v="114865.6"/>
        <n v="105534.0"/>
        <n v="95865.14"/>
        <n v="99778.2"/>
        <n v="112421.1"/>
        <n v="112140.5"/>
        <n v="109328.3"/>
        <n v="106643.1"/>
        <n v="111644.6"/>
        <n v="96225.91"/>
        <n v="107196.6"/>
        <n v="113008.8"/>
        <n v="110807.7"/>
        <n v="115643.4"/>
        <n v="112335.7"/>
        <n v="93384.0"/>
        <n v="86891.23"/>
        <n v="100978.0"/>
        <n v="103200.6"/>
        <n v="112412.4"/>
        <n v="117535.7"/>
        <n v="126354.7"/>
        <n v="106695.0"/>
        <n v="101703.5"/>
        <n v="114651.1"/>
        <n v="112076.5"/>
        <n v="113620.2"/>
        <n v="106641.8"/>
        <n v="99585.84"/>
        <n v="92277.03"/>
        <n v="94081.57"/>
        <n v="113610.0"/>
        <n v="122607.6"/>
      </sharedItems>
    </cacheField>
    <cacheField name="RRP" numFmtId="165">
      <sharedItems containsSemiMixedTypes="0" containsString="0" containsNumber="1">
        <n v="25.6337"/>
        <n v="33.13899"/>
        <n v="34.56485"/>
        <n v="25.00556"/>
        <n v="26.72418"/>
        <n v="31.28231"/>
        <n v="48.31231"/>
        <n v="49.11728"/>
        <n v="34.49068"/>
        <n v="20.22982"/>
        <n v="18.23477"/>
        <n v="33.69481"/>
        <n v="27.53786"/>
        <n v="29.01852"/>
        <n v="30.93654"/>
        <n v="23.01519"/>
        <n v="18.99493"/>
        <n v="17.00868"/>
        <n v="26.92788"/>
        <n v="23.07807"/>
        <n v="34.44342"/>
        <n v="35.23076"/>
        <n v="40.6042"/>
        <n v="20.922"/>
        <n v="16.54142"/>
        <n v="16.93601"/>
        <n v="21.20629"/>
        <n v="17.02384"/>
        <n v="19.62483"/>
        <n v="21.02936"/>
        <n v="16.53885"/>
        <n v="14.57884"/>
        <n v="22.27003"/>
        <n v="27.00383"/>
        <n v="27.80913"/>
        <n v="31.38457"/>
        <n v="38.84018"/>
        <n v="28.76171"/>
        <n v="23.97411"/>
        <n v="28.90913"/>
        <n v="37.5226"/>
        <n v="32.65545"/>
        <n v="26.57663"/>
        <n v="18.73697"/>
        <n v="20.2401"/>
        <n v="24.58419"/>
        <n v="31.94904"/>
        <n v="30.25015"/>
        <n v="30.23579"/>
        <n v="33.59896"/>
        <n v="33.53867"/>
        <n v="31.25282"/>
        <n v="32.40973"/>
        <n v="28.41723"/>
        <n v="26.55901"/>
        <n v="33.32325"/>
        <n v="39.08658"/>
        <n v="36.33901"/>
        <n v="25.14313"/>
        <n v="24.58615"/>
        <n v="33.16653"/>
        <n v="43.73946"/>
        <n v="37.25248"/>
        <n v="25.32283"/>
        <n v="27.75052"/>
        <n v="22.11321"/>
        <n v="20.57443"/>
        <n v="23.80807"/>
        <n v="31.76375"/>
        <n v="33.59649"/>
        <n v="26.04051"/>
        <n v="24.19536"/>
        <n v="17.39453"/>
        <n v="14.3731"/>
        <n v="22.6608"/>
        <n v="21.38557"/>
        <n v="24.43864"/>
        <n v="24.56824"/>
        <n v="24.06816"/>
        <n v="20.47371"/>
        <n v="18.9187"/>
        <n v="26.68563"/>
        <n v="34.0585"/>
        <n v="28.54875"/>
        <n v="21.97136"/>
        <n v="25.7716"/>
        <n v="29.27137"/>
        <n v="24.67272"/>
        <n v="33.75036"/>
        <n v="31.83657"/>
        <n v="26.16781"/>
        <n v="23.46025"/>
        <n v="20.93938"/>
        <n v="23.18806"/>
        <n v="20.50865"/>
        <n v="17.04855"/>
        <n v="21.35946"/>
        <n v="25.20802"/>
        <n v="25.2078"/>
        <n v="25.67711"/>
        <n v="23.05591"/>
        <n v="22.05304"/>
        <n v="29.40829"/>
        <n v="30.99518"/>
        <n v="31.09056"/>
        <n v="40.68151"/>
        <n v="33.9875"/>
        <n v="26.14013"/>
        <n v="24.54069"/>
        <n v="33.67718"/>
        <n v="30.47316"/>
        <n v="36.69528"/>
        <n v="35.42248"/>
        <n v="36.49794"/>
        <n v="25.97831"/>
        <n v="28.95542"/>
        <n v="48.67307"/>
        <n v="46.26803"/>
        <n v="39.82982"/>
        <n v="39.09265"/>
        <n v="47.47446"/>
        <n v="25.85204"/>
        <n v="30.62706"/>
        <n v="28.80304"/>
        <n v="27.38334"/>
        <n v="26.02259"/>
        <n v="29.08203"/>
        <n v="29.07561"/>
        <n v="19.60236"/>
        <n v="13.27984"/>
        <n v="28.47549"/>
        <n v="28.35536"/>
        <n v="33.6029"/>
        <n v="36.08498"/>
        <n v="32.8882"/>
        <n v="35.11936"/>
        <n v="30.5476"/>
        <n v="39.33371"/>
        <n v="34.03832"/>
        <n v="30.97609"/>
        <n v="35.622"/>
        <n v="34.61411"/>
        <n v="31.22698"/>
        <n v="31.49326"/>
        <n v="51.61033"/>
        <n v="46.40181"/>
        <n v="29.88407"/>
        <n v="26.09689"/>
        <n v="29.80358"/>
        <n v="19.04883"/>
        <n v="18.57271"/>
        <n v="36.92813"/>
        <n v="59.85603"/>
        <n v="50.56268"/>
        <n v="33.05028"/>
        <n v="37.96654"/>
        <n v="30.18135"/>
        <n v="23.38038"/>
        <n v="24.35764"/>
        <n v="36.71428"/>
        <n v="39.76614"/>
        <n v="37.48183"/>
        <n v="37.53937"/>
        <n v="29.86859"/>
        <n v="31.59818"/>
        <n v="36.01098"/>
        <n v="36.94282"/>
        <n v="39.2786"/>
        <n v="37.45776"/>
        <n v="38.55071"/>
        <n v="41.09768"/>
        <n v="33.90239"/>
        <n v="30.47783"/>
        <n v="30.23806"/>
        <n v="32.21778"/>
        <n v="33.05484"/>
        <n v="31.92863"/>
        <n v="28.29254"/>
        <n v="31.00149"/>
        <n v="35.7754"/>
        <n v="37.62526"/>
        <n v="29.52095"/>
        <n v="35.61831"/>
        <n v="42.62958"/>
        <n v="29.12783"/>
        <n v="24.00329"/>
        <n v="36.04179"/>
        <n v="37.29752"/>
        <n v="40.58381"/>
        <n v="38.51727"/>
        <n v="32.28846"/>
        <n v="30.62182"/>
        <n v="33.15212"/>
        <n v="47.5263"/>
        <n v="45.25558"/>
        <n v="50.49742"/>
        <n v="40.47171"/>
        <n v="49.21851"/>
        <n v="44.09777"/>
        <n v="43.57342"/>
        <n v="41.79671"/>
        <n v="28.89549"/>
        <n v="33.70728"/>
        <n v="33.97518"/>
        <n v="27.66982"/>
        <n v="22.23919"/>
        <n v="22.38425"/>
        <n v="35.17622"/>
        <n v="40.75299"/>
        <n v="37.23752"/>
        <n v="29.12284"/>
        <n v="35.05977"/>
        <n v="29.88014"/>
        <n v="23.37419"/>
        <n v="38.12798"/>
        <n v="44.67334"/>
        <n v="42.59572"/>
        <n v="48.94517"/>
        <n v="42.78285"/>
        <n v="39.11606"/>
        <n v="29.44133"/>
        <n v="30.09105"/>
        <n v="31.94331"/>
        <n v="37.33841"/>
        <n v="36.73054"/>
        <n v="35.43774"/>
        <n v="34.08615"/>
        <n v="25.31765"/>
        <n v="31.79373"/>
        <n v="45.28669"/>
        <n v="39.23515"/>
        <n v="30.545"/>
        <n v="38.88847"/>
        <n v="32.23832"/>
        <n v="29.44135"/>
        <n v="26.61266"/>
        <n v="28.80468"/>
        <n v="37.13177"/>
        <n v="41.60534"/>
        <n v="38.17912"/>
        <n v="35.47451"/>
        <n v="42.41418"/>
        <n v="50.27329"/>
        <n v="50.14578"/>
        <n v="49.03831"/>
        <n v="45.54626"/>
        <n v="65.73691"/>
        <n v="57.17757"/>
        <n v="40.58177"/>
        <n v="38.52698"/>
        <n v="41.71038"/>
        <n v="48.1281"/>
        <n v="48.91957"/>
        <n v="36.08847"/>
        <n v="37.65455"/>
        <n v="30.35961"/>
        <n v="32.34565"/>
        <n v="34.50652"/>
        <n v="38.96606"/>
        <n v="40.63926"/>
        <n v="40.63008"/>
        <n v="47.82671"/>
        <n v="32.85773"/>
        <n v="44.95598"/>
        <n v="99.47617"/>
        <n v="49.76861"/>
        <n v="54.98053"/>
        <n v="51.081"/>
        <n v="48.78937"/>
        <n v="43.93161"/>
        <n v="42.02602"/>
        <n v="37.6401"/>
        <n v="41.98097"/>
        <n v="34.80976"/>
        <n v="38.30698"/>
        <n v="30.78069"/>
        <n v="36.5607"/>
        <n v="38.97201"/>
        <n v="36.24445"/>
        <n v="31.59641"/>
        <n v="36.14098"/>
        <n v="41.41507"/>
        <n v="34.80318"/>
        <n v="29.90281"/>
        <n v="36.35362"/>
        <n v="41.49817"/>
        <n v="45.56344"/>
        <n v="39.06695"/>
        <n v="43.80436"/>
        <n v="29.67361"/>
        <n v="29.12087"/>
        <n v="43.51068"/>
        <n v="43.33287"/>
        <n v="39.68189"/>
        <n v="44.03305"/>
        <n v="48.1699"/>
        <n v="32.19205"/>
        <n v="17.46597"/>
        <n v="29.39852"/>
        <n v="31.3294"/>
        <n v="39.51381"/>
        <n v="62.32013"/>
        <n v="35.87555"/>
        <n v="18.37479"/>
        <n v="14.68484"/>
        <n v="25.01785"/>
        <n v="14.15795"/>
        <n v="29.23763"/>
        <n v="34.57679"/>
        <n v="30.64287"/>
        <n v="18.27265"/>
        <n v="21.09536"/>
        <n v="35.0548"/>
        <n v="32.06708"/>
        <n v="35.2241"/>
        <n v="38.48526"/>
        <n v="32.8231"/>
        <n v="33.56094"/>
        <n v="28.29807"/>
        <n v="39.12737"/>
        <n v="36.02455"/>
        <n v="60.68024"/>
        <n v="78.29097"/>
        <n v="38.0265"/>
        <n v="27.41362"/>
        <n v="32.3459"/>
        <n v="41.36877"/>
        <n v="48.52153"/>
        <n v="60.69203"/>
        <n v="30.49417"/>
        <n v="40.36655"/>
        <n v="43.32666"/>
        <n v="39.12126"/>
        <n v="45.57726"/>
        <n v="37.92096"/>
        <n v="37.47082"/>
        <n v="43.34422"/>
        <n v="66.53389"/>
        <n v="36.90687"/>
        <n v="36.78833"/>
        <n v="53.3691"/>
        <n v="57.53425"/>
        <n v="49.73701"/>
        <n v="50.80601"/>
        <n v="32.02013"/>
        <n v="34.1429"/>
        <n v="40.30683"/>
        <n v="51.74783"/>
        <n v="51.66083"/>
        <n v="78.64592"/>
        <n v="188.0861"/>
        <n v="81.19249"/>
        <n v="69.32882"/>
        <n v="54.6498"/>
        <n v="49.62125"/>
        <n v="37.5313"/>
        <n v="39.13822"/>
        <n v="50.81828"/>
        <n v="22.11559"/>
        <n v="14.96711"/>
        <n v="19.82318"/>
        <n v="20.09754"/>
        <n v="27.3317"/>
        <n v="43.82687"/>
        <n v="101.9916"/>
        <n v="32.52767"/>
        <n v="21.89456"/>
        <n v="19.89538"/>
        <n v="25.44348"/>
        <n v="29.91719"/>
        <n v="31.79025"/>
        <n v="34.44507"/>
        <n v="36.88816"/>
        <n v="41.98782"/>
        <n v="44.47979"/>
        <n v="88.1161"/>
        <n v="62.53998"/>
        <n v="545.7378"/>
        <n v="36.3714"/>
        <n v="30.2039"/>
        <n v="23.67497"/>
        <n v="29.15326"/>
        <n v="43.40936"/>
        <n v="49.25794"/>
        <n v="53.3004"/>
        <n v="55.47009"/>
        <n v="42.33773"/>
        <n v="26.97502"/>
        <n v="26.41221"/>
        <n v="27.59659"/>
        <n v="25.27669"/>
        <n v="32.75985"/>
        <n v="33.32497"/>
        <n v="32.69385"/>
        <n v="23.84687"/>
        <n v="23.47663"/>
        <n v="31.58877"/>
        <n v="35.64082"/>
        <n v="27.87604"/>
        <n v="22.39238"/>
        <n v="26.8545"/>
        <n v="28.72453"/>
        <n v="33.49285"/>
        <n v="33.9086"/>
        <n v="38.70568"/>
        <n v="41.37608"/>
        <n v="34.38993"/>
        <n v="40.62665"/>
        <n v="32.2314"/>
        <n v="26.26727"/>
        <n v="32.56207"/>
        <n v="29.58535"/>
        <n v="32.50451"/>
        <n v="47.40431"/>
        <n v="43.6949"/>
        <n v="26.30452"/>
        <n v="24.60568"/>
        <n v="55.28023"/>
        <n v="66.96066"/>
        <n v="72.2407"/>
        <n v="43.38679"/>
        <n v="35.55254"/>
        <n v="32.10571"/>
        <n v="30.39844"/>
        <n v="41.25808"/>
        <n v="96.28762"/>
        <n v="53.91107"/>
        <n v="49.55216"/>
        <n v="43.22742"/>
        <n v="37.42539"/>
        <n v="41.32065"/>
        <n v="41.1495"/>
        <n v="253.032"/>
        <n v="66.4116"/>
        <n v="46.52161"/>
        <n v="49.79353"/>
        <n v="37.32101"/>
        <n v="30.08696"/>
        <n v="24.79443"/>
        <n v="28.46013"/>
        <n v="54.35306"/>
        <n v="49.4911"/>
        <n v="33.97202"/>
        <n v="48.71749"/>
        <n v="47.17506"/>
        <n v="49.67655"/>
        <n v="56.87275"/>
        <n v="44.26219"/>
        <n v="42.35494"/>
        <n v="30.22186"/>
        <n v="30.5395"/>
        <n v="25.86104"/>
        <n v="27.58618"/>
        <n v="31.07095"/>
        <n v="29.06251"/>
        <n v="21.90203"/>
        <n v="14.4908"/>
        <n v="13.56899"/>
        <n v="15.804"/>
        <n v="38.46855"/>
        <n v="21.42321"/>
        <n v="45.5208"/>
        <n v="52.13197"/>
        <n v="75.35781"/>
        <n v="73.13914"/>
        <n v="35.12055"/>
        <n v="62.30651"/>
        <n v="62.96455"/>
        <n v="77.21022"/>
        <n v="92.92521"/>
        <n v="81.71785"/>
        <n v="51.52897"/>
        <n v="39.12944"/>
        <n v="61.62911"/>
        <n v="54.57119"/>
        <n v="40.05366"/>
        <n v="55.74047"/>
        <n v="52.29656"/>
        <n v="36.73453"/>
        <n v="30.68045"/>
        <n v="39.08786"/>
        <n v="56.43642"/>
        <n v="19.41114"/>
        <n v="60.58198"/>
        <n v="51.74834"/>
        <n v="27.10791"/>
        <n v="31.87422"/>
        <n v="37.34852"/>
        <n v="22.24292"/>
        <n v="47.75384"/>
        <n v="27.23225"/>
        <n v="64.31706"/>
        <n v="46.62702"/>
        <n v="59.14011"/>
        <n v="100.814"/>
        <n v="36.98011"/>
        <n v="59.84988"/>
        <n v="53.7961"/>
        <n v="52.36555"/>
        <n v="28.27877"/>
        <n v="37.07654"/>
        <n v="41.91676"/>
        <n v="68.33333"/>
        <n v="70.58883"/>
        <n v="44.40336"/>
        <n v="79.79591"/>
        <n v="45.74527"/>
        <n v="24.19265"/>
        <n v="10.80152"/>
        <n v="45.21385"/>
        <n v="66.25853"/>
        <n v="99.42483"/>
        <n v="68.19343"/>
        <n v="81.99013"/>
        <n v="68.71547"/>
        <n v="115.7847"/>
        <n v="156.4647"/>
        <n v="168.8528"/>
        <n v="180.9104"/>
        <n v="175.8546"/>
        <n v="126.75"/>
        <n v="122.7888"/>
        <n v="107.4456"/>
        <n v="88.32696"/>
        <n v="91.31566"/>
        <n v="50.23897"/>
        <n v="47.4258"/>
        <n v="55.59097"/>
        <n v="77.21529"/>
        <n v="95.06477"/>
        <n v="90.84511"/>
        <n v="92.41625"/>
        <n v="89.92915"/>
        <n v="99.57367"/>
        <n v="62.93402"/>
        <n v="79.38482"/>
        <n v="114.8751"/>
        <n v="62.15476"/>
        <n v="58.75904"/>
        <n v="78.31898"/>
        <n v="67.9385"/>
        <n v="99.76325"/>
        <n v="120.4411"/>
        <n v="127.3466"/>
        <n v="110.2804"/>
        <n v="80.12524"/>
        <n v="115.1179"/>
        <n v="117.712"/>
        <n v="90.45652"/>
        <n v="68.59709"/>
        <n v="124.1369"/>
        <n v="147.1877"/>
        <n v="116.6821"/>
        <n v="176.912"/>
        <n v="114.8442"/>
        <n v="105.5486"/>
        <n v="36.16721"/>
        <n v="44.85808"/>
        <n v="49.15949"/>
        <n v="65.91496"/>
        <n v="76.11745"/>
        <n v="79.5076"/>
        <n v="73.69442"/>
        <n v="48.78841"/>
        <n v="43.89152"/>
        <n v="49.45379"/>
        <n v="52.33155"/>
        <n v="44.92653"/>
        <n v="21.09172"/>
        <n v="62.70929"/>
        <n v="52.22701"/>
        <n v="37.98019"/>
        <n v="47.97125"/>
        <n v="36.39746"/>
        <n v="41.5619"/>
        <n v="33.86968"/>
        <n v="24.84953"/>
        <n v="33.77825"/>
        <n v="45.97913"/>
        <n v="48.59799"/>
        <n v="58.02955"/>
        <n v="51.56528"/>
        <n v="70.20312"/>
        <n v="54.39808"/>
        <n v="32.88479"/>
        <n v="35.11782"/>
        <n v="29.29352"/>
        <n v="22.41944"/>
        <n v="39.80646"/>
        <n v="41.0922"/>
        <n v="38.81096"/>
        <n v="33.06116"/>
        <n v="39.83894"/>
        <n v="24.4539"/>
        <n v="40.89161"/>
        <n v="27.47109"/>
        <n v="27.60134"/>
        <n v="25.00247"/>
        <n v="38.91326"/>
        <n v="59.99534"/>
        <n v="73.18959"/>
        <n v="114.004"/>
        <n v="74.66306"/>
        <n v="67.62775"/>
        <n v="31.80818"/>
        <n v="29.44768"/>
        <n v="39.14238"/>
        <n v="53.18693"/>
        <n v="32.55902"/>
        <n v="46.80879"/>
        <n v="52.63679"/>
        <n v="35.27078"/>
        <n v="24.51211"/>
        <n v="38.21247"/>
        <n v="28.69265"/>
        <n v="24.18242"/>
        <n v="12.50432"/>
        <n v="23.401"/>
        <n v="38.55991"/>
        <n v="50.34788"/>
        <n v="68.1772"/>
        <n v="62.06848"/>
        <n v="54.84052"/>
        <n v="42.81992"/>
        <n v="47.04375"/>
        <n v="36.02869"/>
        <n v="48.34487"/>
        <n v="56.44255"/>
        <n v="43.17738"/>
        <n v="52.28283"/>
        <n v="55.70187"/>
        <n v="46.5387"/>
        <n v="43.5566"/>
        <n v="37.69848"/>
        <n v="47.67147"/>
        <n v="49.7945"/>
        <n v="32.43171"/>
        <n v="37.596"/>
        <n v="33.06369"/>
        <n v="20.4861"/>
        <n v="13.65687"/>
        <n v="21.60174"/>
        <n v="23.00178"/>
        <n v="41.11513"/>
        <n v="30.18957"/>
        <n v="37.3391"/>
        <n v="35.21034"/>
        <n v="15.90301"/>
        <n v="27.65472"/>
        <n v="38.19995"/>
        <n v="44.77065"/>
        <n v="58.35309"/>
        <n v="43.96651"/>
        <n v="12.69833"/>
        <n v="22.0291"/>
        <n v="29.59668"/>
        <n v="36.72121"/>
        <n v="60.68303"/>
        <n v="27.42583"/>
        <n v="43.24473"/>
        <n v="38.71113"/>
        <n v="40.91856"/>
        <n v="66.51337"/>
        <n v="37.02215"/>
        <n v="55.41635"/>
        <n v="43.48054"/>
        <n v="54.50975"/>
        <n v="21.28565"/>
        <n v="6.869135"/>
        <n v="19.0809"/>
        <n v="17.4182"/>
        <n v="46.64567"/>
        <n v="60.22105"/>
        <n v="25.95235"/>
        <n v="15.26469"/>
        <n v="24.15876"/>
        <n v="30.36706"/>
        <n v="53.922"/>
        <n v="55.6622"/>
        <n v="48.70697"/>
        <n v="26.82398"/>
        <n v="10.83212"/>
        <n v="10.72564"/>
        <n v="39.49974"/>
        <n v="26.90839"/>
        <n v="35.63068"/>
        <n v="28.55508"/>
        <n v="31.7758"/>
        <n v="24.65599"/>
        <n v="43.08595"/>
        <n v="51.03527"/>
        <n v="37.02129"/>
        <n v="41.91227"/>
        <n v="38.0594"/>
        <n v="27.61649"/>
        <n v="23.79058"/>
        <n v="37.00395"/>
        <n v="65.39278"/>
        <n v="63.42996"/>
        <n v="76.02598"/>
        <n v="56.01231"/>
        <n v="41.49944"/>
        <n v="29.20305"/>
        <n v="43.73274"/>
        <n v="25.29438"/>
        <n v="48.41249"/>
        <n v="44.72206"/>
        <n v="25.85386"/>
        <n v="25.1182"/>
        <n v="19.31167"/>
        <n v="16.39669"/>
        <n v="45.15757"/>
        <n v="44.69302"/>
        <n v="19.91911"/>
        <n v="31.14531"/>
        <n v="48.85688"/>
        <n v="23.57623"/>
        <n v="26.4936"/>
        <n v="28.68483"/>
        <n v="16.12986"/>
        <n v="21.34588"/>
        <n v="20.97624"/>
        <n v="24.32935"/>
        <n v="34.69311"/>
        <n v="28.64743"/>
        <n v="22.91036"/>
        <n v="23.81354"/>
        <n v="40.28251"/>
        <n v="47.14501"/>
        <n v="24.06508"/>
        <n v="17.59823"/>
        <n v="25.84676"/>
        <n v="30.6187"/>
        <n v="28.68695"/>
        <n v="56.97278"/>
        <n v="73.45826"/>
        <n v="97.6992"/>
        <n v="77.603"/>
        <n v="69.22481"/>
        <n v="68.09953"/>
        <n v="72.81306"/>
        <n v="65.74451"/>
        <n v="70.49041"/>
        <n v="70.01219"/>
        <n v="42.29483"/>
        <n v="55.4443"/>
        <n v="108.1671"/>
        <n v="129.2377"/>
        <n v="75.16562"/>
        <n v="62.88513"/>
        <n v="38.99312"/>
        <n v="46.47911"/>
        <n v="60.78453"/>
        <n v="79.1144"/>
        <n v="59.81718"/>
        <n v="58.87513"/>
        <n v="37.8449"/>
        <n v="69.65718"/>
        <n v="74.06254"/>
        <n v="76.58689"/>
        <n v="96.16858"/>
        <n v="58.79127"/>
        <n v="66.8633"/>
        <n v="82.46801"/>
        <n v="87.11101"/>
        <n v="80.81731"/>
        <n v="113.8704"/>
        <n v="92.1018"/>
        <n v="69.06961"/>
        <n v="135.0613"/>
        <n v="156.6996"/>
        <n v="213.3394"/>
        <n v="97.60801"/>
        <n v="19.86511"/>
        <n v="69.04133"/>
        <n v="90.69389"/>
        <n v="79.04438"/>
        <n v="112.887"/>
        <n v="93.73261"/>
        <n v="49.81816"/>
        <n v="53.12021"/>
        <n v="93.7267"/>
        <n v="103.2484"/>
        <n v="78.05784"/>
        <n v="102.3618"/>
        <n v="98.2108"/>
        <n v="45.60929"/>
        <n v="56.02642"/>
        <n v="96.55007"/>
        <n v="99.94564"/>
        <n v="86.004"/>
        <n v="85.49845"/>
        <n v="73.9293"/>
        <n v="77.59564"/>
        <n v="45.46075"/>
        <n v="56.63415"/>
        <n v="57.51614"/>
        <n v="73.92313"/>
        <n v="83.88969"/>
        <n v="82.03454"/>
        <n v="50.76233"/>
        <n v="42.48056"/>
        <n v="66.84372"/>
        <n v="101.4424"/>
        <n v="102.0122"/>
        <n v="87.89402"/>
        <n v="70.74607"/>
        <n v="68.8771"/>
        <n v="121.122"/>
        <n v="184.8235"/>
        <n v="112.9037"/>
        <n v="77.00029"/>
        <n v="97.82306"/>
        <n v="118.4496"/>
        <n v="138.7948"/>
        <n v="147.4806"/>
        <n v="118.5622"/>
        <n v="121.9056"/>
        <n v="133.7983"/>
        <n v="115.1902"/>
        <n v="145.2191"/>
        <n v="99.24918"/>
        <n v="92.91574"/>
        <n v="106.4522"/>
        <n v="122.6615"/>
        <n v="142.2804"/>
        <n v="126.182"/>
        <n v="101.3304"/>
        <n v="95.86798"/>
        <n v="74.59163"/>
        <n v="111.8005"/>
        <n v="130.0369"/>
        <n v="126.5729"/>
        <n v="117.5357"/>
        <n v="109.765"/>
        <n v="116.7828"/>
        <n v="95.64641"/>
        <n v="104.5782"/>
        <n v="112.8247"/>
        <n v="101.3146"/>
        <n v="104.0781"/>
        <n v="133.2266"/>
        <n v="111.6671"/>
        <n v="90.72665"/>
        <n v="113.2589"/>
        <n v="86.79007"/>
        <n v="100.6987"/>
        <n v="145.6827"/>
        <n v="120.8095"/>
        <n v="100.8197"/>
        <n v="109.5773"/>
        <n v="99.15947"/>
        <n v="109.9228"/>
        <n v="128.64"/>
        <n v="123.4721"/>
        <n v="108.2886"/>
        <n v="81.77833"/>
        <n v="104.9084"/>
        <n v="132.9735"/>
        <n v="138.9914"/>
        <n v="149.6227"/>
        <n v="170.2926"/>
        <n v="129.3094"/>
        <n v="130.3168"/>
        <n v="126.9175"/>
        <n v="134.642"/>
        <n v="128.3149"/>
        <n v="123.8346"/>
        <n v="107.8423"/>
        <n v="96.44025"/>
        <n v="88.13588"/>
        <n v="76.78218"/>
        <n v="72.93149"/>
        <n v="96.83763"/>
        <n v="103.241"/>
        <n v="108.519"/>
        <n v="94.69623"/>
        <n v="60.8601"/>
        <n v="72.34164"/>
        <n v="96.08478"/>
        <n v="95.71447"/>
        <n v="120.6492"/>
        <n v="113.3116"/>
        <n v="96.83775"/>
        <n v="107.2457"/>
        <n v="109.743"/>
        <n v="101.1323"/>
        <n v="97.89246"/>
        <n v="105.6962"/>
        <n v="110.1269"/>
        <n v="99.97714"/>
        <n v="97.62212"/>
        <n v="87.88339"/>
        <n v="101.7061"/>
        <n v="109.9512"/>
        <n v="93.58978"/>
        <n v="102.8373"/>
        <n v="107.3622"/>
        <n v="104.2876"/>
        <n v="93.61693"/>
        <n v="95.96949"/>
        <n v="85.79783"/>
        <n v="106.9667"/>
        <n v="94.85897"/>
        <n v="80.26994"/>
        <n v="84.97094"/>
        <n v="72.87052"/>
        <n v="104.3155"/>
        <n v="100.1993"/>
        <n v="98.5381"/>
        <n v="102.525"/>
        <n v="124.684"/>
        <n v="114.7571"/>
        <n v="110.1093"/>
        <n v="150.6128"/>
        <n v="132.5455"/>
        <n v="146.1761"/>
        <n v="141.6794"/>
        <n v="131.2654"/>
        <n v="129.1354"/>
        <n v="115.1296"/>
        <n v="123.9739"/>
        <n v="148.6795"/>
        <n v="117.9532"/>
        <n v="106.1488"/>
        <n v="111.395"/>
        <n v="136.1066"/>
        <n v="102.1491"/>
        <n v="99.85164"/>
        <n v="109.997"/>
        <n v="109.5606"/>
        <n v="133.7365"/>
        <n v="130.1927"/>
        <n v="91.65608"/>
        <n v="107.8923"/>
        <n v="122.6545"/>
        <n v="113.0336"/>
        <n v="117.2808"/>
        <n v="117.3155"/>
        <n v="111.307"/>
        <n v="93.4531"/>
        <n v="91.41617"/>
        <n v="137.4767"/>
        <n v="137.9754"/>
        <n v="113.4923"/>
        <n v="169.2338"/>
        <n v="110.3517"/>
        <n v="82.76667"/>
        <n v="86.2022"/>
        <n v="111.489"/>
        <n v="111.5514"/>
        <n v="105.2831"/>
        <n v="86.91655"/>
        <n v="78.92564"/>
        <n v="77.12359"/>
        <n v="68.29417"/>
        <n v="101.3996"/>
        <n v="99.08617"/>
        <n v="72.16482"/>
        <n v="73.71456"/>
        <n v="92.10754"/>
        <n v="97.96894"/>
        <n v="92.81588"/>
        <n v="108.9067"/>
        <n v="107.9381"/>
        <n v="106.6475"/>
        <n v="118.9187"/>
        <n v="120.1723"/>
        <n v="93.65754"/>
        <n v="93.11748"/>
        <n v="163.4093"/>
        <n v="143.848"/>
        <n v="118.2951"/>
        <n v="115.4257"/>
        <n v="102.2782"/>
        <n v="89.32992"/>
        <n v="67.07313"/>
        <n v="93.82662"/>
        <n v="95.60202"/>
        <n v="101.0174"/>
        <n v="93.02525"/>
        <n v="102.4161"/>
        <n v="96.91024"/>
        <n v="91.88391"/>
        <n v="86.68558"/>
        <n v="94.77297"/>
        <n v="88.36194"/>
        <n v="89.57361"/>
        <n v="89.2362"/>
        <n v="89.60759"/>
        <n v="75.5096"/>
        <n v="79.78345"/>
        <n v="92.37277"/>
        <n v="82.59561"/>
        <n v="74.95777"/>
        <n v="75.28912"/>
        <n v="63.0174"/>
        <n v="43.19735"/>
        <n v="71.24107"/>
        <n v="79.80023"/>
        <n v="72.54551"/>
        <n v="61.64956"/>
        <n v="42.63468"/>
        <n v="47.30994"/>
        <n v="58.98963"/>
        <n v="74.49716"/>
        <n v="79.05915"/>
        <n v="71.10873"/>
        <n v="65.31574"/>
        <n v="53.42904"/>
        <n v="38.89411"/>
        <n v="56.16035"/>
        <n v="68.8795"/>
        <n v="77.45231"/>
        <n v="55.55322"/>
        <n v="56.95928"/>
        <n v="83.75675"/>
        <n v="85.40388"/>
        <n v="71.60289"/>
        <n v="84.01323"/>
        <n v="76.51585"/>
        <n v="92.33412"/>
        <n v="80.37672"/>
        <n v="72.71585"/>
        <n v="73.10834"/>
        <n v="76.32822"/>
        <n v="90.67567"/>
        <n v="91.93048"/>
        <n v="98.04242"/>
        <n v="89.91123"/>
        <n v="78.66088"/>
        <n v="81.09447"/>
        <n v="61.46253"/>
        <n v="77.42179"/>
        <n v="86.95726"/>
        <n v="87.02754"/>
        <n v="87.51016"/>
        <n v="76.92585"/>
        <n v="78.73458"/>
        <n v="77.6366"/>
        <n v="80.93422"/>
        <n v="78.31777"/>
        <n v="90.99576"/>
        <n v="85.58259"/>
        <n v="92.61554"/>
        <n v="83.49494"/>
        <n v="73.95006"/>
        <n v="102.5537"/>
        <n v="94.73168"/>
        <n v="90.97416"/>
        <n v="88.81611"/>
        <n v="99.44628"/>
        <n v="89.77028"/>
        <n v="81.88131"/>
        <n v="131.3009"/>
        <n v="152.7548"/>
        <n v="116.8798"/>
        <n v="105.2717"/>
        <n v="116.5618"/>
        <n v="99.01042"/>
        <n v="83.11451"/>
        <n v="84.60892"/>
        <n v="130.502"/>
        <n v="166.5526"/>
        <n v="131.4914"/>
        <n v="87.1523"/>
        <n v="66.25586"/>
        <n v="67.75807"/>
        <n v="84.04176"/>
        <n v="82.84206"/>
        <n v="89.56405"/>
        <n v="102.5919"/>
        <n v="87.46772"/>
        <n v="82.98084"/>
        <n v="81.08916"/>
        <n v="97.6054"/>
        <n v="104.9958"/>
        <n v="94.49815"/>
        <n v="101.8652"/>
        <n v="105.4359"/>
        <n v="99.47542"/>
        <n v="82.04932"/>
        <n v="117.2654"/>
        <n v="106.4977"/>
        <n v="78.7376"/>
        <n v="85.77543"/>
        <n v="81.59886"/>
        <n v="79.89885"/>
        <n v="58.93911"/>
        <n v="44.9003"/>
        <n v="72.84524"/>
        <n v="113.6548"/>
        <n v="109.4927"/>
        <n v="93.83409"/>
        <n v="59.47517"/>
        <n v="61.49347"/>
        <n v="71.81775"/>
        <n v="69.38773"/>
        <n v="67.23812"/>
        <n v="78.73819"/>
        <n v="90.82817"/>
        <n v="75.59139"/>
        <n v="80.97605"/>
        <n v="87.93158"/>
        <n v="76.71739"/>
        <n v="80.21227"/>
        <n v="87.80266"/>
        <n v="94.00072"/>
        <n v="73.27655"/>
        <n v="66.65958"/>
        <n v="86.37851"/>
        <n v="92.83688"/>
        <n v="100.2774"/>
        <n v="1210.138"/>
        <n v="647.5742"/>
        <n v="94.10481"/>
        <n v="121.712"/>
        <n v="115.1295"/>
        <n v="102.3741"/>
        <n v="103.4279"/>
        <n v="155.5028"/>
        <n v="91.43489"/>
        <n v="104.8789"/>
        <n v="290.4196"/>
        <n v="107.6574"/>
        <n v="78.57444"/>
        <n v="65.21756"/>
        <n v="72.41223"/>
        <n v="80.45435"/>
        <n v="86.51701"/>
        <n v="98.92185"/>
        <n v="103.8302"/>
        <n v="104.2296"/>
        <n v="624.2609"/>
        <n v="106.6526"/>
        <n v="113.7061"/>
        <n v="83.52153"/>
        <n v="66.27236"/>
        <n v="93.17394"/>
        <n v="99.60943"/>
        <n v="72.04643"/>
        <n v="83.18774"/>
        <n v="86.83535"/>
        <n v="82.75831"/>
        <n v="77.33762"/>
        <n v="74.67783"/>
        <n v="78.80052"/>
        <n v="84.55574"/>
        <n v="88.84784"/>
        <n v="85.7132"/>
        <n v="75.07065"/>
        <n v="55.99939"/>
        <n v="76.80551"/>
        <n v="73.6354"/>
        <n v="69.09284"/>
        <n v="78.60162"/>
        <n v="91.86653"/>
        <n v="80.62405"/>
        <n v="72.59907"/>
        <n v="70.61556"/>
        <n v="61.35469"/>
        <n v="73.26755"/>
        <n v="94.57427"/>
        <n v="99.1705"/>
        <n v="91.98844"/>
        <n v="74.15265"/>
        <n v="63.4522"/>
        <n v="77.09497"/>
        <n v="97.28175"/>
        <n v="101.6909"/>
        <n v="92.59423"/>
        <n v="75.22999"/>
        <n v="62.87276"/>
        <n v="77.17017"/>
        <n v="72.75516"/>
        <n v="71.19835"/>
        <n v="77.28043"/>
        <n v="78.64044"/>
        <n v="71.96662"/>
        <n v="40.2567"/>
        <n v="70.83068"/>
        <n v="64.5692"/>
        <n v="72.11196"/>
        <n v="79.36508"/>
        <n v="69.45287"/>
        <n v="81.40677"/>
        <n v="73.96784"/>
        <n v="62.4101"/>
        <n v="80.11074"/>
        <n v="90.07374"/>
        <n v="86.89193"/>
        <n v="85.6879"/>
        <n v="84.89743"/>
        <n v="58.23872"/>
        <n v="91.69364"/>
        <n v="76.33365"/>
        <n v="75.04095"/>
        <n v="77.71452"/>
        <n v="69.7632"/>
        <n v="37.7414"/>
        <n v="31.68233"/>
        <n v="69.36093"/>
        <n v="86.53439"/>
        <n v="82.8791"/>
        <n v="93.53314"/>
        <n v="95.73202"/>
        <n v="74.43969"/>
        <n v="76.31825"/>
        <n v="72.74095"/>
        <n v="88.09094"/>
        <n v="77.46187"/>
        <n v="82.43349"/>
        <n v="78.21485"/>
        <n v="70.00039"/>
        <n v="64.15897"/>
        <n v="77.96915"/>
        <n v="73.97482"/>
        <n v="67.2749"/>
        <n v="52.76831"/>
        <n v="54.63936"/>
        <n v="58.57489"/>
        <n v="61.89518"/>
        <n v="49.41762"/>
        <n v="101.2917"/>
        <n v="127.5908"/>
        <n v="62.88102"/>
        <n v="63.67307"/>
        <n v="62.66221"/>
        <n v="65.51"/>
        <n v="111.6666"/>
        <n v="97.88033"/>
        <n v="124.0856"/>
        <n v="108.9516"/>
        <n v="96.16166"/>
        <n v="93.62343"/>
        <n v="78.28074"/>
        <n v="82.72297"/>
        <n v="91.62118"/>
        <n v="118.6907"/>
        <n v="99.48806"/>
        <n v="92.98953"/>
        <n v="74.74674"/>
        <n v="54.18703"/>
        <n v="70.17156"/>
        <n v="81.9784"/>
        <n v="82.53594"/>
        <n v="90.35784"/>
        <n v="101.4129"/>
        <n v="99.85348"/>
        <n v="91.04373"/>
        <n v="120.252"/>
        <n v="105.8039"/>
        <n v="106.2307"/>
        <n v="87.71079"/>
        <n v="130.0827"/>
        <n v="110.6732"/>
        <n v="75.51947"/>
        <n v="56.39995"/>
        <n v="78.29442"/>
        <n v="84.57953"/>
        <n v="72.4918"/>
        <n v="74.90559"/>
        <n v="81.80077"/>
        <n v="62.27267"/>
        <n v="112.5015"/>
        <n v="110.0562"/>
        <n v="91.28934"/>
        <n v="141.557"/>
        <n v="131.5621"/>
        <n v="98.83637"/>
        <n v="95.15597"/>
        <n v="120.2782"/>
        <n v="102.3492"/>
        <n v="102.4178"/>
        <n v="112.8005"/>
        <n v="78.80664"/>
        <n v="72.96367"/>
        <n v="83.37499"/>
        <n v="87.3243"/>
        <n v="64.59209"/>
        <n v="57.0081"/>
        <n v="52.74357"/>
        <n v="52.97185"/>
        <n v="45.21171"/>
        <n v="47.89162"/>
        <n v="80.82556"/>
        <n v="94.62389"/>
        <n v="81.95252"/>
        <n v="111.8205"/>
        <n v="104.6547"/>
        <n v="85.80095"/>
        <n v="67.79091"/>
        <n v="87.63466"/>
        <n v="71.11637"/>
        <n v="72.33715"/>
        <n v="83.93096"/>
        <n v="88.90871"/>
        <n v="91.69946"/>
        <n v="73.13566"/>
        <n v="80.35544"/>
        <n v="71.11529"/>
        <n v="76.4725"/>
        <n v="86.40659"/>
        <n v="71.86982"/>
        <n v="57.98205"/>
        <n v="29.41428"/>
        <n v="60.04031"/>
        <n v="60.90555"/>
        <n v="78.76164"/>
        <n v="68.07737"/>
        <n v="79.40708"/>
        <n v="44.88904"/>
        <n v="37.44398"/>
        <n v="83.71209"/>
        <n v="75.54124"/>
        <n v="89.68684"/>
        <n v="82.76085"/>
        <n v="58.05036"/>
        <n v="64.60234"/>
        <n v="48.78894"/>
        <n v="79.75907"/>
        <n v="69.12775"/>
        <n v="67.7966"/>
        <n v="95.2671"/>
        <n v="77.61777"/>
        <n v="38.30115"/>
        <n v="50.44695"/>
        <n v="102.3388"/>
        <n v="119.2284"/>
        <n v="104.8162"/>
        <n v="89.57937"/>
        <n v="97.46784"/>
        <n v="118.4878"/>
        <n v="105.4622"/>
        <n v="105.0118"/>
        <n v="119.8231"/>
        <n v="118.379"/>
        <n v="97.16642"/>
        <n v="122.426"/>
        <n v="104.0261"/>
        <n v="137.1315"/>
        <n v="139.5164"/>
        <n v="119.5743"/>
        <n v="111.5408"/>
        <n v="138.9075"/>
        <n v="161.5068"/>
        <n v="109.2938"/>
        <n v="67.61559"/>
        <n v="92.61598"/>
        <n v="67.33325"/>
        <n v="83.69489"/>
        <n v="84.97828"/>
        <n v="35.22426"/>
        <n v="14.67359"/>
        <n v="81.63762"/>
        <n v="70.6853"/>
        <n v="85.45247"/>
        <n v="101.004"/>
        <n v="115.4295"/>
        <n v="110.8135"/>
        <n v="83.49359"/>
        <n v="79.78002"/>
        <n v="93.75513"/>
        <n v="118.6564"/>
        <n v="120.8612"/>
        <n v="99.287"/>
        <n v="90.213"/>
        <n v="86.16409"/>
        <n v="86.88452"/>
        <n v="111.1213"/>
        <n v="104.9424"/>
        <n v="122.0868"/>
        <n v="97.49946"/>
        <n v="105.291"/>
        <n v="100.1029"/>
        <n v="87.87165"/>
        <n v="87.10126"/>
        <n v="99.00075"/>
        <n v="73.5397"/>
        <n v="85.63041"/>
        <n v="88.47236"/>
        <n v="74.6166"/>
        <n v="56.86416"/>
        <n v="79.18245"/>
        <n v="89.02525"/>
        <n v="122.2007"/>
        <n v="165.7797"/>
        <n v="101.6604"/>
        <n v="96.29224"/>
        <n v="81.92092"/>
        <n v="84.17539"/>
        <n v="90.93534"/>
        <n v="93.34475"/>
        <n v="115.4273"/>
        <n v="111.2042"/>
        <n v="98.83227"/>
        <n v="110.2152"/>
        <n v="142.3381"/>
        <n v="149.0806"/>
        <n v="121.6154"/>
        <n v="101.7889"/>
        <n v="79.01902"/>
        <n v="74.72967"/>
        <n v="90.90147"/>
        <n v="104.6322"/>
        <n v="115.778"/>
        <n v="95.56956"/>
        <n v="91.88452"/>
        <n v="101.7347"/>
        <n v="86.72527"/>
        <n v="76.6722"/>
        <n v="105.4518"/>
        <n v="111.5734"/>
        <n v="119.6247"/>
        <n v="96.50197"/>
        <n v="97.76708"/>
        <n v="83.26708"/>
        <n v="89.24819"/>
        <n v="104.4713"/>
        <n v="110.716"/>
        <n v="100.4283"/>
        <n v="77.2089"/>
        <n v="93.52891"/>
        <n v="110.5057"/>
        <n v="116.4628"/>
        <n v="112.2093"/>
        <n v="109.7617"/>
        <n v="98.17826"/>
        <n v="116.3293"/>
        <n v="106.2942"/>
        <n v="71.10474"/>
        <n v="24.45538"/>
        <n v="71.1262"/>
        <n v="92.94555"/>
        <n v="86.815"/>
        <n v="125.3081"/>
        <n v="177.8618"/>
        <n v="113.367"/>
        <n v="80.18879"/>
        <n v="95.22572"/>
        <n v="118.6444"/>
        <n v="199.1843"/>
        <n v="101.8597"/>
        <n v="92.95803"/>
        <n v="101.6329"/>
        <n v="101.4492"/>
        <n v="101.4039"/>
        <n v="104.7226"/>
        <n v="117.7077"/>
        <n v="75.55546"/>
        <n v="65.93244"/>
        <n v="69.25046"/>
        <n v="65.61225"/>
        <n v="96.81718"/>
        <n v="55.23855"/>
        <n v="77.57835"/>
        <n v="102.3109"/>
        <n v="121.4607"/>
        <n v="91.72353"/>
        <n v="84.1665"/>
        <n v="84.898"/>
        <n v="78.56098"/>
        <n v="92.20201"/>
        <n v="127.3803"/>
        <n v="121.021"/>
        <n v="83.49352"/>
        <n v="65.76641"/>
        <n v="85.07796"/>
        <n v="104.9078"/>
        <n v="91.85155"/>
        <n v="96.41374"/>
        <n v="116.3057"/>
        <n v="88.99664"/>
        <n v="75.27302"/>
        <n v="188.1976"/>
        <n v="222.4384"/>
        <n v="178.0797"/>
        <n v="175.3529"/>
        <n v="137.85"/>
        <n v="80.78625"/>
        <n v="86.6079"/>
        <n v="176.69"/>
        <n v="278.7777"/>
        <n v="154.4731"/>
        <n v="4549.645"/>
        <n v="906.4372"/>
        <n v="163.7336"/>
        <n v="86.39622"/>
        <n v="150.9485"/>
        <n v="183.4002"/>
        <n v="188.7424"/>
        <n v="107.5212"/>
        <n v="117.6827"/>
        <n v="240.9545"/>
        <n v="186.9176"/>
        <n v="110.1512"/>
        <n v="92.70134"/>
        <n v="143.4551"/>
        <n v="147.6879"/>
        <n v="107.8492"/>
        <n v="44.17631"/>
        <n v="86.43578"/>
        <n v="97.71509"/>
        <n v="57.33821"/>
        <n v="85.98148"/>
        <n v="108.2907"/>
        <n v="114.7685"/>
        <n v="127.4803"/>
        <n v="110.4896"/>
        <n v="104.4635"/>
        <n v="105.0982"/>
        <n v="111.046"/>
        <n v="114.3606"/>
        <n v="103.0441"/>
        <n v="77.0314"/>
        <n v="87.18091"/>
        <n v="139.956"/>
        <n v="115.9396"/>
        <n v="123.7875"/>
        <n v="160.9384"/>
        <n v="1284.8"/>
        <n v="132.4926"/>
        <n v="153.7843"/>
        <n v="135.2064"/>
        <n v="118.2619"/>
        <n v="75.98119"/>
        <n v="103.1976"/>
        <n v="106.9388"/>
        <n v="95.07842"/>
        <n v="74.37493"/>
        <n v="81.47204"/>
        <n v="76.97155"/>
        <n v="122.2386"/>
        <n v="126.786"/>
        <n v="102.6085"/>
        <n v="95.25119"/>
        <n v="103.9572"/>
        <n v="111.1498"/>
        <n v="113.6448"/>
        <n v="127.2766"/>
        <n v="115.4602"/>
        <n v="111.2407"/>
        <n v="98.95473"/>
        <n v="97.8576"/>
        <n v="80.29293"/>
        <n v="95.56789"/>
        <n v="114.1614"/>
        <n v="108.4603"/>
        <n v="83.98954"/>
        <n v="85.16593"/>
        <n v="94.38959"/>
        <n v="131.3335"/>
        <n v="119.3976"/>
        <n v="112.9081"/>
        <n v="116.7565"/>
        <n v="98.5303"/>
        <n v="103.273"/>
        <n v="86.80269"/>
        <n v="113.1341"/>
        <n v="106.3359"/>
        <n v="121.8751"/>
        <n v="126.8896"/>
        <n v="128.7232"/>
        <n v="122.4422"/>
        <n v="111.7316"/>
        <n v="113.1122"/>
        <n v="100.0056"/>
        <n v="100.1096"/>
        <n v="84.83386"/>
        <n v="78.14245"/>
        <n v="66.87481"/>
        <n v="80.07626"/>
        <n v="95.10739"/>
        <n v="89.62899"/>
        <n v="86.74929"/>
        <n v="62.60573"/>
        <n v="60.91838"/>
        <n v="79.62009"/>
        <n v="86.02286"/>
        <n v="121.0296"/>
        <n v="96.95171"/>
        <n v="90.56384"/>
        <n v="103.5866"/>
        <n v="101.163"/>
        <n v="103.3835"/>
        <n v="108.0956"/>
        <n v="112.5056"/>
        <n v="94.75371"/>
        <n v="114.5285"/>
        <n v="113.6303"/>
        <n v="93.13528"/>
        <n v="87.03653"/>
        <n v="87.37738"/>
        <n v="77.15738"/>
        <n v="89.82269"/>
        <n v="100.6448"/>
        <n v="98.94296"/>
        <n v="96.78386"/>
        <n v="86.44179"/>
        <n v="76.29417"/>
        <n v="93.34436"/>
        <n v="104.5578"/>
        <n v="115.8945"/>
        <n v="88.38714"/>
        <n v="91.54712"/>
        <n v="74.26294"/>
        <n v="63.90308"/>
        <n v="87.61101"/>
        <n v="79.96477"/>
        <n v="85.00394"/>
        <n v="100.015"/>
        <n v="100.7078"/>
        <n v="113.2446"/>
        <n v="108.9226"/>
        <n v="115.7253"/>
        <n v="149.1184"/>
        <n v="155.9883"/>
        <n v="162.492"/>
        <n v="139.2008"/>
        <n v="69.56131"/>
        <n v="47.48787"/>
        <n v="73.07808"/>
        <n v="85.79269"/>
        <n v="79.51625"/>
        <n v="86.65546"/>
        <n v="104.4319"/>
        <n v="111.2767"/>
        <n v="108.7467"/>
        <n v="101.3954"/>
        <n v="157.026"/>
        <n v="141.9796"/>
        <n v="123.8097"/>
        <n v="111.6099"/>
        <n v="127.6019"/>
        <n v="117.519"/>
        <n v="124.0513"/>
        <n v="106.1991"/>
        <n v="77.67113"/>
        <n v="61.81516"/>
        <n v="52.9124"/>
        <n v="51.90115"/>
        <n v="67.19546"/>
        <n v="93.11067"/>
        <n v="97.288"/>
        <n v="85.90178"/>
        <n v="78.71907"/>
        <n v="64.9929"/>
        <n v="87.74719"/>
        <n v="101.9442"/>
        <n v="125.099"/>
        <n v="84.78069"/>
        <n v="89.21771"/>
        <n v="90.9697"/>
        <n v="82.19007"/>
        <n v="81.785"/>
        <n v="92.26999"/>
        <n v="114.6004"/>
        <n v="91.54589"/>
        <n v="85.91888"/>
        <n v="101.5732"/>
        <n v="52.52532"/>
        <n v="60.15659"/>
        <n v="64.58534"/>
        <n v="69.8648"/>
        <n v="87.2563"/>
        <n v="84.07621"/>
        <n v="95.23322"/>
        <n v="94.37587"/>
        <n v="85.71207"/>
        <n v="95.87375"/>
        <n v="110.4701"/>
        <n v="153.2668"/>
        <n v="98.96701"/>
        <n v="106.5682"/>
        <n v="121.5324"/>
        <n v="127.8812"/>
        <n v="108.4969"/>
        <n v="89.42781"/>
        <n v="129.2625"/>
        <n v="95.4542"/>
        <n v="119.9575"/>
        <n v="94.66881"/>
        <n v="98.10109"/>
        <n v="163.3616"/>
        <n v="267.3476"/>
        <n v="123.8521"/>
        <n v="76.35098"/>
        <n v="100.0116"/>
        <n v="75.49141"/>
        <n v="52.02449"/>
        <n v="81.72363"/>
        <n v="61.92655"/>
        <n v="54.38688"/>
        <n v="89.13915"/>
        <n v="91.09893"/>
        <n v="55.1499"/>
        <n v="119.3056"/>
        <n v="142.1848"/>
        <n v="131.1074"/>
        <n v="140.942"/>
        <n v="135.2469"/>
        <n v="185.2053"/>
        <n v="79.3472"/>
        <n v="75.51274"/>
        <n v="92.69109"/>
        <n v="114.8863"/>
        <n v="144.3934"/>
        <n v="99.34544"/>
        <n v="67.97275"/>
        <n v="73.46796"/>
        <n v="65.37644"/>
        <n v="92.61397"/>
        <n v="150.028"/>
        <n v="83.05215"/>
        <n v="76.52662"/>
        <n v="108.214"/>
        <n v="106.4611"/>
        <n v="87.63007"/>
        <n v="137.4674"/>
        <n v="149.5992"/>
        <n v="151.2558"/>
        <n v="82.43824"/>
        <n v="106.2793"/>
        <n v="112.2577"/>
        <n v="103.231"/>
        <n v="109.7327"/>
        <n v="148.2298"/>
        <n v="192.485"/>
        <n v="139.4994"/>
        <n v="69.64096"/>
        <n v="132.2621"/>
        <n v="90.40132"/>
        <n v="107.8227"/>
        <n v="121.3909"/>
        <n v="108.6617"/>
        <n v="108.8439"/>
        <n v="136.362"/>
        <n v="88.04906"/>
        <n v="54.72011"/>
        <n v="112.0756"/>
        <n v="130.6718"/>
        <n v="131.585"/>
        <n v="167.9811"/>
        <n v="114.697"/>
        <n v="93.12022"/>
        <n v="90.16424"/>
        <n v="119.0138"/>
        <n v="123.2613"/>
        <n v="116.3407"/>
        <n v="92.49804"/>
        <n v="76.31833"/>
        <n v="67.01442"/>
        <n v="87.53321"/>
        <n v="111.6669"/>
        <n v="111.4498"/>
        <n v="99.73613"/>
        <n v="82.3701"/>
        <n v="70.88469"/>
        <n v="44.84928"/>
        <n v="87.80824"/>
        <n v="104.0916"/>
        <n v="130.1987"/>
        <n v="130.3183"/>
        <n v="89.65964"/>
        <n v="90.31884"/>
        <n v="90.79891"/>
        <n v="72.39884"/>
        <n v="79.0964"/>
        <n v="66.47681"/>
        <n v="58.45195"/>
        <n v="63.89769"/>
        <n v="81.07754"/>
        <n v="70.47488"/>
        <n v="86.63901"/>
        <n v="66.49133"/>
        <n v="57.06985"/>
        <n v="64.51939"/>
        <n v="74.43626"/>
        <n v="72.0656"/>
        <n v="67.18722"/>
        <n v="66.41186"/>
        <n v="72.28107"/>
        <n v="81.9559"/>
        <n v="83.76325"/>
        <n v="72.81531"/>
        <n v="65.41298"/>
        <n v="49.79429"/>
        <n v="60.75544"/>
        <n v="71.00112"/>
        <n v="47.35059"/>
        <n v="59.04468"/>
        <n v="70.20255"/>
        <n v="79.60573"/>
        <n v="51.05874"/>
        <n v="33.15487"/>
        <n v="29.07038"/>
        <n v="19.17095"/>
        <n v="39.41505"/>
        <n v="45.83033"/>
        <n v="41.38036"/>
        <n v="47.12307"/>
        <n v="43.69041"/>
        <n v="62.71879"/>
        <n v="48.33616"/>
        <n v="57.73049"/>
        <n v="41.64754"/>
        <n v="58.51737"/>
        <n v="65.76525"/>
        <n v="50.93674"/>
        <n v="73.60175"/>
        <n v="83.08408"/>
        <n v="95.80297"/>
        <n v="71.95351"/>
        <n v="243.8102"/>
        <n v="44.94114"/>
        <n v="34.67871"/>
        <n v="47.19823"/>
        <n v="57.33131"/>
        <n v="42.25724"/>
        <n v="41.25599"/>
        <n v="56.12245"/>
        <n v="63.29545"/>
        <n v="87.68669"/>
        <n v="295.8292"/>
        <n v="46.25148"/>
        <n v="50.9218"/>
        <n v="69.54623"/>
        <n v="65.43592"/>
        <n v="28.04223"/>
        <n v="18.87544"/>
        <n v="56.1044"/>
        <n v="59.42379"/>
        <n v="53.31323"/>
        <n v="86.98086"/>
        <n v="65.48599"/>
        <n v="22.78454"/>
        <n v="45.62791"/>
        <n v="76.95247"/>
        <n v="88.84765"/>
        <n v="63.73047"/>
        <n v="33.40443"/>
        <n v="39.50076"/>
        <n v="52.05316"/>
        <n v="60.34706"/>
        <n v="45.35934"/>
        <n v="53.56487"/>
        <n v="45.15569"/>
        <n v="-1.76142"/>
        <n v="49.47943"/>
        <n v="50.13282"/>
        <n v="51.41503"/>
        <n v="54.45308"/>
        <n v="67.17383"/>
        <n v="78.27234"/>
        <n v="1044.447"/>
        <n v="2809.438"/>
        <n v="86.90861"/>
        <n v="14.23564"/>
        <n v="15.31077"/>
        <n v="25.21209"/>
        <n v="42.11688"/>
        <n v="42.76603"/>
        <n v="45.33243"/>
        <n v="28.57091"/>
        <n v="21.55549"/>
        <n v="50.80924"/>
        <n v="61.28984"/>
        <n v="53.24353"/>
        <n v="79.01849"/>
        <n v="79.50264"/>
        <n v="55.67496"/>
        <n v="47.00474"/>
        <n v="64.10902"/>
        <n v="60.59555"/>
        <n v="51.44204"/>
        <n v="58.36129"/>
        <n v="48.6582"/>
        <n v="42.23609"/>
        <n v="51.31846"/>
        <n v="57.23408"/>
        <n v="60.5547"/>
        <n v="45.06153"/>
        <n v="48.54267"/>
        <n v="50.30635"/>
        <n v="51.28961"/>
        <n v="43.74592"/>
        <n v="52.7284"/>
        <n v="49.78109"/>
        <n v="58.52287"/>
        <n v="57.03638"/>
        <n v="53.73651"/>
        <n v="28.02047"/>
        <n v="17.91642"/>
        <n v="22.04145"/>
        <n v="48.05972"/>
        <n v="44.36994"/>
        <n v="39.12757"/>
        <n v="40.12713"/>
        <n v="29.13733"/>
        <n v="31.65784"/>
        <n v="46.67088"/>
        <n v="52.4512"/>
        <n v="51.29144"/>
        <n v="47.56266"/>
        <n v="40.76437"/>
        <n v="47.4587"/>
        <n v="34.61805"/>
        <n v="44.63944"/>
        <n v="49.44769"/>
        <n v="43.72084"/>
        <n v="45.52125"/>
        <n v="49.3185"/>
        <n v="47.96327"/>
        <n v="42.33863"/>
        <n v="57.50298"/>
        <n v="57.69019"/>
        <n v="62.96751"/>
        <n v="61.53702"/>
        <n v="48.63678"/>
        <n v="38.37597"/>
        <n v="23.78091"/>
        <n v="64.75585"/>
        <n v="55.23438"/>
        <n v="44.7294"/>
        <n v="43.73804"/>
        <n v="38.43551"/>
        <n v="19.93411"/>
        <n v="45.98205"/>
        <n v="56.65742"/>
        <n v="40.83855"/>
        <n v="27.706"/>
        <n v="29.80145"/>
        <n v="30.7827"/>
        <n v="42.66087"/>
        <n v="35.70349"/>
        <n v="25.61589"/>
        <n v="33.03589"/>
        <n v="37.88175"/>
        <n v="20.4966"/>
        <n v="26.64118"/>
        <n v="17.64017"/>
        <n v="13.56306"/>
        <n v="33.03141"/>
        <n v="19.56669"/>
        <n v="32.26519"/>
        <n v="30.41346"/>
        <n v="24.12282"/>
        <n v="22.87564"/>
        <n v="36.48853"/>
        <n v="53.06344"/>
        <n v="33.5157"/>
        <n v="17.06488"/>
        <n v="15.2379"/>
        <n v="30.69822"/>
        <n v="22.46155"/>
        <n v="36.4564"/>
        <n v="37.8579"/>
        <n v="29.43362"/>
        <n v="43.43887"/>
        <n v="48.11873"/>
        <n v="51.07778"/>
        <n v="46.5291"/>
        <n v="47.15728"/>
        <n v="44.49109"/>
        <n v="44.37481"/>
        <n v="40.05689"/>
        <n v="58.07488"/>
        <n v="69.66122"/>
        <n v="40.60516"/>
        <n v="39.9931"/>
        <n v="46.78489"/>
        <n v="46.70747"/>
        <n v="50.44311"/>
        <n v="65.36038"/>
        <n v="50.14294"/>
        <n v="21.7553"/>
        <n v="30.29993"/>
        <n v="35.15096"/>
        <n v="40.30455"/>
        <n v="46.17834"/>
        <n v="52.41174"/>
        <n v="62.03344"/>
        <n v="51.8053"/>
        <n v="52.56774"/>
        <n v="64.93553"/>
        <n v="134.7476"/>
        <n v="121.1777"/>
        <n v="99.91432"/>
        <n v="50.25057"/>
        <n v="31.44827"/>
        <n v="24.87965"/>
        <n v="26.00688"/>
        <n v="34.23091"/>
        <n v="66.78362"/>
        <n v="35.14293"/>
        <n v="30.51871"/>
        <n v="34.05933"/>
        <n v="36.99438"/>
        <n v="45.89619"/>
        <n v="48.98674"/>
        <n v="56.72144"/>
        <n v="39.91004"/>
        <n v="55.53696"/>
        <n v="48.30328"/>
        <n v="49.19876"/>
        <n v="42.72455"/>
        <n v="32.46337"/>
        <n v="33.15843"/>
        <n v="37.36643"/>
        <n v="43.51202"/>
        <n v="50.0261"/>
        <n v="50.78771"/>
        <n v="75.96062"/>
        <n v="88.33624"/>
        <n v="80.3882"/>
        <n v="70.71628"/>
        <n v="67.73988"/>
        <n v="81.92988"/>
        <n v="61.71948"/>
        <n v="61.12317"/>
        <n v="61.11234"/>
        <n v="68.56981"/>
        <n v="86.65822"/>
        <n v="73.81551"/>
        <n v="43.53432"/>
        <n v="31.20877"/>
        <n v="58.02012"/>
        <n v="95.13778"/>
        <n v="93.87503"/>
        <n v="103.916"/>
        <n v="61.44914"/>
        <n v="72.08301"/>
        <n v="69.92283"/>
        <n v="59.48643"/>
        <n v="59.04478"/>
        <n v="67.52983"/>
        <n v="63.22322"/>
        <n v="73.08228"/>
        <n v="47.91589"/>
        <n v="50.24796"/>
        <n v="47.68897"/>
        <n v="49.1896"/>
        <n v="55.46471"/>
        <n v="69.43371"/>
        <n v="60.11943"/>
        <n v="53.51866"/>
        <n v="45.52217"/>
        <n v="53.42043"/>
        <n v="42.32865"/>
        <n v="58.62901"/>
        <n v="52.32016"/>
        <n v="69.84184"/>
        <n v="52.51504"/>
        <n v="58.4252"/>
        <n v="60.71057"/>
        <n v="44.02417"/>
        <n v="62.12321"/>
        <n v="54.11355"/>
        <n v="48.5083"/>
        <n v="56.06549"/>
        <n v="53.93795"/>
        <n v="134.4884"/>
        <n v="82.74421"/>
        <n v="90.66689"/>
        <n v="45.56437"/>
        <n v="61.60885"/>
        <n v="15.29224"/>
        <n v="9.421019"/>
        <n v="58.55263"/>
        <n v="52.28162"/>
        <n v="31.76969"/>
        <n v="25.56711"/>
        <n v="37.04257"/>
        <n v="49.73845"/>
        <n v="26.51716"/>
        <n v="18.90752"/>
        <n v="35.90196"/>
        <n v="37.01543"/>
        <n v="31.15282"/>
        <n v="22.38647"/>
        <n v="34.26417"/>
        <n v="28.32769"/>
        <n v="41.85213"/>
        <n v="44.30536"/>
        <n v="34.96841"/>
        <n v="34.69668"/>
        <n v="40.83704"/>
        <n v="24.26531"/>
        <n v="23.05133"/>
        <n v="34.25364"/>
        <n v="25.92532"/>
        <n v="34.21179"/>
        <n v="51.77936"/>
        <n v="53.42921"/>
        <n v="33.44471"/>
        <n v="57.92003"/>
        <n v="59.74605"/>
        <n v="42.12018"/>
        <n v="38.05764"/>
        <n v="34.65467"/>
        <n v="-6.07603"/>
        <n v="-1.98347"/>
        <n v="25.00861"/>
        <n v="36.7647"/>
        <n v="75.77106"/>
      </sharedItems>
    </cacheField>
    <cacheField name="Revenue" numFmtId="165">
      <sharedItems containsSemiMixedTypes="0" containsString="0" containsNumber="1">
        <n v="2554014.4685110003"/>
        <n v="4295011.93794"/>
        <n v="4918595.437425"/>
        <n v="2608847.578692"/>
        <n v="3156986.176596"/>
        <n v="4087737.653475"/>
        <n v="7416654.6071879985"/>
        <n v="6975424.901296001"/>
        <n v="4201006.212816"/>
        <n v="2084555.5031339999"/>
        <n v="1821029.1644752"/>
        <n v="4422817.824891"/>
        <n v="3484293.8273639996"/>
        <n v="3474724.014432"/>
        <n v="3663232.825248"/>
        <n v="2685660.9332520002"/>
        <n v="1887551.0774583"/>
        <n v="1662237.03555"/>
        <n v="3147416.783616"/>
        <n v="2976334.839567"/>
        <n v="5121822.6625500005"/>
        <n v="5398483.339396"/>
        <n v="5607245.119840001"/>
        <n v="2433450.3732000003"/>
        <n v="1620388.5708332"/>
        <n v="1757441.289695"/>
        <n v="2510682.653857"/>
        <n v="1987766.5466079998"/>
        <n v="2341511.079171"/>
        <n v="2544935.294352"/>
        <n v="1717113.02355"/>
        <n v="1460490.696592"/>
        <n v="2643323.3948259996"/>
        <n v="3318233.330783"/>
        <n v="3264736.24374"/>
        <n v="3837686.388858"/>
        <n v="5508974.61066"/>
        <n v="3800526.340664"/>
        <n v="2687694.3187019997"/>
        <n v="3666056.3936030003"/>
        <n v="5476370.93836"/>
        <n v="4876206.494805"/>
        <n v="3491552.604184"/>
        <n v="2549550.750082"/>
        <n v="2422578.0492000002"/>
        <n v="3080096.621463"/>
        <n v="4211925.0107040005"/>
        <n v="3861915.6499"/>
        <n v="3808887.1265120003"/>
        <n v="4683684.944312"/>
        <n v="4677494.088619001"/>
        <n v="4259228.06806"/>
        <n v="4473074.259572"/>
        <n v="3843595.1774339997"/>
        <n v="3194079.499135"/>
        <n v="4334115.2001"/>
        <n v="5140897.612422"/>
        <n v="4762932.237294"/>
        <n v="2923535.040941"/>
        <n v="2543751.92022"/>
        <n v="4089492.8487540004"/>
        <n v="5543989.676838"/>
        <n v="4498765.945216"/>
        <n v="2911297.393459"/>
        <n v="3248303.8179760003"/>
        <n v="2395846.892166"/>
        <n v="2188065.941184"/>
        <n v="2577997.3397750002"/>
        <n v="3996785.016875"/>
        <n v="4180021.5314160003"/>
        <n v="3168705.606687"/>
        <n v="2925940.0457280003"/>
        <n v="1891460.318764"/>
        <n v="1439757.7389300002"/>
        <n v="2805114.71568"/>
        <n v="2686046.839013"/>
        <n v="3127554.504912"/>
        <n v="3152584.27268"/>
        <n v="2875935.727008"/>
        <n v="2185666.816308"/>
        <n v="2015882.0785"/>
        <n v="3277264.888863"/>
        <n v="4197195.84165"/>
        <n v="3490624.258875"/>
        <n v="2680466.371552"/>
        <n v="3153059.90508"/>
        <n v="3283887.676149"/>
        <n v="2625638.787864"/>
        <n v="4153383.427284"/>
        <n v="4004890.874121"/>
        <n v="3193579.718363"/>
        <n v="2670677.3236"/>
        <n v="2070717.4839428"/>
        <n v="2411539.689552"/>
        <n v="2126449.629575"/>
        <n v="1830731.2640699998"/>
        <n v="2568165.3528299998"/>
        <n v="3078650.440996"/>
        <n v="3125535.28824"/>
        <n v="3126267.741541"/>
        <n v="2536938.612122"/>
        <n v="2288227.841008"/>
        <n v="3679206.4636620004"/>
        <n v="3960979.435812"/>
        <n v="3938362.488384"/>
        <n v="5164025.448229"/>
        <n v="4453429.7075"/>
        <n v="2869245.22932"/>
        <n v="2629792.610745"/>
        <n v="4266770.732716"/>
        <n v="3899759.988576"/>
        <n v="4718957.9650799995"/>
        <n v="4480369.875824"/>
        <n v="4607164.164552"/>
        <n v="2904468.5799160004"/>
        <n v="3133491.850476"/>
        <n v="6223105.099464"/>
        <n v="6137088.662063001"/>
        <n v="5289981.611372"/>
        <n v="5186406.23844"/>
        <n v="5996233.185624"/>
        <n v="2804636.11552"/>
        <n v="3345494.833098"/>
        <n v="3524786.42152"/>
        <n v="3388274.836566"/>
        <n v="3360086.263721"/>
        <n v="3816644.187516"/>
        <n v="3812937.6971070003"/>
        <n v="2124446.9299560003"/>
        <n v="1378597.454192"/>
        <n v="3523562.827698"/>
        <n v="3666705.325536"/>
        <n v="4600347.899569999"/>
        <n v="4879328.000146001"/>
        <n v="4445576.925679999"/>
        <n v="4113762.4245760003"/>
        <n v="3418187.85196"/>
        <n v="5016023.501008"/>
        <n v="4535112.58436"/>
        <n v="3950154.632243"/>
        <n v="4821836.6664"/>
        <n v="4618301.091475"/>
        <n v="3726374.8546619997"/>
        <n v="3740867.051906"/>
        <n v="7054662.456997"/>
        <n v="6537411.80547"/>
        <n v="3977671.322838"/>
        <n v="3337797.450378"/>
        <n v="3944172.993262"/>
        <n v="2184325.526334"/>
        <n v="2103569.2791230003"/>
        <n v="5203912.079600001"/>
        <n v="8890685.488034999"/>
        <n v="7427809.38004"/>
        <n v="4863523.868484"/>
        <n v="5414977.7675"/>
        <n v="3625634.267205"/>
        <n v="2562716.437686"/>
        <n v="2696775.598712"/>
        <n v="4877642.626548001"/>
        <n v="5731314.81057"/>
        <n v="5377345.733682"/>
        <n v="5443418.870472"/>
        <n v="3696375.4080140004"/>
        <n v="3764152.151408"/>
        <n v="4899441.474018001"/>
        <n v="5137778.360115999"/>
        <n v="5274742.8333"/>
        <n v="5134477.502688"/>
        <n v="5388664.504652001"/>
        <n v="5325289.422751999"/>
        <n v="4234767.876333999"/>
        <n v="4280044.335862"/>
        <n v="4026844.783484"/>
        <n v="4362532.267128"/>
        <n v="4541047.475328"/>
        <n v="4328312.132923"/>
        <n v="3524893.9979959996"/>
        <n v="3697780.223475"/>
        <n v="4989530.64228"/>
        <n v="5386812.236726"/>
        <n v="4101375.10445"/>
        <n v="4949962.0246439995"/>
        <n v="6211718.094203999"/>
        <n v="3788752.969939"/>
        <n v="2815895.5594409998"/>
        <n v="5160330.137576999"/>
        <n v="5370261.038687999"/>
        <n v="5750575.716902999"/>
        <n v="5469236.6432880005"/>
        <n v="4419776.787486"/>
        <n v="3796239.082494"/>
        <n v="4137076.2612839993"/>
        <n v="6590961.541889999"/>
        <n v="6818708.019738001"/>
        <n v="7638769.9721099995"/>
        <n v="5860222.664580001"/>
        <n v="7036548.891405"/>
        <n v="5740974.022097999"/>
        <n v="5714279.301588"/>
        <n v="6108773.072023999"/>
        <n v="4014502.4375819997"/>
        <n v="4665721.248863999"/>
        <n v="4835221.909434"/>
        <n v="3786260.6933040004"/>
        <n v="2691417.908666"/>
        <n v="2694989.831975"/>
        <n v="5011570.133888"/>
        <n v="5868772.885116"/>
        <n v="5311477.930256"/>
        <n v="4180411.8572440003"/>
        <n v="4893817.99545"/>
        <n v="3735991.5925640003"/>
        <n v="2749695.300639"/>
        <n v="5393267.588566001"/>
        <n v="6591560.251668001"/>
        <n v="6062478.44472"/>
        <n v="7030601.687208"/>
        <n v="6120527.355855"/>
        <n v="4921993.387829999"/>
        <n v="3533209.851305"/>
        <n v="3941268.556005"/>
        <n v="4332027.123291"/>
        <n v="5186323.818205001"/>
        <n v="5175549.796185999"/>
        <n v="4884699.100086"/>
        <n v="4161537.1501200004"/>
        <n v="2953273.49132"/>
        <n v="4356017.615451001"/>
        <n v="6706687.06886"/>
        <n v="5650830.7082050005"/>
        <n v="4018982.8109999998"/>
        <n v="4922133.092135"/>
        <n v="3619563.825664"/>
        <n v="3291336.84055"/>
        <n v="3429528.2526780004"/>
        <n v="3890115.24102"/>
        <n v="5046753.380019001"/>
        <n v="5873001.473331999"/>
        <n v="5144846.40516"/>
        <n v="4414749.557735001"/>
        <n v="4951609.512756"/>
        <n v="6923883.837921"/>
        <n v="6725391.547104"/>
        <n v="6512027.664957001"/>
        <n v="6016492.424837999"/>
        <n v="8636837.346659"/>
        <n v="6621122.581701"/>
        <n v="4449442.077277999"/>
        <n v="5070897.991412"/>
        <n v="5686822.406466001"/>
        <n v="6399954.41775"/>
        <n v="6532817.21694"/>
        <n v="4473847.928583"/>
        <n v="4096438.4945"/>
        <n v="3010512.6641097"/>
        <n v="3770668.27223"/>
        <n v="4270199.10326"/>
        <n v="5135551.36073"/>
        <n v="5325803.470482"/>
        <n v="5312976.159168"/>
        <n v="5374631.755012"/>
        <n v="3407639.0347969993"/>
        <n v="5399064.843265999"/>
        <n v="1.2708588045967E7"/>
        <n v="6562822.364287001"/>
        <n v="7199018.644928001"/>
        <n v="6348290.4909"/>
        <n v="5418766.984364999"/>
        <n v="4675720.329198"/>
        <n v="5118630.550134"/>
        <n v="4768692.02118"/>
        <n v="5442463.3279639995"/>
        <n v="4328816.438464"/>
        <n v="4119689.6878180006"/>
        <n v="3096494.3210340003"/>
        <n v="3796057.2642299994"/>
        <n v="4879096.894749"/>
        <n v="4611207.40014"/>
        <n v="3705715.434748"/>
        <n v="4413583.460874"/>
        <n v="5259295.597793"/>
        <n v="3919005.123264"/>
        <n v="3151047.477403"/>
        <n v="4395741.586643999"/>
        <n v="5097236.820368"/>
        <n v="5782875.354048"/>
        <n v="5088876.533779999"/>
        <n v="5431127.37896"/>
        <n v="3113245.368843"/>
        <n v="2935733.14644"/>
        <n v="5255872.5906"/>
        <n v="5488346.316285"/>
        <n v="4855829.229221"/>
        <n v="5348765.03638"/>
        <n v="5800653.0769299995"/>
        <n v="3438529.43665"/>
        <n v="1786414.1718089997"/>
        <n v="3389569.9799960004"/>
        <n v="3653622.0962400003"/>
        <n v="4855749.3749939995"/>
        <n v="7741587.276977"/>
        <n v="4350161.56635"/>
        <n v="1954221.390786"/>
        <n v="1521784.0952640001"/>
        <n v="2846826.18363"/>
        <n v="1441180.20435"/>
        <n v="3513716.974377"/>
        <n v="4356174.176545001"/>
        <n v="3692637.435072"/>
        <n v="1905285.56097"/>
        <n v="2189552.810016"/>
        <n v="4460186.96156"/>
        <n v="3899911.6884839996"/>
        <n v="4282074.075060001"/>
        <n v="4763520.753551999"/>
        <n v="3842882.5956599996"/>
        <n v="3478477.3238040004"/>
        <n v="2823066.6827066997"/>
        <n v="4873595.650564"/>
        <n v="4735146.10601"/>
        <n v="8031260.348911999"/>
        <n v="1.0813446998139001E7"/>
        <n v="4692953.036549999"/>
        <n v="2813950.524398"/>
        <n v="3190005.0583579997"/>
        <n v="4732868.595636"/>
        <n v="5768933.344279"/>
        <n v="7570050.140667"/>
        <n v="3443008.301607"/>
        <n v="4742778.985839999"/>
        <n v="4549784.558591999"/>
        <n v="3996725.72475"/>
        <n v="5581044.872424"/>
        <n v="4441135.982976001"/>
        <n v="4317766.335682001"/>
        <n v="5274965.567468"/>
        <n v="8592752.092665"/>
        <n v="4266655.61322"/>
        <n v="4121223.7047490003"/>
        <n v="6887794.698360001"/>
        <n v="7870737.180825"/>
        <n v="6265122.4646499995"/>
        <n v="6391777.103075"/>
        <n v="3733476.7137140003"/>
        <n v="3623906.9202599996"/>
        <n v="4241024.1923549995"/>
        <n v="6509100.79655"/>
        <n v="6668245.618241999"/>
        <n v="1.0690347770192001E7"/>
        <n v="2.8657983138429996E7"/>
        <n v="1.2832708502721E7"/>
        <n v="1.0740760505617999E7"/>
        <n v="7291430.965799999"/>
        <n v="5647007.41675"/>
        <n v="4484145.89575"/>
        <n v="4953063.069482"/>
        <n v="6839291.822724"/>
        <n v="2652773.866736"/>
        <n v="1423271.881363"/>
        <n v="1910854.2467092"/>
        <n v="2010726.7209359996"/>
        <n v="3051515.97575"/>
        <n v="5634036.174927"/>
        <n v="1.493909722008E7"/>
        <n v="3774540.101703"/>
        <n v="2181193.8688383996"/>
        <n v="1942912.182201"/>
        <n v="2822508.8451"/>
        <n v="3526446.8871840006"/>
        <n v="3657922.8630750002"/>
        <n v="3871374.418989"/>
        <n v="4127028.89672"/>
        <n v="4428988.6207139995"/>
        <n v="5028400.227689001"/>
        <n v="1.243609835291E7"/>
        <n v="8443278.793878"/>
        <n v="8.732410568958001E7"/>
        <n v="4378981.98582"/>
        <n v="3420434.61472"/>
        <n v="2439615.6936139995"/>
        <n v="3326302.421546"/>
        <n v="6416667.4127360005"/>
        <n v="7320340.682456"/>
        <n v="7593787.938600001"/>
        <n v="7735337.332554"/>
        <n v="5467291.231096"/>
        <n v="2915940.316956"/>
        <n v="2730924.788823"/>
        <n v="3108744.824864"/>
        <n v="2784298.1782319997"/>
        <n v="4380581.6223"/>
        <n v="4471204.559905999"/>
        <n v="4041456.8065199996"/>
        <n v="2565429.581791"/>
        <n v="2377706.043411"/>
        <n v="3852026.221233"/>
        <n v="4775484.959144"/>
        <n v="3417449.18578"/>
        <n v="2685285.252648"/>
        <n v="3392545.0977000003"/>
        <n v="3554287.16861"/>
        <n v="4167743.0768799996"/>
        <n v="4385304.29392"/>
        <n v="5080944.930984"/>
        <n v="5472607.2212000005"/>
        <n v="4505211.511734"/>
        <n v="5437694.282575"/>
        <n v="3894842.376"/>
        <n v="2741375.753369"/>
        <n v="3935559.235031"/>
        <n v="3463320.2416999997"/>
        <n v="3883697.3629180007"/>
        <n v="5971245.985702001"/>
        <n v="5374110.03233"/>
        <n v="2785956.430884"/>
        <n v="2654569.023392"/>
        <n v="7215579.165279001"/>
        <n v="1.0507788178368E7"/>
        <n v="1.101088414958E7"/>
        <n v="5990192.822670999"/>
        <n v="4357884.587786"/>
        <n v="3549151.3965180004"/>
        <n v="3215607.78008"/>
        <n v="5173767.357808"/>
        <n v="1.3696201416612001E7"/>
        <n v="7826970.87581"/>
        <n v="6750297.503376001"/>
        <n v="6457165.026372001"/>
        <n v="4666657.957497"/>
        <n v="4863771.0702"/>
        <n v="5409751.9371"/>
        <n v="4.0557234120000005E7"/>
        <n v="1.0134350389560001E7"/>
        <n v="6309991.137477001"/>
        <n v="7041522.168831999"/>
        <n v="4466981.543708"/>
        <n v="3349569.222016"/>
        <n v="2613050.265498"/>
        <n v="3502702.03962"/>
        <n v="7340250.305656"/>
        <n v="7086373.25528"/>
        <n v="4015142.852194"/>
        <n v="5138920.586909"/>
        <n v="4736097.691146"/>
        <n v="5851733.657385"/>
        <n v="7056856.129125"/>
        <n v="5580351.178030999"/>
        <n v="5297446.704138"/>
        <n v="3074799.2360739997"/>
        <n v="3137222.05465"/>
        <n v="2542777.706636"/>
        <n v="2834386.201988"/>
        <n v="3675106.144045"/>
        <n v="3563796.101252"/>
        <n v="2693176.548341"/>
        <n v="1685593.04128"/>
        <n v="1395335.8779729998"/>
        <n v="1613335.536"/>
        <n v="4633371.432735"/>
        <n v="2578737.495552"/>
        <n v="5720011.717680001"/>
        <n v="6551075.385701001"/>
        <n v="9364481.439489"/>
        <n v="7975450.207385999"/>
        <n v="3506623.6069425005"/>
        <n v="7390424.37714"/>
        <n v="7795565.378040001"/>
        <n v="9627079.817052001"/>
        <n v="1.1756813936511E7"/>
        <n v="1.0191972828775E7"/>
        <n v="5592232.99822"/>
        <n v="3933537.824272"/>
        <n v="7607608.270798"/>
        <n v="6922158.995216"/>
        <n v="5014910.489568001"/>
        <n v="6996214.925627001"/>
        <n v="6282087.662408"/>
        <n v="3995750.745861"/>
        <n v="3241153.3030350003"/>
        <n v="4067967.4010639996"/>
        <n v="6627763.361033999"/>
        <n v="2300831.54091"/>
        <n v="7684642.41706"/>
        <n v="6316097.0651940005"/>
        <n v="2805809.646132"/>
        <n v="3151516.9661387997"/>
        <n v="4368641.444992"/>
        <n v="2647227.778048"/>
        <n v="5946556.476767999"/>
        <n v="3218636.815225"/>
        <n v="7745143.977378"/>
        <n v="4944916.701252"/>
        <n v="6120250.305603"/>
        <n v="1.20756118154E7"/>
        <n v="4423261.219309"/>
        <n v="7398420.721044"/>
        <n v="6492839.59535"/>
        <n v="6221032.576555001"/>
        <n v="2882907.48642"/>
        <n v="3696442.7958347998"/>
        <n v="5079586.152051999"/>
        <n v="8487641.919302"/>
        <n v="8777876.305926"/>
        <n v="5523436.078128"/>
        <n v="1.0190400523278002E7"/>
        <n v="5138877.246936"/>
        <n v="2458432.9003500002"/>
        <n v="1311568.085088"/>
        <n v="5964448.32214"/>
        <n v="8757396.535953"/>
        <n v="1.3629245178747E7"/>
        <n v="9159577.853368001"/>
        <n v="9833797.804043999"/>
        <n v="8160099.493439999"/>
        <n v="1.56290819448E7"/>
        <n v="2.196798810234E7"/>
        <n v="2.3841171096E7"/>
        <n v="2.5561300783040002E7"/>
        <n v="2.4218220704579998E7"/>
        <n v="1.5560375025E7"/>
        <n v="1.424998404864E7"/>
        <n v="1.4486868758879999E7"/>
        <n v="1.195116764976E7"/>
        <n v="1.2538133222563999E7"/>
        <n v="6674714.386921"/>
        <n v="6270141.3051"/>
        <n v="6712798.636798"/>
        <n v="9479836.976235"/>
        <n v="1.160807387039E7"/>
        <n v="1.2579013508326001E7"/>
        <n v="1.3021874739750002E7"/>
        <n v="1.2656736485980002E7"/>
        <n v="1.3743466611777002E7"/>
        <n v="7751092.358043999"/>
        <n v="9499362.207804"/>
        <n v="1.544324555601E7"/>
        <n v="8546981.848787999"/>
        <n v="7862741.047231999"/>
        <n v="1.0709337325199999E7"/>
        <n v="9827874.7084"/>
        <n v="1.3141892733099999E7"/>
        <n v="1.523048769749E7"/>
        <n v="1.8928798623999998E7"/>
        <n v="1.5675950822519999E7"/>
        <n v="1.090280165728E7"/>
        <n v="1.624066065515E7"/>
        <n v="1.6088487710400002E7"/>
        <n v="1.0735705437072E7"/>
        <n v="7721041.500875999"/>
        <n v="1.684689180018E7"/>
        <n v="2.0959793417859998E7"/>
        <n v="1.5641947265810002E7"/>
        <n v="2.4549724416E7"/>
        <n v="1.569806518242E7"/>
        <n v="1.2915929407699998E7"/>
        <n v="4311789.675221999"/>
        <n v="5751124.348368"/>
        <n v="6763470.785078"/>
        <n v="9605675.065367999"/>
        <n v="1.0968806179565001E7"/>
        <n v="1.122384141844E7"/>
        <n v="8891909.761664"/>
        <n v="5533488.7642210005"/>
        <n v="5590331.22784"/>
        <n v="6776558.881499"/>
        <n v="7161577.850655001"/>
        <n v="6115718.241963"/>
        <n v="2716145.299816"/>
        <n v="7518128.985094001"/>
        <n v="6273868.807569"/>
        <n v="5246378.353574"/>
        <n v="7026142.711125"/>
        <n v="5212472.967108"/>
        <n v="5915987.34504"/>
        <n v="4735756.879672"/>
        <n v="3020423.097205"/>
        <n v="3866977.971725"/>
        <n v="6342122.100724"/>
        <n v="6672586.643583001"/>
        <n v="8177680.865785001"/>
        <n v="7356895.84552"/>
        <n v="1.0213943192855999E7"/>
        <n v="7121094.898368"/>
        <n v="3958648.000847"/>
        <n v="4864046.33583"/>
        <n v="3890750.67964"/>
        <n v="2928353.268648"/>
        <n v="5507956.179864"/>
        <n v="5542750.161540001"/>
        <n v="4672172.035488"/>
        <n v="3738099.728792"/>
        <n v="5095647.427428"/>
        <n v="3056128.5978900003"/>
        <n v="5420640.891532"/>
        <n v="3390880.258605"/>
        <n v="3659101.3633980006"/>
        <n v="3026601.498687"/>
        <n v="4635289.16131"/>
        <n v="8351561.31169"/>
        <n v="1.0147034033435998E7"/>
        <n v="1.60885636912E7"/>
        <n v="1.0432221395440001E7"/>
        <n v="9462508.593875"/>
        <n v="3803405.868776"/>
        <n v="3381547.7688319995"/>
        <n v="4894977.730566001"/>
        <n v="7113666.788411999"/>
        <n v="4194712.038582"/>
        <n v="6283902.184098001"/>
        <n v="7120352.284707"/>
        <n v="4183890.46516"/>
        <n v="2720501.04046"/>
        <n v="4863522.689226001"/>
        <n v="3716914.7433599997"/>
        <n v="2981861.66294"/>
        <n v="1472046.06336"/>
        <n v="2935248.2726000003"/>
        <n v="4296075.252830001"/>
        <n v="5494222.474576"/>
        <n v="8928983.80556"/>
        <n v="8361878.039296001"/>
        <n v="7164963.294468"/>
        <n v="5747910.551240001"/>
        <n v="6197266.0668750005"/>
        <n v="3844603.495555"/>
        <n v="5333144.996102001"/>
        <n v="7190278.531305"/>
        <n v="5296323.093534"/>
        <n v="6650825.608338"/>
        <n v="7316847.248151"/>
        <n v="5929979.769479999"/>
        <n v="4650812.58858"/>
        <n v="3993460.3039680007"/>
        <n v="5927623.128504"/>
        <n v="6318364.3516"/>
        <n v="3928884.3740430004"/>
        <n v="4618988.165999999"/>
        <n v="3750738.3808620004"/>
        <n v="2236699.02993"/>
        <n v="1338276.7059290998"/>
        <n v="2502323.95986"/>
        <n v="2854279.37931"/>
        <n v="5285695.328592"/>
        <n v="3498925.878645"/>
        <n v="4338717.54007"/>
        <n v="3566835.6102720005"/>
        <n v="1510056.9560216002"/>
        <n v="3230939.654208"/>
        <n v="4762227.326710001"/>
        <n v="5758056.268995001"/>
        <n v="7483363.650252"/>
        <n v="5352109.212065"/>
        <n v="1243007.6508917"/>
        <n v="2242408.1763"/>
        <n v="3434481.617904"/>
        <n v="4526454.639134"/>
        <n v="7668029.03686"/>
        <n v="3150328.299776"/>
        <n v="5318033.645169"/>
        <n v="4420199.410146"/>
        <n v="4553785.62384"/>
        <n v="8332143.162573999"/>
        <n v="4336715.415560001"/>
        <n v="6738927.40829"/>
        <n v="5223856.428896"/>
        <n v="6531396.401825"/>
        <n v="2217775.287715"/>
        <n v="647936.1046522"/>
        <n v="2111519.10726"/>
        <n v="1828496.4468399999"/>
        <n v="5593025.738515"/>
        <n v="7146883.661375"/>
        <n v="2949912.7912749997"/>
        <n v="1554110.3006520001"/>
        <n v="2341827.7094868"/>
        <n v="3529572.493918"/>
        <n v="6351720.4212"/>
        <n v="6798085.71442"/>
        <n v="5973154.912465"/>
        <n v="3163993.054522"/>
        <n v="1082208.0791184"/>
        <n v="1038305.5550451999"/>
        <n v="4614249.027528"/>
        <n v="3226466.6479840004"/>
        <n v="4352169.980756"/>
        <n v="3496986.450168"/>
        <n v="3858888.10538"/>
        <n v="2634948.6673149997"/>
        <n v="4829861.748885"/>
        <n v="7077663.107085999"/>
        <n v="4687550.590833"/>
        <n v="4950635.4201299995"/>
        <n v="4578869.324899999"/>
        <n v="3203833.191284"/>
        <n v="2490876.105058"/>
        <n v="3801005.039655"/>
        <n v="7759925.788592"/>
        <n v="7558897.589232"/>
        <n v="9204282.936248"/>
        <n v="6330735.32544"/>
        <n v="4536652.381696"/>
        <n v="2888167.043475"/>
        <n v="4255211.3457864"/>
        <n v="2774034.6546"/>
        <n v="5384829.278969"/>
        <n v="5041880.072486"/>
        <n v="2726178.365402"/>
        <n v="2654091.9966200003"/>
        <n v="1904572.3198928998"/>
        <n v="1535930.2577411"/>
        <n v="5436524.368057"/>
        <n v="5757877.7447339995"/>
        <n v="2219462.928818"/>
        <n v="3334803.0904439995"/>
        <n v="5554934.427928"/>
        <n v="2127223.8208004"/>
        <n v="2408562.054024"/>
        <n v="3134113.1312490003"/>
        <n v="1717044.5658180001"/>
        <n v="2228285.7402600003"/>
        <n v="2213270.206368"/>
        <n v="2730918.445865"/>
        <n v="3984292.0555289993"/>
        <n v="3279219.7467259998"/>
        <n v="2435023.030528"/>
        <n v="2374243.9913621997"/>
        <n v="4982684.650685"/>
        <n v="6391533.866718"/>
        <n v="2698701.388344"/>
        <n v="1684646.0011745"/>
        <n v="2310781.761294"/>
        <n v="2648746.271689"/>
        <n v="2798835.1050124997"/>
        <n v="6643413.562904"/>
        <n v="9408519.249148"/>
        <n v="1.3317250943040002E7"/>
        <n v="1.0472912864999998E7"/>
        <n v="8499214.49737"/>
        <n v="7913982.58036"/>
        <n v="8764238.623877998"/>
        <n v="7336817.763509001"/>
        <n v="8373125.812398999"/>
        <n v="7795276.255323"/>
        <n v="3764097.3364229"/>
        <n v="5006287.6241999995"/>
        <n v="1.308050678577E7"/>
        <n v="1.816018435729E7"/>
        <n v="8359273.832068"/>
        <n v="7066490.097281999"/>
        <n v="4208827.688623999"/>
        <n v="4498205.0402277"/>
        <n v="6278531.358948"/>
        <n v="1.1181404292240001E7"/>
        <n v="6918706.270956"/>
        <n v="6590287.7642709995"/>
        <n v="3731130.9616940003"/>
        <n v="7837394.019084"/>
        <n v="8023676.364709999"/>
        <n v="8349548.699934"/>
        <n v="1.195308131394E7"/>
        <n v="6635359.106009999"/>
        <n v="7631355.823209999"/>
        <n v="9126676.939093001"/>
        <n v="1.0231388479822999E7"/>
        <n v="9484856.891027"/>
        <n v="1.2569504394720001E7"/>
        <n v="1.001712071052E7"/>
        <n v="7704286.763918"/>
        <n v="1.920756719981E7"/>
        <n v="2.429793399576E7"/>
        <n v="2.9610143347840004E7"/>
        <n v="1.0930486587834999E7"/>
        <n v="1768057.3650965"/>
        <n v="7238576.106653"/>
        <n v="1.0122626213959001E7"/>
        <n v="9192813.967372"/>
        <n v="1.35405247212E7"/>
        <n v="1.048736680246E7"/>
        <n v="4763779.350036"/>
        <n v="4848814.3624063"/>
        <n v="9873348.658729998"/>
        <n v="1.16001126126E7"/>
        <n v="9108584.961168"/>
        <n v="1.207344123966E7"/>
        <n v="1.09239381786E7"/>
        <n v="4335022.081793901"/>
        <n v="5630408.693752"/>
        <n v="1.2656825916356E7"/>
        <n v="1.40091304947E7"/>
        <n v="1.1807661168000001E7"/>
        <n v="1.0912449318385001E7"/>
        <n v="9190247.39109"/>
        <n v="9007557.956812"/>
        <n v="4706960.59425"/>
        <n v="6594927.835785"/>
        <n v="6782964.66441"/>
        <n v="9193878.816604"/>
        <n v="1.0876239585717E7"/>
        <n v="1.0282709654294001E7"/>
        <n v="5523794.311144"/>
        <n v="4359248.8658"/>
        <n v="6983089.900308"/>
        <n v="1.3514947778719999E7"/>
        <n v="1.424832960816E7"/>
        <n v="1.092135934912E7"/>
        <n v="7896117.439447001"/>
        <n v="7420253.9617800005"/>
        <n v="1.37587082436E7"/>
        <n v="2.43931903535E7"/>
        <n v="1.4409379873979999E7"/>
        <n v="8831656.061956"/>
        <n v="1.0920262092368E7"/>
        <n v="1.367043416544E7"/>
        <n v="1.49157219768E7"/>
        <n v="1.5365870981460001E7"/>
        <n v="1.378133815384E7"/>
        <n v="1.3535544484800002E7"/>
        <n v="1.4669685751490002E7"/>
        <n v="1.2382013459379999E7"/>
        <n v="1.6070265088019999E7"/>
        <n v="9667095.4276386"/>
        <n v="8778409.659554001"/>
        <n v="1.14857133451E7"/>
        <n v="1.387776265005E7"/>
        <n v="1.6247198068559997E7"/>
        <n v="1.4487876548600001E7"/>
        <n v="1.1162556864E7"/>
        <n v="9499053.8726252"/>
        <n v="7163921.869296999"/>
        <n v="1.266555442355E7"/>
        <n v="1.4845012504E7"/>
        <n v="1.44718390944E7"/>
        <n v="1.32467435328E7"/>
        <n v="1.0695107543650001E7"/>
        <n v="1.1632567708596E7"/>
        <n v="9238941.0623475"/>
        <n v="1.04521204881E7"/>
        <n v="1.263131185344E7"/>
        <n v="1.15941388802E7"/>
        <n v="1.174174778427E7"/>
        <n v="1.5257429975839999E7"/>
        <n v="1.144904909564E7"/>
        <n v="8832835.4515905"/>
        <n v="1.239299270402E7"/>
        <n v="8813418.781409"/>
        <n v="1.176112480624E7"/>
        <n v="1.840402264965E7"/>
        <n v="1.4514560729899999E7"/>
        <n v="1.057236710277E7"/>
        <n v="1.1369357127449999E7"/>
        <n v="1.1413631802986E7"/>
        <n v="1.326972652408E7"/>
        <n v="1.6619824895999998E7"/>
        <n v="1.571307179321E7"/>
        <n v="1.3335784405439999E7"/>
        <n v="8587795.946123"/>
        <n v="1.1269690452440001E7"/>
        <n v="1.673581865505E7"/>
        <n v="1.761864715798E7"/>
        <n v="1.881471039279E7"/>
        <n v="2.192570015706E7"/>
        <n v="1.59726850162E7"/>
        <n v="1.426674444032E7"/>
        <n v="1.36432504975E7"/>
        <n v="1.69476443598E7"/>
        <n v="1.6401300338429999E7"/>
        <n v="1.5488327775419999E7"/>
        <n v="1.325495101415E7"/>
        <n v="1.1896049497875001E7"/>
        <n v="9616646.884208001"/>
        <n v="8132169.604595999"/>
        <n v="8281443.62099"/>
        <n v="1.1535995716536E7"/>
        <n v="1.2551214852E7"/>
        <n v="1.3457441190000001E7"/>
        <n v="1.1660003617638001E7"/>
        <n v="6368626.04637"/>
        <n v="7959721.712544"/>
        <n v="1.2540610754958E7"/>
        <n v="1.2707282751928E7"/>
        <n v="1.6773954795359997E7"/>
        <n v="1.588659226132E7"/>
        <n v="1.3252904584199999E7"/>
        <n v="1.310128485598E7"/>
        <n v="1.3054368821999999E7"/>
        <n v="1.343820719325E7"/>
        <n v="1.304656866027E7"/>
        <n v="1.438695452882E7"/>
        <n v="1.5364002047419999E7"/>
        <n v="1.309645546573E7"/>
        <n v="1.1782882499667998E7"/>
        <n v="9963735.399555001"/>
        <n v="1.196996380937E7"/>
        <n v="1.4863752972E7"/>
        <n v="1.2751925730252E7"/>
        <n v="1.3914226053089999E7"/>
        <n v="1.452284184912E7"/>
        <n v="1.2637435794119999E7"/>
        <n v="1.0870114508011E7"/>
        <n v="1.2948750616893E7"/>
        <n v="1.132505616651E7"/>
        <n v="1.4955474283809999E7"/>
        <n v="1.3313323636942001E7"/>
        <n v="1.0598008070224002E7"/>
        <n v="1.0399873750702E7"/>
        <n v="8606292.607028"/>
        <n v="1.4399753346199999E7"/>
        <n v="1.4481464151379999E7"/>
        <n v="1.392854765739E7"/>
        <n v="1.4161173352500001E7"/>
        <n v="1.73654638472E7"/>
        <n v="1.4453599366449999E7"/>
        <n v="1.322825602875E7"/>
        <n v="2.1050443175839998E7"/>
        <n v="1.77650468559E7"/>
        <n v="1.959997851567E7"/>
        <n v="1.953754675618E7"/>
        <n v="1.759981542774E7"/>
        <n v="1.59724993552E7"/>
        <n v="1.3362401894399999E7"/>
        <n v="1.6504930446969999E7"/>
        <n v="2.0421545627599996E7"/>
        <n v="1.629548228172E7"/>
        <n v="1.4290006213119999E7"/>
        <n v="1.4635932841500001E7"/>
        <n v="1.6943461482219998E7"/>
        <n v="1.225049640516E7"/>
        <n v="1.3167256033848E7"/>
        <n v="1.4972989634599999E7"/>
        <n v="1.4670854571779998E7"/>
        <n v="1.863167435495E7"/>
        <n v="1.823659924053E7"/>
        <n v="1.1218438389368001E7"/>
        <n v="1.2732122170710001E7"/>
        <n v="1.67215615777E7"/>
        <n v="1.4660378796480002E7"/>
        <n v="1.562160318264E7"/>
        <n v="1.595536553045E7"/>
        <n v="1.4518005754700001E7"/>
        <n v="1.040424576672E7"/>
        <n v="9834597.276685"/>
        <n v="1.818499169823E7"/>
        <n v="1.898788479966E7"/>
        <n v="1.5971680585160002E7"/>
        <n v="2.561444949252E7"/>
        <n v="1.5631086566429999E7"/>
        <n v="9658580.705655001"/>
        <n v="1.0115922992420001E7"/>
        <n v="1.5492868204800002E7"/>
        <n v="1.551773677176E7"/>
        <n v="1.369147756964E7"/>
        <n v="1.0635274199445E7"/>
        <n v="9696985.659372"/>
        <n v="8766599.913505"/>
        <n v="7257935.599082"/>
        <n v="1.23234989864E7"/>
        <n v="1.2603096946661E7"/>
        <n v="8764085.430828"/>
        <n v="9525675.558528"/>
        <n v="1.230215936502E7"/>
        <n v="1.2231686675138E7"/>
        <n v="1.111924960812E7"/>
        <n v="1.5291622419009998E7"/>
        <n v="1.444314319195E7"/>
        <n v="1.4190175077999998E7"/>
        <n v="1.612774220213E7"/>
        <n v="1.6063022755180001E7"/>
        <n v="1.0999525493514E7"/>
        <n v="1.0725075799692E7"/>
        <n v="2.278162585485E7"/>
        <n v="2.0111964272000004E7"/>
        <n v="1.626717323385E7"/>
        <n v="1.546500076511E7"/>
        <n v="1.3163961198679999E7"/>
        <n v="1.0192374145152E7"/>
        <n v="6973211.009259"/>
        <n v="1.2009910569282E7"/>
        <n v="1.3164082667334E7"/>
        <n v="1.3619155766259998E7"/>
        <n v="1.2410098593925001E7"/>
        <n v="1.357454738391E7"/>
        <n v="1.167322604896E7"/>
        <n v="1.0528435131831E7"/>
        <n v="1.1023718523020001E7"/>
        <n v="1.2406435706493E7"/>
        <n v="1.1238958381062001E7"/>
        <n v="1.1822534148348E7"/>
        <n v="1.149019588992E7"/>
        <n v="9973468.139144002"/>
        <n v="7910838.7536"/>
        <n v="9184950.006075"/>
        <n v="1.145736415418E7"/>
        <n v="1.0197369644453999E7"/>
        <n v="8943204.042923"/>
        <n v="8779562.159056"/>
        <n v="6365532.514020001"/>
        <n v="4000430.556164"/>
        <n v="8486699.325354999"/>
        <n v="9931370.044166999"/>
        <n v="8634954.218830999"/>
        <n v="7191784.906404"/>
        <n v="4384861.724364"/>
        <n v="4764196.115892"/>
        <n v="6108771.417021"/>
        <n v="8882028.197023999"/>
        <n v="9396685.95606"/>
        <n v="8149387.558158"/>
        <n v="7389470.118604001"/>
        <n v="6323823.774072"/>
        <n v="3966211.309606"/>
        <n v="5450561.3367425"/>
        <n v="7675407.995799999"/>
        <n v="9027562.425284"/>
        <n v="6340483.43487"/>
        <n v="6490948.542456"/>
        <n v="9803618.703724999"/>
        <n v="8714372.784336"/>
        <n v="7024875.0464898"/>
        <n v="9737755.054901998"/>
        <n v="8988332.20267"/>
        <n v="1.1180470821852E7"/>
        <n v="9500624.756064"/>
        <n v="7883321.631295"/>
        <n v="7471379.91464"/>
        <n v="7676405.41362"/>
        <n v="1.0477519263098E7"/>
        <n v="1.0848743523944E7"/>
        <n v="1.1354586787460001E7"/>
        <n v="1.0549590314082E7"/>
        <n v="8859834.495304001"/>
        <n v="8169975.912408"/>
        <n v="5665797.9444888"/>
        <n v="8688869.421583"/>
        <n v="1.010265098817E7"/>
        <n v="1.0150204748034E7"/>
        <n v="1.0542418983328E7"/>
        <n v="8727391.5342"/>
        <n v="8000283.661463999"/>
        <n v="7404060.467022"/>
        <n v="8468374.054415999"/>
        <n v="7878164.615170999"/>
        <n v="1.016772972876E7"/>
        <n v="9717038.710340999"/>
        <n v="1.0665272170456E7"/>
        <n v="8699696.826842"/>
        <n v="7304360.9744544"/>
        <n v="1.2900824734460002E7"/>
        <n v="1.2828639890943998E7"/>
        <n v="1.1861674949016001E7"/>
        <n v="1.0366261094759999E7"/>
        <n v="1.1714533112928001E7"/>
        <n v="9581199.938455999"/>
        <n v="8291039.430408"/>
        <n v="1.6892950582470004E7"/>
        <n v="2.09505499522E7"/>
        <n v="1.6232535447539998E7"/>
        <n v="1.422874404257E7"/>
        <n v="1.5613604640339999E7"/>
        <n v="1.2002003508232E7"/>
        <n v="9036034.986729"/>
        <n v="9766323.02668"/>
        <n v="1.6938963847000003E7"/>
        <n v="2.5271192550600003E7"/>
        <n v="2.0332817612219997E7"/>
        <n v="1.090640441137E7"/>
        <n v="6574848.5875292"/>
        <n v="6266788.728319701"/>
        <n v="9381245.50176"/>
        <n v="9366429.819222"/>
        <n v="1.0334177737554999E7"/>
        <n v="1.18736787303E7"/>
        <n v="9583706.87882"/>
        <n v="8242885.145232"/>
        <n v="7923628.0802916"/>
        <n v="1.119340679308E7"/>
        <n v="1.280373383016E7"/>
        <n v="1.3884906123765E7"/>
        <n v="1.316921454816E7"/>
        <n v="1.2738881417490002E7"/>
        <n v="1.0957655204847999E7"/>
        <n v="8796737.335296"/>
        <n v="1.629399215038E7"/>
        <n v="1.5215368998079998E7"/>
        <n v="9048288.7792"/>
        <n v="9818070.156375"/>
        <n v="9500457.351168001"/>
        <n v="8738057.8314"/>
        <n v="5472863.554155299"/>
        <n v="3820763.1903140005"/>
        <n v="7185371.430026401"/>
        <n v="1.463348738824E7"/>
        <n v="1.4310608295839999E7"/>
        <n v="1.084459344948E7"/>
        <n v="5730966.7165266"/>
        <n v="5884954.5958656"/>
        <n v="6891609.026497501"/>
        <n v="7304994.500167"/>
        <n v="7152374.329256"/>
        <n v="8924005.356763"/>
        <n v="1.1194363047709E7"/>
        <n v="1.0107007273062E7"/>
        <n v="8676000.72994"/>
        <n v="1.0449094307718E7"/>
        <n v="8543332.939529"/>
        <n v="9347135.8231"/>
        <n v="1.2257944977014E7"/>
        <n v="1.2410247656488E7"/>
        <n v="7252696.7531775"/>
        <n v="6134126.5396944"/>
        <n v="9448867.468241"/>
        <n v="1.0775948009119999E7"/>
        <n v="1.296450404736E7"/>
        <n v="1.871455424378E8"/>
        <n v="1.0689546173852001E8"/>
        <n v="1.174663290825E7"/>
        <n v="1.54945705024E7"/>
        <n v="1.5882736224299999E7"/>
        <n v="1.313608145445E7"/>
        <n v="1.333183562442E7"/>
        <n v="2.1653018486560002E7"/>
        <n v="1.1758481136555E7"/>
        <n v="1.4590186221940001E7"/>
        <n v="4.630354263932E7"/>
        <n v="1.727229487824E7"/>
        <n v="9054887.035824"/>
        <n v="7077683.524952"/>
        <n v="7961666.758715999"/>
        <n v="9087021.151405001"/>
        <n v="9079726.603573"/>
        <n v="1.0492235049915E7"/>
        <n v="1.31309900732E7"/>
        <n v="1.4335707915120002E7"/>
        <n v="9.944931847456999E7"/>
        <n v="1.59416840798E7"/>
        <n v="1.558932235159E7"/>
        <n v="9865045.290114"/>
        <n v="6656415.720108001"/>
        <n v="1.0827659710854001E7"/>
        <n v="1.2439494563861E7"/>
        <n v="8304755.962885"/>
        <n v="9754611.029948"/>
        <n v="9963175.45174"/>
        <n v="8755820.922168998"/>
        <n v="8127062.46651"/>
        <n v="8447287.289412"/>
        <n v="9458851.938408"/>
        <n v="1.0525616893236E7"/>
        <n v="1.1870702243664002E7"/>
        <n v="1.1685134843559999E7"/>
        <n v="8950403.34516"/>
        <n v="5393025.1739073"/>
        <n v="9059394.237723999"/>
        <n v="9417547.93822"/>
        <n v="8526070.274567999"/>
        <n v="9223609.281006"/>
        <n v="1.1020336498759E7"/>
        <n v="8957033.646015"/>
        <n v="7356768.679194"/>
        <n v="7946178.304788001"/>
        <n v="6985280.540252"/>
        <n v="8991210.567125"/>
        <n v="1.2174791670202E7"/>
        <n v="1.267453533775E7"/>
        <n v="1.1075306988715999E7"/>
        <n v="7747928.618429999"/>
        <n v="6189274.162582"/>
        <n v="8685796.862092001"/>
        <n v="1.110912835395E7"/>
        <n v="1.180075099777E7"/>
        <n v="1.0767255219589E7"/>
        <n v="8329095.865849"/>
        <n v="6115175.022779601"/>
        <n v="8613572.318043"/>
        <n v="8060857.023588001"/>
        <n v="7921122.590405"/>
        <n v="8888833.698815"/>
        <n v="9381670.803252"/>
        <n v="8082765.402074001"/>
        <n v="3982133.1840840005"/>
        <n v="7967615.697976"/>
        <n v="7542289.510479999"/>
        <n v="8490750.618239999"/>
        <n v="9242642.931084001"/>
        <n v="6741814.399404501"/>
        <n v="8115248.7813228"/>
        <n v="7309282.264315199"/>
        <n v="6132307.208325"/>
        <n v="9083075.86731"/>
        <n v="1.0446265967004001E7"/>
        <n v="1.0214294087781E7"/>
        <n v="9938005.52289"/>
        <n v="8993906.388055"/>
        <n v="5857137.956864"/>
        <n v="1.0884300979556E7"/>
        <n v="9344994.433950001"/>
        <n v="9150868.64775"/>
        <n v="9316152.428232"/>
        <n v="7925783.19936"/>
        <n v="3967953.41142"/>
        <n v="3298871.919522"/>
        <n v="8024685.0519779995"/>
        <n v="1.0478700234831E7"/>
        <n v="1.0010543805589998E7"/>
        <n v="1.1265963826546E7"/>
        <n v="1.1327405107682E7"/>
        <n v="8000725.773417"/>
        <n v="7911310.063325001"/>
        <n v="8568883.91"/>
        <n v="1.0363247218044002E7"/>
        <n v="8261695.74485"/>
        <n v="9695621.010075001"/>
        <n v="9313785.230574999"/>
        <n v="7602980.359226"/>
        <n v="6754508.795968999"/>
        <n v="9477282.730054999"/>
        <n v="9072434.669403998"/>
        <n v="7986647.393340001"/>
        <n v="6192772.771318"/>
        <n v="6385729.322880001"/>
        <n v="6261245.716770001"/>
        <n v="6551010.609272"/>
        <n v="5843860.886052"/>
        <n v="1.244641009173E7"/>
        <n v="1.56581343622E7"/>
        <n v="8081374.36887"/>
        <n v="8498279.102918"/>
        <n v="6972662.2230980005"/>
        <n v="7122882.647000001"/>
        <n v="1.45039280076E7"/>
        <n v="1.2910464467165E7"/>
        <n v="1.6552919771520002E7"/>
        <n v="1.435515775152E7"/>
        <n v="1.2246533582976E7"/>
        <n v="1.1165726871003E7"/>
        <n v="8794786.342481999"/>
        <n v="1.0261519714996E7"/>
        <n v="1.162883502914E7"/>
        <n v="1.535297437896E7"/>
        <n v="1.2889066176434E7"/>
        <n v="1.1898717083928E7"/>
        <n v="8624585.322834"/>
        <n v="5746236.502835"/>
        <n v="8375698.453068"/>
        <n v="1.009504971552E7"/>
        <n v="1.0550618731764E7"/>
        <n v="1.1851325258615999E7"/>
        <n v="1.377837238689E7"/>
        <n v="1.2304554911828002E7"/>
        <n v="1.1032460696448E7"/>
        <n v="1.6280365120799998E7"/>
        <n v="1.406928418289E7"/>
        <n v="1.402653165888E7"/>
        <n v="1.1277642872304E7"/>
        <n v="1.6899043557E7"/>
        <n v="1.3306482317039998E7"/>
        <n v="8838640.177912999"/>
        <n v="6396938.728949999"/>
        <n v="9963849.671946"/>
        <n v="1.1128517827938002E7"/>
        <n v="9463405.7851"/>
        <n v="9963117.620310001"/>
        <n v="1.0172023910424E7"/>
        <n v="7521641.809552"/>
        <n v="1.558356152805E7"/>
        <n v="1.5829394251620002E7"/>
        <n v="1.2899722349105999E7"/>
        <n v="2.0319374893999998E7"/>
        <n v="1.845768900644E7"/>
        <n v="1.3062748375598E7"/>
        <n v="1.1975435918082E7"/>
        <n v="1.707622080514E7"/>
        <n v="1.461980536608E7"/>
        <n v="1.5168086421780001E7"/>
        <n v="1.697032762275E7"/>
        <n v="1.0968978011640001E7"/>
        <n v="9149235.621447999"/>
        <n v="1.0364603469369E7"/>
        <n v="1.2287690423189998E7"/>
        <n v="8768976.923936998"/>
        <n v="7330158.5061"/>
        <n v="6638390.109912"/>
        <n v="6581355.073625"/>
        <n v="5412628.370753999"/>
        <n v="5486569.348764"/>
        <n v="1.0820481432219999E7"/>
        <n v="1.327980059427E7"/>
        <n v="1.1756998666972002E7"/>
        <n v="1.629975000555E7"/>
        <n v="1.47084855021E7"/>
        <n v="1.0681488966925E7"/>
        <n v="8098593.609513"/>
        <n v="1.2045103586087998E7"/>
        <n v="9342351.289427001"/>
        <n v="9610475.036405"/>
        <n v="1.1228149539264E7"/>
        <n v="1.2067436954364E7"/>
        <n v="1.1547584618556E7"/>
        <n v="8351126.981288"/>
        <n v="1.0821041220968E7"/>
        <n v="9456000.988488002"/>
        <n v="1.0347363971749999E7"/>
        <n v="1.1892493248719E7"/>
        <n v="9351665.04349"/>
        <n v="6780589.074945"/>
        <n v="3281310.0054"/>
        <n v="8130784.864851"/>
        <n v="7888486.836"/>
        <n v="1.05544535682E7"/>
        <n v="8783682.66425"/>
        <n v="1.0302298381323999E7"/>
        <n v="5217821.209328"/>
        <n v="3928337.807352"/>
        <n v="1.0648077393492E7"/>
        <n v="9960188.03524"/>
        <n v="1.183323682618E7"/>
        <n v="1.1228247280350002E7"/>
        <n v="7074910.845143999"/>
        <n v="7751550.793558"/>
        <n v="5622042.255185999"/>
        <n v="1.0172599402312E7"/>
        <n v="8369538.639625001"/>
        <n v="8312005.53286"/>
        <n v="1.249305121941E7"/>
        <n v="9716929.817414999"/>
        <n v="4464814.846995"/>
        <n v="6038898.445905"/>
        <n v="1.421674235392E7"/>
        <n v="1.6504107810119998E7"/>
        <n v="1.4280242940959997E7"/>
        <n v="1.1820598053279001E7"/>
        <n v="1.2691375167456E7"/>
        <n v="1.3800487344039999E7"/>
        <n v="1.1752317357859999E7"/>
        <n v="1.3786043614619998E7"/>
        <n v="1.672288328761E7"/>
        <n v="1.6103355803800002E7"/>
        <n v="1.357925011105E7"/>
        <n v="1.59725406994E7"/>
        <n v="1.210287499406E7"/>
        <n v="1.6236767281349998E7"/>
        <n v="1.83392912636E7"/>
        <n v="1.532848062303E7"/>
        <n v="1.319607973376E7"/>
        <n v="1.61781953655E7"/>
        <n v="1.99595756178E7"/>
        <n v="1.2016700298680002E7"/>
        <n v="7291597.61001"/>
        <n v="1.1404046418948E7"/>
        <n v="7480488.408625001"/>
        <n v="9452082.40215"/>
        <n v="1.0017290633368E7"/>
        <n v="3917402.672232"/>
        <n v="1594027.298316"/>
        <n v="9227500.1886"/>
        <n v="8355582.07946"/>
        <n v="1.0222021002081001E7"/>
        <n v="1.2503062951200001E7"/>
        <n v="1.4467425640200002E7"/>
        <n v="1.333889802875E7"/>
        <n v="8994906.389803"/>
        <n v="8562957.084642"/>
        <n v="1.1207085093140999E7"/>
        <n v="1.4807974616440002E7"/>
        <n v="1.441128402396E7"/>
        <n v="1.10088134869E7"/>
        <n v="9799152.571199998"/>
        <n v="9419036.114759"/>
        <n v="9230281.243624"/>
        <n v="1.2719677398580002E7"/>
        <n v="1.201151820768E7"/>
        <n v="1.4099902201439999E7"/>
        <n v="1.1241112491186E7"/>
        <n v="1.18532922615E7"/>
        <n v="1.0309407475490002E7"/>
        <n v="8829053.415555"/>
        <n v="9924796.62133"/>
        <n v="1.1528568036975E7"/>
        <n v="8056355.02867"/>
        <n v="9456363.126243"/>
        <n v="9772418.010228"/>
        <n v="7206825.656850001"/>
        <n v="5170010.954659199"/>
        <n v="8557271.126235"/>
        <n v="1.013903230735E7"/>
        <n v="1.375885787461E7"/>
        <n v="1.870104430602E7"/>
        <n v="1.0973243908079999E7"/>
        <n v="9568450.115646401"/>
        <n v="8063273.8109276"/>
        <n v="8913635.078504"/>
        <n v="9933922.038144"/>
        <n v="1.040078941715E7"/>
        <n v="1.297569067312E7"/>
        <n v="1.235980192942E7"/>
        <n v="9682991.8326573"/>
        <n v="1.0539220489104E7"/>
        <n v="1.568517467046E7"/>
        <n v="1.69145357954E7"/>
        <n v="1.391313012158E7"/>
        <n v="1.214857646723E7"/>
        <n v="9228939.519978"/>
        <n v="7014073.7681343"/>
        <n v="8765867.8229661"/>
        <n v="1.119712071402E7"/>
        <n v="1.16584509548E7"/>
        <n v="1.0167377893631998E7"/>
        <n v="1.0054959777407998E7"/>
        <n v="1.1445865892900001E7"/>
        <n v="8690184.264972"/>
        <n v="7253411.702658"/>
        <n v="1.2038335307280002E7"/>
        <n v="1.3409482551020002E7"/>
        <n v="1.3934794203720002E7"/>
        <n v="1.0482844947751E7"/>
        <n v="1.0500761217772E7"/>
        <n v="7535580.8115536"/>
        <n v="8214682.7544347"/>
        <n v="1.190748206705E7"/>
        <n v="1.31010907096E7"/>
        <n v="1.0707484575059999E7"/>
        <n v="8282878.14132"/>
        <n v="1.0623256772966E7"/>
        <n v="1.1199984756970001E7"/>
        <n v="1.1208427621748E7"/>
        <n v="1.240446881268E7"/>
        <n v="1.204156096488E7"/>
        <n v="1.0474128032448E7"/>
        <n v="1.309713200031E7"/>
        <n v="1.169574215556E7"/>
        <n v="7162039.157448"/>
        <n v="2174158.3600166"/>
        <n v="7657894.78706"/>
        <n v="1.0383700249455E7"/>
        <n v="9916452.0565"/>
        <n v="1.697327035363E7"/>
        <n v="2.7861766391119998E7"/>
        <n v="1.37443316625E7"/>
        <n v="8192174.994069"/>
        <n v="1.0551371633736E7"/>
        <n v="1.357455665272E7"/>
        <n v="2.583729106665E7"/>
        <n v="1.171247002211E7"/>
        <n v="1.0227753729765E7"/>
        <n v="1.0425208146590002E7"/>
        <n v="1.0054709342376001E7"/>
        <n v="1.1438806097159998E7"/>
        <n v="1.188445473326E7"/>
        <n v="1.411400072544E7"/>
        <n v="8453182.64253"/>
        <n v="6730113.152195999"/>
        <n v="6421300.1488404"/>
        <n v="6229122.0353999995"/>
        <n v="1.0878262164184E7"/>
        <n v="5423964.920493"/>
        <n v="7759169.34762"/>
        <n v="1.3274747195190001E7"/>
        <n v="1.625525552598E7"/>
        <n v="9932750.236053"/>
        <n v="8384150.789355"/>
        <n v="8776916.5462"/>
        <n v="7772278.1479988"/>
        <n v="9816812.546107"/>
        <n v="1.513145488488E7"/>
        <n v="1.61307075585E7"/>
        <n v="8120812.7021208"/>
        <n v="6156145.0430702"/>
        <n v="9347932.347204"/>
        <n v="1.190138076958E7"/>
        <n v="9688813.78927"/>
        <n v="1.0420271681338001E7"/>
        <n v="1.392511863302E7"/>
        <n v="9667616.00656"/>
        <n v="7666797.960664"/>
        <n v="2.7678315130799998E7"/>
        <n v="3.392101073408E7"/>
        <n v="2.439189705246E7"/>
        <n v="2.5463257638350002E7"/>
        <n v="1.859571687E7"/>
        <n v="8215355.728124999"/>
        <n v="8858524.49649"/>
        <n v="2.3061225419999998E7"/>
        <n v="3.9431656020959996E7"/>
        <n v="1.9386559417719997E7"/>
        <n v="7.092500735885E8"/>
        <n v="1.5309252960656E8"/>
        <n v="1.879967909832E7"/>
        <n v="8622479.2620276"/>
        <n v="1.69627773081E7"/>
        <n v="2.53927663911E7"/>
        <n v="2.682282418816E7"/>
        <n v="1.185713687664E7"/>
        <n v="1.228875704556E7"/>
        <n v="3.005885701595E7"/>
        <n v="2.491379830176E7"/>
        <n v="1.31266083528E7"/>
        <n v="1.109653580068E7"/>
        <n v="2.0155125948779996E7"/>
        <n v="2.091164666865E7"/>
        <n v="1.2653677013E7"/>
        <n v="4226293.2408387"/>
        <n v="8192964.076841599"/>
        <n v="1.1147884671704002E7"/>
        <n v="6175164.670011999"/>
        <n v="9173604.849344"/>
        <n v="1.1658046137570001E7"/>
        <n v="1.3073337219250001E7"/>
        <n v="1.357247059616E7"/>
        <n v="1.198490635264E7"/>
        <n v="1.222171762885E7"/>
        <n v="1.161667220312E7"/>
        <n v="1.21009380258E7"/>
        <n v="1.2606575049180001E7"/>
        <n v="1.132473206938E7"/>
        <n v="7694685.803850001"/>
        <n v="9317712.580889"/>
        <n v="1.86808510296E7"/>
        <n v="1.427379950836E7"/>
        <n v="1.550714483625E7"/>
        <n v="2.421677120632E7"/>
        <n v="2.102986336E8"/>
        <n v="1.9379043388260003E7"/>
        <n v="2.131415027611E7"/>
        <n v="1.845956754432E7"/>
        <n v="1.490969164965E7"/>
        <n v="8260948.509084"/>
        <n v="1.1818178832239999E7"/>
        <n v="1.254191079056E7"/>
        <n v="1.0159595061258E7"/>
        <n v="7585804.047913001"/>
        <n v="8409470.643964002"/>
        <n v="8473543.933385"/>
        <n v="1.40257180833E7"/>
        <n v="1.42996604388E7"/>
        <n v="1.1407920682350002E7"/>
        <n v="1.0012757467205E7"/>
        <n v="1.09850533668E7"/>
        <n v="1.3555207169119999E7"/>
        <n v="1.401135830784E7"/>
        <n v="1.578157292338E7"/>
        <n v="1.433800928028E7"/>
        <n v="1.427280475792E7"/>
        <n v="1.0800681183620999E7"/>
        <n v="1.019938450368E7"/>
        <n v="8638226.551826999"/>
        <n v="1.0401628261178E7"/>
        <n v="1.293535424664E7"/>
        <n v="1.235614444896E7"/>
        <n v="9303378.563582001"/>
        <n v="8624132.019811"/>
        <n v="9544656.462882001"/>
        <n v="1.5342038002899997E7"/>
        <n v="1.372203185472E7"/>
        <n v="1.300574854928E7"/>
        <n v="1.32826631147E7"/>
        <n v="1.0984620936409999E7"/>
        <n v="1.0557557480800001E7"/>
        <n v="8123901.082256699"/>
        <n v="1.2279982496760001E7"/>
        <n v="1.19095144641E7"/>
        <n v="1.4729702710900001E7"/>
        <n v="1.483220147776E7"/>
        <n v="1.4783705052159999E7"/>
        <n v="1.297441630392E7"/>
        <n v="1.1025674288E7"/>
        <n v="1.2916847679E7"/>
        <n v="1.153993620024E7"/>
        <n v="1.174096400856E7"/>
        <n v="9447107.132986"/>
        <n v="7499128.5375545"/>
        <n v="6396867.150671599"/>
        <n v="7592083.8616942"/>
        <n v="9534182.971634999"/>
        <n v="1.0239296483691E7"/>
        <n v="9825588.932418"/>
        <n v="6142402.8064531"/>
        <n v="6532070.764908"/>
        <n v="8389959.021741001"/>
        <n v="8693246.572164"/>
        <n v="1.4318709402E7"/>
        <n v="1.0714676401676001E7"/>
        <n v="1.0094462959616E7"/>
        <n v="1.169994073144E7"/>
        <n v="1.1219199258599998E7"/>
        <n v="1.0712195074350001E7"/>
        <n v="1.132525167892E7"/>
        <n v="1.36734243488E7"/>
        <n v="1.1021599941264E7"/>
        <n v="1.3606191951299999E7"/>
        <n v="1.3863271579990001E7"/>
        <n v="1.1534888249751998E7"/>
        <n v="9851377.610151"/>
        <n v="9647939.429722"/>
        <n v="9227914.627668"/>
        <n v="1.1048666930257E7"/>
        <n v="1.270789554304E7"/>
        <n v="1.260429420292E7"/>
        <n v="1.2285181842012E7"/>
        <n v="9767109.717174001"/>
        <n v="7938782.229932999"/>
        <n v="1.1083093233623998E7"/>
        <n v="1.2731668721040001E7"/>
        <n v="1.41409369542E7"/>
        <n v="1.0528508181234E7"/>
        <n v="1.0887222936576001E7"/>
        <n v="7793895.553"/>
        <n v="6783529.212472"/>
        <n v="1.1409520504593E7"/>
        <n v="1.0699262236569E7"/>
        <n v="1.158616452791E7"/>
        <n v="1.38877928565E7"/>
        <n v="1.3481662548980001E7"/>
        <n v="1.366334602164E7"/>
        <n v="1.286233217394E7"/>
        <n v="1.567359160887E7"/>
        <n v="2.0302335953440003E7"/>
        <n v="2.1502176015839998E7"/>
        <n v="2.1931837725599997E7"/>
        <n v="1.8374978882719997E7"/>
        <n v="1.200763226196E7"/>
        <n v="7698308.440914"/>
        <n v="5135005.84671"/>
        <n v="8971130.871072"/>
        <n v="1.0992428625782E7"/>
        <n v="1.0220637097E7"/>
        <n v="1.1105174496472001E7"/>
        <n v="1.264647333982E7"/>
        <n v="1.299838711438E7"/>
        <n v="1.413412396443E7"/>
        <n v="1.3984676637880001E7"/>
        <n v="2.2727487864600003E7"/>
        <n v="2.109953156416E7"/>
        <n v="1.789103403171E7"/>
        <n v="1.4825064890069999E7"/>
        <n v="1.703808197807E7"/>
        <n v="1.72584642792E7"/>
        <n v="1.808758511449E7"/>
        <n v="1.4799014503560001E7"/>
        <n v="1.0176758835781E7"/>
        <n v="7637052.846456001"/>
        <n v="6239647.14884"/>
        <n v="6028365.283535"/>
        <n v="8773415.552176"/>
        <n v="1.2650648778755998E7"/>
        <n v="1.3360337277600002E7"/>
        <n v="1.1612434555206E7"/>
        <n v="1.0451869415901E7"/>
        <n v="7452144.40761"/>
        <n v="1.0044412064581E7"/>
        <n v="1.297824085266E7"/>
        <n v="1.6738746596E7"/>
        <n v="1.0775006799963001E7"/>
        <n v="1.1877687558865E7"/>
        <n v="1.1679063061770001E7"/>
        <n v="1.0187812593801001E7"/>
        <n v="1.01201004355E7"/>
        <n v="1.2155574666608002E7"/>
        <n v="1.5235183456719998E7"/>
        <n v="1.2389802443421999E7"/>
        <n v="1.1523362858608E7"/>
        <n v="1.341801270908E7"/>
        <n v="5845485.084948"/>
        <n v="6695019.402188"/>
        <n v="7983936.3942559995"/>
        <n v="9013160.03728"/>
        <n v="1.184787855475E7"/>
        <n v="1.1177141803126002E7"/>
        <n v="1.2998677420782002E7"/>
        <n v="1.1509958416569E7"/>
        <n v="1.0149431916117E7"/>
        <n v="1.27708820435E7"/>
        <n v="1.53396571458E7"/>
        <n v="2.1499622983439997E7"/>
        <n v="1.3622917790211001E7"/>
        <n v="1.445426058198E7"/>
        <n v="1.457583040188E7"/>
        <n v="1.5390527996240001E7"/>
        <n v="1.363286332849E7"/>
        <n v="1.1815238028323999E7"/>
        <n v="1.76204693925E7"/>
        <n v="1.269585723474E7"/>
        <n v="1.710055340825E7"/>
        <n v="1.2170111002026E7"/>
        <n v="1.1873008150847001E7"/>
        <n v="2.232881891744E7"/>
        <n v="3.782281456668E7"/>
        <n v="1.6680574220939998E7"/>
        <n v="9782064.652306"/>
        <n v="1.297962546192E7"/>
        <n v="8716283.493446"/>
        <n v="5765166.693636"/>
        <n v="1.0711295530299E7"/>
        <n v="8139539.03483"/>
        <n v="6567058.038048"/>
        <n v="1.13828911767E7"/>
        <n v="1.1548010103161998E7"/>
        <n v="5917777.2946500005"/>
        <n v="1.359848807968E7"/>
        <n v="1.8868548573119998E7"/>
        <n v="1.717046753026E7"/>
        <n v="1.94022025678E7"/>
        <n v="1.815463770177E7"/>
        <n v="2.4423226636830002E7"/>
        <n v="8539028.2752"/>
        <n v="8063212.620829999"/>
        <n v="1.1280264656166E7"/>
        <n v="1.3656672344560001E7"/>
        <n v="1.7710254811520003E7"/>
        <n v="1.1943626702208E7"/>
        <n v="8307813.031425"/>
        <n v="8463523.685592"/>
        <n v="7648984.641204"/>
        <n v="1.2081316419957E7"/>
        <n v="1.9753436619999997E7"/>
        <n v="1.0057615365E7"/>
        <n v="9085477.558922"/>
        <n v="1.3023446686E7"/>
        <n v="1.10188303111E7"/>
        <n v="9214214.23043"/>
        <n v="1.640841129228E7"/>
        <n v="1.8569658936479997E7"/>
        <n v="1.810769397606E7"/>
        <n v="8911788.083424"/>
        <n v="1.139551098839E7"/>
        <n v="1.137713828268E7"/>
        <n v="1.0569460781499999E7"/>
        <n v="1.3372345046829998E7"/>
        <n v="1.864542632154E7"/>
        <n v="2.39264437065E7"/>
        <n v="1.636609750788E7"/>
        <n v="7384936.321280001"/>
        <n v="1.4385130198830001E7"/>
        <n v="9474428.981412001"/>
        <n v="1.312965643716E7"/>
        <n v="1.423494030577E7"/>
        <n v="1.203545682136E7"/>
        <n v="1.189804235631E7"/>
        <n v="1.60242531612E7"/>
        <n v="8926941.997159999"/>
        <n v="5089591.3032485"/>
        <n v="1.269775080028E7"/>
        <n v="1.5354563724639999E7"/>
        <n v="1.6154927303000001E7"/>
        <n v="2.077793501931E7"/>
        <n v="1.32188865985E7"/>
        <n v="9410114.839747999"/>
        <n v="8542583.869528001"/>
        <n v="1.3126043903380001E7"/>
        <n v="1.381168751373E7"/>
        <n v="1.367395293159E7"/>
        <n v="1.07935962876E7"/>
        <n v="8384140.937975001"/>
        <n v="6837648.80865"/>
        <n v="8988303.902245"/>
        <n v="1.2786094550490001E7"/>
        <n v="1.27173695033E7"/>
        <n v="1.1398004514208E7"/>
        <n v="9509026.743269999"/>
        <n v="7735702.927452001"/>
        <n v="4336848.6837312"/>
        <n v="9029374.004144"/>
        <n v="1.1724315729360001E7"/>
        <n v="1.4567594026379999E7"/>
        <n v="1.5296201685309999E7"/>
        <n v="1.0916321182955999E7"/>
        <n v="1.1787593095355999E7"/>
        <n v="9607142.110588001"/>
        <n v="7013059.882256801"/>
        <n v="8485445.97272"/>
        <n v="6436085.31377"/>
        <n v="6101296.373729999"/>
        <n v="7356707.183694"/>
        <n v="9239174.855192"/>
        <n v="7676462.209024"/>
        <n v="8798191.465499999"/>
        <n v="7098547.8994700005"/>
        <n v="5952585.099475"/>
        <n v="7263173.550165"/>
        <n v="8175252.555914"/>
        <n v="7996024.23488"/>
        <n v="6560571.3465864"/>
        <n v="6424848.701931401"/>
        <n v="7889355.912681"/>
        <n v="9181839.10501"/>
        <n v="1.0029484878325E7"/>
        <n v="9561523.98672"/>
        <n v="7133246.221212"/>
        <n v="4842284.0726533"/>
        <n v="5879805.16118"/>
        <n v="8086977.867216"/>
        <n v="5096306.121227999"/>
        <n v="6401488.402836"/>
        <n v="7914347.656545"/>
        <n v="9138729.843426999"/>
        <n v="5052750.4445544"/>
        <n v="3323245.2395800003"/>
        <n v="3215457.289572"/>
        <n v="2091435.6193000001"/>
        <n v="4233203.960535"/>
        <n v="4944712.215260999"/>
        <n v="4346137.830440001"/>
        <n v="4497251.445441"/>
        <n v="4263197.4865422"/>
        <n v="8022410.603932"/>
        <n v="5295158.657376001"/>
        <n v="6296110.331596"/>
        <n v="4522885.361214"/>
        <n v="6265489.916322"/>
        <n v="6658021.297799999"/>
        <n v="5028650.704553"/>
        <n v="8420047.560175"/>
        <n v="1.0302351144328E7"/>
        <n v="1.4082164782972999E7"/>
        <n v="8997829.597606"/>
        <n v="3.670645456468E7"/>
        <n v="4522539.27105"/>
        <n v="3126133.8137502"/>
        <n v="4805629.38214"/>
        <n v="5857476.878258999"/>
        <n v="4154425.4718100005"/>
        <n v="3965547.6244746996"/>
        <n v="6019475.109445"/>
        <n v="7185407.0862650005"/>
        <n v="1.0372765463515E7"/>
        <n v="4.153740755492E7"/>
        <n v="4412871.7448772"/>
        <n v="4536004.971348"/>
        <n v="7162441.044485999"/>
        <n v="7781783.565423999"/>
        <n v="2867194.631688"/>
        <n v="1805835.995328"/>
        <n v="6185712.07584"/>
        <n v="6497195.157714"/>
        <n v="5866513.190678"/>
        <n v="1.1078369422416002E7"/>
        <n v="8024253.750061"/>
        <n v="2093594.1410094"/>
        <n v="4188532.631016"/>
        <n v="9207663.150133"/>
        <n v="1.2199013348890001E7"/>
        <n v="8757089.167854"/>
        <n v="3663450.476328"/>
        <n v="4270356.062232"/>
        <n v="5514839.705308"/>
        <n v="6452404.210496"/>
        <n v="5274905.68761"/>
        <n v="6006132.4563339995"/>
        <n v="5386495.824167999"/>
        <n v="-197727.849816"/>
        <n v="5408913.161652"/>
        <n v="5135901.864438"/>
        <n v="5204908.014996"/>
        <n v="5615991.17926"/>
        <n v="7804967.611998"/>
        <n v="1.0160759445186E7"/>
        <n v="1.616976289755E8"/>
        <n v="4.7944127056439996E8"/>
        <n v="1.1459447752742998E7"/>
        <n v="1389527.4388984"/>
        <n v="1607705.8727729998"/>
        <n v="2698553.362269"/>
        <n v="4590251.364192"/>
        <n v="5156278.854085"/>
        <n v="5473206.402807"/>
        <n v="3081784.064604"/>
        <n v="2238690.680479"/>
        <n v="6248291.69362"/>
        <n v="7790588.336304001"/>
        <n v="6635134.167658"/>
        <n v="1.0994411446828E7"/>
        <n v="1.1118889418784E7"/>
        <n v="6029631.572976001"/>
        <n v="4742980.386382"/>
        <n v="7907963.013236"/>
        <n v="7221662.517455"/>
        <n v="5626483.413408"/>
        <n v="6548259.296709"/>
        <n v="5301267.09762"/>
        <n v="4093607.1597018"/>
        <n v="5446412.764262"/>
        <n v="7017991.378928"/>
        <n v="7482041.8444799995"/>
        <n v="4883367.573783"/>
        <n v="5275394.079318"/>
        <n v="5534050.6444500005"/>
        <n v="5148497.212449"/>
        <n v="4436409.359552"/>
        <n v="5608192.624"/>
        <n v="5413514.325576"/>
        <n v="6876764.953072"/>
        <n v="6829228.144748"/>
        <n v="5982071.887173001"/>
        <n v="2713804.3754666"/>
        <n v="1658223.6160217999"/>
        <n v="2086040.298465"/>
        <n v="5389537.1501"/>
        <n v="5272484.407194001"/>
        <n v="4705982.401096"/>
        <n v="4617661.586454"/>
        <n v="2797655.4133727"/>
        <n v="3091861.0441296003"/>
        <n v="5161183.272384"/>
        <n v="6045221.09504"/>
        <n v="6212783.382024"/>
        <n v="6053152.293954"/>
        <n v="4547167.6390120005"/>
        <n v="4935671.578910001"/>
        <n v="3373518.2409045"/>
        <n v="5040100.788136"/>
        <n v="5683294.973995"/>
        <n v="4946916.860152001"/>
        <n v="5011343.37"/>
        <n v="5521610.4867"/>
        <n v="4696741.8217644"/>
        <n v="4062527.4555023005"/>
        <n v="6192352.15875"/>
        <n v="6290763.309340999"/>
        <n v="6988864.6829160005"/>
        <n v="7156921.5759539995"/>
        <n v="5072553.515388001"/>
        <n v="3908753.723574"/>
        <n v="2499326.07918"/>
        <n v="7646021.08641"/>
        <n v="6539999.14671"/>
        <n v="4848845.8776"/>
        <n v="4749404.4185"/>
        <n v="3644886.6889772997"/>
        <n v="1835873.1240577002"/>
        <n v="4679138.006205"/>
        <n v="5667209.427178"/>
        <n v="4404429.44979"/>
        <n v="2896587.4938"/>
        <n v="3174685.8854549997"/>
        <n v="3292009.67745"/>
        <n v="4559956.402995001"/>
        <n v="3596691.0349220005"/>
        <n v="2796450.8490540003"/>
        <n v="3680779.5776640004"/>
        <n v="4299805.915499999"/>
        <n v="2313510.68214"/>
        <n v="2839025.339054"/>
        <n v="1708364.3804704"/>
        <n v="1309824.5795964"/>
        <n v="3748133.549238"/>
        <n v="2193897.506229"/>
        <n v="3914019.215482"/>
        <n v="3690773.7354180003"/>
        <n v="3069361.081698"/>
        <n v="2554424.353548"/>
        <n v="4001675.1919819997"/>
        <n v="6733341.947512"/>
        <n v="3982975.6238700007"/>
        <n v="1931988.443784"/>
        <n v="1670726.02212"/>
        <n v="3312770.782902"/>
        <n v="2421047.366765"/>
        <n v="3921075.39328"/>
        <n v="4639519.71711"/>
        <n v="3554633.5334360003"/>
        <n v="5523039.470037"/>
        <n v="6221034.819923"/>
        <n v="6594779.87025"/>
        <n v="5137785.098189999"/>
        <n v="5176662.117632"/>
        <n v="5342338.817494"/>
        <n v="5315658.489899999"/>
        <n v="4798975.649560001"/>
        <n v="7408240.762368"/>
        <n v="9088852.628084"/>
        <n v="4679107.188988"/>
        <n v="4382435.89938"/>
        <n v="5873028.882414"/>
        <n v="5921984.072336"/>
        <n v="6264519.742277999"/>
        <n v="8108772.143750001"/>
        <n v="6020768.105974001"/>
        <n v="2224083.47854"/>
        <n v="3111336.192078"/>
        <n v="4641322.213112"/>
        <n v="5348832.952319999"/>
        <n v="6040209.993012"/>
        <n v="6987638.00028"/>
        <n v="8521440.60264"/>
        <n v="6549635.28787"/>
        <n v="6283127.5828559995"/>
        <n v="8103499.59529"/>
        <n v="1.907639290388E7"/>
        <n v="1.6697778113659998E7"/>
        <n v="1.4132321043808E7"/>
        <n v="6767977.920222001"/>
        <n v="3691853.932515"/>
        <n v="2675880.99645"/>
        <n v="3152593.00392"/>
        <n v="4260848.022067"/>
        <n v="8946981.536314001"/>
        <n v="4583948.9032890005"/>
        <n v="3666804.6952739996"/>
        <n v="3734425.020051"/>
        <n v="4495867.810392"/>
        <n v="6259019.477345999"/>
        <n v="6461581.243678"/>
        <n v="7549674.713296"/>
        <n v="5246821.300648001"/>
        <n v="7601488.111296"/>
        <n v="6131545.90828"/>
        <n v="6190719.3298080005"/>
        <n v="6042618.555600001"/>
        <n v="4468417.317313"/>
        <n v="4198344.666921"/>
        <n v="4908928.798461"/>
        <n v="6222667.033806"/>
        <n v="6273287.94783"/>
        <n v="6018739.779138"/>
        <n v="1.0350037066286E7"/>
        <n v="1.239043853548E7"/>
        <n v="1.114398304022E7"/>
        <n v="9565522.473736001"/>
        <n v="9079934.803056"/>
        <n v="1.065817615932E7"/>
        <n v="7334564.016708"/>
        <n v="7953310.206498"/>
        <n v="8168819.264226"/>
        <n v="9277275.869608"/>
        <n v="1.2405895451158E7"/>
        <n v="1.0563693346794E7"/>
        <n v="5455020.079848"/>
        <n v="3559837.712681"/>
        <n v="7710549.035328"/>
        <n v="1.3327480562858002E7"/>
        <n v="1.3017284297482999E7"/>
        <n v="1.48055775824E7"/>
        <n v="8223289.827478001"/>
        <n v="9256698.311772"/>
        <n v="8601528.963318001"/>
        <n v="7886193.357458999"/>
        <n v="7836446.819512"/>
        <n v="8815863.987891"/>
        <n v="8382362.111192"/>
        <n v="9654593.065224"/>
        <n v="5346967.706223"/>
        <n v="5524024.556988"/>
        <n v="6100869.007688"/>
        <n v="6888614.8821600005"/>
        <n v="7776446.304962999"/>
        <n v="9778710.434592001"/>
        <n v="8660961.396318"/>
        <n v="6482142.636138"/>
        <n v="5060517.550220001"/>
        <n v="6728826.678714001"/>
        <n v="5508701.305380001"/>
        <n v="7501306.2731530005"/>
        <n v="6378580.914303999"/>
        <n v="8705093.921784"/>
        <n v="5973858.878207999"/>
        <n v="6487224.554439999"/>
        <n v="7377584.892742"/>
        <n v="5253047.610323"/>
        <n v="8068860.706208"/>
        <n v="6682530.991694999"/>
        <n v="6097832.8681"/>
        <n v="7127684.235385999"/>
        <n v="6317487.787545"/>
        <n v="1.815388977632E7"/>
        <n v="1.1454934669558998E7"/>
        <n v="1.1725250748646999E7"/>
        <n v="5424183.088028"/>
        <n v="7319692.020535"/>
        <n v="1531776.274856"/>
        <n v="931900.6322064198"/>
        <n v="7120315.992202"/>
        <n v="6255244.881224"/>
        <n v="3607375.229213"/>
        <n v="2795188.218525"/>
        <n v="4254917.028592"/>
        <n v="5249097.5823"/>
        <n v="2542071.2558024"/>
        <n v="1886558.3120640002"/>
        <n v="4036137.8353560003"/>
        <n v="4150928.8279150003"/>
        <n v="3405884.8508059997"/>
        <n v="2387362.558857"/>
        <n v="3825409.5539820003"/>
        <n v="2725857.7484479"/>
        <n v="4486406.038758"/>
        <n v="5006895.567168"/>
        <n v="3874769.0847569997"/>
        <n v="4012442.043912"/>
        <n v="4587457.474328"/>
        <n v="2265991.70904"/>
        <n v="2002958.4168359"/>
        <n v="3458864.05992"/>
        <n v="2675508.579192"/>
        <n v="3845829.422196"/>
        <n v="6085923.323151999"/>
        <n v="6751031.800787"/>
        <n v="3568383.3334500003"/>
        <n v="5890669.771105"/>
        <n v="6849950.353155"/>
        <n v="4720682.35377"/>
        <n v="4324116.668328"/>
        <n v="3695636.3872060003"/>
        <n v="-605086.5514152"/>
        <n v="-183028.7206941"/>
        <n v="2352849.2923177"/>
        <n v="4176837.567"/>
        <n v="9290107.81605600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Year on Year" cacheId="0" dataCaption="" compact="0" compactData="0">
  <location ref="A1:H15" firstHeaderRow="0" firstDataRow="1" firstDataCol="1"/>
  <pivotFields>
    <pivotField name="Year" axis="axisCol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Deman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t="default"/>
      </items>
    </pivotField>
    <pivotField name="Month " axis="axisRow" compact="0" numFmtId="168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2"/>
  </rowFields>
  <colFields>
    <field x="0"/>
  </colFields>
  <dataFields>
    <dataField name="SUM of Demand" fld="1" baseField="0"/>
  </dataFields>
</pivotTableDefinition>
</file>

<file path=xl/pivotTables/pivotTable2.xml><?xml version="1.0" encoding="utf-8"?>
<pivotTableDefinition xmlns="http://schemas.openxmlformats.org/spreadsheetml/2006/main" name="Demand by day of the week " cacheId="1" dataCaption="" rowGrandTotals="0" colGrandTotals="0" compact="0" compactData="0">
  <location ref="A1:AQ56" firstHeaderRow="0" firstDataRow="1" firstDataCol="2"/>
  <pivotFields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t="default"/>
      </items>
    </pivotField>
    <pivotField name="Day of Week" axis="axisCol" compact="0" numFmtId="171" outline="0" multipleItemSelectionAllowed="1" showAll="0" sortType="ascending" defaultSubtotal="0">
      <items>
        <item x="3"/>
        <item x="4"/>
        <item x="5"/>
        <item x="6"/>
        <item x="0"/>
        <item x="1"/>
        <item x="2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Year" axis="axisCol" compact="0" numFmtId="4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Week" axis="axisRow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School day" compact="0" outline="0" multipleItemSelectionAllowed="1" showAll="0">
      <items>
        <item x="0"/>
        <item x="1"/>
        <item t="default"/>
      </items>
    </pivotField>
    <pivotField name="Holiday" compact="0" numFmtId="4" outline="0" multipleItemSelectionAllowed="1" showAll="0">
      <items>
        <item x="0"/>
        <item x="1"/>
        <item t="default"/>
      </items>
    </pivotField>
    <pivotField name="Minimum 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name="Minimum Temperature graph" compact="0" outline="0" multipleItemSelectionAllowed="1" showAll="0">
      <items>
        <item x="0"/>
        <item t="default"/>
      </items>
    </pivotField>
    <pivotField name="Maximum 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Maximum Temperature graph" compact="0" outline="0" multipleItemSelectionAllowed="1" showAll="0">
      <items>
        <item x="0"/>
        <item t="default"/>
      </items>
    </pivotField>
    <pivotField name="Solar Expos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t="default"/>
      </items>
    </pivotField>
    <pivotField name="Solar Exposure Graph" compact="0" outline="0" multipleItemSelectionAllowed="1" showAll="0">
      <items>
        <item x="0"/>
        <item x="1"/>
        <item t="default"/>
      </items>
    </pivotField>
    <pivotField name="Rainfal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Rain fall graph" compact="0" outline="0" multipleItemSelectionAllowed="1" showAll="0">
      <items>
        <item x="0"/>
        <item x="1"/>
        <item t="default"/>
      </items>
    </pivotField>
    <pivotField name="Demand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t="default"/>
      </items>
    </pivotField>
    <pivotField name="RRP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t="default"/>
      </items>
    </pivotField>
    <pivotField name="Reven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t="default"/>
      </items>
    </pivotField>
  </pivotFields>
  <rowFields>
    <field x="4"/>
  </rowFields>
  <colFields>
    <field x="1"/>
    <field x="3"/>
  </colFields>
  <dataFields>
    <dataField name="SUM of Demand" fld="15" baseField="0"/>
  </dataFields>
</pivotTableDefinition>
</file>

<file path=xl/tables/table1.xml><?xml version="1.0" encoding="utf-8"?>
<table xmlns="http://schemas.openxmlformats.org/spreadsheetml/2006/main" headerRowCount="0" ref="A4:E7" displayName="Table_1" id="1">
  <tableColumns count="5">
    <tableColumn name="Column1" id="1"/>
    <tableColumn name="Column2" id="2"/>
    <tableColumn name="Column3" id="3"/>
    <tableColumn name="Column4" id="4"/>
    <tableColumn name="Column5" id="5"/>
  </tableColumns>
  <tableStyleInfo name="Summa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B15:C15" displayName="Table_2" id="2">
  <tableColumns count="2">
    <tableColumn name="Column1" id="1"/>
    <tableColumn name="Column2" id="2"/>
  </tableColumns>
  <tableStyleInfo name="Summary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ref="A16:A17" displayName="Table_3" id="3">
  <tableColumns count="1">
    <tableColumn name="Max Saturday" id="1"/>
  </tableColumns>
  <tableStyleInfo name="Summary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5" Type="http://schemas.openxmlformats.org/officeDocument/2006/relationships/table" Target="../tables/table1.x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3.63"/>
    <col customWidth="1" min="2" max="2" width="62.5"/>
    <col customWidth="1" min="3" max="3" width="59.75"/>
    <col customWidth="1" min="4" max="4" width="42.88"/>
    <col customWidth="1" min="5" max="5" width="73.75"/>
    <col customWidth="1" min="6" max="6" width="27.5"/>
    <col customWidth="1" min="7" max="7" width="22.38"/>
    <col customWidth="1" min="8" max="8" width="30.38"/>
    <col customWidth="1" min="9" max="9" width="45.5"/>
    <col customWidth="1" min="10" max="10" width="41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s="1" t="s">
        <v>1</v>
      </c>
    </row>
    <row r="4">
      <c r="A4" s="3"/>
    </row>
    <row r="5">
      <c r="A5" s="4" t="s">
        <v>2</v>
      </c>
    </row>
    <row r="6">
      <c r="A6" s="4" t="s">
        <v>3</v>
      </c>
    </row>
    <row r="7">
      <c r="A7" s="4" t="s">
        <v>4</v>
      </c>
    </row>
    <row r="8">
      <c r="A8" s="3"/>
    </row>
    <row r="9">
      <c r="A9" s="1" t="s">
        <v>5</v>
      </c>
    </row>
    <row r="10">
      <c r="A10" s="1" t="s">
        <v>6</v>
      </c>
    </row>
    <row r="18">
      <c r="A18" s="5" t="s">
        <v>7</v>
      </c>
      <c r="B18" s="1" t="s">
        <v>8</v>
      </c>
    </row>
    <row r="19">
      <c r="A19" s="5" t="s">
        <v>9</v>
      </c>
      <c r="B19" s="1" t="s">
        <v>10</v>
      </c>
    </row>
    <row r="20">
      <c r="A20" s="5" t="s">
        <v>11</v>
      </c>
      <c r="B20" s="1" t="s">
        <v>12</v>
      </c>
    </row>
    <row r="21">
      <c r="A21" s="5" t="s">
        <v>13</v>
      </c>
      <c r="B21" s="1" t="s">
        <v>14</v>
      </c>
    </row>
    <row r="22">
      <c r="A22" s="5" t="s">
        <v>15</v>
      </c>
      <c r="B22" s="1" t="s">
        <v>16</v>
      </c>
    </row>
    <row r="23">
      <c r="A23" s="5" t="s">
        <v>17</v>
      </c>
      <c r="B23" s="1" t="s">
        <v>18</v>
      </c>
    </row>
    <row r="24">
      <c r="A24" s="5" t="s">
        <v>19</v>
      </c>
      <c r="B24" s="1" t="s">
        <v>20</v>
      </c>
    </row>
    <row r="25">
      <c r="A25" s="5" t="s">
        <v>21</v>
      </c>
      <c r="B25" s="1" t="s">
        <v>22</v>
      </c>
    </row>
    <row r="26">
      <c r="A26" s="5" t="s">
        <v>23</v>
      </c>
      <c r="B26" s="1" t="s">
        <v>24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0.38"/>
    <col customWidth="1" min="3" max="3" width="9.13"/>
    <col customWidth="1" min="4" max="4" width="4.75"/>
    <col customWidth="1" min="5" max="5" width="5.25"/>
    <col customWidth="1" min="6" max="6" width="9.0"/>
    <col customWidth="1" min="7" max="7" width="6.63"/>
    <col customWidth="1" min="8" max="8" width="18.25"/>
    <col customWidth="1" min="9" max="9" width="22.88"/>
    <col customWidth="1" min="10" max="10" width="18.5"/>
    <col customWidth="1" min="11" max="11" width="23.13"/>
    <col customWidth="1" min="12" max="12" width="12.0"/>
    <col customWidth="1" min="13" max="13" width="17.0"/>
    <col customWidth="1" min="14" max="14" width="6.5"/>
    <col customWidth="1" min="15" max="15" width="11.63"/>
    <col customWidth="1" min="16" max="16" width="7.25"/>
    <col customWidth="1" min="17" max="17" width="8.38"/>
    <col customWidth="1" min="18" max="18" width="13.5"/>
    <col customWidth="1" min="19" max="19" width="35.25"/>
  </cols>
  <sheetData>
    <row r="1">
      <c r="A1" s="6" t="s">
        <v>25</v>
      </c>
      <c r="B1" s="7" t="s">
        <v>26</v>
      </c>
      <c r="C1" s="7" t="s">
        <v>27</v>
      </c>
      <c r="D1" s="8" t="s">
        <v>28</v>
      </c>
      <c r="E1" s="9" t="s">
        <v>29</v>
      </c>
      <c r="F1" s="7" t="s">
        <v>30</v>
      </c>
      <c r="G1" s="10" t="s">
        <v>31</v>
      </c>
      <c r="H1" s="11" t="s">
        <v>32</v>
      </c>
      <c r="I1" s="11" t="s">
        <v>33</v>
      </c>
      <c r="J1" s="11" t="s">
        <v>34</v>
      </c>
      <c r="K1" s="11" t="s">
        <v>35</v>
      </c>
      <c r="L1" s="11" t="s">
        <v>36</v>
      </c>
      <c r="M1" s="11" t="s">
        <v>37</v>
      </c>
      <c r="N1" s="11" t="s">
        <v>38</v>
      </c>
      <c r="O1" s="7" t="s">
        <v>39</v>
      </c>
      <c r="P1" s="9" t="s">
        <v>40</v>
      </c>
      <c r="Q1" s="12" t="s">
        <v>41</v>
      </c>
      <c r="R1" s="13" t="s">
        <v>42</v>
      </c>
    </row>
    <row r="2">
      <c r="A2" s="6">
        <v>42005.0</v>
      </c>
      <c r="B2" s="14" t="str">
        <f t="shared" ref="B2:B2107" si="1">TEXT(A2,"dddd")</f>
        <v>Thursday</v>
      </c>
      <c r="C2" s="14" t="str">
        <f t="shared" ref="C2:C2107" si="2">Text(A2,"mmmm")</f>
        <v>January</v>
      </c>
      <c r="D2" s="15" t="str">
        <f t="shared" ref="D2:D2107" si="3">Text(A2,"YYYY")</f>
        <v>2015</v>
      </c>
      <c r="E2" s="16">
        <f t="shared" ref="E2:E2107" si="4">WEEKNUM(A2,1)</f>
        <v>1</v>
      </c>
      <c r="F2" s="14" t="str">
        <f>VLOOKUP(A2,'_Holidays'!A2:B2107,2,FALSE)</f>
        <v>N</v>
      </c>
      <c r="G2" s="17" t="str">
        <f>VLOOKUP(A2,'_Holidays'!A2:C2107,3,FALSE)</f>
        <v>Y</v>
      </c>
      <c r="H2" s="18">
        <v>13.3</v>
      </c>
      <c r="I2" s="14" t="str">
        <f>IFERROR(__xludf.DUMMYFUNCTION("SPARKLINE(H2,{""charttype"",""bar"";""color1"",""#00CCFF"";""max"",MAX($H$2:$H$2107)})"),"")</f>
        <v/>
      </c>
      <c r="J2" s="18">
        <v>26.9</v>
      </c>
      <c r="K2" s="14" t="str">
        <f>IFERROR(__xludf.DUMMYFUNCTION("SPARKLINE(J2,{""charttype"",""bar"";""color1"",""#FF0000"";""max"",MAX($J$2:$J$2107)})"),"")</f>
        <v/>
      </c>
      <c r="L2" s="18">
        <v>23.6</v>
      </c>
      <c r="M2" s="18" t="str">
        <f>IFERROR(__xludf.DUMMYFUNCTION("SPARKLINE(L2,{""charttype"",""bar"";""color1"",""#FF9900"";""max"",MAX($L$2:$L$2107)})"),"")</f>
        <v/>
      </c>
      <c r="N2" s="18">
        <v>0.0</v>
      </c>
      <c r="O2" s="14" t="str">
        <f>IFERROR(__xludf.DUMMYFUNCTION("SPARKLINE(N2,{""charttype"",""bar"";""color1"",""#0066CC"";""max"",MAX($N$2:$N$2107)})"),"")</f>
        <v/>
      </c>
      <c r="P2" s="16">
        <v>99635.03</v>
      </c>
      <c r="Q2" s="19">
        <v>25.6337</v>
      </c>
      <c r="R2" s="20">
        <f t="shared" ref="R2:R2107" si="5">P2*Q2</f>
        <v>2554014.469</v>
      </c>
    </row>
    <row r="3">
      <c r="A3" s="6">
        <v>42006.0</v>
      </c>
      <c r="B3" s="14" t="str">
        <f t="shared" si="1"/>
        <v>Friday</v>
      </c>
      <c r="C3" s="14" t="str">
        <f t="shared" si="2"/>
        <v>January</v>
      </c>
      <c r="D3" s="15" t="str">
        <f t="shared" si="3"/>
        <v>2015</v>
      </c>
      <c r="E3" s="16">
        <f t="shared" si="4"/>
        <v>1</v>
      </c>
      <c r="F3" s="14" t="str">
        <f>VLOOKUP(A3,'_Holidays'!A3:B2108,2,FALSE)</f>
        <v>N</v>
      </c>
      <c r="G3" s="17" t="str">
        <f>VLOOKUP(A3,'_Holidays'!A3:C2108,3,FALSE)</f>
        <v>N</v>
      </c>
      <c r="H3" s="18">
        <v>15.4</v>
      </c>
      <c r="I3" s="14" t="str">
        <f>IFERROR(__xludf.DUMMYFUNCTION("SPARKLINE(H3,{""charttype"",""bar"";""color1"",""#00CCFF"";""max"",MAX($H$2:$H$2107)})"),"")</f>
        <v/>
      </c>
      <c r="J3" s="18">
        <v>38.8</v>
      </c>
      <c r="K3" s="14" t="str">
        <f>IFERROR(__xludf.DUMMYFUNCTION("SPARKLINE(J3,{""charttype"",""bar"";""color1"",""#FF0000"";""max"",MAX($J$2:$J$2107)})"),"")</f>
        <v/>
      </c>
      <c r="L3" s="18">
        <v>26.8</v>
      </c>
      <c r="M3" s="18" t="str">
        <f>IFERROR(__xludf.DUMMYFUNCTION("SPARKLINE(L3,{""charttype"",""bar"";""color1"",""#FF9900"";""max"",MAX($L$2:$L$2107)})"),"")</f>
        <v/>
      </c>
      <c r="N3" s="18">
        <v>0.0</v>
      </c>
      <c r="O3" s="14" t="str">
        <f>IFERROR(__xludf.DUMMYFUNCTION("SPARKLINE(N3,{""charttype"",""bar"";""color1"",""#0066CC"";""max"",MAX($N$2:$N$2107)})"),"")</f>
        <v/>
      </c>
      <c r="P3" s="16">
        <v>129606.0</v>
      </c>
      <c r="Q3" s="19">
        <v>33.13899</v>
      </c>
      <c r="R3" s="21">
        <f t="shared" si="5"/>
        <v>4295011.938</v>
      </c>
    </row>
    <row r="4">
      <c r="A4" s="6">
        <v>42007.0</v>
      </c>
      <c r="B4" s="14" t="str">
        <f t="shared" si="1"/>
        <v>Saturday</v>
      </c>
      <c r="C4" s="14" t="str">
        <f t="shared" si="2"/>
        <v>January</v>
      </c>
      <c r="D4" s="15" t="str">
        <f t="shared" si="3"/>
        <v>2015</v>
      </c>
      <c r="E4" s="16">
        <f t="shared" si="4"/>
        <v>1</v>
      </c>
      <c r="F4" s="14" t="str">
        <f>VLOOKUP(A4,'_Holidays'!A4:B2109,2,FALSE)</f>
        <v>N</v>
      </c>
      <c r="G4" s="17" t="str">
        <f>VLOOKUP(A4,'_Holidays'!A4:C2109,3,FALSE)</f>
        <v>N</v>
      </c>
      <c r="H4" s="18">
        <v>20.0</v>
      </c>
      <c r="I4" s="14" t="str">
        <f>IFERROR(__xludf.DUMMYFUNCTION("SPARKLINE(H4,{""charttype"",""bar"";""color1"",""#00CCFF"";""max"",MAX($H$2:$H$2107)})"),"")</f>
        <v/>
      </c>
      <c r="J4" s="18">
        <v>38.2</v>
      </c>
      <c r="K4" s="14" t="str">
        <f>IFERROR(__xludf.DUMMYFUNCTION("SPARKLINE(J4,{""charttype"",""bar"";""color1"",""#FF0000"";""max"",MAX($J$2:$J$2107)})"),"")</f>
        <v/>
      </c>
      <c r="L4" s="18">
        <v>26.5</v>
      </c>
      <c r="M4" s="18" t="str">
        <f>IFERROR(__xludf.DUMMYFUNCTION("SPARKLINE(L4,{""charttype"",""bar"";""color1"",""#FF9900"";""max"",MAX($L$2:$L$2107)})"),"")</f>
        <v/>
      </c>
      <c r="N4" s="18">
        <v>0.0</v>
      </c>
      <c r="O4" s="14" t="str">
        <f>IFERROR(__xludf.DUMMYFUNCTION("SPARKLINE(N4,{""charttype"",""bar"";""color1"",""#0066CC"";""max"",MAX($N$2:$N$2107)})"),"")</f>
        <v/>
      </c>
      <c r="P4" s="16">
        <v>142300.5</v>
      </c>
      <c r="Q4" s="19">
        <v>34.56485</v>
      </c>
      <c r="R4" s="21">
        <f t="shared" si="5"/>
        <v>4918595.437</v>
      </c>
    </row>
    <row r="5">
      <c r="A5" s="6">
        <v>42008.0</v>
      </c>
      <c r="B5" s="14" t="str">
        <f t="shared" si="1"/>
        <v>Sunday</v>
      </c>
      <c r="C5" s="14" t="str">
        <f t="shared" si="2"/>
        <v>January</v>
      </c>
      <c r="D5" s="15" t="str">
        <f t="shared" si="3"/>
        <v>2015</v>
      </c>
      <c r="E5" s="16">
        <f t="shared" si="4"/>
        <v>2</v>
      </c>
      <c r="F5" s="14" t="str">
        <f>VLOOKUP(A5,'_Holidays'!A5:B2110,2,FALSE)</f>
        <v>N</v>
      </c>
      <c r="G5" s="17" t="str">
        <f>VLOOKUP(A5,'_Holidays'!A5:C2110,3,FALSE)</f>
        <v>N</v>
      </c>
      <c r="H5" s="18">
        <v>16.3</v>
      </c>
      <c r="I5" s="14" t="str">
        <f>IFERROR(__xludf.DUMMYFUNCTION("SPARKLINE(H5,{""charttype"",""bar"";""color1"",""#00CCFF"";""max"",MAX($H$2:$H$2107)})"),"")</f>
        <v/>
      </c>
      <c r="J5" s="18">
        <v>21.4</v>
      </c>
      <c r="K5" s="14" t="str">
        <f>IFERROR(__xludf.DUMMYFUNCTION("SPARKLINE(J5,{""charttype"",""bar"";""color1"",""#FF0000"";""max"",MAX($J$2:$J$2107)})"),"")</f>
        <v/>
      </c>
      <c r="L5" s="18">
        <v>25.2</v>
      </c>
      <c r="M5" s="18" t="str">
        <f>IFERROR(__xludf.DUMMYFUNCTION("SPARKLINE(L5,{""charttype"",""bar"";""color1"",""#FF9900"";""max"",MAX($L$2:$L$2107)})"),"")</f>
        <v/>
      </c>
      <c r="N5" s="18">
        <v>4.2</v>
      </c>
      <c r="O5" s="14" t="str">
        <f>IFERROR(__xludf.DUMMYFUNCTION("SPARKLINE(N5,{""charttype"",""bar"";""color1"",""#0066CC"";""max"",MAX($N$2:$N$2107)})"),"")</f>
        <v/>
      </c>
      <c r="P5" s="16">
        <v>104330.7</v>
      </c>
      <c r="Q5" s="19">
        <v>25.00556</v>
      </c>
      <c r="R5" s="21">
        <f t="shared" si="5"/>
        <v>2608847.579</v>
      </c>
    </row>
    <row r="6">
      <c r="A6" s="6">
        <v>42009.0</v>
      </c>
      <c r="B6" s="14" t="str">
        <f t="shared" si="1"/>
        <v>Monday</v>
      </c>
      <c r="C6" s="14" t="str">
        <f t="shared" si="2"/>
        <v>January</v>
      </c>
      <c r="D6" s="15" t="str">
        <f t="shared" si="3"/>
        <v>2015</v>
      </c>
      <c r="E6" s="16">
        <f t="shared" si="4"/>
        <v>2</v>
      </c>
      <c r="F6" s="14" t="str">
        <f>VLOOKUP(A6,'_Holidays'!A6:B2111,2,FALSE)</f>
        <v>N</v>
      </c>
      <c r="G6" s="17" t="str">
        <f>VLOOKUP(A6,'_Holidays'!A6:C2111,3,FALSE)</f>
        <v>N</v>
      </c>
      <c r="H6" s="18">
        <v>15.0</v>
      </c>
      <c r="I6" s="14" t="str">
        <f>IFERROR(__xludf.DUMMYFUNCTION("SPARKLINE(H6,{""charttype"",""bar"";""color1"",""#00CCFF"";""max"",MAX($H$2:$H$2107)})"),"")</f>
        <v/>
      </c>
      <c r="J6" s="18">
        <v>22.0</v>
      </c>
      <c r="K6" s="14" t="str">
        <f>IFERROR(__xludf.DUMMYFUNCTION("SPARKLINE(J6,{""charttype"",""bar"";""color1"",""#FF0000"";""max"",MAX($J$2:$J$2107)})"),"")</f>
        <v/>
      </c>
      <c r="L6" s="18">
        <v>30.7</v>
      </c>
      <c r="M6" s="18" t="str">
        <f>IFERROR(__xludf.DUMMYFUNCTION("SPARKLINE(L6,{""charttype"",""bar"";""color1"",""#FF9900"";""max"",MAX($L$2:$L$2107)})"),"")</f>
        <v/>
      </c>
      <c r="N6" s="18">
        <v>0.0</v>
      </c>
      <c r="O6" s="14" t="str">
        <f>IFERROR(__xludf.DUMMYFUNCTION("SPARKLINE(N6,{""charttype"",""bar"";""color1"",""#0066CC"";""max"",MAX($N$2:$N$2107)})"),"")</f>
        <v/>
      </c>
      <c r="P6" s="16">
        <v>118132.2</v>
      </c>
      <c r="Q6" s="19">
        <v>26.72418</v>
      </c>
      <c r="R6" s="21">
        <f t="shared" si="5"/>
        <v>3156986.177</v>
      </c>
    </row>
    <row r="7">
      <c r="A7" s="6">
        <v>42010.0</v>
      </c>
      <c r="B7" s="14" t="str">
        <f t="shared" si="1"/>
        <v>Tuesday</v>
      </c>
      <c r="C7" s="14" t="str">
        <f t="shared" si="2"/>
        <v>January</v>
      </c>
      <c r="D7" s="15" t="str">
        <f t="shared" si="3"/>
        <v>2015</v>
      </c>
      <c r="E7" s="16">
        <f t="shared" si="4"/>
        <v>2</v>
      </c>
      <c r="F7" s="14" t="str">
        <f>VLOOKUP(A7,'_Holidays'!A7:B2112,2,FALSE)</f>
        <v>N</v>
      </c>
      <c r="G7" s="17" t="str">
        <f>VLOOKUP(A7,'_Holidays'!A7:C2112,3,FALSE)</f>
        <v>N</v>
      </c>
      <c r="H7" s="18">
        <v>17.7</v>
      </c>
      <c r="I7" s="14" t="str">
        <f>IFERROR(__xludf.DUMMYFUNCTION("SPARKLINE(H7,{""charttype"",""bar"";""color1"",""#00CCFF"";""max"",MAX($H$2:$H$2107)})"),"")</f>
        <v/>
      </c>
      <c r="J7" s="18">
        <v>26.0</v>
      </c>
      <c r="K7" s="14" t="str">
        <f>IFERROR(__xludf.DUMMYFUNCTION("SPARKLINE(J7,{""charttype"",""bar"";""color1"",""#FF0000"";""max"",MAX($J$2:$J$2107)})"),"")</f>
        <v/>
      </c>
      <c r="L7" s="18">
        <v>31.6</v>
      </c>
      <c r="M7" s="18" t="str">
        <f>IFERROR(__xludf.DUMMYFUNCTION("SPARKLINE(L7,{""charttype"",""bar"";""color1"",""#FF9900"";""max"",MAX($L$2:$L$2107)})"),"")</f>
        <v/>
      </c>
      <c r="N7" s="18">
        <v>0.0</v>
      </c>
      <c r="O7" s="14" t="str">
        <f>IFERROR(__xludf.DUMMYFUNCTION("SPARKLINE(N7,{""charttype"",""bar"";""color1"",""#0066CC"";""max"",MAX($N$2:$N$2107)})"),"")</f>
        <v/>
      </c>
      <c r="P7" s="16">
        <v>130672.5</v>
      </c>
      <c r="Q7" s="19">
        <v>31.28231</v>
      </c>
      <c r="R7" s="21">
        <f t="shared" si="5"/>
        <v>4087737.653</v>
      </c>
    </row>
    <row r="8">
      <c r="A8" s="6">
        <v>42011.0</v>
      </c>
      <c r="B8" s="14" t="str">
        <f t="shared" si="1"/>
        <v>Wednesday</v>
      </c>
      <c r="C8" s="14" t="str">
        <f t="shared" si="2"/>
        <v>January</v>
      </c>
      <c r="D8" s="15" t="str">
        <f t="shared" si="3"/>
        <v>2015</v>
      </c>
      <c r="E8" s="16">
        <f t="shared" si="4"/>
        <v>2</v>
      </c>
      <c r="F8" s="14" t="str">
        <f>VLOOKUP(A8,'_Holidays'!A8:B2113,2,FALSE)</f>
        <v>N</v>
      </c>
      <c r="G8" s="17" t="str">
        <f>VLOOKUP(A8,'_Holidays'!A8:C2113,3,FALSE)</f>
        <v>N</v>
      </c>
      <c r="H8" s="18">
        <v>18.9</v>
      </c>
      <c r="I8" s="14" t="str">
        <f>IFERROR(__xludf.DUMMYFUNCTION("SPARKLINE(H8,{""charttype"",""bar"";""color1"",""#00CCFF"";""max"",MAX($H$2:$H$2107)})"),"")</f>
        <v/>
      </c>
      <c r="J8" s="18">
        <v>37.4</v>
      </c>
      <c r="K8" s="14" t="str">
        <f>IFERROR(__xludf.DUMMYFUNCTION("SPARKLINE(J8,{""charttype"",""bar"";""color1"",""#FF0000"";""max"",MAX($J$2:$J$2107)})"),"")</f>
        <v/>
      </c>
      <c r="L8" s="18">
        <v>20.7</v>
      </c>
      <c r="M8" s="18" t="str">
        <f>IFERROR(__xludf.DUMMYFUNCTION("SPARKLINE(L8,{""charttype"",""bar"";""color1"",""#FF9900"";""max"",MAX($L$2:$L$2107)})"),"")</f>
        <v/>
      </c>
      <c r="N8" s="18">
        <v>0.0</v>
      </c>
      <c r="O8" s="14" t="str">
        <f>IFERROR(__xludf.DUMMYFUNCTION("SPARKLINE(N8,{""charttype"",""bar"";""color1"",""#0066CC"";""max"",MAX($N$2:$N$2107)})"),"")</f>
        <v/>
      </c>
      <c r="P8" s="16">
        <v>153514.8</v>
      </c>
      <c r="Q8" s="19">
        <v>48.31231</v>
      </c>
      <c r="R8" s="21">
        <f t="shared" si="5"/>
        <v>7416654.607</v>
      </c>
    </row>
    <row r="9">
      <c r="A9" s="6">
        <v>42012.0</v>
      </c>
      <c r="B9" s="14" t="str">
        <f t="shared" si="1"/>
        <v>Thursday</v>
      </c>
      <c r="C9" s="14" t="str">
        <f t="shared" si="2"/>
        <v>January</v>
      </c>
      <c r="D9" s="15" t="str">
        <f t="shared" si="3"/>
        <v>2015</v>
      </c>
      <c r="E9" s="16">
        <f t="shared" si="4"/>
        <v>2</v>
      </c>
      <c r="F9" s="14" t="str">
        <f>VLOOKUP(A9,'_Holidays'!A9:B2114,2,FALSE)</f>
        <v>N</v>
      </c>
      <c r="G9" s="17" t="str">
        <f>VLOOKUP(A9,'_Holidays'!A9:C2114,3,FALSE)</f>
        <v>N</v>
      </c>
      <c r="H9" s="18">
        <v>23.1</v>
      </c>
      <c r="I9" s="14" t="str">
        <f>IFERROR(__xludf.DUMMYFUNCTION("SPARKLINE(H9,{""charttype"",""bar"";""color1"",""#00CCFF"";""max"",MAX($H$2:$H$2107)})"),"")</f>
        <v/>
      </c>
      <c r="J9" s="18">
        <v>28.2</v>
      </c>
      <c r="K9" s="14" t="str">
        <f>IFERROR(__xludf.DUMMYFUNCTION("SPARKLINE(J9,{""charttype"",""bar"";""color1"",""#FF0000"";""max"",MAX($J$2:$J$2107)})"),"")</f>
        <v/>
      </c>
      <c r="L9" s="18">
        <v>13.5</v>
      </c>
      <c r="M9" s="18" t="str">
        <f>IFERROR(__xludf.DUMMYFUNCTION("SPARKLINE(L9,{""charttype"",""bar"";""color1"",""#FF9900"";""max"",MAX($L$2:$L$2107)})"),"")</f>
        <v/>
      </c>
      <c r="N9" s="18">
        <v>19.4</v>
      </c>
      <c r="O9" s="14" t="str">
        <f>IFERROR(__xludf.DUMMYFUNCTION("SPARKLINE(N9,{""charttype"",""bar"";""color1"",""#0066CC"";""max"",MAX($N$2:$N$2107)})"),"")</f>
        <v/>
      </c>
      <c r="P9" s="16">
        <v>142015.7</v>
      </c>
      <c r="Q9" s="19">
        <v>49.11728</v>
      </c>
      <c r="R9" s="21">
        <f t="shared" si="5"/>
        <v>6975424.901</v>
      </c>
    </row>
    <row r="10">
      <c r="A10" s="6">
        <v>42013.0</v>
      </c>
      <c r="B10" s="14" t="str">
        <f t="shared" si="1"/>
        <v>Friday</v>
      </c>
      <c r="C10" s="14" t="str">
        <f t="shared" si="2"/>
        <v>January</v>
      </c>
      <c r="D10" s="15" t="str">
        <f t="shared" si="3"/>
        <v>2015</v>
      </c>
      <c r="E10" s="16">
        <f t="shared" si="4"/>
        <v>2</v>
      </c>
      <c r="F10" s="14" t="str">
        <f>VLOOKUP(A10,'_Holidays'!A10:B2115,2,FALSE)</f>
        <v>N</v>
      </c>
      <c r="G10" s="17" t="str">
        <f>VLOOKUP(A10,'_Holidays'!A10:C2115,3,FALSE)</f>
        <v>N</v>
      </c>
      <c r="H10" s="18">
        <v>16.5</v>
      </c>
      <c r="I10" s="14" t="str">
        <f>IFERROR(__xludf.DUMMYFUNCTION("SPARKLINE(H10,{""charttype"",""bar"";""color1"",""#00CCFF"";""max"",MAX($H$2:$H$2107)})"),"")</f>
        <v/>
      </c>
      <c r="J10" s="18">
        <v>18.0</v>
      </c>
      <c r="K10" s="14" t="str">
        <f>IFERROR(__xludf.DUMMYFUNCTION("SPARKLINE(J10,{""charttype"",""bar"";""color1"",""#FF0000"";""max"",MAX($J$2:$J$2107)})"),"")</f>
        <v/>
      </c>
      <c r="L10" s="18">
        <v>3.1</v>
      </c>
      <c r="M10" s="18" t="str">
        <f>IFERROR(__xludf.DUMMYFUNCTION("SPARKLINE(L10,{""charttype"",""bar"";""color1"",""#FF9900"";""max"",MAX($L$2:$L$2107)})"),"")</f>
        <v/>
      </c>
      <c r="N10" s="18">
        <v>1.2</v>
      </c>
      <c r="O10" s="14" t="str">
        <f>IFERROR(__xludf.DUMMYFUNCTION("SPARKLINE(N10,{""charttype"",""bar"";""color1"",""#0066CC"";""max"",MAX($N$2:$N$2107)})"),"")</f>
        <v/>
      </c>
      <c r="P10" s="16">
        <v>121801.2</v>
      </c>
      <c r="Q10" s="19">
        <v>34.49068</v>
      </c>
      <c r="R10" s="21">
        <f t="shared" si="5"/>
        <v>4201006.213</v>
      </c>
    </row>
    <row r="11">
      <c r="A11" s="6">
        <v>42014.0</v>
      </c>
      <c r="B11" s="14" t="str">
        <f t="shared" si="1"/>
        <v>Saturday</v>
      </c>
      <c r="C11" s="14" t="str">
        <f t="shared" si="2"/>
        <v>January</v>
      </c>
      <c r="D11" s="15" t="str">
        <f t="shared" si="3"/>
        <v>2015</v>
      </c>
      <c r="E11" s="16">
        <f t="shared" si="4"/>
        <v>2</v>
      </c>
      <c r="F11" s="14" t="str">
        <f>VLOOKUP(A11,'_Holidays'!A11:B2116,2,FALSE)</f>
        <v>N</v>
      </c>
      <c r="G11" s="17" t="str">
        <f>VLOOKUP(A11,'_Holidays'!A11:C2116,3,FALSE)</f>
        <v>N</v>
      </c>
      <c r="H11" s="18">
        <v>13.6</v>
      </c>
      <c r="I11" s="14" t="str">
        <f>IFERROR(__xludf.DUMMYFUNCTION("SPARKLINE(H11,{""charttype"",""bar"";""color1"",""#00CCFF"";""max"",MAX($H$2:$H$2107)})"),"")</f>
        <v/>
      </c>
      <c r="J11" s="18">
        <v>21.7</v>
      </c>
      <c r="K11" s="14" t="str">
        <f>IFERROR(__xludf.DUMMYFUNCTION("SPARKLINE(J11,{""charttype"",""bar"";""color1"",""#FF0000"";""max"",MAX($J$2:$J$2107)})"),"")</f>
        <v/>
      </c>
      <c r="L11" s="18">
        <v>5.6</v>
      </c>
      <c r="M11" s="18" t="str">
        <f>IFERROR(__xludf.DUMMYFUNCTION("SPARKLINE(L11,{""charttype"",""bar"";""color1"",""#FF9900"";""max"",MAX($L$2:$L$2107)})"),"")</f>
        <v/>
      </c>
      <c r="N11" s="18">
        <v>5.2</v>
      </c>
      <c r="O11" s="14" t="str">
        <f>IFERROR(__xludf.DUMMYFUNCTION("SPARKLINE(N11,{""charttype"",""bar"";""color1"",""#0066CC"";""max"",MAX($N$2:$N$2107)})"),"")</f>
        <v/>
      </c>
      <c r="P11" s="16">
        <v>103043.7</v>
      </c>
      <c r="Q11" s="19">
        <v>20.22982</v>
      </c>
      <c r="R11" s="21">
        <f t="shared" si="5"/>
        <v>2084555.503</v>
      </c>
    </row>
    <row r="12">
      <c r="A12" s="6">
        <v>42015.0</v>
      </c>
      <c r="B12" s="14" t="str">
        <f t="shared" si="1"/>
        <v>Sunday</v>
      </c>
      <c r="C12" s="14" t="str">
        <f t="shared" si="2"/>
        <v>January</v>
      </c>
      <c r="D12" s="15" t="str">
        <f t="shared" si="3"/>
        <v>2015</v>
      </c>
      <c r="E12" s="16">
        <f t="shared" si="4"/>
        <v>3</v>
      </c>
      <c r="F12" s="14" t="str">
        <f>VLOOKUP(A12,'_Holidays'!A12:B2117,2,FALSE)</f>
        <v>N</v>
      </c>
      <c r="G12" s="17" t="str">
        <f>VLOOKUP(A12,'_Holidays'!A12:C2117,3,FALSE)</f>
        <v>N</v>
      </c>
      <c r="H12" s="18">
        <v>15.6</v>
      </c>
      <c r="I12" s="14" t="str">
        <f>IFERROR(__xludf.DUMMYFUNCTION("SPARKLINE(H12,{""charttype"",""bar"";""color1"",""#00CCFF"";""max"",MAX($H$2:$H$2107)})"),"")</f>
        <v/>
      </c>
      <c r="J12" s="18">
        <v>27.5</v>
      </c>
      <c r="K12" s="14" t="str">
        <f>IFERROR(__xludf.DUMMYFUNCTION("SPARKLINE(J12,{""charttype"",""bar"";""color1"",""#FF0000"";""max"",MAX($J$2:$J$2107)})"),"")</f>
        <v/>
      </c>
      <c r="L12" s="18">
        <v>29.9</v>
      </c>
      <c r="M12" s="18" t="str">
        <f>IFERROR(__xludf.DUMMYFUNCTION("SPARKLINE(L12,{""charttype"",""bar"";""color1"",""#FF9900"";""max"",MAX($L$2:$L$2107)})"),"")</f>
        <v/>
      </c>
      <c r="N12" s="18">
        <v>0.0</v>
      </c>
      <c r="O12" s="14" t="str">
        <f>IFERROR(__xludf.DUMMYFUNCTION("SPARKLINE(N12,{""charttype"",""bar"";""color1"",""#0066CC"";""max"",MAX($N$2:$N$2107)})"),"")</f>
        <v/>
      </c>
      <c r="P12" s="16">
        <v>99865.76</v>
      </c>
      <c r="Q12" s="19">
        <v>18.23477</v>
      </c>
      <c r="R12" s="21">
        <f t="shared" si="5"/>
        <v>1821029.164</v>
      </c>
    </row>
    <row r="13">
      <c r="A13" s="6">
        <v>42016.0</v>
      </c>
      <c r="B13" s="14" t="str">
        <f t="shared" si="1"/>
        <v>Monday</v>
      </c>
      <c r="C13" s="14" t="str">
        <f t="shared" si="2"/>
        <v>January</v>
      </c>
      <c r="D13" s="15" t="str">
        <f t="shared" si="3"/>
        <v>2015</v>
      </c>
      <c r="E13" s="16">
        <f t="shared" si="4"/>
        <v>3</v>
      </c>
      <c r="F13" s="14" t="str">
        <f>VLOOKUP(A13,'_Holidays'!A13:B2118,2,FALSE)</f>
        <v>N</v>
      </c>
      <c r="G13" s="17" t="str">
        <f>VLOOKUP(A13,'_Holidays'!A13:C2118,3,FALSE)</f>
        <v>N</v>
      </c>
      <c r="H13" s="18">
        <v>16.1</v>
      </c>
      <c r="I13" s="14" t="str">
        <f>IFERROR(__xludf.DUMMYFUNCTION("SPARKLINE(H13,{""charttype"",""bar"";""color1"",""#00CCFF"";""max"",MAX($H$2:$H$2107)})"),"")</f>
        <v/>
      </c>
      <c r="J13" s="18">
        <v>31.3</v>
      </c>
      <c r="K13" s="14" t="str">
        <f>IFERROR(__xludf.DUMMYFUNCTION("SPARKLINE(J13,{""charttype"",""bar"";""color1"",""#FF0000"";""max"",MAX($J$2:$J$2107)})"),"")</f>
        <v/>
      </c>
      <c r="L13" s="18">
        <v>31.6</v>
      </c>
      <c r="M13" s="18" t="str">
        <f>IFERROR(__xludf.DUMMYFUNCTION("SPARKLINE(L13,{""charttype"",""bar"";""color1"",""#FF9900"";""max"",MAX($L$2:$L$2107)})"),"")</f>
        <v/>
      </c>
      <c r="N13" s="18">
        <v>0.0</v>
      </c>
      <c r="O13" s="14" t="str">
        <f>IFERROR(__xludf.DUMMYFUNCTION("SPARKLINE(N13,{""charttype"",""bar"";""color1"",""#0066CC"";""max"",MAX($N$2:$N$2107)})"),"")</f>
        <v/>
      </c>
      <c r="P13" s="16">
        <v>131261.1</v>
      </c>
      <c r="Q13" s="19">
        <v>33.69481</v>
      </c>
      <c r="R13" s="21">
        <f t="shared" si="5"/>
        <v>4422817.825</v>
      </c>
    </row>
    <row r="14">
      <c r="A14" s="6">
        <v>42017.0</v>
      </c>
      <c r="B14" s="14" t="str">
        <f t="shared" si="1"/>
        <v>Tuesday</v>
      </c>
      <c r="C14" s="14" t="str">
        <f t="shared" si="2"/>
        <v>January</v>
      </c>
      <c r="D14" s="15" t="str">
        <f t="shared" si="3"/>
        <v>2015</v>
      </c>
      <c r="E14" s="16">
        <f t="shared" si="4"/>
        <v>3</v>
      </c>
      <c r="F14" s="14" t="str">
        <f>VLOOKUP(A14,'_Holidays'!A14:B2119,2,FALSE)</f>
        <v>N</v>
      </c>
      <c r="G14" s="17" t="str">
        <f>VLOOKUP(A14,'_Holidays'!A14:C2119,3,FALSE)</f>
        <v>N</v>
      </c>
      <c r="H14" s="18">
        <v>20.2</v>
      </c>
      <c r="I14" s="14" t="str">
        <f>IFERROR(__xludf.DUMMYFUNCTION("SPARKLINE(H14,{""charttype"",""bar"";""color1"",""#00CCFF"";""max"",MAX($H$2:$H$2107)})"),"")</f>
        <v/>
      </c>
      <c r="J14" s="18">
        <v>25.6</v>
      </c>
      <c r="K14" s="14" t="str">
        <f>IFERROR(__xludf.DUMMYFUNCTION("SPARKLINE(J14,{""charttype"",""bar"";""color1"",""#FF0000"";""max"",MAX($J$2:$J$2107)})"),"")</f>
        <v/>
      </c>
      <c r="L14" s="18">
        <v>4.2</v>
      </c>
      <c r="M14" s="18" t="str">
        <f>IFERROR(__xludf.DUMMYFUNCTION("SPARKLINE(L14,{""charttype"",""bar"";""color1"",""#FF9900"";""max"",MAX($L$2:$L$2107)})"),"")</f>
        <v/>
      </c>
      <c r="N14" s="18">
        <v>0.0</v>
      </c>
      <c r="O14" s="14" t="str">
        <f>IFERROR(__xludf.DUMMYFUNCTION("SPARKLINE(N14,{""charttype"",""bar"";""color1"",""#0066CC"";""max"",MAX($N$2:$N$2107)})"),"")</f>
        <v/>
      </c>
      <c r="P14" s="16">
        <v>126527.4</v>
      </c>
      <c r="Q14" s="19">
        <v>27.53786</v>
      </c>
      <c r="R14" s="21">
        <f t="shared" si="5"/>
        <v>3484293.827</v>
      </c>
    </row>
    <row r="15">
      <c r="A15" s="6">
        <v>42018.0</v>
      </c>
      <c r="B15" s="14" t="str">
        <f t="shared" si="1"/>
        <v>Wednesday</v>
      </c>
      <c r="C15" s="14" t="str">
        <f t="shared" si="2"/>
        <v>January</v>
      </c>
      <c r="D15" s="15" t="str">
        <f t="shared" si="3"/>
        <v>2015</v>
      </c>
      <c r="E15" s="16">
        <f t="shared" si="4"/>
        <v>3</v>
      </c>
      <c r="F15" s="14" t="str">
        <f>VLOOKUP(A15,'_Holidays'!A15:B2120,2,FALSE)</f>
        <v>N</v>
      </c>
      <c r="G15" s="17" t="str">
        <f>VLOOKUP(A15,'_Holidays'!A15:C2120,3,FALSE)</f>
        <v>N</v>
      </c>
      <c r="H15" s="18">
        <v>18.3</v>
      </c>
      <c r="I15" s="14" t="str">
        <f>IFERROR(__xludf.DUMMYFUNCTION("SPARKLINE(H15,{""charttype"",""bar"";""color1"",""#00CCFF"";""max"",MAX($H$2:$H$2107)})"),"")</f>
        <v/>
      </c>
      <c r="J15" s="18">
        <v>22.7</v>
      </c>
      <c r="K15" s="14" t="str">
        <f>IFERROR(__xludf.DUMMYFUNCTION("SPARKLINE(J15,{""charttype"",""bar"";""color1"",""#FF0000"";""max"",MAX($J$2:$J$2107)})"),"")</f>
        <v/>
      </c>
      <c r="L15" s="18">
        <v>15.2</v>
      </c>
      <c r="M15" s="18" t="str">
        <f>IFERROR(__xludf.DUMMYFUNCTION("SPARKLINE(L15,{""charttype"",""bar"";""color1"",""#FF9900"";""max"",MAX($L$2:$L$2107)})"),"")</f>
        <v/>
      </c>
      <c r="N15" s="18">
        <v>15.8</v>
      </c>
      <c r="O15" s="14" t="str">
        <f>IFERROR(__xludf.DUMMYFUNCTION("SPARKLINE(N15,{""charttype"",""bar"";""color1"",""#0066CC"";""max"",MAX($N$2:$N$2107)})"),"")</f>
        <v/>
      </c>
      <c r="P15" s="16">
        <v>119741.6</v>
      </c>
      <c r="Q15" s="19">
        <v>29.01852</v>
      </c>
      <c r="R15" s="21">
        <f t="shared" si="5"/>
        <v>3474724.014</v>
      </c>
    </row>
    <row r="16">
      <c r="A16" s="6">
        <v>42019.0</v>
      </c>
      <c r="B16" s="14" t="str">
        <f t="shared" si="1"/>
        <v>Thursday</v>
      </c>
      <c r="C16" s="14" t="str">
        <f t="shared" si="2"/>
        <v>January</v>
      </c>
      <c r="D16" s="15" t="str">
        <f t="shared" si="3"/>
        <v>2015</v>
      </c>
      <c r="E16" s="16">
        <f t="shared" si="4"/>
        <v>3</v>
      </c>
      <c r="F16" s="14" t="str">
        <f>VLOOKUP(A16,'_Holidays'!A16:B2121,2,FALSE)</f>
        <v>N</v>
      </c>
      <c r="G16" s="17" t="str">
        <f>VLOOKUP(A16,'_Holidays'!A16:C2121,3,FALSE)</f>
        <v>N</v>
      </c>
      <c r="H16" s="18">
        <v>15.8</v>
      </c>
      <c r="I16" s="14" t="str">
        <f>IFERROR(__xludf.DUMMYFUNCTION("SPARKLINE(H16,{""charttype"",""bar"";""color1"",""#00CCFF"";""max"",MAX($H$2:$H$2107)})"),"")</f>
        <v/>
      </c>
      <c r="J16" s="18">
        <v>20.0</v>
      </c>
      <c r="K16" s="14" t="str">
        <f>IFERROR(__xludf.DUMMYFUNCTION("SPARKLINE(J16,{""charttype"",""bar"";""color1"",""#FF0000"";""max"",MAX($J$2:$J$2107)})"),"")</f>
        <v/>
      </c>
      <c r="L16" s="18">
        <v>14.6</v>
      </c>
      <c r="M16" s="18" t="str">
        <f>IFERROR(__xludf.DUMMYFUNCTION("SPARKLINE(L16,{""charttype"",""bar"";""color1"",""#FF9900"";""max"",MAX($L$2:$L$2107)})"),"")</f>
        <v/>
      </c>
      <c r="N16" s="18">
        <v>0.0</v>
      </c>
      <c r="O16" s="14" t="str">
        <f>IFERROR(__xludf.DUMMYFUNCTION("SPARKLINE(N16,{""charttype"",""bar"";""color1"",""#0066CC"";""max"",MAX($N$2:$N$2107)})"),"")</f>
        <v/>
      </c>
      <c r="P16" s="16">
        <v>118411.2</v>
      </c>
      <c r="Q16" s="19">
        <v>30.93654</v>
      </c>
      <c r="R16" s="21">
        <f t="shared" si="5"/>
        <v>3663232.825</v>
      </c>
    </row>
    <row r="17">
      <c r="A17" s="6">
        <v>42020.0</v>
      </c>
      <c r="B17" s="14" t="str">
        <f t="shared" si="1"/>
        <v>Friday</v>
      </c>
      <c r="C17" s="14" t="str">
        <f t="shared" si="2"/>
        <v>January</v>
      </c>
      <c r="D17" s="15" t="str">
        <f t="shared" si="3"/>
        <v>2015</v>
      </c>
      <c r="E17" s="16">
        <f t="shared" si="4"/>
        <v>3</v>
      </c>
      <c r="F17" s="14" t="str">
        <f>VLOOKUP(A17,'_Holidays'!A17:B2122,2,FALSE)</f>
        <v>N</v>
      </c>
      <c r="G17" s="17" t="str">
        <f>VLOOKUP(A17,'_Holidays'!A17:C2122,3,FALSE)</f>
        <v>N</v>
      </c>
      <c r="H17" s="18">
        <v>13.1</v>
      </c>
      <c r="I17" s="14" t="str">
        <f>IFERROR(__xludf.DUMMYFUNCTION("SPARKLINE(H17,{""charttype"",""bar"";""color1"",""#00CCFF"";""max"",MAX($H$2:$H$2107)})"),"")</f>
        <v/>
      </c>
      <c r="J17" s="18">
        <v>27.3</v>
      </c>
      <c r="K17" s="14" t="str">
        <f>IFERROR(__xludf.DUMMYFUNCTION("SPARKLINE(J17,{""charttype"",""bar"";""color1"",""#FF0000"";""max"",MAX($J$2:$J$2107)})"),"")</f>
        <v/>
      </c>
      <c r="L17" s="18">
        <v>30.3</v>
      </c>
      <c r="M17" s="18" t="str">
        <f>IFERROR(__xludf.DUMMYFUNCTION("SPARKLINE(L17,{""charttype"",""bar"";""color1"",""#FF9900"";""max"",MAX($L$2:$L$2107)})"),"")</f>
        <v/>
      </c>
      <c r="N17" s="18">
        <v>0.0</v>
      </c>
      <c r="O17" s="14" t="str">
        <f>IFERROR(__xludf.DUMMYFUNCTION("SPARKLINE(N17,{""charttype"",""bar"";""color1"",""#0066CC"";""max"",MAX($N$2:$N$2107)})"),"")</f>
        <v/>
      </c>
      <c r="P17" s="16">
        <v>116690.8</v>
      </c>
      <c r="Q17" s="19">
        <v>23.01519</v>
      </c>
      <c r="R17" s="21">
        <f t="shared" si="5"/>
        <v>2685660.933</v>
      </c>
    </row>
    <row r="18">
      <c r="A18" s="6">
        <v>42021.0</v>
      </c>
      <c r="B18" s="14" t="str">
        <f t="shared" si="1"/>
        <v>Saturday</v>
      </c>
      <c r="C18" s="14" t="str">
        <f t="shared" si="2"/>
        <v>January</v>
      </c>
      <c r="D18" s="15" t="str">
        <f t="shared" si="3"/>
        <v>2015</v>
      </c>
      <c r="E18" s="16">
        <f t="shared" si="4"/>
        <v>3</v>
      </c>
      <c r="F18" s="14" t="str">
        <f>VLOOKUP(A18,'_Holidays'!A18:B2123,2,FALSE)</f>
        <v>N</v>
      </c>
      <c r="G18" s="17" t="str">
        <f>VLOOKUP(A18,'_Holidays'!A18:C2123,3,FALSE)</f>
        <v>N</v>
      </c>
      <c r="H18" s="18">
        <v>15.9</v>
      </c>
      <c r="I18" s="14" t="str">
        <f>IFERROR(__xludf.DUMMYFUNCTION("SPARKLINE(H18,{""charttype"",""bar"";""color1"",""#00CCFF"";""max"",MAX($H$2:$H$2107)})"),"")</f>
        <v/>
      </c>
      <c r="J18" s="18">
        <v>25.0</v>
      </c>
      <c r="K18" s="14" t="str">
        <f>IFERROR(__xludf.DUMMYFUNCTION("SPARKLINE(J18,{""charttype"",""bar"";""color1"",""#FF0000"";""max"",MAX($J$2:$J$2107)})"),"")</f>
        <v/>
      </c>
      <c r="L18" s="18">
        <v>27.5</v>
      </c>
      <c r="M18" s="18" t="str">
        <f>IFERROR(__xludf.DUMMYFUNCTION("SPARKLINE(L18,{""charttype"",""bar"";""color1"",""#FF9900"";""max"",MAX($L$2:$L$2107)})"),"")</f>
        <v/>
      </c>
      <c r="N18" s="18">
        <v>0.0</v>
      </c>
      <c r="O18" s="14" t="str">
        <f>IFERROR(__xludf.DUMMYFUNCTION("SPARKLINE(N18,{""charttype"",""bar"";""color1"",""#0066CC"";""max"",MAX($N$2:$N$2107)})"),"")</f>
        <v/>
      </c>
      <c r="P18" s="16">
        <v>99371.31</v>
      </c>
      <c r="Q18" s="19">
        <v>18.99493</v>
      </c>
      <c r="R18" s="21">
        <f t="shared" si="5"/>
        <v>1887551.077</v>
      </c>
    </row>
    <row r="19">
      <c r="A19" s="6">
        <v>42022.0</v>
      </c>
      <c r="B19" s="14" t="str">
        <f t="shared" si="1"/>
        <v>Sunday</v>
      </c>
      <c r="C19" s="14" t="str">
        <f t="shared" si="2"/>
        <v>January</v>
      </c>
      <c r="D19" s="15" t="str">
        <f t="shared" si="3"/>
        <v>2015</v>
      </c>
      <c r="E19" s="16">
        <f t="shared" si="4"/>
        <v>4</v>
      </c>
      <c r="F19" s="14" t="str">
        <f>VLOOKUP(A19,'_Holidays'!A19:B2124,2,FALSE)</f>
        <v>N</v>
      </c>
      <c r="G19" s="17" t="str">
        <f>VLOOKUP(A19,'_Holidays'!A19:C2124,3,FALSE)</f>
        <v>N</v>
      </c>
      <c r="H19" s="18">
        <v>15.3</v>
      </c>
      <c r="I19" s="14" t="str">
        <f>IFERROR(__xludf.DUMMYFUNCTION("SPARKLINE(H19,{""charttype"",""bar"";""color1"",""#00CCFF"";""max"",MAX($H$2:$H$2107)})"),"")</f>
        <v/>
      </c>
      <c r="J19" s="18">
        <v>19.5</v>
      </c>
      <c r="K19" s="14" t="str">
        <f>IFERROR(__xludf.DUMMYFUNCTION("SPARKLINE(J19,{""charttype"",""bar"";""color1"",""#FF0000"";""max"",MAX($J$2:$J$2107)})"),"")</f>
        <v/>
      </c>
      <c r="L19" s="18">
        <v>23.4</v>
      </c>
      <c r="M19" s="18" t="str">
        <f>IFERROR(__xludf.DUMMYFUNCTION("SPARKLINE(L19,{""charttype"",""bar"";""color1"",""#FF9900"";""max"",MAX($L$2:$L$2107)})"),"")</f>
        <v/>
      </c>
      <c r="N19" s="18">
        <v>0.0</v>
      </c>
      <c r="O19" s="14" t="str">
        <f>IFERROR(__xludf.DUMMYFUNCTION("SPARKLINE(N19,{""charttype"",""bar"";""color1"",""#0066CC"";""max"",MAX($N$2:$N$2107)})"),"")</f>
        <v/>
      </c>
      <c r="P19" s="16">
        <v>97728.75</v>
      </c>
      <c r="Q19" s="19">
        <v>17.00868</v>
      </c>
      <c r="R19" s="21">
        <f t="shared" si="5"/>
        <v>1662237.036</v>
      </c>
    </row>
    <row r="20">
      <c r="A20" s="6">
        <v>42023.0</v>
      </c>
      <c r="B20" s="14" t="str">
        <f t="shared" si="1"/>
        <v>Monday</v>
      </c>
      <c r="C20" s="14" t="str">
        <f t="shared" si="2"/>
        <v>January</v>
      </c>
      <c r="D20" s="15" t="str">
        <f t="shared" si="3"/>
        <v>2015</v>
      </c>
      <c r="E20" s="16">
        <f t="shared" si="4"/>
        <v>4</v>
      </c>
      <c r="F20" s="14" t="str">
        <f>VLOOKUP(A20,'_Holidays'!A20:B2125,2,FALSE)</f>
        <v>N</v>
      </c>
      <c r="G20" s="17" t="str">
        <f>VLOOKUP(A20,'_Holidays'!A20:C2125,3,FALSE)</f>
        <v>N</v>
      </c>
      <c r="H20" s="18">
        <v>13.5</v>
      </c>
      <c r="I20" s="14" t="str">
        <f>IFERROR(__xludf.DUMMYFUNCTION("SPARKLINE(H20,{""charttype"",""bar"";""color1"",""#00CCFF"";""max"",MAX($H$2:$H$2107)})"),"")</f>
        <v/>
      </c>
      <c r="J20" s="18">
        <v>23.6</v>
      </c>
      <c r="K20" s="14" t="str">
        <f>IFERROR(__xludf.DUMMYFUNCTION("SPARKLINE(J20,{""charttype"",""bar"";""color1"",""#FF0000"";""max"",MAX($J$2:$J$2107)})"),"")</f>
        <v/>
      </c>
      <c r="L20" s="18">
        <v>29.0</v>
      </c>
      <c r="M20" s="18" t="str">
        <f>IFERROR(__xludf.DUMMYFUNCTION("SPARKLINE(L20,{""charttype"",""bar"";""color1"",""#FF9900"";""max"",MAX($L$2:$L$2107)})"),"")</f>
        <v/>
      </c>
      <c r="N20" s="18">
        <v>0.0</v>
      </c>
      <c r="O20" s="14" t="str">
        <f>IFERROR(__xludf.DUMMYFUNCTION("SPARKLINE(N20,{""charttype"",""bar"";""color1"",""#0066CC"";""max"",MAX($N$2:$N$2107)})"),"")</f>
        <v/>
      </c>
      <c r="P20" s="16">
        <v>116883.2</v>
      </c>
      <c r="Q20" s="19">
        <v>26.92788</v>
      </c>
      <c r="R20" s="21">
        <f t="shared" si="5"/>
        <v>3147416.784</v>
      </c>
    </row>
    <row r="21">
      <c r="A21" s="6">
        <v>42024.0</v>
      </c>
      <c r="B21" s="14" t="str">
        <f t="shared" si="1"/>
        <v>Tuesday</v>
      </c>
      <c r="C21" s="14" t="str">
        <f t="shared" si="2"/>
        <v>January</v>
      </c>
      <c r="D21" s="15" t="str">
        <f t="shared" si="3"/>
        <v>2015</v>
      </c>
      <c r="E21" s="16">
        <f t="shared" si="4"/>
        <v>4</v>
      </c>
      <c r="F21" s="14" t="str">
        <f>VLOOKUP(A21,'_Holidays'!A21:B2126,2,FALSE)</f>
        <v>N</v>
      </c>
      <c r="G21" s="17" t="str">
        <f>VLOOKUP(A21,'_Holidays'!A21:C2126,3,FALSE)</f>
        <v>N</v>
      </c>
      <c r="H21" s="18">
        <v>13.0</v>
      </c>
      <c r="I21" s="14" t="str">
        <f>IFERROR(__xludf.DUMMYFUNCTION("SPARKLINE(H21,{""charttype"",""bar"";""color1"",""#00CCFF"";""max"",MAX($H$2:$H$2107)})"),"")</f>
        <v/>
      </c>
      <c r="J21" s="18">
        <v>30.4</v>
      </c>
      <c r="K21" s="14" t="str">
        <f>IFERROR(__xludf.DUMMYFUNCTION("SPARKLINE(J21,{""charttype"",""bar"";""color1"",""#FF0000"";""max"",MAX($J$2:$J$2107)})"),"")</f>
        <v/>
      </c>
      <c r="L21" s="18">
        <v>19.6</v>
      </c>
      <c r="M21" s="18" t="str">
        <f>IFERROR(__xludf.DUMMYFUNCTION("SPARKLINE(L21,{""charttype"",""bar"";""color1"",""#FF9900"";""max"",MAX($L$2:$L$2107)})"),"")</f>
        <v/>
      </c>
      <c r="N21" s="18">
        <v>0.0</v>
      </c>
      <c r="O21" s="14" t="str">
        <f>IFERROR(__xludf.DUMMYFUNCTION("SPARKLINE(N21,{""charttype"",""bar"";""color1"",""#0066CC"";""max"",MAX($N$2:$N$2107)})"),"")</f>
        <v/>
      </c>
      <c r="P21" s="16">
        <v>128968.1</v>
      </c>
      <c r="Q21" s="19">
        <v>23.07807</v>
      </c>
      <c r="R21" s="21">
        <f t="shared" si="5"/>
        <v>2976334.84</v>
      </c>
    </row>
    <row r="22">
      <c r="A22" s="6">
        <v>42025.0</v>
      </c>
      <c r="B22" s="14" t="str">
        <f t="shared" si="1"/>
        <v>Wednesday</v>
      </c>
      <c r="C22" s="14" t="str">
        <f t="shared" si="2"/>
        <v>January</v>
      </c>
      <c r="D22" s="15" t="str">
        <f t="shared" si="3"/>
        <v>2015</v>
      </c>
      <c r="E22" s="16">
        <f t="shared" si="4"/>
        <v>4</v>
      </c>
      <c r="F22" s="14" t="str">
        <f>VLOOKUP(A22,'_Holidays'!A22:B2127,2,FALSE)</f>
        <v>N</v>
      </c>
      <c r="G22" s="17" t="str">
        <f>VLOOKUP(A22,'_Holidays'!A22:C2127,3,FALSE)</f>
        <v>N</v>
      </c>
      <c r="H22" s="18">
        <v>19.7</v>
      </c>
      <c r="I22" s="14" t="str">
        <f>IFERROR(__xludf.DUMMYFUNCTION("SPARKLINE(H22,{""charttype"",""bar"";""color1"",""#00CCFF"";""max"",MAX($H$2:$H$2107)})"),"")</f>
        <v/>
      </c>
      <c r="J22" s="18">
        <v>33.1</v>
      </c>
      <c r="K22" s="14" t="str">
        <f>IFERROR(__xludf.DUMMYFUNCTION("SPARKLINE(J22,{""charttype"",""bar"";""color1"",""#FF0000"";""max"",MAX($J$2:$J$2107)})"),"")</f>
        <v/>
      </c>
      <c r="L22" s="18">
        <v>25.8</v>
      </c>
      <c r="M22" s="18" t="str">
        <f>IFERROR(__xludf.DUMMYFUNCTION("SPARKLINE(L22,{""charttype"",""bar"";""color1"",""#FF9900"";""max"",MAX($L$2:$L$2107)})"),"")</f>
        <v/>
      </c>
      <c r="N22" s="18">
        <v>0.0</v>
      </c>
      <c r="O22" s="14" t="str">
        <f>IFERROR(__xludf.DUMMYFUNCTION("SPARKLINE(N22,{""charttype"",""bar"";""color1"",""#0066CC"";""max"",MAX($N$2:$N$2107)})"),"")</f>
        <v/>
      </c>
      <c r="P22" s="16">
        <v>148702.5</v>
      </c>
      <c r="Q22" s="19">
        <v>34.44342</v>
      </c>
      <c r="R22" s="21">
        <f t="shared" si="5"/>
        <v>5121822.663</v>
      </c>
    </row>
    <row r="23">
      <c r="A23" s="6">
        <v>42026.0</v>
      </c>
      <c r="B23" s="14" t="str">
        <f t="shared" si="1"/>
        <v>Thursday</v>
      </c>
      <c r="C23" s="14" t="str">
        <f t="shared" si="2"/>
        <v>January</v>
      </c>
      <c r="D23" s="15" t="str">
        <f t="shared" si="3"/>
        <v>2015</v>
      </c>
      <c r="E23" s="16">
        <f t="shared" si="4"/>
        <v>4</v>
      </c>
      <c r="F23" s="14" t="str">
        <f>VLOOKUP(A23,'_Holidays'!A23:B2128,2,FALSE)</f>
        <v>N</v>
      </c>
      <c r="G23" s="17" t="str">
        <f>VLOOKUP(A23,'_Holidays'!A23:C2128,3,FALSE)</f>
        <v>N</v>
      </c>
      <c r="H23" s="18">
        <v>18.7</v>
      </c>
      <c r="I23" s="14" t="str">
        <f>IFERROR(__xludf.DUMMYFUNCTION("SPARKLINE(H23,{""charttype"",""bar"";""color1"",""#00CCFF"";""max"",MAX($H$2:$H$2107)})"),"")</f>
        <v/>
      </c>
      <c r="J23" s="18">
        <v>35.8</v>
      </c>
      <c r="K23" s="14" t="str">
        <f>IFERROR(__xludf.DUMMYFUNCTION("SPARKLINE(J23,{""charttype"",""bar"";""color1"",""#FF0000"";""max"",MAX($J$2:$J$2107)})"),"")</f>
        <v/>
      </c>
      <c r="L23" s="18">
        <v>23.1</v>
      </c>
      <c r="M23" s="18" t="str">
        <f>IFERROR(__xludf.DUMMYFUNCTION("SPARKLINE(L23,{""charttype"",""bar"";""color1"",""#FF9900"";""max"",MAX($L$2:$L$2107)})"),"")</f>
        <v/>
      </c>
      <c r="N23" s="18">
        <v>0.0</v>
      </c>
      <c r="O23" s="14" t="str">
        <f>IFERROR(__xludf.DUMMYFUNCTION("SPARKLINE(N23,{""charttype"",""bar"";""color1"",""#0066CC"";""max"",MAX($N$2:$N$2107)})"),"")</f>
        <v/>
      </c>
      <c r="P23" s="16">
        <v>153232.1</v>
      </c>
      <c r="Q23" s="19">
        <v>35.23076</v>
      </c>
      <c r="R23" s="21">
        <f t="shared" si="5"/>
        <v>5398483.339</v>
      </c>
    </row>
    <row r="24">
      <c r="A24" s="6">
        <v>42027.0</v>
      </c>
      <c r="B24" s="14" t="str">
        <f t="shared" si="1"/>
        <v>Friday</v>
      </c>
      <c r="C24" s="14" t="str">
        <f t="shared" si="2"/>
        <v>January</v>
      </c>
      <c r="D24" s="15" t="str">
        <f t="shared" si="3"/>
        <v>2015</v>
      </c>
      <c r="E24" s="16">
        <f t="shared" si="4"/>
        <v>4</v>
      </c>
      <c r="F24" s="14" t="str">
        <f>VLOOKUP(A24,'_Holidays'!A24:B2129,2,FALSE)</f>
        <v>N</v>
      </c>
      <c r="G24" s="17" t="str">
        <f>VLOOKUP(A24,'_Holidays'!A24:C2129,3,FALSE)</f>
        <v>N</v>
      </c>
      <c r="H24" s="18">
        <v>20.2</v>
      </c>
      <c r="I24" s="14" t="str">
        <f>IFERROR(__xludf.DUMMYFUNCTION("SPARKLINE(H24,{""charttype"",""bar"";""color1"",""#00CCFF"";""max"",MAX($H$2:$H$2107)})"),"")</f>
        <v/>
      </c>
      <c r="J24" s="18">
        <v>25.0</v>
      </c>
      <c r="K24" s="14" t="str">
        <f>IFERROR(__xludf.DUMMYFUNCTION("SPARKLINE(J24,{""charttype"",""bar"";""color1"",""#FF0000"";""max"",MAX($J$2:$J$2107)})"),"")</f>
        <v/>
      </c>
      <c r="L24" s="18">
        <v>28.6</v>
      </c>
      <c r="M24" s="18" t="str">
        <f>IFERROR(__xludf.DUMMYFUNCTION("SPARKLINE(L24,{""charttype"",""bar"";""color1"",""#FF9900"";""max"",MAX($L$2:$L$2107)})"),"")</f>
        <v/>
      </c>
      <c r="N24" s="18">
        <v>0.0</v>
      </c>
      <c r="O24" s="14" t="str">
        <f>IFERROR(__xludf.DUMMYFUNCTION("SPARKLINE(N24,{""charttype"",""bar"";""color1"",""#0066CC"";""max"",MAX($N$2:$N$2107)})"),"")</f>
        <v/>
      </c>
      <c r="P24" s="16">
        <v>138095.2</v>
      </c>
      <c r="Q24" s="19">
        <v>40.6042</v>
      </c>
      <c r="R24" s="21">
        <f t="shared" si="5"/>
        <v>5607245.12</v>
      </c>
    </row>
    <row r="25">
      <c r="A25" s="6">
        <v>42028.0</v>
      </c>
      <c r="B25" s="14" t="str">
        <f t="shared" si="1"/>
        <v>Saturday</v>
      </c>
      <c r="C25" s="14" t="str">
        <f t="shared" si="2"/>
        <v>January</v>
      </c>
      <c r="D25" s="15" t="str">
        <f t="shared" si="3"/>
        <v>2015</v>
      </c>
      <c r="E25" s="16">
        <f t="shared" si="4"/>
        <v>4</v>
      </c>
      <c r="F25" s="14" t="str">
        <f>VLOOKUP(A25,'_Holidays'!A25:B2130,2,FALSE)</f>
        <v>N</v>
      </c>
      <c r="G25" s="17" t="str">
        <f>VLOOKUP(A25,'_Holidays'!A25:C2130,3,FALSE)</f>
        <v>N</v>
      </c>
      <c r="H25" s="18">
        <v>15.8</v>
      </c>
      <c r="I25" s="14" t="str">
        <f>IFERROR(__xludf.DUMMYFUNCTION("SPARKLINE(H25,{""charttype"",""bar"";""color1"",""#00CCFF"";""max"",MAX($H$2:$H$2107)})"),"")</f>
        <v/>
      </c>
      <c r="J25" s="18">
        <v>26.3</v>
      </c>
      <c r="K25" s="14" t="str">
        <f>IFERROR(__xludf.DUMMYFUNCTION("SPARKLINE(J25,{""charttype"",""bar"";""color1"",""#FF0000"";""max"",MAX($J$2:$J$2107)})"),"")</f>
        <v/>
      </c>
      <c r="L25" s="18">
        <v>30.3</v>
      </c>
      <c r="M25" s="18" t="str">
        <f>IFERROR(__xludf.DUMMYFUNCTION("SPARKLINE(L25,{""charttype"",""bar"";""color1"",""#FF9900"";""max"",MAX($L$2:$L$2107)})"),"")</f>
        <v/>
      </c>
      <c r="N25" s="18">
        <v>0.0</v>
      </c>
      <c r="O25" s="14" t="str">
        <f>IFERROR(__xludf.DUMMYFUNCTION("SPARKLINE(N25,{""charttype"",""bar"";""color1"",""#0066CC"";""max"",MAX($N$2:$N$2107)})"),"")</f>
        <v/>
      </c>
      <c r="P25" s="16">
        <v>116310.6</v>
      </c>
      <c r="Q25" s="19">
        <v>20.922</v>
      </c>
      <c r="R25" s="21">
        <f t="shared" si="5"/>
        <v>2433450.373</v>
      </c>
    </row>
    <row r="26">
      <c r="A26" s="6">
        <v>42029.0</v>
      </c>
      <c r="B26" s="14" t="str">
        <f t="shared" si="1"/>
        <v>Sunday</v>
      </c>
      <c r="C26" s="14" t="str">
        <f t="shared" si="2"/>
        <v>January</v>
      </c>
      <c r="D26" s="15" t="str">
        <f t="shared" si="3"/>
        <v>2015</v>
      </c>
      <c r="E26" s="16">
        <f t="shared" si="4"/>
        <v>5</v>
      </c>
      <c r="F26" s="14" t="str">
        <f>VLOOKUP(A26,'_Holidays'!A26:B2131,2,FALSE)</f>
        <v>N</v>
      </c>
      <c r="G26" s="17" t="str">
        <f>VLOOKUP(A26,'_Holidays'!A26:C2131,3,FALSE)</f>
        <v>N</v>
      </c>
      <c r="H26" s="18">
        <v>14.7</v>
      </c>
      <c r="I26" s="14" t="str">
        <f>IFERROR(__xludf.DUMMYFUNCTION("SPARKLINE(H26,{""charttype"",""bar"";""color1"",""#00CCFF"";""max"",MAX($H$2:$H$2107)})"),"")</f>
        <v/>
      </c>
      <c r="J26" s="18">
        <v>22.0</v>
      </c>
      <c r="K26" s="14" t="str">
        <f>IFERROR(__xludf.DUMMYFUNCTION("SPARKLINE(J26,{""charttype"",""bar"";""color1"",""#FF0000"";""max"",MAX($J$2:$J$2107)})"),"")</f>
        <v/>
      </c>
      <c r="L26" s="18">
        <v>25.4</v>
      </c>
      <c r="M26" s="18" t="str">
        <f>IFERROR(__xludf.DUMMYFUNCTION("SPARKLINE(L26,{""charttype"",""bar"";""color1"",""#FF9900"";""max"",MAX($L$2:$L$2107)})"),"")</f>
        <v/>
      </c>
      <c r="N26" s="18">
        <v>0.0</v>
      </c>
      <c r="O26" s="14" t="str">
        <f>IFERROR(__xludf.DUMMYFUNCTION("SPARKLINE(N26,{""charttype"",""bar"";""color1"",""#0066CC"";""max"",MAX($N$2:$N$2107)})"),"")</f>
        <v/>
      </c>
      <c r="P26" s="16">
        <v>97959.46</v>
      </c>
      <c r="Q26" s="19">
        <v>16.54142</v>
      </c>
      <c r="R26" s="21">
        <f t="shared" si="5"/>
        <v>1620388.571</v>
      </c>
    </row>
    <row r="27">
      <c r="A27" s="6">
        <v>42030.0</v>
      </c>
      <c r="B27" s="14" t="str">
        <f t="shared" si="1"/>
        <v>Monday</v>
      </c>
      <c r="C27" s="14" t="str">
        <f t="shared" si="2"/>
        <v>January</v>
      </c>
      <c r="D27" s="15" t="str">
        <f t="shared" si="3"/>
        <v>2015</v>
      </c>
      <c r="E27" s="16">
        <f t="shared" si="4"/>
        <v>5</v>
      </c>
      <c r="F27" s="14" t="str">
        <f>VLOOKUP(A27,'_Holidays'!A27:B2132,2,FALSE)</f>
        <v>N</v>
      </c>
      <c r="G27" s="17" t="str">
        <f>VLOOKUP(A27,'_Holidays'!A27:C2132,3,FALSE)</f>
        <v>Y</v>
      </c>
      <c r="H27" s="18">
        <v>11.6</v>
      </c>
      <c r="I27" s="14" t="str">
        <f>IFERROR(__xludf.DUMMYFUNCTION("SPARKLINE(H27,{""charttype"",""bar"";""color1"",""#00CCFF"";""max"",MAX($H$2:$H$2107)})"),"")</f>
        <v/>
      </c>
      <c r="J27" s="18">
        <v>19.8</v>
      </c>
      <c r="K27" s="14" t="str">
        <f>IFERROR(__xludf.DUMMYFUNCTION("SPARKLINE(J27,{""charttype"",""bar"";""color1"",""#FF0000"";""max"",MAX($J$2:$J$2107)})"),"")</f>
        <v/>
      </c>
      <c r="L27" s="18">
        <v>19.9</v>
      </c>
      <c r="M27" s="18" t="str">
        <f>IFERROR(__xludf.DUMMYFUNCTION("SPARKLINE(L27,{""charttype"",""bar"";""color1"",""#FF9900"";""max"",MAX($L$2:$L$2107)})"),"")</f>
        <v/>
      </c>
      <c r="N27" s="18">
        <v>1.0</v>
      </c>
      <c r="O27" s="14" t="str">
        <f>IFERROR(__xludf.DUMMYFUNCTION("SPARKLINE(N27,{""charttype"",""bar"";""color1"",""#0066CC"";""max"",MAX($N$2:$N$2107)})"),"")</f>
        <v/>
      </c>
      <c r="P27" s="16">
        <v>103769.5</v>
      </c>
      <c r="Q27" s="19">
        <v>16.93601</v>
      </c>
      <c r="R27" s="21">
        <f t="shared" si="5"/>
        <v>1757441.29</v>
      </c>
    </row>
    <row r="28">
      <c r="A28" s="6">
        <v>42031.0</v>
      </c>
      <c r="B28" s="14" t="str">
        <f t="shared" si="1"/>
        <v>Tuesday</v>
      </c>
      <c r="C28" s="14" t="str">
        <f t="shared" si="2"/>
        <v>January</v>
      </c>
      <c r="D28" s="15" t="str">
        <f t="shared" si="3"/>
        <v>2015</v>
      </c>
      <c r="E28" s="16">
        <f t="shared" si="4"/>
        <v>5</v>
      </c>
      <c r="F28" s="14" t="str">
        <f>VLOOKUP(A28,'_Holidays'!A28:B2133,2,FALSE)</f>
        <v>N</v>
      </c>
      <c r="G28" s="17" t="str">
        <f>VLOOKUP(A28,'_Holidays'!A28:C2133,3,FALSE)</f>
        <v>N</v>
      </c>
      <c r="H28" s="18">
        <v>11.7</v>
      </c>
      <c r="I28" s="14" t="str">
        <f>IFERROR(__xludf.DUMMYFUNCTION("SPARKLINE(H28,{""charttype"",""bar"";""color1"",""#00CCFF"";""max"",MAX($H$2:$H$2107)})"),"")</f>
        <v/>
      </c>
      <c r="J28" s="18">
        <v>19.1</v>
      </c>
      <c r="K28" s="14" t="str">
        <f>IFERROR(__xludf.DUMMYFUNCTION("SPARKLINE(J28,{""charttype"",""bar"";""color1"",""#FF0000"";""max"",MAX($J$2:$J$2107)})"),"")</f>
        <v/>
      </c>
      <c r="L28" s="18">
        <v>17.7</v>
      </c>
      <c r="M28" s="18" t="str">
        <f>IFERROR(__xludf.DUMMYFUNCTION("SPARKLINE(L28,{""charttype"",""bar"";""color1"",""#FF9900"";""max"",MAX($L$2:$L$2107)})"),"")</f>
        <v/>
      </c>
      <c r="N28" s="18">
        <v>0.6</v>
      </c>
      <c r="O28" s="14" t="str">
        <f>IFERROR(__xludf.DUMMYFUNCTION("SPARKLINE(N28,{""charttype"",""bar"";""color1"",""#0066CC"";""max"",MAX($N$2:$N$2107)})"),"")</f>
        <v/>
      </c>
      <c r="P28" s="16">
        <v>118393.3</v>
      </c>
      <c r="Q28" s="19">
        <v>21.20629</v>
      </c>
      <c r="R28" s="21">
        <f t="shared" si="5"/>
        <v>2510682.654</v>
      </c>
    </row>
    <row r="29">
      <c r="A29" s="6">
        <v>42032.0</v>
      </c>
      <c r="B29" s="14" t="str">
        <f t="shared" si="1"/>
        <v>Wednesday</v>
      </c>
      <c r="C29" s="14" t="str">
        <f t="shared" si="2"/>
        <v>January</v>
      </c>
      <c r="D29" s="15" t="str">
        <f t="shared" si="3"/>
        <v>2015</v>
      </c>
      <c r="E29" s="16">
        <f t="shared" si="4"/>
        <v>5</v>
      </c>
      <c r="F29" s="14" t="str">
        <f>VLOOKUP(A29,'_Holidays'!A29:B2134,2,FALSE)</f>
        <v>N</v>
      </c>
      <c r="G29" s="17" t="str">
        <f>VLOOKUP(A29,'_Holidays'!A29:C2134,3,FALSE)</f>
        <v>N</v>
      </c>
      <c r="H29" s="18">
        <v>13.3</v>
      </c>
      <c r="I29" s="14" t="str">
        <f>IFERROR(__xludf.DUMMYFUNCTION("SPARKLINE(H29,{""charttype"",""bar"";""color1"",""#00CCFF"";""max"",MAX($H$2:$H$2107)})"),"")</f>
        <v/>
      </c>
      <c r="J29" s="18">
        <v>25.4</v>
      </c>
      <c r="K29" s="14" t="str">
        <f>IFERROR(__xludf.DUMMYFUNCTION("SPARKLINE(J29,{""charttype"",""bar"";""color1"",""#FF0000"";""max"",MAX($J$2:$J$2107)})"),"")</f>
        <v/>
      </c>
      <c r="L29" s="18">
        <v>27.0</v>
      </c>
      <c r="M29" s="18" t="str">
        <f>IFERROR(__xludf.DUMMYFUNCTION("SPARKLINE(L29,{""charttype"",""bar"";""color1"",""#FF9900"";""max"",MAX($L$2:$L$2107)})"),"")</f>
        <v/>
      </c>
      <c r="N29" s="18">
        <v>0.0</v>
      </c>
      <c r="O29" s="14" t="str">
        <f>IFERROR(__xludf.DUMMYFUNCTION("SPARKLINE(N29,{""charttype"",""bar"";""color1"",""#0066CC"";""max"",MAX($N$2:$N$2107)})"),"")</f>
        <v/>
      </c>
      <c r="P29" s="16">
        <v>116763.7</v>
      </c>
      <c r="Q29" s="19">
        <v>17.02384</v>
      </c>
      <c r="R29" s="21">
        <f t="shared" si="5"/>
        <v>1987766.547</v>
      </c>
    </row>
    <row r="30">
      <c r="A30" s="6">
        <v>42033.0</v>
      </c>
      <c r="B30" s="14" t="str">
        <f t="shared" si="1"/>
        <v>Thursday</v>
      </c>
      <c r="C30" s="14" t="str">
        <f t="shared" si="2"/>
        <v>January</v>
      </c>
      <c r="D30" s="15" t="str">
        <f t="shared" si="3"/>
        <v>2015</v>
      </c>
      <c r="E30" s="16">
        <f t="shared" si="4"/>
        <v>5</v>
      </c>
      <c r="F30" s="14" t="str">
        <f>VLOOKUP(A30,'_Holidays'!A30:B2135,2,FALSE)</f>
        <v>Y</v>
      </c>
      <c r="G30" s="17" t="str">
        <f>VLOOKUP(A30,'_Holidays'!A30:C2135,3,FALSE)</f>
        <v>N</v>
      </c>
      <c r="H30" s="18">
        <v>12.8</v>
      </c>
      <c r="I30" s="14" t="str">
        <f>IFERROR(__xludf.DUMMYFUNCTION("SPARKLINE(H30,{""charttype"",""bar"";""color1"",""#00CCFF"";""max"",MAX($H$2:$H$2107)})"),"")</f>
        <v/>
      </c>
      <c r="J30" s="18">
        <v>22.2</v>
      </c>
      <c r="K30" s="14" t="str">
        <f>IFERROR(__xludf.DUMMYFUNCTION("SPARKLINE(J30,{""charttype"",""bar"";""color1"",""#FF0000"";""max"",MAX($J$2:$J$2107)})"),"")</f>
        <v/>
      </c>
      <c r="L30" s="18">
        <v>28.9</v>
      </c>
      <c r="M30" s="18" t="str">
        <f>IFERROR(__xludf.DUMMYFUNCTION("SPARKLINE(L30,{""charttype"",""bar"";""color1"",""#FF9900"";""max"",MAX($L$2:$L$2107)})"),"")</f>
        <v/>
      </c>
      <c r="N30" s="18">
        <v>0.0</v>
      </c>
      <c r="O30" s="14" t="str">
        <f>IFERROR(__xludf.DUMMYFUNCTION("SPARKLINE(N30,{""charttype"",""bar"";""color1"",""#0066CC"";""max"",MAX($N$2:$N$2107)})"),"")</f>
        <v/>
      </c>
      <c r="P30" s="16">
        <v>119313.7</v>
      </c>
      <c r="Q30" s="19">
        <v>19.62483</v>
      </c>
      <c r="R30" s="21">
        <f t="shared" si="5"/>
        <v>2341511.079</v>
      </c>
    </row>
    <row r="31">
      <c r="A31" s="6">
        <v>42034.0</v>
      </c>
      <c r="B31" s="14" t="str">
        <f t="shared" si="1"/>
        <v>Friday</v>
      </c>
      <c r="C31" s="14" t="str">
        <f t="shared" si="2"/>
        <v>January</v>
      </c>
      <c r="D31" s="15" t="str">
        <f t="shared" si="3"/>
        <v>2015</v>
      </c>
      <c r="E31" s="16">
        <f t="shared" si="4"/>
        <v>5</v>
      </c>
      <c r="F31" s="14" t="str">
        <f>VLOOKUP(A31,'_Holidays'!A31:B2136,2,FALSE)</f>
        <v>Y</v>
      </c>
      <c r="G31" s="17" t="str">
        <f>VLOOKUP(A31,'_Holidays'!A31:C2136,3,FALSE)</f>
        <v>N</v>
      </c>
      <c r="H31" s="18">
        <v>13.1</v>
      </c>
      <c r="I31" s="14" t="str">
        <f>IFERROR(__xludf.DUMMYFUNCTION("SPARKLINE(H31,{""charttype"",""bar"";""color1"",""#00CCFF"";""max"",MAX($H$2:$H$2107)})"),"")</f>
        <v/>
      </c>
      <c r="J31" s="18">
        <v>21.0</v>
      </c>
      <c r="K31" s="14" t="str">
        <f>IFERROR(__xludf.DUMMYFUNCTION("SPARKLINE(J31,{""charttype"",""bar"";""color1"",""#FF0000"";""max"",MAX($J$2:$J$2107)})"),"")</f>
        <v/>
      </c>
      <c r="L31" s="18">
        <v>27.6</v>
      </c>
      <c r="M31" s="18" t="str">
        <f>IFERROR(__xludf.DUMMYFUNCTION("SPARKLINE(L31,{""charttype"",""bar"";""color1"",""#FF9900"";""max"",MAX($L$2:$L$2107)})"),"")</f>
        <v/>
      </c>
      <c r="N31" s="18">
        <v>0.0</v>
      </c>
      <c r="O31" s="14" t="str">
        <f>IFERROR(__xludf.DUMMYFUNCTION("SPARKLINE(N31,{""charttype"",""bar"";""color1"",""#0066CC"";""max"",MAX($N$2:$N$2107)})"),"")</f>
        <v/>
      </c>
      <c r="P31" s="16">
        <v>121018.2</v>
      </c>
      <c r="Q31" s="19">
        <v>21.02936</v>
      </c>
      <c r="R31" s="21">
        <f t="shared" si="5"/>
        <v>2544935.294</v>
      </c>
    </row>
    <row r="32">
      <c r="A32" s="6">
        <v>42035.0</v>
      </c>
      <c r="B32" s="14" t="str">
        <f t="shared" si="1"/>
        <v>Saturday</v>
      </c>
      <c r="C32" s="14" t="str">
        <f t="shared" si="2"/>
        <v>January</v>
      </c>
      <c r="D32" s="15" t="str">
        <f t="shared" si="3"/>
        <v>2015</v>
      </c>
      <c r="E32" s="16">
        <f t="shared" si="4"/>
        <v>5</v>
      </c>
      <c r="F32" s="14" t="str">
        <f>VLOOKUP(A32,'_Holidays'!A32:B2137,2,FALSE)</f>
        <v>Y</v>
      </c>
      <c r="G32" s="17" t="str">
        <f>VLOOKUP(A32,'_Holidays'!A32:C2137,3,FALSE)</f>
        <v>N</v>
      </c>
      <c r="H32" s="18">
        <v>14.3</v>
      </c>
      <c r="I32" s="14" t="str">
        <f>IFERROR(__xludf.DUMMYFUNCTION("SPARKLINE(H32,{""charttype"",""bar"";""color1"",""#00CCFF"";""max"",MAX($H$2:$H$2107)})"),"")</f>
        <v/>
      </c>
      <c r="J32" s="18">
        <v>20.2</v>
      </c>
      <c r="K32" s="14" t="str">
        <f>IFERROR(__xludf.DUMMYFUNCTION("SPARKLINE(J32,{""charttype"",""bar"";""color1"",""#FF0000"";""max"",MAX($J$2:$J$2107)})"),"")</f>
        <v/>
      </c>
      <c r="L32" s="18">
        <v>26.2</v>
      </c>
      <c r="M32" s="18" t="str">
        <f>IFERROR(__xludf.DUMMYFUNCTION("SPARKLINE(L32,{""charttype"",""bar"";""color1"",""#FF9900"";""max"",MAX($L$2:$L$2107)})"),"")</f>
        <v/>
      </c>
      <c r="N32" s="18">
        <v>0.0</v>
      </c>
      <c r="O32" s="14" t="str">
        <f>IFERROR(__xludf.DUMMYFUNCTION("SPARKLINE(N32,{""charttype"",""bar"";""color1"",""#0066CC"";""max"",MAX($N$2:$N$2107)})"),"")</f>
        <v/>
      </c>
      <c r="P32" s="16">
        <v>103823.0</v>
      </c>
      <c r="Q32" s="19">
        <v>16.53885</v>
      </c>
      <c r="R32" s="21">
        <f t="shared" si="5"/>
        <v>1717113.024</v>
      </c>
    </row>
    <row r="33">
      <c r="A33" s="6">
        <v>42036.0</v>
      </c>
      <c r="B33" s="14" t="str">
        <f t="shared" si="1"/>
        <v>Sunday</v>
      </c>
      <c r="C33" s="14" t="str">
        <f t="shared" si="2"/>
        <v>February</v>
      </c>
      <c r="D33" s="15" t="str">
        <f t="shared" si="3"/>
        <v>2015</v>
      </c>
      <c r="E33" s="16">
        <f t="shared" si="4"/>
        <v>6</v>
      </c>
      <c r="F33" s="14" t="str">
        <f>VLOOKUP(A33,'_Holidays'!A33:B2138,2,FALSE)</f>
        <v>Y</v>
      </c>
      <c r="G33" s="17" t="str">
        <f>VLOOKUP(A33,'_Holidays'!A33:C2138,3,FALSE)</f>
        <v>N</v>
      </c>
      <c r="H33" s="18">
        <v>13.2</v>
      </c>
      <c r="I33" s="14" t="str">
        <f>IFERROR(__xludf.DUMMYFUNCTION("SPARKLINE(H33,{""charttype"",""bar"";""color1"",""#00CCFF"";""max"",MAX($H$2:$H$2107)})"),"")</f>
        <v/>
      </c>
      <c r="J33" s="18">
        <v>19.0</v>
      </c>
      <c r="K33" s="14" t="str">
        <f>IFERROR(__xludf.DUMMYFUNCTION("SPARKLINE(J33,{""charttype"",""bar"";""color1"",""#FF0000"";""max"",MAX($J$2:$J$2107)})"),"")</f>
        <v/>
      </c>
      <c r="L33" s="18">
        <v>17.3</v>
      </c>
      <c r="M33" s="18" t="str">
        <f>IFERROR(__xludf.DUMMYFUNCTION("SPARKLINE(L33,{""charttype"",""bar"";""color1"",""#FF9900"";""max"",MAX($L$2:$L$2107)})"),"")</f>
        <v/>
      </c>
      <c r="N33" s="18">
        <v>9.2</v>
      </c>
      <c r="O33" s="14" t="str">
        <f>IFERROR(__xludf.DUMMYFUNCTION("SPARKLINE(N33,{""charttype"",""bar"";""color1"",""#0066CC"";""max"",MAX($N$2:$N$2107)})"),"")</f>
        <v/>
      </c>
      <c r="P33" s="16">
        <v>100178.8</v>
      </c>
      <c r="Q33" s="19">
        <v>14.57884</v>
      </c>
      <c r="R33" s="21">
        <f t="shared" si="5"/>
        <v>1460490.697</v>
      </c>
    </row>
    <row r="34">
      <c r="A34" s="6">
        <v>42037.0</v>
      </c>
      <c r="B34" s="14" t="str">
        <f t="shared" si="1"/>
        <v>Monday</v>
      </c>
      <c r="C34" s="14" t="str">
        <f t="shared" si="2"/>
        <v>February</v>
      </c>
      <c r="D34" s="15" t="str">
        <f t="shared" si="3"/>
        <v>2015</v>
      </c>
      <c r="E34" s="16">
        <f t="shared" si="4"/>
        <v>6</v>
      </c>
      <c r="F34" s="14" t="str">
        <f>VLOOKUP(A34,'_Holidays'!A34:B2139,2,FALSE)</f>
        <v>Y</v>
      </c>
      <c r="G34" s="17" t="str">
        <f>VLOOKUP(A34,'_Holidays'!A34:C2139,3,FALSE)</f>
        <v>N</v>
      </c>
      <c r="H34" s="18">
        <v>13.5</v>
      </c>
      <c r="I34" s="14" t="str">
        <f>IFERROR(__xludf.DUMMYFUNCTION("SPARKLINE(H34,{""charttype"",""bar"";""color1"",""#00CCFF"";""max"",MAX($H$2:$H$2107)})"),"")</f>
        <v/>
      </c>
      <c r="J34" s="18">
        <v>21.1</v>
      </c>
      <c r="K34" s="14" t="str">
        <f>IFERROR(__xludf.DUMMYFUNCTION("SPARKLINE(J34,{""charttype"",""bar"";""color1"",""#FF0000"";""max"",MAX($J$2:$J$2107)})"),"")</f>
        <v/>
      </c>
      <c r="L34" s="18">
        <v>23.9</v>
      </c>
      <c r="M34" s="18" t="str">
        <f>IFERROR(__xludf.DUMMYFUNCTION("SPARKLINE(L34,{""charttype"",""bar"";""color1"",""#FF9900"";""max"",MAX($L$2:$L$2107)})"),"")</f>
        <v/>
      </c>
      <c r="N34" s="18">
        <v>3.8</v>
      </c>
      <c r="O34" s="14" t="str">
        <f>IFERROR(__xludf.DUMMYFUNCTION("SPARKLINE(N34,{""charttype"",""bar"";""color1"",""#0066CC"";""max"",MAX($N$2:$N$2107)})"),"")</f>
        <v/>
      </c>
      <c r="P34" s="16">
        <v>118694.2</v>
      </c>
      <c r="Q34" s="19">
        <v>22.27003</v>
      </c>
      <c r="R34" s="21">
        <f t="shared" si="5"/>
        <v>2643323.395</v>
      </c>
    </row>
    <row r="35">
      <c r="A35" s="6">
        <v>42038.0</v>
      </c>
      <c r="B35" s="14" t="str">
        <f t="shared" si="1"/>
        <v>Tuesday</v>
      </c>
      <c r="C35" s="14" t="str">
        <f t="shared" si="2"/>
        <v>February</v>
      </c>
      <c r="D35" s="15" t="str">
        <f t="shared" si="3"/>
        <v>2015</v>
      </c>
      <c r="E35" s="16">
        <f t="shared" si="4"/>
        <v>6</v>
      </c>
      <c r="F35" s="14" t="str">
        <f>VLOOKUP(A35,'_Holidays'!A35:B2140,2,FALSE)</f>
        <v>Y</v>
      </c>
      <c r="G35" s="17" t="str">
        <f>VLOOKUP(A35,'_Holidays'!A35:C2140,3,FALSE)</f>
        <v>N</v>
      </c>
      <c r="H35" s="18">
        <v>16.1</v>
      </c>
      <c r="I35" s="14" t="str">
        <f>IFERROR(__xludf.DUMMYFUNCTION("SPARKLINE(H35,{""charttype"",""bar"";""color1"",""#00CCFF"";""max"",MAX($H$2:$H$2107)})"),"")</f>
        <v/>
      </c>
      <c r="J35" s="18">
        <v>20.0</v>
      </c>
      <c r="K35" s="14" t="str">
        <f>IFERROR(__xludf.DUMMYFUNCTION("SPARKLINE(J35,{""charttype"",""bar"";""color1"",""#FF0000"";""max"",MAX($J$2:$J$2107)})"),"")</f>
        <v/>
      </c>
      <c r="L35" s="18">
        <v>22.7</v>
      </c>
      <c r="M35" s="18" t="str">
        <f>IFERROR(__xludf.DUMMYFUNCTION("SPARKLINE(L35,{""charttype"",""bar"";""color1"",""#FF9900"";""max"",MAX($L$2:$L$2107)})"),"")</f>
        <v/>
      </c>
      <c r="N35" s="18">
        <v>0.0</v>
      </c>
      <c r="O35" s="14" t="str">
        <f>IFERROR(__xludf.DUMMYFUNCTION("SPARKLINE(N35,{""charttype"",""bar"";""color1"",""#0066CC"";""max"",MAX($N$2:$N$2107)})"),"")</f>
        <v/>
      </c>
      <c r="P35" s="16">
        <v>122880.1</v>
      </c>
      <c r="Q35" s="19">
        <v>27.00383</v>
      </c>
      <c r="R35" s="21">
        <f t="shared" si="5"/>
        <v>3318233.331</v>
      </c>
    </row>
    <row r="36">
      <c r="A36" s="6">
        <v>42039.0</v>
      </c>
      <c r="B36" s="14" t="str">
        <f t="shared" si="1"/>
        <v>Wednesday</v>
      </c>
      <c r="C36" s="14" t="str">
        <f t="shared" si="2"/>
        <v>February</v>
      </c>
      <c r="D36" s="15" t="str">
        <f t="shared" si="3"/>
        <v>2015</v>
      </c>
      <c r="E36" s="16">
        <f t="shared" si="4"/>
        <v>6</v>
      </c>
      <c r="F36" s="14" t="str">
        <f>VLOOKUP(A36,'_Holidays'!A36:B2141,2,FALSE)</f>
        <v>Y</v>
      </c>
      <c r="G36" s="17" t="str">
        <f>VLOOKUP(A36,'_Holidays'!A36:C2141,3,FALSE)</f>
        <v>N</v>
      </c>
      <c r="H36" s="18">
        <v>14.8</v>
      </c>
      <c r="I36" s="14" t="str">
        <f>IFERROR(__xludf.DUMMYFUNCTION("SPARKLINE(H36,{""charttype"",""bar"";""color1"",""#00CCFF"";""max"",MAX($H$2:$H$2107)})"),"")</f>
        <v/>
      </c>
      <c r="J36" s="18">
        <v>19.0</v>
      </c>
      <c r="K36" s="14" t="str">
        <f>IFERROR(__xludf.DUMMYFUNCTION("SPARKLINE(J36,{""charttype"",""bar"";""color1"",""#FF0000"";""max"",MAX($J$2:$J$2107)})"),"")</f>
        <v/>
      </c>
      <c r="L36" s="18">
        <v>21.2</v>
      </c>
      <c r="M36" s="18" t="str">
        <f>IFERROR(__xludf.DUMMYFUNCTION("SPARKLINE(L36,{""charttype"",""bar"";""color1"",""#FF9900"";""max"",MAX($L$2:$L$2107)})"),"")</f>
        <v/>
      </c>
      <c r="N36" s="18">
        <v>0.0</v>
      </c>
      <c r="O36" s="14" t="str">
        <f>IFERROR(__xludf.DUMMYFUNCTION("SPARKLINE(N36,{""charttype"",""bar"";""color1"",""#0066CC"";""max"",MAX($N$2:$N$2107)})"),"")</f>
        <v/>
      </c>
      <c r="P36" s="16">
        <v>117398.0</v>
      </c>
      <c r="Q36" s="19">
        <v>27.80913</v>
      </c>
      <c r="R36" s="21">
        <f t="shared" si="5"/>
        <v>3264736.244</v>
      </c>
    </row>
    <row r="37">
      <c r="A37" s="6">
        <v>42040.0</v>
      </c>
      <c r="B37" s="14" t="str">
        <f t="shared" si="1"/>
        <v>Thursday</v>
      </c>
      <c r="C37" s="14" t="str">
        <f t="shared" si="2"/>
        <v>February</v>
      </c>
      <c r="D37" s="15" t="str">
        <f t="shared" si="3"/>
        <v>2015</v>
      </c>
      <c r="E37" s="16">
        <f t="shared" si="4"/>
        <v>6</v>
      </c>
      <c r="F37" s="14" t="str">
        <f>VLOOKUP(A37,'_Holidays'!A37:B2142,2,FALSE)</f>
        <v>Y</v>
      </c>
      <c r="G37" s="17" t="str">
        <f>VLOOKUP(A37,'_Holidays'!A37:C2142,3,FALSE)</f>
        <v>N</v>
      </c>
      <c r="H37" s="18">
        <v>13.3</v>
      </c>
      <c r="I37" s="14" t="str">
        <f>IFERROR(__xludf.DUMMYFUNCTION("SPARKLINE(H37,{""charttype"",""bar"";""color1"",""#00CCFF"";""max"",MAX($H$2:$H$2107)})"),"")</f>
        <v/>
      </c>
      <c r="J37" s="18">
        <v>24.2</v>
      </c>
      <c r="K37" s="14" t="str">
        <f>IFERROR(__xludf.DUMMYFUNCTION("SPARKLINE(J37,{""charttype"",""bar"";""color1"",""#FF0000"";""max"",MAX($J$2:$J$2107)})"),"")</f>
        <v/>
      </c>
      <c r="L37" s="18">
        <v>28.8</v>
      </c>
      <c r="M37" s="18" t="str">
        <f>IFERROR(__xludf.DUMMYFUNCTION("SPARKLINE(L37,{""charttype"",""bar"";""color1"",""#FF9900"";""max"",MAX($L$2:$L$2107)})"),"")</f>
        <v/>
      </c>
      <c r="N37" s="18">
        <v>0.0</v>
      </c>
      <c r="O37" s="14" t="str">
        <f>IFERROR(__xludf.DUMMYFUNCTION("SPARKLINE(N37,{""charttype"",""bar"";""color1"",""#0066CC"";""max"",MAX($N$2:$N$2107)})"),"")</f>
        <v/>
      </c>
      <c r="P37" s="16">
        <v>122279.4</v>
      </c>
      <c r="Q37" s="19">
        <v>31.38457</v>
      </c>
      <c r="R37" s="21">
        <f t="shared" si="5"/>
        <v>3837686.389</v>
      </c>
    </row>
    <row r="38">
      <c r="A38" s="6">
        <v>42041.0</v>
      </c>
      <c r="B38" s="14" t="str">
        <f t="shared" si="1"/>
        <v>Friday</v>
      </c>
      <c r="C38" s="14" t="str">
        <f t="shared" si="2"/>
        <v>February</v>
      </c>
      <c r="D38" s="15" t="str">
        <f t="shared" si="3"/>
        <v>2015</v>
      </c>
      <c r="E38" s="16">
        <f t="shared" si="4"/>
        <v>6</v>
      </c>
      <c r="F38" s="14" t="str">
        <f>VLOOKUP(A38,'_Holidays'!A38:B2143,2,FALSE)</f>
        <v>Y</v>
      </c>
      <c r="G38" s="17" t="str">
        <f>VLOOKUP(A38,'_Holidays'!A38:C2143,3,FALSE)</f>
        <v>N</v>
      </c>
      <c r="H38" s="18">
        <v>14.5</v>
      </c>
      <c r="I38" s="14" t="str">
        <f>IFERROR(__xludf.DUMMYFUNCTION("SPARKLINE(H38,{""charttype"",""bar"";""color1"",""#00CCFF"";""max"",MAX($H$2:$H$2107)})"),"")</f>
        <v/>
      </c>
      <c r="J38" s="18">
        <v>35.7</v>
      </c>
      <c r="K38" s="14" t="str">
        <f>IFERROR(__xludf.DUMMYFUNCTION("SPARKLINE(J38,{""charttype"",""bar"";""color1"",""#FF0000"";""max"",MAX($J$2:$J$2107)})"),"")</f>
        <v/>
      </c>
      <c r="L38" s="18">
        <v>28.4</v>
      </c>
      <c r="M38" s="18" t="str">
        <f>IFERROR(__xludf.DUMMYFUNCTION("SPARKLINE(L38,{""charttype"",""bar"";""color1"",""#FF9900"";""max"",MAX($L$2:$L$2107)})"),"")</f>
        <v/>
      </c>
      <c r="N38" s="18">
        <v>0.0</v>
      </c>
      <c r="O38" s="14" t="str">
        <f>IFERROR(__xludf.DUMMYFUNCTION("SPARKLINE(N38,{""charttype"",""bar"";""color1"",""#0066CC"";""max"",MAX($N$2:$N$2107)})"),"")</f>
        <v/>
      </c>
      <c r="P38" s="16">
        <v>141837.0</v>
      </c>
      <c r="Q38" s="19">
        <v>38.84018</v>
      </c>
      <c r="R38" s="21">
        <f t="shared" si="5"/>
        <v>5508974.611</v>
      </c>
    </row>
    <row r="39">
      <c r="A39" s="6">
        <v>42042.0</v>
      </c>
      <c r="B39" s="14" t="str">
        <f t="shared" si="1"/>
        <v>Saturday</v>
      </c>
      <c r="C39" s="14" t="str">
        <f t="shared" si="2"/>
        <v>February</v>
      </c>
      <c r="D39" s="15" t="str">
        <f t="shared" si="3"/>
        <v>2015</v>
      </c>
      <c r="E39" s="16">
        <f t="shared" si="4"/>
        <v>6</v>
      </c>
      <c r="F39" s="14" t="str">
        <f>VLOOKUP(A39,'_Holidays'!A39:B2144,2,FALSE)</f>
        <v>Y</v>
      </c>
      <c r="G39" s="17" t="str">
        <f>VLOOKUP(A39,'_Holidays'!A39:C2144,3,FALSE)</f>
        <v>N</v>
      </c>
      <c r="H39" s="18">
        <v>18.8</v>
      </c>
      <c r="I39" s="14" t="str">
        <f>IFERROR(__xludf.DUMMYFUNCTION("SPARKLINE(H39,{""charttype"",""bar"";""color1"",""#00CCFF"";""max"",MAX($H$2:$H$2107)})"),"")</f>
        <v/>
      </c>
      <c r="J39" s="18">
        <v>35.0</v>
      </c>
      <c r="K39" s="14" t="str">
        <f>IFERROR(__xludf.DUMMYFUNCTION("SPARKLINE(J39,{""charttype"",""bar"";""color1"",""#FF0000"";""max"",MAX($J$2:$J$2107)})"),"")</f>
        <v/>
      </c>
      <c r="L39" s="18">
        <v>16.1</v>
      </c>
      <c r="M39" s="18" t="str">
        <f>IFERROR(__xludf.DUMMYFUNCTION("SPARKLINE(L39,{""charttype"",""bar"";""color1"",""#FF9900"";""max"",MAX($L$2:$L$2107)})"),"")</f>
        <v/>
      </c>
      <c r="N39" s="18">
        <v>0.0</v>
      </c>
      <c r="O39" s="14" t="str">
        <f>IFERROR(__xludf.DUMMYFUNCTION("SPARKLINE(N39,{""charttype"",""bar"";""color1"",""#0066CC"";""max"",MAX($N$2:$N$2107)})"),"")</f>
        <v/>
      </c>
      <c r="P39" s="16">
        <v>132138.4</v>
      </c>
      <c r="Q39" s="19">
        <v>28.76171</v>
      </c>
      <c r="R39" s="21">
        <f t="shared" si="5"/>
        <v>3800526.341</v>
      </c>
    </row>
    <row r="40">
      <c r="A40" s="6">
        <v>42043.0</v>
      </c>
      <c r="B40" s="14" t="str">
        <f t="shared" si="1"/>
        <v>Sunday</v>
      </c>
      <c r="C40" s="14" t="str">
        <f t="shared" si="2"/>
        <v>February</v>
      </c>
      <c r="D40" s="15" t="str">
        <f t="shared" si="3"/>
        <v>2015</v>
      </c>
      <c r="E40" s="16">
        <f t="shared" si="4"/>
        <v>7</v>
      </c>
      <c r="F40" s="14" t="str">
        <f>VLOOKUP(A40,'_Holidays'!A40:B2145,2,FALSE)</f>
        <v>Y</v>
      </c>
      <c r="G40" s="17" t="str">
        <f>VLOOKUP(A40,'_Holidays'!A40:C2145,3,FALSE)</f>
        <v>N</v>
      </c>
      <c r="H40" s="18">
        <v>18.9</v>
      </c>
      <c r="I40" s="14" t="str">
        <f>IFERROR(__xludf.DUMMYFUNCTION("SPARKLINE(H40,{""charttype"",""bar"";""color1"",""#00CCFF"";""max"",MAX($H$2:$H$2107)})"),"")</f>
        <v/>
      </c>
      <c r="J40" s="18">
        <v>21.5</v>
      </c>
      <c r="K40" s="14" t="str">
        <f>IFERROR(__xludf.DUMMYFUNCTION("SPARKLINE(J40,{""charttype"",""bar"";""color1"",""#FF0000"";""max"",MAX($J$2:$J$2107)})"),"")</f>
        <v/>
      </c>
      <c r="L40" s="18">
        <v>16.6</v>
      </c>
      <c r="M40" s="18" t="str">
        <f>IFERROR(__xludf.DUMMYFUNCTION("SPARKLINE(L40,{""charttype"",""bar"";""color1"",""#FF9900"";""max"",MAX($L$2:$L$2107)})"),"")</f>
        <v/>
      </c>
      <c r="N40" s="18">
        <v>0.0</v>
      </c>
      <c r="O40" s="14" t="str">
        <f>IFERROR(__xludf.DUMMYFUNCTION("SPARKLINE(N40,{""charttype"",""bar"";""color1"",""#0066CC"";""max"",MAX($N$2:$N$2107)})"),"")</f>
        <v/>
      </c>
      <c r="P40" s="16">
        <v>112108.2</v>
      </c>
      <c r="Q40" s="19">
        <v>23.97411</v>
      </c>
      <c r="R40" s="21">
        <f t="shared" si="5"/>
        <v>2687694.319</v>
      </c>
    </row>
    <row r="41">
      <c r="A41" s="6">
        <v>42044.0</v>
      </c>
      <c r="B41" s="14" t="str">
        <f t="shared" si="1"/>
        <v>Monday</v>
      </c>
      <c r="C41" s="14" t="str">
        <f t="shared" si="2"/>
        <v>February</v>
      </c>
      <c r="D41" s="15" t="str">
        <f t="shared" si="3"/>
        <v>2015</v>
      </c>
      <c r="E41" s="16">
        <f t="shared" si="4"/>
        <v>7</v>
      </c>
      <c r="F41" s="14" t="str">
        <f>VLOOKUP(A41,'_Holidays'!A41:B2146,2,FALSE)</f>
        <v>Y</v>
      </c>
      <c r="G41" s="17" t="str">
        <f>VLOOKUP(A41,'_Holidays'!A41:C2146,3,FALSE)</f>
        <v>N</v>
      </c>
      <c r="H41" s="18">
        <v>13.6</v>
      </c>
      <c r="I41" s="14" t="str">
        <f>IFERROR(__xludf.DUMMYFUNCTION("SPARKLINE(H41,{""charttype"",""bar"";""color1"",""#00CCFF"";""max"",MAX($H$2:$H$2107)})"),"")</f>
        <v/>
      </c>
      <c r="J41" s="18">
        <v>28.3</v>
      </c>
      <c r="K41" s="14" t="str">
        <f>IFERROR(__xludf.DUMMYFUNCTION("SPARKLINE(J41,{""charttype"",""bar"";""color1"",""#FF0000"";""max"",MAX($J$2:$J$2107)})"),"")</f>
        <v/>
      </c>
      <c r="L41" s="18">
        <v>28.6</v>
      </c>
      <c r="M41" s="18" t="str">
        <f>IFERROR(__xludf.DUMMYFUNCTION("SPARKLINE(L41,{""charttype"",""bar"";""color1"",""#FF9900"";""max"",MAX($L$2:$L$2107)})"),"")</f>
        <v/>
      </c>
      <c r="N41" s="18">
        <v>0.0</v>
      </c>
      <c r="O41" s="14" t="str">
        <f>IFERROR(__xludf.DUMMYFUNCTION("SPARKLINE(N41,{""charttype"",""bar"";""color1"",""#0066CC"";""max"",MAX($N$2:$N$2107)})"),"")</f>
        <v/>
      </c>
      <c r="P41" s="16">
        <v>126813.1</v>
      </c>
      <c r="Q41" s="19">
        <v>28.90913</v>
      </c>
      <c r="R41" s="21">
        <f t="shared" si="5"/>
        <v>3666056.394</v>
      </c>
    </row>
    <row r="42">
      <c r="A42" s="6">
        <v>42045.0</v>
      </c>
      <c r="B42" s="14" t="str">
        <f t="shared" si="1"/>
        <v>Tuesday</v>
      </c>
      <c r="C42" s="14" t="str">
        <f t="shared" si="2"/>
        <v>February</v>
      </c>
      <c r="D42" s="15" t="str">
        <f t="shared" si="3"/>
        <v>2015</v>
      </c>
      <c r="E42" s="16">
        <f t="shared" si="4"/>
        <v>7</v>
      </c>
      <c r="F42" s="14" t="str">
        <f>VLOOKUP(A42,'_Holidays'!A42:B2147,2,FALSE)</f>
        <v>Y</v>
      </c>
      <c r="G42" s="17" t="str">
        <f>VLOOKUP(A42,'_Holidays'!A42:C2147,3,FALSE)</f>
        <v>N</v>
      </c>
      <c r="H42" s="18">
        <v>16.4</v>
      </c>
      <c r="I42" s="14" t="str">
        <f>IFERROR(__xludf.DUMMYFUNCTION("SPARKLINE(H42,{""charttype"",""bar"";""color1"",""#00CCFF"";""max"",MAX($H$2:$H$2107)})"),"")</f>
        <v/>
      </c>
      <c r="J42" s="18">
        <v>27.8</v>
      </c>
      <c r="K42" s="14" t="str">
        <f>IFERROR(__xludf.DUMMYFUNCTION("SPARKLINE(J42,{""charttype"",""bar"";""color1"",""#FF0000"";""max"",MAX($J$2:$J$2107)})"),"")</f>
        <v/>
      </c>
      <c r="L42" s="18">
        <v>27.7</v>
      </c>
      <c r="M42" s="18" t="str">
        <f>IFERROR(__xludf.DUMMYFUNCTION("SPARKLINE(L42,{""charttype"",""bar"";""color1"",""#FF9900"";""max"",MAX($L$2:$L$2107)})"),"")</f>
        <v/>
      </c>
      <c r="N42" s="18">
        <v>0.0</v>
      </c>
      <c r="O42" s="14" t="str">
        <f>IFERROR(__xludf.DUMMYFUNCTION("SPARKLINE(N42,{""charttype"",""bar"";""color1"",""#0066CC"";""max"",MAX($N$2:$N$2107)})"),"")</f>
        <v/>
      </c>
      <c r="P42" s="16">
        <v>145948.6</v>
      </c>
      <c r="Q42" s="19">
        <v>37.5226</v>
      </c>
      <c r="R42" s="21">
        <f t="shared" si="5"/>
        <v>5476370.938</v>
      </c>
    </row>
    <row r="43">
      <c r="A43" s="6">
        <v>42046.0</v>
      </c>
      <c r="B43" s="14" t="str">
        <f t="shared" si="1"/>
        <v>Wednesday</v>
      </c>
      <c r="C43" s="14" t="str">
        <f t="shared" si="2"/>
        <v>February</v>
      </c>
      <c r="D43" s="15" t="str">
        <f t="shared" si="3"/>
        <v>2015</v>
      </c>
      <c r="E43" s="16">
        <f t="shared" si="4"/>
        <v>7</v>
      </c>
      <c r="F43" s="14" t="str">
        <f>VLOOKUP(A43,'_Holidays'!A43:B2148,2,FALSE)</f>
        <v>Y</v>
      </c>
      <c r="G43" s="17" t="str">
        <f>VLOOKUP(A43,'_Holidays'!A43:C2148,3,FALSE)</f>
        <v>N</v>
      </c>
      <c r="H43" s="18">
        <v>18.1</v>
      </c>
      <c r="I43" s="14" t="str">
        <f>IFERROR(__xludf.DUMMYFUNCTION("SPARKLINE(H43,{""charttype"",""bar"";""color1"",""#00CCFF"";""max"",MAX($H$2:$H$2107)})"),"")</f>
        <v/>
      </c>
      <c r="J43" s="18">
        <v>26.8</v>
      </c>
      <c r="K43" s="14" t="str">
        <f>IFERROR(__xludf.DUMMYFUNCTION("SPARKLINE(J43,{""charttype"",""bar"";""color1"",""#FF0000"";""max"",MAX($J$2:$J$2107)})"),"")</f>
        <v/>
      </c>
      <c r="L43" s="18">
        <v>24.1</v>
      </c>
      <c r="M43" s="18" t="str">
        <f>IFERROR(__xludf.DUMMYFUNCTION("SPARKLINE(L43,{""charttype"",""bar"";""color1"",""#FF9900"";""max"",MAX($L$2:$L$2107)})"),"")</f>
        <v/>
      </c>
      <c r="N43" s="18">
        <v>0.0</v>
      </c>
      <c r="O43" s="14" t="str">
        <f>IFERROR(__xludf.DUMMYFUNCTION("SPARKLINE(N43,{""charttype"",""bar"";""color1"",""#0066CC"";""max"",MAX($N$2:$N$2107)})"),"")</f>
        <v/>
      </c>
      <c r="P43" s="16">
        <v>149322.9</v>
      </c>
      <c r="Q43" s="19">
        <v>32.65545</v>
      </c>
      <c r="R43" s="21">
        <f t="shared" si="5"/>
        <v>4876206.495</v>
      </c>
    </row>
    <row r="44">
      <c r="A44" s="6">
        <v>42047.0</v>
      </c>
      <c r="B44" s="14" t="str">
        <f t="shared" si="1"/>
        <v>Thursday</v>
      </c>
      <c r="C44" s="14" t="str">
        <f t="shared" si="2"/>
        <v>February</v>
      </c>
      <c r="D44" s="15" t="str">
        <f t="shared" si="3"/>
        <v>2015</v>
      </c>
      <c r="E44" s="16">
        <f t="shared" si="4"/>
        <v>7</v>
      </c>
      <c r="F44" s="14" t="str">
        <f>VLOOKUP(A44,'_Holidays'!A44:B2149,2,FALSE)</f>
        <v>Y</v>
      </c>
      <c r="G44" s="17" t="str">
        <f>VLOOKUP(A44,'_Holidays'!A44:C2149,3,FALSE)</f>
        <v>N</v>
      </c>
      <c r="H44" s="18">
        <v>17.8</v>
      </c>
      <c r="I44" s="14" t="str">
        <f>IFERROR(__xludf.DUMMYFUNCTION("SPARKLINE(H44,{""charttype"",""bar"";""color1"",""#00CCFF"";""max"",MAX($H$2:$H$2107)})"),"")</f>
        <v/>
      </c>
      <c r="J44" s="18">
        <v>21.9</v>
      </c>
      <c r="K44" s="14" t="str">
        <f>IFERROR(__xludf.DUMMYFUNCTION("SPARKLINE(J44,{""charttype"",""bar"";""color1"",""#FF0000"";""max"",MAX($J$2:$J$2107)})"),"")</f>
        <v/>
      </c>
      <c r="L44" s="18">
        <v>23.8</v>
      </c>
      <c r="M44" s="18" t="str">
        <f>IFERROR(__xludf.DUMMYFUNCTION("SPARKLINE(L44,{""charttype"",""bar"";""color1"",""#FF9900"";""max"",MAX($L$2:$L$2107)})"),"")</f>
        <v/>
      </c>
      <c r="N44" s="18">
        <v>0.0</v>
      </c>
      <c r="O44" s="14" t="str">
        <f>IFERROR(__xludf.DUMMYFUNCTION("SPARKLINE(N44,{""charttype"",""bar"";""color1"",""#0066CC"";""max"",MAX($N$2:$N$2107)})"),"")</f>
        <v/>
      </c>
      <c r="P44" s="16">
        <v>131376.8</v>
      </c>
      <c r="Q44" s="19">
        <v>26.57663</v>
      </c>
      <c r="R44" s="21">
        <f t="shared" si="5"/>
        <v>3491552.604</v>
      </c>
    </row>
    <row r="45">
      <c r="A45" s="6">
        <v>42048.0</v>
      </c>
      <c r="B45" s="14" t="str">
        <f t="shared" si="1"/>
        <v>Friday</v>
      </c>
      <c r="C45" s="14" t="str">
        <f t="shared" si="2"/>
        <v>February</v>
      </c>
      <c r="D45" s="15" t="str">
        <f t="shared" si="3"/>
        <v>2015</v>
      </c>
      <c r="E45" s="16">
        <f t="shared" si="4"/>
        <v>7</v>
      </c>
      <c r="F45" s="14" t="str">
        <f>VLOOKUP(A45,'_Holidays'!A45:B2150,2,FALSE)</f>
        <v>Y</v>
      </c>
      <c r="G45" s="17" t="str">
        <f>VLOOKUP(A45,'_Holidays'!A45:C2150,3,FALSE)</f>
        <v>N</v>
      </c>
      <c r="H45" s="18">
        <v>16.1</v>
      </c>
      <c r="I45" s="14" t="str">
        <f>IFERROR(__xludf.DUMMYFUNCTION("SPARKLINE(H45,{""charttype"",""bar"";""color1"",""#00CCFF"";""max"",MAX($H$2:$H$2107)})"),"")</f>
        <v/>
      </c>
      <c r="J45" s="18">
        <v>32.4</v>
      </c>
      <c r="K45" s="14" t="str">
        <f>IFERROR(__xludf.DUMMYFUNCTION("SPARKLINE(J45,{""charttype"",""bar"";""color1"",""#FF0000"";""max"",MAX($J$2:$J$2107)})"),"")</f>
        <v/>
      </c>
      <c r="L45" s="18">
        <v>14.9</v>
      </c>
      <c r="M45" s="18" t="str">
        <f>IFERROR(__xludf.DUMMYFUNCTION("SPARKLINE(L45,{""charttype"",""bar"";""color1"",""#FF9900"";""max"",MAX($L$2:$L$2107)})"),"")</f>
        <v/>
      </c>
      <c r="N45" s="18">
        <v>0.0</v>
      </c>
      <c r="O45" s="14" t="str">
        <f>IFERROR(__xludf.DUMMYFUNCTION("SPARKLINE(N45,{""charttype"",""bar"";""color1"",""#0066CC"";""max"",MAX($N$2:$N$2107)})"),"")</f>
        <v/>
      </c>
      <c r="P45" s="16">
        <v>136070.6</v>
      </c>
      <c r="Q45" s="19">
        <v>18.73697</v>
      </c>
      <c r="R45" s="21">
        <f t="shared" si="5"/>
        <v>2549550.75</v>
      </c>
    </row>
    <row r="46">
      <c r="A46" s="6">
        <v>42049.0</v>
      </c>
      <c r="B46" s="14" t="str">
        <f t="shared" si="1"/>
        <v>Saturday</v>
      </c>
      <c r="C46" s="14" t="str">
        <f t="shared" si="2"/>
        <v>February</v>
      </c>
      <c r="D46" s="15" t="str">
        <f t="shared" si="3"/>
        <v>2015</v>
      </c>
      <c r="E46" s="16">
        <f t="shared" si="4"/>
        <v>7</v>
      </c>
      <c r="F46" s="14" t="str">
        <f>VLOOKUP(A46,'_Holidays'!A46:B2151,2,FALSE)</f>
        <v>Y</v>
      </c>
      <c r="G46" s="17" t="str">
        <f>VLOOKUP(A46,'_Holidays'!A46:C2151,3,FALSE)</f>
        <v>N</v>
      </c>
      <c r="H46" s="18">
        <v>19.0</v>
      </c>
      <c r="I46" s="14" t="str">
        <f>IFERROR(__xludf.DUMMYFUNCTION("SPARKLINE(H46,{""charttype"",""bar"";""color1"",""#00CCFF"";""max"",MAX($H$2:$H$2107)})"),"")</f>
        <v/>
      </c>
      <c r="J46" s="18">
        <v>25.1</v>
      </c>
      <c r="K46" s="14" t="str">
        <f>IFERROR(__xludf.DUMMYFUNCTION("SPARKLINE(J46,{""charttype"",""bar"";""color1"",""#FF0000"";""max"",MAX($J$2:$J$2107)})"),"")</f>
        <v/>
      </c>
      <c r="L46" s="18">
        <v>20.8</v>
      </c>
      <c r="M46" s="18" t="str">
        <f>IFERROR(__xludf.DUMMYFUNCTION("SPARKLINE(L46,{""charttype"",""bar"";""color1"",""#FF9900"";""max"",MAX($L$2:$L$2107)})"),"")</f>
        <v/>
      </c>
      <c r="N46" s="18">
        <v>19.6</v>
      </c>
      <c r="O46" s="14" t="str">
        <f>IFERROR(__xludf.DUMMYFUNCTION("SPARKLINE(N46,{""charttype"",""bar"";""color1"",""#0066CC"";""max"",MAX($N$2:$N$2107)})"),"")</f>
        <v/>
      </c>
      <c r="P46" s="16">
        <v>119692.0</v>
      </c>
      <c r="Q46" s="19">
        <v>20.2401</v>
      </c>
      <c r="R46" s="21">
        <f t="shared" si="5"/>
        <v>2422578.049</v>
      </c>
    </row>
    <row r="47">
      <c r="A47" s="6">
        <v>42050.0</v>
      </c>
      <c r="B47" s="14" t="str">
        <f t="shared" si="1"/>
        <v>Sunday</v>
      </c>
      <c r="C47" s="14" t="str">
        <f t="shared" si="2"/>
        <v>February</v>
      </c>
      <c r="D47" s="15" t="str">
        <f t="shared" si="3"/>
        <v>2015</v>
      </c>
      <c r="E47" s="16">
        <f t="shared" si="4"/>
        <v>8</v>
      </c>
      <c r="F47" s="14" t="str">
        <f>VLOOKUP(A47,'_Holidays'!A47:B2152,2,FALSE)</f>
        <v>Y</v>
      </c>
      <c r="G47" s="17" t="str">
        <f>VLOOKUP(A47,'_Holidays'!A47:C2152,3,FALSE)</f>
        <v>N</v>
      </c>
      <c r="H47" s="18">
        <v>18.2</v>
      </c>
      <c r="I47" s="14" t="str">
        <f>IFERROR(__xludf.DUMMYFUNCTION("SPARKLINE(H47,{""charttype"",""bar"";""color1"",""#00CCFF"";""max"",MAX($H$2:$H$2107)})"),"")</f>
        <v/>
      </c>
      <c r="J47" s="18">
        <v>34.4</v>
      </c>
      <c r="K47" s="14" t="str">
        <f>IFERROR(__xludf.DUMMYFUNCTION("SPARKLINE(J47,{""charttype"",""bar"";""color1"",""#FF0000"";""max"",MAX($J$2:$J$2107)})"),"")</f>
        <v/>
      </c>
      <c r="L47" s="18">
        <v>25.7</v>
      </c>
      <c r="M47" s="18" t="str">
        <f>IFERROR(__xludf.DUMMYFUNCTION("SPARKLINE(L47,{""charttype"",""bar"";""color1"",""#FF9900"";""max"",MAX($L$2:$L$2107)})"),"")</f>
        <v/>
      </c>
      <c r="N47" s="18">
        <v>0.4</v>
      </c>
      <c r="O47" s="14" t="str">
        <f>IFERROR(__xludf.DUMMYFUNCTION("SPARKLINE(N47,{""charttype"",""bar"";""color1"",""#0066CC"";""max"",MAX($N$2:$N$2107)})"),"")</f>
        <v/>
      </c>
      <c r="P47" s="16">
        <v>125287.7</v>
      </c>
      <c r="Q47" s="19">
        <v>24.58419</v>
      </c>
      <c r="R47" s="21">
        <f t="shared" si="5"/>
        <v>3080096.621</v>
      </c>
    </row>
    <row r="48">
      <c r="A48" s="6">
        <v>42051.0</v>
      </c>
      <c r="B48" s="14" t="str">
        <f t="shared" si="1"/>
        <v>Monday</v>
      </c>
      <c r="C48" s="14" t="str">
        <f t="shared" si="2"/>
        <v>February</v>
      </c>
      <c r="D48" s="15" t="str">
        <f t="shared" si="3"/>
        <v>2015</v>
      </c>
      <c r="E48" s="16">
        <f t="shared" si="4"/>
        <v>8</v>
      </c>
      <c r="F48" s="14" t="str">
        <f>VLOOKUP(A48,'_Holidays'!A48:B2153,2,FALSE)</f>
        <v>Y</v>
      </c>
      <c r="G48" s="17" t="str">
        <f>VLOOKUP(A48,'_Holidays'!A48:C2153,3,FALSE)</f>
        <v>N</v>
      </c>
      <c r="H48" s="18">
        <v>17.4</v>
      </c>
      <c r="I48" s="14" t="str">
        <f>IFERROR(__xludf.DUMMYFUNCTION("SPARKLINE(H48,{""charttype"",""bar"";""color1"",""#00CCFF"";""max"",MAX($H$2:$H$2107)})"),"")</f>
        <v/>
      </c>
      <c r="J48" s="18">
        <v>24.6</v>
      </c>
      <c r="K48" s="14" t="str">
        <f>IFERROR(__xludf.DUMMYFUNCTION("SPARKLINE(J48,{""charttype"",""bar"";""color1"",""#FF0000"";""max"",MAX($J$2:$J$2107)})"),"")</f>
        <v/>
      </c>
      <c r="L48" s="18">
        <v>26.3</v>
      </c>
      <c r="M48" s="18" t="str">
        <f>IFERROR(__xludf.DUMMYFUNCTION("SPARKLINE(L48,{""charttype"",""bar"";""color1"",""#FF9900"";""max"",MAX($L$2:$L$2107)})"),"")</f>
        <v/>
      </c>
      <c r="N48" s="18">
        <v>0.0</v>
      </c>
      <c r="O48" s="14" t="str">
        <f>IFERROR(__xludf.DUMMYFUNCTION("SPARKLINE(N48,{""charttype"",""bar"";""color1"",""#0066CC"";""max"",MAX($N$2:$N$2107)})"),"")</f>
        <v/>
      </c>
      <c r="P48" s="16">
        <v>131832.6</v>
      </c>
      <c r="Q48" s="19">
        <v>31.94904</v>
      </c>
      <c r="R48" s="21">
        <f t="shared" si="5"/>
        <v>4211925.011</v>
      </c>
    </row>
    <row r="49">
      <c r="A49" s="6">
        <v>42052.0</v>
      </c>
      <c r="B49" s="14" t="str">
        <f t="shared" si="1"/>
        <v>Tuesday</v>
      </c>
      <c r="C49" s="14" t="str">
        <f t="shared" si="2"/>
        <v>February</v>
      </c>
      <c r="D49" s="15" t="str">
        <f t="shared" si="3"/>
        <v>2015</v>
      </c>
      <c r="E49" s="16">
        <f t="shared" si="4"/>
        <v>8</v>
      </c>
      <c r="F49" s="14" t="str">
        <f>VLOOKUP(A49,'_Holidays'!A49:B2154,2,FALSE)</f>
        <v>Y</v>
      </c>
      <c r="G49" s="17" t="str">
        <f>VLOOKUP(A49,'_Holidays'!A49:C2154,3,FALSE)</f>
        <v>N</v>
      </c>
      <c r="H49" s="18">
        <v>17.6</v>
      </c>
      <c r="I49" s="14" t="str">
        <f>IFERROR(__xludf.DUMMYFUNCTION("SPARKLINE(H49,{""charttype"",""bar"";""color1"",""#00CCFF"";""max"",MAX($H$2:$H$2107)})"),"")</f>
        <v/>
      </c>
      <c r="J49" s="18">
        <v>20.6</v>
      </c>
      <c r="K49" s="14" t="str">
        <f>IFERROR(__xludf.DUMMYFUNCTION("SPARKLINE(J49,{""charttype"",""bar"";""color1"",""#FF0000"";""max"",MAX($J$2:$J$2107)})"),"")</f>
        <v/>
      </c>
      <c r="L49" s="18">
        <v>8.3</v>
      </c>
      <c r="M49" s="18" t="str">
        <f>IFERROR(__xludf.DUMMYFUNCTION("SPARKLINE(L49,{""charttype"",""bar"";""color1"",""#FF9900"";""max"",MAX($L$2:$L$2107)})"),"")</f>
        <v/>
      </c>
      <c r="N49" s="18">
        <v>0.0</v>
      </c>
      <c r="O49" s="14" t="str">
        <f>IFERROR(__xludf.DUMMYFUNCTION("SPARKLINE(N49,{""charttype"",""bar"";""color1"",""#0066CC"";""max"",MAX($N$2:$N$2107)})"),"")</f>
        <v/>
      </c>
      <c r="P49" s="16">
        <v>127666.0</v>
      </c>
      <c r="Q49" s="19">
        <v>30.25015</v>
      </c>
      <c r="R49" s="21">
        <f t="shared" si="5"/>
        <v>3861915.65</v>
      </c>
    </row>
    <row r="50">
      <c r="A50" s="6">
        <v>42053.0</v>
      </c>
      <c r="B50" s="14" t="str">
        <f t="shared" si="1"/>
        <v>Wednesday</v>
      </c>
      <c r="C50" s="14" t="str">
        <f t="shared" si="2"/>
        <v>February</v>
      </c>
      <c r="D50" s="15" t="str">
        <f t="shared" si="3"/>
        <v>2015</v>
      </c>
      <c r="E50" s="16">
        <f t="shared" si="4"/>
        <v>8</v>
      </c>
      <c r="F50" s="14" t="str">
        <f>VLOOKUP(A50,'_Holidays'!A50:B2155,2,FALSE)</f>
        <v>Y</v>
      </c>
      <c r="G50" s="17" t="str">
        <f>VLOOKUP(A50,'_Holidays'!A50:C2155,3,FALSE)</f>
        <v>N</v>
      </c>
      <c r="H50" s="18">
        <v>17.7</v>
      </c>
      <c r="I50" s="14" t="str">
        <f>IFERROR(__xludf.DUMMYFUNCTION("SPARKLINE(H50,{""charttype"",""bar"";""color1"",""#00CCFF"";""max"",MAX($H$2:$H$2107)})"),"")</f>
        <v/>
      </c>
      <c r="J50" s="18">
        <v>21.2</v>
      </c>
      <c r="K50" s="14" t="str">
        <f>IFERROR(__xludf.DUMMYFUNCTION("SPARKLINE(J50,{""charttype"",""bar"";""color1"",""#FF0000"";""max"",MAX($J$2:$J$2107)})"),"")</f>
        <v/>
      </c>
      <c r="L50" s="18">
        <v>7.8</v>
      </c>
      <c r="M50" s="18" t="str">
        <f>IFERROR(__xludf.DUMMYFUNCTION("SPARKLINE(L50,{""charttype"",""bar"";""color1"",""#FF9900"";""max"",MAX($L$2:$L$2107)})"),"")</f>
        <v/>
      </c>
      <c r="N50" s="18">
        <v>0.0</v>
      </c>
      <c r="O50" s="14" t="str">
        <f>IFERROR(__xludf.DUMMYFUNCTION("SPARKLINE(N50,{""charttype"",""bar"";""color1"",""#0066CC"";""max"",MAX($N$2:$N$2107)})"),"")</f>
        <v/>
      </c>
      <c r="P50" s="16">
        <v>125972.8</v>
      </c>
      <c r="Q50" s="19">
        <v>30.23579</v>
      </c>
      <c r="R50" s="21">
        <f t="shared" si="5"/>
        <v>3808887.127</v>
      </c>
    </row>
    <row r="51">
      <c r="A51" s="6">
        <v>42054.0</v>
      </c>
      <c r="B51" s="14" t="str">
        <f t="shared" si="1"/>
        <v>Thursday</v>
      </c>
      <c r="C51" s="14" t="str">
        <f t="shared" si="2"/>
        <v>February</v>
      </c>
      <c r="D51" s="15" t="str">
        <f t="shared" si="3"/>
        <v>2015</v>
      </c>
      <c r="E51" s="16">
        <f t="shared" si="4"/>
        <v>8</v>
      </c>
      <c r="F51" s="14" t="str">
        <f>VLOOKUP(A51,'_Holidays'!A51:B2156,2,FALSE)</f>
        <v>Y</v>
      </c>
      <c r="G51" s="17" t="str">
        <f>VLOOKUP(A51,'_Holidays'!A51:C2156,3,FALSE)</f>
        <v>N</v>
      </c>
      <c r="H51" s="18">
        <v>18.2</v>
      </c>
      <c r="I51" s="14" t="str">
        <f>IFERROR(__xludf.DUMMYFUNCTION("SPARKLINE(H51,{""charttype"",""bar"";""color1"",""#00CCFF"";""max"",MAX($H$2:$H$2107)})"),"")</f>
        <v/>
      </c>
      <c r="J51" s="18">
        <v>26.9</v>
      </c>
      <c r="K51" s="14" t="str">
        <f>IFERROR(__xludf.DUMMYFUNCTION("SPARKLINE(J51,{""charttype"",""bar"";""color1"",""#FF0000"";""max"",MAX($J$2:$J$2107)})"),"")</f>
        <v/>
      </c>
      <c r="L51" s="18">
        <v>24.7</v>
      </c>
      <c r="M51" s="18" t="str">
        <f>IFERROR(__xludf.DUMMYFUNCTION("SPARKLINE(L51,{""charttype"",""bar"";""color1"",""#FF9900"";""max"",MAX($L$2:$L$2107)})"),"")</f>
        <v/>
      </c>
      <c r="N51" s="18">
        <v>0.0</v>
      </c>
      <c r="O51" s="14" t="str">
        <f>IFERROR(__xludf.DUMMYFUNCTION("SPARKLINE(N51,{""charttype"",""bar"";""color1"",""#0066CC"";""max"",MAX($N$2:$N$2107)})"),"")</f>
        <v/>
      </c>
      <c r="P51" s="16">
        <v>139399.7</v>
      </c>
      <c r="Q51" s="19">
        <v>33.59896</v>
      </c>
      <c r="R51" s="21">
        <f t="shared" si="5"/>
        <v>4683684.944</v>
      </c>
    </row>
    <row r="52">
      <c r="A52" s="6">
        <v>42055.0</v>
      </c>
      <c r="B52" s="14" t="str">
        <f t="shared" si="1"/>
        <v>Friday</v>
      </c>
      <c r="C52" s="14" t="str">
        <f t="shared" si="2"/>
        <v>February</v>
      </c>
      <c r="D52" s="15" t="str">
        <f t="shared" si="3"/>
        <v>2015</v>
      </c>
      <c r="E52" s="16">
        <f t="shared" si="4"/>
        <v>8</v>
      </c>
      <c r="F52" s="14" t="str">
        <f>VLOOKUP(A52,'_Holidays'!A52:B2157,2,FALSE)</f>
        <v>Y</v>
      </c>
      <c r="G52" s="17" t="str">
        <f>VLOOKUP(A52,'_Holidays'!A52:C2157,3,FALSE)</f>
        <v>N</v>
      </c>
      <c r="H52" s="18">
        <v>17.4</v>
      </c>
      <c r="I52" s="14" t="str">
        <f>IFERROR(__xludf.DUMMYFUNCTION("SPARKLINE(H52,{""charttype"",""bar"";""color1"",""#00CCFF"";""max"",MAX($H$2:$H$2107)})"),"")</f>
        <v/>
      </c>
      <c r="J52" s="18">
        <v>25.3</v>
      </c>
      <c r="K52" s="14" t="str">
        <f>IFERROR(__xludf.DUMMYFUNCTION("SPARKLINE(J52,{""charttype"",""bar"";""color1"",""#FF0000"";""max"",MAX($J$2:$J$2107)})"),"")</f>
        <v/>
      </c>
      <c r="L52" s="18">
        <v>24.7</v>
      </c>
      <c r="M52" s="18" t="str">
        <f>IFERROR(__xludf.DUMMYFUNCTION("SPARKLINE(L52,{""charttype"",""bar"";""color1"",""#FF9900"";""max"",MAX($L$2:$L$2107)})"),"")</f>
        <v/>
      </c>
      <c r="N52" s="18">
        <v>0.0</v>
      </c>
      <c r="O52" s="14" t="str">
        <f>IFERROR(__xludf.DUMMYFUNCTION("SPARKLINE(N52,{""charttype"",""bar"";""color1"",""#0066CC"";""max"",MAX($N$2:$N$2107)})"),"")</f>
        <v/>
      </c>
      <c r="P52" s="16">
        <v>139465.7</v>
      </c>
      <c r="Q52" s="19">
        <v>33.53867</v>
      </c>
      <c r="R52" s="21">
        <f t="shared" si="5"/>
        <v>4677494.089</v>
      </c>
    </row>
    <row r="53">
      <c r="A53" s="6">
        <v>42056.0</v>
      </c>
      <c r="B53" s="14" t="str">
        <f t="shared" si="1"/>
        <v>Saturday</v>
      </c>
      <c r="C53" s="14" t="str">
        <f t="shared" si="2"/>
        <v>February</v>
      </c>
      <c r="D53" s="15" t="str">
        <f t="shared" si="3"/>
        <v>2015</v>
      </c>
      <c r="E53" s="16">
        <f t="shared" si="4"/>
        <v>8</v>
      </c>
      <c r="F53" s="14" t="str">
        <f>VLOOKUP(A53,'_Holidays'!A53:B2158,2,FALSE)</f>
        <v>Y</v>
      </c>
      <c r="G53" s="17" t="str">
        <f>VLOOKUP(A53,'_Holidays'!A53:C2158,3,FALSE)</f>
        <v>N</v>
      </c>
      <c r="H53" s="18">
        <v>18.1</v>
      </c>
      <c r="I53" s="14" t="str">
        <f>IFERROR(__xludf.DUMMYFUNCTION("SPARKLINE(H53,{""charttype"",""bar"";""color1"",""#00CCFF"";""max"",MAX($H$2:$H$2107)})"),"")</f>
        <v/>
      </c>
      <c r="J53" s="18">
        <v>36.1</v>
      </c>
      <c r="K53" s="14" t="str">
        <f>IFERROR(__xludf.DUMMYFUNCTION("SPARKLINE(J53,{""charttype"",""bar"";""color1"",""#FF0000"";""max"",MAX($J$2:$J$2107)})"),"")</f>
        <v/>
      </c>
      <c r="L53" s="18">
        <v>20.0</v>
      </c>
      <c r="M53" s="18" t="str">
        <f>IFERROR(__xludf.DUMMYFUNCTION("SPARKLINE(L53,{""charttype"",""bar"";""color1"",""#FF9900"";""max"",MAX($L$2:$L$2107)})"),"")</f>
        <v/>
      </c>
      <c r="N53" s="18">
        <v>0.0</v>
      </c>
      <c r="O53" s="14" t="str">
        <f>IFERROR(__xludf.DUMMYFUNCTION("SPARKLINE(N53,{""charttype"",""bar"";""color1"",""#0066CC"";""max"",MAX($N$2:$N$2107)})"),"")</f>
        <v/>
      </c>
      <c r="P53" s="16">
        <v>136283.0</v>
      </c>
      <c r="Q53" s="19">
        <v>31.25282</v>
      </c>
      <c r="R53" s="21">
        <f t="shared" si="5"/>
        <v>4259228.068</v>
      </c>
    </row>
    <row r="54">
      <c r="A54" s="6">
        <v>42057.0</v>
      </c>
      <c r="B54" s="14" t="str">
        <f t="shared" si="1"/>
        <v>Sunday</v>
      </c>
      <c r="C54" s="14" t="str">
        <f t="shared" si="2"/>
        <v>February</v>
      </c>
      <c r="D54" s="15" t="str">
        <f t="shared" si="3"/>
        <v>2015</v>
      </c>
      <c r="E54" s="16">
        <f t="shared" si="4"/>
        <v>9</v>
      </c>
      <c r="F54" s="14" t="str">
        <f>VLOOKUP(A54,'_Holidays'!A54:B2159,2,FALSE)</f>
        <v>Y</v>
      </c>
      <c r="G54" s="17" t="str">
        <f>VLOOKUP(A54,'_Holidays'!A54:C2159,3,FALSE)</f>
        <v>N</v>
      </c>
      <c r="H54" s="18">
        <v>20.3</v>
      </c>
      <c r="I54" s="14" t="str">
        <f>IFERROR(__xludf.DUMMYFUNCTION("SPARKLINE(H54,{""charttype"",""bar"";""color1"",""#00CCFF"";""max"",MAX($H$2:$H$2107)})"),"")</f>
        <v/>
      </c>
      <c r="J54" s="18">
        <v>35.3</v>
      </c>
      <c r="K54" s="14" t="str">
        <f>IFERROR(__xludf.DUMMYFUNCTION("SPARKLINE(J54,{""charttype"",""bar"";""color1"",""#FF0000"";""max"",MAX($J$2:$J$2107)})"),"")</f>
        <v/>
      </c>
      <c r="L54" s="18">
        <v>11.7</v>
      </c>
      <c r="M54" s="18" t="str">
        <f>IFERROR(__xludf.DUMMYFUNCTION("SPARKLINE(L54,{""charttype"",""bar"";""color1"",""#FF9900"";""max"",MAX($L$2:$L$2107)})"),"")</f>
        <v/>
      </c>
      <c r="N54" s="18">
        <v>1.6</v>
      </c>
      <c r="O54" s="14" t="str">
        <f>IFERROR(__xludf.DUMMYFUNCTION("SPARKLINE(N54,{""charttype"",""bar"";""color1"",""#0066CC"";""max"",MAX($N$2:$N$2107)})"),"")</f>
        <v/>
      </c>
      <c r="P54" s="16">
        <v>138016.4</v>
      </c>
      <c r="Q54" s="19">
        <v>32.40973</v>
      </c>
      <c r="R54" s="21">
        <f t="shared" si="5"/>
        <v>4473074.26</v>
      </c>
    </row>
    <row r="55">
      <c r="A55" s="6">
        <v>42058.0</v>
      </c>
      <c r="B55" s="14" t="str">
        <f t="shared" si="1"/>
        <v>Monday</v>
      </c>
      <c r="C55" s="14" t="str">
        <f t="shared" si="2"/>
        <v>February</v>
      </c>
      <c r="D55" s="15" t="str">
        <f t="shared" si="3"/>
        <v>2015</v>
      </c>
      <c r="E55" s="16">
        <f t="shared" si="4"/>
        <v>9</v>
      </c>
      <c r="F55" s="14" t="str">
        <f>VLOOKUP(A55,'_Holidays'!A55:B2160,2,FALSE)</f>
        <v>Y</v>
      </c>
      <c r="G55" s="17" t="str">
        <f>VLOOKUP(A55,'_Holidays'!A55:C2160,3,FALSE)</f>
        <v>N</v>
      </c>
      <c r="H55" s="18">
        <v>21.1</v>
      </c>
      <c r="I55" s="14" t="str">
        <f>IFERROR(__xludf.DUMMYFUNCTION("SPARKLINE(H55,{""charttype"",""bar"";""color1"",""#00CCFF"";""max"",MAX($H$2:$H$2107)})"),"")</f>
        <v/>
      </c>
      <c r="J55" s="18">
        <v>29.3</v>
      </c>
      <c r="K55" s="14" t="str">
        <f>IFERROR(__xludf.DUMMYFUNCTION("SPARKLINE(J55,{""charttype"",""bar"";""color1"",""#FF0000"";""max"",MAX($J$2:$J$2107)})"),"")</f>
        <v/>
      </c>
      <c r="L55" s="18">
        <v>4.7</v>
      </c>
      <c r="M55" s="18" t="str">
        <f>IFERROR(__xludf.DUMMYFUNCTION("SPARKLINE(L55,{""charttype"",""bar"";""color1"",""#FF9900"";""max"",MAX($L$2:$L$2107)})"),"")</f>
        <v/>
      </c>
      <c r="N55" s="18">
        <v>0.0</v>
      </c>
      <c r="O55" s="14" t="str">
        <f>IFERROR(__xludf.DUMMYFUNCTION("SPARKLINE(N55,{""charttype"",""bar"";""color1"",""#0066CC"";""max"",MAX($N$2:$N$2107)})"),"")</f>
        <v/>
      </c>
      <c r="P55" s="16">
        <v>135255.8</v>
      </c>
      <c r="Q55" s="19">
        <v>28.41723</v>
      </c>
      <c r="R55" s="21">
        <f t="shared" si="5"/>
        <v>3843595.177</v>
      </c>
    </row>
    <row r="56">
      <c r="A56" s="6">
        <v>42059.0</v>
      </c>
      <c r="B56" s="14" t="str">
        <f t="shared" si="1"/>
        <v>Tuesday</v>
      </c>
      <c r="C56" s="14" t="str">
        <f t="shared" si="2"/>
        <v>February</v>
      </c>
      <c r="D56" s="15" t="str">
        <f t="shared" si="3"/>
        <v>2015</v>
      </c>
      <c r="E56" s="16">
        <f t="shared" si="4"/>
        <v>9</v>
      </c>
      <c r="F56" s="14" t="str">
        <f>VLOOKUP(A56,'_Holidays'!A56:B2161,2,FALSE)</f>
        <v>Y</v>
      </c>
      <c r="G56" s="17" t="str">
        <f>VLOOKUP(A56,'_Holidays'!A56:C2161,3,FALSE)</f>
        <v>N</v>
      </c>
      <c r="H56" s="18">
        <v>15.9</v>
      </c>
      <c r="I56" s="14" t="str">
        <f>IFERROR(__xludf.DUMMYFUNCTION("SPARKLINE(H56,{""charttype"",""bar"";""color1"",""#00CCFF"";""max"",MAX($H$2:$H$2107)})"),"")</f>
        <v/>
      </c>
      <c r="J56" s="18">
        <v>20.1</v>
      </c>
      <c r="K56" s="14" t="str">
        <f>IFERROR(__xludf.DUMMYFUNCTION("SPARKLINE(J56,{""charttype"",""bar"";""color1"",""#FF0000"";""max"",MAX($J$2:$J$2107)})"),"")</f>
        <v/>
      </c>
      <c r="L56" s="18">
        <v>21.4</v>
      </c>
      <c r="M56" s="18" t="str">
        <f>IFERROR(__xludf.DUMMYFUNCTION("SPARKLINE(L56,{""charttype"",""bar"";""color1"",""#FF9900"";""max"",MAX($L$2:$L$2107)})"),"")</f>
        <v/>
      </c>
      <c r="N56" s="18">
        <v>3.2</v>
      </c>
      <c r="O56" s="14" t="str">
        <f>IFERROR(__xludf.DUMMYFUNCTION("SPARKLINE(N56,{""charttype"",""bar"";""color1"",""#0066CC"";""max"",MAX($N$2:$N$2107)})"),"")</f>
        <v/>
      </c>
      <c r="P56" s="16">
        <v>120263.5</v>
      </c>
      <c r="Q56" s="19">
        <v>26.55901</v>
      </c>
      <c r="R56" s="21">
        <f t="shared" si="5"/>
        <v>3194079.499</v>
      </c>
    </row>
    <row r="57">
      <c r="A57" s="6">
        <v>42060.0</v>
      </c>
      <c r="B57" s="14" t="str">
        <f t="shared" si="1"/>
        <v>Wednesday</v>
      </c>
      <c r="C57" s="14" t="str">
        <f t="shared" si="2"/>
        <v>February</v>
      </c>
      <c r="D57" s="15" t="str">
        <f t="shared" si="3"/>
        <v>2015</v>
      </c>
      <c r="E57" s="16">
        <f t="shared" si="4"/>
        <v>9</v>
      </c>
      <c r="F57" s="14" t="str">
        <f>VLOOKUP(A57,'_Holidays'!A57:B2162,2,FALSE)</f>
        <v>Y</v>
      </c>
      <c r="G57" s="17" t="str">
        <f>VLOOKUP(A57,'_Holidays'!A57:C2162,3,FALSE)</f>
        <v>N</v>
      </c>
      <c r="H57" s="18">
        <v>14.0</v>
      </c>
      <c r="I57" s="14" t="str">
        <f>IFERROR(__xludf.DUMMYFUNCTION("SPARKLINE(H57,{""charttype"",""bar"";""color1"",""#00CCFF"";""max"",MAX($H$2:$H$2107)})"),"")</f>
        <v/>
      </c>
      <c r="J57" s="18">
        <v>27.0</v>
      </c>
      <c r="K57" s="14" t="str">
        <f>IFERROR(__xludf.DUMMYFUNCTION("SPARKLINE(J57,{""charttype"",""bar"";""color1"",""#FF0000"";""max"",MAX($J$2:$J$2107)})"),"")</f>
        <v/>
      </c>
      <c r="L57" s="18">
        <v>24.1</v>
      </c>
      <c r="M57" s="18" t="str">
        <f>IFERROR(__xludf.DUMMYFUNCTION("SPARKLINE(L57,{""charttype"",""bar"";""color1"",""#FF9900"";""max"",MAX($L$2:$L$2107)})"),"")</f>
        <v/>
      </c>
      <c r="N57" s="18">
        <v>0.0</v>
      </c>
      <c r="O57" s="14" t="str">
        <f>IFERROR(__xludf.DUMMYFUNCTION("SPARKLINE(N57,{""charttype"",""bar"";""color1"",""#0066CC"";""max"",MAX($N$2:$N$2107)})"),"")</f>
        <v/>
      </c>
      <c r="P57" s="16">
        <v>130062.8</v>
      </c>
      <c r="Q57" s="19">
        <v>33.32325</v>
      </c>
      <c r="R57" s="21">
        <f t="shared" si="5"/>
        <v>4334115.2</v>
      </c>
    </row>
    <row r="58">
      <c r="A58" s="6">
        <v>42061.0</v>
      </c>
      <c r="B58" s="14" t="str">
        <f t="shared" si="1"/>
        <v>Thursday</v>
      </c>
      <c r="C58" s="14" t="str">
        <f t="shared" si="2"/>
        <v>February</v>
      </c>
      <c r="D58" s="15" t="str">
        <f t="shared" si="3"/>
        <v>2015</v>
      </c>
      <c r="E58" s="16">
        <f t="shared" si="4"/>
        <v>9</v>
      </c>
      <c r="F58" s="14" t="str">
        <f>VLOOKUP(A58,'_Holidays'!A58:B2163,2,FALSE)</f>
        <v>Y</v>
      </c>
      <c r="G58" s="17" t="str">
        <f>VLOOKUP(A58,'_Holidays'!A58:C2163,3,FALSE)</f>
        <v>N</v>
      </c>
      <c r="H58" s="18">
        <v>16.0</v>
      </c>
      <c r="I58" s="14" t="str">
        <f>IFERROR(__xludf.DUMMYFUNCTION("SPARKLINE(H58,{""charttype"",""bar"";""color1"",""#00CCFF"";""max"",MAX($H$2:$H$2107)})"),"")</f>
        <v/>
      </c>
      <c r="J58" s="18">
        <v>23.2</v>
      </c>
      <c r="K58" s="14" t="str">
        <f>IFERROR(__xludf.DUMMYFUNCTION("SPARKLINE(J58,{""charttype"",""bar"";""color1"",""#FF0000"";""max"",MAX($J$2:$J$2107)})"),"")</f>
        <v/>
      </c>
      <c r="L58" s="18">
        <v>18.5</v>
      </c>
      <c r="M58" s="18" t="str">
        <f>IFERROR(__xludf.DUMMYFUNCTION("SPARKLINE(L58,{""charttype"",""bar"";""color1"",""#FF9900"";""max"",MAX($L$2:$L$2107)})"),"")</f>
        <v/>
      </c>
      <c r="N58" s="18">
        <v>0.0</v>
      </c>
      <c r="O58" s="14" t="str">
        <f>IFERROR(__xludf.DUMMYFUNCTION("SPARKLINE(N58,{""charttype"",""bar"";""color1"",""#0066CC"";""max"",MAX($N$2:$N$2107)})"),"")</f>
        <v/>
      </c>
      <c r="P58" s="16">
        <v>131525.9</v>
      </c>
      <c r="Q58" s="19">
        <v>39.08658</v>
      </c>
      <c r="R58" s="21">
        <f t="shared" si="5"/>
        <v>5140897.612</v>
      </c>
    </row>
    <row r="59">
      <c r="A59" s="6">
        <v>42062.0</v>
      </c>
      <c r="B59" s="14" t="str">
        <f t="shared" si="1"/>
        <v>Friday</v>
      </c>
      <c r="C59" s="14" t="str">
        <f t="shared" si="2"/>
        <v>February</v>
      </c>
      <c r="D59" s="15" t="str">
        <f t="shared" si="3"/>
        <v>2015</v>
      </c>
      <c r="E59" s="16">
        <f t="shared" si="4"/>
        <v>9</v>
      </c>
      <c r="F59" s="14" t="str">
        <f>VLOOKUP(A59,'_Holidays'!A59:B2164,2,FALSE)</f>
        <v>Y</v>
      </c>
      <c r="G59" s="17" t="str">
        <f>VLOOKUP(A59,'_Holidays'!A59:C2164,3,FALSE)</f>
        <v>N</v>
      </c>
      <c r="H59" s="18">
        <v>14.8</v>
      </c>
      <c r="I59" s="14" t="str">
        <f>IFERROR(__xludf.DUMMYFUNCTION("SPARKLINE(H59,{""charttype"",""bar"";""color1"",""#00CCFF"";""max"",MAX($H$2:$H$2107)})"),"")</f>
        <v/>
      </c>
      <c r="J59" s="18">
        <v>24.3</v>
      </c>
      <c r="K59" s="14" t="str">
        <f>IFERROR(__xludf.DUMMYFUNCTION("SPARKLINE(J59,{""charttype"",""bar"";""color1"",""#FF0000"";""max"",MAX($J$2:$J$2107)})"),"")</f>
        <v/>
      </c>
      <c r="L59" s="18">
        <v>21.7</v>
      </c>
      <c r="M59" s="18" t="str">
        <f>IFERROR(__xludf.DUMMYFUNCTION("SPARKLINE(L59,{""charttype"",""bar"";""color1"",""#FF9900"";""max"",MAX($L$2:$L$2107)})"),"")</f>
        <v/>
      </c>
      <c r="N59" s="18">
        <v>0.0</v>
      </c>
      <c r="O59" s="14" t="str">
        <f>IFERROR(__xludf.DUMMYFUNCTION("SPARKLINE(N59,{""charttype"",""bar"";""color1"",""#0066CC"";""max"",MAX($N$2:$N$2107)})"),"")</f>
        <v/>
      </c>
      <c r="P59" s="16">
        <v>131069.4</v>
      </c>
      <c r="Q59" s="19">
        <v>36.33901</v>
      </c>
      <c r="R59" s="21">
        <f t="shared" si="5"/>
        <v>4762932.237</v>
      </c>
    </row>
    <row r="60">
      <c r="A60" s="6">
        <v>42063.0</v>
      </c>
      <c r="B60" s="14" t="str">
        <f t="shared" si="1"/>
        <v>Saturday</v>
      </c>
      <c r="C60" s="14" t="str">
        <f t="shared" si="2"/>
        <v>February</v>
      </c>
      <c r="D60" s="15" t="str">
        <f t="shared" si="3"/>
        <v>2015</v>
      </c>
      <c r="E60" s="16">
        <f t="shared" si="4"/>
        <v>9</v>
      </c>
      <c r="F60" s="14" t="str">
        <f>VLOOKUP(A60,'_Holidays'!A60:B2165,2,FALSE)</f>
        <v>Y</v>
      </c>
      <c r="G60" s="17" t="str">
        <f>VLOOKUP(A60,'_Holidays'!A60:C2165,3,FALSE)</f>
        <v>N</v>
      </c>
      <c r="H60" s="18">
        <v>17.9</v>
      </c>
      <c r="I60" s="14" t="str">
        <f>IFERROR(__xludf.DUMMYFUNCTION("SPARKLINE(H60,{""charttype"",""bar"";""color1"",""#00CCFF"";""max"",MAX($H$2:$H$2107)})"),"")</f>
        <v/>
      </c>
      <c r="J60" s="18">
        <v>32.3</v>
      </c>
      <c r="K60" s="14" t="str">
        <f>IFERROR(__xludf.DUMMYFUNCTION("SPARKLINE(J60,{""charttype"",""bar"";""color1"",""#FF0000"";""max"",MAX($J$2:$J$2107)})"),"")</f>
        <v/>
      </c>
      <c r="L60" s="18">
        <v>6.9</v>
      </c>
      <c r="M60" s="18" t="str">
        <f>IFERROR(__xludf.DUMMYFUNCTION("SPARKLINE(L60,{""charttype"",""bar"";""color1"",""#FF9900"";""max"",MAX($L$2:$L$2107)})"),"")</f>
        <v/>
      </c>
      <c r="N60" s="18">
        <v>0.0</v>
      </c>
      <c r="O60" s="14" t="str">
        <f>IFERROR(__xludf.DUMMYFUNCTION("SPARKLINE(N60,{""charttype"",""bar"";""color1"",""#0066CC"";""max"",MAX($N$2:$N$2107)})"),"")</f>
        <v/>
      </c>
      <c r="P60" s="16">
        <v>116275.7</v>
      </c>
      <c r="Q60" s="19">
        <v>25.14313</v>
      </c>
      <c r="R60" s="21">
        <f t="shared" si="5"/>
        <v>2923535.041</v>
      </c>
    </row>
    <row r="61">
      <c r="A61" s="6">
        <v>42064.0</v>
      </c>
      <c r="B61" s="14" t="str">
        <f t="shared" si="1"/>
        <v>Sunday</v>
      </c>
      <c r="C61" s="14" t="str">
        <f t="shared" si="2"/>
        <v>March</v>
      </c>
      <c r="D61" s="15" t="str">
        <f t="shared" si="3"/>
        <v>2015</v>
      </c>
      <c r="E61" s="16">
        <f t="shared" si="4"/>
        <v>10</v>
      </c>
      <c r="F61" s="14" t="str">
        <f>VLOOKUP(A61,'_Holidays'!A61:B2166,2,FALSE)</f>
        <v>Y</v>
      </c>
      <c r="G61" s="17" t="str">
        <f>VLOOKUP(A61,'_Holidays'!A61:C2166,3,FALSE)</f>
        <v>N</v>
      </c>
      <c r="H61" s="18">
        <v>15.2</v>
      </c>
      <c r="I61" s="14" t="str">
        <f>IFERROR(__xludf.DUMMYFUNCTION("SPARKLINE(H61,{""charttype"",""bar"";""color1"",""#00CCFF"";""max"",MAX($H$2:$H$2107)})"),"")</f>
        <v/>
      </c>
      <c r="J61" s="18">
        <v>20.8</v>
      </c>
      <c r="K61" s="14" t="str">
        <f>IFERROR(__xludf.DUMMYFUNCTION("SPARKLINE(J61,{""charttype"",""bar"";""color1"",""#FF0000"";""max"",MAX($J$2:$J$2107)})"),"")</f>
        <v/>
      </c>
      <c r="L61" s="18">
        <v>23.3</v>
      </c>
      <c r="M61" s="18" t="str">
        <f>IFERROR(__xludf.DUMMYFUNCTION("SPARKLINE(L61,{""charttype"",""bar"";""color1"",""#FF9900"";""max"",MAX($L$2:$L$2107)})"),"")</f>
        <v/>
      </c>
      <c r="N61" s="18">
        <v>15.8</v>
      </c>
      <c r="O61" s="14" t="str">
        <f>IFERROR(__xludf.DUMMYFUNCTION("SPARKLINE(N61,{""charttype"",""bar"";""color1"",""#0066CC"";""max"",MAX($N$2:$N$2107)})"),"")</f>
        <v/>
      </c>
      <c r="P61" s="16">
        <v>103462.8</v>
      </c>
      <c r="Q61" s="19">
        <v>24.58615</v>
      </c>
      <c r="R61" s="21">
        <f t="shared" si="5"/>
        <v>2543751.92</v>
      </c>
    </row>
    <row r="62">
      <c r="A62" s="6">
        <v>42065.0</v>
      </c>
      <c r="B62" s="14" t="str">
        <f t="shared" si="1"/>
        <v>Monday</v>
      </c>
      <c r="C62" s="14" t="str">
        <f t="shared" si="2"/>
        <v>March</v>
      </c>
      <c r="D62" s="15" t="str">
        <f t="shared" si="3"/>
        <v>2015</v>
      </c>
      <c r="E62" s="16">
        <f t="shared" si="4"/>
        <v>10</v>
      </c>
      <c r="F62" s="14" t="str">
        <f>VLOOKUP(A62,'_Holidays'!A62:B2167,2,FALSE)</f>
        <v>Y</v>
      </c>
      <c r="G62" s="17" t="str">
        <f>VLOOKUP(A62,'_Holidays'!A62:C2167,3,FALSE)</f>
        <v>N</v>
      </c>
      <c r="H62" s="18">
        <v>11.6</v>
      </c>
      <c r="I62" s="14" t="str">
        <f>IFERROR(__xludf.DUMMYFUNCTION("SPARKLINE(H62,{""charttype"",""bar"";""color1"",""#00CCFF"";""max"",MAX($H$2:$H$2107)})"),"")</f>
        <v/>
      </c>
      <c r="J62" s="18">
        <v>23.0</v>
      </c>
      <c r="K62" s="14" t="str">
        <f>IFERROR(__xludf.DUMMYFUNCTION("SPARKLINE(J62,{""charttype"",""bar"";""color1"",""#FF0000"";""max"",MAX($J$2:$J$2107)})"),"")</f>
        <v/>
      </c>
      <c r="L62" s="18">
        <v>22.0</v>
      </c>
      <c r="M62" s="18" t="str">
        <f>IFERROR(__xludf.DUMMYFUNCTION("SPARKLINE(L62,{""charttype"",""bar"";""color1"",""#FF9900"";""max"",MAX($L$2:$L$2107)})"),"")</f>
        <v/>
      </c>
      <c r="N62" s="18">
        <v>0.0</v>
      </c>
      <c r="O62" s="14" t="str">
        <f>IFERROR(__xludf.DUMMYFUNCTION("SPARKLINE(N62,{""charttype"",""bar"";""color1"",""#0066CC"";""max"",MAX($N$2:$N$2107)})"),"")</f>
        <v/>
      </c>
      <c r="P62" s="16">
        <v>123301.8</v>
      </c>
      <c r="Q62" s="19">
        <v>33.16653</v>
      </c>
      <c r="R62" s="21">
        <f t="shared" si="5"/>
        <v>4089492.849</v>
      </c>
    </row>
    <row r="63">
      <c r="A63" s="6">
        <v>42066.0</v>
      </c>
      <c r="B63" s="14" t="str">
        <f t="shared" si="1"/>
        <v>Tuesday</v>
      </c>
      <c r="C63" s="14" t="str">
        <f t="shared" si="2"/>
        <v>March</v>
      </c>
      <c r="D63" s="15" t="str">
        <f t="shared" si="3"/>
        <v>2015</v>
      </c>
      <c r="E63" s="16">
        <f t="shared" si="4"/>
        <v>10</v>
      </c>
      <c r="F63" s="14" t="str">
        <f>VLOOKUP(A63,'_Holidays'!A63:B2168,2,FALSE)</f>
        <v>Y</v>
      </c>
      <c r="G63" s="17" t="str">
        <f>VLOOKUP(A63,'_Holidays'!A63:C2168,3,FALSE)</f>
        <v>N</v>
      </c>
      <c r="H63" s="18">
        <v>15.5</v>
      </c>
      <c r="I63" s="14" t="str">
        <f>IFERROR(__xludf.DUMMYFUNCTION("SPARKLINE(H63,{""charttype"",""bar"";""color1"",""#00CCFF"";""max"",MAX($H$2:$H$2107)})"),"")</f>
        <v/>
      </c>
      <c r="J63" s="18">
        <v>22.7</v>
      </c>
      <c r="K63" s="14" t="str">
        <f>IFERROR(__xludf.DUMMYFUNCTION("SPARKLINE(J63,{""charttype"",""bar"";""color1"",""#FF0000"";""max"",MAX($J$2:$J$2107)})"),"")</f>
        <v/>
      </c>
      <c r="L63" s="18">
        <v>21.2</v>
      </c>
      <c r="M63" s="18" t="str">
        <f>IFERROR(__xludf.DUMMYFUNCTION("SPARKLINE(L63,{""charttype"",""bar"";""color1"",""#FF9900"";""max"",MAX($L$2:$L$2107)})"),"")</f>
        <v/>
      </c>
      <c r="N63" s="18">
        <v>0.0</v>
      </c>
      <c r="O63" s="14" t="str">
        <f>IFERROR(__xludf.DUMMYFUNCTION("SPARKLINE(N63,{""charttype"",""bar"";""color1"",""#0066CC"";""max"",MAX($N$2:$N$2107)})"),"")</f>
        <v/>
      </c>
      <c r="P63" s="16">
        <v>126750.3</v>
      </c>
      <c r="Q63" s="19">
        <v>43.73946</v>
      </c>
      <c r="R63" s="21">
        <f t="shared" si="5"/>
        <v>5543989.677</v>
      </c>
    </row>
    <row r="64">
      <c r="A64" s="6">
        <v>42067.0</v>
      </c>
      <c r="B64" s="14" t="str">
        <f t="shared" si="1"/>
        <v>Wednesday</v>
      </c>
      <c r="C64" s="14" t="str">
        <f t="shared" si="2"/>
        <v>March</v>
      </c>
      <c r="D64" s="15" t="str">
        <f t="shared" si="3"/>
        <v>2015</v>
      </c>
      <c r="E64" s="16">
        <f t="shared" si="4"/>
        <v>10</v>
      </c>
      <c r="F64" s="14" t="str">
        <f>VLOOKUP(A64,'_Holidays'!A64:B2169,2,FALSE)</f>
        <v>Y</v>
      </c>
      <c r="G64" s="17" t="str">
        <f>VLOOKUP(A64,'_Holidays'!A64:C2169,3,FALSE)</f>
        <v>N</v>
      </c>
      <c r="H64" s="18">
        <v>15.4</v>
      </c>
      <c r="I64" s="14" t="str">
        <f>IFERROR(__xludf.DUMMYFUNCTION("SPARKLINE(H64,{""charttype"",""bar"";""color1"",""#00CCFF"";""max"",MAX($H$2:$H$2107)})"),"")</f>
        <v/>
      </c>
      <c r="J64" s="18">
        <v>23.5</v>
      </c>
      <c r="K64" s="14" t="str">
        <f>IFERROR(__xludf.DUMMYFUNCTION("SPARKLINE(J64,{""charttype"",""bar"";""color1"",""#FF0000"";""max"",MAX($J$2:$J$2107)})"),"")</f>
        <v/>
      </c>
      <c r="L64" s="18">
        <v>23.0</v>
      </c>
      <c r="M64" s="18" t="str">
        <f>IFERROR(__xludf.DUMMYFUNCTION("SPARKLINE(L64,{""charttype"",""bar"";""color1"",""#FF9900"";""max"",MAX($L$2:$L$2107)})"),"")</f>
        <v/>
      </c>
      <c r="N64" s="18">
        <v>0.0</v>
      </c>
      <c r="O64" s="14" t="str">
        <f>IFERROR(__xludf.DUMMYFUNCTION("SPARKLINE(N64,{""charttype"",""bar"";""color1"",""#0066CC"";""max"",MAX($N$2:$N$2107)})"),"")</f>
        <v/>
      </c>
      <c r="P64" s="16">
        <v>120764.2</v>
      </c>
      <c r="Q64" s="19">
        <v>37.25248</v>
      </c>
      <c r="R64" s="21">
        <f t="shared" si="5"/>
        <v>4498765.945</v>
      </c>
    </row>
    <row r="65">
      <c r="A65" s="6">
        <v>42068.0</v>
      </c>
      <c r="B65" s="14" t="str">
        <f t="shared" si="1"/>
        <v>Thursday</v>
      </c>
      <c r="C65" s="14" t="str">
        <f t="shared" si="2"/>
        <v>March</v>
      </c>
      <c r="D65" s="15" t="str">
        <f t="shared" si="3"/>
        <v>2015</v>
      </c>
      <c r="E65" s="16">
        <f t="shared" si="4"/>
        <v>10</v>
      </c>
      <c r="F65" s="14" t="str">
        <f>VLOOKUP(A65,'_Holidays'!A65:B2170,2,FALSE)</f>
        <v>Y</v>
      </c>
      <c r="G65" s="17" t="str">
        <f>VLOOKUP(A65,'_Holidays'!A65:C2170,3,FALSE)</f>
        <v>N</v>
      </c>
      <c r="H65" s="18">
        <v>12.6</v>
      </c>
      <c r="I65" s="14" t="str">
        <f>IFERROR(__xludf.DUMMYFUNCTION("SPARKLINE(H65,{""charttype"",""bar"";""color1"",""#00CCFF"";""max"",MAX($H$2:$H$2107)})"),"")</f>
        <v/>
      </c>
      <c r="J65" s="18">
        <v>18.6</v>
      </c>
      <c r="K65" s="14" t="str">
        <f>IFERROR(__xludf.DUMMYFUNCTION("SPARKLINE(J65,{""charttype"",""bar"";""color1"",""#FF0000"";""max"",MAX($J$2:$J$2107)})"),"")</f>
        <v/>
      </c>
      <c r="L65" s="18">
        <v>22.5</v>
      </c>
      <c r="M65" s="18" t="str">
        <f>IFERROR(__xludf.DUMMYFUNCTION("SPARKLINE(L65,{""charttype"",""bar"";""color1"",""#FF9900"";""max"",MAX($L$2:$L$2107)})"),"")</f>
        <v/>
      </c>
      <c r="N65" s="18">
        <v>0.8</v>
      </c>
      <c r="O65" s="14" t="str">
        <f>IFERROR(__xludf.DUMMYFUNCTION("SPARKLINE(N65,{""charttype"",""bar"";""color1"",""#0066CC"";""max"",MAX($N$2:$N$2107)})"),"")</f>
        <v/>
      </c>
      <c r="P65" s="16">
        <v>114967.3</v>
      </c>
      <c r="Q65" s="19">
        <v>25.32283</v>
      </c>
      <c r="R65" s="21">
        <f t="shared" si="5"/>
        <v>2911297.393</v>
      </c>
    </row>
    <row r="66">
      <c r="A66" s="6">
        <v>42069.0</v>
      </c>
      <c r="B66" s="14" t="str">
        <f t="shared" si="1"/>
        <v>Friday</v>
      </c>
      <c r="C66" s="14" t="str">
        <f t="shared" si="2"/>
        <v>March</v>
      </c>
      <c r="D66" s="15" t="str">
        <f t="shared" si="3"/>
        <v>2015</v>
      </c>
      <c r="E66" s="16">
        <f t="shared" si="4"/>
        <v>10</v>
      </c>
      <c r="F66" s="14" t="str">
        <f>VLOOKUP(A66,'_Holidays'!A66:B2171,2,FALSE)</f>
        <v>Y</v>
      </c>
      <c r="G66" s="17" t="str">
        <f>VLOOKUP(A66,'_Holidays'!A66:C2171,3,FALSE)</f>
        <v>N</v>
      </c>
      <c r="H66" s="18">
        <v>14.1</v>
      </c>
      <c r="I66" s="14" t="str">
        <f>IFERROR(__xludf.DUMMYFUNCTION("SPARKLINE(H66,{""charttype"",""bar"";""color1"",""#00CCFF"";""max"",MAX($H$2:$H$2107)})"),"")</f>
        <v/>
      </c>
      <c r="J66" s="18">
        <v>21.1</v>
      </c>
      <c r="K66" s="14" t="str">
        <f>IFERROR(__xludf.DUMMYFUNCTION("SPARKLINE(J66,{""charttype"",""bar"";""color1"",""#FF0000"";""max"",MAX($J$2:$J$2107)})"),"")</f>
        <v/>
      </c>
      <c r="L66" s="18">
        <v>10.8</v>
      </c>
      <c r="M66" s="18" t="str">
        <f>IFERROR(__xludf.DUMMYFUNCTION("SPARKLINE(L66,{""charttype"",""bar"";""color1"",""#FF9900"";""max"",MAX($L$2:$L$2107)})"),"")</f>
        <v/>
      </c>
      <c r="N66" s="18">
        <v>0.2</v>
      </c>
      <c r="O66" s="14" t="str">
        <f>IFERROR(__xludf.DUMMYFUNCTION("SPARKLINE(N66,{""charttype"",""bar"";""color1"",""#0066CC"";""max"",MAX($N$2:$N$2107)})"),"")</f>
        <v/>
      </c>
      <c r="P66" s="16">
        <v>117053.8</v>
      </c>
      <c r="Q66" s="19">
        <v>27.75052</v>
      </c>
      <c r="R66" s="21">
        <f t="shared" si="5"/>
        <v>3248303.818</v>
      </c>
    </row>
    <row r="67">
      <c r="A67" s="6">
        <v>42070.0</v>
      </c>
      <c r="B67" s="14" t="str">
        <f t="shared" si="1"/>
        <v>Saturday</v>
      </c>
      <c r="C67" s="14" t="str">
        <f t="shared" si="2"/>
        <v>March</v>
      </c>
      <c r="D67" s="15" t="str">
        <f t="shared" si="3"/>
        <v>2015</v>
      </c>
      <c r="E67" s="16">
        <f t="shared" si="4"/>
        <v>10</v>
      </c>
      <c r="F67" s="14" t="str">
        <f>VLOOKUP(A67,'_Holidays'!A67:B2172,2,FALSE)</f>
        <v>Y</v>
      </c>
      <c r="G67" s="17" t="str">
        <f>VLOOKUP(A67,'_Holidays'!A67:C2172,3,FALSE)</f>
        <v>N</v>
      </c>
      <c r="H67" s="18">
        <v>15.4</v>
      </c>
      <c r="I67" s="14" t="str">
        <f>IFERROR(__xludf.DUMMYFUNCTION("SPARKLINE(H67,{""charttype"",""bar"";""color1"",""#00CCFF"";""max"",MAX($H$2:$H$2107)})"),"")</f>
        <v/>
      </c>
      <c r="J67" s="18">
        <v>22.6</v>
      </c>
      <c r="K67" s="14" t="str">
        <f>IFERROR(__xludf.DUMMYFUNCTION("SPARKLINE(J67,{""charttype"",""bar"";""color1"",""#FF0000"";""max"",MAX($J$2:$J$2107)})"),"")</f>
        <v/>
      </c>
      <c r="L67" s="18">
        <v>10.8</v>
      </c>
      <c r="M67" s="18" t="str">
        <f>IFERROR(__xludf.DUMMYFUNCTION("SPARKLINE(L67,{""charttype"",""bar"";""color1"",""#FF9900"";""max"",MAX($L$2:$L$2107)})"),"")</f>
        <v/>
      </c>
      <c r="N67" s="18">
        <v>0.2</v>
      </c>
      <c r="O67" s="14" t="str">
        <f>IFERROR(__xludf.DUMMYFUNCTION("SPARKLINE(N67,{""charttype"",""bar"";""color1"",""#0066CC"";""max"",MAX($N$2:$N$2107)})"),"")</f>
        <v/>
      </c>
      <c r="P67" s="16">
        <v>108344.6</v>
      </c>
      <c r="Q67" s="19">
        <v>22.11321</v>
      </c>
      <c r="R67" s="21">
        <f t="shared" si="5"/>
        <v>2395846.892</v>
      </c>
    </row>
    <row r="68">
      <c r="A68" s="6">
        <v>42071.0</v>
      </c>
      <c r="B68" s="14" t="str">
        <f t="shared" si="1"/>
        <v>Sunday</v>
      </c>
      <c r="C68" s="14" t="str">
        <f t="shared" si="2"/>
        <v>March</v>
      </c>
      <c r="D68" s="15" t="str">
        <f t="shared" si="3"/>
        <v>2015</v>
      </c>
      <c r="E68" s="16">
        <f t="shared" si="4"/>
        <v>11</v>
      </c>
      <c r="F68" s="14" t="str">
        <f>VLOOKUP(A68,'_Holidays'!A68:B2173,2,FALSE)</f>
        <v>Y</v>
      </c>
      <c r="G68" s="17" t="str">
        <f>VLOOKUP(A68,'_Holidays'!A68:C2173,3,FALSE)</f>
        <v>N</v>
      </c>
      <c r="H68" s="18">
        <v>16.2</v>
      </c>
      <c r="I68" s="14" t="str">
        <f>IFERROR(__xludf.DUMMYFUNCTION("SPARKLINE(H68,{""charttype"",""bar"";""color1"",""#00CCFF"";""max"",MAX($H$2:$H$2107)})"),"")</f>
        <v/>
      </c>
      <c r="J68" s="18">
        <v>24.4</v>
      </c>
      <c r="K68" s="14" t="str">
        <f>IFERROR(__xludf.DUMMYFUNCTION("SPARKLINE(J68,{""charttype"",""bar"";""color1"",""#FF0000"";""max"",MAX($J$2:$J$2107)})"),"")</f>
        <v/>
      </c>
      <c r="L68" s="18">
        <v>20.4</v>
      </c>
      <c r="M68" s="18" t="str">
        <f>IFERROR(__xludf.DUMMYFUNCTION("SPARKLINE(L68,{""charttype"",""bar"";""color1"",""#FF9900"";""max"",MAX($L$2:$L$2107)})"),"")</f>
        <v/>
      </c>
      <c r="N68" s="18">
        <v>0.0</v>
      </c>
      <c r="O68" s="14" t="str">
        <f>IFERROR(__xludf.DUMMYFUNCTION("SPARKLINE(N68,{""charttype"",""bar"";""color1"",""#0066CC"";""max"",MAX($N$2:$N$2107)})"),"")</f>
        <v/>
      </c>
      <c r="P68" s="16">
        <v>106348.8</v>
      </c>
      <c r="Q68" s="19">
        <v>20.57443</v>
      </c>
      <c r="R68" s="21">
        <f t="shared" si="5"/>
        <v>2188065.941</v>
      </c>
    </row>
    <row r="69">
      <c r="A69" s="6">
        <v>42072.0</v>
      </c>
      <c r="B69" s="14" t="str">
        <f t="shared" si="1"/>
        <v>Monday</v>
      </c>
      <c r="C69" s="14" t="str">
        <f t="shared" si="2"/>
        <v>March</v>
      </c>
      <c r="D69" s="15" t="str">
        <f t="shared" si="3"/>
        <v>2015</v>
      </c>
      <c r="E69" s="16">
        <f t="shared" si="4"/>
        <v>11</v>
      </c>
      <c r="F69" s="14" t="str">
        <f>VLOOKUP(A69,'_Holidays'!A69:B2174,2,FALSE)</f>
        <v>Y</v>
      </c>
      <c r="G69" s="17" t="str">
        <f>VLOOKUP(A69,'_Holidays'!A69:C2174,3,FALSE)</f>
        <v>Y</v>
      </c>
      <c r="H69" s="18">
        <v>14.4</v>
      </c>
      <c r="I69" s="14" t="str">
        <f>IFERROR(__xludf.DUMMYFUNCTION("SPARKLINE(H69,{""charttype"",""bar"";""color1"",""#00CCFF"";""max"",MAX($H$2:$H$2107)})"),"")</f>
        <v/>
      </c>
      <c r="J69" s="18">
        <v>23.8</v>
      </c>
      <c r="K69" s="14" t="str">
        <f>IFERROR(__xludf.DUMMYFUNCTION("SPARKLINE(J69,{""charttype"",""bar"";""color1"",""#FF0000"";""max"",MAX($J$2:$J$2107)})"),"")</f>
        <v/>
      </c>
      <c r="L69" s="18">
        <v>18.6</v>
      </c>
      <c r="M69" s="18" t="str">
        <f>IFERROR(__xludf.DUMMYFUNCTION("SPARKLINE(L69,{""charttype"",""bar"";""color1"",""#FF9900"";""max"",MAX($L$2:$L$2107)})"),"")</f>
        <v/>
      </c>
      <c r="N69" s="18">
        <v>0.0</v>
      </c>
      <c r="O69" s="14" t="str">
        <f>IFERROR(__xludf.DUMMYFUNCTION("SPARKLINE(N69,{""charttype"",""bar"";""color1"",""#0066CC"";""max"",MAX($N$2:$N$2107)})"),"")</f>
        <v/>
      </c>
      <c r="P69" s="16">
        <v>108282.5</v>
      </c>
      <c r="Q69" s="19">
        <v>23.80807</v>
      </c>
      <c r="R69" s="21">
        <f t="shared" si="5"/>
        <v>2577997.34</v>
      </c>
    </row>
    <row r="70">
      <c r="A70" s="6">
        <v>42073.0</v>
      </c>
      <c r="B70" s="14" t="str">
        <f t="shared" si="1"/>
        <v>Tuesday</v>
      </c>
      <c r="C70" s="14" t="str">
        <f t="shared" si="2"/>
        <v>March</v>
      </c>
      <c r="D70" s="15" t="str">
        <f t="shared" si="3"/>
        <v>2015</v>
      </c>
      <c r="E70" s="16">
        <f t="shared" si="4"/>
        <v>11</v>
      </c>
      <c r="F70" s="14" t="str">
        <f>VLOOKUP(A70,'_Holidays'!A70:B2175,2,FALSE)</f>
        <v>Y</v>
      </c>
      <c r="G70" s="17" t="str">
        <f>VLOOKUP(A70,'_Holidays'!A70:C2175,3,FALSE)</f>
        <v>N</v>
      </c>
      <c r="H70" s="18">
        <v>16.2</v>
      </c>
      <c r="I70" s="14" t="str">
        <f>IFERROR(__xludf.DUMMYFUNCTION("SPARKLINE(H70,{""charttype"",""bar"";""color1"",""#00CCFF"";""max"",MAX($H$2:$H$2107)})"),"")</f>
        <v/>
      </c>
      <c r="J70" s="18">
        <v>21.7</v>
      </c>
      <c r="K70" s="14" t="str">
        <f>IFERROR(__xludf.DUMMYFUNCTION("SPARKLINE(J70,{""charttype"",""bar"";""color1"",""#FF0000"";""max"",MAX($J$2:$J$2107)})"),"")</f>
        <v/>
      </c>
      <c r="L70" s="18">
        <v>22.1</v>
      </c>
      <c r="M70" s="18" t="str">
        <f>IFERROR(__xludf.DUMMYFUNCTION("SPARKLINE(L70,{""charttype"",""bar"";""color1"",""#FF9900"";""max"",MAX($L$2:$L$2107)})"),"")</f>
        <v/>
      </c>
      <c r="N70" s="18">
        <v>0.0</v>
      </c>
      <c r="O70" s="14" t="str">
        <f>IFERROR(__xludf.DUMMYFUNCTION("SPARKLINE(N70,{""charttype"",""bar"";""color1"",""#0066CC"";""max"",MAX($N$2:$N$2107)})"),"")</f>
        <v/>
      </c>
      <c r="P70" s="16">
        <v>125828.5</v>
      </c>
      <c r="Q70" s="19">
        <v>31.76375</v>
      </c>
      <c r="R70" s="21">
        <f t="shared" si="5"/>
        <v>3996785.017</v>
      </c>
    </row>
    <row r="71">
      <c r="A71" s="6">
        <v>42074.0</v>
      </c>
      <c r="B71" s="14" t="str">
        <f t="shared" si="1"/>
        <v>Wednesday</v>
      </c>
      <c r="C71" s="14" t="str">
        <f t="shared" si="2"/>
        <v>March</v>
      </c>
      <c r="D71" s="15" t="str">
        <f t="shared" si="3"/>
        <v>2015</v>
      </c>
      <c r="E71" s="16">
        <f t="shared" si="4"/>
        <v>11</v>
      </c>
      <c r="F71" s="14" t="str">
        <f>VLOOKUP(A71,'_Holidays'!A71:B2176,2,FALSE)</f>
        <v>Y</v>
      </c>
      <c r="G71" s="17" t="str">
        <f>VLOOKUP(A71,'_Holidays'!A71:C2176,3,FALSE)</f>
        <v>N</v>
      </c>
      <c r="H71" s="18">
        <v>11.2</v>
      </c>
      <c r="I71" s="14" t="str">
        <f>IFERROR(__xludf.DUMMYFUNCTION("SPARKLINE(H71,{""charttype"",""bar"";""color1"",""#00CCFF"";""max"",MAX($H$2:$H$2107)})"),"")</f>
        <v/>
      </c>
      <c r="J71" s="18">
        <v>23.8</v>
      </c>
      <c r="K71" s="14" t="str">
        <f>IFERROR(__xludf.DUMMYFUNCTION("SPARKLINE(J71,{""charttype"",""bar"";""color1"",""#FF0000"";""max"",MAX($J$2:$J$2107)})"),"")</f>
        <v/>
      </c>
      <c r="L71" s="18">
        <v>22.3</v>
      </c>
      <c r="M71" s="18" t="str">
        <f>IFERROR(__xludf.DUMMYFUNCTION("SPARKLINE(L71,{""charttype"",""bar"";""color1"",""#FF9900"";""max"",MAX($L$2:$L$2107)})"),"")</f>
        <v/>
      </c>
      <c r="N71" s="18">
        <v>0.0</v>
      </c>
      <c r="O71" s="14" t="str">
        <f>IFERROR(__xludf.DUMMYFUNCTION("SPARKLINE(N71,{""charttype"",""bar"";""color1"",""#0066CC"";""max"",MAX($N$2:$N$2107)})"),"")</f>
        <v/>
      </c>
      <c r="P71" s="16">
        <v>124418.4</v>
      </c>
      <c r="Q71" s="19">
        <v>33.59649</v>
      </c>
      <c r="R71" s="21">
        <f t="shared" si="5"/>
        <v>4180021.531</v>
      </c>
    </row>
    <row r="72">
      <c r="A72" s="6">
        <v>42075.0</v>
      </c>
      <c r="B72" s="14" t="str">
        <f t="shared" si="1"/>
        <v>Thursday</v>
      </c>
      <c r="C72" s="14" t="str">
        <f t="shared" si="2"/>
        <v>March</v>
      </c>
      <c r="D72" s="15" t="str">
        <f t="shared" si="3"/>
        <v>2015</v>
      </c>
      <c r="E72" s="16">
        <f t="shared" si="4"/>
        <v>11</v>
      </c>
      <c r="F72" s="14" t="str">
        <f>VLOOKUP(A72,'_Holidays'!A72:B2177,2,FALSE)</f>
        <v>Y</v>
      </c>
      <c r="G72" s="17" t="str">
        <f>VLOOKUP(A72,'_Holidays'!A72:C2177,3,FALSE)</f>
        <v>N</v>
      </c>
      <c r="H72" s="18">
        <v>13.0</v>
      </c>
      <c r="I72" s="14" t="str">
        <f>IFERROR(__xludf.DUMMYFUNCTION("SPARKLINE(H72,{""charttype"",""bar"";""color1"",""#00CCFF"";""max"",MAX($H$2:$H$2107)})"),"")</f>
        <v/>
      </c>
      <c r="J72" s="18">
        <v>19.9</v>
      </c>
      <c r="K72" s="14" t="str">
        <f>IFERROR(__xludf.DUMMYFUNCTION("SPARKLINE(J72,{""charttype"",""bar"";""color1"",""#FF0000"";""max"",MAX($J$2:$J$2107)})"),"")</f>
        <v/>
      </c>
      <c r="L72" s="18">
        <v>18.7</v>
      </c>
      <c r="M72" s="18" t="str">
        <f>IFERROR(__xludf.DUMMYFUNCTION("SPARKLINE(L72,{""charttype"",""bar"";""color1"",""#FF9900"";""max"",MAX($L$2:$L$2107)})"),"")</f>
        <v/>
      </c>
      <c r="N72" s="18">
        <v>0.0</v>
      </c>
      <c r="O72" s="14" t="str">
        <f>IFERROR(__xludf.DUMMYFUNCTION("SPARKLINE(N72,{""charttype"",""bar"";""color1"",""#0066CC"";""max"",MAX($N$2:$N$2107)})"),"")</f>
        <v/>
      </c>
      <c r="P72" s="16">
        <v>121683.7</v>
      </c>
      <c r="Q72" s="19">
        <v>26.04051</v>
      </c>
      <c r="R72" s="21">
        <f t="shared" si="5"/>
        <v>3168705.607</v>
      </c>
    </row>
    <row r="73">
      <c r="A73" s="6">
        <v>42076.0</v>
      </c>
      <c r="B73" s="14" t="str">
        <f t="shared" si="1"/>
        <v>Friday</v>
      </c>
      <c r="C73" s="14" t="str">
        <f t="shared" si="2"/>
        <v>March</v>
      </c>
      <c r="D73" s="15" t="str">
        <f t="shared" si="3"/>
        <v>2015</v>
      </c>
      <c r="E73" s="16">
        <f t="shared" si="4"/>
        <v>11</v>
      </c>
      <c r="F73" s="14" t="str">
        <f>VLOOKUP(A73,'_Holidays'!A73:B2178,2,FALSE)</f>
        <v>Y</v>
      </c>
      <c r="G73" s="17" t="str">
        <f>VLOOKUP(A73,'_Holidays'!A73:C2178,3,FALSE)</f>
        <v>N</v>
      </c>
      <c r="H73" s="18">
        <v>14.4</v>
      </c>
      <c r="I73" s="14" t="str">
        <f>IFERROR(__xludf.DUMMYFUNCTION("SPARKLINE(H73,{""charttype"",""bar"";""color1"",""#00CCFF"";""max"",MAX($H$2:$H$2107)})"),"")</f>
        <v/>
      </c>
      <c r="J73" s="18">
        <v>20.4</v>
      </c>
      <c r="K73" s="14" t="str">
        <f>IFERROR(__xludf.DUMMYFUNCTION("SPARKLINE(J73,{""charttype"",""bar"";""color1"",""#FF0000"";""max"",MAX($J$2:$J$2107)})"),"")</f>
        <v/>
      </c>
      <c r="L73" s="18">
        <v>21.2</v>
      </c>
      <c r="M73" s="18" t="str">
        <f>IFERROR(__xludf.DUMMYFUNCTION("SPARKLINE(L73,{""charttype"",""bar"";""color1"",""#FF9900"";""max"",MAX($L$2:$L$2107)})"),"")</f>
        <v/>
      </c>
      <c r="N73" s="18">
        <v>0.0</v>
      </c>
      <c r="O73" s="14" t="str">
        <f>IFERROR(__xludf.DUMMYFUNCTION("SPARKLINE(N73,{""charttype"",""bar"";""color1"",""#0066CC"";""max"",MAX($N$2:$N$2107)})"),"")</f>
        <v/>
      </c>
      <c r="P73" s="16">
        <v>120929.8</v>
      </c>
      <c r="Q73" s="19">
        <v>24.19536</v>
      </c>
      <c r="R73" s="21">
        <f t="shared" si="5"/>
        <v>2925940.046</v>
      </c>
    </row>
    <row r="74">
      <c r="A74" s="6">
        <v>42077.0</v>
      </c>
      <c r="B74" s="14" t="str">
        <f t="shared" si="1"/>
        <v>Saturday</v>
      </c>
      <c r="C74" s="14" t="str">
        <f t="shared" si="2"/>
        <v>March</v>
      </c>
      <c r="D74" s="15" t="str">
        <f t="shared" si="3"/>
        <v>2015</v>
      </c>
      <c r="E74" s="16">
        <f t="shared" si="4"/>
        <v>11</v>
      </c>
      <c r="F74" s="14" t="str">
        <f>VLOOKUP(A74,'_Holidays'!A74:B2179,2,FALSE)</f>
        <v>Y</v>
      </c>
      <c r="G74" s="17" t="str">
        <f>VLOOKUP(A74,'_Holidays'!A74:C2179,3,FALSE)</f>
        <v>N</v>
      </c>
      <c r="H74" s="18">
        <v>9.4</v>
      </c>
      <c r="I74" s="14" t="str">
        <f>IFERROR(__xludf.DUMMYFUNCTION("SPARKLINE(H74,{""charttype"",""bar"";""color1"",""#00CCFF"";""max"",MAX($H$2:$H$2107)})"),"")</f>
        <v/>
      </c>
      <c r="J74" s="18">
        <v>30.1</v>
      </c>
      <c r="K74" s="14" t="str">
        <f>IFERROR(__xludf.DUMMYFUNCTION("SPARKLINE(J74,{""charttype"",""bar"";""color1"",""#FF0000"";""max"",MAX($J$2:$J$2107)})"),"")</f>
        <v/>
      </c>
      <c r="L74" s="18">
        <v>20.0</v>
      </c>
      <c r="M74" s="18" t="str">
        <f>IFERROR(__xludf.DUMMYFUNCTION("SPARKLINE(L74,{""charttype"",""bar"";""color1"",""#FF9900"";""max"",MAX($L$2:$L$2107)})"),"")</f>
        <v/>
      </c>
      <c r="N74" s="18">
        <v>0.0</v>
      </c>
      <c r="O74" s="14" t="str">
        <f>IFERROR(__xludf.DUMMYFUNCTION("SPARKLINE(N74,{""charttype"",""bar"";""color1"",""#0066CC"";""max"",MAX($N$2:$N$2107)})"),"")</f>
        <v/>
      </c>
      <c r="P74" s="16">
        <v>108738.8</v>
      </c>
      <c r="Q74" s="19">
        <v>17.39453</v>
      </c>
      <c r="R74" s="21">
        <f t="shared" si="5"/>
        <v>1891460.319</v>
      </c>
    </row>
    <row r="75">
      <c r="A75" s="6">
        <v>42078.0</v>
      </c>
      <c r="B75" s="14" t="str">
        <f t="shared" si="1"/>
        <v>Sunday</v>
      </c>
      <c r="C75" s="14" t="str">
        <f t="shared" si="2"/>
        <v>March</v>
      </c>
      <c r="D75" s="15" t="str">
        <f t="shared" si="3"/>
        <v>2015</v>
      </c>
      <c r="E75" s="16">
        <f t="shared" si="4"/>
        <v>12</v>
      </c>
      <c r="F75" s="14" t="str">
        <f>VLOOKUP(A75,'_Holidays'!A75:B2180,2,FALSE)</f>
        <v>Y</v>
      </c>
      <c r="G75" s="17" t="str">
        <f>VLOOKUP(A75,'_Holidays'!A75:C2180,3,FALSE)</f>
        <v>N</v>
      </c>
      <c r="H75" s="18">
        <v>13.1</v>
      </c>
      <c r="I75" s="14" t="str">
        <f>IFERROR(__xludf.DUMMYFUNCTION("SPARKLINE(H75,{""charttype"",""bar"";""color1"",""#00CCFF"";""max"",MAX($H$2:$H$2107)})"),"")</f>
        <v/>
      </c>
      <c r="J75" s="18">
        <v>18.3</v>
      </c>
      <c r="K75" s="14" t="str">
        <f>IFERROR(__xludf.DUMMYFUNCTION("SPARKLINE(J75,{""charttype"",""bar"";""color1"",""#FF0000"";""max"",MAX($J$2:$J$2107)})"),"")</f>
        <v/>
      </c>
      <c r="L75" s="18">
        <v>17.5</v>
      </c>
      <c r="M75" s="18" t="str">
        <f>IFERROR(__xludf.DUMMYFUNCTION("SPARKLINE(L75,{""charttype"",""bar"";""color1"",""#FF9900"";""max"",MAX($L$2:$L$2107)})"),"")</f>
        <v/>
      </c>
      <c r="N75" s="18">
        <v>2.2</v>
      </c>
      <c r="O75" s="14" t="str">
        <f>IFERROR(__xludf.DUMMYFUNCTION("SPARKLINE(N75,{""charttype"",""bar"";""color1"",""#0066CC"";""max"",MAX($N$2:$N$2107)})"),"")</f>
        <v/>
      </c>
      <c r="P75" s="16">
        <v>100170.3</v>
      </c>
      <c r="Q75" s="19">
        <v>14.3731</v>
      </c>
      <c r="R75" s="21">
        <f t="shared" si="5"/>
        <v>1439757.739</v>
      </c>
    </row>
    <row r="76">
      <c r="A76" s="6">
        <v>42079.0</v>
      </c>
      <c r="B76" s="14" t="str">
        <f t="shared" si="1"/>
        <v>Monday</v>
      </c>
      <c r="C76" s="14" t="str">
        <f t="shared" si="2"/>
        <v>March</v>
      </c>
      <c r="D76" s="15" t="str">
        <f t="shared" si="3"/>
        <v>2015</v>
      </c>
      <c r="E76" s="16">
        <f t="shared" si="4"/>
        <v>12</v>
      </c>
      <c r="F76" s="14" t="str">
        <f>VLOOKUP(A76,'_Holidays'!A76:B2181,2,FALSE)</f>
        <v>Y</v>
      </c>
      <c r="G76" s="17" t="str">
        <f>VLOOKUP(A76,'_Holidays'!A76:C2181,3,FALSE)</f>
        <v>N</v>
      </c>
      <c r="H76" s="18">
        <v>10.5</v>
      </c>
      <c r="I76" s="14" t="str">
        <f>IFERROR(__xludf.DUMMYFUNCTION("SPARKLINE(H76,{""charttype"",""bar"";""color1"",""#00CCFF"";""max"",MAX($H$2:$H$2107)})"),"")</f>
        <v/>
      </c>
      <c r="J76" s="18">
        <v>25.5</v>
      </c>
      <c r="K76" s="14" t="str">
        <f>IFERROR(__xludf.DUMMYFUNCTION("SPARKLINE(J76,{""charttype"",""bar"";""color1"",""#FF0000"";""max"",MAX($J$2:$J$2107)})"),"")</f>
        <v/>
      </c>
      <c r="L76" s="18">
        <v>14.5</v>
      </c>
      <c r="M76" s="18" t="str">
        <f>IFERROR(__xludf.DUMMYFUNCTION("SPARKLINE(L76,{""charttype"",""bar"";""color1"",""#FF9900"";""max"",MAX($L$2:$L$2107)})"),"")</f>
        <v/>
      </c>
      <c r="N76" s="18">
        <v>0.0</v>
      </c>
      <c r="O76" s="14" t="str">
        <f>IFERROR(__xludf.DUMMYFUNCTION("SPARKLINE(N76,{""charttype"",""bar"";""color1"",""#0066CC"";""max"",MAX($N$2:$N$2107)})"),"")</f>
        <v/>
      </c>
      <c r="P76" s="16">
        <v>123787.1</v>
      </c>
      <c r="Q76" s="19">
        <v>22.6608</v>
      </c>
      <c r="R76" s="21">
        <f t="shared" si="5"/>
        <v>2805114.716</v>
      </c>
    </row>
    <row r="77">
      <c r="A77" s="6">
        <v>42080.0</v>
      </c>
      <c r="B77" s="14" t="str">
        <f t="shared" si="1"/>
        <v>Tuesday</v>
      </c>
      <c r="C77" s="14" t="str">
        <f t="shared" si="2"/>
        <v>March</v>
      </c>
      <c r="D77" s="15" t="str">
        <f t="shared" si="3"/>
        <v>2015</v>
      </c>
      <c r="E77" s="16">
        <f t="shared" si="4"/>
        <v>12</v>
      </c>
      <c r="F77" s="14" t="str">
        <f>VLOOKUP(A77,'_Holidays'!A77:B2182,2,FALSE)</f>
        <v>Y</v>
      </c>
      <c r="G77" s="17" t="str">
        <f>VLOOKUP(A77,'_Holidays'!A77:C2182,3,FALSE)</f>
        <v>N</v>
      </c>
      <c r="H77" s="18">
        <v>13.0</v>
      </c>
      <c r="I77" s="14" t="str">
        <f>IFERROR(__xludf.DUMMYFUNCTION("SPARKLINE(H77,{""charttype"",""bar"";""color1"",""#00CCFF"";""max"",MAX($H$2:$H$2107)})"),"")</f>
        <v/>
      </c>
      <c r="J77" s="18">
        <v>26.2</v>
      </c>
      <c r="K77" s="14" t="str">
        <f>IFERROR(__xludf.DUMMYFUNCTION("SPARKLINE(J77,{""charttype"",""bar"";""color1"",""#FF0000"";""max"",MAX($J$2:$J$2107)})"),"")</f>
        <v/>
      </c>
      <c r="L77" s="18">
        <v>4.8</v>
      </c>
      <c r="M77" s="18" t="str">
        <f>IFERROR(__xludf.DUMMYFUNCTION("SPARKLINE(L77,{""charttype"",""bar"";""color1"",""#FF9900"";""max"",MAX($L$2:$L$2107)})"),"")</f>
        <v/>
      </c>
      <c r="N77" s="18">
        <v>0.0</v>
      </c>
      <c r="O77" s="14" t="str">
        <f>IFERROR(__xludf.DUMMYFUNCTION("SPARKLINE(N77,{""charttype"",""bar"";""color1"",""#0066CC"";""max"",MAX($N$2:$N$2107)})"),"")</f>
        <v/>
      </c>
      <c r="P77" s="16">
        <v>125600.9</v>
      </c>
      <c r="Q77" s="19">
        <v>21.38557</v>
      </c>
      <c r="R77" s="21">
        <f t="shared" si="5"/>
        <v>2686046.839</v>
      </c>
    </row>
    <row r="78">
      <c r="A78" s="6">
        <v>42081.0</v>
      </c>
      <c r="B78" s="14" t="str">
        <f t="shared" si="1"/>
        <v>Wednesday</v>
      </c>
      <c r="C78" s="14" t="str">
        <f t="shared" si="2"/>
        <v>March</v>
      </c>
      <c r="D78" s="15" t="str">
        <f t="shared" si="3"/>
        <v>2015</v>
      </c>
      <c r="E78" s="16">
        <f t="shared" si="4"/>
        <v>12</v>
      </c>
      <c r="F78" s="14" t="str">
        <f>VLOOKUP(A78,'_Holidays'!A78:B2183,2,FALSE)</f>
        <v>Y</v>
      </c>
      <c r="G78" s="17" t="str">
        <f>VLOOKUP(A78,'_Holidays'!A78:C2183,3,FALSE)</f>
        <v>N</v>
      </c>
      <c r="H78" s="18">
        <v>17.8</v>
      </c>
      <c r="I78" s="14" t="str">
        <f>IFERROR(__xludf.DUMMYFUNCTION("SPARKLINE(H78,{""charttype"",""bar"";""color1"",""#00CCFF"";""max"",MAX($H$2:$H$2107)})"),"")</f>
        <v/>
      </c>
      <c r="J78" s="18">
        <v>24.4</v>
      </c>
      <c r="K78" s="14" t="str">
        <f>IFERROR(__xludf.DUMMYFUNCTION("SPARKLINE(J78,{""charttype"",""bar"";""color1"",""#FF0000"";""max"",MAX($J$2:$J$2107)})"),"")</f>
        <v/>
      </c>
      <c r="L78" s="18">
        <v>9.4</v>
      </c>
      <c r="M78" s="18" t="str">
        <f>IFERROR(__xludf.DUMMYFUNCTION("SPARKLINE(L78,{""charttype"",""bar"";""color1"",""#FF9900"";""max"",MAX($L$2:$L$2107)})"),"")</f>
        <v/>
      </c>
      <c r="N78" s="18">
        <v>1.4</v>
      </c>
      <c r="O78" s="14" t="str">
        <f>IFERROR(__xludf.DUMMYFUNCTION("SPARKLINE(N78,{""charttype"",""bar"";""color1"",""#0066CC"";""max"",MAX($N$2:$N$2107)})"),"")</f>
        <v/>
      </c>
      <c r="P78" s="16">
        <v>127975.8</v>
      </c>
      <c r="Q78" s="19">
        <v>24.43864</v>
      </c>
      <c r="R78" s="21">
        <f t="shared" si="5"/>
        <v>3127554.505</v>
      </c>
    </row>
    <row r="79">
      <c r="A79" s="6">
        <v>42082.0</v>
      </c>
      <c r="B79" s="14" t="str">
        <f t="shared" si="1"/>
        <v>Thursday</v>
      </c>
      <c r="C79" s="14" t="str">
        <f t="shared" si="2"/>
        <v>March</v>
      </c>
      <c r="D79" s="15" t="str">
        <f t="shared" si="3"/>
        <v>2015</v>
      </c>
      <c r="E79" s="16">
        <f t="shared" si="4"/>
        <v>12</v>
      </c>
      <c r="F79" s="14" t="str">
        <f>VLOOKUP(A79,'_Holidays'!A79:B2184,2,FALSE)</f>
        <v>Y</v>
      </c>
      <c r="G79" s="17" t="str">
        <f>VLOOKUP(A79,'_Holidays'!A79:C2184,3,FALSE)</f>
        <v>N</v>
      </c>
      <c r="H79" s="18">
        <v>16.5</v>
      </c>
      <c r="I79" s="14" t="str">
        <f>IFERROR(__xludf.DUMMYFUNCTION("SPARKLINE(H79,{""charttype"",""bar"";""color1"",""#00CCFF"";""max"",MAX($H$2:$H$2107)})"),"")</f>
        <v/>
      </c>
      <c r="J79" s="18">
        <v>33.5</v>
      </c>
      <c r="K79" s="14" t="str">
        <f>IFERROR(__xludf.DUMMYFUNCTION("SPARKLINE(J79,{""charttype"",""bar"";""color1"",""#FF0000"";""max"",MAX($J$2:$J$2107)})"),"")</f>
        <v/>
      </c>
      <c r="L79" s="18">
        <v>15.1</v>
      </c>
      <c r="M79" s="18" t="str">
        <f>IFERROR(__xludf.DUMMYFUNCTION("SPARKLINE(L79,{""charttype"",""bar"";""color1"",""#FF9900"";""max"",MAX($L$2:$L$2107)})"),"")</f>
        <v/>
      </c>
      <c r="N79" s="18">
        <v>0.0</v>
      </c>
      <c r="O79" s="14" t="str">
        <f>IFERROR(__xludf.DUMMYFUNCTION("SPARKLINE(N79,{""charttype"",""bar"";""color1"",""#0066CC"";""max"",MAX($N$2:$N$2107)})"),"")</f>
        <v/>
      </c>
      <c r="P79" s="16">
        <v>128319.5</v>
      </c>
      <c r="Q79" s="19">
        <v>24.56824</v>
      </c>
      <c r="R79" s="21">
        <f t="shared" si="5"/>
        <v>3152584.273</v>
      </c>
    </row>
    <row r="80">
      <c r="A80" s="6">
        <v>42083.0</v>
      </c>
      <c r="B80" s="14" t="str">
        <f t="shared" si="1"/>
        <v>Friday</v>
      </c>
      <c r="C80" s="14" t="str">
        <f t="shared" si="2"/>
        <v>March</v>
      </c>
      <c r="D80" s="15" t="str">
        <f t="shared" si="3"/>
        <v>2015</v>
      </c>
      <c r="E80" s="16">
        <f t="shared" si="4"/>
        <v>12</v>
      </c>
      <c r="F80" s="14" t="str">
        <f>VLOOKUP(A80,'_Holidays'!A80:B2185,2,FALSE)</f>
        <v>Y</v>
      </c>
      <c r="G80" s="17" t="str">
        <f>VLOOKUP(A80,'_Holidays'!A80:C2185,3,FALSE)</f>
        <v>N</v>
      </c>
      <c r="H80" s="18">
        <v>14.2</v>
      </c>
      <c r="I80" s="14" t="str">
        <f>IFERROR(__xludf.DUMMYFUNCTION("SPARKLINE(H80,{""charttype"",""bar"";""color1"",""#00CCFF"";""max"",MAX($H$2:$H$2107)})"),"")</f>
        <v/>
      </c>
      <c r="J80" s="18">
        <v>19.6</v>
      </c>
      <c r="K80" s="14" t="str">
        <f>IFERROR(__xludf.DUMMYFUNCTION("SPARKLINE(J80,{""charttype"",""bar"";""color1"",""#FF0000"";""max"",MAX($J$2:$J$2107)})"),"")</f>
        <v/>
      </c>
      <c r="L80" s="18">
        <v>19.9</v>
      </c>
      <c r="M80" s="18" t="str">
        <f>IFERROR(__xludf.DUMMYFUNCTION("SPARKLINE(L80,{""charttype"",""bar"";""color1"",""#FF9900"";""max"",MAX($L$2:$L$2107)})"),"")</f>
        <v/>
      </c>
      <c r="N80" s="18">
        <v>0.0</v>
      </c>
      <c r="O80" s="14" t="str">
        <f>IFERROR(__xludf.DUMMYFUNCTION("SPARKLINE(N80,{""charttype"",""bar"";""color1"",""#0066CC"";""max"",MAX($N$2:$N$2107)})"),"")</f>
        <v/>
      </c>
      <c r="P80" s="16">
        <v>119491.3</v>
      </c>
      <c r="Q80" s="19">
        <v>24.06816</v>
      </c>
      <c r="R80" s="21">
        <f t="shared" si="5"/>
        <v>2875935.727</v>
      </c>
    </row>
    <row r="81">
      <c r="A81" s="6">
        <v>42084.0</v>
      </c>
      <c r="B81" s="14" t="str">
        <f t="shared" si="1"/>
        <v>Saturday</v>
      </c>
      <c r="C81" s="14" t="str">
        <f t="shared" si="2"/>
        <v>March</v>
      </c>
      <c r="D81" s="15" t="str">
        <f t="shared" si="3"/>
        <v>2015</v>
      </c>
      <c r="E81" s="16">
        <f t="shared" si="4"/>
        <v>12</v>
      </c>
      <c r="F81" s="14" t="str">
        <f>VLOOKUP(A81,'_Holidays'!A81:B2186,2,FALSE)</f>
        <v>Y</v>
      </c>
      <c r="G81" s="17" t="str">
        <f>VLOOKUP(A81,'_Holidays'!A81:C2186,3,FALSE)</f>
        <v>N</v>
      </c>
      <c r="H81" s="18">
        <v>11.9</v>
      </c>
      <c r="I81" s="14" t="str">
        <f>IFERROR(__xludf.DUMMYFUNCTION("SPARKLINE(H81,{""charttype"",""bar"";""color1"",""#00CCFF"";""max"",MAX($H$2:$H$2107)})"),"")</f>
        <v/>
      </c>
      <c r="J81" s="18">
        <v>22.7</v>
      </c>
      <c r="K81" s="14" t="str">
        <f>IFERROR(__xludf.DUMMYFUNCTION("SPARKLINE(J81,{""charttype"",""bar"";""color1"",""#FF0000"";""max"",MAX($J$2:$J$2107)})"),"")</f>
        <v/>
      </c>
      <c r="L81" s="18">
        <v>20.8</v>
      </c>
      <c r="M81" s="18" t="str">
        <f>IFERROR(__xludf.DUMMYFUNCTION("SPARKLINE(L81,{""charttype"",""bar"";""color1"",""#FF9900"";""max"",MAX($L$2:$L$2107)})"),"")</f>
        <v/>
      </c>
      <c r="N81" s="18">
        <v>0.0</v>
      </c>
      <c r="O81" s="14" t="str">
        <f>IFERROR(__xludf.DUMMYFUNCTION("SPARKLINE(N81,{""charttype"",""bar"";""color1"",""#0066CC"";""max"",MAX($N$2:$N$2107)})"),"")</f>
        <v/>
      </c>
      <c r="P81" s="16">
        <v>106754.8</v>
      </c>
      <c r="Q81" s="19">
        <v>20.47371</v>
      </c>
      <c r="R81" s="21">
        <f t="shared" si="5"/>
        <v>2185666.816</v>
      </c>
    </row>
    <row r="82">
      <c r="A82" s="6">
        <v>42085.0</v>
      </c>
      <c r="B82" s="14" t="str">
        <f t="shared" si="1"/>
        <v>Sunday</v>
      </c>
      <c r="C82" s="14" t="str">
        <f t="shared" si="2"/>
        <v>March</v>
      </c>
      <c r="D82" s="15" t="str">
        <f t="shared" si="3"/>
        <v>2015</v>
      </c>
      <c r="E82" s="16">
        <f t="shared" si="4"/>
        <v>13</v>
      </c>
      <c r="F82" s="14" t="str">
        <f>VLOOKUP(A82,'_Holidays'!A82:B2187,2,FALSE)</f>
        <v>Y</v>
      </c>
      <c r="G82" s="17" t="str">
        <f>VLOOKUP(A82,'_Holidays'!A82:C2187,3,FALSE)</f>
        <v>N</v>
      </c>
      <c r="H82" s="18">
        <v>11.3</v>
      </c>
      <c r="I82" s="14" t="str">
        <f>IFERROR(__xludf.DUMMYFUNCTION("SPARKLINE(H82,{""charttype"",""bar"";""color1"",""#00CCFF"";""max"",MAX($H$2:$H$2107)})"),"")</f>
        <v/>
      </c>
      <c r="J82" s="18">
        <v>28.8</v>
      </c>
      <c r="K82" s="14" t="str">
        <f>IFERROR(__xludf.DUMMYFUNCTION("SPARKLINE(J82,{""charttype"",""bar"";""color1"",""#FF0000"";""max"",MAX($J$2:$J$2107)})"),"")</f>
        <v/>
      </c>
      <c r="L82" s="18">
        <v>19.9</v>
      </c>
      <c r="M82" s="18" t="str">
        <f>IFERROR(__xludf.DUMMYFUNCTION("SPARKLINE(L82,{""charttype"",""bar"";""color1"",""#FF9900"";""max"",MAX($L$2:$L$2107)})"),"")</f>
        <v/>
      </c>
      <c r="N82" s="18">
        <v>0.0</v>
      </c>
      <c r="O82" s="14" t="str">
        <f>IFERROR(__xludf.DUMMYFUNCTION("SPARKLINE(N82,{""charttype"",""bar"";""color1"",""#0066CC"";""max"",MAX($N$2:$N$2107)})"),"")</f>
        <v/>
      </c>
      <c r="P82" s="16">
        <v>106555.0</v>
      </c>
      <c r="Q82" s="19">
        <v>18.9187</v>
      </c>
      <c r="R82" s="21">
        <f t="shared" si="5"/>
        <v>2015882.079</v>
      </c>
    </row>
    <row r="83">
      <c r="A83" s="6">
        <v>42086.0</v>
      </c>
      <c r="B83" s="14" t="str">
        <f t="shared" si="1"/>
        <v>Monday</v>
      </c>
      <c r="C83" s="14" t="str">
        <f t="shared" si="2"/>
        <v>March</v>
      </c>
      <c r="D83" s="15" t="str">
        <f t="shared" si="3"/>
        <v>2015</v>
      </c>
      <c r="E83" s="16">
        <f t="shared" si="4"/>
        <v>13</v>
      </c>
      <c r="F83" s="14" t="str">
        <f>VLOOKUP(A83,'_Holidays'!A83:B2188,2,FALSE)</f>
        <v>Y</v>
      </c>
      <c r="G83" s="17" t="str">
        <f>VLOOKUP(A83,'_Holidays'!A83:C2188,3,FALSE)</f>
        <v>N</v>
      </c>
      <c r="H83" s="18">
        <v>13.6</v>
      </c>
      <c r="I83" s="14" t="str">
        <f>IFERROR(__xludf.DUMMYFUNCTION("SPARKLINE(H83,{""charttype"",""bar"";""color1"",""#00CCFF"";""max"",MAX($H$2:$H$2107)})"),"")</f>
        <v/>
      </c>
      <c r="J83" s="18">
        <v>27.0</v>
      </c>
      <c r="K83" s="14" t="str">
        <f>IFERROR(__xludf.DUMMYFUNCTION("SPARKLINE(J83,{""charttype"",""bar"";""color1"",""#FF0000"";""max"",MAX($J$2:$J$2107)})"),"")</f>
        <v/>
      </c>
      <c r="L83" s="18">
        <v>3.9</v>
      </c>
      <c r="M83" s="18" t="str">
        <f>IFERROR(__xludf.DUMMYFUNCTION("SPARKLINE(L83,{""charttype"",""bar"";""color1"",""#FF9900"";""max"",MAX($L$2:$L$2107)})"),"")</f>
        <v/>
      </c>
      <c r="N83" s="18">
        <v>0.0</v>
      </c>
      <c r="O83" s="14" t="str">
        <f>IFERROR(__xludf.DUMMYFUNCTION("SPARKLINE(N83,{""charttype"",""bar"";""color1"",""#0066CC"";""max"",MAX($N$2:$N$2107)})"),"")</f>
        <v/>
      </c>
      <c r="P83" s="16">
        <v>122810.1</v>
      </c>
      <c r="Q83" s="19">
        <v>26.68563</v>
      </c>
      <c r="R83" s="21">
        <f t="shared" si="5"/>
        <v>3277264.889</v>
      </c>
    </row>
    <row r="84">
      <c r="A84" s="6">
        <v>42087.0</v>
      </c>
      <c r="B84" s="14" t="str">
        <f t="shared" si="1"/>
        <v>Tuesday</v>
      </c>
      <c r="C84" s="14" t="str">
        <f t="shared" si="2"/>
        <v>March</v>
      </c>
      <c r="D84" s="15" t="str">
        <f t="shared" si="3"/>
        <v>2015</v>
      </c>
      <c r="E84" s="16">
        <f t="shared" si="4"/>
        <v>13</v>
      </c>
      <c r="F84" s="14" t="str">
        <f>VLOOKUP(A84,'_Holidays'!A84:B2189,2,FALSE)</f>
        <v>Y</v>
      </c>
      <c r="G84" s="17" t="str">
        <f>VLOOKUP(A84,'_Holidays'!A84:C2189,3,FALSE)</f>
        <v>N</v>
      </c>
      <c r="H84" s="18">
        <v>12.6</v>
      </c>
      <c r="I84" s="14" t="str">
        <f>IFERROR(__xludf.DUMMYFUNCTION("SPARKLINE(H84,{""charttype"",""bar"";""color1"",""#00CCFF"";""max"",MAX($H$2:$H$2107)})"),"")</f>
        <v/>
      </c>
      <c r="J84" s="18">
        <v>15.3</v>
      </c>
      <c r="K84" s="14" t="str">
        <f>IFERROR(__xludf.DUMMYFUNCTION("SPARKLINE(J84,{""charttype"",""bar"";""color1"",""#FF0000"";""max"",MAX($J$2:$J$2107)})"),"")</f>
        <v/>
      </c>
      <c r="L84" s="18">
        <v>3.8</v>
      </c>
      <c r="M84" s="18" t="str">
        <f>IFERROR(__xludf.DUMMYFUNCTION("SPARKLINE(L84,{""charttype"",""bar"";""color1"",""#FF9900"";""max"",MAX($L$2:$L$2107)})"),"")</f>
        <v/>
      </c>
      <c r="N84" s="18">
        <v>1.4</v>
      </c>
      <c r="O84" s="14" t="str">
        <f>IFERROR(__xludf.DUMMYFUNCTION("SPARKLINE(N84,{""charttype"",""bar"";""color1"",""#0066CC"";""max"",MAX($N$2:$N$2107)})"),"")</f>
        <v/>
      </c>
      <c r="P84" s="16">
        <v>123234.9</v>
      </c>
      <c r="Q84" s="19">
        <v>34.0585</v>
      </c>
      <c r="R84" s="21">
        <f t="shared" si="5"/>
        <v>4197195.842</v>
      </c>
    </row>
    <row r="85">
      <c r="A85" s="6">
        <v>42088.0</v>
      </c>
      <c r="B85" s="14" t="str">
        <f t="shared" si="1"/>
        <v>Wednesday</v>
      </c>
      <c r="C85" s="14" t="str">
        <f t="shared" si="2"/>
        <v>March</v>
      </c>
      <c r="D85" s="15" t="str">
        <f t="shared" si="3"/>
        <v>2015</v>
      </c>
      <c r="E85" s="16">
        <f t="shared" si="4"/>
        <v>13</v>
      </c>
      <c r="F85" s="14" t="str">
        <f>VLOOKUP(A85,'_Holidays'!A85:B2190,2,FALSE)</f>
        <v>Y</v>
      </c>
      <c r="G85" s="17" t="str">
        <f>VLOOKUP(A85,'_Holidays'!A85:C2190,3,FALSE)</f>
        <v>N</v>
      </c>
      <c r="H85" s="18">
        <v>13.0</v>
      </c>
      <c r="I85" s="14" t="str">
        <f>IFERROR(__xludf.DUMMYFUNCTION("SPARKLINE(H85,{""charttype"",""bar"";""color1"",""#00CCFF"";""max"",MAX($H$2:$H$2107)})"),"")</f>
        <v/>
      </c>
      <c r="J85" s="18">
        <v>20.4</v>
      </c>
      <c r="K85" s="14" t="str">
        <f>IFERROR(__xludf.DUMMYFUNCTION("SPARKLINE(J85,{""charttype"",""bar"";""color1"",""#FF0000"";""max"",MAX($J$2:$J$2107)})"),"")</f>
        <v/>
      </c>
      <c r="L85" s="18">
        <v>13.8</v>
      </c>
      <c r="M85" s="18" t="str">
        <f>IFERROR(__xludf.DUMMYFUNCTION("SPARKLINE(L85,{""charttype"",""bar"";""color1"",""#FF9900"";""max"",MAX($L$2:$L$2107)})"),"")</f>
        <v/>
      </c>
      <c r="N85" s="18">
        <v>0.4</v>
      </c>
      <c r="O85" s="14" t="str">
        <f>IFERROR(__xludf.DUMMYFUNCTION("SPARKLINE(N85,{""charttype"",""bar"";""color1"",""#0066CC"";""max"",MAX($N$2:$N$2107)})"),"")</f>
        <v/>
      </c>
      <c r="P85" s="16">
        <v>122268.9</v>
      </c>
      <c r="Q85" s="19">
        <v>28.54875</v>
      </c>
      <c r="R85" s="21">
        <f t="shared" si="5"/>
        <v>3490624.259</v>
      </c>
    </row>
    <row r="86">
      <c r="A86" s="6">
        <v>42089.0</v>
      </c>
      <c r="B86" s="14" t="str">
        <f t="shared" si="1"/>
        <v>Thursday</v>
      </c>
      <c r="C86" s="14" t="str">
        <f t="shared" si="2"/>
        <v>March</v>
      </c>
      <c r="D86" s="15" t="str">
        <f t="shared" si="3"/>
        <v>2015</v>
      </c>
      <c r="E86" s="16">
        <f t="shared" si="4"/>
        <v>13</v>
      </c>
      <c r="F86" s="14" t="str">
        <f>VLOOKUP(A86,'_Holidays'!A86:B2191,2,FALSE)</f>
        <v>Y</v>
      </c>
      <c r="G86" s="17" t="str">
        <f>VLOOKUP(A86,'_Holidays'!A86:C2191,3,FALSE)</f>
        <v>N</v>
      </c>
      <c r="H86" s="18">
        <v>9.8</v>
      </c>
      <c r="I86" s="14" t="str">
        <f>IFERROR(__xludf.DUMMYFUNCTION("SPARKLINE(H86,{""charttype"",""bar"";""color1"",""#00CCFF"";""max"",MAX($H$2:$H$2107)})"),"")</f>
        <v/>
      </c>
      <c r="J86" s="18">
        <v>18.0</v>
      </c>
      <c r="K86" s="14" t="str">
        <f>IFERROR(__xludf.DUMMYFUNCTION("SPARKLINE(J86,{""charttype"",""bar"";""color1"",""#FF0000"";""max"",MAX($J$2:$J$2107)})"),"")</f>
        <v/>
      </c>
      <c r="L86" s="18">
        <v>9.9</v>
      </c>
      <c r="M86" s="18" t="str">
        <f>IFERROR(__xludf.DUMMYFUNCTION("SPARKLINE(L86,{""charttype"",""bar"";""color1"",""#FF9900"";""max"",MAX($L$2:$L$2107)})"),"")</f>
        <v/>
      </c>
      <c r="N86" s="18">
        <v>0.4</v>
      </c>
      <c r="O86" s="14" t="str">
        <f>IFERROR(__xludf.DUMMYFUNCTION("SPARKLINE(N86,{""charttype"",""bar"";""color1"",""#0066CC"";""max"",MAX($N$2:$N$2107)})"),"")</f>
        <v/>
      </c>
      <c r="P86" s="16">
        <v>121998.2</v>
      </c>
      <c r="Q86" s="19">
        <v>21.97136</v>
      </c>
      <c r="R86" s="21">
        <f t="shared" si="5"/>
        <v>2680466.372</v>
      </c>
    </row>
    <row r="87">
      <c r="A87" s="6">
        <v>42090.0</v>
      </c>
      <c r="B87" s="14" t="str">
        <f t="shared" si="1"/>
        <v>Friday</v>
      </c>
      <c r="C87" s="14" t="str">
        <f t="shared" si="2"/>
        <v>March</v>
      </c>
      <c r="D87" s="15" t="str">
        <f t="shared" si="3"/>
        <v>2015</v>
      </c>
      <c r="E87" s="16">
        <f t="shared" si="4"/>
        <v>13</v>
      </c>
      <c r="F87" s="14" t="str">
        <f>VLOOKUP(A87,'_Holidays'!A87:B2192,2,FALSE)</f>
        <v>N</v>
      </c>
      <c r="G87" s="17" t="str">
        <f>VLOOKUP(A87,'_Holidays'!A87:C2192,3,FALSE)</f>
        <v>N</v>
      </c>
      <c r="H87" s="18">
        <v>11.6</v>
      </c>
      <c r="I87" s="14" t="str">
        <f>IFERROR(__xludf.DUMMYFUNCTION("SPARKLINE(H87,{""charttype"",""bar"";""color1"",""#00CCFF"";""max"",MAX($H$2:$H$2107)})"),"")</f>
        <v/>
      </c>
      <c r="J87" s="18">
        <v>18.1</v>
      </c>
      <c r="K87" s="14" t="str">
        <f>IFERROR(__xludf.DUMMYFUNCTION("SPARKLINE(J87,{""charttype"",""bar"";""color1"",""#FF0000"";""max"",MAX($J$2:$J$2107)})"),"")</f>
        <v/>
      </c>
      <c r="L87" s="18">
        <v>11.2</v>
      </c>
      <c r="M87" s="18" t="str">
        <f>IFERROR(__xludf.DUMMYFUNCTION("SPARKLINE(L87,{""charttype"",""bar"";""color1"",""#FF9900"";""max"",MAX($L$2:$L$2107)})"),"")</f>
        <v/>
      </c>
      <c r="N87" s="18">
        <v>0.2</v>
      </c>
      <c r="O87" s="14" t="str">
        <f>IFERROR(__xludf.DUMMYFUNCTION("SPARKLINE(N87,{""charttype"",""bar"";""color1"",""#0066CC"";""max"",MAX($N$2:$N$2107)})"),"")</f>
        <v/>
      </c>
      <c r="P87" s="16">
        <v>122346.3</v>
      </c>
      <c r="Q87" s="19">
        <v>25.7716</v>
      </c>
      <c r="R87" s="21">
        <f t="shared" si="5"/>
        <v>3153059.905</v>
      </c>
    </row>
    <row r="88">
      <c r="A88" s="6">
        <v>42091.0</v>
      </c>
      <c r="B88" s="14" t="str">
        <f t="shared" si="1"/>
        <v>Saturday</v>
      </c>
      <c r="C88" s="14" t="str">
        <f t="shared" si="2"/>
        <v>March</v>
      </c>
      <c r="D88" s="15" t="str">
        <f t="shared" si="3"/>
        <v>2015</v>
      </c>
      <c r="E88" s="16">
        <f t="shared" si="4"/>
        <v>13</v>
      </c>
      <c r="F88" s="14" t="str">
        <f>VLOOKUP(A88,'_Holidays'!A88:B2193,2,FALSE)</f>
        <v>N</v>
      </c>
      <c r="G88" s="17" t="str">
        <f>VLOOKUP(A88,'_Holidays'!A88:C2193,3,FALSE)</f>
        <v>N</v>
      </c>
      <c r="H88" s="18">
        <v>12.7</v>
      </c>
      <c r="I88" s="14" t="str">
        <f>IFERROR(__xludf.DUMMYFUNCTION("SPARKLINE(H88,{""charttype"",""bar"";""color1"",""#00CCFF"";""max"",MAX($H$2:$H$2107)})"),"")</f>
        <v/>
      </c>
      <c r="J88" s="18">
        <v>19.1</v>
      </c>
      <c r="K88" s="14" t="str">
        <f>IFERROR(__xludf.DUMMYFUNCTION("SPARKLINE(J88,{""charttype"",""bar"";""color1"",""#FF0000"";""max"",MAX($J$2:$J$2107)})"),"")</f>
        <v/>
      </c>
      <c r="L88" s="18">
        <v>14.4</v>
      </c>
      <c r="M88" s="18" t="str">
        <f>IFERROR(__xludf.DUMMYFUNCTION("SPARKLINE(L88,{""charttype"",""bar"";""color1"",""#FF9900"";""max"",MAX($L$2:$L$2107)})"),"")</f>
        <v/>
      </c>
      <c r="N88" s="18">
        <v>0.0</v>
      </c>
      <c r="O88" s="14" t="str">
        <f>IFERROR(__xludf.DUMMYFUNCTION("SPARKLINE(N88,{""charttype"",""bar"";""color1"",""#0066CC"";""max"",MAX($N$2:$N$2107)})"),"")</f>
        <v/>
      </c>
      <c r="P88" s="16">
        <v>112187.7</v>
      </c>
      <c r="Q88" s="19">
        <v>29.27137</v>
      </c>
      <c r="R88" s="21">
        <f t="shared" si="5"/>
        <v>3283887.676</v>
      </c>
    </row>
    <row r="89">
      <c r="A89" s="6">
        <v>42092.0</v>
      </c>
      <c r="B89" s="14" t="str">
        <f t="shared" si="1"/>
        <v>Sunday</v>
      </c>
      <c r="C89" s="14" t="str">
        <f t="shared" si="2"/>
        <v>March</v>
      </c>
      <c r="D89" s="15" t="str">
        <f t="shared" si="3"/>
        <v>2015</v>
      </c>
      <c r="E89" s="16">
        <f t="shared" si="4"/>
        <v>14</v>
      </c>
      <c r="F89" s="14" t="str">
        <f>VLOOKUP(A89,'_Holidays'!A89:B2194,2,FALSE)</f>
        <v>N</v>
      </c>
      <c r="G89" s="17" t="str">
        <f>VLOOKUP(A89,'_Holidays'!A89:C2194,3,FALSE)</f>
        <v>N</v>
      </c>
      <c r="H89" s="18">
        <v>8.5</v>
      </c>
      <c r="I89" s="14" t="str">
        <f>IFERROR(__xludf.DUMMYFUNCTION("SPARKLINE(H89,{""charttype"",""bar"";""color1"",""#00CCFF"";""max"",MAX($H$2:$H$2107)})"),"")</f>
        <v/>
      </c>
      <c r="J89" s="18">
        <v>22.7</v>
      </c>
      <c r="K89" s="14" t="str">
        <f>IFERROR(__xludf.DUMMYFUNCTION("SPARKLINE(J89,{""charttype"",""bar"";""color1"",""#FF0000"";""max"",MAX($J$2:$J$2107)})"),"")</f>
        <v/>
      </c>
      <c r="L89" s="18">
        <v>18.6</v>
      </c>
      <c r="M89" s="18" t="str">
        <f>IFERROR(__xludf.DUMMYFUNCTION("SPARKLINE(L89,{""charttype"",""bar"";""color1"",""#FF9900"";""max"",MAX($L$2:$L$2107)})"),"")</f>
        <v/>
      </c>
      <c r="N89" s="18">
        <v>0.0</v>
      </c>
      <c r="O89" s="14" t="str">
        <f>IFERROR(__xludf.DUMMYFUNCTION("SPARKLINE(N89,{""charttype"",""bar"";""color1"",""#0066CC"";""max"",MAX($N$2:$N$2107)})"),"")</f>
        <v/>
      </c>
      <c r="P89" s="16">
        <v>106418.7</v>
      </c>
      <c r="Q89" s="19">
        <v>24.67272</v>
      </c>
      <c r="R89" s="21">
        <f t="shared" si="5"/>
        <v>2625638.788</v>
      </c>
    </row>
    <row r="90">
      <c r="A90" s="6">
        <v>42093.0</v>
      </c>
      <c r="B90" s="14" t="str">
        <f t="shared" si="1"/>
        <v>Monday</v>
      </c>
      <c r="C90" s="14" t="str">
        <f t="shared" si="2"/>
        <v>March</v>
      </c>
      <c r="D90" s="15" t="str">
        <f t="shared" si="3"/>
        <v>2015</v>
      </c>
      <c r="E90" s="16">
        <f t="shared" si="4"/>
        <v>14</v>
      </c>
      <c r="F90" s="14" t="str">
        <f>VLOOKUP(A90,'_Holidays'!A90:B2195,2,FALSE)</f>
        <v>N</v>
      </c>
      <c r="G90" s="17" t="str">
        <f>VLOOKUP(A90,'_Holidays'!A90:C2195,3,FALSE)</f>
        <v>N</v>
      </c>
      <c r="H90" s="18">
        <v>10.6</v>
      </c>
      <c r="I90" s="14" t="str">
        <f>IFERROR(__xludf.DUMMYFUNCTION("SPARKLINE(H90,{""charttype"",""bar"";""color1"",""#00CCFF"";""max"",MAX($H$2:$H$2107)})"),"")</f>
        <v/>
      </c>
      <c r="J90" s="18">
        <v>23.1</v>
      </c>
      <c r="K90" s="14" t="str">
        <f>IFERROR(__xludf.DUMMYFUNCTION("SPARKLINE(J90,{""charttype"",""bar"";""color1"",""#FF0000"";""max"",MAX($J$2:$J$2107)})"),"")</f>
        <v/>
      </c>
      <c r="L90" s="18">
        <v>18.1</v>
      </c>
      <c r="M90" s="18" t="str">
        <f>IFERROR(__xludf.DUMMYFUNCTION("SPARKLINE(L90,{""charttype"",""bar"";""color1"",""#FF9900"";""max"",MAX($L$2:$L$2107)})"),"")</f>
        <v/>
      </c>
      <c r="N90" s="18">
        <v>0.0</v>
      </c>
      <c r="O90" s="14" t="str">
        <f>IFERROR(__xludf.DUMMYFUNCTION("SPARKLINE(N90,{""charttype"",""bar"";""color1"",""#0066CC"";""max"",MAX($N$2:$N$2107)})"),"")</f>
        <v/>
      </c>
      <c r="P90" s="16">
        <v>123061.9</v>
      </c>
      <c r="Q90" s="19">
        <v>33.75036</v>
      </c>
      <c r="R90" s="21">
        <f t="shared" si="5"/>
        <v>4153383.427</v>
      </c>
    </row>
    <row r="91">
      <c r="A91" s="6">
        <v>42094.0</v>
      </c>
      <c r="B91" s="14" t="str">
        <f t="shared" si="1"/>
        <v>Tuesday</v>
      </c>
      <c r="C91" s="14" t="str">
        <f t="shared" si="2"/>
        <v>March</v>
      </c>
      <c r="D91" s="15" t="str">
        <f t="shared" si="3"/>
        <v>2015</v>
      </c>
      <c r="E91" s="16">
        <f t="shared" si="4"/>
        <v>14</v>
      </c>
      <c r="F91" s="14" t="str">
        <f>VLOOKUP(A91,'_Holidays'!A91:B2196,2,FALSE)</f>
        <v>N</v>
      </c>
      <c r="G91" s="17" t="str">
        <f>VLOOKUP(A91,'_Holidays'!A91:C2196,3,FALSE)</f>
        <v>N</v>
      </c>
      <c r="H91" s="18">
        <v>11.2</v>
      </c>
      <c r="I91" s="14" t="str">
        <f>IFERROR(__xludf.DUMMYFUNCTION("SPARKLINE(H91,{""charttype"",""bar"";""color1"",""#00CCFF"";""max"",MAX($H$2:$H$2107)})"),"")</f>
        <v/>
      </c>
      <c r="J91" s="18">
        <v>25.3</v>
      </c>
      <c r="K91" s="14" t="str">
        <f>IFERROR(__xludf.DUMMYFUNCTION("SPARKLINE(J91,{""charttype"",""bar"";""color1"",""#FF0000"";""max"",MAX($J$2:$J$2107)})"),"")</f>
        <v/>
      </c>
      <c r="L91" s="18">
        <v>18.1</v>
      </c>
      <c r="M91" s="18" t="str">
        <f>IFERROR(__xludf.DUMMYFUNCTION("SPARKLINE(L91,{""charttype"",""bar"";""color1"",""#FF9900"";""max"",MAX($L$2:$L$2107)})"),"")</f>
        <v/>
      </c>
      <c r="N91" s="18">
        <v>0.0</v>
      </c>
      <c r="O91" s="14" t="str">
        <f>IFERROR(__xludf.DUMMYFUNCTION("SPARKLINE(N91,{""charttype"",""bar"";""color1"",""#0066CC"";""max"",MAX($N$2:$N$2107)})"),"")</f>
        <v/>
      </c>
      <c r="P91" s="16">
        <v>125795.3</v>
      </c>
      <c r="Q91" s="19">
        <v>31.83657</v>
      </c>
      <c r="R91" s="21">
        <f t="shared" si="5"/>
        <v>4004890.874</v>
      </c>
    </row>
    <row r="92">
      <c r="A92" s="6">
        <v>42095.0</v>
      </c>
      <c r="B92" s="14" t="str">
        <f t="shared" si="1"/>
        <v>Wednesday</v>
      </c>
      <c r="C92" s="14" t="str">
        <f t="shared" si="2"/>
        <v>April</v>
      </c>
      <c r="D92" s="15" t="str">
        <f t="shared" si="3"/>
        <v>2015</v>
      </c>
      <c r="E92" s="16">
        <f t="shared" si="4"/>
        <v>14</v>
      </c>
      <c r="F92" s="14" t="str">
        <f>VLOOKUP(A92,'_Holidays'!A92:B2197,2,FALSE)</f>
        <v>N</v>
      </c>
      <c r="G92" s="17" t="str">
        <f>VLOOKUP(A92,'_Holidays'!A92:C2197,3,FALSE)</f>
        <v>N</v>
      </c>
      <c r="H92" s="18">
        <v>13.3</v>
      </c>
      <c r="I92" s="14" t="str">
        <f>IFERROR(__xludf.DUMMYFUNCTION("SPARKLINE(H92,{""charttype"",""bar"";""color1"",""#00CCFF"";""max"",MAX($H$2:$H$2107)})"),"")</f>
        <v/>
      </c>
      <c r="J92" s="18">
        <v>29.0</v>
      </c>
      <c r="K92" s="14" t="str">
        <f>IFERROR(__xludf.DUMMYFUNCTION("SPARKLINE(J92,{""charttype"",""bar"";""color1"",""#FF0000"";""max"",MAX($J$2:$J$2107)})"),"")</f>
        <v/>
      </c>
      <c r="L92" s="18">
        <v>10.7</v>
      </c>
      <c r="M92" s="18" t="str">
        <f>IFERROR(__xludf.DUMMYFUNCTION("SPARKLINE(L92,{""charttype"",""bar"";""color1"",""#FF9900"";""max"",MAX($L$2:$L$2107)})"),"")</f>
        <v/>
      </c>
      <c r="N92" s="18">
        <v>0.0</v>
      </c>
      <c r="O92" s="14" t="str">
        <f>IFERROR(__xludf.DUMMYFUNCTION("SPARKLINE(N92,{""charttype"",""bar"";""color1"",""#0066CC"";""max"",MAX($N$2:$N$2107)})"),"")</f>
        <v/>
      </c>
      <c r="P92" s="16">
        <v>122042.3</v>
      </c>
      <c r="Q92" s="19">
        <v>26.16781</v>
      </c>
      <c r="R92" s="21">
        <f t="shared" si="5"/>
        <v>3193579.718</v>
      </c>
    </row>
    <row r="93">
      <c r="A93" s="6">
        <v>42096.0</v>
      </c>
      <c r="B93" s="14" t="str">
        <f t="shared" si="1"/>
        <v>Thursday</v>
      </c>
      <c r="C93" s="14" t="str">
        <f t="shared" si="2"/>
        <v>April</v>
      </c>
      <c r="D93" s="15" t="str">
        <f t="shared" si="3"/>
        <v>2015</v>
      </c>
      <c r="E93" s="16">
        <f t="shared" si="4"/>
        <v>14</v>
      </c>
      <c r="F93" s="14" t="str">
        <f>VLOOKUP(A93,'_Holidays'!A93:B2198,2,FALSE)</f>
        <v>N</v>
      </c>
      <c r="G93" s="17" t="str">
        <f>VLOOKUP(A93,'_Holidays'!A93:C2198,3,FALSE)</f>
        <v>N</v>
      </c>
      <c r="H93" s="18">
        <v>12.8</v>
      </c>
      <c r="I93" s="14" t="str">
        <f>IFERROR(__xludf.DUMMYFUNCTION("SPARKLINE(H93,{""charttype"",""bar"";""color1"",""#00CCFF"";""max"",MAX($H$2:$H$2107)})"),"")</f>
        <v/>
      </c>
      <c r="J93" s="18">
        <v>17.2</v>
      </c>
      <c r="K93" s="14" t="str">
        <f>IFERROR(__xludf.DUMMYFUNCTION("SPARKLINE(J93,{""charttype"",""bar"";""color1"",""#FF0000"";""max"",MAX($J$2:$J$2107)})"),"")</f>
        <v/>
      </c>
      <c r="L93" s="18">
        <v>17.5</v>
      </c>
      <c r="M93" s="18" t="str">
        <f>IFERROR(__xludf.DUMMYFUNCTION("SPARKLINE(L93,{""charttype"",""bar"";""color1"",""#FF9900"";""max"",MAX($L$2:$L$2107)})"),"")</f>
        <v/>
      </c>
      <c r="N93" s="18">
        <v>0.2</v>
      </c>
      <c r="O93" s="14" t="str">
        <f>IFERROR(__xludf.DUMMYFUNCTION("SPARKLINE(N93,{""charttype"",""bar"";""color1"",""#0066CC"";""max"",MAX($N$2:$N$2107)})"),"")</f>
        <v/>
      </c>
      <c r="P93" s="16">
        <v>113838.4</v>
      </c>
      <c r="Q93" s="19">
        <v>23.46025</v>
      </c>
      <c r="R93" s="21">
        <f t="shared" si="5"/>
        <v>2670677.324</v>
      </c>
    </row>
    <row r="94">
      <c r="A94" s="6">
        <v>42097.0</v>
      </c>
      <c r="B94" s="14" t="str">
        <f t="shared" si="1"/>
        <v>Friday</v>
      </c>
      <c r="C94" s="14" t="str">
        <f t="shared" si="2"/>
        <v>April</v>
      </c>
      <c r="D94" s="15" t="str">
        <f t="shared" si="3"/>
        <v>2015</v>
      </c>
      <c r="E94" s="16">
        <f t="shared" si="4"/>
        <v>14</v>
      </c>
      <c r="F94" s="14" t="str">
        <f>VLOOKUP(A94,'_Holidays'!A94:B2199,2,FALSE)</f>
        <v>N</v>
      </c>
      <c r="G94" s="17" t="str">
        <f>VLOOKUP(A94,'_Holidays'!A94:C2199,3,FALSE)</f>
        <v>Y</v>
      </c>
      <c r="H94" s="18">
        <v>8.0</v>
      </c>
      <c r="I94" s="14" t="str">
        <f>IFERROR(__xludf.DUMMYFUNCTION("SPARKLINE(H94,{""charttype"",""bar"";""color1"",""#00CCFF"";""max"",MAX($H$2:$H$2107)})"),"")</f>
        <v/>
      </c>
      <c r="J94" s="18">
        <v>20.9</v>
      </c>
      <c r="K94" s="14" t="str">
        <f>IFERROR(__xludf.DUMMYFUNCTION("SPARKLINE(J94,{""charttype"",""bar"";""color1"",""#FF0000"";""max"",MAX($J$2:$J$2107)})"),"")</f>
        <v/>
      </c>
      <c r="L94" s="18">
        <v>17.4</v>
      </c>
      <c r="M94" s="18" t="str">
        <f>IFERROR(__xludf.DUMMYFUNCTION("SPARKLINE(L94,{""charttype"",""bar"";""color1"",""#FF9900"";""max"",MAX($L$2:$L$2107)})"),"")</f>
        <v/>
      </c>
      <c r="N94" s="18">
        <v>0.0</v>
      </c>
      <c r="O94" s="14" t="str">
        <f>IFERROR(__xludf.DUMMYFUNCTION("SPARKLINE(N94,{""charttype"",""bar"";""color1"",""#0066CC"";""max"",MAX($N$2:$N$2107)})"),"")</f>
        <v/>
      </c>
      <c r="P94" s="16">
        <v>98891.06</v>
      </c>
      <c r="Q94" s="19">
        <v>20.93938</v>
      </c>
      <c r="R94" s="21">
        <f t="shared" si="5"/>
        <v>2070717.484</v>
      </c>
    </row>
    <row r="95">
      <c r="A95" s="6">
        <v>42098.0</v>
      </c>
      <c r="B95" s="14" t="str">
        <f t="shared" si="1"/>
        <v>Saturday</v>
      </c>
      <c r="C95" s="14" t="str">
        <f t="shared" si="2"/>
        <v>April</v>
      </c>
      <c r="D95" s="15" t="str">
        <f t="shared" si="3"/>
        <v>2015</v>
      </c>
      <c r="E95" s="16">
        <f t="shared" si="4"/>
        <v>14</v>
      </c>
      <c r="F95" s="14" t="str">
        <f>VLOOKUP(A95,'_Holidays'!A95:B2200,2,FALSE)</f>
        <v>N</v>
      </c>
      <c r="G95" s="17" t="str">
        <f>VLOOKUP(A95,'_Holidays'!A95:C2200,3,FALSE)</f>
        <v>Y</v>
      </c>
      <c r="H95" s="18">
        <v>8.5</v>
      </c>
      <c r="I95" s="14" t="str">
        <f>IFERROR(__xludf.DUMMYFUNCTION("SPARKLINE(H95,{""charttype"",""bar"";""color1"",""#00CCFF"";""max"",MAX($H$2:$H$2107)})"),"")</f>
        <v/>
      </c>
      <c r="J95" s="18">
        <v>23.5</v>
      </c>
      <c r="K95" s="14" t="str">
        <f>IFERROR(__xludf.DUMMYFUNCTION("SPARKLINE(J95,{""charttype"",""bar"";""color1"",""#FF0000"";""max"",MAX($J$2:$J$2107)})"),"")</f>
        <v/>
      </c>
      <c r="L95" s="18">
        <v>16.2</v>
      </c>
      <c r="M95" s="18" t="str">
        <f>IFERROR(__xludf.DUMMYFUNCTION("SPARKLINE(L95,{""charttype"",""bar"";""color1"",""#FF9900"";""max"",MAX($L$2:$L$2107)})"),"")</f>
        <v/>
      </c>
      <c r="N95" s="18">
        <v>0.0</v>
      </c>
      <c r="O95" s="14" t="str">
        <f>IFERROR(__xludf.DUMMYFUNCTION("SPARKLINE(N95,{""charttype"",""bar"";""color1"",""#0066CC"";""max"",MAX($N$2:$N$2107)})"),"")</f>
        <v/>
      </c>
      <c r="P95" s="16">
        <v>103999.2</v>
      </c>
      <c r="Q95" s="19">
        <v>23.18806</v>
      </c>
      <c r="R95" s="21">
        <f t="shared" si="5"/>
        <v>2411539.69</v>
      </c>
    </row>
    <row r="96">
      <c r="A96" s="6">
        <v>42099.0</v>
      </c>
      <c r="B96" s="14" t="str">
        <f t="shared" si="1"/>
        <v>Sunday</v>
      </c>
      <c r="C96" s="14" t="str">
        <f t="shared" si="2"/>
        <v>April</v>
      </c>
      <c r="D96" s="15" t="str">
        <f t="shared" si="3"/>
        <v>2015</v>
      </c>
      <c r="E96" s="16">
        <f t="shared" si="4"/>
        <v>15</v>
      </c>
      <c r="F96" s="14" t="str">
        <f>VLOOKUP(A96,'_Holidays'!A96:B2201,2,FALSE)</f>
        <v>N</v>
      </c>
      <c r="G96" s="17" t="str">
        <f>VLOOKUP(A96,'_Holidays'!A96:C2201,3,FALSE)</f>
        <v>N</v>
      </c>
      <c r="H96" s="18">
        <v>10.2</v>
      </c>
      <c r="I96" s="14" t="str">
        <f>IFERROR(__xludf.DUMMYFUNCTION("SPARKLINE(H96,{""charttype"",""bar"";""color1"",""#00CCFF"";""max"",MAX($H$2:$H$2107)})"),"")</f>
        <v/>
      </c>
      <c r="J96" s="18">
        <v>18.5</v>
      </c>
      <c r="K96" s="14" t="str">
        <f>IFERROR(__xludf.DUMMYFUNCTION("SPARKLINE(J96,{""charttype"",""bar"";""color1"",""#FF0000"";""max"",MAX($J$2:$J$2107)})"),"")</f>
        <v/>
      </c>
      <c r="L96" s="18">
        <v>9.8</v>
      </c>
      <c r="M96" s="18" t="str">
        <f>IFERROR(__xludf.DUMMYFUNCTION("SPARKLINE(L96,{""charttype"",""bar"";""color1"",""#FF9900"";""max"",MAX($L$2:$L$2107)})"),"")</f>
        <v/>
      </c>
      <c r="N96" s="18">
        <v>0.0</v>
      </c>
      <c r="O96" s="14" t="str">
        <f>IFERROR(__xludf.DUMMYFUNCTION("SPARKLINE(N96,{""charttype"",""bar"";""color1"",""#0066CC"";""max"",MAX($N$2:$N$2107)})"),"")</f>
        <v/>
      </c>
      <c r="P96" s="16">
        <v>103685.5</v>
      </c>
      <c r="Q96" s="19">
        <v>20.50865</v>
      </c>
      <c r="R96" s="21">
        <f t="shared" si="5"/>
        <v>2126449.63</v>
      </c>
    </row>
    <row r="97">
      <c r="A97" s="6">
        <v>42100.0</v>
      </c>
      <c r="B97" s="14" t="str">
        <f t="shared" si="1"/>
        <v>Monday</v>
      </c>
      <c r="C97" s="14" t="str">
        <f t="shared" si="2"/>
        <v>April</v>
      </c>
      <c r="D97" s="15" t="str">
        <f t="shared" si="3"/>
        <v>2015</v>
      </c>
      <c r="E97" s="16">
        <f t="shared" si="4"/>
        <v>15</v>
      </c>
      <c r="F97" s="14" t="str">
        <f>VLOOKUP(A97,'_Holidays'!A97:B2202,2,FALSE)</f>
        <v>N</v>
      </c>
      <c r="G97" s="17" t="str">
        <f>VLOOKUP(A97,'_Holidays'!A97:C2202,3,FALSE)</f>
        <v>Y</v>
      </c>
      <c r="H97" s="18">
        <v>11.2</v>
      </c>
      <c r="I97" s="14" t="str">
        <f>IFERROR(__xludf.DUMMYFUNCTION("SPARKLINE(H97,{""charttype"",""bar"";""color1"",""#00CCFF"";""max"",MAX($H$2:$H$2107)})"),"")</f>
        <v/>
      </c>
      <c r="J97" s="18">
        <v>18.4</v>
      </c>
      <c r="K97" s="14" t="str">
        <f>IFERROR(__xludf.DUMMYFUNCTION("SPARKLINE(J97,{""charttype"",""bar"";""color1"",""#FF0000"";""max"",MAX($J$2:$J$2107)})"),"")</f>
        <v/>
      </c>
      <c r="L97" s="18">
        <v>13.0</v>
      </c>
      <c r="M97" s="18" t="str">
        <f>IFERROR(__xludf.DUMMYFUNCTION("SPARKLINE(L97,{""charttype"",""bar"";""color1"",""#FF9900"";""max"",MAX($L$2:$L$2107)})"),"")</f>
        <v/>
      </c>
      <c r="N97" s="18">
        <v>0.0</v>
      </c>
      <c r="O97" s="14" t="str">
        <f>IFERROR(__xludf.DUMMYFUNCTION("SPARKLINE(N97,{""charttype"",""bar"";""color1"",""#0066CC"";""max"",MAX($N$2:$N$2107)})"),"")</f>
        <v/>
      </c>
      <c r="P97" s="16">
        <v>107383.4</v>
      </c>
      <c r="Q97" s="19">
        <v>17.04855</v>
      </c>
      <c r="R97" s="21">
        <f t="shared" si="5"/>
        <v>1830731.264</v>
      </c>
    </row>
    <row r="98">
      <c r="A98" s="6">
        <v>42101.0</v>
      </c>
      <c r="B98" s="14" t="str">
        <f t="shared" si="1"/>
        <v>Tuesday</v>
      </c>
      <c r="C98" s="14" t="str">
        <f t="shared" si="2"/>
        <v>April</v>
      </c>
      <c r="D98" s="15" t="str">
        <f t="shared" si="3"/>
        <v>2015</v>
      </c>
      <c r="E98" s="16">
        <f t="shared" si="4"/>
        <v>15</v>
      </c>
      <c r="F98" s="14" t="str">
        <f>VLOOKUP(A98,'_Holidays'!A98:B2203,2,FALSE)</f>
        <v>N</v>
      </c>
      <c r="G98" s="17" t="str">
        <f>VLOOKUP(A98,'_Holidays'!A98:C2203,3,FALSE)</f>
        <v>N</v>
      </c>
      <c r="H98" s="18">
        <v>12.4</v>
      </c>
      <c r="I98" s="14" t="str">
        <f>IFERROR(__xludf.DUMMYFUNCTION("SPARKLINE(H98,{""charttype"",""bar"";""color1"",""#00CCFF"";""max"",MAX($H$2:$H$2107)})"),"")</f>
        <v/>
      </c>
      <c r="J98" s="18">
        <v>17.3</v>
      </c>
      <c r="K98" s="14" t="str">
        <f>IFERROR(__xludf.DUMMYFUNCTION("SPARKLINE(J98,{""charttype"",""bar"";""color1"",""#FF0000"";""max"",MAX($J$2:$J$2107)})"),"")</f>
        <v/>
      </c>
      <c r="L98" s="18">
        <v>3.9</v>
      </c>
      <c r="M98" s="18" t="str">
        <f>IFERROR(__xludf.DUMMYFUNCTION("SPARKLINE(L98,{""charttype"",""bar"";""color1"",""#FF9900"";""max"",MAX($L$2:$L$2107)})"),"")</f>
        <v/>
      </c>
      <c r="N98" s="18">
        <v>0.0</v>
      </c>
      <c r="O98" s="14" t="str">
        <f>IFERROR(__xludf.DUMMYFUNCTION("SPARKLINE(N98,{""charttype"",""bar"";""color1"",""#0066CC"";""max"",MAX($N$2:$N$2107)})"),"")</f>
        <v/>
      </c>
      <c r="P98" s="16">
        <v>120235.5</v>
      </c>
      <c r="Q98" s="19">
        <v>21.35946</v>
      </c>
      <c r="R98" s="21">
        <f t="shared" si="5"/>
        <v>2568165.353</v>
      </c>
    </row>
    <row r="99">
      <c r="A99" s="6">
        <v>42102.0</v>
      </c>
      <c r="B99" s="14" t="str">
        <f t="shared" si="1"/>
        <v>Wednesday</v>
      </c>
      <c r="C99" s="14" t="str">
        <f t="shared" si="2"/>
        <v>April</v>
      </c>
      <c r="D99" s="15" t="str">
        <f t="shared" si="3"/>
        <v>2015</v>
      </c>
      <c r="E99" s="16">
        <f t="shared" si="4"/>
        <v>15</v>
      </c>
      <c r="F99" s="14" t="str">
        <f>VLOOKUP(A99,'_Holidays'!A99:B2204,2,FALSE)</f>
        <v>N</v>
      </c>
      <c r="G99" s="17" t="str">
        <f>VLOOKUP(A99,'_Holidays'!A99:C2204,3,FALSE)</f>
        <v>N</v>
      </c>
      <c r="H99" s="18">
        <v>13.3</v>
      </c>
      <c r="I99" s="14" t="str">
        <f>IFERROR(__xludf.DUMMYFUNCTION("SPARKLINE(H99,{""charttype"",""bar"";""color1"",""#00CCFF"";""max"",MAX($H$2:$H$2107)})"),"")</f>
        <v/>
      </c>
      <c r="J99" s="18">
        <v>17.7</v>
      </c>
      <c r="K99" s="14" t="str">
        <f>IFERROR(__xludf.DUMMYFUNCTION("SPARKLINE(J99,{""charttype"",""bar"";""color1"",""#FF0000"";""max"",MAX($J$2:$J$2107)})"),"")</f>
        <v/>
      </c>
      <c r="L99" s="18">
        <v>12.6</v>
      </c>
      <c r="M99" s="18" t="str">
        <f>IFERROR(__xludf.DUMMYFUNCTION("SPARKLINE(L99,{""charttype"",""bar"";""color1"",""#FF9900"";""max"",MAX($L$2:$L$2107)})"),"")</f>
        <v/>
      </c>
      <c r="N99" s="18">
        <v>5.6</v>
      </c>
      <c r="O99" s="14" t="str">
        <f>IFERROR(__xludf.DUMMYFUNCTION("SPARKLINE(N99,{""charttype"",""bar"";""color1"",""#0066CC"";""max"",MAX($N$2:$N$2107)})"),"")</f>
        <v/>
      </c>
      <c r="P99" s="16">
        <v>122129.8</v>
      </c>
      <c r="Q99" s="19">
        <v>25.20802</v>
      </c>
      <c r="R99" s="21">
        <f t="shared" si="5"/>
        <v>3078650.441</v>
      </c>
    </row>
    <row r="100">
      <c r="A100" s="6">
        <v>42103.0</v>
      </c>
      <c r="B100" s="14" t="str">
        <f t="shared" si="1"/>
        <v>Thursday</v>
      </c>
      <c r="C100" s="14" t="str">
        <f t="shared" si="2"/>
        <v>April</v>
      </c>
      <c r="D100" s="15" t="str">
        <f t="shared" si="3"/>
        <v>2015</v>
      </c>
      <c r="E100" s="16">
        <f t="shared" si="4"/>
        <v>15</v>
      </c>
      <c r="F100" s="14" t="str">
        <f>VLOOKUP(A100,'_Holidays'!A100:B2205,2,FALSE)</f>
        <v>N</v>
      </c>
      <c r="G100" s="17" t="str">
        <f>VLOOKUP(A100,'_Holidays'!A100:C2205,3,FALSE)</f>
        <v>N</v>
      </c>
      <c r="H100" s="18">
        <v>8.7</v>
      </c>
      <c r="I100" s="14" t="str">
        <f>IFERROR(__xludf.DUMMYFUNCTION("SPARKLINE(H100,{""charttype"",""bar"";""color1"",""#00CCFF"";""max"",MAX($H$2:$H$2107)})"),"")</f>
        <v/>
      </c>
      <c r="J100" s="18">
        <v>19.1</v>
      </c>
      <c r="K100" s="14" t="str">
        <f>IFERROR(__xludf.DUMMYFUNCTION("SPARKLINE(J100,{""charttype"",""bar"";""color1"",""#FF0000"";""max"",MAX($J$2:$J$2107)})"),"")</f>
        <v/>
      </c>
      <c r="L100" s="18">
        <v>10.9</v>
      </c>
      <c r="M100" s="18" t="str">
        <f>IFERROR(__xludf.DUMMYFUNCTION("SPARKLINE(L100,{""charttype"",""bar"";""color1"",""#FF9900"";""max"",MAX($L$2:$L$2107)})"),"")</f>
        <v/>
      </c>
      <c r="N100" s="18">
        <v>0.0</v>
      </c>
      <c r="O100" s="14" t="str">
        <f>IFERROR(__xludf.DUMMYFUNCTION("SPARKLINE(N100,{""charttype"",""bar"";""color1"",""#0066CC"";""max"",MAX($N$2:$N$2107)})"),"")</f>
        <v/>
      </c>
      <c r="P100" s="16">
        <v>123990.8</v>
      </c>
      <c r="Q100" s="19">
        <v>25.2078</v>
      </c>
      <c r="R100" s="21">
        <f t="shared" si="5"/>
        <v>3125535.288</v>
      </c>
    </row>
    <row r="101">
      <c r="A101" s="6">
        <v>42104.0</v>
      </c>
      <c r="B101" s="14" t="str">
        <f t="shared" si="1"/>
        <v>Friday</v>
      </c>
      <c r="C101" s="14" t="str">
        <f t="shared" si="2"/>
        <v>April</v>
      </c>
      <c r="D101" s="15" t="str">
        <f t="shared" si="3"/>
        <v>2015</v>
      </c>
      <c r="E101" s="16">
        <f t="shared" si="4"/>
        <v>15</v>
      </c>
      <c r="F101" s="14" t="str">
        <f>VLOOKUP(A101,'_Holidays'!A101:B2206,2,FALSE)</f>
        <v>N</v>
      </c>
      <c r="G101" s="17" t="str">
        <f>VLOOKUP(A101,'_Holidays'!A101:C2206,3,FALSE)</f>
        <v>N</v>
      </c>
      <c r="H101" s="18">
        <v>8.6</v>
      </c>
      <c r="I101" s="14" t="str">
        <f>IFERROR(__xludf.DUMMYFUNCTION("SPARKLINE(H101,{""charttype"",""bar"";""color1"",""#00CCFF"";""max"",MAX($H$2:$H$2107)})"),"")</f>
        <v/>
      </c>
      <c r="J101" s="18">
        <v>18.7</v>
      </c>
      <c r="K101" s="14" t="str">
        <f>IFERROR(__xludf.DUMMYFUNCTION("SPARKLINE(J101,{""charttype"",""bar"";""color1"",""#FF0000"";""max"",MAX($J$2:$J$2107)})"),"")</f>
        <v/>
      </c>
      <c r="L101" s="18">
        <v>15.9</v>
      </c>
      <c r="M101" s="18" t="str">
        <f>IFERROR(__xludf.DUMMYFUNCTION("SPARKLINE(L101,{""charttype"",""bar"";""color1"",""#FF9900"";""max"",MAX($L$2:$L$2107)})"),"")</f>
        <v/>
      </c>
      <c r="N101" s="18">
        <v>0.0</v>
      </c>
      <c r="O101" s="14" t="str">
        <f>IFERROR(__xludf.DUMMYFUNCTION("SPARKLINE(N101,{""charttype"",""bar"";""color1"",""#0066CC"";""max"",MAX($N$2:$N$2107)})"),"")</f>
        <v/>
      </c>
      <c r="P101" s="16">
        <v>121753.1</v>
      </c>
      <c r="Q101" s="19">
        <v>25.67711</v>
      </c>
      <c r="R101" s="21">
        <f t="shared" si="5"/>
        <v>3126267.742</v>
      </c>
    </row>
    <row r="102">
      <c r="A102" s="6">
        <v>42105.0</v>
      </c>
      <c r="B102" s="14" t="str">
        <f t="shared" si="1"/>
        <v>Saturday</v>
      </c>
      <c r="C102" s="14" t="str">
        <f t="shared" si="2"/>
        <v>April</v>
      </c>
      <c r="D102" s="15" t="str">
        <f t="shared" si="3"/>
        <v>2015</v>
      </c>
      <c r="E102" s="16">
        <f t="shared" si="4"/>
        <v>15</v>
      </c>
      <c r="F102" s="14" t="str">
        <f>VLOOKUP(A102,'_Holidays'!A102:B2207,2,FALSE)</f>
        <v>N</v>
      </c>
      <c r="G102" s="17" t="str">
        <f>VLOOKUP(A102,'_Holidays'!A102:C2207,3,FALSE)</f>
        <v>N</v>
      </c>
      <c r="H102" s="18">
        <v>11.6</v>
      </c>
      <c r="I102" s="14" t="str">
        <f>IFERROR(__xludf.DUMMYFUNCTION("SPARKLINE(H102,{""charttype"",""bar"";""color1"",""#00CCFF"";""max"",MAX($H$2:$H$2107)})"),"")</f>
        <v/>
      </c>
      <c r="J102" s="18">
        <v>23.7</v>
      </c>
      <c r="K102" s="14" t="str">
        <f>IFERROR(__xludf.DUMMYFUNCTION("SPARKLINE(J102,{""charttype"",""bar"";""color1"",""#FF0000"";""max"",MAX($J$2:$J$2107)})"),"")</f>
        <v/>
      </c>
      <c r="L102" s="18">
        <v>14.9</v>
      </c>
      <c r="M102" s="18" t="str">
        <f>IFERROR(__xludf.DUMMYFUNCTION("SPARKLINE(L102,{""charttype"",""bar"";""color1"",""#FF9900"";""max"",MAX($L$2:$L$2107)})"),"")</f>
        <v/>
      </c>
      <c r="N102" s="18">
        <v>0.0</v>
      </c>
      <c r="O102" s="14" t="str">
        <f>IFERROR(__xludf.DUMMYFUNCTION("SPARKLINE(N102,{""charttype"",""bar"";""color1"",""#0066CC"";""max"",MAX($N$2:$N$2107)})"),"")</f>
        <v/>
      </c>
      <c r="P102" s="16">
        <v>110034.2</v>
      </c>
      <c r="Q102" s="19">
        <v>23.05591</v>
      </c>
      <c r="R102" s="21">
        <f t="shared" si="5"/>
        <v>2536938.612</v>
      </c>
    </row>
    <row r="103">
      <c r="A103" s="6">
        <v>42106.0</v>
      </c>
      <c r="B103" s="14" t="str">
        <f t="shared" si="1"/>
        <v>Sunday</v>
      </c>
      <c r="C103" s="14" t="str">
        <f t="shared" si="2"/>
        <v>April</v>
      </c>
      <c r="D103" s="15" t="str">
        <f t="shared" si="3"/>
        <v>2015</v>
      </c>
      <c r="E103" s="16">
        <f t="shared" si="4"/>
        <v>16</v>
      </c>
      <c r="F103" s="14" t="str">
        <f>VLOOKUP(A103,'_Holidays'!A103:B2208,2,FALSE)</f>
        <v>N</v>
      </c>
      <c r="G103" s="17" t="str">
        <f>VLOOKUP(A103,'_Holidays'!A103:C2208,3,FALSE)</f>
        <v>N</v>
      </c>
      <c r="H103" s="18">
        <v>12.1</v>
      </c>
      <c r="I103" s="14" t="str">
        <f>IFERROR(__xludf.DUMMYFUNCTION("SPARKLINE(H103,{""charttype"",""bar"";""color1"",""#00CCFF"";""max"",MAX($H$2:$H$2107)})"),"")</f>
        <v/>
      </c>
      <c r="J103" s="18">
        <v>18.3</v>
      </c>
      <c r="K103" s="14" t="str">
        <f>IFERROR(__xludf.DUMMYFUNCTION("SPARKLINE(J103,{""charttype"",""bar"";""color1"",""#FF0000"";""max"",MAX($J$2:$J$2107)})"),"")</f>
        <v/>
      </c>
      <c r="L103" s="18">
        <v>13.4</v>
      </c>
      <c r="M103" s="18" t="str">
        <f>IFERROR(__xludf.DUMMYFUNCTION("SPARKLINE(L103,{""charttype"",""bar"";""color1"",""#FF9900"";""max"",MAX($L$2:$L$2107)})"),"")</f>
        <v/>
      </c>
      <c r="N103" s="18">
        <v>0.0</v>
      </c>
      <c r="O103" s="14" t="str">
        <f>IFERROR(__xludf.DUMMYFUNCTION("SPARKLINE(N103,{""charttype"",""bar"";""color1"",""#0066CC"";""max"",MAX($N$2:$N$2107)})"),"")</f>
        <v/>
      </c>
      <c r="P103" s="16">
        <v>103760.2</v>
      </c>
      <c r="Q103" s="19">
        <v>22.05304</v>
      </c>
      <c r="R103" s="21">
        <f t="shared" si="5"/>
        <v>2288227.841</v>
      </c>
    </row>
    <row r="104">
      <c r="A104" s="6">
        <v>42107.0</v>
      </c>
      <c r="B104" s="14" t="str">
        <f t="shared" si="1"/>
        <v>Monday</v>
      </c>
      <c r="C104" s="14" t="str">
        <f t="shared" si="2"/>
        <v>April</v>
      </c>
      <c r="D104" s="15" t="str">
        <f t="shared" si="3"/>
        <v>2015</v>
      </c>
      <c r="E104" s="16">
        <f t="shared" si="4"/>
        <v>16</v>
      </c>
      <c r="F104" s="14" t="str">
        <f>VLOOKUP(A104,'_Holidays'!A104:B2209,2,FALSE)</f>
        <v>N</v>
      </c>
      <c r="G104" s="17" t="str">
        <f>VLOOKUP(A104,'_Holidays'!A104:C2209,3,FALSE)</f>
        <v>N</v>
      </c>
      <c r="H104" s="18">
        <v>7.3</v>
      </c>
      <c r="I104" s="14" t="str">
        <f>IFERROR(__xludf.DUMMYFUNCTION("SPARKLINE(H104,{""charttype"",""bar"";""color1"",""#00CCFF"";""max"",MAX($H$2:$H$2107)})"),"")</f>
        <v/>
      </c>
      <c r="J104" s="18">
        <v>19.1</v>
      </c>
      <c r="K104" s="14" t="str">
        <f>IFERROR(__xludf.DUMMYFUNCTION("SPARKLINE(J104,{""charttype"",""bar"";""color1"",""#FF0000"";""max"",MAX($J$2:$J$2107)})"),"")</f>
        <v/>
      </c>
      <c r="L104" s="18">
        <v>14.9</v>
      </c>
      <c r="M104" s="18" t="str">
        <f>IFERROR(__xludf.DUMMYFUNCTION("SPARKLINE(L104,{""charttype"",""bar"";""color1"",""#FF9900"";""max"",MAX($L$2:$L$2107)})"),"")</f>
        <v/>
      </c>
      <c r="N104" s="18">
        <v>0.0</v>
      </c>
      <c r="O104" s="14" t="str">
        <f>IFERROR(__xludf.DUMMYFUNCTION("SPARKLINE(N104,{""charttype"",""bar"";""color1"",""#0066CC"";""max"",MAX($N$2:$N$2107)})"),"")</f>
        <v/>
      </c>
      <c r="P104" s="16">
        <v>125107.8</v>
      </c>
      <c r="Q104" s="19">
        <v>29.40829</v>
      </c>
      <c r="R104" s="21">
        <f t="shared" si="5"/>
        <v>3679206.464</v>
      </c>
    </row>
    <row r="105">
      <c r="A105" s="6">
        <v>42108.0</v>
      </c>
      <c r="B105" s="14" t="str">
        <f t="shared" si="1"/>
        <v>Tuesday</v>
      </c>
      <c r="C105" s="14" t="str">
        <f t="shared" si="2"/>
        <v>April</v>
      </c>
      <c r="D105" s="15" t="str">
        <f t="shared" si="3"/>
        <v>2015</v>
      </c>
      <c r="E105" s="16">
        <f t="shared" si="4"/>
        <v>16</v>
      </c>
      <c r="F105" s="14" t="str">
        <f>VLOOKUP(A105,'_Holidays'!A105:B2210,2,FALSE)</f>
        <v>Y</v>
      </c>
      <c r="G105" s="17" t="str">
        <f>VLOOKUP(A105,'_Holidays'!A105:C2210,3,FALSE)</f>
        <v>N</v>
      </c>
      <c r="H105" s="18">
        <v>10.5</v>
      </c>
      <c r="I105" s="14" t="str">
        <f>IFERROR(__xludf.DUMMYFUNCTION("SPARKLINE(H105,{""charttype"",""bar"";""color1"",""#00CCFF"";""max"",MAX($H$2:$H$2107)})"),"")</f>
        <v/>
      </c>
      <c r="J105" s="18">
        <v>24.7</v>
      </c>
      <c r="K105" s="14" t="str">
        <f>IFERROR(__xludf.DUMMYFUNCTION("SPARKLINE(J105,{""charttype"",""bar"";""color1"",""#FF0000"";""max"",MAX($J$2:$J$2107)})"),"")</f>
        <v/>
      </c>
      <c r="L105" s="18">
        <v>8.4</v>
      </c>
      <c r="M105" s="18" t="str">
        <f>IFERROR(__xludf.DUMMYFUNCTION("SPARKLINE(L105,{""charttype"",""bar"";""color1"",""#FF9900"";""max"",MAX($L$2:$L$2107)})"),"")</f>
        <v/>
      </c>
      <c r="N105" s="18">
        <v>1.6</v>
      </c>
      <c r="O105" s="14" t="str">
        <f>IFERROR(__xludf.DUMMYFUNCTION("SPARKLINE(N105,{""charttype"",""bar"";""color1"",""#0066CC"";""max"",MAX($N$2:$N$2107)})"),"")</f>
        <v/>
      </c>
      <c r="P105" s="16">
        <v>127793.4</v>
      </c>
      <c r="Q105" s="19">
        <v>30.99518</v>
      </c>
      <c r="R105" s="21">
        <f t="shared" si="5"/>
        <v>3960979.436</v>
      </c>
    </row>
    <row r="106">
      <c r="A106" s="6">
        <v>42109.0</v>
      </c>
      <c r="B106" s="14" t="str">
        <f t="shared" si="1"/>
        <v>Wednesday</v>
      </c>
      <c r="C106" s="14" t="str">
        <f t="shared" si="2"/>
        <v>April</v>
      </c>
      <c r="D106" s="15" t="str">
        <f t="shared" si="3"/>
        <v>2015</v>
      </c>
      <c r="E106" s="16">
        <f t="shared" si="4"/>
        <v>16</v>
      </c>
      <c r="F106" s="14" t="str">
        <f>VLOOKUP(A106,'_Holidays'!A106:B2211,2,FALSE)</f>
        <v>Y</v>
      </c>
      <c r="G106" s="17" t="str">
        <f>VLOOKUP(A106,'_Holidays'!A106:C2211,3,FALSE)</f>
        <v>N</v>
      </c>
      <c r="H106" s="18">
        <v>13.9</v>
      </c>
      <c r="I106" s="14" t="str">
        <f>IFERROR(__xludf.DUMMYFUNCTION("SPARKLINE(H106,{""charttype"",""bar"";""color1"",""#00CCFF"";""max"",MAX($H$2:$H$2107)})"),"")</f>
        <v/>
      </c>
      <c r="J106" s="18">
        <v>27.6</v>
      </c>
      <c r="K106" s="14" t="str">
        <f>IFERROR(__xludf.DUMMYFUNCTION("SPARKLINE(J106,{""charttype"",""bar"";""color1"",""#FF0000"";""max"",MAX($J$2:$J$2107)})"),"")</f>
        <v/>
      </c>
      <c r="L106" s="18">
        <v>12.8</v>
      </c>
      <c r="M106" s="18" t="str">
        <f>IFERROR(__xludf.DUMMYFUNCTION("SPARKLINE(L106,{""charttype"",""bar"";""color1"",""#FF9900"";""max"",MAX($L$2:$L$2107)})"),"")</f>
        <v/>
      </c>
      <c r="N106" s="18">
        <v>2.4</v>
      </c>
      <c r="O106" s="14" t="str">
        <f>IFERROR(__xludf.DUMMYFUNCTION("SPARKLINE(N106,{""charttype"",""bar"";""color1"",""#0066CC"";""max"",MAX($N$2:$N$2107)})"),"")</f>
        <v/>
      </c>
      <c r="P106" s="16">
        <v>126673.9</v>
      </c>
      <c r="Q106" s="19">
        <v>31.09056</v>
      </c>
      <c r="R106" s="21">
        <f t="shared" si="5"/>
        <v>3938362.488</v>
      </c>
    </row>
    <row r="107">
      <c r="A107" s="6">
        <v>42110.0</v>
      </c>
      <c r="B107" s="14" t="str">
        <f t="shared" si="1"/>
        <v>Thursday</v>
      </c>
      <c r="C107" s="14" t="str">
        <f t="shared" si="2"/>
        <v>April</v>
      </c>
      <c r="D107" s="15" t="str">
        <f t="shared" si="3"/>
        <v>2015</v>
      </c>
      <c r="E107" s="16">
        <f t="shared" si="4"/>
        <v>16</v>
      </c>
      <c r="F107" s="14" t="str">
        <f>VLOOKUP(A107,'_Holidays'!A107:B2212,2,FALSE)</f>
        <v>Y</v>
      </c>
      <c r="G107" s="17" t="str">
        <f>VLOOKUP(A107,'_Holidays'!A107:C2212,3,FALSE)</f>
        <v>N</v>
      </c>
      <c r="H107" s="18">
        <v>15.6</v>
      </c>
      <c r="I107" s="14" t="str">
        <f>IFERROR(__xludf.DUMMYFUNCTION("SPARKLINE(H107,{""charttype"",""bar"";""color1"",""#00CCFF"";""max"",MAX($H$2:$H$2107)})"),"")</f>
        <v/>
      </c>
      <c r="J107" s="18">
        <v>17.8</v>
      </c>
      <c r="K107" s="14" t="str">
        <f>IFERROR(__xludf.DUMMYFUNCTION("SPARKLINE(J107,{""charttype"",""bar"";""color1"",""#FF0000"";""max"",MAX($J$2:$J$2107)})"),"")</f>
        <v/>
      </c>
      <c r="L107" s="18">
        <v>10.9</v>
      </c>
      <c r="M107" s="18" t="str">
        <f>IFERROR(__xludf.DUMMYFUNCTION("SPARKLINE(L107,{""charttype"",""bar"";""color1"",""#FF9900"";""max"",MAX($L$2:$L$2107)})"),"")</f>
        <v/>
      </c>
      <c r="N107" s="18">
        <v>0.0</v>
      </c>
      <c r="O107" s="14" t="str">
        <f>IFERROR(__xludf.DUMMYFUNCTION("SPARKLINE(N107,{""charttype"",""bar"";""color1"",""#0066CC"";""max"",MAX($N$2:$N$2107)})"),"")</f>
        <v/>
      </c>
      <c r="P107" s="16">
        <v>126937.9</v>
      </c>
      <c r="Q107" s="19">
        <v>40.68151</v>
      </c>
      <c r="R107" s="21">
        <f t="shared" si="5"/>
        <v>5164025.448</v>
      </c>
    </row>
    <row r="108">
      <c r="A108" s="6">
        <v>42111.0</v>
      </c>
      <c r="B108" s="14" t="str">
        <f t="shared" si="1"/>
        <v>Friday</v>
      </c>
      <c r="C108" s="14" t="str">
        <f t="shared" si="2"/>
        <v>April</v>
      </c>
      <c r="D108" s="15" t="str">
        <f t="shared" si="3"/>
        <v>2015</v>
      </c>
      <c r="E108" s="16">
        <f t="shared" si="4"/>
        <v>16</v>
      </c>
      <c r="F108" s="14" t="str">
        <f>VLOOKUP(A108,'_Holidays'!A108:B2213,2,FALSE)</f>
        <v>Y</v>
      </c>
      <c r="G108" s="17" t="str">
        <f>VLOOKUP(A108,'_Holidays'!A108:C2213,3,FALSE)</f>
        <v>N</v>
      </c>
      <c r="H108" s="18">
        <v>10.1</v>
      </c>
      <c r="I108" s="14" t="str">
        <f>IFERROR(__xludf.DUMMYFUNCTION("SPARKLINE(H108,{""charttype"",""bar"";""color1"",""#00CCFF"";""max"",MAX($H$2:$H$2107)})"),"")</f>
        <v/>
      </c>
      <c r="J108" s="18">
        <v>17.1</v>
      </c>
      <c r="K108" s="14" t="str">
        <f>IFERROR(__xludf.DUMMYFUNCTION("SPARKLINE(J108,{""charttype"",""bar"";""color1"",""#FF0000"";""max"",MAX($J$2:$J$2107)})"),"")</f>
        <v/>
      </c>
      <c r="L108" s="18">
        <v>7.5</v>
      </c>
      <c r="M108" s="18" t="str">
        <f>IFERROR(__xludf.DUMMYFUNCTION("SPARKLINE(L108,{""charttype"",""bar"";""color1"",""#FF9900"";""max"",MAX($L$2:$L$2107)})"),"")</f>
        <v/>
      </c>
      <c r="N108" s="18">
        <v>0.0</v>
      </c>
      <c r="O108" s="14" t="str">
        <f>IFERROR(__xludf.DUMMYFUNCTION("SPARKLINE(N108,{""charttype"",""bar"";""color1"",""#0066CC"";""max"",MAX($N$2:$N$2107)})"),"")</f>
        <v/>
      </c>
      <c r="P108" s="16">
        <v>131031.4</v>
      </c>
      <c r="Q108" s="19">
        <v>33.9875</v>
      </c>
      <c r="R108" s="21">
        <f t="shared" si="5"/>
        <v>4453429.708</v>
      </c>
    </row>
    <row r="109">
      <c r="A109" s="6">
        <v>42112.0</v>
      </c>
      <c r="B109" s="14" t="str">
        <f t="shared" si="1"/>
        <v>Saturday</v>
      </c>
      <c r="C109" s="14" t="str">
        <f t="shared" si="2"/>
        <v>April</v>
      </c>
      <c r="D109" s="15" t="str">
        <f t="shared" si="3"/>
        <v>2015</v>
      </c>
      <c r="E109" s="16">
        <f t="shared" si="4"/>
        <v>16</v>
      </c>
      <c r="F109" s="14" t="str">
        <f>VLOOKUP(A109,'_Holidays'!A109:B2214,2,FALSE)</f>
        <v>Y</v>
      </c>
      <c r="G109" s="17" t="str">
        <f>VLOOKUP(A109,'_Holidays'!A109:C2214,3,FALSE)</f>
        <v>N</v>
      </c>
      <c r="H109" s="18">
        <v>13.5</v>
      </c>
      <c r="I109" s="14" t="str">
        <f>IFERROR(__xludf.DUMMYFUNCTION("SPARKLINE(H109,{""charttype"",""bar"";""color1"",""#00CCFF"";""max"",MAX($H$2:$H$2107)})"),"")</f>
        <v/>
      </c>
      <c r="J109" s="18">
        <v>21.9</v>
      </c>
      <c r="K109" s="14" t="str">
        <f>IFERROR(__xludf.DUMMYFUNCTION("SPARKLINE(J109,{""charttype"",""bar"";""color1"",""#FF0000"";""max"",MAX($J$2:$J$2107)})"),"")</f>
        <v/>
      </c>
      <c r="L109" s="18">
        <v>9.9</v>
      </c>
      <c r="M109" s="18" t="str">
        <f>IFERROR(__xludf.DUMMYFUNCTION("SPARKLINE(L109,{""charttype"",""bar"";""color1"",""#FF9900"";""max"",MAX($L$2:$L$2107)})"),"")</f>
        <v/>
      </c>
      <c r="N109" s="18">
        <v>3.6</v>
      </c>
      <c r="O109" s="14" t="str">
        <f>IFERROR(__xludf.DUMMYFUNCTION("SPARKLINE(N109,{""charttype"",""bar"";""color1"",""#0066CC"";""max"",MAX($N$2:$N$2107)})"),"")</f>
        <v/>
      </c>
      <c r="P109" s="16">
        <v>109764.0</v>
      </c>
      <c r="Q109" s="19">
        <v>26.14013</v>
      </c>
      <c r="R109" s="21">
        <f t="shared" si="5"/>
        <v>2869245.229</v>
      </c>
    </row>
    <row r="110">
      <c r="A110" s="6">
        <v>42113.0</v>
      </c>
      <c r="B110" s="14" t="str">
        <f t="shared" si="1"/>
        <v>Sunday</v>
      </c>
      <c r="C110" s="14" t="str">
        <f t="shared" si="2"/>
        <v>April</v>
      </c>
      <c r="D110" s="15" t="str">
        <f t="shared" si="3"/>
        <v>2015</v>
      </c>
      <c r="E110" s="16">
        <f t="shared" si="4"/>
        <v>17</v>
      </c>
      <c r="F110" s="14" t="str">
        <f>VLOOKUP(A110,'_Holidays'!A110:B2215,2,FALSE)</f>
        <v>Y</v>
      </c>
      <c r="G110" s="17" t="str">
        <f>VLOOKUP(A110,'_Holidays'!A110:C2215,3,FALSE)</f>
        <v>N</v>
      </c>
      <c r="H110" s="18">
        <v>9.7</v>
      </c>
      <c r="I110" s="14" t="str">
        <f>IFERROR(__xludf.DUMMYFUNCTION("SPARKLINE(H110,{""charttype"",""bar"";""color1"",""#00CCFF"";""max"",MAX($H$2:$H$2107)})"),"")</f>
        <v/>
      </c>
      <c r="J110" s="18">
        <v>14.7</v>
      </c>
      <c r="K110" s="14" t="str">
        <f>IFERROR(__xludf.DUMMYFUNCTION("SPARKLINE(J110,{""charttype"",""bar"";""color1"",""#FF0000"";""max"",MAX($J$2:$J$2107)})"),"")</f>
        <v/>
      </c>
      <c r="L110" s="18">
        <v>11.0</v>
      </c>
      <c r="M110" s="18" t="str">
        <f>IFERROR(__xludf.DUMMYFUNCTION("SPARKLINE(L110,{""charttype"",""bar"";""color1"",""#FF9900"";""max"",MAX($L$2:$L$2107)})"),"")</f>
        <v/>
      </c>
      <c r="N110" s="18">
        <v>6.4</v>
      </c>
      <c r="O110" s="14" t="str">
        <f>IFERROR(__xludf.DUMMYFUNCTION("SPARKLINE(N110,{""charttype"",""bar"";""color1"",""#0066CC"";""max"",MAX($N$2:$N$2107)})"),"")</f>
        <v/>
      </c>
      <c r="P110" s="16">
        <v>107160.5</v>
      </c>
      <c r="Q110" s="19">
        <v>24.54069</v>
      </c>
      <c r="R110" s="21">
        <f t="shared" si="5"/>
        <v>2629792.611</v>
      </c>
    </row>
    <row r="111">
      <c r="A111" s="6">
        <v>42114.0</v>
      </c>
      <c r="B111" s="14" t="str">
        <f t="shared" si="1"/>
        <v>Monday</v>
      </c>
      <c r="C111" s="14" t="str">
        <f t="shared" si="2"/>
        <v>April</v>
      </c>
      <c r="D111" s="15" t="str">
        <f t="shared" si="3"/>
        <v>2015</v>
      </c>
      <c r="E111" s="16">
        <f t="shared" si="4"/>
        <v>17</v>
      </c>
      <c r="F111" s="14" t="str">
        <f>VLOOKUP(A111,'_Holidays'!A111:B2216,2,FALSE)</f>
        <v>Y</v>
      </c>
      <c r="G111" s="17" t="str">
        <f>VLOOKUP(A111,'_Holidays'!A111:C2216,3,FALSE)</f>
        <v>N</v>
      </c>
      <c r="H111" s="18">
        <v>7.0</v>
      </c>
      <c r="I111" s="14" t="str">
        <f>IFERROR(__xludf.DUMMYFUNCTION("SPARKLINE(H111,{""charttype"",""bar"";""color1"",""#00CCFF"";""max"",MAX($H$2:$H$2107)})"),"")</f>
        <v/>
      </c>
      <c r="J111" s="18">
        <v>16.2</v>
      </c>
      <c r="K111" s="14" t="str">
        <f>IFERROR(__xludf.DUMMYFUNCTION("SPARKLINE(J111,{""charttype"",""bar"";""color1"",""#FF0000"";""max"",MAX($J$2:$J$2107)})"),"")</f>
        <v/>
      </c>
      <c r="L111" s="18">
        <v>12.7</v>
      </c>
      <c r="M111" s="18" t="str">
        <f>IFERROR(__xludf.DUMMYFUNCTION("SPARKLINE(L111,{""charttype"",""bar"";""color1"",""#FF9900"";""max"",MAX($L$2:$L$2107)})"),"")</f>
        <v/>
      </c>
      <c r="N111" s="18">
        <v>1.4</v>
      </c>
      <c r="O111" s="14" t="str">
        <f>IFERROR(__xludf.DUMMYFUNCTION("SPARKLINE(N111,{""charttype"",""bar"";""color1"",""#0066CC"";""max"",MAX($N$2:$N$2107)})"),"")</f>
        <v/>
      </c>
      <c r="P111" s="16">
        <v>126696.2</v>
      </c>
      <c r="Q111" s="19">
        <v>33.67718</v>
      </c>
      <c r="R111" s="21">
        <f t="shared" si="5"/>
        <v>4266770.733</v>
      </c>
    </row>
    <row r="112">
      <c r="A112" s="6">
        <v>42115.0</v>
      </c>
      <c r="B112" s="14" t="str">
        <f t="shared" si="1"/>
        <v>Tuesday</v>
      </c>
      <c r="C112" s="14" t="str">
        <f t="shared" si="2"/>
        <v>April</v>
      </c>
      <c r="D112" s="15" t="str">
        <f t="shared" si="3"/>
        <v>2015</v>
      </c>
      <c r="E112" s="16">
        <f t="shared" si="4"/>
        <v>17</v>
      </c>
      <c r="F112" s="14" t="str">
        <f>VLOOKUP(A112,'_Holidays'!A112:B2217,2,FALSE)</f>
        <v>Y</v>
      </c>
      <c r="G112" s="17" t="str">
        <f>VLOOKUP(A112,'_Holidays'!A112:C2217,3,FALSE)</f>
        <v>N</v>
      </c>
      <c r="H112" s="18">
        <v>6.5</v>
      </c>
      <c r="I112" s="14" t="str">
        <f>IFERROR(__xludf.DUMMYFUNCTION("SPARKLINE(H112,{""charttype"",""bar"";""color1"",""#00CCFF"";""max"",MAX($H$2:$H$2107)})"),"")</f>
        <v/>
      </c>
      <c r="J112" s="18">
        <v>17.7</v>
      </c>
      <c r="K112" s="14" t="str">
        <f>IFERROR(__xludf.DUMMYFUNCTION("SPARKLINE(J112,{""charttype"",""bar"";""color1"",""#FF0000"";""max"",MAX($J$2:$J$2107)})"),"")</f>
        <v/>
      </c>
      <c r="L112" s="18">
        <v>13.8</v>
      </c>
      <c r="M112" s="18" t="str">
        <f>IFERROR(__xludf.DUMMYFUNCTION("SPARKLINE(L112,{""charttype"",""bar"";""color1"",""#FF9900"";""max"",MAX($L$2:$L$2107)})"),"")</f>
        <v/>
      </c>
      <c r="N112" s="18">
        <v>0.0</v>
      </c>
      <c r="O112" s="14" t="str">
        <f>IFERROR(__xludf.DUMMYFUNCTION("SPARKLINE(N112,{""charttype"",""bar"";""color1"",""#0066CC"";""max"",MAX($N$2:$N$2107)})"),"")</f>
        <v/>
      </c>
      <c r="P112" s="16">
        <v>127973.6</v>
      </c>
      <c r="Q112" s="19">
        <v>30.47316</v>
      </c>
      <c r="R112" s="21">
        <f t="shared" si="5"/>
        <v>3899759.989</v>
      </c>
    </row>
    <row r="113">
      <c r="A113" s="6">
        <v>42116.0</v>
      </c>
      <c r="B113" s="14" t="str">
        <f t="shared" si="1"/>
        <v>Wednesday</v>
      </c>
      <c r="C113" s="14" t="str">
        <f t="shared" si="2"/>
        <v>April</v>
      </c>
      <c r="D113" s="15" t="str">
        <f t="shared" si="3"/>
        <v>2015</v>
      </c>
      <c r="E113" s="16">
        <f t="shared" si="4"/>
        <v>17</v>
      </c>
      <c r="F113" s="14" t="str">
        <f>VLOOKUP(A113,'_Holidays'!A113:B2218,2,FALSE)</f>
        <v>Y</v>
      </c>
      <c r="G113" s="17" t="str">
        <f>VLOOKUP(A113,'_Holidays'!A113:C2218,3,FALSE)</f>
        <v>N</v>
      </c>
      <c r="H113" s="18">
        <v>9.1</v>
      </c>
      <c r="I113" s="14" t="str">
        <f>IFERROR(__xludf.DUMMYFUNCTION("SPARKLINE(H113,{""charttype"",""bar"";""color1"",""#00CCFF"";""max"",MAX($H$2:$H$2107)})"),"")</f>
        <v/>
      </c>
      <c r="J113" s="18">
        <v>19.5</v>
      </c>
      <c r="K113" s="14" t="str">
        <f>IFERROR(__xludf.DUMMYFUNCTION("SPARKLINE(J113,{""charttype"",""bar"";""color1"",""#FF0000"";""max"",MAX($J$2:$J$2107)})"),"")</f>
        <v/>
      </c>
      <c r="L113" s="18">
        <v>7.1</v>
      </c>
      <c r="M113" s="18" t="str">
        <f>IFERROR(__xludf.DUMMYFUNCTION("SPARKLINE(L113,{""charttype"",""bar"";""color1"",""#FF9900"";""max"",MAX($L$2:$L$2107)})"),"")</f>
        <v/>
      </c>
      <c r="N113" s="18">
        <v>0.0</v>
      </c>
      <c r="O113" s="14" t="str">
        <f>IFERROR(__xludf.DUMMYFUNCTION("SPARKLINE(N113,{""charttype"",""bar"";""color1"",""#0066CC"";""max"",MAX($N$2:$N$2107)})"),"")</f>
        <v/>
      </c>
      <c r="P113" s="16">
        <v>128598.5</v>
      </c>
      <c r="Q113" s="19">
        <v>36.69528</v>
      </c>
      <c r="R113" s="21">
        <f t="shared" si="5"/>
        <v>4718957.965</v>
      </c>
    </row>
    <row r="114">
      <c r="A114" s="6">
        <v>42117.0</v>
      </c>
      <c r="B114" s="14" t="str">
        <f t="shared" si="1"/>
        <v>Thursday</v>
      </c>
      <c r="C114" s="14" t="str">
        <f t="shared" si="2"/>
        <v>April</v>
      </c>
      <c r="D114" s="15" t="str">
        <f t="shared" si="3"/>
        <v>2015</v>
      </c>
      <c r="E114" s="16">
        <f t="shared" si="4"/>
        <v>17</v>
      </c>
      <c r="F114" s="14" t="str">
        <f>VLOOKUP(A114,'_Holidays'!A114:B2219,2,FALSE)</f>
        <v>Y</v>
      </c>
      <c r="G114" s="17" t="str">
        <f>VLOOKUP(A114,'_Holidays'!A114:C2219,3,FALSE)</f>
        <v>N</v>
      </c>
      <c r="H114" s="18">
        <v>12.2</v>
      </c>
      <c r="I114" s="14" t="str">
        <f>IFERROR(__xludf.DUMMYFUNCTION("SPARKLINE(H114,{""charttype"",""bar"";""color1"",""#00CCFF"";""max"",MAX($H$2:$H$2107)})"),"")</f>
        <v/>
      </c>
      <c r="J114" s="18">
        <v>19.2</v>
      </c>
      <c r="K114" s="14" t="str">
        <f>IFERROR(__xludf.DUMMYFUNCTION("SPARKLINE(J114,{""charttype"",""bar"";""color1"",""#FF0000"";""max"",MAX($J$2:$J$2107)})"),"")</f>
        <v/>
      </c>
      <c r="L114" s="18">
        <v>7.5</v>
      </c>
      <c r="M114" s="18" t="str">
        <f>IFERROR(__xludf.DUMMYFUNCTION("SPARKLINE(L114,{""charttype"",""bar"";""color1"",""#FF9900"";""max"",MAX($L$2:$L$2107)})"),"")</f>
        <v/>
      </c>
      <c r="N114" s="18">
        <v>0.0</v>
      </c>
      <c r="O114" s="14" t="str">
        <f>IFERROR(__xludf.DUMMYFUNCTION("SPARKLINE(N114,{""charttype"",""bar"";""color1"",""#0066CC"";""max"",MAX($N$2:$N$2107)})"),"")</f>
        <v/>
      </c>
      <c r="P114" s="16">
        <v>126483.8</v>
      </c>
      <c r="Q114" s="19">
        <v>35.42248</v>
      </c>
      <c r="R114" s="21">
        <f t="shared" si="5"/>
        <v>4480369.876</v>
      </c>
    </row>
    <row r="115">
      <c r="A115" s="6">
        <v>42118.0</v>
      </c>
      <c r="B115" s="14" t="str">
        <f t="shared" si="1"/>
        <v>Friday</v>
      </c>
      <c r="C115" s="14" t="str">
        <f t="shared" si="2"/>
        <v>April</v>
      </c>
      <c r="D115" s="15" t="str">
        <f t="shared" si="3"/>
        <v>2015</v>
      </c>
      <c r="E115" s="16">
        <f t="shared" si="4"/>
        <v>17</v>
      </c>
      <c r="F115" s="14" t="str">
        <f>VLOOKUP(A115,'_Holidays'!A115:B2220,2,FALSE)</f>
        <v>Y</v>
      </c>
      <c r="G115" s="17" t="str">
        <f>VLOOKUP(A115,'_Holidays'!A115:C2220,3,FALSE)</f>
        <v>N</v>
      </c>
      <c r="H115" s="18">
        <v>14.4</v>
      </c>
      <c r="I115" s="14" t="str">
        <f>IFERROR(__xludf.DUMMYFUNCTION("SPARKLINE(H115,{""charttype"",""bar"";""color1"",""#00CCFF"";""max"",MAX($H$2:$H$2107)})"),"")</f>
        <v/>
      </c>
      <c r="J115" s="18">
        <v>21.1</v>
      </c>
      <c r="K115" s="14" t="str">
        <f>IFERROR(__xludf.DUMMYFUNCTION("SPARKLINE(J115,{""charttype"",""bar"";""color1"",""#FF0000"";""max"",MAX($J$2:$J$2107)})"),"")</f>
        <v/>
      </c>
      <c r="L115" s="18">
        <v>7.8</v>
      </c>
      <c r="M115" s="18" t="str">
        <f>IFERROR(__xludf.DUMMYFUNCTION("SPARKLINE(L115,{""charttype"",""bar"";""color1"",""#FF9900"";""max"",MAX($L$2:$L$2107)})"),"")</f>
        <v/>
      </c>
      <c r="N115" s="18">
        <v>0.0</v>
      </c>
      <c r="O115" s="14" t="str">
        <f>IFERROR(__xludf.DUMMYFUNCTION("SPARKLINE(N115,{""charttype"",""bar"";""color1"",""#0066CC"";""max"",MAX($N$2:$N$2107)})"),"")</f>
        <v/>
      </c>
      <c r="P115" s="16">
        <v>126230.8</v>
      </c>
      <c r="Q115" s="19">
        <v>36.49794</v>
      </c>
      <c r="R115" s="21">
        <f t="shared" si="5"/>
        <v>4607164.165</v>
      </c>
    </row>
    <row r="116">
      <c r="A116" s="6">
        <v>42119.0</v>
      </c>
      <c r="B116" s="14" t="str">
        <f t="shared" si="1"/>
        <v>Saturday</v>
      </c>
      <c r="C116" s="14" t="str">
        <f t="shared" si="2"/>
        <v>April</v>
      </c>
      <c r="D116" s="15" t="str">
        <f t="shared" si="3"/>
        <v>2015</v>
      </c>
      <c r="E116" s="16">
        <f t="shared" si="4"/>
        <v>17</v>
      </c>
      <c r="F116" s="14" t="str">
        <f>VLOOKUP(A116,'_Holidays'!A116:B2221,2,FALSE)</f>
        <v>Y</v>
      </c>
      <c r="G116" s="17" t="str">
        <f>VLOOKUP(A116,'_Holidays'!A116:C2221,3,FALSE)</f>
        <v>Y</v>
      </c>
      <c r="H116" s="18">
        <v>11.6</v>
      </c>
      <c r="I116" s="14" t="str">
        <f>IFERROR(__xludf.DUMMYFUNCTION("SPARKLINE(H116,{""charttype"",""bar"";""color1"",""#00CCFF"";""max"",MAX($H$2:$H$2107)})"),"")</f>
        <v/>
      </c>
      <c r="J116" s="18">
        <v>15.0</v>
      </c>
      <c r="K116" s="14" t="str">
        <f>IFERROR(__xludf.DUMMYFUNCTION("SPARKLINE(J116,{""charttype"",""bar"";""color1"",""#FF0000"";""max"",MAX($J$2:$J$2107)})"),"")</f>
        <v/>
      </c>
      <c r="L116" s="18">
        <v>3.5</v>
      </c>
      <c r="M116" s="18" t="str">
        <f>IFERROR(__xludf.DUMMYFUNCTION("SPARKLINE(L116,{""charttype"",""bar"";""color1"",""#FF9900"";""max"",MAX($L$2:$L$2107)})"),"")</f>
        <v/>
      </c>
      <c r="N116" s="18">
        <v>3.0</v>
      </c>
      <c r="O116" s="14" t="str">
        <f>IFERROR(__xludf.DUMMYFUNCTION("SPARKLINE(N116,{""charttype"",""bar"";""color1"",""#0066CC"";""max"",MAX($N$2:$N$2107)})"),"")</f>
        <v/>
      </c>
      <c r="P116" s="16">
        <v>111803.6</v>
      </c>
      <c r="Q116" s="19">
        <v>25.97831</v>
      </c>
      <c r="R116" s="21">
        <f t="shared" si="5"/>
        <v>2904468.58</v>
      </c>
    </row>
    <row r="117">
      <c r="A117" s="6">
        <v>42120.0</v>
      </c>
      <c r="B117" s="14" t="str">
        <f t="shared" si="1"/>
        <v>Sunday</v>
      </c>
      <c r="C117" s="14" t="str">
        <f t="shared" si="2"/>
        <v>April</v>
      </c>
      <c r="D117" s="15" t="str">
        <f t="shared" si="3"/>
        <v>2015</v>
      </c>
      <c r="E117" s="16">
        <f t="shared" si="4"/>
        <v>18</v>
      </c>
      <c r="F117" s="14" t="str">
        <f>VLOOKUP(A117,'_Holidays'!A117:B2222,2,FALSE)</f>
        <v>Y</v>
      </c>
      <c r="G117" s="17" t="str">
        <f>VLOOKUP(A117,'_Holidays'!A117:C2222,3,FALSE)</f>
        <v>N</v>
      </c>
      <c r="H117" s="18">
        <v>10.4</v>
      </c>
      <c r="I117" s="14" t="str">
        <f>IFERROR(__xludf.DUMMYFUNCTION("SPARKLINE(H117,{""charttype"",""bar"";""color1"",""#00CCFF"";""max"",MAX($H$2:$H$2107)})"),"")</f>
        <v/>
      </c>
      <c r="J117" s="18">
        <v>15.4</v>
      </c>
      <c r="K117" s="14" t="str">
        <f>IFERROR(__xludf.DUMMYFUNCTION("SPARKLINE(J117,{""charttype"",""bar"";""color1"",""#FF0000"";""max"",MAX($J$2:$J$2107)})"),"")</f>
        <v/>
      </c>
      <c r="L117" s="18">
        <v>5.9</v>
      </c>
      <c r="M117" s="18" t="str">
        <f>IFERROR(__xludf.DUMMYFUNCTION("SPARKLINE(L117,{""charttype"",""bar"";""color1"",""#FF9900"";""max"",MAX($L$2:$L$2107)})"),"")</f>
        <v/>
      </c>
      <c r="N117" s="18">
        <v>7.0</v>
      </c>
      <c r="O117" s="14" t="str">
        <f>IFERROR(__xludf.DUMMYFUNCTION("SPARKLINE(N117,{""charttype"",""bar"";""color1"",""#0066CC"";""max"",MAX($N$2:$N$2107)})"),"")</f>
        <v/>
      </c>
      <c r="P117" s="16">
        <v>108217.8</v>
      </c>
      <c r="Q117" s="19">
        <v>28.95542</v>
      </c>
      <c r="R117" s="21">
        <f t="shared" si="5"/>
        <v>3133491.85</v>
      </c>
    </row>
    <row r="118">
      <c r="A118" s="6">
        <v>42121.0</v>
      </c>
      <c r="B118" s="14" t="str">
        <f t="shared" si="1"/>
        <v>Monday</v>
      </c>
      <c r="C118" s="14" t="str">
        <f t="shared" si="2"/>
        <v>April</v>
      </c>
      <c r="D118" s="15" t="str">
        <f t="shared" si="3"/>
        <v>2015</v>
      </c>
      <c r="E118" s="16">
        <f t="shared" si="4"/>
        <v>18</v>
      </c>
      <c r="F118" s="14" t="str">
        <f>VLOOKUP(A118,'_Holidays'!A118:B2223,2,FALSE)</f>
        <v>Y</v>
      </c>
      <c r="G118" s="17" t="str">
        <f>VLOOKUP(A118,'_Holidays'!A118:C2223,3,FALSE)</f>
        <v>N</v>
      </c>
      <c r="H118" s="18">
        <v>10.5</v>
      </c>
      <c r="I118" s="14" t="str">
        <f>IFERROR(__xludf.DUMMYFUNCTION("SPARKLINE(H118,{""charttype"",""bar"";""color1"",""#00CCFF"";""max"",MAX($H$2:$H$2107)})"),"")</f>
        <v/>
      </c>
      <c r="J118" s="18">
        <v>15.1</v>
      </c>
      <c r="K118" s="14" t="str">
        <f>IFERROR(__xludf.DUMMYFUNCTION("SPARKLINE(J118,{""charttype"",""bar"";""color1"",""#FF0000"";""max"",MAX($J$2:$J$2107)})"),"")</f>
        <v/>
      </c>
      <c r="L118" s="18">
        <v>8.3</v>
      </c>
      <c r="M118" s="18" t="str">
        <f>IFERROR(__xludf.DUMMYFUNCTION("SPARKLINE(L118,{""charttype"",""bar"";""color1"",""#FF9900"";""max"",MAX($L$2:$L$2107)})"),"")</f>
        <v/>
      </c>
      <c r="N118" s="18">
        <v>4.0</v>
      </c>
      <c r="O118" s="14" t="str">
        <f>IFERROR(__xludf.DUMMYFUNCTION("SPARKLINE(N118,{""charttype"",""bar"";""color1"",""#0066CC"";""max"",MAX($N$2:$N$2107)})"),"")</f>
        <v/>
      </c>
      <c r="P118" s="16">
        <v>127855.2</v>
      </c>
      <c r="Q118" s="19">
        <v>48.67307</v>
      </c>
      <c r="R118" s="21">
        <f t="shared" si="5"/>
        <v>6223105.099</v>
      </c>
    </row>
    <row r="119">
      <c r="A119" s="6">
        <v>42122.0</v>
      </c>
      <c r="B119" s="14" t="str">
        <f t="shared" si="1"/>
        <v>Tuesday</v>
      </c>
      <c r="C119" s="14" t="str">
        <f t="shared" si="2"/>
        <v>April</v>
      </c>
      <c r="D119" s="15" t="str">
        <f t="shared" si="3"/>
        <v>2015</v>
      </c>
      <c r="E119" s="16">
        <f t="shared" si="4"/>
        <v>18</v>
      </c>
      <c r="F119" s="14" t="str">
        <f>VLOOKUP(A119,'_Holidays'!A119:B2224,2,FALSE)</f>
        <v>Y</v>
      </c>
      <c r="G119" s="17" t="str">
        <f>VLOOKUP(A119,'_Holidays'!A119:C2224,3,FALSE)</f>
        <v>N</v>
      </c>
      <c r="H119" s="18">
        <v>10.1</v>
      </c>
      <c r="I119" s="14" t="str">
        <f>IFERROR(__xludf.DUMMYFUNCTION("SPARKLINE(H119,{""charttype"",""bar"";""color1"",""#00CCFF"";""max"",MAX($H$2:$H$2107)})"),"")</f>
        <v/>
      </c>
      <c r="J119" s="18">
        <v>16.0</v>
      </c>
      <c r="K119" s="14" t="str">
        <f>IFERROR(__xludf.DUMMYFUNCTION("SPARKLINE(J119,{""charttype"",""bar"";""color1"",""#FF0000"";""max"",MAX($J$2:$J$2107)})"),"")</f>
        <v/>
      </c>
      <c r="L119" s="18">
        <v>8.9</v>
      </c>
      <c r="M119" s="18" t="str">
        <f>IFERROR(__xludf.DUMMYFUNCTION("SPARKLINE(L119,{""charttype"",""bar"";""color1"",""#FF9900"";""max"",MAX($L$2:$L$2107)})"),"")</f>
        <v/>
      </c>
      <c r="N119" s="18">
        <v>1.6</v>
      </c>
      <c r="O119" s="14" t="str">
        <f>IFERROR(__xludf.DUMMYFUNCTION("SPARKLINE(N119,{""charttype"",""bar"";""color1"",""#0066CC"";""max"",MAX($N$2:$N$2107)})"),"")</f>
        <v/>
      </c>
      <c r="P119" s="16">
        <v>132642.1</v>
      </c>
      <c r="Q119" s="19">
        <v>46.26803</v>
      </c>
      <c r="R119" s="21">
        <f t="shared" si="5"/>
        <v>6137088.662</v>
      </c>
    </row>
    <row r="120">
      <c r="A120" s="6">
        <v>42123.0</v>
      </c>
      <c r="B120" s="14" t="str">
        <f t="shared" si="1"/>
        <v>Wednesday</v>
      </c>
      <c r="C120" s="14" t="str">
        <f t="shared" si="2"/>
        <v>April</v>
      </c>
      <c r="D120" s="15" t="str">
        <f t="shared" si="3"/>
        <v>2015</v>
      </c>
      <c r="E120" s="16">
        <f t="shared" si="4"/>
        <v>18</v>
      </c>
      <c r="F120" s="14" t="str">
        <f>VLOOKUP(A120,'_Holidays'!A120:B2225,2,FALSE)</f>
        <v>Y</v>
      </c>
      <c r="G120" s="17" t="str">
        <f>VLOOKUP(A120,'_Holidays'!A120:C2225,3,FALSE)</f>
        <v>N</v>
      </c>
      <c r="H120" s="18">
        <v>7.4</v>
      </c>
      <c r="I120" s="14" t="str">
        <f>IFERROR(__xludf.DUMMYFUNCTION("SPARKLINE(H120,{""charttype"",""bar"";""color1"",""#00CCFF"";""max"",MAX($H$2:$H$2107)})"),"")</f>
        <v/>
      </c>
      <c r="J120" s="18">
        <v>17.1</v>
      </c>
      <c r="K120" s="14" t="str">
        <f>IFERROR(__xludf.DUMMYFUNCTION("SPARKLINE(J120,{""charttype"",""bar"";""color1"",""#FF0000"";""max"",MAX($J$2:$J$2107)})"),"")</f>
        <v/>
      </c>
      <c r="L120" s="18">
        <v>12.6</v>
      </c>
      <c r="M120" s="18" t="str">
        <f>IFERROR(__xludf.DUMMYFUNCTION("SPARKLINE(L120,{""charttype"",""bar"";""color1"",""#FF9900"";""max"",MAX($L$2:$L$2107)})"),"")</f>
        <v/>
      </c>
      <c r="N120" s="18">
        <v>0.0</v>
      </c>
      <c r="O120" s="14" t="str">
        <f>IFERROR(__xludf.DUMMYFUNCTION("SPARKLINE(N120,{""charttype"",""bar"";""color1"",""#0066CC"";""max"",MAX($N$2:$N$2107)})"),"")</f>
        <v/>
      </c>
      <c r="P120" s="16">
        <v>132814.6</v>
      </c>
      <c r="Q120" s="19">
        <v>39.82982</v>
      </c>
      <c r="R120" s="21">
        <f t="shared" si="5"/>
        <v>5289981.611</v>
      </c>
    </row>
    <row r="121">
      <c r="A121" s="6">
        <v>42124.0</v>
      </c>
      <c r="B121" s="14" t="str">
        <f t="shared" si="1"/>
        <v>Thursday</v>
      </c>
      <c r="C121" s="14" t="str">
        <f t="shared" si="2"/>
        <v>April</v>
      </c>
      <c r="D121" s="15" t="str">
        <f t="shared" si="3"/>
        <v>2015</v>
      </c>
      <c r="E121" s="16">
        <f t="shared" si="4"/>
        <v>18</v>
      </c>
      <c r="F121" s="14" t="str">
        <f>VLOOKUP(A121,'_Holidays'!A121:B2226,2,FALSE)</f>
        <v>Y</v>
      </c>
      <c r="G121" s="17" t="str">
        <f>VLOOKUP(A121,'_Holidays'!A121:C2226,3,FALSE)</f>
        <v>N</v>
      </c>
      <c r="H121" s="18">
        <v>6.4</v>
      </c>
      <c r="I121" s="14" t="str">
        <f>IFERROR(__xludf.DUMMYFUNCTION("SPARKLINE(H121,{""charttype"",""bar"";""color1"",""#00CCFF"";""max"",MAX($H$2:$H$2107)})"),"")</f>
        <v/>
      </c>
      <c r="J121" s="18">
        <v>19.6</v>
      </c>
      <c r="K121" s="14" t="str">
        <f>IFERROR(__xludf.DUMMYFUNCTION("SPARKLINE(J121,{""charttype"",""bar"";""color1"",""#FF0000"";""max"",MAX($J$2:$J$2107)})"),"")</f>
        <v/>
      </c>
      <c r="L121" s="18">
        <v>12.3</v>
      </c>
      <c r="M121" s="18" t="str">
        <f>IFERROR(__xludf.DUMMYFUNCTION("SPARKLINE(L121,{""charttype"",""bar"";""color1"",""#FF9900"";""max"",MAX($L$2:$L$2107)})"),"")</f>
        <v/>
      </c>
      <c r="N121" s="18">
        <v>0.0</v>
      </c>
      <c r="O121" s="14" t="str">
        <f>IFERROR(__xludf.DUMMYFUNCTION("SPARKLINE(N121,{""charttype"",""bar"";""color1"",""#0066CC"";""max"",MAX($N$2:$N$2107)})"),"")</f>
        <v/>
      </c>
      <c r="P121" s="16">
        <v>132669.6</v>
      </c>
      <c r="Q121" s="19">
        <v>39.09265</v>
      </c>
      <c r="R121" s="21">
        <f t="shared" si="5"/>
        <v>5186406.238</v>
      </c>
    </row>
    <row r="122">
      <c r="A122" s="6">
        <v>42125.0</v>
      </c>
      <c r="B122" s="14" t="str">
        <f t="shared" si="1"/>
        <v>Friday</v>
      </c>
      <c r="C122" s="14" t="str">
        <f t="shared" si="2"/>
        <v>May</v>
      </c>
      <c r="D122" s="15" t="str">
        <f t="shared" si="3"/>
        <v>2015</v>
      </c>
      <c r="E122" s="16">
        <f t="shared" si="4"/>
        <v>18</v>
      </c>
      <c r="F122" s="14" t="str">
        <f>VLOOKUP(A122,'_Holidays'!A122:B2227,2,FALSE)</f>
        <v>Y</v>
      </c>
      <c r="G122" s="17" t="str">
        <f>VLOOKUP(A122,'_Holidays'!A122:C2227,3,FALSE)</f>
        <v>N</v>
      </c>
      <c r="H122" s="18">
        <v>7.9</v>
      </c>
      <c r="I122" s="14" t="str">
        <f>IFERROR(__xludf.DUMMYFUNCTION("SPARKLINE(H122,{""charttype"",""bar"";""color1"",""#00CCFF"";""max"",MAX($H$2:$H$2107)})"),"")</f>
        <v/>
      </c>
      <c r="J122" s="18">
        <v>23.1</v>
      </c>
      <c r="K122" s="14" t="str">
        <f>IFERROR(__xludf.DUMMYFUNCTION("SPARKLINE(J122,{""charttype"",""bar"";""color1"",""#FF0000"";""max"",MAX($J$2:$J$2107)})"),"")</f>
        <v/>
      </c>
      <c r="L122" s="18">
        <v>12.1</v>
      </c>
      <c r="M122" s="18" t="str">
        <f>IFERROR(__xludf.DUMMYFUNCTION("SPARKLINE(L122,{""charttype"",""bar"";""color1"",""#FF9900"";""max"",MAX($L$2:$L$2107)})"),"")</f>
        <v/>
      </c>
      <c r="N122" s="18">
        <v>0.0</v>
      </c>
      <c r="O122" s="14" t="str">
        <f>IFERROR(__xludf.DUMMYFUNCTION("SPARKLINE(N122,{""charttype"",""bar"";""color1"",""#0066CC"";""max"",MAX($N$2:$N$2107)})"),"")</f>
        <v/>
      </c>
      <c r="P122" s="16">
        <v>126304.4</v>
      </c>
      <c r="Q122" s="19">
        <v>47.47446</v>
      </c>
      <c r="R122" s="21">
        <f t="shared" si="5"/>
        <v>5996233.186</v>
      </c>
    </row>
    <row r="123">
      <c r="A123" s="6">
        <v>42126.0</v>
      </c>
      <c r="B123" s="14" t="str">
        <f t="shared" si="1"/>
        <v>Saturday</v>
      </c>
      <c r="C123" s="14" t="str">
        <f t="shared" si="2"/>
        <v>May</v>
      </c>
      <c r="D123" s="15" t="str">
        <f t="shared" si="3"/>
        <v>2015</v>
      </c>
      <c r="E123" s="16">
        <f t="shared" si="4"/>
        <v>18</v>
      </c>
      <c r="F123" s="14" t="str">
        <f>VLOOKUP(A123,'_Holidays'!A123:B2228,2,FALSE)</f>
        <v>Y</v>
      </c>
      <c r="G123" s="17" t="str">
        <f>VLOOKUP(A123,'_Holidays'!A123:C2228,3,FALSE)</f>
        <v>N</v>
      </c>
      <c r="H123" s="18">
        <v>11.6</v>
      </c>
      <c r="I123" s="14" t="str">
        <f>IFERROR(__xludf.DUMMYFUNCTION("SPARKLINE(H123,{""charttype"",""bar"";""color1"",""#00CCFF"";""max"",MAX($H$2:$H$2107)})"),"")</f>
        <v/>
      </c>
      <c r="J123" s="18">
        <v>22.2</v>
      </c>
      <c r="K123" s="14" t="str">
        <f>IFERROR(__xludf.DUMMYFUNCTION("SPARKLINE(J123,{""charttype"",""bar"";""color1"",""#FF0000"";""max"",MAX($J$2:$J$2107)})"),"")</f>
        <v/>
      </c>
      <c r="L123" s="18">
        <v>6.1</v>
      </c>
      <c r="M123" s="18" t="str">
        <f>IFERROR(__xludf.DUMMYFUNCTION("SPARKLINE(L123,{""charttype"",""bar"";""color1"",""#FF9900"";""max"",MAX($L$2:$L$2107)})"),"")</f>
        <v/>
      </c>
      <c r="N123" s="18">
        <v>0.0</v>
      </c>
      <c r="O123" s="14" t="str">
        <f>IFERROR(__xludf.DUMMYFUNCTION("SPARKLINE(N123,{""charttype"",""bar"";""color1"",""#0066CC"";""max"",MAX($N$2:$N$2107)})"),"")</f>
        <v/>
      </c>
      <c r="P123" s="16">
        <v>108488.0</v>
      </c>
      <c r="Q123" s="19">
        <v>25.85204</v>
      </c>
      <c r="R123" s="21">
        <f t="shared" si="5"/>
        <v>2804636.116</v>
      </c>
    </row>
    <row r="124">
      <c r="A124" s="6">
        <v>42127.0</v>
      </c>
      <c r="B124" s="14" t="str">
        <f t="shared" si="1"/>
        <v>Sunday</v>
      </c>
      <c r="C124" s="14" t="str">
        <f t="shared" si="2"/>
        <v>May</v>
      </c>
      <c r="D124" s="15" t="str">
        <f t="shared" si="3"/>
        <v>2015</v>
      </c>
      <c r="E124" s="16">
        <f t="shared" si="4"/>
        <v>19</v>
      </c>
      <c r="F124" s="14" t="str">
        <f>VLOOKUP(A124,'_Holidays'!A124:B2229,2,FALSE)</f>
        <v>Y</v>
      </c>
      <c r="G124" s="17" t="str">
        <f>VLOOKUP(A124,'_Holidays'!A124:C2229,3,FALSE)</f>
        <v>N</v>
      </c>
      <c r="H124" s="18">
        <v>9.7</v>
      </c>
      <c r="I124" s="14" t="str">
        <f>IFERROR(__xludf.DUMMYFUNCTION("SPARKLINE(H124,{""charttype"",""bar"";""color1"",""#00CCFF"";""max"",MAX($H$2:$H$2107)})"),"")</f>
        <v/>
      </c>
      <c r="J124" s="18">
        <v>18.2</v>
      </c>
      <c r="K124" s="14" t="str">
        <f>IFERROR(__xludf.DUMMYFUNCTION("SPARKLINE(J124,{""charttype"",""bar"";""color1"",""#FF0000"";""max"",MAX($J$2:$J$2107)})"),"")</f>
        <v/>
      </c>
      <c r="L124" s="18">
        <v>11.2</v>
      </c>
      <c r="M124" s="18" t="str">
        <f>IFERROR(__xludf.DUMMYFUNCTION("SPARKLINE(L124,{""charttype"",""bar"";""color1"",""#FF9900"";""max"",MAX($L$2:$L$2107)})"),"")</f>
        <v/>
      </c>
      <c r="N124" s="18">
        <v>0.0</v>
      </c>
      <c r="O124" s="14" t="str">
        <f>IFERROR(__xludf.DUMMYFUNCTION("SPARKLINE(N124,{""charttype"",""bar"";""color1"",""#0066CC"";""max"",MAX($N$2:$N$2107)})"),"")</f>
        <v/>
      </c>
      <c r="P124" s="16">
        <v>109233.3</v>
      </c>
      <c r="Q124" s="19">
        <v>30.62706</v>
      </c>
      <c r="R124" s="21">
        <f t="shared" si="5"/>
        <v>3345494.833</v>
      </c>
    </row>
    <row r="125">
      <c r="A125" s="6">
        <v>42128.0</v>
      </c>
      <c r="B125" s="14" t="str">
        <f t="shared" si="1"/>
        <v>Monday</v>
      </c>
      <c r="C125" s="14" t="str">
        <f t="shared" si="2"/>
        <v>May</v>
      </c>
      <c r="D125" s="15" t="str">
        <f t="shared" si="3"/>
        <v>2015</v>
      </c>
      <c r="E125" s="16">
        <f t="shared" si="4"/>
        <v>19</v>
      </c>
      <c r="F125" s="14" t="str">
        <f>VLOOKUP(A125,'_Holidays'!A125:B2230,2,FALSE)</f>
        <v>Y</v>
      </c>
      <c r="G125" s="17" t="str">
        <f>VLOOKUP(A125,'_Holidays'!A125:C2230,3,FALSE)</f>
        <v>N</v>
      </c>
      <c r="H125" s="18">
        <v>7.5</v>
      </c>
      <c r="I125" s="14" t="str">
        <f>IFERROR(__xludf.DUMMYFUNCTION("SPARKLINE(H125,{""charttype"",""bar"";""color1"",""#00CCFF"";""max"",MAX($H$2:$H$2107)})"),"")</f>
        <v/>
      </c>
      <c r="J125" s="18">
        <v>22.3</v>
      </c>
      <c r="K125" s="14" t="str">
        <f>IFERROR(__xludf.DUMMYFUNCTION("SPARKLINE(J125,{""charttype"",""bar"";""color1"",""#FF0000"";""max"",MAX($J$2:$J$2107)})"),"")</f>
        <v/>
      </c>
      <c r="L125" s="18">
        <v>11.6</v>
      </c>
      <c r="M125" s="18" t="str">
        <f>IFERROR(__xludf.DUMMYFUNCTION("SPARKLINE(L125,{""charttype"",""bar"";""color1"",""#FF9900"";""max"",MAX($L$2:$L$2107)})"),"")</f>
        <v/>
      </c>
      <c r="N125" s="18">
        <v>0.0</v>
      </c>
      <c r="O125" s="14" t="str">
        <f>IFERROR(__xludf.DUMMYFUNCTION("SPARKLINE(N125,{""charttype"",""bar"";""color1"",""#0066CC"";""max"",MAX($N$2:$N$2107)})"),"")</f>
        <v/>
      </c>
      <c r="P125" s="16">
        <v>122375.5</v>
      </c>
      <c r="Q125" s="19">
        <v>28.80304</v>
      </c>
      <c r="R125" s="21">
        <f t="shared" si="5"/>
        <v>3524786.422</v>
      </c>
    </row>
    <row r="126">
      <c r="A126" s="6">
        <v>42129.0</v>
      </c>
      <c r="B126" s="14" t="str">
        <f t="shared" si="1"/>
        <v>Tuesday</v>
      </c>
      <c r="C126" s="14" t="str">
        <f t="shared" si="2"/>
        <v>May</v>
      </c>
      <c r="D126" s="15" t="str">
        <f t="shared" si="3"/>
        <v>2015</v>
      </c>
      <c r="E126" s="16">
        <f t="shared" si="4"/>
        <v>19</v>
      </c>
      <c r="F126" s="14" t="str">
        <f>VLOOKUP(A126,'_Holidays'!A126:B2231,2,FALSE)</f>
        <v>Y</v>
      </c>
      <c r="G126" s="17" t="str">
        <f>VLOOKUP(A126,'_Holidays'!A126:C2231,3,FALSE)</f>
        <v>N</v>
      </c>
      <c r="H126" s="18">
        <v>9.2</v>
      </c>
      <c r="I126" s="14" t="str">
        <f>IFERROR(__xludf.DUMMYFUNCTION("SPARKLINE(H126,{""charttype"",""bar"";""color1"",""#00CCFF"";""max"",MAX($H$2:$H$2107)})"),"")</f>
        <v/>
      </c>
      <c r="J126" s="18">
        <v>18.1</v>
      </c>
      <c r="K126" s="14" t="str">
        <f>IFERROR(__xludf.DUMMYFUNCTION("SPARKLINE(J126,{""charttype"",""bar"";""color1"",""#FF0000"";""max"",MAX($J$2:$J$2107)})"),"")</f>
        <v/>
      </c>
      <c r="L126" s="18">
        <v>7.1</v>
      </c>
      <c r="M126" s="18" t="str">
        <f>IFERROR(__xludf.DUMMYFUNCTION("SPARKLINE(L126,{""charttype"",""bar"";""color1"",""#FF9900"";""max"",MAX($L$2:$L$2107)})"),"")</f>
        <v/>
      </c>
      <c r="N126" s="18">
        <v>0.6</v>
      </c>
      <c r="O126" s="14" t="str">
        <f>IFERROR(__xludf.DUMMYFUNCTION("SPARKLINE(N126,{""charttype"",""bar"";""color1"",""#0066CC"";""max"",MAX($N$2:$N$2107)})"),"")</f>
        <v/>
      </c>
      <c r="P126" s="16">
        <v>123734.9</v>
      </c>
      <c r="Q126" s="19">
        <v>27.38334</v>
      </c>
      <c r="R126" s="21">
        <f t="shared" si="5"/>
        <v>3388274.837</v>
      </c>
    </row>
    <row r="127">
      <c r="A127" s="6">
        <v>42130.0</v>
      </c>
      <c r="B127" s="14" t="str">
        <f t="shared" si="1"/>
        <v>Wednesday</v>
      </c>
      <c r="C127" s="14" t="str">
        <f t="shared" si="2"/>
        <v>May</v>
      </c>
      <c r="D127" s="15" t="str">
        <f t="shared" si="3"/>
        <v>2015</v>
      </c>
      <c r="E127" s="16">
        <f t="shared" si="4"/>
        <v>19</v>
      </c>
      <c r="F127" s="14" t="str">
        <f>VLOOKUP(A127,'_Holidays'!A127:B2232,2,FALSE)</f>
        <v>Y</v>
      </c>
      <c r="G127" s="17" t="str">
        <f>VLOOKUP(A127,'_Holidays'!A127:C2232,3,FALSE)</f>
        <v>N</v>
      </c>
      <c r="H127" s="18">
        <v>9.5</v>
      </c>
      <c r="I127" s="14" t="str">
        <f>IFERROR(__xludf.DUMMYFUNCTION("SPARKLINE(H127,{""charttype"",""bar"";""color1"",""#00CCFF"";""max"",MAX($H$2:$H$2107)})"),"")</f>
        <v/>
      </c>
      <c r="J127" s="18">
        <v>16.2</v>
      </c>
      <c r="K127" s="14" t="str">
        <f>IFERROR(__xludf.DUMMYFUNCTION("SPARKLINE(J127,{""charttype"",""bar"";""color1"",""#FF0000"";""max"",MAX($J$2:$J$2107)})"),"")</f>
        <v/>
      </c>
      <c r="L127" s="18">
        <v>7.6</v>
      </c>
      <c r="M127" s="18" t="str">
        <f>IFERROR(__xludf.DUMMYFUNCTION("SPARKLINE(L127,{""charttype"",""bar"";""color1"",""#FF9900"";""max"",MAX($L$2:$L$2107)})"),"")</f>
        <v/>
      </c>
      <c r="N127" s="18">
        <v>1.4</v>
      </c>
      <c r="O127" s="14" t="str">
        <f>IFERROR(__xludf.DUMMYFUNCTION("SPARKLINE(N127,{""charttype"",""bar"";""color1"",""#0066CC"";""max"",MAX($N$2:$N$2107)})"),"")</f>
        <v/>
      </c>
      <c r="P127" s="16">
        <v>129121.9</v>
      </c>
      <c r="Q127" s="19">
        <v>26.02259</v>
      </c>
      <c r="R127" s="21">
        <f t="shared" si="5"/>
        <v>3360086.264</v>
      </c>
    </row>
    <row r="128">
      <c r="A128" s="6">
        <v>42131.0</v>
      </c>
      <c r="B128" s="14" t="str">
        <f t="shared" si="1"/>
        <v>Thursday</v>
      </c>
      <c r="C128" s="14" t="str">
        <f t="shared" si="2"/>
        <v>May</v>
      </c>
      <c r="D128" s="15" t="str">
        <f t="shared" si="3"/>
        <v>2015</v>
      </c>
      <c r="E128" s="16">
        <f t="shared" si="4"/>
        <v>19</v>
      </c>
      <c r="F128" s="14" t="str">
        <f>VLOOKUP(A128,'_Holidays'!A128:B2233,2,FALSE)</f>
        <v>Y</v>
      </c>
      <c r="G128" s="17" t="str">
        <f>VLOOKUP(A128,'_Holidays'!A128:C2233,3,FALSE)</f>
        <v>N</v>
      </c>
      <c r="H128" s="18">
        <v>10.3</v>
      </c>
      <c r="I128" s="14" t="str">
        <f>IFERROR(__xludf.DUMMYFUNCTION("SPARKLINE(H128,{""charttype"",""bar"";""color1"",""#00CCFF"";""max"",MAX($H$2:$H$2107)})"),"")</f>
        <v/>
      </c>
      <c r="J128" s="18">
        <v>15.6</v>
      </c>
      <c r="K128" s="14" t="str">
        <f>IFERROR(__xludf.DUMMYFUNCTION("SPARKLINE(J128,{""charttype"",""bar"";""color1"",""#FF0000"";""max"",MAX($J$2:$J$2107)})"),"")</f>
        <v/>
      </c>
      <c r="L128" s="18">
        <v>6.9</v>
      </c>
      <c r="M128" s="18" t="str">
        <f>IFERROR(__xludf.DUMMYFUNCTION("SPARKLINE(L128,{""charttype"",""bar"";""color1"",""#FF9900"";""max"",MAX($L$2:$L$2107)})"),"")</f>
        <v/>
      </c>
      <c r="N128" s="18">
        <v>2.2</v>
      </c>
      <c r="O128" s="14" t="str">
        <f>IFERROR(__xludf.DUMMYFUNCTION("SPARKLINE(N128,{""charttype"",""bar"";""color1"",""#0066CC"";""max"",MAX($N$2:$N$2107)})"),"")</f>
        <v/>
      </c>
      <c r="P128" s="16">
        <v>131237.2</v>
      </c>
      <c r="Q128" s="19">
        <v>29.08203</v>
      </c>
      <c r="R128" s="21">
        <f t="shared" si="5"/>
        <v>3816644.188</v>
      </c>
    </row>
    <row r="129">
      <c r="A129" s="6">
        <v>42132.0</v>
      </c>
      <c r="B129" s="14" t="str">
        <f t="shared" si="1"/>
        <v>Friday</v>
      </c>
      <c r="C129" s="14" t="str">
        <f t="shared" si="2"/>
        <v>May</v>
      </c>
      <c r="D129" s="15" t="str">
        <f t="shared" si="3"/>
        <v>2015</v>
      </c>
      <c r="E129" s="16">
        <f t="shared" si="4"/>
        <v>19</v>
      </c>
      <c r="F129" s="14" t="str">
        <f>VLOOKUP(A129,'_Holidays'!A129:B2234,2,FALSE)</f>
        <v>Y</v>
      </c>
      <c r="G129" s="17" t="str">
        <f>VLOOKUP(A129,'_Holidays'!A129:C2234,3,FALSE)</f>
        <v>N</v>
      </c>
      <c r="H129" s="18">
        <v>10.5</v>
      </c>
      <c r="I129" s="14" t="str">
        <f>IFERROR(__xludf.DUMMYFUNCTION("SPARKLINE(H129,{""charttype"",""bar"";""color1"",""#00CCFF"";""max"",MAX($H$2:$H$2107)})"),"")</f>
        <v/>
      </c>
      <c r="J129" s="18">
        <v>15.9</v>
      </c>
      <c r="K129" s="14" t="str">
        <f>IFERROR(__xludf.DUMMYFUNCTION("SPARKLINE(J129,{""charttype"",""bar"";""color1"",""#FF0000"";""max"",MAX($J$2:$J$2107)})"),"")</f>
        <v/>
      </c>
      <c r="L129" s="18">
        <v>5.9</v>
      </c>
      <c r="M129" s="18" t="str">
        <f>IFERROR(__xludf.DUMMYFUNCTION("SPARKLINE(L129,{""charttype"",""bar"";""color1"",""#FF9900"";""max"",MAX($L$2:$L$2107)})"),"")</f>
        <v/>
      </c>
      <c r="N129" s="18">
        <v>0.2</v>
      </c>
      <c r="O129" s="14" t="str">
        <f>IFERROR(__xludf.DUMMYFUNCTION("SPARKLINE(N129,{""charttype"",""bar"";""color1"",""#0066CC"";""max"",MAX($N$2:$N$2107)})"),"")</f>
        <v/>
      </c>
      <c r="P129" s="16">
        <v>131138.7</v>
      </c>
      <c r="Q129" s="19">
        <v>29.07561</v>
      </c>
      <c r="R129" s="21">
        <f t="shared" si="5"/>
        <v>3812937.697</v>
      </c>
    </row>
    <row r="130">
      <c r="A130" s="6">
        <v>42133.0</v>
      </c>
      <c r="B130" s="14" t="str">
        <f t="shared" si="1"/>
        <v>Saturday</v>
      </c>
      <c r="C130" s="14" t="str">
        <f t="shared" si="2"/>
        <v>May</v>
      </c>
      <c r="D130" s="15" t="str">
        <f t="shared" si="3"/>
        <v>2015</v>
      </c>
      <c r="E130" s="16">
        <f t="shared" si="4"/>
        <v>19</v>
      </c>
      <c r="F130" s="14" t="str">
        <f>VLOOKUP(A130,'_Holidays'!A130:B2235,2,FALSE)</f>
        <v>Y</v>
      </c>
      <c r="G130" s="17" t="str">
        <f>VLOOKUP(A130,'_Holidays'!A130:C2235,3,FALSE)</f>
        <v>N</v>
      </c>
      <c r="H130" s="18">
        <v>12.8</v>
      </c>
      <c r="I130" s="14" t="str">
        <f>IFERROR(__xludf.DUMMYFUNCTION("SPARKLINE(H130,{""charttype"",""bar"";""color1"",""#00CCFF"";""max"",MAX($H$2:$H$2107)})"),"")</f>
        <v/>
      </c>
      <c r="J130" s="18">
        <v>18.7</v>
      </c>
      <c r="K130" s="14" t="str">
        <f>IFERROR(__xludf.DUMMYFUNCTION("SPARKLINE(J130,{""charttype"",""bar"";""color1"",""#FF0000"";""max"",MAX($J$2:$J$2107)})"),"")</f>
        <v/>
      </c>
      <c r="L130" s="18">
        <v>7.3</v>
      </c>
      <c r="M130" s="18" t="str">
        <f>IFERROR(__xludf.DUMMYFUNCTION("SPARKLINE(L130,{""charttype"",""bar"";""color1"",""#FF9900"";""max"",MAX($L$2:$L$2107)})"),"")</f>
        <v/>
      </c>
      <c r="N130" s="18">
        <v>0.0</v>
      </c>
      <c r="O130" s="14" t="str">
        <f>IFERROR(__xludf.DUMMYFUNCTION("SPARKLINE(N130,{""charttype"",""bar"";""color1"",""#0066CC"";""max"",MAX($N$2:$N$2107)})"),"")</f>
        <v/>
      </c>
      <c r="P130" s="16">
        <v>108377.1</v>
      </c>
      <c r="Q130" s="19">
        <v>19.60236</v>
      </c>
      <c r="R130" s="21">
        <f t="shared" si="5"/>
        <v>2124446.93</v>
      </c>
    </row>
    <row r="131">
      <c r="A131" s="6">
        <v>42134.0</v>
      </c>
      <c r="B131" s="14" t="str">
        <f t="shared" si="1"/>
        <v>Sunday</v>
      </c>
      <c r="C131" s="14" t="str">
        <f t="shared" si="2"/>
        <v>May</v>
      </c>
      <c r="D131" s="15" t="str">
        <f t="shared" si="3"/>
        <v>2015</v>
      </c>
      <c r="E131" s="16">
        <f t="shared" si="4"/>
        <v>20</v>
      </c>
      <c r="F131" s="14" t="str">
        <f>VLOOKUP(A131,'_Holidays'!A131:B2236,2,FALSE)</f>
        <v>Y</v>
      </c>
      <c r="G131" s="17" t="str">
        <f>VLOOKUP(A131,'_Holidays'!A131:C2236,3,FALSE)</f>
        <v>N</v>
      </c>
      <c r="H131" s="18">
        <v>12.8</v>
      </c>
      <c r="I131" s="14" t="str">
        <f>IFERROR(__xludf.DUMMYFUNCTION("SPARKLINE(H131,{""charttype"",""bar"";""color1"",""#00CCFF"";""max"",MAX($H$2:$H$2107)})"),"")</f>
        <v/>
      </c>
      <c r="J131" s="18">
        <v>16.6</v>
      </c>
      <c r="K131" s="14" t="str">
        <f>IFERROR(__xludf.DUMMYFUNCTION("SPARKLINE(J131,{""charttype"",""bar"";""color1"",""#FF0000"";""max"",MAX($J$2:$J$2107)})"),"")</f>
        <v/>
      </c>
      <c r="L131" s="18">
        <v>5.9</v>
      </c>
      <c r="M131" s="18" t="str">
        <f>IFERROR(__xludf.DUMMYFUNCTION("SPARKLINE(L131,{""charttype"",""bar"";""color1"",""#FF9900"";""max"",MAX($L$2:$L$2107)})"),"")</f>
        <v/>
      </c>
      <c r="N131" s="18">
        <v>8.6</v>
      </c>
      <c r="O131" s="14" t="str">
        <f>IFERROR(__xludf.DUMMYFUNCTION("SPARKLINE(N131,{""charttype"",""bar"";""color1"",""#0066CC"";""max"",MAX($N$2:$N$2107)})"),"")</f>
        <v/>
      </c>
      <c r="P131" s="16">
        <v>103811.3</v>
      </c>
      <c r="Q131" s="19">
        <v>13.27984</v>
      </c>
      <c r="R131" s="21">
        <f t="shared" si="5"/>
        <v>1378597.454</v>
      </c>
    </row>
    <row r="132">
      <c r="A132" s="6">
        <v>42135.0</v>
      </c>
      <c r="B132" s="14" t="str">
        <f t="shared" si="1"/>
        <v>Monday</v>
      </c>
      <c r="C132" s="14" t="str">
        <f t="shared" si="2"/>
        <v>May</v>
      </c>
      <c r="D132" s="15" t="str">
        <f t="shared" si="3"/>
        <v>2015</v>
      </c>
      <c r="E132" s="16">
        <f t="shared" si="4"/>
        <v>20</v>
      </c>
      <c r="F132" s="14" t="str">
        <f>VLOOKUP(A132,'_Holidays'!A132:B2237,2,FALSE)</f>
        <v>Y</v>
      </c>
      <c r="G132" s="17" t="str">
        <f>VLOOKUP(A132,'_Holidays'!A132:C2237,3,FALSE)</f>
        <v>N</v>
      </c>
      <c r="H132" s="18">
        <v>12.4</v>
      </c>
      <c r="I132" s="14" t="str">
        <f>IFERROR(__xludf.DUMMYFUNCTION("SPARKLINE(H132,{""charttype"",""bar"";""color1"",""#00CCFF"";""max"",MAX($H$2:$H$2107)})"),"")</f>
        <v/>
      </c>
      <c r="J132" s="18">
        <v>15.9</v>
      </c>
      <c r="K132" s="14" t="str">
        <f>IFERROR(__xludf.DUMMYFUNCTION("SPARKLINE(J132,{""charttype"",""bar"";""color1"",""#FF0000"";""max"",MAX($J$2:$J$2107)})"),"")</f>
        <v/>
      </c>
      <c r="L132" s="18">
        <v>7.9</v>
      </c>
      <c r="M132" s="18" t="str">
        <f>IFERROR(__xludf.DUMMYFUNCTION("SPARKLINE(L132,{""charttype"",""bar"";""color1"",""#FF9900"";""max"",MAX($L$2:$L$2107)})"),"")</f>
        <v/>
      </c>
      <c r="N132" s="18">
        <v>2.6</v>
      </c>
      <c r="O132" s="14" t="str">
        <f>IFERROR(__xludf.DUMMYFUNCTION("SPARKLINE(N132,{""charttype"",""bar"";""color1"",""#0066CC"";""max"",MAX($N$2:$N$2107)})"),"")</f>
        <v/>
      </c>
      <c r="P132" s="16">
        <v>123740.2</v>
      </c>
      <c r="Q132" s="19">
        <v>28.47549</v>
      </c>
      <c r="R132" s="21">
        <f t="shared" si="5"/>
        <v>3523562.828</v>
      </c>
    </row>
    <row r="133">
      <c r="A133" s="6">
        <v>42136.0</v>
      </c>
      <c r="B133" s="14" t="str">
        <f t="shared" si="1"/>
        <v>Tuesday</v>
      </c>
      <c r="C133" s="14" t="str">
        <f t="shared" si="2"/>
        <v>May</v>
      </c>
      <c r="D133" s="15" t="str">
        <f t="shared" si="3"/>
        <v>2015</v>
      </c>
      <c r="E133" s="16">
        <f t="shared" si="4"/>
        <v>20</v>
      </c>
      <c r="F133" s="14" t="str">
        <f>VLOOKUP(A133,'_Holidays'!A133:B2238,2,FALSE)</f>
        <v>Y</v>
      </c>
      <c r="G133" s="17" t="str">
        <f>VLOOKUP(A133,'_Holidays'!A133:C2238,3,FALSE)</f>
        <v>N</v>
      </c>
      <c r="H133" s="18">
        <v>12.8</v>
      </c>
      <c r="I133" s="14" t="str">
        <f>IFERROR(__xludf.DUMMYFUNCTION("SPARKLINE(H133,{""charttype"",""bar"";""color1"",""#00CCFF"";""max"",MAX($H$2:$H$2107)})"),"")</f>
        <v/>
      </c>
      <c r="J133" s="18">
        <v>17.4</v>
      </c>
      <c r="K133" s="14" t="str">
        <f>IFERROR(__xludf.DUMMYFUNCTION("SPARKLINE(J133,{""charttype"",""bar"";""color1"",""#FF0000"";""max"",MAX($J$2:$J$2107)})"),"")</f>
        <v/>
      </c>
      <c r="L133" s="18">
        <v>5.9</v>
      </c>
      <c r="M133" s="18" t="str">
        <f>IFERROR(__xludf.DUMMYFUNCTION("SPARKLINE(L133,{""charttype"",""bar"";""color1"",""#FF9900"";""max"",MAX($L$2:$L$2107)})"),"")</f>
        <v/>
      </c>
      <c r="N133" s="18">
        <v>0.0</v>
      </c>
      <c r="O133" s="14" t="str">
        <f>IFERROR(__xludf.DUMMYFUNCTION("SPARKLINE(N133,{""charttype"",""bar"";""color1"",""#0066CC"";""max"",MAX($N$2:$N$2107)})"),"")</f>
        <v/>
      </c>
      <c r="P133" s="16">
        <v>129312.6</v>
      </c>
      <c r="Q133" s="19">
        <v>28.35536</v>
      </c>
      <c r="R133" s="21">
        <f t="shared" si="5"/>
        <v>3666705.326</v>
      </c>
    </row>
    <row r="134">
      <c r="A134" s="6">
        <v>42137.0</v>
      </c>
      <c r="B134" s="14" t="str">
        <f t="shared" si="1"/>
        <v>Wednesday</v>
      </c>
      <c r="C134" s="14" t="str">
        <f t="shared" si="2"/>
        <v>May</v>
      </c>
      <c r="D134" s="15" t="str">
        <f t="shared" si="3"/>
        <v>2015</v>
      </c>
      <c r="E134" s="16">
        <f t="shared" si="4"/>
        <v>20</v>
      </c>
      <c r="F134" s="14" t="str">
        <f>VLOOKUP(A134,'_Holidays'!A134:B2239,2,FALSE)</f>
        <v>Y</v>
      </c>
      <c r="G134" s="17" t="str">
        <f>VLOOKUP(A134,'_Holidays'!A134:C2239,3,FALSE)</f>
        <v>N</v>
      </c>
      <c r="H134" s="18">
        <v>6.3</v>
      </c>
      <c r="I134" s="14" t="str">
        <f>IFERROR(__xludf.DUMMYFUNCTION("SPARKLINE(H134,{""charttype"",""bar"";""color1"",""#00CCFF"";""max"",MAX($H$2:$H$2107)})"),"")</f>
        <v/>
      </c>
      <c r="J134" s="18">
        <v>12.8</v>
      </c>
      <c r="K134" s="14" t="str">
        <f>IFERROR(__xludf.DUMMYFUNCTION("SPARKLINE(J134,{""charttype"",""bar"";""color1"",""#FF0000"";""max"",MAX($J$2:$J$2107)})"),"")</f>
        <v/>
      </c>
      <c r="L134" s="18">
        <v>8.7</v>
      </c>
      <c r="M134" s="18" t="str">
        <f>IFERROR(__xludf.DUMMYFUNCTION("SPARKLINE(L134,{""charttype"",""bar"";""color1"",""#FF9900"";""max"",MAX($L$2:$L$2107)})"),"")</f>
        <v/>
      </c>
      <c r="N134" s="18">
        <v>6.8</v>
      </c>
      <c r="O134" s="14" t="str">
        <f>IFERROR(__xludf.DUMMYFUNCTION("SPARKLINE(N134,{""charttype"",""bar"";""color1"",""#0066CC"";""max"",MAX($N$2:$N$2107)})"),"")</f>
        <v/>
      </c>
      <c r="P134" s="16">
        <v>136903.3</v>
      </c>
      <c r="Q134" s="19">
        <v>33.6029</v>
      </c>
      <c r="R134" s="21">
        <f t="shared" si="5"/>
        <v>4600347.9</v>
      </c>
    </row>
    <row r="135">
      <c r="A135" s="6">
        <v>42138.0</v>
      </c>
      <c r="B135" s="14" t="str">
        <f t="shared" si="1"/>
        <v>Thursday</v>
      </c>
      <c r="C135" s="14" t="str">
        <f t="shared" si="2"/>
        <v>May</v>
      </c>
      <c r="D135" s="15" t="str">
        <f t="shared" si="3"/>
        <v>2015</v>
      </c>
      <c r="E135" s="16">
        <f t="shared" si="4"/>
        <v>20</v>
      </c>
      <c r="F135" s="14" t="str">
        <f>VLOOKUP(A135,'_Holidays'!A135:B2240,2,FALSE)</f>
        <v>Y</v>
      </c>
      <c r="G135" s="17" t="str">
        <f>VLOOKUP(A135,'_Holidays'!A135:C2240,3,FALSE)</f>
        <v>N</v>
      </c>
      <c r="H135" s="18">
        <v>7.3</v>
      </c>
      <c r="I135" s="14" t="str">
        <f>IFERROR(__xludf.DUMMYFUNCTION("SPARKLINE(H135,{""charttype"",""bar"";""color1"",""#00CCFF"";""max"",MAX($H$2:$H$2107)})"),"")</f>
        <v/>
      </c>
      <c r="J135" s="18">
        <v>14.6</v>
      </c>
      <c r="K135" s="14" t="str">
        <f>IFERROR(__xludf.DUMMYFUNCTION("SPARKLINE(J135,{""charttype"",""bar"";""color1"",""#FF0000"";""max"",MAX($J$2:$J$2107)})"),"")</f>
        <v/>
      </c>
      <c r="L135" s="18">
        <v>6.7</v>
      </c>
      <c r="M135" s="18" t="str">
        <f>IFERROR(__xludf.DUMMYFUNCTION("SPARKLINE(L135,{""charttype"",""bar"";""color1"",""#FF9900"";""max"",MAX($L$2:$L$2107)})"),"")</f>
        <v/>
      </c>
      <c r="N135" s="18">
        <v>4.4</v>
      </c>
      <c r="O135" s="14" t="str">
        <f>IFERROR(__xludf.DUMMYFUNCTION("SPARKLINE(N135,{""charttype"",""bar"";""color1"",""#0066CC"";""max"",MAX($N$2:$N$2107)})"),"")</f>
        <v/>
      </c>
      <c r="P135" s="16">
        <v>135217.7</v>
      </c>
      <c r="Q135" s="19">
        <v>36.08498</v>
      </c>
      <c r="R135" s="21">
        <f t="shared" si="5"/>
        <v>4879328</v>
      </c>
    </row>
    <row r="136">
      <c r="A136" s="6">
        <v>42139.0</v>
      </c>
      <c r="B136" s="14" t="str">
        <f t="shared" si="1"/>
        <v>Friday</v>
      </c>
      <c r="C136" s="14" t="str">
        <f t="shared" si="2"/>
        <v>May</v>
      </c>
      <c r="D136" s="15" t="str">
        <f t="shared" si="3"/>
        <v>2015</v>
      </c>
      <c r="E136" s="16">
        <f t="shared" si="4"/>
        <v>20</v>
      </c>
      <c r="F136" s="14" t="str">
        <f>VLOOKUP(A136,'_Holidays'!A136:B2241,2,FALSE)</f>
        <v>Y</v>
      </c>
      <c r="G136" s="17" t="str">
        <f>VLOOKUP(A136,'_Holidays'!A136:C2241,3,FALSE)</f>
        <v>N</v>
      </c>
      <c r="H136" s="18">
        <v>11.5</v>
      </c>
      <c r="I136" s="14" t="str">
        <f>IFERROR(__xludf.DUMMYFUNCTION("SPARKLINE(H136,{""charttype"",""bar"";""color1"",""#00CCFF"";""max"",MAX($H$2:$H$2107)})"),"")</f>
        <v/>
      </c>
      <c r="J136" s="18">
        <v>14.5</v>
      </c>
      <c r="K136" s="14" t="str">
        <f>IFERROR(__xludf.DUMMYFUNCTION("SPARKLINE(J136,{""charttype"",""bar"";""color1"",""#FF0000"";""max"",MAX($J$2:$J$2107)})"),"")</f>
        <v/>
      </c>
      <c r="L136" s="18">
        <v>6.2</v>
      </c>
      <c r="M136" s="18" t="str">
        <f>IFERROR(__xludf.DUMMYFUNCTION("SPARKLINE(L136,{""charttype"",""bar"";""color1"",""#FF9900"";""max"",MAX($L$2:$L$2107)})"),"")</f>
        <v/>
      </c>
      <c r="N136" s="18">
        <v>1.8</v>
      </c>
      <c r="O136" s="14" t="str">
        <f>IFERROR(__xludf.DUMMYFUNCTION("SPARKLINE(N136,{""charttype"",""bar"";""color1"",""#0066CC"";""max"",MAX($N$2:$N$2107)})"),"")</f>
        <v/>
      </c>
      <c r="P136" s="16">
        <v>135172.4</v>
      </c>
      <c r="Q136" s="19">
        <v>32.8882</v>
      </c>
      <c r="R136" s="21">
        <f t="shared" si="5"/>
        <v>4445576.926</v>
      </c>
    </row>
    <row r="137">
      <c r="A137" s="6">
        <v>42140.0</v>
      </c>
      <c r="B137" s="14" t="str">
        <f t="shared" si="1"/>
        <v>Saturday</v>
      </c>
      <c r="C137" s="14" t="str">
        <f t="shared" si="2"/>
        <v>May</v>
      </c>
      <c r="D137" s="15" t="str">
        <f t="shared" si="3"/>
        <v>2015</v>
      </c>
      <c r="E137" s="16">
        <f t="shared" si="4"/>
        <v>20</v>
      </c>
      <c r="F137" s="14" t="str">
        <f>VLOOKUP(A137,'_Holidays'!A137:B2242,2,FALSE)</f>
        <v>Y</v>
      </c>
      <c r="G137" s="17" t="str">
        <f>VLOOKUP(A137,'_Holidays'!A137:C2242,3,FALSE)</f>
        <v>N</v>
      </c>
      <c r="H137" s="18">
        <v>11.3</v>
      </c>
      <c r="I137" s="14" t="str">
        <f>IFERROR(__xludf.DUMMYFUNCTION("SPARKLINE(H137,{""charttype"",""bar"";""color1"",""#00CCFF"";""max"",MAX($H$2:$H$2107)})"),"")</f>
        <v/>
      </c>
      <c r="J137" s="18">
        <v>16.2</v>
      </c>
      <c r="K137" s="14" t="str">
        <f>IFERROR(__xludf.DUMMYFUNCTION("SPARKLINE(J137,{""charttype"",""bar"";""color1"",""#FF0000"";""max"",MAX($J$2:$J$2107)})"),"")</f>
        <v/>
      </c>
      <c r="L137" s="18">
        <v>10.4</v>
      </c>
      <c r="M137" s="18" t="str">
        <f>IFERROR(__xludf.DUMMYFUNCTION("SPARKLINE(L137,{""charttype"",""bar"";""color1"",""#FF9900"";""max"",MAX($L$2:$L$2107)})"),"")</f>
        <v/>
      </c>
      <c r="N137" s="18">
        <v>0.0</v>
      </c>
      <c r="O137" s="14" t="str">
        <f>IFERROR(__xludf.DUMMYFUNCTION("SPARKLINE(N137,{""charttype"",""bar"";""color1"",""#0066CC"";""max"",MAX($N$2:$N$2107)})"),"")</f>
        <v/>
      </c>
      <c r="P137" s="16">
        <v>117136.6</v>
      </c>
      <c r="Q137" s="19">
        <v>35.11936</v>
      </c>
      <c r="R137" s="21">
        <f t="shared" si="5"/>
        <v>4113762.425</v>
      </c>
    </row>
    <row r="138">
      <c r="A138" s="6">
        <v>42141.0</v>
      </c>
      <c r="B138" s="14" t="str">
        <f t="shared" si="1"/>
        <v>Sunday</v>
      </c>
      <c r="C138" s="14" t="str">
        <f t="shared" si="2"/>
        <v>May</v>
      </c>
      <c r="D138" s="15" t="str">
        <f t="shared" si="3"/>
        <v>2015</v>
      </c>
      <c r="E138" s="16">
        <f t="shared" si="4"/>
        <v>21</v>
      </c>
      <c r="F138" s="14" t="str">
        <f>VLOOKUP(A138,'_Holidays'!A138:B2243,2,FALSE)</f>
        <v>Y</v>
      </c>
      <c r="G138" s="17" t="str">
        <f>VLOOKUP(A138,'_Holidays'!A138:C2243,3,FALSE)</f>
        <v>N</v>
      </c>
      <c r="H138" s="18">
        <v>7.4</v>
      </c>
      <c r="I138" s="14" t="str">
        <f>IFERROR(__xludf.DUMMYFUNCTION("SPARKLINE(H138,{""charttype"",""bar"";""color1"",""#00CCFF"";""max"",MAX($H$2:$H$2107)})"),"")</f>
        <v/>
      </c>
      <c r="J138" s="18">
        <v>20.5</v>
      </c>
      <c r="K138" s="14" t="str">
        <f>IFERROR(__xludf.DUMMYFUNCTION("SPARKLINE(J138,{""charttype"",""bar"";""color1"",""#FF0000"";""max"",MAX($J$2:$J$2107)})"),"")</f>
        <v/>
      </c>
      <c r="L138" s="18">
        <v>10.3</v>
      </c>
      <c r="M138" s="18" t="str">
        <f>IFERROR(__xludf.DUMMYFUNCTION("SPARKLINE(L138,{""charttype"",""bar"";""color1"",""#FF9900"";""max"",MAX($L$2:$L$2107)})"),"")</f>
        <v/>
      </c>
      <c r="N138" s="18">
        <v>0.0</v>
      </c>
      <c r="O138" s="14" t="str">
        <f>IFERROR(__xludf.DUMMYFUNCTION("SPARKLINE(N138,{""charttype"",""bar"";""color1"",""#0066CC"";""max"",MAX($N$2:$N$2107)})"),"")</f>
        <v/>
      </c>
      <c r="P138" s="16">
        <v>111897.1</v>
      </c>
      <c r="Q138" s="19">
        <v>30.5476</v>
      </c>
      <c r="R138" s="21">
        <f t="shared" si="5"/>
        <v>3418187.852</v>
      </c>
    </row>
    <row r="139">
      <c r="A139" s="6">
        <v>42142.0</v>
      </c>
      <c r="B139" s="14" t="str">
        <f t="shared" si="1"/>
        <v>Monday</v>
      </c>
      <c r="C139" s="14" t="str">
        <f t="shared" si="2"/>
        <v>May</v>
      </c>
      <c r="D139" s="15" t="str">
        <f t="shared" si="3"/>
        <v>2015</v>
      </c>
      <c r="E139" s="16">
        <f t="shared" si="4"/>
        <v>21</v>
      </c>
      <c r="F139" s="14" t="str">
        <f>VLOOKUP(A139,'_Holidays'!A139:B2244,2,FALSE)</f>
        <v>Y</v>
      </c>
      <c r="G139" s="17" t="str">
        <f>VLOOKUP(A139,'_Holidays'!A139:C2244,3,FALSE)</f>
        <v>N</v>
      </c>
      <c r="H139" s="18">
        <v>7.2</v>
      </c>
      <c r="I139" s="14" t="str">
        <f>IFERROR(__xludf.DUMMYFUNCTION("SPARKLINE(H139,{""charttype"",""bar"";""color1"",""#00CCFF"";""max"",MAX($H$2:$H$2107)})"),"")</f>
        <v/>
      </c>
      <c r="J139" s="18">
        <v>20.4</v>
      </c>
      <c r="K139" s="14" t="str">
        <f>IFERROR(__xludf.DUMMYFUNCTION("SPARKLINE(J139,{""charttype"",""bar"";""color1"",""#FF0000"";""max"",MAX($J$2:$J$2107)})"),"")</f>
        <v/>
      </c>
      <c r="L139" s="18">
        <v>10.2</v>
      </c>
      <c r="M139" s="18" t="str">
        <f>IFERROR(__xludf.DUMMYFUNCTION("SPARKLINE(L139,{""charttype"",""bar"";""color1"",""#FF9900"";""max"",MAX($L$2:$L$2107)})"),"")</f>
        <v/>
      </c>
      <c r="N139" s="18">
        <v>0.0</v>
      </c>
      <c r="O139" s="14" t="str">
        <f>IFERROR(__xludf.DUMMYFUNCTION("SPARKLINE(N139,{""charttype"",""bar"";""color1"",""#0066CC"";""max"",MAX($N$2:$N$2107)})"),"")</f>
        <v/>
      </c>
      <c r="P139" s="16">
        <v>127524.8</v>
      </c>
      <c r="Q139" s="19">
        <v>39.33371</v>
      </c>
      <c r="R139" s="21">
        <f t="shared" si="5"/>
        <v>5016023.501</v>
      </c>
    </row>
    <row r="140">
      <c r="A140" s="6">
        <v>42143.0</v>
      </c>
      <c r="B140" s="14" t="str">
        <f t="shared" si="1"/>
        <v>Tuesday</v>
      </c>
      <c r="C140" s="14" t="str">
        <f t="shared" si="2"/>
        <v>May</v>
      </c>
      <c r="D140" s="15" t="str">
        <f t="shared" si="3"/>
        <v>2015</v>
      </c>
      <c r="E140" s="16">
        <f t="shared" si="4"/>
        <v>21</v>
      </c>
      <c r="F140" s="14" t="str">
        <f>VLOOKUP(A140,'_Holidays'!A140:B2245,2,FALSE)</f>
        <v>Y</v>
      </c>
      <c r="G140" s="17" t="str">
        <f>VLOOKUP(A140,'_Holidays'!A140:C2245,3,FALSE)</f>
        <v>N</v>
      </c>
      <c r="H140" s="18">
        <v>9.9</v>
      </c>
      <c r="I140" s="14" t="str">
        <f>IFERROR(__xludf.DUMMYFUNCTION("SPARKLINE(H140,{""charttype"",""bar"";""color1"",""#00CCFF"";""max"",MAX($H$2:$H$2107)})"),"")</f>
        <v/>
      </c>
      <c r="J140" s="18">
        <v>16.2</v>
      </c>
      <c r="K140" s="14" t="str">
        <f>IFERROR(__xludf.DUMMYFUNCTION("SPARKLINE(J140,{""charttype"",""bar"";""color1"",""#FF0000"";""max"",MAX($J$2:$J$2107)})"),"")</f>
        <v/>
      </c>
      <c r="L140" s="18">
        <v>3.2</v>
      </c>
      <c r="M140" s="18" t="str">
        <f>IFERROR(__xludf.DUMMYFUNCTION("SPARKLINE(L140,{""charttype"",""bar"";""color1"",""#FF9900"";""max"",MAX($L$2:$L$2107)})"),"")</f>
        <v/>
      </c>
      <c r="N140" s="18">
        <v>0.0</v>
      </c>
      <c r="O140" s="14" t="str">
        <f>IFERROR(__xludf.DUMMYFUNCTION("SPARKLINE(N140,{""charttype"",""bar"";""color1"",""#0066CC"";""max"",MAX($N$2:$N$2107)})"),"")</f>
        <v/>
      </c>
      <c r="P140" s="16">
        <v>133235.5</v>
      </c>
      <c r="Q140" s="19">
        <v>34.03832</v>
      </c>
      <c r="R140" s="21">
        <f t="shared" si="5"/>
        <v>4535112.584</v>
      </c>
    </row>
    <row r="141">
      <c r="A141" s="6">
        <v>42144.0</v>
      </c>
      <c r="B141" s="14" t="str">
        <f t="shared" si="1"/>
        <v>Wednesday</v>
      </c>
      <c r="C141" s="14" t="str">
        <f t="shared" si="2"/>
        <v>May</v>
      </c>
      <c r="D141" s="15" t="str">
        <f t="shared" si="3"/>
        <v>2015</v>
      </c>
      <c r="E141" s="16">
        <f t="shared" si="4"/>
        <v>21</v>
      </c>
      <c r="F141" s="14" t="str">
        <f>VLOOKUP(A141,'_Holidays'!A141:B2246,2,FALSE)</f>
        <v>Y</v>
      </c>
      <c r="G141" s="17" t="str">
        <f>VLOOKUP(A141,'_Holidays'!A141:C2246,3,FALSE)</f>
        <v>N</v>
      </c>
      <c r="H141" s="18">
        <v>13.6</v>
      </c>
      <c r="I141" s="14" t="str">
        <f>IFERROR(__xludf.DUMMYFUNCTION("SPARKLINE(H141,{""charttype"",""bar"";""color1"",""#00CCFF"";""max"",MAX($H$2:$H$2107)})"),"")</f>
        <v/>
      </c>
      <c r="J141" s="18">
        <v>18.1</v>
      </c>
      <c r="K141" s="14" t="str">
        <f>IFERROR(__xludf.DUMMYFUNCTION("SPARKLINE(J141,{""charttype"",""bar"";""color1"",""#FF0000"";""max"",MAX($J$2:$J$2107)})"),"")</f>
        <v/>
      </c>
      <c r="L141" s="18">
        <v>6.0</v>
      </c>
      <c r="M141" s="18" t="str">
        <f>IFERROR(__xludf.DUMMYFUNCTION("SPARKLINE(L141,{""charttype"",""bar"";""color1"",""#FF9900"";""max"",MAX($L$2:$L$2107)})"),"")</f>
        <v/>
      </c>
      <c r="N141" s="18">
        <v>2.4</v>
      </c>
      <c r="O141" s="14" t="str">
        <f>IFERROR(__xludf.DUMMYFUNCTION("SPARKLINE(N141,{""charttype"",""bar"";""color1"",""#0066CC"";""max"",MAX($N$2:$N$2107)})"),"")</f>
        <v/>
      </c>
      <c r="P141" s="16">
        <v>127522.7</v>
      </c>
      <c r="Q141" s="19">
        <v>30.97609</v>
      </c>
      <c r="R141" s="21">
        <f t="shared" si="5"/>
        <v>3950154.632</v>
      </c>
    </row>
    <row r="142">
      <c r="A142" s="6">
        <v>42145.0</v>
      </c>
      <c r="B142" s="14" t="str">
        <f t="shared" si="1"/>
        <v>Thursday</v>
      </c>
      <c r="C142" s="14" t="str">
        <f t="shared" si="2"/>
        <v>May</v>
      </c>
      <c r="D142" s="15" t="str">
        <f t="shared" si="3"/>
        <v>2015</v>
      </c>
      <c r="E142" s="16">
        <f t="shared" si="4"/>
        <v>21</v>
      </c>
      <c r="F142" s="14" t="str">
        <f>VLOOKUP(A142,'_Holidays'!A142:B2247,2,FALSE)</f>
        <v>Y</v>
      </c>
      <c r="G142" s="17" t="str">
        <f>VLOOKUP(A142,'_Holidays'!A142:C2247,3,FALSE)</f>
        <v>N</v>
      </c>
      <c r="H142" s="18">
        <v>10.3</v>
      </c>
      <c r="I142" s="14" t="str">
        <f>IFERROR(__xludf.DUMMYFUNCTION("SPARKLINE(H142,{""charttype"",""bar"";""color1"",""#00CCFF"";""max"",MAX($H$2:$H$2107)})"),"")</f>
        <v/>
      </c>
      <c r="J142" s="18">
        <v>13.6</v>
      </c>
      <c r="K142" s="14" t="str">
        <f>IFERROR(__xludf.DUMMYFUNCTION("SPARKLINE(J142,{""charttype"",""bar"";""color1"",""#FF0000"";""max"",MAX($J$2:$J$2107)})"),"")</f>
        <v/>
      </c>
      <c r="L142" s="18">
        <v>3.5</v>
      </c>
      <c r="M142" s="18" t="str">
        <f>IFERROR(__xludf.DUMMYFUNCTION("SPARKLINE(L142,{""charttype"",""bar"";""color1"",""#FF9900"";""max"",MAX($L$2:$L$2107)})"),"")</f>
        <v/>
      </c>
      <c r="N142" s="18">
        <v>6.2</v>
      </c>
      <c r="O142" s="14" t="str">
        <f>IFERROR(__xludf.DUMMYFUNCTION("SPARKLINE(N142,{""charttype"",""bar"";""color1"",""#0066CC"";""max"",MAX($N$2:$N$2107)})"),"")</f>
        <v/>
      </c>
      <c r="P142" s="16">
        <v>135361.2</v>
      </c>
      <c r="Q142" s="19">
        <v>35.622</v>
      </c>
      <c r="R142" s="21">
        <f t="shared" si="5"/>
        <v>4821836.666</v>
      </c>
    </row>
    <row r="143">
      <c r="A143" s="6">
        <v>42146.0</v>
      </c>
      <c r="B143" s="14" t="str">
        <f t="shared" si="1"/>
        <v>Friday</v>
      </c>
      <c r="C143" s="14" t="str">
        <f t="shared" si="2"/>
        <v>May</v>
      </c>
      <c r="D143" s="15" t="str">
        <f t="shared" si="3"/>
        <v>2015</v>
      </c>
      <c r="E143" s="16">
        <f t="shared" si="4"/>
        <v>21</v>
      </c>
      <c r="F143" s="14" t="str">
        <f>VLOOKUP(A143,'_Holidays'!A143:B2248,2,FALSE)</f>
        <v>Y</v>
      </c>
      <c r="G143" s="17" t="str">
        <f>VLOOKUP(A143,'_Holidays'!A143:C2248,3,FALSE)</f>
        <v>N</v>
      </c>
      <c r="H143" s="18">
        <v>9.1</v>
      </c>
      <c r="I143" s="14" t="str">
        <f>IFERROR(__xludf.DUMMYFUNCTION("SPARKLINE(H143,{""charttype"",""bar"";""color1"",""#00CCFF"";""max"",MAX($H$2:$H$2107)})"),"")</f>
        <v/>
      </c>
      <c r="J143" s="18">
        <v>14.1</v>
      </c>
      <c r="K143" s="14" t="str">
        <f>IFERROR(__xludf.DUMMYFUNCTION("SPARKLINE(J143,{""charttype"",""bar"";""color1"",""#FF0000"";""max"",MAX($J$2:$J$2107)})"),"")</f>
        <v/>
      </c>
      <c r="L143" s="18">
        <v>6.7</v>
      </c>
      <c r="M143" s="18" t="str">
        <f>IFERROR(__xludf.DUMMYFUNCTION("SPARKLINE(L143,{""charttype"",""bar"";""color1"",""#FF9900"";""max"",MAX($L$2:$L$2107)})"),"")</f>
        <v/>
      </c>
      <c r="N143" s="18">
        <v>0.4</v>
      </c>
      <c r="O143" s="14" t="str">
        <f>IFERROR(__xludf.DUMMYFUNCTION("SPARKLINE(N143,{""charttype"",""bar"";""color1"",""#0066CC"";""max"",MAX($N$2:$N$2107)})"),"")</f>
        <v/>
      </c>
      <c r="P143" s="16">
        <v>133422.5</v>
      </c>
      <c r="Q143" s="19">
        <v>34.61411</v>
      </c>
      <c r="R143" s="21">
        <f t="shared" si="5"/>
        <v>4618301.091</v>
      </c>
    </row>
    <row r="144">
      <c r="A144" s="6">
        <v>42147.0</v>
      </c>
      <c r="B144" s="14" t="str">
        <f t="shared" si="1"/>
        <v>Saturday</v>
      </c>
      <c r="C144" s="14" t="str">
        <f t="shared" si="2"/>
        <v>May</v>
      </c>
      <c r="D144" s="15" t="str">
        <f t="shared" si="3"/>
        <v>2015</v>
      </c>
      <c r="E144" s="16">
        <f t="shared" si="4"/>
        <v>21</v>
      </c>
      <c r="F144" s="14" t="str">
        <f>VLOOKUP(A144,'_Holidays'!A144:B2249,2,FALSE)</f>
        <v>Y</v>
      </c>
      <c r="G144" s="17" t="str">
        <f>VLOOKUP(A144,'_Holidays'!A144:C2249,3,FALSE)</f>
        <v>N</v>
      </c>
      <c r="H144" s="18">
        <v>10.4</v>
      </c>
      <c r="I144" s="14" t="str">
        <f>IFERROR(__xludf.DUMMYFUNCTION("SPARKLINE(H144,{""charttype"",""bar"";""color1"",""#00CCFF"";""max"",MAX($H$2:$H$2107)})"),"")</f>
        <v/>
      </c>
      <c r="J144" s="18">
        <v>13.3</v>
      </c>
      <c r="K144" s="14" t="str">
        <f>IFERROR(__xludf.DUMMYFUNCTION("SPARKLINE(J144,{""charttype"",""bar"";""color1"",""#FF0000"";""max"",MAX($J$2:$J$2107)})"),"")</f>
        <v/>
      </c>
      <c r="L144" s="18">
        <v>7.7</v>
      </c>
      <c r="M144" s="18" t="str">
        <f>IFERROR(__xludf.DUMMYFUNCTION("SPARKLINE(L144,{""charttype"",""bar"";""color1"",""#FF9900"";""max"",MAX($L$2:$L$2107)})"),"")</f>
        <v/>
      </c>
      <c r="N144" s="18">
        <v>0.0</v>
      </c>
      <c r="O144" s="14" t="str">
        <f>IFERROR(__xludf.DUMMYFUNCTION("SPARKLINE(N144,{""charttype"",""bar"";""color1"",""#0066CC"";""max"",MAX($N$2:$N$2107)})"),"")</f>
        <v/>
      </c>
      <c r="P144" s="16">
        <v>119331.9</v>
      </c>
      <c r="Q144" s="19">
        <v>31.22698</v>
      </c>
      <c r="R144" s="21">
        <f t="shared" si="5"/>
        <v>3726374.855</v>
      </c>
    </row>
    <row r="145">
      <c r="A145" s="6">
        <v>42148.0</v>
      </c>
      <c r="B145" s="14" t="str">
        <f t="shared" si="1"/>
        <v>Sunday</v>
      </c>
      <c r="C145" s="14" t="str">
        <f t="shared" si="2"/>
        <v>May</v>
      </c>
      <c r="D145" s="15" t="str">
        <f t="shared" si="3"/>
        <v>2015</v>
      </c>
      <c r="E145" s="16">
        <f t="shared" si="4"/>
        <v>22</v>
      </c>
      <c r="F145" s="14" t="str">
        <f>VLOOKUP(A145,'_Holidays'!A145:B2250,2,FALSE)</f>
        <v>Y</v>
      </c>
      <c r="G145" s="17" t="str">
        <f>VLOOKUP(A145,'_Holidays'!A145:C2250,3,FALSE)</f>
        <v>N</v>
      </c>
      <c r="H145" s="18">
        <v>6.0</v>
      </c>
      <c r="I145" s="14" t="str">
        <f>IFERROR(__xludf.DUMMYFUNCTION("SPARKLINE(H145,{""charttype"",""bar"";""color1"",""#00CCFF"";""max"",MAX($H$2:$H$2107)})"),"")</f>
        <v/>
      </c>
      <c r="J145" s="18">
        <v>15.6</v>
      </c>
      <c r="K145" s="14" t="str">
        <f>IFERROR(__xludf.DUMMYFUNCTION("SPARKLINE(J145,{""charttype"",""bar"";""color1"",""#FF0000"";""max"",MAX($J$2:$J$2107)})"),"")</f>
        <v/>
      </c>
      <c r="L145" s="18">
        <v>8.6</v>
      </c>
      <c r="M145" s="18" t="str">
        <f>IFERROR(__xludf.DUMMYFUNCTION("SPARKLINE(L145,{""charttype"",""bar"";""color1"",""#FF9900"";""max"",MAX($L$2:$L$2107)})"),"")</f>
        <v/>
      </c>
      <c r="N145" s="18">
        <v>0.0</v>
      </c>
      <c r="O145" s="14" t="str">
        <f>IFERROR(__xludf.DUMMYFUNCTION("SPARKLINE(N145,{""charttype"",""bar"";""color1"",""#0066CC"";""max"",MAX($N$2:$N$2107)})"),"")</f>
        <v/>
      </c>
      <c r="P145" s="16">
        <v>118783.1</v>
      </c>
      <c r="Q145" s="19">
        <v>31.49326</v>
      </c>
      <c r="R145" s="21">
        <f t="shared" si="5"/>
        <v>3740867.052</v>
      </c>
    </row>
    <row r="146">
      <c r="A146" s="6">
        <v>42149.0</v>
      </c>
      <c r="B146" s="14" t="str">
        <f t="shared" si="1"/>
        <v>Monday</v>
      </c>
      <c r="C146" s="14" t="str">
        <f t="shared" si="2"/>
        <v>May</v>
      </c>
      <c r="D146" s="15" t="str">
        <f t="shared" si="3"/>
        <v>2015</v>
      </c>
      <c r="E146" s="16">
        <f t="shared" si="4"/>
        <v>22</v>
      </c>
      <c r="F146" s="14" t="str">
        <f>VLOOKUP(A146,'_Holidays'!A146:B2251,2,FALSE)</f>
        <v>Y</v>
      </c>
      <c r="G146" s="17" t="str">
        <f>VLOOKUP(A146,'_Holidays'!A146:C2251,3,FALSE)</f>
        <v>N</v>
      </c>
      <c r="H146" s="18">
        <v>7.4</v>
      </c>
      <c r="I146" s="14" t="str">
        <f>IFERROR(__xludf.DUMMYFUNCTION("SPARKLINE(H146,{""charttype"",""bar"";""color1"",""#00CCFF"";""max"",MAX($H$2:$H$2107)})"),"")</f>
        <v/>
      </c>
      <c r="J146" s="18">
        <v>17.1</v>
      </c>
      <c r="K146" s="14" t="str">
        <f>IFERROR(__xludf.DUMMYFUNCTION("SPARKLINE(J146,{""charttype"",""bar"";""color1"",""#FF0000"";""max"",MAX($J$2:$J$2107)})"),"")</f>
        <v/>
      </c>
      <c r="L146" s="18">
        <v>8.1</v>
      </c>
      <c r="M146" s="18" t="str">
        <f>IFERROR(__xludf.DUMMYFUNCTION("SPARKLINE(L146,{""charttype"",""bar"";""color1"",""#FF9900"";""max"",MAX($L$2:$L$2107)})"),"")</f>
        <v/>
      </c>
      <c r="N146" s="18">
        <v>0.0</v>
      </c>
      <c r="O146" s="14" t="str">
        <f>IFERROR(__xludf.DUMMYFUNCTION("SPARKLINE(N146,{""charttype"",""bar"";""color1"",""#0066CC"";""max"",MAX($N$2:$N$2107)})"),"")</f>
        <v/>
      </c>
      <c r="P146" s="16">
        <v>136690.9</v>
      </c>
      <c r="Q146" s="19">
        <v>51.61033</v>
      </c>
      <c r="R146" s="21">
        <f t="shared" si="5"/>
        <v>7054662.457</v>
      </c>
    </row>
    <row r="147">
      <c r="A147" s="6">
        <v>42150.0</v>
      </c>
      <c r="B147" s="14" t="str">
        <f t="shared" si="1"/>
        <v>Tuesday</v>
      </c>
      <c r="C147" s="14" t="str">
        <f t="shared" si="2"/>
        <v>May</v>
      </c>
      <c r="D147" s="15" t="str">
        <f t="shared" si="3"/>
        <v>2015</v>
      </c>
      <c r="E147" s="16">
        <f t="shared" si="4"/>
        <v>22</v>
      </c>
      <c r="F147" s="14" t="str">
        <f>VLOOKUP(A147,'_Holidays'!A147:B2252,2,FALSE)</f>
        <v>Y</v>
      </c>
      <c r="G147" s="17" t="str">
        <f>VLOOKUP(A147,'_Holidays'!A147:C2252,3,FALSE)</f>
        <v>N</v>
      </c>
      <c r="H147" s="18">
        <v>5.4</v>
      </c>
      <c r="I147" s="14" t="str">
        <f>IFERROR(__xludf.DUMMYFUNCTION("SPARKLINE(H147,{""charttype"",""bar"";""color1"",""#00CCFF"";""max"",MAX($H$2:$H$2107)})"),"")</f>
        <v/>
      </c>
      <c r="J147" s="18">
        <v>15.6</v>
      </c>
      <c r="K147" s="14" t="str">
        <f>IFERROR(__xludf.DUMMYFUNCTION("SPARKLINE(J147,{""charttype"",""bar"";""color1"",""#FF0000"";""max"",MAX($J$2:$J$2107)})"),"")</f>
        <v/>
      </c>
      <c r="L147" s="18">
        <v>6.8</v>
      </c>
      <c r="M147" s="18" t="str">
        <f>IFERROR(__xludf.DUMMYFUNCTION("SPARKLINE(L147,{""charttype"",""bar"";""color1"",""#FF9900"";""max"",MAX($L$2:$L$2107)})"),"")</f>
        <v/>
      </c>
      <c r="N147" s="18">
        <v>0.0</v>
      </c>
      <c r="O147" s="14" t="str">
        <f>IFERROR(__xludf.DUMMYFUNCTION("SPARKLINE(N147,{""charttype"",""bar"";""color1"",""#0066CC"";""max"",MAX($N$2:$N$2107)})"),"")</f>
        <v/>
      </c>
      <c r="P147" s="16">
        <v>140887.0</v>
      </c>
      <c r="Q147" s="19">
        <v>46.40181</v>
      </c>
      <c r="R147" s="21">
        <f t="shared" si="5"/>
        <v>6537411.805</v>
      </c>
    </row>
    <row r="148">
      <c r="A148" s="6">
        <v>42151.0</v>
      </c>
      <c r="B148" s="14" t="str">
        <f t="shared" si="1"/>
        <v>Wednesday</v>
      </c>
      <c r="C148" s="14" t="str">
        <f t="shared" si="2"/>
        <v>May</v>
      </c>
      <c r="D148" s="15" t="str">
        <f t="shared" si="3"/>
        <v>2015</v>
      </c>
      <c r="E148" s="16">
        <f t="shared" si="4"/>
        <v>22</v>
      </c>
      <c r="F148" s="14" t="str">
        <f>VLOOKUP(A148,'_Holidays'!A148:B2253,2,FALSE)</f>
        <v>Y</v>
      </c>
      <c r="G148" s="17" t="str">
        <f>VLOOKUP(A148,'_Holidays'!A148:C2253,3,FALSE)</f>
        <v>N</v>
      </c>
      <c r="H148" s="18">
        <v>7.9</v>
      </c>
      <c r="I148" s="14" t="str">
        <f>IFERROR(__xludf.DUMMYFUNCTION("SPARKLINE(H148,{""charttype"",""bar"";""color1"",""#00CCFF"";""max"",MAX($H$2:$H$2107)})"),"")</f>
        <v/>
      </c>
      <c r="J148" s="18">
        <v>18.7</v>
      </c>
      <c r="K148" s="14" t="str">
        <f>IFERROR(__xludf.DUMMYFUNCTION("SPARKLINE(J148,{""charttype"",""bar"";""color1"",""#FF0000"";""max"",MAX($J$2:$J$2107)})"),"")</f>
        <v/>
      </c>
      <c r="L148" s="18">
        <v>7.4</v>
      </c>
      <c r="M148" s="18" t="str">
        <f>IFERROR(__xludf.DUMMYFUNCTION("SPARKLINE(L148,{""charttype"",""bar"";""color1"",""#FF9900"";""max"",MAX($L$2:$L$2107)})"),"")</f>
        <v/>
      </c>
      <c r="N148" s="18">
        <v>0.0</v>
      </c>
      <c r="O148" s="14" t="str">
        <f>IFERROR(__xludf.DUMMYFUNCTION("SPARKLINE(N148,{""charttype"",""bar"";""color1"",""#0066CC"";""max"",MAX($N$2:$N$2107)})"),"")</f>
        <v/>
      </c>
      <c r="P148" s="16">
        <v>133103.4</v>
      </c>
      <c r="Q148" s="19">
        <v>29.88407</v>
      </c>
      <c r="R148" s="21">
        <f t="shared" si="5"/>
        <v>3977671.323</v>
      </c>
    </row>
    <row r="149">
      <c r="A149" s="6">
        <v>42152.0</v>
      </c>
      <c r="B149" s="14" t="str">
        <f t="shared" si="1"/>
        <v>Thursday</v>
      </c>
      <c r="C149" s="14" t="str">
        <f t="shared" si="2"/>
        <v>May</v>
      </c>
      <c r="D149" s="15" t="str">
        <f t="shared" si="3"/>
        <v>2015</v>
      </c>
      <c r="E149" s="16">
        <f t="shared" si="4"/>
        <v>22</v>
      </c>
      <c r="F149" s="14" t="str">
        <f>VLOOKUP(A149,'_Holidays'!A149:B2254,2,FALSE)</f>
        <v>Y</v>
      </c>
      <c r="G149" s="17" t="str">
        <f>VLOOKUP(A149,'_Holidays'!A149:C2254,3,FALSE)</f>
        <v>N</v>
      </c>
      <c r="H149" s="18">
        <v>13.1</v>
      </c>
      <c r="I149" s="14" t="str">
        <f>IFERROR(__xludf.DUMMYFUNCTION("SPARKLINE(H149,{""charttype"",""bar"";""color1"",""#00CCFF"";""max"",MAX($H$2:$H$2107)})"),"")</f>
        <v/>
      </c>
      <c r="J149" s="18">
        <v>19.7</v>
      </c>
      <c r="K149" s="14" t="str">
        <f>IFERROR(__xludf.DUMMYFUNCTION("SPARKLINE(J149,{""charttype"",""bar"";""color1"",""#FF0000"";""max"",MAX($J$2:$J$2107)})"),"")</f>
        <v/>
      </c>
      <c r="L149" s="18">
        <v>8.4</v>
      </c>
      <c r="M149" s="18" t="str">
        <f>IFERROR(__xludf.DUMMYFUNCTION("SPARKLINE(L149,{""charttype"",""bar"";""color1"",""#FF9900"";""max"",MAX($L$2:$L$2107)})"),"")</f>
        <v/>
      </c>
      <c r="N149" s="18">
        <v>0.0</v>
      </c>
      <c r="O149" s="14" t="str">
        <f>IFERROR(__xludf.DUMMYFUNCTION("SPARKLINE(N149,{""charttype"",""bar"";""color1"",""#0066CC"";""max"",MAX($N$2:$N$2107)})"),"")</f>
        <v/>
      </c>
      <c r="P149" s="16">
        <v>127900.2</v>
      </c>
      <c r="Q149" s="19">
        <v>26.09689</v>
      </c>
      <c r="R149" s="21">
        <f t="shared" si="5"/>
        <v>3337797.45</v>
      </c>
    </row>
    <row r="150">
      <c r="A150" s="6">
        <v>42153.0</v>
      </c>
      <c r="B150" s="14" t="str">
        <f t="shared" si="1"/>
        <v>Friday</v>
      </c>
      <c r="C150" s="14" t="str">
        <f t="shared" si="2"/>
        <v>May</v>
      </c>
      <c r="D150" s="15" t="str">
        <f t="shared" si="3"/>
        <v>2015</v>
      </c>
      <c r="E150" s="16">
        <f t="shared" si="4"/>
        <v>22</v>
      </c>
      <c r="F150" s="14" t="str">
        <f>VLOOKUP(A150,'_Holidays'!A150:B2255,2,FALSE)</f>
        <v>Y</v>
      </c>
      <c r="G150" s="17" t="str">
        <f>VLOOKUP(A150,'_Holidays'!A150:C2255,3,FALSE)</f>
        <v>N</v>
      </c>
      <c r="H150" s="18">
        <v>9.5</v>
      </c>
      <c r="I150" s="14" t="str">
        <f>IFERROR(__xludf.DUMMYFUNCTION("SPARKLINE(H150,{""charttype"",""bar"";""color1"",""#00CCFF"";""max"",MAX($H$2:$H$2107)})"),"")</f>
        <v/>
      </c>
      <c r="J150" s="18">
        <v>15.8</v>
      </c>
      <c r="K150" s="14" t="str">
        <f>IFERROR(__xludf.DUMMYFUNCTION("SPARKLINE(J150,{""charttype"",""bar"";""color1"",""#FF0000"";""max"",MAX($J$2:$J$2107)})"),"")</f>
        <v/>
      </c>
      <c r="L150" s="18">
        <v>6.6</v>
      </c>
      <c r="M150" s="18" t="str">
        <f>IFERROR(__xludf.DUMMYFUNCTION("SPARKLINE(L150,{""charttype"",""bar"";""color1"",""#FF9900"";""max"",MAX($L$2:$L$2107)})"),"")</f>
        <v/>
      </c>
      <c r="N150" s="18">
        <v>0.0</v>
      </c>
      <c r="O150" s="14" t="str">
        <f>IFERROR(__xludf.DUMMYFUNCTION("SPARKLINE(N150,{""charttype"",""bar"";""color1"",""#0066CC"";""max"",MAX($N$2:$N$2107)})"),"")</f>
        <v/>
      </c>
      <c r="P150" s="16">
        <v>132338.9</v>
      </c>
      <c r="Q150" s="19">
        <v>29.80358</v>
      </c>
      <c r="R150" s="21">
        <f t="shared" si="5"/>
        <v>3944172.993</v>
      </c>
    </row>
    <row r="151">
      <c r="A151" s="6">
        <v>42154.0</v>
      </c>
      <c r="B151" s="14" t="str">
        <f t="shared" si="1"/>
        <v>Saturday</v>
      </c>
      <c r="C151" s="14" t="str">
        <f t="shared" si="2"/>
        <v>May</v>
      </c>
      <c r="D151" s="15" t="str">
        <f t="shared" si="3"/>
        <v>2015</v>
      </c>
      <c r="E151" s="16">
        <f t="shared" si="4"/>
        <v>22</v>
      </c>
      <c r="F151" s="14" t="str">
        <f>VLOOKUP(A151,'_Holidays'!A151:B2256,2,FALSE)</f>
        <v>Y</v>
      </c>
      <c r="G151" s="17" t="str">
        <f>VLOOKUP(A151,'_Holidays'!A151:C2256,3,FALSE)</f>
        <v>N</v>
      </c>
      <c r="H151" s="18">
        <v>11.0</v>
      </c>
      <c r="I151" s="14" t="str">
        <f>IFERROR(__xludf.DUMMYFUNCTION("SPARKLINE(H151,{""charttype"",""bar"";""color1"",""#00CCFF"";""max"",MAX($H$2:$H$2107)})"),"")</f>
        <v/>
      </c>
      <c r="J151" s="18">
        <v>17.3</v>
      </c>
      <c r="K151" s="14" t="str">
        <f>IFERROR(__xludf.DUMMYFUNCTION("SPARKLINE(J151,{""charttype"",""bar"";""color1"",""#FF0000"";""max"",MAX($J$2:$J$2107)})"),"")</f>
        <v/>
      </c>
      <c r="L151" s="18">
        <v>8.0</v>
      </c>
      <c r="M151" s="18" t="str">
        <f>IFERROR(__xludf.DUMMYFUNCTION("SPARKLINE(L151,{""charttype"",""bar"";""color1"",""#FF9900"";""max"",MAX($L$2:$L$2107)})"),"")</f>
        <v/>
      </c>
      <c r="N151" s="18">
        <v>0.0</v>
      </c>
      <c r="O151" s="14" t="str">
        <f>IFERROR(__xludf.DUMMYFUNCTION("SPARKLINE(N151,{""charttype"",""bar"";""color1"",""#0066CC"";""max"",MAX($N$2:$N$2107)})"),"")</f>
        <v/>
      </c>
      <c r="P151" s="16">
        <v>114669.8</v>
      </c>
      <c r="Q151" s="19">
        <v>19.04883</v>
      </c>
      <c r="R151" s="21">
        <f t="shared" si="5"/>
        <v>2184325.526</v>
      </c>
    </row>
    <row r="152">
      <c r="A152" s="6">
        <v>42155.0</v>
      </c>
      <c r="B152" s="14" t="str">
        <f t="shared" si="1"/>
        <v>Sunday</v>
      </c>
      <c r="C152" s="14" t="str">
        <f t="shared" si="2"/>
        <v>May</v>
      </c>
      <c r="D152" s="15" t="str">
        <f t="shared" si="3"/>
        <v>2015</v>
      </c>
      <c r="E152" s="16">
        <f t="shared" si="4"/>
        <v>23</v>
      </c>
      <c r="F152" s="14" t="str">
        <f>VLOOKUP(A152,'_Holidays'!A152:B2257,2,FALSE)</f>
        <v>Y</v>
      </c>
      <c r="G152" s="17" t="str">
        <f>VLOOKUP(A152,'_Holidays'!A152:C2257,3,FALSE)</f>
        <v>N</v>
      </c>
      <c r="H152" s="18">
        <v>12.3</v>
      </c>
      <c r="I152" s="14" t="str">
        <f>IFERROR(__xludf.DUMMYFUNCTION("SPARKLINE(H152,{""charttype"",""bar"";""color1"",""#00CCFF"";""max"",MAX($H$2:$H$2107)})"),"")</f>
        <v/>
      </c>
      <c r="J152" s="18">
        <v>16.8</v>
      </c>
      <c r="K152" s="14" t="str">
        <f>IFERROR(__xludf.DUMMYFUNCTION("SPARKLINE(J152,{""charttype"",""bar"";""color1"",""#FF0000"";""max"",MAX($J$2:$J$2107)})"),"")</f>
        <v/>
      </c>
      <c r="L152" s="18">
        <v>4.9</v>
      </c>
      <c r="M152" s="18" t="str">
        <f>IFERROR(__xludf.DUMMYFUNCTION("SPARKLINE(L152,{""charttype"",""bar"";""color1"",""#FF9900"";""max"",MAX($L$2:$L$2107)})"),"")</f>
        <v/>
      </c>
      <c r="N152" s="18">
        <v>0.0</v>
      </c>
      <c r="O152" s="14" t="str">
        <f>IFERROR(__xludf.DUMMYFUNCTION("SPARKLINE(N152,{""charttype"",""bar"";""color1"",""#0066CC"";""max"",MAX($N$2:$N$2107)})"),"")</f>
        <v/>
      </c>
      <c r="P152" s="16">
        <v>113261.3</v>
      </c>
      <c r="Q152" s="19">
        <v>18.57271</v>
      </c>
      <c r="R152" s="21">
        <f t="shared" si="5"/>
        <v>2103569.279</v>
      </c>
    </row>
    <row r="153">
      <c r="A153" s="6">
        <v>42156.0</v>
      </c>
      <c r="B153" s="14" t="str">
        <f t="shared" si="1"/>
        <v>Monday</v>
      </c>
      <c r="C153" s="14" t="str">
        <f t="shared" si="2"/>
        <v>June</v>
      </c>
      <c r="D153" s="15" t="str">
        <f t="shared" si="3"/>
        <v>2015</v>
      </c>
      <c r="E153" s="16">
        <f t="shared" si="4"/>
        <v>23</v>
      </c>
      <c r="F153" s="14" t="str">
        <f>VLOOKUP(A153,'_Holidays'!A153:B2258,2,FALSE)</f>
        <v>Y</v>
      </c>
      <c r="G153" s="17" t="str">
        <f>VLOOKUP(A153,'_Holidays'!A153:C2258,3,FALSE)</f>
        <v>N</v>
      </c>
      <c r="H153" s="18">
        <v>5.2</v>
      </c>
      <c r="I153" s="14" t="str">
        <f>IFERROR(__xludf.DUMMYFUNCTION("SPARKLINE(H153,{""charttype"",""bar"";""color1"",""#00CCFF"";""max"",MAX($H$2:$H$2107)})"),"")</f>
        <v/>
      </c>
      <c r="J153" s="18">
        <v>12.2</v>
      </c>
      <c r="K153" s="14" t="str">
        <f>IFERROR(__xludf.DUMMYFUNCTION("SPARKLINE(J153,{""charttype"",""bar"";""color1"",""#FF0000"";""max"",MAX($J$2:$J$2107)})"),"")</f>
        <v/>
      </c>
      <c r="L153" s="18">
        <v>8.1</v>
      </c>
      <c r="M153" s="18" t="str">
        <f>IFERROR(__xludf.DUMMYFUNCTION("SPARKLINE(L153,{""charttype"",""bar"";""color1"",""#FF9900"";""max"",MAX($L$2:$L$2107)})"),"")</f>
        <v/>
      </c>
      <c r="N153" s="18">
        <v>8.2</v>
      </c>
      <c r="O153" s="14" t="str">
        <f>IFERROR(__xludf.DUMMYFUNCTION("SPARKLINE(N153,{""charttype"",""bar"";""color1"",""#0066CC"";""max"",MAX($N$2:$N$2107)})"),"")</f>
        <v/>
      </c>
      <c r="P153" s="16">
        <v>140920.0</v>
      </c>
      <c r="Q153" s="19">
        <v>36.92813</v>
      </c>
      <c r="R153" s="21">
        <f t="shared" si="5"/>
        <v>5203912.08</v>
      </c>
    </row>
    <row r="154">
      <c r="A154" s="6">
        <v>42157.0</v>
      </c>
      <c r="B154" s="14" t="str">
        <f t="shared" si="1"/>
        <v>Tuesday</v>
      </c>
      <c r="C154" s="14" t="str">
        <f t="shared" si="2"/>
        <v>June</v>
      </c>
      <c r="D154" s="15" t="str">
        <f t="shared" si="3"/>
        <v>2015</v>
      </c>
      <c r="E154" s="16">
        <f t="shared" si="4"/>
        <v>23</v>
      </c>
      <c r="F154" s="14" t="str">
        <f>VLOOKUP(A154,'_Holidays'!A154:B2259,2,FALSE)</f>
        <v>Y</v>
      </c>
      <c r="G154" s="17" t="str">
        <f>VLOOKUP(A154,'_Holidays'!A154:C2259,3,FALSE)</f>
        <v>N</v>
      </c>
      <c r="H154" s="18">
        <v>7.1</v>
      </c>
      <c r="I154" s="14" t="str">
        <f>IFERROR(__xludf.DUMMYFUNCTION("SPARKLINE(H154,{""charttype"",""bar"";""color1"",""#00CCFF"";""max"",MAX($H$2:$H$2107)})"),"")</f>
        <v/>
      </c>
      <c r="J154" s="18">
        <v>11.4</v>
      </c>
      <c r="K154" s="14" t="str">
        <f>IFERROR(__xludf.DUMMYFUNCTION("SPARKLINE(J154,{""charttype"",""bar"";""color1"",""#FF0000"";""max"",MAX($J$2:$J$2107)})"),"")</f>
        <v/>
      </c>
      <c r="L154" s="18">
        <v>4.6</v>
      </c>
      <c r="M154" s="18" t="str">
        <f>IFERROR(__xludf.DUMMYFUNCTION("SPARKLINE(L154,{""charttype"",""bar"";""color1"",""#FF9900"";""max"",MAX($L$2:$L$2107)})"),"")</f>
        <v/>
      </c>
      <c r="N154" s="18">
        <v>4.2</v>
      </c>
      <c r="O154" s="14" t="str">
        <f>IFERROR(__xludf.DUMMYFUNCTION("SPARKLINE(N154,{""charttype"",""bar"";""color1"",""#0066CC"";""max"",MAX($N$2:$N$2107)})"),"")</f>
        <v/>
      </c>
      <c r="P154" s="16">
        <v>148534.5</v>
      </c>
      <c r="Q154" s="19">
        <v>59.85603</v>
      </c>
      <c r="R154" s="21">
        <f t="shared" si="5"/>
        <v>8890685.488</v>
      </c>
    </row>
    <row r="155">
      <c r="A155" s="6">
        <v>42158.0</v>
      </c>
      <c r="B155" s="14" t="str">
        <f t="shared" si="1"/>
        <v>Wednesday</v>
      </c>
      <c r="C155" s="14" t="str">
        <f t="shared" si="2"/>
        <v>June</v>
      </c>
      <c r="D155" s="15" t="str">
        <f t="shared" si="3"/>
        <v>2015</v>
      </c>
      <c r="E155" s="16">
        <f t="shared" si="4"/>
        <v>23</v>
      </c>
      <c r="F155" s="14" t="str">
        <f>VLOOKUP(A155,'_Holidays'!A155:B2260,2,FALSE)</f>
        <v>Y</v>
      </c>
      <c r="G155" s="17" t="str">
        <f>VLOOKUP(A155,'_Holidays'!A155:C2260,3,FALSE)</f>
        <v>N</v>
      </c>
      <c r="H155" s="18">
        <v>8.1</v>
      </c>
      <c r="I155" s="14" t="str">
        <f>IFERROR(__xludf.DUMMYFUNCTION("SPARKLINE(H155,{""charttype"",""bar"";""color1"",""#00CCFF"";""max"",MAX($H$2:$H$2107)})"),"")</f>
        <v/>
      </c>
      <c r="J155" s="18">
        <v>13.6</v>
      </c>
      <c r="K155" s="14" t="str">
        <f>IFERROR(__xludf.DUMMYFUNCTION("SPARKLINE(J155,{""charttype"",""bar"";""color1"",""#FF0000"";""max"",MAX($J$2:$J$2107)})"),"")</f>
        <v/>
      </c>
      <c r="L155" s="18">
        <v>8.2</v>
      </c>
      <c r="M155" s="18" t="str">
        <f>IFERROR(__xludf.DUMMYFUNCTION("SPARKLINE(L155,{""charttype"",""bar"";""color1"",""#FF9900"";""max"",MAX($L$2:$L$2107)})"),"")</f>
        <v/>
      </c>
      <c r="N155" s="18">
        <v>0.8</v>
      </c>
      <c r="O155" s="14" t="str">
        <f>IFERROR(__xludf.DUMMYFUNCTION("SPARKLINE(N155,{""charttype"",""bar"";""color1"",""#0066CC"";""max"",MAX($N$2:$N$2107)})"),"")</f>
        <v/>
      </c>
      <c r="P155" s="16">
        <v>146903.0</v>
      </c>
      <c r="Q155" s="19">
        <v>50.56268</v>
      </c>
      <c r="R155" s="21">
        <f t="shared" si="5"/>
        <v>7427809.38</v>
      </c>
    </row>
    <row r="156">
      <c r="A156" s="6">
        <v>42159.0</v>
      </c>
      <c r="B156" s="14" t="str">
        <f t="shared" si="1"/>
        <v>Thursday</v>
      </c>
      <c r="C156" s="14" t="str">
        <f t="shared" si="2"/>
        <v>June</v>
      </c>
      <c r="D156" s="15" t="str">
        <f t="shared" si="3"/>
        <v>2015</v>
      </c>
      <c r="E156" s="16">
        <f t="shared" si="4"/>
        <v>23</v>
      </c>
      <c r="F156" s="14" t="str">
        <f>VLOOKUP(A156,'_Holidays'!A156:B2261,2,FALSE)</f>
        <v>Y</v>
      </c>
      <c r="G156" s="17" t="str">
        <f>VLOOKUP(A156,'_Holidays'!A156:C2261,3,FALSE)</f>
        <v>N</v>
      </c>
      <c r="H156" s="18">
        <v>4.4</v>
      </c>
      <c r="I156" s="14" t="str">
        <f>IFERROR(__xludf.DUMMYFUNCTION("SPARKLINE(H156,{""charttype"",""bar"";""color1"",""#00CCFF"";""max"",MAX($H$2:$H$2107)})"),"")</f>
        <v/>
      </c>
      <c r="J156" s="18">
        <v>11.3</v>
      </c>
      <c r="K156" s="14" t="str">
        <f>IFERROR(__xludf.DUMMYFUNCTION("SPARKLINE(J156,{""charttype"",""bar"";""color1"",""#FF0000"";""max"",MAX($J$2:$J$2107)})"),"")</f>
        <v/>
      </c>
      <c r="L156" s="18">
        <v>5.5</v>
      </c>
      <c r="M156" s="18" t="str">
        <f>IFERROR(__xludf.DUMMYFUNCTION("SPARKLINE(L156,{""charttype"",""bar"";""color1"",""#FF9900"";""max"",MAX($L$2:$L$2107)})"),"")</f>
        <v/>
      </c>
      <c r="N156" s="18">
        <v>0.0</v>
      </c>
      <c r="O156" s="14" t="str">
        <f>IFERROR(__xludf.DUMMYFUNCTION("SPARKLINE(N156,{""charttype"",""bar"";""color1"",""#0066CC"";""max"",MAX($N$2:$N$2107)})"),"")</f>
        <v/>
      </c>
      <c r="P156" s="16">
        <v>147155.3</v>
      </c>
      <c r="Q156" s="19">
        <v>33.05028</v>
      </c>
      <c r="R156" s="21">
        <f t="shared" si="5"/>
        <v>4863523.868</v>
      </c>
    </row>
    <row r="157">
      <c r="A157" s="6">
        <v>42160.0</v>
      </c>
      <c r="B157" s="14" t="str">
        <f t="shared" si="1"/>
        <v>Friday</v>
      </c>
      <c r="C157" s="14" t="str">
        <f t="shared" si="2"/>
        <v>June</v>
      </c>
      <c r="D157" s="15" t="str">
        <f t="shared" si="3"/>
        <v>2015</v>
      </c>
      <c r="E157" s="16">
        <f t="shared" si="4"/>
        <v>23</v>
      </c>
      <c r="F157" s="14" t="str">
        <f>VLOOKUP(A157,'_Holidays'!A157:B2262,2,FALSE)</f>
        <v>Y</v>
      </c>
      <c r="G157" s="17" t="str">
        <f>VLOOKUP(A157,'_Holidays'!A157:C2262,3,FALSE)</f>
        <v>N</v>
      </c>
      <c r="H157" s="18">
        <v>7.0</v>
      </c>
      <c r="I157" s="14" t="str">
        <f>IFERROR(__xludf.DUMMYFUNCTION("SPARKLINE(H157,{""charttype"",""bar"";""color1"",""#00CCFF"";""max"",MAX($H$2:$H$2107)})"),"")</f>
        <v/>
      </c>
      <c r="J157" s="18">
        <v>15.0</v>
      </c>
      <c r="K157" s="14" t="str">
        <f>IFERROR(__xludf.DUMMYFUNCTION("SPARKLINE(J157,{""charttype"",""bar"";""color1"",""#FF0000"";""max"",MAX($J$2:$J$2107)})"),"")</f>
        <v/>
      </c>
      <c r="L157" s="18">
        <v>7.0</v>
      </c>
      <c r="M157" s="18" t="str">
        <f>IFERROR(__xludf.DUMMYFUNCTION("SPARKLINE(L157,{""charttype"",""bar"";""color1"",""#FF9900"";""max"",MAX($L$2:$L$2107)})"),"")</f>
        <v/>
      </c>
      <c r="N157" s="18">
        <v>4.2</v>
      </c>
      <c r="O157" s="14" t="str">
        <f>IFERROR(__xludf.DUMMYFUNCTION("SPARKLINE(N157,{""charttype"",""bar"";""color1"",""#0066CC"";""max"",MAX($N$2:$N$2107)})"),"")</f>
        <v/>
      </c>
      <c r="P157" s="16">
        <v>142625.0</v>
      </c>
      <c r="Q157" s="19">
        <v>37.96654</v>
      </c>
      <c r="R157" s="21">
        <f t="shared" si="5"/>
        <v>5414977.768</v>
      </c>
    </row>
    <row r="158">
      <c r="A158" s="6">
        <v>42161.0</v>
      </c>
      <c r="B158" s="14" t="str">
        <f t="shared" si="1"/>
        <v>Saturday</v>
      </c>
      <c r="C158" s="14" t="str">
        <f t="shared" si="2"/>
        <v>June</v>
      </c>
      <c r="D158" s="15" t="str">
        <f t="shared" si="3"/>
        <v>2015</v>
      </c>
      <c r="E158" s="16">
        <f t="shared" si="4"/>
        <v>23</v>
      </c>
      <c r="F158" s="14" t="str">
        <f>VLOOKUP(A158,'_Holidays'!A158:B2263,2,FALSE)</f>
        <v>Y</v>
      </c>
      <c r="G158" s="17" t="str">
        <f>VLOOKUP(A158,'_Holidays'!A158:C2263,3,FALSE)</f>
        <v>N</v>
      </c>
      <c r="H158" s="18">
        <v>9.2</v>
      </c>
      <c r="I158" s="14" t="str">
        <f>IFERROR(__xludf.DUMMYFUNCTION("SPARKLINE(H158,{""charttype"",""bar"";""color1"",""#00CCFF"";""max"",MAX($H$2:$H$2107)})"),"")</f>
        <v/>
      </c>
      <c r="J158" s="18">
        <v>16.6</v>
      </c>
      <c r="K158" s="14" t="str">
        <f>IFERROR(__xludf.DUMMYFUNCTION("SPARKLINE(J158,{""charttype"",""bar"";""color1"",""#FF0000"";""max"",MAX($J$2:$J$2107)})"),"")</f>
        <v/>
      </c>
      <c r="L158" s="18">
        <v>6.4</v>
      </c>
      <c r="M158" s="18" t="str">
        <f>IFERROR(__xludf.DUMMYFUNCTION("SPARKLINE(L158,{""charttype"",""bar"";""color1"",""#FF9900"";""max"",MAX($L$2:$L$2107)})"),"")</f>
        <v/>
      </c>
      <c r="N158" s="18">
        <v>0.2</v>
      </c>
      <c r="O158" s="14" t="str">
        <f>IFERROR(__xludf.DUMMYFUNCTION("SPARKLINE(N158,{""charttype"",""bar"";""color1"",""#0066CC"";""max"",MAX($N$2:$N$2107)})"),"")</f>
        <v/>
      </c>
      <c r="P158" s="16">
        <v>120128.3</v>
      </c>
      <c r="Q158" s="19">
        <v>30.18135</v>
      </c>
      <c r="R158" s="21">
        <f t="shared" si="5"/>
        <v>3625634.267</v>
      </c>
    </row>
    <row r="159">
      <c r="A159" s="6">
        <v>42162.0</v>
      </c>
      <c r="B159" s="14" t="str">
        <f t="shared" si="1"/>
        <v>Sunday</v>
      </c>
      <c r="C159" s="14" t="str">
        <f t="shared" si="2"/>
        <v>June</v>
      </c>
      <c r="D159" s="15" t="str">
        <f t="shared" si="3"/>
        <v>2015</v>
      </c>
      <c r="E159" s="16">
        <f t="shared" si="4"/>
        <v>24</v>
      </c>
      <c r="F159" s="14" t="str">
        <f>VLOOKUP(A159,'_Holidays'!A159:B2264,2,FALSE)</f>
        <v>Y</v>
      </c>
      <c r="G159" s="17" t="str">
        <f>VLOOKUP(A159,'_Holidays'!A159:C2264,3,FALSE)</f>
        <v>N</v>
      </c>
      <c r="H159" s="18">
        <v>11.2</v>
      </c>
      <c r="I159" s="14" t="str">
        <f>IFERROR(__xludf.DUMMYFUNCTION("SPARKLINE(H159,{""charttype"",""bar"";""color1"",""#00CCFF"";""max"",MAX($H$2:$H$2107)})"),"")</f>
        <v/>
      </c>
      <c r="J159" s="18">
        <v>14.5</v>
      </c>
      <c r="K159" s="14" t="str">
        <f>IFERROR(__xludf.DUMMYFUNCTION("SPARKLINE(J159,{""charttype"",""bar"";""color1"",""#FF0000"";""max"",MAX($J$2:$J$2107)})"),"")</f>
        <v/>
      </c>
      <c r="L159" s="18">
        <v>6.9</v>
      </c>
      <c r="M159" s="18" t="str">
        <f>IFERROR(__xludf.DUMMYFUNCTION("SPARKLINE(L159,{""charttype"",""bar"";""color1"",""#FF9900"";""max"",MAX($L$2:$L$2107)})"),"")</f>
        <v/>
      </c>
      <c r="N159" s="18">
        <v>0.0</v>
      </c>
      <c r="O159" s="14" t="str">
        <f>IFERROR(__xludf.DUMMYFUNCTION("SPARKLINE(N159,{""charttype"",""bar"";""color1"",""#0066CC"";""max"",MAX($N$2:$N$2107)})"),"")</f>
        <v/>
      </c>
      <c r="P159" s="16">
        <v>109609.7</v>
      </c>
      <c r="Q159" s="19">
        <v>23.38038</v>
      </c>
      <c r="R159" s="21">
        <f t="shared" si="5"/>
        <v>2562716.438</v>
      </c>
    </row>
    <row r="160">
      <c r="A160" s="6">
        <v>42163.0</v>
      </c>
      <c r="B160" s="14" t="str">
        <f t="shared" si="1"/>
        <v>Monday</v>
      </c>
      <c r="C160" s="14" t="str">
        <f t="shared" si="2"/>
        <v>June</v>
      </c>
      <c r="D160" s="15" t="str">
        <f t="shared" si="3"/>
        <v>2015</v>
      </c>
      <c r="E160" s="16">
        <f t="shared" si="4"/>
        <v>24</v>
      </c>
      <c r="F160" s="14" t="str">
        <f>VLOOKUP(A160,'_Holidays'!A160:B2265,2,FALSE)</f>
        <v>Y</v>
      </c>
      <c r="G160" s="17" t="str">
        <f>VLOOKUP(A160,'_Holidays'!A160:C2265,3,FALSE)</f>
        <v>Y</v>
      </c>
      <c r="H160" s="18">
        <v>11.1</v>
      </c>
      <c r="I160" s="14" t="str">
        <f>IFERROR(__xludf.DUMMYFUNCTION("SPARKLINE(H160,{""charttype"",""bar"";""color1"",""#00CCFF"";""max"",MAX($H$2:$H$2107)})"),"")</f>
        <v/>
      </c>
      <c r="J160" s="18">
        <v>18.5</v>
      </c>
      <c r="K160" s="14" t="str">
        <f>IFERROR(__xludf.DUMMYFUNCTION("SPARKLINE(J160,{""charttype"",""bar"";""color1"",""#FF0000"";""max"",MAX($J$2:$J$2107)})"),"")</f>
        <v/>
      </c>
      <c r="L160" s="18">
        <v>8.2</v>
      </c>
      <c r="M160" s="18" t="str">
        <f>IFERROR(__xludf.DUMMYFUNCTION("SPARKLINE(L160,{""charttype"",""bar"";""color1"",""#FF9900"";""max"",MAX($L$2:$L$2107)})"),"")</f>
        <v/>
      </c>
      <c r="N160" s="18">
        <v>0.0</v>
      </c>
      <c r="O160" s="14" t="str">
        <f>IFERROR(__xludf.DUMMYFUNCTION("SPARKLINE(N160,{""charttype"",""bar"";""color1"",""#0066CC"";""max"",MAX($N$2:$N$2107)})"),"")</f>
        <v/>
      </c>
      <c r="P160" s="16">
        <v>110715.8</v>
      </c>
      <c r="Q160" s="19">
        <v>24.35764</v>
      </c>
      <c r="R160" s="21">
        <f t="shared" si="5"/>
        <v>2696775.599</v>
      </c>
    </row>
    <row r="161">
      <c r="A161" s="6">
        <v>42164.0</v>
      </c>
      <c r="B161" s="14" t="str">
        <f t="shared" si="1"/>
        <v>Tuesday</v>
      </c>
      <c r="C161" s="14" t="str">
        <f t="shared" si="2"/>
        <v>June</v>
      </c>
      <c r="D161" s="15" t="str">
        <f t="shared" si="3"/>
        <v>2015</v>
      </c>
      <c r="E161" s="16">
        <f t="shared" si="4"/>
        <v>24</v>
      </c>
      <c r="F161" s="14" t="str">
        <f>VLOOKUP(A161,'_Holidays'!A161:B2266,2,FALSE)</f>
        <v>Y</v>
      </c>
      <c r="G161" s="17" t="str">
        <f>VLOOKUP(A161,'_Holidays'!A161:C2266,3,FALSE)</f>
        <v>N</v>
      </c>
      <c r="H161" s="18">
        <v>10.3</v>
      </c>
      <c r="I161" s="14" t="str">
        <f>IFERROR(__xludf.DUMMYFUNCTION("SPARKLINE(H161,{""charttype"",""bar"";""color1"",""#00CCFF"";""max"",MAX($H$2:$H$2107)})"),"")</f>
        <v/>
      </c>
      <c r="J161" s="18">
        <v>13.5</v>
      </c>
      <c r="K161" s="14" t="str">
        <f>IFERROR(__xludf.DUMMYFUNCTION("SPARKLINE(J161,{""charttype"",""bar"";""color1"",""#FF0000"";""max"",MAX($J$2:$J$2107)})"),"")</f>
        <v/>
      </c>
      <c r="L161" s="18">
        <v>8.6</v>
      </c>
      <c r="M161" s="18" t="str">
        <f>IFERROR(__xludf.DUMMYFUNCTION("SPARKLINE(L161,{""charttype"",""bar"";""color1"",""#FF9900"";""max"",MAX($L$2:$L$2107)})"),"")</f>
        <v/>
      </c>
      <c r="N161" s="18">
        <v>4.0</v>
      </c>
      <c r="O161" s="14" t="str">
        <f>IFERROR(__xludf.DUMMYFUNCTION("SPARKLINE(N161,{""charttype"",""bar"";""color1"",""#0066CC"";""max"",MAX($N$2:$N$2107)})"),"")</f>
        <v/>
      </c>
      <c r="P161" s="16">
        <v>132854.1</v>
      </c>
      <c r="Q161" s="19">
        <v>36.71428</v>
      </c>
      <c r="R161" s="21">
        <f t="shared" si="5"/>
        <v>4877642.627</v>
      </c>
    </row>
    <row r="162">
      <c r="A162" s="6">
        <v>42165.0</v>
      </c>
      <c r="B162" s="14" t="str">
        <f t="shared" si="1"/>
        <v>Wednesday</v>
      </c>
      <c r="C162" s="14" t="str">
        <f t="shared" si="2"/>
        <v>June</v>
      </c>
      <c r="D162" s="15" t="str">
        <f t="shared" si="3"/>
        <v>2015</v>
      </c>
      <c r="E162" s="16">
        <f t="shared" si="4"/>
        <v>24</v>
      </c>
      <c r="F162" s="14" t="str">
        <f>VLOOKUP(A162,'_Holidays'!A162:B2267,2,FALSE)</f>
        <v>Y</v>
      </c>
      <c r="G162" s="17" t="str">
        <f>VLOOKUP(A162,'_Holidays'!A162:C2267,3,FALSE)</f>
        <v>N</v>
      </c>
      <c r="H162" s="18">
        <v>7.5</v>
      </c>
      <c r="I162" s="14" t="str">
        <f>IFERROR(__xludf.DUMMYFUNCTION("SPARKLINE(H162,{""charttype"",""bar"";""color1"",""#00CCFF"";""max"",MAX($H$2:$H$2107)})"),"")</f>
        <v/>
      </c>
      <c r="J162" s="18">
        <v>13.4</v>
      </c>
      <c r="K162" s="14" t="str">
        <f>IFERROR(__xludf.DUMMYFUNCTION("SPARKLINE(J162,{""charttype"",""bar"";""color1"",""#FF0000"";""max"",MAX($J$2:$J$2107)})"),"")</f>
        <v/>
      </c>
      <c r="L162" s="18">
        <v>7.1</v>
      </c>
      <c r="M162" s="18" t="str">
        <f>IFERROR(__xludf.DUMMYFUNCTION("SPARKLINE(L162,{""charttype"",""bar"";""color1"",""#FF9900"";""max"",MAX($L$2:$L$2107)})"),"")</f>
        <v/>
      </c>
      <c r="N162" s="18">
        <v>0.0</v>
      </c>
      <c r="O162" s="14" t="str">
        <f>IFERROR(__xludf.DUMMYFUNCTION("SPARKLINE(N162,{""charttype"",""bar"";""color1"",""#0066CC"";""max"",MAX($N$2:$N$2107)})"),"")</f>
        <v/>
      </c>
      <c r="P162" s="16">
        <v>144125.5</v>
      </c>
      <c r="Q162" s="19">
        <v>39.76614</v>
      </c>
      <c r="R162" s="21">
        <f t="shared" si="5"/>
        <v>5731314.811</v>
      </c>
    </row>
    <row r="163">
      <c r="A163" s="6">
        <v>42166.0</v>
      </c>
      <c r="B163" s="14" t="str">
        <f t="shared" si="1"/>
        <v>Thursday</v>
      </c>
      <c r="C163" s="14" t="str">
        <f t="shared" si="2"/>
        <v>June</v>
      </c>
      <c r="D163" s="15" t="str">
        <f t="shared" si="3"/>
        <v>2015</v>
      </c>
      <c r="E163" s="16">
        <f t="shared" si="4"/>
        <v>24</v>
      </c>
      <c r="F163" s="14" t="str">
        <f>VLOOKUP(A163,'_Holidays'!A163:B2268,2,FALSE)</f>
        <v>Y</v>
      </c>
      <c r="G163" s="17" t="str">
        <f>VLOOKUP(A163,'_Holidays'!A163:C2268,3,FALSE)</f>
        <v>N</v>
      </c>
      <c r="H163" s="18">
        <v>5.7</v>
      </c>
      <c r="I163" s="14" t="str">
        <f>IFERROR(__xludf.DUMMYFUNCTION("SPARKLINE(H163,{""charttype"",""bar"";""color1"",""#00CCFF"";""max"",MAX($H$2:$H$2107)})"),"")</f>
        <v/>
      </c>
      <c r="J163" s="18">
        <v>14.0</v>
      </c>
      <c r="K163" s="14" t="str">
        <f>IFERROR(__xludf.DUMMYFUNCTION("SPARKLINE(J163,{""charttype"",""bar"";""color1"",""#FF0000"";""max"",MAX($J$2:$J$2107)})"),"")</f>
        <v/>
      </c>
      <c r="L163" s="18">
        <v>8.3</v>
      </c>
      <c r="M163" s="18" t="str">
        <f>IFERROR(__xludf.DUMMYFUNCTION("SPARKLINE(L163,{""charttype"",""bar"";""color1"",""#FF9900"";""max"",MAX($L$2:$L$2107)})"),"")</f>
        <v/>
      </c>
      <c r="N163" s="22"/>
      <c r="O163" s="14" t="str">
        <f t="array" ref="O163">SPARKLINE(N163,{"charttype","bar";"color1","#0066CC";"max",MAX($N$2:$N$2107)})</f>
        <v>#N/A</v>
      </c>
      <c r="P163" s="16">
        <v>143465.4</v>
      </c>
      <c r="Q163" s="19">
        <v>37.48183</v>
      </c>
      <c r="R163" s="21">
        <f t="shared" si="5"/>
        <v>5377345.734</v>
      </c>
    </row>
    <row r="164">
      <c r="A164" s="6">
        <v>42167.0</v>
      </c>
      <c r="B164" s="14" t="str">
        <f t="shared" si="1"/>
        <v>Friday</v>
      </c>
      <c r="C164" s="14" t="str">
        <f t="shared" si="2"/>
        <v>June</v>
      </c>
      <c r="D164" s="15" t="str">
        <f t="shared" si="3"/>
        <v>2015</v>
      </c>
      <c r="E164" s="16">
        <f t="shared" si="4"/>
        <v>24</v>
      </c>
      <c r="F164" s="14" t="str">
        <f>VLOOKUP(A164,'_Holidays'!A164:B2269,2,FALSE)</f>
        <v>Y</v>
      </c>
      <c r="G164" s="17" t="str">
        <f>VLOOKUP(A164,'_Holidays'!A164:C2269,3,FALSE)</f>
        <v>N</v>
      </c>
      <c r="H164" s="18">
        <v>5.2</v>
      </c>
      <c r="I164" s="14" t="str">
        <f>IFERROR(__xludf.DUMMYFUNCTION("SPARKLINE(H164,{""charttype"",""bar"";""color1"",""#00CCFF"";""max"",MAX($H$2:$H$2107)})"),"")</f>
        <v/>
      </c>
      <c r="J164" s="18">
        <v>13.1</v>
      </c>
      <c r="K164" s="14" t="str">
        <f>IFERROR(__xludf.DUMMYFUNCTION("SPARKLINE(J164,{""charttype"",""bar"";""color1"",""#FF0000"";""max"",MAX($J$2:$J$2107)})"),"")</f>
        <v/>
      </c>
      <c r="L164" s="18">
        <v>6.9</v>
      </c>
      <c r="M164" s="18" t="str">
        <f>IFERROR(__xludf.DUMMYFUNCTION("SPARKLINE(L164,{""charttype"",""bar"";""color1"",""#FF9900"";""max"",MAX($L$2:$L$2107)})"),"")</f>
        <v/>
      </c>
      <c r="N164" s="18">
        <v>0.0</v>
      </c>
      <c r="O164" s="14" t="str">
        <f>IFERROR(__xludf.DUMMYFUNCTION("SPARKLINE(N164,{""charttype"",""bar"";""color1"",""#0066CC"";""max"",MAX($N$2:$N$2107)})"),"")</f>
        <v/>
      </c>
      <c r="P164" s="16">
        <v>145005.6</v>
      </c>
      <c r="Q164" s="19">
        <v>37.53937</v>
      </c>
      <c r="R164" s="21">
        <f t="shared" si="5"/>
        <v>5443418.87</v>
      </c>
    </row>
    <row r="165">
      <c r="A165" s="6">
        <v>42168.0</v>
      </c>
      <c r="B165" s="14" t="str">
        <f t="shared" si="1"/>
        <v>Saturday</v>
      </c>
      <c r="C165" s="14" t="str">
        <f t="shared" si="2"/>
        <v>June</v>
      </c>
      <c r="D165" s="15" t="str">
        <f t="shared" si="3"/>
        <v>2015</v>
      </c>
      <c r="E165" s="16">
        <f t="shared" si="4"/>
        <v>24</v>
      </c>
      <c r="F165" s="14" t="str">
        <f>VLOOKUP(A165,'_Holidays'!A165:B2270,2,FALSE)</f>
        <v>Y</v>
      </c>
      <c r="G165" s="17" t="str">
        <f>VLOOKUP(A165,'_Holidays'!A165:C2270,3,FALSE)</f>
        <v>N</v>
      </c>
      <c r="H165" s="18">
        <v>6.0</v>
      </c>
      <c r="I165" s="14" t="str">
        <f>IFERROR(__xludf.DUMMYFUNCTION("SPARKLINE(H165,{""charttype"",""bar"";""color1"",""#00CCFF"";""max"",MAX($H$2:$H$2107)})"),"")</f>
        <v/>
      </c>
      <c r="J165" s="18">
        <v>18.2</v>
      </c>
      <c r="K165" s="14" t="str">
        <f>IFERROR(__xludf.DUMMYFUNCTION("SPARKLINE(J165,{""charttype"",""bar"";""color1"",""#FF0000"";""max"",MAX($J$2:$J$2107)})"),"")</f>
        <v/>
      </c>
      <c r="L165" s="18">
        <v>8.0</v>
      </c>
      <c r="M165" s="18" t="str">
        <f>IFERROR(__xludf.DUMMYFUNCTION("SPARKLINE(L165,{""charttype"",""bar"";""color1"",""#FF9900"";""max"",MAX($L$2:$L$2107)})"),"")</f>
        <v/>
      </c>
      <c r="N165" s="18">
        <v>0.0</v>
      </c>
      <c r="O165" s="14" t="str">
        <f>IFERROR(__xludf.DUMMYFUNCTION("SPARKLINE(N165,{""charttype"",""bar"";""color1"",""#0066CC"";""max"",MAX($N$2:$N$2107)})"),"")</f>
        <v/>
      </c>
      <c r="P165" s="16">
        <v>123754.6</v>
      </c>
      <c r="Q165" s="19">
        <v>29.86859</v>
      </c>
      <c r="R165" s="21">
        <f t="shared" si="5"/>
        <v>3696375.408</v>
      </c>
    </row>
    <row r="166">
      <c r="A166" s="6">
        <v>42169.0</v>
      </c>
      <c r="B166" s="14" t="str">
        <f t="shared" si="1"/>
        <v>Sunday</v>
      </c>
      <c r="C166" s="14" t="str">
        <f t="shared" si="2"/>
        <v>June</v>
      </c>
      <c r="D166" s="15" t="str">
        <f t="shared" si="3"/>
        <v>2015</v>
      </c>
      <c r="E166" s="16">
        <f t="shared" si="4"/>
        <v>25</v>
      </c>
      <c r="F166" s="14" t="str">
        <f>VLOOKUP(A166,'_Holidays'!A166:B2271,2,FALSE)</f>
        <v>Y</v>
      </c>
      <c r="G166" s="17" t="str">
        <f>VLOOKUP(A166,'_Holidays'!A166:C2271,3,FALSE)</f>
        <v>N</v>
      </c>
      <c r="H166" s="18">
        <v>5.8</v>
      </c>
      <c r="I166" s="14" t="str">
        <f>IFERROR(__xludf.DUMMYFUNCTION("SPARKLINE(H166,{""charttype"",""bar"";""color1"",""#00CCFF"";""max"",MAX($H$2:$H$2107)})"),"")</f>
        <v/>
      </c>
      <c r="J166" s="18">
        <v>17.4</v>
      </c>
      <c r="K166" s="14" t="str">
        <f>IFERROR(__xludf.DUMMYFUNCTION("SPARKLINE(J166,{""charttype"",""bar"";""color1"",""#FF0000"";""max"",MAX($J$2:$J$2107)})"),"")</f>
        <v/>
      </c>
      <c r="L166" s="18">
        <v>8.0</v>
      </c>
      <c r="M166" s="18" t="str">
        <f>IFERROR(__xludf.DUMMYFUNCTION("SPARKLINE(L166,{""charttype"",""bar"";""color1"",""#FF9900"";""max"",MAX($L$2:$L$2107)})"),"")</f>
        <v/>
      </c>
      <c r="N166" s="18">
        <v>0.0</v>
      </c>
      <c r="O166" s="14" t="str">
        <f>IFERROR(__xludf.DUMMYFUNCTION("SPARKLINE(N166,{""charttype"",""bar"";""color1"",""#0066CC"";""max"",MAX($N$2:$N$2107)})"),"")</f>
        <v/>
      </c>
      <c r="P166" s="16">
        <v>119125.6</v>
      </c>
      <c r="Q166" s="19">
        <v>31.59818</v>
      </c>
      <c r="R166" s="21">
        <f t="shared" si="5"/>
        <v>3764152.151</v>
      </c>
    </row>
    <row r="167">
      <c r="A167" s="6">
        <v>42170.0</v>
      </c>
      <c r="B167" s="14" t="str">
        <f t="shared" si="1"/>
        <v>Monday</v>
      </c>
      <c r="C167" s="14" t="str">
        <f t="shared" si="2"/>
        <v>June</v>
      </c>
      <c r="D167" s="15" t="str">
        <f t="shared" si="3"/>
        <v>2015</v>
      </c>
      <c r="E167" s="16">
        <f t="shared" si="4"/>
        <v>25</v>
      </c>
      <c r="F167" s="14" t="str">
        <f>VLOOKUP(A167,'_Holidays'!A167:B2272,2,FALSE)</f>
        <v>Y</v>
      </c>
      <c r="G167" s="17" t="str">
        <f>VLOOKUP(A167,'_Holidays'!A167:C2272,3,FALSE)</f>
        <v>N</v>
      </c>
      <c r="H167" s="18">
        <v>7.1</v>
      </c>
      <c r="I167" s="14" t="str">
        <f>IFERROR(__xludf.DUMMYFUNCTION("SPARKLINE(H167,{""charttype"",""bar"";""color1"",""#00CCFF"";""max"",MAX($H$2:$H$2107)})"),"")</f>
        <v/>
      </c>
      <c r="J167" s="18">
        <v>16.9</v>
      </c>
      <c r="K167" s="14" t="str">
        <f>IFERROR(__xludf.DUMMYFUNCTION("SPARKLINE(J167,{""charttype"",""bar"";""color1"",""#FF0000"";""max"",MAX($J$2:$J$2107)})"),"")</f>
        <v/>
      </c>
      <c r="L167" s="18">
        <v>6.6</v>
      </c>
      <c r="M167" s="18" t="str">
        <f>IFERROR(__xludf.DUMMYFUNCTION("SPARKLINE(L167,{""charttype"",""bar"";""color1"",""#FF9900"";""max"",MAX($L$2:$L$2107)})"),"")</f>
        <v/>
      </c>
      <c r="N167" s="18">
        <v>0.0</v>
      </c>
      <c r="O167" s="14" t="str">
        <f>IFERROR(__xludf.DUMMYFUNCTION("SPARKLINE(N167,{""charttype"",""bar"";""color1"",""#0066CC"";""max"",MAX($N$2:$N$2107)})"),"")</f>
        <v/>
      </c>
      <c r="P167" s="16">
        <v>136054.1</v>
      </c>
      <c r="Q167" s="19">
        <v>36.01098</v>
      </c>
      <c r="R167" s="21">
        <f t="shared" si="5"/>
        <v>4899441.474</v>
      </c>
    </row>
    <row r="168">
      <c r="A168" s="6">
        <v>42171.0</v>
      </c>
      <c r="B168" s="14" t="str">
        <f t="shared" si="1"/>
        <v>Tuesday</v>
      </c>
      <c r="C168" s="14" t="str">
        <f t="shared" si="2"/>
        <v>June</v>
      </c>
      <c r="D168" s="15" t="str">
        <f t="shared" si="3"/>
        <v>2015</v>
      </c>
      <c r="E168" s="16">
        <f t="shared" si="4"/>
        <v>25</v>
      </c>
      <c r="F168" s="14" t="str">
        <f>VLOOKUP(A168,'_Holidays'!A168:B2273,2,FALSE)</f>
        <v>Y</v>
      </c>
      <c r="G168" s="17" t="str">
        <f>VLOOKUP(A168,'_Holidays'!A168:C2273,3,FALSE)</f>
        <v>N</v>
      </c>
      <c r="H168" s="18">
        <v>9.5</v>
      </c>
      <c r="I168" s="14" t="str">
        <f>IFERROR(__xludf.DUMMYFUNCTION("SPARKLINE(H168,{""charttype"",""bar"";""color1"",""#00CCFF"";""max"",MAX($H$2:$H$2107)})"),"")</f>
        <v/>
      </c>
      <c r="J168" s="18">
        <v>16.1</v>
      </c>
      <c r="K168" s="14" t="str">
        <f>IFERROR(__xludf.DUMMYFUNCTION("SPARKLINE(J168,{""charttype"",""bar"";""color1"",""#FF0000"";""max"",MAX($J$2:$J$2107)})"),"")</f>
        <v/>
      </c>
      <c r="L168" s="18">
        <v>3.3</v>
      </c>
      <c r="M168" s="18" t="str">
        <f>IFERROR(__xludf.DUMMYFUNCTION("SPARKLINE(L168,{""charttype"",""bar"";""color1"",""#FF9900"";""max"",MAX($L$2:$L$2107)})"),"")</f>
        <v/>
      </c>
      <c r="N168" s="18">
        <v>5.0</v>
      </c>
      <c r="O168" s="14" t="str">
        <f>IFERROR(__xludf.DUMMYFUNCTION("SPARKLINE(N168,{""charttype"",""bar"";""color1"",""#0066CC"";""max"",MAX($N$2:$N$2107)})"),"")</f>
        <v/>
      </c>
      <c r="P168" s="16">
        <v>139073.8</v>
      </c>
      <c r="Q168" s="19">
        <v>36.94282</v>
      </c>
      <c r="R168" s="21">
        <f t="shared" si="5"/>
        <v>5137778.36</v>
      </c>
    </row>
    <row r="169">
      <c r="A169" s="6">
        <v>42172.0</v>
      </c>
      <c r="B169" s="14" t="str">
        <f t="shared" si="1"/>
        <v>Wednesday</v>
      </c>
      <c r="C169" s="14" t="str">
        <f t="shared" si="2"/>
        <v>June</v>
      </c>
      <c r="D169" s="15" t="str">
        <f t="shared" si="3"/>
        <v>2015</v>
      </c>
      <c r="E169" s="16">
        <f t="shared" si="4"/>
        <v>25</v>
      </c>
      <c r="F169" s="14" t="str">
        <f>VLOOKUP(A169,'_Holidays'!A169:B2274,2,FALSE)</f>
        <v>Y</v>
      </c>
      <c r="G169" s="17" t="str">
        <f>VLOOKUP(A169,'_Holidays'!A169:C2274,3,FALSE)</f>
        <v>N</v>
      </c>
      <c r="H169" s="18">
        <v>11.7</v>
      </c>
      <c r="I169" s="14" t="str">
        <f>IFERROR(__xludf.DUMMYFUNCTION("SPARKLINE(H169,{""charttype"",""bar"";""color1"",""#00CCFF"";""max"",MAX($H$2:$H$2107)})"),"")</f>
        <v/>
      </c>
      <c r="J169" s="18">
        <v>13.8</v>
      </c>
      <c r="K169" s="14" t="str">
        <f>IFERROR(__xludf.DUMMYFUNCTION("SPARKLINE(J169,{""charttype"",""bar"";""color1"",""#FF0000"";""max"",MAX($J$2:$J$2107)})"),"")</f>
        <v/>
      </c>
      <c r="L169" s="18">
        <v>4.7</v>
      </c>
      <c r="M169" s="18" t="str">
        <f>IFERROR(__xludf.DUMMYFUNCTION("SPARKLINE(L169,{""charttype"",""bar"";""color1"",""#FF9900"";""max"",MAX($L$2:$L$2107)})"),"")</f>
        <v/>
      </c>
      <c r="N169" s="18">
        <v>0.0</v>
      </c>
      <c r="O169" s="14" t="str">
        <f>IFERROR(__xludf.DUMMYFUNCTION("SPARKLINE(N169,{""charttype"",""bar"";""color1"",""#0066CC"";""max"",MAX($N$2:$N$2107)})"),"")</f>
        <v/>
      </c>
      <c r="P169" s="16">
        <v>134290.5</v>
      </c>
      <c r="Q169" s="19">
        <v>39.2786</v>
      </c>
      <c r="R169" s="21">
        <f t="shared" si="5"/>
        <v>5274742.833</v>
      </c>
    </row>
    <row r="170">
      <c r="A170" s="6">
        <v>42173.0</v>
      </c>
      <c r="B170" s="14" t="str">
        <f t="shared" si="1"/>
        <v>Thursday</v>
      </c>
      <c r="C170" s="14" t="str">
        <f t="shared" si="2"/>
        <v>June</v>
      </c>
      <c r="D170" s="15" t="str">
        <f t="shared" si="3"/>
        <v>2015</v>
      </c>
      <c r="E170" s="16">
        <f t="shared" si="4"/>
        <v>25</v>
      </c>
      <c r="F170" s="14" t="str">
        <f>VLOOKUP(A170,'_Holidays'!A170:B2275,2,FALSE)</f>
        <v>Y</v>
      </c>
      <c r="G170" s="17" t="str">
        <f>VLOOKUP(A170,'_Holidays'!A170:C2275,3,FALSE)</f>
        <v>N</v>
      </c>
      <c r="H170" s="18">
        <v>10.7</v>
      </c>
      <c r="I170" s="14" t="str">
        <f>IFERROR(__xludf.DUMMYFUNCTION("SPARKLINE(H170,{""charttype"",""bar"";""color1"",""#00CCFF"";""max"",MAX($H$2:$H$2107)})"),"")</f>
        <v/>
      </c>
      <c r="J170" s="18">
        <v>12.7</v>
      </c>
      <c r="K170" s="14" t="str">
        <f>IFERROR(__xludf.DUMMYFUNCTION("SPARKLINE(J170,{""charttype"",""bar"";""color1"",""#FF0000"";""max"",MAX($J$2:$J$2107)})"),"")</f>
        <v/>
      </c>
      <c r="L170" s="18">
        <v>4.2</v>
      </c>
      <c r="M170" s="18" t="str">
        <f>IFERROR(__xludf.DUMMYFUNCTION("SPARKLINE(L170,{""charttype"",""bar"";""color1"",""#FF9900"";""max"",MAX($L$2:$L$2107)})"),"")</f>
        <v/>
      </c>
      <c r="N170" s="18">
        <v>1.0</v>
      </c>
      <c r="O170" s="14" t="str">
        <f>IFERROR(__xludf.DUMMYFUNCTION("SPARKLINE(N170,{""charttype"",""bar"";""color1"",""#0066CC"";""max"",MAX($N$2:$N$2107)})"),"")</f>
        <v/>
      </c>
      <c r="P170" s="16">
        <v>137073.8</v>
      </c>
      <c r="Q170" s="19">
        <v>37.45776</v>
      </c>
      <c r="R170" s="21">
        <f t="shared" si="5"/>
        <v>5134477.503</v>
      </c>
    </row>
    <row r="171">
      <c r="A171" s="6">
        <v>42174.0</v>
      </c>
      <c r="B171" s="14" t="str">
        <f t="shared" si="1"/>
        <v>Friday</v>
      </c>
      <c r="C171" s="14" t="str">
        <f t="shared" si="2"/>
        <v>June</v>
      </c>
      <c r="D171" s="15" t="str">
        <f t="shared" si="3"/>
        <v>2015</v>
      </c>
      <c r="E171" s="16">
        <f t="shared" si="4"/>
        <v>25</v>
      </c>
      <c r="F171" s="14" t="str">
        <f>VLOOKUP(A171,'_Holidays'!A171:B2276,2,FALSE)</f>
        <v>Y</v>
      </c>
      <c r="G171" s="17" t="str">
        <f>VLOOKUP(A171,'_Holidays'!A171:C2276,3,FALSE)</f>
        <v>N</v>
      </c>
      <c r="H171" s="18">
        <v>7.0</v>
      </c>
      <c r="I171" s="14" t="str">
        <f>IFERROR(__xludf.DUMMYFUNCTION("SPARKLINE(H171,{""charttype"",""bar"";""color1"",""#00CCFF"";""max"",MAX($H$2:$H$2107)})"),"")</f>
        <v/>
      </c>
      <c r="J171" s="18">
        <v>12.4</v>
      </c>
      <c r="K171" s="14" t="str">
        <f>IFERROR(__xludf.DUMMYFUNCTION("SPARKLINE(J171,{""charttype"",""bar"";""color1"",""#FF0000"";""max"",MAX($J$2:$J$2107)})"),"")</f>
        <v/>
      </c>
      <c r="L171" s="18">
        <v>7.9</v>
      </c>
      <c r="M171" s="18" t="str">
        <f>IFERROR(__xludf.DUMMYFUNCTION("SPARKLINE(L171,{""charttype"",""bar"";""color1"",""#FF9900"";""max"",MAX($L$2:$L$2107)})"),"")</f>
        <v/>
      </c>
      <c r="N171" s="18">
        <v>0.2</v>
      </c>
      <c r="O171" s="14" t="str">
        <f>IFERROR(__xludf.DUMMYFUNCTION("SPARKLINE(N171,{""charttype"",""bar"";""color1"",""#0066CC"";""max"",MAX($N$2:$N$2107)})"),"")</f>
        <v/>
      </c>
      <c r="P171" s="16">
        <v>139781.2</v>
      </c>
      <c r="Q171" s="19">
        <v>38.55071</v>
      </c>
      <c r="R171" s="21">
        <f t="shared" si="5"/>
        <v>5388664.505</v>
      </c>
    </row>
    <row r="172">
      <c r="A172" s="6">
        <v>42175.0</v>
      </c>
      <c r="B172" s="14" t="str">
        <f t="shared" si="1"/>
        <v>Saturday</v>
      </c>
      <c r="C172" s="14" t="str">
        <f t="shared" si="2"/>
        <v>June</v>
      </c>
      <c r="D172" s="15" t="str">
        <f t="shared" si="3"/>
        <v>2015</v>
      </c>
      <c r="E172" s="16">
        <f t="shared" si="4"/>
        <v>25</v>
      </c>
      <c r="F172" s="14" t="str">
        <f>VLOOKUP(A172,'_Holidays'!A172:B2277,2,FALSE)</f>
        <v>Y</v>
      </c>
      <c r="G172" s="17" t="str">
        <f>VLOOKUP(A172,'_Holidays'!A172:C2277,3,FALSE)</f>
        <v>N</v>
      </c>
      <c r="H172" s="18">
        <v>4.1</v>
      </c>
      <c r="I172" s="14" t="str">
        <f>IFERROR(__xludf.DUMMYFUNCTION("SPARKLINE(H172,{""charttype"",""bar"";""color1"",""#00CCFF"";""max"",MAX($H$2:$H$2107)})"),"")</f>
        <v/>
      </c>
      <c r="J172" s="18">
        <v>11.6</v>
      </c>
      <c r="K172" s="14" t="str">
        <f>IFERROR(__xludf.DUMMYFUNCTION("SPARKLINE(J172,{""charttype"",""bar"";""color1"",""#FF0000"";""max"",MAX($J$2:$J$2107)})"),"")</f>
        <v/>
      </c>
      <c r="L172" s="18">
        <v>7.1</v>
      </c>
      <c r="M172" s="18" t="str">
        <f>IFERROR(__xludf.DUMMYFUNCTION("SPARKLINE(L172,{""charttype"",""bar"";""color1"",""#FF9900"";""max"",MAX($L$2:$L$2107)})"),"")</f>
        <v/>
      </c>
      <c r="N172" s="18">
        <v>0.0</v>
      </c>
      <c r="O172" s="14" t="str">
        <f>IFERROR(__xludf.DUMMYFUNCTION("SPARKLINE(N172,{""charttype"",""bar"";""color1"",""#0066CC"";""max"",MAX($N$2:$N$2107)})"),"")</f>
        <v/>
      </c>
      <c r="P172" s="16">
        <v>129576.4</v>
      </c>
      <c r="Q172" s="19">
        <v>41.09768</v>
      </c>
      <c r="R172" s="21">
        <f t="shared" si="5"/>
        <v>5325289.423</v>
      </c>
    </row>
    <row r="173">
      <c r="A173" s="6">
        <v>42176.0</v>
      </c>
      <c r="B173" s="14" t="str">
        <f t="shared" si="1"/>
        <v>Sunday</v>
      </c>
      <c r="C173" s="14" t="str">
        <f t="shared" si="2"/>
        <v>June</v>
      </c>
      <c r="D173" s="15" t="str">
        <f t="shared" si="3"/>
        <v>2015</v>
      </c>
      <c r="E173" s="16">
        <f t="shared" si="4"/>
        <v>26</v>
      </c>
      <c r="F173" s="14" t="str">
        <f>VLOOKUP(A173,'_Holidays'!A173:B2278,2,FALSE)</f>
        <v>Y</v>
      </c>
      <c r="G173" s="17" t="str">
        <f>VLOOKUP(A173,'_Holidays'!A173:C2278,3,FALSE)</f>
        <v>N</v>
      </c>
      <c r="H173" s="18">
        <v>2.2</v>
      </c>
      <c r="I173" s="14" t="str">
        <f>IFERROR(__xludf.DUMMYFUNCTION("SPARKLINE(H173,{""charttype"",""bar"";""color1"",""#00CCFF"";""max"",MAX($H$2:$H$2107)})"),"")</f>
        <v/>
      </c>
      <c r="J173" s="18">
        <v>12.9</v>
      </c>
      <c r="K173" s="14" t="str">
        <f>IFERROR(__xludf.DUMMYFUNCTION("SPARKLINE(J173,{""charttype"",""bar"";""color1"",""#FF0000"";""max"",MAX($J$2:$J$2107)})"),"")</f>
        <v/>
      </c>
      <c r="L173" s="18">
        <v>8.6</v>
      </c>
      <c r="M173" s="18" t="str">
        <f>IFERROR(__xludf.DUMMYFUNCTION("SPARKLINE(L173,{""charttype"",""bar"";""color1"",""#FF9900"";""max"",MAX($L$2:$L$2107)})"),"")</f>
        <v/>
      </c>
      <c r="N173" s="18">
        <v>0.0</v>
      </c>
      <c r="O173" s="14" t="str">
        <f>IFERROR(__xludf.DUMMYFUNCTION("SPARKLINE(N173,{""charttype"",""bar"";""color1"",""#0066CC"";""max"",MAX($N$2:$N$2107)})"),"")</f>
        <v/>
      </c>
      <c r="P173" s="16">
        <v>124910.6</v>
      </c>
      <c r="Q173" s="19">
        <v>33.90239</v>
      </c>
      <c r="R173" s="21">
        <f t="shared" si="5"/>
        <v>4234767.876</v>
      </c>
    </row>
    <row r="174">
      <c r="A174" s="6">
        <v>42177.0</v>
      </c>
      <c r="B174" s="14" t="str">
        <f t="shared" si="1"/>
        <v>Monday</v>
      </c>
      <c r="C174" s="14" t="str">
        <f t="shared" si="2"/>
        <v>June</v>
      </c>
      <c r="D174" s="15" t="str">
        <f t="shared" si="3"/>
        <v>2015</v>
      </c>
      <c r="E174" s="16">
        <f t="shared" si="4"/>
        <v>26</v>
      </c>
      <c r="F174" s="14" t="str">
        <f>VLOOKUP(A174,'_Holidays'!A174:B2279,2,FALSE)</f>
        <v>Y</v>
      </c>
      <c r="G174" s="17" t="str">
        <f>VLOOKUP(A174,'_Holidays'!A174:C2279,3,FALSE)</f>
        <v>N</v>
      </c>
      <c r="H174" s="18">
        <v>3.6</v>
      </c>
      <c r="I174" s="14" t="str">
        <f>IFERROR(__xludf.DUMMYFUNCTION("SPARKLINE(H174,{""charttype"",""bar"";""color1"",""#00CCFF"";""max"",MAX($H$2:$H$2107)})"),"")</f>
        <v/>
      </c>
      <c r="J174" s="18">
        <v>14.1</v>
      </c>
      <c r="K174" s="14" t="str">
        <f>IFERROR(__xludf.DUMMYFUNCTION("SPARKLINE(J174,{""charttype"",""bar"";""color1"",""#FF0000"";""max"",MAX($J$2:$J$2107)})"),"")</f>
        <v/>
      </c>
      <c r="L174" s="18">
        <v>6.2</v>
      </c>
      <c r="M174" s="18" t="str">
        <f>IFERROR(__xludf.DUMMYFUNCTION("SPARKLINE(L174,{""charttype"",""bar"";""color1"",""#FF9900"";""max"",MAX($L$2:$L$2107)})"),"")</f>
        <v/>
      </c>
      <c r="N174" s="18">
        <v>0.0</v>
      </c>
      <c r="O174" s="14" t="str">
        <f>IFERROR(__xludf.DUMMYFUNCTION("SPARKLINE(N174,{""charttype"",""bar"";""color1"",""#0066CC"";""max"",MAX($N$2:$N$2107)})"),"")</f>
        <v/>
      </c>
      <c r="P174" s="16">
        <v>140431.4</v>
      </c>
      <c r="Q174" s="19">
        <v>30.47783</v>
      </c>
      <c r="R174" s="21">
        <f t="shared" si="5"/>
        <v>4280044.336</v>
      </c>
    </row>
    <row r="175">
      <c r="A175" s="6">
        <v>42178.0</v>
      </c>
      <c r="B175" s="14" t="str">
        <f t="shared" si="1"/>
        <v>Tuesday</v>
      </c>
      <c r="C175" s="14" t="str">
        <f t="shared" si="2"/>
        <v>June</v>
      </c>
      <c r="D175" s="15" t="str">
        <f t="shared" si="3"/>
        <v>2015</v>
      </c>
      <c r="E175" s="16">
        <f t="shared" si="4"/>
        <v>26</v>
      </c>
      <c r="F175" s="14" t="str">
        <f>VLOOKUP(A175,'_Holidays'!A175:B2280,2,FALSE)</f>
        <v>Y</v>
      </c>
      <c r="G175" s="17" t="str">
        <f>VLOOKUP(A175,'_Holidays'!A175:C2280,3,FALSE)</f>
        <v>N</v>
      </c>
      <c r="H175" s="18">
        <v>9.6</v>
      </c>
      <c r="I175" s="14" t="str">
        <f>IFERROR(__xludf.DUMMYFUNCTION("SPARKLINE(H175,{""charttype"",""bar"";""color1"",""#00CCFF"";""max"",MAX($H$2:$H$2107)})"),"")</f>
        <v/>
      </c>
      <c r="J175" s="18">
        <v>17.6</v>
      </c>
      <c r="K175" s="14" t="str">
        <f>IFERROR(__xludf.DUMMYFUNCTION("SPARKLINE(J175,{""charttype"",""bar"";""color1"",""#FF0000"";""max"",MAX($J$2:$J$2107)})"),"")</f>
        <v/>
      </c>
      <c r="L175" s="18">
        <v>5.8</v>
      </c>
      <c r="M175" s="18" t="str">
        <f>IFERROR(__xludf.DUMMYFUNCTION("SPARKLINE(L175,{""charttype"",""bar"";""color1"",""#FF9900"";""max"",MAX($L$2:$L$2107)})"),"")</f>
        <v/>
      </c>
      <c r="N175" s="18">
        <v>0.0</v>
      </c>
      <c r="O175" s="14" t="str">
        <f>IFERROR(__xludf.DUMMYFUNCTION("SPARKLINE(N175,{""charttype"",""bar"";""color1"",""#0066CC"";""max"",MAX($N$2:$N$2107)})"),"")</f>
        <v/>
      </c>
      <c r="P175" s="16">
        <v>133171.4</v>
      </c>
      <c r="Q175" s="19">
        <v>30.23806</v>
      </c>
      <c r="R175" s="21">
        <f t="shared" si="5"/>
        <v>4026844.783</v>
      </c>
    </row>
    <row r="176">
      <c r="A176" s="6">
        <v>42179.0</v>
      </c>
      <c r="B176" s="14" t="str">
        <f t="shared" si="1"/>
        <v>Wednesday</v>
      </c>
      <c r="C176" s="14" t="str">
        <f t="shared" si="2"/>
        <v>June</v>
      </c>
      <c r="D176" s="15" t="str">
        <f t="shared" si="3"/>
        <v>2015</v>
      </c>
      <c r="E176" s="16">
        <f t="shared" si="4"/>
        <v>26</v>
      </c>
      <c r="F176" s="14" t="str">
        <f>VLOOKUP(A176,'_Holidays'!A176:B2281,2,FALSE)</f>
        <v>Y</v>
      </c>
      <c r="G176" s="17" t="str">
        <f>VLOOKUP(A176,'_Holidays'!A176:C2281,3,FALSE)</f>
        <v>N</v>
      </c>
      <c r="H176" s="18">
        <v>12.2</v>
      </c>
      <c r="I176" s="14" t="str">
        <f>IFERROR(__xludf.DUMMYFUNCTION("SPARKLINE(H176,{""charttype"",""bar"";""color1"",""#00CCFF"";""max"",MAX($H$2:$H$2107)})"),"")</f>
        <v/>
      </c>
      <c r="J176" s="18">
        <v>16.0</v>
      </c>
      <c r="K176" s="14" t="str">
        <f>IFERROR(__xludf.DUMMYFUNCTION("SPARKLINE(J176,{""charttype"",""bar"";""color1"",""#FF0000"";""max"",MAX($J$2:$J$2107)})"),"")</f>
        <v/>
      </c>
      <c r="L176" s="18">
        <v>7.7</v>
      </c>
      <c r="M176" s="18" t="str">
        <f>IFERROR(__xludf.DUMMYFUNCTION("SPARKLINE(L176,{""charttype"",""bar"";""color1"",""#FF9900"";""max"",MAX($L$2:$L$2107)})"),"")</f>
        <v/>
      </c>
      <c r="N176" s="18">
        <v>0.0</v>
      </c>
      <c r="O176" s="14" t="str">
        <f>IFERROR(__xludf.DUMMYFUNCTION("SPARKLINE(N176,{""charttype"",""bar"";""color1"",""#0066CC"";""max"",MAX($N$2:$N$2107)})"),"")</f>
        <v/>
      </c>
      <c r="P176" s="16">
        <v>135407.6</v>
      </c>
      <c r="Q176" s="19">
        <v>32.21778</v>
      </c>
      <c r="R176" s="21">
        <f t="shared" si="5"/>
        <v>4362532.267</v>
      </c>
    </row>
    <row r="177">
      <c r="A177" s="6">
        <v>42180.0</v>
      </c>
      <c r="B177" s="14" t="str">
        <f t="shared" si="1"/>
        <v>Thursday</v>
      </c>
      <c r="C177" s="14" t="str">
        <f t="shared" si="2"/>
        <v>June</v>
      </c>
      <c r="D177" s="15" t="str">
        <f t="shared" si="3"/>
        <v>2015</v>
      </c>
      <c r="E177" s="16">
        <f t="shared" si="4"/>
        <v>26</v>
      </c>
      <c r="F177" s="14" t="str">
        <f>VLOOKUP(A177,'_Holidays'!A177:B2282,2,FALSE)</f>
        <v>Y</v>
      </c>
      <c r="G177" s="17" t="str">
        <f>VLOOKUP(A177,'_Holidays'!A177:C2282,3,FALSE)</f>
        <v>N</v>
      </c>
      <c r="H177" s="18">
        <v>9.6</v>
      </c>
      <c r="I177" s="14" t="str">
        <f>IFERROR(__xludf.DUMMYFUNCTION("SPARKLINE(H177,{""charttype"",""bar"";""color1"",""#00CCFF"";""max"",MAX($H$2:$H$2107)})"),"")</f>
        <v/>
      </c>
      <c r="J177" s="18">
        <v>14.0</v>
      </c>
      <c r="K177" s="14" t="str">
        <f>IFERROR(__xludf.DUMMYFUNCTION("SPARKLINE(J177,{""charttype"",""bar"";""color1"",""#FF0000"";""max"",MAX($J$2:$J$2107)})"),"")</f>
        <v/>
      </c>
      <c r="L177" s="18">
        <v>6.3</v>
      </c>
      <c r="M177" s="18" t="str">
        <f>IFERROR(__xludf.DUMMYFUNCTION("SPARKLINE(L177,{""charttype"",""bar"";""color1"",""#FF9900"";""max"",MAX($L$2:$L$2107)})"),"")</f>
        <v/>
      </c>
      <c r="N177" s="18">
        <v>0.0</v>
      </c>
      <c r="O177" s="14" t="str">
        <f>IFERROR(__xludf.DUMMYFUNCTION("SPARKLINE(N177,{""charttype"",""bar"";""color1"",""#0066CC"";""max"",MAX($N$2:$N$2107)})"),"")</f>
        <v/>
      </c>
      <c r="P177" s="16">
        <v>137379.2</v>
      </c>
      <c r="Q177" s="19">
        <v>33.05484</v>
      </c>
      <c r="R177" s="21">
        <f t="shared" si="5"/>
        <v>4541047.475</v>
      </c>
    </row>
    <row r="178">
      <c r="A178" s="6">
        <v>42181.0</v>
      </c>
      <c r="B178" s="14" t="str">
        <f t="shared" si="1"/>
        <v>Friday</v>
      </c>
      <c r="C178" s="14" t="str">
        <f t="shared" si="2"/>
        <v>June</v>
      </c>
      <c r="D178" s="15" t="str">
        <f t="shared" si="3"/>
        <v>2015</v>
      </c>
      <c r="E178" s="16">
        <f t="shared" si="4"/>
        <v>26</v>
      </c>
      <c r="F178" s="14" t="str">
        <f>VLOOKUP(A178,'_Holidays'!A178:B2283,2,FALSE)</f>
        <v>N</v>
      </c>
      <c r="G178" s="17" t="str">
        <f>VLOOKUP(A178,'_Holidays'!A178:C2283,3,FALSE)</f>
        <v>N</v>
      </c>
      <c r="H178" s="18">
        <v>10.5</v>
      </c>
      <c r="I178" s="14" t="str">
        <f>IFERROR(__xludf.DUMMYFUNCTION("SPARKLINE(H178,{""charttype"",""bar"";""color1"",""#00CCFF"";""max"",MAX($H$2:$H$2107)})"),"")</f>
        <v/>
      </c>
      <c r="J178" s="18">
        <v>16.9</v>
      </c>
      <c r="K178" s="14" t="str">
        <f>IFERROR(__xludf.DUMMYFUNCTION("SPARKLINE(J178,{""charttype"",""bar"";""color1"",""#FF0000"";""max"",MAX($J$2:$J$2107)})"),"")</f>
        <v/>
      </c>
      <c r="L178" s="18">
        <v>7.1</v>
      </c>
      <c r="M178" s="18" t="str">
        <f>IFERROR(__xludf.DUMMYFUNCTION("SPARKLINE(L178,{""charttype"",""bar"";""color1"",""#FF9900"";""max"",MAX($L$2:$L$2107)})"),"")</f>
        <v/>
      </c>
      <c r="N178" s="18">
        <v>0.0</v>
      </c>
      <c r="O178" s="14" t="str">
        <f>IFERROR(__xludf.DUMMYFUNCTION("SPARKLINE(N178,{""charttype"",""bar"";""color1"",""#0066CC"";""max"",MAX($N$2:$N$2107)})"),"")</f>
        <v/>
      </c>
      <c r="P178" s="16">
        <v>135562.1</v>
      </c>
      <c r="Q178" s="19">
        <v>31.92863</v>
      </c>
      <c r="R178" s="21">
        <f t="shared" si="5"/>
        <v>4328312.133</v>
      </c>
    </row>
    <row r="179">
      <c r="A179" s="6">
        <v>42182.0</v>
      </c>
      <c r="B179" s="14" t="str">
        <f t="shared" si="1"/>
        <v>Saturday</v>
      </c>
      <c r="C179" s="14" t="str">
        <f t="shared" si="2"/>
        <v>June</v>
      </c>
      <c r="D179" s="15" t="str">
        <f t="shared" si="3"/>
        <v>2015</v>
      </c>
      <c r="E179" s="16">
        <f t="shared" si="4"/>
        <v>26</v>
      </c>
      <c r="F179" s="14" t="str">
        <f>VLOOKUP(A179,'_Holidays'!A179:B2284,2,FALSE)</f>
        <v>N</v>
      </c>
      <c r="G179" s="17" t="str">
        <f>VLOOKUP(A179,'_Holidays'!A179:C2284,3,FALSE)</f>
        <v>N</v>
      </c>
      <c r="H179" s="18">
        <v>8.0</v>
      </c>
      <c r="I179" s="14" t="str">
        <f>IFERROR(__xludf.DUMMYFUNCTION("SPARKLINE(H179,{""charttype"",""bar"";""color1"",""#00CCFF"";""max"",MAX($H$2:$H$2107)})"),"")</f>
        <v/>
      </c>
      <c r="J179" s="18">
        <v>14.1</v>
      </c>
      <c r="K179" s="14" t="str">
        <f>IFERROR(__xludf.DUMMYFUNCTION("SPARKLINE(J179,{""charttype"",""bar"";""color1"",""#FF0000"";""max"",MAX($J$2:$J$2107)})"),"")</f>
        <v/>
      </c>
      <c r="L179" s="18">
        <v>5.0</v>
      </c>
      <c r="M179" s="18" t="str">
        <f>IFERROR(__xludf.DUMMYFUNCTION("SPARKLINE(L179,{""charttype"",""bar"";""color1"",""#FF9900"";""max"",MAX($L$2:$L$2107)})"),"")</f>
        <v/>
      </c>
      <c r="N179" s="18">
        <v>0.0</v>
      </c>
      <c r="O179" s="14" t="str">
        <f>IFERROR(__xludf.DUMMYFUNCTION("SPARKLINE(N179,{""charttype"",""bar"";""color1"",""#0066CC"";""max"",MAX($N$2:$N$2107)})"),"")</f>
        <v/>
      </c>
      <c r="P179" s="16">
        <v>124587.4</v>
      </c>
      <c r="Q179" s="19">
        <v>28.29254</v>
      </c>
      <c r="R179" s="21">
        <f t="shared" si="5"/>
        <v>3524893.998</v>
      </c>
    </row>
    <row r="180">
      <c r="A180" s="6">
        <v>42183.0</v>
      </c>
      <c r="B180" s="14" t="str">
        <f t="shared" si="1"/>
        <v>Sunday</v>
      </c>
      <c r="C180" s="14" t="str">
        <f t="shared" si="2"/>
        <v>June</v>
      </c>
      <c r="D180" s="15" t="str">
        <f t="shared" si="3"/>
        <v>2015</v>
      </c>
      <c r="E180" s="16">
        <f t="shared" si="4"/>
        <v>27</v>
      </c>
      <c r="F180" s="14" t="str">
        <f>VLOOKUP(A180,'_Holidays'!A180:B2285,2,FALSE)</f>
        <v>N</v>
      </c>
      <c r="G180" s="17" t="str">
        <f>VLOOKUP(A180,'_Holidays'!A180:C2285,3,FALSE)</f>
        <v>N</v>
      </c>
      <c r="H180" s="18">
        <v>9.6</v>
      </c>
      <c r="I180" s="14" t="str">
        <f>IFERROR(__xludf.DUMMYFUNCTION("SPARKLINE(H180,{""charttype"",""bar"";""color1"",""#00CCFF"";""max"",MAX($H$2:$H$2107)})"),"")</f>
        <v/>
      </c>
      <c r="J180" s="18">
        <v>14.5</v>
      </c>
      <c r="K180" s="14" t="str">
        <f>IFERROR(__xludf.DUMMYFUNCTION("SPARKLINE(J180,{""charttype"",""bar"";""color1"",""#FF0000"";""max"",MAX($J$2:$J$2107)})"),"")</f>
        <v/>
      </c>
      <c r="L180" s="18">
        <v>4.1</v>
      </c>
      <c r="M180" s="18" t="str">
        <f>IFERROR(__xludf.DUMMYFUNCTION("SPARKLINE(L180,{""charttype"",""bar"";""color1"",""#FF9900"";""max"",MAX($L$2:$L$2107)})"),"")</f>
        <v/>
      </c>
      <c r="N180" s="18">
        <v>0.0</v>
      </c>
      <c r="O180" s="14" t="str">
        <f>IFERROR(__xludf.DUMMYFUNCTION("SPARKLINE(N180,{""charttype"",""bar"";""color1"",""#0066CC"";""max"",MAX($N$2:$N$2107)})"),"")</f>
        <v/>
      </c>
      <c r="P180" s="16">
        <v>119277.5</v>
      </c>
      <c r="Q180" s="19">
        <v>31.00149</v>
      </c>
      <c r="R180" s="21">
        <f t="shared" si="5"/>
        <v>3697780.223</v>
      </c>
    </row>
    <row r="181">
      <c r="A181" s="6">
        <v>42184.0</v>
      </c>
      <c r="B181" s="14" t="str">
        <f t="shared" si="1"/>
        <v>Monday</v>
      </c>
      <c r="C181" s="14" t="str">
        <f t="shared" si="2"/>
        <v>June</v>
      </c>
      <c r="D181" s="15" t="str">
        <f t="shared" si="3"/>
        <v>2015</v>
      </c>
      <c r="E181" s="16">
        <f t="shared" si="4"/>
        <v>27</v>
      </c>
      <c r="F181" s="14" t="str">
        <f>VLOOKUP(A181,'_Holidays'!A181:B2286,2,FALSE)</f>
        <v>N</v>
      </c>
      <c r="G181" s="17" t="str">
        <f>VLOOKUP(A181,'_Holidays'!A181:C2286,3,FALSE)</f>
        <v>N</v>
      </c>
      <c r="H181" s="18">
        <v>6.9</v>
      </c>
      <c r="I181" s="14" t="str">
        <f>IFERROR(__xludf.DUMMYFUNCTION("SPARKLINE(H181,{""charttype"",""bar"";""color1"",""#00CCFF"";""max"",MAX($H$2:$H$2107)})"),"")</f>
        <v/>
      </c>
      <c r="J181" s="18">
        <v>12.3</v>
      </c>
      <c r="K181" s="14" t="str">
        <f>IFERROR(__xludf.DUMMYFUNCTION("SPARKLINE(J181,{""charttype"",""bar"";""color1"",""#FF0000"";""max"",MAX($J$2:$J$2107)})"),"")</f>
        <v/>
      </c>
      <c r="L181" s="18">
        <v>5.6</v>
      </c>
      <c r="M181" s="18" t="str">
        <f>IFERROR(__xludf.DUMMYFUNCTION("SPARKLINE(L181,{""charttype"",""bar"";""color1"",""#FF9900"";""max"",MAX($L$2:$L$2107)})"),"")</f>
        <v/>
      </c>
      <c r="N181" s="18">
        <v>0.0</v>
      </c>
      <c r="O181" s="14" t="str">
        <f>IFERROR(__xludf.DUMMYFUNCTION("SPARKLINE(N181,{""charttype"",""bar"";""color1"",""#0066CC"";""max"",MAX($N$2:$N$2107)})"),"")</f>
        <v/>
      </c>
      <c r="P181" s="16">
        <v>139468.2</v>
      </c>
      <c r="Q181" s="19">
        <v>35.7754</v>
      </c>
      <c r="R181" s="21">
        <f t="shared" si="5"/>
        <v>4989530.642</v>
      </c>
    </row>
    <row r="182">
      <c r="A182" s="6">
        <v>42185.0</v>
      </c>
      <c r="B182" s="14" t="str">
        <f t="shared" si="1"/>
        <v>Tuesday</v>
      </c>
      <c r="C182" s="14" t="str">
        <f t="shared" si="2"/>
        <v>June</v>
      </c>
      <c r="D182" s="15" t="str">
        <f t="shared" si="3"/>
        <v>2015</v>
      </c>
      <c r="E182" s="16">
        <f t="shared" si="4"/>
        <v>27</v>
      </c>
      <c r="F182" s="14" t="str">
        <f>VLOOKUP(A182,'_Holidays'!A182:B2287,2,FALSE)</f>
        <v>N</v>
      </c>
      <c r="G182" s="17" t="str">
        <f>VLOOKUP(A182,'_Holidays'!A182:C2287,3,FALSE)</f>
        <v>N</v>
      </c>
      <c r="H182" s="18">
        <v>5.0</v>
      </c>
      <c r="I182" s="14" t="str">
        <f>IFERROR(__xludf.DUMMYFUNCTION("SPARKLINE(H182,{""charttype"",""bar"";""color1"",""#00CCFF"";""max"",MAX($H$2:$H$2107)})"),"")</f>
        <v/>
      </c>
      <c r="J182" s="18">
        <v>14.2</v>
      </c>
      <c r="K182" s="14" t="str">
        <f>IFERROR(__xludf.DUMMYFUNCTION("SPARKLINE(J182,{""charttype"",""bar"";""color1"",""#FF0000"";""max"",MAX($J$2:$J$2107)})"),"")</f>
        <v/>
      </c>
      <c r="L182" s="18">
        <v>7.9</v>
      </c>
      <c r="M182" s="18" t="str">
        <f>IFERROR(__xludf.DUMMYFUNCTION("SPARKLINE(L182,{""charttype"",""bar"";""color1"",""#FF9900"";""max"",MAX($L$2:$L$2107)})"),"")</f>
        <v/>
      </c>
      <c r="N182" s="18">
        <v>0.0</v>
      </c>
      <c r="O182" s="14" t="str">
        <f>IFERROR(__xludf.DUMMYFUNCTION("SPARKLINE(N182,{""charttype"",""bar"";""color1"",""#0066CC"";""max"",MAX($N$2:$N$2107)})"),"")</f>
        <v/>
      </c>
      <c r="P182" s="16">
        <v>143170.1</v>
      </c>
      <c r="Q182" s="19">
        <v>37.62526</v>
      </c>
      <c r="R182" s="21">
        <f t="shared" si="5"/>
        <v>5386812.237</v>
      </c>
    </row>
    <row r="183">
      <c r="A183" s="6">
        <v>42186.0</v>
      </c>
      <c r="B183" s="14" t="str">
        <f t="shared" si="1"/>
        <v>Wednesday</v>
      </c>
      <c r="C183" s="14" t="str">
        <f t="shared" si="2"/>
        <v>July</v>
      </c>
      <c r="D183" s="15" t="str">
        <f t="shared" si="3"/>
        <v>2015</v>
      </c>
      <c r="E183" s="16">
        <f t="shared" si="4"/>
        <v>27</v>
      </c>
      <c r="F183" s="14" t="str">
        <f>VLOOKUP(A183,'_Holidays'!A183:B2288,2,FALSE)</f>
        <v>N</v>
      </c>
      <c r="G183" s="17" t="str">
        <f>VLOOKUP(A183,'_Holidays'!A183:C2288,3,FALSE)</f>
        <v>N</v>
      </c>
      <c r="H183" s="18">
        <v>7.4</v>
      </c>
      <c r="I183" s="14" t="str">
        <f>IFERROR(__xludf.DUMMYFUNCTION("SPARKLINE(H183,{""charttype"",""bar"";""color1"",""#00CCFF"";""max"",MAX($H$2:$H$2107)})"),"")</f>
        <v/>
      </c>
      <c r="J183" s="18">
        <v>15.0</v>
      </c>
      <c r="K183" s="14" t="str">
        <f>IFERROR(__xludf.DUMMYFUNCTION("SPARKLINE(J183,{""charttype"",""bar"";""color1"",""#FF0000"";""max"",MAX($J$2:$J$2107)})"),"")</f>
        <v/>
      </c>
      <c r="L183" s="18">
        <v>6.9</v>
      </c>
      <c r="M183" s="18" t="str">
        <f>IFERROR(__xludf.DUMMYFUNCTION("SPARKLINE(L183,{""charttype"",""bar"";""color1"",""#FF9900"";""max"",MAX($L$2:$L$2107)})"),"")</f>
        <v/>
      </c>
      <c r="N183" s="18">
        <v>0.0</v>
      </c>
      <c r="O183" s="14" t="str">
        <f>IFERROR(__xludf.DUMMYFUNCTION("SPARKLINE(N183,{""charttype"",""bar"";""color1"",""#0066CC"";""max"",MAX($N$2:$N$2107)})"),"")</f>
        <v/>
      </c>
      <c r="P183" s="16">
        <v>138931.0</v>
      </c>
      <c r="Q183" s="19">
        <v>29.52095</v>
      </c>
      <c r="R183" s="21">
        <f t="shared" si="5"/>
        <v>4101375.104</v>
      </c>
    </row>
    <row r="184">
      <c r="A184" s="6">
        <v>42187.0</v>
      </c>
      <c r="B184" s="14" t="str">
        <f t="shared" si="1"/>
        <v>Thursday</v>
      </c>
      <c r="C184" s="14" t="str">
        <f t="shared" si="2"/>
        <v>July</v>
      </c>
      <c r="D184" s="15" t="str">
        <f t="shared" si="3"/>
        <v>2015</v>
      </c>
      <c r="E184" s="16">
        <f t="shared" si="4"/>
        <v>27</v>
      </c>
      <c r="F184" s="14" t="str">
        <f>VLOOKUP(A184,'_Holidays'!A184:B2289,2,FALSE)</f>
        <v>N</v>
      </c>
      <c r="G184" s="17" t="str">
        <f>VLOOKUP(A184,'_Holidays'!A184:C2289,3,FALSE)</f>
        <v>N</v>
      </c>
      <c r="H184" s="18">
        <v>10.3</v>
      </c>
      <c r="I184" s="14" t="str">
        <f>IFERROR(__xludf.DUMMYFUNCTION("SPARKLINE(H184,{""charttype"",""bar"";""color1"",""#00CCFF"";""max"",MAX($H$2:$H$2107)})"),"")</f>
        <v/>
      </c>
      <c r="J184" s="18">
        <v>11.9</v>
      </c>
      <c r="K184" s="14" t="str">
        <f>IFERROR(__xludf.DUMMYFUNCTION("SPARKLINE(J184,{""charttype"",""bar"";""color1"",""#FF0000"";""max"",MAX($J$2:$J$2107)})"),"")</f>
        <v/>
      </c>
      <c r="L184" s="18">
        <v>7.0</v>
      </c>
      <c r="M184" s="18" t="str">
        <f>IFERROR(__xludf.DUMMYFUNCTION("SPARKLINE(L184,{""charttype"",""bar"";""color1"",""#FF9900"";""max"",MAX($L$2:$L$2107)})"),"")</f>
        <v/>
      </c>
      <c r="N184" s="18">
        <v>0.6</v>
      </c>
      <c r="O184" s="14" t="str">
        <f>IFERROR(__xludf.DUMMYFUNCTION("SPARKLINE(N184,{""charttype"",""bar"";""color1"",""#0066CC"";""max"",MAX($N$2:$N$2107)})"),"")</f>
        <v/>
      </c>
      <c r="P184" s="16">
        <v>138972.4</v>
      </c>
      <c r="Q184" s="19">
        <v>35.61831</v>
      </c>
      <c r="R184" s="21">
        <f t="shared" si="5"/>
        <v>4949962.025</v>
      </c>
    </row>
    <row r="185">
      <c r="A185" s="6">
        <v>42188.0</v>
      </c>
      <c r="B185" s="14" t="str">
        <f t="shared" si="1"/>
        <v>Friday</v>
      </c>
      <c r="C185" s="14" t="str">
        <f t="shared" si="2"/>
        <v>July</v>
      </c>
      <c r="D185" s="15" t="str">
        <f t="shared" si="3"/>
        <v>2015</v>
      </c>
      <c r="E185" s="16">
        <f t="shared" si="4"/>
        <v>27</v>
      </c>
      <c r="F185" s="14" t="str">
        <f>VLOOKUP(A185,'_Holidays'!A185:B2290,2,FALSE)</f>
        <v>N</v>
      </c>
      <c r="G185" s="17" t="str">
        <f>VLOOKUP(A185,'_Holidays'!A185:C2290,3,FALSE)</f>
        <v>N</v>
      </c>
      <c r="H185" s="18">
        <v>5.9</v>
      </c>
      <c r="I185" s="14" t="str">
        <f>IFERROR(__xludf.DUMMYFUNCTION("SPARKLINE(H185,{""charttype"",""bar"";""color1"",""#00CCFF"";""max"",MAX($H$2:$H$2107)})"),"")</f>
        <v/>
      </c>
      <c r="J185" s="18">
        <v>12.0</v>
      </c>
      <c r="K185" s="14" t="str">
        <f>IFERROR(__xludf.DUMMYFUNCTION("SPARKLINE(J185,{""charttype"",""bar"";""color1"",""#FF0000"";""max"",MAX($J$2:$J$2107)})"),"")</f>
        <v/>
      </c>
      <c r="L185" s="18">
        <v>5.0</v>
      </c>
      <c r="M185" s="18" t="str">
        <f>IFERROR(__xludf.DUMMYFUNCTION("SPARKLINE(L185,{""charttype"",""bar"";""color1"",""#FF9900"";""max"",MAX($L$2:$L$2107)})"),"")</f>
        <v/>
      </c>
      <c r="N185" s="18">
        <v>2.6</v>
      </c>
      <c r="O185" s="14" t="str">
        <f>IFERROR(__xludf.DUMMYFUNCTION("SPARKLINE(N185,{""charttype"",""bar"";""color1"",""#0066CC"";""max"",MAX($N$2:$N$2107)})"),"")</f>
        <v/>
      </c>
      <c r="P185" s="16">
        <v>145713.8</v>
      </c>
      <c r="Q185" s="19">
        <v>42.62958</v>
      </c>
      <c r="R185" s="21">
        <f t="shared" si="5"/>
        <v>6211718.094</v>
      </c>
    </row>
    <row r="186">
      <c r="A186" s="6">
        <v>42189.0</v>
      </c>
      <c r="B186" s="14" t="str">
        <f t="shared" si="1"/>
        <v>Saturday</v>
      </c>
      <c r="C186" s="14" t="str">
        <f t="shared" si="2"/>
        <v>July</v>
      </c>
      <c r="D186" s="15" t="str">
        <f t="shared" si="3"/>
        <v>2015</v>
      </c>
      <c r="E186" s="16">
        <f t="shared" si="4"/>
        <v>27</v>
      </c>
      <c r="F186" s="14" t="str">
        <f>VLOOKUP(A186,'_Holidays'!A186:B2291,2,FALSE)</f>
        <v>N</v>
      </c>
      <c r="G186" s="17" t="str">
        <f>VLOOKUP(A186,'_Holidays'!A186:C2291,3,FALSE)</f>
        <v>N</v>
      </c>
      <c r="H186" s="18">
        <v>7.3</v>
      </c>
      <c r="I186" s="14" t="str">
        <f>IFERROR(__xludf.DUMMYFUNCTION("SPARKLINE(H186,{""charttype"",""bar"";""color1"",""#00CCFF"";""max"",MAX($H$2:$H$2107)})"),"")</f>
        <v/>
      </c>
      <c r="J186" s="18">
        <v>10.6</v>
      </c>
      <c r="K186" s="14" t="str">
        <f>IFERROR(__xludf.DUMMYFUNCTION("SPARKLINE(J186,{""charttype"",""bar"";""color1"",""#FF0000"";""max"",MAX($J$2:$J$2107)})"),"")</f>
        <v/>
      </c>
      <c r="L186" s="18">
        <v>2.8</v>
      </c>
      <c r="M186" s="18" t="str">
        <f>IFERROR(__xludf.DUMMYFUNCTION("SPARKLINE(L186,{""charttype"",""bar"";""color1"",""#FF9900"";""max"",MAX($L$2:$L$2107)})"),"")</f>
        <v/>
      </c>
      <c r="N186" s="18">
        <v>0.0</v>
      </c>
      <c r="O186" s="14" t="str">
        <f>IFERROR(__xludf.DUMMYFUNCTION("SPARKLINE(N186,{""charttype"",""bar"";""color1"",""#0066CC"";""max"",MAX($N$2:$N$2107)})"),"")</f>
        <v/>
      </c>
      <c r="P186" s="16">
        <v>130073.3</v>
      </c>
      <c r="Q186" s="19">
        <v>29.12783</v>
      </c>
      <c r="R186" s="21">
        <f t="shared" si="5"/>
        <v>3788752.97</v>
      </c>
    </row>
    <row r="187">
      <c r="A187" s="6">
        <v>42190.0</v>
      </c>
      <c r="B187" s="14" t="str">
        <f t="shared" si="1"/>
        <v>Sunday</v>
      </c>
      <c r="C187" s="14" t="str">
        <f t="shared" si="2"/>
        <v>July</v>
      </c>
      <c r="D187" s="15" t="str">
        <f t="shared" si="3"/>
        <v>2015</v>
      </c>
      <c r="E187" s="16">
        <f t="shared" si="4"/>
        <v>28</v>
      </c>
      <c r="F187" s="14" t="str">
        <f>VLOOKUP(A187,'_Holidays'!A187:B2292,2,FALSE)</f>
        <v>N</v>
      </c>
      <c r="G187" s="17" t="str">
        <f>VLOOKUP(A187,'_Holidays'!A187:C2292,3,FALSE)</f>
        <v>N</v>
      </c>
      <c r="H187" s="18">
        <v>8.2</v>
      </c>
      <c r="I187" s="14" t="str">
        <f>IFERROR(__xludf.DUMMYFUNCTION("SPARKLINE(H187,{""charttype"",""bar"";""color1"",""#00CCFF"";""max"",MAX($H$2:$H$2107)})"),"")</f>
        <v/>
      </c>
      <c r="J187" s="18">
        <v>14.9</v>
      </c>
      <c r="K187" s="14" t="str">
        <f>IFERROR(__xludf.DUMMYFUNCTION("SPARKLINE(J187,{""charttype"",""bar"";""color1"",""#FF0000"";""max"",MAX($J$2:$J$2107)})"),"")</f>
        <v/>
      </c>
      <c r="L187" s="18">
        <v>8.2</v>
      </c>
      <c r="M187" s="18" t="str">
        <f>IFERROR(__xludf.DUMMYFUNCTION("SPARKLINE(L187,{""charttype"",""bar"";""color1"",""#FF9900"";""max"",MAX($L$2:$L$2107)})"),"")</f>
        <v/>
      </c>
      <c r="N187" s="18">
        <v>2.0</v>
      </c>
      <c r="O187" s="14" t="str">
        <f>IFERROR(__xludf.DUMMYFUNCTION("SPARKLINE(N187,{""charttype"",""bar"";""color1"",""#0066CC"";""max"",MAX($N$2:$N$2107)})"),"")</f>
        <v/>
      </c>
      <c r="P187" s="16">
        <v>117312.9</v>
      </c>
      <c r="Q187" s="19">
        <v>24.00329</v>
      </c>
      <c r="R187" s="21">
        <f t="shared" si="5"/>
        <v>2815895.559</v>
      </c>
    </row>
    <row r="188">
      <c r="A188" s="6">
        <v>42191.0</v>
      </c>
      <c r="B188" s="14" t="str">
        <f t="shared" si="1"/>
        <v>Monday</v>
      </c>
      <c r="C188" s="14" t="str">
        <f t="shared" si="2"/>
        <v>July</v>
      </c>
      <c r="D188" s="15" t="str">
        <f t="shared" si="3"/>
        <v>2015</v>
      </c>
      <c r="E188" s="16">
        <f t="shared" si="4"/>
        <v>28</v>
      </c>
      <c r="F188" s="14" t="str">
        <f>VLOOKUP(A188,'_Holidays'!A188:B2293,2,FALSE)</f>
        <v>N</v>
      </c>
      <c r="G188" s="17" t="str">
        <f>VLOOKUP(A188,'_Holidays'!A188:C2293,3,FALSE)</f>
        <v>N</v>
      </c>
      <c r="H188" s="18">
        <v>7.5</v>
      </c>
      <c r="I188" s="14" t="str">
        <f>IFERROR(__xludf.DUMMYFUNCTION("SPARKLINE(H188,{""charttype"",""bar"";""color1"",""#00CCFF"";""max"",MAX($H$2:$H$2107)})"),"")</f>
        <v/>
      </c>
      <c r="J188" s="18">
        <v>11.5</v>
      </c>
      <c r="K188" s="14" t="str">
        <f>IFERROR(__xludf.DUMMYFUNCTION("SPARKLINE(J188,{""charttype"",""bar"";""color1"",""#FF0000"";""max"",MAX($J$2:$J$2107)})"),"")</f>
        <v/>
      </c>
      <c r="L188" s="18">
        <v>4.4</v>
      </c>
      <c r="M188" s="18" t="str">
        <f>IFERROR(__xludf.DUMMYFUNCTION("SPARKLINE(L188,{""charttype"",""bar"";""color1"",""#FF9900"";""max"",MAX($L$2:$L$2107)})"),"")</f>
        <v/>
      </c>
      <c r="N188" s="18">
        <v>1.6</v>
      </c>
      <c r="O188" s="14" t="str">
        <f>IFERROR(__xludf.DUMMYFUNCTION("SPARKLINE(N188,{""charttype"",""bar"";""color1"",""#0066CC"";""max"",MAX($N$2:$N$2107)})"),"")</f>
        <v/>
      </c>
      <c r="P188" s="16">
        <v>143176.3</v>
      </c>
      <c r="Q188" s="19">
        <v>36.04179</v>
      </c>
      <c r="R188" s="21">
        <f t="shared" si="5"/>
        <v>5160330.138</v>
      </c>
    </row>
    <row r="189">
      <c r="A189" s="6">
        <v>42192.0</v>
      </c>
      <c r="B189" s="14" t="str">
        <f t="shared" si="1"/>
        <v>Tuesday</v>
      </c>
      <c r="C189" s="14" t="str">
        <f t="shared" si="2"/>
        <v>July</v>
      </c>
      <c r="D189" s="15" t="str">
        <f t="shared" si="3"/>
        <v>2015</v>
      </c>
      <c r="E189" s="16">
        <f t="shared" si="4"/>
        <v>28</v>
      </c>
      <c r="F189" s="14" t="str">
        <f>VLOOKUP(A189,'_Holidays'!A189:B2294,2,FALSE)</f>
        <v>N</v>
      </c>
      <c r="G189" s="17" t="str">
        <f>VLOOKUP(A189,'_Holidays'!A189:C2294,3,FALSE)</f>
        <v>N</v>
      </c>
      <c r="H189" s="18">
        <v>7.4</v>
      </c>
      <c r="I189" s="14" t="str">
        <f>IFERROR(__xludf.DUMMYFUNCTION("SPARKLINE(H189,{""charttype"",""bar"";""color1"",""#00CCFF"";""max"",MAX($H$2:$H$2107)})"),"")</f>
        <v/>
      </c>
      <c r="J189" s="18">
        <v>14.2</v>
      </c>
      <c r="K189" s="14" t="str">
        <f>IFERROR(__xludf.DUMMYFUNCTION("SPARKLINE(J189,{""charttype"",""bar"";""color1"",""#FF0000"";""max"",MAX($J$2:$J$2107)})"),"")</f>
        <v/>
      </c>
      <c r="L189" s="18">
        <v>7.0</v>
      </c>
      <c r="M189" s="18" t="str">
        <f>IFERROR(__xludf.DUMMYFUNCTION("SPARKLINE(L189,{""charttype"",""bar"";""color1"",""#FF9900"";""max"",MAX($L$2:$L$2107)})"),"")</f>
        <v/>
      </c>
      <c r="N189" s="18">
        <v>2.2</v>
      </c>
      <c r="O189" s="14" t="str">
        <f>IFERROR(__xludf.DUMMYFUNCTION("SPARKLINE(N189,{""charttype"",""bar"";""color1"",""#0066CC"";""max"",MAX($N$2:$N$2107)})"),"")</f>
        <v/>
      </c>
      <c r="P189" s="16">
        <v>143984.4</v>
      </c>
      <c r="Q189" s="19">
        <v>37.29752</v>
      </c>
      <c r="R189" s="21">
        <f t="shared" si="5"/>
        <v>5370261.039</v>
      </c>
    </row>
    <row r="190">
      <c r="A190" s="6">
        <v>42193.0</v>
      </c>
      <c r="B190" s="14" t="str">
        <f t="shared" si="1"/>
        <v>Wednesday</v>
      </c>
      <c r="C190" s="14" t="str">
        <f t="shared" si="2"/>
        <v>July</v>
      </c>
      <c r="D190" s="15" t="str">
        <f t="shared" si="3"/>
        <v>2015</v>
      </c>
      <c r="E190" s="16">
        <f t="shared" si="4"/>
        <v>28</v>
      </c>
      <c r="F190" s="14" t="str">
        <f>VLOOKUP(A190,'_Holidays'!A190:B2295,2,FALSE)</f>
        <v>N</v>
      </c>
      <c r="G190" s="17" t="str">
        <f>VLOOKUP(A190,'_Holidays'!A190:C2295,3,FALSE)</f>
        <v>N</v>
      </c>
      <c r="H190" s="18">
        <v>4.9</v>
      </c>
      <c r="I190" s="14" t="str">
        <f>IFERROR(__xludf.DUMMYFUNCTION("SPARKLINE(H190,{""charttype"",""bar"";""color1"",""#00CCFF"";""max"",MAX($H$2:$H$2107)})"),"")</f>
        <v/>
      </c>
      <c r="J190" s="18">
        <v>14.8</v>
      </c>
      <c r="K190" s="14" t="str">
        <f>IFERROR(__xludf.DUMMYFUNCTION("SPARKLINE(J190,{""charttype"",""bar"";""color1"",""#FF0000"";""max"",MAX($J$2:$J$2107)})"),"")</f>
        <v/>
      </c>
      <c r="L190" s="18">
        <v>8.5</v>
      </c>
      <c r="M190" s="18" t="str">
        <f>IFERROR(__xludf.DUMMYFUNCTION("SPARKLINE(L190,{""charttype"",""bar"";""color1"",""#FF9900"";""max"",MAX($L$2:$L$2107)})"),"")</f>
        <v/>
      </c>
      <c r="N190" s="18">
        <v>0.2</v>
      </c>
      <c r="O190" s="14" t="str">
        <f>IFERROR(__xludf.DUMMYFUNCTION("SPARKLINE(N190,{""charttype"",""bar"";""color1"",""#0066CC"";""max"",MAX($N$2:$N$2107)})"),"")</f>
        <v/>
      </c>
      <c r="P190" s="16">
        <v>141696.3</v>
      </c>
      <c r="Q190" s="19">
        <v>40.58381</v>
      </c>
      <c r="R190" s="21">
        <f t="shared" si="5"/>
        <v>5750575.717</v>
      </c>
    </row>
    <row r="191">
      <c r="A191" s="6">
        <v>42194.0</v>
      </c>
      <c r="B191" s="14" t="str">
        <f t="shared" si="1"/>
        <v>Thursday</v>
      </c>
      <c r="C191" s="14" t="str">
        <f t="shared" si="2"/>
        <v>July</v>
      </c>
      <c r="D191" s="15" t="str">
        <f t="shared" si="3"/>
        <v>2015</v>
      </c>
      <c r="E191" s="16">
        <f t="shared" si="4"/>
        <v>28</v>
      </c>
      <c r="F191" s="14" t="str">
        <f>VLOOKUP(A191,'_Holidays'!A191:B2296,2,FALSE)</f>
        <v>N</v>
      </c>
      <c r="G191" s="17" t="str">
        <f>VLOOKUP(A191,'_Holidays'!A191:C2296,3,FALSE)</f>
        <v>N</v>
      </c>
      <c r="H191" s="18">
        <v>6.5</v>
      </c>
      <c r="I191" s="14" t="str">
        <f>IFERROR(__xludf.DUMMYFUNCTION("SPARKLINE(H191,{""charttype"",""bar"";""color1"",""#00CCFF"";""max"",MAX($H$2:$H$2107)})"),"")</f>
        <v/>
      </c>
      <c r="J191" s="18">
        <v>13.4</v>
      </c>
      <c r="K191" s="14" t="str">
        <f>IFERROR(__xludf.DUMMYFUNCTION("SPARKLINE(J191,{""charttype"",""bar"";""color1"",""#FF0000"";""max"",MAX($J$2:$J$2107)})"),"")</f>
        <v/>
      </c>
      <c r="L191" s="18">
        <v>3.5</v>
      </c>
      <c r="M191" s="18" t="str">
        <f>IFERROR(__xludf.DUMMYFUNCTION("SPARKLINE(L191,{""charttype"",""bar"";""color1"",""#FF9900"";""max"",MAX($L$2:$L$2107)})"),"")</f>
        <v/>
      </c>
      <c r="N191" s="18">
        <v>0.0</v>
      </c>
      <c r="O191" s="14" t="str">
        <f>IFERROR(__xludf.DUMMYFUNCTION("SPARKLINE(N191,{""charttype"",""bar"";""color1"",""#0066CC"";""max"",MAX($N$2:$N$2107)})"),"")</f>
        <v/>
      </c>
      <c r="P191" s="16">
        <v>141994.4</v>
      </c>
      <c r="Q191" s="19">
        <v>38.51727</v>
      </c>
      <c r="R191" s="21">
        <f t="shared" si="5"/>
        <v>5469236.643</v>
      </c>
    </row>
    <row r="192">
      <c r="A192" s="6">
        <v>42195.0</v>
      </c>
      <c r="B192" s="14" t="str">
        <f t="shared" si="1"/>
        <v>Friday</v>
      </c>
      <c r="C192" s="14" t="str">
        <f t="shared" si="2"/>
        <v>July</v>
      </c>
      <c r="D192" s="15" t="str">
        <f t="shared" si="3"/>
        <v>2015</v>
      </c>
      <c r="E192" s="16">
        <f t="shared" si="4"/>
        <v>28</v>
      </c>
      <c r="F192" s="14" t="str">
        <f>VLOOKUP(A192,'_Holidays'!A192:B2297,2,FALSE)</f>
        <v>N</v>
      </c>
      <c r="G192" s="17" t="str">
        <f>VLOOKUP(A192,'_Holidays'!A192:C2297,3,FALSE)</f>
        <v>N</v>
      </c>
      <c r="H192" s="18">
        <v>7.6</v>
      </c>
      <c r="I192" s="14" t="str">
        <f>IFERROR(__xludf.DUMMYFUNCTION("SPARKLINE(H192,{""charttype"",""bar"";""color1"",""#00CCFF"";""max"",MAX($H$2:$H$2107)})"),"")</f>
        <v/>
      </c>
      <c r="J192" s="18">
        <v>14.3</v>
      </c>
      <c r="K192" s="14" t="str">
        <f>IFERROR(__xludf.DUMMYFUNCTION("SPARKLINE(J192,{""charttype"",""bar"";""color1"",""#FF0000"";""max"",MAX($J$2:$J$2107)})"),"")</f>
        <v/>
      </c>
      <c r="L192" s="18">
        <v>5.8</v>
      </c>
      <c r="M192" s="18" t="str">
        <f>IFERROR(__xludf.DUMMYFUNCTION("SPARKLINE(L192,{""charttype"",""bar"";""color1"",""#FF9900"";""max"",MAX($L$2:$L$2107)})"),"")</f>
        <v/>
      </c>
      <c r="N192" s="18">
        <v>0.0</v>
      </c>
      <c r="O192" s="14" t="str">
        <f>IFERROR(__xludf.DUMMYFUNCTION("SPARKLINE(N192,{""charttype"",""bar"";""color1"",""#0066CC"";""max"",MAX($N$2:$N$2107)})"),"")</f>
        <v/>
      </c>
      <c r="P192" s="16">
        <v>136884.1</v>
      </c>
      <c r="Q192" s="19">
        <v>32.28846</v>
      </c>
      <c r="R192" s="21">
        <f t="shared" si="5"/>
        <v>4419776.787</v>
      </c>
    </row>
    <row r="193">
      <c r="A193" s="6">
        <v>42196.0</v>
      </c>
      <c r="B193" s="14" t="str">
        <f t="shared" si="1"/>
        <v>Saturday</v>
      </c>
      <c r="C193" s="14" t="str">
        <f t="shared" si="2"/>
        <v>July</v>
      </c>
      <c r="D193" s="15" t="str">
        <f t="shared" si="3"/>
        <v>2015</v>
      </c>
      <c r="E193" s="16">
        <f t="shared" si="4"/>
        <v>28</v>
      </c>
      <c r="F193" s="14" t="str">
        <f>VLOOKUP(A193,'_Holidays'!A193:B2298,2,FALSE)</f>
        <v>N</v>
      </c>
      <c r="G193" s="17" t="str">
        <f>VLOOKUP(A193,'_Holidays'!A193:C2298,3,FALSE)</f>
        <v>N</v>
      </c>
      <c r="H193" s="18">
        <v>10.9</v>
      </c>
      <c r="I193" s="14" t="str">
        <f>IFERROR(__xludf.DUMMYFUNCTION("SPARKLINE(H193,{""charttype"",""bar"";""color1"",""#00CCFF"";""max"",MAX($H$2:$H$2107)})"),"")</f>
        <v/>
      </c>
      <c r="J193" s="18">
        <v>13.1</v>
      </c>
      <c r="K193" s="14" t="str">
        <f>IFERROR(__xludf.DUMMYFUNCTION("SPARKLINE(J193,{""charttype"",""bar"";""color1"",""#FF0000"";""max"",MAX($J$2:$J$2107)})"),"")</f>
        <v/>
      </c>
      <c r="L193" s="18">
        <v>3.7</v>
      </c>
      <c r="M193" s="18" t="str">
        <f>IFERROR(__xludf.DUMMYFUNCTION("SPARKLINE(L193,{""charttype"",""bar"";""color1"",""#FF9900"";""max"",MAX($L$2:$L$2107)})"),"")</f>
        <v/>
      </c>
      <c r="N193" s="18">
        <v>0.2</v>
      </c>
      <c r="O193" s="14" t="str">
        <f>IFERROR(__xludf.DUMMYFUNCTION("SPARKLINE(N193,{""charttype"",""bar"";""color1"",""#0066CC"";""max"",MAX($N$2:$N$2107)})"),"")</f>
        <v/>
      </c>
      <c r="P193" s="16">
        <v>123971.7</v>
      </c>
      <c r="Q193" s="19">
        <v>30.62182</v>
      </c>
      <c r="R193" s="21">
        <f t="shared" si="5"/>
        <v>3796239.082</v>
      </c>
    </row>
    <row r="194">
      <c r="A194" s="6">
        <v>42197.0</v>
      </c>
      <c r="B194" s="14" t="str">
        <f t="shared" si="1"/>
        <v>Sunday</v>
      </c>
      <c r="C194" s="14" t="str">
        <f t="shared" si="2"/>
        <v>July</v>
      </c>
      <c r="D194" s="15" t="str">
        <f t="shared" si="3"/>
        <v>2015</v>
      </c>
      <c r="E194" s="16">
        <f t="shared" si="4"/>
        <v>29</v>
      </c>
      <c r="F194" s="14" t="str">
        <f>VLOOKUP(A194,'_Holidays'!A194:B2299,2,FALSE)</f>
        <v>N</v>
      </c>
      <c r="G194" s="17" t="str">
        <f>VLOOKUP(A194,'_Holidays'!A194:C2299,3,FALSE)</f>
        <v>N</v>
      </c>
      <c r="H194" s="18">
        <v>3.4</v>
      </c>
      <c r="I194" s="14" t="str">
        <f>IFERROR(__xludf.DUMMYFUNCTION("SPARKLINE(H194,{""charttype"",""bar"";""color1"",""#00CCFF"";""max"",MAX($H$2:$H$2107)})"),"")</f>
        <v/>
      </c>
      <c r="J194" s="18">
        <v>12.3</v>
      </c>
      <c r="K194" s="14" t="str">
        <f>IFERROR(__xludf.DUMMYFUNCTION("SPARKLINE(J194,{""charttype"",""bar"";""color1"",""#FF0000"";""max"",MAX($J$2:$J$2107)})"),"")</f>
        <v/>
      </c>
      <c r="L194" s="18">
        <v>2.9</v>
      </c>
      <c r="M194" s="18" t="str">
        <f>IFERROR(__xludf.DUMMYFUNCTION("SPARKLINE(L194,{""charttype"",""bar"";""color1"",""#FF9900"";""max"",MAX($L$2:$L$2107)})"),"")</f>
        <v/>
      </c>
      <c r="N194" s="18">
        <v>1.6</v>
      </c>
      <c r="O194" s="14" t="str">
        <f>IFERROR(__xludf.DUMMYFUNCTION("SPARKLINE(N194,{""charttype"",""bar"";""color1"",""#0066CC"";""max"",MAX($N$2:$N$2107)})"),"")</f>
        <v/>
      </c>
      <c r="P194" s="16">
        <v>124790.7</v>
      </c>
      <c r="Q194" s="19">
        <v>33.15212</v>
      </c>
      <c r="R194" s="21">
        <f t="shared" si="5"/>
        <v>4137076.261</v>
      </c>
    </row>
    <row r="195">
      <c r="A195" s="6">
        <v>42198.0</v>
      </c>
      <c r="B195" s="14" t="str">
        <f t="shared" si="1"/>
        <v>Monday</v>
      </c>
      <c r="C195" s="14" t="str">
        <f t="shared" si="2"/>
        <v>July</v>
      </c>
      <c r="D195" s="15" t="str">
        <f t="shared" si="3"/>
        <v>2015</v>
      </c>
      <c r="E195" s="16">
        <f t="shared" si="4"/>
        <v>29</v>
      </c>
      <c r="F195" s="14" t="str">
        <f>VLOOKUP(A195,'_Holidays'!A195:B2300,2,FALSE)</f>
        <v>N</v>
      </c>
      <c r="G195" s="17" t="str">
        <f>VLOOKUP(A195,'_Holidays'!A195:C2300,3,FALSE)</f>
        <v>N</v>
      </c>
      <c r="H195" s="18">
        <v>6.1</v>
      </c>
      <c r="I195" s="14" t="str">
        <f>IFERROR(__xludf.DUMMYFUNCTION("SPARKLINE(H195,{""charttype"",""bar"";""color1"",""#00CCFF"";""max"",MAX($H$2:$H$2107)})"),"")</f>
        <v/>
      </c>
      <c r="J195" s="18">
        <v>12.7</v>
      </c>
      <c r="K195" s="14" t="str">
        <f>IFERROR(__xludf.DUMMYFUNCTION("SPARKLINE(J195,{""charttype"",""bar"";""color1"",""#FF0000"";""max"",MAX($J$2:$J$2107)})"),"")</f>
        <v/>
      </c>
      <c r="L195" s="18">
        <v>4.2</v>
      </c>
      <c r="M195" s="18" t="str">
        <f>IFERROR(__xludf.DUMMYFUNCTION("SPARKLINE(L195,{""charttype"",""bar"";""color1"",""#FF9900"";""max"",MAX($L$2:$L$2107)})"),"")</f>
        <v/>
      </c>
      <c r="N195" s="18">
        <v>28.4</v>
      </c>
      <c r="O195" s="14" t="str">
        <f>IFERROR(__xludf.DUMMYFUNCTION("SPARKLINE(N195,{""charttype"",""bar"";""color1"",""#0066CC"";""max"",MAX($N$2:$N$2107)})"),"")</f>
        <v/>
      </c>
      <c r="P195" s="16">
        <v>138680.3</v>
      </c>
      <c r="Q195" s="19">
        <v>47.5263</v>
      </c>
      <c r="R195" s="21">
        <f t="shared" si="5"/>
        <v>6590961.542</v>
      </c>
    </row>
    <row r="196">
      <c r="A196" s="6">
        <v>42199.0</v>
      </c>
      <c r="B196" s="14" t="str">
        <f t="shared" si="1"/>
        <v>Tuesday</v>
      </c>
      <c r="C196" s="14" t="str">
        <f t="shared" si="2"/>
        <v>July</v>
      </c>
      <c r="D196" s="15" t="str">
        <f t="shared" si="3"/>
        <v>2015</v>
      </c>
      <c r="E196" s="16">
        <f t="shared" si="4"/>
        <v>29</v>
      </c>
      <c r="F196" s="14" t="str">
        <f>VLOOKUP(A196,'_Holidays'!A196:B2301,2,FALSE)</f>
        <v>Y</v>
      </c>
      <c r="G196" s="17" t="str">
        <f>VLOOKUP(A196,'_Holidays'!A196:C2301,3,FALSE)</f>
        <v>N</v>
      </c>
      <c r="H196" s="18">
        <v>8.1</v>
      </c>
      <c r="I196" s="14" t="str">
        <f>IFERROR(__xludf.DUMMYFUNCTION("SPARKLINE(H196,{""charttype"",""bar"";""color1"",""#00CCFF"";""max"",MAX($H$2:$H$2107)})"),"")</f>
        <v/>
      </c>
      <c r="J196" s="18">
        <v>9.8</v>
      </c>
      <c r="K196" s="14" t="str">
        <f>IFERROR(__xludf.DUMMYFUNCTION("SPARKLINE(J196,{""charttype"",""bar"";""color1"",""#FF0000"";""max"",MAX($J$2:$J$2107)})"),"")</f>
        <v/>
      </c>
      <c r="L196" s="18">
        <v>4.8</v>
      </c>
      <c r="M196" s="18" t="str">
        <f>IFERROR(__xludf.DUMMYFUNCTION("SPARKLINE(L196,{""charttype"",""bar"";""color1"",""#FF9900"";""max"",MAX($L$2:$L$2107)})"),"")</f>
        <v/>
      </c>
      <c r="N196" s="18">
        <v>3.8</v>
      </c>
      <c r="O196" s="14" t="str">
        <f>IFERROR(__xludf.DUMMYFUNCTION("SPARKLINE(N196,{""charttype"",""bar"";""color1"",""#0066CC"";""max"",MAX($N$2:$N$2107)})"),"")</f>
        <v/>
      </c>
      <c r="P196" s="16">
        <v>150671.1</v>
      </c>
      <c r="Q196" s="19">
        <v>45.25558</v>
      </c>
      <c r="R196" s="21">
        <f t="shared" si="5"/>
        <v>6818708.02</v>
      </c>
    </row>
    <row r="197">
      <c r="A197" s="6">
        <v>42200.0</v>
      </c>
      <c r="B197" s="14" t="str">
        <f t="shared" si="1"/>
        <v>Wednesday</v>
      </c>
      <c r="C197" s="14" t="str">
        <f t="shared" si="2"/>
        <v>July</v>
      </c>
      <c r="D197" s="15" t="str">
        <f t="shared" si="3"/>
        <v>2015</v>
      </c>
      <c r="E197" s="16">
        <f t="shared" si="4"/>
        <v>29</v>
      </c>
      <c r="F197" s="14" t="str">
        <f>VLOOKUP(A197,'_Holidays'!A197:B2302,2,FALSE)</f>
        <v>Y</v>
      </c>
      <c r="G197" s="17" t="str">
        <f>VLOOKUP(A197,'_Holidays'!A197:C2302,3,FALSE)</f>
        <v>N</v>
      </c>
      <c r="H197" s="18">
        <v>5.8</v>
      </c>
      <c r="I197" s="14" t="str">
        <f>IFERROR(__xludf.DUMMYFUNCTION("SPARKLINE(H197,{""charttype"",""bar"";""color1"",""#00CCFF"";""max"",MAX($H$2:$H$2107)})"),"")</f>
        <v/>
      </c>
      <c r="J197" s="18">
        <v>10.5</v>
      </c>
      <c r="K197" s="14" t="str">
        <f>IFERROR(__xludf.DUMMYFUNCTION("SPARKLINE(J197,{""charttype"",""bar"";""color1"",""#FF0000"";""max"",MAX($J$2:$J$2107)})"),"")</f>
        <v/>
      </c>
      <c r="L197" s="18">
        <v>7.4</v>
      </c>
      <c r="M197" s="18" t="str">
        <f>IFERROR(__xludf.DUMMYFUNCTION("SPARKLINE(L197,{""charttype"",""bar"";""color1"",""#FF9900"";""max"",MAX($L$2:$L$2107)})"),"")</f>
        <v/>
      </c>
      <c r="N197" s="18">
        <v>3.6</v>
      </c>
      <c r="O197" s="14" t="str">
        <f>IFERROR(__xludf.DUMMYFUNCTION("SPARKLINE(N197,{""charttype"",""bar"";""color1"",""#0066CC"";""max"",MAX($N$2:$N$2107)})"),"")</f>
        <v/>
      </c>
      <c r="P197" s="16">
        <v>151270.5</v>
      </c>
      <c r="Q197" s="19">
        <v>50.49742</v>
      </c>
      <c r="R197" s="21">
        <f t="shared" si="5"/>
        <v>7638769.972</v>
      </c>
    </row>
    <row r="198">
      <c r="A198" s="6">
        <v>42201.0</v>
      </c>
      <c r="B198" s="14" t="str">
        <f t="shared" si="1"/>
        <v>Thursday</v>
      </c>
      <c r="C198" s="14" t="str">
        <f t="shared" si="2"/>
        <v>July</v>
      </c>
      <c r="D198" s="15" t="str">
        <f t="shared" si="3"/>
        <v>2015</v>
      </c>
      <c r="E198" s="16">
        <f t="shared" si="4"/>
        <v>29</v>
      </c>
      <c r="F198" s="14" t="str">
        <f>VLOOKUP(A198,'_Holidays'!A198:B2303,2,FALSE)</f>
        <v>Y</v>
      </c>
      <c r="G198" s="17" t="str">
        <f>VLOOKUP(A198,'_Holidays'!A198:C2303,3,FALSE)</f>
        <v>N</v>
      </c>
      <c r="H198" s="18">
        <v>6.6</v>
      </c>
      <c r="I198" s="14" t="str">
        <f>IFERROR(__xludf.DUMMYFUNCTION("SPARKLINE(H198,{""charttype"",""bar"";""color1"",""#00CCFF"";""max"",MAX($H$2:$H$2107)})"),"")</f>
        <v/>
      </c>
      <c r="J198" s="18">
        <v>12.3</v>
      </c>
      <c r="K198" s="14" t="str">
        <f>IFERROR(__xludf.DUMMYFUNCTION("SPARKLINE(J198,{""charttype"",""bar"";""color1"",""#FF0000"";""max"",MAX($J$2:$J$2107)})"),"")</f>
        <v/>
      </c>
      <c r="L198" s="18">
        <v>8.1</v>
      </c>
      <c r="M198" s="18" t="str">
        <f>IFERROR(__xludf.DUMMYFUNCTION("SPARKLINE(L198,{""charttype"",""bar"";""color1"",""#FF9900"";""max"",MAX($L$2:$L$2107)})"),"")</f>
        <v/>
      </c>
      <c r="N198" s="18">
        <v>0.2</v>
      </c>
      <c r="O198" s="14" t="str">
        <f>IFERROR(__xludf.DUMMYFUNCTION("SPARKLINE(N198,{""charttype"",""bar"";""color1"",""#0066CC"";""max"",MAX($N$2:$N$2107)})"),"")</f>
        <v/>
      </c>
      <c r="P198" s="16">
        <v>144798.0</v>
      </c>
      <c r="Q198" s="19">
        <v>40.47171</v>
      </c>
      <c r="R198" s="21">
        <f t="shared" si="5"/>
        <v>5860222.665</v>
      </c>
    </row>
    <row r="199">
      <c r="A199" s="6">
        <v>42202.0</v>
      </c>
      <c r="B199" s="14" t="str">
        <f t="shared" si="1"/>
        <v>Friday</v>
      </c>
      <c r="C199" s="14" t="str">
        <f t="shared" si="2"/>
        <v>July</v>
      </c>
      <c r="D199" s="15" t="str">
        <f t="shared" si="3"/>
        <v>2015</v>
      </c>
      <c r="E199" s="16">
        <f t="shared" si="4"/>
        <v>29</v>
      </c>
      <c r="F199" s="14" t="str">
        <f>VLOOKUP(A199,'_Holidays'!A199:B2304,2,FALSE)</f>
        <v>Y</v>
      </c>
      <c r="G199" s="17" t="str">
        <f>VLOOKUP(A199,'_Holidays'!A199:C2304,3,FALSE)</f>
        <v>N</v>
      </c>
      <c r="H199" s="18">
        <v>7.3</v>
      </c>
      <c r="I199" s="14" t="str">
        <f>IFERROR(__xludf.DUMMYFUNCTION("SPARKLINE(H199,{""charttype"",""bar"";""color1"",""#00CCFF"";""max"",MAX($H$2:$H$2107)})"),"")</f>
        <v/>
      </c>
      <c r="J199" s="18">
        <v>12.3</v>
      </c>
      <c r="K199" s="14" t="str">
        <f>IFERROR(__xludf.DUMMYFUNCTION("SPARKLINE(J199,{""charttype"",""bar"";""color1"",""#FF0000"";""max"",MAX($J$2:$J$2107)})"),"")</f>
        <v/>
      </c>
      <c r="L199" s="18">
        <v>6.5</v>
      </c>
      <c r="M199" s="18" t="str">
        <f>IFERROR(__xludf.DUMMYFUNCTION("SPARKLINE(L199,{""charttype"",""bar"";""color1"",""#FF9900"";""max"",MAX($L$2:$L$2107)})"),"")</f>
        <v/>
      </c>
      <c r="N199" s="18">
        <v>2.4</v>
      </c>
      <c r="O199" s="14" t="str">
        <f>IFERROR(__xludf.DUMMYFUNCTION("SPARKLINE(N199,{""charttype"",""bar"";""color1"",""#0066CC"";""max"",MAX($N$2:$N$2107)})"),"")</f>
        <v/>
      </c>
      <c r="P199" s="16">
        <v>142965.5</v>
      </c>
      <c r="Q199" s="19">
        <v>49.21851</v>
      </c>
      <c r="R199" s="21">
        <f t="shared" si="5"/>
        <v>7036548.891</v>
      </c>
    </row>
    <row r="200">
      <c r="A200" s="6">
        <v>42203.0</v>
      </c>
      <c r="B200" s="14" t="str">
        <f t="shared" si="1"/>
        <v>Saturday</v>
      </c>
      <c r="C200" s="14" t="str">
        <f t="shared" si="2"/>
        <v>July</v>
      </c>
      <c r="D200" s="15" t="str">
        <f t="shared" si="3"/>
        <v>2015</v>
      </c>
      <c r="E200" s="16">
        <f t="shared" si="4"/>
        <v>29</v>
      </c>
      <c r="F200" s="14" t="str">
        <f>VLOOKUP(A200,'_Holidays'!A200:B2305,2,FALSE)</f>
        <v>Y</v>
      </c>
      <c r="G200" s="17" t="str">
        <f>VLOOKUP(A200,'_Holidays'!A200:C2305,3,FALSE)</f>
        <v>N</v>
      </c>
      <c r="H200" s="18">
        <v>6.1</v>
      </c>
      <c r="I200" s="14" t="str">
        <f>IFERROR(__xludf.DUMMYFUNCTION("SPARKLINE(H200,{""charttype"",""bar"";""color1"",""#00CCFF"";""max"",MAX($H$2:$H$2107)})"),"")</f>
        <v/>
      </c>
      <c r="J200" s="18">
        <v>11.5</v>
      </c>
      <c r="K200" s="14" t="str">
        <f>IFERROR(__xludf.DUMMYFUNCTION("SPARKLINE(J200,{""charttype"",""bar"";""color1"",""#FF0000"";""max"",MAX($J$2:$J$2107)})"),"")</f>
        <v/>
      </c>
      <c r="L200" s="18">
        <v>9.5</v>
      </c>
      <c r="M200" s="18" t="str">
        <f>IFERROR(__xludf.DUMMYFUNCTION("SPARKLINE(L200,{""charttype"",""bar"";""color1"",""#FF9900"";""max"",MAX($L$2:$L$2107)})"),"")</f>
        <v/>
      </c>
      <c r="N200" s="18">
        <v>0.4</v>
      </c>
      <c r="O200" s="14" t="str">
        <f>IFERROR(__xludf.DUMMYFUNCTION("SPARKLINE(N200,{""charttype"",""bar"";""color1"",""#0066CC"";""max"",MAX($N$2:$N$2107)})"),"")</f>
        <v/>
      </c>
      <c r="P200" s="16">
        <v>130187.4</v>
      </c>
      <c r="Q200" s="19">
        <v>44.09777</v>
      </c>
      <c r="R200" s="21">
        <f t="shared" si="5"/>
        <v>5740974.022</v>
      </c>
    </row>
    <row r="201">
      <c r="A201" s="6">
        <v>42204.0</v>
      </c>
      <c r="B201" s="14" t="str">
        <f t="shared" si="1"/>
        <v>Sunday</v>
      </c>
      <c r="C201" s="14" t="str">
        <f t="shared" si="2"/>
        <v>July</v>
      </c>
      <c r="D201" s="15" t="str">
        <f t="shared" si="3"/>
        <v>2015</v>
      </c>
      <c r="E201" s="16">
        <f t="shared" si="4"/>
        <v>30</v>
      </c>
      <c r="F201" s="14" t="str">
        <f>VLOOKUP(A201,'_Holidays'!A201:B2306,2,FALSE)</f>
        <v>Y</v>
      </c>
      <c r="G201" s="17" t="str">
        <f>VLOOKUP(A201,'_Holidays'!A201:C2306,3,FALSE)</f>
        <v>N</v>
      </c>
      <c r="H201" s="18">
        <v>0.6</v>
      </c>
      <c r="I201" s="14" t="str">
        <f>IFERROR(__xludf.DUMMYFUNCTION("SPARKLINE(H201,{""charttype"",""bar"";""color1"",""#00CCFF"";""max"",MAX($H$2:$H$2107)})"),"")</f>
        <v/>
      </c>
      <c r="J201" s="18">
        <v>12.1</v>
      </c>
      <c r="K201" s="14" t="str">
        <f>IFERROR(__xludf.DUMMYFUNCTION("SPARKLINE(J201,{""charttype"",""bar"";""color1"",""#FF0000"";""max"",MAX($J$2:$J$2107)})"),"")</f>
        <v/>
      </c>
      <c r="L201" s="18">
        <v>9.7</v>
      </c>
      <c r="M201" s="18" t="str">
        <f>IFERROR(__xludf.DUMMYFUNCTION("SPARKLINE(L201,{""charttype"",""bar"";""color1"",""#FF9900"";""max"",MAX($L$2:$L$2107)})"),"")</f>
        <v/>
      </c>
      <c r="N201" s="18">
        <v>0.0</v>
      </c>
      <c r="O201" s="14" t="str">
        <f>IFERROR(__xludf.DUMMYFUNCTION("SPARKLINE(N201,{""charttype"",""bar"";""color1"",""#0066CC"";""max"",MAX($N$2:$N$2107)})"),"")</f>
        <v/>
      </c>
      <c r="P201" s="16">
        <v>131141.4</v>
      </c>
      <c r="Q201" s="19">
        <v>43.57342</v>
      </c>
      <c r="R201" s="21">
        <f t="shared" si="5"/>
        <v>5714279.302</v>
      </c>
    </row>
    <row r="202">
      <c r="A202" s="6">
        <v>42205.0</v>
      </c>
      <c r="B202" s="14" t="str">
        <f t="shared" si="1"/>
        <v>Monday</v>
      </c>
      <c r="C202" s="14" t="str">
        <f t="shared" si="2"/>
        <v>July</v>
      </c>
      <c r="D202" s="15" t="str">
        <f t="shared" si="3"/>
        <v>2015</v>
      </c>
      <c r="E202" s="16">
        <f t="shared" si="4"/>
        <v>30</v>
      </c>
      <c r="F202" s="14" t="str">
        <f>VLOOKUP(A202,'_Holidays'!A202:B2307,2,FALSE)</f>
        <v>Y</v>
      </c>
      <c r="G202" s="17" t="str">
        <f>VLOOKUP(A202,'_Holidays'!A202:C2307,3,FALSE)</f>
        <v>N</v>
      </c>
      <c r="H202" s="18">
        <v>1.8</v>
      </c>
      <c r="I202" s="14" t="str">
        <f>IFERROR(__xludf.DUMMYFUNCTION("SPARKLINE(H202,{""charttype"",""bar"";""color1"",""#00CCFF"";""max"",MAX($H$2:$H$2107)})"),"")</f>
        <v/>
      </c>
      <c r="J202" s="18">
        <v>14.7</v>
      </c>
      <c r="K202" s="14" t="str">
        <f>IFERROR(__xludf.DUMMYFUNCTION("SPARKLINE(J202,{""charttype"",""bar"";""color1"",""#FF0000"";""max"",MAX($J$2:$J$2107)})"),"")</f>
        <v/>
      </c>
      <c r="L202" s="18">
        <v>9.7</v>
      </c>
      <c r="M202" s="18" t="str">
        <f>IFERROR(__xludf.DUMMYFUNCTION("SPARKLINE(L202,{""charttype"",""bar"";""color1"",""#FF9900"";""max"",MAX($L$2:$L$2107)})"),"")</f>
        <v/>
      </c>
      <c r="N202" s="18">
        <v>0.0</v>
      </c>
      <c r="O202" s="14" t="str">
        <f>IFERROR(__xludf.DUMMYFUNCTION("SPARKLINE(N202,{""charttype"",""bar"";""color1"",""#0066CC"";""max"",MAX($N$2:$N$2107)})"),"")</f>
        <v/>
      </c>
      <c r="P202" s="16">
        <v>146154.4</v>
      </c>
      <c r="Q202" s="19">
        <v>41.79671</v>
      </c>
      <c r="R202" s="21">
        <f t="shared" si="5"/>
        <v>6108773.072</v>
      </c>
    </row>
    <row r="203">
      <c r="A203" s="6">
        <v>42206.0</v>
      </c>
      <c r="B203" s="14" t="str">
        <f t="shared" si="1"/>
        <v>Tuesday</v>
      </c>
      <c r="C203" s="14" t="str">
        <f t="shared" si="2"/>
        <v>July</v>
      </c>
      <c r="D203" s="15" t="str">
        <f t="shared" si="3"/>
        <v>2015</v>
      </c>
      <c r="E203" s="16">
        <f t="shared" si="4"/>
        <v>30</v>
      </c>
      <c r="F203" s="14" t="str">
        <f>VLOOKUP(A203,'_Holidays'!A203:B2308,2,FALSE)</f>
        <v>Y</v>
      </c>
      <c r="G203" s="17" t="str">
        <f>VLOOKUP(A203,'_Holidays'!A203:C2308,3,FALSE)</f>
        <v>N</v>
      </c>
      <c r="H203" s="18">
        <v>4.2</v>
      </c>
      <c r="I203" s="14" t="str">
        <f>IFERROR(__xludf.DUMMYFUNCTION("SPARKLINE(H203,{""charttype"",""bar"";""color1"",""#00CCFF"";""max"",MAX($H$2:$H$2107)})"),"")</f>
        <v/>
      </c>
      <c r="J203" s="18">
        <v>17.0</v>
      </c>
      <c r="K203" s="14" t="str">
        <f>IFERROR(__xludf.DUMMYFUNCTION("SPARKLINE(J203,{""charttype"",""bar"";""color1"",""#FF0000"";""max"",MAX($J$2:$J$2107)})"),"")</f>
        <v/>
      </c>
      <c r="L203" s="18">
        <v>8.6</v>
      </c>
      <c r="M203" s="18" t="str">
        <f>IFERROR(__xludf.DUMMYFUNCTION("SPARKLINE(L203,{""charttype"",""bar"";""color1"",""#FF9900"";""max"",MAX($L$2:$L$2107)})"),"")</f>
        <v/>
      </c>
      <c r="N203" s="18">
        <v>0.0</v>
      </c>
      <c r="O203" s="14" t="str">
        <f>IFERROR(__xludf.DUMMYFUNCTION("SPARKLINE(N203,{""charttype"",""bar"";""color1"",""#0066CC"";""max"",MAX($N$2:$N$2107)})"),"")</f>
        <v/>
      </c>
      <c r="P203" s="16">
        <v>138931.8</v>
      </c>
      <c r="Q203" s="19">
        <v>28.89549</v>
      </c>
      <c r="R203" s="21">
        <f t="shared" si="5"/>
        <v>4014502.438</v>
      </c>
    </row>
    <row r="204">
      <c r="A204" s="6">
        <v>42207.0</v>
      </c>
      <c r="B204" s="14" t="str">
        <f t="shared" si="1"/>
        <v>Wednesday</v>
      </c>
      <c r="C204" s="14" t="str">
        <f t="shared" si="2"/>
        <v>July</v>
      </c>
      <c r="D204" s="15" t="str">
        <f t="shared" si="3"/>
        <v>2015</v>
      </c>
      <c r="E204" s="16">
        <f t="shared" si="4"/>
        <v>30</v>
      </c>
      <c r="F204" s="14" t="str">
        <f>VLOOKUP(A204,'_Holidays'!A204:B2309,2,FALSE)</f>
        <v>Y</v>
      </c>
      <c r="G204" s="17" t="str">
        <f>VLOOKUP(A204,'_Holidays'!A204:C2309,3,FALSE)</f>
        <v>N</v>
      </c>
      <c r="H204" s="18">
        <v>11.4</v>
      </c>
      <c r="I204" s="14" t="str">
        <f>IFERROR(__xludf.DUMMYFUNCTION("SPARKLINE(H204,{""charttype"",""bar"";""color1"",""#00CCFF"";""max"",MAX($H$2:$H$2107)})"),"")</f>
        <v/>
      </c>
      <c r="J204" s="18">
        <v>16.6</v>
      </c>
      <c r="K204" s="14" t="str">
        <f>IFERROR(__xludf.DUMMYFUNCTION("SPARKLINE(J204,{""charttype"",""bar"";""color1"",""#FF0000"";""max"",MAX($J$2:$J$2107)})"),"")</f>
        <v/>
      </c>
      <c r="L204" s="18">
        <v>6.0</v>
      </c>
      <c r="M204" s="18" t="str">
        <f>IFERROR(__xludf.DUMMYFUNCTION("SPARKLINE(L204,{""charttype"",""bar"";""color1"",""#FF9900"";""max"",MAX($L$2:$L$2107)})"),"")</f>
        <v/>
      </c>
      <c r="N204" s="18">
        <v>1.6</v>
      </c>
      <c r="O204" s="14" t="str">
        <f>IFERROR(__xludf.DUMMYFUNCTION("SPARKLINE(N204,{""charttype"",""bar"";""color1"",""#0066CC"";""max"",MAX($N$2:$N$2107)})"),"")</f>
        <v/>
      </c>
      <c r="P204" s="16">
        <v>138418.8</v>
      </c>
      <c r="Q204" s="19">
        <v>33.70728</v>
      </c>
      <c r="R204" s="21">
        <f t="shared" si="5"/>
        <v>4665721.249</v>
      </c>
    </row>
    <row r="205">
      <c r="A205" s="6">
        <v>42208.0</v>
      </c>
      <c r="B205" s="14" t="str">
        <f t="shared" si="1"/>
        <v>Thursday</v>
      </c>
      <c r="C205" s="14" t="str">
        <f t="shared" si="2"/>
        <v>July</v>
      </c>
      <c r="D205" s="15" t="str">
        <f t="shared" si="3"/>
        <v>2015</v>
      </c>
      <c r="E205" s="16">
        <f t="shared" si="4"/>
        <v>30</v>
      </c>
      <c r="F205" s="14" t="str">
        <f>VLOOKUP(A205,'_Holidays'!A205:B2310,2,FALSE)</f>
        <v>Y</v>
      </c>
      <c r="G205" s="17" t="str">
        <f>VLOOKUP(A205,'_Holidays'!A205:C2310,3,FALSE)</f>
        <v>N</v>
      </c>
      <c r="H205" s="18">
        <v>5.1</v>
      </c>
      <c r="I205" s="14" t="str">
        <f>IFERROR(__xludf.DUMMYFUNCTION("SPARKLINE(H205,{""charttype"",""bar"";""color1"",""#00CCFF"";""max"",MAX($H$2:$H$2107)})"),"")</f>
        <v/>
      </c>
      <c r="J205" s="18">
        <v>16.1</v>
      </c>
      <c r="K205" s="14" t="str">
        <f>IFERROR(__xludf.DUMMYFUNCTION("SPARKLINE(J205,{""charttype"",""bar"";""color1"",""#FF0000"";""max"",MAX($J$2:$J$2107)})"),"")</f>
        <v/>
      </c>
      <c r="L205" s="18">
        <v>9.5</v>
      </c>
      <c r="M205" s="18" t="str">
        <f>IFERROR(__xludf.DUMMYFUNCTION("SPARKLINE(L205,{""charttype"",""bar"";""color1"",""#FF9900"";""max"",MAX($L$2:$L$2107)})"),"")</f>
        <v/>
      </c>
      <c r="N205" s="18">
        <v>0.0</v>
      </c>
      <c r="O205" s="14" t="str">
        <f>IFERROR(__xludf.DUMMYFUNCTION("SPARKLINE(N205,{""charttype"",""bar"";""color1"",""#0066CC"";""max"",MAX($N$2:$N$2107)})"),"")</f>
        <v/>
      </c>
      <c r="P205" s="16">
        <v>142316.3</v>
      </c>
      <c r="Q205" s="19">
        <v>33.97518</v>
      </c>
      <c r="R205" s="21">
        <f t="shared" si="5"/>
        <v>4835221.909</v>
      </c>
    </row>
    <row r="206">
      <c r="A206" s="6">
        <v>42209.0</v>
      </c>
      <c r="B206" s="14" t="str">
        <f t="shared" si="1"/>
        <v>Friday</v>
      </c>
      <c r="C206" s="14" t="str">
        <f t="shared" si="2"/>
        <v>July</v>
      </c>
      <c r="D206" s="15" t="str">
        <f t="shared" si="3"/>
        <v>2015</v>
      </c>
      <c r="E206" s="16">
        <f t="shared" si="4"/>
        <v>30</v>
      </c>
      <c r="F206" s="14" t="str">
        <f>VLOOKUP(A206,'_Holidays'!A206:B2311,2,FALSE)</f>
        <v>Y</v>
      </c>
      <c r="G206" s="17" t="str">
        <f>VLOOKUP(A206,'_Holidays'!A206:C2311,3,FALSE)</f>
        <v>N</v>
      </c>
      <c r="H206" s="18">
        <v>7.6</v>
      </c>
      <c r="I206" s="14" t="str">
        <f>IFERROR(__xludf.DUMMYFUNCTION("SPARKLINE(H206,{""charttype"",""bar"";""color1"",""#00CCFF"";""max"",MAX($H$2:$H$2107)})"),"")</f>
        <v/>
      </c>
      <c r="J206" s="18">
        <v>15.0</v>
      </c>
      <c r="K206" s="14" t="str">
        <f>IFERROR(__xludf.DUMMYFUNCTION("SPARKLINE(J206,{""charttype"",""bar"";""color1"",""#FF0000"";""max"",MAX($J$2:$J$2107)})"),"")</f>
        <v/>
      </c>
      <c r="L206" s="18">
        <v>4.4</v>
      </c>
      <c r="M206" s="18" t="str">
        <f>IFERROR(__xludf.DUMMYFUNCTION("SPARKLINE(L206,{""charttype"",""bar"";""color1"",""#FF9900"";""max"",MAX($L$2:$L$2107)})"),"")</f>
        <v/>
      </c>
      <c r="N206" s="18">
        <v>1.2</v>
      </c>
      <c r="O206" s="14" t="str">
        <f>IFERROR(__xludf.DUMMYFUNCTION("SPARKLINE(N206,{""charttype"",""bar"";""color1"",""#0066CC"";""max"",MAX($N$2:$N$2107)})"),"")</f>
        <v/>
      </c>
      <c r="P206" s="16">
        <v>136837.2</v>
      </c>
      <c r="Q206" s="19">
        <v>27.66982</v>
      </c>
      <c r="R206" s="21">
        <f t="shared" si="5"/>
        <v>3786260.693</v>
      </c>
    </row>
    <row r="207">
      <c r="A207" s="6">
        <v>42210.0</v>
      </c>
      <c r="B207" s="14" t="str">
        <f t="shared" si="1"/>
        <v>Saturday</v>
      </c>
      <c r="C207" s="14" t="str">
        <f t="shared" si="2"/>
        <v>July</v>
      </c>
      <c r="D207" s="15" t="str">
        <f t="shared" si="3"/>
        <v>2015</v>
      </c>
      <c r="E207" s="16">
        <f t="shared" si="4"/>
        <v>30</v>
      </c>
      <c r="F207" s="14" t="str">
        <f>VLOOKUP(A207,'_Holidays'!A207:B2312,2,FALSE)</f>
        <v>Y</v>
      </c>
      <c r="G207" s="17" t="str">
        <f>VLOOKUP(A207,'_Holidays'!A207:C2312,3,FALSE)</f>
        <v>N</v>
      </c>
      <c r="H207" s="18">
        <v>9.4</v>
      </c>
      <c r="I207" s="14" t="str">
        <f>IFERROR(__xludf.DUMMYFUNCTION("SPARKLINE(H207,{""charttype"",""bar"";""color1"",""#00CCFF"";""max"",MAX($H$2:$H$2107)})"),"")</f>
        <v/>
      </c>
      <c r="J207" s="18">
        <v>13.3</v>
      </c>
      <c r="K207" s="14" t="str">
        <f>IFERROR(__xludf.DUMMYFUNCTION("SPARKLINE(J207,{""charttype"",""bar"";""color1"",""#FF0000"";""max"",MAX($J$2:$J$2107)})"),"")</f>
        <v/>
      </c>
      <c r="L207" s="18">
        <v>7.7</v>
      </c>
      <c r="M207" s="18" t="str">
        <f>IFERROR(__xludf.DUMMYFUNCTION("SPARKLINE(L207,{""charttype"",""bar"";""color1"",""#FF9900"";""max"",MAX($L$2:$L$2107)})"),"")</f>
        <v/>
      </c>
      <c r="N207" s="18">
        <v>0.8</v>
      </c>
      <c r="O207" s="14" t="str">
        <f>IFERROR(__xludf.DUMMYFUNCTION("SPARKLINE(N207,{""charttype"",""bar"";""color1"",""#0066CC"";""max"",MAX($N$2:$N$2107)})"),"")</f>
        <v/>
      </c>
      <c r="P207" s="16">
        <v>121021.4</v>
      </c>
      <c r="Q207" s="19">
        <v>22.23919</v>
      </c>
      <c r="R207" s="21">
        <f t="shared" si="5"/>
        <v>2691417.909</v>
      </c>
    </row>
    <row r="208">
      <c r="A208" s="6">
        <v>42211.0</v>
      </c>
      <c r="B208" s="14" t="str">
        <f t="shared" si="1"/>
        <v>Sunday</v>
      </c>
      <c r="C208" s="14" t="str">
        <f t="shared" si="2"/>
        <v>July</v>
      </c>
      <c r="D208" s="15" t="str">
        <f t="shared" si="3"/>
        <v>2015</v>
      </c>
      <c r="E208" s="16">
        <f t="shared" si="4"/>
        <v>31</v>
      </c>
      <c r="F208" s="14" t="str">
        <f>VLOOKUP(A208,'_Holidays'!A208:B2313,2,FALSE)</f>
        <v>Y</v>
      </c>
      <c r="G208" s="17" t="str">
        <f>VLOOKUP(A208,'_Holidays'!A208:C2313,3,FALSE)</f>
        <v>N</v>
      </c>
      <c r="H208" s="18">
        <v>8.1</v>
      </c>
      <c r="I208" s="14" t="str">
        <f>IFERROR(__xludf.DUMMYFUNCTION("SPARKLINE(H208,{""charttype"",""bar"";""color1"",""#00CCFF"";""max"",MAX($H$2:$H$2107)})"),"")</f>
        <v/>
      </c>
      <c r="J208" s="18">
        <v>11.6</v>
      </c>
      <c r="K208" s="14" t="str">
        <f>IFERROR(__xludf.DUMMYFUNCTION("SPARKLINE(J208,{""charttype"",""bar"";""color1"",""#FF0000"";""max"",MAX($J$2:$J$2107)})"),"")</f>
        <v/>
      </c>
      <c r="L208" s="18">
        <v>8.5</v>
      </c>
      <c r="M208" s="18" t="str">
        <f>IFERROR(__xludf.DUMMYFUNCTION("SPARKLINE(L208,{""charttype"",""bar"";""color1"",""#FF9900"";""max"",MAX($L$2:$L$2107)})"),"")</f>
        <v/>
      </c>
      <c r="N208" s="18">
        <v>3.2</v>
      </c>
      <c r="O208" s="14" t="str">
        <f>IFERROR(__xludf.DUMMYFUNCTION("SPARKLINE(N208,{""charttype"",""bar"";""color1"",""#0066CC"";""max"",MAX($N$2:$N$2107)})"),"")</f>
        <v/>
      </c>
      <c r="P208" s="16">
        <v>120396.7</v>
      </c>
      <c r="Q208" s="19">
        <v>22.38425</v>
      </c>
      <c r="R208" s="21">
        <f t="shared" si="5"/>
        <v>2694989.832</v>
      </c>
    </row>
    <row r="209">
      <c r="A209" s="6">
        <v>42212.0</v>
      </c>
      <c r="B209" s="14" t="str">
        <f t="shared" si="1"/>
        <v>Monday</v>
      </c>
      <c r="C209" s="14" t="str">
        <f t="shared" si="2"/>
        <v>July</v>
      </c>
      <c r="D209" s="15" t="str">
        <f t="shared" si="3"/>
        <v>2015</v>
      </c>
      <c r="E209" s="16">
        <f t="shared" si="4"/>
        <v>31</v>
      </c>
      <c r="F209" s="14" t="str">
        <f>VLOOKUP(A209,'_Holidays'!A209:B2314,2,FALSE)</f>
        <v>Y</v>
      </c>
      <c r="G209" s="17" t="str">
        <f>VLOOKUP(A209,'_Holidays'!A209:C2314,3,FALSE)</f>
        <v>N</v>
      </c>
      <c r="H209" s="18">
        <v>6.2</v>
      </c>
      <c r="I209" s="14" t="str">
        <f>IFERROR(__xludf.DUMMYFUNCTION("SPARKLINE(H209,{""charttype"",""bar"";""color1"",""#00CCFF"";""max"",MAX($H$2:$H$2107)})"),"")</f>
        <v/>
      </c>
      <c r="J209" s="18">
        <v>13.9</v>
      </c>
      <c r="K209" s="14" t="str">
        <f>IFERROR(__xludf.DUMMYFUNCTION("SPARKLINE(J209,{""charttype"",""bar"";""color1"",""#FF0000"";""max"",MAX($J$2:$J$2107)})"),"")</f>
        <v/>
      </c>
      <c r="L209" s="18">
        <v>9.6</v>
      </c>
      <c r="M209" s="18" t="str">
        <f>IFERROR(__xludf.DUMMYFUNCTION("SPARKLINE(L209,{""charttype"",""bar"";""color1"",""#FF9900"";""max"",MAX($L$2:$L$2107)})"),"")</f>
        <v/>
      </c>
      <c r="N209" s="18">
        <v>0.8</v>
      </c>
      <c r="O209" s="14" t="str">
        <f>IFERROR(__xludf.DUMMYFUNCTION("SPARKLINE(N209,{""charttype"",""bar"";""color1"",""#0066CC"";""max"",MAX($N$2:$N$2107)})"),"")</f>
        <v/>
      </c>
      <c r="P209" s="16">
        <v>142470.4</v>
      </c>
      <c r="Q209" s="19">
        <v>35.17622</v>
      </c>
      <c r="R209" s="21">
        <f t="shared" si="5"/>
        <v>5011570.134</v>
      </c>
    </row>
    <row r="210">
      <c r="A210" s="6">
        <v>42213.0</v>
      </c>
      <c r="B210" s="14" t="str">
        <f t="shared" si="1"/>
        <v>Tuesday</v>
      </c>
      <c r="C210" s="14" t="str">
        <f t="shared" si="2"/>
        <v>July</v>
      </c>
      <c r="D210" s="15" t="str">
        <f t="shared" si="3"/>
        <v>2015</v>
      </c>
      <c r="E210" s="16">
        <f t="shared" si="4"/>
        <v>31</v>
      </c>
      <c r="F210" s="14" t="str">
        <f>VLOOKUP(A210,'_Holidays'!A210:B2315,2,FALSE)</f>
        <v>Y</v>
      </c>
      <c r="G210" s="17" t="str">
        <f>VLOOKUP(A210,'_Holidays'!A210:C2315,3,FALSE)</f>
        <v>N</v>
      </c>
      <c r="H210" s="18">
        <v>7.9</v>
      </c>
      <c r="I210" s="14" t="str">
        <f>IFERROR(__xludf.DUMMYFUNCTION("SPARKLINE(H210,{""charttype"",""bar"";""color1"",""#00CCFF"";""max"",MAX($H$2:$H$2107)})"),"")</f>
        <v/>
      </c>
      <c r="J210" s="18">
        <v>14.4</v>
      </c>
      <c r="K210" s="14" t="str">
        <f>IFERROR(__xludf.DUMMYFUNCTION("SPARKLINE(J210,{""charttype"",""bar"";""color1"",""#FF0000"";""max"",MAX($J$2:$J$2107)})"),"")</f>
        <v/>
      </c>
      <c r="L210" s="18">
        <v>10.2</v>
      </c>
      <c r="M210" s="18" t="str">
        <f>IFERROR(__xludf.DUMMYFUNCTION("SPARKLINE(L210,{""charttype"",""bar"";""color1"",""#FF9900"";""max"",MAX($L$2:$L$2107)})"),"")</f>
        <v/>
      </c>
      <c r="N210" s="18">
        <v>0.0</v>
      </c>
      <c r="O210" s="14" t="str">
        <f>IFERROR(__xludf.DUMMYFUNCTION("SPARKLINE(N210,{""charttype"",""bar"";""color1"",""#0066CC"";""max"",MAX($N$2:$N$2107)})"),"")</f>
        <v/>
      </c>
      <c r="P210" s="16">
        <v>144008.4</v>
      </c>
      <c r="Q210" s="19">
        <v>40.75299</v>
      </c>
      <c r="R210" s="21">
        <f t="shared" si="5"/>
        <v>5868772.885</v>
      </c>
    </row>
    <row r="211">
      <c r="A211" s="6">
        <v>42214.0</v>
      </c>
      <c r="B211" s="14" t="str">
        <f t="shared" si="1"/>
        <v>Wednesday</v>
      </c>
      <c r="C211" s="14" t="str">
        <f t="shared" si="2"/>
        <v>July</v>
      </c>
      <c r="D211" s="15" t="str">
        <f t="shared" si="3"/>
        <v>2015</v>
      </c>
      <c r="E211" s="16">
        <f t="shared" si="4"/>
        <v>31</v>
      </c>
      <c r="F211" s="14" t="str">
        <f>VLOOKUP(A211,'_Holidays'!A211:B2316,2,FALSE)</f>
        <v>Y</v>
      </c>
      <c r="G211" s="17" t="str">
        <f>VLOOKUP(A211,'_Holidays'!A211:C2316,3,FALSE)</f>
        <v>N</v>
      </c>
      <c r="H211" s="18">
        <v>8.4</v>
      </c>
      <c r="I211" s="14" t="str">
        <f>IFERROR(__xludf.DUMMYFUNCTION("SPARKLINE(H211,{""charttype"",""bar"";""color1"",""#00CCFF"";""max"",MAX($H$2:$H$2107)})"),"")</f>
        <v/>
      </c>
      <c r="J211" s="18">
        <v>14.0</v>
      </c>
      <c r="K211" s="14" t="str">
        <f>IFERROR(__xludf.DUMMYFUNCTION("SPARKLINE(J211,{""charttype"",""bar"";""color1"",""#FF0000"";""max"",MAX($J$2:$J$2107)})"),"")</f>
        <v/>
      </c>
      <c r="L211" s="18">
        <v>9.0</v>
      </c>
      <c r="M211" s="18" t="str">
        <f>IFERROR(__xludf.DUMMYFUNCTION("SPARKLINE(L211,{""charttype"",""bar"";""color1"",""#FF9900"";""max"",MAX($L$2:$L$2107)})"),"")</f>
        <v/>
      </c>
      <c r="N211" s="18">
        <v>0.0</v>
      </c>
      <c r="O211" s="14" t="str">
        <f>IFERROR(__xludf.DUMMYFUNCTION("SPARKLINE(N211,{""charttype"",""bar"";""color1"",""#0066CC"";""max"",MAX($N$2:$N$2107)})"),"")</f>
        <v/>
      </c>
      <c r="P211" s="16">
        <v>142637.8</v>
      </c>
      <c r="Q211" s="19">
        <v>37.23752</v>
      </c>
      <c r="R211" s="21">
        <f t="shared" si="5"/>
        <v>5311477.93</v>
      </c>
    </row>
    <row r="212">
      <c r="A212" s="6">
        <v>42215.0</v>
      </c>
      <c r="B212" s="14" t="str">
        <f t="shared" si="1"/>
        <v>Thursday</v>
      </c>
      <c r="C212" s="14" t="str">
        <f t="shared" si="2"/>
        <v>July</v>
      </c>
      <c r="D212" s="15" t="str">
        <f t="shared" si="3"/>
        <v>2015</v>
      </c>
      <c r="E212" s="16">
        <f t="shared" si="4"/>
        <v>31</v>
      </c>
      <c r="F212" s="14" t="str">
        <f>VLOOKUP(A212,'_Holidays'!A212:B2317,2,FALSE)</f>
        <v>Y</v>
      </c>
      <c r="G212" s="17" t="str">
        <f>VLOOKUP(A212,'_Holidays'!A212:C2317,3,FALSE)</f>
        <v>N</v>
      </c>
      <c r="H212" s="18">
        <v>8.6</v>
      </c>
      <c r="I212" s="14" t="str">
        <f>IFERROR(__xludf.DUMMYFUNCTION("SPARKLINE(H212,{""charttype"",""bar"";""color1"",""#00CCFF"";""max"",MAX($H$2:$H$2107)})"),"")</f>
        <v/>
      </c>
      <c r="J212" s="18">
        <v>12.3</v>
      </c>
      <c r="K212" s="14" t="str">
        <f>IFERROR(__xludf.DUMMYFUNCTION("SPARKLINE(J212,{""charttype"",""bar"";""color1"",""#FF0000"";""max"",MAX($J$2:$J$2107)})"),"")</f>
        <v/>
      </c>
      <c r="L212" s="18">
        <v>4.5</v>
      </c>
      <c r="M212" s="18" t="str">
        <f>IFERROR(__xludf.DUMMYFUNCTION("SPARKLINE(L212,{""charttype"",""bar"";""color1"",""#FF9900"";""max"",MAX($L$2:$L$2107)})"),"")</f>
        <v/>
      </c>
      <c r="N212" s="18">
        <v>0.0</v>
      </c>
      <c r="O212" s="14" t="str">
        <f>IFERROR(__xludf.DUMMYFUNCTION("SPARKLINE(N212,{""charttype"",""bar"";""color1"",""#0066CC"";""max"",MAX($N$2:$N$2107)})"),"")</f>
        <v/>
      </c>
      <c r="P212" s="16">
        <v>143544.1</v>
      </c>
      <c r="Q212" s="19">
        <v>29.12284</v>
      </c>
      <c r="R212" s="21">
        <f t="shared" si="5"/>
        <v>4180411.857</v>
      </c>
    </row>
    <row r="213">
      <c r="A213" s="6">
        <v>42216.0</v>
      </c>
      <c r="B213" s="14" t="str">
        <f t="shared" si="1"/>
        <v>Friday</v>
      </c>
      <c r="C213" s="14" t="str">
        <f t="shared" si="2"/>
        <v>July</v>
      </c>
      <c r="D213" s="15" t="str">
        <f t="shared" si="3"/>
        <v>2015</v>
      </c>
      <c r="E213" s="16">
        <f t="shared" si="4"/>
        <v>31</v>
      </c>
      <c r="F213" s="14" t="str">
        <f>VLOOKUP(A213,'_Holidays'!A213:B2318,2,FALSE)</f>
        <v>Y</v>
      </c>
      <c r="G213" s="17" t="str">
        <f>VLOOKUP(A213,'_Holidays'!A213:C2318,3,FALSE)</f>
        <v>N</v>
      </c>
      <c r="H213" s="18">
        <v>4.1</v>
      </c>
      <c r="I213" s="14" t="str">
        <f>IFERROR(__xludf.DUMMYFUNCTION("SPARKLINE(H213,{""charttype"",""bar"";""color1"",""#00CCFF"";""max"",MAX($H$2:$H$2107)})"),"")</f>
        <v/>
      </c>
      <c r="J213" s="18">
        <v>14.0</v>
      </c>
      <c r="K213" s="14" t="str">
        <f>IFERROR(__xludf.DUMMYFUNCTION("SPARKLINE(J213,{""charttype"",""bar"";""color1"",""#FF0000"";""max"",MAX($J$2:$J$2107)})"),"")</f>
        <v/>
      </c>
      <c r="L213" s="18">
        <v>10.8</v>
      </c>
      <c r="M213" s="18" t="str">
        <f>IFERROR(__xludf.DUMMYFUNCTION("SPARKLINE(L213,{""charttype"",""bar"";""color1"",""#FF9900"";""max"",MAX($L$2:$L$2107)})"),"")</f>
        <v/>
      </c>
      <c r="N213" s="18">
        <v>0.6</v>
      </c>
      <c r="O213" s="14" t="str">
        <f>IFERROR(__xludf.DUMMYFUNCTION("SPARKLINE(N213,{""charttype"",""bar"";""color1"",""#0066CC"";""max"",MAX($N$2:$N$2107)})"),"")</f>
        <v/>
      </c>
      <c r="P213" s="16">
        <v>139585.0</v>
      </c>
      <c r="Q213" s="19">
        <v>35.05977</v>
      </c>
      <c r="R213" s="21">
        <f t="shared" si="5"/>
        <v>4893817.995</v>
      </c>
    </row>
    <row r="214">
      <c r="A214" s="6">
        <v>42217.0</v>
      </c>
      <c r="B214" s="14" t="str">
        <f t="shared" si="1"/>
        <v>Saturday</v>
      </c>
      <c r="C214" s="14" t="str">
        <f t="shared" si="2"/>
        <v>August</v>
      </c>
      <c r="D214" s="15" t="str">
        <f t="shared" si="3"/>
        <v>2015</v>
      </c>
      <c r="E214" s="16">
        <f t="shared" si="4"/>
        <v>31</v>
      </c>
      <c r="F214" s="14" t="str">
        <f>VLOOKUP(A214,'_Holidays'!A214:B2319,2,FALSE)</f>
        <v>Y</v>
      </c>
      <c r="G214" s="17" t="str">
        <f>VLOOKUP(A214,'_Holidays'!A214:C2319,3,FALSE)</f>
        <v>N</v>
      </c>
      <c r="H214" s="18">
        <v>6.5</v>
      </c>
      <c r="I214" s="14" t="str">
        <f>IFERROR(__xludf.DUMMYFUNCTION("SPARKLINE(H214,{""charttype"",""bar"";""color1"",""#00CCFF"";""max"",MAX($H$2:$H$2107)})"),"")</f>
        <v/>
      </c>
      <c r="J214" s="18">
        <v>11.4</v>
      </c>
      <c r="K214" s="14" t="str">
        <f>IFERROR(__xludf.DUMMYFUNCTION("SPARKLINE(J214,{""charttype"",""bar"";""color1"",""#FF0000"";""max"",MAX($J$2:$J$2107)})"),"")</f>
        <v/>
      </c>
      <c r="L214" s="18">
        <v>4.2</v>
      </c>
      <c r="M214" s="18" t="str">
        <f>IFERROR(__xludf.DUMMYFUNCTION("SPARKLINE(L214,{""charttype"",""bar"";""color1"",""#FF9900"";""max"",MAX($L$2:$L$2107)})"),"")</f>
        <v/>
      </c>
      <c r="N214" s="18">
        <v>0.2</v>
      </c>
      <c r="O214" s="14" t="str">
        <f>IFERROR(__xludf.DUMMYFUNCTION("SPARKLINE(N214,{""charttype"",""bar"";""color1"",""#0066CC"";""max"",MAX($N$2:$N$2107)})"),"")</f>
        <v/>
      </c>
      <c r="P214" s="16">
        <v>125032.6</v>
      </c>
      <c r="Q214" s="19">
        <v>29.88014</v>
      </c>
      <c r="R214" s="21">
        <f t="shared" si="5"/>
        <v>3735991.593</v>
      </c>
    </row>
    <row r="215">
      <c r="A215" s="6">
        <v>42218.0</v>
      </c>
      <c r="B215" s="14" t="str">
        <f t="shared" si="1"/>
        <v>Sunday</v>
      </c>
      <c r="C215" s="14" t="str">
        <f t="shared" si="2"/>
        <v>August</v>
      </c>
      <c r="D215" s="15" t="str">
        <f t="shared" si="3"/>
        <v>2015</v>
      </c>
      <c r="E215" s="16">
        <f t="shared" si="4"/>
        <v>32</v>
      </c>
      <c r="F215" s="14" t="str">
        <f>VLOOKUP(A215,'_Holidays'!A215:B2320,2,FALSE)</f>
        <v>Y</v>
      </c>
      <c r="G215" s="17" t="str">
        <f>VLOOKUP(A215,'_Holidays'!A215:C2320,3,FALSE)</f>
        <v>N</v>
      </c>
      <c r="H215" s="18">
        <v>7.8</v>
      </c>
      <c r="I215" s="14" t="str">
        <f>IFERROR(__xludf.DUMMYFUNCTION("SPARKLINE(H215,{""charttype"",""bar"";""color1"",""#00CCFF"";""max"",MAX($H$2:$H$2107)})"),"")</f>
        <v/>
      </c>
      <c r="J215" s="18">
        <v>14.9</v>
      </c>
      <c r="K215" s="14" t="str">
        <f>IFERROR(__xludf.DUMMYFUNCTION("SPARKLINE(J215,{""charttype"",""bar"";""color1"",""#FF0000"";""max"",MAX($J$2:$J$2107)})"),"")</f>
        <v/>
      </c>
      <c r="L215" s="18">
        <v>8.3</v>
      </c>
      <c r="M215" s="18" t="str">
        <f>IFERROR(__xludf.DUMMYFUNCTION("SPARKLINE(L215,{""charttype"",""bar"";""color1"",""#FF9900"";""max"",MAX($L$2:$L$2107)})"),"")</f>
        <v/>
      </c>
      <c r="N215" s="18">
        <v>0.0</v>
      </c>
      <c r="O215" s="14" t="str">
        <f>IFERROR(__xludf.DUMMYFUNCTION("SPARKLINE(N215,{""charttype"",""bar"";""color1"",""#0066CC"";""max"",MAX($N$2:$N$2107)})"),"")</f>
        <v/>
      </c>
      <c r="P215" s="16">
        <v>117638.1</v>
      </c>
      <c r="Q215" s="19">
        <v>23.37419</v>
      </c>
      <c r="R215" s="21">
        <f t="shared" si="5"/>
        <v>2749695.301</v>
      </c>
    </row>
    <row r="216">
      <c r="A216" s="6">
        <v>42219.0</v>
      </c>
      <c r="B216" s="14" t="str">
        <f t="shared" si="1"/>
        <v>Monday</v>
      </c>
      <c r="C216" s="14" t="str">
        <f t="shared" si="2"/>
        <v>August</v>
      </c>
      <c r="D216" s="15" t="str">
        <f t="shared" si="3"/>
        <v>2015</v>
      </c>
      <c r="E216" s="16">
        <f t="shared" si="4"/>
        <v>32</v>
      </c>
      <c r="F216" s="14" t="str">
        <f>VLOOKUP(A216,'_Holidays'!A216:B2321,2,FALSE)</f>
        <v>Y</v>
      </c>
      <c r="G216" s="17" t="str">
        <f>VLOOKUP(A216,'_Holidays'!A216:C2321,3,FALSE)</f>
        <v>N</v>
      </c>
      <c r="H216" s="18">
        <v>7.3</v>
      </c>
      <c r="I216" s="14" t="str">
        <f>IFERROR(__xludf.DUMMYFUNCTION("SPARKLINE(H216,{""charttype"",""bar"";""color1"",""#00CCFF"";""max"",MAX($H$2:$H$2107)})"),"")</f>
        <v/>
      </c>
      <c r="J216" s="18">
        <v>10.8</v>
      </c>
      <c r="K216" s="14" t="str">
        <f>IFERROR(__xludf.DUMMYFUNCTION("SPARKLINE(J216,{""charttype"",""bar"";""color1"",""#FF0000"";""max"",MAX($J$2:$J$2107)})"),"")</f>
        <v/>
      </c>
      <c r="L216" s="18">
        <v>9.4</v>
      </c>
      <c r="M216" s="18" t="str">
        <f>IFERROR(__xludf.DUMMYFUNCTION("SPARKLINE(L216,{""charttype"",""bar"";""color1"",""#FF9900"";""max"",MAX($L$2:$L$2107)})"),"")</f>
        <v/>
      </c>
      <c r="N216" s="18">
        <v>6.4</v>
      </c>
      <c r="O216" s="14" t="str">
        <f>IFERROR(__xludf.DUMMYFUNCTION("SPARKLINE(N216,{""charttype"",""bar"";""color1"",""#0066CC"";""max"",MAX($N$2:$N$2107)})"),"")</f>
        <v/>
      </c>
      <c r="P216" s="16">
        <v>141451.7</v>
      </c>
      <c r="Q216" s="19">
        <v>38.12798</v>
      </c>
      <c r="R216" s="21">
        <f t="shared" si="5"/>
        <v>5393267.589</v>
      </c>
    </row>
    <row r="217">
      <c r="A217" s="6">
        <v>42220.0</v>
      </c>
      <c r="B217" s="14" t="str">
        <f t="shared" si="1"/>
        <v>Tuesday</v>
      </c>
      <c r="C217" s="14" t="str">
        <f t="shared" si="2"/>
        <v>August</v>
      </c>
      <c r="D217" s="15" t="str">
        <f t="shared" si="3"/>
        <v>2015</v>
      </c>
      <c r="E217" s="16">
        <f t="shared" si="4"/>
        <v>32</v>
      </c>
      <c r="F217" s="14" t="str">
        <f>VLOOKUP(A217,'_Holidays'!A217:B2322,2,FALSE)</f>
        <v>Y</v>
      </c>
      <c r="G217" s="17" t="str">
        <f>VLOOKUP(A217,'_Holidays'!A217:C2322,3,FALSE)</f>
        <v>N</v>
      </c>
      <c r="H217" s="18">
        <v>3.5</v>
      </c>
      <c r="I217" s="14" t="str">
        <f>IFERROR(__xludf.DUMMYFUNCTION("SPARKLINE(H217,{""charttype"",""bar"";""color1"",""#00CCFF"";""max"",MAX($H$2:$H$2107)})"),"")</f>
        <v/>
      </c>
      <c r="J217" s="18">
        <v>11.3</v>
      </c>
      <c r="K217" s="14" t="str">
        <f>IFERROR(__xludf.DUMMYFUNCTION("SPARKLINE(J217,{""charttype"",""bar"";""color1"",""#FF0000"";""max"",MAX($J$2:$J$2107)})"),"")</f>
        <v/>
      </c>
      <c r="L217" s="18">
        <v>7.1</v>
      </c>
      <c r="M217" s="18" t="str">
        <f>IFERROR(__xludf.DUMMYFUNCTION("SPARKLINE(L217,{""charttype"",""bar"";""color1"",""#FF9900"";""max"",MAX($L$2:$L$2107)})"),"")</f>
        <v/>
      </c>
      <c r="N217" s="18">
        <v>0.0</v>
      </c>
      <c r="O217" s="14" t="str">
        <f>IFERROR(__xludf.DUMMYFUNCTION("SPARKLINE(N217,{""charttype"",""bar"";""color1"",""#0066CC"";""max"",MAX($N$2:$N$2107)})"),"")</f>
        <v/>
      </c>
      <c r="P217" s="16">
        <v>147550.2</v>
      </c>
      <c r="Q217" s="19">
        <v>44.67334</v>
      </c>
      <c r="R217" s="21">
        <f t="shared" si="5"/>
        <v>6591560.252</v>
      </c>
    </row>
    <row r="218">
      <c r="A218" s="6">
        <v>42221.0</v>
      </c>
      <c r="B218" s="14" t="str">
        <f t="shared" si="1"/>
        <v>Wednesday</v>
      </c>
      <c r="C218" s="14" t="str">
        <f t="shared" si="2"/>
        <v>August</v>
      </c>
      <c r="D218" s="15" t="str">
        <f t="shared" si="3"/>
        <v>2015</v>
      </c>
      <c r="E218" s="16">
        <f t="shared" si="4"/>
        <v>32</v>
      </c>
      <c r="F218" s="14" t="str">
        <f>VLOOKUP(A218,'_Holidays'!A218:B2323,2,FALSE)</f>
        <v>Y</v>
      </c>
      <c r="G218" s="17" t="str">
        <f>VLOOKUP(A218,'_Holidays'!A218:C2323,3,FALSE)</f>
        <v>N</v>
      </c>
      <c r="H218" s="18">
        <v>6.6</v>
      </c>
      <c r="I218" s="14" t="str">
        <f>IFERROR(__xludf.DUMMYFUNCTION("SPARKLINE(H218,{""charttype"",""bar"";""color1"",""#00CCFF"";""max"",MAX($H$2:$H$2107)})"),"")</f>
        <v/>
      </c>
      <c r="J218" s="18">
        <v>10.8</v>
      </c>
      <c r="K218" s="14" t="str">
        <f>IFERROR(__xludf.DUMMYFUNCTION("SPARKLINE(J218,{""charttype"",""bar"";""color1"",""#FF0000"";""max"",MAX($J$2:$J$2107)})"),"")</f>
        <v/>
      </c>
      <c r="L218" s="18">
        <v>8.0</v>
      </c>
      <c r="M218" s="18" t="str">
        <f>IFERROR(__xludf.DUMMYFUNCTION("SPARKLINE(L218,{""charttype"",""bar"";""color1"",""#FF9900"";""max"",MAX($L$2:$L$2107)})"),"")</f>
        <v/>
      </c>
      <c r="N218" s="18">
        <v>1.0</v>
      </c>
      <c r="O218" s="14" t="str">
        <f>IFERROR(__xludf.DUMMYFUNCTION("SPARKLINE(N218,{""charttype"",""bar"";""color1"",""#0066CC"";""max"",MAX($N$2:$N$2107)})"),"")</f>
        <v/>
      </c>
      <c r="P218" s="16">
        <v>142326.0</v>
      </c>
      <c r="Q218" s="19">
        <v>42.59572</v>
      </c>
      <c r="R218" s="21">
        <f t="shared" si="5"/>
        <v>6062478.445</v>
      </c>
    </row>
    <row r="219">
      <c r="A219" s="6">
        <v>42222.0</v>
      </c>
      <c r="B219" s="14" t="str">
        <f t="shared" si="1"/>
        <v>Thursday</v>
      </c>
      <c r="C219" s="14" t="str">
        <f t="shared" si="2"/>
        <v>August</v>
      </c>
      <c r="D219" s="15" t="str">
        <f t="shared" si="3"/>
        <v>2015</v>
      </c>
      <c r="E219" s="16">
        <f t="shared" si="4"/>
        <v>32</v>
      </c>
      <c r="F219" s="14" t="str">
        <f>VLOOKUP(A219,'_Holidays'!A219:B2324,2,FALSE)</f>
        <v>Y</v>
      </c>
      <c r="G219" s="17" t="str">
        <f>VLOOKUP(A219,'_Holidays'!A219:C2324,3,FALSE)</f>
        <v>N</v>
      </c>
      <c r="H219" s="18">
        <v>7.1</v>
      </c>
      <c r="I219" s="14" t="str">
        <f>IFERROR(__xludf.DUMMYFUNCTION("SPARKLINE(H219,{""charttype"",""bar"";""color1"",""#00CCFF"";""max"",MAX($H$2:$H$2107)})"),"")</f>
        <v/>
      </c>
      <c r="J219" s="18">
        <v>12.8</v>
      </c>
      <c r="K219" s="14" t="str">
        <f>IFERROR(__xludf.DUMMYFUNCTION("SPARKLINE(J219,{""charttype"",""bar"";""color1"",""#FF0000"";""max"",MAX($J$2:$J$2107)})"),"")</f>
        <v/>
      </c>
      <c r="L219" s="18">
        <v>7.0</v>
      </c>
      <c r="M219" s="18" t="str">
        <f>IFERROR(__xludf.DUMMYFUNCTION("SPARKLINE(L219,{""charttype"",""bar"";""color1"",""#FF9900"";""max"",MAX($L$2:$L$2107)})"),"")</f>
        <v/>
      </c>
      <c r="N219" s="18">
        <v>1.6</v>
      </c>
      <c r="O219" s="14" t="str">
        <f>IFERROR(__xludf.DUMMYFUNCTION("SPARKLINE(N219,{""charttype"",""bar"";""color1"",""#0066CC"";""max"",MAX($N$2:$N$2107)})"),"")</f>
        <v/>
      </c>
      <c r="P219" s="16">
        <v>143642.4</v>
      </c>
      <c r="Q219" s="19">
        <v>48.94517</v>
      </c>
      <c r="R219" s="21">
        <f t="shared" si="5"/>
        <v>7030601.687</v>
      </c>
    </row>
    <row r="220">
      <c r="A220" s="6">
        <v>42223.0</v>
      </c>
      <c r="B220" s="14" t="str">
        <f t="shared" si="1"/>
        <v>Friday</v>
      </c>
      <c r="C220" s="14" t="str">
        <f t="shared" si="2"/>
        <v>August</v>
      </c>
      <c r="D220" s="15" t="str">
        <f t="shared" si="3"/>
        <v>2015</v>
      </c>
      <c r="E220" s="16">
        <f t="shared" si="4"/>
        <v>32</v>
      </c>
      <c r="F220" s="14" t="str">
        <f>VLOOKUP(A220,'_Holidays'!A220:B2325,2,FALSE)</f>
        <v>Y</v>
      </c>
      <c r="G220" s="17" t="str">
        <f>VLOOKUP(A220,'_Holidays'!A220:C2325,3,FALSE)</f>
        <v>N</v>
      </c>
      <c r="H220" s="18">
        <v>9.0</v>
      </c>
      <c r="I220" s="14" t="str">
        <f>IFERROR(__xludf.DUMMYFUNCTION("SPARKLINE(H220,{""charttype"",""bar"";""color1"",""#00CCFF"";""max"",MAX($H$2:$H$2107)})"),"")</f>
        <v/>
      </c>
      <c r="J220" s="18">
        <v>13.1</v>
      </c>
      <c r="K220" s="14" t="str">
        <f>IFERROR(__xludf.DUMMYFUNCTION("SPARKLINE(J220,{""charttype"",""bar"";""color1"",""#FF0000"";""max"",MAX($J$2:$J$2107)})"),"")</f>
        <v/>
      </c>
      <c r="L220" s="18">
        <v>9.0</v>
      </c>
      <c r="M220" s="18" t="str">
        <f>IFERROR(__xludf.DUMMYFUNCTION("SPARKLINE(L220,{""charttype"",""bar"";""color1"",""#FF9900"";""max"",MAX($L$2:$L$2107)})"),"")</f>
        <v/>
      </c>
      <c r="N220" s="18">
        <v>1.4</v>
      </c>
      <c r="O220" s="14" t="str">
        <f>IFERROR(__xludf.DUMMYFUNCTION("SPARKLINE(N220,{""charttype"",""bar"";""color1"",""#0066CC"";""max"",MAX($N$2:$N$2107)})"),"")</f>
        <v/>
      </c>
      <c r="P220" s="16">
        <v>143060.3</v>
      </c>
      <c r="Q220" s="19">
        <v>42.78285</v>
      </c>
      <c r="R220" s="21">
        <f t="shared" si="5"/>
        <v>6120527.356</v>
      </c>
    </row>
    <row r="221">
      <c r="A221" s="6">
        <v>42224.0</v>
      </c>
      <c r="B221" s="14" t="str">
        <f t="shared" si="1"/>
        <v>Saturday</v>
      </c>
      <c r="C221" s="14" t="str">
        <f t="shared" si="2"/>
        <v>August</v>
      </c>
      <c r="D221" s="15" t="str">
        <f t="shared" si="3"/>
        <v>2015</v>
      </c>
      <c r="E221" s="16">
        <f t="shared" si="4"/>
        <v>32</v>
      </c>
      <c r="F221" s="14" t="str">
        <f>VLOOKUP(A221,'_Holidays'!A221:B2326,2,FALSE)</f>
        <v>Y</v>
      </c>
      <c r="G221" s="17" t="str">
        <f>VLOOKUP(A221,'_Holidays'!A221:C2326,3,FALSE)</f>
        <v>N</v>
      </c>
      <c r="H221" s="18">
        <v>8.8</v>
      </c>
      <c r="I221" s="14" t="str">
        <f>IFERROR(__xludf.DUMMYFUNCTION("SPARKLINE(H221,{""charttype"",""bar"";""color1"",""#00CCFF"";""max"",MAX($H$2:$H$2107)})"),"")</f>
        <v/>
      </c>
      <c r="J221" s="18">
        <v>12.6</v>
      </c>
      <c r="K221" s="14" t="str">
        <f>IFERROR(__xludf.DUMMYFUNCTION("SPARKLINE(J221,{""charttype"",""bar"";""color1"",""#FF0000"";""max"",MAX($J$2:$J$2107)})"),"")</f>
        <v/>
      </c>
      <c r="L221" s="18">
        <v>6.6</v>
      </c>
      <c r="M221" s="18" t="str">
        <f>IFERROR(__xludf.DUMMYFUNCTION("SPARKLINE(L221,{""charttype"",""bar"";""color1"",""#FF9900"";""max"",MAX($L$2:$L$2107)})"),"")</f>
        <v/>
      </c>
      <c r="N221" s="18">
        <v>0.4</v>
      </c>
      <c r="O221" s="14" t="str">
        <f>IFERROR(__xludf.DUMMYFUNCTION("SPARKLINE(N221,{""charttype"",""bar"";""color1"",""#0066CC"";""max"",MAX($N$2:$N$2107)})"),"")</f>
        <v/>
      </c>
      <c r="P221" s="16">
        <v>125830.5</v>
      </c>
      <c r="Q221" s="19">
        <v>39.11606</v>
      </c>
      <c r="R221" s="21">
        <f t="shared" si="5"/>
        <v>4921993.388</v>
      </c>
    </row>
    <row r="222">
      <c r="A222" s="6">
        <v>42225.0</v>
      </c>
      <c r="B222" s="14" t="str">
        <f t="shared" si="1"/>
        <v>Sunday</v>
      </c>
      <c r="C222" s="14" t="str">
        <f t="shared" si="2"/>
        <v>August</v>
      </c>
      <c r="D222" s="15" t="str">
        <f t="shared" si="3"/>
        <v>2015</v>
      </c>
      <c r="E222" s="16">
        <f t="shared" si="4"/>
        <v>33</v>
      </c>
      <c r="F222" s="14" t="str">
        <f>VLOOKUP(A222,'_Holidays'!A222:B2327,2,FALSE)</f>
        <v>Y</v>
      </c>
      <c r="G222" s="17" t="str">
        <f>VLOOKUP(A222,'_Holidays'!A222:C2327,3,FALSE)</f>
        <v>N</v>
      </c>
      <c r="H222" s="18">
        <v>7.7</v>
      </c>
      <c r="I222" s="14" t="str">
        <f>IFERROR(__xludf.DUMMYFUNCTION("SPARKLINE(H222,{""charttype"",""bar"";""color1"",""#00CCFF"";""max"",MAX($H$2:$H$2107)})"),"")</f>
        <v/>
      </c>
      <c r="J222" s="18">
        <v>13.3</v>
      </c>
      <c r="K222" s="14" t="str">
        <f>IFERROR(__xludf.DUMMYFUNCTION("SPARKLINE(J222,{""charttype"",""bar"";""color1"",""#FF0000"";""max"",MAX($J$2:$J$2107)})"),"")</f>
        <v/>
      </c>
      <c r="L222" s="18">
        <v>6.9</v>
      </c>
      <c r="M222" s="18" t="str">
        <f>IFERROR(__xludf.DUMMYFUNCTION("SPARKLINE(L222,{""charttype"",""bar"";""color1"",""#FF9900"";""max"",MAX($L$2:$L$2107)})"),"")</f>
        <v/>
      </c>
      <c r="N222" s="18">
        <v>0.0</v>
      </c>
      <c r="O222" s="14" t="str">
        <f>IFERROR(__xludf.DUMMYFUNCTION("SPARKLINE(N222,{""charttype"",""bar"";""color1"",""#0066CC"";""max"",MAX($N$2:$N$2107)})"),"")</f>
        <v/>
      </c>
      <c r="P222" s="16">
        <v>120008.5</v>
      </c>
      <c r="Q222" s="19">
        <v>29.44133</v>
      </c>
      <c r="R222" s="21">
        <f t="shared" si="5"/>
        <v>3533209.851</v>
      </c>
    </row>
    <row r="223">
      <c r="A223" s="6">
        <v>42226.0</v>
      </c>
      <c r="B223" s="14" t="str">
        <f t="shared" si="1"/>
        <v>Monday</v>
      </c>
      <c r="C223" s="14" t="str">
        <f t="shared" si="2"/>
        <v>August</v>
      </c>
      <c r="D223" s="15" t="str">
        <f t="shared" si="3"/>
        <v>2015</v>
      </c>
      <c r="E223" s="16">
        <f t="shared" si="4"/>
        <v>33</v>
      </c>
      <c r="F223" s="14" t="str">
        <f>VLOOKUP(A223,'_Holidays'!A223:B2328,2,FALSE)</f>
        <v>Y</v>
      </c>
      <c r="G223" s="17" t="str">
        <f>VLOOKUP(A223,'_Holidays'!A223:C2328,3,FALSE)</f>
        <v>N</v>
      </c>
      <c r="H223" s="18">
        <v>8.3</v>
      </c>
      <c r="I223" s="14" t="str">
        <f>IFERROR(__xludf.DUMMYFUNCTION("SPARKLINE(H223,{""charttype"",""bar"";""color1"",""#00CCFF"";""max"",MAX($H$2:$H$2107)})"),"")</f>
        <v/>
      </c>
      <c r="J223" s="18">
        <v>16.0</v>
      </c>
      <c r="K223" s="14" t="str">
        <f>IFERROR(__xludf.DUMMYFUNCTION("SPARKLINE(J223,{""charttype"",""bar"";""color1"",""#FF0000"";""max"",MAX($J$2:$J$2107)})"),"")</f>
        <v/>
      </c>
      <c r="L223" s="18">
        <v>10.7</v>
      </c>
      <c r="M223" s="18" t="str">
        <f>IFERROR(__xludf.DUMMYFUNCTION("SPARKLINE(L223,{""charttype"",""bar"";""color1"",""#FF9900"";""max"",MAX($L$2:$L$2107)})"),"")</f>
        <v/>
      </c>
      <c r="N223" s="18">
        <v>0.2</v>
      </c>
      <c r="O223" s="14" t="str">
        <f>IFERROR(__xludf.DUMMYFUNCTION("SPARKLINE(N223,{""charttype"",""bar"";""color1"",""#0066CC"";""max"",MAX($N$2:$N$2107)})"),"")</f>
        <v/>
      </c>
      <c r="P223" s="16">
        <v>130978.1</v>
      </c>
      <c r="Q223" s="19">
        <v>30.09105</v>
      </c>
      <c r="R223" s="21">
        <f t="shared" si="5"/>
        <v>3941268.556</v>
      </c>
    </row>
    <row r="224">
      <c r="A224" s="6">
        <v>42227.0</v>
      </c>
      <c r="B224" s="14" t="str">
        <f t="shared" si="1"/>
        <v>Tuesday</v>
      </c>
      <c r="C224" s="14" t="str">
        <f t="shared" si="2"/>
        <v>August</v>
      </c>
      <c r="D224" s="15" t="str">
        <f t="shared" si="3"/>
        <v>2015</v>
      </c>
      <c r="E224" s="16">
        <f t="shared" si="4"/>
        <v>33</v>
      </c>
      <c r="F224" s="14" t="str">
        <f>VLOOKUP(A224,'_Holidays'!A224:B2329,2,FALSE)</f>
        <v>Y</v>
      </c>
      <c r="G224" s="17" t="str">
        <f>VLOOKUP(A224,'_Holidays'!A224:C2329,3,FALSE)</f>
        <v>N</v>
      </c>
      <c r="H224" s="18">
        <v>7.8</v>
      </c>
      <c r="I224" s="14" t="str">
        <f>IFERROR(__xludf.DUMMYFUNCTION("SPARKLINE(H224,{""charttype"",""bar"";""color1"",""#00CCFF"";""max"",MAX($H$2:$H$2107)})"),"")</f>
        <v/>
      </c>
      <c r="J224" s="18">
        <v>14.8</v>
      </c>
      <c r="K224" s="14" t="str">
        <f>IFERROR(__xludf.DUMMYFUNCTION("SPARKLINE(J224,{""charttype"",""bar"";""color1"",""#FF0000"";""max"",MAX($J$2:$J$2107)})"),"")</f>
        <v/>
      </c>
      <c r="L224" s="18">
        <v>11.7</v>
      </c>
      <c r="M224" s="18" t="str">
        <f>IFERROR(__xludf.DUMMYFUNCTION("SPARKLINE(L224,{""charttype"",""bar"";""color1"",""#FF9900"";""max"",MAX($L$2:$L$2107)})"),"")</f>
        <v/>
      </c>
      <c r="N224" s="18">
        <v>0.8</v>
      </c>
      <c r="O224" s="14" t="str">
        <f>IFERROR(__xludf.DUMMYFUNCTION("SPARKLINE(N224,{""charttype"",""bar"";""color1"",""#0066CC"";""max"",MAX($N$2:$N$2107)})"),"")</f>
        <v/>
      </c>
      <c r="P224" s="16">
        <v>135616.1</v>
      </c>
      <c r="Q224" s="19">
        <v>31.94331</v>
      </c>
      <c r="R224" s="21">
        <f t="shared" si="5"/>
        <v>4332027.123</v>
      </c>
    </row>
    <row r="225">
      <c r="A225" s="6">
        <v>42228.0</v>
      </c>
      <c r="B225" s="14" t="str">
        <f t="shared" si="1"/>
        <v>Wednesday</v>
      </c>
      <c r="C225" s="14" t="str">
        <f t="shared" si="2"/>
        <v>August</v>
      </c>
      <c r="D225" s="15" t="str">
        <f t="shared" si="3"/>
        <v>2015</v>
      </c>
      <c r="E225" s="16">
        <f t="shared" si="4"/>
        <v>33</v>
      </c>
      <c r="F225" s="14" t="str">
        <f>VLOOKUP(A225,'_Holidays'!A225:B2330,2,FALSE)</f>
        <v>Y</v>
      </c>
      <c r="G225" s="17" t="str">
        <f>VLOOKUP(A225,'_Holidays'!A225:C2330,3,FALSE)</f>
        <v>N</v>
      </c>
      <c r="H225" s="18">
        <v>9.3</v>
      </c>
      <c r="I225" s="14" t="str">
        <f>IFERROR(__xludf.DUMMYFUNCTION("SPARKLINE(H225,{""charttype"",""bar"";""color1"",""#00CCFF"";""max"",MAX($H$2:$H$2107)})"),"")</f>
        <v/>
      </c>
      <c r="J225" s="18">
        <v>14.8</v>
      </c>
      <c r="K225" s="14" t="str">
        <f>IFERROR(__xludf.DUMMYFUNCTION("SPARKLINE(J225,{""charttype"",""bar"";""color1"",""#FF0000"";""max"",MAX($J$2:$J$2107)})"),"")</f>
        <v/>
      </c>
      <c r="L225" s="18">
        <v>9.2</v>
      </c>
      <c r="M225" s="18" t="str">
        <f>IFERROR(__xludf.DUMMYFUNCTION("SPARKLINE(L225,{""charttype"",""bar"";""color1"",""#FF9900"";""max"",MAX($L$2:$L$2107)})"),"")</f>
        <v/>
      </c>
      <c r="N225" s="18">
        <v>0.0</v>
      </c>
      <c r="O225" s="14" t="str">
        <f>IFERROR(__xludf.DUMMYFUNCTION("SPARKLINE(N225,{""charttype"",""bar"";""color1"",""#0066CC"";""max"",MAX($N$2:$N$2107)})"),"")</f>
        <v/>
      </c>
      <c r="P225" s="16">
        <v>138900.5</v>
      </c>
      <c r="Q225" s="19">
        <v>37.33841</v>
      </c>
      <c r="R225" s="21">
        <f t="shared" si="5"/>
        <v>5186323.818</v>
      </c>
    </row>
    <row r="226">
      <c r="A226" s="6">
        <v>42229.0</v>
      </c>
      <c r="B226" s="14" t="str">
        <f t="shared" si="1"/>
        <v>Thursday</v>
      </c>
      <c r="C226" s="14" t="str">
        <f t="shared" si="2"/>
        <v>August</v>
      </c>
      <c r="D226" s="15" t="str">
        <f t="shared" si="3"/>
        <v>2015</v>
      </c>
      <c r="E226" s="16">
        <f t="shared" si="4"/>
        <v>33</v>
      </c>
      <c r="F226" s="14" t="str">
        <f>VLOOKUP(A226,'_Holidays'!A226:B2331,2,FALSE)</f>
        <v>Y</v>
      </c>
      <c r="G226" s="17" t="str">
        <f>VLOOKUP(A226,'_Holidays'!A226:C2331,3,FALSE)</f>
        <v>N</v>
      </c>
      <c r="H226" s="18">
        <v>8.4</v>
      </c>
      <c r="I226" s="14" t="str">
        <f>IFERROR(__xludf.DUMMYFUNCTION("SPARKLINE(H226,{""charttype"",""bar"";""color1"",""#00CCFF"";""max"",MAX($H$2:$H$2107)})"),"")</f>
        <v/>
      </c>
      <c r="J226" s="18">
        <v>13.0</v>
      </c>
      <c r="K226" s="14" t="str">
        <f>IFERROR(__xludf.DUMMYFUNCTION("SPARKLINE(J226,{""charttype"",""bar"";""color1"",""#FF0000"";""max"",MAX($J$2:$J$2107)})"),"")</f>
        <v/>
      </c>
      <c r="L226" s="18">
        <v>7.0</v>
      </c>
      <c r="M226" s="18" t="str">
        <f>IFERROR(__xludf.DUMMYFUNCTION("SPARKLINE(L226,{""charttype"",""bar"";""color1"",""#FF9900"";""max"",MAX($L$2:$L$2107)})"),"")</f>
        <v/>
      </c>
      <c r="N226" s="18">
        <v>0.2</v>
      </c>
      <c r="O226" s="14" t="str">
        <f>IFERROR(__xludf.DUMMYFUNCTION("SPARKLINE(N226,{""charttype"",""bar"";""color1"",""#0066CC"";""max"",MAX($N$2:$N$2107)})"),"")</f>
        <v/>
      </c>
      <c r="P226" s="16">
        <v>140905.9</v>
      </c>
      <c r="Q226" s="19">
        <v>36.73054</v>
      </c>
      <c r="R226" s="21">
        <f t="shared" si="5"/>
        <v>5175549.796</v>
      </c>
    </row>
    <row r="227">
      <c r="A227" s="6">
        <v>42230.0</v>
      </c>
      <c r="B227" s="14" t="str">
        <f t="shared" si="1"/>
        <v>Friday</v>
      </c>
      <c r="C227" s="14" t="str">
        <f t="shared" si="2"/>
        <v>August</v>
      </c>
      <c r="D227" s="15" t="str">
        <f t="shared" si="3"/>
        <v>2015</v>
      </c>
      <c r="E227" s="16">
        <f t="shared" si="4"/>
        <v>33</v>
      </c>
      <c r="F227" s="14" t="str">
        <f>VLOOKUP(A227,'_Holidays'!A227:B2332,2,FALSE)</f>
        <v>Y</v>
      </c>
      <c r="G227" s="17" t="str">
        <f>VLOOKUP(A227,'_Holidays'!A227:C2332,3,FALSE)</f>
        <v>N</v>
      </c>
      <c r="H227" s="18">
        <v>10.4</v>
      </c>
      <c r="I227" s="14" t="str">
        <f>IFERROR(__xludf.DUMMYFUNCTION("SPARKLINE(H227,{""charttype"",""bar"";""color1"",""#00CCFF"";""max"",MAX($H$2:$H$2107)})"),"")</f>
        <v/>
      </c>
      <c r="J227" s="18">
        <v>15.3</v>
      </c>
      <c r="K227" s="14" t="str">
        <f>IFERROR(__xludf.DUMMYFUNCTION("SPARKLINE(J227,{""charttype"",""bar"";""color1"",""#FF0000"";""max"",MAX($J$2:$J$2107)})"),"")</f>
        <v/>
      </c>
      <c r="L227" s="18">
        <v>7.3</v>
      </c>
      <c r="M227" s="18" t="str">
        <f>IFERROR(__xludf.DUMMYFUNCTION("SPARKLINE(L227,{""charttype"",""bar"";""color1"",""#FF9900"";""max"",MAX($L$2:$L$2107)})"),"")</f>
        <v/>
      </c>
      <c r="N227" s="18">
        <v>0.0</v>
      </c>
      <c r="O227" s="14" t="str">
        <f>IFERROR(__xludf.DUMMYFUNCTION("SPARKLINE(N227,{""charttype"",""bar"";""color1"",""#0066CC"";""max"",MAX($N$2:$N$2107)})"),"")</f>
        <v/>
      </c>
      <c r="P227" s="16">
        <v>137838.9</v>
      </c>
      <c r="Q227" s="19">
        <v>35.43774</v>
      </c>
      <c r="R227" s="21">
        <f t="shared" si="5"/>
        <v>4884699.1</v>
      </c>
    </row>
    <row r="228">
      <c r="A228" s="6">
        <v>42231.0</v>
      </c>
      <c r="B228" s="14" t="str">
        <f t="shared" si="1"/>
        <v>Saturday</v>
      </c>
      <c r="C228" s="14" t="str">
        <f t="shared" si="2"/>
        <v>August</v>
      </c>
      <c r="D228" s="15" t="str">
        <f t="shared" si="3"/>
        <v>2015</v>
      </c>
      <c r="E228" s="16">
        <f t="shared" si="4"/>
        <v>33</v>
      </c>
      <c r="F228" s="14" t="str">
        <f>VLOOKUP(A228,'_Holidays'!A228:B2333,2,FALSE)</f>
        <v>Y</v>
      </c>
      <c r="G228" s="17" t="str">
        <f>VLOOKUP(A228,'_Holidays'!A228:C2333,3,FALSE)</f>
        <v>N</v>
      </c>
      <c r="H228" s="18">
        <v>10.0</v>
      </c>
      <c r="I228" s="14" t="str">
        <f>IFERROR(__xludf.DUMMYFUNCTION("SPARKLINE(H228,{""charttype"",""bar"";""color1"",""#00CCFF"";""max"",MAX($H$2:$H$2107)})"),"")</f>
        <v/>
      </c>
      <c r="J228" s="18">
        <v>14.9</v>
      </c>
      <c r="K228" s="14" t="str">
        <f>IFERROR(__xludf.DUMMYFUNCTION("SPARKLINE(J228,{""charttype"",""bar"";""color1"",""#FF0000"";""max"",MAX($J$2:$J$2107)})"),"")</f>
        <v/>
      </c>
      <c r="L228" s="18">
        <v>10.9</v>
      </c>
      <c r="M228" s="18" t="str">
        <f>IFERROR(__xludf.DUMMYFUNCTION("SPARKLINE(L228,{""charttype"",""bar"";""color1"",""#FF9900"";""max"",MAX($L$2:$L$2107)})"),"")</f>
        <v/>
      </c>
      <c r="N228" s="18">
        <v>0.4</v>
      </c>
      <c r="O228" s="14" t="str">
        <f>IFERROR(__xludf.DUMMYFUNCTION("SPARKLINE(N228,{""charttype"",""bar"";""color1"",""#0066CC"";""max"",MAX($N$2:$N$2107)})"),"")</f>
        <v/>
      </c>
      <c r="P228" s="16">
        <v>122088.8</v>
      </c>
      <c r="Q228" s="19">
        <v>34.08615</v>
      </c>
      <c r="R228" s="21">
        <f t="shared" si="5"/>
        <v>4161537.15</v>
      </c>
    </row>
    <row r="229">
      <c r="A229" s="6">
        <v>42232.0</v>
      </c>
      <c r="B229" s="14" t="str">
        <f t="shared" si="1"/>
        <v>Sunday</v>
      </c>
      <c r="C229" s="14" t="str">
        <f t="shared" si="2"/>
        <v>August</v>
      </c>
      <c r="D229" s="15" t="str">
        <f t="shared" si="3"/>
        <v>2015</v>
      </c>
      <c r="E229" s="16">
        <f t="shared" si="4"/>
        <v>34</v>
      </c>
      <c r="F229" s="14" t="str">
        <f>VLOOKUP(A229,'_Holidays'!A229:B2334,2,FALSE)</f>
        <v>Y</v>
      </c>
      <c r="G229" s="17" t="str">
        <f>VLOOKUP(A229,'_Holidays'!A229:C2334,3,FALSE)</f>
        <v>N</v>
      </c>
      <c r="H229" s="18">
        <v>4.7</v>
      </c>
      <c r="I229" s="14" t="str">
        <f>IFERROR(__xludf.DUMMYFUNCTION("SPARKLINE(H229,{""charttype"",""bar"";""color1"",""#00CCFF"";""max"",MAX($H$2:$H$2107)})"),"")</f>
        <v/>
      </c>
      <c r="J229" s="18">
        <v>17.0</v>
      </c>
      <c r="K229" s="14" t="str">
        <f>IFERROR(__xludf.DUMMYFUNCTION("SPARKLINE(J229,{""charttype"",""bar"";""color1"",""#FF0000"";""max"",MAX($J$2:$J$2107)})"),"")</f>
        <v/>
      </c>
      <c r="L229" s="18">
        <v>9.5</v>
      </c>
      <c r="M229" s="18" t="str">
        <f>IFERROR(__xludf.DUMMYFUNCTION("SPARKLINE(L229,{""charttype"",""bar"";""color1"",""#FF9900"";""max"",MAX($L$2:$L$2107)})"),"")</f>
        <v/>
      </c>
      <c r="N229" s="18">
        <v>0.2</v>
      </c>
      <c r="O229" s="14" t="str">
        <f>IFERROR(__xludf.DUMMYFUNCTION("SPARKLINE(N229,{""charttype"",""bar"";""color1"",""#0066CC"";""max"",MAX($N$2:$N$2107)})"),"")</f>
        <v/>
      </c>
      <c r="P229" s="16">
        <v>116648.8</v>
      </c>
      <c r="Q229" s="19">
        <v>25.31765</v>
      </c>
      <c r="R229" s="21">
        <f t="shared" si="5"/>
        <v>2953273.491</v>
      </c>
    </row>
    <row r="230">
      <c r="A230" s="6">
        <v>42233.0</v>
      </c>
      <c r="B230" s="14" t="str">
        <f t="shared" si="1"/>
        <v>Monday</v>
      </c>
      <c r="C230" s="14" t="str">
        <f t="shared" si="2"/>
        <v>August</v>
      </c>
      <c r="D230" s="15" t="str">
        <f t="shared" si="3"/>
        <v>2015</v>
      </c>
      <c r="E230" s="16">
        <f t="shared" si="4"/>
        <v>34</v>
      </c>
      <c r="F230" s="14" t="str">
        <f>VLOOKUP(A230,'_Holidays'!A230:B2335,2,FALSE)</f>
        <v>Y</v>
      </c>
      <c r="G230" s="17" t="str">
        <f>VLOOKUP(A230,'_Holidays'!A230:C2335,3,FALSE)</f>
        <v>N</v>
      </c>
      <c r="H230" s="18">
        <v>6.8</v>
      </c>
      <c r="I230" s="14" t="str">
        <f>IFERROR(__xludf.DUMMYFUNCTION("SPARKLINE(H230,{""charttype"",""bar"";""color1"",""#00CCFF"";""max"",MAX($H$2:$H$2107)})"),"")</f>
        <v/>
      </c>
      <c r="J230" s="18">
        <v>12.2</v>
      </c>
      <c r="K230" s="14" t="str">
        <f>IFERROR(__xludf.DUMMYFUNCTION("SPARKLINE(J230,{""charttype"",""bar"";""color1"",""#FF0000"";""max"",MAX($J$2:$J$2107)})"),"")</f>
        <v/>
      </c>
      <c r="L230" s="18">
        <v>9.9</v>
      </c>
      <c r="M230" s="18" t="str">
        <f>IFERROR(__xludf.DUMMYFUNCTION("SPARKLINE(L230,{""charttype"",""bar"";""color1"",""#FF9900"";""max"",MAX($L$2:$L$2107)})"),"")</f>
        <v/>
      </c>
      <c r="N230" s="18">
        <v>2.4</v>
      </c>
      <c r="O230" s="14" t="str">
        <f>IFERROR(__xludf.DUMMYFUNCTION("SPARKLINE(N230,{""charttype"",""bar"";""color1"",""#0066CC"";""max"",MAX($N$2:$N$2107)})"),"")</f>
        <v/>
      </c>
      <c r="P230" s="16">
        <v>137008.7</v>
      </c>
      <c r="Q230" s="19">
        <v>31.79373</v>
      </c>
      <c r="R230" s="21">
        <f t="shared" si="5"/>
        <v>4356017.615</v>
      </c>
    </row>
    <row r="231">
      <c r="A231" s="6">
        <v>42234.0</v>
      </c>
      <c r="B231" s="14" t="str">
        <f t="shared" si="1"/>
        <v>Tuesday</v>
      </c>
      <c r="C231" s="14" t="str">
        <f t="shared" si="2"/>
        <v>August</v>
      </c>
      <c r="D231" s="15" t="str">
        <f t="shared" si="3"/>
        <v>2015</v>
      </c>
      <c r="E231" s="16">
        <f t="shared" si="4"/>
        <v>34</v>
      </c>
      <c r="F231" s="14" t="str">
        <f>VLOOKUP(A231,'_Holidays'!A231:B2336,2,FALSE)</f>
        <v>Y</v>
      </c>
      <c r="G231" s="17" t="str">
        <f>VLOOKUP(A231,'_Holidays'!A231:C2336,3,FALSE)</f>
        <v>N</v>
      </c>
      <c r="H231" s="18">
        <v>6.1</v>
      </c>
      <c r="I231" s="14" t="str">
        <f>IFERROR(__xludf.DUMMYFUNCTION("SPARKLINE(H231,{""charttype"",""bar"";""color1"",""#00CCFF"";""max"",MAX($H$2:$H$2107)})"),"")</f>
        <v/>
      </c>
      <c r="J231" s="18">
        <v>11.1</v>
      </c>
      <c r="K231" s="14" t="str">
        <f>IFERROR(__xludf.DUMMYFUNCTION("SPARKLINE(J231,{""charttype"",""bar"";""color1"",""#FF0000"";""max"",MAX($J$2:$J$2107)})"),"")</f>
        <v/>
      </c>
      <c r="L231" s="18">
        <v>9.8</v>
      </c>
      <c r="M231" s="18" t="str">
        <f>IFERROR(__xludf.DUMMYFUNCTION("SPARKLINE(L231,{""charttype"",""bar"";""color1"",""#FF9900"";""max"",MAX($L$2:$L$2107)})"),"")</f>
        <v/>
      </c>
      <c r="N231" s="18">
        <v>0.6</v>
      </c>
      <c r="O231" s="14" t="str">
        <f>IFERROR(__xludf.DUMMYFUNCTION("SPARKLINE(N231,{""charttype"",""bar"";""color1"",""#0066CC"";""max"",MAX($N$2:$N$2107)})"),"")</f>
        <v/>
      </c>
      <c r="P231" s="16">
        <v>148094.0</v>
      </c>
      <c r="Q231" s="19">
        <v>45.28669</v>
      </c>
      <c r="R231" s="21">
        <f t="shared" si="5"/>
        <v>6706687.069</v>
      </c>
    </row>
    <row r="232">
      <c r="A232" s="6">
        <v>42235.0</v>
      </c>
      <c r="B232" s="14" t="str">
        <f t="shared" si="1"/>
        <v>Wednesday</v>
      </c>
      <c r="C232" s="14" t="str">
        <f t="shared" si="2"/>
        <v>August</v>
      </c>
      <c r="D232" s="15" t="str">
        <f t="shared" si="3"/>
        <v>2015</v>
      </c>
      <c r="E232" s="16">
        <f t="shared" si="4"/>
        <v>34</v>
      </c>
      <c r="F232" s="14" t="str">
        <f>VLOOKUP(A232,'_Holidays'!A232:B2337,2,FALSE)</f>
        <v>Y</v>
      </c>
      <c r="G232" s="17" t="str">
        <f>VLOOKUP(A232,'_Holidays'!A232:C2337,3,FALSE)</f>
        <v>N</v>
      </c>
      <c r="H232" s="18">
        <v>5.5</v>
      </c>
      <c r="I232" s="14" t="str">
        <f>IFERROR(__xludf.DUMMYFUNCTION("SPARKLINE(H232,{""charttype"",""bar"";""color1"",""#00CCFF"";""max"",MAX($H$2:$H$2107)})"),"")</f>
        <v/>
      </c>
      <c r="J232" s="18">
        <v>12.7</v>
      </c>
      <c r="K232" s="14" t="str">
        <f>IFERROR(__xludf.DUMMYFUNCTION("SPARKLINE(J232,{""charttype"",""bar"";""color1"",""#FF0000"";""max"",MAX($J$2:$J$2107)})"),"")</f>
        <v/>
      </c>
      <c r="L232" s="18">
        <v>10.2</v>
      </c>
      <c r="M232" s="18" t="str">
        <f>IFERROR(__xludf.DUMMYFUNCTION("SPARKLINE(L232,{""charttype"",""bar"";""color1"",""#FF9900"";""max"",MAX($L$2:$L$2107)})"),"")</f>
        <v/>
      </c>
      <c r="N232" s="18">
        <v>0.0</v>
      </c>
      <c r="O232" s="14" t="str">
        <f>IFERROR(__xludf.DUMMYFUNCTION("SPARKLINE(N232,{""charttype"",""bar"";""color1"",""#0066CC"";""max"",MAX($N$2:$N$2107)})"),"")</f>
        <v/>
      </c>
      <c r="P232" s="16">
        <v>144024.7</v>
      </c>
      <c r="Q232" s="19">
        <v>39.23515</v>
      </c>
      <c r="R232" s="21">
        <f t="shared" si="5"/>
        <v>5650830.708</v>
      </c>
    </row>
    <row r="233">
      <c r="A233" s="6">
        <v>42236.0</v>
      </c>
      <c r="B233" s="14" t="str">
        <f t="shared" si="1"/>
        <v>Thursday</v>
      </c>
      <c r="C233" s="14" t="str">
        <f t="shared" si="2"/>
        <v>August</v>
      </c>
      <c r="D233" s="15" t="str">
        <f t="shared" si="3"/>
        <v>2015</v>
      </c>
      <c r="E233" s="16">
        <f t="shared" si="4"/>
        <v>34</v>
      </c>
      <c r="F233" s="14" t="str">
        <f>VLOOKUP(A233,'_Holidays'!A233:B2338,2,FALSE)</f>
        <v>Y</v>
      </c>
      <c r="G233" s="17" t="str">
        <f>VLOOKUP(A233,'_Holidays'!A233:C2338,3,FALSE)</f>
        <v>N</v>
      </c>
      <c r="H233" s="18">
        <v>6.1</v>
      </c>
      <c r="I233" s="14" t="str">
        <f>IFERROR(__xludf.DUMMYFUNCTION("SPARKLINE(H233,{""charttype"",""bar"";""color1"",""#00CCFF"";""max"",MAX($H$2:$H$2107)})"),"")</f>
        <v/>
      </c>
      <c r="J233" s="18">
        <v>17.1</v>
      </c>
      <c r="K233" s="14" t="str">
        <f>IFERROR(__xludf.DUMMYFUNCTION("SPARKLINE(J233,{""charttype"",""bar"";""color1"",""#FF0000"";""max"",MAX($J$2:$J$2107)})"),"")</f>
        <v/>
      </c>
      <c r="L233" s="18">
        <v>12.7</v>
      </c>
      <c r="M233" s="18" t="str">
        <f>IFERROR(__xludf.DUMMYFUNCTION("SPARKLINE(L233,{""charttype"",""bar"";""color1"",""#FF9900"";""max"",MAX($L$2:$L$2107)})"),"")</f>
        <v/>
      </c>
      <c r="N233" s="18">
        <v>0.0</v>
      </c>
      <c r="O233" s="14" t="str">
        <f>IFERROR(__xludf.DUMMYFUNCTION("SPARKLINE(N233,{""charttype"",""bar"";""color1"",""#0066CC"";""max"",MAX($N$2:$N$2107)})"),"")</f>
        <v/>
      </c>
      <c r="P233" s="16">
        <v>131575.8</v>
      </c>
      <c r="Q233" s="19">
        <v>30.545</v>
      </c>
      <c r="R233" s="21">
        <f t="shared" si="5"/>
        <v>4018982.811</v>
      </c>
    </row>
    <row r="234">
      <c r="A234" s="6">
        <v>42237.0</v>
      </c>
      <c r="B234" s="14" t="str">
        <f t="shared" si="1"/>
        <v>Friday</v>
      </c>
      <c r="C234" s="14" t="str">
        <f t="shared" si="2"/>
        <v>August</v>
      </c>
      <c r="D234" s="15" t="str">
        <f t="shared" si="3"/>
        <v>2015</v>
      </c>
      <c r="E234" s="16">
        <f t="shared" si="4"/>
        <v>34</v>
      </c>
      <c r="F234" s="14" t="str">
        <f>VLOOKUP(A234,'_Holidays'!A234:B2339,2,FALSE)</f>
        <v>Y</v>
      </c>
      <c r="G234" s="17" t="str">
        <f>VLOOKUP(A234,'_Holidays'!A234:C2339,3,FALSE)</f>
        <v>N</v>
      </c>
      <c r="H234" s="18">
        <v>10.9</v>
      </c>
      <c r="I234" s="14" t="str">
        <f>IFERROR(__xludf.DUMMYFUNCTION("SPARKLINE(H234,{""charttype"",""bar"";""color1"",""#00CCFF"";""max"",MAX($H$2:$H$2107)})"),"")</f>
        <v/>
      </c>
      <c r="J234" s="18">
        <v>18.7</v>
      </c>
      <c r="K234" s="14" t="str">
        <f>IFERROR(__xludf.DUMMYFUNCTION("SPARKLINE(J234,{""charttype"",""bar"";""color1"",""#FF0000"";""max"",MAX($J$2:$J$2107)})"),"")</f>
        <v/>
      </c>
      <c r="L234" s="18">
        <v>4.1</v>
      </c>
      <c r="M234" s="18" t="str">
        <f>IFERROR(__xludf.DUMMYFUNCTION("SPARKLINE(L234,{""charttype"",""bar"";""color1"",""#FF9900"";""max"",MAX($L$2:$L$2107)})"),"")</f>
        <v/>
      </c>
      <c r="N234" s="18">
        <v>0.0</v>
      </c>
      <c r="O234" s="14" t="str">
        <f>IFERROR(__xludf.DUMMYFUNCTION("SPARKLINE(N234,{""charttype"",""bar"";""color1"",""#0066CC"";""max"",MAX($N$2:$N$2107)})"),"")</f>
        <v/>
      </c>
      <c r="P234" s="16">
        <v>126570.5</v>
      </c>
      <c r="Q234" s="19">
        <v>38.88847</v>
      </c>
      <c r="R234" s="21">
        <f t="shared" si="5"/>
        <v>4922133.092</v>
      </c>
    </row>
    <row r="235">
      <c r="A235" s="6">
        <v>42238.0</v>
      </c>
      <c r="B235" s="14" t="str">
        <f t="shared" si="1"/>
        <v>Saturday</v>
      </c>
      <c r="C235" s="14" t="str">
        <f t="shared" si="2"/>
        <v>August</v>
      </c>
      <c r="D235" s="15" t="str">
        <f t="shared" si="3"/>
        <v>2015</v>
      </c>
      <c r="E235" s="16">
        <f t="shared" si="4"/>
        <v>34</v>
      </c>
      <c r="F235" s="14" t="str">
        <f>VLOOKUP(A235,'_Holidays'!A235:B2340,2,FALSE)</f>
        <v>Y</v>
      </c>
      <c r="G235" s="17" t="str">
        <f>VLOOKUP(A235,'_Holidays'!A235:C2340,3,FALSE)</f>
        <v>N</v>
      </c>
      <c r="H235" s="18">
        <v>11.8</v>
      </c>
      <c r="I235" s="14" t="str">
        <f>IFERROR(__xludf.DUMMYFUNCTION("SPARKLINE(H235,{""charttype"",""bar"";""color1"",""#00CCFF"";""max"",MAX($H$2:$H$2107)})"),"")</f>
        <v/>
      </c>
      <c r="J235" s="18">
        <v>18.8</v>
      </c>
      <c r="K235" s="14" t="str">
        <f>IFERROR(__xludf.DUMMYFUNCTION("SPARKLINE(J235,{""charttype"",""bar"";""color1"",""#FF0000"";""max"",MAX($J$2:$J$2107)})"),"")</f>
        <v/>
      </c>
      <c r="L235" s="18">
        <v>11.8</v>
      </c>
      <c r="M235" s="18" t="str">
        <f>IFERROR(__xludf.DUMMYFUNCTION("SPARKLINE(L235,{""charttype"",""bar"";""color1"",""#FF9900"";""max"",MAX($L$2:$L$2107)})"),"")</f>
        <v/>
      </c>
      <c r="N235" s="18">
        <v>0.0</v>
      </c>
      <c r="O235" s="14" t="str">
        <f>IFERROR(__xludf.DUMMYFUNCTION("SPARKLINE(N235,{""charttype"",""bar"";""color1"",""#0066CC"";""max"",MAX($N$2:$N$2107)})"),"")</f>
        <v/>
      </c>
      <c r="P235" s="16">
        <v>112275.2</v>
      </c>
      <c r="Q235" s="19">
        <v>32.23832</v>
      </c>
      <c r="R235" s="21">
        <f t="shared" si="5"/>
        <v>3619563.826</v>
      </c>
    </row>
    <row r="236">
      <c r="A236" s="6">
        <v>42239.0</v>
      </c>
      <c r="B236" s="14" t="str">
        <f t="shared" si="1"/>
        <v>Sunday</v>
      </c>
      <c r="C236" s="14" t="str">
        <f t="shared" si="2"/>
        <v>August</v>
      </c>
      <c r="D236" s="15" t="str">
        <f t="shared" si="3"/>
        <v>2015</v>
      </c>
      <c r="E236" s="16">
        <f t="shared" si="4"/>
        <v>35</v>
      </c>
      <c r="F236" s="14" t="str">
        <f>VLOOKUP(A236,'_Holidays'!A236:B2341,2,FALSE)</f>
        <v>Y</v>
      </c>
      <c r="G236" s="17" t="str">
        <f>VLOOKUP(A236,'_Holidays'!A236:C2341,3,FALSE)</f>
        <v>N</v>
      </c>
      <c r="H236" s="18">
        <v>7.9</v>
      </c>
      <c r="I236" s="14" t="str">
        <f>IFERROR(__xludf.DUMMYFUNCTION("SPARKLINE(H236,{""charttype"",""bar"";""color1"",""#00CCFF"";""max"",MAX($H$2:$H$2107)})"),"")</f>
        <v/>
      </c>
      <c r="J236" s="18">
        <v>16.3</v>
      </c>
      <c r="K236" s="14" t="str">
        <f>IFERROR(__xludf.DUMMYFUNCTION("SPARKLINE(J236,{""charttype"",""bar"";""color1"",""#FF0000"";""max"",MAX($J$2:$J$2107)})"),"")</f>
        <v/>
      </c>
      <c r="L236" s="18">
        <v>13.1</v>
      </c>
      <c r="M236" s="18" t="str">
        <f>IFERROR(__xludf.DUMMYFUNCTION("SPARKLINE(L236,{""charttype"",""bar"";""color1"",""#FF9900"";""max"",MAX($L$2:$L$2107)})"),"")</f>
        <v/>
      </c>
      <c r="N236" s="18">
        <v>0.0</v>
      </c>
      <c r="O236" s="14" t="str">
        <f>IFERROR(__xludf.DUMMYFUNCTION("SPARKLINE(N236,{""charttype"",""bar"";""color1"",""#0066CC"";""max"",MAX($N$2:$N$2107)})"),"")</f>
        <v/>
      </c>
      <c r="P236" s="16">
        <v>111793.0</v>
      </c>
      <c r="Q236" s="19">
        <v>29.44135</v>
      </c>
      <c r="R236" s="21">
        <f t="shared" si="5"/>
        <v>3291336.841</v>
      </c>
    </row>
    <row r="237">
      <c r="A237" s="6">
        <v>42240.0</v>
      </c>
      <c r="B237" s="14" t="str">
        <f t="shared" si="1"/>
        <v>Monday</v>
      </c>
      <c r="C237" s="14" t="str">
        <f t="shared" si="2"/>
        <v>August</v>
      </c>
      <c r="D237" s="15" t="str">
        <f t="shared" si="3"/>
        <v>2015</v>
      </c>
      <c r="E237" s="16">
        <f t="shared" si="4"/>
        <v>35</v>
      </c>
      <c r="F237" s="14" t="str">
        <f>VLOOKUP(A237,'_Holidays'!A237:B2342,2,FALSE)</f>
        <v>Y</v>
      </c>
      <c r="G237" s="17" t="str">
        <f>VLOOKUP(A237,'_Holidays'!A237:C2342,3,FALSE)</f>
        <v>N</v>
      </c>
      <c r="H237" s="18">
        <v>8.5</v>
      </c>
      <c r="I237" s="14" t="str">
        <f>IFERROR(__xludf.DUMMYFUNCTION("SPARKLINE(H237,{""charttype"",""bar"";""color1"",""#00CCFF"";""max"",MAX($H$2:$H$2107)})"),"")</f>
        <v/>
      </c>
      <c r="J237" s="18">
        <v>14.5</v>
      </c>
      <c r="K237" s="14" t="str">
        <f>IFERROR(__xludf.DUMMYFUNCTION("SPARKLINE(J237,{""charttype"",""bar"";""color1"",""#FF0000"";""max"",MAX($J$2:$J$2107)})"),"")</f>
        <v/>
      </c>
      <c r="L237" s="18">
        <v>9.6</v>
      </c>
      <c r="M237" s="18" t="str">
        <f>IFERROR(__xludf.DUMMYFUNCTION("SPARKLINE(L237,{""charttype"",""bar"";""color1"",""#FF9900"";""max"",MAX($L$2:$L$2107)})"),"")</f>
        <v/>
      </c>
      <c r="N237" s="18">
        <v>0.0</v>
      </c>
      <c r="O237" s="14" t="str">
        <f>IFERROR(__xludf.DUMMYFUNCTION("SPARKLINE(N237,{""charttype"",""bar"";""color1"",""#0066CC"";""max"",MAX($N$2:$N$2107)})"),"")</f>
        <v/>
      </c>
      <c r="P237" s="16">
        <v>128868.3</v>
      </c>
      <c r="Q237" s="19">
        <v>26.61266</v>
      </c>
      <c r="R237" s="21">
        <f t="shared" si="5"/>
        <v>3429528.253</v>
      </c>
    </row>
    <row r="238">
      <c r="A238" s="6">
        <v>42241.0</v>
      </c>
      <c r="B238" s="14" t="str">
        <f t="shared" si="1"/>
        <v>Tuesday</v>
      </c>
      <c r="C238" s="14" t="str">
        <f t="shared" si="2"/>
        <v>August</v>
      </c>
      <c r="D238" s="15" t="str">
        <f t="shared" si="3"/>
        <v>2015</v>
      </c>
      <c r="E238" s="16">
        <f t="shared" si="4"/>
        <v>35</v>
      </c>
      <c r="F238" s="14" t="str">
        <f>VLOOKUP(A238,'_Holidays'!A238:B2343,2,FALSE)</f>
        <v>Y</v>
      </c>
      <c r="G238" s="17" t="str">
        <f>VLOOKUP(A238,'_Holidays'!A238:C2343,3,FALSE)</f>
        <v>N</v>
      </c>
      <c r="H238" s="18">
        <v>9.5</v>
      </c>
      <c r="I238" s="14" t="str">
        <f>IFERROR(__xludf.DUMMYFUNCTION("SPARKLINE(H238,{""charttype"",""bar"";""color1"",""#00CCFF"";""max"",MAX($H$2:$H$2107)})"),"")</f>
        <v/>
      </c>
      <c r="J238" s="18">
        <v>14.3</v>
      </c>
      <c r="K238" s="14" t="str">
        <f>IFERROR(__xludf.DUMMYFUNCTION("SPARKLINE(J238,{""charttype"",""bar"";""color1"",""#FF0000"";""max"",MAX($J$2:$J$2107)})"),"")</f>
        <v/>
      </c>
      <c r="L238" s="18">
        <v>8.1</v>
      </c>
      <c r="M238" s="18" t="str">
        <f>IFERROR(__xludf.DUMMYFUNCTION("SPARKLINE(L238,{""charttype"",""bar"";""color1"",""#FF9900"";""max"",MAX($L$2:$L$2107)})"),"")</f>
        <v/>
      </c>
      <c r="N238" s="18">
        <v>0.0</v>
      </c>
      <c r="O238" s="14" t="str">
        <f>IFERROR(__xludf.DUMMYFUNCTION("SPARKLINE(N238,{""charttype"",""bar"";""color1"",""#0066CC"";""max"",MAX($N$2:$N$2107)})"),"")</f>
        <v/>
      </c>
      <c r="P238" s="16">
        <v>135051.5</v>
      </c>
      <c r="Q238" s="19">
        <v>28.80468</v>
      </c>
      <c r="R238" s="21">
        <f t="shared" si="5"/>
        <v>3890115.241</v>
      </c>
    </row>
    <row r="239">
      <c r="A239" s="6">
        <v>42242.0</v>
      </c>
      <c r="B239" s="14" t="str">
        <f t="shared" si="1"/>
        <v>Wednesday</v>
      </c>
      <c r="C239" s="14" t="str">
        <f t="shared" si="2"/>
        <v>August</v>
      </c>
      <c r="D239" s="15" t="str">
        <f t="shared" si="3"/>
        <v>2015</v>
      </c>
      <c r="E239" s="16">
        <f t="shared" si="4"/>
        <v>35</v>
      </c>
      <c r="F239" s="14" t="str">
        <f>VLOOKUP(A239,'_Holidays'!A239:B2344,2,FALSE)</f>
        <v>Y</v>
      </c>
      <c r="G239" s="17" t="str">
        <f>VLOOKUP(A239,'_Holidays'!A239:C2344,3,FALSE)</f>
        <v>N</v>
      </c>
      <c r="H239" s="18">
        <v>9.2</v>
      </c>
      <c r="I239" s="14" t="str">
        <f>IFERROR(__xludf.DUMMYFUNCTION("SPARKLINE(H239,{""charttype"",""bar"";""color1"",""#00CCFF"";""max"",MAX($H$2:$H$2107)})"),"")</f>
        <v/>
      </c>
      <c r="J239" s="18">
        <v>14.6</v>
      </c>
      <c r="K239" s="14" t="str">
        <f>IFERROR(__xludf.DUMMYFUNCTION("SPARKLINE(J239,{""charttype"",""bar"";""color1"",""#FF0000"";""max"",MAX($J$2:$J$2107)})"),"")</f>
        <v/>
      </c>
      <c r="L239" s="18">
        <v>7.8</v>
      </c>
      <c r="M239" s="18" t="str">
        <f>IFERROR(__xludf.DUMMYFUNCTION("SPARKLINE(L239,{""charttype"",""bar"";""color1"",""#FF9900"";""max"",MAX($L$2:$L$2107)})"),"")</f>
        <v/>
      </c>
      <c r="N239" s="18">
        <v>0.2</v>
      </c>
      <c r="O239" s="14" t="str">
        <f>IFERROR(__xludf.DUMMYFUNCTION("SPARKLINE(N239,{""charttype"",""bar"";""color1"",""#0066CC"";""max"",MAX($N$2:$N$2107)})"),"")</f>
        <v/>
      </c>
      <c r="P239" s="16">
        <v>135914.7</v>
      </c>
      <c r="Q239" s="19">
        <v>37.13177</v>
      </c>
      <c r="R239" s="21">
        <f t="shared" si="5"/>
        <v>5046753.38</v>
      </c>
    </row>
    <row r="240">
      <c r="A240" s="6">
        <v>42243.0</v>
      </c>
      <c r="B240" s="14" t="str">
        <f t="shared" si="1"/>
        <v>Thursday</v>
      </c>
      <c r="C240" s="14" t="str">
        <f t="shared" si="2"/>
        <v>August</v>
      </c>
      <c r="D240" s="15" t="str">
        <f t="shared" si="3"/>
        <v>2015</v>
      </c>
      <c r="E240" s="16">
        <f t="shared" si="4"/>
        <v>35</v>
      </c>
      <c r="F240" s="14" t="str">
        <f>VLOOKUP(A240,'_Holidays'!A240:B2345,2,FALSE)</f>
        <v>Y</v>
      </c>
      <c r="G240" s="17" t="str">
        <f>VLOOKUP(A240,'_Holidays'!A240:C2345,3,FALSE)</f>
        <v>N</v>
      </c>
      <c r="H240" s="18">
        <v>9.8</v>
      </c>
      <c r="I240" s="14" t="str">
        <f>IFERROR(__xludf.DUMMYFUNCTION("SPARKLINE(H240,{""charttype"",""bar"";""color1"",""#00CCFF"";""max"",MAX($H$2:$H$2107)})"),"")</f>
        <v/>
      </c>
      <c r="J240" s="18">
        <v>11.7</v>
      </c>
      <c r="K240" s="14" t="str">
        <f>IFERROR(__xludf.DUMMYFUNCTION("SPARKLINE(J240,{""charttype"",""bar"";""color1"",""#FF0000"";""max"",MAX($J$2:$J$2107)})"),"")</f>
        <v/>
      </c>
      <c r="L240" s="18">
        <v>2.7</v>
      </c>
      <c r="M240" s="18" t="str">
        <f>IFERROR(__xludf.DUMMYFUNCTION("SPARKLINE(L240,{""charttype"",""bar"";""color1"",""#FF9900"";""max"",MAX($L$2:$L$2107)})"),"")</f>
        <v/>
      </c>
      <c r="N240" s="18">
        <v>0.8</v>
      </c>
      <c r="O240" s="14" t="str">
        <f>IFERROR(__xludf.DUMMYFUNCTION("SPARKLINE(N240,{""charttype"",""bar"";""color1"",""#0066CC"";""max"",MAX($N$2:$N$2107)})"),"")</f>
        <v/>
      </c>
      <c r="P240" s="16">
        <v>141159.8</v>
      </c>
      <c r="Q240" s="19">
        <v>41.60534</v>
      </c>
      <c r="R240" s="21">
        <f t="shared" si="5"/>
        <v>5873001.473</v>
      </c>
    </row>
    <row r="241">
      <c r="A241" s="6">
        <v>42244.0</v>
      </c>
      <c r="B241" s="14" t="str">
        <f t="shared" si="1"/>
        <v>Friday</v>
      </c>
      <c r="C241" s="14" t="str">
        <f t="shared" si="2"/>
        <v>August</v>
      </c>
      <c r="D241" s="15" t="str">
        <f t="shared" si="3"/>
        <v>2015</v>
      </c>
      <c r="E241" s="16">
        <f t="shared" si="4"/>
        <v>35</v>
      </c>
      <c r="F241" s="14" t="str">
        <f>VLOOKUP(A241,'_Holidays'!A241:B2346,2,FALSE)</f>
        <v>Y</v>
      </c>
      <c r="G241" s="17" t="str">
        <f>VLOOKUP(A241,'_Holidays'!A241:C2346,3,FALSE)</f>
        <v>N</v>
      </c>
      <c r="H241" s="18">
        <v>8.1</v>
      </c>
      <c r="I241" s="14" t="str">
        <f>IFERROR(__xludf.DUMMYFUNCTION("SPARKLINE(H241,{""charttype"",""bar"";""color1"",""#00CCFF"";""max"",MAX($H$2:$H$2107)})"),"")</f>
        <v/>
      </c>
      <c r="J241" s="18">
        <v>13.2</v>
      </c>
      <c r="K241" s="14" t="str">
        <f>IFERROR(__xludf.DUMMYFUNCTION("SPARKLINE(J241,{""charttype"",""bar"";""color1"",""#FF0000"";""max"",MAX($J$2:$J$2107)})"),"")</f>
        <v/>
      </c>
      <c r="L241" s="18">
        <v>12.2</v>
      </c>
      <c r="M241" s="18" t="str">
        <f>IFERROR(__xludf.DUMMYFUNCTION("SPARKLINE(L241,{""charttype"",""bar"";""color1"",""#FF9900"";""max"",MAX($L$2:$L$2107)})"),"")</f>
        <v/>
      </c>
      <c r="N241" s="18">
        <v>17.4</v>
      </c>
      <c r="O241" s="14" t="str">
        <f>IFERROR(__xludf.DUMMYFUNCTION("SPARKLINE(N241,{""charttype"",""bar"";""color1"",""#0066CC"";""max"",MAX($N$2:$N$2107)})"),"")</f>
        <v/>
      </c>
      <c r="P241" s="16">
        <v>134755.5</v>
      </c>
      <c r="Q241" s="19">
        <v>38.17912</v>
      </c>
      <c r="R241" s="21">
        <f t="shared" si="5"/>
        <v>5144846.405</v>
      </c>
    </row>
    <row r="242">
      <c r="A242" s="6">
        <v>42245.0</v>
      </c>
      <c r="B242" s="14" t="str">
        <f t="shared" si="1"/>
        <v>Saturday</v>
      </c>
      <c r="C242" s="14" t="str">
        <f t="shared" si="2"/>
        <v>August</v>
      </c>
      <c r="D242" s="15" t="str">
        <f t="shared" si="3"/>
        <v>2015</v>
      </c>
      <c r="E242" s="16">
        <f t="shared" si="4"/>
        <v>35</v>
      </c>
      <c r="F242" s="14" t="str">
        <f>VLOOKUP(A242,'_Holidays'!A242:B2347,2,FALSE)</f>
        <v>Y</v>
      </c>
      <c r="G242" s="17" t="str">
        <f>VLOOKUP(A242,'_Holidays'!A242:C2347,3,FALSE)</f>
        <v>N</v>
      </c>
      <c r="H242" s="18">
        <v>6.3</v>
      </c>
      <c r="I242" s="14" t="str">
        <f>IFERROR(__xludf.DUMMYFUNCTION("SPARKLINE(H242,{""charttype"",""bar"";""color1"",""#00CCFF"";""max"",MAX($H$2:$H$2107)})"),"")</f>
        <v/>
      </c>
      <c r="J242" s="18">
        <v>11.7</v>
      </c>
      <c r="K242" s="14" t="str">
        <f>IFERROR(__xludf.DUMMYFUNCTION("SPARKLINE(J242,{""charttype"",""bar"";""color1"",""#FF0000"";""max"",MAX($J$2:$J$2107)})"),"")</f>
        <v/>
      </c>
      <c r="L242" s="18">
        <v>9.1</v>
      </c>
      <c r="M242" s="18" t="str">
        <f>IFERROR(__xludf.DUMMYFUNCTION("SPARKLINE(L242,{""charttype"",""bar"";""color1"",""#FF9900"";""max"",MAX($L$2:$L$2107)})"),"")</f>
        <v/>
      </c>
      <c r="N242" s="18">
        <v>1.8</v>
      </c>
      <c r="O242" s="14" t="str">
        <f>IFERROR(__xludf.DUMMYFUNCTION("SPARKLINE(N242,{""charttype"",""bar"";""color1"",""#0066CC"";""max"",MAX($N$2:$N$2107)})"),"")</f>
        <v/>
      </c>
      <c r="P242" s="16">
        <v>124448.5</v>
      </c>
      <c r="Q242" s="19">
        <v>35.47451</v>
      </c>
      <c r="R242" s="21">
        <f t="shared" si="5"/>
        <v>4414749.558</v>
      </c>
    </row>
    <row r="243">
      <c r="A243" s="6">
        <v>42246.0</v>
      </c>
      <c r="B243" s="14" t="str">
        <f t="shared" si="1"/>
        <v>Sunday</v>
      </c>
      <c r="C243" s="14" t="str">
        <f t="shared" si="2"/>
        <v>August</v>
      </c>
      <c r="D243" s="15" t="str">
        <f t="shared" si="3"/>
        <v>2015</v>
      </c>
      <c r="E243" s="16">
        <f t="shared" si="4"/>
        <v>36</v>
      </c>
      <c r="F243" s="14" t="str">
        <f>VLOOKUP(A243,'_Holidays'!A243:B2348,2,FALSE)</f>
        <v>Y</v>
      </c>
      <c r="G243" s="17" t="str">
        <f>VLOOKUP(A243,'_Holidays'!A243:C2348,3,FALSE)</f>
        <v>N</v>
      </c>
      <c r="H243" s="18">
        <v>7.9</v>
      </c>
      <c r="I243" s="14" t="str">
        <f>IFERROR(__xludf.DUMMYFUNCTION("SPARKLINE(H243,{""charttype"",""bar"";""color1"",""#00CCFF"";""max"",MAX($H$2:$H$2107)})"),"")</f>
        <v/>
      </c>
      <c r="J243" s="18">
        <v>12.5</v>
      </c>
      <c r="K243" s="14" t="str">
        <f>IFERROR(__xludf.DUMMYFUNCTION("SPARKLINE(J243,{""charttype"",""bar"";""color1"",""#FF0000"";""max"",MAX($J$2:$J$2107)})"),"")</f>
        <v/>
      </c>
      <c r="L243" s="18">
        <v>14.3</v>
      </c>
      <c r="M243" s="18" t="str">
        <f>IFERROR(__xludf.DUMMYFUNCTION("SPARKLINE(L243,{""charttype"",""bar"";""color1"",""#FF9900"";""max"",MAX($L$2:$L$2107)})"),"")</f>
        <v/>
      </c>
      <c r="N243" s="18">
        <v>2.2</v>
      </c>
      <c r="O243" s="14" t="str">
        <f>IFERROR(__xludf.DUMMYFUNCTION("SPARKLINE(N243,{""charttype"",""bar"";""color1"",""#0066CC"";""max"",MAX($N$2:$N$2107)})"),"")</f>
        <v/>
      </c>
      <c r="P243" s="16">
        <v>116744.2</v>
      </c>
      <c r="Q243" s="19">
        <v>42.41418</v>
      </c>
      <c r="R243" s="21">
        <f t="shared" si="5"/>
        <v>4951609.513</v>
      </c>
    </row>
    <row r="244">
      <c r="A244" s="6">
        <v>42247.0</v>
      </c>
      <c r="B244" s="14" t="str">
        <f t="shared" si="1"/>
        <v>Monday</v>
      </c>
      <c r="C244" s="14" t="str">
        <f t="shared" si="2"/>
        <v>August</v>
      </c>
      <c r="D244" s="15" t="str">
        <f t="shared" si="3"/>
        <v>2015</v>
      </c>
      <c r="E244" s="16">
        <f t="shared" si="4"/>
        <v>36</v>
      </c>
      <c r="F244" s="14" t="str">
        <f>VLOOKUP(A244,'_Holidays'!A244:B2349,2,FALSE)</f>
        <v>Y</v>
      </c>
      <c r="G244" s="17" t="str">
        <f>VLOOKUP(A244,'_Holidays'!A244:C2349,3,FALSE)</f>
        <v>N</v>
      </c>
      <c r="H244" s="18">
        <v>8.1</v>
      </c>
      <c r="I244" s="14" t="str">
        <f>IFERROR(__xludf.DUMMYFUNCTION("SPARKLINE(H244,{""charttype"",""bar"";""color1"",""#00CCFF"";""max"",MAX($H$2:$H$2107)})"),"")</f>
        <v/>
      </c>
      <c r="J244" s="18">
        <v>13.0</v>
      </c>
      <c r="K244" s="14" t="str">
        <f>IFERROR(__xludf.DUMMYFUNCTION("SPARKLINE(J244,{""charttype"",""bar"";""color1"",""#FF0000"";""max"",MAX($J$2:$J$2107)})"),"")</f>
        <v/>
      </c>
      <c r="L244" s="18">
        <v>11.5</v>
      </c>
      <c r="M244" s="18" t="str">
        <f>IFERROR(__xludf.DUMMYFUNCTION("SPARKLINE(L244,{""charttype"",""bar"";""color1"",""#FF9900"";""max"",MAX($L$2:$L$2107)})"),"")</f>
        <v/>
      </c>
      <c r="N244" s="18">
        <v>0.0</v>
      </c>
      <c r="O244" s="14" t="str">
        <f>IFERROR(__xludf.DUMMYFUNCTION("SPARKLINE(N244,{""charttype"",""bar"";""color1"",""#0066CC"";""max"",MAX($N$2:$N$2107)})"),"")</f>
        <v/>
      </c>
      <c r="P244" s="16">
        <v>137724.9</v>
      </c>
      <c r="Q244" s="19">
        <v>50.27329</v>
      </c>
      <c r="R244" s="21">
        <f t="shared" si="5"/>
        <v>6923883.838</v>
      </c>
    </row>
    <row r="245">
      <c r="A245" s="6">
        <v>42248.0</v>
      </c>
      <c r="B245" s="14" t="str">
        <f t="shared" si="1"/>
        <v>Tuesday</v>
      </c>
      <c r="C245" s="14" t="str">
        <f t="shared" si="2"/>
        <v>September</v>
      </c>
      <c r="D245" s="15" t="str">
        <f t="shared" si="3"/>
        <v>2015</v>
      </c>
      <c r="E245" s="16">
        <f t="shared" si="4"/>
        <v>36</v>
      </c>
      <c r="F245" s="14" t="str">
        <f>VLOOKUP(A245,'_Holidays'!A245:B2350,2,FALSE)</f>
        <v>Y</v>
      </c>
      <c r="G245" s="17" t="str">
        <f>VLOOKUP(A245,'_Holidays'!A245:C2350,3,FALSE)</f>
        <v>N</v>
      </c>
      <c r="H245" s="18">
        <v>5.1</v>
      </c>
      <c r="I245" s="14" t="str">
        <f>IFERROR(__xludf.DUMMYFUNCTION("SPARKLINE(H245,{""charttype"",""bar"";""color1"",""#00CCFF"";""max"",MAX($H$2:$H$2107)})"),"")</f>
        <v/>
      </c>
      <c r="J245" s="18">
        <v>16.2</v>
      </c>
      <c r="K245" s="14" t="str">
        <f>IFERROR(__xludf.DUMMYFUNCTION("SPARKLINE(J245,{""charttype"",""bar"";""color1"",""#FF0000"";""max"",MAX($J$2:$J$2107)})"),"")</f>
        <v/>
      </c>
      <c r="L245" s="18">
        <v>15.7</v>
      </c>
      <c r="M245" s="18" t="str">
        <f>IFERROR(__xludf.DUMMYFUNCTION("SPARKLINE(L245,{""charttype"",""bar"";""color1"",""#FF9900"";""max"",MAX($L$2:$L$2107)})"),"")</f>
        <v/>
      </c>
      <c r="N245" s="18">
        <v>0.0</v>
      </c>
      <c r="O245" s="14" t="str">
        <f>IFERROR(__xludf.DUMMYFUNCTION("SPARKLINE(N245,{""charttype"",""bar"";""color1"",""#0066CC"";""max"",MAX($N$2:$N$2107)})"),"")</f>
        <v/>
      </c>
      <c r="P245" s="16">
        <v>134116.8</v>
      </c>
      <c r="Q245" s="19">
        <v>50.14578</v>
      </c>
      <c r="R245" s="21">
        <f t="shared" si="5"/>
        <v>6725391.547</v>
      </c>
    </row>
    <row r="246">
      <c r="A246" s="6">
        <v>42249.0</v>
      </c>
      <c r="B246" s="14" t="str">
        <f t="shared" si="1"/>
        <v>Wednesday</v>
      </c>
      <c r="C246" s="14" t="str">
        <f t="shared" si="2"/>
        <v>September</v>
      </c>
      <c r="D246" s="15" t="str">
        <f t="shared" si="3"/>
        <v>2015</v>
      </c>
      <c r="E246" s="16">
        <f t="shared" si="4"/>
        <v>36</v>
      </c>
      <c r="F246" s="14" t="str">
        <f>VLOOKUP(A246,'_Holidays'!A246:B2351,2,FALSE)</f>
        <v>Y</v>
      </c>
      <c r="G246" s="17" t="str">
        <f>VLOOKUP(A246,'_Holidays'!A246:C2351,3,FALSE)</f>
        <v>N</v>
      </c>
      <c r="H246" s="18">
        <v>8.0</v>
      </c>
      <c r="I246" s="14" t="str">
        <f>IFERROR(__xludf.DUMMYFUNCTION("SPARKLINE(H246,{""charttype"",""bar"";""color1"",""#00CCFF"";""max"",MAX($H$2:$H$2107)})"),"")</f>
        <v/>
      </c>
      <c r="J246" s="18">
        <v>18.8</v>
      </c>
      <c r="K246" s="14" t="str">
        <f>IFERROR(__xludf.DUMMYFUNCTION("SPARKLINE(J246,{""charttype"",""bar"";""color1"",""#FF0000"";""max"",MAX($J$2:$J$2107)})"),"")</f>
        <v/>
      </c>
      <c r="L246" s="18">
        <v>10.5</v>
      </c>
      <c r="M246" s="18" t="str">
        <f>IFERROR(__xludf.DUMMYFUNCTION("SPARKLINE(L246,{""charttype"",""bar"";""color1"",""#FF9900"";""max"",MAX($L$2:$L$2107)})"),"")</f>
        <v/>
      </c>
      <c r="N246" s="18">
        <v>0.0</v>
      </c>
      <c r="O246" s="14" t="str">
        <f>IFERROR(__xludf.DUMMYFUNCTION("SPARKLINE(N246,{""charttype"",""bar"";""color1"",""#0066CC"";""max"",MAX($N$2:$N$2107)})"),"")</f>
        <v/>
      </c>
      <c r="P246" s="16">
        <v>132794.7</v>
      </c>
      <c r="Q246" s="19">
        <v>49.03831</v>
      </c>
      <c r="R246" s="21">
        <f t="shared" si="5"/>
        <v>6512027.665</v>
      </c>
    </row>
    <row r="247">
      <c r="A247" s="6">
        <v>42250.0</v>
      </c>
      <c r="B247" s="14" t="str">
        <f t="shared" si="1"/>
        <v>Thursday</v>
      </c>
      <c r="C247" s="14" t="str">
        <f t="shared" si="2"/>
        <v>September</v>
      </c>
      <c r="D247" s="15" t="str">
        <f t="shared" si="3"/>
        <v>2015</v>
      </c>
      <c r="E247" s="16">
        <f t="shared" si="4"/>
        <v>36</v>
      </c>
      <c r="F247" s="14" t="str">
        <f>VLOOKUP(A247,'_Holidays'!A247:B2352,2,FALSE)</f>
        <v>Y</v>
      </c>
      <c r="G247" s="17" t="str">
        <f>VLOOKUP(A247,'_Holidays'!A247:C2352,3,FALSE)</f>
        <v>N</v>
      </c>
      <c r="H247" s="18">
        <v>10.6</v>
      </c>
      <c r="I247" s="14" t="str">
        <f>IFERROR(__xludf.DUMMYFUNCTION("SPARKLINE(H247,{""charttype"",""bar"";""color1"",""#00CCFF"";""max"",MAX($H$2:$H$2107)})"),"")</f>
        <v/>
      </c>
      <c r="J247" s="18">
        <v>14.0</v>
      </c>
      <c r="K247" s="14" t="str">
        <f>IFERROR(__xludf.DUMMYFUNCTION("SPARKLINE(J247,{""charttype"",""bar"";""color1"",""#FF0000"";""max"",MAX($J$2:$J$2107)})"),"")</f>
        <v/>
      </c>
      <c r="L247" s="18">
        <v>8.0</v>
      </c>
      <c r="M247" s="18" t="str">
        <f>IFERROR(__xludf.DUMMYFUNCTION("SPARKLINE(L247,{""charttype"",""bar"";""color1"",""#FF9900"";""max"",MAX($L$2:$L$2107)})"),"")</f>
        <v/>
      </c>
      <c r="N247" s="18">
        <v>4.4</v>
      </c>
      <c r="O247" s="14" t="str">
        <f>IFERROR(__xludf.DUMMYFUNCTION("SPARKLINE(N247,{""charttype"",""bar"";""color1"",""#0066CC"";""max"",MAX($N$2:$N$2107)})"),"")</f>
        <v/>
      </c>
      <c r="P247" s="16">
        <v>132096.3</v>
      </c>
      <c r="Q247" s="19">
        <v>45.54626</v>
      </c>
      <c r="R247" s="21">
        <f t="shared" si="5"/>
        <v>6016492.425</v>
      </c>
    </row>
    <row r="248">
      <c r="A248" s="6">
        <v>42251.0</v>
      </c>
      <c r="B248" s="14" t="str">
        <f t="shared" si="1"/>
        <v>Friday</v>
      </c>
      <c r="C248" s="14" t="str">
        <f t="shared" si="2"/>
        <v>September</v>
      </c>
      <c r="D248" s="15" t="str">
        <f t="shared" si="3"/>
        <v>2015</v>
      </c>
      <c r="E248" s="16">
        <f t="shared" si="4"/>
        <v>36</v>
      </c>
      <c r="F248" s="14" t="str">
        <f>VLOOKUP(A248,'_Holidays'!A248:B2353,2,FALSE)</f>
        <v>Y</v>
      </c>
      <c r="G248" s="17" t="str">
        <f>VLOOKUP(A248,'_Holidays'!A248:C2353,3,FALSE)</f>
        <v>N</v>
      </c>
      <c r="H248" s="18">
        <v>8.7</v>
      </c>
      <c r="I248" s="14" t="str">
        <f>IFERROR(__xludf.DUMMYFUNCTION("SPARKLINE(H248,{""charttype"",""bar"";""color1"",""#00CCFF"";""max"",MAX($H$2:$H$2107)})"),"")</f>
        <v/>
      </c>
      <c r="J248" s="18">
        <v>13.7</v>
      </c>
      <c r="K248" s="14" t="str">
        <f>IFERROR(__xludf.DUMMYFUNCTION("SPARKLINE(J248,{""charttype"",""bar"";""color1"",""#FF0000"";""max"",MAX($J$2:$J$2107)})"),"")</f>
        <v/>
      </c>
      <c r="L248" s="18">
        <v>13.0</v>
      </c>
      <c r="M248" s="18" t="str">
        <f>IFERROR(__xludf.DUMMYFUNCTION("SPARKLINE(L248,{""charttype"",""bar"";""color1"",""#FF9900"";""max"",MAX($L$2:$L$2107)})"),"")</f>
        <v/>
      </c>
      <c r="N248" s="18">
        <v>0.0</v>
      </c>
      <c r="O248" s="14" t="str">
        <f>IFERROR(__xludf.DUMMYFUNCTION("SPARKLINE(N248,{""charttype"",""bar"";""color1"",""#0066CC"";""max"",MAX($N$2:$N$2107)})"),"")</f>
        <v/>
      </c>
      <c r="P248" s="16">
        <v>131384.9</v>
      </c>
      <c r="Q248" s="19">
        <v>65.73691</v>
      </c>
      <c r="R248" s="21">
        <f t="shared" si="5"/>
        <v>8636837.347</v>
      </c>
    </row>
    <row r="249">
      <c r="A249" s="6">
        <v>42252.0</v>
      </c>
      <c r="B249" s="14" t="str">
        <f t="shared" si="1"/>
        <v>Saturday</v>
      </c>
      <c r="C249" s="14" t="str">
        <f t="shared" si="2"/>
        <v>September</v>
      </c>
      <c r="D249" s="15" t="str">
        <f t="shared" si="3"/>
        <v>2015</v>
      </c>
      <c r="E249" s="16">
        <f t="shared" si="4"/>
        <v>36</v>
      </c>
      <c r="F249" s="14" t="str">
        <f>VLOOKUP(A249,'_Holidays'!A249:B2354,2,FALSE)</f>
        <v>Y</v>
      </c>
      <c r="G249" s="17" t="str">
        <f>VLOOKUP(A249,'_Holidays'!A249:C2354,3,FALSE)</f>
        <v>N</v>
      </c>
      <c r="H249" s="18">
        <v>10.2</v>
      </c>
      <c r="I249" s="14" t="str">
        <f>IFERROR(__xludf.DUMMYFUNCTION("SPARKLINE(H249,{""charttype"",""bar"";""color1"",""#00CCFF"";""max"",MAX($H$2:$H$2107)})"),"")</f>
        <v/>
      </c>
      <c r="J249" s="18">
        <v>14.0</v>
      </c>
      <c r="K249" s="14" t="str">
        <f>IFERROR(__xludf.DUMMYFUNCTION("SPARKLINE(J249,{""charttype"",""bar"";""color1"",""#FF0000"";""max"",MAX($J$2:$J$2107)})"),"")</f>
        <v/>
      </c>
      <c r="L249" s="18">
        <v>14.8</v>
      </c>
      <c r="M249" s="18" t="str">
        <f>IFERROR(__xludf.DUMMYFUNCTION("SPARKLINE(L249,{""charttype"",""bar"";""color1"",""#FF9900"";""max"",MAX($L$2:$L$2107)})"),"")</f>
        <v/>
      </c>
      <c r="N249" s="18">
        <v>0.0</v>
      </c>
      <c r="O249" s="14" t="str">
        <f>IFERROR(__xludf.DUMMYFUNCTION("SPARKLINE(N249,{""charttype"",""bar"";""color1"",""#0066CC"";""max"",MAX($N$2:$N$2107)})"),"")</f>
        <v/>
      </c>
      <c r="P249" s="16">
        <v>115799.3</v>
      </c>
      <c r="Q249" s="19">
        <v>57.17757</v>
      </c>
      <c r="R249" s="21">
        <f t="shared" si="5"/>
        <v>6621122.582</v>
      </c>
    </row>
    <row r="250">
      <c r="A250" s="6">
        <v>42253.0</v>
      </c>
      <c r="B250" s="14" t="str">
        <f t="shared" si="1"/>
        <v>Sunday</v>
      </c>
      <c r="C250" s="14" t="str">
        <f t="shared" si="2"/>
        <v>September</v>
      </c>
      <c r="D250" s="15" t="str">
        <f t="shared" si="3"/>
        <v>2015</v>
      </c>
      <c r="E250" s="16">
        <f t="shared" si="4"/>
        <v>37</v>
      </c>
      <c r="F250" s="14" t="str">
        <f>VLOOKUP(A250,'_Holidays'!A250:B2355,2,FALSE)</f>
        <v>Y</v>
      </c>
      <c r="G250" s="17" t="str">
        <f>VLOOKUP(A250,'_Holidays'!A250:C2355,3,FALSE)</f>
        <v>N</v>
      </c>
      <c r="H250" s="18">
        <v>5.8</v>
      </c>
      <c r="I250" s="14" t="str">
        <f>IFERROR(__xludf.DUMMYFUNCTION("SPARKLINE(H250,{""charttype"",""bar"";""color1"",""#00CCFF"";""max"",MAX($H$2:$H$2107)})"),"")</f>
        <v/>
      </c>
      <c r="J250" s="18">
        <v>16.6</v>
      </c>
      <c r="K250" s="14" t="str">
        <f>IFERROR(__xludf.DUMMYFUNCTION("SPARKLINE(J250,{""charttype"",""bar"";""color1"",""#FF0000"";""max"",MAX($J$2:$J$2107)})"),"")</f>
        <v/>
      </c>
      <c r="L250" s="18">
        <v>11.8</v>
      </c>
      <c r="M250" s="18" t="str">
        <f>IFERROR(__xludf.DUMMYFUNCTION("SPARKLINE(L250,{""charttype"",""bar"";""color1"",""#FF9900"";""max"",MAX($L$2:$L$2107)})"),"")</f>
        <v/>
      </c>
      <c r="N250" s="18">
        <v>0.0</v>
      </c>
      <c r="O250" s="14" t="str">
        <f>IFERROR(__xludf.DUMMYFUNCTION("SPARKLINE(N250,{""charttype"",""bar"";""color1"",""#0066CC"";""max"",MAX($N$2:$N$2107)})"),"")</f>
        <v/>
      </c>
      <c r="P250" s="16">
        <v>109641.4</v>
      </c>
      <c r="Q250" s="19">
        <v>40.58177</v>
      </c>
      <c r="R250" s="21">
        <f t="shared" si="5"/>
        <v>4449442.077</v>
      </c>
    </row>
    <row r="251">
      <c r="A251" s="6">
        <v>42254.0</v>
      </c>
      <c r="B251" s="14" t="str">
        <f t="shared" si="1"/>
        <v>Monday</v>
      </c>
      <c r="C251" s="14" t="str">
        <f t="shared" si="2"/>
        <v>September</v>
      </c>
      <c r="D251" s="15" t="str">
        <f t="shared" si="3"/>
        <v>2015</v>
      </c>
      <c r="E251" s="16">
        <f t="shared" si="4"/>
        <v>37</v>
      </c>
      <c r="F251" s="14" t="str">
        <f>VLOOKUP(A251,'_Holidays'!A251:B2356,2,FALSE)</f>
        <v>Y</v>
      </c>
      <c r="G251" s="17" t="str">
        <f>VLOOKUP(A251,'_Holidays'!A251:C2356,3,FALSE)</f>
        <v>N</v>
      </c>
      <c r="H251" s="18">
        <v>8.9</v>
      </c>
      <c r="I251" s="14" t="str">
        <f>IFERROR(__xludf.DUMMYFUNCTION("SPARKLINE(H251,{""charttype"",""bar"";""color1"",""#00CCFF"";""max"",MAX($H$2:$H$2107)})"),"")</f>
        <v/>
      </c>
      <c r="J251" s="18">
        <v>13.6</v>
      </c>
      <c r="K251" s="14" t="str">
        <f>IFERROR(__xludf.DUMMYFUNCTION("SPARKLINE(J251,{""charttype"",""bar"";""color1"",""#FF0000"";""max"",MAX($J$2:$J$2107)})"),"")</f>
        <v/>
      </c>
      <c r="L251" s="18">
        <v>9.2</v>
      </c>
      <c r="M251" s="18" t="str">
        <f>IFERROR(__xludf.DUMMYFUNCTION("SPARKLINE(L251,{""charttype"",""bar"";""color1"",""#FF9900"";""max"",MAX($L$2:$L$2107)})"),"")</f>
        <v/>
      </c>
      <c r="N251" s="18">
        <v>3.6</v>
      </c>
      <c r="O251" s="14" t="str">
        <f>IFERROR(__xludf.DUMMYFUNCTION("SPARKLINE(N251,{""charttype"",""bar"";""color1"",""#0066CC"";""max"",MAX($N$2:$N$2107)})"),"")</f>
        <v/>
      </c>
      <c r="P251" s="16">
        <v>131619.4</v>
      </c>
      <c r="Q251" s="19">
        <v>38.52698</v>
      </c>
      <c r="R251" s="21">
        <f t="shared" si="5"/>
        <v>5070897.991</v>
      </c>
    </row>
    <row r="252">
      <c r="A252" s="6">
        <v>42255.0</v>
      </c>
      <c r="B252" s="14" t="str">
        <f t="shared" si="1"/>
        <v>Tuesday</v>
      </c>
      <c r="C252" s="14" t="str">
        <f t="shared" si="2"/>
        <v>September</v>
      </c>
      <c r="D252" s="15" t="str">
        <f t="shared" si="3"/>
        <v>2015</v>
      </c>
      <c r="E252" s="16">
        <f t="shared" si="4"/>
        <v>37</v>
      </c>
      <c r="F252" s="14" t="str">
        <f>VLOOKUP(A252,'_Holidays'!A252:B2357,2,FALSE)</f>
        <v>Y</v>
      </c>
      <c r="G252" s="17" t="str">
        <f>VLOOKUP(A252,'_Holidays'!A252:C2357,3,FALSE)</f>
        <v>N</v>
      </c>
      <c r="H252" s="18">
        <v>8.8</v>
      </c>
      <c r="I252" s="14" t="str">
        <f>IFERROR(__xludf.DUMMYFUNCTION("SPARKLINE(H252,{""charttype"",""bar"";""color1"",""#00CCFF"";""max"",MAX($H$2:$H$2107)})"),"")</f>
        <v/>
      </c>
      <c r="J252" s="18">
        <v>12.8</v>
      </c>
      <c r="K252" s="14" t="str">
        <f>IFERROR(__xludf.DUMMYFUNCTION("SPARKLINE(J252,{""charttype"",""bar"";""color1"",""#FF0000"";""max"",MAX($J$2:$J$2107)})"),"")</f>
        <v/>
      </c>
      <c r="L252" s="18">
        <v>11.1</v>
      </c>
      <c r="M252" s="18" t="str">
        <f>IFERROR(__xludf.DUMMYFUNCTION("SPARKLINE(L252,{""charttype"",""bar"";""color1"",""#FF9900"";""max"",MAX($L$2:$L$2107)})"),"")</f>
        <v/>
      </c>
      <c r="N252" s="18">
        <v>2.0</v>
      </c>
      <c r="O252" s="14" t="str">
        <f>IFERROR(__xludf.DUMMYFUNCTION("SPARKLINE(N252,{""charttype"",""bar"";""color1"",""#0066CC"";""max"",MAX($N$2:$N$2107)})"),"")</f>
        <v/>
      </c>
      <c r="P252" s="16">
        <v>136340.7</v>
      </c>
      <c r="Q252" s="19">
        <v>41.71038</v>
      </c>
      <c r="R252" s="21">
        <f t="shared" si="5"/>
        <v>5686822.406</v>
      </c>
    </row>
    <row r="253">
      <c r="A253" s="6">
        <v>42256.0</v>
      </c>
      <c r="B253" s="14" t="str">
        <f t="shared" si="1"/>
        <v>Wednesday</v>
      </c>
      <c r="C253" s="14" t="str">
        <f t="shared" si="2"/>
        <v>September</v>
      </c>
      <c r="D253" s="15" t="str">
        <f t="shared" si="3"/>
        <v>2015</v>
      </c>
      <c r="E253" s="16">
        <f t="shared" si="4"/>
        <v>37</v>
      </c>
      <c r="F253" s="14" t="str">
        <f>VLOOKUP(A253,'_Holidays'!A253:B2358,2,FALSE)</f>
        <v>Y</v>
      </c>
      <c r="G253" s="17" t="str">
        <f>VLOOKUP(A253,'_Holidays'!A253:C2358,3,FALSE)</f>
        <v>N</v>
      </c>
      <c r="H253" s="18">
        <v>10.0</v>
      </c>
      <c r="I253" s="14" t="str">
        <f>IFERROR(__xludf.DUMMYFUNCTION("SPARKLINE(H253,{""charttype"",""bar"";""color1"",""#00CCFF"";""max"",MAX($H$2:$H$2107)})"),"")</f>
        <v/>
      </c>
      <c r="J253" s="18">
        <v>15.3</v>
      </c>
      <c r="K253" s="14" t="str">
        <f>IFERROR(__xludf.DUMMYFUNCTION("SPARKLINE(J253,{""charttype"",""bar"";""color1"",""#FF0000"";""max"",MAX($J$2:$J$2107)})"),"")</f>
        <v/>
      </c>
      <c r="L253" s="18">
        <v>11.4</v>
      </c>
      <c r="M253" s="18" t="str">
        <f>IFERROR(__xludf.DUMMYFUNCTION("SPARKLINE(L253,{""charttype"",""bar"";""color1"",""#FF9900"";""max"",MAX($L$2:$L$2107)})"),"")</f>
        <v/>
      </c>
      <c r="N253" s="18">
        <v>0.0</v>
      </c>
      <c r="O253" s="14" t="str">
        <f>IFERROR(__xludf.DUMMYFUNCTION("SPARKLINE(N253,{""charttype"",""bar"";""color1"",""#0066CC"";""max"",MAX($N$2:$N$2107)})"),"")</f>
        <v/>
      </c>
      <c r="P253" s="16">
        <v>132977.5</v>
      </c>
      <c r="Q253" s="19">
        <v>48.1281</v>
      </c>
      <c r="R253" s="21">
        <f t="shared" si="5"/>
        <v>6399954.418</v>
      </c>
    </row>
    <row r="254">
      <c r="A254" s="6">
        <v>42257.0</v>
      </c>
      <c r="B254" s="14" t="str">
        <f t="shared" si="1"/>
        <v>Thursday</v>
      </c>
      <c r="C254" s="14" t="str">
        <f t="shared" si="2"/>
        <v>September</v>
      </c>
      <c r="D254" s="15" t="str">
        <f t="shared" si="3"/>
        <v>2015</v>
      </c>
      <c r="E254" s="16">
        <f t="shared" si="4"/>
        <v>37</v>
      </c>
      <c r="F254" s="14" t="str">
        <f>VLOOKUP(A254,'_Holidays'!A254:B2359,2,FALSE)</f>
        <v>Y</v>
      </c>
      <c r="G254" s="17" t="str">
        <f>VLOOKUP(A254,'_Holidays'!A254:C2359,3,FALSE)</f>
        <v>N</v>
      </c>
      <c r="H254" s="18">
        <v>10.0</v>
      </c>
      <c r="I254" s="14" t="str">
        <f>IFERROR(__xludf.DUMMYFUNCTION("SPARKLINE(H254,{""charttype"",""bar"";""color1"",""#00CCFF"";""max"",MAX($H$2:$H$2107)})"),"")</f>
        <v/>
      </c>
      <c r="J254" s="18">
        <v>15.7</v>
      </c>
      <c r="K254" s="14" t="str">
        <f>IFERROR(__xludf.DUMMYFUNCTION("SPARKLINE(J254,{""charttype"",""bar"";""color1"",""#FF0000"";""max"",MAX($J$2:$J$2107)})"),"")</f>
        <v/>
      </c>
      <c r="L254" s="18">
        <v>17.3</v>
      </c>
      <c r="M254" s="18" t="str">
        <f>IFERROR(__xludf.DUMMYFUNCTION("SPARKLINE(L254,{""charttype"",""bar"";""color1"",""#FF9900"";""max"",MAX($L$2:$L$2107)})"),"")</f>
        <v/>
      </c>
      <c r="N254" s="18">
        <v>0.0</v>
      </c>
      <c r="O254" s="14" t="str">
        <f>IFERROR(__xludf.DUMMYFUNCTION("SPARKLINE(N254,{""charttype"",""bar"";""color1"",""#0066CC"";""max"",MAX($N$2:$N$2107)})"),"")</f>
        <v/>
      </c>
      <c r="P254" s="16">
        <v>133542.0</v>
      </c>
      <c r="Q254" s="19">
        <v>48.91957</v>
      </c>
      <c r="R254" s="21">
        <f t="shared" si="5"/>
        <v>6532817.217</v>
      </c>
    </row>
    <row r="255">
      <c r="A255" s="6">
        <v>42258.0</v>
      </c>
      <c r="B255" s="14" t="str">
        <f t="shared" si="1"/>
        <v>Friday</v>
      </c>
      <c r="C255" s="14" t="str">
        <f t="shared" si="2"/>
        <v>September</v>
      </c>
      <c r="D255" s="15" t="str">
        <f t="shared" si="3"/>
        <v>2015</v>
      </c>
      <c r="E255" s="16">
        <f t="shared" si="4"/>
        <v>37</v>
      </c>
      <c r="F255" s="14" t="str">
        <f>VLOOKUP(A255,'_Holidays'!A255:B2360,2,FALSE)</f>
        <v>Y</v>
      </c>
      <c r="G255" s="17" t="str">
        <f>VLOOKUP(A255,'_Holidays'!A255:C2360,3,FALSE)</f>
        <v>N</v>
      </c>
      <c r="H255" s="18">
        <v>5.1</v>
      </c>
      <c r="I255" s="14" t="str">
        <f>IFERROR(__xludf.DUMMYFUNCTION("SPARKLINE(H255,{""charttype"",""bar"";""color1"",""#00CCFF"";""max"",MAX($H$2:$H$2107)})"),"")</f>
        <v/>
      </c>
      <c r="J255" s="18">
        <v>20.1</v>
      </c>
      <c r="K255" s="14" t="str">
        <f>IFERROR(__xludf.DUMMYFUNCTION("SPARKLINE(J255,{""charttype"",""bar"";""color1"",""#FF0000"";""max"",MAX($J$2:$J$2107)})"),"")</f>
        <v/>
      </c>
      <c r="L255" s="18">
        <v>17.7</v>
      </c>
      <c r="M255" s="18" t="str">
        <f>IFERROR(__xludf.DUMMYFUNCTION("SPARKLINE(L255,{""charttype"",""bar"";""color1"",""#FF9900"";""max"",MAX($L$2:$L$2107)})"),"")</f>
        <v/>
      </c>
      <c r="N255" s="18">
        <v>0.0</v>
      </c>
      <c r="O255" s="14" t="str">
        <f>IFERROR(__xludf.DUMMYFUNCTION("SPARKLINE(N255,{""charttype"",""bar"";""color1"",""#0066CC"";""max"",MAX($N$2:$N$2107)})"),"")</f>
        <v/>
      </c>
      <c r="P255" s="16">
        <v>123968.9</v>
      </c>
      <c r="Q255" s="19">
        <v>36.08847</v>
      </c>
      <c r="R255" s="21">
        <f t="shared" si="5"/>
        <v>4473847.929</v>
      </c>
    </row>
    <row r="256">
      <c r="A256" s="6">
        <v>42259.0</v>
      </c>
      <c r="B256" s="14" t="str">
        <f t="shared" si="1"/>
        <v>Saturday</v>
      </c>
      <c r="C256" s="14" t="str">
        <f t="shared" si="2"/>
        <v>September</v>
      </c>
      <c r="D256" s="15" t="str">
        <f t="shared" si="3"/>
        <v>2015</v>
      </c>
      <c r="E256" s="16">
        <f t="shared" si="4"/>
        <v>37</v>
      </c>
      <c r="F256" s="14" t="str">
        <f>VLOOKUP(A256,'_Holidays'!A256:B2361,2,FALSE)</f>
        <v>Y</v>
      </c>
      <c r="G256" s="17" t="str">
        <f>VLOOKUP(A256,'_Holidays'!A256:C2361,3,FALSE)</f>
        <v>N</v>
      </c>
      <c r="H256" s="18">
        <v>12.2</v>
      </c>
      <c r="I256" s="14" t="str">
        <f>IFERROR(__xludf.DUMMYFUNCTION("SPARKLINE(H256,{""charttype"",""bar"";""color1"",""#00CCFF"";""max"",MAX($H$2:$H$2107)})"),"")</f>
        <v/>
      </c>
      <c r="J256" s="18">
        <v>21.7</v>
      </c>
      <c r="K256" s="14" t="str">
        <f>IFERROR(__xludf.DUMMYFUNCTION("SPARKLINE(J256,{""charttype"",""bar"";""color1"",""#FF0000"";""max"",MAX($J$2:$J$2107)})"),"")</f>
        <v/>
      </c>
      <c r="L256" s="18">
        <v>10.2</v>
      </c>
      <c r="M256" s="18" t="str">
        <f>IFERROR(__xludf.DUMMYFUNCTION("SPARKLINE(L256,{""charttype"",""bar"";""color1"",""#FF9900"";""max"",MAX($L$2:$L$2107)})"),"")</f>
        <v/>
      </c>
      <c r="N256" s="18">
        <v>0.0</v>
      </c>
      <c r="O256" s="14" t="str">
        <f>IFERROR(__xludf.DUMMYFUNCTION("SPARKLINE(N256,{""charttype"",""bar"";""color1"",""#0066CC"";""max"",MAX($N$2:$N$2107)})"),"")</f>
        <v/>
      </c>
      <c r="P256" s="16">
        <v>108790.0</v>
      </c>
      <c r="Q256" s="19">
        <v>37.65455</v>
      </c>
      <c r="R256" s="21">
        <f t="shared" si="5"/>
        <v>4096438.495</v>
      </c>
    </row>
    <row r="257">
      <c r="A257" s="6">
        <v>42260.0</v>
      </c>
      <c r="B257" s="14" t="str">
        <f t="shared" si="1"/>
        <v>Sunday</v>
      </c>
      <c r="C257" s="14" t="str">
        <f t="shared" si="2"/>
        <v>September</v>
      </c>
      <c r="D257" s="15" t="str">
        <f t="shared" si="3"/>
        <v>2015</v>
      </c>
      <c r="E257" s="16">
        <f t="shared" si="4"/>
        <v>38</v>
      </c>
      <c r="F257" s="14" t="str">
        <f>VLOOKUP(A257,'_Holidays'!A257:B2362,2,FALSE)</f>
        <v>Y</v>
      </c>
      <c r="G257" s="17" t="str">
        <f>VLOOKUP(A257,'_Holidays'!A257:C2362,3,FALSE)</f>
        <v>N</v>
      </c>
      <c r="H257" s="18">
        <v>13.2</v>
      </c>
      <c r="I257" s="14" t="str">
        <f>IFERROR(__xludf.DUMMYFUNCTION("SPARKLINE(H257,{""charttype"",""bar"";""color1"",""#00CCFF"";""max"",MAX($H$2:$H$2107)})"),"")</f>
        <v/>
      </c>
      <c r="J257" s="18">
        <v>25.5</v>
      </c>
      <c r="K257" s="14" t="str">
        <f>IFERROR(__xludf.DUMMYFUNCTION("SPARKLINE(J257,{""charttype"",""bar"";""color1"",""#FF0000"";""max"",MAX($J$2:$J$2107)})"),"")</f>
        <v/>
      </c>
      <c r="L257" s="18">
        <v>17.1</v>
      </c>
      <c r="M257" s="18" t="str">
        <f>IFERROR(__xludf.DUMMYFUNCTION("SPARKLINE(L257,{""charttype"",""bar"";""color1"",""#FF9900"";""max"",MAX($L$2:$L$2107)})"),"")</f>
        <v/>
      </c>
      <c r="N257" s="18">
        <v>0.0</v>
      </c>
      <c r="O257" s="14" t="str">
        <f>IFERROR(__xludf.DUMMYFUNCTION("SPARKLINE(N257,{""charttype"",""bar"";""color1"",""#0066CC"";""max"",MAX($N$2:$N$2107)})"),"")</f>
        <v/>
      </c>
      <c r="P257" s="16">
        <v>99161.77</v>
      </c>
      <c r="Q257" s="19">
        <v>30.35961</v>
      </c>
      <c r="R257" s="21">
        <f t="shared" si="5"/>
        <v>3010512.664</v>
      </c>
    </row>
    <row r="258">
      <c r="A258" s="6">
        <v>42261.0</v>
      </c>
      <c r="B258" s="14" t="str">
        <f t="shared" si="1"/>
        <v>Monday</v>
      </c>
      <c r="C258" s="14" t="str">
        <f t="shared" si="2"/>
        <v>September</v>
      </c>
      <c r="D258" s="15" t="str">
        <f t="shared" si="3"/>
        <v>2015</v>
      </c>
      <c r="E258" s="16">
        <f t="shared" si="4"/>
        <v>38</v>
      </c>
      <c r="F258" s="14" t="str">
        <f>VLOOKUP(A258,'_Holidays'!A258:B2363,2,FALSE)</f>
        <v>Y</v>
      </c>
      <c r="G258" s="17" t="str">
        <f>VLOOKUP(A258,'_Holidays'!A258:C2363,3,FALSE)</f>
        <v>N</v>
      </c>
      <c r="H258" s="18">
        <v>15.4</v>
      </c>
      <c r="I258" s="14" t="str">
        <f>IFERROR(__xludf.DUMMYFUNCTION("SPARKLINE(H258,{""charttype"",""bar"";""color1"",""#00CCFF"";""max"",MAX($H$2:$H$2107)})"),"")</f>
        <v/>
      </c>
      <c r="J258" s="18">
        <v>26.7</v>
      </c>
      <c r="K258" s="14" t="str">
        <f>IFERROR(__xludf.DUMMYFUNCTION("SPARKLINE(J258,{""charttype"",""bar"";""color1"",""#FF0000"";""max"",MAX($J$2:$J$2107)})"),"")</f>
        <v/>
      </c>
      <c r="L258" s="18">
        <v>17.8</v>
      </c>
      <c r="M258" s="18" t="str">
        <f>IFERROR(__xludf.DUMMYFUNCTION("SPARKLINE(L258,{""charttype"",""bar"";""color1"",""#FF9900"";""max"",MAX($L$2:$L$2107)})"),"")</f>
        <v/>
      </c>
      <c r="N258" s="18">
        <v>0.0</v>
      </c>
      <c r="O258" s="14" t="str">
        <f>IFERROR(__xludf.DUMMYFUNCTION("SPARKLINE(N258,{""charttype"",""bar"";""color1"",""#0066CC"";""max"",MAX($N$2:$N$2107)})"),"")</f>
        <v/>
      </c>
      <c r="P258" s="16">
        <v>116574.2</v>
      </c>
      <c r="Q258" s="19">
        <v>32.34565</v>
      </c>
      <c r="R258" s="21">
        <f t="shared" si="5"/>
        <v>3770668.272</v>
      </c>
    </row>
    <row r="259">
      <c r="A259" s="6">
        <v>42262.0</v>
      </c>
      <c r="B259" s="14" t="str">
        <f t="shared" si="1"/>
        <v>Tuesday</v>
      </c>
      <c r="C259" s="14" t="str">
        <f t="shared" si="2"/>
        <v>September</v>
      </c>
      <c r="D259" s="15" t="str">
        <f t="shared" si="3"/>
        <v>2015</v>
      </c>
      <c r="E259" s="16">
        <f t="shared" si="4"/>
        <v>38</v>
      </c>
      <c r="F259" s="14" t="str">
        <f>VLOOKUP(A259,'_Holidays'!A259:B2364,2,FALSE)</f>
        <v>Y</v>
      </c>
      <c r="G259" s="17" t="str">
        <f>VLOOKUP(A259,'_Holidays'!A259:C2364,3,FALSE)</f>
        <v>N</v>
      </c>
      <c r="H259" s="18">
        <v>10.8</v>
      </c>
      <c r="I259" s="14" t="str">
        <f>IFERROR(__xludf.DUMMYFUNCTION("SPARKLINE(H259,{""charttype"",""bar"";""color1"",""#00CCFF"";""max"",MAX($H$2:$H$2107)})"),"")</f>
        <v/>
      </c>
      <c r="J259" s="18">
        <v>15.9</v>
      </c>
      <c r="K259" s="14" t="str">
        <f>IFERROR(__xludf.DUMMYFUNCTION("SPARKLINE(J259,{""charttype"",""bar"";""color1"",""#FF0000"";""max"",MAX($J$2:$J$2107)})"),"")</f>
        <v/>
      </c>
      <c r="L259" s="18">
        <v>15.0</v>
      </c>
      <c r="M259" s="18" t="str">
        <f>IFERROR(__xludf.DUMMYFUNCTION("SPARKLINE(L259,{""charttype"",""bar"";""color1"",""#FF9900"";""max"",MAX($L$2:$L$2107)})"),"")</f>
        <v/>
      </c>
      <c r="N259" s="18">
        <v>15.8</v>
      </c>
      <c r="O259" s="14" t="str">
        <f>IFERROR(__xludf.DUMMYFUNCTION("SPARKLINE(N259,{""charttype"",""bar"";""color1"",""#0066CC"";""max"",MAX($N$2:$N$2107)})"),"")</f>
        <v/>
      </c>
      <c r="P259" s="16">
        <v>123750.5</v>
      </c>
      <c r="Q259" s="19">
        <v>34.50652</v>
      </c>
      <c r="R259" s="21">
        <f t="shared" si="5"/>
        <v>4270199.103</v>
      </c>
    </row>
    <row r="260">
      <c r="A260" s="6">
        <v>42263.0</v>
      </c>
      <c r="B260" s="14" t="str">
        <f t="shared" si="1"/>
        <v>Wednesday</v>
      </c>
      <c r="C260" s="14" t="str">
        <f t="shared" si="2"/>
        <v>September</v>
      </c>
      <c r="D260" s="15" t="str">
        <f t="shared" si="3"/>
        <v>2015</v>
      </c>
      <c r="E260" s="16">
        <f t="shared" si="4"/>
        <v>38</v>
      </c>
      <c r="F260" s="14" t="str">
        <f>VLOOKUP(A260,'_Holidays'!A260:B2365,2,FALSE)</f>
        <v>Y</v>
      </c>
      <c r="G260" s="17" t="str">
        <f>VLOOKUP(A260,'_Holidays'!A260:C2365,3,FALSE)</f>
        <v>N</v>
      </c>
      <c r="H260" s="18">
        <v>8.9</v>
      </c>
      <c r="I260" s="14" t="str">
        <f>IFERROR(__xludf.DUMMYFUNCTION("SPARKLINE(H260,{""charttype"",""bar"";""color1"",""#00CCFF"";""max"",MAX($H$2:$H$2107)})"),"")</f>
        <v/>
      </c>
      <c r="J260" s="18">
        <v>14.8</v>
      </c>
      <c r="K260" s="14" t="str">
        <f>IFERROR(__xludf.DUMMYFUNCTION("SPARKLINE(J260,{""charttype"",""bar"";""color1"",""#FF0000"";""max"",MAX($J$2:$J$2107)})"),"")</f>
        <v/>
      </c>
      <c r="L260" s="18">
        <v>17.6</v>
      </c>
      <c r="M260" s="18" t="str">
        <f>IFERROR(__xludf.DUMMYFUNCTION("SPARKLINE(L260,{""charttype"",""bar"";""color1"",""#FF9900"";""max"",MAX($L$2:$L$2107)})"),"")</f>
        <v/>
      </c>
      <c r="N260" s="18">
        <v>0.0</v>
      </c>
      <c r="O260" s="14" t="str">
        <f>IFERROR(__xludf.DUMMYFUNCTION("SPARKLINE(N260,{""charttype"",""bar"";""color1"",""#0066CC"";""max"",MAX($N$2:$N$2107)})"),"")</f>
        <v/>
      </c>
      <c r="P260" s="16">
        <v>131795.5</v>
      </c>
      <c r="Q260" s="19">
        <v>38.96606</v>
      </c>
      <c r="R260" s="21">
        <f t="shared" si="5"/>
        <v>5135551.361</v>
      </c>
    </row>
    <row r="261">
      <c r="A261" s="6">
        <v>42264.0</v>
      </c>
      <c r="B261" s="14" t="str">
        <f t="shared" si="1"/>
        <v>Thursday</v>
      </c>
      <c r="C261" s="14" t="str">
        <f t="shared" si="2"/>
        <v>September</v>
      </c>
      <c r="D261" s="15" t="str">
        <f t="shared" si="3"/>
        <v>2015</v>
      </c>
      <c r="E261" s="16">
        <f t="shared" si="4"/>
        <v>38</v>
      </c>
      <c r="F261" s="14" t="str">
        <f>VLOOKUP(A261,'_Holidays'!A261:B2366,2,FALSE)</f>
        <v>Y</v>
      </c>
      <c r="G261" s="17" t="str">
        <f>VLOOKUP(A261,'_Holidays'!A261:C2366,3,FALSE)</f>
        <v>N</v>
      </c>
      <c r="H261" s="18">
        <v>9.0</v>
      </c>
      <c r="I261" s="14" t="str">
        <f>IFERROR(__xludf.DUMMYFUNCTION("SPARKLINE(H261,{""charttype"",""bar"";""color1"",""#00CCFF"";""max"",MAX($H$2:$H$2107)})"),"")</f>
        <v/>
      </c>
      <c r="J261" s="18">
        <v>14.3</v>
      </c>
      <c r="K261" s="14" t="str">
        <f>IFERROR(__xludf.DUMMYFUNCTION("SPARKLINE(J261,{""charttype"",""bar"";""color1"",""#FF0000"";""max"",MAX($J$2:$J$2107)})"),"")</f>
        <v/>
      </c>
      <c r="L261" s="18">
        <v>12.4</v>
      </c>
      <c r="M261" s="18" t="str">
        <f>IFERROR(__xludf.DUMMYFUNCTION("SPARKLINE(L261,{""charttype"",""bar"";""color1"",""#FF9900"";""max"",MAX($L$2:$L$2107)})"),"")</f>
        <v/>
      </c>
      <c r="N261" s="18">
        <v>0.4</v>
      </c>
      <c r="O261" s="14" t="str">
        <f>IFERROR(__xludf.DUMMYFUNCTION("SPARKLINE(N261,{""charttype"",""bar"";""color1"",""#0066CC"";""max"",MAX($N$2:$N$2107)})"),"")</f>
        <v/>
      </c>
      <c r="P261" s="16">
        <v>131050.7</v>
      </c>
      <c r="Q261" s="19">
        <v>40.63926</v>
      </c>
      <c r="R261" s="21">
        <f t="shared" si="5"/>
        <v>5325803.47</v>
      </c>
    </row>
    <row r="262">
      <c r="A262" s="6">
        <v>42265.0</v>
      </c>
      <c r="B262" s="14" t="str">
        <f t="shared" si="1"/>
        <v>Friday</v>
      </c>
      <c r="C262" s="14" t="str">
        <f t="shared" si="2"/>
        <v>September</v>
      </c>
      <c r="D262" s="15" t="str">
        <f t="shared" si="3"/>
        <v>2015</v>
      </c>
      <c r="E262" s="16">
        <f t="shared" si="4"/>
        <v>38</v>
      </c>
      <c r="F262" s="14" t="str">
        <f>VLOOKUP(A262,'_Holidays'!A262:B2367,2,FALSE)</f>
        <v>N</v>
      </c>
      <c r="G262" s="17" t="str">
        <f>VLOOKUP(A262,'_Holidays'!A262:C2367,3,FALSE)</f>
        <v>N</v>
      </c>
      <c r="H262" s="18">
        <v>10.5</v>
      </c>
      <c r="I262" s="14" t="str">
        <f>IFERROR(__xludf.DUMMYFUNCTION("SPARKLINE(H262,{""charttype"",""bar"";""color1"",""#00CCFF"";""max"",MAX($H$2:$H$2107)})"),"")</f>
        <v/>
      </c>
      <c r="J262" s="18">
        <v>14.7</v>
      </c>
      <c r="K262" s="14" t="str">
        <f>IFERROR(__xludf.DUMMYFUNCTION("SPARKLINE(J262,{""charttype"",""bar"";""color1"",""#FF0000"";""max"",MAX($J$2:$J$2107)})"),"")</f>
        <v/>
      </c>
      <c r="L262" s="18">
        <v>8.1</v>
      </c>
      <c r="M262" s="18" t="str">
        <f>IFERROR(__xludf.DUMMYFUNCTION("SPARKLINE(L262,{""charttype"",""bar"";""color1"",""#FF9900"";""max"",MAX($L$2:$L$2107)})"),"")</f>
        <v/>
      </c>
      <c r="N262" s="18">
        <v>0.0</v>
      </c>
      <c r="O262" s="14" t="str">
        <f>IFERROR(__xludf.DUMMYFUNCTION("SPARKLINE(N262,{""charttype"",""bar"";""color1"",""#0066CC"";""max"",MAX($N$2:$N$2107)})"),"")</f>
        <v/>
      </c>
      <c r="P262" s="16">
        <v>130764.6</v>
      </c>
      <c r="Q262" s="19">
        <v>40.63008</v>
      </c>
      <c r="R262" s="21">
        <f t="shared" si="5"/>
        <v>5312976.159</v>
      </c>
    </row>
    <row r="263">
      <c r="A263" s="6">
        <v>42266.0</v>
      </c>
      <c r="B263" s="14" t="str">
        <f t="shared" si="1"/>
        <v>Saturday</v>
      </c>
      <c r="C263" s="14" t="str">
        <f t="shared" si="2"/>
        <v>September</v>
      </c>
      <c r="D263" s="15" t="str">
        <f t="shared" si="3"/>
        <v>2015</v>
      </c>
      <c r="E263" s="16">
        <f t="shared" si="4"/>
        <v>38</v>
      </c>
      <c r="F263" s="14" t="str">
        <f>VLOOKUP(A263,'_Holidays'!A263:B2368,2,FALSE)</f>
        <v>N</v>
      </c>
      <c r="G263" s="17" t="str">
        <f>VLOOKUP(A263,'_Holidays'!A263:C2368,3,FALSE)</f>
        <v>N</v>
      </c>
      <c r="H263" s="18">
        <v>6.5</v>
      </c>
      <c r="I263" s="14" t="str">
        <f>IFERROR(__xludf.DUMMYFUNCTION("SPARKLINE(H263,{""charttype"",""bar"";""color1"",""#00CCFF"";""max"",MAX($H$2:$H$2107)})"),"")</f>
        <v/>
      </c>
      <c r="J263" s="18">
        <v>21.3</v>
      </c>
      <c r="K263" s="14" t="str">
        <f>IFERROR(__xludf.DUMMYFUNCTION("SPARKLINE(J263,{""charttype"",""bar"";""color1"",""#FF0000"";""max"",MAX($J$2:$J$2107)})"),"")</f>
        <v/>
      </c>
      <c r="L263" s="18">
        <v>17.0</v>
      </c>
      <c r="M263" s="18" t="str">
        <f>IFERROR(__xludf.DUMMYFUNCTION("SPARKLINE(L263,{""charttype"",""bar"";""color1"",""#FF9900"";""max"",MAX($L$2:$L$2107)})"),"")</f>
        <v/>
      </c>
      <c r="N263" s="18">
        <v>0.0</v>
      </c>
      <c r="O263" s="14" t="str">
        <f>IFERROR(__xludf.DUMMYFUNCTION("SPARKLINE(N263,{""charttype"",""bar"";""color1"",""#0066CC"";""max"",MAX($N$2:$N$2107)})"),"")</f>
        <v/>
      </c>
      <c r="P263" s="16">
        <v>112377.2</v>
      </c>
      <c r="Q263" s="19">
        <v>47.82671</v>
      </c>
      <c r="R263" s="21">
        <f t="shared" si="5"/>
        <v>5374631.755</v>
      </c>
    </row>
    <row r="264">
      <c r="A264" s="6">
        <v>42267.0</v>
      </c>
      <c r="B264" s="14" t="str">
        <f t="shared" si="1"/>
        <v>Sunday</v>
      </c>
      <c r="C264" s="14" t="str">
        <f t="shared" si="2"/>
        <v>September</v>
      </c>
      <c r="D264" s="15" t="str">
        <f t="shared" si="3"/>
        <v>2015</v>
      </c>
      <c r="E264" s="16">
        <f t="shared" si="4"/>
        <v>39</v>
      </c>
      <c r="F264" s="14" t="str">
        <f>VLOOKUP(A264,'_Holidays'!A264:B2369,2,FALSE)</f>
        <v>N</v>
      </c>
      <c r="G264" s="17" t="str">
        <f>VLOOKUP(A264,'_Holidays'!A264:C2369,3,FALSE)</f>
        <v>N</v>
      </c>
      <c r="H264" s="18">
        <v>8.5</v>
      </c>
      <c r="I264" s="14" t="str">
        <f>IFERROR(__xludf.DUMMYFUNCTION("SPARKLINE(H264,{""charttype"",""bar"";""color1"",""#00CCFF"";""max"",MAX($H$2:$H$2107)})"),"")</f>
        <v/>
      </c>
      <c r="J264" s="18">
        <v>22.9</v>
      </c>
      <c r="K264" s="14" t="str">
        <f>IFERROR(__xludf.DUMMYFUNCTION("SPARKLINE(J264,{""charttype"",""bar"";""color1"",""#FF0000"";""max"",MAX($J$2:$J$2107)})"),"")</f>
        <v/>
      </c>
      <c r="L264" s="18">
        <v>17.3</v>
      </c>
      <c r="M264" s="18" t="str">
        <f>IFERROR(__xludf.DUMMYFUNCTION("SPARKLINE(L264,{""charttype"",""bar"";""color1"",""#FF9900"";""max"",MAX($L$2:$L$2107)})"),"")</f>
        <v/>
      </c>
      <c r="N264" s="18">
        <v>0.0</v>
      </c>
      <c r="O264" s="14" t="str">
        <f>IFERROR(__xludf.DUMMYFUNCTION("SPARKLINE(N264,{""charttype"",""bar"";""color1"",""#0066CC"";""max"",MAX($N$2:$N$2107)})"),"")</f>
        <v/>
      </c>
      <c r="P264" s="16">
        <v>103708.9</v>
      </c>
      <c r="Q264" s="19">
        <v>32.85773</v>
      </c>
      <c r="R264" s="21">
        <f t="shared" si="5"/>
        <v>3407639.035</v>
      </c>
    </row>
    <row r="265">
      <c r="A265" s="6">
        <v>42268.0</v>
      </c>
      <c r="B265" s="14" t="str">
        <f t="shared" si="1"/>
        <v>Monday</v>
      </c>
      <c r="C265" s="14" t="str">
        <f t="shared" si="2"/>
        <v>September</v>
      </c>
      <c r="D265" s="15" t="str">
        <f t="shared" si="3"/>
        <v>2015</v>
      </c>
      <c r="E265" s="16">
        <f t="shared" si="4"/>
        <v>39</v>
      </c>
      <c r="F265" s="14" t="str">
        <f>VLOOKUP(A265,'_Holidays'!A265:B2370,2,FALSE)</f>
        <v>N</v>
      </c>
      <c r="G265" s="17" t="str">
        <f>VLOOKUP(A265,'_Holidays'!A265:C2370,3,FALSE)</f>
        <v>N</v>
      </c>
      <c r="H265" s="18">
        <v>14.0</v>
      </c>
      <c r="I265" s="14" t="str">
        <f>IFERROR(__xludf.DUMMYFUNCTION("SPARKLINE(H265,{""charttype"",""bar"";""color1"",""#00CCFF"";""max"",MAX($H$2:$H$2107)})"),"")</f>
        <v/>
      </c>
      <c r="J265" s="18">
        <v>18.1</v>
      </c>
      <c r="K265" s="14" t="str">
        <f>IFERROR(__xludf.DUMMYFUNCTION("SPARKLINE(J265,{""charttype"",""bar"";""color1"",""#FF0000"";""max"",MAX($J$2:$J$2107)})"),"")</f>
        <v/>
      </c>
      <c r="L265" s="18">
        <v>6.7</v>
      </c>
      <c r="M265" s="18" t="str">
        <f>IFERROR(__xludf.DUMMYFUNCTION("SPARKLINE(L265,{""charttype"",""bar"";""color1"",""#FF9900"";""max"",MAX($L$2:$L$2107)})"),"")</f>
        <v/>
      </c>
      <c r="N265" s="18">
        <v>0.0</v>
      </c>
      <c r="O265" s="14" t="str">
        <f>IFERROR(__xludf.DUMMYFUNCTION("SPARKLINE(N265,{""charttype"",""bar"";""color1"",""#0066CC"";""max"",MAX($N$2:$N$2107)})"),"")</f>
        <v/>
      </c>
      <c r="P265" s="16">
        <v>120096.7</v>
      </c>
      <c r="Q265" s="19">
        <v>44.95598</v>
      </c>
      <c r="R265" s="21">
        <f t="shared" si="5"/>
        <v>5399064.843</v>
      </c>
    </row>
    <row r="266">
      <c r="A266" s="6">
        <v>42269.0</v>
      </c>
      <c r="B266" s="14" t="str">
        <f t="shared" si="1"/>
        <v>Tuesday</v>
      </c>
      <c r="C266" s="14" t="str">
        <f t="shared" si="2"/>
        <v>September</v>
      </c>
      <c r="D266" s="15" t="str">
        <f t="shared" si="3"/>
        <v>2015</v>
      </c>
      <c r="E266" s="16">
        <f t="shared" si="4"/>
        <v>39</v>
      </c>
      <c r="F266" s="14" t="str">
        <f>VLOOKUP(A266,'_Holidays'!A266:B2371,2,FALSE)</f>
        <v>N</v>
      </c>
      <c r="G266" s="17" t="str">
        <f>VLOOKUP(A266,'_Holidays'!A266:C2371,3,FALSE)</f>
        <v>N</v>
      </c>
      <c r="H266" s="18">
        <v>7.6</v>
      </c>
      <c r="I266" s="14" t="str">
        <f>IFERROR(__xludf.DUMMYFUNCTION("SPARKLINE(H266,{""charttype"",""bar"";""color1"",""#00CCFF"";""max"",MAX($H$2:$H$2107)})"),"")</f>
        <v/>
      </c>
      <c r="J266" s="18">
        <v>12.7</v>
      </c>
      <c r="K266" s="14" t="str">
        <f>IFERROR(__xludf.DUMMYFUNCTION("SPARKLINE(J266,{""charttype"",""bar"";""color1"",""#FF0000"";""max"",MAX($J$2:$J$2107)})"),"")</f>
        <v/>
      </c>
      <c r="L266" s="18">
        <v>17.4</v>
      </c>
      <c r="M266" s="18" t="str">
        <f>IFERROR(__xludf.DUMMYFUNCTION("SPARKLINE(L266,{""charttype"",""bar"";""color1"",""#FF9900"";""max"",MAX($L$2:$L$2107)})"),"")</f>
        <v/>
      </c>
      <c r="N266" s="18">
        <v>4.4</v>
      </c>
      <c r="O266" s="14" t="str">
        <f>IFERROR(__xludf.DUMMYFUNCTION("SPARKLINE(N266,{""charttype"",""bar"";""color1"",""#0066CC"";""max"",MAX($N$2:$N$2107)})"),"")</f>
        <v/>
      </c>
      <c r="P266" s="16">
        <v>127755.1</v>
      </c>
      <c r="Q266" s="19">
        <v>99.47617</v>
      </c>
      <c r="R266" s="21">
        <f t="shared" si="5"/>
        <v>12708588.05</v>
      </c>
    </row>
    <row r="267">
      <c r="A267" s="6">
        <v>42270.0</v>
      </c>
      <c r="B267" s="14" t="str">
        <f t="shared" si="1"/>
        <v>Wednesday</v>
      </c>
      <c r="C267" s="14" t="str">
        <f t="shared" si="2"/>
        <v>September</v>
      </c>
      <c r="D267" s="15" t="str">
        <f t="shared" si="3"/>
        <v>2015</v>
      </c>
      <c r="E267" s="16">
        <f t="shared" si="4"/>
        <v>39</v>
      </c>
      <c r="F267" s="14" t="str">
        <f>VLOOKUP(A267,'_Holidays'!A267:B2372,2,FALSE)</f>
        <v>N</v>
      </c>
      <c r="G267" s="17" t="str">
        <f>VLOOKUP(A267,'_Holidays'!A267:C2372,3,FALSE)</f>
        <v>N</v>
      </c>
      <c r="H267" s="18">
        <v>8.5</v>
      </c>
      <c r="I267" s="14" t="str">
        <f>IFERROR(__xludf.DUMMYFUNCTION("SPARKLINE(H267,{""charttype"",""bar"";""color1"",""#00CCFF"";""max"",MAX($H$2:$H$2107)})"),"")</f>
        <v/>
      </c>
      <c r="J267" s="18">
        <v>12.6</v>
      </c>
      <c r="K267" s="14" t="str">
        <f>IFERROR(__xludf.DUMMYFUNCTION("SPARKLINE(J267,{""charttype"",""bar"";""color1"",""#FF0000"";""max"",MAX($J$2:$J$2107)})"),"")</f>
        <v/>
      </c>
      <c r="L267" s="18">
        <v>20.3</v>
      </c>
      <c r="M267" s="18" t="str">
        <f>IFERROR(__xludf.DUMMYFUNCTION("SPARKLINE(L267,{""charttype"",""bar"";""color1"",""#FF9900"";""max"",MAX($L$2:$L$2107)})"),"")</f>
        <v/>
      </c>
      <c r="N267" s="18">
        <v>0.0</v>
      </c>
      <c r="O267" s="14" t="str">
        <f>IFERROR(__xludf.DUMMYFUNCTION("SPARKLINE(N267,{""charttype"",""bar"";""color1"",""#0066CC"";""max"",MAX($N$2:$N$2107)})"),"")</f>
        <v/>
      </c>
      <c r="P267" s="16">
        <v>131866.7</v>
      </c>
      <c r="Q267" s="19">
        <v>49.76861</v>
      </c>
      <c r="R267" s="21">
        <f t="shared" si="5"/>
        <v>6562822.364</v>
      </c>
    </row>
    <row r="268">
      <c r="A268" s="6">
        <v>42271.0</v>
      </c>
      <c r="B268" s="14" t="str">
        <f t="shared" si="1"/>
        <v>Thursday</v>
      </c>
      <c r="C268" s="14" t="str">
        <f t="shared" si="2"/>
        <v>September</v>
      </c>
      <c r="D268" s="15" t="str">
        <f t="shared" si="3"/>
        <v>2015</v>
      </c>
      <c r="E268" s="16">
        <f t="shared" si="4"/>
        <v>39</v>
      </c>
      <c r="F268" s="14" t="str">
        <f>VLOOKUP(A268,'_Holidays'!A268:B2373,2,FALSE)</f>
        <v>N</v>
      </c>
      <c r="G268" s="17" t="str">
        <f>VLOOKUP(A268,'_Holidays'!A268:C2373,3,FALSE)</f>
        <v>N</v>
      </c>
      <c r="H268" s="18">
        <v>5.1</v>
      </c>
      <c r="I268" s="14" t="str">
        <f>IFERROR(__xludf.DUMMYFUNCTION("SPARKLINE(H268,{""charttype"",""bar"";""color1"",""#00CCFF"";""max"",MAX($H$2:$H$2107)})"),"")</f>
        <v/>
      </c>
      <c r="J268" s="18">
        <v>14.3</v>
      </c>
      <c r="K268" s="14" t="str">
        <f>IFERROR(__xludf.DUMMYFUNCTION("SPARKLINE(J268,{""charttype"",""bar"";""color1"",""#FF0000"";""max"",MAX($J$2:$J$2107)})"),"")</f>
        <v/>
      </c>
      <c r="L268" s="18">
        <v>18.2</v>
      </c>
      <c r="M268" s="18" t="str">
        <f>IFERROR(__xludf.DUMMYFUNCTION("SPARKLINE(L268,{""charttype"",""bar"";""color1"",""#FF9900"";""max"",MAX($L$2:$L$2107)})"),"")</f>
        <v/>
      </c>
      <c r="N268" s="18">
        <v>0.0</v>
      </c>
      <c r="O268" s="14" t="str">
        <f>IFERROR(__xludf.DUMMYFUNCTION("SPARKLINE(N268,{""charttype"",""bar"";""color1"",""#0066CC"";""max"",MAX($N$2:$N$2107)})"),"")</f>
        <v/>
      </c>
      <c r="P268" s="16">
        <v>130937.6</v>
      </c>
      <c r="Q268" s="19">
        <v>54.98053</v>
      </c>
      <c r="R268" s="21">
        <f t="shared" si="5"/>
        <v>7199018.645</v>
      </c>
    </row>
    <row r="269">
      <c r="A269" s="6">
        <v>42272.0</v>
      </c>
      <c r="B269" s="14" t="str">
        <f t="shared" si="1"/>
        <v>Friday</v>
      </c>
      <c r="C269" s="14" t="str">
        <f t="shared" si="2"/>
        <v>September</v>
      </c>
      <c r="D269" s="15" t="str">
        <f t="shared" si="3"/>
        <v>2015</v>
      </c>
      <c r="E269" s="16">
        <f t="shared" si="4"/>
        <v>39</v>
      </c>
      <c r="F269" s="14" t="str">
        <f>VLOOKUP(A269,'_Holidays'!A269:B2374,2,FALSE)</f>
        <v>N</v>
      </c>
      <c r="G269" s="17" t="str">
        <f>VLOOKUP(A269,'_Holidays'!A269:C2374,3,FALSE)</f>
        <v>N</v>
      </c>
      <c r="H269" s="18">
        <v>5.8</v>
      </c>
      <c r="I269" s="14" t="str">
        <f>IFERROR(__xludf.DUMMYFUNCTION("SPARKLINE(H269,{""charttype"",""bar"";""color1"",""#00CCFF"";""max"",MAX($H$2:$H$2107)})"),"")</f>
        <v/>
      </c>
      <c r="J269" s="18">
        <v>19.1</v>
      </c>
      <c r="K269" s="14" t="str">
        <f>IFERROR(__xludf.DUMMYFUNCTION("SPARKLINE(J269,{""charttype"",""bar"";""color1"",""#FF0000"";""max"",MAX($J$2:$J$2107)})"),"")</f>
        <v/>
      </c>
      <c r="L269" s="18">
        <v>20.2</v>
      </c>
      <c r="M269" s="18" t="str">
        <f>IFERROR(__xludf.DUMMYFUNCTION("SPARKLINE(L269,{""charttype"",""bar"";""color1"",""#FF9900"";""max"",MAX($L$2:$L$2107)})"),"")</f>
        <v/>
      </c>
      <c r="N269" s="18">
        <v>0.0</v>
      </c>
      <c r="O269" s="14" t="str">
        <f>IFERROR(__xludf.DUMMYFUNCTION("SPARKLINE(N269,{""charttype"",""bar"";""color1"",""#0066CC"";""max"",MAX($N$2:$N$2107)})"),"")</f>
        <v/>
      </c>
      <c r="P269" s="16">
        <v>124278.9</v>
      </c>
      <c r="Q269" s="19">
        <v>51.081</v>
      </c>
      <c r="R269" s="21">
        <f t="shared" si="5"/>
        <v>6348290.491</v>
      </c>
    </row>
    <row r="270">
      <c r="A270" s="6">
        <v>42273.0</v>
      </c>
      <c r="B270" s="14" t="str">
        <f t="shared" si="1"/>
        <v>Saturday</v>
      </c>
      <c r="C270" s="14" t="str">
        <f t="shared" si="2"/>
        <v>September</v>
      </c>
      <c r="D270" s="15" t="str">
        <f t="shared" si="3"/>
        <v>2015</v>
      </c>
      <c r="E270" s="16">
        <f t="shared" si="4"/>
        <v>39</v>
      </c>
      <c r="F270" s="14" t="str">
        <f>VLOOKUP(A270,'_Holidays'!A270:B2375,2,FALSE)</f>
        <v>N</v>
      </c>
      <c r="G270" s="17" t="str">
        <f>VLOOKUP(A270,'_Holidays'!A270:C2375,3,FALSE)</f>
        <v>N</v>
      </c>
      <c r="H270" s="18">
        <v>6.6</v>
      </c>
      <c r="I270" s="14" t="str">
        <f>IFERROR(__xludf.DUMMYFUNCTION("SPARKLINE(H270,{""charttype"",""bar"";""color1"",""#00CCFF"";""max"",MAX($H$2:$H$2107)})"),"")</f>
        <v/>
      </c>
      <c r="J270" s="18">
        <v>17.9</v>
      </c>
      <c r="K270" s="14" t="str">
        <f>IFERROR(__xludf.DUMMYFUNCTION("SPARKLINE(J270,{""charttype"",""bar"";""color1"",""#FF0000"";""max"",MAX($J$2:$J$2107)})"),"")</f>
        <v/>
      </c>
      <c r="L270" s="18">
        <v>20.1</v>
      </c>
      <c r="M270" s="18" t="str">
        <f>IFERROR(__xludf.DUMMYFUNCTION("SPARKLINE(L270,{""charttype"",""bar"";""color1"",""#FF9900"";""max"",MAX($L$2:$L$2107)})"),"")</f>
        <v/>
      </c>
      <c r="N270" s="18">
        <v>0.0</v>
      </c>
      <c r="O270" s="14" t="str">
        <f>IFERROR(__xludf.DUMMYFUNCTION("SPARKLINE(N270,{""charttype"",""bar"";""color1"",""#0066CC"";""max"",MAX($N$2:$N$2107)})"),"")</f>
        <v/>
      </c>
      <c r="P270" s="16">
        <v>111064.5</v>
      </c>
      <c r="Q270" s="19">
        <v>48.78937</v>
      </c>
      <c r="R270" s="21">
        <f t="shared" si="5"/>
        <v>5418766.984</v>
      </c>
    </row>
    <row r="271">
      <c r="A271" s="6">
        <v>42274.0</v>
      </c>
      <c r="B271" s="14" t="str">
        <f t="shared" si="1"/>
        <v>Sunday</v>
      </c>
      <c r="C271" s="14" t="str">
        <f t="shared" si="2"/>
        <v>September</v>
      </c>
      <c r="D271" s="15" t="str">
        <f t="shared" si="3"/>
        <v>2015</v>
      </c>
      <c r="E271" s="16">
        <f t="shared" si="4"/>
        <v>40</v>
      </c>
      <c r="F271" s="14" t="str">
        <f>VLOOKUP(A271,'_Holidays'!A271:B2376,2,FALSE)</f>
        <v>N</v>
      </c>
      <c r="G271" s="17" t="str">
        <f>VLOOKUP(A271,'_Holidays'!A271:C2376,3,FALSE)</f>
        <v>N</v>
      </c>
      <c r="H271" s="18">
        <v>9.8</v>
      </c>
      <c r="I271" s="14" t="str">
        <f>IFERROR(__xludf.DUMMYFUNCTION("SPARKLINE(H271,{""charttype"",""bar"";""color1"",""#00CCFF"";""max"",MAX($H$2:$H$2107)})"),"")</f>
        <v/>
      </c>
      <c r="J271" s="18">
        <v>20.2</v>
      </c>
      <c r="K271" s="14" t="str">
        <f>IFERROR(__xludf.DUMMYFUNCTION("SPARKLINE(J271,{""charttype"",""bar"";""color1"",""#FF0000"";""max"",MAX($J$2:$J$2107)})"),"")</f>
        <v/>
      </c>
      <c r="L271" s="18">
        <v>19.6</v>
      </c>
      <c r="M271" s="18" t="str">
        <f>IFERROR(__xludf.DUMMYFUNCTION("SPARKLINE(L271,{""charttype"",""bar"";""color1"",""#FF9900"";""max"",MAX($L$2:$L$2107)})"),"")</f>
        <v/>
      </c>
      <c r="N271" s="18">
        <v>0.0</v>
      </c>
      <c r="O271" s="14" t="str">
        <f>IFERROR(__xludf.DUMMYFUNCTION("SPARKLINE(N271,{""charttype"",""bar"";""color1"",""#0066CC"";""max"",MAX($N$2:$N$2107)})"),"")</f>
        <v/>
      </c>
      <c r="P271" s="16">
        <v>106431.8</v>
      </c>
      <c r="Q271" s="19">
        <v>43.93161</v>
      </c>
      <c r="R271" s="21">
        <f t="shared" si="5"/>
        <v>4675720.329</v>
      </c>
    </row>
    <row r="272">
      <c r="A272" s="6">
        <v>42275.0</v>
      </c>
      <c r="B272" s="14" t="str">
        <f t="shared" si="1"/>
        <v>Monday</v>
      </c>
      <c r="C272" s="14" t="str">
        <f t="shared" si="2"/>
        <v>September</v>
      </c>
      <c r="D272" s="15" t="str">
        <f t="shared" si="3"/>
        <v>2015</v>
      </c>
      <c r="E272" s="16">
        <f t="shared" si="4"/>
        <v>40</v>
      </c>
      <c r="F272" s="14" t="str">
        <f>VLOOKUP(A272,'_Holidays'!A272:B2377,2,FALSE)</f>
        <v>N</v>
      </c>
      <c r="G272" s="17" t="str">
        <f>VLOOKUP(A272,'_Holidays'!A272:C2377,3,FALSE)</f>
        <v>N</v>
      </c>
      <c r="H272" s="18">
        <v>8.3</v>
      </c>
      <c r="I272" s="14" t="str">
        <f>IFERROR(__xludf.DUMMYFUNCTION("SPARKLINE(H272,{""charttype"",""bar"";""color1"",""#00CCFF"";""max"",MAX($H$2:$H$2107)})"),"")</f>
        <v/>
      </c>
      <c r="J272" s="18">
        <v>21.4</v>
      </c>
      <c r="K272" s="14" t="str">
        <f>IFERROR(__xludf.DUMMYFUNCTION("SPARKLINE(J272,{""charttype"",""bar"";""color1"",""#FF0000"";""max"",MAX($J$2:$J$2107)})"),"")</f>
        <v/>
      </c>
      <c r="L272" s="18">
        <v>13.6</v>
      </c>
      <c r="M272" s="18" t="str">
        <f>IFERROR(__xludf.DUMMYFUNCTION("SPARKLINE(L272,{""charttype"",""bar"";""color1"",""#FF9900"";""max"",MAX($L$2:$L$2107)})"),"")</f>
        <v/>
      </c>
      <c r="N272" s="18">
        <v>0.0</v>
      </c>
      <c r="O272" s="14" t="str">
        <f>IFERROR(__xludf.DUMMYFUNCTION("SPARKLINE(N272,{""charttype"",""bar"";""color1"",""#0066CC"";""max"",MAX($N$2:$N$2107)})"),"")</f>
        <v/>
      </c>
      <c r="P272" s="16">
        <v>121796.7</v>
      </c>
      <c r="Q272" s="19">
        <v>42.02602</v>
      </c>
      <c r="R272" s="21">
        <f t="shared" si="5"/>
        <v>5118630.55</v>
      </c>
    </row>
    <row r="273">
      <c r="A273" s="6">
        <v>42276.0</v>
      </c>
      <c r="B273" s="14" t="str">
        <f t="shared" si="1"/>
        <v>Tuesday</v>
      </c>
      <c r="C273" s="14" t="str">
        <f t="shared" si="2"/>
        <v>September</v>
      </c>
      <c r="D273" s="15" t="str">
        <f t="shared" si="3"/>
        <v>2015</v>
      </c>
      <c r="E273" s="16">
        <f t="shared" si="4"/>
        <v>40</v>
      </c>
      <c r="F273" s="14" t="str">
        <f>VLOOKUP(A273,'_Holidays'!A273:B2378,2,FALSE)</f>
        <v>N</v>
      </c>
      <c r="G273" s="17" t="str">
        <f>VLOOKUP(A273,'_Holidays'!A273:C2378,3,FALSE)</f>
        <v>N</v>
      </c>
      <c r="H273" s="18">
        <v>9.0</v>
      </c>
      <c r="I273" s="14" t="str">
        <f>IFERROR(__xludf.DUMMYFUNCTION("SPARKLINE(H273,{""charttype"",""bar"";""color1"",""#00CCFF"";""max"",MAX($H$2:$H$2107)})"),"")</f>
        <v/>
      </c>
      <c r="J273" s="18">
        <v>16.9</v>
      </c>
      <c r="K273" s="14" t="str">
        <f>IFERROR(__xludf.DUMMYFUNCTION("SPARKLINE(J273,{""charttype"",""bar"";""color1"",""#FF0000"";""max"",MAX($J$2:$J$2107)})"),"")</f>
        <v/>
      </c>
      <c r="L273" s="18">
        <v>13.5</v>
      </c>
      <c r="M273" s="18" t="str">
        <f>IFERROR(__xludf.DUMMYFUNCTION("SPARKLINE(L273,{""charttype"",""bar"";""color1"",""#FF9900"";""max"",MAX($L$2:$L$2107)})"),"")</f>
        <v/>
      </c>
      <c r="N273" s="18">
        <v>0.0</v>
      </c>
      <c r="O273" s="14" t="str">
        <f>IFERROR(__xludf.DUMMYFUNCTION("SPARKLINE(N273,{""charttype"",""bar"";""color1"",""#0066CC"";""max"",MAX($N$2:$N$2107)})"),"")</f>
        <v/>
      </c>
      <c r="P273" s="16">
        <v>126691.8</v>
      </c>
      <c r="Q273" s="19">
        <v>37.6401</v>
      </c>
      <c r="R273" s="21">
        <f t="shared" si="5"/>
        <v>4768692.021</v>
      </c>
    </row>
    <row r="274">
      <c r="A274" s="6">
        <v>42277.0</v>
      </c>
      <c r="B274" s="14" t="str">
        <f t="shared" si="1"/>
        <v>Wednesday</v>
      </c>
      <c r="C274" s="14" t="str">
        <f t="shared" si="2"/>
        <v>September</v>
      </c>
      <c r="D274" s="15" t="str">
        <f t="shared" si="3"/>
        <v>2015</v>
      </c>
      <c r="E274" s="16">
        <f t="shared" si="4"/>
        <v>40</v>
      </c>
      <c r="F274" s="14" t="str">
        <f>VLOOKUP(A274,'_Holidays'!A274:B2379,2,FALSE)</f>
        <v>N</v>
      </c>
      <c r="G274" s="17" t="str">
        <f>VLOOKUP(A274,'_Holidays'!A274:C2379,3,FALSE)</f>
        <v>N</v>
      </c>
      <c r="H274" s="18">
        <v>11.5</v>
      </c>
      <c r="I274" s="14" t="str">
        <f>IFERROR(__xludf.DUMMYFUNCTION("SPARKLINE(H274,{""charttype"",""bar"";""color1"",""#00CCFF"";""max"",MAX($H$2:$H$2107)})"),"")</f>
        <v/>
      </c>
      <c r="J274" s="18">
        <v>15.9</v>
      </c>
      <c r="K274" s="14" t="str">
        <f>IFERROR(__xludf.DUMMYFUNCTION("SPARKLINE(J274,{""charttype"",""bar"";""color1"",""#FF0000"";""max"",MAX($J$2:$J$2107)})"),"")</f>
        <v/>
      </c>
      <c r="L274" s="18">
        <v>16.8</v>
      </c>
      <c r="M274" s="18" t="str">
        <f>IFERROR(__xludf.DUMMYFUNCTION("SPARKLINE(L274,{""charttype"",""bar"";""color1"",""#FF9900"";""max"",MAX($L$2:$L$2107)})"),"")</f>
        <v/>
      </c>
      <c r="N274" s="18">
        <v>0.0</v>
      </c>
      <c r="O274" s="14" t="str">
        <f>IFERROR(__xludf.DUMMYFUNCTION("SPARKLINE(N274,{""charttype"",""bar"";""color1"",""#0066CC"";""max"",MAX($N$2:$N$2107)})"),"")</f>
        <v/>
      </c>
      <c r="P274" s="16">
        <v>129641.2</v>
      </c>
      <c r="Q274" s="19">
        <v>41.98097</v>
      </c>
      <c r="R274" s="21">
        <f t="shared" si="5"/>
        <v>5442463.328</v>
      </c>
    </row>
    <row r="275">
      <c r="A275" s="6">
        <v>42278.0</v>
      </c>
      <c r="B275" s="14" t="str">
        <f t="shared" si="1"/>
        <v>Thursday</v>
      </c>
      <c r="C275" s="14" t="str">
        <f t="shared" si="2"/>
        <v>October</v>
      </c>
      <c r="D275" s="15" t="str">
        <f t="shared" si="3"/>
        <v>2015</v>
      </c>
      <c r="E275" s="16">
        <f t="shared" si="4"/>
        <v>40</v>
      </c>
      <c r="F275" s="14" t="str">
        <f>VLOOKUP(A275,'_Holidays'!A275:B2380,2,FALSE)</f>
        <v>N</v>
      </c>
      <c r="G275" s="17" t="str">
        <f>VLOOKUP(A275,'_Holidays'!A275:C2380,3,FALSE)</f>
        <v>N</v>
      </c>
      <c r="H275" s="18">
        <v>6.0</v>
      </c>
      <c r="I275" s="14" t="str">
        <f>IFERROR(__xludf.DUMMYFUNCTION("SPARKLINE(H275,{""charttype"",""bar"";""color1"",""#00CCFF"";""max"",MAX($H$2:$H$2107)})"),"")</f>
        <v/>
      </c>
      <c r="J275" s="18">
        <v>21.6</v>
      </c>
      <c r="K275" s="14" t="str">
        <f>IFERROR(__xludf.DUMMYFUNCTION("SPARKLINE(J275,{""charttype"",""bar"";""color1"",""#FF0000"";""max"",MAX($J$2:$J$2107)})"),"")</f>
        <v/>
      </c>
      <c r="L275" s="18">
        <v>21.7</v>
      </c>
      <c r="M275" s="18" t="str">
        <f>IFERROR(__xludf.DUMMYFUNCTION("SPARKLINE(L275,{""charttype"",""bar"";""color1"",""#FF9900"";""max"",MAX($L$2:$L$2107)})"),"")</f>
        <v/>
      </c>
      <c r="N275" s="18">
        <v>0.0</v>
      </c>
      <c r="O275" s="14" t="str">
        <f>IFERROR(__xludf.DUMMYFUNCTION("SPARKLINE(N275,{""charttype"",""bar"";""color1"",""#0066CC"";""max"",MAX($N$2:$N$2107)})"),"")</f>
        <v/>
      </c>
      <c r="P275" s="16">
        <v>124356.4</v>
      </c>
      <c r="Q275" s="19">
        <v>34.80976</v>
      </c>
      <c r="R275" s="21">
        <f t="shared" si="5"/>
        <v>4328816.438</v>
      </c>
    </row>
    <row r="276">
      <c r="A276" s="6">
        <v>42279.0</v>
      </c>
      <c r="B276" s="14" t="str">
        <f t="shared" si="1"/>
        <v>Friday</v>
      </c>
      <c r="C276" s="14" t="str">
        <f t="shared" si="2"/>
        <v>October</v>
      </c>
      <c r="D276" s="15" t="str">
        <f t="shared" si="3"/>
        <v>2015</v>
      </c>
      <c r="E276" s="16">
        <f t="shared" si="4"/>
        <v>40</v>
      </c>
      <c r="F276" s="14" t="str">
        <f>VLOOKUP(A276,'_Holidays'!A276:B2381,2,FALSE)</f>
        <v>N</v>
      </c>
      <c r="G276" s="17" t="str">
        <f>VLOOKUP(A276,'_Holidays'!A276:C2381,3,FALSE)</f>
        <v>Y</v>
      </c>
      <c r="H276" s="18">
        <v>9.9</v>
      </c>
      <c r="I276" s="14" t="str">
        <f>IFERROR(__xludf.DUMMYFUNCTION("SPARKLINE(H276,{""charttype"",""bar"";""color1"",""#00CCFF"";""max"",MAX($H$2:$H$2107)})"),"")</f>
        <v/>
      </c>
      <c r="J276" s="18">
        <v>28.6</v>
      </c>
      <c r="K276" s="14" t="str">
        <f>IFERROR(__xludf.DUMMYFUNCTION("SPARKLINE(J276,{""charttype"",""bar"";""color1"",""#FF0000"";""max"",MAX($J$2:$J$2107)})"),"")</f>
        <v/>
      </c>
      <c r="L276" s="18">
        <v>21.7</v>
      </c>
      <c r="M276" s="18" t="str">
        <f>IFERROR(__xludf.DUMMYFUNCTION("SPARKLINE(L276,{""charttype"",""bar"";""color1"",""#FF9900"";""max"",MAX($L$2:$L$2107)})"),"")</f>
        <v/>
      </c>
      <c r="N276" s="18">
        <v>0.0</v>
      </c>
      <c r="O276" s="14" t="str">
        <f>IFERROR(__xludf.DUMMYFUNCTION("SPARKLINE(N276,{""charttype"",""bar"";""color1"",""#0066CC"";""max"",MAX($N$2:$N$2107)})"),"")</f>
        <v/>
      </c>
      <c r="P276" s="16">
        <v>107544.1</v>
      </c>
      <c r="Q276" s="19">
        <v>38.30698</v>
      </c>
      <c r="R276" s="21">
        <f t="shared" si="5"/>
        <v>4119689.688</v>
      </c>
    </row>
    <row r="277">
      <c r="A277" s="6">
        <v>42280.0</v>
      </c>
      <c r="B277" s="14" t="str">
        <f t="shared" si="1"/>
        <v>Saturday</v>
      </c>
      <c r="C277" s="14" t="str">
        <f t="shared" si="2"/>
        <v>October</v>
      </c>
      <c r="D277" s="15" t="str">
        <f t="shared" si="3"/>
        <v>2015</v>
      </c>
      <c r="E277" s="16">
        <f t="shared" si="4"/>
        <v>40</v>
      </c>
      <c r="F277" s="14" t="str">
        <f>VLOOKUP(A277,'_Holidays'!A277:B2382,2,FALSE)</f>
        <v>N</v>
      </c>
      <c r="G277" s="17" t="str">
        <f>VLOOKUP(A277,'_Holidays'!A277:C2382,3,FALSE)</f>
        <v>N</v>
      </c>
      <c r="H277" s="18">
        <v>16.3</v>
      </c>
      <c r="I277" s="14" t="str">
        <f>IFERROR(__xludf.DUMMYFUNCTION("SPARKLINE(H277,{""charttype"",""bar"";""color1"",""#00CCFF"";""max"",MAX($H$2:$H$2107)})"),"")</f>
        <v/>
      </c>
      <c r="J277" s="18">
        <v>31.3</v>
      </c>
      <c r="K277" s="14" t="str">
        <f>IFERROR(__xludf.DUMMYFUNCTION("SPARKLINE(J277,{""charttype"",""bar"";""color1"",""#FF0000"";""max"",MAX($J$2:$J$2107)})"),"")</f>
        <v/>
      </c>
      <c r="L277" s="18">
        <v>22.2</v>
      </c>
      <c r="M277" s="18" t="str">
        <f>IFERROR(__xludf.DUMMYFUNCTION("SPARKLINE(L277,{""charttype"",""bar"";""color1"",""#FF9900"";""max"",MAX($L$2:$L$2107)})"),"")</f>
        <v/>
      </c>
      <c r="N277" s="18">
        <v>0.0</v>
      </c>
      <c r="O277" s="14" t="str">
        <f>IFERROR(__xludf.DUMMYFUNCTION("SPARKLINE(N277,{""charttype"",""bar"";""color1"",""#0066CC"";""max"",MAX($N$2:$N$2107)})"),"")</f>
        <v/>
      </c>
      <c r="P277" s="16">
        <v>100598.6</v>
      </c>
      <c r="Q277" s="19">
        <v>30.78069</v>
      </c>
      <c r="R277" s="21">
        <f t="shared" si="5"/>
        <v>3096494.321</v>
      </c>
    </row>
    <row r="278">
      <c r="A278" s="6">
        <v>42281.0</v>
      </c>
      <c r="B278" s="14" t="str">
        <f t="shared" si="1"/>
        <v>Sunday</v>
      </c>
      <c r="C278" s="14" t="str">
        <f t="shared" si="2"/>
        <v>October</v>
      </c>
      <c r="D278" s="15" t="str">
        <f t="shared" si="3"/>
        <v>2015</v>
      </c>
      <c r="E278" s="16">
        <f t="shared" si="4"/>
        <v>41</v>
      </c>
      <c r="F278" s="14" t="str">
        <f>VLOOKUP(A278,'_Holidays'!A278:B2383,2,FALSE)</f>
        <v>N</v>
      </c>
      <c r="G278" s="17" t="str">
        <f>VLOOKUP(A278,'_Holidays'!A278:C2383,3,FALSE)</f>
        <v>N</v>
      </c>
      <c r="H278" s="18">
        <v>13.9</v>
      </c>
      <c r="I278" s="14" t="str">
        <f>IFERROR(__xludf.DUMMYFUNCTION("SPARKLINE(H278,{""charttype"",""bar"";""color1"",""#00CCFF"";""max"",MAX($H$2:$H$2107)})"),"")</f>
        <v/>
      </c>
      <c r="J278" s="18">
        <v>24.9</v>
      </c>
      <c r="K278" s="14" t="str">
        <f>IFERROR(__xludf.DUMMYFUNCTION("SPARKLINE(J278,{""charttype"",""bar"";""color1"",""#FF0000"";""max"",MAX($J$2:$J$2107)})"),"")</f>
        <v/>
      </c>
      <c r="L278" s="18">
        <v>22.2</v>
      </c>
      <c r="M278" s="18" t="str">
        <f>IFERROR(__xludf.DUMMYFUNCTION("SPARKLINE(L278,{""charttype"",""bar"";""color1"",""#FF9900"";""max"",MAX($L$2:$L$2107)})"),"")</f>
        <v/>
      </c>
      <c r="N278" s="18">
        <v>0.0</v>
      </c>
      <c r="O278" s="14" t="str">
        <f>IFERROR(__xludf.DUMMYFUNCTION("SPARKLINE(N278,{""charttype"",""bar"";""color1"",""#0066CC"";""max"",MAX($N$2:$N$2107)})"),"")</f>
        <v/>
      </c>
      <c r="P278" s="16">
        <v>103828.9</v>
      </c>
      <c r="Q278" s="19">
        <v>36.5607</v>
      </c>
      <c r="R278" s="21">
        <f t="shared" si="5"/>
        <v>3796057.264</v>
      </c>
    </row>
    <row r="279">
      <c r="A279" s="6">
        <v>42282.0</v>
      </c>
      <c r="B279" s="14" t="str">
        <f t="shared" si="1"/>
        <v>Monday</v>
      </c>
      <c r="C279" s="14" t="str">
        <f t="shared" si="2"/>
        <v>October</v>
      </c>
      <c r="D279" s="15" t="str">
        <f t="shared" si="3"/>
        <v>2015</v>
      </c>
      <c r="E279" s="16">
        <f t="shared" si="4"/>
        <v>41</v>
      </c>
      <c r="F279" s="14" t="str">
        <f>VLOOKUP(A279,'_Holidays'!A279:B2384,2,FALSE)</f>
        <v>N</v>
      </c>
      <c r="G279" s="17" t="str">
        <f>VLOOKUP(A279,'_Holidays'!A279:C2384,3,FALSE)</f>
        <v>N</v>
      </c>
      <c r="H279" s="18">
        <v>12.7</v>
      </c>
      <c r="I279" s="14" t="str">
        <f>IFERROR(__xludf.DUMMYFUNCTION("SPARKLINE(H279,{""charttype"",""bar"";""color1"",""#00CCFF"";""max"",MAX($H$2:$H$2107)})"),"")</f>
        <v/>
      </c>
      <c r="J279" s="18">
        <v>34.4</v>
      </c>
      <c r="K279" s="14" t="str">
        <f>IFERROR(__xludf.DUMMYFUNCTION("SPARKLINE(J279,{""charttype"",""bar"";""color1"",""#FF0000"";""max"",MAX($J$2:$J$2107)})"),"")</f>
        <v/>
      </c>
      <c r="L279" s="18">
        <v>22.0</v>
      </c>
      <c r="M279" s="18" t="str">
        <f>IFERROR(__xludf.DUMMYFUNCTION("SPARKLINE(L279,{""charttype"",""bar"";""color1"",""#FF9900"";""max"",MAX($L$2:$L$2107)})"),"")</f>
        <v/>
      </c>
      <c r="N279" s="18">
        <v>0.0</v>
      </c>
      <c r="O279" s="14" t="str">
        <f>IFERROR(__xludf.DUMMYFUNCTION("SPARKLINE(N279,{""charttype"",""bar"";""color1"",""#0066CC"";""max"",MAX($N$2:$N$2107)})"),"")</f>
        <v/>
      </c>
      <c r="P279" s="16">
        <v>125194.9</v>
      </c>
      <c r="Q279" s="19">
        <v>38.97201</v>
      </c>
      <c r="R279" s="21">
        <f t="shared" si="5"/>
        <v>4879096.895</v>
      </c>
    </row>
    <row r="280">
      <c r="A280" s="6">
        <v>42283.0</v>
      </c>
      <c r="B280" s="14" t="str">
        <f t="shared" si="1"/>
        <v>Tuesday</v>
      </c>
      <c r="C280" s="14" t="str">
        <f t="shared" si="2"/>
        <v>October</v>
      </c>
      <c r="D280" s="15" t="str">
        <f t="shared" si="3"/>
        <v>2015</v>
      </c>
      <c r="E280" s="16">
        <f t="shared" si="4"/>
        <v>41</v>
      </c>
      <c r="F280" s="14" t="str">
        <f>VLOOKUP(A280,'_Holidays'!A280:B2385,2,FALSE)</f>
        <v>Y</v>
      </c>
      <c r="G280" s="17" t="str">
        <f>VLOOKUP(A280,'_Holidays'!A280:C2385,3,FALSE)</f>
        <v>N</v>
      </c>
      <c r="H280" s="18">
        <v>15.5</v>
      </c>
      <c r="I280" s="14" t="str">
        <f>IFERROR(__xludf.DUMMYFUNCTION("SPARKLINE(H280,{""charttype"",""bar"";""color1"",""#00CCFF"";""max"",MAX($H$2:$H$2107)})"),"")</f>
        <v/>
      </c>
      <c r="J280" s="18">
        <v>35.8</v>
      </c>
      <c r="K280" s="14" t="str">
        <f>IFERROR(__xludf.DUMMYFUNCTION("SPARKLINE(J280,{""charttype"",""bar"";""color1"",""#FF0000"";""max"",MAX($J$2:$J$2107)})"),"")</f>
        <v/>
      </c>
      <c r="L280" s="18">
        <v>18.9</v>
      </c>
      <c r="M280" s="18" t="str">
        <f>IFERROR(__xludf.DUMMYFUNCTION("SPARKLINE(L280,{""charttype"",""bar"";""color1"",""#FF9900"";""max"",MAX($L$2:$L$2107)})"),"")</f>
        <v/>
      </c>
      <c r="N280" s="18">
        <v>0.0</v>
      </c>
      <c r="O280" s="14" t="str">
        <f>IFERROR(__xludf.DUMMYFUNCTION("SPARKLINE(N280,{""charttype"",""bar"";""color1"",""#0066CC"";""max"",MAX($N$2:$N$2107)})"),"")</f>
        <v/>
      </c>
      <c r="P280" s="16">
        <v>127225.2</v>
      </c>
      <c r="Q280" s="19">
        <v>36.24445</v>
      </c>
      <c r="R280" s="21">
        <f t="shared" si="5"/>
        <v>4611207.4</v>
      </c>
    </row>
    <row r="281">
      <c r="A281" s="6">
        <v>42284.0</v>
      </c>
      <c r="B281" s="14" t="str">
        <f t="shared" si="1"/>
        <v>Wednesday</v>
      </c>
      <c r="C281" s="14" t="str">
        <f t="shared" si="2"/>
        <v>October</v>
      </c>
      <c r="D281" s="15" t="str">
        <f t="shared" si="3"/>
        <v>2015</v>
      </c>
      <c r="E281" s="16">
        <f t="shared" si="4"/>
        <v>41</v>
      </c>
      <c r="F281" s="14" t="str">
        <f>VLOOKUP(A281,'_Holidays'!A281:B2386,2,FALSE)</f>
        <v>Y</v>
      </c>
      <c r="G281" s="17" t="str">
        <f>VLOOKUP(A281,'_Holidays'!A281:C2386,3,FALSE)</f>
        <v>N</v>
      </c>
      <c r="H281" s="18">
        <v>11.8</v>
      </c>
      <c r="I281" s="14" t="str">
        <f>IFERROR(__xludf.DUMMYFUNCTION("SPARKLINE(H281,{""charttype"",""bar"";""color1"",""#00CCFF"";""max"",MAX($H$2:$H$2107)})"),"")</f>
        <v/>
      </c>
      <c r="J281" s="18">
        <v>16.2</v>
      </c>
      <c r="K281" s="14" t="str">
        <f>IFERROR(__xludf.DUMMYFUNCTION("SPARKLINE(J281,{""charttype"",""bar"";""color1"",""#FF0000"";""max"",MAX($J$2:$J$2107)})"),"")</f>
        <v/>
      </c>
      <c r="L281" s="18">
        <v>23.6</v>
      </c>
      <c r="M281" s="18" t="str">
        <f>IFERROR(__xludf.DUMMYFUNCTION("SPARKLINE(L281,{""charttype"",""bar"";""color1"",""#FF9900"";""max"",MAX($L$2:$L$2107)})"),"")</f>
        <v/>
      </c>
      <c r="N281" s="18">
        <v>0.0</v>
      </c>
      <c r="O281" s="14" t="str">
        <f>IFERROR(__xludf.DUMMYFUNCTION("SPARKLINE(N281,{""charttype"",""bar"";""color1"",""#0066CC"";""max"",MAX($N$2:$N$2107)})"),"")</f>
        <v/>
      </c>
      <c r="P281" s="16">
        <v>117282.8</v>
      </c>
      <c r="Q281" s="19">
        <v>31.59641</v>
      </c>
      <c r="R281" s="21">
        <f t="shared" si="5"/>
        <v>3705715.435</v>
      </c>
    </row>
    <row r="282">
      <c r="A282" s="6">
        <v>42285.0</v>
      </c>
      <c r="B282" s="14" t="str">
        <f t="shared" si="1"/>
        <v>Thursday</v>
      </c>
      <c r="C282" s="14" t="str">
        <f t="shared" si="2"/>
        <v>October</v>
      </c>
      <c r="D282" s="15" t="str">
        <f t="shared" si="3"/>
        <v>2015</v>
      </c>
      <c r="E282" s="16">
        <f t="shared" si="4"/>
        <v>41</v>
      </c>
      <c r="F282" s="14" t="str">
        <f>VLOOKUP(A282,'_Holidays'!A282:B2387,2,FALSE)</f>
        <v>Y</v>
      </c>
      <c r="G282" s="17" t="str">
        <f>VLOOKUP(A282,'_Holidays'!A282:C2387,3,FALSE)</f>
        <v>N</v>
      </c>
      <c r="H282" s="18">
        <v>7.6</v>
      </c>
      <c r="I282" s="14" t="str">
        <f>IFERROR(__xludf.DUMMYFUNCTION("SPARKLINE(H282,{""charttype"",""bar"";""color1"",""#00CCFF"";""max"",MAX($H$2:$H$2107)})"),"")</f>
        <v/>
      </c>
      <c r="J282" s="18">
        <v>18.6</v>
      </c>
      <c r="K282" s="14" t="str">
        <f>IFERROR(__xludf.DUMMYFUNCTION("SPARKLINE(J282,{""charttype"",""bar"";""color1"",""#FF0000"";""max"",MAX($J$2:$J$2107)})"),"")</f>
        <v/>
      </c>
      <c r="L282" s="18">
        <v>23.3</v>
      </c>
      <c r="M282" s="18" t="str">
        <f>IFERROR(__xludf.DUMMYFUNCTION("SPARKLINE(L282,{""charttype"",""bar"";""color1"",""#FF9900"";""max"",MAX($L$2:$L$2107)})"),"")</f>
        <v/>
      </c>
      <c r="N282" s="18">
        <v>0.0</v>
      </c>
      <c r="O282" s="14" t="str">
        <f>IFERROR(__xludf.DUMMYFUNCTION("SPARKLINE(N282,{""charttype"",""bar"";""color1"",""#0066CC"";""max"",MAX($N$2:$N$2107)})"),"")</f>
        <v/>
      </c>
      <c r="P282" s="16">
        <v>122121.3</v>
      </c>
      <c r="Q282" s="19">
        <v>36.14098</v>
      </c>
      <c r="R282" s="21">
        <f t="shared" si="5"/>
        <v>4413583.461</v>
      </c>
    </row>
    <row r="283">
      <c r="A283" s="6">
        <v>42286.0</v>
      </c>
      <c r="B283" s="14" t="str">
        <f t="shared" si="1"/>
        <v>Friday</v>
      </c>
      <c r="C283" s="14" t="str">
        <f t="shared" si="2"/>
        <v>October</v>
      </c>
      <c r="D283" s="15" t="str">
        <f t="shared" si="3"/>
        <v>2015</v>
      </c>
      <c r="E283" s="16">
        <f t="shared" si="4"/>
        <v>41</v>
      </c>
      <c r="F283" s="14" t="str">
        <f>VLOOKUP(A283,'_Holidays'!A283:B2388,2,FALSE)</f>
        <v>Y</v>
      </c>
      <c r="G283" s="17" t="str">
        <f>VLOOKUP(A283,'_Holidays'!A283:C2388,3,FALSE)</f>
        <v>N</v>
      </c>
      <c r="H283" s="18">
        <v>10.9</v>
      </c>
      <c r="I283" s="14" t="str">
        <f>IFERROR(__xludf.DUMMYFUNCTION("SPARKLINE(H283,{""charttype"",""bar"";""color1"",""#00CCFF"";""max"",MAX($H$2:$H$2107)})"),"")</f>
        <v/>
      </c>
      <c r="J283" s="18">
        <v>29.9</v>
      </c>
      <c r="K283" s="14" t="str">
        <f>IFERROR(__xludf.DUMMYFUNCTION("SPARKLINE(J283,{""charttype"",""bar"";""color1"",""#FF0000"";""max"",MAX($J$2:$J$2107)})"),"")</f>
        <v/>
      </c>
      <c r="L283" s="18">
        <v>22.0</v>
      </c>
      <c r="M283" s="18" t="str">
        <f>IFERROR(__xludf.DUMMYFUNCTION("SPARKLINE(L283,{""charttype"",""bar"";""color1"",""#FF9900"";""max"",MAX($L$2:$L$2107)})"),"")</f>
        <v/>
      </c>
      <c r="N283" s="18">
        <v>0.0</v>
      </c>
      <c r="O283" s="14" t="str">
        <f>IFERROR(__xludf.DUMMYFUNCTION("SPARKLINE(N283,{""charttype"",""bar"";""color1"",""#0066CC"";""max"",MAX($N$2:$N$2107)})"),"")</f>
        <v/>
      </c>
      <c r="P283" s="16">
        <v>126989.9</v>
      </c>
      <c r="Q283" s="19">
        <v>41.41507</v>
      </c>
      <c r="R283" s="21">
        <f t="shared" si="5"/>
        <v>5259295.598</v>
      </c>
    </row>
    <row r="284">
      <c r="A284" s="6">
        <v>42287.0</v>
      </c>
      <c r="B284" s="14" t="str">
        <f t="shared" si="1"/>
        <v>Saturday</v>
      </c>
      <c r="C284" s="14" t="str">
        <f t="shared" si="2"/>
        <v>October</v>
      </c>
      <c r="D284" s="15" t="str">
        <f t="shared" si="3"/>
        <v>2015</v>
      </c>
      <c r="E284" s="16">
        <f t="shared" si="4"/>
        <v>41</v>
      </c>
      <c r="F284" s="14" t="str">
        <f>VLOOKUP(A284,'_Holidays'!A284:B2389,2,FALSE)</f>
        <v>Y</v>
      </c>
      <c r="G284" s="17" t="str">
        <f>VLOOKUP(A284,'_Holidays'!A284:C2389,3,FALSE)</f>
        <v>N</v>
      </c>
      <c r="H284" s="18">
        <v>17.5</v>
      </c>
      <c r="I284" s="14" t="str">
        <f>IFERROR(__xludf.DUMMYFUNCTION("SPARKLINE(H284,{""charttype"",""bar"";""color1"",""#00CCFF"";""max"",MAX($H$2:$H$2107)})"),"")</f>
        <v/>
      </c>
      <c r="J284" s="18">
        <v>29.2</v>
      </c>
      <c r="K284" s="14" t="str">
        <f>IFERROR(__xludf.DUMMYFUNCTION("SPARKLINE(J284,{""charttype"",""bar"";""color1"",""#FF0000"";""max"",MAX($J$2:$J$2107)})"),"")</f>
        <v/>
      </c>
      <c r="L284" s="18">
        <v>11.9</v>
      </c>
      <c r="M284" s="18" t="str">
        <f>IFERROR(__xludf.DUMMYFUNCTION("SPARKLINE(L284,{""charttype"",""bar"";""color1"",""#FF9900"";""max"",MAX($L$2:$L$2107)})"),"")</f>
        <v/>
      </c>
      <c r="N284" s="18">
        <v>0.0</v>
      </c>
      <c r="O284" s="14" t="str">
        <f>IFERROR(__xludf.DUMMYFUNCTION("SPARKLINE(N284,{""charttype"",""bar"";""color1"",""#0066CC"";""max"",MAX($N$2:$N$2107)})"),"")</f>
        <v/>
      </c>
      <c r="P284" s="16">
        <v>112604.8</v>
      </c>
      <c r="Q284" s="19">
        <v>34.80318</v>
      </c>
      <c r="R284" s="21">
        <f t="shared" si="5"/>
        <v>3919005.123</v>
      </c>
    </row>
    <row r="285">
      <c r="A285" s="6">
        <v>42288.0</v>
      </c>
      <c r="B285" s="14" t="str">
        <f t="shared" si="1"/>
        <v>Sunday</v>
      </c>
      <c r="C285" s="14" t="str">
        <f t="shared" si="2"/>
        <v>October</v>
      </c>
      <c r="D285" s="15" t="str">
        <f t="shared" si="3"/>
        <v>2015</v>
      </c>
      <c r="E285" s="16">
        <f t="shared" si="4"/>
        <v>42</v>
      </c>
      <c r="F285" s="14" t="str">
        <f>VLOOKUP(A285,'_Holidays'!A285:B2390,2,FALSE)</f>
        <v>Y</v>
      </c>
      <c r="G285" s="17" t="str">
        <f>VLOOKUP(A285,'_Holidays'!A285:C2390,3,FALSE)</f>
        <v>N</v>
      </c>
      <c r="H285" s="18">
        <v>16.9</v>
      </c>
      <c r="I285" s="14" t="str">
        <f>IFERROR(__xludf.DUMMYFUNCTION("SPARKLINE(H285,{""charttype"",""bar"";""color1"",""#00CCFF"";""max"",MAX($H$2:$H$2107)})"),"")</f>
        <v/>
      </c>
      <c r="J285" s="18">
        <v>19.2</v>
      </c>
      <c r="K285" s="14" t="str">
        <f>IFERROR(__xludf.DUMMYFUNCTION("SPARKLINE(J285,{""charttype"",""bar"";""color1"",""#FF0000"";""max"",MAX($J$2:$J$2107)})"),"")</f>
        <v/>
      </c>
      <c r="L285" s="18">
        <v>19.6</v>
      </c>
      <c r="M285" s="18" t="str">
        <f>IFERROR(__xludf.DUMMYFUNCTION("SPARKLINE(L285,{""charttype"",""bar"";""color1"",""#FF9900"";""max"",MAX($L$2:$L$2107)})"),"")</f>
        <v/>
      </c>
      <c r="N285" s="18">
        <v>0.4</v>
      </c>
      <c r="O285" s="14" t="str">
        <f>IFERROR(__xludf.DUMMYFUNCTION("SPARKLINE(N285,{""charttype"",""bar"";""color1"",""#0066CC"";""max"",MAX($N$2:$N$2107)})"),"")</f>
        <v/>
      </c>
      <c r="P285" s="16">
        <v>105376.3</v>
      </c>
      <c r="Q285" s="19">
        <v>29.90281</v>
      </c>
      <c r="R285" s="21">
        <f t="shared" si="5"/>
        <v>3151047.477</v>
      </c>
    </row>
    <row r="286">
      <c r="A286" s="6">
        <v>42289.0</v>
      </c>
      <c r="B286" s="14" t="str">
        <f t="shared" si="1"/>
        <v>Monday</v>
      </c>
      <c r="C286" s="14" t="str">
        <f t="shared" si="2"/>
        <v>October</v>
      </c>
      <c r="D286" s="15" t="str">
        <f t="shared" si="3"/>
        <v>2015</v>
      </c>
      <c r="E286" s="16">
        <f t="shared" si="4"/>
        <v>42</v>
      </c>
      <c r="F286" s="14" t="str">
        <f>VLOOKUP(A286,'_Holidays'!A286:B2391,2,FALSE)</f>
        <v>Y</v>
      </c>
      <c r="G286" s="17" t="str">
        <f>VLOOKUP(A286,'_Holidays'!A286:C2391,3,FALSE)</f>
        <v>N</v>
      </c>
      <c r="H286" s="18">
        <v>11.3</v>
      </c>
      <c r="I286" s="14" t="str">
        <f>IFERROR(__xludf.DUMMYFUNCTION("SPARKLINE(H286,{""charttype"",""bar"";""color1"",""#00CCFF"";""max"",MAX($H$2:$H$2107)})"),"")</f>
        <v/>
      </c>
      <c r="J286" s="18">
        <v>16.1</v>
      </c>
      <c r="K286" s="14" t="str">
        <f>IFERROR(__xludf.DUMMYFUNCTION("SPARKLINE(J286,{""charttype"",""bar"";""color1"",""#FF0000"";""max"",MAX($J$2:$J$2107)})"),"")</f>
        <v/>
      </c>
      <c r="L286" s="18">
        <v>13.4</v>
      </c>
      <c r="M286" s="18" t="str">
        <f>IFERROR(__xludf.DUMMYFUNCTION("SPARKLINE(L286,{""charttype"",""bar"";""color1"",""#FF9900"";""max"",MAX($L$2:$L$2107)})"),"")</f>
        <v/>
      </c>
      <c r="N286" s="18">
        <v>0.6</v>
      </c>
      <c r="O286" s="14" t="str">
        <f>IFERROR(__xludf.DUMMYFUNCTION("SPARKLINE(N286,{""charttype"",""bar"";""color1"",""#0066CC"";""max"",MAX($N$2:$N$2107)})"),"")</f>
        <v/>
      </c>
      <c r="P286" s="16">
        <v>120916.2</v>
      </c>
      <c r="Q286" s="19">
        <v>36.35362</v>
      </c>
      <c r="R286" s="21">
        <f t="shared" si="5"/>
        <v>4395741.587</v>
      </c>
    </row>
    <row r="287">
      <c r="A287" s="6">
        <v>42290.0</v>
      </c>
      <c r="B287" s="14" t="str">
        <f t="shared" si="1"/>
        <v>Tuesday</v>
      </c>
      <c r="C287" s="14" t="str">
        <f t="shared" si="2"/>
        <v>October</v>
      </c>
      <c r="D287" s="15" t="str">
        <f t="shared" si="3"/>
        <v>2015</v>
      </c>
      <c r="E287" s="16">
        <f t="shared" si="4"/>
        <v>42</v>
      </c>
      <c r="F287" s="14" t="str">
        <f>VLOOKUP(A287,'_Holidays'!A287:B2392,2,FALSE)</f>
        <v>Y</v>
      </c>
      <c r="G287" s="17" t="str">
        <f>VLOOKUP(A287,'_Holidays'!A287:C2392,3,FALSE)</f>
        <v>N</v>
      </c>
      <c r="H287" s="18">
        <v>7.9</v>
      </c>
      <c r="I287" s="14" t="str">
        <f>IFERROR(__xludf.DUMMYFUNCTION("SPARKLINE(H287,{""charttype"",""bar"";""color1"",""#00CCFF"";""max"",MAX($H$2:$H$2107)})"),"")</f>
        <v/>
      </c>
      <c r="J287" s="18">
        <v>17.6</v>
      </c>
      <c r="K287" s="14" t="str">
        <f>IFERROR(__xludf.DUMMYFUNCTION("SPARKLINE(J287,{""charttype"",""bar"";""color1"",""#FF0000"";""max"",MAX($J$2:$J$2107)})"),"")</f>
        <v/>
      </c>
      <c r="L287" s="18">
        <v>24.3</v>
      </c>
      <c r="M287" s="18" t="str">
        <f>IFERROR(__xludf.DUMMYFUNCTION("SPARKLINE(L287,{""charttype"",""bar"";""color1"",""#FF9900"";""max"",MAX($L$2:$L$2107)})"),"")</f>
        <v/>
      </c>
      <c r="N287" s="18">
        <v>0.4</v>
      </c>
      <c r="O287" s="14" t="str">
        <f>IFERROR(__xludf.DUMMYFUNCTION("SPARKLINE(N287,{""charttype"",""bar"";""color1"",""#0066CC"";""max"",MAX($N$2:$N$2107)})"),"")</f>
        <v/>
      </c>
      <c r="P287" s="16">
        <v>122830.4</v>
      </c>
      <c r="Q287" s="19">
        <v>41.49817</v>
      </c>
      <c r="R287" s="21">
        <f t="shared" si="5"/>
        <v>5097236.82</v>
      </c>
    </row>
    <row r="288">
      <c r="A288" s="6">
        <v>42291.0</v>
      </c>
      <c r="B288" s="14" t="str">
        <f t="shared" si="1"/>
        <v>Wednesday</v>
      </c>
      <c r="C288" s="14" t="str">
        <f t="shared" si="2"/>
        <v>October</v>
      </c>
      <c r="D288" s="15" t="str">
        <f t="shared" si="3"/>
        <v>2015</v>
      </c>
      <c r="E288" s="16">
        <f t="shared" si="4"/>
        <v>42</v>
      </c>
      <c r="F288" s="14" t="str">
        <f>VLOOKUP(A288,'_Holidays'!A288:B2393,2,FALSE)</f>
        <v>Y</v>
      </c>
      <c r="G288" s="17" t="str">
        <f>VLOOKUP(A288,'_Holidays'!A288:C2393,3,FALSE)</f>
        <v>N</v>
      </c>
      <c r="H288" s="18">
        <v>11.2</v>
      </c>
      <c r="I288" s="14" t="str">
        <f>IFERROR(__xludf.DUMMYFUNCTION("SPARKLINE(H288,{""charttype"",""bar"";""color1"",""#00CCFF"";""max"",MAX($H$2:$H$2107)})"),"")</f>
        <v/>
      </c>
      <c r="J288" s="18">
        <v>28.6</v>
      </c>
      <c r="K288" s="14" t="str">
        <f>IFERROR(__xludf.DUMMYFUNCTION("SPARKLINE(J288,{""charttype"",""bar"";""color1"",""#FF0000"";""max"",MAX($J$2:$J$2107)})"),"")</f>
        <v/>
      </c>
      <c r="L288" s="18">
        <v>24.4</v>
      </c>
      <c r="M288" s="18" t="str">
        <f>IFERROR(__xludf.DUMMYFUNCTION("SPARKLINE(L288,{""charttype"",""bar"";""color1"",""#FF9900"";""max"",MAX($L$2:$L$2107)})"),"")</f>
        <v/>
      </c>
      <c r="N288" s="18">
        <v>0.0</v>
      </c>
      <c r="O288" s="14" t="str">
        <f>IFERROR(__xludf.DUMMYFUNCTION("SPARKLINE(N288,{""charttype"",""bar"";""color1"",""#0066CC"";""max"",MAX($N$2:$N$2107)})"),"")</f>
        <v/>
      </c>
      <c r="P288" s="16">
        <v>126919.2</v>
      </c>
      <c r="Q288" s="19">
        <v>45.56344</v>
      </c>
      <c r="R288" s="21">
        <f t="shared" si="5"/>
        <v>5782875.354</v>
      </c>
    </row>
    <row r="289">
      <c r="A289" s="6">
        <v>42292.0</v>
      </c>
      <c r="B289" s="14" t="str">
        <f t="shared" si="1"/>
        <v>Thursday</v>
      </c>
      <c r="C289" s="14" t="str">
        <f t="shared" si="2"/>
        <v>October</v>
      </c>
      <c r="D289" s="15" t="str">
        <f t="shared" si="3"/>
        <v>2015</v>
      </c>
      <c r="E289" s="16">
        <f t="shared" si="4"/>
        <v>42</v>
      </c>
      <c r="F289" s="14" t="str">
        <f>VLOOKUP(A289,'_Holidays'!A289:B2394,2,FALSE)</f>
        <v>Y</v>
      </c>
      <c r="G289" s="17" t="str">
        <f>VLOOKUP(A289,'_Holidays'!A289:C2394,3,FALSE)</f>
        <v>N</v>
      </c>
      <c r="H289" s="18">
        <v>14.4</v>
      </c>
      <c r="I289" s="14" t="str">
        <f>IFERROR(__xludf.DUMMYFUNCTION("SPARKLINE(H289,{""charttype"",""bar"";""color1"",""#00CCFF"";""max"",MAX($H$2:$H$2107)})"),"")</f>
        <v/>
      </c>
      <c r="J289" s="18">
        <v>34.0</v>
      </c>
      <c r="K289" s="14" t="str">
        <f>IFERROR(__xludf.DUMMYFUNCTION("SPARKLINE(J289,{""charttype"",""bar"";""color1"",""#FF0000"";""max"",MAX($J$2:$J$2107)})"),"")</f>
        <v/>
      </c>
      <c r="L289" s="18">
        <v>22.2</v>
      </c>
      <c r="M289" s="18" t="str">
        <f>IFERROR(__xludf.DUMMYFUNCTION("SPARKLINE(L289,{""charttype"",""bar"";""color1"",""#FF9900"";""max"",MAX($L$2:$L$2107)})"),"")</f>
        <v/>
      </c>
      <c r="N289" s="18">
        <v>0.0</v>
      </c>
      <c r="O289" s="14" t="str">
        <f>IFERROR(__xludf.DUMMYFUNCTION("SPARKLINE(N289,{""charttype"",""bar"";""color1"",""#0066CC"";""max"",MAX($N$2:$N$2107)})"),"")</f>
        <v/>
      </c>
      <c r="P289" s="16">
        <v>130260.4</v>
      </c>
      <c r="Q289" s="19">
        <v>39.06695</v>
      </c>
      <c r="R289" s="21">
        <f t="shared" si="5"/>
        <v>5088876.534</v>
      </c>
    </row>
    <row r="290">
      <c r="A290" s="6">
        <v>42293.0</v>
      </c>
      <c r="B290" s="14" t="str">
        <f t="shared" si="1"/>
        <v>Friday</v>
      </c>
      <c r="C290" s="14" t="str">
        <f t="shared" si="2"/>
        <v>October</v>
      </c>
      <c r="D290" s="15" t="str">
        <f t="shared" si="3"/>
        <v>2015</v>
      </c>
      <c r="E290" s="16">
        <f t="shared" si="4"/>
        <v>42</v>
      </c>
      <c r="F290" s="14" t="str">
        <f>VLOOKUP(A290,'_Holidays'!A290:B2395,2,FALSE)</f>
        <v>Y</v>
      </c>
      <c r="G290" s="17" t="str">
        <f>VLOOKUP(A290,'_Holidays'!A290:C2395,3,FALSE)</f>
        <v>N</v>
      </c>
      <c r="H290" s="18">
        <v>17.0</v>
      </c>
      <c r="I290" s="14" t="str">
        <f>IFERROR(__xludf.DUMMYFUNCTION("SPARKLINE(H290,{""charttype"",""bar"";""color1"",""#00CCFF"";""max"",MAX($H$2:$H$2107)})"),"")</f>
        <v/>
      </c>
      <c r="J290" s="18">
        <v>23.8</v>
      </c>
      <c r="K290" s="14" t="str">
        <f>IFERROR(__xludf.DUMMYFUNCTION("SPARKLINE(J290,{""charttype"",""bar"";""color1"",""#FF0000"";""max"",MAX($J$2:$J$2107)})"),"")</f>
        <v/>
      </c>
      <c r="L290" s="18">
        <v>8.4</v>
      </c>
      <c r="M290" s="18" t="str">
        <f>IFERROR(__xludf.DUMMYFUNCTION("SPARKLINE(L290,{""charttype"",""bar"";""color1"",""#FF9900"";""max"",MAX($L$2:$L$2107)})"),"")</f>
        <v/>
      </c>
      <c r="N290" s="18">
        <v>0.0</v>
      </c>
      <c r="O290" s="14" t="str">
        <f>IFERROR(__xludf.DUMMYFUNCTION("SPARKLINE(N290,{""charttype"",""bar"";""color1"",""#0066CC"";""max"",MAX($N$2:$N$2107)})"),"")</f>
        <v/>
      </c>
      <c r="P290" s="16">
        <v>123986.0</v>
      </c>
      <c r="Q290" s="19">
        <v>43.80436</v>
      </c>
      <c r="R290" s="21">
        <f t="shared" si="5"/>
        <v>5431127.379</v>
      </c>
    </row>
    <row r="291">
      <c r="A291" s="6">
        <v>42294.0</v>
      </c>
      <c r="B291" s="14" t="str">
        <f t="shared" si="1"/>
        <v>Saturday</v>
      </c>
      <c r="C291" s="14" t="str">
        <f t="shared" si="2"/>
        <v>October</v>
      </c>
      <c r="D291" s="15" t="str">
        <f t="shared" si="3"/>
        <v>2015</v>
      </c>
      <c r="E291" s="16">
        <f t="shared" si="4"/>
        <v>42</v>
      </c>
      <c r="F291" s="14" t="str">
        <f>VLOOKUP(A291,'_Holidays'!A291:B2396,2,FALSE)</f>
        <v>Y</v>
      </c>
      <c r="G291" s="17" t="str">
        <f>VLOOKUP(A291,'_Holidays'!A291:C2396,3,FALSE)</f>
        <v>N</v>
      </c>
      <c r="H291" s="18">
        <v>11.5</v>
      </c>
      <c r="I291" s="14" t="str">
        <f>IFERROR(__xludf.DUMMYFUNCTION("SPARKLINE(H291,{""charttype"",""bar"";""color1"",""#00CCFF"";""max"",MAX($H$2:$H$2107)})"),"")</f>
        <v/>
      </c>
      <c r="J291" s="18">
        <v>20.5</v>
      </c>
      <c r="K291" s="14" t="str">
        <f>IFERROR(__xludf.DUMMYFUNCTION("SPARKLINE(J291,{""charttype"",""bar"";""color1"",""#FF0000"";""max"",MAX($J$2:$J$2107)})"),"")</f>
        <v/>
      </c>
      <c r="L291" s="18">
        <v>20.4</v>
      </c>
      <c r="M291" s="18" t="str">
        <f>IFERROR(__xludf.DUMMYFUNCTION("SPARKLINE(L291,{""charttype"",""bar"";""color1"",""#FF9900"";""max"",MAX($L$2:$L$2107)})"),"")</f>
        <v/>
      </c>
      <c r="N291" s="18">
        <v>0.0</v>
      </c>
      <c r="O291" s="14" t="str">
        <f>IFERROR(__xludf.DUMMYFUNCTION("SPARKLINE(N291,{""charttype"",""bar"";""color1"",""#0066CC"";""max"",MAX($N$2:$N$2107)})"),"")</f>
        <v/>
      </c>
      <c r="P291" s="16">
        <v>104916.3</v>
      </c>
      <c r="Q291" s="19">
        <v>29.67361</v>
      </c>
      <c r="R291" s="21">
        <f t="shared" si="5"/>
        <v>3113245.369</v>
      </c>
    </row>
    <row r="292">
      <c r="A292" s="6">
        <v>42295.0</v>
      </c>
      <c r="B292" s="14" t="str">
        <f t="shared" si="1"/>
        <v>Sunday</v>
      </c>
      <c r="C292" s="14" t="str">
        <f t="shared" si="2"/>
        <v>October</v>
      </c>
      <c r="D292" s="15" t="str">
        <f t="shared" si="3"/>
        <v>2015</v>
      </c>
      <c r="E292" s="16">
        <f t="shared" si="4"/>
        <v>43</v>
      </c>
      <c r="F292" s="14" t="str">
        <f>VLOOKUP(A292,'_Holidays'!A292:B2397,2,FALSE)</f>
        <v>Y</v>
      </c>
      <c r="G292" s="17" t="str">
        <f>VLOOKUP(A292,'_Holidays'!A292:C2397,3,FALSE)</f>
        <v>N</v>
      </c>
      <c r="H292" s="18">
        <v>12.6</v>
      </c>
      <c r="I292" s="14" t="str">
        <f>IFERROR(__xludf.DUMMYFUNCTION("SPARKLINE(H292,{""charttype"",""bar"";""color1"",""#00CCFF"";""max"",MAX($H$2:$H$2107)})"),"")</f>
        <v/>
      </c>
      <c r="J292" s="18">
        <v>17.7</v>
      </c>
      <c r="K292" s="14" t="str">
        <f>IFERROR(__xludf.DUMMYFUNCTION("SPARKLINE(J292,{""charttype"",""bar"";""color1"",""#FF0000"";""max"",MAX($J$2:$J$2107)})"),"")</f>
        <v/>
      </c>
      <c r="L292" s="18">
        <v>24.2</v>
      </c>
      <c r="M292" s="18" t="str">
        <f>IFERROR(__xludf.DUMMYFUNCTION("SPARKLINE(L292,{""charttype"",""bar"";""color1"",""#FF9900"";""max"",MAX($L$2:$L$2107)})"),"")</f>
        <v/>
      </c>
      <c r="N292" s="18">
        <v>0.0</v>
      </c>
      <c r="O292" s="14" t="str">
        <f>IFERROR(__xludf.DUMMYFUNCTION("SPARKLINE(N292,{""charttype"",""bar"";""color1"",""#0066CC"";""max"",MAX($N$2:$N$2107)})"),"")</f>
        <v/>
      </c>
      <c r="P292" s="16">
        <v>100812.0</v>
      </c>
      <c r="Q292" s="19">
        <v>29.12087</v>
      </c>
      <c r="R292" s="21">
        <f t="shared" si="5"/>
        <v>2935733.146</v>
      </c>
    </row>
    <row r="293">
      <c r="A293" s="6">
        <v>42296.0</v>
      </c>
      <c r="B293" s="14" t="str">
        <f t="shared" si="1"/>
        <v>Monday</v>
      </c>
      <c r="C293" s="14" t="str">
        <f t="shared" si="2"/>
        <v>October</v>
      </c>
      <c r="D293" s="15" t="str">
        <f t="shared" si="3"/>
        <v>2015</v>
      </c>
      <c r="E293" s="16">
        <f t="shared" si="4"/>
        <v>43</v>
      </c>
      <c r="F293" s="14" t="str">
        <f>VLOOKUP(A293,'_Holidays'!A293:B2398,2,FALSE)</f>
        <v>Y</v>
      </c>
      <c r="G293" s="17" t="str">
        <f>VLOOKUP(A293,'_Holidays'!A293:C2398,3,FALSE)</f>
        <v>N</v>
      </c>
      <c r="H293" s="18">
        <v>8.3</v>
      </c>
      <c r="I293" s="14" t="str">
        <f>IFERROR(__xludf.DUMMYFUNCTION("SPARKLINE(H293,{""charttype"",""bar"";""color1"",""#00CCFF"";""max"",MAX($H$2:$H$2107)})"),"")</f>
        <v/>
      </c>
      <c r="J293" s="18">
        <v>26.7</v>
      </c>
      <c r="K293" s="14" t="str">
        <f>IFERROR(__xludf.DUMMYFUNCTION("SPARKLINE(J293,{""charttype"",""bar"";""color1"",""#FF0000"";""max"",MAX($J$2:$J$2107)})"),"")</f>
        <v/>
      </c>
      <c r="L293" s="18">
        <v>25.8</v>
      </c>
      <c r="M293" s="18" t="str">
        <f>IFERROR(__xludf.DUMMYFUNCTION("SPARKLINE(L293,{""charttype"",""bar"";""color1"",""#FF9900"";""max"",MAX($L$2:$L$2107)})"),"")</f>
        <v/>
      </c>
      <c r="N293" s="18">
        <v>0.0</v>
      </c>
      <c r="O293" s="14" t="str">
        <f>IFERROR(__xludf.DUMMYFUNCTION("SPARKLINE(N293,{""charttype"",""bar"";""color1"",""#0066CC"";""max"",MAX($N$2:$N$2107)})"),"")</f>
        <v/>
      </c>
      <c r="P293" s="16">
        <v>120795.0</v>
      </c>
      <c r="Q293" s="19">
        <v>43.51068</v>
      </c>
      <c r="R293" s="21">
        <f t="shared" si="5"/>
        <v>5255872.591</v>
      </c>
    </row>
    <row r="294">
      <c r="A294" s="6">
        <v>42297.0</v>
      </c>
      <c r="B294" s="14" t="str">
        <f t="shared" si="1"/>
        <v>Tuesday</v>
      </c>
      <c r="C294" s="14" t="str">
        <f t="shared" si="2"/>
        <v>October</v>
      </c>
      <c r="D294" s="15" t="str">
        <f t="shared" si="3"/>
        <v>2015</v>
      </c>
      <c r="E294" s="16">
        <f t="shared" si="4"/>
        <v>43</v>
      </c>
      <c r="F294" s="14" t="str">
        <f>VLOOKUP(A294,'_Holidays'!A294:B2399,2,FALSE)</f>
        <v>Y</v>
      </c>
      <c r="G294" s="17" t="str">
        <f>VLOOKUP(A294,'_Holidays'!A294:C2399,3,FALSE)</f>
        <v>N</v>
      </c>
      <c r="H294" s="18">
        <v>12.9</v>
      </c>
      <c r="I294" s="14" t="str">
        <f>IFERROR(__xludf.DUMMYFUNCTION("SPARKLINE(H294,{""charttype"",""bar"";""color1"",""#00CCFF"";""max"",MAX($H$2:$H$2107)})"),"")</f>
        <v/>
      </c>
      <c r="J294" s="18">
        <v>31.8</v>
      </c>
      <c r="K294" s="14" t="str">
        <f>IFERROR(__xludf.DUMMYFUNCTION("SPARKLINE(J294,{""charttype"",""bar"";""color1"",""#FF0000"";""max"",MAX($J$2:$J$2107)})"),"")</f>
        <v/>
      </c>
      <c r="L294" s="18">
        <v>14.4</v>
      </c>
      <c r="M294" s="18" t="str">
        <f>IFERROR(__xludf.DUMMYFUNCTION("SPARKLINE(L294,{""charttype"",""bar"";""color1"",""#FF9900"";""max"",MAX($L$2:$L$2107)})"),"")</f>
        <v/>
      </c>
      <c r="N294" s="18">
        <v>0.0</v>
      </c>
      <c r="O294" s="14" t="str">
        <f>IFERROR(__xludf.DUMMYFUNCTION("SPARKLINE(N294,{""charttype"",""bar"";""color1"",""#0066CC"";""max"",MAX($N$2:$N$2107)})"),"")</f>
        <v/>
      </c>
      <c r="P294" s="16">
        <v>126655.5</v>
      </c>
      <c r="Q294" s="19">
        <v>43.33287</v>
      </c>
      <c r="R294" s="21">
        <f t="shared" si="5"/>
        <v>5488346.316</v>
      </c>
    </row>
    <row r="295">
      <c r="A295" s="6">
        <v>42298.0</v>
      </c>
      <c r="B295" s="14" t="str">
        <f t="shared" si="1"/>
        <v>Wednesday</v>
      </c>
      <c r="C295" s="14" t="str">
        <f t="shared" si="2"/>
        <v>October</v>
      </c>
      <c r="D295" s="15" t="str">
        <f t="shared" si="3"/>
        <v>2015</v>
      </c>
      <c r="E295" s="16">
        <f t="shared" si="4"/>
        <v>43</v>
      </c>
      <c r="F295" s="14" t="str">
        <f>VLOOKUP(A295,'_Holidays'!A295:B2400,2,FALSE)</f>
        <v>Y</v>
      </c>
      <c r="G295" s="17" t="str">
        <f>VLOOKUP(A295,'_Holidays'!A295:C2400,3,FALSE)</f>
        <v>N</v>
      </c>
      <c r="H295" s="18">
        <v>17.6</v>
      </c>
      <c r="I295" s="14" t="str">
        <f>IFERROR(__xludf.DUMMYFUNCTION("SPARKLINE(H295,{""charttype"",""bar"";""color1"",""#00CCFF"";""max"",MAX($H$2:$H$2107)})"),"")</f>
        <v/>
      </c>
      <c r="J295" s="18">
        <v>18.3</v>
      </c>
      <c r="K295" s="14" t="str">
        <f>IFERROR(__xludf.DUMMYFUNCTION("SPARKLINE(J295,{""charttype"",""bar"";""color1"",""#FF0000"";""max"",MAX($J$2:$J$2107)})"),"")</f>
        <v/>
      </c>
      <c r="L295" s="18">
        <v>7.3</v>
      </c>
      <c r="M295" s="18" t="str">
        <f>IFERROR(__xludf.DUMMYFUNCTION("SPARKLINE(L295,{""charttype"",""bar"";""color1"",""#FF9900"";""max"",MAX($L$2:$L$2107)})"),"")</f>
        <v/>
      </c>
      <c r="N295" s="18">
        <v>2.4</v>
      </c>
      <c r="O295" s="14" t="str">
        <f>IFERROR(__xludf.DUMMYFUNCTION("SPARKLINE(N295,{""charttype"",""bar"";""color1"",""#0066CC"";""max"",MAX($N$2:$N$2107)})"),"")</f>
        <v/>
      </c>
      <c r="P295" s="16">
        <v>122368.9</v>
      </c>
      <c r="Q295" s="19">
        <v>39.68189</v>
      </c>
      <c r="R295" s="21">
        <f t="shared" si="5"/>
        <v>4855829.229</v>
      </c>
    </row>
    <row r="296">
      <c r="A296" s="6">
        <v>42299.0</v>
      </c>
      <c r="B296" s="14" t="str">
        <f t="shared" si="1"/>
        <v>Thursday</v>
      </c>
      <c r="C296" s="14" t="str">
        <f t="shared" si="2"/>
        <v>October</v>
      </c>
      <c r="D296" s="15" t="str">
        <f t="shared" si="3"/>
        <v>2015</v>
      </c>
      <c r="E296" s="16">
        <f t="shared" si="4"/>
        <v>43</v>
      </c>
      <c r="F296" s="14" t="str">
        <f>VLOOKUP(A296,'_Holidays'!A296:B2401,2,FALSE)</f>
        <v>Y</v>
      </c>
      <c r="G296" s="17" t="str">
        <f>VLOOKUP(A296,'_Holidays'!A296:C2401,3,FALSE)</f>
        <v>N</v>
      </c>
      <c r="H296" s="18">
        <v>11.4</v>
      </c>
      <c r="I296" s="14" t="str">
        <f>IFERROR(__xludf.DUMMYFUNCTION("SPARKLINE(H296,{""charttype"",""bar"";""color1"",""#00CCFF"";""max"",MAX($H$2:$H$2107)})"),"")</f>
        <v/>
      </c>
      <c r="J296" s="18">
        <v>16.7</v>
      </c>
      <c r="K296" s="14" t="str">
        <f>IFERROR(__xludf.DUMMYFUNCTION("SPARKLINE(J296,{""charttype"",""bar"";""color1"",""#FF0000"";""max"",MAX($J$2:$J$2107)})"),"")</f>
        <v/>
      </c>
      <c r="L296" s="18">
        <v>8.5</v>
      </c>
      <c r="M296" s="18" t="str">
        <f>IFERROR(__xludf.DUMMYFUNCTION("SPARKLINE(L296,{""charttype"",""bar"";""color1"",""#FF9900"";""max"",MAX($L$2:$L$2107)})"),"")</f>
        <v/>
      </c>
      <c r="N296" s="18">
        <v>7.0</v>
      </c>
      <c r="O296" s="14" t="str">
        <f>IFERROR(__xludf.DUMMYFUNCTION("SPARKLINE(N296,{""charttype"",""bar"";""color1"",""#0066CC"";""max"",MAX($N$2:$N$2107)})"),"")</f>
        <v/>
      </c>
      <c r="P296" s="16">
        <v>121471.6</v>
      </c>
      <c r="Q296" s="19">
        <v>44.03305</v>
      </c>
      <c r="R296" s="21">
        <f t="shared" si="5"/>
        <v>5348765.036</v>
      </c>
    </row>
    <row r="297">
      <c r="A297" s="6">
        <v>42300.0</v>
      </c>
      <c r="B297" s="14" t="str">
        <f t="shared" si="1"/>
        <v>Friday</v>
      </c>
      <c r="C297" s="14" t="str">
        <f t="shared" si="2"/>
        <v>October</v>
      </c>
      <c r="D297" s="15" t="str">
        <f t="shared" si="3"/>
        <v>2015</v>
      </c>
      <c r="E297" s="16">
        <f t="shared" si="4"/>
        <v>43</v>
      </c>
      <c r="F297" s="14" t="str">
        <f>VLOOKUP(A297,'_Holidays'!A297:B2402,2,FALSE)</f>
        <v>Y</v>
      </c>
      <c r="G297" s="17" t="str">
        <f>VLOOKUP(A297,'_Holidays'!A297:C2402,3,FALSE)</f>
        <v>N</v>
      </c>
      <c r="H297" s="18">
        <v>11.8</v>
      </c>
      <c r="I297" s="14" t="str">
        <f>IFERROR(__xludf.DUMMYFUNCTION("SPARKLINE(H297,{""charttype"",""bar"";""color1"",""#00CCFF"";""max"",MAX($H$2:$H$2107)})"),"")</f>
        <v/>
      </c>
      <c r="J297" s="18">
        <v>16.4</v>
      </c>
      <c r="K297" s="14" t="str">
        <f>IFERROR(__xludf.DUMMYFUNCTION("SPARKLINE(J297,{""charttype"",""bar"";""color1"",""#FF0000"";""max"",MAX($J$2:$J$2107)})"),"")</f>
        <v/>
      </c>
      <c r="L297" s="18">
        <v>21.0</v>
      </c>
      <c r="M297" s="18" t="str">
        <f>IFERROR(__xludf.DUMMYFUNCTION("SPARKLINE(L297,{""charttype"",""bar"";""color1"",""#FF9900"";""max"",MAX($L$2:$L$2107)})"),"")</f>
        <v/>
      </c>
      <c r="N297" s="18">
        <v>0.0</v>
      </c>
      <c r="O297" s="14" t="str">
        <f>IFERROR(__xludf.DUMMYFUNCTION("SPARKLINE(N297,{""charttype"",""bar"";""color1"",""#0066CC"";""max"",MAX($N$2:$N$2107)})"),"")</f>
        <v/>
      </c>
      <c r="P297" s="16">
        <v>120420.7</v>
      </c>
      <c r="Q297" s="19">
        <v>48.1699</v>
      </c>
      <c r="R297" s="21">
        <f t="shared" si="5"/>
        <v>5800653.077</v>
      </c>
    </row>
    <row r="298">
      <c r="A298" s="6">
        <v>42301.0</v>
      </c>
      <c r="B298" s="14" t="str">
        <f t="shared" si="1"/>
        <v>Saturday</v>
      </c>
      <c r="C298" s="14" t="str">
        <f t="shared" si="2"/>
        <v>October</v>
      </c>
      <c r="D298" s="15" t="str">
        <f t="shared" si="3"/>
        <v>2015</v>
      </c>
      <c r="E298" s="16">
        <f t="shared" si="4"/>
        <v>43</v>
      </c>
      <c r="F298" s="14" t="str">
        <f>VLOOKUP(A298,'_Holidays'!A298:B2403,2,FALSE)</f>
        <v>Y</v>
      </c>
      <c r="G298" s="17" t="str">
        <f>VLOOKUP(A298,'_Holidays'!A298:C2403,3,FALSE)</f>
        <v>N</v>
      </c>
      <c r="H298" s="18">
        <v>9.2</v>
      </c>
      <c r="I298" s="14" t="str">
        <f>IFERROR(__xludf.DUMMYFUNCTION("SPARKLINE(H298,{""charttype"",""bar"";""color1"",""#00CCFF"";""max"",MAX($H$2:$H$2107)})"),"")</f>
        <v/>
      </c>
      <c r="J298" s="18">
        <v>19.5</v>
      </c>
      <c r="K298" s="14" t="str">
        <f>IFERROR(__xludf.DUMMYFUNCTION("SPARKLINE(J298,{""charttype"",""bar"";""color1"",""#FF0000"";""max"",MAX($J$2:$J$2107)})"),"")</f>
        <v/>
      </c>
      <c r="L298" s="18">
        <v>25.1</v>
      </c>
      <c r="M298" s="18" t="str">
        <f>IFERROR(__xludf.DUMMYFUNCTION("SPARKLINE(L298,{""charttype"",""bar"";""color1"",""#FF9900"";""max"",MAX($L$2:$L$2107)})"),"")</f>
        <v/>
      </c>
      <c r="N298" s="18">
        <v>0.0</v>
      </c>
      <c r="O298" s="14" t="str">
        <f>IFERROR(__xludf.DUMMYFUNCTION("SPARKLINE(N298,{""charttype"",""bar"";""color1"",""#0066CC"";""max"",MAX($N$2:$N$2107)})"),"")</f>
        <v/>
      </c>
      <c r="P298" s="16">
        <v>106813.0</v>
      </c>
      <c r="Q298" s="19">
        <v>32.19205</v>
      </c>
      <c r="R298" s="21">
        <f t="shared" si="5"/>
        <v>3438529.437</v>
      </c>
    </row>
    <row r="299">
      <c r="A299" s="6">
        <v>42302.0</v>
      </c>
      <c r="B299" s="14" t="str">
        <f t="shared" si="1"/>
        <v>Sunday</v>
      </c>
      <c r="C299" s="14" t="str">
        <f t="shared" si="2"/>
        <v>October</v>
      </c>
      <c r="D299" s="15" t="str">
        <f t="shared" si="3"/>
        <v>2015</v>
      </c>
      <c r="E299" s="16">
        <f t="shared" si="4"/>
        <v>44</v>
      </c>
      <c r="F299" s="14" t="str">
        <f>VLOOKUP(A299,'_Holidays'!A299:B2404,2,FALSE)</f>
        <v>Y</v>
      </c>
      <c r="G299" s="17" t="str">
        <f>VLOOKUP(A299,'_Holidays'!A299:C2404,3,FALSE)</f>
        <v>N</v>
      </c>
      <c r="H299" s="18">
        <v>10.2</v>
      </c>
      <c r="I299" s="14" t="str">
        <f>IFERROR(__xludf.DUMMYFUNCTION("SPARKLINE(H299,{""charttype"",""bar"";""color1"",""#00CCFF"";""max"",MAX($H$2:$H$2107)})"),"")</f>
        <v/>
      </c>
      <c r="J299" s="18">
        <v>31.3</v>
      </c>
      <c r="K299" s="14" t="str">
        <f>IFERROR(__xludf.DUMMYFUNCTION("SPARKLINE(J299,{""charttype"",""bar"";""color1"",""#FF0000"";""max"",MAX($J$2:$J$2107)})"),"")</f>
        <v/>
      </c>
      <c r="L299" s="18">
        <v>20.1</v>
      </c>
      <c r="M299" s="18" t="str">
        <f>IFERROR(__xludf.DUMMYFUNCTION("SPARKLINE(L299,{""charttype"",""bar"";""color1"",""#FF9900"";""max"",MAX($L$2:$L$2107)})"),"")</f>
        <v/>
      </c>
      <c r="N299" s="18">
        <v>0.0</v>
      </c>
      <c r="O299" s="14" t="str">
        <f>IFERROR(__xludf.DUMMYFUNCTION("SPARKLINE(N299,{""charttype"",""bar"";""color1"",""#0066CC"";""max"",MAX($N$2:$N$2107)})"),"")</f>
        <v/>
      </c>
      <c r="P299" s="16">
        <v>102279.7</v>
      </c>
      <c r="Q299" s="19">
        <v>17.46597</v>
      </c>
      <c r="R299" s="21">
        <f t="shared" si="5"/>
        <v>1786414.172</v>
      </c>
    </row>
    <row r="300">
      <c r="A300" s="6">
        <v>42303.0</v>
      </c>
      <c r="B300" s="14" t="str">
        <f t="shared" si="1"/>
        <v>Monday</v>
      </c>
      <c r="C300" s="14" t="str">
        <f t="shared" si="2"/>
        <v>October</v>
      </c>
      <c r="D300" s="15" t="str">
        <f t="shared" si="3"/>
        <v>2015</v>
      </c>
      <c r="E300" s="16">
        <f t="shared" si="4"/>
        <v>44</v>
      </c>
      <c r="F300" s="14" t="str">
        <f>VLOOKUP(A300,'_Holidays'!A300:B2405,2,FALSE)</f>
        <v>Y</v>
      </c>
      <c r="G300" s="17" t="str">
        <f>VLOOKUP(A300,'_Holidays'!A300:C2405,3,FALSE)</f>
        <v>N</v>
      </c>
      <c r="H300" s="18">
        <v>14.0</v>
      </c>
      <c r="I300" s="14" t="str">
        <f>IFERROR(__xludf.DUMMYFUNCTION("SPARKLINE(H300,{""charttype"",""bar"";""color1"",""#00CCFF"";""max"",MAX($H$2:$H$2107)})"),"")</f>
        <v/>
      </c>
      <c r="J300" s="18">
        <v>15.9</v>
      </c>
      <c r="K300" s="14" t="str">
        <f>IFERROR(__xludf.DUMMYFUNCTION("SPARKLINE(J300,{""charttype"",""bar"";""color1"",""#FF0000"";""max"",MAX($J$2:$J$2107)})"),"")</f>
        <v/>
      </c>
      <c r="L300" s="18">
        <v>14.5</v>
      </c>
      <c r="M300" s="18" t="str">
        <f>IFERROR(__xludf.DUMMYFUNCTION("SPARKLINE(L300,{""charttype"",""bar"";""color1"",""#FF9900"";""max"",MAX($L$2:$L$2107)})"),"")</f>
        <v/>
      </c>
      <c r="N300" s="18">
        <v>0.2</v>
      </c>
      <c r="O300" s="14" t="str">
        <f>IFERROR(__xludf.DUMMYFUNCTION("SPARKLINE(N300,{""charttype"",""bar"";""color1"",""#0066CC"";""max"",MAX($N$2:$N$2107)})"),"")</f>
        <v/>
      </c>
      <c r="P300" s="16">
        <v>115297.3</v>
      </c>
      <c r="Q300" s="19">
        <v>29.39852</v>
      </c>
      <c r="R300" s="21">
        <f t="shared" si="5"/>
        <v>3389569.98</v>
      </c>
    </row>
    <row r="301">
      <c r="A301" s="6">
        <v>42304.0</v>
      </c>
      <c r="B301" s="14" t="str">
        <f t="shared" si="1"/>
        <v>Tuesday</v>
      </c>
      <c r="C301" s="14" t="str">
        <f t="shared" si="2"/>
        <v>October</v>
      </c>
      <c r="D301" s="15" t="str">
        <f t="shared" si="3"/>
        <v>2015</v>
      </c>
      <c r="E301" s="16">
        <f t="shared" si="4"/>
        <v>44</v>
      </c>
      <c r="F301" s="14" t="str">
        <f>VLOOKUP(A301,'_Holidays'!A301:B2406,2,FALSE)</f>
        <v>Y</v>
      </c>
      <c r="G301" s="17" t="str">
        <f>VLOOKUP(A301,'_Holidays'!A301:C2406,3,FALSE)</f>
        <v>N</v>
      </c>
      <c r="H301" s="18">
        <v>10.4</v>
      </c>
      <c r="I301" s="14" t="str">
        <f>IFERROR(__xludf.DUMMYFUNCTION("SPARKLINE(H301,{""charttype"",""bar"";""color1"",""#00CCFF"";""max"",MAX($H$2:$H$2107)})"),"")</f>
        <v/>
      </c>
      <c r="J301" s="18">
        <v>23.3</v>
      </c>
      <c r="K301" s="14" t="str">
        <f>IFERROR(__xludf.DUMMYFUNCTION("SPARKLINE(J301,{""charttype"",""bar"";""color1"",""#FF0000"";""max"",MAX($J$2:$J$2107)})"),"")</f>
        <v/>
      </c>
      <c r="L301" s="18">
        <v>28.1</v>
      </c>
      <c r="M301" s="18" t="str">
        <f>IFERROR(__xludf.DUMMYFUNCTION("SPARKLINE(L301,{""charttype"",""bar"";""color1"",""#FF9900"";""max"",MAX($L$2:$L$2107)})"),"")</f>
        <v/>
      </c>
      <c r="N301" s="18">
        <v>0.2</v>
      </c>
      <c r="O301" s="14" t="str">
        <f>IFERROR(__xludf.DUMMYFUNCTION("SPARKLINE(N301,{""charttype"",""bar"";""color1"",""#0066CC"";""max"",MAX($N$2:$N$2107)})"),"")</f>
        <v/>
      </c>
      <c r="P301" s="16">
        <v>116619.6</v>
      </c>
      <c r="Q301" s="19">
        <v>31.3294</v>
      </c>
      <c r="R301" s="21">
        <f t="shared" si="5"/>
        <v>3653622.096</v>
      </c>
    </row>
    <row r="302">
      <c r="A302" s="6">
        <v>42305.0</v>
      </c>
      <c r="B302" s="14" t="str">
        <f t="shared" si="1"/>
        <v>Wednesday</v>
      </c>
      <c r="C302" s="14" t="str">
        <f t="shared" si="2"/>
        <v>October</v>
      </c>
      <c r="D302" s="15" t="str">
        <f t="shared" si="3"/>
        <v>2015</v>
      </c>
      <c r="E302" s="16">
        <f t="shared" si="4"/>
        <v>44</v>
      </c>
      <c r="F302" s="14" t="str">
        <f>VLOOKUP(A302,'_Holidays'!A302:B2407,2,FALSE)</f>
        <v>Y</v>
      </c>
      <c r="G302" s="17" t="str">
        <f>VLOOKUP(A302,'_Holidays'!A302:C2407,3,FALSE)</f>
        <v>N</v>
      </c>
      <c r="H302" s="18">
        <v>10.1</v>
      </c>
      <c r="I302" s="14" t="str">
        <f>IFERROR(__xludf.DUMMYFUNCTION("SPARKLINE(H302,{""charttype"",""bar"";""color1"",""#00CCFF"";""max"",MAX($H$2:$H$2107)})"),"")</f>
        <v/>
      </c>
      <c r="J302" s="18">
        <v>26.8</v>
      </c>
      <c r="K302" s="14" t="str">
        <f>IFERROR(__xludf.DUMMYFUNCTION("SPARKLINE(J302,{""charttype"",""bar"";""color1"",""#FF0000"";""max"",MAX($J$2:$J$2107)})"),"")</f>
        <v/>
      </c>
      <c r="L302" s="18">
        <v>27.6</v>
      </c>
      <c r="M302" s="18" t="str">
        <f>IFERROR(__xludf.DUMMYFUNCTION("SPARKLINE(L302,{""charttype"",""bar"";""color1"",""#FF9900"";""max"",MAX($L$2:$L$2107)})"),"")</f>
        <v/>
      </c>
      <c r="N302" s="18">
        <v>0.0</v>
      </c>
      <c r="O302" s="14" t="str">
        <f>IFERROR(__xludf.DUMMYFUNCTION("SPARKLINE(N302,{""charttype"",""bar"";""color1"",""#0066CC"";""max"",MAX($N$2:$N$2107)})"),"")</f>
        <v/>
      </c>
      <c r="P302" s="16">
        <v>122887.4</v>
      </c>
      <c r="Q302" s="19">
        <v>39.51381</v>
      </c>
      <c r="R302" s="21">
        <f t="shared" si="5"/>
        <v>4855749.375</v>
      </c>
    </row>
    <row r="303">
      <c r="A303" s="6">
        <v>42306.0</v>
      </c>
      <c r="B303" s="14" t="str">
        <f t="shared" si="1"/>
        <v>Thursday</v>
      </c>
      <c r="C303" s="14" t="str">
        <f t="shared" si="2"/>
        <v>October</v>
      </c>
      <c r="D303" s="15" t="str">
        <f t="shared" si="3"/>
        <v>2015</v>
      </c>
      <c r="E303" s="16">
        <f t="shared" si="4"/>
        <v>44</v>
      </c>
      <c r="F303" s="14" t="str">
        <f>VLOOKUP(A303,'_Holidays'!A303:B2408,2,FALSE)</f>
        <v>Y</v>
      </c>
      <c r="G303" s="17" t="str">
        <f>VLOOKUP(A303,'_Holidays'!A303:C2408,3,FALSE)</f>
        <v>N</v>
      </c>
      <c r="H303" s="18">
        <v>13.7</v>
      </c>
      <c r="I303" s="14" t="str">
        <f>IFERROR(__xludf.DUMMYFUNCTION("SPARKLINE(H303,{""charttype"",""bar"";""color1"",""#00CCFF"";""max"",MAX($H$2:$H$2107)})"),"")</f>
        <v/>
      </c>
      <c r="J303" s="18">
        <v>26.1</v>
      </c>
      <c r="K303" s="14" t="str">
        <f>IFERROR(__xludf.DUMMYFUNCTION("SPARKLINE(J303,{""charttype"",""bar"";""color1"",""#FF0000"";""max"",MAX($J$2:$J$2107)})"),"")</f>
        <v/>
      </c>
      <c r="L303" s="18">
        <v>26.8</v>
      </c>
      <c r="M303" s="18" t="str">
        <f>IFERROR(__xludf.DUMMYFUNCTION("SPARKLINE(L303,{""charttype"",""bar"";""color1"",""#FF9900"";""max"",MAX($L$2:$L$2107)})"),"")</f>
        <v/>
      </c>
      <c r="N303" s="18">
        <v>0.0</v>
      </c>
      <c r="O303" s="14" t="str">
        <f>IFERROR(__xludf.DUMMYFUNCTION("SPARKLINE(N303,{""charttype"",""bar"";""color1"",""#0066CC"";""max"",MAX($N$2:$N$2107)})"),"")</f>
        <v/>
      </c>
      <c r="P303" s="16">
        <v>124222.9</v>
      </c>
      <c r="Q303" s="19">
        <v>62.32013</v>
      </c>
      <c r="R303" s="21">
        <f t="shared" si="5"/>
        <v>7741587.277</v>
      </c>
    </row>
    <row r="304">
      <c r="A304" s="6">
        <v>42307.0</v>
      </c>
      <c r="B304" s="14" t="str">
        <f t="shared" si="1"/>
        <v>Friday</v>
      </c>
      <c r="C304" s="14" t="str">
        <f t="shared" si="2"/>
        <v>October</v>
      </c>
      <c r="D304" s="15" t="str">
        <f t="shared" si="3"/>
        <v>2015</v>
      </c>
      <c r="E304" s="16">
        <f t="shared" si="4"/>
        <v>44</v>
      </c>
      <c r="F304" s="14" t="str">
        <f>VLOOKUP(A304,'_Holidays'!A304:B2409,2,FALSE)</f>
        <v>Y</v>
      </c>
      <c r="G304" s="17" t="str">
        <f>VLOOKUP(A304,'_Holidays'!A304:C2409,3,FALSE)</f>
        <v>N</v>
      </c>
      <c r="H304" s="18">
        <v>12.6</v>
      </c>
      <c r="I304" s="14" t="str">
        <f>IFERROR(__xludf.DUMMYFUNCTION("SPARKLINE(H304,{""charttype"",""bar"";""color1"",""#00CCFF"";""max"",MAX($H$2:$H$2107)})"),"")</f>
        <v/>
      </c>
      <c r="J304" s="18">
        <v>27.4</v>
      </c>
      <c r="K304" s="14" t="str">
        <f>IFERROR(__xludf.DUMMYFUNCTION("SPARKLINE(J304,{""charttype"",""bar"";""color1"",""#FF0000"";""max"",MAX($J$2:$J$2107)})"),"")</f>
        <v/>
      </c>
      <c r="L304" s="18">
        <v>22.6</v>
      </c>
      <c r="M304" s="18" t="str">
        <f>IFERROR(__xludf.DUMMYFUNCTION("SPARKLINE(L304,{""charttype"",""bar"";""color1"",""#FF9900"";""max"",MAX($L$2:$L$2107)})"),"")</f>
        <v/>
      </c>
      <c r="N304" s="18">
        <v>0.0</v>
      </c>
      <c r="O304" s="14" t="str">
        <f>IFERROR(__xludf.DUMMYFUNCTION("SPARKLINE(N304,{""charttype"",""bar"";""color1"",""#0066CC"";""max"",MAX($N$2:$N$2107)})"),"")</f>
        <v/>
      </c>
      <c r="P304" s="16">
        <v>121257.0</v>
      </c>
      <c r="Q304" s="19">
        <v>35.87555</v>
      </c>
      <c r="R304" s="21">
        <f t="shared" si="5"/>
        <v>4350161.566</v>
      </c>
    </row>
    <row r="305">
      <c r="A305" s="6">
        <v>42308.0</v>
      </c>
      <c r="B305" s="14" t="str">
        <f t="shared" si="1"/>
        <v>Saturday</v>
      </c>
      <c r="C305" s="14" t="str">
        <f t="shared" si="2"/>
        <v>October</v>
      </c>
      <c r="D305" s="15" t="str">
        <f t="shared" si="3"/>
        <v>2015</v>
      </c>
      <c r="E305" s="16">
        <f t="shared" si="4"/>
        <v>44</v>
      </c>
      <c r="F305" s="14" t="str">
        <f>VLOOKUP(A305,'_Holidays'!A305:B2410,2,FALSE)</f>
        <v>Y</v>
      </c>
      <c r="G305" s="17" t="str">
        <f>VLOOKUP(A305,'_Holidays'!A305:C2410,3,FALSE)</f>
        <v>N</v>
      </c>
      <c r="H305" s="18">
        <v>15.7</v>
      </c>
      <c r="I305" s="14" t="str">
        <f>IFERROR(__xludf.DUMMYFUNCTION("SPARKLINE(H305,{""charttype"",""bar"";""color1"",""#00CCFF"";""max"",MAX($H$2:$H$2107)})"),"")</f>
        <v/>
      </c>
      <c r="J305" s="18">
        <v>25.9</v>
      </c>
      <c r="K305" s="14" t="str">
        <f>IFERROR(__xludf.DUMMYFUNCTION("SPARKLINE(J305,{""charttype"",""bar"";""color1"",""#FF0000"";""max"",MAX($J$2:$J$2107)})"),"")</f>
        <v/>
      </c>
      <c r="L305" s="18">
        <v>13.5</v>
      </c>
      <c r="M305" s="18" t="str">
        <f>IFERROR(__xludf.DUMMYFUNCTION("SPARKLINE(L305,{""charttype"",""bar"";""color1"",""#FF9900"";""max"",MAX($L$2:$L$2107)})"),"")</f>
        <v/>
      </c>
      <c r="N305" s="18">
        <v>1.0</v>
      </c>
      <c r="O305" s="14" t="str">
        <f>IFERROR(__xludf.DUMMYFUNCTION("SPARKLINE(N305,{""charttype"",""bar"";""color1"",""#0066CC"";""max"",MAX($N$2:$N$2107)})"),"")</f>
        <v/>
      </c>
      <c r="P305" s="16">
        <v>106353.4</v>
      </c>
      <c r="Q305" s="19">
        <v>18.37479</v>
      </c>
      <c r="R305" s="21">
        <f t="shared" si="5"/>
        <v>1954221.391</v>
      </c>
    </row>
    <row r="306">
      <c r="A306" s="6">
        <v>42309.0</v>
      </c>
      <c r="B306" s="14" t="str">
        <f t="shared" si="1"/>
        <v>Sunday</v>
      </c>
      <c r="C306" s="14" t="str">
        <f t="shared" si="2"/>
        <v>November</v>
      </c>
      <c r="D306" s="15" t="str">
        <f t="shared" si="3"/>
        <v>2015</v>
      </c>
      <c r="E306" s="16">
        <f t="shared" si="4"/>
        <v>45</v>
      </c>
      <c r="F306" s="14" t="str">
        <f>VLOOKUP(A306,'_Holidays'!A306:B2411,2,FALSE)</f>
        <v>Y</v>
      </c>
      <c r="G306" s="17" t="str">
        <f>VLOOKUP(A306,'_Holidays'!A306:C2411,3,FALSE)</f>
        <v>N</v>
      </c>
      <c r="H306" s="18">
        <v>16.4</v>
      </c>
      <c r="I306" s="14" t="str">
        <f>IFERROR(__xludf.DUMMYFUNCTION("SPARKLINE(H306,{""charttype"",""bar"";""color1"",""#00CCFF"";""max"",MAX($H$2:$H$2107)})"),"")</f>
        <v/>
      </c>
      <c r="J306" s="18">
        <v>26.0</v>
      </c>
      <c r="K306" s="14" t="str">
        <f>IFERROR(__xludf.DUMMYFUNCTION("SPARKLINE(J306,{""charttype"",""bar"";""color1"",""#FF0000"";""max"",MAX($J$2:$J$2107)})"),"")</f>
        <v/>
      </c>
      <c r="L306" s="18">
        <v>10.0</v>
      </c>
      <c r="M306" s="18" t="str">
        <f>IFERROR(__xludf.DUMMYFUNCTION("SPARKLINE(L306,{""charttype"",""bar"";""color1"",""#FF9900"";""max"",MAX($L$2:$L$2107)})"),"")</f>
        <v/>
      </c>
      <c r="N306" s="18">
        <v>4.4</v>
      </c>
      <c r="O306" s="14" t="str">
        <f>IFERROR(__xludf.DUMMYFUNCTION("SPARKLINE(N306,{""charttype"",""bar"";""color1"",""#0066CC"";""max"",MAX($N$2:$N$2107)})"),"")</f>
        <v/>
      </c>
      <c r="P306" s="16">
        <v>103629.6</v>
      </c>
      <c r="Q306" s="19">
        <v>14.68484</v>
      </c>
      <c r="R306" s="21">
        <f t="shared" si="5"/>
        <v>1521784.095</v>
      </c>
    </row>
    <row r="307">
      <c r="A307" s="6">
        <v>42310.0</v>
      </c>
      <c r="B307" s="14" t="str">
        <f t="shared" si="1"/>
        <v>Monday</v>
      </c>
      <c r="C307" s="14" t="str">
        <f t="shared" si="2"/>
        <v>November</v>
      </c>
      <c r="D307" s="15" t="str">
        <f t="shared" si="3"/>
        <v>2015</v>
      </c>
      <c r="E307" s="16">
        <f t="shared" si="4"/>
        <v>45</v>
      </c>
      <c r="F307" s="14" t="str">
        <f>VLOOKUP(A307,'_Holidays'!A307:B2412,2,FALSE)</f>
        <v>Y</v>
      </c>
      <c r="G307" s="17" t="str">
        <f>VLOOKUP(A307,'_Holidays'!A307:C2412,3,FALSE)</f>
        <v>N</v>
      </c>
      <c r="H307" s="18">
        <v>14.5</v>
      </c>
      <c r="I307" s="14" t="str">
        <f>IFERROR(__xludf.DUMMYFUNCTION("SPARKLINE(H307,{""charttype"",""bar"";""color1"",""#00CCFF"";""max"",MAX($H$2:$H$2107)})"),"")</f>
        <v/>
      </c>
      <c r="J307" s="18">
        <v>16.0</v>
      </c>
      <c r="K307" s="14" t="str">
        <f>IFERROR(__xludf.DUMMYFUNCTION("SPARKLINE(J307,{""charttype"",""bar"";""color1"",""#FF0000"";""max"",MAX($J$2:$J$2107)})"),"")</f>
        <v/>
      </c>
      <c r="L307" s="18">
        <v>8.2</v>
      </c>
      <c r="M307" s="18" t="str">
        <f>IFERROR(__xludf.DUMMYFUNCTION("SPARKLINE(L307,{""charttype"",""bar"";""color1"",""#FF9900"";""max"",MAX($L$2:$L$2107)})"),"")</f>
        <v/>
      </c>
      <c r="N307" s="18">
        <v>0.0</v>
      </c>
      <c r="O307" s="14" t="str">
        <f>IFERROR(__xludf.DUMMYFUNCTION("SPARKLINE(N307,{""charttype"",""bar"";""color1"",""#0066CC"";""max"",MAX($N$2:$N$2107)})"),"")</f>
        <v/>
      </c>
      <c r="P307" s="16">
        <v>113791.8</v>
      </c>
      <c r="Q307" s="19">
        <v>25.01785</v>
      </c>
      <c r="R307" s="21">
        <f t="shared" si="5"/>
        <v>2846826.184</v>
      </c>
    </row>
    <row r="308">
      <c r="A308" s="6">
        <v>42311.0</v>
      </c>
      <c r="B308" s="14" t="str">
        <f t="shared" si="1"/>
        <v>Tuesday</v>
      </c>
      <c r="C308" s="14" t="str">
        <f t="shared" si="2"/>
        <v>November</v>
      </c>
      <c r="D308" s="15" t="str">
        <f t="shared" si="3"/>
        <v>2015</v>
      </c>
      <c r="E308" s="16">
        <f t="shared" si="4"/>
        <v>45</v>
      </c>
      <c r="F308" s="14" t="str">
        <f>VLOOKUP(A308,'_Holidays'!A308:B2413,2,FALSE)</f>
        <v>Y</v>
      </c>
      <c r="G308" s="17" t="str">
        <f>VLOOKUP(A308,'_Holidays'!A308:C2413,3,FALSE)</f>
        <v>Y</v>
      </c>
      <c r="H308" s="18">
        <v>8.0</v>
      </c>
      <c r="I308" s="14" t="str">
        <f>IFERROR(__xludf.DUMMYFUNCTION("SPARKLINE(H308,{""charttype"",""bar"";""color1"",""#00CCFF"";""max"",MAX($H$2:$H$2107)})"),"")</f>
        <v/>
      </c>
      <c r="J308" s="18">
        <v>17.9</v>
      </c>
      <c r="K308" s="14" t="str">
        <f>IFERROR(__xludf.DUMMYFUNCTION("SPARKLINE(J308,{""charttype"",""bar"";""color1"",""#FF0000"";""max"",MAX($J$2:$J$2107)})"),"")</f>
        <v/>
      </c>
      <c r="L308" s="18">
        <v>25.4</v>
      </c>
      <c r="M308" s="18" t="str">
        <f>IFERROR(__xludf.DUMMYFUNCTION("SPARKLINE(L308,{""charttype"",""bar"";""color1"",""#FF9900"";""max"",MAX($L$2:$L$2107)})"),"")</f>
        <v/>
      </c>
      <c r="N308" s="18">
        <v>0.2</v>
      </c>
      <c r="O308" s="14" t="str">
        <f>IFERROR(__xludf.DUMMYFUNCTION("SPARKLINE(N308,{""charttype"",""bar"";""color1"",""#0066CC"";""max"",MAX($N$2:$N$2107)})"),"")</f>
        <v/>
      </c>
      <c r="P308" s="16">
        <v>101793.0</v>
      </c>
      <c r="Q308" s="19">
        <v>14.15795</v>
      </c>
      <c r="R308" s="21">
        <f t="shared" si="5"/>
        <v>1441180.204</v>
      </c>
    </row>
    <row r="309">
      <c r="A309" s="6">
        <v>42312.0</v>
      </c>
      <c r="B309" s="14" t="str">
        <f t="shared" si="1"/>
        <v>Wednesday</v>
      </c>
      <c r="C309" s="14" t="str">
        <f t="shared" si="2"/>
        <v>November</v>
      </c>
      <c r="D309" s="15" t="str">
        <f t="shared" si="3"/>
        <v>2015</v>
      </c>
      <c r="E309" s="16">
        <f t="shared" si="4"/>
        <v>45</v>
      </c>
      <c r="F309" s="14" t="str">
        <f>VLOOKUP(A309,'_Holidays'!A309:B2414,2,FALSE)</f>
        <v>Y</v>
      </c>
      <c r="G309" s="17" t="str">
        <f>VLOOKUP(A309,'_Holidays'!A309:C2414,3,FALSE)</f>
        <v>N</v>
      </c>
      <c r="H309" s="18">
        <v>10.9</v>
      </c>
      <c r="I309" s="14" t="str">
        <f>IFERROR(__xludf.DUMMYFUNCTION("SPARKLINE(H309,{""charttype"",""bar"";""color1"",""#00CCFF"";""max"",MAX($H$2:$H$2107)})"),"")</f>
        <v/>
      </c>
      <c r="J309" s="18">
        <v>27.2</v>
      </c>
      <c r="K309" s="14" t="str">
        <f>IFERROR(__xludf.DUMMYFUNCTION("SPARKLINE(J309,{""charttype"",""bar"";""color1"",""#FF0000"";""max"",MAX($J$2:$J$2107)})"),"")</f>
        <v/>
      </c>
      <c r="L309" s="18">
        <v>19.6</v>
      </c>
      <c r="M309" s="18" t="str">
        <f>IFERROR(__xludf.DUMMYFUNCTION("SPARKLINE(L309,{""charttype"",""bar"";""color1"",""#FF9900"";""max"",MAX($L$2:$L$2107)})"),"")</f>
        <v/>
      </c>
      <c r="N309" s="18">
        <v>0.0</v>
      </c>
      <c r="O309" s="14" t="str">
        <f>IFERROR(__xludf.DUMMYFUNCTION("SPARKLINE(N309,{""charttype"",""bar"";""color1"",""#0066CC"";""max"",MAX($N$2:$N$2107)})"),"")</f>
        <v/>
      </c>
      <c r="P309" s="16">
        <v>120177.9</v>
      </c>
      <c r="Q309" s="19">
        <v>29.23763</v>
      </c>
      <c r="R309" s="21">
        <f t="shared" si="5"/>
        <v>3513716.974</v>
      </c>
    </row>
    <row r="310">
      <c r="A310" s="6">
        <v>42313.0</v>
      </c>
      <c r="B310" s="14" t="str">
        <f t="shared" si="1"/>
        <v>Thursday</v>
      </c>
      <c r="C310" s="14" t="str">
        <f t="shared" si="2"/>
        <v>November</v>
      </c>
      <c r="D310" s="15" t="str">
        <f t="shared" si="3"/>
        <v>2015</v>
      </c>
      <c r="E310" s="16">
        <f t="shared" si="4"/>
        <v>45</v>
      </c>
      <c r="F310" s="14" t="str">
        <f>VLOOKUP(A310,'_Holidays'!A310:B2415,2,FALSE)</f>
        <v>Y</v>
      </c>
      <c r="G310" s="17" t="str">
        <f>VLOOKUP(A310,'_Holidays'!A310:C2415,3,FALSE)</f>
        <v>N</v>
      </c>
      <c r="H310" s="18">
        <v>16.2</v>
      </c>
      <c r="I310" s="14" t="str">
        <f>IFERROR(__xludf.DUMMYFUNCTION("SPARKLINE(H310,{""charttype"",""bar"";""color1"",""#00CCFF"";""max"",MAX($H$2:$H$2107)})"),"")</f>
        <v/>
      </c>
      <c r="J310" s="18">
        <v>24.7</v>
      </c>
      <c r="K310" s="14" t="str">
        <f>IFERROR(__xludf.DUMMYFUNCTION("SPARKLINE(J310,{""charttype"",""bar"";""color1"",""#FF0000"";""max"",MAX($J$2:$J$2107)})"),"")</f>
        <v/>
      </c>
      <c r="L310" s="18">
        <v>16.4</v>
      </c>
      <c r="M310" s="18" t="str">
        <f>IFERROR(__xludf.DUMMYFUNCTION("SPARKLINE(L310,{""charttype"",""bar"";""color1"",""#FF9900"";""max"",MAX($L$2:$L$2107)})"),"")</f>
        <v/>
      </c>
      <c r="N310" s="18">
        <v>12.2</v>
      </c>
      <c r="O310" s="14" t="str">
        <f>IFERROR(__xludf.DUMMYFUNCTION("SPARKLINE(N310,{""charttype"",""bar"";""color1"",""#0066CC"";""max"",MAX($N$2:$N$2107)})"),"")</f>
        <v/>
      </c>
      <c r="P310" s="16">
        <v>125985.5</v>
      </c>
      <c r="Q310" s="19">
        <v>34.57679</v>
      </c>
      <c r="R310" s="21">
        <f t="shared" si="5"/>
        <v>4356174.177</v>
      </c>
    </row>
    <row r="311">
      <c r="A311" s="6">
        <v>42314.0</v>
      </c>
      <c r="B311" s="14" t="str">
        <f t="shared" si="1"/>
        <v>Friday</v>
      </c>
      <c r="C311" s="14" t="str">
        <f t="shared" si="2"/>
        <v>November</v>
      </c>
      <c r="D311" s="15" t="str">
        <f t="shared" si="3"/>
        <v>2015</v>
      </c>
      <c r="E311" s="16">
        <f t="shared" si="4"/>
        <v>45</v>
      </c>
      <c r="F311" s="14" t="str">
        <f>VLOOKUP(A311,'_Holidays'!A311:B2416,2,FALSE)</f>
        <v>Y</v>
      </c>
      <c r="G311" s="17" t="str">
        <f>VLOOKUP(A311,'_Holidays'!A311:C2416,3,FALSE)</f>
        <v>N</v>
      </c>
      <c r="H311" s="18">
        <v>16.6</v>
      </c>
      <c r="I311" s="14" t="str">
        <f>IFERROR(__xludf.DUMMYFUNCTION("SPARKLINE(H311,{""charttype"",""bar"";""color1"",""#00CCFF"";""max"",MAX($H$2:$H$2107)})"),"")</f>
        <v/>
      </c>
      <c r="J311" s="18">
        <v>18.7</v>
      </c>
      <c r="K311" s="14" t="str">
        <f>IFERROR(__xludf.DUMMYFUNCTION("SPARKLINE(J311,{""charttype"",""bar"";""color1"",""#FF0000"";""max"",MAX($J$2:$J$2107)})"),"")</f>
        <v/>
      </c>
      <c r="L311" s="18">
        <v>3.7</v>
      </c>
      <c r="M311" s="18" t="str">
        <f>IFERROR(__xludf.DUMMYFUNCTION("SPARKLINE(L311,{""charttype"",""bar"";""color1"",""#FF9900"";""max"",MAX($L$2:$L$2107)})"),"")</f>
        <v/>
      </c>
      <c r="N311" s="18">
        <v>17.6</v>
      </c>
      <c r="O311" s="14" t="str">
        <f>IFERROR(__xludf.DUMMYFUNCTION("SPARKLINE(N311,{""charttype"",""bar"";""color1"",""#0066CC"";""max"",MAX($N$2:$N$2107)})"),"")</f>
        <v/>
      </c>
      <c r="P311" s="16">
        <v>120505.6</v>
      </c>
      <c r="Q311" s="19">
        <v>30.64287</v>
      </c>
      <c r="R311" s="21">
        <f t="shared" si="5"/>
        <v>3692637.435</v>
      </c>
    </row>
    <row r="312">
      <c r="A312" s="6">
        <v>42315.0</v>
      </c>
      <c r="B312" s="14" t="str">
        <f t="shared" si="1"/>
        <v>Saturday</v>
      </c>
      <c r="C312" s="14" t="str">
        <f t="shared" si="2"/>
        <v>November</v>
      </c>
      <c r="D312" s="15" t="str">
        <f t="shared" si="3"/>
        <v>2015</v>
      </c>
      <c r="E312" s="16">
        <f t="shared" si="4"/>
        <v>45</v>
      </c>
      <c r="F312" s="14" t="str">
        <f>VLOOKUP(A312,'_Holidays'!A312:B2417,2,FALSE)</f>
        <v>Y</v>
      </c>
      <c r="G312" s="17" t="str">
        <f>VLOOKUP(A312,'_Holidays'!A312:C2417,3,FALSE)</f>
        <v>N</v>
      </c>
      <c r="H312" s="18">
        <v>11.9</v>
      </c>
      <c r="I312" s="14" t="str">
        <f>IFERROR(__xludf.DUMMYFUNCTION("SPARKLINE(H312,{""charttype"",""bar"";""color1"",""#00CCFF"";""max"",MAX($H$2:$H$2107)})"),"")</f>
        <v/>
      </c>
      <c r="J312" s="18">
        <v>16.8</v>
      </c>
      <c r="K312" s="14" t="str">
        <f>IFERROR(__xludf.DUMMYFUNCTION("SPARKLINE(J312,{""charttype"",""bar"";""color1"",""#FF0000"";""max"",MAX($J$2:$J$2107)})"),"")</f>
        <v/>
      </c>
      <c r="L312" s="18">
        <v>25.2</v>
      </c>
      <c r="M312" s="18" t="str">
        <f>IFERROR(__xludf.DUMMYFUNCTION("SPARKLINE(L312,{""charttype"",""bar"";""color1"",""#FF9900"";""max"",MAX($L$2:$L$2107)})"),"")</f>
        <v/>
      </c>
      <c r="N312" s="18">
        <v>1.2</v>
      </c>
      <c r="O312" s="14" t="str">
        <f>IFERROR(__xludf.DUMMYFUNCTION("SPARKLINE(N312,{""charttype"",""bar"";""color1"",""#0066CC"";""max"",MAX($N$2:$N$2107)})"),"")</f>
        <v/>
      </c>
      <c r="P312" s="16">
        <v>104269.8</v>
      </c>
      <c r="Q312" s="19">
        <v>18.27265</v>
      </c>
      <c r="R312" s="21">
        <f t="shared" si="5"/>
        <v>1905285.561</v>
      </c>
    </row>
    <row r="313">
      <c r="A313" s="6">
        <v>42316.0</v>
      </c>
      <c r="B313" s="14" t="str">
        <f t="shared" si="1"/>
        <v>Sunday</v>
      </c>
      <c r="C313" s="14" t="str">
        <f t="shared" si="2"/>
        <v>November</v>
      </c>
      <c r="D313" s="15" t="str">
        <f t="shared" si="3"/>
        <v>2015</v>
      </c>
      <c r="E313" s="16">
        <f t="shared" si="4"/>
        <v>46</v>
      </c>
      <c r="F313" s="14" t="str">
        <f>VLOOKUP(A313,'_Holidays'!A313:B2418,2,FALSE)</f>
        <v>Y</v>
      </c>
      <c r="G313" s="17" t="str">
        <f>VLOOKUP(A313,'_Holidays'!A313:C2418,3,FALSE)</f>
        <v>N</v>
      </c>
      <c r="H313" s="18">
        <v>8.5</v>
      </c>
      <c r="I313" s="14" t="str">
        <f>IFERROR(__xludf.DUMMYFUNCTION("SPARKLINE(H313,{""charttype"",""bar"";""color1"",""#00CCFF"";""max"",MAX($H$2:$H$2107)})"),"")</f>
        <v/>
      </c>
      <c r="J313" s="18">
        <v>24.8</v>
      </c>
      <c r="K313" s="14" t="str">
        <f>IFERROR(__xludf.DUMMYFUNCTION("SPARKLINE(J313,{""charttype"",""bar"";""color1"",""#FF0000"";""max"",MAX($J$2:$J$2107)})"),"")</f>
        <v/>
      </c>
      <c r="L313" s="18">
        <v>25.1</v>
      </c>
      <c r="M313" s="18" t="str">
        <f>IFERROR(__xludf.DUMMYFUNCTION("SPARKLINE(L313,{""charttype"",""bar"";""color1"",""#FF9900"";""max"",MAX($L$2:$L$2107)})"),"")</f>
        <v/>
      </c>
      <c r="N313" s="18">
        <v>0.0</v>
      </c>
      <c r="O313" s="14" t="str">
        <f>IFERROR(__xludf.DUMMYFUNCTION("SPARKLINE(N313,{""charttype"",""bar"";""color1"",""#0066CC"";""max"",MAX($N$2:$N$2107)})"),"")</f>
        <v/>
      </c>
      <c r="P313" s="16">
        <v>103793.1</v>
      </c>
      <c r="Q313" s="19">
        <v>21.09536</v>
      </c>
      <c r="R313" s="21">
        <f t="shared" si="5"/>
        <v>2189552.81</v>
      </c>
    </row>
    <row r="314">
      <c r="A314" s="6">
        <v>42317.0</v>
      </c>
      <c r="B314" s="14" t="str">
        <f t="shared" si="1"/>
        <v>Monday</v>
      </c>
      <c r="C314" s="14" t="str">
        <f t="shared" si="2"/>
        <v>November</v>
      </c>
      <c r="D314" s="15" t="str">
        <f t="shared" si="3"/>
        <v>2015</v>
      </c>
      <c r="E314" s="16">
        <f t="shared" si="4"/>
        <v>46</v>
      </c>
      <c r="F314" s="14" t="str">
        <f>VLOOKUP(A314,'_Holidays'!A314:B2419,2,FALSE)</f>
        <v>Y</v>
      </c>
      <c r="G314" s="17" t="str">
        <f>VLOOKUP(A314,'_Holidays'!A314:C2419,3,FALSE)</f>
        <v>N</v>
      </c>
      <c r="H314" s="18">
        <v>13.6</v>
      </c>
      <c r="I314" s="14" t="str">
        <f>IFERROR(__xludf.DUMMYFUNCTION("SPARKLINE(H314,{""charttype"",""bar"";""color1"",""#00CCFF"";""max"",MAX($H$2:$H$2107)})"),"")</f>
        <v/>
      </c>
      <c r="J314" s="18">
        <v>33.1</v>
      </c>
      <c r="K314" s="14" t="str">
        <f>IFERROR(__xludf.DUMMYFUNCTION("SPARKLINE(J314,{""charttype"",""bar"";""color1"",""#FF0000"";""max"",MAX($J$2:$J$2107)})"),"")</f>
        <v/>
      </c>
      <c r="L314" s="18">
        <v>26.4</v>
      </c>
      <c r="M314" s="18" t="str">
        <f>IFERROR(__xludf.DUMMYFUNCTION("SPARKLINE(L314,{""charttype"",""bar"";""color1"",""#FF9900"";""max"",MAX($L$2:$L$2107)})"),"")</f>
        <v/>
      </c>
      <c r="N314" s="18">
        <v>0.0</v>
      </c>
      <c r="O314" s="14" t="str">
        <f>IFERROR(__xludf.DUMMYFUNCTION("SPARKLINE(N314,{""charttype"",""bar"";""color1"",""#0066CC"";""max"",MAX($N$2:$N$2107)})"),"")</f>
        <v/>
      </c>
      <c r="P314" s="16">
        <v>127234.7</v>
      </c>
      <c r="Q314" s="19">
        <v>35.0548</v>
      </c>
      <c r="R314" s="21">
        <f t="shared" si="5"/>
        <v>4460186.962</v>
      </c>
    </row>
    <row r="315">
      <c r="A315" s="6">
        <v>42318.0</v>
      </c>
      <c r="B315" s="14" t="str">
        <f t="shared" si="1"/>
        <v>Tuesday</v>
      </c>
      <c r="C315" s="14" t="str">
        <f t="shared" si="2"/>
        <v>November</v>
      </c>
      <c r="D315" s="15" t="str">
        <f t="shared" si="3"/>
        <v>2015</v>
      </c>
      <c r="E315" s="16">
        <f t="shared" si="4"/>
        <v>46</v>
      </c>
      <c r="F315" s="14" t="str">
        <f>VLOOKUP(A315,'_Holidays'!A315:B2420,2,FALSE)</f>
        <v>Y</v>
      </c>
      <c r="G315" s="17" t="str">
        <f>VLOOKUP(A315,'_Holidays'!A315:C2420,3,FALSE)</f>
        <v>N</v>
      </c>
      <c r="H315" s="18">
        <v>15.2</v>
      </c>
      <c r="I315" s="14" t="str">
        <f>IFERROR(__xludf.DUMMYFUNCTION("SPARKLINE(H315,{""charttype"",""bar"";""color1"",""#00CCFF"";""max"",MAX($H$2:$H$2107)})"),"")</f>
        <v/>
      </c>
      <c r="J315" s="18">
        <v>16.4</v>
      </c>
      <c r="K315" s="14" t="str">
        <f>IFERROR(__xludf.DUMMYFUNCTION("SPARKLINE(J315,{""charttype"",""bar"";""color1"",""#FF0000"";""max"",MAX($J$2:$J$2107)})"),"")</f>
        <v/>
      </c>
      <c r="L315" s="18">
        <v>5.3</v>
      </c>
      <c r="M315" s="18" t="str">
        <f>IFERROR(__xludf.DUMMYFUNCTION("SPARKLINE(L315,{""charttype"",""bar"";""color1"",""#FF9900"";""max"",MAX($L$2:$L$2107)})"),"")</f>
        <v/>
      </c>
      <c r="N315" s="18">
        <v>0.0</v>
      </c>
      <c r="O315" s="14" t="str">
        <f>IFERROR(__xludf.DUMMYFUNCTION("SPARKLINE(N315,{""charttype"",""bar"";""color1"",""#0066CC"";""max"",MAX($N$2:$N$2107)})"),"")</f>
        <v/>
      </c>
      <c r="P315" s="16">
        <v>121617.3</v>
      </c>
      <c r="Q315" s="19">
        <v>32.06708</v>
      </c>
      <c r="R315" s="21">
        <f t="shared" si="5"/>
        <v>3899911.688</v>
      </c>
    </row>
    <row r="316">
      <c r="A316" s="6">
        <v>42319.0</v>
      </c>
      <c r="B316" s="14" t="str">
        <f t="shared" si="1"/>
        <v>Wednesday</v>
      </c>
      <c r="C316" s="14" t="str">
        <f t="shared" si="2"/>
        <v>November</v>
      </c>
      <c r="D316" s="15" t="str">
        <f t="shared" si="3"/>
        <v>2015</v>
      </c>
      <c r="E316" s="16">
        <f t="shared" si="4"/>
        <v>46</v>
      </c>
      <c r="F316" s="14" t="str">
        <f>VLOOKUP(A316,'_Holidays'!A316:B2421,2,FALSE)</f>
        <v>Y</v>
      </c>
      <c r="G316" s="17" t="str">
        <f>VLOOKUP(A316,'_Holidays'!A316:C2421,3,FALSE)</f>
        <v>N</v>
      </c>
      <c r="H316" s="18">
        <v>11.5</v>
      </c>
      <c r="I316" s="14" t="str">
        <f>IFERROR(__xludf.DUMMYFUNCTION("SPARKLINE(H316,{""charttype"",""bar"";""color1"",""#00CCFF"";""max"",MAX($H$2:$H$2107)})"),"")</f>
        <v/>
      </c>
      <c r="J316" s="18">
        <v>20.1</v>
      </c>
      <c r="K316" s="14" t="str">
        <f>IFERROR(__xludf.DUMMYFUNCTION("SPARKLINE(J316,{""charttype"",""bar"";""color1"",""#FF0000"";""max"",MAX($J$2:$J$2107)})"),"")</f>
        <v/>
      </c>
      <c r="L316" s="18">
        <v>16.0</v>
      </c>
      <c r="M316" s="18" t="str">
        <f>IFERROR(__xludf.DUMMYFUNCTION("SPARKLINE(L316,{""charttype"",""bar"";""color1"",""#FF9900"";""max"",MAX($L$2:$L$2107)})"),"")</f>
        <v/>
      </c>
      <c r="N316" s="18">
        <v>2.0</v>
      </c>
      <c r="O316" s="14" t="str">
        <f>IFERROR(__xludf.DUMMYFUNCTION("SPARKLINE(N316,{""charttype"",""bar"";""color1"",""#0066CC"";""max"",MAX($N$2:$N$2107)})"),"")</f>
        <v/>
      </c>
      <c r="P316" s="16">
        <v>121566.6</v>
      </c>
      <c r="Q316" s="19">
        <v>35.2241</v>
      </c>
      <c r="R316" s="21">
        <f t="shared" si="5"/>
        <v>4282074.075</v>
      </c>
    </row>
    <row r="317">
      <c r="A317" s="6">
        <v>42320.0</v>
      </c>
      <c r="B317" s="14" t="str">
        <f t="shared" si="1"/>
        <v>Thursday</v>
      </c>
      <c r="C317" s="14" t="str">
        <f t="shared" si="2"/>
        <v>November</v>
      </c>
      <c r="D317" s="15" t="str">
        <f t="shared" si="3"/>
        <v>2015</v>
      </c>
      <c r="E317" s="16">
        <f t="shared" si="4"/>
        <v>46</v>
      </c>
      <c r="F317" s="14" t="str">
        <f>VLOOKUP(A317,'_Holidays'!A317:B2422,2,FALSE)</f>
        <v>Y</v>
      </c>
      <c r="G317" s="17" t="str">
        <f>VLOOKUP(A317,'_Holidays'!A317:C2422,3,FALSE)</f>
        <v>N</v>
      </c>
      <c r="H317" s="18">
        <v>13.7</v>
      </c>
      <c r="I317" s="14" t="str">
        <f>IFERROR(__xludf.DUMMYFUNCTION("SPARKLINE(H317,{""charttype"",""bar"";""color1"",""#00CCFF"";""max"",MAX($H$2:$H$2107)})"),"")</f>
        <v/>
      </c>
      <c r="J317" s="18">
        <v>21.2</v>
      </c>
      <c r="K317" s="14" t="str">
        <f>IFERROR(__xludf.DUMMYFUNCTION("SPARKLINE(J317,{""charttype"",""bar"";""color1"",""#FF0000"";""max"",MAX($J$2:$J$2107)})"),"")</f>
        <v/>
      </c>
      <c r="L317" s="18">
        <v>19.2</v>
      </c>
      <c r="M317" s="18" t="str">
        <f>IFERROR(__xludf.DUMMYFUNCTION("SPARKLINE(L317,{""charttype"",""bar"";""color1"",""#FF9900"";""max"",MAX($L$2:$L$2107)})"),"")</f>
        <v/>
      </c>
      <c r="N317" s="18">
        <v>0.0</v>
      </c>
      <c r="O317" s="14" t="str">
        <f>IFERROR(__xludf.DUMMYFUNCTION("SPARKLINE(N317,{""charttype"",""bar"";""color1"",""#0066CC"";""max"",MAX($N$2:$N$2107)})"),"")</f>
        <v/>
      </c>
      <c r="P317" s="16">
        <v>123775.2</v>
      </c>
      <c r="Q317" s="19">
        <v>38.48526</v>
      </c>
      <c r="R317" s="21">
        <f t="shared" si="5"/>
        <v>4763520.754</v>
      </c>
    </row>
    <row r="318">
      <c r="A318" s="6">
        <v>42321.0</v>
      </c>
      <c r="B318" s="14" t="str">
        <f t="shared" si="1"/>
        <v>Friday</v>
      </c>
      <c r="C318" s="14" t="str">
        <f t="shared" si="2"/>
        <v>November</v>
      </c>
      <c r="D318" s="15" t="str">
        <f t="shared" si="3"/>
        <v>2015</v>
      </c>
      <c r="E318" s="16">
        <f t="shared" si="4"/>
        <v>46</v>
      </c>
      <c r="F318" s="14" t="str">
        <f>VLOOKUP(A318,'_Holidays'!A318:B2423,2,FALSE)</f>
        <v>Y</v>
      </c>
      <c r="G318" s="17" t="str">
        <f>VLOOKUP(A318,'_Holidays'!A318:C2423,3,FALSE)</f>
        <v>N</v>
      </c>
      <c r="H318" s="18">
        <v>13.5</v>
      </c>
      <c r="I318" s="14" t="str">
        <f>IFERROR(__xludf.DUMMYFUNCTION("SPARKLINE(H318,{""charttype"",""bar"";""color1"",""#00CCFF"";""max"",MAX($H$2:$H$2107)})"),"")</f>
        <v/>
      </c>
      <c r="J318" s="18">
        <v>18.2</v>
      </c>
      <c r="K318" s="14" t="str">
        <f>IFERROR(__xludf.DUMMYFUNCTION("SPARKLINE(J318,{""charttype"",""bar"";""color1"",""#FF0000"";""max"",MAX($J$2:$J$2107)})"),"")</f>
        <v/>
      </c>
      <c r="L318" s="18">
        <v>26.1</v>
      </c>
      <c r="M318" s="18" t="str">
        <f>IFERROR(__xludf.DUMMYFUNCTION("SPARKLINE(L318,{""charttype"",""bar"";""color1"",""#FF9900"";""max"",MAX($L$2:$L$2107)})"),"")</f>
        <v/>
      </c>
      <c r="N318" s="18">
        <v>0.4</v>
      </c>
      <c r="O318" s="14" t="str">
        <f>IFERROR(__xludf.DUMMYFUNCTION("SPARKLINE(N318,{""charttype"",""bar"";""color1"",""#0066CC"";""max"",MAX($N$2:$N$2107)})"),"")</f>
        <v/>
      </c>
      <c r="P318" s="16">
        <v>117078.6</v>
      </c>
      <c r="Q318" s="19">
        <v>32.8231</v>
      </c>
      <c r="R318" s="21">
        <f t="shared" si="5"/>
        <v>3842882.596</v>
      </c>
    </row>
    <row r="319">
      <c r="A319" s="6">
        <v>42322.0</v>
      </c>
      <c r="B319" s="14" t="str">
        <f t="shared" si="1"/>
        <v>Saturday</v>
      </c>
      <c r="C319" s="14" t="str">
        <f t="shared" si="2"/>
        <v>November</v>
      </c>
      <c r="D319" s="15" t="str">
        <f t="shared" si="3"/>
        <v>2015</v>
      </c>
      <c r="E319" s="16">
        <f t="shared" si="4"/>
        <v>46</v>
      </c>
      <c r="F319" s="14" t="str">
        <f>VLOOKUP(A319,'_Holidays'!A319:B2424,2,FALSE)</f>
        <v>Y</v>
      </c>
      <c r="G319" s="17" t="str">
        <f>VLOOKUP(A319,'_Holidays'!A319:C2424,3,FALSE)</f>
        <v>N</v>
      </c>
      <c r="H319" s="18">
        <v>12.1</v>
      </c>
      <c r="I319" s="14" t="str">
        <f>IFERROR(__xludf.DUMMYFUNCTION("SPARKLINE(H319,{""charttype"",""bar"";""color1"",""#00CCFF"";""max"",MAX($H$2:$H$2107)})"),"")</f>
        <v/>
      </c>
      <c r="J319" s="18">
        <v>18.3</v>
      </c>
      <c r="K319" s="14" t="str">
        <f>IFERROR(__xludf.DUMMYFUNCTION("SPARKLINE(J319,{""charttype"",""bar"";""color1"",""#FF0000"";""max"",MAX($J$2:$J$2107)})"),"")</f>
        <v/>
      </c>
      <c r="L319" s="18">
        <v>27.5</v>
      </c>
      <c r="M319" s="18" t="str">
        <f>IFERROR(__xludf.DUMMYFUNCTION("SPARKLINE(L319,{""charttype"",""bar"";""color1"",""#FF9900"";""max"",MAX($L$2:$L$2107)})"),"")</f>
        <v/>
      </c>
      <c r="N319" s="18">
        <v>0.2</v>
      </c>
      <c r="O319" s="14" t="str">
        <f>IFERROR(__xludf.DUMMYFUNCTION("SPARKLINE(N319,{""charttype"",""bar"";""color1"",""#0066CC"";""max"",MAX($N$2:$N$2107)})"),"")</f>
        <v/>
      </c>
      <c r="P319" s="16">
        <v>103646.6</v>
      </c>
      <c r="Q319" s="19">
        <v>33.56094</v>
      </c>
      <c r="R319" s="21">
        <f t="shared" si="5"/>
        <v>3478477.324</v>
      </c>
    </row>
    <row r="320">
      <c r="A320" s="6">
        <v>42323.0</v>
      </c>
      <c r="B320" s="14" t="str">
        <f t="shared" si="1"/>
        <v>Sunday</v>
      </c>
      <c r="C320" s="14" t="str">
        <f t="shared" si="2"/>
        <v>November</v>
      </c>
      <c r="D320" s="15" t="str">
        <f t="shared" si="3"/>
        <v>2015</v>
      </c>
      <c r="E320" s="16">
        <f t="shared" si="4"/>
        <v>47</v>
      </c>
      <c r="F320" s="14" t="str">
        <f>VLOOKUP(A320,'_Holidays'!A320:B2425,2,FALSE)</f>
        <v>Y</v>
      </c>
      <c r="G320" s="17" t="str">
        <f>VLOOKUP(A320,'_Holidays'!A320:C2425,3,FALSE)</f>
        <v>N</v>
      </c>
      <c r="H320" s="18">
        <v>13.0</v>
      </c>
      <c r="I320" s="14" t="str">
        <f>IFERROR(__xludf.DUMMYFUNCTION("SPARKLINE(H320,{""charttype"",""bar"";""color1"",""#00CCFF"";""max"",MAX($H$2:$H$2107)})"),"")</f>
        <v/>
      </c>
      <c r="J320" s="18">
        <v>18.5</v>
      </c>
      <c r="K320" s="14" t="str">
        <f>IFERROR(__xludf.DUMMYFUNCTION("SPARKLINE(J320,{""charttype"",""bar"";""color1"",""#FF0000"";""max"",MAX($J$2:$J$2107)})"),"")</f>
        <v/>
      </c>
      <c r="L320" s="18">
        <v>27.6</v>
      </c>
      <c r="M320" s="18" t="str">
        <f>IFERROR(__xludf.DUMMYFUNCTION("SPARKLINE(L320,{""charttype"",""bar"";""color1"",""#FF9900"";""max"",MAX($L$2:$L$2107)})"),"")</f>
        <v/>
      </c>
      <c r="N320" s="18">
        <v>0.2</v>
      </c>
      <c r="O320" s="14" t="str">
        <f>IFERROR(__xludf.DUMMYFUNCTION("SPARKLINE(N320,{""charttype"",""bar"";""color1"",""#0066CC"";""max"",MAX($N$2:$N$2107)})"),"")</f>
        <v/>
      </c>
      <c r="P320" s="16">
        <v>99761.81</v>
      </c>
      <c r="Q320" s="19">
        <v>28.29807</v>
      </c>
      <c r="R320" s="21">
        <f t="shared" si="5"/>
        <v>2823066.683</v>
      </c>
    </row>
    <row r="321">
      <c r="A321" s="6">
        <v>42324.0</v>
      </c>
      <c r="B321" s="14" t="str">
        <f t="shared" si="1"/>
        <v>Monday</v>
      </c>
      <c r="C321" s="14" t="str">
        <f t="shared" si="2"/>
        <v>November</v>
      </c>
      <c r="D321" s="15" t="str">
        <f t="shared" si="3"/>
        <v>2015</v>
      </c>
      <c r="E321" s="16">
        <f t="shared" si="4"/>
        <v>47</v>
      </c>
      <c r="F321" s="14" t="str">
        <f>VLOOKUP(A321,'_Holidays'!A321:B2426,2,FALSE)</f>
        <v>Y</v>
      </c>
      <c r="G321" s="17" t="str">
        <f>VLOOKUP(A321,'_Holidays'!A321:C2426,3,FALSE)</f>
        <v>N</v>
      </c>
      <c r="H321" s="18">
        <v>11.4</v>
      </c>
      <c r="I321" s="14" t="str">
        <f>IFERROR(__xludf.DUMMYFUNCTION("SPARKLINE(H321,{""charttype"",""bar"";""color1"",""#00CCFF"";""max"",MAX($H$2:$H$2107)})"),"")</f>
        <v/>
      </c>
      <c r="J321" s="18">
        <v>26.3</v>
      </c>
      <c r="K321" s="14" t="str">
        <f>IFERROR(__xludf.DUMMYFUNCTION("SPARKLINE(J321,{""charttype"",""bar"";""color1"",""#FF0000"";""max"",MAX($J$2:$J$2107)})"),"")</f>
        <v/>
      </c>
      <c r="L321" s="18">
        <v>29.4</v>
      </c>
      <c r="M321" s="18" t="str">
        <f>IFERROR(__xludf.DUMMYFUNCTION("SPARKLINE(L321,{""charttype"",""bar"";""color1"",""#FF9900"";""max"",MAX($L$2:$L$2107)})"),"")</f>
        <v/>
      </c>
      <c r="N321" s="18">
        <v>0.2</v>
      </c>
      <c r="O321" s="14" t="str">
        <f>IFERROR(__xludf.DUMMYFUNCTION("SPARKLINE(N321,{""charttype"",""bar"";""color1"",""#0066CC"";""max"",MAX($N$2:$N$2107)})"),"")</f>
        <v/>
      </c>
      <c r="P321" s="16">
        <v>124557.2</v>
      </c>
      <c r="Q321" s="19">
        <v>39.12737</v>
      </c>
      <c r="R321" s="21">
        <f t="shared" si="5"/>
        <v>4873595.651</v>
      </c>
    </row>
    <row r="322">
      <c r="A322" s="6">
        <v>42325.0</v>
      </c>
      <c r="B322" s="14" t="str">
        <f t="shared" si="1"/>
        <v>Tuesday</v>
      </c>
      <c r="C322" s="14" t="str">
        <f t="shared" si="2"/>
        <v>November</v>
      </c>
      <c r="D322" s="15" t="str">
        <f t="shared" si="3"/>
        <v>2015</v>
      </c>
      <c r="E322" s="16">
        <f t="shared" si="4"/>
        <v>47</v>
      </c>
      <c r="F322" s="14" t="str">
        <f>VLOOKUP(A322,'_Holidays'!A322:B2427,2,FALSE)</f>
        <v>Y</v>
      </c>
      <c r="G322" s="17" t="str">
        <f>VLOOKUP(A322,'_Holidays'!A322:C2427,3,FALSE)</f>
        <v>N</v>
      </c>
      <c r="H322" s="18">
        <v>15.7</v>
      </c>
      <c r="I322" s="14" t="str">
        <f>IFERROR(__xludf.DUMMYFUNCTION("SPARKLINE(H322,{""charttype"",""bar"";""color1"",""#00CCFF"";""max"",MAX($H$2:$H$2107)})"),"")</f>
        <v/>
      </c>
      <c r="J322" s="18">
        <v>33.3</v>
      </c>
      <c r="K322" s="14" t="str">
        <f>IFERROR(__xludf.DUMMYFUNCTION("SPARKLINE(J322,{""charttype"",""bar"";""color1"",""#FF0000"";""max"",MAX($J$2:$J$2107)})"),"")</f>
        <v/>
      </c>
      <c r="L322" s="18">
        <v>24.0</v>
      </c>
      <c r="M322" s="18" t="str">
        <f>IFERROR(__xludf.DUMMYFUNCTION("SPARKLINE(L322,{""charttype"",""bar"";""color1"",""#FF9900"";""max"",MAX($L$2:$L$2107)})"),"")</f>
        <v/>
      </c>
      <c r="N322" s="18">
        <v>0.0</v>
      </c>
      <c r="O322" s="14" t="str">
        <f>IFERROR(__xludf.DUMMYFUNCTION("SPARKLINE(N322,{""charttype"",""bar"";""color1"",""#0066CC"";""max"",MAX($N$2:$N$2107)})"),"")</f>
        <v/>
      </c>
      <c r="P322" s="16">
        <v>131442.2</v>
      </c>
      <c r="Q322" s="19">
        <v>36.02455</v>
      </c>
      <c r="R322" s="21">
        <f t="shared" si="5"/>
        <v>4735146.106</v>
      </c>
    </row>
    <row r="323">
      <c r="A323" s="6">
        <v>42326.0</v>
      </c>
      <c r="B323" s="14" t="str">
        <f t="shared" si="1"/>
        <v>Wednesday</v>
      </c>
      <c r="C323" s="14" t="str">
        <f t="shared" si="2"/>
        <v>November</v>
      </c>
      <c r="D323" s="15" t="str">
        <f t="shared" si="3"/>
        <v>2015</v>
      </c>
      <c r="E323" s="16">
        <f t="shared" si="4"/>
        <v>47</v>
      </c>
      <c r="F323" s="14" t="str">
        <f>VLOOKUP(A323,'_Holidays'!A323:B2428,2,FALSE)</f>
        <v>Y</v>
      </c>
      <c r="G323" s="17" t="str">
        <f>VLOOKUP(A323,'_Holidays'!A323:C2428,3,FALSE)</f>
        <v>N</v>
      </c>
      <c r="H323" s="18">
        <v>14.7</v>
      </c>
      <c r="I323" s="14" t="str">
        <f>IFERROR(__xludf.DUMMYFUNCTION("SPARKLINE(H323,{""charttype"",""bar"";""color1"",""#00CCFF"";""max"",MAX($H$2:$H$2107)})"),"")</f>
        <v/>
      </c>
      <c r="J323" s="18">
        <v>29.5</v>
      </c>
      <c r="K323" s="14" t="str">
        <f>IFERROR(__xludf.DUMMYFUNCTION("SPARKLINE(J323,{""charttype"",""bar"";""color1"",""#FF0000"";""max"",MAX($J$2:$J$2107)})"),"")</f>
        <v/>
      </c>
      <c r="L323" s="18">
        <v>29.2</v>
      </c>
      <c r="M323" s="18" t="str">
        <f>IFERROR(__xludf.DUMMYFUNCTION("SPARKLINE(L323,{""charttype"",""bar"";""color1"",""#FF9900"";""max"",MAX($L$2:$L$2107)})"),"")</f>
        <v/>
      </c>
      <c r="N323" s="18">
        <v>0.0</v>
      </c>
      <c r="O323" s="14" t="str">
        <f>IFERROR(__xludf.DUMMYFUNCTION("SPARKLINE(N323,{""charttype"",""bar"";""color1"",""#0066CC"";""max"",MAX($N$2:$N$2107)})"),"")</f>
        <v/>
      </c>
      <c r="P323" s="16">
        <v>132353.8</v>
      </c>
      <c r="Q323" s="19">
        <v>60.68024</v>
      </c>
      <c r="R323" s="21">
        <f t="shared" si="5"/>
        <v>8031260.349</v>
      </c>
    </row>
    <row r="324">
      <c r="A324" s="6">
        <v>42327.0</v>
      </c>
      <c r="B324" s="14" t="str">
        <f t="shared" si="1"/>
        <v>Thursday</v>
      </c>
      <c r="C324" s="14" t="str">
        <f t="shared" si="2"/>
        <v>November</v>
      </c>
      <c r="D324" s="15" t="str">
        <f t="shared" si="3"/>
        <v>2015</v>
      </c>
      <c r="E324" s="16">
        <f t="shared" si="4"/>
        <v>47</v>
      </c>
      <c r="F324" s="14" t="str">
        <f>VLOOKUP(A324,'_Holidays'!A324:B2429,2,FALSE)</f>
        <v>Y</v>
      </c>
      <c r="G324" s="17" t="str">
        <f>VLOOKUP(A324,'_Holidays'!A324:C2429,3,FALSE)</f>
        <v>N</v>
      </c>
      <c r="H324" s="18">
        <v>15.6</v>
      </c>
      <c r="I324" s="14" t="str">
        <f>IFERROR(__xludf.DUMMYFUNCTION("SPARKLINE(H324,{""charttype"",""bar"";""color1"",""#00CCFF"";""max"",MAX($H$2:$H$2107)})"),"")</f>
        <v/>
      </c>
      <c r="J324" s="18">
        <v>31.5</v>
      </c>
      <c r="K324" s="14" t="str">
        <f>IFERROR(__xludf.DUMMYFUNCTION("SPARKLINE(J324,{""charttype"",""bar"";""color1"",""#FF0000"";""max"",MAX($J$2:$J$2107)})"),"")</f>
        <v/>
      </c>
      <c r="L324" s="18">
        <v>20.6</v>
      </c>
      <c r="M324" s="18" t="str">
        <f>IFERROR(__xludf.DUMMYFUNCTION("SPARKLINE(L324,{""charttype"",""bar"";""color1"",""#FF9900"";""max"",MAX($L$2:$L$2107)})"),"")</f>
        <v/>
      </c>
      <c r="N324" s="18">
        <v>0.0</v>
      </c>
      <c r="O324" s="14" t="str">
        <f>IFERROR(__xludf.DUMMYFUNCTION("SPARKLINE(N324,{""charttype"",""bar"";""color1"",""#0066CC"";""max"",MAX($N$2:$N$2107)})"),"")</f>
        <v/>
      </c>
      <c r="P324" s="16">
        <v>138118.7</v>
      </c>
      <c r="Q324" s="19">
        <v>78.29097</v>
      </c>
      <c r="R324" s="21">
        <f t="shared" si="5"/>
        <v>10813447</v>
      </c>
    </row>
    <row r="325">
      <c r="A325" s="6">
        <v>42328.0</v>
      </c>
      <c r="B325" s="14" t="str">
        <f t="shared" si="1"/>
        <v>Friday</v>
      </c>
      <c r="C325" s="14" t="str">
        <f t="shared" si="2"/>
        <v>November</v>
      </c>
      <c r="D325" s="15" t="str">
        <f t="shared" si="3"/>
        <v>2015</v>
      </c>
      <c r="E325" s="16">
        <f t="shared" si="4"/>
        <v>47</v>
      </c>
      <c r="F325" s="14" t="str">
        <f>VLOOKUP(A325,'_Holidays'!A325:B2430,2,FALSE)</f>
        <v>Y</v>
      </c>
      <c r="G325" s="17" t="str">
        <f>VLOOKUP(A325,'_Holidays'!A325:C2430,3,FALSE)</f>
        <v>N</v>
      </c>
      <c r="H325" s="18">
        <v>15.4</v>
      </c>
      <c r="I325" s="14" t="str">
        <f>IFERROR(__xludf.DUMMYFUNCTION("SPARKLINE(H325,{""charttype"",""bar"";""color1"",""#00CCFF"";""max"",MAX($H$2:$H$2107)})"),"")</f>
        <v/>
      </c>
      <c r="J325" s="18">
        <v>19.1</v>
      </c>
      <c r="K325" s="14" t="str">
        <f>IFERROR(__xludf.DUMMYFUNCTION("SPARKLINE(J325,{""charttype"",""bar"";""color1"",""#FF0000"";""max"",MAX($J$2:$J$2107)})"),"")</f>
        <v/>
      </c>
      <c r="L325" s="18">
        <v>6.4</v>
      </c>
      <c r="M325" s="18" t="str">
        <f>IFERROR(__xludf.DUMMYFUNCTION("SPARKLINE(L325,{""charttype"",""bar"";""color1"",""#FF9900"";""max"",MAX($L$2:$L$2107)})"),"")</f>
        <v/>
      </c>
      <c r="N325" s="18">
        <v>0.4</v>
      </c>
      <c r="O325" s="14" t="str">
        <f>IFERROR(__xludf.DUMMYFUNCTION("SPARKLINE(N325,{""charttype"",""bar"";""color1"",""#0066CC"";""max"",MAX($N$2:$N$2107)})"),"")</f>
        <v/>
      </c>
      <c r="P325" s="16">
        <v>123412.7</v>
      </c>
      <c r="Q325" s="19">
        <v>38.0265</v>
      </c>
      <c r="R325" s="21">
        <f t="shared" si="5"/>
        <v>4692953.037</v>
      </c>
    </row>
    <row r="326">
      <c r="A326" s="6">
        <v>42329.0</v>
      </c>
      <c r="B326" s="14" t="str">
        <f t="shared" si="1"/>
        <v>Saturday</v>
      </c>
      <c r="C326" s="14" t="str">
        <f t="shared" si="2"/>
        <v>November</v>
      </c>
      <c r="D326" s="15" t="str">
        <f t="shared" si="3"/>
        <v>2015</v>
      </c>
      <c r="E326" s="16">
        <f t="shared" si="4"/>
        <v>47</v>
      </c>
      <c r="F326" s="14" t="str">
        <f>VLOOKUP(A326,'_Holidays'!A326:B2431,2,FALSE)</f>
        <v>Y</v>
      </c>
      <c r="G326" s="17" t="str">
        <f>VLOOKUP(A326,'_Holidays'!A326:C2431,3,FALSE)</f>
        <v>N</v>
      </c>
      <c r="H326" s="18">
        <v>12.2</v>
      </c>
      <c r="I326" s="14" t="str">
        <f>IFERROR(__xludf.DUMMYFUNCTION("SPARKLINE(H326,{""charttype"",""bar"";""color1"",""#00CCFF"";""max"",MAX($H$2:$H$2107)})"),"")</f>
        <v/>
      </c>
      <c r="J326" s="18">
        <v>17.5</v>
      </c>
      <c r="K326" s="14" t="str">
        <f>IFERROR(__xludf.DUMMYFUNCTION("SPARKLINE(J326,{""charttype"",""bar"";""color1"",""#FF0000"";""max"",MAX($J$2:$J$2107)})"),"")</f>
        <v/>
      </c>
      <c r="L326" s="18">
        <v>20.9</v>
      </c>
      <c r="M326" s="18" t="str">
        <f>IFERROR(__xludf.DUMMYFUNCTION("SPARKLINE(L326,{""charttype"",""bar"";""color1"",""#FF9900"";""max"",MAX($L$2:$L$2107)})"),"")</f>
        <v/>
      </c>
      <c r="N326" s="18">
        <v>3.6</v>
      </c>
      <c r="O326" s="14" t="str">
        <f>IFERROR(__xludf.DUMMYFUNCTION("SPARKLINE(N326,{""charttype"",""bar"";""color1"",""#0066CC"";""max"",MAX($N$2:$N$2107)})"),"")</f>
        <v/>
      </c>
      <c r="P326" s="16">
        <v>102647.9</v>
      </c>
      <c r="Q326" s="19">
        <v>27.41362</v>
      </c>
      <c r="R326" s="21">
        <f t="shared" si="5"/>
        <v>2813950.524</v>
      </c>
    </row>
    <row r="327">
      <c r="A327" s="6">
        <v>42330.0</v>
      </c>
      <c r="B327" s="14" t="str">
        <f t="shared" si="1"/>
        <v>Sunday</v>
      </c>
      <c r="C327" s="14" t="str">
        <f t="shared" si="2"/>
        <v>November</v>
      </c>
      <c r="D327" s="15" t="str">
        <f t="shared" si="3"/>
        <v>2015</v>
      </c>
      <c r="E327" s="16">
        <f t="shared" si="4"/>
        <v>48</v>
      </c>
      <c r="F327" s="14" t="str">
        <f>VLOOKUP(A327,'_Holidays'!A327:B2432,2,FALSE)</f>
        <v>Y</v>
      </c>
      <c r="G327" s="17" t="str">
        <f>VLOOKUP(A327,'_Holidays'!A327:C2432,3,FALSE)</f>
        <v>N</v>
      </c>
      <c r="H327" s="18">
        <v>13.5</v>
      </c>
      <c r="I327" s="14" t="str">
        <f>IFERROR(__xludf.DUMMYFUNCTION("SPARKLINE(H327,{""charttype"",""bar"";""color1"",""#00CCFF"";""max"",MAX($H$2:$H$2107)})"),"")</f>
        <v/>
      </c>
      <c r="J327" s="18">
        <v>20.0</v>
      </c>
      <c r="K327" s="14" t="str">
        <f>IFERROR(__xludf.DUMMYFUNCTION("SPARKLINE(J327,{""charttype"",""bar"";""color1"",""#FF0000"";""max"",MAX($J$2:$J$2107)})"),"")</f>
        <v/>
      </c>
      <c r="L327" s="18">
        <v>27.3</v>
      </c>
      <c r="M327" s="18" t="str">
        <f>IFERROR(__xludf.DUMMYFUNCTION("SPARKLINE(L327,{""charttype"",""bar"";""color1"",""#FF9900"";""max"",MAX($L$2:$L$2107)})"),"")</f>
        <v/>
      </c>
      <c r="N327" s="18">
        <v>0.0</v>
      </c>
      <c r="O327" s="14" t="str">
        <f>IFERROR(__xludf.DUMMYFUNCTION("SPARKLINE(N327,{""charttype"",""bar"";""color1"",""#0066CC"";""max"",MAX($N$2:$N$2107)})"),"")</f>
        <v/>
      </c>
      <c r="P327" s="16">
        <v>98621.62</v>
      </c>
      <c r="Q327" s="19">
        <v>32.3459</v>
      </c>
      <c r="R327" s="21">
        <f t="shared" si="5"/>
        <v>3190005.058</v>
      </c>
    </row>
    <row r="328">
      <c r="A328" s="6">
        <v>42331.0</v>
      </c>
      <c r="B328" s="14" t="str">
        <f t="shared" si="1"/>
        <v>Monday</v>
      </c>
      <c r="C328" s="14" t="str">
        <f t="shared" si="2"/>
        <v>November</v>
      </c>
      <c r="D328" s="15" t="str">
        <f t="shared" si="3"/>
        <v>2015</v>
      </c>
      <c r="E328" s="16">
        <f t="shared" si="4"/>
        <v>48</v>
      </c>
      <c r="F328" s="14" t="str">
        <f>VLOOKUP(A328,'_Holidays'!A328:B2433,2,FALSE)</f>
        <v>Y</v>
      </c>
      <c r="G328" s="17" t="str">
        <f>VLOOKUP(A328,'_Holidays'!A328:C2433,3,FALSE)</f>
        <v>N</v>
      </c>
      <c r="H328" s="18">
        <v>13.8</v>
      </c>
      <c r="I328" s="14" t="str">
        <f>IFERROR(__xludf.DUMMYFUNCTION("SPARKLINE(H328,{""charttype"",""bar"";""color1"",""#00CCFF"";""max"",MAX($H$2:$H$2107)})"),"")</f>
        <v/>
      </c>
      <c r="J328" s="18">
        <v>20.7</v>
      </c>
      <c r="K328" s="14" t="str">
        <f>IFERROR(__xludf.DUMMYFUNCTION("SPARKLINE(J328,{""charttype"",""bar"";""color1"",""#FF0000"";""max"",MAX($J$2:$J$2107)})"),"")</f>
        <v/>
      </c>
      <c r="L328" s="18">
        <v>27.3</v>
      </c>
      <c r="M328" s="18" t="str">
        <f>IFERROR(__xludf.DUMMYFUNCTION("SPARKLINE(L328,{""charttype"",""bar"";""color1"",""#FF9900"";""max"",MAX($L$2:$L$2107)})"),"")</f>
        <v/>
      </c>
      <c r="N328" s="18">
        <v>0.0</v>
      </c>
      <c r="O328" s="14" t="str">
        <f>IFERROR(__xludf.DUMMYFUNCTION("SPARKLINE(N328,{""charttype"",""bar"";""color1"",""#0066CC"";""max"",MAX($N$2:$N$2107)})"),"")</f>
        <v/>
      </c>
      <c r="P328" s="16">
        <v>114406.8</v>
      </c>
      <c r="Q328" s="19">
        <v>41.36877</v>
      </c>
      <c r="R328" s="21">
        <f t="shared" si="5"/>
        <v>4732868.596</v>
      </c>
    </row>
    <row r="329">
      <c r="A329" s="6">
        <v>42332.0</v>
      </c>
      <c r="B329" s="14" t="str">
        <f t="shared" si="1"/>
        <v>Tuesday</v>
      </c>
      <c r="C329" s="14" t="str">
        <f t="shared" si="2"/>
        <v>November</v>
      </c>
      <c r="D329" s="15" t="str">
        <f t="shared" si="3"/>
        <v>2015</v>
      </c>
      <c r="E329" s="16">
        <f t="shared" si="4"/>
        <v>48</v>
      </c>
      <c r="F329" s="14" t="str">
        <f>VLOOKUP(A329,'_Holidays'!A329:B2434,2,FALSE)</f>
        <v>Y</v>
      </c>
      <c r="G329" s="17" t="str">
        <f>VLOOKUP(A329,'_Holidays'!A329:C2434,3,FALSE)</f>
        <v>N</v>
      </c>
      <c r="H329" s="18">
        <v>13.6</v>
      </c>
      <c r="I329" s="14" t="str">
        <f>IFERROR(__xludf.DUMMYFUNCTION("SPARKLINE(H329,{""charttype"",""bar"";""color1"",""#00CCFF"";""max"",MAX($H$2:$H$2107)})"),"")</f>
        <v/>
      </c>
      <c r="J329" s="18">
        <v>24.5</v>
      </c>
      <c r="K329" s="14" t="str">
        <f>IFERROR(__xludf.DUMMYFUNCTION("SPARKLINE(J329,{""charttype"",""bar"";""color1"",""#FF0000"";""max"",MAX($J$2:$J$2107)})"),"")</f>
        <v/>
      </c>
      <c r="L329" s="18">
        <v>30.0</v>
      </c>
      <c r="M329" s="18" t="str">
        <f>IFERROR(__xludf.DUMMYFUNCTION("SPARKLINE(L329,{""charttype"",""bar"";""color1"",""#FF9900"";""max"",MAX($L$2:$L$2107)})"),"")</f>
        <v/>
      </c>
      <c r="N329" s="18">
        <v>0.0</v>
      </c>
      <c r="O329" s="14" t="str">
        <f>IFERROR(__xludf.DUMMYFUNCTION("SPARKLINE(N329,{""charttype"",""bar"";""color1"",""#0066CC"";""max"",MAX($N$2:$N$2107)})"),"")</f>
        <v/>
      </c>
      <c r="P329" s="16">
        <v>118894.3</v>
      </c>
      <c r="Q329" s="19">
        <v>48.52153</v>
      </c>
      <c r="R329" s="21">
        <f t="shared" si="5"/>
        <v>5768933.344</v>
      </c>
    </row>
    <row r="330">
      <c r="A330" s="6">
        <v>42333.0</v>
      </c>
      <c r="B330" s="14" t="str">
        <f t="shared" si="1"/>
        <v>Wednesday</v>
      </c>
      <c r="C330" s="14" t="str">
        <f t="shared" si="2"/>
        <v>November</v>
      </c>
      <c r="D330" s="15" t="str">
        <f t="shared" si="3"/>
        <v>2015</v>
      </c>
      <c r="E330" s="16">
        <f t="shared" si="4"/>
        <v>48</v>
      </c>
      <c r="F330" s="14" t="str">
        <f>VLOOKUP(A330,'_Holidays'!A330:B2435,2,FALSE)</f>
        <v>Y</v>
      </c>
      <c r="G330" s="17" t="str">
        <f>VLOOKUP(A330,'_Holidays'!A330:C2435,3,FALSE)</f>
        <v>N</v>
      </c>
      <c r="H330" s="18">
        <v>13.5</v>
      </c>
      <c r="I330" s="14" t="str">
        <f>IFERROR(__xludf.DUMMYFUNCTION("SPARKLINE(H330,{""charttype"",""bar"";""color1"",""#00CCFF"";""max"",MAX($H$2:$H$2107)})"),"")</f>
        <v/>
      </c>
      <c r="J330" s="18">
        <v>33.3</v>
      </c>
      <c r="K330" s="14" t="str">
        <f>IFERROR(__xludf.DUMMYFUNCTION("SPARKLINE(J330,{""charttype"",""bar"";""color1"",""#FF0000"";""max"",MAX($J$2:$J$2107)})"),"")</f>
        <v/>
      </c>
      <c r="L330" s="18">
        <v>9.3</v>
      </c>
      <c r="M330" s="18" t="str">
        <f>IFERROR(__xludf.DUMMYFUNCTION("SPARKLINE(L330,{""charttype"",""bar"";""color1"",""#FF9900"";""max"",MAX($L$2:$L$2107)})"),"")</f>
        <v/>
      </c>
      <c r="N330" s="18">
        <v>0.0</v>
      </c>
      <c r="O330" s="14" t="str">
        <f>IFERROR(__xludf.DUMMYFUNCTION("SPARKLINE(N330,{""charttype"",""bar"";""color1"",""#0066CC"";""max"",MAX($N$2:$N$2107)})"),"")</f>
        <v/>
      </c>
      <c r="P330" s="16">
        <v>124728.9</v>
      </c>
      <c r="Q330" s="19">
        <v>60.69203</v>
      </c>
      <c r="R330" s="21">
        <f t="shared" si="5"/>
        <v>7570050.141</v>
      </c>
    </row>
    <row r="331">
      <c r="A331" s="6">
        <v>42334.0</v>
      </c>
      <c r="B331" s="14" t="str">
        <f t="shared" si="1"/>
        <v>Thursday</v>
      </c>
      <c r="C331" s="14" t="str">
        <f t="shared" si="2"/>
        <v>November</v>
      </c>
      <c r="D331" s="15" t="str">
        <f t="shared" si="3"/>
        <v>2015</v>
      </c>
      <c r="E331" s="16">
        <f t="shared" si="4"/>
        <v>48</v>
      </c>
      <c r="F331" s="14" t="str">
        <f>VLOOKUP(A331,'_Holidays'!A331:B2436,2,FALSE)</f>
        <v>Y</v>
      </c>
      <c r="G331" s="17" t="str">
        <f>VLOOKUP(A331,'_Holidays'!A331:C2436,3,FALSE)</f>
        <v>N</v>
      </c>
      <c r="H331" s="18">
        <v>10.8</v>
      </c>
      <c r="I331" s="14" t="str">
        <f>IFERROR(__xludf.DUMMYFUNCTION("SPARKLINE(H331,{""charttype"",""bar"";""color1"",""#00CCFF"";""max"",MAX($H$2:$H$2107)})"),"")</f>
        <v/>
      </c>
      <c r="J331" s="18">
        <v>17.4</v>
      </c>
      <c r="K331" s="14" t="str">
        <f>IFERROR(__xludf.DUMMYFUNCTION("SPARKLINE(J331,{""charttype"",""bar"";""color1"",""#FF0000"";""max"",MAX($J$2:$J$2107)})"),"")</f>
        <v/>
      </c>
      <c r="L331" s="18">
        <v>23.3</v>
      </c>
      <c r="M331" s="18" t="str">
        <f>IFERROR(__xludf.DUMMYFUNCTION("SPARKLINE(L331,{""charttype"",""bar"";""color1"",""#FF9900"";""max"",MAX($L$2:$L$2107)})"),"")</f>
        <v/>
      </c>
      <c r="N331" s="18">
        <v>0.0</v>
      </c>
      <c r="O331" s="14" t="str">
        <f>IFERROR(__xludf.DUMMYFUNCTION("SPARKLINE(N331,{""charttype"",""bar"";""color1"",""#0066CC"";""max"",MAX($N$2:$N$2107)})"),"")</f>
        <v/>
      </c>
      <c r="P331" s="16">
        <v>112907.1</v>
      </c>
      <c r="Q331" s="19">
        <v>30.49417</v>
      </c>
      <c r="R331" s="21">
        <f t="shared" si="5"/>
        <v>3443008.302</v>
      </c>
    </row>
    <row r="332">
      <c r="A332" s="6">
        <v>42335.0</v>
      </c>
      <c r="B332" s="14" t="str">
        <f t="shared" si="1"/>
        <v>Friday</v>
      </c>
      <c r="C332" s="14" t="str">
        <f t="shared" si="2"/>
        <v>November</v>
      </c>
      <c r="D332" s="15" t="str">
        <f t="shared" si="3"/>
        <v>2015</v>
      </c>
      <c r="E332" s="16">
        <f t="shared" si="4"/>
        <v>48</v>
      </c>
      <c r="F332" s="14" t="str">
        <f>VLOOKUP(A332,'_Holidays'!A332:B2437,2,FALSE)</f>
        <v>Y</v>
      </c>
      <c r="G332" s="17" t="str">
        <f>VLOOKUP(A332,'_Holidays'!A332:C2437,3,FALSE)</f>
        <v>N</v>
      </c>
      <c r="H332" s="18">
        <v>9.0</v>
      </c>
      <c r="I332" s="14" t="str">
        <f>IFERROR(__xludf.DUMMYFUNCTION("SPARKLINE(H332,{""charttype"",""bar"";""color1"",""#00CCFF"";""max"",MAX($H$2:$H$2107)})"),"")</f>
        <v/>
      </c>
      <c r="J332" s="18">
        <v>18.2</v>
      </c>
      <c r="K332" s="14" t="str">
        <f>IFERROR(__xludf.DUMMYFUNCTION("SPARKLINE(J332,{""charttype"",""bar"";""color1"",""#FF0000"";""max"",MAX($J$2:$J$2107)})"),"")</f>
        <v/>
      </c>
      <c r="L332" s="18">
        <v>16.8</v>
      </c>
      <c r="M332" s="18" t="str">
        <f>IFERROR(__xludf.DUMMYFUNCTION("SPARKLINE(L332,{""charttype"",""bar"";""color1"",""#FF9900"";""max"",MAX($L$2:$L$2107)})"),"")</f>
        <v/>
      </c>
      <c r="N332" s="18">
        <v>0.4</v>
      </c>
      <c r="O332" s="14" t="str">
        <f>IFERROR(__xludf.DUMMYFUNCTION("SPARKLINE(N332,{""charttype"",""bar"";""color1"",""#0066CC"";""max"",MAX($N$2:$N$2107)})"),"")</f>
        <v/>
      </c>
      <c r="P332" s="16">
        <v>117492.8</v>
      </c>
      <c r="Q332" s="19">
        <v>40.36655</v>
      </c>
      <c r="R332" s="21">
        <f t="shared" si="5"/>
        <v>4742778.986</v>
      </c>
    </row>
    <row r="333">
      <c r="A333" s="6">
        <v>42336.0</v>
      </c>
      <c r="B333" s="14" t="str">
        <f t="shared" si="1"/>
        <v>Saturday</v>
      </c>
      <c r="C333" s="14" t="str">
        <f t="shared" si="2"/>
        <v>November</v>
      </c>
      <c r="D333" s="15" t="str">
        <f t="shared" si="3"/>
        <v>2015</v>
      </c>
      <c r="E333" s="16">
        <f t="shared" si="4"/>
        <v>48</v>
      </c>
      <c r="F333" s="14" t="str">
        <f>VLOOKUP(A333,'_Holidays'!A333:B2438,2,FALSE)</f>
        <v>Y</v>
      </c>
      <c r="G333" s="17" t="str">
        <f>VLOOKUP(A333,'_Holidays'!A333:C2438,3,FALSE)</f>
        <v>N</v>
      </c>
      <c r="H333" s="18">
        <v>12.0</v>
      </c>
      <c r="I333" s="14" t="str">
        <f>IFERROR(__xludf.DUMMYFUNCTION("SPARKLINE(H333,{""charttype"",""bar"";""color1"",""#00CCFF"";""max"",MAX($H$2:$H$2107)})"),"")</f>
        <v/>
      </c>
      <c r="J333" s="18">
        <v>20.1</v>
      </c>
      <c r="K333" s="14" t="str">
        <f>IFERROR(__xludf.DUMMYFUNCTION("SPARKLINE(J333,{""charttype"",""bar"";""color1"",""#FF0000"";""max"",MAX($J$2:$J$2107)})"),"")</f>
        <v/>
      </c>
      <c r="L333" s="18">
        <v>27.1</v>
      </c>
      <c r="M333" s="18" t="str">
        <f>IFERROR(__xludf.DUMMYFUNCTION("SPARKLINE(L333,{""charttype"",""bar"";""color1"",""#FF9900"";""max"",MAX($L$2:$L$2107)})"),"")</f>
        <v/>
      </c>
      <c r="N333" s="18">
        <v>0.0</v>
      </c>
      <c r="O333" s="14" t="str">
        <f>IFERROR(__xludf.DUMMYFUNCTION("SPARKLINE(N333,{""charttype"",""bar"";""color1"",""#0066CC"";""max"",MAX($N$2:$N$2107)})"),"")</f>
        <v/>
      </c>
      <c r="P333" s="16">
        <v>105011.2</v>
      </c>
      <c r="Q333" s="19">
        <v>43.32666</v>
      </c>
      <c r="R333" s="21">
        <f t="shared" si="5"/>
        <v>4549784.559</v>
      </c>
    </row>
    <row r="334">
      <c r="A334" s="6">
        <v>42337.0</v>
      </c>
      <c r="B334" s="14" t="str">
        <f t="shared" si="1"/>
        <v>Sunday</v>
      </c>
      <c r="C334" s="14" t="str">
        <f t="shared" si="2"/>
        <v>November</v>
      </c>
      <c r="D334" s="15" t="str">
        <f t="shared" si="3"/>
        <v>2015</v>
      </c>
      <c r="E334" s="16">
        <f t="shared" si="4"/>
        <v>49</v>
      </c>
      <c r="F334" s="14" t="str">
        <f>VLOOKUP(A334,'_Holidays'!A334:B2439,2,FALSE)</f>
        <v>Y</v>
      </c>
      <c r="G334" s="17" t="str">
        <f>VLOOKUP(A334,'_Holidays'!A334:C2439,3,FALSE)</f>
        <v>N</v>
      </c>
      <c r="H334" s="18">
        <v>12.6</v>
      </c>
      <c r="I334" s="14" t="str">
        <f>IFERROR(__xludf.DUMMYFUNCTION("SPARKLINE(H334,{""charttype"",""bar"";""color1"",""#00CCFF"";""max"",MAX($H$2:$H$2107)})"),"")</f>
        <v/>
      </c>
      <c r="J334" s="18">
        <v>20.3</v>
      </c>
      <c r="K334" s="14" t="str">
        <f>IFERROR(__xludf.DUMMYFUNCTION("SPARKLINE(J334,{""charttype"",""bar"";""color1"",""#FF0000"";""max"",MAX($J$2:$J$2107)})"),"")</f>
        <v/>
      </c>
      <c r="L334" s="18">
        <v>23.4</v>
      </c>
      <c r="M334" s="18" t="str">
        <f>IFERROR(__xludf.DUMMYFUNCTION("SPARKLINE(L334,{""charttype"",""bar"";""color1"",""#FF9900"";""max"",MAX($L$2:$L$2107)})"),"")</f>
        <v/>
      </c>
      <c r="N334" s="18">
        <v>0.0</v>
      </c>
      <c r="O334" s="14" t="str">
        <f>IFERROR(__xludf.DUMMYFUNCTION("SPARKLINE(N334,{""charttype"",""bar"";""color1"",""#0066CC"";""max"",MAX($N$2:$N$2107)})"),"")</f>
        <v/>
      </c>
      <c r="P334" s="16">
        <v>102162.5</v>
      </c>
      <c r="Q334" s="19">
        <v>39.12126</v>
      </c>
      <c r="R334" s="21">
        <f t="shared" si="5"/>
        <v>3996725.725</v>
      </c>
    </row>
    <row r="335">
      <c r="A335" s="6">
        <v>42338.0</v>
      </c>
      <c r="B335" s="14" t="str">
        <f t="shared" si="1"/>
        <v>Monday</v>
      </c>
      <c r="C335" s="14" t="str">
        <f t="shared" si="2"/>
        <v>November</v>
      </c>
      <c r="D335" s="15" t="str">
        <f t="shared" si="3"/>
        <v>2015</v>
      </c>
      <c r="E335" s="16">
        <f t="shared" si="4"/>
        <v>49</v>
      </c>
      <c r="F335" s="14" t="str">
        <f>VLOOKUP(A335,'_Holidays'!A335:B2440,2,FALSE)</f>
        <v>Y</v>
      </c>
      <c r="G335" s="17" t="str">
        <f>VLOOKUP(A335,'_Holidays'!A335:C2440,3,FALSE)</f>
        <v>N</v>
      </c>
      <c r="H335" s="18">
        <v>10.0</v>
      </c>
      <c r="I335" s="14" t="str">
        <f>IFERROR(__xludf.DUMMYFUNCTION("SPARKLINE(H335,{""charttype"",""bar"";""color1"",""#00CCFF"";""max"",MAX($H$2:$H$2107)})"),"")</f>
        <v/>
      </c>
      <c r="J335" s="18">
        <v>32.2</v>
      </c>
      <c r="K335" s="14" t="str">
        <f>IFERROR(__xludf.DUMMYFUNCTION("SPARKLINE(J335,{""charttype"",""bar"";""color1"",""#FF0000"";""max"",MAX($J$2:$J$2107)})"),"")</f>
        <v/>
      </c>
      <c r="L335" s="18">
        <v>26.6</v>
      </c>
      <c r="M335" s="18" t="str">
        <f>IFERROR(__xludf.DUMMYFUNCTION("SPARKLINE(L335,{""charttype"",""bar"";""color1"",""#FF9900"";""max"",MAX($L$2:$L$2107)})"),"")</f>
        <v/>
      </c>
      <c r="N335" s="18">
        <v>0.0</v>
      </c>
      <c r="O335" s="14" t="str">
        <f>IFERROR(__xludf.DUMMYFUNCTION("SPARKLINE(N335,{""charttype"",""bar"";""color1"",""#0066CC"";""max"",MAX($N$2:$N$2107)})"),"")</f>
        <v/>
      </c>
      <c r="P335" s="16">
        <v>122452.4</v>
      </c>
      <c r="Q335" s="19">
        <v>45.57726</v>
      </c>
      <c r="R335" s="21">
        <f t="shared" si="5"/>
        <v>5581044.872</v>
      </c>
    </row>
    <row r="336">
      <c r="A336" s="6">
        <v>42339.0</v>
      </c>
      <c r="B336" s="14" t="str">
        <f t="shared" si="1"/>
        <v>Tuesday</v>
      </c>
      <c r="C336" s="14" t="str">
        <f t="shared" si="2"/>
        <v>December</v>
      </c>
      <c r="D336" s="15" t="str">
        <f t="shared" si="3"/>
        <v>2015</v>
      </c>
      <c r="E336" s="16">
        <f t="shared" si="4"/>
        <v>49</v>
      </c>
      <c r="F336" s="14" t="str">
        <f>VLOOKUP(A336,'_Holidays'!A336:B2441,2,FALSE)</f>
        <v>Y</v>
      </c>
      <c r="G336" s="17" t="str">
        <f>VLOOKUP(A336,'_Holidays'!A336:C2441,3,FALSE)</f>
        <v>N</v>
      </c>
      <c r="H336" s="18">
        <v>14.5</v>
      </c>
      <c r="I336" s="14" t="str">
        <f>IFERROR(__xludf.DUMMYFUNCTION("SPARKLINE(H336,{""charttype"",""bar"";""color1"",""#00CCFF"";""max"",MAX($H$2:$H$2107)})"),"")</f>
        <v/>
      </c>
      <c r="J336" s="18">
        <v>24.6</v>
      </c>
      <c r="K336" s="14" t="str">
        <f>IFERROR(__xludf.DUMMYFUNCTION("SPARKLINE(J336,{""charttype"",""bar"";""color1"",""#FF0000"";""max"",MAX($J$2:$J$2107)})"),"")</f>
        <v/>
      </c>
      <c r="L336" s="18">
        <v>24.4</v>
      </c>
      <c r="M336" s="18" t="str">
        <f>IFERROR(__xludf.DUMMYFUNCTION("SPARKLINE(L336,{""charttype"",""bar"";""color1"",""#FF9900"";""max"",MAX($L$2:$L$2107)})"),"")</f>
        <v/>
      </c>
      <c r="N336" s="18">
        <v>1.8</v>
      </c>
      <c r="O336" s="14" t="str">
        <f>IFERROR(__xludf.DUMMYFUNCTION("SPARKLINE(N336,{""charttype"",""bar"";""color1"",""#0066CC"";""max"",MAX($N$2:$N$2107)})"),"")</f>
        <v/>
      </c>
      <c r="P336" s="16">
        <v>117115.6</v>
      </c>
      <c r="Q336" s="19">
        <v>37.92096</v>
      </c>
      <c r="R336" s="21">
        <f t="shared" si="5"/>
        <v>4441135.983</v>
      </c>
    </row>
    <row r="337">
      <c r="A337" s="6">
        <v>42340.0</v>
      </c>
      <c r="B337" s="14" t="str">
        <f t="shared" si="1"/>
        <v>Wednesday</v>
      </c>
      <c r="C337" s="14" t="str">
        <f t="shared" si="2"/>
        <v>December</v>
      </c>
      <c r="D337" s="15" t="str">
        <f t="shared" si="3"/>
        <v>2015</v>
      </c>
      <c r="E337" s="16">
        <f t="shared" si="4"/>
        <v>49</v>
      </c>
      <c r="F337" s="14" t="str">
        <f>VLOOKUP(A337,'_Holidays'!A337:B2442,2,FALSE)</f>
        <v>Y</v>
      </c>
      <c r="G337" s="17" t="str">
        <f>VLOOKUP(A337,'_Holidays'!A337:C2442,3,FALSE)</f>
        <v>N</v>
      </c>
      <c r="H337" s="18">
        <v>9.2</v>
      </c>
      <c r="I337" s="14" t="str">
        <f>IFERROR(__xludf.DUMMYFUNCTION("SPARKLINE(H337,{""charttype"",""bar"";""color1"",""#00CCFF"";""max"",MAX($H$2:$H$2107)})"),"")</f>
        <v/>
      </c>
      <c r="J337" s="18">
        <v>17.5</v>
      </c>
      <c r="K337" s="14" t="str">
        <f>IFERROR(__xludf.DUMMYFUNCTION("SPARKLINE(J337,{""charttype"",""bar"";""color1"",""#FF0000"";""max"",MAX($J$2:$J$2107)})"),"")</f>
        <v/>
      </c>
      <c r="L337" s="18">
        <v>32.4</v>
      </c>
      <c r="M337" s="18" t="str">
        <f>IFERROR(__xludf.DUMMYFUNCTION("SPARKLINE(L337,{""charttype"",""bar"";""color1"",""#FF9900"";""max"",MAX($L$2:$L$2107)})"),"")</f>
        <v/>
      </c>
      <c r="N337" s="18">
        <v>0.0</v>
      </c>
      <c r="O337" s="14" t="str">
        <f>IFERROR(__xludf.DUMMYFUNCTION("SPARKLINE(N337,{""charttype"",""bar"";""color1"",""#0066CC"";""max"",MAX($N$2:$N$2107)})"),"")</f>
        <v/>
      </c>
      <c r="P337" s="16">
        <v>115230.1</v>
      </c>
      <c r="Q337" s="19">
        <v>37.47082</v>
      </c>
      <c r="R337" s="21">
        <f t="shared" si="5"/>
        <v>4317766.336</v>
      </c>
    </row>
    <row r="338">
      <c r="A338" s="6">
        <v>42341.0</v>
      </c>
      <c r="B338" s="14" t="str">
        <f t="shared" si="1"/>
        <v>Thursday</v>
      </c>
      <c r="C338" s="14" t="str">
        <f t="shared" si="2"/>
        <v>December</v>
      </c>
      <c r="D338" s="15" t="str">
        <f t="shared" si="3"/>
        <v>2015</v>
      </c>
      <c r="E338" s="16">
        <f t="shared" si="4"/>
        <v>49</v>
      </c>
      <c r="F338" s="14" t="str">
        <f>VLOOKUP(A338,'_Holidays'!A338:B2443,2,FALSE)</f>
        <v>Y</v>
      </c>
      <c r="G338" s="17" t="str">
        <f>VLOOKUP(A338,'_Holidays'!A338:C2443,3,FALSE)</f>
        <v>N</v>
      </c>
      <c r="H338" s="18">
        <v>12.2</v>
      </c>
      <c r="I338" s="14" t="str">
        <f>IFERROR(__xludf.DUMMYFUNCTION("SPARKLINE(H338,{""charttype"",""bar"";""color1"",""#00CCFF"";""max"",MAX($H$2:$H$2107)})"),"")</f>
        <v/>
      </c>
      <c r="J338" s="18">
        <v>21.3</v>
      </c>
      <c r="K338" s="14" t="str">
        <f>IFERROR(__xludf.DUMMYFUNCTION("SPARKLINE(J338,{""charttype"",""bar"";""color1"",""#FF0000"";""max"",MAX($J$2:$J$2107)})"),"")</f>
        <v/>
      </c>
      <c r="L338" s="18">
        <v>30.1</v>
      </c>
      <c r="M338" s="18" t="str">
        <f>IFERROR(__xludf.DUMMYFUNCTION("SPARKLINE(L338,{""charttype"",""bar"";""color1"",""#FF9900"";""max"",MAX($L$2:$L$2107)})"),"")</f>
        <v/>
      </c>
      <c r="N338" s="18">
        <v>0.0</v>
      </c>
      <c r="O338" s="14" t="str">
        <f>IFERROR(__xludf.DUMMYFUNCTION("SPARKLINE(N338,{""charttype"",""bar"";""color1"",""#0066CC"";""max"",MAX($N$2:$N$2107)})"),"")</f>
        <v/>
      </c>
      <c r="P338" s="16">
        <v>121699.4</v>
      </c>
      <c r="Q338" s="19">
        <v>43.34422</v>
      </c>
      <c r="R338" s="21">
        <f t="shared" si="5"/>
        <v>5274965.567</v>
      </c>
    </row>
    <row r="339">
      <c r="A339" s="6">
        <v>42342.0</v>
      </c>
      <c r="B339" s="14" t="str">
        <f t="shared" si="1"/>
        <v>Friday</v>
      </c>
      <c r="C339" s="14" t="str">
        <f t="shared" si="2"/>
        <v>December</v>
      </c>
      <c r="D339" s="15" t="str">
        <f t="shared" si="3"/>
        <v>2015</v>
      </c>
      <c r="E339" s="16">
        <f t="shared" si="4"/>
        <v>49</v>
      </c>
      <c r="F339" s="14" t="str">
        <f>VLOOKUP(A339,'_Holidays'!A339:B2444,2,FALSE)</f>
        <v>Y</v>
      </c>
      <c r="G339" s="17" t="str">
        <f>VLOOKUP(A339,'_Holidays'!A339:C2444,3,FALSE)</f>
        <v>N</v>
      </c>
      <c r="H339" s="18">
        <v>11.3</v>
      </c>
      <c r="I339" s="14" t="str">
        <f>IFERROR(__xludf.DUMMYFUNCTION("SPARKLINE(H339,{""charttype"",""bar"";""color1"",""#00CCFF"";""max"",MAX($H$2:$H$2107)})"),"")</f>
        <v/>
      </c>
      <c r="J339" s="18">
        <v>30.8</v>
      </c>
      <c r="K339" s="14" t="str">
        <f>IFERROR(__xludf.DUMMYFUNCTION("SPARKLINE(J339,{""charttype"",""bar"";""color1"",""#FF0000"";""max"",MAX($J$2:$J$2107)})"),"")</f>
        <v/>
      </c>
      <c r="L339" s="18">
        <v>32.2</v>
      </c>
      <c r="M339" s="18" t="str">
        <f>IFERROR(__xludf.DUMMYFUNCTION("SPARKLINE(L339,{""charttype"",""bar"";""color1"",""#FF9900"";""max"",MAX($L$2:$L$2107)})"),"")</f>
        <v/>
      </c>
      <c r="N339" s="18">
        <v>0.0</v>
      </c>
      <c r="O339" s="14" t="str">
        <f>IFERROR(__xludf.DUMMYFUNCTION("SPARKLINE(N339,{""charttype"",""bar"";""color1"",""#0066CC"";""max"",MAX($N$2:$N$2107)})"),"")</f>
        <v/>
      </c>
      <c r="P339" s="16">
        <v>129148.5</v>
      </c>
      <c r="Q339" s="19">
        <v>66.53389</v>
      </c>
      <c r="R339" s="21">
        <f t="shared" si="5"/>
        <v>8592752.093</v>
      </c>
    </row>
    <row r="340">
      <c r="A340" s="6">
        <v>42343.0</v>
      </c>
      <c r="B340" s="14" t="str">
        <f t="shared" si="1"/>
        <v>Saturday</v>
      </c>
      <c r="C340" s="14" t="str">
        <f t="shared" si="2"/>
        <v>December</v>
      </c>
      <c r="D340" s="15" t="str">
        <f t="shared" si="3"/>
        <v>2015</v>
      </c>
      <c r="E340" s="16">
        <f t="shared" si="4"/>
        <v>49</v>
      </c>
      <c r="F340" s="14" t="str">
        <f>VLOOKUP(A340,'_Holidays'!A340:B2445,2,FALSE)</f>
        <v>Y</v>
      </c>
      <c r="G340" s="17" t="str">
        <f>VLOOKUP(A340,'_Holidays'!A340:C2445,3,FALSE)</f>
        <v>N</v>
      </c>
      <c r="H340" s="18">
        <v>15.5</v>
      </c>
      <c r="I340" s="14" t="str">
        <f>IFERROR(__xludf.DUMMYFUNCTION("SPARKLINE(H340,{""charttype"",""bar"";""color1"",""#00CCFF"";""max"",MAX($H$2:$H$2107)})"),"")</f>
        <v/>
      </c>
      <c r="J340" s="18">
        <v>25.3</v>
      </c>
      <c r="K340" s="14" t="str">
        <f>IFERROR(__xludf.DUMMYFUNCTION("SPARKLINE(J340,{""charttype"",""bar"";""color1"",""#FF0000"";""max"",MAX($J$2:$J$2107)})"),"")</f>
        <v/>
      </c>
      <c r="L340" s="18">
        <v>27.9</v>
      </c>
      <c r="M340" s="18" t="str">
        <f>IFERROR(__xludf.DUMMYFUNCTION("SPARKLINE(L340,{""charttype"",""bar"";""color1"",""#FF9900"";""max"",MAX($L$2:$L$2107)})"),"")</f>
        <v/>
      </c>
      <c r="N340" s="18">
        <v>0.0</v>
      </c>
      <c r="O340" s="14" t="str">
        <f>IFERROR(__xludf.DUMMYFUNCTION("SPARKLINE(N340,{""charttype"",""bar"";""color1"",""#0066CC"";""max"",MAX($N$2:$N$2107)})"),"")</f>
        <v/>
      </c>
      <c r="P340" s="16">
        <v>115606.0</v>
      </c>
      <c r="Q340" s="19">
        <v>36.90687</v>
      </c>
      <c r="R340" s="21">
        <f t="shared" si="5"/>
        <v>4266655.613</v>
      </c>
    </row>
    <row r="341">
      <c r="A341" s="6">
        <v>42344.0</v>
      </c>
      <c r="B341" s="14" t="str">
        <f t="shared" si="1"/>
        <v>Sunday</v>
      </c>
      <c r="C341" s="14" t="str">
        <f t="shared" si="2"/>
        <v>December</v>
      </c>
      <c r="D341" s="15" t="str">
        <f t="shared" si="3"/>
        <v>2015</v>
      </c>
      <c r="E341" s="16">
        <f t="shared" si="4"/>
        <v>50</v>
      </c>
      <c r="F341" s="14" t="str">
        <f>VLOOKUP(A341,'_Holidays'!A341:B2446,2,FALSE)</f>
        <v>Y</v>
      </c>
      <c r="G341" s="17" t="str">
        <f>VLOOKUP(A341,'_Holidays'!A341:C2446,3,FALSE)</f>
        <v>N</v>
      </c>
      <c r="H341" s="18">
        <v>15.3</v>
      </c>
      <c r="I341" s="14" t="str">
        <f>IFERROR(__xludf.DUMMYFUNCTION("SPARKLINE(H341,{""charttype"",""bar"";""color1"",""#00CCFF"";""max"",MAX($H$2:$H$2107)})"),"")</f>
        <v/>
      </c>
      <c r="J341" s="18">
        <v>29.8</v>
      </c>
      <c r="K341" s="14" t="str">
        <f>IFERROR(__xludf.DUMMYFUNCTION("SPARKLINE(J341,{""charttype"",""bar"";""color1"",""#FF0000"";""max"",MAX($J$2:$J$2107)})"),"")</f>
        <v/>
      </c>
      <c r="L341" s="18">
        <v>13.5</v>
      </c>
      <c r="M341" s="18" t="str">
        <f>IFERROR(__xludf.DUMMYFUNCTION("SPARKLINE(L341,{""charttype"",""bar"";""color1"",""#FF9900"";""max"",MAX($L$2:$L$2107)})"),"")</f>
        <v/>
      </c>
      <c r="N341" s="18">
        <v>0.0</v>
      </c>
      <c r="O341" s="14" t="str">
        <f>IFERROR(__xludf.DUMMYFUNCTION("SPARKLINE(N341,{""charttype"",""bar"";""color1"",""#0066CC"";""max"",MAX($N$2:$N$2107)})"),"")</f>
        <v/>
      </c>
      <c r="P341" s="16">
        <v>112025.3</v>
      </c>
      <c r="Q341" s="19">
        <v>36.78833</v>
      </c>
      <c r="R341" s="21">
        <f t="shared" si="5"/>
        <v>4121223.705</v>
      </c>
    </row>
    <row r="342">
      <c r="A342" s="6">
        <v>42345.0</v>
      </c>
      <c r="B342" s="14" t="str">
        <f t="shared" si="1"/>
        <v>Monday</v>
      </c>
      <c r="C342" s="14" t="str">
        <f t="shared" si="2"/>
        <v>December</v>
      </c>
      <c r="D342" s="15" t="str">
        <f t="shared" si="3"/>
        <v>2015</v>
      </c>
      <c r="E342" s="16">
        <f t="shared" si="4"/>
        <v>50</v>
      </c>
      <c r="F342" s="14" t="str">
        <f>VLOOKUP(A342,'_Holidays'!A342:B2447,2,FALSE)</f>
        <v>Y</v>
      </c>
      <c r="G342" s="17" t="str">
        <f>VLOOKUP(A342,'_Holidays'!A342:C2447,3,FALSE)</f>
        <v>N</v>
      </c>
      <c r="H342" s="18">
        <v>18.1</v>
      </c>
      <c r="I342" s="14" t="str">
        <f>IFERROR(__xludf.DUMMYFUNCTION("SPARKLINE(H342,{""charttype"",""bar"";""color1"",""#00CCFF"";""max"",MAX($H$2:$H$2107)})"),"")</f>
        <v/>
      </c>
      <c r="J342" s="18">
        <v>27.3</v>
      </c>
      <c r="K342" s="14" t="str">
        <f>IFERROR(__xludf.DUMMYFUNCTION("SPARKLINE(J342,{""charttype"",""bar"";""color1"",""#FF0000"";""max"",MAX($J$2:$J$2107)})"),"")</f>
        <v/>
      </c>
      <c r="L342" s="18">
        <v>8.7</v>
      </c>
      <c r="M342" s="18" t="str">
        <f>IFERROR(__xludf.DUMMYFUNCTION("SPARKLINE(L342,{""charttype"",""bar"";""color1"",""#FF9900"";""max"",MAX($L$2:$L$2107)})"),"")</f>
        <v/>
      </c>
      <c r="N342" s="18">
        <v>0.0</v>
      </c>
      <c r="O342" s="14" t="str">
        <f>IFERROR(__xludf.DUMMYFUNCTION("SPARKLINE(N342,{""charttype"",""bar"";""color1"",""#0066CC"";""max"",MAX($N$2:$N$2107)})"),"")</f>
        <v/>
      </c>
      <c r="P342" s="16">
        <v>129059.6</v>
      </c>
      <c r="Q342" s="19">
        <v>53.3691</v>
      </c>
      <c r="R342" s="21">
        <f t="shared" si="5"/>
        <v>6887794.698</v>
      </c>
    </row>
    <row r="343">
      <c r="A343" s="6">
        <v>42346.0</v>
      </c>
      <c r="B343" s="14" t="str">
        <f t="shared" si="1"/>
        <v>Tuesday</v>
      </c>
      <c r="C343" s="14" t="str">
        <f t="shared" si="2"/>
        <v>December</v>
      </c>
      <c r="D343" s="15" t="str">
        <f t="shared" si="3"/>
        <v>2015</v>
      </c>
      <c r="E343" s="16">
        <f t="shared" si="4"/>
        <v>50</v>
      </c>
      <c r="F343" s="14" t="str">
        <f>VLOOKUP(A343,'_Holidays'!A343:B2448,2,FALSE)</f>
        <v>Y</v>
      </c>
      <c r="G343" s="17" t="str">
        <f>VLOOKUP(A343,'_Holidays'!A343:C2448,3,FALSE)</f>
        <v>N</v>
      </c>
      <c r="H343" s="18">
        <v>20.3</v>
      </c>
      <c r="I343" s="14" t="str">
        <f>IFERROR(__xludf.DUMMYFUNCTION("SPARKLINE(H343,{""charttype"",""bar"";""color1"",""#00CCFF"";""max"",MAX($H$2:$H$2107)})"),"")</f>
        <v/>
      </c>
      <c r="J343" s="18">
        <v>35.4</v>
      </c>
      <c r="K343" s="14" t="str">
        <f>IFERROR(__xludf.DUMMYFUNCTION("SPARKLINE(J343,{""charttype"",""bar"";""color1"",""#FF0000"";""max"",MAX($J$2:$J$2107)})"),"")</f>
        <v/>
      </c>
      <c r="L343" s="18">
        <v>19.8</v>
      </c>
      <c r="M343" s="18" t="str">
        <f>IFERROR(__xludf.DUMMYFUNCTION("SPARKLINE(L343,{""charttype"",""bar"";""color1"",""#FF9900"";""max"",MAX($L$2:$L$2107)})"),"")</f>
        <v/>
      </c>
      <c r="N343" s="18">
        <v>0.8</v>
      </c>
      <c r="O343" s="14" t="str">
        <f>IFERROR(__xludf.DUMMYFUNCTION("SPARKLINE(N343,{""charttype"",""bar"";""color1"",""#0066CC"";""max"",MAX($N$2:$N$2107)})"),"")</f>
        <v/>
      </c>
      <c r="P343" s="16">
        <v>136800.9</v>
      </c>
      <c r="Q343" s="19">
        <v>57.53425</v>
      </c>
      <c r="R343" s="21">
        <f t="shared" si="5"/>
        <v>7870737.181</v>
      </c>
    </row>
    <row r="344">
      <c r="A344" s="6">
        <v>42347.0</v>
      </c>
      <c r="B344" s="14" t="str">
        <f t="shared" si="1"/>
        <v>Wednesday</v>
      </c>
      <c r="C344" s="14" t="str">
        <f t="shared" si="2"/>
        <v>December</v>
      </c>
      <c r="D344" s="15" t="str">
        <f t="shared" si="3"/>
        <v>2015</v>
      </c>
      <c r="E344" s="16">
        <f t="shared" si="4"/>
        <v>50</v>
      </c>
      <c r="F344" s="14" t="str">
        <f>VLOOKUP(A344,'_Holidays'!A344:B2449,2,FALSE)</f>
        <v>Y</v>
      </c>
      <c r="G344" s="17" t="str">
        <f>VLOOKUP(A344,'_Holidays'!A344:C2449,3,FALSE)</f>
        <v>N</v>
      </c>
      <c r="H344" s="18">
        <v>15.4</v>
      </c>
      <c r="I344" s="14" t="str">
        <f>IFERROR(__xludf.DUMMYFUNCTION("SPARKLINE(H344,{""charttype"",""bar"";""color1"",""#00CCFF"";""max"",MAX($H$2:$H$2107)})"),"")</f>
        <v/>
      </c>
      <c r="J344" s="18">
        <v>24.6</v>
      </c>
      <c r="K344" s="14" t="str">
        <f>IFERROR(__xludf.DUMMYFUNCTION("SPARKLINE(J344,{""charttype"",""bar"";""color1"",""#FF0000"";""max"",MAX($J$2:$J$2107)})"),"")</f>
        <v/>
      </c>
      <c r="L344" s="18">
        <v>27.0</v>
      </c>
      <c r="M344" s="18" t="str">
        <f>IFERROR(__xludf.DUMMYFUNCTION("SPARKLINE(L344,{""charttype"",""bar"";""color1"",""#FF9900"";""max"",MAX($L$2:$L$2107)})"),"")</f>
        <v/>
      </c>
      <c r="N344" s="18">
        <v>0.0</v>
      </c>
      <c r="O344" s="14" t="str">
        <f>IFERROR(__xludf.DUMMYFUNCTION("SPARKLINE(N344,{""charttype"",""bar"";""color1"",""#0066CC"";""max"",MAX($N$2:$N$2107)})"),"")</f>
        <v/>
      </c>
      <c r="P344" s="16">
        <v>125965.0</v>
      </c>
      <c r="Q344" s="19">
        <v>49.73701</v>
      </c>
      <c r="R344" s="21">
        <f t="shared" si="5"/>
        <v>6265122.465</v>
      </c>
    </row>
    <row r="345">
      <c r="A345" s="6">
        <v>42348.0</v>
      </c>
      <c r="B345" s="14" t="str">
        <f t="shared" si="1"/>
        <v>Thursday</v>
      </c>
      <c r="C345" s="14" t="str">
        <f t="shared" si="2"/>
        <v>December</v>
      </c>
      <c r="D345" s="15" t="str">
        <f t="shared" si="3"/>
        <v>2015</v>
      </c>
      <c r="E345" s="16">
        <f t="shared" si="4"/>
        <v>50</v>
      </c>
      <c r="F345" s="14" t="str">
        <f>VLOOKUP(A345,'_Holidays'!A345:B2450,2,FALSE)</f>
        <v>Y</v>
      </c>
      <c r="G345" s="17" t="str">
        <f>VLOOKUP(A345,'_Holidays'!A345:C2450,3,FALSE)</f>
        <v>N</v>
      </c>
      <c r="H345" s="18">
        <v>13.1</v>
      </c>
      <c r="I345" s="14" t="str">
        <f>IFERROR(__xludf.DUMMYFUNCTION("SPARKLINE(H345,{""charttype"",""bar"";""color1"",""#00CCFF"";""max"",MAX($H$2:$H$2107)})"),"")</f>
        <v/>
      </c>
      <c r="J345" s="18">
        <v>26.0</v>
      </c>
      <c r="K345" s="14" t="str">
        <f>IFERROR(__xludf.DUMMYFUNCTION("SPARKLINE(J345,{""charttype"",""bar"";""color1"",""#FF0000"";""max"",MAX($J$2:$J$2107)})"),"")</f>
        <v/>
      </c>
      <c r="L345" s="18">
        <v>32.0</v>
      </c>
      <c r="M345" s="18" t="str">
        <f>IFERROR(__xludf.DUMMYFUNCTION("SPARKLINE(L345,{""charttype"",""bar"";""color1"",""#FF9900"";""max"",MAX($L$2:$L$2107)})"),"")</f>
        <v/>
      </c>
      <c r="N345" s="18">
        <v>0.0</v>
      </c>
      <c r="O345" s="14" t="str">
        <f>IFERROR(__xludf.DUMMYFUNCTION("SPARKLINE(N345,{""charttype"",""bar"";""color1"",""#0066CC"";""max"",MAX($N$2:$N$2107)})"),"")</f>
        <v/>
      </c>
      <c r="P345" s="16">
        <v>125807.5</v>
      </c>
      <c r="Q345" s="19">
        <v>50.80601</v>
      </c>
      <c r="R345" s="21">
        <f t="shared" si="5"/>
        <v>6391777.103</v>
      </c>
    </row>
    <row r="346">
      <c r="A346" s="6">
        <v>42349.0</v>
      </c>
      <c r="B346" s="14" t="str">
        <f t="shared" si="1"/>
        <v>Friday</v>
      </c>
      <c r="C346" s="14" t="str">
        <f t="shared" si="2"/>
        <v>December</v>
      </c>
      <c r="D346" s="15" t="str">
        <f t="shared" si="3"/>
        <v>2015</v>
      </c>
      <c r="E346" s="16">
        <f t="shared" si="4"/>
        <v>50</v>
      </c>
      <c r="F346" s="14" t="str">
        <f>VLOOKUP(A346,'_Holidays'!A346:B2451,2,FALSE)</f>
        <v>Y</v>
      </c>
      <c r="G346" s="17" t="str">
        <f>VLOOKUP(A346,'_Holidays'!A346:C2451,3,FALSE)</f>
        <v>N</v>
      </c>
      <c r="H346" s="18">
        <v>14.2</v>
      </c>
      <c r="I346" s="14" t="str">
        <f>IFERROR(__xludf.DUMMYFUNCTION("SPARKLINE(H346,{""charttype"",""bar"";""color1"",""#00CCFF"";""max"",MAX($H$2:$H$2107)})"),"")</f>
        <v/>
      </c>
      <c r="J346" s="18">
        <v>19.2</v>
      </c>
      <c r="K346" s="14" t="str">
        <f>IFERROR(__xludf.DUMMYFUNCTION("SPARKLINE(J346,{""charttype"",""bar"";""color1"",""#FF0000"";""max"",MAX($J$2:$J$2107)})"),"")</f>
        <v/>
      </c>
      <c r="L346" s="18">
        <v>13.0</v>
      </c>
      <c r="M346" s="18" t="str">
        <f>IFERROR(__xludf.DUMMYFUNCTION("SPARKLINE(L346,{""charttype"",""bar"";""color1"",""#FF9900"";""max"",MAX($L$2:$L$2107)})"),"")</f>
        <v/>
      </c>
      <c r="N346" s="18">
        <v>0.0</v>
      </c>
      <c r="O346" s="14" t="str">
        <f>IFERROR(__xludf.DUMMYFUNCTION("SPARKLINE(N346,{""charttype"",""bar"";""color1"",""#0066CC"";""max"",MAX($N$2:$N$2107)})"),"")</f>
        <v/>
      </c>
      <c r="P346" s="16">
        <v>116597.8</v>
      </c>
      <c r="Q346" s="19">
        <v>32.02013</v>
      </c>
      <c r="R346" s="21">
        <f t="shared" si="5"/>
        <v>3733476.714</v>
      </c>
    </row>
    <row r="347">
      <c r="A347" s="6">
        <v>42350.0</v>
      </c>
      <c r="B347" s="14" t="str">
        <f t="shared" si="1"/>
        <v>Saturday</v>
      </c>
      <c r="C347" s="14" t="str">
        <f t="shared" si="2"/>
        <v>December</v>
      </c>
      <c r="D347" s="15" t="str">
        <f t="shared" si="3"/>
        <v>2015</v>
      </c>
      <c r="E347" s="16">
        <f t="shared" si="4"/>
        <v>50</v>
      </c>
      <c r="F347" s="14" t="str">
        <f>VLOOKUP(A347,'_Holidays'!A347:B2452,2,FALSE)</f>
        <v>Y</v>
      </c>
      <c r="G347" s="17" t="str">
        <f>VLOOKUP(A347,'_Holidays'!A347:C2452,3,FALSE)</f>
        <v>N</v>
      </c>
      <c r="H347" s="18">
        <v>10.1</v>
      </c>
      <c r="I347" s="14" t="str">
        <f>IFERROR(__xludf.DUMMYFUNCTION("SPARKLINE(H347,{""charttype"",""bar"";""color1"",""#00CCFF"";""max"",MAX($H$2:$H$2107)})"),"")</f>
        <v/>
      </c>
      <c r="J347" s="18">
        <v>18.3</v>
      </c>
      <c r="K347" s="14" t="str">
        <f>IFERROR(__xludf.DUMMYFUNCTION("SPARKLINE(J347,{""charttype"",""bar"";""color1"",""#FF0000"";""max"",MAX($J$2:$J$2107)})"),"")</f>
        <v/>
      </c>
      <c r="L347" s="18">
        <v>27.9</v>
      </c>
      <c r="M347" s="18" t="str">
        <f>IFERROR(__xludf.DUMMYFUNCTION("SPARKLINE(L347,{""charttype"",""bar"";""color1"",""#FF9900"";""max"",MAX($L$2:$L$2107)})"),"")</f>
        <v/>
      </c>
      <c r="N347" s="18">
        <v>2.0</v>
      </c>
      <c r="O347" s="14" t="str">
        <f>IFERROR(__xludf.DUMMYFUNCTION("SPARKLINE(N347,{""charttype"",""bar"";""color1"",""#0066CC"";""max"",MAX($N$2:$N$2107)})"),"")</f>
        <v/>
      </c>
      <c r="P347" s="16">
        <v>106139.4</v>
      </c>
      <c r="Q347" s="19">
        <v>34.1429</v>
      </c>
      <c r="R347" s="21">
        <f t="shared" si="5"/>
        <v>3623906.92</v>
      </c>
    </row>
    <row r="348">
      <c r="A348" s="6">
        <v>42351.0</v>
      </c>
      <c r="B348" s="14" t="str">
        <f t="shared" si="1"/>
        <v>Sunday</v>
      </c>
      <c r="C348" s="14" t="str">
        <f t="shared" si="2"/>
        <v>December</v>
      </c>
      <c r="D348" s="15" t="str">
        <f t="shared" si="3"/>
        <v>2015</v>
      </c>
      <c r="E348" s="16">
        <f t="shared" si="4"/>
        <v>51</v>
      </c>
      <c r="F348" s="14" t="str">
        <f>VLOOKUP(A348,'_Holidays'!A348:B2453,2,FALSE)</f>
        <v>Y</v>
      </c>
      <c r="G348" s="17" t="str">
        <f>VLOOKUP(A348,'_Holidays'!A348:C2453,3,FALSE)</f>
        <v>N</v>
      </c>
      <c r="H348" s="18">
        <v>10.3</v>
      </c>
      <c r="I348" s="14" t="str">
        <f>IFERROR(__xludf.DUMMYFUNCTION("SPARKLINE(H348,{""charttype"",""bar"";""color1"",""#00CCFF"";""max"",MAX($H$2:$H$2107)})"),"")</f>
        <v/>
      </c>
      <c r="J348" s="18">
        <v>28.3</v>
      </c>
      <c r="K348" s="14" t="str">
        <f>IFERROR(__xludf.DUMMYFUNCTION("SPARKLINE(J348,{""charttype"",""bar"";""color1"",""#FF0000"";""max"",MAX($J$2:$J$2107)})"),"")</f>
        <v/>
      </c>
      <c r="L348" s="18">
        <v>28.6</v>
      </c>
      <c r="M348" s="18" t="str">
        <f>IFERROR(__xludf.DUMMYFUNCTION("SPARKLINE(L348,{""charttype"",""bar"";""color1"",""#FF9900"";""max"",MAX($L$2:$L$2107)})"),"")</f>
        <v/>
      </c>
      <c r="N348" s="18">
        <v>0.0</v>
      </c>
      <c r="O348" s="14" t="str">
        <f>IFERROR(__xludf.DUMMYFUNCTION("SPARKLINE(N348,{""charttype"",""bar"";""color1"",""#0066CC"";""max"",MAX($N$2:$N$2107)})"),"")</f>
        <v/>
      </c>
      <c r="P348" s="16">
        <v>105218.5</v>
      </c>
      <c r="Q348" s="19">
        <v>40.30683</v>
      </c>
      <c r="R348" s="21">
        <f t="shared" si="5"/>
        <v>4241024.192</v>
      </c>
    </row>
    <row r="349">
      <c r="A349" s="6">
        <v>42352.0</v>
      </c>
      <c r="B349" s="14" t="str">
        <f t="shared" si="1"/>
        <v>Monday</v>
      </c>
      <c r="C349" s="14" t="str">
        <f t="shared" si="2"/>
        <v>December</v>
      </c>
      <c r="D349" s="15" t="str">
        <f t="shared" si="3"/>
        <v>2015</v>
      </c>
      <c r="E349" s="16">
        <f t="shared" si="4"/>
        <v>51</v>
      </c>
      <c r="F349" s="14" t="str">
        <f>VLOOKUP(A349,'_Holidays'!A349:B2454,2,FALSE)</f>
        <v>Y</v>
      </c>
      <c r="G349" s="17" t="str">
        <f>VLOOKUP(A349,'_Holidays'!A349:C2454,3,FALSE)</f>
        <v>N</v>
      </c>
      <c r="H349" s="18">
        <v>11.9</v>
      </c>
      <c r="I349" s="14" t="str">
        <f>IFERROR(__xludf.DUMMYFUNCTION("SPARKLINE(H349,{""charttype"",""bar"";""color1"",""#00CCFF"";""max"",MAX($H$2:$H$2107)})"),"")</f>
        <v/>
      </c>
      <c r="J349" s="18">
        <v>22.7</v>
      </c>
      <c r="K349" s="14" t="str">
        <f>IFERROR(__xludf.DUMMYFUNCTION("SPARKLINE(J349,{""charttype"",""bar"";""color1"",""#FF0000"";""max"",MAX($J$2:$J$2107)})"),"")</f>
        <v/>
      </c>
      <c r="L349" s="18">
        <v>31.6</v>
      </c>
      <c r="M349" s="18" t="str">
        <f>IFERROR(__xludf.DUMMYFUNCTION("SPARKLINE(L349,{""charttype"",""bar"";""color1"",""#FF9900"";""max"",MAX($L$2:$L$2107)})"),"")</f>
        <v/>
      </c>
      <c r="N349" s="18">
        <v>0.0</v>
      </c>
      <c r="O349" s="14" t="str">
        <f>IFERROR(__xludf.DUMMYFUNCTION("SPARKLINE(N349,{""charttype"",""bar"";""color1"",""#0066CC"";""max"",MAX($N$2:$N$2107)})"),"")</f>
        <v/>
      </c>
      <c r="P349" s="16">
        <v>125785.0</v>
      </c>
      <c r="Q349" s="19">
        <v>51.74783</v>
      </c>
      <c r="R349" s="21">
        <f t="shared" si="5"/>
        <v>6509100.797</v>
      </c>
    </row>
    <row r="350">
      <c r="A350" s="6">
        <v>42353.0</v>
      </c>
      <c r="B350" s="14" t="str">
        <f t="shared" si="1"/>
        <v>Tuesday</v>
      </c>
      <c r="C350" s="14" t="str">
        <f t="shared" si="2"/>
        <v>December</v>
      </c>
      <c r="D350" s="15" t="str">
        <f t="shared" si="3"/>
        <v>2015</v>
      </c>
      <c r="E350" s="16">
        <f t="shared" si="4"/>
        <v>51</v>
      </c>
      <c r="F350" s="14" t="str">
        <f>VLOOKUP(A350,'_Holidays'!A350:B2455,2,FALSE)</f>
        <v>Y</v>
      </c>
      <c r="G350" s="17" t="str">
        <f>VLOOKUP(A350,'_Holidays'!A350:C2455,3,FALSE)</f>
        <v>N</v>
      </c>
      <c r="H350" s="18">
        <v>14.4</v>
      </c>
      <c r="I350" s="14" t="str">
        <f>IFERROR(__xludf.DUMMYFUNCTION("SPARKLINE(H350,{""charttype"",""bar"";""color1"",""#00CCFF"";""max"",MAX($H$2:$H$2107)})"),"")</f>
        <v/>
      </c>
      <c r="J350" s="18">
        <v>24.6</v>
      </c>
      <c r="K350" s="14" t="str">
        <f>IFERROR(__xludf.DUMMYFUNCTION("SPARKLINE(J350,{""charttype"",""bar"";""color1"",""#FF0000"";""max"",MAX($J$2:$J$2107)})"),"")</f>
        <v/>
      </c>
      <c r="L350" s="18">
        <v>30.3</v>
      </c>
      <c r="M350" s="18" t="str">
        <f>IFERROR(__xludf.DUMMYFUNCTION("SPARKLINE(L350,{""charttype"",""bar"";""color1"",""#FF9900"";""max"",MAX($L$2:$L$2107)})"),"")</f>
        <v/>
      </c>
      <c r="N350" s="18">
        <v>0.0</v>
      </c>
      <c r="O350" s="14" t="str">
        <f>IFERROR(__xludf.DUMMYFUNCTION("SPARKLINE(N350,{""charttype"",""bar"";""color1"",""#0066CC"";""max"",MAX($N$2:$N$2107)})"),"")</f>
        <v/>
      </c>
      <c r="P350" s="16">
        <v>129077.4</v>
      </c>
      <c r="Q350" s="19">
        <v>51.66083</v>
      </c>
      <c r="R350" s="21">
        <f t="shared" si="5"/>
        <v>6668245.618</v>
      </c>
    </row>
    <row r="351">
      <c r="A351" s="6">
        <v>42354.0</v>
      </c>
      <c r="B351" s="14" t="str">
        <f t="shared" si="1"/>
        <v>Wednesday</v>
      </c>
      <c r="C351" s="14" t="str">
        <f t="shared" si="2"/>
        <v>December</v>
      </c>
      <c r="D351" s="15" t="str">
        <f t="shared" si="3"/>
        <v>2015</v>
      </c>
      <c r="E351" s="16">
        <f t="shared" si="4"/>
        <v>51</v>
      </c>
      <c r="F351" s="14" t="str">
        <f>VLOOKUP(A351,'_Holidays'!A351:B2456,2,FALSE)</f>
        <v>Y</v>
      </c>
      <c r="G351" s="17" t="str">
        <f>VLOOKUP(A351,'_Holidays'!A351:C2456,3,FALSE)</f>
        <v>N</v>
      </c>
      <c r="H351" s="18">
        <v>15.6</v>
      </c>
      <c r="I351" s="14" t="str">
        <f>IFERROR(__xludf.DUMMYFUNCTION("SPARKLINE(H351,{""charttype"",""bar"";""color1"",""#00CCFF"";""max"",MAX($H$2:$H$2107)})"),"")</f>
        <v/>
      </c>
      <c r="J351" s="18">
        <v>27.5</v>
      </c>
      <c r="K351" s="14" t="str">
        <f>IFERROR(__xludf.DUMMYFUNCTION("SPARKLINE(J351,{""charttype"",""bar"";""color1"",""#FF0000"";""max"",MAX($J$2:$J$2107)})"),"")</f>
        <v/>
      </c>
      <c r="L351" s="18">
        <v>32.5</v>
      </c>
      <c r="M351" s="18" t="str">
        <f>IFERROR(__xludf.DUMMYFUNCTION("SPARKLINE(L351,{""charttype"",""bar"";""color1"",""#FF9900"";""max"",MAX($L$2:$L$2107)})"),"")</f>
        <v/>
      </c>
      <c r="N351" s="18">
        <v>0.0</v>
      </c>
      <c r="O351" s="14" t="str">
        <f>IFERROR(__xludf.DUMMYFUNCTION("SPARKLINE(N351,{""charttype"",""bar"";""color1"",""#0066CC"";""max"",MAX($N$2:$N$2107)})"),"")</f>
        <v/>
      </c>
      <c r="P351" s="16">
        <v>135930.1</v>
      </c>
      <c r="Q351" s="19">
        <v>78.64592</v>
      </c>
      <c r="R351" s="21">
        <f t="shared" si="5"/>
        <v>10690347.77</v>
      </c>
    </row>
    <row r="352">
      <c r="A352" s="6">
        <v>42355.0</v>
      </c>
      <c r="B352" s="14" t="str">
        <f t="shared" si="1"/>
        <v>Thursday</v>
      </c>
      <c r="C352" s="14" t="str">
        <f t="shared" si="2"/>
        <v>December</v>
      </c>
      <c r="D352" s="15" t="str">
        <f t="shared" si="3"/>
        <v>2015</v>
      </c>
      <c r="E352" s="16">
        <f t="shared" si="4"/>
        <v>51</v>
      </c>
      <c r="F352" s="14" t="str">
        <f>VLOOKUP(A352,'_Holidays'!A352:B2457,2,FALSE)</f>
        <v>Y</v>
      </c>
      <c r="G352" s="17" t="str">
        <f>VLOOKUP(A352,'_Holidays'!A352:C2457,3,FALSE)</f>
        <v>N</v>
      </c>
      <c r="H352" s="18">
        <v>16.9</v>
      </c>
      <c r="I352" s="14" t="str">
        <f>IFERROR(__xludf.DUMMYFUNCTION("SPARKLINE(H352,{""charttype"",""bar"";""color1"",""#00CCFF"";""max"",MAX($H$2:$H$2107)})"),"")</f>
        <v/>
      </c>
      <c r="J352" s="18">
        <v>37.2</v>
      </c>
      <c r="K352" s="14" t="str">
        <f>IFERROR(__xludf.DUMMYFUNCTION("SPARKLINE(J352,{""charttype"",""bar"";""color1"",""#FF0000"";""max"",MAX($J$2:$J$2107)})"),"")</f>
        <v/>
      </c>
      <c r="L352" s="18">
        <v>33.1</v>
      </c>
      <c r="M352" s="18" t="str">
        <f>IFERROR(__xludf.DUMMYFUNCTION("SPARKLINE(L352,{""charttype"",""bar"";""color1"",""#FF9900"";""max"",MAX($L$2:$L$2107)})"),"")</f>
        <v/>
      </c>
      <c r="N352" s="18">
        <v>0.0</v>
      </c>
      <c r="O352" s="14" t="str">
        <f>IFERROR(__xludf.DUMMYFUNCTION("SPARKLINE(N352,{""charttype"",""bar"";""color1"",""#0066CC"";""max"",MAX($N$2:$N$2107)})"),"")</f>
        <v/>
      </c>
      <c r="P352" s="16">
        <v>152366.3</v>
      </c>
      <c r="Q352" s="19">
        <v>188.0861</v>
      </c>
      <c r="R352" s="21">
        <f t="shared" si="5"/>
        <v>28657983.14</v>
      </c>
    </row>
    <row r="353">
      <c r="A353" s="6">
        <v>42356.0</v>
      </c>
      <c r="B353" s="14" t="str">
        <f t="shared" si="1"/>
        <v>Friday</v>
      </c>
      <c r="C353" s="14" t="str">
        <f t="shared" si="2"/>
        <v>December</v>
      </c>
      <c r="D353" s="15" t="str">
        <f t="shared" si="3"/>
        <v>2015</v>
      </c>
      <c r="E353" s="16">
        <f t="shared" si="4"/>
        <v>51</v>
      </c>
      <c r="F353" s="14" t="str">
        <f>VLOOKUP(A353,'_Holidays'!A353:B2458,2,FALSE)</f>
        <v>N</v>
      </c>
      <c r="G353" s="17" t="str">
        <f>VLOOKUP(A353,'_Holidays'!A353:C2458,3,FALSE)</f>
        <v>N</v>
      </c>
      <c r="H353" s="18">
        <v>19.4</v>
      </c>
      <c r="I353" s="14" t="str">
        <f>IFERROR(__xludf.DUMMYFUNCTION("SPARKLINE(H353,{""charttype"",""bar"";""color1"",""#00CCFF"";""max"",MAX($H$2:$H$2107)})"),"")</f>
        <v/>
      </c>
      <c r="J353" s="18">
        <v>35.4</v>
      </c>
      <c r="K353" s="14" t="str">
        <f>IFERROR(__xludf.DUMMYFUNCTION("SPARKLINE(J353,{""charttype"",""bar"";""color1"",""#FF0000"";""max"",MAX($J$2:$J$2107)})"),"")</f>
        <v/>
      </c>
      <c r="L353" s="18">
        <v>31.2</v>
      </c>
      <c r="M353" s="18" t="str">
        <f>IFERROR(__xludf.DUMMYFUNCTION("SPARKLINE(L353,{""charttype"",""bar"";""color1"",""#FF9900"";""max"",MAX($L$2:$L$2107)})"),"")</f>
        <v/>
      </c>
      <c r="N353" s="18">
        <v>0.0</v>
      </c>
      <c r="O353" s="14" t="str">
        <f>IFERROR(__xludf.DUMMYFUNCTION("SPARKLINE(N353,{""charttype"",""bar"";""color1"",""#0066CC"";""max"",MAX($N$2:$N$2107)})"),"")</f>
        <v/>
      </c>
      <c r="P353" s="16">
        <v>158052.9</v>
      </c>
      <c r="Q353" s="19">
        <v>81.19249</v>
      </c>
      <c r="R353" s="21">
        <f t="shared" si="5"/>
        <v>12832708.5</v>
      </c>
    </row>
    <row r="354">
      <c r="A354" s="6">
        <v>42357.0</v>
      </c>
      <c r="B354" s="14" t="str">
        <f t="shared" si="1"/>
        <v>Saturday</v>
      </c>
      <c r="C354" s="14" t="str">
        <f t="shared" si="2"/>
        <v>December</v>
      </c>
      <c r="D354" s="15" t="str">
        <f t="shared" si="3"/>
        <v>2015</v>
      </c>
      <c r="E354" s="16">
        <f t="shared" si="4"/>
        <v>51</v>
      </c>
      <c r="F354" s="14" t="str">
        <f>VLOOKUP(A354,'_Holidays'!A354:B2459,2,FALSE)</f>
        <v>N</v>
      </c>
      <c r="G354" s="17" t="str">
        <f>VLOOKUP(A354,'_Holidays'!A354:C2459,3,FALSE)</f>
        <v>N</v>
      </c>
      <c r="H354" s="18">
        <v>19.2</v>
      </c>
      <c r="I354" s="14" t="str">
        <f>IFERROR(__xludf.DUMMYFUNCTION("SPARKLINE(H354,{""charttype"",""bar"";""color1"",""#00CCFF"";""max"",MAX($H$2:$H$2107)})"),"")</f>
        <v/>
      </c>
      <c r="J354" s="18">
        <v>41.2</v>
      </c>
      <c r="K354" s="14" t="str">
        <f>IFERROR(__xludf.DUMMYFUNCTION("SPARKLINE(J354,{""charttype"",""bar"";""color1"",""#FF0000"";""max"",MAX($J$2:$J$2107)})"),"")</f>
        <v/>
      </c>
      <c r="L354" s="18">
        <v>20.5</v>
      </c>
      <c r="M354" s="18" t="str">
        <f>IFERROR(__xludf.DUMMYFUNCTION("SPARKLINE(L354,{""charttype"",""bar"";""color1"",""#FF9900"";""max"",MAX($L$2:$L$2107)})"),"")</f>
        <v/>
      </c>
      <c r="N354" s="18">
        <v>0.0</v>
      </c>
      <c r="O354" s="14" t="str">
        <f>IFERROR(__xludf.DUMMYFUNCTION("SPARKLINE(N354,{""charttype"",""bar"";""color1"",""#0066CC"";""max"",MAX($N$2:$N$2107)})"),"")</f>
        <v/>
      </c>
      <c r="P354" s="16">
        <v>154924.9</v>
      </c>
      <c r="Q354" s="19">
        <v>69.32882</v>
      </c>
      <c r="R354" s="21">
        <f t="shared" si="5"/>
        <v>10740760.51</v>
      </c>
    </row>
    <row r="355">
      <c r="A355" s="6">
        <v>42358.0</v>
      </c>
      <c r="B355" s="14" t="str">
        <f t="shared" si="1"/>
        <v>Sunday</v>
      </c>
      <c r="C355" s="14" t="str">
        <f t="shared" si="2"/>
        <v>December</v>
      </c>
      <c r="D355" s="15" t="str">
        <f t="shared" si="3"/>
        <v>2015</v>
      </c>
      <c r="E355" s="16">
        <f t="shared" si="4"/>
        <v>52</v>
      </c>
      <c r="F355" s="14" t="str">
        <f>VLOOKUP(A355,'_Holidays'!A355:B2460,2,FALSE)</f>
        <v>N</v>
      </c>
      <c r="G355" s="17" t="str">
        <f>VLOOKUP(A355,'_Holidays'!A355:C2460,3,FALSE)</f>
        <v>N</v>
      </c>
      <c r="H355" s="18">
        <v>25.9</v>
      </c>
      <c r="I355" s="14" t="str">
        <f>IFERROR(__xludf.DUMMYFUNCTION("SPARKLINE(H355,{""charttype"",""bar"";""color1"",""#00CCFF"";""max"",MAX($H$2:$H$2107)})"),"")</f>
        <v/>
      </c>
      <c r="J355" s="18">
        <v>37.8</v>
      </c>
      <c r="K355" s="14" t="str">
        <f>IFERROR(__xludf.DUMMYFUNCTION("SPARKLINE(J355,{""charttype"",""bar"";""color1"",""#FF0000"";""max"",MAX($J$2:$J$2107)})"),"")</f>
        <v/>
      </c>
      <c r="L355" s="18">
        <v>10.4</v>
      </c>
      <c r="M355" s="18" t="str">
        <f>IFERROR(__xludf.DUMMYFUNCTION("SPARKLINE(L355,{""charttype"",""bar"";""color1"",""#FF9900"";""max"",MAX($L$2:$L$2107)})"),"")</f>
        <v/>
      </c>
      <c r="N355" s="18">
        <v>0.0</v>
      </c>
      <c r="O355" s="14" t="str">
        <f>IFERROR(__xludf.DUMMYFUNCTION("SPARKLINE(N355,{""charttype"",""bar"";""color1"",""#0066CC"";""max"",MAX($N$2:$N$2107)})"),"")</f>
        <v/>
      </c>
      <c r="P355" s="16">
        <v>133421.0</v>
      </c>
      <c r="Q355" s="19">
        <v>54.6498</v>
      </c>
      <c r="R355" s="21">
        <f t="shared" si="5"/>
        <v>7291430.966</v>
      </c>
    </row>
    <row r="356">
      <c r="A356" s="6">
        <v>42359.0</v>
      </c>
      <c r="B356" s="14" t="str">
        <f t="shared" si="1"/>
        <v>Monday</v>
      </c>
      <c r="C356" s="14" t="str">
        <f t="shared" si="2"/>
        <v>December</v>
      </c>
      <c r="D356" s="15" t="str">
        <f t="shared" si="3"/>
        <v>2015</v>
      </c>
      <c r="E356" s="16">
        <f t="shared" si="4"/>
        <v>52</v>
      </c>
      <c r="F356" s="14" t="str">
        <f>VLOOKUP(A356,'_Holidays'!A356:B2461,2,FALSE)</f>
        <v>N</v>
      </c>
      <c r="G356" s="17" t="str">
        <f>VLOOKUP(A356,'_Holidays'!A356:C2461,3,FALSE)</f>
        <v>N</v>
      </c>
      <c r="H356" s="18">
        <v>15.0</v>
      </c>
      <c r="I356" s="14" t="str">
        <f>IFERROR(__xludf.DUMMYFUNCTION("SPARKLINE(H356,{""charttype"",""bar"";""color1"",""#00CCFF"";""max"",MAX($H$2:$H$2107)})"),"")</f>
        <v/>
      </c>
      <c r="J356" s="18">
        <v>20.2</v>
      </c>
      <c r="K356" s="14" t="str">
        <f>IFERROR(__xludf.DUMMYFUNCTION("SPARKLINE(J356,{""charttype"",""bar"";""color1"",""#FF0000"";""max"",MAX($J$2:$J$2107)})"),"")</f>
        <v/>
      </c>
      <c r="L356" s="18">
        <v>25.4</v>
      </c>
      <c r="M356" s="18" t="str">
        <f>IFERROR(__xludf.DUMMYFUNCTION("SPARKLINE(L356,{""charttype"",""bar"";""color1"",""#FF9900"";""max"",MAX($L$2:$L$2107)})"),"")</f>
        <v/>
      </c>
      <c r="N356" s="18">
        <v>6.0</v>
      </c>
      <c r="O356" s="14" t="str">
        <f>IFERROR(__xludf.DUMMYFUNCTION("SPARKLINE(N356,{""charttype"",""bar"";""color1"",""#0066CC"";""max"",MAX($N$2:$N$2107)})"),"")</f>
        <v/>
      </c>
      <c r="P356" s="16">
        <v>113802.2</v>
      </c>
      <c r="Q356" s="19">
        <v>49.62125</v>
      </c>
      <c r="R356" s="21">
        <f t="shared" si="5"/>
        <v>5647007.417</v>
      </c>
    </row>
    <row r="357">
      <c r="A357" s="6">
        <v>42360.0</v>
      </c>
      <c r="B357" s="14" t="str">
        <f t="shared" si="1"/>
        <v>Tuesday</v>
      </c>
      <c r="C357" s="14" t="str">
        <f t="shared" si="2"/>
        <v>December</v>
      </c>
      <c r="D357" s="15" t="str">
        <f t="shared" si="3"/>
        <v>2015</v>
      </c>
      <c r="E357" s="16">
        <f t="shared" si="4"/>
        <v>52</v>
      </c>
      <c r="F357" s="14" t="str">
        <f>VLOOKUP(A357,'_Holidays'!A357:B2462,2,FALSE)</f>
        <v>N</v>
      </c>
      <c r="G357" s="17" t="str">
        <f>VLOOKUP(A357,'_Holidays'!A357:C2462,3,FALSE)</f>
        <v>N</v>
      </c>
      <c r="H357" s="18">
        <v>12.0</v>
      </c>
      <c r="I357" s="14" t="str">
        <f>IFERROR(__xludf.DUMMYFUNCTION("SPARKLINE(H357,{""charttype"",""bar"";""color1"",""#00CCFF"";""max"",MAX($H$2:$H$2107)})"),"")</f>
        <v/>
      </c>
      <c r="J357" s="18">
        <v>22.8</v>
      </c>
      <c r="K357" s="14" t="str">
        <f>IFERROR(__xludf.DUMMYFUNCTION("SPARKLINE(J357,{""charttype"",""bar"";""color1"",""#FF0000"";""max"",MAX($J$2:$J$2107)})"),"")</f>
        <v/>
      </c>
      <c r="L357" s="18">
        <v>32.9</v>
      </c>
      <c r="M357" s="18" t="str">
        <f>IFERROR(__xludf.DUMMYFUNCTION("SPARKLINE(L357,{""charttype"",""bar"";""color1"",""#FF9900"";""max"",MAX($L$2:$L$2107)})"),"")</f>
        <v/>
      </c>
      <c r="N357" s="18">
        <v>0.0</v>
      </c>
      <c r="O357" s="14" t="str">
        <f>IFERROR(__xludf.DUMMYFUNCTION("SPARKLINE(N357,{""charttype"",""bar"";""color1"",""#0066CC"";""max"",MAX($N$2:$N$2107)})"),"")</f>
        <v/>
      </c>
      <c r="P357" s="16">
        <v>119477.5</v>
      </c>
      <c r="Q357" s="19">
        <v>37.5313</v>
      </c>
      <c r="R357" s="21">
        <f t="shared" si="5"/>
        <v>4484145.896</v>
      </c>
    </row>
    <row r="358">
      <c r="A358" s="6">
        <v>42361.0</v>
      </c>
      <c r="B358" s="14" t="str">
        <f t="shared" si="1"/>
        <v>Wednesday</v>
      </c>
      <c r="C358" s="14" t="str">
        <f t="shared" si="2"/>
        <v>December</v>
      </c>
      <c r="D358" s="15" t="str">
        <f t="shared" si="3"/>
        <v>2015</v>
      </c>
      <c r="E358" s="16">
        <f t="shared" si="4"/>
        <v>52</v>
      </c>
      <c r="F358" s="14" t="str">
        <f>VLOOKUP(A358,'_Holidays'!A358:B2463,2,FALSE)</f>
        <v>N</v>
      </c>
      <c r="G358" s="17" t="str">
        <f>VLOOKUP(A358,'_Holidays'!A358:C2463,3,FALSE)</f>
        <v>N</v>
      </c>
      <c r="H358" s="18">
        <v>15.1</v>
      </c>
      <c r="I358" s="14" t="str">
        <f>IFERROR(__xludf.DUMMYFUNCTION("SPARKLINE(H358,{""charttype"",""bar"";""color1"",""#00CCFF"";""max"",MAX($H$2:$H$2107)})"),"")</f>
        <v/>
      </c>
      <c r="J358" s="18">
        <v>26.0</v>
      </c>
      <c r="K358" s="14" t="str">
        <f>IFERROR(__xludf.DUMMYFUNCTION("SPARKLINE(J358,{""charttype"",""bar"";""color1"",""#FF0000"";""max"",MAX($J$2:$J$2107)})"),"")</f>
        <v/>
      </c>
      <c r="L358" s="18">
        <v>32.4</v>
      </c>
      <c r="M358" s="18" t="str">
        <f>IFERROR(__xludf.DUMMYFUNCTION("SPARKLINE(L358,{""charttype"",""bar"";""color1"",""#FF9900"";""max"",MAX($L$2:$L$2107)})"),"")</f>
        <v/>
      </c>
      <c r="N358" s="18">
        <v>0.0</v>
      </c>
      <c r="O358" s="14" t="str">
        <f>IFERROR(__xludf.DUMMYFUNCTION("SPARKLINE(N358,{""charttype"",""bar"";""color1"",""#0066CC"";""max"",MAX($N$2:$N$2107)})"),"")</f>
        <v/>
      </c>
      <c r="P358" s="16">
        <v>126553.1</v>
      </c>
      <c r="Q358" s="19">
        <v>39.13822</v>
      </c>
      <c r="R358" s="21">
        <f t="shared" si="5"/>
        <v>4953063.069</v>
      </c>
    </row>
    <row r="359">
      <c r="A359" s="6">
        <v>42362.0</v>
      </c>
      <c r="B359" s="14" t="str">
        <f t="shared" si="1"/>
        <v>Thursday</v>
      </c>
      <c r="C359" s="14" t="str">
        <f t="shared" si="2"/>
        <v>December</v>
      </c>
      <c r="D359" s="15" t="str">
        <f t="shared" si="3"/>
        <v>2015</v>
      </c>
      <c r="E359" s="16">
        <f t="shared" si="4"/>
        <v>52</v>
      </c>
      <c r="F359" s="14" t="str">
        <f>VLOOKUP(A359,'_Holidays'!A359:B2464,2,FALSE)</f>
        <v>N</v>
      </c>
      <c r="G359" s="17" t="str">
        <f>VLOOKUP(A359,'_Holidays'!A359:C2464,3,FALSE)</f>
        <v>N</v>
      </c>
      <c r="H359" s="18">
        <v>16.7</v>
      </c>
      <c r="I359" s="14" t="str">
        <f>IFERROR(__xludf.DUMMYFUNCTION("SPARKLINE(H359,{""charttype"",""bar"";""color1"",""#00CCFF"";""max"",MAX($H$2:$H$2107)})"),"")</f>
        <v/>
      </c>
      <c r="J359" s="18">
        <v>34.6</v>
      </c>
      <c r="K359" s="14" t="str">
        <f>IFERROR(__xludf.DUMMYFUNCTION("SPARKLINE(J359,{""charttype"",""bar"";""color1"",""#FF0000"";""max"",MAX($J$2:$J$2107)})"),"")</f>
        <v/>
      </c>
      <c r="L359" s="18">
        <v>32.8</v>
      </c>
      <c r="M359" s="18" t="str">
        <f>IFERROR(__xludf.DUMMYFUNCTION("SPARKLINE(L359,{""charttype"",""bar"";""color1"",""#FF9900"";""max"",MAX($L$2:$L$2107)})"),"")</f>
        <v/>
      </c>
      <c r="N359" s="18">
        <v>0.4</v>
      </c>
      <c r="O359" s="14" t="str">
        <f>IFERROR(__xludf.DUMMYFUNCTION("SPARKLINE(N359,{""charttype"",""bar"";""color1"",""#0066CC"";""max"",MAX($N$2:$N$2107)})"),"")</f>
        <v/>
      </c>
      <c r="P359" s="16">
        <v>134583.3</v>
      </c>
      <c r="Q359" s="19">
        <v>50.81828</v>
      </c>
      <c r="R359" s="21">
        <f t="shared" si="5"/>
        <v>6839291.823</v>
      </c>
    </row>
    <row r="360">
      <c r="A360" s="6">
        <v>42363.0</v>
      </c>
      <c r="B360" s="14" t="str">
        <f t="shared" si="1"/>
        <v>Friday</v>
      </c>
      <c r="C360" s="14" t="str">
        <f t="shared" si="2"/>
        <v>December</v>
      </c>
      <c r="D360" s="15" t="str">
        <f t="shared" si="3"/>
        <v>2015</v>
      </c>
      <c r="E360" s="16">
        <f t="shared" si="4"/>
        <v>52</v>
      </c>
      <c r="F360" s="14" t="str">
        <f>VLOOKUP(A360,'_Holidays'!A360:B2465,2,FALSE)</f>
        <v>N</v>
      </c>
      <c r="G360" s="17" t="str">
        <f>VLOOKUP(A360,'_Holidays'!A360:C2465,3,FALSE)</f>
        <v>Y</v>
      </c>
      <c r="H360" s="18">
        <v>21.7</v>
      </c>
      <c r="I360" s="14" t="str">
        <f>IFERROR(__xludf.DUMMYFUNCTION("SPARKLINE(H360,{""charttype"",""bar"";""color1"",""#00CCFF"";""max"",MAX($H$2:$H$2107)})"),"")</f>
        <v/>
      </c>
      <c r="J360" s="18">
        <v>34.1</v>
      </c>
      <c r="K360" s="14" t="str">
        <f>IFERROR(__xludf.DUMMYFUNCTION("SPARKLINE(J360,{""charttype"",""bar"";""color1"",""#FF0000"";""max"",MAX($J$2:$J$2107)})"),"")</f>
        <v/>
      </c>
      <c r="L360" s="18">
        <v>33.3</v>
      </c>
      <c r="M360" s="18" t="str">
        <f>IFERROR(__xludf.DUMMYFUNCTION("SPARKLINE(L360,{""charttype"",""bar"";""color1"",""#FF9900"";""max"",MAX($L$2:$L$2107)})"),"")</f>
        <v/>
      </c>
      <c r="N360" s="18">
        <v>0.0</v>
      </c>
      <c r="O360" s="14" t="str">
        <f>IFERROR(__xludf.DUMMYFUNCTION("SPARKLINE(N360,{""charttype"",""bar"";""color1"",""#0066CC"";""max"",MAX($N$2:$N$2107)})"),"")</f>
        <v/>
      </c>
      <c r="P360" s="16">
        <v>119950.4</v>
      </c>
      <c r="Q360" s="19">
        <v>22.11559</v>
      </c>
      <c r="R360" s="21">
        <f t="shared" si="5"/>
        <v>2652773.867</v>
      </c>
    </row>
    <row r="361">
      <c r="A361" s="6">
        <v>42364.0</v>
      </c>
      <c r="B361" s="14" t="str">
        <f t="shared" si="1"/>
        <v>Saturday</v>
      </c>
      <c r="C361" s="14" t="str">
        <f t="shared" si="2"/>
        <v>December</v>
      </c>
      <c r="D361" s="15" t="str">
        <f t="shared" si="3"/>
        <v>2015</v>
      </c>
      <c r="E361" s="16">
        <f t="shared" si="4"/>
        <v>52</v>
      </c>
      <c r="F361" s="14" t="str">
        <f>VLOOKUP(A361,'_Holidays'!A361:B2466,2,FALSE)</f>
        <v>N</v>
      </c>
      <c r="G361" s="17" t="str">
        <f>VLOOKUP(A361,'_Holidays'!A361:C2466,3,FALSE)</f>
        <v>Y</v>
      </c>
      <c r="H361" s="18">
        <v>12.7</v>
      </c>
      <c r="I361" s="14" t="str">
        <f>IFERROR(__xludf.DUMMYFUNCTION("SPARKLINE(H361,{""charttype"",""bar"";""color1"",""#00CCFF"";""max"",MAX($H$2:$H$2107)})"),"")</f>
        <v/>
      </c>
      <c r="J361" s="18">
        <v>20.0</v>
      </c>
      <c r="K361" s="14" t="str">
        <f>IFERROR(__xludf.DUMMYFUNCTION("SPARKLINE(J361,{""charttype"",""bar"";""color1"",""#FF0000"";""max"",MAX($J$2:$J$2107)})"),"")</f>
        <v/>
      </c>
      <c r="L361" s="18">
        <v>19.2</v>
      </c>
      <c r="M361" s="18" t="str">
        <f>IFERROR(__xludf.DUMMYFUNCTION("SPARKLINE(L361,{""charttype"",""bar"";""color1"",""#FF9900"";""max"",MAX($L$2:$L$2107)})"),"")</f>
        <v/>
      </c>
      <c r="N361" s="18">
        <v>30.6</v>
      </c>
      <c r="O361" s="14" t="str">
        <f>IFERROR(__xludf.DUMMYFUNCTION("SPARKLINE(N361,{""charttype"",""bar"";""color1"",""#0066CC"";""max"",MAX($N$2:$N$2107)})"),"")</f>
        <v/>
      </c>
      <c r="P361" s="16">
        <v>95093.3</v>
      </c>
      <c r="Q361" s="19">
        <v>14.96711</v>
      </c>
      <c r="R361" s="21">
        <f t="shared" si="5"/>
        <v>1423271.881</v>
      </c>
    </row>
    <row r="362">
      <c r="A362" s="6">
        <v>42365.0</v>
      </c>
      <c r="B362" s="14" t="str">
        <f t="shared" si="1"/>
        <v>Sunday</v>
      </c>
      <c r="C362" s="14" t="str">
        <f t="shared" si="2"/>
        <v>December</v>
      </c>
      <c r="D362" s="15" t="str">
        <f t="shared" si="3"/>
        <v>2015</v>
      </c>
      <c r="E362" s="16">
        <f t="shared" si="4"/>
        <v>53</v>
      </c>
      <c r="F362" s="14" t="str">
        <f>VLOOKUP(A362,'_Holidays'!A362:B2467,2,FALSE)</f>
        <v>N</v>
      </c>
      <c r="G362" s="17" t="str">
        <f>VLOOKUP(A362,'_Holidays'!A362:C2467,3,FALSE)</f>
        <v>N</v>
      </c>
      <c r="H362" s="18">
        <v>11.9</v>
      </c>
      <c r="I362" s="14" t="str">
        <f>IFERROR(__xludf.DUMMYFUNCTION("SPARKLINE(H362,{""charttype"",""bar"";""color1"",""#00CCFF"";""max"",MAX($H$2:$H$2107)})"),"")</f>
        <v/>
      </c>
      <c r="J362" s="18">
        <v>19.4</v>
      </c>
      <c r="K362" s="14" t="str">
        <f>IFERROR(__xludf.DUMMYFUNCTION("SPARKLINE(J362,{""charttype"",""bar"";""color1"",""#FF0000"";""max"",MAX($J$2:$J$2107)})"),"")</f>
        <v/>
      </c>
      <c r="L362" s="18">
        <v>27.6</v>
      </c>
      <c r="M362" s="18" t="str">
        <f>IFERROR(__xludf.DUMMYFUNCTION("SPARKLINE(L362,{""charttype"",""bar"";""color1"",""#FF9900"";""max"",MAX($L$2:$L$2107)})"),"")</f>
        <v/>
      </c>
      <c r="N362" s="18">
        <v>5.2</v>
      </c>
      <c r="O362" s="14" t="str">
        <f>IFERROR(__xludf.DUMMYFUNCTION("SPARKLINE(N362,{""charttype"",""bar"";""color1"",""#0066CC"";""max"",MAX($N$2:$N$2107)})"),"")</f>
        <v/>
      </c>
      <c r="P362" s="16">
        <v>96394.94</v>
      </c>
      <c r="Q362" s="19">
        <v>19.82318</v>
      </c>
      <c r="R362" s="21">
        <f t="shared" si="5"/>
        <v>1910854.247</v>
      </c>
    </row>
    <row r="363">
      <c r="A363" s="6">
        <v>42366.0</v>
      </c>
      <c r="B363" s="14" t="str">
        <f t="shared" si="1"/>
        <v>Monday</v>
      </c>
      <c r="C363" s="14" t="str">
        <f t="shared" si="2"/>
        <v>December</v>
      </c>
      <c r="D363" s="15" t="str">
        <f t="shared" si="3"/>
        <v>2015</v>
      </c>
      <c r="E363" s="16">
        <f t="shared" si="4"/>
        <v>53</v>
      </c>
      <c r="F363" s="14" t="str">
        <f>VLOOKUP(A363,'_Holidays'!A363:B2468,2,FALSE)</f>
        <v>N</v>
      </c>
      <c r="G363" s="17" t="str">
        <f>VLOOKUP(A363,'_Holidays'!A363:C2468,3,FALSE)</f>
        <v>Y</v>
      </c>
      <c r="H363" s="18">
        <v>12.8</v>
      </c>
      <c r="I363" s="14" t="str">
        <f>IFERROR(__xludf.DUMMYFUNCTION("SPARKLINE(H363,{""charttype"",""bar"";""color1"",""#00CCFF"";""max"",MAX($H$2:$H$2107)})"),"")</f>
        <v/>
      </c>
      <c r="J363" s="18">
        <v>20.8</v>
      </c>
      <c r="K363" s="14" t="str">
        <f>IFERROR(__xludf.DUMMYFUNCTION("SPARKLINE(J363,{""charttype"",""bar"";""color1"",""#FF0000"";""max"",MAX($J$2:$J$2107)})"),"")</f>
        <v/>
      </c>
      <c r="L363" s="18">
        <v>33.2</v>
      </c>
      <c r="M363" s="18" t="str">
        <f>IFERROR(__xludf.DUMMYFUNCTION("SPARKLINE(L363,{""charttype"",""bar"";""color1"",""#FF9900"";""max"",MAX($L$2:$L$2107)})"),"")</f>
        <v/>
      </c>
      <c r="N363" s="18">
        <v>0.0</v>
      </c>
      <c r="O363" s="14" t="str">
        <f>IFERROR(__xludf.DUMMYFUNCTION("SPARKLINE(N363,{""charttype"",""bar"";""color1"",""#0066CC"";""max"",MAX($N$2:$N$2107)})"),"")</f>
        <v/>
      </c>
      <c r="P363" s="16">
        <v>100048.4</v>
      </c>
      <c r="Q363" s="19">
        <v>20.09754</v>
      </c>
      <c r="R363" s="21">
        <f t="shared" si="5"/>
        <v>2010726.721</v>
      </c>
    </row>
    <row r="364">
      <c r="A364" s="6">
        <v>42367.0</v>
      </c>
      <c r="B364" s="14" t="str">
        <f t="shared" si="1"/>
        <v>Tuesday</v>
      </c>
      <c r="C364" s="14" t="str">
        <f t="shared" si="2"/>
        <v>December</v>
      </c>
      <c r="D364" s="15" t="str">
        <f t="shared" si="3"/>
        <v>2015</v>
      </c>
      <c r="E364" s="16">
        <f t="shared" si="4"/>
        <v>53</v>
      </c>
      <c r="F364" s="14" t="str">
        <f>VLOOKUP(A364,'_Holidays'!A364:B2469,2,FALSE)</f>
        <v>N</v>
      </c>
      <c r="G364" s="17" t="str">
        <f>VLOOKUP(A364,'_Holidays'!A364:C2469,3,FALSE)</f>
        <v>N</v>
      </c>
      <c r="H364" s="18">
        <v>12.4</v>
      </c>
      <c r="I364" s="14" t="str">
        <f>IFERROR(__xludf.DUMMYFUNCTION("SPARKLINE(H364,{""charttype"",""bar"";""color1"",""#00CCFF"";""max"",MAX($H$2:$H$2107)})"),"")</f>
        <v/>
      </c>
      <c r="J364" s="18">
        <v>23.9</v>
      </c>
      <c r="K364" s="14" t="str">
        <f>IFERROR(__xludf.DUMMYFUNCTION("SPARKLINE(J364,{""charttype"",""bar"";""color1"",""#FF0000"";""max"",MAX($J$2:$J$2107)})"),"")</f>
        <v/>
      </c>
      <c r="L364" s="18">
        <v>33.0</v>
      </c>
      <c r="M364" s="18" t="str">
        <f>IFERROR(__xludf.DUMMYFUNCTION("SPARKLINE(L364,{""charttype"",""bar"";""color1"",""#FF9900"";""max"",MAX($L$2:$L$2107)})"),"")</f>
        <v/>
      </c>
      <c r="N364" s="18">
        <v>0.0</v>
      </c>
      <c r="O364" s="14" t="str">
        <f>IFERROR(__xludf.DUMMYFUNCTION("SPARKLINE(N364,{""charttype"",""bar"";""color1"",""#0066CC"";""max"",MAX($N$2:$N$2107)})"),"")</f>
        <v/>
      </c>
      <c r="P364" s="16">
        <v>111647.5</v>
      </c>
      <c r="Q364" s="19">
        <v>27.3317</v>
      </c>
      <c r="R364" s="21">
        <f t="shared" si="5"/>
        <v>3051515.976</v>
      </c>
    </row>
    <row r="365">
      <c r="A365" s="6">
        <v>42368.0</v>
      </c>
      <c r="B365" s="14" t="str">
        <f t="shared" si="1"/>
        <v>Wednesday</v>
      </c>
      <c r="C365" s="14" t="str">
        <f t="shared" si="2"/>
        <v>December</v>
      </c>
      <c r="D365" s="15" t="str">
        <f t="shared" si="3"/>
        <v>2015</v>
      </c>
      <c r="E365" s="16">
        <f t="shared" si="4"/>
        <v>53</v>
      </c>
      <c r="F365" s="14" t="str">
        <f>VLOOKUP(A365,'_Holidays'!A365:B2470,2,FALSE)</f>
        <v>N</v>
      </c>
      <c r="G365" s="17" t="str">
        <f>VLOOKUP(A365,'_Holidays'!A365:C2470,3,FALSE)</f>
        <v>N</v>
      </c>
      <c r="H365" s="18">
        <v>13.9</v>
      </c>
      <c r="I365" s="14" t="str">
        <f>IFERROR(__xludf.DUMMYFUNCTION("SPARKLINE(H365,{""charttype"",""bar"";""color1"",""#00CCFF"";""max"",MAX($H$2:$H$2107)})"),"")</f>
        <v/>
      </c>
      <c r="J365" s="18">
        <v>34.7</v>
      </c>
      <c r="K365" s="14" t="str">
        <f>IFERROR(__xludf.DUMMYFUNCTION("SPARKLINE(J365,{""charttype"",""bar"";""color1"",""#FF0000"";""max"",MAX($J$2:$J$2107)})"),"")</f>
        <v/>
      </c>
      <c r="L365" s="18">
        <v>32.8</v>
      </c>
      <c r="M365" s="18" t="str">
        <f>IFERROR(__xludf.DUMMYFUNCTION("SPARKLINE(L365,{""charttype"",""bar"";""color1"",""#FF9900"";""max"",MAX($L$2:$L$2107)})"),"")</f>
        <v/>
      </c>
      <c r="N365" s="18">
        <v>0.0</v>
      </c>
      <c r="O365" s="14" t="str">
        <f>IFERROR(__xludf.DUMMYFUNCTION("SPARKLINE(N365,{""charttype"",""bar"";""color1"",""#0066CC"";""max"",MAX($N$2:$N$2107)})"),"")</f>
        <v/>
      </c>
      <c r="P365" s="16">
        <v>128552.1</v>
      </c>
      <c r="Q365" s="19">
        <v>43.82687</v>
      </c>
      <c r="R365" s="21">
        <f t="shared" si="5"/>
        <v>5634036.175</v>
      </c>
    </row>
    <row r="366">
      <c r="A366" s="6">
        <v>42369.0</v>
      </c>
      <c r="B366" s="14" t="str">
        <f t="shared" si="1"/>
        <v>Thursday</v>
      </c>
      <c r="C366" s="14" t="str">
        <f t="shared" si="2"/>
        <v>December</v>
      </c>
      <c r="D366" s="15" t="str">
        <f t="shared" si="3"/>
        <v>2015</v>
      </c>
      <c r="E366" s="16">
        <f t="shared" si="4"/>
        <v>53</v>
      </c>
      <c r="F366" s="14" t="str">
        <f>VLOOKUP(A366,'_Holidays'!A366:B2471,2,FALSE)</f>
        <v>N</v>
      </c>
      <c r="G366" s="17" t="str">
        <f>VLOOKUP(A366,'_Holidays'!A366:C2471,3,FALSE)</f>
        <v>N</v>
      </c>
      <c r="H366" s="18">
        <v>19.7</v>
      </c>
      <c r="I366" s="14" t="str">
        <f>IFERROR(__xludf.DUMMYFUNCTION("SPARKLINE(H366,{""charttype"",""bar"";""color1"",""#00CCFF"";""max"",MAX($H$2:$H$2107)})"),"")</f>
        <v/>
      </c>
      <c r="J366" s="18">
        <v>39.7</v>
      </c>
      <c r="K366" s="14" t="str">
        <f>IFERROR(__xludf.DUMMYFUNCTION("SPARKLINE(J366,{""charttype"",""bar"";""color1"",""#FF0000"";""max"",MAX($J$2:$J$2107)})"),"")</f>
        <v/>
      </c>
      <c r="L366" s="18">
        <v>29.6</v>
      </c>
      <c r="M366" s="18" t="str">
        <f>IFERROR(__xludf.DUMMYFUNCTION("SPARKLINE(L366,{""charttype"",""bar"";""color1"",""#FF9900"";""max"",MAX($L$2:$L$2107)})"),"")</f>
        <v/>
      </c>
      <c r="N366" s="18">
        <v>0.0</v>
      </c>
      <c r="O366" s="14" t="str">
        <f>IFERROR(__xludf.DUMMYFUNCTION("SPARKLINE(N366,{""charttype"",""bar"";""color1"",""#0066CC"";""max"",MAX($N$2:$N$2107)})"),"")</f>
        <v/>
      </c>
      <c r="P366" s="16">
        <v>146473.8</v>
      </c>
      <c r="Q366" s="19">
        <v>101.9916</v>
      </c>
      <c r="R366" s="21">
        <f t="shared" si="5"/>
        <v>14939097.22</v>
      </c>
    </row>
    <row r="367">
      <c r="A367" s="6">
        <v>42370.0</v>
      </c>
      <c r="B367" s="14" t="str">
        <f t="shared" si="1"/>
        <v>Friday</v>
      </c>
      <c r="C367" s="14" t="str">
        <f t="shared" si="2"/>
        <v>January</v>
      </c>
      <c r="D367" s="15" t="str">
        <f t="shared" si="3"/>
        <v>2016</v>
      </c>
      <c r="E367" s="16">
        <f t="shared" si="4"/>
        <v>1</v>
      </c>
      <c r="F367" s="14" t="str">
        <f>VLOOKUP(A367,'_Holidays'!A367:B2472,2,FALSE)</f>
        <v>N</v>
      </c>
      <c r="G367" s="17" t="str">
        <f>VLOOKUP(A367,'_Holidays'!A367:C2472,3,FALSE)</f>
        <v>Y</v>
      </c>
      <c r="H367" s="18">
        <v>19.8</v>
      </c>
      <c r="I367" s="14" t="str">
        <f>IFERROR(__xludf.DUMMYFUNCTION("SPARKLINE(H367,{""charttype"",""bar"";""color1"",""#00CCFF"";""max"",MAX($H$2:$H$2107)})"),"")</f>
        <v/>
      </c>
      <c r="J367" s="18">
        <v>24.2</v>
      </c>
      <c r="K367" s="14" t="str">
        <f>IFERROR(__xludf.DUMMYFUNCTION("SPARKLINE(J367,{""charttype"",""bar"";""color1"",""#FF0000"";""max"",MAX($J$2:$J$2107)})"),"")</f>
        <v/>
      </c>
      <c r="L367" s="18">
        <v>22.0</v>
      </c>
      <c r="M367" s="18" t="str">
        <f>IFERROR(__xludf.DUMMYFUNCTION("SPARKLINE(L367,{""charttype"",""bar"";""color1"",""#FF9900"";""max"",MAX($L$2:$L$2107)})"),"")</f>
        <v/>
      </c>
      <c r="N367" s="18">
        <v>0.0</v>
      </c>
      <c r="O367" s="14" t="str">
        <f>IFERROR(__xludf.DUMMYFUNCTION("SPARKLINE(N367,{""charttype"",""bar"";""color1"",""#0066CC"";""max"",MAX($N$2:$N$2107)})"),"")</f>
        <v/>
      </c>
      <c r="P367" s="16">
        <v>116040.9</v>
      </c>
      <c r="Q367" s="19">
        <v>32.52767</v>
      </c>
      <c r="R367" s="21">
        <f t="shared" si="5"/>
        <v>3774540.102</v>
      </c>
    </row>
    <row r="368">
      <c r="A368" s="6">
        <v>42371.0</v>
      </c>
      <c r="B368" s="14" t="str">
        <f t="shared" si="1"/>
        <v>Saturday</v>
      </c>
      <c r="C368" s="14" t="str">
        <f t="shared" si="2"/>
        <v>January</v>
      </c>
      <c r="D368" s="15" t="str">
        <f t="shared" si="3"/>
        <v>2016</v>
      </c>
      <c r="E368" s="16">
        <f t="shared" si="4"/>
        <v>1</v>
      </c>
      <c r="F368" s="14" t="str">
        <f>VLOOKUP(A368,'_Holidays'!A368:B2473,2,FALSE)</f>
        <v>N</v>
      </c>
      <c r="G368" s="17" t="str">
        <f>VLOOKUP(A368,'_Holidays'!A368:C2473,3,FALSE)</f>
        <v>N</v>
      </c>
      <c r="H368" s="18">
        <v>17.1</v>
      </c>
      <c r="I368" s="14" t="str">
        <f>IFERROR(__xludf.DUMMYFUNCTION("SPARKLINE(H368,{""charttype"",""bar"";""color1"",""#00CCFF"";""max"",MAX($H$2:$H$2107)})"),"")</f>
        <v/>
      </c>
      <c r="J368" s="18">
        <v>27.6</v>
      </c>
      <c r="K368" s="14" t="str">
        <f>IFERROR(__xludf.DUMMYFUNCTION("SPARKLINE(J368,{""charttype"",""bar"";""color1"",""#FF0000"";""max"",MAX($J$2:$J$2107)})"),"")</f>
        <v/>
      </c>
      <c r="L368" s="18">
        <v>25.1</v>
      </c>
      <c r="M368" s="18" t="str">
        <f>IFERROR(__xludf.DUMMYFUNCTION("SPARKLINE(L368,{""charttype"",""bar"";""color1"",""#FF9900"";""max"",MAX($L$2:$L$2107)})"),"")</f>
        <v/>
      </c>
      <c r="N368" s="18">
        <v>0.0</v>
      </c>
      <c r="O368" s="14" t="str">
        <f>IFERROR(__xludf.DUMMYFUNCTION("SPARKLINE(N368,{""charttype"",""bar"";""color1"",""#0066CC"";""max"",MAX($N$2:$N$2107)})"),"")</f>
        <v/>
      </c>
      <c r="P368" s="16">
        <v>99622.64</v>
      </c>
      <c r="Q368" s="19">
        <v>21.89456</v>
      </c>
      <c r="R368" s="21">
        <f t="shared" si="5"/>
        <v>2181193.869</v>
      </c>
    </row>
    <row r="369">
      <c r="A369" s="6">
        <v>42372.0</v>
      </c>
      <c r="B369" s="14" t="str">
        <f t="shared" si="1"/>
        <v>Sunday</v>
      </c>
      <c r="C369" s="14" t="str">
        <f t="shared" si="2"/>
        <v>January</v>
      </c>
      <c r="D369" s="15" t="str">
        <f t="shared" si="3"/>
        <v>2016</v>
      </c>
      <c r="E369" s="16">
        <f t="shared" si="4"/>
        <v>2</v>
      </c>
      <c r="F369" s="14" t="str">
        <f>VLOOKUP(A369,'_Holidays'!A369:B2474,2,FALSE)</f>
        <v>N</v>
      </c>
      <c r="G369" s="17" t="str">
        <f>VLOOKUP(A369,'_Holidays'!A369:C2474,3,FALSE)</f>
        <v>N</v>
      </c>
      <c r="H369" s="18">
        <v>17.5</v>
      </c>
      <c r="I369" s="14" t="str">
        <f>IFERROR(__xludf.DUMMYFUNCTION("SPARKLINE(H369,{""charttype"",""bar"";""color1"",""#00CCFF"";""max"",MAX($H$2:$H$2107)})"),"")</f>
        <v/>
      </c>
      <c r="J369" s="18">
        <v>27.1</v>
      </c>
      <c r="K369" s="14" t="str">
        <f>IFERROR(__xludf.DUMMYFUNCTION("SPARKLINE(J369,{""charttype"",""bar"";""color1"",""#FF0000"";""max"",MAX($J$2:$J$2107)})"),"")</f>
        <v/>
      </c>
      <c r="L369" s="18">
        <v>25.7</v>
      </c>
      <c r="M369" s="18" t="str">
        <f>IFERROR(__xludf.DUMMYFUNCTION("SPARKLINE(L369,{""charttype"",""bar"";""color1"",""#FF9900"";""max"",MAX($L$2:$L$2107)})"),"")</f>
        <v/>
      </c>
      <c r="N369" s="18">
        <v>0.0</v>
      </c>
      <c r="O369" s="14" t="str">
        <f>IFERROR(__xludf.DUMMYFUNCTION("SPARKLINE(N369,{""charttype"",""bar"";""color1"",""#0066CC"";""max"",MAX($N$2:$N$2107)})"),"")</f>
        <v/>
      </c>
      <c r="P369" s="16">
        <v>97656.45</v>
      </c>
      <c r="Q369" s="19">
        <v>19.89538</v>
      </c>
      <c r="R369" s="21">
        <f t="shared" si="5"/>
        <v>1942912.182</v>
      </c>
    </row>
    <row r="370">
      <c r="A370" s="6">
        <v>42373.0</v>
      </c>
      <c r="B370" s="14" t="str">
        <f t="shared" si="1"/>
        <v>Monday</v>
      </c>
      <c r="C370" s="14" t="str">
        <f t="shared" si="2"/>
        <v>January</v>
      </c>
      <c r="D370" s="15" t="str">
        <f t="shared" si="3"/>
        <v>2016</v>
      </c>
      <c r="E370" s="16">
        <f t="shared" si="4"/>
        <v>2</v>
      </c>
      <c r="F370" s="14" t="str">
        <f>VLOOKUP(A370,'_Holidays'!A370:B2475,2,FALSE)</f>
        <v>N</v>
      </c>
      <c r="G370" s="17" t="str">
        <f>VLOOKUP(A370,'_Holidays'!A370:C2475,3,FALSE)</f>
        <v>N</v>
      </c>
      <c r="H370" s="18">
        <v>16.3</v>
      </c>
      <c r="I370" s="14" t="str">
        <f>IFERROR(__xludf.DUMMYFUNCTION("SPARKLINE(H370,{""charttype"",""bar"";""color1"",""#00CCFF"";""max"",MAX($H$2:$H$2107)})"),"")</f>
        <v/>
      </c>
      <c r="J370" s="18">
        <v>26.0</v>
      </c>
      <c r="K370" s="14" t="str">
        <f>IFERROR(__xludf.DUMMYFUNCTION("SPARKLINE(J370,{""charttype"",""bar"";""color1"",""#FF0000"";""max"",MAX($J$2:$J$2107)})"),"")</f>
        <v/>
      </c>
      <c r="L370" s="18">
        <v>15.3</v>
      </c>
      <c r="M370" s="18" t="str">
        <f>IFERROR(__xludf.DUMMYFUNCTION("SPARKLINE(L370,{""charttype"",""bar"";""color1"",""#FF9900"";""max"",MAX($L$2:$L$2107)})"),"")</f>
        <v/>
      </c>
      <c r="N370" s="18">
        <v>0.0</v>
      </c>
      <c r="O370" s="14" t="str">
        <f>IFERROR(__xludf.DUMMYFUNCTION("SPARKLINE(N370,{""charttype"",""bar"";""color1"",""#0066CC"";""max"",MAX($N$2:$N$2107)})"),"")</f>
        <v/>
      </c>
      <c r="P370" s="16">
        <v>110932.5</v>
      </c>
      <c r="Q370" s="19">
        <v>25.44348</v>
      </c>
      <c r="R370" s="21">
        <f t="shared" si="5"/>
        <v>2822508.845</v>
      </c>
    </row>
    <row r="371">
      <c r="A371" s="6">
        <v>42374.0</v>
      </c>
      <c r="B371" s="14" t="str">
        <f t="shared" si="1"/>
        <v>Tuesday</v>
      </c>
      <c r="C371" s="14" t="str">
        <f t="shared" si="2"/>
        <v>January</v>
      </c>
      <c r="D371" s="15" t="str">
        <f t="shared" si="3"/>
        <v>2016</v>
      </c>
      <c r="E371" s="16">
        <f t="shared" si="4"/>
        <v>2</v>
      </c>
      <c r="F371" s="14" t="str">
        <f>VLOOKUP(A371,'_Holidays'!A371:B2476,2,FALSE)</f>
        <v>N</v>
      </c>
      <c r="G371" s="17" t="str">
        <f>VLOOKUP(A371,'_Holidays'!A371:C2476,3,FALSE)</f>
        <v>N</v>
      </c>
      <c r="H371" s="18">
        <v>17.1</v>
      </c>
      <c r="I371" s="14" t="str">
        <f>IFERROR(__xludf.DUMMYFUNCTION("SPARKLINE(H371,{""charttype"",""bar"";""color1"",""#00CCFF"";""max"",MAX($H$2:$H$2107)})"),"")</f>
        <v/>
      </c>
      <c r="J371" s="18">
        <v>25.7</v>
      </c>
      <c r="K371" s="14" t="str">
        <f>IFERROR(__xludf.DUMMYFUNCTION("SPARKLINE(J371,{""charttype"",""bar"";""color1"",""#FF0000"";""max"",MAX($J$2:$J$2107)})"),"")</f>
        <v/>
      </c>
      <c r="L371" s="18">
        <v>25.8</v>
      </c>
      <c r="M371" s="18" t="str">
        <f>IFERROR(__xludf.DUMMYFUNCTION("SPARKLINE(L371,{""charttype"",""bar"";""color1"",""#FF9900"";""max"",MAX($L$2:$L$2107)})"),"")</f>
        <v/>
      </c>
      <c r="N371" s="18">
        <v>0.0</v>
      </c>
      <c r="O371" s="14" t="str">
        <f>IFERROR(__xludf.DUMMYFUNCTION("SPARKLINE(N371,{""charttype"",""bar"";""color1"",""#0066CC"";""max"",MAX($N$2:$N$2107)})"),"")</f>
        <v/>
      </c>
      <c r="P371" s="16">
        <v>117873.6</v>
      </c>
      <c r="Q371" s="19">
        <v>29.91719</v>
      </c>
      <c r="R371" s="21">
        <f t="shared" si="5"/>
        <v>3526446.887</v>
      </c>
    </row>
    <row r="372">
      <c r="A372" s="6">
        <v>42375.0</v>
      </c>
      <c r="B372" s="14" t="str">
        <f t="shared" si="1"/>
        <v>Wednesday</v>
      </c>
      <c r="C372" s="14" t="str">
        <f t="shared" si="2"/>
        <v>January</v>
      </c>
      <c r="D372" s="15" t="str">
        <f t="shared" si="3"/>
        <v>2016</v>
      </c>
      <c r="E372" s="16">
        <f t="shared" si="4"/>
        <v>2</v>
      </c>
      <c r="F372" s="14" t="str">
        <f>VLOOKUP(A372,'_Holidays'!A372:B2477,2,FALSE)</f>
        <v>N</v>
      </c>
      <c r="G372" s="17" t="str">
        <f>VLOOKUP(A372,'_Holidays'!A372:C2477,3,FALSE)</f>
        <v>N</v>
      </c>
      <c r="H372" s="18">
        <v>17.3</v>
      </c>
      <c r="I372" s="14" t="str">
        <f>IFERROR(__xludf.DUMMYFUNCTION("SPARKLINE(H372,{""charttype"",""bar"";""color1"",""#00CCFF"";""max"",MAX($H$2:$H$2107)})"),"")</f>
        <v/>
      </c>
      <c r="J372" s="18">
        <v>25.7</v>
      </c>
      <c r="K372" s="14" t="str">
        <f>IFERROR(__xludf.DUMMYFUNCTION("SPARKLINE(J372,{""charttype"",""bar"";""color1"",""#FF0000"";""max"",MAX($J$2:$J$2107)})"),"")</f>
        <v/>
      </c>
      <c r="L372" s="18">
        <v>18.1</v>
      </c>
      <c r="M372" s="18" t="str">
        <f>IFERROR(__xludf.DUMMYFUNCTION("SPARKLINE(L372,{""charttype"",""bar"";""color1"",""#FF9900"";""max"",MAX($L$2:$L$2107)})"),"")</f>
        <v/>
      </c>
      <c r="N372" s="18">
        <v>0.0</v>
      </c>
      <c r="O372" s="14" t="str">
        <f>IFERROR(__xludf.DUMMYFUNCTION("SPARKLINE(N372,{""charttype"",""bar"";""color1"",""#0066CC"";""max"",MAX($N$2:$N$2107)})"),"")</f>
        <v/>
      </c>
      <c r="P372" s="16">
        <v>115064.3</v>
      </c>
      <c r="Q372" s="19">
        <v>31.79025</v>
      </c>
      <c r="R372" s="21">
        <f t="shared" si="5"/>
        <v>3657922.863</v>
      </c>
    </row>
    <row r="373">
      <c r="A373" s="6">
        <v>42376.0</v>
      </c>
      <c r="B373" s="14" t="str">
        <f t="shared" si="1"/>
        <v>Thursday</v>
      </c>
      <c r="C373" s="14" t="str">
        <f t="shared" si="2"/>
        <v>January</v>
      </c>
      <c r="D373" s="15" t="str">
        <f t="shared" si="3"/>
        <v>2016</v>
      </c>
      <c r="E373" s="16">
        <f t="shared" si="4"/>
        <v>2</v>
      </c>
      <c r="F373" s="14" t="str">
        <f>VLOOKUP(A373,'_Holidays'!A373:B2478,2,FALSE)</f>
        <v>N</v>
      </c>
      <c r="G373" s="17" t="str">
        <f>VLOOKUP(A373,'_Holidays'!A373:C2478,3,FALSE)</f>
        <v>N</v>
      </c>
      <c r="H373" s="18">
        <v>16.3</v>
      </c>
      <c r="I373" s="14" t="str">
        <f>IFERROR(__xludf.DUMMYFUNCTION("SPARKLINE(H373,{""charttype"",""bar"";""color1"",""#00CCFF"";""max"",MAX($H$2:$H$2107)})"),"")</f>
        <v/>
      </c>
      <c r="J373" s="18">
        <v>21.3</v>
      </c>
      <c r="K373" s="14" t="str">
        <f>IFERROR(__xludf.DUMMYFUNCTION("SPARKLINE(J373,{""charttype"",""bar"";""color1"",""#FF0000"";""max"",MAX($J$2:$J$2107)})"),"")</f>
        <v/>
      </c>
      <c r="L373" s="18">
        <v>30.4</v>
      </c>
      <c r="M373" s="18" t="str">
        <f>IFERROR(__xludf.DUMMYFUNCTION("SPARKLINE(L373,{""charttype"",""bar"";""color1"",""#FF9900"";""max"",MAX($L$2:$L$2107)})"),"")</f>
        <v/>
      </c>
      <c r="N373" s="18">
        <v>0.0</v>
      </c>
      <c r="O373" s="14" t="str">
        <f>IFERROR(__xludf.DUMMYFUNCTION("SPARKLINE(N373,{""charttype"",""bar"";""color1"",""#0066CC"";""max"",MAX($N$2:$N$2107)})"),"")</f>
        <v/>
      </c>
      <c r="P373" s="16">
        <v>112392.7</v>
      </c>
      <c r="Q373" s="19">
        <v>34.44507</v>
      </c>
      <c r="R373" s="21">
        <f t="shared" si="5"/>
        <v>3871374.419</v>
      </c>
    </row>
    <row r="374">
      <c r="A374" s="6">
        <v>42377.0</v>
      </c>
      <c r="B374" s="14" t="str">
        <f t="shared" si="1"/>
        <v>Friday</v>
      </c>
      <c r="C374" s="14" t="str">
        <f t="shared" si="2"/>
        <v>January</v>
      </c>
      <c r="D374" s="15" t="str">
        <f t="shared" si="3"/>
        <v>2016</v>
      </c>
      <c r="E374" s="16">
        <f t="shared" si="4"/>
        <v>2</v>
      </c>
      <c r="F374" s="14" t="str">
        <f>VLOOKUP(A374,'_Holidays'!A374:B2479,2,FALSE)</f>
        <v>N</v>
      </c>
      <c r="G374" s="17" t="str">
        <f>VLOOKUP(A374,'_Holidays'!A374:C2479,3,FALSE)</f>
        <v>N</v>
      </c>
      <c r="H374" s="18">
        <v>16.2</v>
      </c>
      <c r="I374" s="14" t="str">
        <f>IFERROR(__xludf.DUMMYFUNCTION("SPARKLINE(H374,{""charttype"",""bar"";""color1"",""#00CCFF"";""max"",MAX($H$2:$H$2107)})"),"")</f>
        <v/>
      </c>
      <c r="J374" s="18">
        <v>20.6</v>
      </c>
      <c r="K374" s="14" t="str">
        <f>IFERROR(__xludf.DUMMYFUNCTION("SPARKLINE(J374,{""charttype"",""bar"";""color1"",""#FF0000"";""max"",MAX($J$2:$J$2107)})"),"")</f>
        <v/>
      </c>
      <c r="L374" s="18">
        <v>25.4</v>
      </c>
      <c r="M374" s="18" t="str">
        <f>IFERROR(__xludf.DUMMYFUNCTION("SPARKLINE(L374,{""charttype"",""bar"";""color1"",""#FF9900"";""max"",MAX($L$2:$L$2107)})"),"")</f>
        <v/>
      </c>
      <c r="N374" s="18">
        <v>0.0</v>
      </c>
      <c r="O374" s="14" t="str">
        <f>IFERROR(__xludf.DUMMYFUNCTION("SPARKLINE(N374,{""charttype"",""bar"";""color1"",""#0066CC"";""max"",MAX($N$2:$N$2107)})"),"")</f>
        <v/>
      </c>
      <c r="P374" s="16">
        <v>111879.5</v>
      </c>
      <c r="Q374" s="19">
        <v>36.88816</v>
      </c>
      <c r="R374" s="21">
        <f t="shared" si="5"/>
        <v>4127028.897</v>
      </c>
    </row>
    <row r="375">
      <c r="A375" s="6">
        <v>42378.0</v>
      </c>
      <c r="B375" s="14" t="str">
        <f t="shared" si="1"/>
        <v>Saturday</v>
      </c>
      <c r="C375" s="14" t="str">
        <f t="shared" si="2"/>
        <v>January</v>
      </c>
      <c r="D375" s="15" t="str">
        <f t="shared" si="3"/>
        <v>2016</v>
      </c>
      <c r="E375" s="16">
        <f t="shared" si="4"/>
        <v>2</v>
      </c>
      <c r="F375" s="14" t="str">
        <f>VLOOKUP(A375,'_Holidays'!A375:B2480,2,FALSE)</f>
        <v>N</v>
      </c>
      <c r="G375" s="17" t="str">
        <f>VLOOKUP(A375,'_Holidays'!A375:C2480,3,FALSE)</f>
        <v>N</v>
      </c>
      <c r="H375" s="18">
        <v>16.8</v>
      </c>
      <c r="I375" s="14" t="str">
        <f>IFERROR(__xludf.DUMMYFUNCTION("SPARKLINE(H375,{""charttype"",""bar"";""color1"",""#00CCFF"";""max"",MAX($H$2:$H$2107)})"),"")</f>
        <v/>
      </c>
      <c r="J375" s="18">
        <v>21.4</v>
      </c>
      <c r="K375" s="14" t="str">
        <f>IFERROR(__xludf.DUMMYFUNCTION("SPARKLINE(J375,{""charttype"",""bar"";""color1"",""#FF0000"";""max"",MAX($J$2:$J$2107)})"),"")</f>
        <v/>
      </c>
      <c r="L375" s="18">
        <v>21.3</v>
      </c>
      <c r="M375" s="18" t="str">
        <f>IFERROR(__xludf.DUMMYFUNCTION("SPARKLINE(L375,{""charttype"",""bar"";""color1"",""#FF9900"";""max"",MAX($L$2:$L$2107)})"),"")</f>
        <v/>
      </c>
      <c r="N375" s="18">
        <v>0.0</v>
      </c>
      <c r="O375" s="14" t="str">
        <f>IFERROR(__xludf.DUMMYFUNCTION("SPARKLINE(N375,{""charttype"",""bar"";""color1"",""#0066CC"";""max"",MAX($N$2:$N$2107)})"),"")</f>
        <v/>
      </c>
      <c r="P375" s="16">
        <v>105482.7</v>
      </c>
      <c r="Q375" s="19">
        <v>41.98782</v>
      </c>
      <c r="R375" s="21">
        <f t="shared" si="5"/>
        <v>4428988.621</v>
      </c>
    </row>
    <row r="376">
      <c r="A376" s="6">
        <v>42379.0</v>
      </c>
      <c r="B376" s="14" t="str">
        <f t="shared" si="1"/>
        <v>Sunday</v>
      </c>
      <c r="C376" s="14" t="str">
        <f t="shared" si="2"/>
        <v>January</v>
      </c>
      <c r="D376" s="15" t="str">
        <f t="shared" si="3"/>
        <v>2016</v>
      </c>
      <c r="E376" s="16">
        <f t="shared" si="4"/>
        <v>3</v>
      </c>
      <c r="F376" s="14" t="str">
        <f>VLOOKUP(A376,'_Holidays'!A376:B2481,2,FALSE)</f>
        <v>N</v>
      </c>
      <c r="G376" s="17" t="str">
        <f>VLOOKUP(A376,'_Holidays'!A376:C2481,3,FALSE)</f>
        <v>N</v>
      </c>
      <c r="H376" s="18">
        <v>15.7</v>
      </c>
      <c r="I376" s="14" t="str">
        <f>IFERROR(__xludf.DUMMYFUNCTION("SPARKLINE(H376,{""charttype"",""bar"";""color1"",""#00CCFF"";""max"",MAX($H$2:$H$2107)})"),"")</f>
        <v/>
      </c>
      <c r="J376" s="18">
        <v>31.5</v>
      </c>
      <c r="K376" s="14" t="str">
        <f>IFERROR(__xludf.DUMMYFUNCTION("SPARKLINE(J376,{""charttype"",""bar"";""color1"",""#FF0000"";""max"",MAX($J$2:$J$2107)})"),"")</f>
        <v/>
      </c>
      <c r="L376" s="18">
        <v>31.3</v>
      </c>
      <c r="M376" s="18" t="str">
        <f>IFERROR(__xludf.DUMMYFUNCTION("SPARKLINE(L376,{""charttype"",""bar"";""color1"",""#FF9900"";""max"",MAX($L$2:$L$2107)})"),"")</f>
        <v/>
      </c>
      <c r="N376" s="18">
        <v>0.0</v>
      </c>
      <c r="O376" s="14" t="str">
        <f>IFERROR(__xludf.DUMMYFUNCTION("SPARKLINE(N376,{""charttype"",""bar"";""color1"",""#0066CC"";""max"",MAX($N$2:$N$2107)})"),"")</f>
        <v/>
      </c>
      <c r="P376" s="16">
        <v>113049.1</v>
      </c>
      <c r="Q376" s="19">
        <v>44.47979</v>
      </c>
      <c r="R376" s="21">
        <f t="shared" si="5"/>
        <v>5028400.228</v>
      </c>
    </row>
    <row r="377">
      <c r="A377" s="6">
        <v>42380.0</v>
      </c>
      <c r="B377" s="14" t="str">
        <f t="shared" si="1"/>
        <v>Monday</v>
      </c>
      <c r="C377" s="14" t="str">
        <f t="shared" si="2"/>
        <v>January</v>
      </c>
      <c r="D377" s="15" t="str">
        <f t="shared" si="3"/>
        <v>2016</v>
      </c>
      <c r="E377" s="16">
        <f t="shared" si="4"/>
        <v>3</v>
      </c>
      <c r="F377" s="14" t="str">
        <f>VLOOKUP(A377,'_Holidays'!A377:B2482,2,FALSE)</f>
        <v>N</v>
      </c>
      <c r="G377" s="17" t="str">
        <f>VLOOKUP(A377,'_Holidays'!A377:C2482,3,FALSE)</f>
        <v>N</v>
      </c>
      <c r="H377" s="18">
        <v>17.2</v>
      </c>
      <c r="I377" s="14" t="str">
        <f>IFERROR(__xludf.DUMMYFUNCTION("SPARKLINE(H377,{""charttype"",""bar"";""color1"",""#00CCFF"";""max"",MAX($H$2:$H$2107)})"),"")</f>
        <v/>
      </c>
      <c r="J377" s="18">
        <v>36.4</v>
      </c>
      <c r="K377" s="14" t="str">
        <f>IFERROR(__xludf.DUMMYFUNCTION("SPARKLINE(J377,{""charttype"",""bar"";""color1"",""#FF0000"";""max"",MAX($J$2:$J$2107)})"),"")</f>
        <v/>
      </c>
      <c r="L377" s="18">
        <v>15.8</v>
      </c>
      <c r="M377" s="18" t="str">
        <f>IFERROR(__xludf.DUMMYFUNCTION("SPARKLINE(L377,{""charttype"",""bar"";""color1"",""#FF9900"";""max"",MAX($L$2:$L$2107)})"),"")</f>
        <v/>
      </c>
      <c r="N377" s="18">
        <v>0.0</v>
      </c>
      <c r="O377" s="14" t="str">
        <f>IFERROR(__xludf.DUMMYFUNCTION("SPARKLINE(N377,{""charttype"",""bar"";""color1"",""#0066CC"";""max"",MAX($N$2:$N$2107)})"),"")</f>
        <v/>
      </c>
      <c r="P377" s="16">
        <v>141133.1</v>
      </c>
      <c r="Q377" s="19">
        <v>88.1161</v>
      </c>
      <c r="R377" s="21">
        <f t="shared" si="5"/>
        <v>12436098.35</v>
      </c>
    </row>
    <row r="378">
      <c r="A378" s="6">
        <v>42381.0</v>
      </c>
      <c r="B378" s="14" t="str">
        <f t="shared" si="1"/>
        <v>Tuesday</v>
      </c>
      <c r="C378" s="14" t="str">
        <f t="shared" si="2"/>
        <v>January</v>
      </c>
      <c r="D378" s="15" t="str">
        <f t="shared" si="3"/>
        <v>2016</v>
      </c>
      <c r="E378" s="16">
        <f t="shared" si="4"/>
        <v>3</v>
      </c>
      <c r="F378" s="14" t="str">
        <f>VLOOKUP(A378,'_Holidays'!A378:B2483,2,FALSE)</f>
        <v>N</v>
      </c>
      <c r="G378" s="17" t="str">
        <f>VLOOKUP(A378,'_Holidays'!A378:C2483,3,FALSE)</f>
        <v>N</v>
      </c>
      <c r="H378" s="18">
        <v>17.1</v>
      </c>
      <c r="I378" s="14" t="str">
        <f>IFERROR(__xludf.DUMMYFUNCTION("SPARKLINE(H378,{""charttype"",""bar"";""color1"",""#00CCFF"";""max"",MAX($H$2:$H$2107)})"),"")</f>
        <v/>
      </c>
      <c r="J378" s="18">
        <v>24.8</v>
      </c>
      <c r="K378" s="14" t="str">
        <f>IFERROR(__xludf.DUMMYFUNCTION("SPARKLINE(J378,{""charttype"",""bar"";""color1"",""#FF0000"";""max"",MAX($J$2:$J$2107)})"),"")</f>
        <v/>
      </c>
      <c r="L378" s="18">
        <v>29.1</v>
      </c>
      <c r="M378" s="18" t="str">
        <f>IFERROR(__xludf.DUMMYFUNCTION("SPARKLINE(L378,{""charttype"",""bar"";""color1"",""#FF9900"";""max"",MAX($L$2:$L$2107)})"),"")</f>
        <v/>
      </c>
      <c r="N378" s="18">
        <v>0.8</v>
      </c>
      <c r="O378" s="14" t="str">
        <f>IFERROR(__xludf.DUMMYFUNCTION("SPARKLINE(N378,{""charttype"",""bar"";""color1"",""#0066CC"";""max"",MAX($N$2:$N$2107)})"),"")</f>
        <v/>
      </c>
      <c r="P378" s="16">
        <v>135006.1</v>
      </c>
      <c r="Q378" s="19">
        <v>62.53998</v>
      </c>
      <c r="R378" s="21">
        <f t="shared" si="5"/>
        <v>8443278.794</v>
      </c>
    </row>
    <row r="379">
      <c r="A379" s="6">
        <v>42382.0</v>
      </c>
      <c r="B379" s="14" t="str">
        <f t="shared" si="1"/>
        <v>Wednesday</v>
      </c>
      <c r="C379" s="14" t="str">
        <f t="shared" si="2"/>
        <v>January</v>
      </c>
      <c r="D379" s="15" t="str">
        <f t="shared" si="3"/>
        <v>2016</v>
      </c>
      <c r="E379" s="16">
        <f t="shared" si="4"/>
        <v>3</v>
      </c>
      <c r="F379" s="14" t="str">
        <f>VLOOKUP(A379,'_Holidays'!A379:B2484,2,FALSE)</f>
        <v>N</v>
      </c>
      <c r="G379" s="17" t="str">
        <f>VLOOKUP(A379,'_Holidays'!A379:C2484,3,FALSE)</f>
        <v>N</v>
      </c>
      <c r="H379" s="18">
        <v>16.8</v>
      </c>
      <c r="I379" s="14" t="str">
        <f>IFERROR(__xludf.DUMMYFUNCTION("SPARKLINE(H379,{""charttype"",""bar"";""color1"",""#00CCFF"";""max"",MAX($H$2:$H$2107)})"),"")</f>
        <v/>
      </c>
      <c r="J379" s="18">
        <v>42.2</v>
      </c>
      <c r="K379" s="14" t="str">
        <f>IFERROR(__xludf.DUMMYFUNCTION("SPARKLINE(J379,{""charttype"",""bar"";""color1"",""#FF0000"";""max"",MAX($J$2:$J$2107)})"),"")</f>
        <v/>
      </c>
      <c r="L379" s="18">
        <v>25.0</v>
      </c>
      <c r="M379" s="18" t="str">
        <f>IFERROR(__xludf.DUMMYFUNCTION("SPARKLINE(L379,{""charttype"",""bar"";""color1"",""#FF9900"";""max"",MAX($L$2:$L$2107)})"),"")</f>
        <v/>
      </c>
      <c r="N379" s="18">
        <v>0.2</v>
      </c>
      <c r="O379" s="14" t="str">
        <f>IFERROR(__xludf.DUMMYFUNCTION("SPARKLINE(N379,{""charttype"",""bar"";""color1"",""#0066CC"";""max"",MAX($N$2:$N$2107)})"),"")</f>
        <v/>
      </c>
      <c r="P379" s="16">
        <v>160011.1</v>
      </c>
      <c r="Q379" s="19">
        <v>545.7378</v>
      </c>
      <c r="R379" s="21">
        <f t="shared" si="5"/>
        <v>87324105.69</v>
      </c>
    </row>
    <row r="380">
      <c r="A380" s="6">
        <v>42383.0</v>
      </c>
      <c r="B380" s="14" t="str">
        <f t="shared" si="1"/>
        <v>Thursday</v>
      </c>
      <c r="C380" s="14" t="str">
        <f t="shared" si="2"/>
        <v>January</v>
      </c>
      <c r="D380" s="15" t="str">
        <f t="shared" si="3"/>
        <v>2016</v>
      </c>
      <c r="E380" s="16">
        <f t="shared" si="4"/>
        <v>3</v>
      </c>
      <c r="F380" s="14" t="str">
        <f>VLOOKUP(A380,'_Holidays'!A380:B2485,2,FALSE)</f>
        <v>N</v>
      </c>
      <c r="G380" s="17" t="str">
        <f>VLOOKUP(A380,'_Holidays'!A380:C2485,3,FALSE)</f>
        <v>N</v>
      </c>
      <c r="H380" s="18">
        <v>16.1</v>
      </c>
      <c r="I380" s="14" t="str">
        <f>IFERROR(__xludf.DUMMYFUNCTION("SPARKLINE(H380,{""charttype"",""bar"";""color1"",""#00CCFF"";""max"",MAX($H$2:$H$2107)})"),"")</f>
        <v/>
      </c>
      <c r="J380" s="18">
        <v>18.1</v>
      </c>
      <c r="K380" s="14" t="str">
        <f>IFERROR(__xludf.DUMMYFUNCTION("SPARKLINE(J380,{""charttype"",""bar"";""color1"",""#FF0000"";""max"",MAX($J$2:$J$2107)})"),"")</f>
        <v/>
      </c>
      <c r="L380" s="18">
        <v>3.9</v>
      </c>
      <c r="M380" s="18" t="str">
        <f>IFERROR(__xludf.DUMMYFUNCTION("SPARKLINE(L380,{""charttype"",""bar"";""color1"",""#FF9900"";""max"",MAX($L$2:$L$2107)})"),"")</f>
        <v/>
      </c>
      <c r="N380" s="18">
        <v>0.4</v>
      </c>
      <c r="O380" s="14" t="str">
        <f>IFERROR(__xludf.DUMMYFUNCTION("SPARKLINE(N380,{""charttype"",""bar"";""color1"",""#0066CC"";""max"",MAX($N$2:$N$2107)})"),"")</f>
        <v/>
      </c>
      <c r="P380" s="16">
        <v>120396.3</v>
      </c>
      <c r="Q380" s="19">
        <v>36.3714</v>
      </c>
      <c r="R380" s="21">
        <f t="shared" si="5"/>
        <v>4378981.986</v>
      </c>
    </row>
    <row r="381">
      <c r="A381" s="6">
        <v>42384.0</v>
      </c>
      <c r="B381" s="14" t="str">
        <f t="shared" si="1"/>
        <v>Friday</v>
      </c>
      <c r="C381" s="14" t="str">
        <f t="shared" si="2"/>
        <v>January</v>
      </c>
      <c r="D381" s="15" t="str">
        <f t="shared" si="3"/>
        <v>2016</v>
      </c>
      <c r="E381" s="16">
        <f t="shared" si="4"/>
        <v>3</v>
      </c>
      <c r="F381" s="14" t="str">
        <f>VLOOKUP(A381,'_Holidays'!A381:B2486,2,FALSE)</f>
        <v>N</v>
      </c>
      <c r="G381" s="17" t="str">
        <f>VLOOKUP(A381,'_Holidays'!A381:C2486,3,FALSE)</f>
        <v>N</v>
      </c>
      <c r="H381" s="18">
        <v>13.6</v>
      </c>
      <c r="I381" s="14" t="str">
        <f>IFERROR(__xludf.DUMMYFUNCTION("SPARKLINE(H381,{""charttype"",""bar"";""color1"",""#00CCFF"";""max"",MAX($H$2:$H$2107)})"),"")</f>
        <v/>
      </c>
      <c r="J381" s="18">
        <v>19.2</v>
      </c>
      <c r="K381" s="14" t="str">
        <f>IFERROR(__xludf.DUMMYFUNCTION("SPARKLINE(J381,{""charttype"",""bar"";""color1"",""#FF0000"";""max"",MAX($J$2:$J$2107)})"),"")</f>
        <v/>
      </c>
      <c r="L381" s="18">
        <v>19.7</v>
      </c>
      <c r="M381" s="18" t="str">
        <f>IFERROR(__xludf.DUMMYFUNCTION("SPARKLINE(L381,{""charttype"",""bar"";""color1"",""#FF9900"";""max"",MAX($L$2:$L$2107)})"),"")</f>
        <v/>
      </c>
      <c r="N381" s="18">
        <v>1.0</v>
      </c>
      <c r="O381" s="14" t="str">
        <f>IFERROR(__xludf.DUMMYFUNCTION("SPARKLINE(N381,{""charttype"",""bar"";""color1"",""#0066CC"";""max"",MAX($N$2:$N$2107)})"),"")</f>
        <v/>
      </c>
      <c r="P381" s="16">
        <v>113244.8</v>
      </c>
      <c r="Q381" s="19">
        <v>30.2039</v>
      </c>
      <c r="R381" s="21">
        <f t="shared" si="5"/>
        <v>3420434.615</v>
      </c>
    </row>
    <row r="382">
      <c r="A382" s="6">
        <v>42385.0</v>
      </c>
      <c r="B382" s="14" t="str">
        <f t="shared" si="1"/>
        <v>Saturday</v>
      </c>
      <c r="C382" s="14" t="str">
        <f t="shared" si="2"/>
        <v>January</v>
      </c>
      <c r="D382" s="15" t="str">
        <f t="shared" si="3"/>
        <v>2016</v>
      </c>
      <c r="E382" s="16">
        <f t="shared" si="4"/>
        <v>3</v>
      </c>
      <c r="F382" s="14" t="str">
        <f>VLOOKUP(A382,'_Holidays'!A382:B2487,2,FALSE)</f>
        <v>N</v>
      </c>
      <c r="G382" s="17" t="str">
        <f>VLOOKUP(A382,'_Holidays'!A382:C2487,3,FALSE)</f>
        <v>N</v>
      </c>
      <c r="H382" s="18">
        <v>11.9</v>
      </c>
      <c r="I382" s="14" t="str">
        <f>IFERROR(__xludf.DUMMYFUNCTION("SPARKLINE(H382,{""charttype"",""bar"";""color1"",""#00CCFF"";""max"",MAX($H$2:$H$2107)})"),"")</f>
        <v/>
      </c>
      <c r="J382" s="18">
        <v>22.3</v>
      </c>
      <c r="K382" s="14" t="str">
        <f>IFERROR(__xludf.DUMMYFUNCTION("SPARKLINE(J382,{""charttype"",""bar"";""color1"",""#FF0000"";""max"",MAX($J$2:$J$2107)})"),"")</f>
        <v/>
      </c>
      <c r="L382" s="18">
        <v>32.6</v>
      </c>
      <c r="M382" s="18" t="str">
        <f>IFERROR(__xludf.DUMMYFUNCTION("SPARKLINE(L382,{""charttype"",""bar"";""color1"",""#FF9900"";""max"",MAX($L$2:$L$2107)})"),"")</f>
        <v/>
      </c>
      <c r="N382" s="18">
        <v>0.0</v>
      </c>
      <c r="O382" s="14" t="str">
        <f>IFERROR(__xludf.DUMMYFUNCTION("SPARKLINE(N382,{""charttype"",""bar"";""color1"",""#0066CC"";""max"",MAX($N$2:$N$2107)})"),"")</f>
        <v/>
      </c>
      <c r="P382" s="16">
        <v>103046.2</v>
      </c>
      <c r="Q382" s="19">
        <v>23.67497</v>
      </c>
      <c r="R382" s="21">
        <f t="shared" si="5"/>
        <v>2439615.694</v>
      </c>
    </row>
    <row r="383">
      <c r="A383" s="6">
        <v>42386.0</v>
      </c>
      <c r="B383" s="14" t="str">
        <f t="shared" si="1"/>
        <v>Sunday</v>
      </c>
      <c r="C383" s="14" t="str">
        <f t="shared" si="2"/>
        <v>January</v>
      </c>
      <c r="D383" s="15" t="str">
        <f t="shared" si="3"/>
        <v>2016</v>
      </c>
      <c r="E383" s="16">
        <f t="shared" si="4"/>
        <v>4</v>
      </c>
      <c r="F383" s="14" t="str">
        <f>VLOOKUP(A383,'_Holidays'!A383:B2488,2,FALSE)</f>
        <v>N</v>
      </c>
      <c r="G383" s="17" t="str">
        <f>VLOOKUP(A383,'_Holidays'!A383:C2488,3,FALSE)</f>
        <v>N</v>
      </c>
      <c r="H383" s="18">
        <v>14.9</v>
      </c>
      <c r="I383" s="14" t="str">
        <f>IFERROR(__xludf.DUMMYFUNCTION("SPARKLINE(H383,{""charttype"",""bar"";""color1"",""#00CCFF"";""max"",MAX($H$2:$H$2107)})"),"")</f>
        <v/>
      </c>
      <c r="J383" s="18">
        <v>32.7</v>
      </c>
      <c r="K383" s="14" t="str">
        <f>IFERROR(__xludf.DUMMYFUNCTION("SPARKLINE(J383,{""charttype"",""bar"";""color1"",""#FF0000"";""max"",MAX($J$2:$J$2107)})"),"")</f>
        <v/>
      </c>
      <c r="L383" s="18">
        <v>31.5</v>
      </c>
      <c r="M383" s="18" t="str">
        <f>IFERROR(__xludf.DUMMYFUNCTION("SPARKLINE(L383,{""charttype"",""bar"";""color1"",""#FF9900"";""max"",MAX($L$2:$L$2107)})"),"")</f>
        <v/>
      </c>
      <c r="N383" s="18">
        <v>0.0</v>
      </c>
      <c r="O383" s="14" t="str">
        <f>IFERROR(__xludf.DUMMYFUNCTION("SPARKLINE(N383,{""charttype"",""bar"";""color1"",""#0066CC"";""max"",MAX($N$2:$N$2107)})"),"")</f>
        <v/>
      </c>
      <c r="P383" s="16">
        <v>114097.1</v>
      </c>
      <c r="Q383" s="19">
        <v>29.15326</v>
      </c>
      <c r="R383" s="21">
        <f t="shared" si="5"/>
        <v>3326302.422</v>
      </c>
    </row>
    <row r="384">
      <c r="A384" s="6">
        <v>42387.0</v>
      </c>
      <c r="B384" s="14" t="str">
        <f t="shared" si="1"/>
        <v>Monday</v>
      </c>
      <c r="C384" s="14" t="str">
        <f t="shared" si="2"/>
        <v>January</v>
      </c>
      <c r="D384" s="15" t="str">
        <f t="shared" si="3"/>
        <v>2016</v>
      </c>
      <c r="E384" s="16">
        <f t="shared" si="4"/>
        <v>4</v>
      </c>
      <c r="F384" s="14" t="str">
        <f>VLOOKUP(A384,'_Holidays'!A384:B2489,2,FALSE)</f>
        <v>N</v>
      </c>
      <c r="G384" s="17" t="str">
        <f>VLOOKUP(A384,'_Holidays'!A384:C2489,3,FALSE)</f>
        <v>N</v>
      </c>
      <c r="H384" s="18">
        <v>18.6</v>
      </c>
      <c r="I384" s="14" t="str">
        <f>IFERROR(__xludf.DUMMYFUNCTION("SPARKLINE(H384,{""charttype"",""bar"";""color1"",""#00CCFF"";""max"",MAX($H$2:$H$2107)})"),"")</f>
        <v/>
      </c>
      <c r="J384" s="18">
        <v>35.3</v>
      </c>
      <c r="K384" s="14" t="str">
        <f>IFERROR(__xludf.DUMMYFUNCTION("SPARKLINE(J384,{""charttype"",""bar"";""color1"",""#FF0000"";""max"",MAX($J$2:$J$2107)})"),"")</f>
        <v/>
      </c>
      <c r="L384" s="18">
        <v>30.4</v>
      </c>
      <c r="M384" s="18" t="str">
        <f>IFERROR(__xludf.DUMMYFUNCTION("SPARKLINE(L384,{""charttype"",""bar"";""color1"",""#FF9900"";""max"",MAX($L$2:$L$2107)})"),"")</f>
        <v/>
      </c>
      <c r="N384" s="18">
        <v>0.0</v>
      </c>
      <c r="O384" s="14" t="str">
        <f>IFERROR(__xludf.DUMMYFUNCTION("SPARKLINE(N384,{""charttype"",""bar"";""color1"",""#0066CC"";""max"",MAX($N$2:$N$2107)})"),"")</f>
        <v/>
      </c>
      <c r="P384" s="16">
        <v>147817.6</v>
      </c>
      <c r="Q384" s="19">
        <v>43.40936</v>
      </c>
      <c r="R384" s="21">
        <f t="shared" si="5"/>
        <v>6416667.413</v>
      </c>
    </row>
    <row r="385">
      <c r="A385" s="6">
        <v>42388.0</v>
      </c>
      <c r="B385" s="14" t="str">
        <f t="shared" si="1"/>
        <v>Tuesday</v>
      </c>
      <c r="C385" s="14" t="str">
        <f t="shared" si="2"/>
        <v>January</v>
      </c>
      <c r="D385" s="15" t="str">
        <f t="shared" si="3"/>
        <v>2016</v>
      </c>
      <c r="E385" s="16">
        <f t="shared" si="4"/>
        <v>4</v>
      </c>
      <c r="F385" s="14" t="str">
        <f>VLOOKUP(A385,'_Holidays'!A385:B2490,2,FALSE)</f>
        <v>N</v>
      </c>
      <c r="G385" s="17" t="str">
        <f>VLOOKUP(A385,'_Holidays'!A385:C2490,3,FALSE)</f>
        <v>N</v>
      </c>
      <c r="H385" s="18">
        <v>17.9</v>
      </c>
      <c r="I385" s="14" t="str">
        <f>IFERROR(__xludf.DUMMYFUNCTION("SPARKLINE(H385,{""charttype"",""bar"";""color1"",""#00CCFF"";""max"",MAX($H$2:$H$2107)})"),"")</f>
        <v/>
      </c>
      <c r="J385" s="18">
        <v>30.9</v>
      </c>
      <c r="K385" s="14" t="str">
        <f>IFERROR(__xludf.DUMMYFUNCTION("SPARKLINE(J385,{""charttype"",""bar"";""color1"",""#FF0000"";""max"",MAX($J$2:$J$2107)})"),"")</f>
        <v/>
      </c>
      <c r="L385" s="18">
        <v>27.2</v>
      </c>
      <c r="M385" s="18" t="str">
        <f>IFERROR(__xludf.DUMMYFUNCTION("SPARKLINE(L385,{""charttype"",""bar"";""color1"",""#FF9900"";""max"",MAX($L$2:$L$2107)})"),"")</f>
        <v/>
      </c>
      <c r="N385" s="18">
        <v>0.0</v>
      </c>
      <c r="O385" s="14" t="str">
        <f>IFERROR(__xludf.DUMMYFUNCTION("SPARKLINE(N385,{""charttype"",""bar"";""color1"",""#0066CC"";""max"",MAX($N$2:$N$2107)})"),"")</f>
        <v/>
      </c>
      <c r="P385" s="16">
        <v>148612.4</v>
      </c>
      <c r="Q385" s="19">
        <v>49.25794</v>
      </c>
      <c r="R385" s="21">
        <f t="shared" si="5"/>
        <v>7320340.682</v>
      </c>
    </row>
    <row r="386">
      <c r="A386" s="6">
        <v>42389.0</v>
      </c>
      <c r="B386" s="14" t="str">
        <f t="shared" si="1"/>
        <v>Wednesday</v>
      </c>
      <c r="C386" s="14" t="str">
        <f t="shared" si="2"/>
        <v>January</v>
      </c>
      <c r="D386" s="15" t="str">
        <f t="shared" si="3"/>
        <v>2016</v>
      </c>
      <c r="E386" s="16">
        <f t="shared" si="4"/>
        <v>4</v>
      </c>
      <c r="F386" s="14" t="str">
        <f>VLOOKUP(A386,'_Holidays'!A386:B2491,2,FALSE)</f>
        <v>N</v>
      </c>
      <c r="G386" s="17" t="str">
        <f>VLOOKUP(A386,'_Holidays'!A386:C2491,3,FALSE)</f>
        <v>N</v>
      </c>
      <c r="H386" s="18">
        <v>19.3</v>
      </c>
      <c r="I386" s="14" t="str">
        <f>IFERROR(__xludf.DUMMYFUNCTION("SPARKLINE(H386,{""charttype"",""bar"";""color1"",""#00CCFF"";""max"",MAX($H$2:$H$2107)})"),"")</f>
        <v/>
      </c>
      <c r="J386" s="18">
        <v>29.1</v>
      </c>
      <c r="K386" s="14" t="str">
        <f>IFERROR(__xludf.DUMMYFUNCTION("SPARKLINE(J386,{""charttype"",""bar"";""color1"",""#FF0000"";""max"",MAX($J$2:$J$2107)})"),"")</f>
        <v/>
      </c>
      <c r="L386" s="18">
        <v>18.6</v>
      </c>
      <c r="M386" s="18" t="str">
        <f>IFERROR(__xludf.DUMMYFUNCTION("SPARKLINE(L386,{""charttype"",""bar"";""color1"",""#FF9900"";""max"",MAX($L$2:$L$2107)})"),"")</f>
        <v/>
      </c>
      <c r="N386" s="18">
        <v>1.0</v>
      </c>
      <c r="O386" s="14" t="str">
        <f>IFERROR(__xludf.DUMMYFUNCTION("SPARKLINE(N386,{""charttype"",""bar"";""color1"",""#0066CC"";""max"",MAX($N$2:$N$2107)})"),"")</f>
        <v/>
      </c>
      <c r="P386" s="16">
        <v>142471.5</v>
      </c>
      <c r="Q386" s="19">
        <v>53.3004</v>
      </c>
      <c r="R386" s="21">
        <f t="shared" si="5"/>
        <v>7593787.939</v>
      </c>
    </row>
    <row r="387">
      <c r="A387" s="6">
        <v>42390.0</v>
      </c>
      <c r="B387" s="14" t="str">
        <f t="shared" si="1"/>
        <v>Thursday</v>
      </c>
      <c r="C387" s="14" t="str">
        <f t="shared" si="2"/>
        <v>January</v>
      </c>
      <c r="D387" s="15" t="str">
        <f t="shared" si="3"/>
        <v>2016</v>
      </c>
      <c r="E387" s="16">
        <f t="shared" si="4"/>
        <v>4</v>
      </c>
      <c r="F387" s="14" t="str">
        <f>VLOOKUP(A387,'_Holidays'!A387:B2492,2,FALSE)</f>
        <v>N</v>
      </c>
      <c r="G387" s="17" t="str">
        <f>VLOOKUP(A387,'_Holidays'!A387:C2492,3,FALSE)</f>
        <v>N</v>
      </c>
      <c r="H387" s="18">
        <v>19.0</v>
      </c>
      <c r="I387" s="14" t="str">
        <f>IFERROR(__xludf.DUMMYFUNCTION("SPARKLINE(H387,{""charttype"",""bar"";""color1"",""#00CCFF"";""max"",MAX($H$2:$H$2107)})"),"")</f>
        <v/>
      </c>
      <c r="J387" s="18">
        <v>26.7</v>
      </c>
      <c r="K387" s="14" t="str">
        <f>IFERROR(__xludf.DUMMYFUNCTION("SPARKLINE(J387,{""charttype"",""bar"";""color1"",""#FF0000"";""max"",MAX($J$2:$J$2107)})"),"")</f>
        <v/>
      </c>
      <c r="L387" s="18">
        <v>14.9</v>
      </c>
      <c r="M387" s="18" t="str">
        <f>IFERROR(__xludf.DUMMYFUNCTION("SPARKLINE(L387,{""charttype"",""bar"";""color1"",""#FF9900"";""max"",MAX($L$2:$L$2107)})"),"")</f>
        <v/>
      </c>
      <c r="N387" s="18">
        <v>0.8</v>
      </c>
      <c r="O387" s="14" t="str">
        <f>IFERROR(__xludf.DUMMYFUNCTION("SPARKLINE(N387,{""charttype"",""bar"";""color1"",""#0066CC"";""max"",MAX($N$2:$N$2107)})"),"")</f>
        <v/>
      </c>
      <c r="P387" s="16">
        <v>139450.6</v>
      </c>
      <c r="Q387" s="19">
        <v>55.47009</v>
      </c>
      <c r="R387" s="21">
        <f t="shared" si="5"/>
        <v>7735337.333</v>
      </c>
    </row>
    <row r="388">
      <c r="A388" s="6">
        <v>42391.0</v>
      </c>
      <c r="B388" s="14" t="str">
        <f t="shared" si="1"/>
        <v>Friday</v>
      </c>
      <c r="C388" s="14" t="str">
        <f t="shared" si="2"/>
        <v>January</v>
      </c>
      <c r="D388" s="15" t="str">
        <f t="shared" si="3"/>
        <v>2016</v>
      </c>
      <c r="E388" s="16">
        <f t="shared" si="4"/>
        <v>4</v>
      </c>
      <c r="F388" s="14" t="str">
        <f>VLOOKUP(A388,'_Holidays'!A388:B2493,2,FALSE)</f>
        <v>N</v>
      </c>
      <c r="G388" s="17" t="str">
        <f>VLOOKUP(A388,'_Holidays'!A388:C2493,3,FALSE)</f>
        <v>N</v>
      </c>
      <c r="H388" s="18">
        <v>17.5</v>
      </c>
      <c r="I388" s="14" t="str">
        <f>IFERROR(__xludf.DUMMYFUNCTION("SPARKLINE(H388,{""charttype"",""bar"";""color1"",""#00CCFF"";""max"",MAX($H$2:$H$2107)})"),"")</f>
        <v/>
      </c>
      <c r="J388" s="18">
        <v>22.8</v>
      </c>
      <c r="K388" s="14" t="str">
        <f>IFERROR(__xludf.DUMMYFUNCTION("SPARKLINE(J388,{""charttype"",""bar"";""color1"",""#FF0000"";""max"",MAX($J$2:$J$2107)})"),"")</f>
        <v/>
      </c>
      <c r="L388" s="18">
        <v>6.5</v>
      </c>
      <c r="M388" s="18" t="str">
        <f>IFERROR(__xludf.DUMMYFUNCTION("SPARKLINE(L388,{""charttype"",""bar"";""color1"",""#FF9900"";""max"",MAX($L$2:$L$2107)})"),"")</f>
        <v/>
      </c>
      <c r="N388" s="18">
        <v>1.6</v>
      </c>
      <c r="O388" s="14" t="str">
        <f>IFERROR(__xludf.DUMMYFUNCTION("SPARKLINE(N388,{""charttype"",""bar"";""color1"",""#0066CC"";""max"",MAX($N$2:$N$2107)})"),"")</f>
        <v/>
      </c>
      <c r="P388" s="16">
        <v>129135.2</v>
      </c>
      <c r="Q388" s="19">
        <v>42.33773</v>
      </c>
      <c r="R388" s="21">
        <f t="shared" si="5"/>
        <v>5467291.231</v>
      </c>
    </row>
    <row r="389">
      <c r="A389" s="6">
        <v>42392.0</v>
      </c>
      <c r="B389" s="14" t="str">
        <f t="shared" si="1"/>
        <v>Saturday</v>
      </c>
      <c r="C389" s="14" t="str">
        <f t="shared" si="2"/>
        <v>January</v>
      </c>
      <c r="D389" s="15" t="str">
        <f t="shared" si="3"/>
        <v>2016</v>
      </c>
      <c r="E389" s="16">
        <f t="shared" si="4"/>
        <v>4</v>
      </c>
      <c r="F389" s="14" t="str">
        <f>VLOOKUP(A389,'_Holidays'!A389:B2494,2,FALSE)</f>
        <v>N</v>
      </c>
      <c r="G389" s="17" t="str">
        <f>VLOOKUP(A389,'_Holidays'!A389:C2494,3,FALSE)</f>
        <v>N</v>
      </c>
      <c r="H389" s="18">
        <v>17.3</v>
      </c>
      <c r="I389" s="14" t="str">
        <f>IFERROR(__xludf.DUMMYFUNCTION("SPARKLINE(H389,{""charttype"",""bar"";""color1"",""#00CCFF"";""max"",MAX($H$2:$H$2107)})"),"")</f>
        <v/>
      </c>
      <c r="J389" s="18">
        <v>21.9</v>
      </c>
      <c r="K389" s="14" t="str">
        <f>IFERROR(__xludf.DUMMYFUNCTION("SPARKLINE(J389,{""charttype"",""bar"";""color1"",""#FF0000"";""max"",MAX($J$2:$J$2107)})"),"")</f>
        <v/>
      </c>
      <c r="L389" s="18">
        <v>23.2</v>
      </c>
      <c r="M389" s="18" t="str">
        <f>IFERROR(__xludf.DUMMYFUNCTION("SPARKLINE(L389,{""charttype"",""bar"";""color1"",""#FF9900"";""max"",MAX($L$2:$L$2107)})"),"")</f>
        <v/>
      </c>
      <c r="N389" s="18">
        <v>7.0</v>
      </c>
      <c r="O389" s="14" t="str">
        <f>IFERROR(__xludf.DUMMYFUNCTION("SPARKLINE(N389,{""charttype"",""bar"";""color1"",""#0066CC"";""max"",MAX($N$2:$N$2107)})"),"")</f>
        <v/>
      </c>
      <c r="P389" s="16">
        <v>108097.8</v>
      </c>
      <c r="Q389" s="19">
        <v>26.97502</v>
      </c>
      <c r="R389" s="21">
        <f t="shared" si="5"/>
        <v>2915940.317</v>
      </c>
    </row>
    <row r="390">
      <c r="A390" s="6">
        <v>42393.0</v>
      </c>
      <c r="B390" s="14" t="str">
        <f t="shared" si="1"/>
        <v>Sunday</v>
      </c>
      <c r="C390" s="14" t="str">
        <f t="shared" si="2"/>
        <v>January</v>
      </c>
      <c r="D390" s="15" t="str">
        <f t="shared" si="3"/>
        <v>2016</v>
      </c>
      <c r="E390" s="16">
        <f t="shared" si="4"/>
        <v>5</v>
      </c>
      <c r="F390" s="14" t="str">
        <f>VLOOKUP(A390,'_Holidays'!A390:B2495,2,FALSE)</f>
        <v>N</v>
      </c>
      <c r="G390" s="17" t="str">
        <f>VLOOKUP(A390,'_Holidays'!A390:C2495,3,FALSE)</f>
        <v>N</v>
      </c>
      <c r="H390" s="18">
        <v>16.2</v>
      </c>
      <c r="I390" s="14" t="str">
        <f>IFERROR(__xludf.DUMMYFUNCTION("SPARKLINE(H390,{""charttype"",""bar"";""color1"",""#00CCFF"";""max"",MAX($H$2:$H$2107)})"),"")</f>
        <v/>
      </c>
      <c r="J390" s="18">
        <v>22.2</v>
      </c>
      <c r="K390" s="14" t="str">
        <f>IFERROR(__xludf.DUMMYFUNCTION("SPARKLINE(J390,{""charttype"",""bar"";""color1"",""#FF0000"";""max"",MAX($J$2:$J$2107)})"),"")</f>
        <v/>
      </c>
      <c r="L390" s="18">
        <v>23.4</v>
      </c>
      <c r="M390" s="18" t="str">
        <f>IFERROR(__xludf.DUMMYFUNCTION("SPARKLINE(L390,{""charttype"",""bar"";""color1"",""#FF9900"";""max"",MAX($L$2:$L$2107)})"),"")</f>
        <v/>
      </c>
      <c r="N390" s="18">
        <v>5.2</v>
      </c>
      <c r="O390" s="14" t="str">
        <f>IFERROR(__xludf.DUMMYFUNCTION("SPARKLINE(N390,{""charttype"",""bar"";""color1"",""#0066CC"";""max"",MAX($N$2:$N$2107)})"),"")</f>
        <v/>
      </c>
      <c r="P390" s="16">
        <v>103396.3</v>
      </c>
      <c r="Q390" s="19">
        <v>26.41221</v>
      </c>
      <c r="R390" s="21">
        <f t="shared" si="5"/>
        <v>2730924.789</v>
      </c>
    </row>
    <row r="391">
      <c r="A391" s="6">
        <v>42394.0</v>
      </c>
      <c r="B391" s="14" t="str">
        <f t="shared" si="1"/>
        <v>Monday</v>
      </c>
      <c r="C391" s="14" t="str">
        <f t="shared" si="2"/>
        <v>January</v>
      </c>
      <c r="D391" s="15" t="str">
        <f t="shared" si="3"/>
        <v>2016</v>
      </c>
      <c r="E391" s="16">
        <f t="shared" si="4"/>
        <v>5</v>
      </c>
      <c r="F391" s="14" t="str">
        <f>VLOOKUP(A391,'_Holidays'!A391:B2496,2,FALSE)</f>
        <v>N</v>
      </c>
      <c r="G391" s="17" t="str">
        <f>VLOOKUP(A391,'_Holidays'!A391:C2496,3,FALSE)</f>
        <v>N</v>
      </c>
      <c r="H391" s="18">
        <v>16.7</v>
      </c>
      <c r="I391" s="14" t="str">
        <f>IFERROR(__xludf.DUMMYFUNCTION("SPARKLINE(H391,{""charttype"",""bar"";""color1"",""#00CCFF"";""max"",MAX($H$2:$H$2107)})"),"")</f>
        <v/>
      </c>
      <c r="J391" s="18">
        <v>20.9</v>
      </c>
      <c r="K391" s="14" t="str">
        <f>IFERROR(__xludf.DUMMYFUNCTION("SPARKLINE(J391,{""charttype"",""bar"";""color1"",""#FF0000"";""max"",MAX($J$2:$J$2107)})"),"")</f>
        <v/>
      </c>
      <c r="L391" s="18">
        <v>25.7</v>
      </c>
      <c r="M391" s="18" t="str">
        <f>IFERROR(__xludf.DUMMYFUNCTION("SPARKLINE(L391,{""charttype"",""bar"";""color1"",""#FF9900"";""max"",MAX($L$2:$L$2107)})"),"")</f>
        <v/>
      </c>
      <c r="N391" s="18">
        <v>0.4</v>
      </c>
      <c r="O391" s="14" t="str">
        <f>IFERROR(__xludf.DUMMYFUNCTION("SPARKLINE(N391,{""charttype"",""bar"";""color1"",""#0066CC"";""max"",MAX($N$2:$N$2107)})"),"")</f>
        <v/>
      </c>
      <c r="P391" s="16">
        <v>112649.6</v>
      </c>
      <c r="Q391" s="19">
        <v>27.59659</v>
      </c>
      <c r="R391" s="21">
        <f t="shared" si="5"/>
        <v>3108744.825</v>
      </c>
    </row>
    <row r="392">
      <c r="A392" s="6">
        <v>42395.0</v>
      </c>
      <c r="B392" s="14" t="str">
        <f t="shared" si="1"/>
        <v>Tuesday</v>
      </c>
      <c r="C392" s="14" t="str">
        <f t="shared" si="2"/>
        <v>January</v>
      </c>
      <c r="D392" s="15" t="str">
        <f t="shared" si="3"/>
        <v>2016</v>
      </c>
      <c r="E392" s="16">
        <f t="shared" si="4"/>
        <v>5</v>
      </c>
      <c r="F392" s="14" t="str">
        <f>VLOOKUP(A392,'_Holidays'!A392:B2497,2,FALSE)</f>
        <v>N</v>
      </c>
      <c r="G392" s="17" t="str">
        <f>VLOOKUP(A392,'_Holidays'!A392:C2497,3,FALSE)</f>
        <v>Y</v>
      </c>
      <c r="H392" s="18">
        <v>16.5</v>
      </c>
      <c r="I392" s="14" t="str">
        <f>IFERROR(__xludf.DUMMYFUNCTION("SPARKLINE(H392,{""charttype"",""bar"";""color1"",""#00CCFF"";""max"",MAX($H$2:$H$2107)})"),"")</f>
        <v/>
      </c>
      <c r="J392" s="18">
        <v>29.4</v>
      </c>
      <c r="K392" s="14" t="str">
        <f>IFERROR(__xludf.DUMMYFUNCTION("SPARKLINE(J392,{""charttype"",""bar"";""color1"",""#FF0000"";""max"",MAX($J$2:$J$2107)})"),"")</f>
        <v/>
      </c>
      <c r="L392" s="18">
        <v>28.7</v>
      </c>
      <c r="M392" s="18" t="str">
        <f>IFERROR(__xludf.DUMMYFUNCTION("SPARKLINE(L392,{""charttype"",""bar"";""color1"",""#FF9900"";""max"",MAX($L$2:$L$2107)})"),"")</f>
        <v/>
      </c>
      <c r="N392" s="18">
        <v>0.0</v>
      </c>
      <c r="O392" s="14" t="str">
        <f>IFERROR(__xludf.DUMMYFUNCTION("SPARKLINE(N392,{""charttype"",""bar"";""color1"",""#0066CC"";""max"",MAX($N$2:$N$2107)})"),"")</f>
        <v/>
      </c>
      <c r="P392" s="16">
        <v>110152.8</v>
      </c>
      <c r="Q392" s="19">
        <v>25.27669</v>
      </c>
      <c r="R392" s="21">
        <f t="shared" si="5"/>
        <v>2784298.178</v>
      </c>
    </row>
    <row r="393">
      <c r="A393" s="6">
        <v>42396.0</v>
      </c>
      <c r="B393" s="14" t="str">
        <f t="shared" si="1"/>
        <v>Wednesday</v>
      </c>
      <c r="C393" s="14" t="str">
        <f t="shared" si="2"/>
        <v>January</v>
      </c>
      <c r="D393" s="15" t="str">
        <f t="shared" si="3"/>
        <v>2016</v>
      </c>
      <c r="E393" s="16">
        <f t="shared" si="4"/>
        <v>5</v>
      </c>
      <c r="F393" s="14" t="str">
        <f>VLOOKUP(A393,'_Holidays'!A393:B2498,2,FALSE)</f>
        <v>N</v>
      </c>
      <c r="G393" s="17" t="str">
        <f>VLOOKUP(A393,'_Holidays'!A393:C2498,3,FALSE)</f>
        <v>N</v>
      </c>
      <c r="H393" s="18">
        <v>19.3</v>
      </c>
      <c r="I393" s="14" t="str">
        <f>IFERROR(__xludf.DUMMYFUNCTION("SPARKLINE(H393,{""charttype"",""bar"";""color1"",""#00CCFF"";""max"",MAX($H$2:$H$2107)})"),"")</f>
        <v/>
      </c>
      <c r="J393" s="18">
        <v>29.5</v>
      </c>
      <c r="K393" s="14" t="str">
        <f>IFERROR(__xludf.DUMMYFUNCTION("SPARKLINE(J393,{""charttype"",""bar"";""color1"",""#FF0000"";""max"",MAX($J$2:$J$2107)})"),"")</f>
        <v/>
      </c>
      <c r="L393" s="18">
        <v>22.2</v>
      </c>
      <c r="M393" s="18" t="str">
        <f>IFERROR(__xludf.DUMMYFUNCTION("SPARKLINE(L393,{""charttype"",""bar"";""color1"",""#FF9900"";""max"",MAX($L$2:$L$2107)})"),"")</f>
        <v/>
      </c>
      <c r="N393" s="18">
        <v>0.0</v>
      </c>
      <c r="O393" s="14" t="str">
        <f>IFERROR(__xludf.DUMMYFUNCTION("SPARKLINE(N393,{""charttype"",""bar"";""color1"",""#0066CC"";""max"",MAX($N$2:$N$2107)})"),"")</f>
        <v/>
      </c>
      <c r="P393" s="16">
        <v>133718.0</v>
      </c>
      <c r="Q393" s="19">
        <v>32.75985</v>
      </c>
      <c r="R393" s="21">
        <f t="shared" si="5"/>
        <v>4380581.622</v>
      </c>
    </row>
    <row r="394">
      <c r="A394" s="6">
        <v>42397.0</v>
      </c>
      <c r="B394" s="14" t="str">
        <f t="shared" si="1"/>
        <v>Thursday</v>
      </c>
      <c r="C394" s="14" t="str">
        <f t="shared" si="2"/>
        <v>January</v>
      </c>
      <c r="D394" s="15" t="str">
        <f t="shared" si="3"/>
        <v>2016</v>
      </c>
      <c r="E394" s="16">
        <f t="shared" si="4"/>
        <v>5</v>
      </c>
      <c r="F394" s="14" t="str">
        <f>VLOOKUP(A394,'_Holidays'!A394:B2499,2,FALSE)</f>
        <v>Y</v>
      </c>
      <c r="G394" s="17" t="str">
        <f>VLOOKUP(A394,'_Holidays'!A394:C2499,3,FALSE)</f>
        <v>N</v>
      </c>
      <c r="H394" s="18">
        <v>20.3</v>
      </c>
      <c r="I394" s="14" t="str">
        <f>IFERROR(__xludf.DUMMYFUNCTION("SPARKLINE(H394,{""charttype"",""bar"";""color1"",""#00CCFF"";""max"",MAX($H$2:$H$2107)})"),"")</f>
        <v/>
      </c>
      <c r="J394" s="18">
        <v>27.5</v>
      </c>
      <c r="K394" s="14" t="str">
        <f>IFERROR(__xludf.DUMMYFUNCTION("SPARKLINE(J394,{""charttype"",""bar"";""color1"",""#FF0000"";""max"",MAX($J$2:$J$2107)})"),"")</f>
        <v/>
      </c>
      <c r="L394" s="18">
        <v>19.0</v>
      </c>
      <c r="M394" s="18" t="str">
        <f>IFERROR(__xludf.DUMMYFUNCTION("SPARKLINE(L394,{""charttype"",""bar"";""color1"",""#FF9900"";""max"",MAX($L$2:$L$2107)})"),"")</f>
        <v/>
      </c>
      <c r="N394" s="18">
        <v>3.6</v>
      </c>
      <c r="O394" s="14" t="str">
        <f>IFERROR(__xludf.DUMMYFUNCTION("SPARKLINE(N394,{""charttype"",""bar"";""color1"",""#0066CC"";""max"",MAX($N$2:$N$2107)})"),"")</f>
        <v/>
      </c>
      <c r="P394" s="16">
        <v>134169.8</v>
      </c>
      <c r="Q394" s="19">
        <v>33.32497</v>
      </c>
      <c r="R394" s="21">
        <f t="shared" si="5"/>
        <v>4471204.56</v>
      </c>
    </row>
    <row r="395">
      <c r="A395" s="6">
        <v>42398.0</v>
      </c>
      <c r="B395" s="14" t="str">
        <f t="shared" si="1"/>
        <v>Friday</v>
      </c>
      <c r="C395" s="14" t="str">
        <f t="shared" si="2"/>
        <v>January</v>
      </c>
      <c r="D395" s="15" t="str">
        <f t="shared" si="3"/>
        <v>2016</v>
      </c>
      <c r="E395" s="16">
        <f t="shared" si="4"/>
        <v>5</v>
      </c>
      <c r="F395" s="14" t="str">
        <f>VLOOKUP(A395,'_Holidays'!A395:B2500,2,FALSE)</f>
        <v>Y</v>
      </c>
      <c r="G395" s="17" t="str">
        <f>VLOOKUP(A395,'_Holidays'!A395:C2500,3,FALSE)</f>
        <v>N</v>
      </c>
      <c r="H395" s="18">
        <v>14.4</v>
      </c>
      <c r="I395" s="14" t="str">
        <f>IFERROR(__xludf.DUMMYFUNCTION("SPARKLINE(H395,{""charttype"",""bar"";""color1"",""#00CCFF"";""max"",MAX($H$2:$H$2107)})"),"")</f>
        <v/>
      </c>
      <c r="J395" s="18">
        <v>18.3</v>
      </c>
      <c r="K395" s="14" t="str">
        <f>IFERROR(__xludf.DUMMYFUNCTION("SPARKLINE(J395,{""charttype"",""bar"";""color1"",""#FF0000"";""max"",MAX($J$2:$J$2107)})"),"")</f>
        <v/>
      </c>
      <c r="L395" s="18">
        <v>14.3</v>
      </c>
      <c r="M395" s="18" t="str">
        <f>IFERROR(__xludf.DUMMYFUNCTION("SPARKLINE(L395,{""charttype"",""bar"";""color1"",""#FF9900"";""max"",MAX($L$2:$L$2107)})"),"")</f>
        <v/>
      </c>
      <c r="N395" s="18">
        <v>14.2</v>
      </c>
      <c r="O395" s="14" t="str">
        <f>IFERROR(__xludf.DUMMYFUNCTION("SPARKLINE(N395,{""charttype"",""bar"";""color1"",""#0066CC"";""max"",MAX($N$2:$N$2107)})"),"")</f>
        <v/>
      </c>
      <c r="P395" s="16">
        <v>123615.2</v>
      </c>
      <c r="Q395" s="19">
        <v>32.69385</v>
      </c>
      <c r="R395" s="21">
        <f t="shared" si="5"/>
        <v>4041456.807</v>
      </c>
    </row>
    <row r="396">
      <c r="A396" s="6">
        <v>42399.0</v>
      </c>
      <c r="B396" s="14" t="str">
        <f t="shared" si="1"/>
        <v>Saturday</v>
      </c>
      <c r="C396" s="14" t="str">
        <f t="shared" si="2"/>
        <v>January</v>
      </c>
      <c r="D396" s="15" t="str">
        <f t="shared" si="3"/>
        <v>2016</v>
      </c>
      <c r="E396" s="16">
        <f t="shared" si="4"/>
        <v>5</v>
      </c>
      <c r="F396" s="14" t="str">
        <f>VLOOKUP(A396,'_Holidays'!A396:B2501,2,FALSE)</f>
        <v>Y</v>
      </c>
      <c r="G396" s="17" t="str">
        <f>VLOOKUP(A396,'_Holidays'!A396:C2501,3,FALSE)</f>
        <v>N</v>
      </c>
      <c r="H396" s="18">
        <v>12.3</v>
      </c>
      <c r="I396" s="14" t="str">
        <f>IFERROR(__xludf.DUMMYFUNCTION("SPARKLINE(H396,{""charttype"",""bar"";""color1"",""#00CCFF"";""max"",MAX($H$2:$H$2107)})"),"")</f>
        <v/>
      </c>
      <c r="J396" s="18">
        <v>22.4</v>
      </c>
      <c r="K396" s="14" t="str">
        <f>IFERROR(__xludf.DUMMYFUNCTION("SPARKLINE(J396,{""charttype"",""bar"";""color1"",""#FF0000"";""max"",MAX($J$2:$J$2107)})"),"")</f>
        <v/>
      </c>
      <c r="L396" s="18">
        <v>24.0</v>
      </c>
      <c r="M396" s="18" t="str">
        <f>IFERROR(__xludf.DUMMYFUNCTION("SPARKLINE(L396,{""charttype"",""bar"";""color1"",""#FF9900"";""max"",MAX($L$2:$L$2107)})"),"")</f>
        <v/>
      </c>
      <c r="N396" s="18">
        <v>1.2</v>
      </c>
      <c r="O396" s="14" t="str">
        <f>IFERROR(__xludf.DUMMYFUNCTION("SPARKLINE(N396,{""charttype"",""bar"";""color1"",""#0066CC"";""max"",MAX($N$2:$N$2107)})"),"")</f>
        <v/>
      </c>
      <c r="P396" s="16">
        <v>107579.3</v>
      </c>
      <c r="Q396" s="19">
        <v>23.84687</v>
      </c>
      <c r="R396" s="21">
        <f t="shared" si="5"/>
        <v>2565429.582</v>
      </c>
    </row>
    <row r="397">
      <c r="A397" s="6">
        <v>42400.0</v>
      </c>
      <c r="B397" s="14" t="str">
        <f t="shared" si="1"/>
        <v>Sunday</v>
      </c>
      <c r="C397" s="14" t="str">
        <f t="shared" si="2"/>
        <v>January</v>
      </c>
      <c r="D397" s="15" t="str">
        <f t="shared" si="3"/>
        <v>2016</v>
      </c>
      <c r="E397" s="16">
        <f t="shared" si="4"/>
        <v>6</v>
      </c>
      <c r="F397" s="14" t="str">
        <f>VLOOKUP(A397,'_Holidays'!A397:B2502,2,FALSE)</f>
        <v>Y</v>
      </c>
      <c r="G397" s="17" t="str">
        <f>VLOOKUP(A397,'_Holidays'!A397:C2502,3,FALSE)</f>
        <v>N</v>
      </c>
      <c r="H397" s="18">
        <v>13.9</v>
      </c>
      <c r="I397" s="14" t="str">
        <f>IFERROR(__xludf.DUMMYFUNCTION("SPARKLINE(H397,{""charttype"",""bar"";""color1"",""#00CCFF"";""max"",MAX($H$2:$H$2107)})"),"")</f>
        <v/>
      </c>
      <c r="J397" s="18">
        <v>21.8</v>
      </c>
      <c r="K397" s="14" t="str">
        <f>IFERROR(__xludf.DUMMYFUNCTION("SPARKLINE(J397,{""charttype"",""bar"";""color1"",""#FF0000"";""max"",MAX($J$2:$J$2107)})"),"")</f>
        <v/>
      </c>
      <c r="L397" s="18">
        <v>26.3</v>
      </c>
      <c r="M397" s="18" t="str">
        <f>IFERROR(__xludf.DUMMYFUNCTION("SPARKLINE(L397,{""charttype"",""bar"";""color1"",""#FF9900"";""max"",MAX($L$2:$L$2107)})"),"")</f>
        <v/>
      </c>
      <c r="N397" s="18">
        <v>10.6</v>
      </c>
      <c r="O397" s="14" t="str">
        <f>IFERROR(__xludf.DUMMYFUNCTION("SPARKLINE(N397,{""charttype"",""bar"";""color1"",""#0066CC"";""max"",MAX($N$2:$N$2107)})"),"")</f>
        <v/>
      </c>
      <c r="P397" s="16">
        <v>101279.7</v>
      </c>
      <c r="Q397" s="19">
        <v>23.47663</v>
      </c>
      <c r="R397" s="21">
        <f t="shared" si="5"/>
        <v>2377706.043</v>
      </c>
    </row>
    <row r="398">
      <c r="A398" s="6">
        <v>42401.0</v>
      </c>
      <c r="B398" s="14" t="str">
        <f t="shared" si="1"/>
        <v>Monday</v>
      </c>
      <c r="C398" s="14" t="str">
        <f t="shared" si="2"/>
        <v>February</v>
      </c>
      <c r="D398" s="15" t="str">
        <f t="shared" si="3"/>
        <v>2016</v>
      </c>
      <c r="E398" s="16">
        <f t="shared" si="4"/>
        <v>6</v>
      </c>
      <c r="F398" s="14" t="str">
        <f>VLOOKUP(A398,'_Holidays'!A398:B2503,2,FALSE)</f>
        <v>Y</v>
      </c>
      <c r="G398" s="17" t="str">
        <f>VLOOKUP(A398,'_Holidays'!A398:C2503,3,FALSE)</f>
        <v>N</v>
      </c>
      <c r="H398" s="18">
        <v>12.5</v>
      </c>
      <c r="I398" s="14" t="str">
        <f>IFERROR(__xludf.DUMMYFUNCTION("SPARKLINE(H398,{""charttype"",""bar"";""color1"",""#00CCFF"";""max"",MAX($H$2:$H$2107)})"),"")</f>
        <v/>
      </c>
      <c r="J398" s="18">
        <v>23.6</v>
      </c>
      <c r="K398" s="14" t="str">
        <f>IFERROR(__xludf.DUMMYFUNCTION("SPARKLINE(J398,{""charttype"",""bar"";""color1"",""#FF0000"";""max"",MAX($J$2:$J$2107)})"),"")</f>
        <v/>
      </c>
      <c r="L398" s="18">
        <v>29.4</v>
      </c>
      <c r="M398" s="18" t="str">
        <f>IFERROR(__xludf.DUMMYFUNCTION("SPARKLINE(L398,{""charttype"",""bar"";""color1"",""#FF9900"";""max"",MAX($L$2:$L$2107)})"),"")</f>
        <v/>
      </c>
      <c r="N398" s="18">
        <v>0.0</v>
      </c>
      <c r="O398" s="14" t="str">
        <f>IFERROR(__xludf.DUMMYFUNCTION("SPARKLINE(N398,{""charttype"",""bar"";""color1"",""#0066CC"";""max"",MAX($N$2:$N$2107)})"),"")</f>
        <v/>
      </c>
      <c r="P398" s="16">
        <v>121942.9</v>
      </c>
      <c r="Q398" s="19">
        <v>31.58877</v>
      </c>
      <c r="R398" s="21">
        <f t="shared" si="5"/>
        <v>3852026.221</v>
      </c>
    </row>
    <row r="399">
      <c r="A399" s="6">
        <v>42402.0</v>
      </c>
      <c r="B399" s="14" t="str">
        <f t="shared" si="1"/>
        <v>Tuesday</v>
      </c>
      <c r="C399" s="14" t="str">
        <f t="shared" si="2"/>
        <v>February</v>
      </c>
      <c r="D399" s="15" t="str">
        <f t="shared" si="3"/>
        <v>2016</v>
      </c>
      <c r="E399" s="16">
        <f t="shared" si="4"/>
        <v>6</v>
      </c>
      <c r="F399" s="14" t="str">
        <f>VLOOKUP(A399,'_Holidays'!A399:B2504,2,FALSE)</f>
        <v>Y</v>
      </c>
      <c r="G399" s="17" t="str">
        <f>VLOOKUP(A399,'_Holidays'!A399:C2504,3,FALSE)</f>
        <v>N</v>
      </c>
      <c r="H399" s="18">
        <v>15.4</v>
      </c>
      <c r="I399" s="14" t="str">
        <f>IFERROR(__xludf.DUMMYFUNCTION("SPARKLINE(H399,{""charttype"",""bar"";""color1"",""#00CCFF"";""max"",MAX($H$2:$H$2107)})"),"")</f>
        <v/>
      </c>
      <c r="J399" s="18">
        <v>31.5</v>
      </c>
      <c r="K399" s="14" t="str">
        <f>IFERROR(__xludf.DUMMYFUNCTION("SPARKLINE(J399,{""charttype"",""bar"";""color1"",""#FF0000"";""max"",MAX($J$2:$J$2107)})"),"")</f>
        <v/>
      </c>
      <c r="L399" s="18">
        <v>25.5</v>
      </c>
      <c r="M399" s="18" t="str">
        <f>IFERROR(__xludf.DUMMYFUNCTION("SPARKLINE(L399,{""charttype"",""bar"";""color1"",""#FF9900"";""max"",MAX($L$2:$L$2107)})"),"")</f>
        <v/>
      </c>
      <c r="N399" s="18">
        <v>0.0</v>
      </c>
      <c r="O399" s="14" t="str">
        <f>IFERROR(__xludf.DUMMYFUNCTION("SPARKLINE(N399,{""charttype"",""bar"";""color1"",""#0066CC"";""max"",MAX($N$2:$N$2107)})"),"")</f>
        <v/>
      </c>
      <c r="P399" s="16">
        <v>133989.2</v>
      </c>
      <c r="Q399" s="19">
        <v>35.64082</v>
      </c>
      <c r="R399" s="21">
        <f t="shared" si="5"/>
        <v>4775484.959</v>
      </c>
    </row>
    <row r="400">
      <c r="A400" s="6">
        <v>42403.0</v>
      </c>
      <c r="B400" s="14" t="str">
        <f t="shared" si="1"/>
        <v>Wednesday</v>
      </c>
      <c r="C400" s="14" t="str">
        <f t="shared" si="2"/>
        <v>February</v>
      </c>
      <c r="D400" s="15" t="str">
        <f t="shared" si="3"/>
        <v>2016</v>
      </c>
      <c r="E400" s="16">
        <f t="shared" si="4"/>
        <v>6</v>
      </c>
      <c r="F400" s="14" t="str">
        <f>VLOOKUP(A400,'_Holidays'!A400:B2505,2,FALSE)</f>
        <v>Y</v>
      </c>
      <c r="G400" s="17" t="str">
        <f>VLOOKUP(A400,'_Holidays'!A400:C2505,3,FALSE)</f>
        <v>N</v>
      </c>
      <c r="H400" s="18">
        <v>18.1</v>
      </c>
      <c r="I400" s="14" t="str">
        <f>IFERROR(__xludf.DUMMYFUNCTION("SPARKLINE(H400,{""charttype"",""bar"";""color1"",""#00CCFF"";""max"",MAX($H$2:$H$2107)})"),"")</f>
        <v/>
      </c>
      <c r="J400" s="18">
        <v>21.0</v>
      </c>
      <c r="K400" s="14" t="str">
        <f>IFERROR(__xludf.DUMMYFUNCTION("SPARKLINE(J400,{""charttype"",""bar"";""color1"",""#FF0000"";""max"",MAX($J$2:$J$2107)})"),"")</f>
        <v/>
      </c>
      <c r="L400" s="18">
        <v>11.0</v>
      </c>
      <c r="M400" s="18" t="str">
        <f>IFERROR(__xludf.DUMMYFUNCTION("SPARKLINE(L400,{""charttype"",""bar"";""color1"",""#FF9900"";""max"",MAX($L$2:$L$2107)})"),"")</f>
        <v/>
      </c>
      <c r="N400" s="18">
        <v>0.6</v>
      </c>
      <c r="O400" s="14" t="str">
        <f>IFERROR(__xludf.DUMMYFUNCTION("SPARKLINE(N400,{""charttype"",""bar"";""color1"",""#0066CC"";""max"",MAX($N$2:$N$2107)})"),"")</f>
        <v/>
      </c>
      <c r="P400" s="16">
        <v>122594.5</v>
      </c>
      <c r="Q400" s="19">
        <v>27.87604</v>
      </c>
      <c r="R400" s="21">
        <f t="shared" si="5"/>
        <v>3417449.186</v>
      </c>
    </row>
    <row r="401">
      <c r="A401" s="6">
        <v>42404.0</v>
      </c>
      <c r="B401" s="14" t="str">
        <f t="shared" si="1"/>
        <v>Thursday</v>
      </c>
      <c r="C401" s="14" t="str">
        <f t="shared" si="2"/>
        <v>February</v>
      </c>
      <c r="D401" s="15" t="str">
        <f t="shared" si="3"/>
        <v>2016</v>
      </c>
      <c r="E401" s="16">
        <f t="shared" si="4"/>
        <v>6</v>
      </c>
      <c r="F401" s="14" t="str">
        <f>VLOOKUP(A401,'_Holidays'!A401:B2506,2,FALSE)</f>
        <v>Y</v>
      </c>
      <c r="G401" s="17" t="str">
        <f>VLOOKUP(A401,'_Holidays'!A401:C2506,3,FALSE)</f>
        <v>N</v>
      </c>
      <c r="H401" s="18">
        <v>17.3</v>
      </c>
      <c r="I401" s="14" t="str">
        <f>IFERROR(__xludf.DUMMYFUNCTION("SPARKLINE(H401,{""charttype"",""bar"";""color1"",""#00CCFF"";""max"",MAX($H$2:$H$2107)})"),"")</f>
        <v/>
      </c>
      <c r="J401" s="18">
        <v>20.9</v>
      </c>
      <c r="K401" s="14" t="str">
        <f>IFERROR(__xludf.DUMMYFUNCTION("SPARKLINE(J401,{""charttype"",""bar"";""color1"",""#FF0000"";""max"",MAX($J$2:$J$2107)})"),"")</f>
        <v/>
      </c>
      <c r="L401" s="18">
        <v>21.7</v>
      </c>
      <c r="M401" s="18" t="str">
        <f>IFERROR(__xludf.DUMMYFUNCTION("SPARKLINE(L401,{""charttype"",""bar"";""color1"",""#FF9900"";""max"",MAX($L$2:$L$2107)})"),"")</f>
        <v/>
      </c>
      <c r="N401" s="18">
        <v>2.4</v>
      </c>
      <c r="O401" s="14" t="str">
        <f>IFERROR(__xludf.DUMMYFUNCTION("SPARKLINE(N401,{""charttype"",""bar"";""color1"",""#0066CC"";""max"",MAX($N$2:$N$2107)})"),"")</f>
        <v/>
      </c>
      <c r="P401" s="16">
        <v>119919.6</v>
      </c>
      <c r="Q401" s="19">
        <v>22.39238</v>
      </c>
      <c r="R401" s="21">
        <f t="shared" si="5"/>
        <v>2685285.253</v>
      </c>
    </row>
    <row r="402">
      <c r="A402" s="6">
        <v>42405.0</v>
      </c>
      <c r="B402" s="14" t="str">
        <f t="shared" si="1"/>
        <v>Friday</v>
      </c>
      <c r="C402" s="14" t="str">
        <f t="shared" si="2"/>
        <v>February</v>
      </c>
      <c r="D402" s="15" t="str">
        <f t="shared" si="3"/>
        <v>2016</v>
      </c>
      <c r="E402" s="16">
        <f t="shared" si="4"/>
        <v>6</v>
      </c>
      <c r="F402" s="14" t="str">
        <f>VLOOKUP(A402,'_Holidays'!A402:B2507,2,FALSE)</f>
        <v>Y</v>
      </c>
      <c r="G402" s="17" t="str">
        <f>VLOOKUP(A402,'_Holidays'!A402:C2507,3,FALSE)</f>
        <v>N</v>
      </c>
      <c r="H402" s="18">
        <v>15.3</v>
      </c>
      <c r="I402" s="14" t="str">
        <f>IFERROR(__xludf.DUMMYFUNCTION("SPARKLINE(H402,{""charttype"",""bar"";""color1"",""#00CCFF"";""max"",MAX($H$2:$H$2107)})"),"")</f>
        <v/>
      </c>
      <c r="J402" s="18">
        <v>29.4</v>
      </c>
      <c r="K402" s="14" t="str">
        <f>IFERROR(__xludf.DUMMYFUNCTION("SPARKLINE(J402,{""charttype"",""bar"";""color1"",""#FF0000"";""max"",MAX($J$2:$J$2107)})"),"")</f>
        <v/>
      </c>
      <c r="L402" s="18">
        <v>29.0</v>
      </c>
      <c r="M402" s="18" t="str">
        <f>IFERROR(__xludf.DUMMYFUNCTION("SPARKLINE(L402,{""charttype"",""bar"";""color1"",""#FF9900"";""max"",MAX($L$2:$L$2107)})"),"")</f>
        <v/>
      </c>
      <c r="N402" s="18">
        <v>0.0</v>
      </c>
      <c r="O402" s="14" t="str">
        <f>IFERROR(__xludf.DUMMYFUNCTION("SPARKLINE(N402,{""charttype"",""bar"";""color1"",""#0066CC"";""max"",MAX($N$2:$N$2107)})"),"")</f>
        <v/>
      </c>
      <c r="P402" s="16">
        <v>126330.6</v>
      </c>
      <c r="Q402" s="19">
        <v>26.8545</v>
      </c>
      <c r="R402" s="21">
        <f t="shared" si="5"/>
        <v>3392545.098</v>
      </c>
    </row>
    <row r="403">
      <c r="A403" s="6">
        <v>42406.0</v>
      </c>
      <c r="B403" s="14" t="str">
        <f t="shared" si="1"/>
        <v>Saturday</v>
      </c>
      <c r="C403" s="14" t="str">
        <f t="shared" si="2"/>
        <v>February</v>
      </c>
      <c r="D403" s="15" t="str">
        <f t="shared" si="3"/>
        <v>2016</v>
      </c>
      <c r="E403" s="16">
        <f t="shared" si="4"/>
        <v>6</v>
      </c>
      <c r="F403" s="14" t="str">
        <f>VLOOKUP(A403,'_Holidays'!A403:B2508,2,FALSE)</f>
        <v>Y</v>
      </c>
      <c r="G403" s="17" t="str">
        <f>VLOOKUP(A403,'_Holidays'!A403:C2508,3,FALSE)</f>
        <v>N</v>
      </c>
      <c r="H403" s="18">
        <v>16.5</v>
      </c>
      <c r="I403" s="14" t="str">
        <f>IFERROR(__xludf.DUMMYFUNCTION("SPARKLINE(H403,{""charttype"",""bar"";""color1"",""#00CCFF"";""max"",MAX($H$2:$H$2107)})"),"")</f>
        <v/>
      </c>
      <c r="J403" s="18">
        <v>32.6</v>
      </c>
      <c r="K403" s="14" t="str">
        <f>IFERROR(__xludf.DUMMYFUNCTION("SPARKLINE(J403,{""charttype"",""bar"";""color1"",""#FF0000"";""max"",MAX($J$2:$J$2107)})"),"")</f>
        <v/>
      </c>
      <c r="L403" s="18">
        <v>28.8</v>
      </c>
      <c r="M403" s="18" t="str">
        <f>IFERROR(__xludf.DUMMYFUNCTION("SPARKLINE(L403,{""charttype"",""bar"";""color1"",""#FF9900"";""max"",MAX($L$2:$L$2107)})"),"")</f>
        <v/>
      </c>
      <c r="N403" s="18">
        <v>0.0</v>
      </c>
      <c r="O403" s="14" t="str">
        <f>IFERROR(__xludf.DUMMYFUNCTION("SPARKLINE(N403,{""charttype"",""bar"";""color1"",""#0066CC"";""max"",MAX($N$2:$N$2107)})"),"")</f>
        <v/>
      </c>
      <c r="P403" s="16">
        <v>123737.0</v>
      </c>
      <c r="Q403" s="19">
        <v>28.72453</v>
      </c>
      <c r="R403" s="21">
        <f t="shared" si="5"/>
        <v>3554287.169</v>
      </c>
    </row>
    <row r="404">
      <c r="A404" s="6">
        <v>42407.0</v>
      </c>
      <c r="B404" s="14" t="str">
        <f t="shared" si="1"/>
        <v>Sunday</v>
      </c>
      <c r="C404" s="14" t="str">
        <f t="shared" si="2"/>
        <v>February</v>
      </c>
      <c r="D404" s="15" t="str">
        <f t="shared" si="3"/>
        <v>2016</v>
      </c>
      <c r="E404" s="16">
        <f t="shared" si="4"/>
        <v>7</v>
      </c>
      <c r="F404" s="14" t="str">
        <f>VLOOKUP(A404,'_Holidays'!A404:B2509,2,FALSE)</f>
        <v>Y</v>
      </c>
      <c r="G404" s="17" t="str">
        <f>VLOOKUP(A404,'_Holidays'!A404:C2509,3,FALSE)</f>
        <v>N</v>
      </c>
      <c r="H404" s="18">
        <v>19.1</v>
      </c>
      <c r="I404" s="14" t="str">
        <f>IFERROR(__xludf.DUMMYFUNCTION("SPARKLINE(H404,{""charttype"",""bar"";""color1"",""#00CCFF"";""max"",MAX($H$2:$H$2107)})"),"")</f>
        <v/>
      </c>
      <c r="J404" s="18">
        <v>27.7</v>
      </c>
      <c r="K404" s="14" t="str">
        <f>IFERROR(__xludf.DUMMYFUNCTION("SPARKLINE(J404,{""charttype"",""bar"";""color1"",""#FF0000"";""max"",MAX($J$2:$J$2107)})"),"")</f>
        <v/>
      </c>
      <c r="L404" s="18">
        <v>28.5</v>
      </c>
      <c r="M404" s="18" t="str">
        <f>IFERROR(__xludf.DUMMYFUNCTION("SPARKLINE(L404,{""charttype"",""bar"";""color1"",""#FF9900"";""max"",MAX($L$2:$L$2107)})"),"")</f>
        <v/>
      </c>
      <c r="N404" s="18">
        <v>0.0</v>
      </c>
      <c r="O404" s="14" t="str">
        <f>IFERROR(__xludf.DUMMYFUNCTION("SPARKLINE(N404,{""charttype"",""bar"";""color1"",""#0066CC"";""max"",MAX($N$2:$N$2107)})"),"")</f>
        <v/>
      </c>
      <c r="P404" s="16">
        <v>124436.8</v>
      </c>
      <c r="Q404" s="19">
        <v>33.49285</v>
      </c>
      <c r="R404" s="21">
        <f t="shared" si="5"/>
        <v>4167743.077</v>
      </c>
    </row>
    <row r="405">
      <c r="A405" s="6">
        <v>42408.0</v>
      </c>
      <c r="B405" s="14" t="str">
        <f t="shared" si="1"/>
        <v>Monday</v>
      </c>
      <c r="C405" s="14" t="str">
        <f t="shared" si="2"/>
        <v>February</v>
      </c>
      <c r="D405" s="15" t="str">
        <f t="shared" si="3"/>
        <v>2016</v>
      </c>
      <c r="E405" s="16">
        <f t="shared" si="4"/>
        <v>7</v>
      </c>
      <c r="F405" s="14" t="str">
        <f>VLOOKUP(A405,'_Holidays'!A405:B2510,2,FALSE)</f>
        <v>Y</v>
      </c>
      <c r="G405" s="17" t="str">
        <f>VLOOKUP(A405,'_Holidays'!A405:C2510,3,FALSE)</f>
        <v>N</v>
      </c>
      <c r="H405" s="18">
        <v>19.2</v>
      </c>
      <c r="I405" s="14" t="str">
        <f>IFERROR(__xludf.DUMMYFUNCTION("SPARKLINE(H405,{""charttype"",""bar"";""color1"",""#00CCFF"";""max"",MAX($H$2:$H$2107)})"),"")</f>
        <v/>
      </c>
      <c r="J405" s="18">
        <v>22.9</v>
      </c>
      <c r="K405" s="14" t="str">
        <f>IFERROR(__xludf.DUMMYFUNCTION("SPARKLINE(J405,{""charttype"",""bar"";""color1"",""#FF0000"";""max"",MAX($J$2:$J$2107)})"),"")</f>
        <v/>
      </c>
      <c r="L405" s="18">
        <v>23.3</v>
      </c>
      <c r="M405" s="18" t="str">
        <f>IFERROR(__xludf.DUMMYFUNCTION("SPARKLINE(L405,{""charttype"",""bar"";""color1"",""#FF9900"";""max"",MAX($L$2:$L$2107)})"),"")</f>
        <v/>
      </c>
      <c r="N405" s="18">
        <v>0.0</v>
      </c>
      <c r="O405" s="14" t="str">
        <f>IFERROR(__xludf.DUMMYFUNCTION("SPARKLINE(N405,{""charttype"",""bar"";""color1"",""#0066CC"";""max"",MAX($N$2:$N$2107)})"),"")</f>
        <v/>
      </c>
      <c r="P405" s="16">
        <v>129327.2</v>
      </c>
      <c r="Q405" s="19">
        <v>33.9086</v>
      </c>
      <c r="R405" s="21">
        <f t="shared" si="5"/>
        <v>4385304.294</v>
      </c>
    </row>
    <row r="406">
      <c r="A406" s="6">
        <v>42409.0</v>
      </c>
      <c r="B406" s="14" t="str">
        <f t="shared" si="1"/>
        <v>Tuesday</v>
      </c>
      <c r="C406" s="14" t="str">
        <f t="shared" si="2"/>
        <v>February</v>
      </c>
      <c r="D406" s="15" t="str">
        <f t="shared" si="3"/>
        <v>2016</v>
      </c>
      <c r="E406" s="16">
        <f t="shared" si="4"/>
        <v>7</v>
      </c>
      <c r="F406" s="14" t="str">
        <f>VLOOKUP(A406,'_Holidays'!A406:B2511,2,FALSE)</f>
        <v>Y</v>
      </c>
      <c r="G406" s="17" t="str">
        <f>VLOOKUP(A406,'_Holidays'!A406:C2511,3,FALSE)</f>
        <v>N</v>
      </c>
      <c r="H406" s="18">
        <v>17.4</v>
      </c>
      <c r="I406" s="14" t="str">
        <f>IFERROR(__xludf.DUMMYFUNCTION("SPARKLINE(H406,{""charttype"",""bar"";""color1"",""#00CCFF"";""max"",MAX($H$2:$H$2107)})"),"")</f>
        <v/>
      </c>
      <c r="J406" s="18">
        <v>22.7</v>
      </c>
      <c r="K406" s="14" t="str">
        <f>IFERROR(__xludf.DUMMYFUNCTION("SPARKLINE(J406,{""charttype"",""bar"";""color1"",""#FF0000"";""max"",MAX($J$2:$J$2107)})"),"")</f>
        <v/>
      </c>
      <c r="L406" s="18">
        <v>27.7</v>
      </c>
      <c r="M406" s="18" t="str">
        <f>IFERROR(__xludf.DUMMYFUNCTION("SPARKLINE(L406,{""charttype"",""bar"";""color1"",""#FF9900"";""max"",MAX($L$2:$L$2107)})"),"")</f>
        <v/>
      </c>
      <c r="N406" s="18">
        <v>0.0</v>
      </c>
      <c r="O406" s="14" t="str">
        <f>IFERROR(__xludf.DUMMYFUNCTION("SPARKLINE(N406,{""charttype"",""bar"";""color1"",""#0066CC"";""max"",MAX($N$2:$N$2107)})"),"")</f>
        <v/>
      </c>
      <c r="P406" s="16">
        <v>131271.3</v>
      </c>
      <c r="Q406" s="19">
        <v>38.70568</v>
      </c>
      <c r="R406" s="21">
        <f t="shared" si="5"/>
        <v>5080944.931</v>
      </c>
    </row>
    <row r="407">
      <c r="A407" s="6">
        <v>42410.0</v>
      </c>
      <c r="B407" s="14" t="str">
        <f t="shared" si="1"/>
        <v>Wednesday</v>
      </c>
      <c r="C407" s="14" t="str">
        <f t="shared" si="2"/>
        <v>February</v>
      </c>
      <c r="D407" s="15" t="str">
        <f t="shared" si="3"/>
        <v>2016</v>
      </c>
      <c r="E407" s="16">
        <f t="shared" si="4"/>
        <v>7</v>
      </c>
      <c r="F407" s="14" t="str">
        <f>VLOOKUP(A407,'_Holidays'!A407:B2512,2,FALSE)</f>
        <v>Y</v>
      </c>
      <c r="G407" s="17" t="str">
        <f>VLOOKUP(A407,'_Holidays'!A407:C2512,3,FALSE)</f>
        <v>N</v>
      </c>
      <c r="H407" s="18">
        <v>17.4</v>
      </c>
      <c r="I407" s="14" t="str">
        <f>IFERROR(__xludf.DUMMYFUNCTION("SPARKLINE(H407,{""charttype"",""bar"";""color1"",""#00CCFF"";""max"",MAX($H$2:$H$2107)})"),"")</f>
        <v/>
      </c>
      <c r="J407" s="18">
        <v>23.3</v>
      </c>
      <c r="K407" s="14" t="str">
        <f>IFERROR(__xludf.DUMMYFUNCTION("SPARKLINE(J407,{""charttype"",""bar"";""color1"",""#FF0000"";""max"",MAX($J$2:$J$2107)})"),"")</f>
        <v/>
      </c>
      <c r="L407" s="18">
        <v>25.3</v>
      </c>
      <c r="M407" s="18" t="str">
        <f>IFERROR(__xludf.DUMMYFUNCTION("SPARKLINE(L407,{""charttype"",""bar"";""color1"",""#FF9900"";""max"",MAX($L$2:$L$2107)})"),"")</f>
        <v/>
      </c>
      <c r="N407" s="18">
        <v>0.0</v>
      </c>
      <c r="O407" s="14" t="str">
        <f>IFERROR(__xludf.DUMMYFUNCTION("SPARKLINE(N407,{""charttype"",""bar"";""color1"",""#0066CC"";""max"",MAX($N$2:$N$2107)})"),"")</f>
        <v/>
      </c>
      <c r="P407" s="16">
        <v>132265.0</v>
      </c>
      <c r="Q407" s="19">
        <v>41.37608</v>
      </c>
      <c r="R407" s="21">
        <f t="shared" si="5"/>
        <v>5472607.221</v>
      </c>
    </row>
    <row r="408">
      <c r="A408" s="6">
        <v>42411.0</v>
      </c>
      <c r="B408" s="14" t="str">
        <f t="shared" si="1"/>
        <v>Thursday</v>
      </c>
      <c r="C408" s="14" t="str">
        <f t="shared" si="2"/>
        <v>February</v>
      </c>
      <c r="D408" s="15" t="str">
        <f t="shared" si="3"/>
        <v>2016</v>
      </c>
      <c r="E408" s="16">
        <f t="shared" si="4"/>
        <v>7</v>
      </c>
      <c r="F408" s="14" t="str">
        <f>VLOOKUP(A408,'_Holidays'!A408:B2513,2,FALSE)</f>
        <v>Y</v>
      </c>
      <c r="G408" s="17" t="str">
        <f>VLOOKUP(A408,'_Holidays'!A408:C2513,3,FALSE)</f>
        <v>N</v>
      </c>
      <c r="H408" s="18">
        <v>18.0</v>
      </c>
      <c r="I408" s="14" t="str">
        <f>IFERROR(__xludf.DUMMYFUNCTION("SPARKLINE(H408,{""charttype"",""bar"";""color1"",""#00CCFF"";""max"",MAX($H$2:$H$2107)})"),"")</f>
        <v/>
      </c>
      <c r="J408" s="18">
        <v>23.8</v>
      </c>
      <c r="K408" s="14" t="str">
        <f>IFERROR(__xludf.DUMMYFUNCTION("SPARKLINE(J408,{""charttype"",""bar"";""color1"",""#FF0000"";""max"",MAX($J$2:$J$2107)})"),"")</f>
        <v/>
      </c>
      <c r="L408" s="18">
        <v>27.6</v>
      </c>
      <c r="M408" s="18" t="str">
        <f>IFERROR(__xludf.DUMMYFUNCTION("SPARKLINE(L408,{""charttype"",""bar"";""color1"",""#FF9900"";""max"",MAX($L$2:$L$2107)})"),"")</f>
        <v/>
      </c>
      <c r="N408" s="18">
        <v>0.0</v>
      </c>
      <c r="O408" s="14" t="str">
        <f>IFERROR(__xludf.DUMMYFUNCTION("SPARKLINE(N408,{""charttype"",""bar"";""color1"",""#0066CC"";""max"",MAX($N$2:$N$2107)})"),"")</f>
        <v/>
      </c>
      <c r="P408" s="16">
        <v>131003.8</v>
      </c>
      <c r="Q408" s="19">
        <v>34.38993</v>
      </c>
      <c r="R408" s="21">
        <f t="shared" si="5"/>
        <v>4505211.512</v>
      </c>
    </row>
    <row r="409">
      <c r="A409" s="6">
        <v>42412.0</v>
      </c>
      <c r="B409" s="14" t="str">
        <f t="shared" si="1"/>
        <v>Friday</v>
      </c>
      <c r="C409" s="14" t="str">
        <f t="shared" si="2"/>
        <v>February</v>
      </c>
      <c r="D409" s="15" t="str">
        <f t="shared" si="3"/>
        <v>2016</v>
      </c>
      <c r="E409" s="16">
        <f t="shared" si="4"/>
        <v>7</v>
      </c>
      <c r="F409" s="14" t="str">
        <f>VLOOKUP(A409,'_Holidays'!A409:B2514,2,FALSE)</f>
        <v>Y</v>
      </c>
      <c r="G409" s="17" t="str">
        <f>VLOOKUP(A409,'_Holidays'!A409:C2514,3,FALSE)</f>
        <v>N</v>
      </c>
      <c r="H409" s="18">
        <v>16.7</v>
      </c>
      <c r="I409" s="14" t="str">
        <f>IFERROR(__xludf.DUMMYFUNCTION("SPARKLINE(H409,{""charttype"",""bar"";""color1"",""#00CCFF"";""max"",MAX($H$2:$H$2107)})"),"")</f>
        <v/>
      </c>
      <c r="J409" s="18">
        <v>24.9</v>
      </c>
      <c r="K409" s="14" t="str">
        <f>IFERROR(__xludf.DUMMYFUNCTION("SPARKLINE(J409,{""charttype"",""bar"";""color1"",""#FF0000"";""max"",MAX($J$2:$J$2107)})"),"")</f>
        <v/>
      </c>
      <c r="L409" s="18">
        <v>27.9</v>
      </c>
      <c r="M409" s="18" t="str">
        <f>IFERROR(__xludf.DUMMYFUNCTION("SPARKLINE(L409,{""charttype"",""bar"";""color1"",""#FF9900"";""max"",MAX($L$2:$L$2107)})"),"")</f>
        <v/>
      </c>
      <c r="N409" s="18">
        <v>0.0</v>
      </c>
      <c r="O409" s="14" t="str">
        <f>IFERROR(__xludf.DUMMYFUNCTION("SPARKLINE(N409,{""charttype"",""bar"";""color1"",""#0066CC"";""max"",MAX($N$2:$N$2107)})"),"")</f>
        <v/>
      </c>
      <c r="P409" s="16">
        <v>133845.5</v>
      </c>
      <c r="Q409" s="19">
        <v>40.62665</v>
      </c>
      <c r="R409" s="21">
        <f t="shared" si="5"/>
        <v>5437694.283</v>
      </c>
    </row>
    <row r="410">
      <c r="A410" s="6">
        <v>42413.0</v>
      </c>
      <c r="B410" s="14" t="str">
        <f t="shared" si="1"/>
        <v>Saturday</v>
      </c>
      <c r="C410" s="14" t="str">
        <f t="shared" si="2"/>
        <v>February</v>
      </c>
      <c r="D410" s="15" t="str">
        <f t="shared" si="3"/>
        <v>2016</v>
      </c>
      <c r="E410" s="16">
        <f t="shared" si="4"/>
        <v>7</v>
      </c>
      <c r="F410" s="14" t="str">
        <f>VLOOKUP(A410,'_Holidays'!A410:B2515,2,FALSE)</f>
        <v>Y</v>
      </c>
      <c r="G410" s="17" t="str">
        <f>VLOOKUP(A410,'_Holidays'!A410:C2515,3,FALSE)</f>
        <v>N</v>
      </c>
      <c r="H410" s="18">
        <v>17.7</v>
      </c>
      <c r="I410" s="14" t="str">
        <f>IFERROR(__xludf.DUMMYFUNCTION("SPARKLINE(H410,{""charttype"",""bar"";""color1"",""#00CCFF"";""max"",MAX($H$2:$H$2107)})"),"")</f>
        <v/>
      </c>
      <c r="J410" s="18">
        <v>30.3</v>
      </c>
      <c r="K410" s="14" t="str">
        <f>IFERROR(__xludf.DUMMYFUNCTION("SPARKLINE(J410,{""charttype"",""bar"";""color1"",""#FF0000"";""max"",MAX($J$2:$J$2107)})"),"")</f>
        <v/>
      </c>
      <c r="L410" s="18">
        <v>23.4</v>
      </c>
      <c r="M410" s="18" t="str">
        <f>IFERROR(__xludf.DUMMYFUNCTION("SPARKLINE(L410,{""charttype"",""bar"";""color1"",""#FF9900"";""max"",MAX($L$2:$L$2107)})"),"")</f>
        <v/>
      </c>
      <c r="N410" s="18">
        <v>0.0</v>
      </c>
      <c r="O410" s="14" t="str">
        <f>IFERROR(__xludf.DUMMYFUNCTION("SPARKLINE(N410,{""charttype"",""bar"";""color1"",""#0066CC"";""max"",MAX($N$2:$N$2107)})"),"")</f>
        <v/>
      </c>
      <c r="P410" s="16">
        <v>120840.0</v>
      </c>
      <c r="Q410" s="19">
        <v>32.2314</v>
      </c>
      <c r="R410" s="21">
        <f t="shared" si="5"/>
        <v>3894842.376</v>
      </c>
    </row>
    <row r="411">
      <c r="A411" s="6">
        <v>42414.0</v>
      </c>
      <c r="B411" s="14" t="str">
        <f t="shared" si="1"/>
        <v>Sunday</v>
      </c>
      <c r="C411" s="14" t="str">
        <f t="shared" si="2"/>
        <v>February</v>
      </c>
      <c r="D411" s="15" t="str">
        <f t="shared" si="3"/>
        <v>2016</v>
      </c>
      <c r="E411" s="16">
        <f t="shared" si="4"/>
        <v>8</v>
      </c>
      <c r="F411" s="14" t="str">
        <f>VLOOKUP(A411,'_Holidays'!A411:B2516,2,FALSE)</f>
        <v>Y</v>
      </c>
      <c r="G411" s="17" t="str">
        <f>VLOOKUP(A411,'_Holidays'!A411:C2516,3,FALSE)</f>
        <v>N</v>
      </c>
      <c r="H411" s="18">
        <v>16.4</v>
      </c>
      <c r="I411" s="14" t="str">
        <f>IFERROR(__xludf.DUMMYFUNCTION("SPARKLINE(H411,{""charttype"",""bar"";""color1"",""#00CCFF"";""max"",MAX($H$2:$H$2107)})"),"")</f>
        <v/>
      </c>
      <c r="J411" s="18">
        <v>24.5</v>
      </c>
      <c r="K411" s="14" t="str">
        <f>IFERROR(__xludf.DUMMYFUNCTION("SPARKLINE(J411,{""charttype"",""bar"";""color1"",""#FF0000"";""max"",MAX($J$2:$J$2107)})"),"")</f>
        <v/>
      </c>
      <c r="L411" s="18">
        <v>22.9</v>
      </c>
      <c r="M411" s="18" t="str">
        <f>IFERROR(__xludf.DUMMYFUNCTION("SPARKLINE(L411,{""charttype"",""bar"";""color1"",""#FF9900"";""max"",MAX($L$2:$L$2107)})"),"")</f>
        <v/>
      </c>
      <c r="N411" s="18">
        <v>0.0</v>
      </c>
      <c r="O411" s="14" t="str">
        <f>IFERROR(__xludf.DUMMYFUNCTION("SPARKLINE(N411,{""charttype"",""bar"";""color1"",""#0066CC"";""max"",MAX($N$2:$N$2107)})"),"")</f>
        <v/>
      </c>
      <c r="P411" s="16">
        <v>104364.7</v>
      </c>
      <c r="Q411" s="19">
        <v>26.26727</v>
      </c>
      <c r="R411" s="21">
        <f t="shared" si="5"/>
        <v>2741375.753</v>
      </c>
    </row>
    <row r="412">
      <c r="A412" s="6">
        <v>42415.0</v>
      </c>
      <c r="B412" s="14" t="str">
        <f t="shared" si="1"/>
        <v>Monday</v>
      </c>
      <c r="C412" s="14" t="str">
        <f t="shared" si="2"/>
        <v>February</v>
      </c>
      <c r="D412" s="15" t="str">
        <f t="shared" si="3"/>
        <v>2016</v>
      </c>
      <c r="E412" s="16">
        <f t="shared" si="4"/>
        <v>8</v>
      </c>
      <c r="F412" s="14" t="str">
        <f>VLOOKUP(A412,'_Holidays'!A412:B2517,2,FALSE)</f>
        <v>Y</v>
      </c>
      <c r="G412" s="17" t="str">
        <f>VLOOKUP(A412,'_Holidays'!A412:C2517,3,FALSE)</f>
        <v>N</v>
      </c>
      <c r="H412" s="18">
        <v>14.0</v>
      </c>
      <c r="I412" s="14" t="str">
        <f>IFERROR(__xludf.DUMMYFUNCTION("SPARKLINE(H412,{""charttype"",""bar"";""color1"",""#00CCFF"";""max"",MAX($H$2:$H$2107)})"),"")</f>
        <v/>
      </c>
      <c r="J412" s="18">
        <v>26.1</v>
      </c>
      <c r="K412" s="14" t="str">
        <f>IFERROR(__xludf.DUMMYFUNCTION("SPARKLINE(J412,{""charttype"",""bar"";""color1"",""#FF0000"";""max"",MAX($J$2:$J$2107)})"),"")</f>
        <v/>
      </c>
      <c r="L412" s="18">
        <v>25.4</v>
      </c>
      <c r="M412" s="18" t="str">
        <f>IFERROR(__xludf.DUMMYFUNCTION("SPARKLINE(L412,{""charttype"",""bar"";""color1"",""#FF9900"";""max"",MAX($L$2:$L$2107)})"),"")</f>
        <v/>
      </c>
      <c r="N412" s="18">
        <v>0.0</v>
      </c>
      <c r="O412" s="14" t="str">
        <f>IFERROR(__xludf.DUMMYFUNCTION("SPARKLINE(N412,{""charttype"",""bar"";""color1"",""#0066CC"";""max"",MAX($N$2:$N$2107)})"),"")</f>
        <v/>
      </c>
      <c r="P412" s="16">
        <v>120863.3</v>
      </c>
      <c r="Q412" s="19">
        <v>32.56207</v>
      </c>
      <c r="R412" s="21">
        <f t="shared" si="5"/>
        <v>3935559.235</v>
      </c>
    </row>
    <row r="413">
      <c r="A413" s="6">
        <v>42416.0</v>
      </c>
      <c r="B413" s="14" t="str">
        <f t="shared" si="1"/>
        <v>Tuesday</v>
      </c>
      <c r="C413" s="14" t="str">
        <f t="shared" si="2"/>
        <v>February</v>
      </c>
      <c r="D413" s="15" t="str">
        <f t="shared" si="3"/>
        <v>2016</v>
      </c>
      <c r="E413" s="16">
        <f t="shared" si="4"/>
        <v>8</v>
      </c>
      <c r="F413" s="14" t="str">
        <f>VLOOKUP(A413,'_Holidays'!A413:B2518,2,FALSE)</f>
        <v>Y</v>
      </c>
      <c r="G413" s="17" t="str">
        <f>VLOOKUP(A413,'_Holidays'!A413:C2518,3,FALSE)</f>
        <v>N</v>
      </c>
      <c r="H413" s="18">
        <v>13.7</v>
      </c>
      <c r="I413" s="14" t="str">
        <f>IFERROR(__xludf.DUMMYFUNCTION("SPARKLINE(H413,{""charttype"",""bar"";""color1"",""#00CCFF"";""max"",MAX($H$2:$H$2107)})"),"")</f>
        <v/>
      </c>
      <c r="J413" s="18">
        <v>18.4</v>
      </c>
      <c r="K413" s="14" t="str">
        <f>IFERROR(__xludf.DUMMYFUNCTION("SPARKLINE(J413,{""charttype"",""bar"";""color1"",""#FF0000"";""max"",MAX($J$2:$J$2107)})"),"")</f>
        <v/>
      </c>
      <c r="L413" s="18">
        <v>14.5</v>
      </c>
      <c r="M413" s="18" t="str">
        <f>IFERROR(__xludf.DUMMYFUNCTION("SPARKLINE(L413,{""charttype"",""bar"";""color1"",""#FF9900"";""max"",MAX($L$2:$L$2107)})"),"")</f>
        <v/>
      </c>
      <c r="N413" s="18">
        <v>3.6</v>
      </c>
      <c r="O413" s="14" t="str">
        <f>IFERROR(__xludf.DUMMYFUNCTION("SPARKLINE(N413,{""charttype"",""bar"";""color1"",""#0066CC"";""max"",MAX($N$2:$N$2107)})"),"")</f>
        <v/>
      </c>
      <c r="P413" s="16">
        <v>117062.0</v>
      </c>
      <c r="Q413" s="19">
        <v>29.58535</v>
      </c>
      <c r="R413" s="21">
        <f t="shared" si="5"/>
        <v>3463320.242</v>
      </c>
    </row>
    <row r="414">
      <c r="A414" s="6">
        <v>42417.0</v>
      </c>
      <c r="B414" s="14" t="str">
        <f t="shared" si="1"/>
        <v>Wednesday</v>
      </c>
      <c r="C414" s="14" t="str">
        <f t="shared" si="2"/>
        <v>February</v>
      </c>
      <c r="D414" s="15" t="str">
        <f t="shared" si="3"/>
        <v>2016</v>
      </c>
      <c r="E414" s="16">
        <f t="shared" si="4"/>
        <v>8</v>
      </c>
      <c r="F414" s="14" t="str">
        <f>VLOOKUP(A414,'_Holidays'!A414:B2519,2,FALSE)</f>
        <v>Y</v>
      </c>
      <c r="G414" s="17" t="str">
        <f>VLOOKUP(A414,'_Holidays'!A414:C2519,3,FALSE)</f>
        <v>N</v>
      </c>
      <c r="H414" s="18">
        <v>12.7</v>
      </c>
      <c r="I414" s="14" t="str">
        <f>IFERROR(__xludf.DUMMYFUNCTION("SPARKLINE(H414,{""charttype"",""bar"";""color1"",""#00CCFF"";""max"",MAX($H$2:$H$2107)})"),"")</f>
        <v/>
      </c>
      <c r="J414" s="18">
        <v>21.1</v>
      </c>
      <c r="K414" s="14" t="str">
        <f>IFERROR(__xludf.DUMMYFUNCTION("SPARKLINE(J414,{""charttype"",""bar"";""color1"",""#FF0000"";""max"",MAX($J$2:$J$2107)})"),"")</f>
        <v/>
      </c>
      <c r="L414" s="18">
        <v>16.2</v>
      </c>
      <c r="M414" s="18" t="str">
        <f>IFERROR(__xludf.DUMMYFUNCTION("SPARKLINE(L414,{""charttype"",""bar"";""color1"",""#FF9900"";""max"",MAX($L$2:$L$2107)})"),"")</f>
        <v/>
      </c>
      <c r="N414" s="18">
        <v>0.6</v>
      </c>
      <c r="O414" s="14" t="str">
        <f>IFERROR(__xludf.DUMMYFUNCTION("SPARKLINE(N414,{""charttype"",""bar"";""color1"",""#0066CC"";""max"",MAX($N$2:$N$2107)})"),"")</f>
        <v/>
      </c>
      <c r="P414" s="16">
        <v>119481.8</v>
      </c>
      <c r="Q414" s="19">
        <v>32.50451</v>
      </c>
      <c r="R414" s="21">
        <f t="shared" si="5"/>
        <v>3883697.363</v>
      </c>
    </row>
    <row r="415">
      <c r="A415" s="6">
        <v>42418.0</v>
      </c>
      <c r="B415" s="14" t="str">
        <f t="shared" si="1"/>
        <v>Thursday</v>
      </c>
      <c r="C415" s="14" t="str">
        <f t="shared" si="2"/>
        <v>February</v>
      </c>
      <c r="D415" s="15" t="str">
        <f t="shared" si="3"/>
        <v>2016</v>
      </c>
      <c r="E415" s="16">
        <f t="shared" si="4"/>
        <v>8</v>
      </c>
      <c r="F415" s="14" t="str">
        <f>VLOOKUP(A415,'_Holidays'!A415:B2520,2,FALSE)</f>
        <v>Y</v>
      </c>
      <c r="G415" s="17" t="str">
        <f>VLOOKUP(A415,'_Holidays'!A415:C2520,3,FALSE)</f>
        <v>N</v>
      </c>
      <c r="H415" s="18">
        <v>15.5</v>
      </c>
      <c r="I415" s="14" t="str">
        <f>IFERROR(__xludf.DUMMYFUNCTION("SPARKLINE(H415,{""charttype"",""bar"";""color1"",""#00CCFF"";""max"",MAX($H$2:$H$2107)})"),"")</f>
        <v/>
      </c>
      <c r="J415" s="18">
        <v>22.6</v>
      </c>
      <c r="K415" s="14" t="str">
        <f>IFERROR(__xludf.DUMMYFUNCTION("SPARKLINE(J415,{""charttype"",""bar"";""color1"",""#FF0000"";""max"",MAX($J$2:$J$2107)})"),"")</f>
        <v/>
      </c>
      <c r="L415" s="18">
        <v>20.6</v>
      </c>
      <c r="M415" s="18" t="str">
        <f>IFERROR(__xludf.DUMMYFUNCTION("SPARKLINE(L415,{""charttype"",""bar"";""color1"",""#FF9900"";""max"",MAX($L$2:$L$2107)})"),"")</f>
        <v/>
      </c>
      <c r="N415" s="18">
        <v>1.2</v>
      </c>
      <c r="O415" s="14" t="str">
        <f>IFERROR(__xludf.DUMMYFUNCTION("SPARKLINE(N415,{""charttype"",""bar"";""color1"",""#0066CC"";""max"",MAX($N$2:$N$2107)})"),"")</f>
        <v/>
      </c>
      <c r="P415" s="16">
        <v>125964.2</v>
      </c>
      <c r="Q415" s="19">
        <v>47.40431</v>
      </c>
      <c r="R415" s="21">
        <f t="shared" si="5"/>
        <v>5971245.986</v>
      </c>
    </row>
    <row r="416">
      <c r="A416" s="6">
        <v>42419.0</v>
      </c>
      <c r="B416" s="14" t="str">
        <f t="shared" si="1"/>
        <v>Friday</v>
      </c>
      <c r="C416" s="14" t="str">
        <f t="shared" si="2"/>
        <v>February</v>
      </c>
      <c r="D416" s="15" t="str">
        <f t="shared" si="3"/>
        <v>2016</v>
      </c>
      <c r="E416" s="16">
        <f t="shared" si="4"/>
        <v>8</v>
      </c>
      <c r="F416" s="14" t="str">
        <f>VLOOKUP(A416,'_Holidays'!A416:B2521,2,FALSE)</f>
        <v>Y</v>
      </c>
      <c r="G416" s="17" t="str">
        <f>VLOOKUP(A416,'_Holidays'!A416:C2521,3,FALSE)</f>
        <v>N</v>
      </c>
      <c r="H416" s="18">
        <v>15.8</v>
      </c>
      <c r="I416" s="14" t="str">
        <f>IFERROR(__xludf.DUMMYFUNCTION("SPARKLINE(H416,{""charttype"",""bar"";""color1"",""#00CCFF"";""max"",MAX($H$2:$H$2107)})"),"")</f>
        <v/>
      </c>
      <c r="J416" s="18">
        <v>22.0</v>
      </c>
      <c r="K416" s="14" t="str">
        <f>IFERROR(__xludf.DUMMYFUNCTION("SPARKLINE(J416,{""charttype"",""bar"";""color1"",""#FF0000"";""max"",MAX($J$2:$J$2107)})"),"")</f>
        <v/>
      </c>
      <c r="L416" s="18">
        <v>11.2</v>
      </c>
      <c r="M416" s="18" t="str">
        <f>IFERROR(__xludf.DUMMYFUNCTION("SPARKLINE(L416,{""charttype"",""bar"";""color1"",""#FF9900"";""max"",MAX($L$2:$L$2107)})"),"")</f>
        <v/>
      </c>
      <c r="N416" s="18">
        <v>0.2</v>
      </c>
      <c r="O416" s="14" t="str">
        <f>IFERROR(__xludf.DUMMYFUNCTION("SPARKLINE(N416,{""charttype"",""bar"";""color1"",""#0066CC"";""max"",MAX($N$2:$N$2107)})"),"")</f>
        <v/>
      </c>
      <c r="P416" s="16">
        <v>122991.7</v>
      </c>
      <c r="Q416" s="19">
        <v>43.6949</v>
      </c>
      <c r="R416" s="21">
        <f t="shared" si="5"/>
        <v>5374110.032</v>
      </c>
    </row>
    <row r="417">
      <c r="A417" s="6">
        <v>42420.0</v>
      </c>
      <c r="B417" s="14" t="str">
        <f t="shared" si="1"/>
        <v>Saturday</v>
      </c>
      <c r="C417" s="14" t="str">
        <f t="shared" si="2"/>
        <v>February</v>
      </c>
      <c r="D417" s="15" t="str">
        <f t="shared" si="3"/>
        <v>2016</v>
      </c>
      <c r="E417" s="16">
        <f t="shared" si="4"/>
        <v>8</v>
      </c>
      <c r="F417" s="14" t="str">
        <f>VLOOKUP(A417,'_Holidays'!A417:B2522,2,FALSE)</f>
        <v>Y</v>
      </c>
      <c r="G417" s="17" t="str">
        <f>VLOOKUP(A417,'_Holidays'!A417:C2522,3,FALSE)</f>
        <v>N</v>
      </c>
      <c r="H417" s="18">
        <v>15.8</v>
      </c>
      <c r="I417" s="14" t="str">
        <f>IFERROR(__xludf.DUMMYFUNCTION("SPARKLINE(H417,{""charttype"",""bar"";""color1"",""#00CCFF"";""max"",MAX($H$2:$H$2107)})"),"")</f>
        <v/>
      </c>
      <c r="J417" s="18">
        <v>20.8</v>
      </c>
      <c r="K417" s="14" t="str">
        <f>IFERROR(__xludf.DUMMYFUNCTION("SPARKLINE(J417,{""charttype"",""bar"";""color1"",""#FF0000"";""max"",MAX($J$2:$J$2107)})"),"")</f>
        <v/>
      </c>
      <c r="L417" s="18">
        <v>23.8</v>
      </c>
      <c r="M417" s="18" t="str">
        <f>IFERROR(__xludf.DUMMYFUNCTION("SPARKLINE(L417,{""charttype"",""bar"";""color1"",""#FF9900"";""max"",MAX($L$2:$L$2107)})"),"")</f>
        <v/>
      </c>
      <c r="N417" s="18">
        <v>0.0</v>
      </c>
      <c r="O417" s="14" t="str">
        <f>IFERROR(__xludf.DUMMYFUNCTION("SPARKLINE(N417,{""charttype"",""bar"";""color1"",""#0066CC"";""max"",MAX($N$2:$N$2107)})"),"")</f>
        <v/>
      </c>
      <c r="P417" s="16">
        <v>105911.7</v>
      </c>
      <c r="Q417" s="19">
        <v>26.30452</v>
      </c>
      <c r="R417" s="21">
        <f t="shared" si="5"/>
        <v>2785956.431</v>
      </c>
    </row>
    <row r="418">
      <c r="A418" s="6">
        <v>42421.0</v>
      </c>
      <c r="B418" s="14" t="str">
        <f t="shared" si="1"/>
        <v>Sunday</v>
      </c>
      <c r="C418" s="14" t="str">
        <f t="shared" si="2"/>
        <v>February</v>
      </c>
      <c r="D418" s="15" t="str">
        <f t="shared" si="3"/>
        <v>2016</v>
      </c>
      <c r="E418" s="16">
        <f t="shared" si="4"/>
        <v>9</v>
      </c>
      <c r="F418" s="14" t="str">
        <f>VLOOKUP(A418,'_Holidays'!A418:B2523,2,FALSE)</f>
        <v>Y</v>
      </c>
      <c r="G418" s="17" t="str">
        <f>VLOOKUP(A418,'_Holidays'!A418:C2523,3,FALSE)</f>
        <v>N</v>
      </c>
      <c r="H418" s="18">
        <v>12.6</v>
      </c>
      <c r="I418" s="14" t="str">
        <f>IFERROR(__xludf.DUMMYFUNCTION("SPARKLINE(H418,{""charttype"",""bar"";""color1"",""#00CCFF"";""max"",MAX($H$2:$H$2107)})"),"")</f>
        <v/>
      </c>
      <c r="J418" s="18">
        <v>24.7</v>
      </c>
      <c r="K418" s="14" t="str">
        <f>IFERROR(__xludf.DUMMYFUNCTION("SPARKLINE(J418,{""charttype"",""bar"";""color1"",""#FF0000"";""max"",MAX($J$2:$J$2107)})"),"")</f>
        <v/>
      </c>
      <c r="L418" s="18">
        <v>26.5</v>
      </c>
      <c r="M418" s="18" t="str">
        <f>IFERROR(__xludf.DUMMYFUNCTION("SPARKLINE(L418,{""charttype"",""bar"";""color1"",""#FF9900"";""max"",MAX($L$2:$L$2107)})"),"")</f>
        <v/>
      </c>
      <c r="N418" s="18">
        <v>0.0</v>
      </c>
      <c r="O418" s="14" t="str">
        <f>IFERROR(__xludf.DUMMYFUNCTION("SPARKLINE(N418,{""charttype"",""bar"";""color1"",""#0066CC"";""max"",MAX($N$2:$N$2107)})"),"")</f>
        <v/>
      </c>
      <c r="P418" s="16">
        <v>107884.4</v>
      </c>
      <c r="Q418" s="19">
        <v>24.60568</v>
      </c>
      <c r="R418" s="21">
        <f t="shared" si="5"/>
        <v>2654569.023</v>
      </c>
    </row>
    <row r="419">
      <c r="A419" s="6">
        <v>42422.0</v>
      </c>
      <c r="B419" s="14" t="str">
        <f t="shared" si="1"/>
        <v>Monday</v>
      </c>
      <c r="C419" s="14" t="str">
        <f t="shared" si="2"/>
        <v>February</v>
      </c>
      <c r="D419" s="15" t="str">
        <f t="shared" si="3"/>
        <v>2016</v>
      </c>
      <c r="E419" s="16">
        <f t="shared" si="4"/>
        <v>9</v>
      </c>
      <c r="F419" s="14" t="str">
        <f>VLOOKUP(A419,'_Holidays'!A419:B2524,2,FALSE)</f>
        <v>Y</v>
      </c>
      <c r="G419" s="17" t="str">
        <f>VLOOKUP(A419,'_Holidays'!A419:C2524,3,FALSE)</f>
        <v>N</v>
      </c>
      <c r="H419" s="18">
        <v>15.6</v>
      </c>
      <c r="I419" s="14" t="str">
        <f>IFERROR(__xludf.DUMMYFUNCTION("SPARKLINE(H419,{""charttype"",""bar"";""color1"",""#00CCFF"";""max"",MAX($H$2:$H$2107)})"),"")</f>
        <v/>
      </c>
      <c r="J419" s="18">
        <v>29.5</v>
      </c>
      <c r="K419" s="14" t="str">
        <f>IFERROR(__xludf.DUMMYFUNCTION("SPARKLINE(J419,{""charttype"",""bar"";""color1"",""#FF0000"";""max"",MAX($J$2:$J$2107)})"),"")</f>
        <v/>
      </c>
      <c r="L419" s="18">
        <v>8.4</v>
      </c>
      <c r="M419" s="18" t="str">
        <f>IFERROR(__xludf.DUMMYFUNCTION("SPARKLINE(L419,{""charttype"",""bar"";""color1"",""#FF9900"";""max"",MAX($L$2:$L$2107)})"),"")</f>
        <v/>
      </c>
      <c r="N419" s="18">
        <v>0.0</v>
      </c>
      <c r="O419" s="14" t="str">
        <f>IFERROR(__xludf.DUMMYFUNCTION("SPARKLINE(N419,{""charttype"",""bar"";""color1"",""#0066CC"";""max"",MAX($N$2:$N$2107)})"),"")</f>
        <v/>
      </c>
      <c r="P419" s="16">
        <v>130527.3</v>
      </c>
      <c r="Q419" s="19">
        <v>55.28023</v>
      </c>
      <c r="R419" s="21">
        <f t="shared" si="5"/>
        <v>7215579.165</v>
      </c>
    </row>
    <row r="420">
      <c r="A420" s="6">
        <v>42423.0</v>
      </c>
      <c r="B420" s="14" t="str">
        <f t="shared" si="1"/>
        <v>Tuesday</v>
      </c>
      <c r="C420" s="14" t="str">
        <f t="shared" si="2"/>
        <v>February</v>
      </c>
      <c r="D420" s="15" t="str">
        <f t="shared" si="3"/>
        <v>2016</v>
      </c>
      <c r="E420" s="16">
        <f t="shared" si="4"/>
        <v>9</v>
      </c>
      <c r="F420" s="14" t="str">
        <f>VLOOKUP(A420,'_Holidays'!A420:B2525,2,FALSE)</f>
        <v>Y</v>
      </c>
      <c r="G420" s="17" t="str">
        <f>VLOOKUP(A420,'_Holidays'!A420:C2525,3,FALSE)</f>
        <v>N</v>
      </c>
      <c r="H420" s="18">
        <v>18.1</v>
      </c>
      <c r="I420" s="14" t="str">
        <f>IFERROR(__xludf.DUMMYFUNCTION("SPARKLINE(H420,{""charttype"",""bar"";""color1"",""#00CCFF"";""max"",MAX($H$2:$H$2107)})"),"")</f>
        <v/>
      </c>
      <c r="J420" s="18">
        <v>39.4</v>
      </c>
      <c r="K420" s="14" t="str">
        <f>IFERROR(__xludf.DUMMYFUNCTION("SPARKLINE(J420,{""charttype"",""bar"";""color1"",""#FF0000"";""max"",MAX($J$2:$J$2107)})"),"")</f>
        <v/>
      </c>
      <c r="L420" s="18">
        <v>19.4</v>
      </c>
      <c r="M420" s="18" t="str">
        <f>IFERROR(__xludf.DUMMYFUNCTION("SPARKLINE(L420,{""charttype"",""bar"";""color1"",""#FF9900"";""max"",MAX($L$2:$L$2107)})"),"")</f>
        <v/>
      </c>
      <c r="N420" s="18">
        <v>0.0</v>
      </c>
      <c r="O420" s="14" t="str">
        <f>IFERROR(__xludf.DUMMYFUNCTION("SPARKLINE(N420,{""charttype"",""bar"";""color1"",""#0066CC"";""max"",MAX($N$2:$N$2107)})"),"")</f>
        <v/>
      </c>
      <c r="P420" s="16">
        <v>156924.8</v>
      </c>
      <c r="Q420" s="19">
        <v>66.96066</v>
      </c>
      <c r="R420" s="21">
        <f t="shared" si="5"/>
        <v>10507788.18</v>
      </c>
    </row>
    <row r="421">
      <c r="A421" s="6">
        <v>42424.0</v>
      </c>
      <c r="B421" s="14" t="str">
        <f t="shared" si="1"/>
        <v>Wednesday</v>
      </c>
      <c r="C421" s="14" t="str">
        <f t="shared" si="2"/>
        <v>February</v>
      </c>
      <c r="D421" s="15" t="str">
        <f t="shared" si="3"/>
        <v>2016</v>
      </c>
      <c r="E421" s="16">
        <f t="shared" si="4"/>
        <v>9</v>
      </c>
      <c r="F421" s="14" t="str">
        <f>VLOOKUP(A421,'_Holidays'!A421:B2526,2,FALSE)</f>
        <v>Y</v>
      </c>
      <c r="G421" s="17" t="str">
        <f>VLOOKUP(A421,'_Holidays'!A421:C2526,3,FALSE)</f>
        <v>N</v>
      </c>
      <c r="H421" s="18">
        <v>22.4</v>
      </c>
      <c r="I421" s="14" t="str">
        <f>IFERROR(__xludf.DUMMYFUNCTION("SPARKLINE(H421,{""charttype"",""bar"";""color1"",""#00CCFF"";""max"",MAX($H$2:$H$2107)})"),"")</f>
        <v/>
      </c>
      <c r="J421" s="18">
        <v>25.6</v>
      </c>
      <c r="K421" s="14" t="str">
        <f>IFERROR(__xludf.DUMMYFUNCTION("SPARKLINE(J421,{""charttype"",""bar"";""color1"",""#FF0000"";""max"",MAX($J$2:$J$2107)})"),"")</f>
        <v/>
      </c>
      <c r="L421" s="18">
        <v>15.8</v>
      </c>
      <c r="M421" s="18" t="str">
        <f>IFERROR(__xludf.DUMMYFUNCTION("SPARKLINE(L421,{""charttype"",""bar"";""color1"",""#FF9900"";""max"",MAX($L$2:$L$2107)})"),"")</f>
        <v/>
      </c>
      <c r="N421" s="18">
        <v>0.0</v>
      </c>
      <c r="O421" s="14" t="str">
        <f>IFERROR(__xludf.DUMMYFUNCTION("SPARKLINE(N421,{""charttype"",""bar"";""color1"",""#0066CC"";""max"",MAX($N$2:$N$2107)})"),"")</f>
        <v/>
      </c>
      <c r="P421" s="16">
        <v>152419.4</v>
      </c>
      <c r="Q421" s="19">
        <v>72.2407</v>
      </c>
      <c r="R421" s="21">
        <f t="shared" si="5"/>
        <v>11010884.15</v>
      </c>
    </row>
    <row r="422">
      <c r="A422" s="6">
        <v>42425.0</v>
      </c>
      <c r="B422" s="14" t="str">
        <f t="shared" si="1"/>
        <v>Thursday</v>
      </c>
      <c r="C422" s="14" t="str">
        <f t="shared" si="2"/>
        <v>February</v>
      </c>
      <c r="D422" s="15" t="str">
        <f t="shared" si="3"/>
        <v>2016</v>
      </c>
      <c r="E422" s="16">
        <f t="shared" si="4"/>
        <v>9</v>
      </c>
      <c r="F422" s="14" t="str">
        <f>VLOOKUP(A422,'_Holidays'!A422:B2527,2,FALSE)</f>
        <v>Y</v>
      </c>
      <c r="G422" s="17" t="str">
        <f>VLOOKUP(A422,'_Holidays'!A422:C2527,3,FALSE)</f>
        <v>N</v>
      </c>
      <c r="H422" s="18">
        <v>19.6</v>
      </c>
      <c r="I422" s="14" t="str">
        <f>IFERROR(__xludf.DUMMYFUNCTION("SPARKLINE(H422,{""charttype"",""bar"";""color1"",""#00CCFF"";""max"",MAX($H$2:$H$2107)})"),"")</f>
        <v/>
      </c>
      <c r="J422" s="18">
        <v>26.4</v>
      </c>
      <c r="K422" s="14" t="str">
        <f>IFERROR(__xludf.DUMMYFUNCTION("SPARKLINE(J422,{""charttype"",""bar"";""color1"",""#FF0000"";""max"",MAX($J$2:$J$2107)})"),"")</f>
        <v/>
      </c>
      <c r="L422" s="18">
        <v>13.8</v>
      </c>
      <c r="M422" s="18" t="str">
        <f>IFERROR(__xludf.DUMMYFUNCTION("SPARKLINE(L422,{""charttype"",""bar"";""color1"",""#FF9900"";""max"",MAX($L$2:$L$2107)})"),"")</f>
        <v/>
      </c>
      <c r="N422" s="18">
        <v>0.4</v>
      </c>
      <c r="O422" s="14" t="str">
        <f>IFERROR(__xludf.DUMMYFUNCTION("SPARKLINE(N422,{""charttype"",""bar"";""color1"",""#0066CC"";""max"",MAX($N$2:$N$2107)})"),"")</f>
        <v/>
      </c>
      <c r="P422" s="16">
        <v>138064.9</v>
      </c>
      <c r="Q422" s="19">
        <v>43.38679</v>
      </c>
      <c r="R422" s="21">
        <f t="shared" si="5"/>
        <v>5990192.823</v>
      </c>
    </row>
    <row r="423">
      <c r="A423" s="6">
        <v>42426.0</v>
      </c>
      <c r="B423" s="14" t="str">
        <f t="shared" si="1"/>
        <v>Friday</v>
      </c>
      <c r="C423" s="14" t="str">
        <f t="shared" si="2"/>
        <v>February</v>
      </c>
      <c r="D423" s="15" t="str">
        <f t="shared" si="3"/>
        <v>2016</v>
      </c>
      <c r="E423" s="16">
        <f t="shared" si="4"/>
        <v>9</v>
      </c>
      <c r="F423" s="14" t="str">
        <f>VLOOKUP(A423,'_Holidays'!A423:B2528,2,FALSE)</f>
        <v>Y</v>
      </c>
      <c r="G423" s="17" t="str">
        <f>VLOOKUP(A423,'_Holidays'!A423:C2528,3,FALSE)</f>
        <v>N</v>
      </c>
      <c r="H423" s="18">
        <v>15.5</v>
      </c>
      <c r="I423" s="14" t="str">
        <f>IFERROR(__xludf.DUMMYFUNCTION("SPARKLINE(H423,{""charttype"",""bar"";""color1"",""#00CCFF"";""max"",MAX($H$2:$H$2107)})"),"")</f>
        <v/>
      </c>
      <c r="J423" s="18">
        <v>23.5</v>
      </c>
      <c r="K423" s="14" t="str">
        <f>IFERROR(__xludf.DUMMYFUNCTION("SPARKLINE(J423,{""charttype"",""bar"";""color1"",""#FF0000"";""max"",MAX($J$2:$J$2107)})"),"")</f>
        <v/>
      </c>
      <c r="L423" s="18">
        <v>19.3</v>
      </c>
      <c r="M423" s="18" t="str">
        <f>IFERROR(__xludf.DUMMYFUNCTION("SPARKLINE(L423,{""charttype"",""bar"";""color1"",""#FF9900"";""max"",MAX($L$2:$L$2107)})"),"")</f>
        <v/>
      </c>
      <c r="N423" s="18">
        <v>0.0</v>
      </c>
      <c r="O423" s="14" t="str">
        <f>IFERROR(__xludf.DUMMYFUNCTION("SPARKLINE(N423,{""charttype"",""bar"";""color1"",""#0066CC"";""max"",MAX($N$2:$N$2107)})"),"")</f>
        <v/>
      </c>
      <c r="P423" s="16">
        <v>122575.9</v>
      </c>
      <c r="Q423" s="19">
        <v>35.55254</v>
      </c>
      <c r="R423" s="21">
        <f t="shared" si="5"/>
        <v>4357884.588</v>
      </c>
    </row>
    <row r="424">
      <c r="A424" s="6">
        <v>42427.0</v>
      </c>
      <c r="B424" s="14" t="str">
        <f t="shared" si="1"/>
        <v>Saturday</v>
      </c>
      <c r="C424" s="14" t="str">
        <f t="shared" si="2"/>
        <v>February</v>
      </c>
      <c r="D424" s="15" t="str">
        <f t="shared" si="3"/>
        <v>2016</v>
      </c>
      <c r="E424" s="16">
        <f t="shared" si="4"/>
        <v>9</v>
      </c>
      <c r="F424" s="14" t="str">
        <f>VLOOKUP(A424,'_Holidays'!A424:B2529,2,FALSE)</f>
        <v>Y</v>
      </c>
      <c r="G424" s="17" t="str">
        <f>VLOOKUP(A424,'_Holidays'!A424:C2529,3,FALSE)</f>
        <v>N</v>
      </c>
      <c r="H424" s="18">
        <v>17.7</v>
      </c>
      <c r="I424" s="14" t="str">
        <f>IFERROR(__xludf.DUMMYFUNCTION("SPARKLINE(H424,{""charttype"",""bar"";""color1"",""#00CCFF"";""max"",MAX($H$2:$H$2107)})"),"")</f>
        <v/>
      </c>
      <c r="J424" s="18">
        <v>22.2</v>
      </c>
      <c r="K424" s="14" t="str">
        <f>IFERROR(__xludf.DUMMYFUNCTION("SPARKLINE(J424,{""charttype"",""bar"";""color1"",""#FF0000"";""max"",MAX($J$2:$J$2107)})"),"")</f>
        <v/>
      </c>
      <c r="L424" s="18">
        <v>17.7</v>
      </c>
      <c r="M424" s="18" t="str">
        <f>IFERROR(__xludf.DUMMYFUNCTION("SPARKLINE(L424,{""charttype"",""bar"";""color1"",""#FF9900"";""max"",MAX($L$2:$L$2107)})"),"")</f>
        <v/>
      </c>
      <c r="N424" s="18">
        <v>0.0</v>
      </c>
      <c r="O424" s="14" t="str">
        <f>IFERROR(__xludf.DUMMYFUNCTION("SPARKLINE(N424,{""charttype"",""bar"";""color1"",""#0066CC"";""max"",MAX($N$2:$N$2107)})"),"")</f>
        <v/>
      </c>
      <c r="P424" s="16">
        <v>110545.8</v>
      </c>
      <c r="Q424" s="19">
        <v>32.10571</v>
      </c>
      <c r="R424" s="21">
        <f t="shared" si="5"/>
        <v>3549151.397</v>
      </c>
    </row>
    <row r="425">
      <c r="A425" s="6">
        <v>42428.0</v>
      </c>
      <c r="B425" s="14" t="str">
        <f t="shared" si="1"/>
        <v>Sunday</v>
      </c>
      <c r="C425" s="14" t="str">
        <f t="shared" si="2"/>
        <v>February</v>
      </c>
      <c r="D425" s="15" t="str">
        <f t="shared" si="3"/>
        <v>2016</v>
      </c>
      <c r="E425" s="16">
        <f t="shared" si="4"/>
        <v>10</v>
      </c>
      <c r="F425" s="14" t="str">
        <f>VLOOKUP(A425,'_Holidays'!A425:B2530,2,FALSE)</f>
        <v>Y</v>
      </c>
      <c r="G425" s="17" t="str">
        <f>VLOOKUP(A425,'_Holidays'!A425:C2530,3,FALSE)</f>
        <v>N</v>
      </c>
      <c r="H425" s="18">
        <v>17.7</v>
      </c>
      <c r="I425" s="14" t="str">
        <f>IFERROR(__xludf.DUMMYFUNCTION("SPARKLINE(H425,{""charttype"",""bar"";""color1"",""#00CCFF"";""max"",MAX($H$2:$H$2107)})"),"")</f>
        <v/>
      </c>
      <c r="J425" s="18">
        <v>22.7</v>
      </c>
      <c r="K425" s="14" t="str">
        <f>IFERROR(__xludf.DUMMYFUNCTION("SPARKLINE(J425,{""charttype"",""bar"";""color1"",""#FF0000"";""max"",MAX($J$2:$J$2107)})"),"")</f>
        <v/>
      </c>
      <c r="L425" s="18">
        <v>21.5</v>
      </c>
      <c r="M425" s="18" t="str">
        <f>IFERROR(__xludf.DUMMYFUNCTION("SPARKLINE(L425,{""charttype"",""bar"";""color1"",""#FF9900"";""max"",MAX($L$2:$L$2107)})"),"")</f>
        <v/>
      </c>
      <c r="N425" s="18">
        <v>0.0</v>
      </c>
      <c r="O425" s="14" t="str">
        <f>IFERROR(__xludf.DUMMYFUNCTION("SPARKLINE(N425,{""charttype"",""bar"";""color1"",""#0066CC"";""max"",MAX($N$2:$N$2107)})"),"")</f>
        <v/>
      </c>
      <c r="P425" s="16">
        <v>105782.0</v>
      </c>
      <c r="Q425" s="19">
        <v>30.39844</v>
      </c>
      <c r="R425" s="21">
        <f t="shared" si="5"/>
        <v>3215607.78</v>
      </c>
    </row>
    <row r="426">
      <c r="A426" s="6">
        <v>42429.0</v>
      </c>
      <c r="B426" s="14" t="str">
        <f t="shared" si="1"/>
        <v>Monday</v>
      </c>
      <c r="C426" s="14" t="str">
        <f t="shared" si="2"/>
        <v>February</v>
      </c>
      <c r="D426" s="15" t="str">
        <f t="shared" si="3"/>
        <v>2016</v>
      </c>
      <c r="E426" s="16">
        <f t="shared" si="4"/>
        <v>10</v>
      </c>
      <c r="F426" s="14" t="str">
        <f>VLOOKUP(A426,'_Holidays'!A426:B2531,2,FALSE)</f>
        <v>Y</v>
      </c>
      <c r="G426" s="17" t="str">
        <f>VLOOKUP(A426,'_Holidays'!A426:C2531,3,FALSE)</f>
        <v>N</v>
      </c>
      <c r="H426" s="18">
        <v>15.0</v>
      </c>
      <c r="I426" s="14" t="str">
        <f>IFERROR(__xludf.DUMMYFUNCTION("SPARKLINE(H426,{""charttype"",""bar"";""color1"",""#00CCFF"";""max"",MAX($H$2:$H$2107)})"),"")</f>
        <v/>
      </c>
      <c r="J426" s="18">
        <v>23.7</v>
      </c>
      <c r="K426" s="14" t="str">
        <f>IFERROR(__xludf.DUMMYFUNCTION("SPARKLINE(J426,{""charttype"",""bar"";""color1"",""#FF0000"";""max"",MAX($J$2:$J$2107)})"),"")</f>
        <v/>
      </c>
      <c r="L426" s="18">
        <v>18.2</v>
      </c>
      <c r="M426" s="18" t="str">
        <f>IFERROR(__xludf.DUMMYFUNCTION("SPARKLINE(L426,{""charttype"",""bar"";""color1"",""#FF9900"";""max"",MAX($L$2:$L$2107)})"),"")</f>
        <v/>
      </c>
      <c r="N426" s="18">
        <v>0.0</v>
      </c>
      <c r="O426" s="14" t="str">
        <f>IFERROR(__xludf.DUMMYFUNCTION("SPARKLINE(N426,{""charttype"",""bar"";""color1"",""#0066CC"";""max"",MAX($N$2:$N$2107)})"),"")</f>
        <v/>
      </c>
      <c r="P426" s="16">
        <v>125400.1</v>
      </c>
      <c r="Q426" s="19">
        <v>41.25808</v>
      </c>
      <c r="R426" s="21">
        <f t="shared" si="5"/>
        <v>5173767.358</v>
      </c>
    </row>
    <row r="427">
      <c r="A427" s="6">
        <v>42430.0</v>
      </c>
      <c r="B427" s="14" t="str">
        <f t="shared" si="1"/>
        <v>Tuesday</v>
      </c>
      <c r="C427" s="14" t="str">
        <f t="shared" si="2"/>
        <v>March</v>
      </c>
      <c r="D427" s="15" t="str">
        <f t="shared" si="3"/>
        <v>2016</v>
      </c>
      <c r="E427" s="16">
        <f t="shared" si="4"/>
        <v>10</v>
      </c>
      <c r="F427" s="14" t="str">
        <f>VLOOKUP(A427,'_Holidays'!A427:B2532,2,FALSE)</f>
        <v>Y</v>
      </c>
      <c r="G427" s="17" t="str">
        <f>VLOOKUP(A427,'_Holidays'!A427:C2532,3,FALSE)</f>
        <v>N</v>
      </c>
      <c r="H427" s="18">
        <v>17.3</v>
      </c>
      <c r="I427" s="14" t="str">
        <f>IFERROR(__xludf.DUMMYFUNCTION("SPARKLINE(H427,{""charttype"",""bar"";""color1"",""#00CCFF"";""max"",MAX($H$2:$H$2107)})"),"")</f>
        <v/>
      </c>
      <c r="J427" s="18">
        <v>33.7</v>
      </c>
      <c r="K427" s="14" t="str">
        <f>IFERROR(__xludf.DUMMYFUNCTION("SPARKLINE(J427,{""charttype"",""bar"";""color1"",""#FF0000"";""max"",MAX($J$2:$J$2107)})"),"")</f>
        <v/>
      </c>
      <c r="L427" s="18">
        <v>23.4</v>
      </c>
      <c r="M427" s="18" t="str">
        <f>IFERROR(__xludf.DUMMYFUNCTION("SPARKLINE(L427,{""charttype"",""bar"";""color1"",""#FF9900"";""max"",MAX($L$2:$L$2107)})"),"")</f>
        <v/>
      </c>
      <c r="N427" s="18">
        <v>0.0</v>
      </c>
      <c r="O427" s="14" t="str">
        <f>IFERROR(__xludf.DUMMYFUNCTION("SPARKLINE(N427,{""charttype"",""bar"";""color1"",""#0066CC"";""max"",MAX($N$2:$N$2107)})"),"")</f>
        <v/>
      </c>
      <c r="P427" s="16">
        <v>142242.6</v>
      </c>
      <c r="Q427" s="19">
        <v>96.28762</v>
      </c>
      <c r="R427" s="21">
        <f t="shared" si="5"/>
        <v>13696201.42</v>
      </c>
    </row>
    <row r="428">
      <c r="A428" s="6">
        <v>42431.0</v>
      </c>
      <c r="B428" s="14" t="str">
        <f t="shared" si="1"/>
        <v>Wednesday</v>
      </c>
      <c r="C428" s="14" t="str">
        <f t="shared" si="2"/>
        <v>March</v>
      </c>
      <c r="D428" s="15" t="str">
        <f t="shared" si="3"/>
        <v>2016</v>
      </c>
      <c r="E428" s="16">
        <f t="shared" si="4"/>
        <v>10</v>
      </c>
      <c r="F428" s="14" t="str">
        <f>VLOOKUP(A428,'_Holidays'!A428:B2533,2,FALSE)</f>
        <v>Y</v>
      </c>
      <c r="G428" s="17" t="str">
        <f>VLOOKUP(A428,'_Holidays'!A428:C2533,3,FALSE)</f>
        <v>N</v>
      </c>
      <c r="H428" s="18">
        <v>17.6</v>
      </c>
      <c r="I428" s="14" t="str">
        <f>IFERROR(__xludf.DUMMYFUNCTION("SPARKLINE(H428,{""charttype"",""bar"";""color1"",""#00CCFF"";""max"",MAX($H$2:$H$2107)})"),"")</f>
        <v/>
      </c>
      <c r="J428" s="18">
        <v>34.7</v>
      </c>
      <c r="K428" s="14" t="str">
        <f>IFERROR(__xludf.DUMMYFUNCTION("SPARKLINE(J428,{""charttype"",""bar"";""color1"",""#FF0000"";""max"",MAX($J$2:$J$2107)})"),"")</f>
        <v/>
      </c>
      <c r="L428" s="18">
        <v>22.6</v>
      </c>
      <c r="M428" s="18" t="str">
        <f>IFERROR(__xludf.DUMMYFUNCTION("SPARKLINE(L428,{""charttype"",""bar"";""color1"",""#FF9900"";""max"",MAX($L$2:$L$2107)})"),"")</f>
        <v/>
      </c>
      <c r="N428" s="18">
        <v>0.0</v>
      </c>
      <c r="O428" s="14" t="str">
        <f>IFERROR(__xludf.DUMMYFUNCTION("SPARKLINE(N428,{""charttype"",""bar"";""color1"",""#0066CC"";""max"",MAX($N$2:$N$2107)})"),"")</f>
        <v/>
      </c>
      <c r="P428" s="16">
        <v>145183.0</v>
      </c>
      <c r="Q428" s="19">
        <v>53.91107</v>
      </c>
      <c r="R428" s="21">
        <f t="shared" si="5"/>
        <v>7826970.876</v>
      </c>
    </row>
    <row r="429">
      <c r="A429" s="6">
        <v>42432.0</v>
      </c>
      <c r="B429" s="14" t="str">
        <f t="shared" si="1"/>
        <v>Thursday</v>
      </c>
      <c r="C429" s="14" t="str">
        <f t="shared" si="2"/>
        <v>March</v>
      </c>
      <c r="D429" s="15" t="str">
        <f t="shared" si="3"/>
        <v>2016</v>
      </c>
      <c r="E429" s="16">
        <f t="shared" si="4"/>
        <v>10</v>
      </c>
      <c r="F429" s="14" t="str">
        <f>VLOOKUP(A429,'_Holidays'!A429:B2534,2,FALSE)</f>
        <v>Y</v>
      </c>
      <c r="G429" s="17" t="str">
        <f>VLOOKUP(A429,'_Holidays'!A429:C2534,3,FALSE)</f>
        <v>N</v>
      </c>
      <c r="H429" s="18">
        <v>17.4</v>
      </c>
      <c r="I429" s="14" t="str">
        <f>IFERROR(__xludf.DUMMYFUNCTION("SPARKLINE(H429,{""charttype"",""bar"";""color1"",""#00CCFF"";""max"",MAX($H$2:$H$2107)})"),"")</f>
        <v/>
      </c>
      <c r="J429" s="18">
        <v>23.9</v>
      </c>
      <c r="K429" s="14" t="str">
        <f>IFERROR(__xludf.DUMMYFUNCTION("SPARKLINE(J429,{""charttype"",""bar"";""color1"",""#FF0000"";""max"",MAX($J$2:$J$2107)})"),"")</f>
        <v/>
      </c>
      <c r="L429" s="18">
        <v>21.8</v>
      </c>
      <c r="M429" s="18" t="str">
        <f>IFERROR(__xludf.DUMMYFUNCTION("SPARKLINE(L429,{""charttype"",""bar"";""color1"",""#FF9900"";""max"",MAX($L$2:$L$2107)})"),"")</f>
        <v/>
      </c>
      <c r="N429" s="18">
        <v>0.2</v>
      </c>
      <c r="O429" s="14" t="str">
        <f>IFERROR(__xludf.DUMMYFUNCTION("SPARKLINE(N429,{""charttype"",""bar"";""color1"",""#0066CC"";""max"",MAX($N$2:$N$2107)})"),"")</f>
        <v/>
      </c>
      <c r="P429" s="16">
        <v>136226.1</v>
      </c>
      <c r="Q429" s="19">
        <v>49.55216</v>
      </c>
      <c r="R429" s="21">
        <f t="shared" si="5"/>
        <v>6750297.503</v>
      </c>
    </row>
    <row r="430">
      <c r="A430" s="6">
        <v>42433.0</v>
      </c>
      <c r="B430" s="14" t="str">
        <f t="shared" si="1"/>
        <v>Friday</v>
      </c>
      <c r="C430" s="14" t="str">
        <f t="shared" si="2"/>
        <v>March</v>
      </c>
      <c r="D430" s="15" t="str">
        <f t="shared" si="3"/>
        <v>2016</v>
      </c>
      <c r="E430" s="16">
        <f t="shared" si="4"/>
        <v>10</v>
      </c>
      <c r="F430" s="14" t="str">
        <f>VLOOKUP(A430,'_Holidays'!A430:B2535,2,FALSE)</f>
        <v>Y</v>
      </c>
      <c r="G430" s="17" t="str">
        <f>VLOOKUP(A430,'_Holidays'!A430:C2535,3,FALSE)</f>
        <v>N</v>
      </c>
      <c r="H430" s="18">
        <v>16.5</v>
      </c>
      <c r="I430" s="14" t="str">
        <f>IFERROR(__xludf.DUMMYFUNCTION("SPARKLINE(H430,{""charttype"",""bar"";""color1"",""#00CCFF"";""max"",MAX($H$2:$H$2107)})"),"")</f>
        <v/>
      </c>
      <c r="J430" s="18">
        <v>33.0</v>
      </c>
      <c r="K430" s="14" t="str">
        <f>IFERROR(__xludf.DUMMYFUNCTION("SPARKLINE(J430,{""charttype"",""bar"";""color1"",""#FF0000"";""max"",MAX($J$2:$J$2107)})"),"")</f>
        <v/>
      </c>
      <c r="L430" s="18">
        <v>21.2</v>
      </c>
      <c r="M430" s="18" t="str">
        <f>IFERROR(__xludf.DUMMYFUNCTION("SPARKLINE(L430,{""charttype"",""bar"";""color1"",""#FF9900"";""max"",MAX($L$2:$L$2107)})"),"")</f>
        <v/>
      </c>
      <c r="N430" s="18">
        <v>0.2</v>
      </c>
      <c r="O430" s="14" t="str">
        <f>IFERROR(__xludf.DUMMYFUNCTION("SPARKLINE(N430,{""charttype"",""bar"";""color1"",""#0066CC"";""max"",MAX($N$2:$N$2107)})"),"")</f>
        <v/>
      </c>
      <c r="P430" s="16">
        <v>149376.6</v>
      </c>
      <c r="Q430" s="19">
        <v>43.22742</v>
      </c>
      <c r="R430" s="21">
        <f t="shared" si="5"/>
        <v>6457165.026</v>
      </c>
    </row>
    <row r="431">
      <c r="A431" s="6">
        <v>42434.0</v>
      </c>
      <c r="B431" s="14" t="str">
        <f t="shared" si="1"/>
        <v>Saturday</v>
      </c>
      <c r="C431" s="14" t="str">
        <f t="shared" si="2"/>
        <v>March</v>
      </c>
      <c r="D431" s="15" t="str">
        <f t="shared" si="3"/>
        <v>2016</v>
      </c>
      <c r="E431" s="16">
        <f t="shared" si="4"/>
        <v>10</v>
      </c>
      <c r="F431" s="14" t="str">
        <f>VLOOKUP(A431,'_Holidays'!A431:B2536,2,FALSE)</f>
        <v>Y</v>
      </c>
      <c r="G431" s="17" t="str">
        <f>VLOOKUP(A431,'_Holidays'!A431:C2536,3,FALSE)</f>
        <v>N</v>
      </c>
      <c r="H431" s="18">
        <v>20.4</v>
      </c>
      <c r="I431" s="14" t="str">
        <f>IFERROR(__xludf.DUMMYFUNCTION("SPARKLINE(H431,{""charttype"",""bar"";""color1"",""#00CCFF"";""max"",MAX($H$2:$H$2107)})"),"")</f>
        <v/>
      </c>
      <c r="J431" s="18">
        <v>23.7</v>
      </c>
      <c r="K431" s="14" t="str">
        <f>IFERROR(__xludf.DUMMYFUNCTION("SPARKLINE(J431,{""charttype"",""bar"";""color1"",""#FF0000"";""max"",MAX($J$2:$J$2107)})"),"")</f>
        <v/>
      </c>
      <c r="L431" s="18">
        <v>11.4</v>
      </c>
      <c r="M431" s="18" t="str">
        <f>IFERROR(__xludf.DUMMYFUNCTION("SPARKLINE(L431,{""charttype"",""bar"";""color1"",""#FF9900"";""max"",MAX($L$2:$L$2107)})"),"")</f>
        <v/>
      </c>
      <c r="N431" s="18">
        <v>1.2</v>
      </c>
      <c r="O431" s="14" t="str">
        <f>IFERROR(__xludf.DUMMYFUNCTION("SPARKLINE(N431,{""charttype"",""bar"";""color1"",""#0066CC"";""max"",MAX($N$2:$N$2107)})"),"")</f>
        <v/>
      </c>
      <c r="P431" s="16">
        <v>124692.3</v>
      </c>
      <c r="Q431" s="19">
        <v>37.42539</v>
      </c>
      <c r="R431" s="21">
        <f t="shared" si="5"/>
        <v>4666657.957</v>
      </c>
    </row>
    <row r="432">
      <c r="A432" s="6">
        <v>42435.0</v>
      </c>
      <c r="B432" s="14" t="str">
        <f t="shared" si="1"/>
        <v>Sunday</v>
      </c>
      <c r="C432" s="14" t="str">
        <f t="shared" si="2"/>
        <v>March</v>
      </c>
      <c r="D432" s="15" t="str">
        <f t="shared" si="3"/>
        <v>2016</v>
      </c>
      <c r="E432" s="16">
        <f t="shared" si="4"/>
        <v>11</v>
      </c>
      <c r="F432" s="14" t="str">
        <f>VLOOKUP(A432,'_Holidays'!A432:B2537,2,FALSE)</f>
        <v>Y</v>
      </c>
      <c r="G432" s="17" t="str">
        <f>VLOOKUP(A432,'_Holidays'!A432:C2537,3,FALSE)</f>
        <v>N</v>
      </c>
      <c r="H432" s="18">
        <v>17.4</v>
      </c>
      <c r="I432" s="14" t="str">
        <f>IFERROR(__xludf.DUMMYFUNCTION("SPARKLINE(H432,{""charttype"",""bar"";""color1"",""#00CCFF"";""max"",MAX($H$2:$H$2107)})"),"")</f>
        <v/>
      </c>
      <c r="J432" s="18">
        <v>25.2</v>
      </c>
      <c r="K432" s="14" t="str">
        <f>IFERROR(__xludf.DUMMYFUNCTION("SPARKLINE(J432,{""charttype"",""bar"";""color1"",""#FF0000"";""max"",MAX($J$2:$J$2107)})"),"")</f>
        <v/>
      </c>
      <c r="L432" s="18">
        <v>21.3</v>
      </c>
      <c r="M432" s="18" t="str">
        <f>IFERROR(__xludf.DUMMYFUNCTION("SPARKLINE(L432,{""charttype"",""bar"";""color1"",""#FF9900"";""max"",MAX($L$2:$L$2107)})"),"")</f>
        <v/>
      </c>
      <c r="N432" s="18">
        <v>0.0</v>
      </c>
      <c r="O432" s="14" t="str">
        <f>IFERROR(__xludf.DUMMYFUNCTION("SPARKLINE(N432,{""charttype"",""bar"";""color1"",""#0066CC"";""max"",MAX($N$2:$N$2107)})"),"")</f>
        <v/>
      </c>
      <c r="P432" s="16">
        <v>117708.0</v>
      </c>
      <c r="Q432" s="19">
        <v>41.32065</v>
      </c>
      <c r="R432" s="21">
        <f t="shared" si="5"/>
        <v>4863771.07</v>
      </c>
    </row>
    <row r="433">
      <c r="A433" s="6">
        <v>42436.0</v>
      </c>
      <c r="B433" s="14" t="str">
        <f t="shared" si="1"/>
        <v>Monday</v>
      </c>
      <c r="C433" s="14" t="str">
        <f t="shared" si="2"/>
        <v>March</v>
      </c>
      <c r="D433" s="15" t="str">
        <f t="shared" si="3"/>
        <v>2016</v>
      </c>
      <c r="E433" s="16">
        <f t="shared" si="4"/>
        <v>11</v>
      </c>
      <c r="F433" s="14" t="str">
        <f>VLOOKUP(A433,'_Holidays'!A433:B2538,2,FALSE)</f>
        <v>Y</v>
      </c>
      <c r="G433" s="17" t="str">
        <f>VLOOKUP(A433,'_Holidays'!A433:C2538,3,FALSE)</f>
        <v>N</v>
      </c>
      <c r="H433" s="18">
        <v>18.6</v>
      </c>
      <c r="I433" s="14" t="str">
        <f>IFERROR(__xludf.DUMMYFUNCTION("SPARKLINE(H433,{""charttype"",""bar"";""color1"",""#00CCFF"";""max"",MAX($H$2:$H$2107)})"),"")</f>
        <v/>
      </c>
      <c r="J433" s="18">
        <v>24.9</v>
      </c>
      <c r="K433" s="14" t="str">
        <f>IFERROR(__xludf.DUMMYFUNCTION("SPARKLINE(J433,{""charttype"",""bar"";""color1"",""#FF0000"";""max"",MAX($J$2:$J$2107)})"),"")</f>
        <v/>
      </c>
      <c r="L433" s="18">
        <v>7.9</v>
      </c>
      <c r="M433" s="18" t="str">
        <f>IFERROR(__xludf.DUMMYFUNCTION("SPARKLINE(L433,{""charttype"",""bar"";""color1"",""#FF9900"";""max"",MAX($L$2:$L$2107)})"),"")</f>
        <v/>
      </c>
      <c r="N433" s="18">
        <v>3.2</v>
      </c>
      <c r="O433" s="14" t="str">
        <f>IFERROR(__xludf.DUMMYFUNCTION("SPARKLINE(N433,{""charttype"",""bar"";""color1"",""#0066CC"";""max"",MAX($N$2:$N$2107)})"),"")</f>
        <v/>
      </c>
      <c r="P433" s="16">
        <v>131465.8</v>
      </c>
      <c r="Q433" s="19">
        <v>41.1495</v>
      </c>
      <c r="R433" s="21">
        <f t="shared" si="5"/>
        <v>5409751.937</v>
      </c>
    </row>
    <row r="434">
      <c r="A434" s="6">
        <v>42437.0</v>
      </c>
      <c r="B434" s="14" t="str">
        <f t="shared" si="1"/>
        <v>Tuesday</v>
      </c>
      <c r="C434" s="14" t="str">
        <f t="shared" si="2"/>
        <v>March</v>
      </c>
      <c r="D434" s="15" t="str">
        <f t="shared" si="3"/>
        <v>2016</v>
      </c>
      <c r="E434" s="16">
        <f t="shared" si="4"/>
        <v>11</v>
      </c>
      <c r="F434" s="14" t="str">
        <f>VLOOKUP(A434,'_Holidays'!A434:B2539,2,FALSE)</f>
        <v>Y</v>
      </c>
      <c r="G434" s="17" t="str">
        <f>VLOOKUP(A434,'_Holidays'!A434:C2539,3,FALSE)</f>
        <v>N</v>
      </c>
      <c r="H434" s="18">
        <v>19.9</v>
      </c>
      <c r="I434" s="14" t="str">
        <f>IFERROR(__xludf.DUMMYFUNCTION("SPARKLINE(H434,{""charttype"",""bar"";""color1"",""#00CCFF"";""max"",MAX($H$2:$H$2107)})"),"")</f>
        <v/>
      </c>
      <c r="J434" s="18">
        <v>38.9</v>
      </c>
      <c r="K434" s="14" t="str">
        <f>IFERROR(__xludf.DUMMYFUNCTION("SPARKLINE(J434,{""charttype"",""bar"";""color1"",""#FF0000"";""max"",MAX($J$2:$J$2107)})"),"")</f>
        <v/>
      </c>
      <c r="L434" s="18">
        <v>20.8</v>
      </c>
      <c r="M434" s="18" t="str">
        <f>IFERROR(__xludf.DUMMYFUNCTION("SPARKLINE(L434,{""charttype"",""bar"";""color1"",""#FF9900"";""max"",MAX($L$2:$L$2107)})"),"")</f>
        <v/>
      </c>
      <c r="N434" s="18">
        <v>0.6</v>
      </c>
      <c r="O434" s="14" t="str">
        <f>IFERROR(__xludf.DUMMYFUNCTION("SPARKLINE(N434,{""charttype"",""bar"";""color1"",""#0066CC"";""max"",MAX($N$2:$N$2107)})"),"")</f>
        <v/>
      </c>
      <c r="P434" s="16">
        <v>160285.0</v>
      </c>
      <c r="Q434" s="19">
        <v>253.032</v>
      </c>
      <c r="R434" s="21">
        <f t="shared" si="5"/>
        <v>40557234.12</v>
      </c>
    </row>
    <row r="435">
      <c r="A435" s="6">
        <v>42438.0</v>
      </c>
      <c r="B435" s="14" t="str">
        <f t="shared" si="1"/>
        <v>Wednesday</v>
      </c>
      <c r="C435" s="14" t="str">
        <f t="shared" si="2"/>
        <v>March</v>
      </c>
      <c r="D435" s="15" t="str">
        <f t="shared" si="3"/>
        <v>2016</v>
      </c>
      <c r="E435" s="16">
        <f t="shared" si="4"/>
        <v>11</v>
      </c>
      <c r="F435" s="14" t="str">
        <f>VLOOKUP(A435,'_Holidays'!A435:B2540,2,FALSE)</f>
        <v>Y</v>
      </c>
      <c r="G435" s="17" t="str">
        <f>VLOOKUP(A435,'_Holidays'!A435:C2540,3,FALSE)</f>
        <v>N</v>
      </c>
      <c r="H435" s="18">
        <v>20.8</v>
      </c>
      <c r="I435" s="14" t="str">
        <f>IFERROR(__xludf.DUMMYFUNCTION("SPARKLINE(H435,{""charttype"",""bar"";""color1"",""#00CCFF"";""max"",MAX($H$2:$H$2107)})"),"")</f>
        <v/>
      </c>
      <c r="J435" s="18">
        <v>28.5</v>
      </c>
      <c r="K435" s="14" t="str">
        <f>IFERROR(__xludf.DUMMYFUNCTION("SPARKLINE(J435,{""charttype"",""bar"";""color1"",""#FF0000"";""max"",MAX($J$2:$J$2107)})"),"")</f>
        <v/>
      </c>
      <c r="L435" s="18">
        <v>10.8</v>
      </c>
      <c r="M435" s="18" t="str">
        <f>IFERROR(__xludf.DUMMYFUNCTION("SPARKLINE(L435,{""charttype"",""bar"";""color1"",""#FF9900"";""max"",MAX($L$2:$L$2107)})"),"")</f>
        <v/>
      </c>
      <c r="N435" s="18">
        <v>0.0</v>
      </c>
      <c r="O435" s="14" t="str">
        <f>IFERROR(__xludf.DUMMYFUNCTION("SPARKLINE(N435,{""charttype"",""bar"";""color1"",""#0066CC"";""max"",MAX($N$2:$N$2107)})"),"")</f>
        <v/>
      </c>
      <c r="P435" s="16">
        <v>152599.1</v>
      </c>
      <c r="Q435" s="19">
        <v>66.4116</v>
      </c>
      <c r="R435" s="21">
        <f t="shared" si="5"/>
        <v>10134350.39</v>
      </c>
    </row>
    <row r="436">
      <c r="A436" s="6">
        <v>42439.0</v>
      </c>
      <c r="B436" s="14" t="str">
        <f t="shared" si="1"/>
        <v>Thursday</v>
      </c>
      <c r="C436" s="14" t="str">
        <f t="shared" si="2"/>
        <v>March</v>
      </c>
      <c r="D436" s="15" t="str">
        <f t="shared" si="3"/>
        <v>2016</v>
      </c>
      <c r="E436" s="16">
        <f t="shared" si="4"/>
        <v>11</v>
      </c>
      <c r="F436" s="14" t="str">
        <f>VLOOKUP(A436,'_Holidays'!A436:B2541,2,FALSE)</f>
        <v>Y</v>
      </c>
      <c r="G436" s="17" t="str">
        <f>VLOOKUP(A436,'_Holidays'!A436:C2541,3,FALSE)</f>
        <v>N</v>
      </c>
      <c r="H436" s="18">
        <v>18.1</v>
      </c>
      <c r="I436" s="14" t="str">
        <f>IFERROR(__xludf.DUMMYFUNCTION("SPARKLINE(H436,{""charttype"",""bar"";""color1"",""#00CCFF"";""max"",MAX($H$2:$H$2107)})"),"")</f>
        <v/>
      </c>
      <c r="J436" s="18">
        <v>22.1</v>
      </c>
      <c r="K436" s="14" t="str">
        <f>IFERROR(__xludf.DUMMYFUNCTION("SPARKLINE(J436,{""charttype"",""bar"";""color1"",""#FF0000"";""max"",MAX($J$2:$J$2107)})"),"")</f>
        <v/>
      </c>
      <c r="L436" s="18">
        <v>3.9</v>
      </c>
      <c r="M436" s="18" t="str">
        <f>IFERROR(__xludf.DUMMYFUNCTION("SPARKLINE(L436,{""charttype"",""bar"";""color1"",""#FF9900"";""max"",MAX($L$2:$L$2107)})"),"")</f>
        <v/>
      </c>
      <c r="N436" s="18">
        <v>0.6</v>
      </c>
      <c r="O436" s="14" t="str">
        <f>IFERROR(__xludf.DUMMYFUNCTION("SPARKLINE(N436,{""charttype"",""bar"";""color1"",""#0066CC"";""max"",MAX($N$2:$N$2107)})"),"")</f>
        <v/>
      </c>
      <c r="P436" s="16">
        <v>135635.7</v>
      </c>
      <c r="Q436" s="19">
        <v>46.52161</v>
      </c>
      <c r="R436" s="21">
        <f t="shared" si="5"/>
        <v>6309991.137</v>
      </c>
    </row>
    <row r="437">
      <c r="A437" s="6">
        <v>42440.0</v>
      </c>
      <c r="B437" s="14" t="str">
        <f t="shared" si="1"/>
        <v>Friday</v>
      </c>
      <c r="C437" s="14" t="str">
        <f t="shared" si="2"/>
        <v>March</v>
      </c>
      <c r="D437" s="15" t="str">
        <f t="shared" si="3"/>
        <v>2016</v>
      </c>
      <c r="E437" s="16">
        <f t="shared" si="4"/>
        <v>11</v>
      </c>
      <c r="F437" s="14" t="str">
        <f>VLOOKUP(A437,'_Holidays'!A437:B2542,2,FALSE)</f>
        <v>Y</v>
      </c>
      <c r="G437" s="17" t="str">
        <f>VLOOKUP(A437,'_Holidays'!A437:C2542,3,FALSE)</f>
        <v>N</v>
      </c>
      <c r="H437" s="18">
        <v>18.8</v>
      </c>
      <c r="I437" s="14" t="str">
        <f>IFERROR(__xludf.DUMMYFUNCTION("SPARKLINE(H437,{""charttype"",""bar"";""color1"",""#00CCFF"";""max"",MAX($H$2:$H$2107)})"),"")</f>
        <v/>
      </c>
      <c r="J437" s="18">
        <v>26.1</v>
      </c>
      <c r="K437" s="14" t="str">
        <f>IFERROR(__xludf.DUMMYFUNCTION("SPARKLINE(J437,{""charttype"",""bar"";""color1"",""#FF0000"";""max"",MAX($J$2:$J$2107)})"),"")</f>
        <v/>
      </c>
      <c r="L437" s="18">
        <v>19.6</v>
      </c>
      <c r="M437" s="18" t="str">
        <f>IFERROR(__xludf.DUMMYFUNCTION("SPARKLINE(L437,{""charttype"",""bar"";""color1"",""#FF9900"";""max"",MAX($L$2:$L$2107)})"),"")</f>
        <v/>
      </c>
      <c r="N437" s="18">
        <v>8.4</v>
      </c>
      <c r="O437" s="14" t="str">
        <f>IFERROR(__xludf.DUMMYFUNCTION("SPARKLINE(N437,{""charttype"",""bar"";""color1"",""#0066CC"";""max"",MAX($N$2:$N$2107)})"),"")</f>
        <v/>
      </c>
      <c r="P437" s="16">
        <v>141414.4</v>
      </c>
      <c r="Q437" s="19">
        <v>49.79353</v>
      </c>
      <c r="R437" s="21">
        <f t="shared" si="5"/>
        <v>7041522.169</v>
      </c>
    </row>
    <row r="438">
      <c r="A438" s="6">
        <v>42441.0</v>
      </c>
      <c r="B438" s="14" t="str">
        <f t="shared" si="1"/>
        <v>Saturday</v>
      </c>
      <c r="C438" s="14" t="str">
        <f t="shared" si="2"/>
        <v>March</v>
      </c>
      <c r="D438" s="15" t="str">
        <f t="shared" si="3"/>
        <v>2016</v>
      </c>
      <c r="E438" s="16">
        <f t="shared" si="4"/>
        <v>11</v>
      </c>
      <c r="F438" s="14" t="str">
        <f>VLOOKUP(A438,'_Holidays'!A438:B2543,2,FALSE)</f>
        <v>Y</v>
      </c>
      <c r="G438" s="17" t="str">
        <f>VLOOKUP(A438,'_Holidays'!A438:C2543,3,FALSE)</f>
        <v>N</v>
      </c>
      <c r="H438" s="18">
        <v>18.7</v>
      </c>
      <c r="I438" s="14" t="str">
        <f>IFERROR(__xludf.DUMMYFUNCTION("SPARKLINE(H438,{""charttype"",""bar"";""color1"",""#00CCFF"";""max"",MAX($H$2:$H$2107)})"),"")</f>
        <v/>
      </c>
      <c r="J438" s="18">
        <v>22.3</v>
      </c>
      <c r="K438" s="14" t="str">
        <f>IFERROR(__xludf.DUMMYFUNCTION("SPARKLINE(J438,{""charttype"",""bar"";""color1"",""#FF0000"";""max"",MAX($J$2:$J$2107)})"),"")</f>
        <v/>
      </c>
      <c r="L438" s="18">
        <v>7.0</v>
      </c>
      <c r="M438" s="18" t="str">
        <f>IFERROR(__xludf.DUMMYFUNCTION("SPARKLINE(L438,{""charttype"",""bar"";""color1"",""#FF9900"";""max"",MAX($L$2:$L$2107)})"),"")</f>
        <v/>
      </c>
      <c r="N438" s="18">
        <v>0.2</v>
      </c>
      <c r="O438" s="14" t="str">
        <f>IFERROR(__xludf.DUMMYFUNCTION("SPARKLINE(N438,{""charttype"",""bar"";""color1"",""#0066CC"";""max"",MAX($N$2:$N$2107)})"),"")</f>
        <v/>
      </c>
      <c r="P438" s="16">
        <v>119690.8</v>
      </c>
      <c r="Q438" s="19">
        <v>37.32101</v>
      </c>
      <c r="R438" s="21">
        <f t="shared" si="5"/>
        <v>4466981.544</v>
      </c>
    </row>
    <row r="439">
      <c r="A439" s="6">
        <v>42442.0</v>
      </c>
      <c r="B439" s="14" t="str">
        <f t="shared" si="1"/>
        <v>Sunday</v>
      </c>
      <c r="C439" s="14" t="str">
        <f t="shared" si="2"/>
        <v>March</v>
      </c>
      <c r="D439" s="15" t="str">
        <f t="shared" si="3"/>
        <v>2016</v>
      </c>
      <c r="E439" s="16">
        <f t="shared" si="4"/>
        <v>12</v>
      </c>
      <c r="F439" s="14" t="str">
        <f>VLOOKUP(A439,'_Holidays'!A439:B2544,2,FALSE)</f>
        <v>Y</v>
      </c>
      <c r="G439" s="17" t="str">
        <f>VLOOKUP(A439,'_Holidays'!A439:C2544,3,FALSE)</f>
        <v>N</v>
      </c>
      <c r="H439" s="18">
        <v>17.7</v>
      </c>
      <c r="I439" s="14" t="str">
        <f>IFERROR(__xludf.DUMMYFUNCTION("SPARKLINE(H439,{""charttype"",""bar"";""color1"",""#00CCFF"";""max"",MAX($H$2:$H$2107)})"),"")</f>
        <v/>
      </c>
      <c r="J439" s="18">
        <v>23.2</v>
      </c>
      <c r="K439" s="14" t="str">
        <f>IFERROR(__xludf.DUMMYFUNCTION("SPARKLINE(J439,{""charttype"",""bar"";""color1"",""#FF0000"";""max"",MAX($J$2:$J$2107)})"),"")</f>
        <v/>
      </c>
      <c r="L439" s="18">
        <v>13.8</v>
      </c>
      <c r="M439" s="18" t="str">
        <f>IFERROR(__xludf.DUMMYFUNCTION("SPARKLINE(L439,{""charttype"",""bar"";""color1"",""#FF9900"";""max"",MAX($L$2:$L$2107)})"),"")</f>
        <v/>
      </c>
      <c r="N439" s="18">
        <v>0.0</v>
      </c>
      <c r="O439" s="14" t="str">
        <f>IFERROR(__xludf.DUMMYFUNCTION("SPARKLINE(N439,{""charttype"",""bar"";""color1"",""#0066CC"";""max"",MAX($N$2:$N$2107)})"),"")</f>
        <v/>
      </c>
      <c r="P439" s="16">
        <v>111329.6</v>
      </c>
      <c r="Q439" s="19">
        <v>30.08696</v>
      </c>
      <c r="R439" s="21">
        <f t="shared" si="5"/>
        <v>3349569.222</v>
      </c>
    </row>
    <row r="440">
      <c r="A440" s="6">
        <v>42443.0</v>
      </c>
      <c r="B440" s="14" t="str">
        <f t="shared" si="1"/>
        <v>Monday</v>
      </c>
      <c r="C440" s="14" t="str">
        <f t="shared" si="2"/>
        <v>March</v>
      </c>
      <c r="D440" s="15" t="str">
        <f t="shared" si="3"/>
        <v>2016</v>
      </c>
      <c r="E440" s="16">
        <f t="shared" si="4"/>
        <v>12</v>
      </c>
      <c r="F440" s="14" t="str">
        <f>VLOOKUP(A440,'_Holidays'!A440:B2545,2,FALSE)</f>
        <v>Y</v>
      </c>
      <c r="G440" s="17" t="str">
        <f>VLOOKUP(A440,'_Holidays'!A440:C2545,3,FALSE)</f>
        <v>Y</v>
      </c>
      <c r="H440" s="18">
        <v>18.4</v>
      </c>
      <c r="I440" s="14" t="str">
        <f>IFERROR(__xludf.DUMMYFUNCTION("SPARKLINE(H440,{""charttype"",""bar"";""color1"",""#00CCFF"";""max"",MAX($H$2:$H$2107)})"),"")</f>
        <v/>
      </c>
      <c r="J440" s="18">
        <v>21.3</v>
      </c>
      <c r="K440" s="14" t="str">
        <f>IFERROR(__xludf.DUMMYFUNCTION("SPARKLINE(J440,{""charttype"",""bar"";""color1"",""#FF0000"";""max"",MAX($J$2:$J$2107)})"),"")</f>
        <v/>
      </c>
      <c r="L440" s="18">
        <v>10.6</v>
      </c>
      <c r="M440" s="18" t="str">
        <f>IFERROR(__xludf.DUMMYFUNCTION("SPARKLINE(L440,{""charttype"",""bar"";""color1"",""#FF9900"";""max"",MAX($L$2:$L$2107)})"),"")</f>
        <v/>
      </c>
      <c r="N440" s="18">
        <v>0.0</v>
      </c>
      <c r="O440" s="14" t="str">
        <f>IFERROR(__xludf.DUMMYFUNCTION("SPARKLINE(N440,{""charttype"",""bar"";""color1"",""#0066CC"";""max"",MAX($N$2:$N$2107)})"),"")</f>
        <v/>
      </c>
      <c r="P440" s="16">
        <v>105388.6</v>
      </c>
      <c r="Q440" s="19">
        <v>24.79443</v>
      </c>
      <c r="R440" s="21">
        <f t="shared" si="5"/>
        <v>2613050.265</v>
      </c>
    </row>
    <row r="441">
      <c r="A441" s="6">
        <v>42444.0</v>
      </c>
      <c r="B441" s="14" t="str">
        <f t="shared" si="1"/>
        <v>Tuesday</v>
      </c>
      <c r="C441" s="14" t="str">
        <f t="shared" si="2"/>
        <v>March</v>
      </c>
      <c r="D441" s="15" t="str">
        <f t="shared" si="3"/>
        <v>2016</v>
      </c>
      <c r="E441" s="16">
        <f t="shared" si="4"/>
        <v>12</v>
      </c>
      <c r="F441" s="14" t="str">
        <f>VLOOKUP(A441,'_Holidays'!A441:B2546,2,FALSE)</f>
        <v>Y</v>
      </c>
      <c r="G441" s="17" t="str">
        <f>VLOOKUP(A441,'_Holidays'!A441:C2546,3,FALSE)</f>
        <v>N</v>
      </c>
      <c r="H441" s="18">
        <v>15.1</v>
      </c>
      <c r="I441" s="14" t="str">
        <f>IFERROR(__xludf.DUMMYFUNCTION("SPARKLINE(H441,{""charttype"",""bar"";""color1"",""#00CCFF"";""max"",MAX($H$2:$H$2107)})"),"")</f>
        <v/>
      </c>
      <c r="J441" s="18">
        <v>26.8</v>
      </c>
      <c r="K441" s="14" t="str">
        <f>IFERROR(__xludf.DUMMYFUNCTION("SPARKLINE(J441,{""charttype"",""bar"";""color1"",""#FF0000"";""max"",MAX($J$2:$J$2107)})"),"")</f>
        <v/>
      </c>
      <c r="L441" s="18">
        <v>20.7</v>
      </c>
      <c r="M441" s="18" t="str">
        <f>IFERROR(__xludf.DUMMYFUNCTION("SPARKLINE(L441,{""charttype"",""bar"";""color1"",""#FF9900"";""max"",MAX($L$2:$L$2107)})"),"")</f>
        <v/>
      </c>
      <c r="N441" s="18">
        <v>0.0</v>
      </c>
      <c r="O441" s="14" t="str">
        <f>IFERROR(__xludf.DUMMYFUNCTION("SPARKLINE(N441,{""charttype"",""bar"";""color1"",""#0066CC"";""max"",MAX($N$2:$N$2107)})"),"")</f>
        <v/>
      </c>
      <c r="P441" s="16">
        <v>123074.0</v>
      </c>
      <c r="Q441" s="19">
        <v>28.46013</v>
      </c>
      <c r="R441" s="21">
        <f t="shared" si="5"/>
        <v>3502702.04</v>
      </c>
    </row>
    <row r="442">
      <c r="A442" s="6">
        <v>42445.0</v>
      </c>
      <c r="B442" s="14" t="str">
        <f t="shared" si="1"/>
        <v>Wednesday</v>
      </c>
      <c r="C442" s="14" t="str">
        <f t="shared" si="2"/>
        <v>March</v>
      </c>
      <c r="D442" s="15" t="str">
        <f t="shared" si="3"/>
        <v>2016</v>
      </c>
      <c r="E442" s="16">
        <f t="shared" si="4"/>
        <v>12</v>
      </c>
      <c r="F442" s="14" t="str">
        <f>VLOOKUP(A442,'_Holidays'!A442:B2547,2,FALSE)</f>
        <v>Y</v>
      </c>
      <c r="G442" s="17" t="str">
        <f>VLOOKUP(A442,'_Holidays'!A442:C2547,3,FALSE)</f>
        <v>N</v>
      </c>
      <c r="H442" s="18">
        <v>15.3</v>
      </c>
      <c r="I442" s="14" t="str">
        <f>IFERROR(__xludf.DUMMYFUNCTION("SPARKLINE(H442,{""charttype"",""bar"";""color1"",""#00CCFF"";""max"",MAX($H$2:$H$2107)})"),"")</f>
        <v/>
      </c>
      <c r="J442" s="18">
        <v>31.4</v>
      </c>
      <c r="K442" s="14" t="str">
        <f>IFERROR(__xludf.DUMMYFUNCTION("SPARKLINE(J442,{""charttype"",""bar"";""color1"",""#FF0000"";""max"",MAX($J$2:$J$2107)})"),"")</f>
        <v/>
      </c>
      <c r="L442" s="18">
        <v>18.9</v>
      </c>
      <c r="M442" s="18" t="str">
        <f>IFERROR(__xludf.DUMMYFUNCTION("SPARKLINE(L442,{""charttype"",""bar"";""color1"",""#FF9900"";""max"",MAX($L$2:$L$2107)})"),"")</f>
        <v/>
      </c>
      <c r="N442" s="18">
        <v>0.0</v>
      </c>
      <c r="O442" s="14" t="str">
        <f>IFERROR(__xludf.DUMMYFUNCTION("SPARKLINE(N442,{""charttype"",""bar"";""color1"",""#0066CC"";""max"",MAX($N$2:$N$2107)})"),"")</f>
        <v/>
      </c>
      <c r="P442" s="16">
        <v>135047.6</v>
      </c>
      <c r="Q442" s="19">
        <v>54.35306</v>
      </c>
      <c r="R442" s="21">
        <f t="shared" si="5"/>
        <v>7340250.306</v>
      </c>
    </row>
    <row r="443">
      <c r="A443" s="6">
        <v>42446.0</v>
      </c>
      <c r="B443" s="14" t="str">
        <f t="shared" si="1"/>
        <v>Thursday</v>
      </c>
      <c r="C443" s="14" t="str">
        <f t="shared" si="2"/>
        <v>March</v>
      </c>
      <c r="D443" s="15" t="str">
        <f t="shared" si="3"/>
        <v>2016</v>
      </c>
      <c r="E443" s="16">
        <f t="shared" si="4"/>
        <v>12</v>
      </c>
      <c r="F443" s="14" t="str">
        <f>VLOOKUP(A443,'_Holidays'!A443:B2548,2,FALSE)</f>
        <v>Y</v>
      </c>
      <c r="G443" s="17" t="str">
        <f>VLOOKUP(A443,'_Holidays'!A443:C2548,3,FALSE)</f>
        <v>N</v>
      </c>
      <c r="H443" s="18">
        <v>18.3</v>
      </c>
      <c r="I443" s="14" t="str">
        <f>IFERROR(__xludf.DUMMYFUNCTION("SPARKLINE(H443,{""charttype"",""bar"";""color1"",""#00CCFF"";""max"",MAX($H$2:$H$2107)})"),"")</f>
        <v/>
      </c>
      <c r="J443" s="18">
        <v>32.5</v>
      </c>
      <c r="K443" s="14" t="str">
        <f>IFERROR(__xludf.DUMMYFUNCTION("SPARKLINE(J443,{""charttype"",""bar"";""color1"",""#FF0000"";""max"",MAX($J$2:$J$2107)})"),"")</f>
        <v/>
      </c>
      <c r="L443" s="18">
        <v>19.6</v>
      </c>
      <c r="M443" s="18" t="str">
        <f>IFERROR(__xludf.DUMMYFUNCTION("SPARKLINE(L443,{""charttype"",""bar"";""color1"",""#FF9900"";""max"",MAX($L$2:$L$2107)})"),"")</f>
        <v/>
      </c>
      <c r="N443" s="18">
        <v>0.0</v>
      </c>
      <c r="O443" s="14" t="str">
        <f>IFERROR(__xludf.DUMMYFUNCTION("SPARKLINE(N443,{""charttype"",""bar"";""color1"",""#0066CC"";""max"",MAX($N$2:$N$2107)})"),"")</f>
        <v/>
      </c>
      <c r="P443" s="16">
        <v>143184.8</v>
      </c>
      <c r="Q443" s="19">
        <v>49.4911</v>
      </c>
      <c r="R443" s="21">
        <f t="shared" si="5"/>
        <v>7086373.255</v>
      </c>
    </row>
    <row r="444">
      <c r="A444" s="6">
        <v>42447.0</v>
      </c>
      <c r="B444" s="14" t="str">
        <f t="shared" si="1"/>
        <v>Friday</v>
      </c>
      <c r="C444" s="14" t="str">
        <f t="shared" si="2"/>
        <v>March</v>
      </c>
      <c r="D444" s="15" t="str">
        <f t="shared" si="3"/>
        <v>2016</v>
      </c>
      <c r="E444" s="16">
        <f t="shared" si="4"/>
        <v>12</v>
      </c>
      <c r="F444" s="14" t="str">
        <f>VLOOKUP(A444,'_Holidays'!A444:B2549,2,FALSE)</f>
        <v>Y</v>
      </c>
      <c r="G444" s="17" t="str">
        <f>VLOOKUP(A444,'_Holidays'!A444:C2549,3,FALSE)</f>
        <v>N</v>
      </c>
      <c r="H444" s="18">
        <v>15.2</v>
      </c>
      <c r="I444" s="14" t="str">
        <f>IFERROR(__xludf.DUMMYFUNCTION("SPARKLINE(H444,{""charttype"",""bar"";""color1"",""#00CCFF"";""max"",MAX($H$2:$H$2107)})"),"")</f>
        <v/>
      </c>
      <c r="J444" s="18">
        <v>19.5</v>
      </c>
      <c r="K444" s="14" t="str">
        <f>IFERROR(__xludf.DUMMYFUNCTION("SPARKLINE(J444,{""charttype"",""bar"";""color1"",""#FF0000"";""max"",MAX($J$2:$J$2107)})"),"")</f>
        <v/>
      </c>
      <c r="L444" s="18">
        <v>6.7</v>
      </c>
      <c r="M444" s="18" t="str">
        <f>IFERROR(__xludf.DUMMYFUNCTION("SPARKLINE(L444,{""charttype"",""bar"";""color1"",""#FF9900"";""max"",MAX($L$2:$L$2107)})"),"")</f>
        <v/>
      </c>
      <c r="N444" s="18">
        <v>13.4</v>
      </c>
      <c r="O444" s="14" t="str">
        <f>IFERROR(__xludf.DUMMYFUNCTION("SPARKLINE(N444,{""charttype"",""bar"";""color1"",""#0066CC"";""max"",MAX($N$2:$N$2107)})"),"")</f>
        <v/>
      </c>
      <c r="P444" s="16">
        <v>118189.7</v>
      </c>
      <c r="Q444" s="19">
        <v>33.97202</v>
      </c>
      <c r="R444" s="21">
        <f t="shared" si="5"/>
        <v>4015142.852</v>
      </c>
    </row>
    <row r="445">
      <c r="A445" s="6">
        <v>42448.0</v>
      </c>
      <c r="B445" s="14" t="str">
        <f t="shared" si="1"/>
        <v>Saturday</v>
      </c>
      <c r="C445" s="14" t="str">
        <f t="shared" si="2"/>
        <v>March</v>
      </c>
      <c r="D445" s="15" t="str">
        <f t="shared" si="3"/>
        <v>2016</v>
      </c>
      <c r="E445" s="16">
        <f t="shared" si="4"/>
        <v>12</v>
      </c>
      <c r="F445" s="14" t="str">
        <f>VLOOKUP(A445,'_Holidays'!A445:B2550,2,FALSE)</f>
        <v>Y</v>
      </c>
      <c r="G445" s="17" t="str">
        <f>VLOOKUP(A445,'_Holidays'!A445:C2550,3,FALSE)</f>
        <v>N</v>
      </c>
      <c r="H445" s="18">
        <v>12.0</v>
      </c>
      <c r="I445" s="14" t="str">
        <f>IFERROR(__xludf.DUMMYFUNCTION("SPARKLINE(H445,{""charttype"",""bar"";""color1"",""#00CCFF"";""max"",MAX($H$2:$H$2107)})"),"")</f>
        <v/>
      </c>
      <c r="J445" s="18">
        <v>18.8</v>
      </c>
      <c r="K445" s="14" t="str">
        <f>IFERROR(__xludf.DUMMYFUNCTION("SPARKLINE(J445,{""charttype"",""bar"";""color1"",""#FF0000"";""max"",MAX($J$2:$J$2107)})"),"")</f>
        <v/>
      </c>
      <c r="L445" s="18">
        <v>10.7</v>
      </c>
      <c r="M445" s="18" t="str">
        <f>IFERROR(__xludf.DUMMYFUNCTION("SPARKLINE(L445,{""charttype"",""bar"";""color1"",""#FF9900"";""max"",MAX($L$2:$L$2107)})"),"")</f>
        <v/>
      </c>
      <c r="N445" s="18">
        <v>5.8</v>
      </c>
      <c r="O445" s="14" t="str">
        <f>IFERROR(__xludf.DUMMYFUNCTION("SPARKLINE(N445,{""charttype"",""bar"";""color1"",""#0066CC"";""max"",MAX($N$2:$N$2107)})"),"")</f>
        <v/>
      </c>
      <c r="P445" s="16">
        <v>105484.1</v>
      </c>
      <c r="Q445" s="19">
        <v>48.71749</v>
      </c>
      <c r="R445" s="21">
        <f t="shared" si="5"/>
        <v>5138920.587</v>
      </c>
    </row>
    <row r="446">
      <c r="A446" s="6">
        <v>42449.0</v>
      </c>
      <c r="B446" s="14" t="str">
        <f t="shared" si="1"/>
        <v>Sunday</v>
      </c>
      <c r="C446" s="14" t="str">
        <f t="shared" si="2"/>
        <v>March</v>
      </c>
      <c r="D446" s="15" t="str">
        <f t="shared" si="3"/>
        <v>2016</v>
      </c>
      <c r="E446" s="16">
        <f t="shared" si="4"/>
        <v>13</v>
      </c>
      <c r="F446" s="14" t="str">
        <f>VLOOKUP(A446,'_Holidays'!A446:B2551,2,FALSE)</f>
        <v>Y</v>
      </c>
      <c r="G446" s="17" t="str">
        <f>VLOOKUP(A446,'_Holidays'!A446:C2551,3,FALSE)</f>
        <v>N</v>
      </c>
      <c r="H446" s="18">
        <v>10.1</v>
      </c>
      <c r="I446" s="14" t="str">
        <f>IFERROR(__xludf.DUMMYFUNCTION("SPARKLINE(H446,{""charttype"",""bar"";""color1"",""#00CCFF"";""max"",MAX($H$2:$H$2107)})"),"")</f>
        <v/>
      </c>
      <c r="J446" s="18">
        <v>23.3</v>
      </c>
      <c r="K446" s="14" t="str">
        <f>IFERROR(__xludf.DUMMYFUNCTION("SPARKLINE(J446,{""charttype"",""bar"";""color1"",""#FF0000"";""max"",MAX($J$2:$J$2107)})"),"")</f>
        <v/>
      </c>
      <c r="L446" s="18">
        <v>19.0</v>
      </c>
      <c r="M446" s="18" t="str">
        <f>IFERROR(__xludf.DUMMYFUNCTION("SPARKLINE(L446,{""charttype"",""bar"";""color1"",""#FF9900"";""max"",MAX($L$2:$L$2107)})"),"")</f>
        <v/>
      </c>
      <c r="N446" s="18">
        <v>0.2</v>
      </c>
      <c r="O446" s="14" t="str">
        <f>IFERROR(__xludf.DUMMYFUNCTION("SPARKLINE(N446,{""charttype"",""bar"";""color1"",""#0066CC"";""max"",MAX($N$2:$N$2107)})"),"")</f>
        <v/>
      </c>
      <c r="P446" s="16">
        <v>100394.1</v>
      </c>
      <c r="Q446" s="19">
        <v>47.17506</v>
      </c>
      <c r="R446" s="21">
        <f t="shared" si="5"/>
        <v>4736097.691</v>
      </c>
    </row>
    <row r="447">
      <c r="A447" s="6">
        <v>42450.0</v>
      </c>
      <c r="B447" s="14" t="str">
        <f t="shared" si="1"/>
        <v>Monday</v>
      </c>
      <c r="C447" s="14" t="str">
        <f t="shared" si="2"/>
        <v>March</v>
      </c>
      <c r="D447" s="15" t="str">
        <f t="shared" si="3"/>
        <v>2016</v>
      </c>
      <c r="E447" s="16">
        <f t="shared" si="4"/>
        <v>13</v>
      </c>
      <c r="F447" s="14" t="str">
        <f>VLOOKUP(A447,'_Holidays'!A447:B2552,2,FALSE)</f>
        <v>Y</v>
      </c>
      <c r="G447" s="17" t="str">
        <f>VLOOKUP(A447,'_Holidays'!A447:C2552,3,FALSE)</f>
        <v>N</v>
      </c>
      <c r="H447" s="18">
        <v>11.2</v>
      </c>
      <c r="I447" s="14" t="str">
        <f>IFERROR(__xludf.DUMMYFUNCTION("SPARKLINE(H447,{""charttype"",""bar"";""color1"",""#00CCFF"";""max"",MAX($H$2:$H$2107)})"),"")</f>
        <v/>
      </c>
      <c r="J447" s="18">
        <v>23.5</v>
      </c>
      <c r="K447" s="14" t="str">
        <f>IFERROR(__xludf.DUMMYFUNCTION("SPARKLINE(J447,{""charttype"",""bar"";""color1"",""#FF0000"";""max"",MAX($J$2:$J$2107)})"),"")</f>
        <v/>
      </c>
      <c r="L447" s="18">
        <v>19.7</v>
      </c>
      <c r="M447" s="18" t="str">
        <f>IFERROR(__xludf.DUMMYFUNCTION("SPARKLINE(L447,{""charttype"",""bar"";""color1"",""#FF9900"";""max"",MAX($L$2:$L$2107)})"),"")</f>
        <v/>
      </c>
      <c r="N447" s="18">
        <v>0.0</v>
      </c>
      <c r="O447" s="14" t="str">
        <f>IFERROR(__xludf.DUMMYFUNCTION("SPARKLINE(N447,{""charttype"",""bar"";""color1"",""#0066CC"";""max"",MAX($N$2:$N$2107)})"),"")</f>
        <v/>
      </c>
      <c r="P447" s="16">
        <v>117796.7</v>
      </c>
      <c r="Q447" s="19">
        <v>49.67655</v>
      </c>
      <c r="R447" s="21">
        <f t="shared" si="5"/>
        <v>5851733.657</v>
      </c>
    </row>
    <row r="448">
      <c r="A448" s="6">
        <v>42451.0</v>
      </c>
      <c r="B448" s="14" t="str">
        <f t="shared" si="1"/>
        <v>Tuesday</v>
      </c>
      <c r="C448" s="14" t="str">
        <f t="shared" si="2"/>
        <v>March</v>
      </c>
      <c r="D448" s="15" t="str">
        <f t="shared" si="3"/>
        <v>2016</v>
      </c>
      <c r="E448" s="16">
        <f t="shared" si="4"/>
        <v>13</v>
      </c>
      <c r="F448" s="14" t="str">
        <f>VLOOKUP(A448,'_Holidays'!A448:B2553,2,FALSE)</f>
        <v>Y</v>
      </c>
      <c r="G448" s="17" t="str">
        <f>VLOOKUP(A448,'_Holidays'!A448:C2553,3,FALSE)</f>
        <v>N</v>
      </c>
      <c r="H448" s="18">
        <v>11.4</v>
      </c>
      <c r="I448" s="14" t="str">
        <f>IFERROR(__xludf.DUMMYFUNCTION("SPARKLINE(H448,{""charttype"",""bar"";""color1"",""#00CCFF"";""max"",MAX($H$2:$H$2107)})"),"")</f>
        <v/>
      </c>
      <c r="J448" s="18">
        <v>24.3</v>
      </c>
      <c r="K448" s="14" t="str">
        <f>IFERROR(__xludf.DUMMYFUNCTION("SPARKLINE(J448,{""charttype"",""bar"";""color1"",""#FF0000"";""max"",MAX($J$2:$J$2107)})"),"")</f>
        <v/>
      </c>
      <c r="L448" s="18">
        <v>21.1</v>
      </c>
      <c r="M448" s="18" t="str">
        <f>IFERROR(__xludf.DUMMYFUNCTION("SPARKLINE(L448,{""charttype"",""bar"";""color1"",""#FF9900"";""max"",MAX($L$2:$L$2107)})"),"")</f>
        <v/>
      </c>
      <c r="N448" s="18">
        <v>0.0</v>
      </c>
      <c r="O448" s="14" t="str">
        <f>IFERROR(__xludf.DUMMYFUNCTION("SPARKLINE(N448,{""charttype"",""bar"";""color1"",""#0066CC"";""max"",MAX($N$2:$N$2107)})"),"")</f>
        <v/>
      </c>
      <c r="P448" s="16">
        <v>124081.5</v>
      </c>
      <c r="Q448" s="19">
        <v>56.87275</v>
      </c>
      <c r="R448" s="21">
        <f t="shared" si="5"/>
        <v>7056856.129</v>
      </c>
    </row>
    <row r="449">
      <c r="A449" s="6">
        <v>42452.0</v>
      </c>
      <c r="B449" s="14" t="str">
        <f t="shared" si="1"/>
        <v>Wednesday</v>
      </c>
      <c r="C449" s="14" t="str">
        <f t="shared" si="2"/>
        <v>March</v>
      </c>
      <c r="D449" s="15" t="str">
        <f t="shared" si="3"/>
        <v>2016</v>
      </c>
      <c r="E449" s="16">
        <f t="shared" si="4"/>
        <v>13</v>
      </c>
      <c r="F449" s="14" t="str">
        <f>VLOOKUP(A449,'_Holidays'!A449:B2554,2,FALSE)</f>
        <v>Y</v>
      </c>
      <c r="G449" s="17" t="str">
        <f>VLOOKUP(A449,'_Holidays'!A449:C2554,3,FALSE)</f>
        <v>N</v>
      </c>
      <c r="H449" s="18">
        <v>13.7</v>
      </c>
      <c r="I449" s="14" t="str">
        <f>IFERROR(__xludf.DUMMYFUNCTION("SPARKLINE(H449,{""charttype"",""bar"";""color1"",""#00CCFF"";""max"",MAX($H$2:$H$2107)})"),"")</f>
        <v/>
      </c>
      <c r="J449" s="18">
        <v>28.8</v>
      </c>
      <c r="K449" s="14" t="str">
        <f>IFERROR(__xludf.DUMMYFUNCTION("SPARKLINE(J449,{""charttype"",""bar"";""color1"",""#FF0000"";""max"",MAX($J$2:$J$2107)})"),"")</f>
        <v/>
      </c>
      <c r="L449" s="18">
        <v>12.7</v>
      </c>
      <c r="M449" s="18" t="str">
        <f>IFERROR(__xludf.DUMMYFUNCTION("SPARKLINE(L449,{""charttype"",""bar"";""color1"",""#FF9900"";""max"",MAX($L$2:$L$2107)})"),"")</f>
        <v/>
      </c>
      <c r="N449" s="18">
        <v>0.0</v>
      </c>
      <c r="O449" s="14" t="str">
        <f>IFERROR(__xludf.DUMMYFUNCTION("SPARKLINE(N449,{""charttype"",""bar"";""color1"",""#0066CC"";""max"",MAX($N$2:$N$2107)})"),"")</f>
        <v/>
      </c>
      <c r="P449" s="16">
        <v>126074.9</v>
      </c>
      <c r="Q449" s="19">
        <v>44.26219</v>
      </c>
      <c r="R449" s="21">
        <f t="shared" si="5"/>
        <v>5580351.178</v>
      </c>
    </row>
    <row r="450">
      <c r="A450" s="6">
        <v>42453.0</v>
      </c>
      <c r="B450" s="14" t="str">
        <f t="shared" si="1"/>
        <v>Thursday</v>
      </c>
      <c r="C450" s="14" t="str">
        <f t="shared" si="2"/>
        <v>March</v>
      </c>
      <c r="D450" s="15" t="str">
        <f t="shared" si="3"/>
        <v>2016</v>
      </c>
      <c r="E450" s="16">
        <f t="shared" si="4"/>
        <v>13</v>
      </c>
      <c r="F450" s="14" t="str">
        <f>VLOOKUP(A450,'_Holidays'!A450:B2555,2,FALSE)</f>
        <v>N</v>
      </c>
      <c r="G450" s="17" t="str">
        <f>VLOOKUP(A450,'_Holidays'!A450:C2555,3,FALSE)</f>
        <v>N</v>
      </c>
      <c r="H450" s="18">
        <v>16.3</v>
      </c>
      <c r="I450" s="14" t="str">
        <f>IFERROR(__xludf.DUMMYFUNCTION("SPARKLINE(H450,{""charttype"",""bar"";""color1"",""#00CCFF"";""max"",MAX($H$2:$H$2107)})"),"")</f>
        <v/>
      </c>
      <c r="J450" s="18">
        <v>21.2</v>
      </c>
      <c r="K450" s="14" t="str">
        <f>IFERROR(__xludf.DUMMYFUNCTION("SPARKLINE(J450,{""charttype"",""bar"";""color1"",""#FF0000"";""max"",MAX($J$2:$J$2107)})"),"")</f>
        <v/>
      </c>
      <c r="L450" s="18">
        <v>10.4</v>
      </c>
      <c r="M450" s="18" t="str">
        <f>IFERROR(__xludf.DUMMYFUNCTION("SPARKLINE(L450,{""charttype"",""bar"";""color1"",""#FF9900"";""max"",MAX($L$2:$L$2107)})"),"")</f>
        <v/>
      </c>
      <c r="N450" s="18">
        <v>0.0</v>
      </c>
      <c r="O450" s="14" t="str">
        <f>IFERROR(__xludf.DUMMYFUNCTION("SPARKLINE(N450,{""charttype"",""bar"";""color1"",""#0066CC"";""max"",MAX($N$2:$N$2107)})"),"")</f>
        <v/>
      </c>
      <c r="P450" s="16">
        <v>125072.7</v>
      </c>
      <c r="Q450" s="19">
        <v>42.35494</v>
      </c>
      <c r="R450" s="21">
        <f t="shared" si="5"/>
        <v>5297446.704</v>
      </c>
    </row>
    <row r="451">
      <c r="A451" s="6">
        <v>42454.0</v>
      </c>
      <c r="B451" s="14" t="str">
        <f t="shared" si="1"/>
        <v>Friday</v>
      </c>
      <c r="C451" s="14" t="str">
        <f t="shared" si="2"/>
        <v>March</v>
      </c>
      <c r="D451" s="15" t="str">
        <f t="shared" si="3"/>
        <v>2016</v>
      </c>
      <c r="E451" s="16">
        <f t="shared" si="4"/>
        <v>13</v>
      </c>
      <c r="F451" s="14" t="str">
        <f>VLOOKUP(A451,'_Holidays'!A451:B2556,2,FALSE)</f>
        <v>N</v>
      </c>
      <c r="G451" s="17" t="str">
        <f>VLOOKUP(A451,'_Holidays'!A451:C2556,3,FALSE)</f>
        <v>Y</v>
      </c>
      <c r="H451" s="18">
        <v>15.9</v>
      </c>
      <c r="I451" s="14" t="str">
        <f>IFERROR(__xludf.DUMMYFUNCTION("SPARKLINE(H451,{""charttype"",""bar"";""color1"",""#00CCFF"";""max"",MAX($H$2:$H$2107)})"),"")</f>
        <v/>
      </c>
      <c r="J451" s="18">
        <v>20.4</v>
      </c>
      <c r="K451" s="14" t="str">
        <f>IFERROR(__xludf.DUMMYFUNCTION("SPARKLINE(J451,{""charttype"",""bar"";""color1"",""#FF0000"";""max"",MAX($J$2:$J$2107)})"),"")</f>
        <v/>
      </c>
      <c r="L451" s="18">
        <v>14.4</v>
      </c>
      <c r="M451" s="18" t="str">
        <f>IFERROR(__xludf.DUMMYFUNCTION("SPARKLINE(L451,{""charttype"",""bar"";""color1"",""#FF9900"";""max"",MAX($L$2:$L$2107)})"),"")</f>
        <v/>
      </c>
      <c r="N451" s="18">
        <v>0.0</v>
      </c>
      <c r="O451" s="14" t="str">
        <f>IFERROR(__xludf.DUMMYFUNCTION("SPARKLINE(N451,{""charttype"",""bar"";""color1"",""#0066CC"";""max"",MAX($N$2:$N$2107)})"),"")</f>
        <v/>
      </c>
      <c r="P451" s="16">
        <v>101740.9</v>
      </c>
      <c r="Q451" s="19">
        <v>30.22186</v>
      </c>
      <c r="R451" s="21">
        <f t="shared" si="5"/>
        <v>3074799.236</v>
      </c>
    </row>
    <row r="452">
      <c r="A452" s="6">
        <v>42455.0</v>
      </c>
      <c r="B452" s="14" t="str">
        <f t="shared" si="1"/>
        <v>Saturday</v>
      </c>
      <c r="C452" s="14" t="str">
        <f t="shared" si="2"/>
        <v>March</v>
      </c>
      <c r="D452" s="15" t="str">
        <f t="shared" si="3"/>
        <v>2016</v>
      </c>
      <c r="E452" s="16">
        <f t="shared" si="4"/>
        <v>13</v>
      </c>
      <c r="F452" s="14" t="str">
        <f>VLOOKUP(A452,'_Holidays'!A452:B2557,2,FALSE)</f>
        <v>N</v>
      </c>
      <c r="G452" s="17" t="str">
        <f>VLOOKUP(A452,'_Holidays'!A452:C2557,3,FALSE)</f>
        <v>Y</v>
      </c>
      <c r="H452" s="18">
        <v>14.1</v>
      </c>
      <c r="I452" s="14" t="str">
        <f>IFERROR(__xludf.DUMMYFUNCTION("SPARKLINE(H452,{""charttype"",""bar"";""color1"",""#00CCFF"";""max"",MAX($H$2:$H$2107)})"),"")</f>
        <v/>
      </c>
      <c r="J452" s="18">
        <v>20.2</v>
      </c>
      <c r="K452" s="14" t="str">
        <f>IFERROR(__xludf.DUMMYFUNCTION("SPARKLINE(J452,{""charttype"",""bar"";""color1"",""#FF0000"";""max"",MAX($J$2:$J$2107)})"),"")</f>
        <v/>
      </c>
      <c r="L452" s="18">
        <v>8.2</v>
      </c>
      <c r="M452" s="18" t="str">
        <f>IFERROR(__xludf.DUMMYFUNCTION("SPARKLINE(L452,{""charttype"",""bar"";""color1"",""#FF9900"";""max"",MAX($L$2:$L$2107)})"),"")</f>
        <v/>
      </c>
      <c r="N452" s="18">
        <v>0.4</v>
      </c>
      <c r="O452" s="14" t="str">
        <f>IFERROR(__xludf.DUMMYFUNCTION("SPARKLINE(N452,{""charttype"",""bar"";""color1"",""#0066CC"";""max"",MAX($N$2:$N$2107)})"),"")</f>
        <v/>
      </c>
      <c r="P452" s="16">
        <v>102726.7</v>
      </c>
      <c r="Q452" s="19">
        <v>30.5395</v>
      </c>
      <c r="R452" s="21">
        <f t="shared" si="5"/>
        <v>3137222.055</v>
      </c>
    </row>
    <row r="453">
      <c r="A453" s="6">
        <v>42456.0</v>
      </c>
      <c r="B453" s="14" t="str">
        <f t="shared" si="1"/>
        <v>Sunday</v>
      </c>
      <c r="C453" s="14" t="str">
        <f t="shared" si="2"/>
        <v>March</v>
      </c>
      <c r="D453" s="15" t="str">
        <f t="shared" si="3"/>
        <v>2016</v>
      </c>
      <c r="E453" s="16">
        <f t="shared" si="4"/>
        <v>14</v>
      </c>
      <c r="F453" s="14" t="str">
        <f>VLOOKUP(A453,'_Holidays'!A453:B2558,2,FALSE)</f>
        <v>N</v>
      </c>
      <c r="G453" s="17" t="str">
        <f>VLOOKUP(A453,'_Holidays'!A453:C2558,3,FALSE)</f>
        <v>Y</v>
      </c>
      <c r="H453" s="18">
        <v>14.3</v>
      </c>
      <c r="I453" s="14" t="str">
        <f>IFERROR(__xludf.DUMMYFUNCTION("SPARKLINE(H453,{""charttype"",""bar"";""color1"",""#00CCFF"";""max"",MAX($H$2:$H$2107)})"),"")</f>
        <v/>
      </c>
      <c r="J453" s="18">
        <v>19.9</v>
      </c>
      <c r="K453" s="14" t="str">
        <f>IFERROR(__xludf.DUMMYFUNCTION("SPARKLINE(J453,{""charttype"",""bar"";""color1"",""#FF0000"";""max"",MAX($J$2:$J$2107)})"),"")</f>
        <v/>
      </c>
      <c r="L453" s="18">
        <v>14.0</v>
      </c>
      <c r="M453" s="18" t="str">
        <f>IFERROR(__xludf.DUMMYFUNCTION("SPARKLINE(L453,{""charttype"",""bar"";""color1"",""#FF9900"";""max"",MAX($L$2:$L$2107)})"),"")</f>
        <v/>
      </c>
      <c r="N453" s="18">
        <v>1.0</v>
      </c>
      <c r="O453" s="14" t="str">
        <f>IFERROR(__xludf.DUMMYFUNCTION("SPARKLINE(N453,{""charttype"",""bar"";""color1"",""#0066CC"";""max"",MAX($N$2:$N$2107)})"),"")</f>
        <v/>
      </c>
      <c r="P453" s="16">
        <v>98324.65</v>
      </c>
      <c r="Q453" s="19">
        <v>25.86104</v>
      </c>
      <c r="R453" s="21">
        <f t="shared" si="5"/>
        <v>2542777.707</v>
      </c>
    </row>
    <row r="454">
      <c r="A454" s="6">
        <v>42457.0</v>
      </c>
      <c r="B454" s="14" t="str">
        <f t="shared" si="1"/>
        <v>Monday</v>
      </c>
      <c r="C454" s="14" t="str">
        <f t="shared" si="2"/>
        <v>March</v>
      </c>
      <c r="D454" s="15" t="str">
        <f t="shared" si="3"/>
        <v>2016</v>
      </c>
      <c r="E454" s="16">
        <f t="shared" si="4"/>
        <v>14</v>
      </c>
      <c r="F454" s="14" t="str">
        <f>VLOOKUP(A454,'_Holidays'!A454:B2559,2,FALSE)</f>
        <v>N</v>
      </c>
      <c r="G454" s="17" t="str">
        <f>VLOOKUP(A454,'_Holidays'!A454:C2559,3,FALSE)</f>
        <v>Y</v>
      </c>
      <c r="H454" s="18">
        <v>9.4</v>
      </c>
      <c r="I454" s="14" t="str">
        <f>IFERROR(__xludf.DUMMYFUNCTION("SPARKLINE(H454,{""charttype"",""bar"";""color1"",""#00CCFF"";""max"",MAX($H$2:$H$2107)})"),"")</f>
        <v/>
      </c>
      <c r="J454" s="18">
        <v>19.2</v>
      </c>
      <c r="K454" s="14" t="str">
        <f>IFERROR(__xludf.DUMMYFUNCTION("SPARKLINE(J454,{""charttype"",""bar"";""color1"",""#FF0000"";""max"",MAX($J$2:$J$2107)})"),"")</f>
        <v/>
      </c>
      <c r="L454" s="18">
        <v>13.0</v>
      </c>
      <c r="M454" s="18" t="str">
        <f>IFERROR(__xludf.DUMMYFUNCTION("SPARKLINE(L454,{""charttype"",""bar"";""color1"",""#FF9900"";""max"",MAX($L$2:$L$2107)})"),"")</f>
        <v/>
      </c>
      <c r="N454" s="18">
        <v>0.2</v>
      </c>
      <c r="O454" s="14" t="str">
        <f>IFERROR(__xludf.DUMMYFUNCTION("SPARKLINE(N454,{""charttype"",""bar"";""color1"",""#0066CC"";""max"",MAX($N$2:$N$2107)})"),"")</f>
        <v/>
      </c>
      <c r="P454" s="16">
        <v>102746.6</v>
      </c>
      <c r="Q454" s="19">
        <v>27.58618</v>
      </c>
      <c r="R454" s="21">
        <f t="shared" si="5"/>
        <v>2834386.202</v>
      </c>
    </row>
    <row r="455">
      <c r="A455" s="6">
        <v>42458.0</v>
      </c>
      <c r="B455" s="14" t="str">
        <f t="shared" si="1"/>
        <v>Tuesday</v>
      </c>
      <c r="C455" s="14" t="str">
        <f t="shared" si="2"/>
        <v>March</v>
      </c>
      <c r="D455" s="15" t="str">
        <f t="shared" si="3"/>
        <v>2016</v>
      </c>
      <c r="E455" s="16">
        <f t="shared" si="4"/>
        <v>14</v>
      </c>
      <c r="F455" s="14" t="str">
        <f>VLOOKUP(A455,'_Holidays'!A455:B2560,2,FALSE)</f>
        <v>N</v>
      </c>
      <c r="G455" s="17" t="str">
        <f>VLOOKUP(A455,'_Holidays'!A455:C2560,3,FALSE)</f>
        <v>N</v>
      </c>
      <c r="H455" s="18">
        <v>14.5</v>
      </c>
      <c r="I455" s="14" t="str">
        <f>IFERROR(__xludf.DUMMYFUNCTION("SPARKLINE(H455,{""charttype"",""bar"";""color1"",""#00CCFF"";""max"",MAX($H$2:$H$2107)})"),"")</f>
        <v/>
      </c>
      <c r="J455" s="18">
        <v>17.9</v>
      </c>
      <c r="K455" s="14" t="str">
        <f>IFERROR(__xludf.DUMMYFUNCTION("SPARKLINE(J455,{""charttype"",""bar"";""color1"",""#FF0000"";""max"",MAX($J$2:$J$2107)})"),"")</f>
        <v/>
      </c>
      <c r="L455" s="18">
        <v>5.7</v>
      </c>
      <c r="M455" s="18" t="str">
        <f>IFERROR(__xludf.DUMMYFUNCTION("SPARKLINE(L455,{""charttype"",""bar"";""color1"",""#FF9900"";""max"",MAX($L$2:$L$2107)})"),"")</f>
        <v/>
      </c>
      <c r="N455" s="18">
        <v>0.0</v>
      </c>
      <c r="O455" s="14" t="str">
        <f>IFERROR(__xludf.DUMMYFUNCTION("SPARKLINE(N455,{""charttype"",""bar"";""color1"",""#0066CC"";""max"",MAX($N$2:$N$2107)})"),"")</f>
        <v/>
      </c>
      <c r="P455" s="16">
        <v>118281.1</v>
      </c>
      <c r="Q455" s="19">
        <v>31.07095</v>
      </c>
      <c r="R455" s="21">
        <f t="shared" si="5"/>
        <v>3675106.144</v>
      </c>
    </row>
    <row r="456">
      <c r="A456" s="6">
        <v>42459.0</v>
      </c>
      <c r="B456" s="14" t="str">
        <f t="shared" si="1"/>
        <v>Wednesday</v>
      </c>
      <c r="C456" s="14" t="str">
        <f t="shared" si="2"/>
        <v>March</v>
      </c>
      <c r="D456" s="15" t="str">
        <f t="shared" si="3"/>
        <v>2016</v>
      </c>
      <c r="E456" s="16">
        <f t="shared" si="4"/>
        <v>14</v>
      </c>
      <c r="F456" s="14" t="str">
        <f>VLOOKUP(A456,'_Holidays'!A456:B2561,2,FALSE)</f>
        <v>N</v>
      </c>
      <c r="G456" s="17" t="str">
        <f>VLOOKUP(A456,'_Holidays'!A456:C2561,3,FALSE)</f>
        <v>N</v>
      </c>
      <c r="H456" s="18">
        <v>15.5</v>
      </c>
      <c r="I456" s="14" t="str">
        <f>IFERROR(__xludf.DUMMYFUNCTION("SPARKLINE(H456,{""charttype"",""bar"";""color1"",""#00CCFF"";""max"",MAX($H$2:$H$2107)})"),"")</f>
        <v/>
      </c>
      <c r="J456" s="18">
        <v>18.7</v>
      </c>
      <c r="K456" s="14" t="str">
        <f>IFERROR(__xludf.DUMMYFUNCTION("SPARKLINE(J456,{""charttype"",""bar"";""color1"",""#FF0000"";""max"",MAX($J$2:$J$2107)})"),"")</f>
        <v/>
      </c>
      <c r="L456" s="18">
        <v>8.5</v>
      </c>
      <c r="M456" s="18" t="str">
        <f>IFERROR(__xludf.DUMMYFUNCTION("SPARKLINE(L456,{""charttype"",""bar"";""color1"",""#FF9900"";""max"",MAX($L$2:$L$2107)})"),"")</f>
        <v/>
      </c>
      <c r="N456" s="18">
        <v>0.0</v>
      </c>
      <c r="O456" s="14" t="str">
        <f>IFERROR(__xludf.DUMMYFUNCTION("SPARKLINE(N456,{""charttype"",""bar"";""color1"",""#0066CC"";""max"",MAX($N$2:$N$2107)})"),"")</f>
        <v/>
      </c>
      <c r="P456" s="16">
        <v>122625.2</v>
      </c>
      <c r="Q456" s="19">
        <v>29.06251</v>
      </c>
      <c r="R456" s="21">
        <f t="shared" si="5"/>
        <v>3563796.101</v>
      </c>
    </row>
    <row r="457">
      <c r="A457" s="6">
        <v>42460.0</v>
      </c>
      <c r="B457" s="14" t="str">
        <f t="shared" si="1"/>
        <v>Thursday</v>
      </c>
      <c r="C457" s="14" t="str">
        <f t="shared" si="2"/>
        <v>March</v>
      </c>
      <c r="D457" s="15" t="str">
        <f t="shared" si="3"/>
        <v>2016</v>
      </c>
      <c r="E457" s="16">
        <f t="shared" si="4"/>
        <v>14</v>
      </c>
      <c r="F457" s="14" t="str">
        <f>VLOOKUP(A457,'_Holidays'!A457:B2562,2,FALSE)</f>
        <v>N</v>
      </c>
      <c r="G457" s="17" t="str">
        <f>VLOOKUP(A457,'_Holidays'!A457:C2562,3,FALSE)</f>
        <v>N</v>
      </c>
      <c r="H457" s="18">
        <v>11.3</v>
      </c>
      <c r="I457" s="14" t="str">
        <f>IFERROR(__xludf.DUMMYFUNCTION("SPARKLINE(H457,{""charttype"",""bar"";""color1"",""#00CCFF"";""max"",MAX($H$2:$H$2107)})"),"")</f>
        <v/>
      </c>
      <c r="J457" s="18">
        <v>22.7</v>
      </c>
      <c r="K457" s="14" t="str">
        <f>IFERROR(__xludf.DUMMYFUNCTION("SPARKLINE(J457,{""charttype"",""bar"";""color1"",""#FF0000"";""max"",MAX($J$2:$J$2107)})"),"")</f>
        <v/>
      </c>
      <c r="L457" s="18">
        <v>17.1</v>
      </c>
      <c r="M457" s="18" t="str">
        <f>IFERROR(__xludf.DUMMYFUNCTION("SPARKLINE(L457,{""charttype"",""bar"";""color1"",""#FF9900"";""max"",MAX($L$2:$L$2107)})"),"")</f>
        <v/>
      </c>
      <c r="N457" s="18">
        <v>0.0</v>
      </c>
      <c r="O457" s="14" t="str">
        <f>IFERROR(__xludf.DUMMYFUNCTION("SPARKLINE(N457,{""charttype"",""bar"";""color1"",""#0066CC"";""max"",MAX($N$2:$N$2107)})"),"")</f>
        <v/>
      </c>
      <c r="P457" s="16">
        <v>122964.7</v>
      </c>
      <c r="Q457" s="19">
        <v>21.90203</v>
      </c>
      <c r="R457" s="21">
        <f t="shared" si="5"/>
        <v>2693176.548</v>
      </c>
    </row>
    <row r="458">
      <c r="A458" s="6">
        <v>42461.0</v>
      </c>
      <c r="B458" s="14" t="str">
        <f t="shared" si="1"/>
        <v>Friday</v>
      </c>
      <c r="C458" s="14" t="str">
        <f t="shared" si="2"/>
        <v>April</v>
      </c>
      <c r="D458" s="15" t="str">
        <f t="shared" si="3"/>
        <v>2016</v>
      </c>
      <c r="E458" s="16">
        <f t="shared" si="4"/>
        <v>14</v>
      </c>
      <c r="F458" s="14" t="str">
        <f>VLOOKUP(A458,'_Holidays'!A458:B2563,2,FALSE)</f>
        <v>N</v>
      </c>
      <c r="G458" s="17" t="str">
        <f>VLOOKUP(A458,'_Holidays'!A458:C2563,3,FALSE)</f>
        <v>N</v>
      </c>
      <c r="H458" s="18">
        <v>13.1</v>
      </c>
      <c r="I458" s="14" t="str">
        <f>IFERROR(__xludf.DUMMYFUNCTION("SPARKLINE(H458,{""charttype"",""bar"";""color1"",""#00CCFF"";""max"",MAX($H$2:$H$2107)})"),"")</f>
        <v/>
      </c>
      <c r="J458" s="18">
        <v>26.5</v>
      </c>
      <c r="K458" s="14" t="str">
        <f>IFERROR(__xludf.DUMMYFUNCTION("SPARKLINE(J458,{""charttype"",""bar"";""color1"",""#FF0000"";""max"",MAX($J$2:$J$2107)})"),"")</f>
        <v/>
      </c>
      <c r="L458" s="18">
        <v>16.7</v>
      </c>
      <c r="M458" s="18" t="str">
        <f>IFERROR(__xludf.DUMMYFUNCTION("SPARKLINE(L458,{""charttype"",""bar"";""color1"",""#FF9900"";""max"",MAX($L$2:$L$2107)})"),"")</f>
        <v/>
      </c>
      <c r="N458" s="18">
        <v>0.0</v>
      </c>
      <c r="O458" s="14" t="str">
        <f>IFERROR(__xludf.DUMMYFUNCTION("SPARKLINE(N458,{""charttype"",""bar"";""color1"",""#0066CC"";""max"",MAX($N$2:$N$2107)})"),"")</f>
        <v/>
      </c>
      <c r="P458" s="16">
        <v>116321.6</v>
      </c>
      <c r="Q458" s="19">
        <v>14.4908</v>
      </c>
      <c r="R458" s="21">
        <f t="shared" si="5"/>
        <v>1685593.041</v>
      </c>
    </row>
    <row r="459">
      <c r="A459" s="6">
        <v>42462.0</v>
      </c>
      <c r="B459" s="14" t="str">
        <f t="shared" si="1"/>
        <v>Saturday</v>
      </c>
      <c r="C459" s="14" t="str">
        <f t="shared" si="2"/>
        <v>April</v>
      </c>
      <c r="D459" s="15" t="str">
        <f t="shared" si="3"/>
        <v>2016</v>
      </c>
      <c r="E459" s="16">
        <f t="shared" si="4"/>
        <v>14</v>
      </c>
      <c r="F459" s="14" t="str">
        <f>VLOOKUP(A459,'_Holidays'!A459:B2564,2,FALSE)</f>
        <v>N</v>
      </c>
      <c r="G459" s="17" t="str">
        <f>VLOOKUP(A459,'_Holidays'!A459:C2564,3,FALSE)</f>
        <v>N</v>
      </c>
      <c r="H459" s="18">
        <v>15.5</v>
      </c>
      <c r="I459" s="14" t="str">
        <f>IFERROR(__xludf.DUMMYFUNCTION("SPARKLINE(H459,{""charttype"",""bar"";""color1"",""#00CCFF"";""max"",MAX($H$2:$H$2107)})"),"")</f>
        <v/>
      </c>
      <c r="J459" s="18">
        <v>19.5</v>
      </c>
      <c r="K459" s="14" t="str">
        <f>IFERROR(__xludf.DUMMYFUNCTION("SPARKLINE(J459,{""charttype"",""bar"";""color1"",""#FF0000"";""max"",MAX($J$2:$J$2107)})"),"")</f>
        <v/>
      </c>
      <c r="L459" s="18">
        <v>8.3</v>
      </c>
      <c r="M459" s="18" t="str">
        <f>IFERROR(__xludf.DUMMYFUNCTION("SPARKLINE(L459,{""charttype"",""bar"";""color1"",""#FF9900"";""max"",MAX($L$2:$L$2107)})"),"")</f>
        <v/>
      </c>
      <c r="N459" s="18">
        <v>0.0</v>
      </c>
      <c r="O459" s="14" t="str">
        <f>IFERROR(__xludf.DUMMYFUNCTION("SPARKLINE(N459,{""charttype"",""bar"";""color1"",""#0066CC"";""max"",MAX($N$2:$N$2107)})"),"")</f>
        <v/>
      </c>
      <c r="P459" s="16">
        <v>102832.7</v>
      </c>
      <c r="Q459" s="19">
        <v>13.56899</v>
      </c>
      <c r="R459" s="21">
        <f t="shared" si="5"/>
        <v>1395335.878</v>
      </c>
    </row>
    <row r="460">
      <c r="A460" s="6">
        <v>42463.0</v>
      </c>
      <c r="B460" s="14" t="str">
        <f t="shared" si="1"/>
        <v>Sunday</v>
      </c>
      <c r="C460" s="14" t="str">
        <f t="shared" si="2"/>
        <v>April</v>
      </c>
      <c r="D460" s="15" t="str">
        <f t="shared" si="3"/>
        <v>2016</v>
      </c>
      <c r="E460" s="16">
        <f t="shared" si="4"/>
        <v>15</v>
      </c>
      <c r="F460" s="14" t="str">
        <f>VLOOKUP(A460,'_Holidays'!A460:B2565,2,FALSE)</f>
        <v>N</v>
      </c>
      <c r="G460" s="17" t="str">
        <f>VLOOKUP(A460,'_Holidays'!A460:C2565,3,FALSE)</f>
        <v>N</v>
      </c>
      <c r="H460" s="18">
        <v>11.3</v>
      </c>
      <c r="I460" s="14" t="str">
        <f>IFERROR(__xludf.DUMMYFUNCTION("SPARKLINE(H460,{""charttype"",""bar"";""color1"",""#00CCFF"";""max"",MAX($H$2:$H$2107)})"),"")</f>
        <v/>
      </c>
      <c r="J460" s="18">
        <v>18.8</v>
      </c>
      <c r="K460" s="14" t="str">
        <f>IFERROR(__xludf.DUMMYFUNCTION("SPARKLINE(J460,{""charttype"",""bar"";""color1"",""#FF0000"";""max"",MAX($J$2:$J$2107)})"),"")</f>
        <v/>
      </c>
      <c r="L460" s="18">
        <v>15.4</v>
      </c>
      <c r="M460" s="18" t="str">
        <f>IFERROR(__xludf.DUMMYFUNCTION("SPARKLINE(L460,{""charttype"",""bar"";""color1"",""#FF9900"";""max"",MAX($L$2:$L$2107)})"),"")</f>
        <v/>
      </c>
      <c r="N460" s="18">
        <v>0.0</v>
      </c>
      <c r="O460" s="14" t="str">
        <f>IFERROR(__xludf.DUMMYFUNCTION("SPARKLINE(N460,{""charttype"",""bar"";""color1"",""#0066CC"";""max"",MAX($N$2:$N$2107)})"),"")</f>
        <v/>
      </c>
      <c r="P460" s="16">
        <v>102084.0</v>
      </c>
      <c r="Q460" s="19">
        <v>15.804</v>
      </c>
      <c r="R460" s="21">
        <f t="shared" si="5"/>
        <v>1613335.536</v>
      </c>
    </row>
    <row r="461">
      <c r="A461" s="6">
        <v>42464.0</v>
      </c>
      <c r="B461" s="14" t="str">
        <f t="shared" si="1"/>
        <v>Monday</v>
      </c>
      <c r="C461" s="14" t="str">
        <f t="shared" si="2"/>
        <v>April</v>
      </c>
      <c r="D461" s="15" t="str">
        <f t="shared" si="3"/>
        <v>2016</v>
      </c>
      <c r="E461" s="16">
        <f t="shared" si="4"/>
        <v>15</v>
      </c>
      <c r="F461" s="14" t="str">
        <f>VLOOKUP(A461,'_Holidays'!A461:B2566,2,FALSE)</f>
        <v>N</v>
      </c>
      <c r="G461" s="17" t="str">
        <f>VLOOKUP(A461,'_Holidays'!A461:C2566,3,FALSE)</f>
        <v>N</v>
      </c>
      <c r="H461" s="18">
        <v>9.7</v>
      </c>
      <c r="I461" s="14" t="str">
        <f>IFERROR(__xludf.DUMMYFUNCTION("SPARKLINE(H461,{""charttype"",""bar"";""color1"",""#00CCFF"";""max"",MAX($H$2:$H$2107)})"),"")</f>
        <v/>
      </c>
      <c r="J461" s="18">
        <v>21.2</v>
      </c>
      <c r="K461" s="14" t="str">
        <f>IFERROR(__xludf.DUMMYFUNCTION("SPARKLINE(J461,{""charttype"",""bar"";""color1"",""#FF0000"";""max"",MAX($J$2:$J$2107)})"),"")</f>
        <v/>
      </c>
      <c r="L461" s="18">
        <v>18.4</v>
      </c>
      <c r="M461" s="18" t="str">
        <f>IFERROR(__xludf.DUMMYFUNCTION("SPARKLINE(L461,{""charttype"",""bar"";""color1"",""#FF9900"";""max"",MAX($L$2:$L$2107)})"),"")</f>
        <v/>
      </c>
      <c r="N461" s="18">
        <v>0.0</v>
      </c>
      <c r="O461" s="14" t="str">
        <f>IFERROR(__xludf.DUMMYFUNCTION("SPARKLINE(N461,{""charttype"",""bar"";""color1"",""#0066CC"";""max"",MAX($N$2:$N$2107)})"),"")</f>
        <v/>
      </c>
      <c r="P461" s="16">
        <v>120445.7</v>
      </c>
      <c r="Q461" s="19">
        <v>38.46855</v>
      </c>
      <c r="R461" s="21">
        <f t="shared" si="5"/>
        <v>4633371.433</v>
      </c>
    </row>
    <row r="462">
      <c r="A462" s="6">
        <v>42465.0</v>
      </c>
      <c r="B462" s="14" t="str">
        <f t="shared" si="1"/>
        <v>Tuesday</v>
      </c>
      <c r="C462" s="14" t="str">
        <f t="shared" si="2"/>
        <v>April</v>
      </c>
      <c r="D462" s="15" t="str">
        <f t="shared" si="3"/>
        <v>2016</v>
      </c>
      <c r="E462" s="16">
        <f t="shared" si="4"/>
        <v>15</v>
      </c>
      <c r="F462" s="14" t="str">
        <f>VLOOKUP(A462,'_Holidays'!A462:B2567,2,FALSE)</f>
        <v>N</v>
      </c>
      <c r="G462" s="17" t="str">
        <f>VLOOKUP(A462,'_Holidays'!A462:C2567,3,FALSE)</f>
        <v>N</v>
      </c>
      <c r="H462" s="18">
        <v>12.3</v>
      </c>
      <c r="I462" s="14" t="str">
        <f>IFERROR(__xludf.DUMMYFUNCTION("SPARKLINE(H462,{""charttype"",""bar"";""color1"",""#00CCFF"";""max"",MAX($H$2:$H$2107)})"),"")</f>
        <v/>
      </c>
      <c r="J462" s="18">
        <v>29.0</v>
      </c>
      <c r="K462" s="14" t="str">
        <f>IFERROR(__xludf.DUMMYFUNCTION("SPARKLINE(J462,{""charttype"",""bar"";""color1"",""#FF0000"";""max"",MAX($J$2:$J$2107)})"),"")</f>
        <v/>
      </c>
      <c r="L462" s="18">
        <v>17.1</v>
      </c>
      <c r="M462" s="18" t="str">
        <f>IFERROR(__xludf.DUMMYFUNCTION("SPARKLINE(L462,{""charttype"",""bar"";""color1"",""#FF9900"";""max"",MAX($L$2:$L$2107)})"),"")</f>
        <v/>
      </c>
      <c r="N462" s="18">
        <v>0.0</v>
      </c>
      <c r="O462" s="14" t="str">
        <f>IFERROR(__xludf.DUMMYFUNCTION("SPARKLINE(N462,{""charttype"",""bar"";""color1"",""#0066CC"";""max"",MAX($N$2:$N$2107)})"),"")</f>
        <v/>
      </c>
      <c r="P462" s="16">
        <v>120371.2</v>
      </c>
      <c r="Q462" s="19">
        <v>21.42321</v>
      </c>
      <c r="R462" s="21">
        <f t="shared" si="5"/>
        <v>2578737.496</v>
      </c>
    </row>
    <row r="463">
      <c r="A463" s="6">
        <v>42466.0</v>
      </c>
      <c r="B463" s="14" t="str">
        <f t="shared" si="1"/>
        <v>Wednesday</v>
      </c>
      <c r="C463" s="14" t="str">
        <f t="shared" si="2"/>
        <v>April</v>
      </c>
      <c r="D463" s="15" t="str">
        <f t="shared" si="3"/>
        <v>2016</v>
      </c>
      <c r="E463" s="16">
        <f t="shared" si="4"/>
        <v>15</v>
      </c>
      <c r="F463" s="14" t="str">
        <f>VLOOKUP(A463,'_Holidays'!A463:B2568,2,FALSE)</f>
        <v>N</v>
      </c>
      <c r="G463" s="17" t="str">
        <f>VLOOKUP(A463,'_Holidays'!A463:C2568,3,FALSE)</f>
        <v>N</v>
      </c>
      <c r="H463" s="18">
        <v>13.6</v>
      </c>
      <c r="I463" s="14" t="str">
        <f>IFERROR(__xludf.DUMMYFUNCTION("SPARKLINE(H463,{""charttype"",""bar"";""color1"",""#00CCFF"";""max"",MAX($H$2:$H$2107)})"),"")</f>
        <v/>
      </c>
      <c r="J463" s="18">
        <v>15.6</v>
      </c>
      <c r="K463" s="14" t="str">
        <f>IFERROR(__xludf.DUMMYFUNCTION("SPARKLINE(J463,{""charttype"",""bar"";""color1"",""#FF0000"";""max"",MAX($J$2:$J$2107)})"),"")</f>
        <v/>
      </c>
      <c r="L463" s="18">
        <v>3.9</v>
      </c>
      <c r="M463" s="18" t="str">
        <f>IFERROR(__xludf.DUMMYFUNCTION("SPARKLINE(L463,{""charttype"",""bar"";""color1"",""#FF9900"";""max"",MAX($L$2:$L$2107)})"),"")</f>
        <v/>
      </c>
      <c r="N463" s="18">
        <v>12.8</v>
      </c>
      <c r="O463" s="14" t="str">
        <f>IFERROR(__xludf.DUMMYFUNCTION("SPARKLINE(N463,{""charttype"",""bar"";""color1"",""#0066CC"";""max"",MAX($N$2:$N$2107)})"),"")</f>
        <v/>
      </c>
      <c r="P463" s="16">
        <v>125657.1</v>
      </c>
      <c r="Q463" s="19">
        <v>45.5208</v>
      </c>
      <c r="R463" s="21">
        <f t="shared" si="5"/>
        <v>5720011.718</v>
      </c>
    </row>
    <row r="464">
      <c r="A464" s="6">
        <v>42467.0</v>
      </c>
      <c r="B464" s="14" t="str">
        <f t="shared" si="1"/>
        <v>Thursday</v>
      </c>
      <c r="C464" s="14" t="str">
        <f t="shared" si="2"/>
        <v>April</v>
      </c>
      <c r="D464" s="15" t="str">
        <f t="shared" si="3"/>
        <v>2016</v>
      </c>
      <c r="E464" s="16">
        <f t="shared" si="4"/>
        <v>15</v>
      </c>
      <c r="F464" s="14" t="str">
        <f>VLOOKUP(A464,'_Holidays'!A464:B2569,2,FALSE)</f>
        <v>N</v>
      </c>
      <c r="G464" s="17" t="str">
        <f>VLOOKUP(A464,'_Holidays'!A464:C2569,3,FALSE)</f>
        <v>N</v>
      </c>
      <c r="H464" s="18">
        <v>8.3</v>
      </c>
      <c r="I464" s="14" t="str">
        <f>IFERROR(__xludf.DUMMYFUNCTION("SPARKLINE(H464,{""charttype"",""bar"";""color1"",""#00CCFF"";""max"",MAX($H$2:$H$2107)})"),"")</f>
        <v/>
      </c>
      <c r="J464" s="18">
        <v>18.4</v>
      </c>
      <c r="K464" s="14" t="str">
        <f>IFERROR(__xludf.DUMMYFUNCTION("SPARKLINE(J464,{""charttype"",""bar"";""color1"",""#FF0000"";""max"",MAX($J$2:$J$2107)})"),"")</f>
        <v/>
      </c>
      <c r="L464" s="18">
        <v>13.1</v>
      </c>
      <c r="M464" s="18" t="str">
        <f>IFERROR(__xludf.DUMMYFUNCTION("SPARKLINE(L464,{""charttype"",""bar"";""color1"",""#FF9900"";""max"",MAX($L$2:$L$2107)})"),"")</f>
        <v/>
      </c>
      <c r="N464" s="18">
        <v>6.8</v>
      </c>
      <c r="O464" s="14" t="str">
        <f>IFERROR(__xludf.DUMMYFUNCTION("SPARKLINE(N464,{""charttype"",""bar"";""color1"",""#0066CC"";""max"",MAX($N$2:$N$2107)})"),"")</f>
        <v/>
      </c>
      <c r="P464" s="16">
        <v>125663.3</v>
      </c>
      <c r="Q464" s="19">
        <v>52.13197</v>
      </c>
      <c r="R464" s="21">
        <f t="shared" si="5"/>
        <v>6551075.386</v>
      </c>
    </row>
    <row r="465">
      <c r="A465" s="6">
        <v>42468.0</v>
      </c>
      <c r="B465" s="14" t="str">
        <f t="shared" si="1"/>
        <v>Friday</v>
      </c>
      <c r="C465" s="14" t="str">
        <f t="shared" si="2"/>
        <v>April</v>
      </c>
      <c r="D465" s="15" t="str">
        <f t="shared" si="3"/>
        <v>2016</v>
      </c>
      <c r="E465" s="16">
        <f t="shared" si="4"/>
        <v>15</v>
      </c>
      <c r="F465" s="14" t="str">
        <f>VLOOKUP(A465,'_Holidays'!A465:B2570,2,FALSE)</f>
        <v>N</v>
      </c>
      <c r="G465" s="17" t="str">
        <f>VLOOKUP(A465,'_Holidays'!A465:C2570,3,FALSE)</f>
        <v>N</v>
      </c>
      <c r="H465" s="18">
        <v>11.9</v>
      </c>
      <c r="I465" s="14" t="str">
        <f>IFERROR(__xludf.DUMMYFUNCTION("SPARKLINE(H465,{""charttype"",""bar"";""color1"",""#00CCFF"";""max"",MAX($H$2:$H$2107)})"),"")</f>
        <v/>
      </c>
      <c r="J465" s="18">
        <v>20.0</v>
      </c>
      <c r="K465" s="14" t="str">
        <f>IFERROR(__xludf.DUMMYFUNCTION("SPARKLINE(J465,{""charttype"",""bar"";""color1"",""#FF0000"";""max"",MAX($J$2:$J$2107)})"),"")</f>
        <v/>
      </c>
      <c r="L465" s="18">
        <v>9.6</v>
      </c>
      <c r="M465" s="18" t="str">
        <f>IFERROR(__xludf.DUMMYFUNCTION("SPARKLINE(L465,{""charttype"",""bar"";""color1"",""#FF9900"";""max"",MAX($L$2:$L$2107)})"),"")</f>
        <v/>
      </c>
      <c r="N465" s="18">
        <v>0.0</v>
      </c>
      <c r="O465" s="14" t="str">
        <f>IFERROR(__xludf.DUMMYFUNCTION("SPARKLINE(N465,{""charttype"",""bar"";""color1"",""#0066CC"";""max"",MAX($N$2:$N$2107)})"),"")</f>
        <v/>
      </c>
      <c r="P465" s="16">
        <v>124266.9</v>
      </c>
      <c r="Q465" s="19">
        <v>75.35781</v>
      </c>
      <c r="R465" s="21">
        <f t="shared" si="5"/>
        <v>9364481.439</v>
      </c>
    </row>
    <row r="466">
      <c r="A466" s="6">
        <v>42469.0</v>
      </c>
      <c r="B466" s="14" t="str">
        <f t="shared" si="1"/>
        <v>Saturday</v>
      </c>
      <c r="C466" s="14" t="str">
        <f t="shared" si="2"/>
        <v>April</v>
      </c>
      <c r="D466" s="15" t="str">
        <f t="shared" si="3"/>
        <v>2016</v>
      </c>
      <c r="E466" s="16">
        <f t="shared" si="4"/>
        <v>15</v>
      </c>
      <c r="F466" s="14" t="str">
        <f>VLOOKUP(A466,'_Holidays'!A466:B2571,2,FALSE)</f>
        <v>N</v>
      </c>
      <c r="G466" s="17" t="str">
        <f>VLOOKUP(A466,'_Holidays'!A466:C2571,3,FALSE)</f>
        <v>N</v>
      </c>
      <c r="H466" s="18">
        <v>10.4</v>
      </c>
      <c r="I466" s="14" t="str">
        <f>IFERROR(__xludf.DUMMYFUNCTION("SPARKLINE(H466,{""charttype"",""bar"";""color1"",""#00CCFF"";""max"",MAX($H$2:$H$2107)})"),"")</f>
        <v/>
      </c>
      <c r="J466" s="18">
        <v>22.3</v>
      </c>
      <c r="K466" s="14" t="str">
        <f>IFERROR(__xludf.DUMMYFUNCTION("SPARKLINE(J466,{""charttype"",""bar"";""color1"",""#FF0000"";""max"",MAX($J$2:$J$2107)})"),"")</f>
        <v/>
      </c>
      <c r="L466" s="18">
        <v>13.0</v>
      </c>
      <c r="M466" s="18" t="str">
        <f>IFERROR(__xludf.DUMMYFUNCTION("SPARKLINE(L466,{""charttype"",""bar"";""color1"",""#FF9900"";""max"",MAX($L$2:$L$2107)})"),"")</f>
        <v/>
      </c>
      <c r="N466" s="18">
        <v>0.0</v>
      </c>
      <c r="O466" s="14" t="str">
        <f>IFERROR(__xludf.DUMMYFUNCTION("SPARKLINE(N466,{""charttype"",""bar"";""color1"",""#0066CC"";""max"",MAX($N$2:$N$2107)})"),"")</f>
        <v/>
      </c>
      <c r="P466" s="16">
        <v>109044.9</v>
      </c>
      <c r="Q466" s="19">
        <v>73.13914</v>
      </c>
      <c r="R466" s="21">
        <f t="shared" si="5"/>
        <v>7975450.207</v>
      </c>
    </row>
    <row r="467">
      <c r="A467" s="6">
        <v>42470.0</v>
      </c>
      <c r="B467" s="14" t="str">
        <f t="shared" si="1"/>
        <v>Sunday</v>
      </c>
      <c r="C467" s="14" t="str">
        <f t="shared" si="2"/>
        <v>April</v>
      </c>
      <c r="D467" s="15" t="str">
        <f t="shared" si="3"/>
        <v>2016</v>
      </c>
      <c r="E467" s="16">
        <f t="shared" si="4"/>
        <v>16</v>
      </c>
      <c r="F467" s="14" t="str">
        <f>VLOOKUP(A467,'_Holidays'!A467:B2572,2,FALSE)</f>
        <v>N</v>
      </c>
      <c r="G467" s="17" t="str">
        <f>VLOOKUP(A467,'_Holidays'!A467:C2572,3,FALSE)</f>
        <v>N</v>
      </c>
      <c r="H467" s="18">
        <v>13.6</v>
      </c>
      <c r="I467" s="14" t="str">
        <f>IFERROR(__xludf.DUMMYFUNCTION("SPARKLINE(H467,{""charttype"",""bar"";""color1"",""#00CCFF"";""max"",MAX($H$2:$H$2107)})"),"")</f>
        <v/>
      </c>
      <c r="J467" s="18">
        <v>23.5</v>
      </c>
      <c r="K467" s="14" t="str">
        <f>IFERROR(__xludf.DUMMYFUNCTION("SPARKLINE(J467,{""charttype"",""bar"";""color1"",""#FF0000"";""max"",MAX($J$2:$J$2107)})"),"")</f>
        <v/>
      </c>
      <c r="L467" s="18">
        <v>9.6</v>
      </c>
      <c r="M467" s="18" t="str">
        <f>IFERROR(__xludf.DUMMYFUNCTION("SPARKLINE(L467,{""charttype"",""bar"";""color1"",""#FF9900"";""max"",MAX($L$2:$L$2107)})"),"")</f>
        <v/>
      </c>
      <c r="N467" s="18">
        <v>0.0</v>
      </c>
      <c r="O467" s="14" t="str">
        <f>IFERROR(__xludf.DUMMYFUNCTION("SPARKLINE(N467,{""charttype"",""bar"";""color1"",""#0066CC"";""max"",MAX($N$2:$N$2107)})"),"")</f>
        <v/>
      </c>
      <c r="P467" s="16">
        <v>99845.35</v>
      </c>
      <c r="Q467" s="19">
        <v>35.12055</v>
      </c>
      <c r="R467" s="21">
        <f t="shared" si="5"/>
        <v>3506623.607</v>
      </c>
    </row>
    <row r="468">
      <c r="A468" s="6">
        <v>42471.0</v>
      </c>
      <c r="B468" s="14" t="str">
        <f t="shared" si="1"/>
        <v>Monday</v>
      </c>
      <c r="C468" s="14" t="str">
        <f t="shared" si="2"/>
        <v>April</v>
      </c>
      <c r="D468" s="15" t="str">
        <f t="shared" si="3"/>
        <v>2016</v>
      </c>
      <c r="E468" s="16">
        <f t="shared" si="4"/>
        <v>16</v>
      </c>
      <c r="F468" s="14" t="str">
        <f>VLOOKUP(A468,'_Holidays'!A468:B2573,2,FALSE)</f>
        <v>N</v>
      </c>
      <c r="G468" s="17" t="str">
        <f>VLOOKUP(A468,'_Holidays'!A468:C2573,3,FALSE)</f>
        <v>N</v>
      </c>
      <c r="H468" s="18">
        <v>14.5</v>
      </c>
      <c r="I468" s="14" t="str">
        <f>IFERROR(__xludf.DUMMYFUNCTION("SPARKLINE(H468,{""charttype"",""bar"";""color1"",""#00CCFF"";""max"",MAX($H$2:$H$2107)})"),"")</f>
        <v/>
      </c>
      <c r="J468" s="18">
        <v>20.1</v>
      </c>
      <c r="K468" s="14" t="str">
        <f>IFERROR(__xludf.DUMMYFUNCTION("SPARKLINE(J468,{""charttype"",""bar"";""color1"",""#FF0000"";""max"",MAX($J$2:$J$2107)})"),"")</f>
        <v/>
      </c>
      <c r="L468" s="18">
        <v>14.1</v>
      </c>
      <c r="M468" s="18" t="str">
        <f>IFERROR(__xludf.DUMMYFUNCTION("SPARKLINE(L468,{""charttype"",""bar"";""color1"",""#FF9900"";""max"",MAX($L$2:$L$2107)})"),"")</f>
        <v/>
      </c>
      <c r="N468" s="18">
        <v>0.0</v>
      </c>
      <c r="O468" s="14" t="str">
        <f>IFERROR(__xludf.DUMMYFUNCTION("SPARKLINE(N468,{""charttype"",""bar"";""color1"",""#0066CC"";""max"",MAX($N$2:$N$2107)})"),"")</f>
        <v/>
      </c>
      <c r="P468" s="16">
        <v>118614.0</v>
      </c>
      <c r="Q468" s="19">
        <v>62.30651</v>
      </c>
      <c r="R468" s="21">
        <f t="shared" si="5"/>
        <v>7390424.377</v>
      </c>
    </row>
    <row r="469">
      <c r="A469" s="6">
        <v>42472.0</v>
      </c>
      <c r="B469" s="14" t="str">
        <f t="shared" si="1"/>
        <v>Tuesday</v>
      </c>
      <c r="C469" s="14" t="str">
        <f t="shared" si="2"/>
        <v>April</v>
      </c>
      <c r="D469" s="15" t="str">
        <f t="shared" si="3"/>
        <v>2016</v>
      </c>
      <c r="E469" s="16">
        <f t="shared" si="4"/>
        <v>16</v>
      </c>
      <c r="F469" s="14" t="str">
        <f>VLOOKUP(A469,'_Holidays'!A469:B2574,2,FALSE)</f>
        <v>Y</v>
      </c>
      <c r="G469" s="17" t="str">
        <f>VLOOKUP(A469,'_Holidays'!A469:C2574,3,FALSE)</f>
        <v>N</v>
      </c>
      <c r="H469" s="18">
        <v>14.0</v>
      </c>
      <c r="I469" s="14" t="str">
        <f>IFERROR(__xludf.DUMMYFUNCTION("SPARKLINE(H469,{""charttype"",""bar"";""color1"",""#00CCFF"";""max"",MAX($H$2:$H$2107)})"),"")</f>
        <v/>
      </c>
      <c r="J469" s="18">
        <v>18.7</v>
      </c>
      <c r="K469" s="14" t="str">
        <f>IFERROR(__xludf.DUMMYFUNCTION("SPARKLINE(J469,{""charttype"",""bar"";""color1"",""#FF0000"";""max"",MAX($J$2:$J$2107)})"),"")</f>
        <v/>
      </c>
      <c r="L469" s="18">
        <v>13.5</v>
      </c>
      <c r="M469" s="18" t="str">
        <f>IFERROR(__xludf.DUMMYFUNCTION("SPARKLINE(L469,{""charttype"",""bar"";""color1"",""#FF9900"";""max"",MAX($L$2:$L$2107)})"),"")</f>
        <v/>
      </c>
      <c r="N469" s="18">
        <v>0.2</v>
      </c>
      <c r="O469" s="14" t="str">
        <f>IFERROR(__xludf.DUMMYFUNCTION("SPARKLINE(N469,{""charttype"",""bar"";""color1"",""#0066CC"";""max"",MAX($N$2:$N$2107)})"),"")</f>
        <v/>
      </c>
      <c r="P469" s="16">
        <v>123808.8</v>
      </c>
      <c r="Q469" s="19">
        <v>62.96455</v>
      </c>
      <c r="R469" s="21">
        <f t="shared" si="5"/>
        <v>7795565.378</v>
      </c>
    </row>
    <row r="470">
      <c r="A470" s="6">
        <v>42473.0</v>
      </c>
      <c r="B470" s="14" t="str">
        <f t="shared" si="1"/>
        <v>Wednesday</v>
      </c>
      <c r="C470" s="14" t="str">
        <f t="shared" si="2"/>
        <v>April</v>
      </c>
      <c r="D470" s="15" t="str">
        <f t="shared" si="3"/>
        <v>2016</v>
      </c>
      <c r="E470" s="16">
        <f t="shared" si="4"/>
        <v>16</v>
      </c>
      <c r="F470" s="14" t="str">
        <f>VLOOKUP(A470,'_Holidays'!A470:B2575,2,FALSE)</f>
        <v>Y</v>
      </c>
      <c r="G470" s="17" t="str">
        <f>VLOOKUP(A470,'_Holidays'!A470:C2575,3,FALSE)</f>
        <v>N</v>
      </c>
      <c r="H470" s="18">
        <v>11.3</v>
      </c>
      <c r="I470" s="14" t="str">
        <f>IFERROR(__xludf.DUMMYFUNCTION("SPARKLINE(H470,{""charttype"",""bar"";""color1"",""#00CCFF"";""max"",MAX($H$2:$H$2107)})"),"")</f>
        <v/>
      </c>
      <c r="J470" s="18">
        <v>20.0</v>
      </c>
      <c r="K470" s="14" t="str">
        <f>IFERROR(__xludf.DUMMYFUNCTION("SPARKLINE(J470,{""charttype"",""bar"";""color1"",""#FF0000"";""max"",MAX($J$2:$J$2107)})"),"")</f>
        <v/>
      </c>
      <c r="L470" s="18">
        <v>12.6</v>
      </c>
      <c r="M470" s="18" t="str">
        <f>IFERROR(__xludf.DUMMYFUNCTION("SPARKLINE(L470,{""charttype"",""bar"";""color1"",""#FF9900"";""max"",MAX($L$2:$L$2107)})"),"")</f>
        <v/>
      </c>
      <c r="N470" s="18">
        <v>0.2</v>
      </c>
      <c r="O470" s="14" t="str">
        <f>IFERROR(__xludf.DUMMYFUNCTION("SPARKLINE(N470,{""charttype"",""bar"";""color1"",""#0066CC"";""max"",MAX($N$2:$N$2107)})"),"")</f>
        <v/>
      </c>
      <c r="P470" s="16">
        <v>124686.6</v>
      </c>
      <c r="Q470" s="19">
        <v>77.21022</v>
      </c>
      <c r="R470" s="21">
        <f t="shared" si="5"/>
        <v>9627079.817</v>
      </c>
    </row>
    <row r="471">
      <c r="A471" s="6">
        <v>42474.0</v>
      </c>
      <c r="B471" s="14" t="str">
        <f t="shared" si="1"/>
        <v>Thursday</v>
      </c>
      <c r="C471" s="14" t="str">
        <f t="shared" si="2"/>
        <v>April</v>
      </c>
      <c r="D471" s="15" t="str">
        <f t="shared" si="3"/>
        <v>2016</v>
      </c>
      <c r="E471" s="16">
        <f t="shared" si="4"/>
        <v>16</v>
      </c>
      <c r="F471" s="14" t="str">
        <f>VLOOKUP(A471,'_Holidays'!A471:B2576,2,FALSE)</f>
        <v>Y</v>
      </c>
      <c r="G471" s="17" t="str">
        <f>VLOOKUP(A471,'_Holidays'!A471:C2576,3,FALSE)</f>
        <v>N</v>
      </c>
      <c r="H471" s="18">
        <v>11.6</v>
      </c>
      <c r="I471" s="14" t="str">
        <f>IFERROR(__xludf.DUMMYFUNCTION("SPARKLINE(H471,{""charttype"",""bar"";""color1"",""#00CCFF"";""max"",MAX($H$2:$H$2107)})"),"")</f>
        <v/>
      </c>
      <c r="J471" s="18">
        <v>27.0</v>
      </c>
      <c r="K471" s="14" t="str">
        <f>IFERROR(__xludf.DUMMYFUNCTION("SPARKLINE(J471,{""charttype"",""bar"";""color1"",""#FF0000"";""max"",MAX($J$2:$J$2107)})"),"")</f>
        <v/>
      </c>
      <c r="L471" s="18">
        <v>12.7</v>
      </c>
      <c r="M471" s="18" t="str">
        <f>IFERROR(__xludf.DUMMYFUNCTION("SPARKLINE(L471,{""charttype"",""bar"";""color1"",""#FF9900"";""max"",MAX($L$2:$L$2107)})"),"")</f>
        <v/>
      </c>
      <c r="N471" s="18">
        <v>0.0</v>
      </c>
      <c r="O471" s="14" t="str">
        <f>IFERROR(__xludf.DUMMYFUNCTION("SPARKLINE(N471,{""charttype"",""bar"";""color1"",""#0066CC"";""max"",MAX($N$2:$N$2107)})"),"")</f>
        <v/>
      </c>
      <c r="P471" s="16">
        <v>126519.1</v>
      </c>
      <c r="Q471" s="19">
        <v>92.92521</v>
      </c>
      <c r="R471" s="21">
        <f t="shared" si="5"/>
        <v>11756813.94</v>
      </c>
    </row>
    <row r="472">
      <c r="A472" s="6">
        <v>42475.0</v>
      </c>
      <c r="B472" s="14" t="str">
        <f t="shared" si="1"/>
        <v>Friday</v>
      </c>
      <c r="C472" s="14" t="str">
        <f t="shared" si="2"/>
        <v>April</v>
      </c>
      <c r="D472" s="15" t="str">
        <f t="shared" si="3"/>
        <v>2016</v>
      </c>
      <c r="E472" s="16">
        <f t="shared" si="4"/>
        <v>16</v>
      </c>
      <c r="F472" s="14" t="str">
        <f>VLOOKUP(A472,'_Holidays'!A472:B2577,2,FALSE)</f>
        <v>Y</v>
      </c>
      <c r="G472" s="17" t="str">
        <f>VLOOKUP(A472,'_Holidays'!A472:C2577,3,FALSE)</f>
        <v>N</v>
      </c>
      <c r="H472" s="18">
        <v>13.4</v>
      </c>
      <c r="I472" s="14" t="str">
        <f>IFERROR(__xludf.DUMMYFUNCTION("SPARKLINE(H472,{""charttype"",""bar"";""color1"",""#00CCFF"";""max"",MAX($H$2:$H$2107)})"),"")</f>
        <v/>
      </c>
      <c r="J472" s="18">
        <v>27.0</v>
      </c>
      <c r="K472" s="14" t="str">
        <f>IFERROR(__xludf.DUMMYFUNCTION("SPARKLINE(J472,{""charttype"",""bar"";""color1"",""#FF0000"";""max"",MAX($J$2:$J$2107)})"),"")</f>
        <v/>
      </c>
      <c r="L472" s="18">
        <v>15.9</v>
      </c>
      <c r="M472" s="18" t="str">
        <f>IFERROR(__xludf.DUMMYFUNCTION("SPARKLINE(L472,{""charttype"",""bar"";""color1"",""#FF9900"";""max"",MAX($L$2:$L$2107)})"),"")</f>
        <v/>
      </c>
      <c r="N472" s="18">
        <v>0.0</v>
      </c>
      <c r="O472" s="14" t="str">
        <f>IFERROR(__xludf.DUMMYFUNCTION("SPARKLINE(N472,{""charttype"",""bar"";""color1"",""#0066CC"";""max"",MAX($N$2:$N$2107)})"),"")</f>
        <v/>
      </c>
      <c r="P472" s="16">
        <v>124721.5</v>
      </c>
      <c r="Q472" s="19">
        <v>81.71785</v>
      </c>
      <c r="R472" s="21">
        <f t="shared" si="5"/>
        <v>10191972.83</v>
      </c>
    </row>
    <row r="473">
      <c r="A473" s="6">
        <v>42476.0</v>
      </c>
      <c r="B473" s="14" t="str">
        <f t="shared" si="1"/>
        <v>Saturday</v>
      </c>
      <c r="C473" s="14" t="str">
        <f t="shared" si="2"/>
        <v>April</v>
      </c>
      <c r="D473" s="15" t="str">
        <f t="shared" si="3"/>
        <v>2016</v>
      </c>
      <c r="E473" s="16">
        <f t="shared" si="4"/>
        <v>16</v>
      </c>
      <c r="F473" s="14" t="str">
        <f>VLOOKUP(A473,'_Holidays'!A473:B2578,2,FALSE)</f>
        <v>Y</v>
      </c>
      <c r="G473" s="17" t="str">
        <f>VLOOKUP(A473,'_Holidays'!A473:C2578,3,FALSE)</f>
        <v>N</v>
      </c>
      <c r="H473" s="18">
        <v>14.0</v>
      </c>
      <c r="I473" s="14" t="str">
        <f>IFERROR(__xludf.DUMMYFUNCTION("SPARKLINE(H473,{""charttype"",""bar"";""color1"",""#00CCFF"";""max"",MAX($H$2:$H$2107)})"),"")</f>
        <v/>
      </c>
      <c r="J473" s="18">
        <v>20.3</v>
      </c>
      <c r="K473" s="14" t="str">
        <f>IFERROR(__xludf.DUMMYFUNCTION("SPARKLINE(J473,{""charttype"",""bar"";""color1"",""#FF0000"";""max"",MAX($J$2:$J$2107)})"),"")</f>
        <v/>
      </c>
      <c r="L473" s="18">
        <v>8.3</v>
      </c>
      <c r="M473" s="18" t="str">
        <f>IFERROR(__xludf.DUMMYFUNCTION("SPARKLINE(L473,{""charttype"",""bar"";""color1"",""#FF9900"";""max"",MAX($L$2:$L$2107)})"),"")</f>
        <v/>
      </c>
      <c r="N473" s="18">
        <v>0.0</v>
      </c>
      <c r="O473" s="14" t="str">
        <f>IFERROR(__xludf.DUMMYFUNCTION("SPARKLINE(N473,{""charttype"",""bar"";""color1"",""#0066CC"";""max"",MAX($N$2:$N$2107)})"),"")</f>
        <v/>
      </c>
      <c r="P473" s="16">
        <v>108526.0</v>
      </c>
      <c r="Q473" s="19">
        <v>51.52897</v>
      </c>
      <c r="R473" s="21">
        <f t="shared" si="5"/>
        <v>5592232.998</v>
      </c>
    </row>
    <row r="474">
      <c r="A474" s="6">
        <v>42477.0</v>
      </c>
      <c r="B474" s="14" t="str">
        <f t="shared" si="1"/>
        <v>Sunday</v>
      </c>
      <c r="C474" s="14" t="str">
        <f t="shared" si="2"/>
        <v>April</v>
      </c>
      <c r="D474" s="15" t="str">
        <f t="shared" si="3"/>
        <v>2016</v>
      </c>
      <c r="E474" s="16">
        <f t="shared" si="4"/>
        <v>17</v>
      </c>
      <c r="F474" s="14" t="str">
        <f>VLOOKUP(A474,'_Holidays'!A474:B2579,2,FALSE)</f>
        <v>Y</v>
      </c>
      <c r="G474" s="17" t="str">
        <f>VLOOKUP(A474,'_Holidays'!A474:C2579,3,FALSE)</f>
        <v>N</v>
      </c>
      <c r="H474" s="18">
        <v>13.1</v>
      </c>
      <c r="I474" s="14" t="str">
        <f>IFERROR(__xludf.DUMMYFUNCTION("SPARKLINE(H474,{""charttype"",""bar"";""color1"",""#00CCFF"";""max"",MAX($H$2:$H$2107)})"),"")</f>
        <v/>
      </c>
      <c r="J474" s="18">
        <v>19.8</v>
      </c>
      <c r="K474" s="14" t="str">
        <f>IFERROR(__xludf.DUMMYFUNCTION("SPARKLINE(J474,{""charttype"",""bar"";""color1"",""#FF0000"";""max"",MAX($J$2:$J$2107)})"),"")</f>
        <v/>
      </c>
      <c r="L474" s="18">
        <v>14.7</v>
      </c>
      <c r="M474" s="18" t="str">
        <f>IFERROR(__xludf.DUMMYFUNCTION("SPARKLINE(L474,{""charttype"",""bar"";""color1"",""#FF9900"";""max"",MAX($L$2:$L$2107)})"),"")</f>
        <v/>
      </c>
      <c r="N474" s="18">
        <v>0.0</v>
      </c>
      <c r="O474" s="14" t="str">
        <f>IFERROR(__xludf.DUMMYFUNCTION("SPARKLINE(N474,{""charttype"",""bar"";""color1"",""#0066CC"";""max"",MAX($N$2:$N$2107)})"),"")</f>
        <v/>
      </c>
      <c r="P474" s="16">
        <v>100526.3</v>
      </c>
      <c r="Q474" s="19">
        <v>39.12944</v>
      </c>
      <c r="R474" s="21">
        <f t="shared" si="5"/>
        <v>3933537.824</v>
      </c>
    </row>
    <row r="475">
      <c r="A475" s="6">
        <v>42478.0</v>
      </c>
      <c r="B475" s="14" t="str">
        <f t="shared" si="1"/>
        <v>Monday</v>
      </c>
      <c r="C475" s="14" t="str">
        <f t="shared" si="2"/>
        <v>April</v>
      </c>
      <c r="D475" s="15" t="str">
        <f t="shared" si="3"/>
        <v>2016</v>
      </c>
      <c r="E475" s="16">
        <f t="shared" si="4"/>
        <v>17</v>
      </c>
      <c r="F475" s="14" t="str">
        <f>VLOOKUP(A475,'_Holidays'!A475:B2580,2,FALSE)</f>
        <v>Y</v>
      </c>
      <c r="G475" s="17" t="str">
        <f>VLOOKUP(A475,'_Holidays'!A475:C2580,3,FALSE)</f>
        <v>N</v>
      </c>
      <c r="H475" s="18">
        <v>9.8</v>
      </c>
      <c r="I475" s="14" t="str">
        <f>IFERROR(__xludf.DUMMYFUNCTION("SPARKLINE(H475,{""charttype"",""bar"";""color1"",""#00CCFF"";""max"",MAX($H$2:$H$2107)})"),"")</f>
        <v/>
      </c>
      <c r="J475" s="18">
        <v>25.0</v>
      </c>
      <c r="K475" s="14" t="str">
        <f>IFERROR(__xludf.DUMMYFUNCTION("SPARKLINE(J475,{""charttype"",""bar"";""color1"",""#FF0000"";""max"",MAX($J$2:$J$2107)})"),"")</f>
        <v/>
      </c>
      <c r="L475" s="18">
        <v>15.0</v>
      </c>
      <c r="M475" s="18" t="str">
        <f>IFERROR(__xludf.DUMMYFUNCTION("SPARKLINE(L475,{""charttype"",""bar"";""color1"",""#FF9900"";""max"",MAX($L$2:$L$2107)})"),"")</f>
        <v/>
      </c>
      <c r="N475" s="18">
        <v>0.0</v>
      </c>
      <c r="O475" s="14" t="str">
        <f>IFERROR(__xludf.DUMMYFUNCTION("SPARKLINE(N475,{""charttype"",""bar"";""color1"",""#0066CC"";""max"",MAX($N$2:$N$2107)})"),"")</f>
        <v/>
      </c>
      <c r="P475" s="16">
        <v>123441.8</v>
      </c>
      <c r="Q475" s="19">
        <v>61.62911</v>
      </c>
      <c r="R475" s="21">
        <f t="shared" si="5"/>
        <v>7607608.271</v>
      </c>
    </row>
    <row r="476">
      <c r="A476" s="6">
        <v>42479.0</v>
      </c>
      <c r="B476" s="14" t="str">
        <f t="shared" si="1"/>
        <v>Tuesday</v>
      </c>
      <c r="C476" s="14" t="str">
        <f t="shared" si="2"/>
        <v>April</v>
      </c>
      <c r="D476" s="15" t="str">
        <f t="shared" si="3"/>
        <v>2016</v>
      </c>
      <c r="E476" s="16">
        <f t="shared" si="4"/>
        <v>17</v>
      </c>
      <c r="F476" s="14" t="str">
        <f>VLOOKUP(A476,'_Holidays'!A476:B2581,2,FALSE)</f>
        <v>Y</v>
      </c>
      <c r="G476" s="17" t="str">
        <f>VLOOKUP(A476,'_Holidays'!A476:C2581,3,FALSE)</f>
        <v>N</v>
      </c>
      <c r="H476" s="18">
        <v>13.6</v>
      </c>
      <c r="I476" s="14" t="str">
        <f>IFERROR(__xludf.DUMMYFUNCTION("SPARKLINE(H476,{""charttype"",""bar"";""color1"",""#00CCFF"";""max"",MAX($H$2:$H$2107)})"),"")</f>
        <v/>
      </c>
      <c r="J476" s="18">
        <v>27.4</v>
      </c>
      <c r="K476" s="14" t="str">
        <f>IFERROR(__xludf.DUMMYFUNCTION("SPARKLINE(J476,{""charttype"",""bar"";""color1"",""#FF0000"";""max"",MAX($J$2:$J$2107)})"),"")</f>
        <v/>
      </c>
      <c r="L476" s="18">
        <v>14.5</v>
      </c>
      <c r="M476" s="18" t="str">
        <f>IFERROR(__xludf.DUMMYFUNCTION("SPARKLINE(L476,{""charttype"",""bar"";""color1"",""#FF9900"";""max"",MAX($L$2:$L$2107)})"),"")</f>
        <v/>
      </c>
      <c r="N476" s="18">
        <v>0.0</v>
      </c>
      <c r="O476" s="14" t="str">
        <f>IFERROR(__xludf.DUMMYFUNCTION("SPARKLINE(N476,{""charttype"",""bar"";""color1"",""#0066CC"";""max"",MAX($N$2:$N$2107)})"),"")</f>
        <v/>
      </c>
      <c r="P476" s="16">
        <v>126846.4</v>
      </c>
      <c r="Q476" s="19">
        <v>54.57119</v>
      </c>
      <c r="R476" s="21">
        <f t="shared" si="5"/>
        <v>6922158.995</v>
      </c>
    </row>
    <row r="477">
      <c r="A477" s="6">
        <v>42480.0</v>
      </c>
      <c r="B477" s="14" t="str">
        <f t="shared" si="1"/>
        <v>Wednesday</v>
      </c>
      <c r="C477" s="14" t="str">
        <f t="shared" si="2"/>
        <v>April</v>
      </c>
      <c r="D477" s="15" t="str">
        <f t="shared" si="3"/>
        <v>2016</v>
      </c>
      <c r="E477" s="16">
        <f t="shared" si="4"/>
        <v>17</v>
      </c>
      <c r="F477" s="14" t="str">
        <f>VLOOKUP(A477,'_Holidays'!A477:B2582,2,FALSE)</f>
        <v>Y</v>
      </c>
      <c r="G477" s="17" t="str">
        <f>VLOOKUP(A477,'_Holidays'!A477:C2582,3,FALSE)</f>
        <v>N</v>
      </c>
      <c r="H477" s="18">
        <v>15.3</v>
      </c>
      <c r="I477" s="14" t="str">
        <f>IFERROR(__xludf.DUMMYFUNCTION("SPARKLINE(H477,{""charttype"",""bar"";""color1"",""#00CCFF"";""max"",MAX($H$2:$H$2107)})"),"")</f>
        <v/>
      </c>
      <c r="J477" s="18">
        <v>28.0</v>
      </c>
      <c r="K477" s="14" t="str">
        <f>IFERROR(__xludf.DUMMYFUNCTION("SPARKLINE(J477,{""charttype"",""bar"";""color1"",""#FF0000"";""max"",MAX($J$2:$J$2107)})"),"")</f>
        <v/>
      </c>
      <c r="L477" s="18">
        <v>14.0</v>
      </c>
      <c r="M477" s="18" t="str">
        <f>IFERROR(__xludf.DUMMYFUNCTION("SPARKLINE(L477,{""charttype"",""bar"";""color1"",""#FF9900"";""max"",MAX($L$2:$L$2107)})"),"")</f>
        <v/>
      </c>
      <c r="N477" s="18">
        <v>0.0</v>
      </c>
      <c r="O477" s="14" t="str">
        <f>IFERROR(__xludf.DUMMYFUNCTION("SPARKLINE(N477,{""charttype"",""bar"";""color1"",""#0066CC"";""max"",MAX($N$2:$N$2107)})"),"")</f>
        <v/>
      </c>
      <c r="P477" s="16">
        <v>125204.8</v>
      </c>
      <c r="Q477" s="19">
        <v>40.05366</v>
      </c>
      <c r="R477" s="21">
        <f t="shared" si="5"/>
        <v>5014910.49</v>
      </c>
    </row>
    <row r="478">
      <c r="A478" s="6">
        <v>42481.0</v>
      </c>
      <c r="B478" s="14" t="str">
        <f t="shared" si="1"/>
        <v>Thursday</v>
      </c>
      <c r="C478" s="14" t="str">
        <f t="shared" si="2"/>
        <v>April</v>
      </c>
      <c r="D478" s="15" t="str">
        <f t="shared" si="3"/>
        <v>2016</v>
      </c>
      <c r="E478" s="16">
        <f t="shared" si="4"/>
        <v>17</v>
      </c>
      <c r="F478" s="14" t="str">
        <f>VLOOKUP(A478,'_Holidays'!A478:B2583,2,FALSE)</f>
        <v>Y</v>
      </c>
      <c r="G478" s="17" t="str">
        <f>VLOOKUP(A478,'_Holidays'!A478:C2583,3,FALSE)</f>
        <v>N</v>
      </c>
      <c r="H478" s="18">
        <v>17.1</v>
      </c>
      <c r="I478" s="14" t="str">
        <f>IFERROR(__xludf.DUMMYFUNCTION("SPARKLINE(H478,{""charttype"",""bar"";""color1"",""#00CCFF"";""max"",MAX($H$2:$H$2107)})"),"")</f>
        <v/>
      </c>
      <c r="J478" s="18">
        <v>24.2</v>
      </c>
      <c r="K478" s="14" t="str">
        <f>IFERROR(__xludf.DUMMYFUNCTION("SPARKLINE(J478,{""charttype"",""bar"";""color1"",""#FF0000"";""max"",MAX($J$2:$J$2107)})"),"")</f>
        <v/>
      </c>
      <c r="L478" s="18">
        <v>5.6</v>
      </c>
      <c r="M478" s="18" t="str">
        <f>IFERROR(__xludf.DUMMYFUNCTION("SPARKLINE(L478,{""charttype"",""bar"";""color1"",""#FF9900"";""max"",MAX($L$2:$L$2107)})"),"")</f>
        <v/>
      </c>
      <c r="N478" s="18">
        <v>0.4</v>
      </c>
      <c r="O478" s="14" t="str">
        <f>IFERROR(__xludf.DUMMYFUNCTION("SPARKLINE(N478,{""charttype"",""bar"";""color1"",""#0066CC"";""max"",MAX($N$2:$N$2107)})"),"")</f>
        <v/>
      </c>
      <c r="P478" s="16">
        <v>125514.1</v>
      </c>
      <c r="Q478" s="19">
        <v>55.74047</v>
      </c>
      <c r="R478" s="21">
        <f t="shared" si="5"/>
        <v>6996214.926</v>
      </c>
    </row>
    <row r="479">
      <c r="A479" s="6">
        <v>42482.0</v>
      </c>
      <c r="B479" s="14" t="str">
        <f t="shared" si="1"/>
        <v>Friday</v>
      </c>
      <c r="C479" s="14" t="str">
        <f t="shared" si="2"/>
        <v>April</v>
      </c>
      <c r="D479" s="15" t="str">
        <f t="shared" si="3"/>
        <v>2016</v>
      </c>
      <c r="E479" s="16">
        <f t="shared" si="4"/>
        <v>17</v>
      </c>
      <c r="F479" s="14" t="str">
        <f>VLOOKUP(A479,'_Holidays'!A479:B2584,2,FALSE)</f>
        <v>Y</v>
      </c>
      <c r="G479" s="17" t="str">
        <f>VLOOKUP(A479,'_Holidays'!A479:C2584,3,FALSE)</f>
        <v>N</v>
      </c>
      <c r="H479" s="18">
        <v>14.6</v>
      </c>
      <c r="I479" s="14" t="str">
        <f>IFERROR(__xludf.DUMMYFUNCTION("SPARKLINE(H479,{""charttype"",""bar"";""color1"",""#00CCFF"";""max"",MAX($H$2:$H$2107)})"),"")</f>
        <v/>
      </c>
      <c r="J479" s="18">
        <v>16.7</v>
      </c>
      <c r="K479" s="14" t="str">
        <f>IFERROR(__xludf.DUMMYFUNCTION("SPARKLINE(J479,{""charttype"",""bar"";""color1"",""#FF0000"";""max"",MAX($J$2:$J$2107)})"),"")</f>
        <v/>
      </c>
      <c r="L479" s="18">
        <v>7.9</v>
      </c>
      <c r="M479" s="18" t="str">
        <f>IFERROR(__xludf.DUMMYFUNCTION("SPARKLINE(L479,{""charttype"",""bar"";""color1"",""#FF9900"";""max"",MAX($L$2:$L$2107)})"),"")</f>
        <v/>
      </c>
      <c r="N479" s="18">
        <v>21.6</v>
      </c>
      <c r="O479" s="14" t="str">
        <f>IFERROR(__xludf.DUMMYFUNCTION("SPARKLINE(N479,{""charttype"",""bar"";""color1"",""#0066CC"";""max"",MAX($N$2:$N$2107)})"),"")</f>
        <v/>
      </c>
      <c r="P479" s="16">
        <v>120124.3</v>
      </c>
      <c r="Q479" s="19">
        <v>52.29656</v>
      </c>
      <c r="R479" s="21">
        <f t="shared" si="5"/>
        <v>6282087.662</v>
      </c>
    </row>
    <row r="480">
      <c r="A480" s="6">
        <v>42483.0</v>
      </c>
      <c r="B480" s="14" t="str">
        <f t="shared" si="1"/>
        <v>Saturday</v>
      </c>
      <c r="C480" s="14" t="str">
        <f t="shared" si="2"/>
        <v>April</v>
      </c>
      <c r="D480" s="15" t="str">
        <f t="shared" si="3"/>
        <v>2016</v>
      </c>
      <c r="E480" s="16">
        <f t="shared" si="4"/>
        <v>17</v>
      </c>
      <c r="F480" s="14" t="str">
        <f>VLOOKUP(A480,'_Holidays'!A480:B2585,2,FALSE)</f>
        <v>Y</v>
      </c>
      <c r="G480" s="17" t="str">
        <f>VLOOKUP(A480,'_Holidays'!A480:C2585,3,FALSE)</f>
        <v>N</v>
      </c>
      <c r="H480" s="18">
        <v>12.3</v>
      </c>
      <c r="I480" s="14" t="str">
        <f>IFERROR(__xludf.DUMMYFUNCTION("SPARKLINE(H480,{""charttype"",""bar"";""color1"",""#00CCFF"";""max"",MAX($H$2:$H$2107)})"),"")</f>
        <v/>
      </c>
      <c r="J480" s="18">
        <v>18.6</v>
      </c>
      <c r="K480" s="14" t="str">
        <f>IFERROR(__xludf.DUMMYFUNCTION("SPARKLINE(J480,{""charttype"",""bar"";""color1"",""#FF0000"";""max"",MAX($J$2:$J$2107)})"),"")</f>
        <v/>
      </c>
      <c r="L480" s="18">
        <v>8.5</v>
      </c>
      <c r="M480" s="18" t="str">
        <f>IFERROR(__xludf.DUMMYFUNCTION("SPARKLINE(L480,{""charttype"",""bar"";""color1"",""#FF9900"";""max"",MAX($L$2:$L$2107)})"),"")</f>
        <v/>
      </c>
      <c r="N480" s="18">
        <v>0.0</v>
      </c>
      <c r="O480" s="14" t="str">
        <f>IFERROR(__xludf.DUMMYFUNCTION("SPARKLINE(N480,{""charttype"",""bar"";""color1"",""#0066CC"";""max"",MAX($N$2:$N$2107)})"),"")</f>
        <v/>
      </c>
      <c r="P480" s="16">
        <v>108773.7</v>
      </c>
      <c r="Q480" s="19">
        <v>36.73453</v>
      </c>
      <c r="R480" s="21">
        <f t="shared" si="5"/>
        <v>3995750.746</v>
      </c>
    </row>
    <row r="481">
      <c r="A481" s="6">
        <v>42484.0</v>
      </c>
      <c r="B481" s="14" t="str">
        <f t="shared" si="1"/>
        <v>Sunday</v>
      </c>
      <c r="C481" s="14" t="str">
        <f t="shared" si="2"/>
        <v>April</v>
      </c>
      <c r="D481" s="15" t="str">
        <f t="shared" si="3"/>
        <v>2016</v>
      </c>
      <c r="E481" s="16">
        <f t="shared" si="4"/>
        <v>18</v>
      </c>
      <c r="F481" s="14" t="str">
        <f>VLOOKUP(A481,'_Holidays'!A481:B2586,2,FALSE)</f>
        <v>Y</v>
      </c>
      <c r="G481" s="17" t="str">
        <f>VLOOKUP(A481,'_Holidays'!A481:C2586,3,FALSE)</f>
        <v>N</v>
      </c>
      <c r="H481" s="18">
        <v>9.1</v>
      </c>
      <c r="I481" s="14" t="str">
        <f>IFERROR(__xludf.DUMMYFUNCTION("SPARKLINE(H481,{""charttype"",""bar"";""color1"",""#00CCFF"";""max"",MAX($H$2:$H$2107)})"),"")</f>
        <v/>
      </c>
      <c r="J481" s="18">
        <v>20.0</v>
      </c>
      <c r="K481" s="14" t="str">
        <f>IFERROR(__xludf.DUMMYFUNCTION("SPARKLINE(J481,{""charttype"",""bar"";""color1"",""#FF0000"";""max"",MAX($J$2:$J$2107)})"),"")</f>
        <v/>
      </c>
      <c r="L481" s="18">
        <v>14.8</v>
      </c>
      <c r="M481" s="18" t="str">
        <f>IFERROR(__xludf.DUMMYFUNCTION("SPARKLINE(L481,{""charttype"",""bar"";""color1"",""#FF9900"";""max"",MAX($L$2:$L$2107)})"),"")</f>
        <v/>
      </c>
      <c r="N481" s="18">
        <v>0.0</v>
      </c>
      <c r="O481" s="14" t="str">
        <f>IFERROR(__xludf.DUMMYFUNCTION("SPARKLINE(N481,{""charttype"",""bar"";""color1"",""#0066CC"";""max"",MAX($N$2:$N$2107)})"),"")</f>
        <v/>
      </c>
      <c r="P481" s="16">
        <v>105642.3</v>
      </c>
      <c r="Q481" s="19">
        <v>30.68045</v>
      </c>
      <c r="R481" s="21">
        <f t="shared" si="5"/>
        <v>3241153.303</v>
      </c>
    </row>
    <row r="482">
      <c r="A482" s="6">
        <v>42485.0</v>
      </c>
      <c r="B482" s="14" t="str">
        <f t="shared" si="1"/>
        <v>Monday</v>
      </c>
      <c r="C482" s="14" t="str">
        <f t="shared" si="2"/>
        <v>April</v>
      </c>
      <c r="D482" s="15" t="str">
        <f t="shared" si="3"/>
        <v>2016</v>
      </c>
      <c r="E482" s="16">
        <f t="shared" si="4"/>
        <v>18</v>
      </c>
      <c r="F482" s="14" t="str">
        <f>VLOOKUP(A482,'_Holidays'!A482:B2587,2,FALSE)</f>
        <v>Y</v>
      </c>
      <c r="G482" s="17" t="str">
        <f>VLOOKUP(A482,'_Holidays'!A482:C2587,3,FALSE)</f>
        <v>Y</v>
      </c>
      <c r="H482" s="18">
        <v>9.9</v>
      </c>
      <c r="I482" s="14" t="str">
        <f>IFERROR(__xludf.DUMMYFUNCTION("SPARKLINE(H482,{""charttype"",""bar"";""color1"",""#00CCFF"";""max"",MAX($H$2:$H$2107)})"),"")</f>
        <v/>
      </c>
      <c r="J482" s="18">
        <v>25.0</v>
      </c>
      <c r="K482" s="14" t="str">
        <f>IFERROR(__xludf.DUMMYFUNCTION("SPARKLINE(J482,{""charttype"",""bar"";""color1"",""#FF0000"";""max"",MAX($J$2:$J$2107)})"),"")</f>
        <v/>
      </c>
      <c r="L482" s="18">
        <v>14.8</v>
      </c>
      <c r="M482" s="18" t="str">
        <f>IFERROR(__xludf.DUMMYFUNCTION("SPARKLINE(L482,{""charttype"",""bar"";""color1"",""#FF9900"";""max"",MAX($L$2:$L$2107)})"),"")</f>
        <v/>
      </c>
      <c r="N482" s="18">
        <v>0.0</v>
      </c>
      <c r="O482" s="14" t="str">
        <f>IFERROR(__xludf.DUMMYFUNCTION("SPARKLINE(N482,{""charttype"",""bar"";""color1"",""#0066CC"";""max"",MAX($N$2:$N$2107)})"),"")</f>
        <v/>
      </c>
      <c r="P482" s="16">
        <v>104072.4</v>
      </c>
      <c r="Q482" s="19">
        <v>39.08786</v>
      </c>
      <c r="R482" s="21">
        <f t="shared" si="5"/>
        <v>4067967.401</v>
      </c>
    </row>
    <row r="483">
      <c r="A483" s="6">
        <v>42486.0</v>
      </c>
      <c r="B483" s="14" t="str">
        <f t="shared" si="1"/>
        <v>Tuesday</v>
      </c>
      <c r="C483" s="14" t="str">
        <f t="shared" si="2"/>
        <v>April</v>
      </c>
      <c r="D483" s="15" t="str">
        <f t="shared" si="3"/>
        <v>2016</v>
      </c>
      <c r="E483" s="16">
        <f t="shared" si="4"/>
        <v>18</v>
      </c>
      <c r="F483" s="14" t="str">
        <f>VLOOKUP(A483,'_Holidays'!A483:B2588,2,FALSE)</f>
        <v>Y</v>
      </c>
      <c r="G483" s="17" t="str">
        <f>VLOOKUP(A483,'_Holidays'!A483:C2588,3,FALSE)</f>
        <v>N</v>
      </c>
      <c r="H483" s="18">
        <v>11.3</v>
      </c>
      <c r="I483" s="14" t="str">
        <f>IFERROR(__xludf.DUMMYFUNCTION("SPARKLINE(H483,{""charttype"",""bar"";""color1"",""#00CCFF"";""max"",MAX($H$2:$H$2107)})"),"")</f>
        <v/>
      </c>
      <c r="J483" s="18">
        <v>25.6</v>
      </c>
      <c r="K483" s="14" t="str">
        <f>IFERROR(__xludf.DUMMYFUNCTION("SPARKLINE(J483,{""charttype"",""bar"";""color1"",""#FF0000"";""max"",MAX($J$2:$J$2107)})"),"")</f>
        <v/>
      </c>
      <c r="L483" s="18">
        <v>14.6</v>
      </c>
      <c r="M483" s="18" t="str">
        <f>IFERROR(__xludf.DUMMYFUNCTION("SPARKLINE(L483,{""charttype"",""bar"";""color1"",""#FF9900"";""max"",MAX($L$2:$L$2107)})"),"")</f>
        <v/>
      </c>
      <c r="N483" s="18">
        <v>0.0</v>
      </c>
      <c r="O483" s="14" t="str">
        <f>IFERROR(__xludf.DUMMYFUNCTION("SPARKLINE(N483,{""charttype"",""bar"";""color1"",""#0066CC"";""max"",MAX($N$2:$N$2107)})"),"")</f>
        <v/>
      </c>
      <c r="P483" s="16">
        <v>117437.7</v>
      </c>
      <c r="Q483" s="19">
        <v>56.43642</v>
      </c>
      <c r="R483" s="21">
        <f t="shared" si="5"/>
        <v>6627763.361</v>
      </c>
    </row>
    <row r="484">
      <c r="A484" s="6">
        <v>42487.0</v>
      </c>
      <c r="B484" s="14" t="str">
        <f t="shared" si="1"/>
        <v>Wednesday</v>
      </c>
      <c r="C484" s="14" t="str">
        <f t="shared" si="2"/>
        <v>April</v>
      </c>
      <c r="D484" s="15" t="str">
        <f t="shared" si="3"/>
        <v>2016</v>
      </c>
      <c r="E484" s="16">
        <f t="shared" si="4"/>
        <v>18</v>
      </c>
      <c r="F484" s="14" t="str">
        <f>VLOOKUP(A484,'_Holidays'!A484:B2589,2,FALSE)</f>
        <v>Y</v>
      </c>
      <c r="G484" s="17" t="str">
        <f>VLOOKUP(A484,'_Holidays'!A484:C2589,3,FALSE)</f>
        <v>N</v>
      </c>
      <c r="H484" s="18">
        <v>13.0</v>
      </c>
      <c r="I484" s="14" t="str">
        <f>IFERROR(__xludf.DUMMYFUNCTION("SPARKLINE(H484,{""charttype"",""bar"";""color1"",""#00CCFF"";""max"",MAX($H$2:$H$2107)})"),"")</f>
        <v/>
      </c>
      <c r="J484" s="18">
        <v>25.4</v>
      </c>
      <c r="K484" s="14" t="str">
        <f>IFERROR(__xludf.DUMMYFUNCTION("SPARKLINE(J484,{""charttype"",""bar"";""color1"",""#FF0000"";""max"",MAX($J$2:$J$2107)})"),"")</f>
        <v/>
      </c>
      <c r="L484" s="18">
        <v>13.5</v>
      </c>
      <c r="M484" s="18" t="str">
        <f>IFERROR(__xludf.DUMMYFUNCTION("SPARKLINE(L484,{""charttype"",""bar"";""color1"",""#FF9900"";""max"",MAX($L$2:$L$2107)})"),"")</f>
        <v/>
      </c>
      <c r="N484" s="18">
        <v>0.0</v>
      </c>
      <c r="O484" s="14" t="str">
        <f>IFERROR(__xludf.DUMMYFUNCTION("SPARKLINE(N484,{""charttype"",""bar"";""color1"",""#0066CC"";""max"",MAX($N$2:$N$2107)})"),"")</f>
        <v/>
      </c>
      <c r="P484" s="16">
        <v>118531.5</v>
      </c>
      <c r="Q484" s="19">
        <v>19.41114</v>
      </c>
      <c r="R484" s="21">
        <f t="shared" si="5"/>
        <v>2300831.541</v>
      </c>
    </row>
    <row r="485">
      <c r="A485" s="6">
        <v>42488.0</v>
      </c>
      <c r="B485" s="14" t="str">
        <f t="shared" si="1"/>
        <v>Thursday</v>
      </c>
      <c r="C485" s="14" t="str">
        <f t="shared" si="2"/>
        <v>April</v>
      </c>
      <c r="D485" s="15" t="str">
        <f t="shared" si="3"/>
        <v>2016</v>
      </c>
      <c r="E485" s="16">
        <f t="shared" si="4"/>
        <v>18</v>
      </c>
      <c r="F485" s="14" t="str">
        <f>VLOOKUP(A485,'_Holidays'!A485:B2590,2,FALSE)</f>
        <v>Y</v>
      </c>
      <c r="G485" s="17" t="str">
        <f>VLOOKUP(A485,'_Holidays'!A485:C2590,3,FALSE)</f>
        <v>N</v>
      </c>
      <c r="H485" s="18">
        <v>19.8</v>
      </c>
      <c r="I485" s="14" t="str">
        <f>IFERROR(__xludf.DUMMYFUNCTION("SPARKLINE(H485,{""charttype"",""bar"";""color1"",""#00CCFF"";""max"",MAX($H$2:$H$2107)})"),"")</f>
        <v/>
      </c>
      <c r="J485" s="18">
        <v>24.9</v>
      </c>
      <c r="K485" s="14" t="str">
        <f>IFERROR(__xludf.DUMMYFUNCTION("SPARKLINE(J485,{""charttype"",""bar"";""color1"",""#FF0000"";""max"",MAX($J$2:$J$2107)})"),"")</f>
        <v/>
      </c>
      <c r="L485" s="18">
        <v>5.3</v>
      </c>
      <c r="M485" s="18" t="str">
        <f>IFERROR(__xludf.DUMMYFUNCTION("SPARKLINE(L485,{""charttype"",""bar"";""color1"",""#FF9900"";""max"",MAX($L$2:$L$2107)})"),"")</f>
        <v/>
      </c>
      <c r="N485" s="18">
        <v>0.0</v>
      </c>
      <c r="O485" s="14" t="str">
        <f>IFERROR(__xludf.DUMMYFUNCTION("SPARKLINE(N485,{""charttype"",""bar"";""color1"",""#0066CC"";""max"",MAX($N$2:$N$2107)})"),"")</f>
        <v/>
      </c>
      <c r="P485" s="16">
        <v>126847.0</v>
      </c>
      <c r="Q485" s="19">
        <v>60.58198</v>
      </c>
      <c r="R485" s="21">
        <f t="shared" si="5"/>
        <v>7684642.417</v>
      </c>
    </row>
    <row r="486">
      <c r="A486" s="6">
        <v>42489.0</v>
      </c>
      <c r="B486" s="14" t="str">
        <f t="shared" si="1"/>
        <v>Friday</v>
      </c>
      <c r="C486" s="14" t="str">
        <f t="shared" si="2"/>
        <v>April</v>
      </c>
      <c r="D486" s="15" t="str">
        <f t="shared" si="3"/>
        <v>2016</v>
      </c>
      <c r="E486" s="16">
        <f t="shared" si="4"/>
        <v>18</v>
      </c>
      <c r="F486" s="14" t="str">
        <f>VLOOKUP(A486,'_Holidays'!A486:B2591,2,FALSE)</f>
        <v>Y</v>
      </c>
      <c r="G486" s="17" t="str">
        <f>VLOOKUP(A486,'_Holidays'!A486:C2591,3,FALSE)</f>
        <v>N</v>
      </c>
      <c r="H486" s="18">
        <v>16.9</v>
      </c>
      <c r="I486" s="14" t="str">
        <f>IFERROR(__xludf.DUMMYFUNCTION("SPARKLINE(H486,{""charttype"",""bar"";""color1"",""#00CCFF"";""max"",MAX($H$2:$H$2107)})"),"")</f>
        <v/>
      </c>
      <c r="J486" s="18">
        <v>20.6</v>
      </c>
      <c r="K486" s="14" t="str">
        <f>IFERROR(__xludf.DUMMYFUNCTION("SPARKLINE(J486,{""charttype"",""bar"";""color1"",""#FF0000"";""max"",MAX($J$2:$J$2107)})"),"")</f>
        <v/>
      </c>
      <c r="L486" s="18">
        <v>3.7</v>
      </c>
      <c r="M486" s="18" t="str">
        <f>IFERROR(__xludf.DUMMYFUNCTION("SPARKLINE(L486,{""charttype"",""bar"";""color1"",""#FF9900"";""max"",MAX($L$2:$L$2107)})"),"")</f>
        <v/>
      </c>
      <c r="N486" s="18">
        <v>0.4</v>
      </c>
      <c r="O486" s="14" t="str">
        <f>IFERROR(__xludf.DUMMYFUNCTION("SPARKLINE(N486,{""charttype"",""bar"";""color1"",""#0066CC"";""max"",MAX($N$2:$N$2107)})"),"")</f>
        <v/>
      </c>
      <c r="P486" s="16">
        <v>122054.1</v>
      </c>
      <c r="Q486" s="19">
        <v>51.74834</v>
      </c>
      <c r="R486" s="21">
        <f t="shared" si="5"/>
        <v>6316097.065</v>
      </c>
    </row>
    <row r="487">
      <c r="A487" s="6">
        <v>42490.0</v>
      </c>
      <c r="B487" s="14" t="str">
        <f t="shared" si="1"/>
        <v>Saturday</v>
      </c>
      <c r="C487" s="14" t="str">
        <f t="shared" si="2"/>
        <v>April</v>
      </c>
      <c r="D487" s="15" t="str">
        <f t="shared" si="3"/>
        <v>2016</v>
      </c>
      <c r="E487" s="16">
        <f t="shared" si="4"/>
        <v>18</v>
      </c>
      <c r="F487" s="14" t="str">
        <f>VLOOKUP(A487,'_Holidays'!A487:B2592,2,FALSE)</f>
        <v>Y</v>
      </c>
      <c r="G487" s="17" t="str">
        <f>VLOOKUP(A487,'_Holidays'!A487:C2592,3,FALSE)</f>
        <v>N</v>
      </c>
      <c r="H487" s="18">
        <v>16.4</v>
      </c>
      <c r="I487" s="14" t="str">
        <f>IFERROR(__xludf.DUMMYFUNCTION("SPARKLINE(H487,{""charttype"",""bar"";""color1"",""#00CCFF"";""max"",MAX($H$2:$H$2107)})"),"")</f>
        <v/>
      </c>
      <c r="J487" s="18">
        <v>24.1</v>
      </c>
      <c r="K487" s="14" t="str">
        <f>IFERROR(__xludf.DUMMYFUNCTION("SPARKLINE(J487,{""charttype"",""bar"";""color1"",""#FF0000"";""max"",MAX($J$2:$J$2107)})"),"")</f>
        <v/>
      </c>
      <c r="L487" s="18">
        <v>12.7</v>
      </c>
      <c r="M487" s="18" t="str">
        <f>IFERROR(__xludf.DUMMYFUNCTION("SPARKLINE(L487,{""charttype"",""bar"";""color1"",""#FF9900"";""max"",MAX($L$2:$L$2107)})"),"")</f>
        <v/>
      </c>
      <c r="N487" s="18">
        <v>6.2</v>
      </c>
      <c r="O487" s="14" t="str">
        <f>IFERROR(__xludf.DUMMYFUNCTION("SPARKLINE(N487,{""charttype"",""bar"";""color1"",""#0066CC"";""max"",MAX($N$2:$N$2107)})"),"")</f>
        <v/>
      </c>
      <c r="P487" s="16">
        <v>103505.2</v>
      </c>
      <c r="Q487" s="19">
        <v>27.10791</v>
      </c>
      <c r="R487" s="21">
        <f t="shared" si="5"/>
        <v>2805809.646</v>
      </c>
    </row>
    <row r="488">
      <c r="A488" s="6">
        <v>42491.0</v>
      </c>
      <c r="B488" s="14" t="str">
        <f t="shared" si="1"/>
        <v>Sunday</v>
      </c>
      <c r="C488" s="14" t="str">
        <f t="shared" si="2"/>
        <v>May</v>
      </c>
      <c r="D488" s="15" t="str">
        <f t="shared" si="3"/>
        <v>2016</v>
      </c>
      <c r="E488" s="16">
        <f t="shared" si="4"/>
        <v>19</v>
      </c>
      <c r="F488" s="14" t="str">
        <f>VLOOKUP(A488,'_Holidays'!A488:B2593,2,FALSE)</f>
        <v>Y</v>
      </c>
      <c r="G488" s="17" t="str">
        <f>VLOOKUP(A488,'_Holidays'!A488:C2593,3,FALSE)</f>
        <v>N</v>
      </c>
      <c r="H488" s="18">
        <v>14.4</v>
      </c>
      <c r="I488" s="14" t="str">
        <f>IFERROR(__xludf.DUMMYFUNCTION("SPARKLINE(H488,{""charttype"",""bar"";""color1"",""#00CCFF"";""max"",MAX($H$2:$H$2107)})"),"")</f>
        <v/>
      </c>
      <c r="J488" s="18">
        <v>17.0</v>
      </c>
      <c r="K488" s="14" t="str">
        <f>IFERROR(__xludf.DUMMYFUNCTION("SPARKLINE(J488,{""charttype"",""bar"";""color1"",""#FF0000"";""max"",MAX($J$2:$J$2107)})"),"")</f>
        <v/>
      </c>
      <c r="L488" s="18">
        <v>9.0</v>
      </c>
      <c r="M488" s="18" t="str">
        <f>IFERROR(__xludf.DUMMYFUNCTION("SPARKLINE(L488,{""charttype"",""bar"";""color1"",""#FF9900"";""max"",MAX($L$2:$L$2107)})"),"")</f>
        <v/>
      </c>
      <c r="N488" s="18">
        <v>9.8</v>
      </c>
      <c r="O488" s="14" t="str">
        <f>IFERROR(__xludf.DUMMYFUNCTION("SPARKLINE(N488,{""charttype"",""bar"";""color1"",""#0066CC"";""max"",MAX($N$2:$N$2107)})"),"")</f>
        <v/>
      </c>
      <c r="P488" s="16">
        <v>98873.54</v>
      </c>
      <c r="Q488" s="19">
        <v>31.87422</v>
      </c>
      <c r="R488" s="21">
        <f t="shared" si="5"/>
        <v>3151516.966</v>
      </c>
    </row>
    <row r="489">
      <c r="A489" s="6">
        <v>42492.0</v>
      </c>
      <c r="B489" s="14" t="str">
        <f t="shared" si="1"/>
        <v>Monday</v>
      </c>
      <c r="C489" s="14" t="str">
        <f t="shared" si="2"/>
        <v>May</v>
      </c>
      <c r="D489" s="15" t="str">
        <f t="shared" si="3"/>
        <v>2016</v>
      </c>
      <c r="E489" s="16">
        <f t="shared" si="4"/>
        <v>19</v>
      </c>
      <c r="F489" s="14" t="str">
        <f>VLOOKUP(A489,'_Holidays'!A489:B2594,2,FALSE)</f>
        <v>Y</v>
      </c>
      <c r="G489" s="17" t="str">
        <f>VLOOKUP(A489,'_Holidays'!A489:C2594,3,FALSE)</f>
        <v>N</v>
      </c>
      <c r="H489" s="18">
        <v>9.0</v>
      </c>
      <c r="I489" s="14" t="str">
        <f>IFERROR(__xludf.DUMMYFUNCTION("SPARKLINE(H489,{""charttype"",""bar"";""color1"",""#00CCFF"";""max"",MAX($H$2:$H$2107)})"),"")</f>
        <v/>
      </c>
      <c r="J489" s="18">
        <v>18.4</v>
      </c>
      <c r="K489" s="14" t="str">
        <f>IFERROR(__xludf.DUMMYFUNCTION("SPARKLINE(J489,{""charttype"",""bar"";""color1"",""#FF0000"";""max"",MAX($J$2:$J$2107)})"),"")</f>
        <v/>
      </c>
      <c r="L489" s="18">
        <v>12.3</v>
      </c>
      <c r="M489" s="18" t="str">
        <f>IFERROR(__xludf.DUMMYFUNCTION("SPARKLINE(L489,{""charttype"",""bar"";""color1"",""#FF9900"";""max"",MAX($L$2:$L$2107)})"),"")</f>
        <v/>
      </c>
      <c r="N489" s="18">
        <v>0.4</v>
      </c>
      <c r="O489" s="14" t="str">
        <f>IFERROR(__xludf.DUMMYFUNCTION("SPARKLINE(N489,{""charttype"",""bar"";""color1"",""#0066CC"";""max"",MAX($N$2:$N$2107)})"),"")</f>
        <v/>
      </c>
      <c r="P489" s="16">
        <v>116969.6</v>
      </c>
      <c r="Q489" s="19">
        <v>37.34852</v>
      </c>
      <c r="R489" s="21">
        <f t="shared" si="5"/>
        <v>4368641.445</v>
      </c>
    </row>
    <row r="490">
      <c r="A490" s="6">
        <v>42493.0</v>
      </c>
      <c r="B490" s="14" t="str">
        <f t="shared" si="1"/>
        <v>Tuesday</v>
      </c>
      <c r="C490" s="14" t="str">
        <f t="shared" si="2"/>
        <v>May</v>
      </c>
      <c r="D490" s="15" t="str">
        <f t="shared" si="3"/>
        <v>2016</v>
      </c>
      <c r="E490" s="16">
        <f t="shared" si="4"/>
        <v>19</v>
      </c>
      <c r="F490" s="14" t="str">
        <f>VLOOKUP(A490,'_Holidays'!A490:B2595,2,FALSE)</f>
        <v>Y</v>
      </c>
      <c r="G490" s="17" t="str">
        <f>VLOOKUP(A490,'_Holidays'!A490:C2595,3,FALSE)</f>
        <v>N</v>
      </c>
      <c r="H490" s="18">
        <v>12.3</v>
      </c>
      <c r="I490" s="14" t="str">
        <f>IFERROR(__xludf.DUMMYFUNCTION("SPARKLINE(H490,{""charttype"",""bar"";""color1"",""#00CCFF"";""max"",MAX($H$2:$H$2107)})"),"")</f>
        <v/>
      </c>
      <c r="J490" s="18">
        <v>20.1</v>
      </c>
      <c r="K490" s="14" t="str">
        <f>IFERROR(__xludf.DUMMYFUNCTION("SPARKLINE(J490,{""charttype"",""bar"";""color1"",""#FF0000"";""max"",MAX($J$2:$J$2107)})"),"")</f>
        <v/>
      </c>
      <c r="L490" s="18">
        <v>8.8</v>
      </c>
      <c r="M490" s="18" t="str">
        <f>IFERROR(__xludf.DUMMYFUNCTION("SPARKLINE(L490,{""charttype"",""bar"";""color1"",""#FF9900"";""max"",MAX($L$2:$L$2107)})"),"")</f>
        <v/>
      </c>
      <c r="N490" s="18">
        <v>0.0</v>
      </c>
      <c r="O490" s="14" t="str">
        <f>IFERROR(__xludf.DUMMYFUNCTION("SPARKLINE(N490,{""charttype"",""bar"";""color1"",""#0066CC"";""max"",MAX($N$2:$N$2107)})"),"")</f>
        <v/>
      </c>
      <c r="P490" s="16">
        <v>119014.4</v>
      </c>
      <c r="Q490" s="19">
        <v>22.24292</v>
      </c>
      <c r="R490" s="21">
        <f t="shared" si="5"/>
        <v>2647227.778</v>
      </c>
    </row>
    <row r="491">
      <c r="A491" s="6">
        <v>42494.0</v>
      </c>
      <c r="B491" s="14" t="str">
        <f t="shared" si="1"/>
        <v>Wednesday</v>
      </c>
      <c r="C491" s="14" t="str">
        <f t="shared" si="2"/>
        <v>May</v>
      </c>
      <c r="D491" s="15" t="str">
        <f t="shared" si="3"/>
        <v>2016</v>
      </c>
      <c r="E491" s="16">
        <f t="shared" si="4"/>
        <v>19</v>
      </c>
      <c r="F491" s="14" t="str">
        <f>VLOOKUP(A491,'_Holidays'!A491:B2596,2,FALSE)</f>
        <v>Y</v>
      </c>
      <c r="G491" s="17" t="str">
        <f>VLOOKUP(A491,'_Holidays'!A491:C2596,3,FALSE)</f>
        <v>N</v>
      </c>
      <c r="H491" s="18">
        <v>9.8</v>
      </c>
      <c r="I491" s="14" t="str">
        <f>IFERROR(__xludf.DUMMYFUNCTION("SPARKLINE(H491,{""charttype"",""bar"";""color1"",""#00CCFF"";""max"",MAX($H$2:$H$2107)})"),"")</f>
        <v/>
      </c>
      <c r="J491" s="18">
        <v>18.2</v>
      </c>
      <c r="K491" s="14" t="str">
        <f>IFERROR(__xludf.DUMMYFUNCTION("SPARKLINE(J491,{""charttype"",""bar"";""color1"",""#FF0000"";""max"",MAX($J$2:$J$2107)})"),"")</f>
        <v/>
      </c>
      <c r="L491" s="18">
        <v>11.8</v>
      </c>
      <c r="M491" s="18" t="str">
        <f>IFERROR(__xludf.DUMMYFUNCTION("SPARKLINE(L491,{""charttype"",""bar"";""color1"",""#FF9900"";""max"",MAX($L$2:$L$2107)})"),"")</f>
        <v/>
      </c>
      <c r="N491" s="18">
        <v>0.2</v>
      </c>
      <c r="O491" s="14" t="str">
        <f>IFERROR(__xludf.DUMMYFUNCTION("SPARKLINE(N491,{""charttype"",""bar"";""color1"",""#0066CC"";""max"",MAX($N$2:$N$2107)})"),"")</f>
        <v/>
      </c>
      <c r="P491" s="16">
        <v>124525.2</v>
      </c>
      <c r="Q491" s="19">
        <v>47.75384</v>
      </c>
      <c r="R491" s="21">
        <f t="shared" si="5"/>
        <v>5946556.477</v>
      </c>
    </row>
    <row r="492">
      <c r="A492" s="6">
        <v>42495.0</v>
      </c>
      <c r="B492" s="14" t="str">
        <f t="shared" si="1"/>
        <v>Thursday</v>
      </c>
      <c r="C492" s="14" t="str">
        <f t="shared" si="2"/>
        <v>May</v>
      </c>
      <c r="D492" s="15" t="str">
        <f t="shared" si="3"/>
        <v>2016</v>
      </c>
      <c r="E492" s="16">
        <f t="shared" si="4"/>
        <v>19</v>
      </c>
      <c r="F492" s="14" t="str">
        <f>VLOOKUP(A492,'_Holidays'!A492:B2597,2,FALSE)</f>
        <v>Y</v>
      </c>
      <c r="G492" s="17" t="str">
        <f>VLOOKUP(A492,'_Holidays'!A492:C2597,3,FALSE)</f>
        <v>N</v>
      </c>
      <c r="H492" s="18">
        <v>12.6</v>
      </c>
      <c r="I492" s="14" t="str">
        <f>IFERROR(__xludf.DUMMYFUNCTION("SPARKLINE(H492,{""charttype"",""bar"";""color1"",""#00CCFF"";""max"",MAX($H$2:$H$2107)})"),"")</f>
        <v/>
      </c>
      <c r="J492" s="18">
        <v>20.5</v>
      </c>
      <c r="K492" s="14" t="str">
        <f>IFERROR(__xludf.DUMMYFUNCTION("SPARKLINE(J492,{""charttype"",""bar"";""color1"",""#FF0000"";""max"",MAX($J$2:$J$2107)})"),"")</f>
        <v/>
      </c>
      <c r="L492" s="18">
        <v>12.3</v>
      </c>
      <c r="M492" s="18" t="str">
        <f>IFERROR(__xludf.DUMMYFUNCTION("SPARKLINE(L492,{""charttype"",""bar"";""color1"",""#FF9900"";""max"",MAX($L$2:$L$2107)})"),"")</f>
        <v/>
      </c>
      <c r="N492" s="18">
        <v>0.0</v>
      </c>
      <c r="O492" s="14" t="str">
        <f>IFERROR(__xludf.DUMMYFUNCTION("SPARKLINE(N492,{""charttype"",""bar"";""color1"",""#0066CC"";""max"",MAX($N$2:$N$2107)})"),"")</f>
        <v/>
      </c>
      <c r="P492" s="16">
        <v>118192.1</v>
      </c>
      <c r="Q492" s="19">
        <v>27.23225</v>
      </c>
      <c r="R492" s="21">
        <f t="shared" si="5"/>
        <v>3218636.815</v>
      </c>
    </row>
    <row r="493">
      <c r="A493" s="6">
        <v>42496.0</v>
      </c>
      <c r="B493" s="14" t="str">
        <f t="shared" si="1"/>
        <v>Friday</v>
      </c>
      <c r="C493" s="14" t="str">
        <f t="shared" si="2"/>
        <v>May</v>
      </c>
      <c r="D493" s="15" t="str">
        <f t="shared" si="3"/>
        <v>2016</v>
      </c>
      <c r="E493" s="16">
        <f t="shared" si="4"/>
        <v>19</v>
      </c>
      <c r="F493" s="14" t="str">
        <f>VLOOKUP(A493,'_Holidays'!A493:B2598,2,FALSE)</f>
        <v>Y</v>
      </c>
      <c r="G493" s="17" t="str">
        <f>VLOOKUP(A493,'_Holidays'!A493:C2598,3,FALSE)</f>
        <v>N</v>
      </c>
      <c r="H493" s="18">
        <v>15.9</v>
      </c>
      <c r="I493" s="14" t="str">
        <f>IFERROR(__xludf.DUMMYFUNCTION("SPARKLINE(H493,{""charttype"",""bar"";""color1"",""#00CCFF"";""max"",MAX($H$2:$H$2107)})"),"")</f>
        <v/>
      </c>
      <c r="J493" s="18">
        <v>24.7</v>
      </c>
      <c r="K493" s="14" t="str">
        <f>IFERROR(__xludf.DUMMYFUNCTION("SPARKLINE(J493,{""charttype"",""bar"";""color1"",""#FF0000"";""max"",MAX($J$2:$J$2107)})"),"")</f>
        <v/>
      </c>
      <c r="L493" s="18">
        <v>13.2</v>
      </c>
      <c r="M493" s="18" t="str">
        <f>IFERROR(__xludf.DUMMYFUNCTION("SPARKLINE(L493,{""charttype"",""bar"";""color1"",""#FF9900"";""max"",MAX($L$2:$L$2107)})"),"")</f>
        <v/>
      </c>
      <c r="N493" s="18">
        <v>0.0</v>
      </c>
      <c r="O493" s="14" t="str">
        <f>IFERROR(__xludf.DUMMYFUNCTION("SPARKLINE(N493,{""charttype"",""bar"";""color1"",""#0066CC"";""max"",MAX($N$2:$N$2107)})"),"")</f>
        <v/>
      </c>
      <c r="P493" s="16">
        <v>120421.3</v>
      </c>
      <c r="Q493" s="19">
        <v>64.31706</v>
      </c>
      <c r="R493" s="21">
        <f t="shared" si="5"/>
        <v>7745143.977</v>
      </c>
    </row>
    <row r="494">
      <c r="A494" s="6">
        <v>42497.0</v>
      </c>
      <c r="B494" s="14" t="str">
        <f t="shared" si="1"/>
        <v>Saturday</v>
      </c>
      <c r="C494" s="14" t="str">
        <f t="shared" si="2"/>
        <v>May</v>
      </c>
      <c r="D494" s="15" t="str">
        <f t="shared" si="3"/>
        <v>2016</v>
      </c>
      <c r="E494" s="16">
        <f t="shared" si="4"/>
        <v>19</v>
      </c>
      <c r="F494" s="14" t="str">
        <f>VLOOKUP(A494,'_Holidays'!A494:B2599,2,FALSE)</f>
        <v>Y</v>
      </c>
      <c r="G494" s="17" t="str">
        <f>VLOOKUP(A494,'_Holidays'!A494:C2599,3,FALSE)</f>
        <v>N</v>
      </c>
      <c r="H494" s="18">
        <v>11.4</v>
      </c>
      <c r="I494" s="14" t="str">
        <f>IFERROR(__xludf.DUMMYFUNCTION("SPARKLINE(H494,{""charttype"",""bar"";""color1"",""#00CCFF"";""max"",MAX($H$2:$H$2107)})"),"")</f>
        <v/>
      </c>
      <c r="J494" s="18">
        <v>25.7</v>
      </c>
      <c r="K494" s="14" t="str">
        <f>IFERROR(__xludf.DUMMYFUNCTION("SPARKLINE(J494,{""charttype"",""bar"";""color1"",""#FF0000"";""max"",MAX($J$2:$J$2107)})"),"")</f>
        <v/>
      </c>
      <c r="L494" s="18">
        <v>12.6</v>
      </c>
      <c r="M494" s="18" t="str">
        <f>IFERROR(__xludf.DUMMYFUNCTION("SPARKLINE(L494,{""charttype"",""bar"";""color1"",""#FF9900"";""max"",MAX($L$2:$L$2107)})"),"")</f>
        <v/>
      </c>
      <c r="N494" s="18">
        <v>0.0</v>
      </c>
      <c r="O494" s="14" t="str">
        <f>IFERROR(__xludf.DUMMYFUNCTION("SPARKLINE(N494,{""charttype"",""bar"";""color1"",""#0066CC"";""max"",MAX($N$2:$N$2107)})"),"")</f>
        <v/>
      </c>
      <c r="P494" s="16">
        <v>106052.6</v>
      </c>
      <c r="Q494" s="19">
        <v>46.62702</v>
      </c>
      <c r="R494" s="21">
        <f t="shared" si="5"/>
        <v>4944916.701</v>
      </c>
    </row>
    <row r="495">
      <c r="A495" s="6">
        <v>42498.0</v>
      </c>
      <c r="B495" s="14" t="str">
        <f t="shared" si="1"/>
        <v>Sunday</v>
      </c>
      <c r="C495" s="14" t="str">
        <f t="shared" si="2"/>
        <v>May</v>
      </c>
      <c r="D495" s="15" t="str">
        <f t="shared" si="3"/>
        <v>2016</v>
      </c>
      <c r="E495" s="16">
        <f t="shared" si="4"/>
        <v>20</v>
      </c>
      <c r="F495" s="14" t="str">
        <f>VLOOKUP(A495,'_Holidays'!A495:B2600,2,FALSE)</f>
        <v>Y</v>
      </c>
      <c r="G495" s="17" t="str">
        <f>VLOOKUP(A495,'_Holidays'!A495:C2600,3,FALSE)</f>
        <v>N</v>
      </c>
      <c r="H495" s="18">
        <v>15.5</v>
      </c>
      <c r="I495" s="14" t="str">
        <f>IFERROR(__xludf.DUMMYFUNCTION("SPARKLINE(H495,{""charttype"",""bar"";""color1"",""#00CCFF"";""max"",MAX($H$2:$H$2107)})"),"")</f>
        <v/>
      </c>
      <c r="J495" s="18">
        <v>20.4</v>
      </c>
      <c r="K495" s="14" t="str">
        <f>IFERROR(__xludf.DUMMYFUNCTION("SPARKLINE(J495,{""charttype"",""bar"";""color1"",""#FF0000"";""max"",MAX($J$2:$J$2107)})"),"")</f>
        <v/>
      </c>
      <c r="L495" s="18">
        <v>3.5</v>
      </c>
      <c r="M495" s="18" t="str">
        <f>IFERROR(__xludf.DUMMYFUNCTION("SPARKLINE(L495,{""charttype"",""bar"";""color1"",""#FF9900"";""max"",MAX($L$2:$L$2107)})"),"")</f>
        <v/>
      </c>
      <c r="N495" s="18">
        <v>5.4</v>
      </c>
      <c r="O495" s="14" t="str">
        <f>IFERROR(__xludf.DUMMYFUNCTION("SPARKLINE(N495,{""charttype"",""bar"";""color1"",""#0066CC"";""max"",MAX($N$2:$N$2107)})"),"")</f>
        <v/>
      </c>
      <c r="P495" s="16">
        <v>103487.3</v>
      </c>
      <c r="Q495" s="19">
        <v>59.14011</v>
      </c>
      <c r="R495" s="21">
        <f t="shared" si="5"/>
        <v>6120250.306</v>
      </c>
    </row>
    <row r="496">
      <c r="A496" s="6">
        <v>42499.0</v>
      </c>
      <c r="B496" s="14" t="str">
        <f t="shared" si="1"/>
        <v>Monday</v>
      </c>
      <c r="C496" s="14" t="str">
        <f t="shared" si="2"/>
        <v>May</v>
      </c>
      <c r="D496" s="15" t="str">
        <f t="shared" si="3"/>
        <v>2016</v>
      </c>
      <c r="E496" s="16">
        <f t="shared" si="4"/>
        <v>20</v>
      </c>
      <c r="F496" s="14" t="str">
        <f>VLOOKUP(A496,'_Holidays'!A496:B2601,2,FALSE)</f>
        <v>Y</v>
      </c>
      <c r="G496" s="17" t="str">
        <f>VLOOKUP(A496,'_Holidays'!A496:C2601,3,FALSE)</f>
        <v>N</v>
      </c>
      <c r="H496" s="18">
        <v>15.4</v>
      </c>
      <c r="I496" s="14" t="str">
        <f>IFERROR(__xludf.DUMMYFUNCTION("SPARKLINE(H496,{""charttype"",""bar"";""color1"",""#00CCFF"";""max"",MAX($H$2:$H$2107)})"),"")</f>
        <v/>
      </c>
      <c r="J496" s="18">
        <v>22.2</v>
      </c>
      <c r="K496" s="14" t="str">
        <f>IFERROR(__xludf.DUMMYFUNCTION("SPARKLINE(J496,{""charttype"",""bar"";""color1"",""#FF0000"";""max"",MAX($J$2:$J$2107)})"),"")</f>
        <v/>
      </c>
      <c r="L496" s="18">
        <v>6.7</v>
      </c>
      <c r="M496" s="18" t="str">
        <f>IFERROR(__xludf.DUMMYFUNCTION("SPARKLINE(L496,{""charttype"",""bar"";""color1"",""#FF9900"";""max"",MAX($L$2:$L$2107)})"),"")</f>
        <v/>
      </c>
      <c r="N496" s="18">
        <v>0.8</v>
      </c>
      <c r="O496" s="14" t="str">
        <f>IFERROR(__xludf.DUMMYFUNCTION("SPARKLINE(N496,{""charttype"",""bar"";""color1"",""#0066CC"";""max"",MAX($N$2:$N$2107)})"),"")</f>
        <v/>
      </c>
      <c r="P496" s="16">
        <v>119781.1</v>
      </c>
      <c r="Q496" s="19">
        <v>100.814</v>
      </c>
      <c r="R496" s="21">
        <f t="shared" si="5"/>
        <v>12075611.82</v>
      </c>
    </row>
    <row r="497">
      <c r="A497" s="6">
        <v>42500.0</v>
      </c>
      <c r="B497" s="14" t="str">
        <f t="shared" si="1"/>
        <v>Tuesday</v>
      </c>
      <c r="C497" s="14" t="str">
        <f t="shared" si="2"/>
        <v>May</v>
      </c>
      <c r="D497" s="15" t="str">
        <f t="shared" si="3"/>
        <v>2016</v>
      </c>
      <c r="E497" s="16">
        <f t="shared" si="4"/>
        <v>20</v>
      </c>
      <c r="F497" s="14" t="str">
        <f>VLOOKUP(A497,'_Holidays'!A497:B2602,2,FALSE)</f>
        <v>Y</v>
      </c>
      <c r="G497" s="17" t="str">
        <f>VLOOKUP(A497,'_Holidays'!A497:C2602,3,FALSE)</f>
        <v>N</v>
      </c>
      <c r="H497" s="18">
        <v>13.7</v>
      </c>
      <c r="I497" s="14" t="str">
        <f>IFERROR(__xludf.DUMMYFUNCTION("SPARKLINE(H497,{""charttype"",""bar"";""color1"",""#00CCFF"";""max"",MAX($H$2:$H$2107)})"),"")</f>
        <v/>
      </c>
      <c r="J497" s="18">
        <v>17.2</v>
      </c>
      <c r="K497" s="14" t="str">
        <f>IFERROR(__xludf.DUMMYFUNCTION("SPARKLINE(J497,{""charttype"",""bar"";""color1"",""#FF0000"";""max"",MAX($J$2:$J$2107)})"),"")</f>
        <v/>
      </c>
      <c r="L497" s="18">
        <v>7.6</v>
      </c>
      <c r="M497" s="18" t="str">
        <f>IFERROR(__xludf.DUMMYFUNCTION("SPARKLINE(L497,{""charttype"",""bar"";""color1"",""#FF9900"";""max"",MAX($L$2:$L$2107)})"),"")</f>
        <v/>
      </c>
      <c r="N497" s="18">
        <v>12.0</v>
      </c>
      <c r="O497" s="14" t="str">
        <f>IFERROR(__xludf.DUMMYFUNCTION("SPARKLINE(N497,{""charttype"",""bar"";""color1"",""#0066CC"";""max"",MAX($N$2:$N$2107)})"),"")</f>
        <v/>
      </c>
      <c r="P497" s="16">
        <v>119611.9</v>
      </c>
      <c r="Q497" s="19">
        <v>36.98011</v>
      </c>
      <c r="R497" s="21">
        <f t="shared" si="5"/>
        <v>4423261.219</v>
      </c>
    </row>
    <row r="498">
      <c r="A498" s="6">
        <v>42501.0</v>
      </c>
      <c r="B498" s="14" t="str">
        <f t="shared" si="1"/>
        <v>Wednesday</v>
      </c>
      <c r="C498" s="14" t="str">
        <f t="shared" si="2"/>
        <v>May</v>
      </c>
      <c r="D498" s="15" t="str">
        <f t="shared" si="3"/>
        <v>2016</v>
      </c>
      <c r="E498" s="16">
        <f t="shared" si="4"/>
        <v>20</v>
      </c>
      <c r="F498" s="14" t="str">
        <f>VLOOKUP(A498,'_Holidays'!A498:B2603,2,FALSE)</f>
        <v>Y</v>
      </c>
      <c r="G498" s="17" t="str">
        <f>VLOOKUP(A498,'_Holidays'!A498:C2603,3,FALSE)</f>
        <v>N</v>
      </c>
      <c r="H498" s="18">
        <v>12.2</v>
      </c>
      <c r="I498" s="14" t="str">
        <f>IFERROR(__xludf.DUMMYFUNCTION("SPARKLINE(H498,{""charttype"",""bar"";""color1"",""#00CCFF"";""max"",MAX($H$2:$H$2107)})"),"")</f>
        <v/>
      </c>
      <c r="J498" s="18">
        <v>17.4</v>
      </c>
      <c r="K498" s="14" t="str">
        <f>IFERROR(__xludf.DUMMYFUNCTION("SPARKLINE(J498,{""charttype"",""bar"";""color1"",""#FF0000"";""max"",MAX($J$2:$J$2107)})"),"")</f>
        <v/>
      </c>
      <c r="L498" s="18">
        <v>6.3</v>
      </c>
      <c r="M498" s="18" t="str">
        <f>IFERROR(__xludf.DUMMYFUNCTION("SPARKLINE(L498,{""charttype"",""bar"";""color1"",""#FF9900"";""max"",MAX($L$2:$L$2107)})"),"")</f>
        <v/>
      </c>
      <c r="N498" s="18">
        <v>0.2</v>
      </c>
      <c r="O498" s="14" t="str">
        <f>IFERROR(__xludf.DUMMYFUNCTION("SPARKLINE(N498,{""charttype"",""bar"";""color1"",""#0066CC"";""max"",MAX($N$2:$N$2107)})"),"")</f>
        <v/>
      </c>
      <c r="P498" s="16">
        <v>123616.3</v>
      </c>
      <c r="Q498" s="19">
        <v>59.84988</v>
      </c>
      <c r="R498" s="21">
        <f t="shared" si="5"/>
        <v>7398420.721</v>
      </c>
    </row>
    <row r="499">
      <c r="A499" s="6">
        <v>42502.0</v>
      </c>
      <c r="B499" s="14" t="str">
        <f t="shared" si="1"/>
        <v>Thursday</v>
      </c>
      <c r="C499" s="14" t="str">
        <f t="shared" si="2"/>
        <v>May</v>
      </c>
      <c r="D499" s="15" t="str">
        <f t="shared" si="3"/>
        <v>2016</v>
      </c>
      <c r="E499" s="16">
        <f t="shared" si="4"/>
        <v>20</v>
      </c>
      <c r="F499" s="14" t="str">
        <f>VLOOKUP(A499,'_Holidays'!A499:B2604,2,FALSE)</f>
        <v>Y</v>
      </c>
      <c r="G499" s="17" t="str">
        <f>VLOOKUP(A499,'_Holidays'!A499:C2604,3,FALSE)</f>
        <v>N</v>
      </c>
      <c r="H499" s="18">
        <v>14.1</v>
      </c>
      <c r="I499" s="14" t="str">
        <f>IFERROR(__xludf.DUMMYFUNCTION("SPARKLINE(H499,{""charttype"",""bar"";""color1"",""#00CCFF"";""max"",MAX($H$2:$H$2107)})"),"")</f>
        <v/>
      </c>
      <c r="J499" s="18">
        <v>21.4</v>
      </c>
      <c r="K499" s="14" t="str">
        <f>IFERROR(__xludf.DUMMYFUNCTION("SPARKLINE(J499,{""charttype"",""bar"";""color1"",""#FF0000"";""max"",MAX($J$2:$J$2107)})"),"")</f>
        <v/>
      </c>
      <c r="L499" s="18">
        <v>6.1</v>
      </c>
      <c r="M499" s="18" t="str">
        <f>IFERROR(__xludf.DUMMYFUNCTION("SPARKLINE(L499,{""charttype"",""bar"";""color1"",""#FF9900"";""max"",MAX($L$2:$L$2107)})"),"")</f>
        <v/>
      </c>
      <c r="N499" s="18">
        <v>0.2</v>
      </c>
      <c r="O499" s="14" t="str">
        <f>IFERROR(__xludf.DUMMYFUNCTION("SPARKLINE(N499,{""charttype"",""bar"";""color1"",""#0066CC"";""max"",MAX($N$2:$N$2107)})"),"")</f>
        <v/>
      </c>
      <c r="P499" s="16">
        <v>120693.5</v>
      </c>
      <c r="Q499" s="19">
        <v>53.7961</v>
      </c>
      <c r="R499" s="21">
        <f t="shared" si="5"/>
        <v>6492839.595</v>
      </c>
    </row>
    <row r="500">
      <c r="A500" s="6">
        <v>42503.0</v>
      </c>
      <c r="B500" s="14" t="str">
        <f t="shared" si="1"/>
        <v>Friday</v>
      </c>
      <c r="C500" s="14" t="str">
        <f t="shared" si="2"/>
        <v>May</v>
      </c>
      <c r="D500" s="15" t="str">
        <f t="shared" si="3"/>
        <v>2016</v>
      </c>
      <c r="E500" s="16">
        <f t="shared" si="4"/>
        <v>20</v>
      </c>
      <c r="F500" s="14" t="str">
        <f>VLOOKUP(A500,'_Holidays'!A500:B2605,2,FALSE)</f>
        <v>Y</v>
      </c>
      <c r="G500" s="17" t="str">
        <f>VLOOKUP(A500,'_Holidays'!A500:C2605,3,FALSE)</f>
        <v>N</v>
      </c>
      <c r="H500" s="18">
        <v>15.9</v>
      </c>
      <c r="I500" s="14" t="str">
        <f>IFERROR(__xludf.DUMMYFUNCTION("SPARKLINE(H500,{""charttype"",""bar"";""color1"",""#00CCFF"";""max"",MAX($H$2:$H$2107)})"),"")</f>
        <v/>
      </c>
      <c r="J500" s="18">
        <v>21.6</v>
      </c>
      <c r="K500" s="14" t="str">
        <f>IFERROR(__xludf.DUMMYFUNCTION("SPARKLINE(J500,{""charttype"",""bar"";""color1"",""#FF0000"";""max"",MAX($J$2:$J$2107)})"),"")</f>
        <v/>
      </c>
      <c r="L500" s="18">
        <v>9.9</v>
      </c>
      <c r="M500" s="18" t="str">
        <f>IFERROR(__xludf.DUMMYFUNCTION("SPARKLINE(L500,{""charttype"",""bar"";""color1"",""#FF9900"";""max"",MAX($L$2:$L$2107)})"),"")</f>
        <v/>
      </c>
      <c r="N500" s="18">
        <v>0.0</v>
      </c>
      <c r="O500" s="14" t="str">
        <f>IFERROR(__xludf.DUMMYFUNCTION("SPARKLINE(N500,{""charttype"",""bar"";""color1"",""#0066CC"";""max"",MAX($N$2:$N$2107)})"),"")</f>
        <v/>
      </c>
      <c r="P500" s="16">
        <v>118800.1</v>
      </c>
      <c r="Q500" s="19">
        <v>52.36555</v>
      </c>
      <c r="R500" s="21">
        <f t="shared" si="5"/>
        <v>6221032.577</v>
      </c>
    </row>
    <row r="501">
      <c r="A501" s="6">
        <v>42504.0</v>
      </c>
      <c r="B501" s="14" t="str">
        <f t="shared" si="1"/>
        <v>Saturday</v>
      </c>
      <c r="C501" s="14" t="str">
        <f t="shared" si="2"/>
        <v>May</v>
      </c>
      <c r="D501" s="15" t="str">
        <f t="shared" si="3"/>
        <v>2016</v>
      </c>
      <c r="E501" s="16">
        <f t="shared" si="4"/>
        <v>20</v>
      </c>
      <c r="F501" s="14" t="str">
        <f>VLOOKUP(A501,'_Holidays'!A501:B2606,2,FALSE)</f>
        <v>Y</v>
      </c>
      <c r="G501" s="17" t="str">
        <f>VLOOKUP(A501,'_Holidays'!A501:C2606,3,FALSE)</f>
        <v>N</v>
      </c>
      <c r="H501" s="18">
        <v>14.5</v>
      </c>
      <c r="I501" s="14" t="str">
        <f>IFERROR(__xludf.DUMMYFUNCTION("SPARKLINE(H501,{""charttype"",""bar"";""color1"",""#00CCFF"";""max"",MAX($H$2:$H$2107)})"),"")</f>
        <v/>
      </c>
      <c r="J501" s="18">
        <v>21.7</v>
      </c>
      <c r="K501" s="14" t="str">
        <f>IFERROR(__xludf.DUMMYFUNCTION("SPARKLINE(J501,{""charttype"",""bar"";""color1"",""#FF0000"";""max"",MAX($J$2:$J$2107)})"),"")</f>
        <v/>
      </c>
      <c r="L501" s="18">
        <v>12.6</v>
      </c>
      <c r="M501" s="18" t="str">
        <f>IFERROR(__xludf.DUMMYFUNCTION("SPARKLINE(L501,{""charttype"",""bar"";""color1"",""#FF9900"";""max"",MAX($L$2:$L$2107)})"),"")</f>
        <v/>
      </c>
      <c r="N501" s="18">
        <v>0.0</v>
      </c>
      <c r="O501" s="14" t="str">
        <f>IFERROR(__xludf.DUMMYFUNCTION("SPARKLINE(N501,{""charttype"",""bar"";""color1"",""#0066CC"";""max"",MAX($N$2:$N$2107)})"),"")</f>
        <v/>
      </c>
      <c r="P501" s="16">
        <v>101946.0</v>
      </c>
      <c r="Q501" s="19">
        <v>28.27877</v>
      </c>
      <c r="R501" s="21">
        <f t="shared" si="5"/>
        <v>2882907.486</v>
      </c>
    </row>
    <row r="502">
      <c r="A502" s="6">
        <v>42505.0</v>
      </c>
      <c r="B502" s="14" t="str">
        <f t="shared" si="1"/>
        <v>Sunday</v>
      </c>
      <c r="C502" s="14" t="str">
        <f t="shared" si="2"/>
        <v>May</v>
      </c>
      <c r="D502" s="15" t="str">
        <f t="shared" si="3"/>
        <v>2016</v>
      </c>
      <c r="E502" s="16">
        <f t="shared" si="4"/>
        <v>21</v>
      </c>
      <c r="F502" s="14" t="str">
        <f>VLOOKUP(A502,'_Holidays'!A502:B2607,2,FALSE)</f>
        <v>Y</v>
      </c>
      <c r="G502" s="17" t="str">
        <f>VLOOKUP(A502,'_Holidays'!A502:C2607,3,FALSE)</f>
        <v>N</v>
      </c>
      <c r="H502" s="18">
        <v>15.0</v>
      </c>
      <c r="I502" s="14" t="str">
        <f>IFERROR(__xludf.DUMMYFUNCTION("SPARKLINE(H502,{""charttype"",""bar"";""color1"",""#00CCFF"";""max"",MAX($H$2:$H$2107)})"),"")</f>
        <v/>
      </c>
      <c r="J502" s="18">
        <v>22.0</v>
      </c>
      <c r="K502" s="14" t="str">
        <f>IFERROR(__xludf.DUMMYFUNCTION("SPARKLINE(J502,{""charttype"",""bar"";""color1"",""#FF0000"";""max"",MAX($J$2:$J$2107)})"),"")</f>
        <v/>
      </c>
      <c r="L502" s="18">
        <v>6.7</v>
      </c>
      <c r="M502" s="18" t="str">
        <f>IFERROR(__xludf.DUMMYFUNCTION("SPARKLINE(L502,{""charttype"",""bar"";""color1"",""#FF9900"";""max"",MAX($L$2:$L$2107)})"),"")</f>
        <v/>
      </c>
      <c r="N502" s="18">
        <v>0.0</v>
      </c>
      <c r="O502" s="14" t="str">
        <f>IFERROR(__xludf.DUMMYFUNCTION("SPARKLINE(N502,{""charttype"",""bar"";""color1"",""#0066CC"";""max"",MAX($N$2:$N$2107)})"),"")</f>
        <v/>
      </c>
      <c r="P502" s="16">
        <v>99697.62</v>
      </c>
      <c r="Q502" s="19">
        <v>37.07654</v>
      </c>
      <c r="R502" s="21">
        <f t="shared" si="5"/>
        <v>3696442.796</v>
      </c>
    </row>
    <row r="503">
      <c r="A503" s="6">
        <v>42506.0</v>
      </c>
      <c r="B503" s="14" t="str">
        <f t="shared" si="1"/>
        <v>Monday</v>
      </c>
      <c r="C503" s="14" t="str">
        <f t="shared" si="2"/>
        <v>May</v>
      </c>
      <c r="D503" s="15" t="str">
        <f t="shared" si="3"/>
        <v>2016</v>
      </c>
      <c r="E503" s="16">
        <f t="shared" si="4"/>
        <v>21</v>
      </c>
      <c r="F503" s="14" t="str">
        <f>VLOOKUP(A503,'_Holidays'!A503:B2608,2,FALSE)</f>
        <v>Y</v>
      </c>
      <c r="G503" s="17" t="str">
        <f>VLOOKUP(A503,'_Holidays'!A503:C2608,3,FALSE)</f>
        <v>N</v>
      </c>
      <c r="H503" s="18">
        <v>7.7</v>
      </c>
      <c r="I503" s="14" t="str">
        <f>IFERROR(__xludf.DUMMYFUNCTION("SPARKLINE(H503,{""charttype"",""bar"";""color1"",""#00CCFF"";""max"",MAX($H$2:$H$2107)})"),"")</f>
        <v/>
      </c>
      <c r="J503" s="18">
        <v>19.6</v>
      </c>
      <c r="K503" s="14" t="str">
        <f>IFERROR(__xludf.DUMMYFUNCTION("SPARKLINE(J503,{""charttype"",""bar"";""color1"",""#FF0000"";""max"",MAX($J$2:$J$2107)})"),"")</f>
        <v/>
      </c>
      <c r="L503" s="18">
        <v>8.9</v>
      </c>
      <c r="M503" s="18" t="str">
        <f>IFERROR(__xludf.DUMMYFUNCTION("SPARKLINE(L503,{""charttype"",""bar"";""color1"",""#FF9900"";""max"",MAX($L$2:$L$2107)})"),"")</f>
        <v/>
      </c>
      <c r="N503" s="18">
        <v>0.0</v>
      </c>
      <c r="O503" s="14" t="str">
        <f>IFERROR(__xludf.DUMMYFUNCTION("SPARKLINE(N503,{""charttype"",""bar"";""color1"",""#0066CC"";""max"",MAX($N$2:$N$2107)})"),"")</f>
        <v/>
      </c>
      <c r="P503" s="16">
        <v>121182.7</v>
      </c>
      <c r="Q503" s="19">
        <v>41.91676</v>
      </c>
      <c r="R503" s="21">
        <f t="shared" si="5"/>
        <v>5079586.152</v>
      </c>
    </row>
    <row r="504">
      <c r="A504" s="6">
        <v>42507.0</v>
      </c>
      <c r="B504" s="14" t="str">
        <f t="shared" si="1"/>
        <v>Tuesday</v>
      </c>
      <c r="C504" s="14" t="str">
        <f t="shared" si="2"/>
        <v>May</v>
      </c>
      <c r="D504" s="15" t="str">
        <f t="shared" si="3"/>
        <v>2016</v>
      </c>
      <c r="E504" s="16">
        <f t="shared" si="4"/>
        <v>21</v>
      </c>
      <c r="F504" s="14" t="str">
        <f>VLOOKUP(A504,'_Holidays'!A504:B2609,2,FALSE)</f>
        <v>Y</v>
      </c>
      <c r="G504" s="17" t="str">
        <f>VLOOKUP(A504,'_Holidays'!A504:C2609,3,FALSE)</f>
        <v>N</v>
      </c>
      <c r="H504" s="18">
        <v>11.4</v>
      </c>
      <c r="I504" s="14" t="str">
        <f>IFERROR(__xludf.DUMMYFUNCTION("SPARKLINE(H504,{""charttype"",""bar"";""color1"",""#00CCFF"";""max"",MAX($H$2:$H$2107)})"),"")</f>
        <v/>
      </c>
      <c r="J504" s="18">
        <v>17.1</v>
      </c>
      <c r="K504" s="14" t="str">
        <f>IFERROR(__xludf.DUMMYFUNCTION("SPARKLINE(J504,{""charttype"",""bar"";""color1"",""#FF0000"";""max"",MAX($J$2:$J$2107)})"),"")</f>
        <v/>
      </c>
      <c r="L504" s="18">
        <v>5.4</v>
      </c>
      <c r="M504" s="18" t="str">
        <f>IFERROR(__xludf.DUMMYFUNCTION("SPARKLINE(L504,{""charttype"",""bar"";""color1"",""#FF9900"";""max"",MAX($L$2:$L$2107)})"),"")</f>
        <v/>
      </c>
      <c r="N504" s="18">
        <v>0.2</v>
      </c>
      <c r="O504" s="14" t="str">
        <f>IFERROR(__xludf.DUMMYFUNCTION("SPARKLINE(N504,{""charttype"",""bar"";""color1"",""#0066CC"";""max"",MAX($N$2:$N$2107)})"),"")</f>
        <v/>
      </c>
      <c r="P504" s="16">
        <v>124209.4</v>
      </c>
      <c r="Q504" s="19">
        <v>68.33333</v>
      </c>
      <c r="R504" s="21">
        <f t="shared" si="5"/>
        <v>8487641.919</v>
      </c>
    </row>
    <row r="505">
      <c r="A505" s="6">
        <v>42508.0</v>
      </c>
      <c r="B505" s="14" t="str">
        <f t="shared" si="1"/>
        <v>Wednesday</v>
      </c>
      <c r="C505" s="14" t="str">
        <f t="shared" si="2"/>
        <v>May</v>
      </c>
      <c r="D505" s="15" t="str">
        <f t="shared" si="3"/>
        <v>2016</v>
      </c>
      <c r="E505" s="16">
        <f t="shared" si="4"/>
        <v>21</v>
      </c>
      <c r="F505" s="14" t="str">
        <f>VLOOKUP(A505,'_Holidays'!A505:B2610,2,FALSE)</f>
        <v>Y</v>
      </c>
      <c r="G505" s="17" t="str">
        <f>VLOOKUP(A505,'_Holidays'!A505:C2610,3,FALSE)</f>
        <v>N</v>
      </c>
      <c r="H505" s="18">
        <v>13.0</v>
      </c>
      <c r="I505" s="14" t="str">
        <f>IFERROR(__xludf.DUMMYFUNCTION("SPARKLINE(H505,{""charttype"",""bar"";""color1"",""#00CCFF"";""max"",MAX($H$2:$H$2107)})"),"")</f>
        <v/>
      </c>
      <c r="J505" s="18">
        <v>19.3</v>
      </c>
      <c r="K505" s="14" t="str">
        <f>IFERROR(__xludf.DUMMYFUNCTION("SPARKLINE(J505,{""charttype"",""bar"";""color1"",""#FF0000"";""max"",MAX($J$2:$J$2107)})"),"")</f>
        <v/>
      </c>
      <c r="L505" s="18">
        <v>7.2</v>
      </c>
      <c r="M505" s="18" t="str">
        <f>IFERROR(__xludf.DUMMYFUNCTION("SPARKLINE(L505,{""charttype"",""bar"";""color1"",""#FF9900"";""max"",MAX($L$2:$L$2107)})"),"")</f>
        <v/>
      </c>
      <c r="N505" s="18">
        <v>0.0</v>
      </c>
      <c r="O505" s="14" t="str">
        <f>IFERROR(__xludf.DUMMYFUNCTION("SPARKLINE(N505,{""charttype"",""bar"";""color1"",""#0066CC"";""max"",MAX($N$2:$N$2107)})"),"")</f>
        <v/>
      </c>
      <c r="P505" s="16">
        <v>124352.2</v>
      </c>
      <c r="Q505" s="19">
        <v>70.58883</v>
      </c>
      <c r="R505" s="21">
        <f t="shared" si="5"/>
        <v>8777876.306</v>
      </c>
    </row>
    <row r="506">
      <c r="A506" s="6">
        <v>42509.0</v>
      </c>
      <c r="B506" s="14" t="str">
        <f t="shared" si="1"/>
        <v>Thursday</v>
      </c>
      <c r="C506" s="14" t="str">
        <f t="shared" si="2"/>
        <v>May</v>
      </c>
      <c r="D506" s="15" t="str">
        <f t="shared" si="3"/>
        <v>2016</v>
      </c>
      <c r="E506" s="16">
        <f t="shared" si="4"/>
        <v>21</v>
      </c>
      <c r="F506" s="14" t="str">
        <f>VLOOKUP(A506,'_Holidays'!A506:B2611,2,FALSE)</f>
        <v>Y</v>
      </c>
      <c r="G506" s="17" t="str">
        <f>VLOOKUP(A506,'_Holidays'!A506:C2611,3,FALSE)</f>
        <v>N</v>
      </c>
      <c r="H506" s="18">
        <v>14.6</v>
      </c>
      <c r="I506" s="14" t="str">
        <f>IFERROR(__xludf.DUMMYFUNCTION("SPARKLINE(H506,{""charttype"",""bar"";""color1"",""#00CCFF"";""max"",MAX($H$2:$H$2107)})"),"")</f>
        <v/>
      </c>
      <c r="J506" s="18">
        <v>18.4</v>
      </c>
      <c r="K506" s="14" t="str">
        <f>IFERROR(__xludf.DUMMYFUNCTION("SPARKLINE(J506,{""charttype"",""bar"";""color1"",""#FF0000"";""max"",MAX($J$2:$J$2107)})"),"")</f>
        <v/>
      </c>
      <c r="L506" s="18">
        <v>2.2</v>
      </c>
      <c r="M506" s="18" t="str">
        <f>IFERROR(__xludf.DUMMYFUNCTION("SPARKLINE(L506,{""charttype"",""bar"";""color1"",""#FF9900"";""max"",MAX($L$2:$L$2107)})"),"")</f>
        <v/>
      </c>
      <c r="N506" s="18">
        <v>0.0</v>
      </c>
      <c r="O506" s="14" t="str">
        <f>IFERROR(__xludf.DUMMYFUNCTION("SPARKLINE(N506,{""charttype"",""bar"";""color1"",""#0066CC"";""max"",MAX($N$2:$N$2107)})"),"")</f>
        <v/>
      </c>
      <c r="P506" s="16">
        <v>124392.3</v>
      </c>
      <c r="Q506" s="19">
        <v>44.40336</v>
      </c>
      <c r="R506" s="21">
        <f t="shared" si="5"/>
        <v>5523436.078</v>
      </c>
    </row>
    <row r="507">
      <c r="A507" s="6">
        <v>42510.0</v>
      </c>
      <c r="B507" s="14" t="str">
        <f t="shared" si="1"/>
        <v>Friday</v>
      </c>
      <c r="C507" s="14" t="str">
        <f t="shared" si="2"/>
        <v>May</v>
      </c>
      <c r="D507" s="15" t="str">
        <f t="shared" si="3"/>
        <v>2016</v>
      </c>
      <c r="E507" s="16">
        <f t="shared" si="4"/>
        <v>21</v>
      </c>
      <c r="F507" s="14" t="str">
        <f>VLOOKUP(A507,'_Holidays'!A507:B2612,2,FALSE)</f>
        <v>Y</v>
      </c>
      <c r="G507" s="17" t="str">
        <f>VLOOKUP(A507,'_Holidays'!A507:C2612,3,FALSE)</f>
        <v>N</v>
      </c>
      <c r="H507" s="18">
        <v>11.6</v>
      </c>
      <c r="I507" s="14" t="str">
        <f>IFERROR(__xludf.DUMMYFUNCTION("SPARKLINE(H507,{""charttype"",""bar"";""color1"",""#00CCFF"";""max"",MAX($H$2:$H$2107)})"),"")</f>
        <v/>
      </c>
      <c r="J507" s="18">
        <v>17.4</v>
      </c>
      <c r="K507" s="14" t="str">
        <f>IFERROR(__xludf.DUMMYFUNCTION("SPARKLINE(J507,{""charttype"",""bar"";""color1"",""#FF0000"";""max"",MAX($J$2:$J$2107)})"),"")</f>
        <v/>
      </c>
      <c r="L507" s="18">
        <v>8.3</v>
      </c>
      <c r="M507" s="18" t="str">
        <f>IFERROR(__xludf.DUMMYFUNCTION("SPARKLINE(L507,{""charttype"",""bar"";""color1"",""#FF9900"";""max"",MAX($L$2:$L$2107)})"),"")</f>
        <v/>
      </c>
      <c r="N507" s="18">
        <v>1.8</v>
      </c>
      <c r="O507" s="14" t="str">
        <f>IFERROR(__xludf.DUMMYFUNCTION("SPARKLINE(N507,{""charttype"",""bar"";""color1"",""#0066CC"";""max"",MAX($N$2:$N$2107)})"),"")</f>
        <v/>
      </c>
      <c r="P507" s="16">
        <v>127705.8</v>
      </c>
      <c r="Q507" s="19">
        <v>79.79591</v>
      </c>
      <c r="R507" s="21">
        <f t="shared" si="5"/>
        <v>10190400.52</v>
      </c>
    </row>
    <row r="508">
      <c r="A508" s="6">
        <v>42511.0</v>
      </c>
      <c r="B508" s="14" t="str">
        <f t="shared" si="1"/>
        <v>Saturday</v>
      </c>
      <c r="C508" s="14" t="str">
        <f t="shared" si="2"/>
        <v>May</v>
      </c>
      <c r="D508" s="15" t="str">
        <f t="shared" si="3"/>
        <v>2016</v>
      </c>
      <c r="E508" s="16">
        <f t="shared" si="4"/>
        <v>21</v>
      </c>
      <c r="F508" s="14" t="str">
        <f>VLOOKUP(A508,'_Holidays'!A508:B2613,2,FALSE)</f>
        <v>Y</v>
      </c>
      <c r="G508" s="17" t="str">
        <f>VLOOKUP(A508,'_Holidays'!A508:C2613,3,FALSE)</f>
        <v>N</v>
      </c>
      <c r="H508" s="18">
        <v>8.1</v>
      </c>
      <c r="I508" s="14" t="str">
        <f>IFERROR(__xludf.DUMMYFUNCTION("SPARKLINE(H508,{""charttype"",""bar"";""color1"",""#00CCFF"";""max"",MAX($H$2:$H$2107)})"),"")</f>
        <v/>
      </c>
      <c r="J508" s="18">
        <v>18.5</v>
      </c>
      <c r="K508" s="14" t="str">
        <f>IFERROR(__xludf.DUMMYFUNCTION("SPARKLINE(J508,{""charttype"",""bar"";""color1"",""#FF0000"";""max"",MAX($J$2:$J$2107)})"),"")</f>
        <v/>
      </c>
      <c r="L508" s="18">
        <v>8.9</v>
      </c>
      <c r="M508" s="18" t="str">
        <f>IFERROR(__xludf.DUMMYFUNCTION("SPARKLINE(L508,{""charttype"",""bar"";""color1"",""#FF9900"";""max"",MAX($L$2:$L$2107)})"),"")</f>
        <v/>
      </c>
      <c r="N508" s="18">
        <v>0.0</v>
      </c>
      <c r="O508" s="14" t="str">
        <f>IFERROR(__xludf.DUMMYFUNCTION("SPARKLINE(N508,{""charttype"",""bar"";""color1"",""#0066CC"";""max"",MAX($N$2:$N$2107)})"),"")</f>
        <v/>
      </c>
      <c r="P508" s="16">
        <v>112336.8</v>
      </c>
      <c r="Q508" s="19">
        <v>45.74527</v>
      </c>
      <c r="R508" s="21">
        <f t="shared" si="5"/>
        <v>5138877.247</v>
      </c>
    </row>
    <row r="509">
      <c r="A509" s="6">
        <v>42512.0</v>
      </c>
      <c r="B509" s="14" t="str">
        <f t="shared" si="1"/>
        <v>Sunday</v>
      </c>
      <c r="C509" s="14" t="str">
        <f t="shared" si="2"/>
        <v>May</v>
      </c>
      <c r="D509" s="15" t="str">
        <f t="shared" si="3"/>
        <v>2016</v>
      </c>
      <c r="E509" s="16">
        <f t="shared" si="4"/>
        <v>22</v>
      </c>
      <c r="F509" s="14" t="str">
        <f>VLOOKUP(A509,'_Holidays'!A509:B2614,2,FALSE)</f>
        <v>Y</v>
      </c>
      <c r="G509" s="17" t="str">
        <f>VLOOKUP(A509,'_Holidays'!A509:C2614,3,FALSE)</f>
        <v>N</v>
      </c>
      <c r="H509" s="18">
        <v>9.2</v>
      </c>
      <c r="I509" s="14" t="str">
        <f>IFERROR(__xludf.DUMMYFUNCTION("SPARKLINE(H509,{""charttype"",""bar"";""color1"",""#00CCFF"";""max"",MAX($H$2:$H$2107)})"),"")</f>
        <v/>
      </c>
      <c r="J509" s="18">
        <v>22.2</v>
      </c>
      <c r="K509" s="14" t="str">
        <f>IFERROR(__xludf.DUMMYFUNCTION("SPARKLINE(J509,{""charttype"",""bar"";""color1"",""#FF0000"";""max"",MAX($J$2:$J$2107)})"),"")</f>
        <v/>
      </c>
      <c r="L509" s="18">
        <v>8.5</v>
      </c>
      <c r="M509" s="18" t="str">
        <f>IFERROR(__xludf.DUMMYFUNCTION("SPARKLINE(L509,{""charttype"",""bar"";""color1"",""#FF9900"";""max"",MAX($L$2:$L$2107)})"),"")</f>
        <v/>
      </c>
      <c r="N509" s="18">
        <v>0.0</v>
      </c>
      <c r="O509" s="14" t="str">
        <f>IFERROR(__xludf.DUMMYFUNCTION("SPARKLINE(N509,{""charttype"",""bar"";""color1"",""#0066CC"";""max"",MAX($N$2:$N$2107)})"),"")</f>
        <v/>
      </c>
      <c r="P509" s="16">
        <v>101619.0</v>
      </c>
      <c r="Q509" s="19">
        <v>24.19265</v>
      </c>
      <c r="R509" s="21">
        <f t="shared" si="5"/>
        <v>2458432.9</v>
      </c>
    </row>
    <row r="510">
      <c r="A510" s="6">
        <v>42513.0</v>
      </c>
      <c r="B510" s="14" t="str">
        <f t="shared" si="1"/>
        <v>Monday</v>
      </c>
      <c r="C510" s="14" t="str">
        <f t="shared" si="2"/>
        <v>May</v>
      </c>
      <c r="D510" s="15" t="str">
        <f t="shared" si="3"/>
        <v>2016</v>
      </c>
      <c r="E510" s="16">
        <f t="shared" si="4"/>
        <v>22</v>
      </c>
      <c r="F510" s="14" t="str">
        <f>VLOOKUP(A510,'_Holidays'!A510:B2615,2,FALSE)</f>
        <v>Y</v>
      </c>
      <c r="G510" s="17" t="str">
        <f>VLOOKUP(A510,'_Holidays'!A510:C2615,3,FALSE)</f>
        <v>N</v>
      </c>
      <c r="H510" s="18">
        <v>12.8</v>
      </c>
      <c r="I510" s="14" t="str">
        <f>IFERROR(__xludf.DUMMYFUNCTION("SPARKLINE(H510,{""charttype"",""bar"";""color1"",""#00CCFF"";""max"",MAX($H$2:$H$2107)})"),"")</f>
        <v/>
      </c>
      <c r="J510" s="18">
        <v>17.2</v>
      </c>
      <c r="K510" s="14" t="str">
        <f>IFERROR(__xludf.DUMMYFUNCTION("SPARKLINE(J510,{""charttype"",""bar"";""color1"",""#FF0000"";""max"",MAX($J$2:$J$2107)})"),"")</f>
        <v/>
      </c>
      <c r="L510" s="18">
        <v>7.1</v>
      </c>
      <c r="M510" s="18" t="str">
        <f>IFERROR(__xludf.DUMMYFUNCTION("SPARKLINE(L510,{""charttype"",""bar"";""color1"",""#FF9900"";""max"",MAX($L$2:$L$2107)})"),"")</f>
        <v/>
      </c>
      <c r="N510" s="18">
        <v>2.2</v>
      </c>
      <c r="O510" s="14" t="str">
        <f>IFERROR(__xludf.DUMMYFUNCTION("SPARKLINE(N510,{""charttype"",""bar"";""color1"",""#0066CC"";""max"",MAX($N$2:$N$2107)})"),"")</f>
        <v/>
      </c>
      <c r="P510" s="16">
        <v>121424.4</v>
      </c>
      <c r="Q510" s="19">
        <v>10.80152</v>
      </c>
      <c r="R510" s="21">
        <f t="shared" si="5"/>
        <v>1311568.085</v>
      </c>
    </row>
    <row r="511">
      <c r="A511" s="6">
        <v>42514.0</v>
      </c>
      <c r="B511" s="14" t="str">
        <f t="shared" si="1"/>
        <v>Tuesday</v>
      </c>
      <c r="C511" s="14" t="str">
        <f t="shared" si="2"/>
        <v>May</v>
      </c>
      <c r="D511" s="15" t="str">
        <f t="shared" si="3"/>
        <v>2016</v>
      </c>
      <c r="E511" s="16">
        <f t="shared" si="4"/>
        <v>22</v>
      </c>
      <c r="F511" s="14" t="str">
        <f>VLOOKUP(A511,'_Holidays'!A511:B2616,2,FALSE)</f>
        <v>Y</v>
      </c>
      <c r="G511" s="17" t="str">
        <f>VLOOKUP(A511,'_Holidays'!A511:C2616,3,FALSE)</f>
        <v>N</v>
      </c>
      <c r="H511" s="18">
        <v>10.7</v>
      </c>
      <c r="I511" s="14" t="str">
        <f>IFERROR(__xludf.DUMMYFUNCTION("SPARKLINE(H511,{""charttype"",""bar"";""color1"",""#00CCFF"";""max"",MAX($H$2:$H$2107)})"),"")</f>
        <v/>
      </c>
      <c r="J511" s="18">
        <v>15.8</v>
      </c>
      <c r="K511" s="14" t="str">
        <f>IFERROR(__xludf.DUMMYFUNCTION("SPARKLINE(J511,{""charttype"",""bar"";""color1"",""#FF0000"";""max"",MAX($J$2:$J$2107)})"),"")</f>
        <v/>
      </c>
      <c r="L511" s="18">
        <v>7.3</v>
      </c>
      <c r="M511" s="18" t="str">
        <f>IFERROR(__xludf.DUMMYFUNCTION("SPARKLINE(L511,{""charttype"",""bar"";""color1"",""#FF9900"";""max"",MAX($L$2:$L$2107)})"),"")</f>
        <v/>
      </c>
      <c r="N511" s="18">
        <v>1.8</v>
      </c>
      <c r="O511" s="14" t="str">
        <f>IFERROR(__xludf.DUMMYFUNCTION("SPARKLINE(N511,{""charttype"",""bar"";""color1"",""#0066CC"";""max"",MAX($N$2:$N$2107)})"),"")</f>
        <v/>
      </c>
      <c r="P511" s="16">
        <v>131916.4</v>
      </c>
      <c r="Q511" s="19">
        <v>45.21385</v>
      </c>
      <c r="R511" s="21">
        <f t="shared" si="5"/>
        <v>5964448.322</v>
      </c>
    </row>
    <row r="512">
      <c r="A512" s="6">
        <v>42515.0</v>
      </c>
      <c r="B512" s="14" t="str">
        <f t="shared" si="1"/>
        <v>Wednesday</v>
      </c>
      <c r="C512" s="14" t="str">
        <f t="shared" si="2"/>
        <v>May</v>
      </c>
      <c r="D512" s="15" t="str">
        <f t="shared" si="3"/>
        <v>2016</v>
      </c>
      <c r="E512" s="16">
        <f t="shared" si="4"/>
        <v>22</v>
      </c>
      <c r="F512" s="14" t="str">
        <f>VLOOKUP(A512,'_Holidays'!A512:B2617,2,FALSE)</f>
        <v>Y</v>
      </c>
      <c r="G512" s="17" t="str">
        <f>VLOOKUP(A512,'_Holidays'!A512:C2617,3,FALSE)</f>
        <v>N</v>
      </c>
      <c r="H512" s="18">
        <v>7.6</v>
      </c>
      <c r="I512" s="14" t="str">
        <f>IFERROR(__xludf.DUMMYFUNCTION("SPARKLINE(H512,{""charttype"",""bar"";""color1"",""#00CCFF"";""max"",MAX($H$2:$H$2107)})"),"")</f>
        <v/>
      </c>
      <c r="J512" s="18">
        <v>15.6</v>
      </c>
      <c r="K512" s="14" t="str">
        <f>IFERROR(__xludf.DUMMYFUNCTION("SPARKLINE(J512,{""charttype"",""bar"";""color1"",""#FF0000"";""max"",MAX($J$2:$J$2107)})"),"")</f>
        <v/>
      </c>
      <c r="L512" s="18">
        <v>4.9</v>
      </c>
      <c r="M512" s="18" t="str">
        <f>IFERROR(__xludf.DUMMYFUNCTION("SPARKLINE(L512,{""charttype"",""bar"";""color1"",""#FF9900"";""max"",MAX($L$2:$L$2107)})"),"")</f>
        <v/>
      </c>
      <c r="N512" s="18">
        <v>0.0</v>
      </c>
      <c r="O512" s="14" t="str">
        <f>IFERROR(__xludf.DUMMYFUNCTION("SPARKLINE(N512,{""charttype"",""bar"";""color1"",""#0066CC"";""max"",MAX($N$2:$N$2107)})"),"")</f>
        <v/>
      </c>
      <c r="P512" s="16">
        <v>132170.1</v>
      </c>
      <c r="Q512" s="19">
        <v>66.25853</v>
      </c>
      <c r="R512" s="21">
        <f t="shared" si="5"/>
        <v>8757396.536</v>
      </c>
    </row>
    <row r="513">
      <c r="A513" s="6">
        <v>42516.0</v>
      </c>
      <c r="B513" s="14" t="str">
        <f t="shared" si="1"/>
        <v>Thursday</v>
      </c>
      <c r="C513" s="14" t="str">
        <f t="shared" si="2"/>
        <v>May</v>
      </c>
      <c r="D513" s="15" t="str">
        <f t="shared" si="3"/>
        <v>2016</v>
      </c>
      <c r="E513" s="16">
        <f t="shared" si="4"/>
        <v>22</v>
      </c>
      <c r="F513" s="14" t="str">
        <f>VLOOKUP(A513,'_Holidays'!A513:B2618,2,FALSE)</f>
        <v>Y</v>
      </c>
      <c r="G513" s="17" t="str">
        <f>VLOOKUP(A513,'_Holidays'!A513:C2618,3,FALSE)</f>
        <v>N</v>
      </c>
      <c r="H513" s="18">
        <v>10.3</v>
      </c>
      <c r="I513" s="14" t="str">
        <f>IFERROR(__xludf.DUMMYFUNCTION("SPARKLINE(H513,{""charttype"",""bar"";""color1"",""#00CCFF"";""max"",MAX($H$2:$H$2107)})"),"")</f>
        <v/>
      </c>
      <c r="J513" s="18">
        <v>12.5</v>
      </c>
      <c r="K513" s="14" t="str">
        <f>IFERROR(__xludf.DUMMYFUNCTION("SPARKLINE(J513,{""charttype"",""bar"";""color1"",""#FF0000"";""max"",MAX($J$2:$J$2107)})"),"")</f>
        <v/>
      </c>
      <c r="L513" s="18">
        <v>3.1</v>
      </c>
      <c r="M513" s="18" t="str">
        <f>IFERROR(__xludf.DUMMYFUNCTION("SPARKLINE(L513,{""charttype"",""bar"";""color1"",""#FF9900"";""max"",MAX($L$2:$L$2107)})"),"")</f>
        <v/>
      </c>
      <c r="N513" s="18">
        <v>12.4</v>
      </c>
      <c r="O513" s="14" t="str">
        <f>IFERROR(__xludf.DUMMYFUNCTION("SPARKLINE(N513,{""charttype"",""bar"";""color1"",""#0066CC"";""max"",MAX($N$2:$N$2107)})"),"")</f>
        <v/>
      </c>
      <c r="P513" s="16">
        <v>137080.9</v>
      </c>
      <c r="Q513" s="19">
        <v>99.42483</v>
      </c>
      <c r="R513" s="21">
        <f t="shared" si="5"/>
        <v>13629245.18</v>
      </c>
    </row>
    <row r="514">
      <c r="A514" s="6">
        <v>42517.0</v>
      </c>
      <c r="B514" s="14" t="str">
        <f t="shared" si="1"/>
        <v>Friday</v>
      </c>
      <c r="C514" s="14" t="str">
        <f t="shared" si="2"/>
        <v>May</v>
      </c>
      <c r="D514" s="15" t="str">
        <f t="shared" si="3"/>
        <v>2016</v>
      </c>
      <c r="E514" s="16">
        <f t="shared" si="4"/>
        <v>22</v>
      </c>
      <c r="F514" s="14" t="str">
        <f>VLOOKUP(A514,'_Holidays'!A514:B2619,2,FALSE)</f>
        <v>Y</v>
      </c>
      <c r="G514" s="17" t="str">
        <f>VLOOKUP(A514,'_Holidays'!A514:C2619,3,FALSE)</f>
        <v>N</v>
      </c>
      <c r="H514" s="18">
        <v>9.2</v>
      </c>
      <c r="I514" s="14" t="str">
        <f>IFERROR(__xludf.DUMMYFUNCTION("SPARKLINE(H514,{""charttype"",""bar"";""color1"",""#00CCFF"";""max"",MAX($H$2:$H$2107)})"),"")</f>
        <v/>
      </c>
      <c r="J514" s="18">
        <v>14.4</v>
      </c>
      <c r="K514" s="14" t="str">
        <f>IFERROR(__xludf.DUMMYFUNCTION("SPARKLINE(J514,{""charttype"",""bar"";""color1"",""#FF0000"";""max"",MAX($J$2:$J$2107)})"),"")</f>
        <v/>
      </c>
      <c r="L514" s="18">
        <v>8.0</v>
      </c>
      <c r="M514" s="18" t="str">
        <f>IFERROR(__xludf.DUMMYFUNCTION("SPARKLINE(L514,{""charttype"",""bar"";""color1"",""#FF9900"";""max"",MAX($L$2:$L$2107)})"),"")</f>
        <v/>
      </c>
      <c r="N514" s="18">
        <v>4.8</v>
      </c>
      <c r="O514" s="14" t="str">
        <f>IFERROR(__xludf.DUMMYFUNCTION("SPARKLINE(N514,{""charttype"",""bar"";""color1"",""#0066CC"";""max"",MAX($N$2:$N$2107)})"),"")</f>
        <v/>
      </c>
      <c r="P514" s="16">
        <v>134317.6</v>
      </c>
      <c r="Q514" s="19">
        <v>68.19343</v>
      </c>
      <c r="R514" s="21">
        <f t="shared" si="5"/>
        <v>9159577.853</v>
      </c>
    </row>
    <row r="515">
      <c r="A515" s="6">
        <v>42518.0</v>
      </c>
      <c r="B515" s="14" t="str">
        <f t="shared" si="1"/>
        <v>Saturday</v>
      </c>
      <c r="C515" s="14" t="str">
        <f t="shared" si="2"/>
        <v>May</v>
      </c>
      <c r="D515" s="15" t="str">
        <f t="shared" si="3"/>
        <v>2016</v>
      </c>
      <c r="E515" s="16">
        <f t="shared" si="4"/>
        <v>22</v>
      </c>
      <c r="F515" s="14" t="str">
        <f>VLOOKUP(A515,'_Holidays'!A515:B2620,2,FALSE)</f>
        <v>Y</v>
      </c>
      <c r="G515" s="17" t="str">
        <f>VLOOKUP(A515,'_Holidays'!A515:C2620,3,FALSE)</f>
        <v>N</v>
      </c>
      <c r="H515" s="18">
        <v>5.7</v>
      </c>
      <c r="I515" s="14" t="str">
        <f>IFERROR(__xludf.DUMMYFUNCTION("SPARKLINE(H515,{""charttype"",""bar"";""color1"",""#00CCFF"";""max"",MAX($H$2:$H$2107)})"),"")</f>
        <v/>
      </c>
      <c r="J515" s="18">
        <v>13.2</v>
      </c>
      <c r="K515" s="14" t="str">
        <f>IFERROR(__xludf.DUMMYFUNCTION("SPARKLINE(J515,{""charttype"",""bar"";""color1"",""#FF0000"";""max"",MAX($J$2:$J$2107)})"),"")</f>
        <v/>
      </c>
      <c r="L515" s="18">
        <v>6.2</v>
      </c>
      <c r="M515" s="18" t="str">
        <f>IFERROR(__xludf.DUMMYFUNCTION("SPARKLINE(L515,{""charttype"",""bar"";""color1"",""#FF9900"";""max"",MAX($L$2:$L$2107)})"),"")</f>
        <v/>
      </c>
      <c r="N515" s="18">
        <v>0.6</v>
      </c>
      <c r="O515" s="14" t="str">
        <f>IFERROR(__xludf.DUMMYFUNCTION("SPARKLINE(N515,{""charttype"",""bar"";""color1"",""#0066CC"";""max"",MAX($N$2:$N$2107)})"),"")</f>
        <v/>
      </c>
      <c r="P515" s="16">
        <v>119938.8</v>
      </c>
      <c r="Q515" s="19">
        <v>81.99013</v>
      </c>
      <c r="R515" s="21">
        <f t="shared" si="5"/>
        <v>9833797.804</v>
      </c>
    </row>
    <row r="516">
      <c r="A516" s="6">
        <v>42519.0</v>
      </c>
      <c r="B516" s="14" t="str">
        <f t="shared" si="1"/>
        <v>Sunday</v>
      </c>
      <c r="C516" s="14" t="str">
        <f t="shared" si="2"/>
        <v>May</v>
      </c>
      <c r="D516" s="15" t="str">
        <f t="shared" si="3"/>
        <v>2016</v>
      </c>
      <c r="E516" s="16">
        <f t="shared" si="4"/>
        <v>23</v>
      </c>
      <c r="F516" s="14" t="str">
        <f>VLOOKUP(A516,'_Holidays'!A516:B2621,2,FALSE)</f>
        <v>Y</v>
      </c>
      <c r="G516" s="17" t="str">
        <f>VLOOKUP(A516,'_Holidays'!A516:C2621,3,FALSE)</f>
        <v>N</v>
      </c>
      <c r="H516" s="18">
        <v>8.7</v>
      </c>
      <c r="I516" s="14" t="str">
        <f>IFERROR(__xludf.DUMMYFUNCTION("SPARKLINE(H516,{""charttype"",""bar"";""color1"",""#00CCFF"";""max"",MAX($H$2:$H$2107)})"),"")</f>
        <v/>
      </c>
      <c r="J516" s="18">
        <v>13.9</v>
      </c>
      <c r="K516" s="14" t="str">
        <f>IFERROR(__xludf.DUMMYFUNCTION("SPARKLINE(J516,{""charttype"",""bar"";""color1"",""#FF0000"";""max"",MAX($J$2:$J$2107)})"),"")</f>
        <v/>
      </c>
      <c r="L516" s="18">
        <v>6.5</v>
      </c>
      <c r="M516" s="18" t="str">
        <f>IFERROR(__xludf.DUMMYFUNCTION("SPARKLINE(L516,{""charttype"",""bar"";""color1"",""#FF9900"";""max"",MAX($L$2:$L$2107)})"),"")</f>
        <v/>
      </c>
      <c r="N516" s="18">
        <v>4.2</v>
      </c>
      <c r="O516" s="14" t="str">
        <f>IFERROR(__xludf.DUMMYFUNCTION("SPARKLINE(N516,{""charttype"",""bar"";""color1"",""#0066CC"";""max"",MAX($N$2:$N$2107)})"),"")</f>
        <v/>
      </c>
      <c r="P516" s="16">
        <v>118752.0</v>
      </c>
      <c r="Q516" s="19">
        <v>68.71547</v>
      </c>
      <c r="R516" s="21">
        <f t="shared" si="5"/>
        <v>8160099.493</v>
      </c>
    </row>
    <row r="517">
      <c r="A517" s="6">
        <v>42520.0</v>
      </c>
      <c r="B517" s="14" t="str">
        <f t="shared" si="1"/>
        <v>Monday</v>
      </c>
      <c r="C517" s="14" t="str">
        <f t="shared" si="2"/>
        <v>May</v>
      </c>
      <c r="D517" s="15" t="str">
        <f t="shared" si="3"/>
        <v>2016</v>
      </c>
      <c r="E517" s="16">
        <f t="shared" si="4"/>
        <v>23</v>
      </c>
      <c r="F517" s="14" t="str">
        <f>VLOOKUP(A517,'_Holidays'!A517:B2622,2,FALSE)</f>
        <v>Y</v>
      </c>
      <c r="G517" s="17" t="str">
        <f>VLOOKUP(A517,'_Holidays'!A517:C2622,3,FALSE)</f>
        <v>N</v>
      </c>
      <c r="H517" s="18">
        <v>7.2</v>
      </c>
      <c r="I517" s="14" t="str">
        <f>IFERROR(__xludf.DUMMYFUNCTION("SPARKLINE(H517,{""charttype"",""bar"";""color1"",""#00CCFF"";""max"",MAX($H$2:$H$2107)})"),"")</f>
        <v/>
      </c>
      <c r="J517" s="18">
        <v>15.4</v>
      </c>
      <c r="K517" s="14" t="str">
        <f>IFERROR(__xludf.DUMMYFUNCTION("SPARKLINE(J517,{""charttype"",""bar"";""color1"",""#FF0000"";""max"",MAX($J$2:$J$2107)})"),"")</f>
        <v/>
      </c>
      <c r="L517" s="18">
        <v>9.5</v>
      </c>
      <c r="M517" s="18" t="str">
        <f>IFERROR(__xludf.DUMMYFUNCTION("SPARKLINE(L517,{""charttype"",""bar"";""color1"",""#FF9900"";""max"",MAX($L$2:$L$2107)})"),"")</f>
        <v/>
      </c>
      <c r="N517" s="18">
        <v>0.0</v>
      </c>
      <c r="O517" s="14" t="str">
        <f>IFERROR(__xludf.DUMMYFUNCTION("SPARKLINE(N517,{""charttype"",""bar"";""color1"",""#0066CC"";""max"",MAX($N$2:$N$2107)})"),"")</f>
        <v/>
      </c>
      <c r="P517" s="16">
        <v>134984.0</v>
      </c>
      <c r="Q517" s="19">
        <v>115.7847</v>
      </c>
      <c r="R517" s="21">
        <f t="shared" si="5"/>
        <v>15629081.94</v>
      </c>
    </row>
    <row r="518">
      <c r="A518" s="6">
        <v>42521.0</v>
      </c>
      <c r="B518" s="14" t="str">
        <f t="shared" si="1"/>
        <v>Tuesday</v>
      </c>
      <c r="C518" s="14" t="str">
        <f t="shared" si="2"/>
        <v>May</v>
      </c>
      <c r="D518" s="15" t="str">
        <f t="shared" si="3"/>
        <v>2016</v>
      </c>
      <c r="E518" s="16">
        <f t="shared" si="4"/>
        <v>23</v>
      </c>
      <c r="F518" s="14" t="str">
        <f>VLOOKUP(A518,'_Holidays'!A518:B2623,2,FALSE)</f>
        <v>Y</v>
      </c>
      <c r="G518" s="17" t="str">
        <f>VLOOKUP(A518,'_Holidays'!A518:C2623,3,FALSE)</f>
        <v>N</v>
      </c>
      <c r="H518" s="18">
        <v>3.6</v>
      </c>
      <c r="I518" s="14" t="str">
        <f>IFERROR(__xludf.DUMMYFUNCTION("SPARKLINE(H518,{""charttype"",""bar"";""color1"",""#00CCFF"";""max"",MAX($H$2:$H$2107)})"),"")</f>
        <v/>
      </c>
      <c r="J518" s="18">
        <v>17.4</v>
      </c>
      <c r="K518" s="14" t="str">
        <f>IFERROR(__xludf.DUMMYFUNCTION("SPARKLINE(J518,{""charttype"",""bar"";""color1"",""#FF0000"";""max"",MAX($J$2:$J$2107)})"),"")</f>
        <v/>
      </c>
      <c r="L518" s="18">
        <v>9.5</v>
      </c>
      <c r="M518" s="18" t="str">
        <f>IFERROR(__xludf.DUMMYFUNCTION("SPARKLINE(L518,{""charttype"",""bar"";""color1"",""#FF9900"";""max"",MAX($L$2:$L$2107)})"),"")</f>
        <v/>
      </c>
      <c r="N518" s="18">
        <v>0.0</v>
      </c>
      <c r="O518" s="14" t="str">
        <f>IFERROR(__xludf.DUMMYFUNCTION("SPARKLINE(N518,{""charttype"",""bar"";""color1"",""#0066CC"";""max"",MAX($N$2:$N$2107)})"),"")</f>
        <v/>
      </c>
      <c r="P518" s="16">
        <v>140402.2</v>
      </c>
      <c r="Q518" s="19">
        <v>156.4647</v>
      </c>
      <c r="R518" s="21">
        <f t="shared" si="5"/>
        <v>21967988.1</v>
      </c>
    </row>
    <row r="519">
      <c r="A519" s="6">
        <v>42522.0</v>
      </c>
      <c r="B519" s="14" t="str">
        <f t="shared" si="1"/>
        <v>Wednesday</v>
      </c>
      <c r="C519" s="14" t="str">
        <f t="shared" si="2"/>
        <v>June</v>
      </c>
      <c r="D519" s="15" t="str">
        <f t="shared" si="3"/>
        <v>2016</v>
      </c>
      <c r="E519" s="16">
        <f t="shared" si="4"/>
        <v>23</v>
      </c>
      <c r="F519" s="14" t="str">
        <f>VLOOKUP(A519,'_Holidays'!A519:B2624,2,FALSE)</f>
        <v>Y</v>
      </c>
      <c r="G519" s="17" t="str">
        <f>VLOOKUP(A519,'_Holidays'!A519:C2624,3,FALSE)</f>
        <v>N</v>
      </c>
      <c r="H519" s="18">
        <v>4.8</v>
      </c>
      <c r="I519" s="14" t="str">
        <f>IFERROR(__xludf.DUMMYFUNCTION("SPARKLINE(H519,{""charttype"",""bar"";""color1"",""#00CCFF"";""max"",MAX($H$2:$H$2107)})"),"")</f>
        <v/>
      </c>
      <c r="J519" s="18">
        <v>17.0</v>
      </c>
      <c r="K519" s="14" t="str">
        <f>IFERROR(__xludf.DUMMYFUNCTION("SPARKLINE(J519,{""charttype"",""bar"";""color1"",""#FF0000"";""max"",MAX($J$2:$J$2107)})"),"")</f>
        <v/>
      </c>
      <c r="L519" s="18">
        <v>8.2</v>
      </c>
      <c r="M519" s="18" t="str">
        <f>IFERROR(__xludf.DUMMYFUNCTION("SPARKLINE(L519,{""charttype"",""bar"";""color1"",""#FF9900"";""max"",MAX($L$2:$L$2107)})"),"")</f>
        <v/>
      </c>
      <c r="N519" s="18">
        <v>0.0</v>
      </c>
      <c r="O519" s="14" t="str">
        <f>IFERROR(__xludf.DUMMYFUNCTION("SPARKLINE(N519,{""charttype"",""bar"";""color1"",""#0066CC"";""max"",MAX($N$2:$N$2107)})"),"")</f>
        <v/>
      </c>
      <c r="P519" s="16">
        <v>141195.0</v>
      </c>
      <c r="Q519" s="19">
        <v>168.8528</v>
      </c>
      <c r="R519" s="21">
        <f t="shared" si="5"/>
        <v>23841171.1</v>
      </c>
    </row>
    <row r="520">
      <c r="A520" s="6">
        <v>42523.0</v>
      </c>
      <c r="B520" s="14" t="str">
        <f t="shared" si="1"/>
        <v>Thursday</v>
      </c>
      <c r="C520" s="14" t="str">
        <f t="shared" si="2"/>
        <v>June</v>
      </c>
      <c r="D520" s="15" t="str">
        <f t="shared" si="3"/>
        <v>2016</v>
      </c>
      <c r="E520" s="16">
        <f t="shared" si="4"/>
        <v>23</v>
      </c>
      <c r="F520" s="14" t="str">
        <f>VLOOKUP(A520,'_Holidays'!A520:B2625,2,FALSE)</f>
        <v>Y</v>
      </c>
      <c r="G520" s="17" t="str">
        <f>VLOOKUP(A520,'_Holidays'!A520:C2625,3,FALSE)</f>
        <v>N</v>
      </c>
      <c r="H520" s="18">
        <v>4.8</v>
      </c>
      <c r="I520" s="14" t="str">
        <f>IFERROR(__xludf.DUMMYFUNCTION("SPARKLINE(H520,{""charttype"",""bar"";""color1"",""#00CCFF"";""max"",MAX($H$2:$H$2107)})"),"")</f>
        <v/>
      </c>
      <c r="J520" s="18">
        <v>12.8</v>
      </c>
      <c r="K520" s="14" t="str">
        <f>IFERROR(__xludf.DUMMYFUNCTION("SPARKLINE(J520,{""charttype"",""bar"";""color1"",""#FF0000"";""max"",MAX($J$2:$J$2107)})"),"")</f>
        <v/>
      </c>
      <c r="L520" s="18">
        <v>9.2</v>
      </c>
      <c r="M520" s="18" t="str">
        <f>IFERROR(__xludf.DUMMYFUNCTION("SPARKLINE(L520,{""charttype"",""bar"";""color1"",""#FF9900"";""max"",MAX($L$2:$L$2107)})"),"")</f>
        <v/>
      </c>
      <c r="N520" s="18">
        <v>0.0</v>
      </c>
      <c r="O520" s="14" t="str">
        <f>IFERROR(__xludf.DUMMYFUNCTION("SPARKLINE(N520,{""charttype"",""bar"";""color1"",""#0066CC"";""max"",MAX($N$2:$N$2107)})"),"")</f>
        <v/>
      </c>
      <c r="P520" s="16">
        <v>141292.6</v>
      </c>
      <c r="Q520" s="19">
        <v>180.9104</v>
      </c>
      <c r="R520" s="21">
        <f t="shared" si="5"/>
        <v>25561300.78</v>
      </c>
    </row>
    <row r="521">
      <c r="A521" s="6">
        <v>42524.0</v>
      </c>
      <c r="B521" s="14" t="str">
        <f t="shared" si="1"/>
        <v>Friday</v>
      </c>
      <c r="C521" s="14" t="str">
        <f t="shared" si="2"/>
        <v>June</v>
      </c>
      <c r="D521" s="15" t="str">
        <f t="shared" si="3"/>
        <v>2016</v>
      </c>
      <c r="E521" s="16">
        <f t="shared" si="4"/>
        <v>23</v>
      </c>
      <c r="F521" s="14" t="str">
        <f>VLOOKUP(A521,'_Holidays'!A521:B2626,2,FALSE)</f>
        <v>Y</v>
      </c>
      <c r="G521" s="17" t="str">
        <f>VLOOKUP(A521,'_Holidays'!A521:C2626,3,FALSE)</f>
        <v>N</v>
      </c>
      <c r="H521" s="18">
        <v>6.8</v>
      </c>
      <c r="I521" s="14" t="str">
        <f>IFERROR(__xludf.DUMMYFUNCTION("SPARKLINE(H521,{""charttype"",""bar"";""color1"",""#00CCFF"";""max"",MAX($H$2:$H$2107)})"),"")</f>
        <v/>
      </c>
      <c r="J521" s="18">
        <v>14.1</v>
      </c>
      <c r="K521" s="14" t="str">
        <f>IFERROR(__xludf.DUMMYFUNCTION("SPARKLINE(J521,{""charttype"",""bar"";""color1"",""#FF0000"";""max"",MAX($J$2:$J$2107)})"),"")</f>
        <v/>
      </c>
      <c r="L521" s="18">
        <v>8.5</v>
      </c>
      <c r="M521" s="18" t="str">
        <f>IFERROR(__xludf.DUMMYFUNCTION("SPARKLINE(L521,{""charttype"",""bar"";""color1"",""#FF9900"";""max"",MAX($L$2:$L$2107)})"),"")</f>
        <v/>
      </c>
      <c r="N521" s="18">
        <v>0.0</v>
      </c>
      <c r="O521" s="14" t="str">
        <f>IFERROR(__xludf.DUMMYFUNCTION("SPARKLINE(N521,{""charttype"",""bar"";""color1"",""#0066CC"";""max"",MAX($N$2:$N$2107)})"),"")</f>
        <v/>
      </c>
      <c r="P521" s="16">
        <v>137717.3</v>
      </c>
      <c r="Q521" s="19">
        <v>175.8546</v>
      </c>
      <c r="R521" s="21">
        <f t="shared" si="5"/>
        <v>24218220.7</v>
      </c>
    </row>
    <row r="522">
      <c r="A522" s="6">
        <v>42525.0</v>
      </c>
      <c r="B522" s="14" t="str">
        <f t="shared" si="1"/>
        <v>Saturday</v>
      </c>
      <c r="C522" s="14" t="str">
        <f t="shared" si="2"/>
        <v>June</v>
      </c>
      <c r="D522" s="15" t="str">
        <f t="shared" si="3"/>
        <v>2016</v>
      </c>
      <c r="E522" s="16">
        <f t="shared" si="4"/>
        <v>23</v>
      </c>
      <c r="F522" s="14" t="str">
        <f>VLOOKUP(A522,'_Holidays'!A522:B2627,2,FALSE)</f>
        <v>Y</v>
      </c>
      <c r="G522" s="17" t="str">
        <f>VLOOKUP(A522,'_Holidays'!A522:C2627,3,FALSE)</f>
        <v>N</v>
      </c>
      <c r="H522" s="18">
        <v>9.8</v>
      </c>
      <c r="I522" s="14" t="str">
        <f>IFERROR(__xludf.DUMMYFUNCTION("SPARKLINE(H522,{""charttype"",""bar"";""color1"",""#00CCFF"";""max"",MAX($H$2:$H$2107)})"),"")</f>
        <v/>
      </c>
      <c r="J522" s="18">
        <v>13.4</v>
      </c>
      <c r="K522" s="14" t="str">
        <f>IFERROR(__xludf.DUMMYFUNCTION("SPARKLINE(J522,{""charttype"",""bar"";""color1"",""#FF0000"";""max"",MAX($J$2:$J$2107)})"),"")</f>
        <v/>
      </c>
      <c r="L522" s="18">
        <v>3.7</v>
      </c>
      <c r="M522" s="18" t="str">
        <f>IFERROR(__xludf.DUMMYFUNCTION("SPARKLINE(L522,{""charttype"",""bar"";""color1"",""#FF9900"";""max"",MAX($L$2:$L$2107)})"),"")</f>
        <v/>
      </c>
      <c r="N522" s="18">
        <v>6.2</v>
      </c>
      <c r="O522" s="14" t="str">
        <f>IFERROR(__xludf.DUMMYFUNCTION("SPARKLINE(N522,{""charttype"",""bar"";""color1"",""#0066CC"";""max"",MAX($N$2:$N$2107)})"),"")</f>
        <v/>
      </c>
      <c r="P522" s="16">
        <v>122764.3</v>
      </c>
      <c r="Q522" s="19">
        <v>126.75</v>
      </c>
      <c r="R522" s="21">
        <f t="shared" si="5"/>
        <v>15560375.03</v>
      </c>
    </row>
    <row r="523">
      <c r="A523" s="6">
        <v>42526.0</v>
      </c>
      <c r="B523" s="14" t="str">
        <f t="shared" si="1"/>
        <v>Sunday</v>
      </c>
      <c r="C523" s="14" t="str">
        <f t="shared" si="2"/>
        <v>June</v>
      </c>
      <c r="D523" s="15" t="str">
        <f t="shared" si="3"/>
        <v>2016</v>
      </c>
      <c r="E523" s="16">
        <f t="shared" si="4"/>
        <v>24</v>
      </c>
      <c r="F523" s="14" t="str">
        <f>VLOOKUP(A523,'_Holidays'!A523:B2628,2,FALSE)</f>
        <v>Y</v>
      </c>
      <c r="G523" s="17" t="str">
        <f>VLOOKUP(A523,'_Holidays'!A523:C2628,3,FALSE)</f>
        <v>N</v>
      </c>
      <c r="H523" s="18">
        <v>10.5</v>
      </c>
      <c r="I523" s="14" t="str">
        <f>IFERROR(__xludf.DUMMYFUNCTION("SPARKLINE(H523,{""charttype"",""bar"";""color1"",""#00CCFF"";""max"",MAX($H$2:$H$2107)})"),"")</f>
        <v/>
      </c>
      <c r="J523" s="18">
        <v>14.1</v>
      </c>
      <c r="K523" s="14" t="str">
        <f>IFERROR(__xludf.DUMMYFUNCTION("SPARKLINE(J523,{""charttype"",""bar"";""color1"",""#FF0000"";""max"",MAX($J$2:$J$2107)})"),"")</f>
        <v/>
      </c>
      <c r="L523" s="18">
        <v>3.3</v>
      </c>
      <c r="M523" s="18" t="str">
        <f>IFERROR(__xludf.DUMMYFUNCTION("SPARKLINE(L523,{""charttype"",""bar"";""color1"",""#FF9900"";""max"",MAX($L$2:$L$2107)})"),"")</f>
        <v/>
      </c>
      <c r="N523" s="18">
        <v>3.4</v>
      </c>
      <c r="O523" s="14" t="str">
        <f>IFERROR(__xludf.DUMMYFUNCTION("SPARKLINE(N523,{""charttype"",""bar"";""color1"",""#0066CC"";""max"",MAX($N$2:$N$2107)})"),"")</f>
        <v/>
      </c>
      <c r="P523" s="16">
        <v>116052.8</v>
      </c>
      <c r="Q523" s="19">
        <v>122.7888</v>
      </c>
      <c r="R523" s="21">
        <f t="shared" si="5"/>
        <v>14249984.05</v>
      </c>
    </row>
    <row r="524">
      <c r="A524" s="6">
        <v>42527.0</v>
      </c>
      <c r="B524" s="14" t="str">
        <f t="shared" si="1"/>
        <v>Monday</v>
      </c>
      <c r="C524" s="14" t="str">
        <f t="shared" si="2"/>
        <v>June</v>
      </c>
      <c r="D524" s="15" t="str">
        <f t="shared" si="3"/>
        <v>2016</v>
      </c>
      <c r="E524" s="16">
        <f t="shared" si="4"/>
        <v>24</v>
      </c>
      <c r="F524" s="14" t="str">
        <f>VLOOKUP(A524,'_Holidays'!A524:B2629,2,FALSE)</f>
        <v>Y</v>
      </c>
      <c r="G524" s="17" t="str">
        <f>VLOOKUP(A524,'_Holidays'!A524:C2629,3,FALSE)</f>
        <v>N</v>
      </c>
      <c r="H524" s="18">
        <v>8.9</v>
      </c>
      <c r="I524" s="14" t="str">
        <f>IFERROR(__xludf.DUMMYFUNCTION("SPARKLINE(H524,{""charttype"",""bar"";""color1"",""#00CCFF"";""max"",MAX($H$2:$H$2107)})"),"")</f>
        <v/>
      </c>
      <c r="J524" s="18">
        <v>14.5</v>
      </c>
      <c r="K524" s="14" t="str">
        <f>IFERROR(__xludf.DUMMYFUNCTION("SPARKLINE(J524,{""charttype"",""bar"";""color1"",""#FF0000"";""max"",MAX($J$2:$J$2107)})"),"")</f>
        <v/>
      </c>
      <c r="L524" s="18">
        <v>7.1</v>
      </c>
      <c r="M524" s="18" t="str">
        <f>IFERROR(__xludf.DUMMYFUNCTION("SPARKLINE(L524,{""charttype"",""bar"";""color1"",""#FF9900"";""max"",MAX($L$2:$L$2107)})"),"")</f>
        <v/>
      </c>
      <c r="N524" s="18">
        <v>1.4</v>
      </c>
      <c r="O524" s="14" t="str">
        <f>IFERROR(__xludf.DUMMYFUNCTION("SPARKLINE(N524,{""charttype"",""bar"";""color1"",""#0066CC"";""max"",MAX($N$2:$N$2107)})"),"")</f>
        <v/>
      </c>
      <c r="P524" s="16">
        <v>134829.8</v>
      </c>
      <c r="Q524" s="19">
        <v>107.4456</v>
      </c>
      <c r="R524" s="21">
        <f t="shared" si="5"/>
        <v>14486868.76</v>
      </c>
    </row>
    <row r="525">
      <c r="A525" s="6">
        <v>42528.0</v>
      </c>
      <c r="B525" s="14" t="str">
        <f t="shared" si="1"/>
        <v>Tuesday</v>
      </c>
      <c r="C525" s="14" t="str">
        <f t="shared" si="2"/>
        <v>June</v>
      </c>
      <c r="D525" s="15" t="str">
        <f t="shared" si="3"/>
        <v>2016</v>
      </c>
      <c r="E525" s="16">
        <f t="shared" si="4"/>
        <v>24</v>
      </c>
      <c r="F525" s="14" t="str">
        <f>VLOOKUP(A525,'_Holidays'!A525:B2630,2,FALSE)</f>
        <v>Y</v>
      </c>
      <c r="G525" s="17" t="str">
        <f>VLOOKUP(A525,'_Holidays'!A525:C2630,3,FALSE)</f>
        <v>N</v>
      </c>
      <c r="H525" s="18">
        <v>10.5</v>
      </c>
      <c r="I525" s="14" t="str">
        <f>IFERROR(__xludf.DUMMYFUNCTION("SPARKLINE(H525,{""charttype"",""bar"";""color1"",""#00CCFF"";""max"",MAX($H$2:$H$2107)})"),"")</f>
        <v/>
      </c>
      <c r="J525" s="18">
        <v>15.3</v>
      </c>
      <c r="K525" s="14" t="str">
        <f>IFERROR(__xludf.DUMMYFUNCTION("SPARKLINE(J525,{""charttype"",""bar"";""color1"",""#FF0000"";""max"",MAX($J$2:$J$2107)})"),"")</f>
        <v/>
      </c>
      <c r="L525" s="18">
        <v>4.7</v>
      </c>
      <c r="M525" s="18" t="str">
        <f>IFERROR(__xludf.DUMMYFUNCTION("SPARKLINE(L525,{""charttype"",""bar"";""color1"",""#FF9900"";""max"",MAX($L$2:$L$2107)})"),"")</f>
        <v/>
      </c>
      <c r="N525" s="18">
        <v>0.0</v>
      </c>
      <c r="O525" s="14" t="str">
        <f>IFERROR(__xludf.DUMMYFUNCTION("SPARKLINE(N525,{""charttype"",""bar"";""color1"",""#0066CC"";""max"",MAX($N$2:$N$2107)})"),"")</f>
        <v/>
      </c>
      <c r="P525" s="16">
        <v>135306.0</v>
      </c>
      <c r="Q525" s="19">
        <v>88.32696</v>
      </c>
      <c r="R525" s="21">
        <f t="shared" si="5"/>
        <v>11951167.65</v>
      </c>
    </row>
    <row r="526">
      <c r="A526" s="6">
        <v>42529.0</v>
      </c>
      <c r="B526" s="14" t="str">
        <f t="shared" si="1"/>
        <v>Wednesday</v>
      </c>
      <c r="C526" s="14" t="str">
        <f t="shared" si="2"/>
        <v>June</v>
      </c>
      <c r="D526" s="15" t="str">
        <f t="shared" si="3"/>
        <v>2016</v>
      </c>
      <c r="E526" s="16">
        <f t="shared" si="4"/>
        <v>24</v>
      </c>
      <c r="F526" s="14" t="str">
        <f>VLOOKUP(A526,'_Holidays'!A526:B2631,2,FALSE)</f>
        <v>Y</v>
      </c>
      <c r="G526" s="17" t="str">
        <f>VLOOKUP(A526,'_Holidays'!A526:C2631,3,FALSE)</f>
        <v>N</v>
      </c>
      <c r="H526" s="18">
        <v>9.7</v>
      </c>
      <c r="I526" s="14" t="str">
        <f>IFERROR(__xludf.DUMMYFUNCTION("SPARKLINE(H526,{""charttype"",""bar"";""color1"",""#00CCFF"";""max"",MAX($H$2:$H$2107)})"),"")</f>
        <v/>
      </c>
      <c r="J526" s="18">
        <v>14.7</v>
      </c>
      <c r="K526" s="14" t="str">
        <f>IFERROR(__xludf.DUMMYFUNCTION("SPARKLINE(J526,{""charttype"",""bar"";""color1"",""#FF0000"";""max"",MAX($J$2:$J$2107)})"),"")</f>
        <v/>
      </c>
      <c r="L526" s="18">
        <v>4.7</v>
      </c>
      <c r="M526" s="18" t="str">
        <f>IFERROR(__xludf.DUMMYFUNCTION("SPARKLINE(L526,{""charttype"",""bar"";""color1"",""#FF9900"";""max"",MAX($L$2:$L$2107)})"),"")</f>
        <v/>
      </c>
      <c r="N526" s="18">
        <v>1.2</v>
      </c>
      <c r="O526" s="14" t="str">
        <f>IFERROR(__xludf.DUMMYFUNCTION("SPARKLINE(N526,{""charttype"",""bar"";""color1"",""#0066CC"";""max"",MAX($N$2:$N$2107)})"),"")</f>
        <v/>
      </c>
      <c r="P526" s="16">
        <v>137305.4</v>
      </c>
      <c r="Q526" s="19">
        <v>91.31566</v>
      </c>
      <c r="R526" s="21">
        <f t="shared" si="5"/>
        <v>12538133.22</v>
      </c>
    </row>
    <row r="527">
      <c r="A527" s="6">
        <v>42530.0</v>
      </c>
      <c r="B527" s="14" t="str">
        <f t="shared" si="1"/>
        <v>Thursday</v>
      </c>
      <c r="C527" s="14" t="str">
        <f t="shared" si="2"/>
        <v>June</v>
      </c>
      <c r="D527" s="15" t="str">
        <f t="shared" si="3"/>
        <v>2016</v>
      </c>
      <c r="E527" s="16">
        <f t="shared" si="4"/>
        <v>24</v>
      </c>
      <c r="F527" s="14" t="str">
        <f>VLOOKUP(A527,'_Holidays'!A527:B2632,2,FALSE)</f>
        <v>Y</v>
      </c>
      <c r="G527" s="17" t="str">
        <f>VLOOKUP(A527,'_Holidays'!A527:C2632,3,FALSE)</f>
        <v>N</v>
      </c>
      <c r="H527" s="18">
        <v>10.8</v>
      </c>
      <c r="I527" s="14" t="str">
        <f>IFERROR(__xludf.DUMMYFUNCTION("SPARKLINE(H527,{""charttype"",""bar"";""color1"",""#00CCFF"";""max"",MAX($H$2:$H$2107)})"),"")</f>
        <v/>
      </c>
      <c r="J527" s="18">
        <v>17.5</v>
      </c>
      <c r="K527" s="14" t="str">
        <f>IFERROR(__xludf.DUMMYFUNCTION("SPARKLINE(J527,{""charttype"",""bar"";""color1"",""#FF0000"";""max"",MAX($J$2:$J$2107)})"),"")</f>
        <v/>
      </c>
      <c r="L527" s="18">
        <v>6.0</v>
      </c>
      <c r="M527" s="18" t="str">
        <f>IFERROR(__xludf.DUMMYFUNCTION("SPARKLINE(L527,{""charttype"",""bar"";""color1"",""#FF9900"";""max"",MAX($L$2:$L$2107)})"),"")</f>
        <v/>
      </c>
      <c r="N527" s="18">
        <v>1.4</v>
      </c>
      <c r="O527" s="14" t="str">
        <f>IFERROR(__xludf.DUMMYFUNCTION("SPARKLINE(N527,{""charttype"",""bar"";""color1"",""#0066CC"";""max"",MAX($N$2:$N$2107)})"),"")</f>
        <v/>
      </c>
      <c r="P527" s="16">
        <v>132859.3</v>
      </c>
      <c r="Q527" s="19">
        <v>50.23897</v>
      </c>
      <c r="R527" s="21">
        <f t="shared" si="5"/>
        <v>6674714.387</v>
      </c>
    </row>
    <row r="528">
      <c r="A528" s="6">
        <v>42531.0</v>
      </c>
      <c r="B528" s="14" t="str">
        <f t="shared" si="1"/>
        <v>Friday</v>
      </c>
      <c r="C528" s="14" t="str">
        <f t="shared" si="2"/>
        <v>June</v>
      </c>
      <c r="D528" s="15" t="str">
        <f t="shared" si="3"/>
        <v>2016</v>
      </c>
      <c r="E528" s="16">
        <f t="shared" si="4"/>
        <v>24</v>
      </c>
      <c r="F528" s="14" t="str">
        <f>VLOOKUP(A528,'_Holidays'!A528:B2633,2,FALSE)</f>
        <v>Y</v>
      </c>
      <c r="G528" s="17" t="str">
        <f>VLOOKUP(A528,'_Holidays'!A528:C2633,3,FALSE)</f>
        <v>N</v>
      </c>
      <c r="H528" s="18">
        <v>10.4</v>
      </c>
      <c r="I528" s="14" t="str">
        <f>IFERROR(__xludf.DUMMYFUNCTION("SPARKLINE(H528,{""charttype"",""bar"";""color1"",""#00CCFF"";""max"",MAX($H$2:$H$2107)})"),"")</f>
        <v/>
      </c>
      <c r="J528" s="18">
        <v>15.8</v>
      </c>
      <c r="K528" s="14" t="str">
        <f>IFERROR(__xludf.DUMMYFUNCTION("SPARKLINE(J528,{""charttype"",""bar"";""color1"",""#FF0000"";""max"",MAX($J$2:$J$2107)})"),"")</f>
        <v/>
      </c>
      <c r="L528" s="18">
        <v>6.6</v>
      </c>
      <c r="M528" s="18" t="str">
        <f>IFERROR(__xludf.DUMMYFUNCTION("SPARKLINE(L528,{""charttype"",""bar"";""color1"",""#FF9900"";""max"",MAX($L$2:$L$2107)})"),"")</f>
        <v/>
      </c>
      <c r="N528" s="18">
        <v>0.0</v>
      </c>
      <c r="O528" s="14" t="str">
        <f>IFERROR(__xludf.DUMMYFUNCTION("SPARKLINE(N528,{""charttype"",""bar"";""color1"",""#0066CC"";""max"",MAX($N$2:$N$2107)})"),"")</f>
        <v/>
      </c>
      <c r="P528" s="16">
        <v>132209.5</v>
      </c>
      <c r="Q528" s="19">
        <v>47.4258</v>
      </c>
      <c r="R528" s="21">
        <f t="shared" si="5"/>
        <v>6270141.305</v>
      </c>
    </row>
    <row r="529">
      <c r="A529" s="6">
        <v>42532.0</v>
      </c>
      <c r="B529" s="14" t="str">
        <f t="shared" si="1"/>
        <v>Saturday</v>
      </c>
      <c r="C529" s="14" t="str">
        <f t="shared" si="2"/>
        <v>June</v>
      </c>
      <c r="D529" s="15" t="str">
        <f t="shared" si="3"/>
        <v>2016</v>
      </c>
      <c r="E529" s="16">
        <f t="shared" si="4"/>
        <v>24</v>
      </c>
      <c r="F529" s="14" t="str">
        <f>VLOOKUP(A529,'_Holidays'!A529:B2634,2,FALSE)</f>
        <v>Y</v>
      </c>
      <c r="G529" s="17" t="str">
        <f>VLOOKUP(A529,'_Holidays'!A529:C2634,3,FALSE)</f>
        <v>N</v>
      </c>
      <c r="H529" s="18">
        <v>9.0</v>
      </c>
      <c r="I529" s="14" t="str">
        <f>IFERROR(__xludf.DUMMYFUNCTION("SPARKLINE(H529,{""charttype"",""bar"";""color1"",""#00CCFF"";""max"",MAX($H$2:$H$2107)})"),"")</f>
        <v/>
      </c>
      <c r="J529" s="18">
        <v>13.5</v>
      </c>
      <c r="K529" s="14" t="str">
        <f>IFERROR(__xludf.DUMMYFUNCTION("SPARKLINE(J529,{""charttype"",""bar"";""color1"",""#FF0000"";""max"",MAX($J$2:$J$2107)})"),"")</f>
        <v/>
      </c>
      <c r="L529" s="18">
        <v>6.5</v>
      </c>
      <c r="M529" s="18" t="str">
        <f>IFERROR(__xludf.DUMMYFUNCTION("SPARKLINE(L529,{""charttype"",""bar"";""color1"",""#FF9900"";""max"",MAX($L$2:$L$2107)})"),"")</f>
        <v/>
      </c>
      <c r="N529" s="18">
        <v>3.0</v>
      </c>
      <c r="O529" s="14" t="str">
        <f>IFERROR(__xludf.DUMMYFUNCTION("SPARKLINE(N529,{""charttype"",""bar"";""color1"",""#0066CC"";""max"",MAX($N$2:$N$2107)})"),"")</f>
        <v/>
      </c>
      <c r="P529" s="16">
        <v>120753.4</v>
      </c>
      <c r="Q529" s="19">
        <v>55.59097</v>
      </c>
      <c r="R529" s="21">
        <f t="shared" si="5"/>
        <v>6712798.637</v>
      </c>
    </row>
    <row r="530">
      <c r="A530" s="6">
        <v>42533.0</v>
      </c>
      <c r="B530" s="14" t="str">
        <f t="shared" si="1"/>
        <v>Sunday</v>
      </c>
      <c r="C530" s="14" t="str">
        <f t="shared" si="2"/>
        <v>June</v>
      </c>
      <c r="D530" s="15" t="str">
        <f t="shared" si="3"/>
        <v>2016</v>
      </c>
      <c r="E530" s="16">
        <f t="shared" si="4"/>
        <v>25</v>
      </c>
      <c r="F530" s="14" t="str">
        <f>VLOOKUP(A530,'_Holidays'!A530:B2635,2,FALSE)</f>
        <v>Y</v>
      </c>
      <c r="G530" s="17" t="str">
        <f>VLOOKUP(A530,'_Holidays'!A530:C2635,3,FALSE)</f>
        <v>N</v>
      </c>
      <c r="H530" s="18">
        <v>5.0</v>
      </c>
      <c r="I530" s="14" t="str">
        <f>IFERROR(__xludf.DUMMYFUNCTION("SPARKLINE(H530,{""charttype"",""bar"";""color1"",""#00CCFF"";""max"",MAX($H$2:$H$2107)})"),"")</f>
        <v/>
      </c>
      <c r="J530" s="18">
        <v>13.8</v>
      </c>
      <c r="K530" s="14" t="str">
        <f>IFERROR(__xludf.DUMMYFUNCTION("SPARKLINE(J530,{""charttype"",""bar"";""color1"",""#FF0000"";""max"",MAX($J$2:$J$2107)})"),"")</f>
        <v/>
      </c>
      <c r="L530" s="18">
        <v>7.3</v>
      </c>
      <c r="M530" s="18" t="str">
        <f>IFERROR(__xludf.DUMMYFUNCTION("SPARKLINE(L530,{""charttype"",""bar"";""color1"",""#FF9900"";""max"",MAX($L$2:$L$2107)})"),"")</f>
        <v/>
      </c>
      <c r="N530" s="18">
        <v>0.6</v>
      </c>
      <c r="O530" s="14" t="str">
        <f>IFERROR(__xludf.DUMMYFUNCTION("SPARKLINE(N530,{""charttype"",""bar"";""color1"",""#0066CC"";""max"",MAX($N$2:$N$2107)})"),"")</f>
        <v/>
      </c>
      <c r="P530" s="16">
        <v>122771.5</v>
      </c>
      <c r="Q530" s="19">
        <v>77.21529</v>
      </c>
      <c r="R530" s="21">
        <f t="shared" si="5"/>
        <v>9479836.976</v>
      </c>
    </row>
    <row r="531">
      <c r="A531" s="6">
        <v>42534.0</v>
      </c>
      <c r="B531" s="14" t="str">
        <f t="shared" si="1"/>
        <v>Monday</v>
      </c>
      <c r="C531" s="14" t="str">
        <f t="shared" si="2"/>
        <v>June</v>
      </c>
      <c r="D531" s="15" t="str">
        <f t="shared" si="3"/>
        <v>2016</v>
      </c>
      <c r="E531" s="16">
        <f t="shared" si="4"/>
        <v>25</v>
      </c>
      <c r="F531" s="14" t="str">
        <f>VLOOKUP(A531,'_Holidays'!A531:B2636,2,FALSE)</f>
        <v>Y</v>
      </c>
      <c r="G531" s="17" t="str">
        <f>VLOOKUP(A531,'_Holidays'!A531:C2636,3,FALSE)</f>
        <v>Y</v>
      </c>
      <c r="H531" s="18">
        <v>3.8</v>
      </c>
      <c r="I531" s="14" t="str">
        <f>IFERROR(__xludf.DUMMYFUNCTION("SPARKLINE(H531,{""charttype"",""bar"";""color1"",""#00CCFF"";""max"",MAX($H$2:$H$2107)})"),"")</f>
        <v/>
      </c>
      <c r="J531" s="18">
        <v>13.4</v>
      </c>
      <c r="K531" s="14" t="str">
        <f>IFERROR(__xludf.DUMMYFUNCTION("SPARKLINE(J531,{""charttype"",""bar"";""color1"",""#FF0000"";""max"",MAX($J$2:$J$2107)})"),"")</f>
        <v/>
      </c>
      <c r="L531" s="18">
        <v>9.0</v>
      </c>
      <c r="M531" s="18" t="str">
        <f>IFERROR(__xludf.DUMMYFUNCTION("SPARKLINE(L531,{""charttype"",""bar"";""color1"",""#FF9900"";""max"",MAX($L$2:$L$2107)})"),"")</f>
        <v/>
      </c>
      <c r="N531" s="18">
        <v>0.0</v>
      </c>
      <c r="O531" s="14" t="str">
        <f>IFERROR(__xludf.DUMMYFUNCTION("SPARKLINE(N531,{""charttype"",""bar"";""color1"",""#0066CC"";""max"",MAX($N$2:$N$2107)})"),"")</f>
        <v/>
      </c>
      <c r="P531" s="16">
        <v>122107.0</v>
      </c>
      <c r="Q531" s="19">
        <v>95.06477</v>
      </c>
      <c r="R531" s="21">
        <f t="shared" si="5"/>
        <v>11608073.87</v>
      </c>
    </row>
    <row r="532">
      <c r="A532" s="6">
        <v>42535.0</v>
      </c>
      <c r="B532" s="14" t="str">
        <f t="shared" si="1"/>
        <v>Tuesday</v>
      </c>
      <c r="C532" s="14" t="str">
        <f t="shared" si="2"/>
        <v>June</v>
      </c>
      <c r="D532" s="15" t="str">
        <f t="shared" si="3"/>
        <v>2016</v>
      </c>
      <c r="E532" s="16">
        <f t="shared" si="4"/>
        <v>25</v>
      </c>
      <c r="F532" s="14" t="str">
        <f>VLOOKUP(A532,'_Holidays'!A532:B2637,2,FALSE)</f>
        <v>Y</v>
      </c>
      <c r="G532" s="17" t="str">
        <f>VLOOKUP(A532,'_Holidays'!A532:C2637,3,FALSE)</f>
        <v>N</v>
      </c>
      <c r="H532" s="18">
        <v>8.6</v>
      </c>
      <c r="I532" s="14" t="str">
        <f>IFERROR(__xludf.DUMMYFUNCTION("SPARKLINE(H532,{""charttype"",""bar"";""color1"",""#00CCFF"";""max"",MAX($H$2:$H$2107)})"),"")</f>
        <v/>
      </c>
      <c r="J532" s="18">
        <v>15.6</v>
      </c>
      <c r="K532" s="14" t="str">
        <f>IFERROR(__xludf.DUMMYFUNCTION("SPARKLINE(J532,{""charttype"",""bar"";""color1"",""#FF0000"";""max"",MAX($J$2:$J$2107)})"),"")</f>
        <v/>
      </c>
      <c r="L532" s="18">
        <v>8.3</v>
      </c>
      <c r="M532" s="18" t="str">
        <f>IFERROR(__xludf.DUMMYFUNCTION("SPARKLINE(L532,{""charttype"",""bar"";""color1"",""#FF9900"";""max"",MAX($L$2:$L$2107)})"),"")</f>
        <v/>
      </c>
      <c r="N532" s="18">
        <v>0.0</v>
      </c>
      <c r="O532" s="14" t="str">
        <f>IFERROR(__xludf.DUMMYFUNCTION("SPARKLINE(N532,{""charttype"",""bar"";""color1"",""#0066CC"";""max"",MAX($N$2:$N$2107)})"),"")</f>
        <v/>
      </c>
      <c r="P532" s="16">
        <v>138466.6</v>
      </c>
      <c r="Q532" s="19">
        <v>90.84511</v>
      </c>
      <c r="R532" s="21">
        <f t="shared" si="5"/>
        <v>12579013.51</v>
      </c>
    </row>
    <row r="533">
      <c r="A533" s="6">
        <v>42536.0</v>
      </c>
      <c r="B533" s="14" t="str">
        <f t="shared" si="1"/>
        <v>Wednesday</v>
      </c>
      <c r="C533" s="14" t="str">
        <f t="shared" si="2"/>
        <v>June</v>
      </c>
      <c r="D533" s="15" t="str">
        <f t="shared" si="3"/>
        <v>2016</v>
      </c>
      <c r="E533" s="16">
        <f t="shared" si="4"/>
        <v>25</v>
      </c>
      <c r="F533" s="14" t="str">
        <f>VLOOKUP(A533,'_Holidays'!A533:B2638,2,FALSE)</f>
        <v>Y</v>
      </c>
      <c r="G533" s="17" t="str">
        <f>VLOOKUP(A533,'_Holidays'!A533:C2638,3,FALSE)</f>
        <v>N</v>
      </c>
      <c r="H533" s="18">
        <v>6.0</v>
      </c>
      <c r="I533" s="14" t="str">
        <f>IFERROR(__xludf.DUMMYFUNCTION("SPARKLINE(H533,{""charttype"",""bar"";""color1"",""#00CCFF"";""max"",MAX($H$2:$H$2107)})"),"")</f>
        <v/>
      </c>
      <c r="J533" s="18">
        <v>17.9</v>
      </c>
      <c r="K533" s="14" t="str">
        <f>IFERROR(__xludf.DUMMYFUNCTION("SPARKLINE(J533,{""charttype"",""bar"";""color1"",""#FF0000"";""max"",MAX($J$2:$J$2107)})"),"")</f>
        <v/>
      </c>
      <c r="L533" s="18">
        <v>9.2</v>
      </c>
      <c r="M533" s="18" t="str">
        <f>IFERROR(__xludf.DUMMYFUNCTION("SPARKLINE(L533,{""charttype"",""bar"";""color1"",""#FF9900"";""max"",MAX($L$2:$L$2107)})"),"")</f>
        <v/>
      </c>
      <c r="N533" s="18">
        <v>0.0</v>
      </c>
      <c r="O533" s="14" t="str">
        <f>IFERROR(__xludf.DUMMYFUNCTION("SPARKLINE(N533,{""charttype"",""bar"";""color1"",""#0066CC"";""max"",MAX($N$2:$N$2107)})"),"")</f>
        <v/>
      </c>
      <c r="P533" s="16">
        <v>140904.6</v>
      </c>
      <c r="Q533" s="19">
        <v>92.41625</v>
      </c>
      <c r="R533" s="21">
        <f t="shared" si="5"/>
        <v>13021874.74</v>
      </c>
    </row>
    <row r="534">
      <c r="A534" s="6">
        <v>42537.0</v>
      </c>
      <c r="B534" s="14" t="str">
        <f t="shared" si="1"/>
        <v>Thursday</v>
      </c>
      <c r="C534" s="14" t="str">
        <f t="shared" si="2"/>
        <v>June</v>
      </c>
      <c r="D534" s="15" t="str">
        <f t="shared" si="3"/>
        <v>2016</v>
      </c>
      <c r="E534" s="16">
        <f t="shared" si="4"/>
        <v>25</v>
      </c>
      <c r="F534" s="14" t="str">
        <f>VLOOKUP(A534,'_Holidays'!A534:B2639,2,FALSE)</f>
        <v>Y</v>
      </c>
      <c r="G534" s="17" t="str">
        <f>VLOOKUP(A534,'_Holidays'!A534:C2639,3,FALSE)</f>
        <v>N</v>
      </c>
      <c r="H534" s="18">
        <v>7.8</v>
      </c>
      <c r="I534" s="14" t="str">
        <f>IFERROR(__xludf.DUMMYFUNCTION("SPARKLINE(H534,{""charttype"",""bar"";""color1"",""#00CCFF"";""max"",MAX($H$2:$H$2107)})"),"")</f>
        <v/>
      </c>
      <c r="J534" s="18">
        <v>14.3</v>
      </c>
      <c r="K534" s="14" t="str">
        <f>IFERROR(__xludf.DUMMYFUNCTION("SPARKLINE(J534,{""charttype"",""bar"";""color1"",""#FF0000"";""max"",MAX($J$2:$J$2107)})"),"")</f>
        <v/>
      </c>
      <c r="L534" s="18">
        <v>5.1</v>
      </c>
      <c r="M534" s="18" t="str">
        <f>IFERROR(__xludf.DUMMYFUNCTION("SPARKLINE(L534,{""charttype"",""bar"";""color1"",""#FF9900"";""max"",MAX($L$2:$L$2107)})"),"")</f>
        <v/>
      </c>
      <c r="N534" s="18">
        <v>0.0</v>
      </c>
      <c r="O534" s="14" t="str">
        <f>IFERROR(__xludf.DUMMYFUNCTION("SPARKLINE(N534,{""charttype"",""bar"";""color1"",""#0066CC"";""max"",MAX($N$2:$N$2107)})"),"")</f>
        <v/>
      </c>
      <c r="P534" s="16">
        <v>140741.2</v>
      </c>
      <c r="Q534" s="19">
        <v>89.92915</v>
      </c>
      <c r="R534" s="21">
        <f t="shared" si="5"/>
        <v>12656736.49</v>
      </c>
    </row>
    <row r="535">
      <c r="A535" s="6">
        <v>42538.0</v>
      </c>
      <c r="B535" s="14" t="str">
        <f t="shared" si="1"/>
        <v>Friday</v>
      </c>
      <c r="C535" s="14" t="str">
        <f t="shared" si="2"/>
        <v>June</v>
      </c>
      <c r="D535" s="15" t="str">
        <f t="shared" si="3"/>
        <v>2016</v>
      </c>
      <c r="E535" s="16">
        <f t="shared" si="4"/>
        <v>25</v>
      </c>
      <c r="F535" s="14" t="str">
        <f>VLOOKUP(A535,'_Holidays'!A535:B2640,2,FALSE)</f>
        <v>Y</v>
      </c>
      <c r="G535" s="17" t="str">
        <f>VLOOKUP(A535,'_Holidays'!A535:C2640,3,FALSE)</f>
        <v>N</v>
      </c>
      <c r="H535" s="18">
        <v>9.3</v>
      </c>
      <c r="I535" s="14" t="str">
        <f>IFERROR(__xludf.DUMMYFUNCTION("SPARKLINE(H535,{""charttype"",""bar"";""color1"",""#00CCFF"";""max"",MAX($H$2:$H$2107)})"),"")</f>
        <v/>
      </c>
      <c r="J535" s="18">
        <v>15.1</v>
      </c>
      <c r="K535" s="14" t="str">
        <f>IFERROR(__xludf.DUMMYFUNCTION("SPARKLINE(J535,{""charttype"",""bar"";""color1"",""#FF0000"";""max"",MAX($J$2:$J$2107)})"),"")</f>
        <v/>
      </c>
      <c r="L535" s="18">
        <v>3.5</v>
      </c>
      <c r="M535" s="18" t="str">
        <f>IFERROR(__xludf.DUMMYFUNCTION("SPARKLINE(L535,{""charttype"",""bar"";""color1"",""#FF9900"";""max"",MAX($L$2:$L$2107)})"),"")</f>
        <v/>
      </c>
      <c r="N535" s="18">
        <v>4.2</v>
      </c>
      <c r="O535" s="14" t="str">
        <f>IFERROR(__xludf.DUMMYFUNCTION("SPARKLINE(N535,{""charttype"",""bar"";""color1"",""#0066CC"";""max"",MAX($N$2:$N$2107)})"),"")</f>
        <v/>
      </c>
      <c r="P535" s="16">
        <v>138023.1</v>
      </c>
      <c r="Q535" s="19">
        <v>99.57367</v>
      </c>
      <c r="R535" s="21">
        <f t="shared" si="5"/>
        <v>13743466.61</v>
      </c>
    </row>
    <row r="536">
      <c r="A536" s="6">
        <v>42539.0</v>
      </c>
      <c r="B536" s="14" t="str">
        <f t="shared" si="1"/>
        <v>Saturday</v>
      </c>
      <c r="C536" s="14" t="str">
        <f t="shared" si="2"/>
        <v>June</v>
      </c>
      <c r="D536" s="15" t="str">
        <f t="shared" si="3"/>
        <v>2016</v>
      </c>
      <c r="E536" s="16">
        <f t="shared" si="4"/>
        <v>25</v>
      </c>
      <c r="F536" s="14" t="str">
        <f>VLOOKUP(A536,'_Holidays'!A536:B2641,2,FALSE)</f>
        <v>Y</v>
      </c>
      <c r="G536" s="17" t="str">
        <f>VLOOKUP(A536,'_Holidays'!A536:C2641,3,FALSE)</f>
        <v>N</v>
      </c>
      <c r="H536" s="18">
        <v>10.0</v>
      </c>
      <c r="I536" s="14" t="str">
        <f>IFERROR(__xludf.DUMMYFUNCTION("SPARKLINE(H536,{""charttype"",""bar"";""color1"",""#00CCFF"";""max"",MAX($H$2:$H$2107)})"),"")</f>
        <v/>
      </c>
      <c r="J536" s="18">
        <v>12.7</v>
      </c>
      <c r="K536" s="14" t="str">
        <f>IFERROR(__xludf.DUMMYFUNCTION("SPARKLINE(J536,{""charttype"",""bar"";""color1"",""#FF0000"";""max"",MAX($J$2:$J$2107)})"),"")</f>
        <v/>
      </c>
      <c r="L536" s="18">
        <v>5.3</v>
      </c>
      <c r="M536" s="18" t="str">
        <f>IFERROR(__xludf.DUMMYFUNCTION("SPARKLINE(L536,{""charttype"",""bar"";""color1"",""#FF9900"";""max"",MAX($L$2:$L$2107)})"),"")</f>
        <v/>
      </c>
      <c r="N536" s="18">
        <v>8.6</v>
      </c>
      <c r="O536" s="14" t="str">
        <f>IFERROR(__xludf.DUMMYFUNCTION("SPARKLINE(N536,{""charttype"",""bar"";""color1"",""#0066CC"";""max"",MAX($N$2:$N$2107)})"),"")</f>
        <v/>
      </c>
      <c r="P536" s="16">
        <v>123162.2</v>
      </c>
      <c r="Q536" s="19">
        <v>62.93402</v>
      </c>
      <c r="R536" s="21">
        <f t="shared" si="5"/>
        <v>7751092.358</v>
      </c>
    </row>
    <row r="537">
      <c r="A537" s="6">
        <v>42540.0</v>
      </c>
      <c r="B537" s="14" t="str">
        <f t="shared" si="1"/>
        <v>Sunday</v>
      </c>
      <c r="C537" s="14" t="str">
        <f t="shared" si="2"/>
        <v>June</v>
      </c>
      <c r="D537" s="15" t="str">
        <f t="shared" si="3"/>
        <v>2016</v>
      </c>
      <c r="E537" s="16">
        <f t="shared" si="4"/>
        <v>26</v>
      </c>
      <c r="F537" s="14" t="str">
        <f>VLOOKUP(A537,'_Holidays'!A537:B2642,2,FALSE)</f>
        <v>Y</v>
      </c>
      <c r="G537" s="17" t="str">
        <f>VLOOKUP(A537,'_Holidays'!A537:C2642,3,FALSE)</f>
        <v>N</v>
      </c>
      <c r="H537" s="18">
        <v>7.3</v>
      </c>
      <c r="I537" s="14" t="str">
        <f>IFERROR(__xludf.DUMMYFUNCTION("SPARKLINE(H537,{""charttype"",""bar"";""color1"",""#00CCFF"";""max"",MAX($H$2:$H$2107)})"),"")</f>
        <v/>
      </c>
      <c r="J537" s="18">
        <v>13.5</v>
      </c>
      <c r="K537" s="14" t="str">
        <f>IFERROR(__xludf.DUMMYFUNCTION("SPARKLINE(J537,{""charttype"",""bar"";""color1"",""#FF0000"";""max"",MAX($J$2:$J$2107)})"),"")</f>
        <v/>
      </c>
      <c r="L537" s="18">
        <v>7.2</v>
      </c>
      <c r="M537" s="18" t="str">
        <f>IFERROR(__xludf.DUMMYFUNCTION("SPARKLINE(L537,{""charttype"",""bar"";""color1"",""#FF9900"";""max"",MAX($L$2:$L$2107)})"),"")</f>
        <v/>
      </c>
      <c r="N537" s="18">
        <v>0.4</v>
      </c>
      <c r="O537" s="14" t="str">
        <f>IFERROR(__xludf.DUMMYFUNCTION("SPARKLINE(N537,{""charttype"",""bar"";""color1"",""#0066CC"";""max"",MAX($N$2:$N$2107)})"),"")</f>
        <v/>
      </c>
      <c r="P537" s="16">
        <v>119662.2</v>
      </c>
      <c r="Q537" s="19">
        <v>79.38482</v>
      </c>
      <c r="R537" s="21">
        <f t="shared" si="5"/>
        <v>9499362.208</v>
      </c>
    </row>
    <row r="538">
      <c r="A538" s="6">
        <v>42541.0</v>
      </c>
      <c r="B538" s="14" t="str">
        <f t="shared" si="1"/>
        <v>Monday</v>
      </c>
      <c r="C538" s="14" t="str">
        <f t="shared" si="2"/>
        <v>June</v>
      </c>
      <c r="D538" s="15" t="str">
        <f t="shared" si="3"/>
        <v>2016</v>
      </c>
      <c r="E538" s="16">
        <f t="shared" si="4"/>
        <v>26</v>
      </c>
      <c r="F538" s="14" t="str">
        <f>VLOOKUP(A538,'_Holidays'!A538:B2643,2,FALSE)</f>
        <v>Y</v>
      </c>
      <c r="G538" s="17" t="str">
        <f>VLOOKUP(A538,'_Holidays'!A538:C2643,3,FALSE)</f>
        <v>N</v>
      </c>
      <c r="H538" s="18">
        <v>9.1</v>
      </c>
      <c r="I538" s="14" t="str">
        <f>IFERROR(__xludf.DUMMYFUNCTION("SPARKLINE(H538,{""charttype"",""bar"";""color1"",""#00CCFF"";""max"",MAX($H$2:$H$2107)})"),"")</f>
        <v/>
      </c>
      <c r="J538" s="18">
        <v>13.2</v>
      </c>
      <c r="K538" s="14" t="str">
        <f>IFERROR(__xludf.DUMMYFUNCTION("SPARKLINE(J538,{""charttype"",""bar"";""color1"",""#FF0000"";""max"",MAX($J$2:$J$2107)})"),"")</f>
        <v/>
      </c>
      <c r="L538" s="18">
        <v>3.4</v>
      </c>
      <c r="M538" s="18" t="str">
        <f>IFERROR(__xludf.DUMMYFUNCTION("SPARKLINE(L538,{""charttype"",""bar"";""color1"",""#FF9900"";""max"",MAX($L$2:$L$2107)})"),"")</f>
        <v/>
      </c>
      <c r="N538" s="18">
        <v>3.6</v>
      </c>
      <c r="O538" s="14" t="str">
        <f>IFERROR(__xludf.DUMMYFUNCTION("SPARKLINE(N538,{""charttype"",""bar"";""color1"",""#0066CC"";""max"",MAX($N$2:$N$2107)})"),"")</f>
        <v/>
      </c>
      <c r="P538" s="16">
        <v>134435.1</v>
      </c>
      <c r="Q538" s="19">
        <v>114.8751</v>
      </c>
      <c r="R538" s="21">
        <f t="shared" si="5"/>
        <v>15443245.56</v>
      </c>
    </row>
    <row r="539">
      <c r="A539" s="6">
        <v>42542.0</v>
      </c>
      <c r="B539" s="14" t="str">
        <f t="shared" si="1"/>
        <v>Tuesday</v>
      </c>
      <c r="C539" s="14" t="str">
        <f t="shared" si="2"/>
        <v>June</v>
      </c>
      <c r="D539" s="15" t="str">
        <f t="shared" si="3"/>
        <v>2016</v>
      </c>
      <c r="E539" s="16">
        <f t="shared" si="4"/>
        <v>26</v>
      </c>
      <c r="F539" s="14" t="str">
        <f>VLOOKUP(A539,'_Holidays'!A539:B2644,2,FALSE)</f>
        <v>Y</v>
      </c>
      <c r="G539" s="17" t="str">
        <f>VLOOKUP(A539,'_Holidays'!A539:C2644,3,FALSE)</f>
        <v>N</v>
      </c>
      <c r="H539" s="18">
        <v>10.4</v>
      </c>
      <c r="I539" s="14" t="str">
        <f>IFERROR(__xludf.DUMMYFUNCTION("SPARKLINE(H539,{""charttype"",""bar"";""color1"",""#00CCFF"";""max"",MAX($H$2:$H$2107)})"),"")</f>
        <v/>
      </c>
      <c r="J539" s="18">
        <v>14.7</v>
      </c>
      <c r="K539" s="14" t="str">
        <f>IFERROR(__xludf.DUMMYFUNCTION("SPARKLINE(J539,{""charttype"",""bar"";""color1"",""#FF0000"";""max"",MAX($J$2:$J$2107)})"),"")</f>
        <v/>
      </c>
      <c r="L539" s="18">
        <v>7.0</v>
      </c>
      <c r="M539" s="18" t="str">
        <f>IFERROR(__xludf.DUMMYFUNCTION("SPARKLINE(L539,{""charttype"",""bar"";""color1"",""#FF9900"";""max"",MAX($L$2:$L$2107)})"),"")</f>
        <v/>
      </c>
      <c r="N539" s="18">
        <v>3.2</v>
      </c>
      <c r="O539" s="14" t="str">
        <f>IFERROR(__xludf.DUMMYFUNCTION("SPARKLINE(N539,{""charttype"",""bar"";""color1"",""#0066CC"";""max"",MAX($N$2:$N$2107)})"),"")</f>
        <v/>
      </c>
      <c r="P539" s="16">
        <v>137511.3</v>
      </c>
      <c r="Q539" s="19">
        <v>62.15476</v>
      </c>
      <c r="R539" s="21">
        <f t="shared" si="5"/>
        <v>8546981.849</v>
      </c>
    </row>
    <row r="540">
      <c r="A540" s="6">
        <v>42543.0</v>
      </c>
      <c r="B540" s="14" t="str">
        <f t="shared" si="1"/>
        <v>Wednesday</v>
      </c>
      <c r="C540" s="14" t="str">
        <f t="shared" si="2"/>
        <v>June</v>
      </c>
      <c r="D540" s="15" t="str">
        <f t="shared" si="3"/>
        <v>2016</v>
      </c>
      <c r="E540" s="16">
        <f t="shared" si="4"/>
        <v>26</v>
      </c>
      <c r="F540" s="14" t="str">
        <f>VLOOKUP(A540,'_Holidays'!A540:B2645,2,FALSE)</f>
        <v>Y</v>
      </c>
      <c r="G540" s="17" t="str">
        <f>VLOOKUP(A540,'_Holidays'!A540:C2645,3,FALSE)</f>
        <v>N</v>
      </c>
      <c r="H540" s="18">
        <v>11.2</v>
      </c>
      <c r="I540" s="14" t="str">
        <f>IFERROR(__xludf.DUMMYFUNCTION("SPARKLINE(H540,{""charttype"",""bar"";""color1"",""#00CCFF"";""max"",MAX($H$2:$H$2107)})"),"")</f>
        <v/>
      </c>
      <c r="J540" s="18">
        <v>15.4</v>
      </c>
      <c r="K540" s="14" t="str">
        <f>IFERROR(__xludf.DUMMYFUNCTION("SPARKLINE(J540,{""charttype"",""bar"";""color1"",""#FF0000"";""max"",MAX($J$2:$J$2107)})"),"")</f>
        <v/>
      </c>
      <c r="L540" s="18">
        <v>6.6</v>
      </c>
      <c r="M540" s="18" t="str">
        <f>IFERROR(__xludf.DUMMYFUNCTION("SPARKLINE(L540,{""charttype"",""bar"";""color1"",""#FF9900"";""max"",MAX($L$2:$L$2107)})"),"")</f>
        <v/>
      </c>
      <c r="N540" s="18">
        <v>0.0</v>
      </c>
      <c r="O540" s="14" t="str">
        <f>IFERROR(__xludf.DUMMYFUNCTION("SPARKLINE(N540,{""charttype"",""bar"";""color1"",""#0066CC"";""max"",MAX($N$2:$N$2107)})"),"")</f>
        <v/>
      </c>
      <c r="P540" s="16">
        <v>133813.3</v>
      </c>
      <c r="Q540" s="19">
        <v>58.75904</v>
      </c>
      <c r="R540" s="21">
        <f t="shared" si="5"/>
        <v>7862741.047</v>
      </c>
    </row>
    <row r="541">
      <c r="A541" s="6">
        <v>42544.0</v>
      </c>
      <c r="B541" s="14" t="str">
        <f t="shared" si="1"/>
        <v>Thursday</v>
      </c>
      <c r="C541" s="14" t="str">
        <f t="shared" si="2"/>
        <v>June</v>
      </c>
      <c r="D541" s="15" t="str">
        <f t="shared" si="3"/>
        <v>2016</v>
      </c>
      <c r="E541" s="16">
        <f t="shared" si="4"/>
        <v>26</v>
      </c>
      <c r="F541" s="14" t="str">
        <f>VLOOKUP(A541,'_Holidays'!A541:B2646,2,FALSE)</f>
        <v>Y</v>
      </c>
      <c r="G541" s="17" t="str">
        <f>VLOOKUP(A541,'_Holidays'!A541:C2646,3,FALSE)</f>
        <v>N</v>
      </c>
      <c r="H541" s="18">
        <v>10.4</v>
      </c>
      <c r="I541" s="14" t="str">
        <f>IFERROR(__xludf.DUMMYFUNCTION("SPARKLINE(H541,{""charttype"",""bar"";""color1"",""#00CCFF"";""max"",MAX($H$2:$H$2107)})"),"")</f>
        <v/>
      </c>
      <c r="J541" s="18">
        <v>14.8</v>
      </c>
      <c r="K541" s="14" t="str">
        <f>IFERROR(__xludf.DUMMYFUNCTION("SPARKLINE(J541,{""charttype"",""bar"";""color1"",""#FF0000"";""max"",MAX($J$2:$J$2107)})"),"")</f>
        <v/>
      </c>
      <c r="L541" s="18">
        <v>7.2</v>
      </c>
      <c r="M541" s="18" t="str">
        <f>IFERROR(__xludf.DUMMYFUNCTION("SPARKLINE(L541,{""charttype"",""bar"";""color1"",""#FF9900"";""max"",MAX($L$2:$L$2107)})"),"")</f>
        <v/>
      </c>
      <c r="N541" s="18">
        <v>0.6</v>
      </c>
      <c r="O541" s="14" t="str">
        <f>IFERROR(__xludf.DUMMYFUNCTION("SPARKLINE(N541,{""charttype"",""bar"";""color1"",""#0066CC"";""max"",MAX($N$2:$N$2107)})"),"")</f>
        <v/>
      </c>
      <c r="P541" s="16">
        <v>136740.0</v>
      </c>
      <c r="Q541" s="19">
        <v>78.31898</v>
      </c>
      <c r="R541" s="21">
        <f t="shared" si="5"/>
        <v>10709337.33</v>
      </c>
    </row>
    <row r="542">
      <c r="A542" s="6">
        <v>42545.0</v>
      </c>
      <c r="B542" s="14" t="str">
        <f t="shared" si="1"/>
        <v>Friday</v>
      </c>
      <c r="C542" s="14" t="str">
        <f t="shared" si="2"/>
        <v>June</v>
      </c>
      <c r="D542" s="15" t="str">
        <f t="shared" si="3"/>
        <v>2016</v>
      </c>
      <c r="E542" s="16">
        <f t="shared" si="4"/>
        <v>26</v>
      </c>
      <c r="F542" s="14" t="str">
        <f>VLOOKUP(A542,'_Holidays'!A542:B2647,2,FALSE)</f>
        <v>N</v>
      </c>
      <c r="G542" s="17" t="str">
        <f>VLOOKUP(A542,'_Holidays'!A542:C2647,3,FALSE)</f>
        <v>N</v>
      </c>
      <c r="H542" s="18">
        <v>6.9</v>
      </c>
      <c r="I542" s="14" t="str">
        <f>IFERROR(__xludf.DUMMYFUNCTION("SPARKLINE(H542,{""charttype"",""bar"";""color1"",""#00CCFF"";""max"",MAX($H$2:$H$2107)})"),"")</f>
        <v/>
      </c>
      <c r="J542" s="18">
        <v>10.7</v>
      </c>
      <c r="K542" s="14" t="str">
        <f>IFERROR(__xludf.DUMMYFUNCTION("SPARKLINE(J542,{""charttype"",""bar"";""color1"",""#FF0000"";""max"",MAX($J$2:$J$2107)})"),"")</f>
        <v/>
      </c>
      <c r="L542" s="18">
        <v>5.8</v>
      </c>
      <c r="M542" s="18" t="str">
        <f>IFERROR(__xludf.DUMMYFUNCTION("SPARKLINE(L542,{""charttype"",""bar"";""color1"",""#FF9900"";""max"",MAX($L$2:$L$2107)})"),"")</f>
        <v/>
      </c>
      <c r="N542" s="18">
        <v>13.8</v>
      </c>
      <c r="O542" s="14" t="str">
        <f>IFERROR(__xludf.DUMMYFUNCTION("SPARKLINE(N542,{""charttype"",""bar"";""color1"",""#0066CC"";""max"",MAX($N$2:$N$2107)})"),"")</f>
        <v/>
      </c>
      <c r="P542" s="16">
        <v>144658.4</v>
      </c>
      <c r="Q542" s="19">
        <v>67.9385</v>
      </c>
      <c r="R542" s="21">
        <f t="shared" si="5"/>
        <v>9827874.708</v>
      </c>
    </row>
    <row r="543">
      <c r="A543" s="6">
        <v>42546.0</v>
      </c>
      <c r="B543" s="14" t="str">
        <f t="shared" si="1"/>
        <v>Saturday</v>
      </c>
      <c r="C543" s="14" t="str">
        <f t="shared" si="2"/>
        <v>June</v>
      </c>
      <c r="D543" s="15" t="str">
        <f t="shared" si="3"/>
        <v>2016</v>
      </c>
      <c r="E543" s="16">
        <f t="shared" si="4"/>
        <v>26</v>
      </c>
      <c r="F543" s="14" t="str">
        <f>VLOOKUP(A543,'_Holidays'!A543:B2648,2,FALSE)</f>
        <v>N</v>
      </c>
      <c r="G543" s="17" t="str">
        <f>VLOOKUP(A543,'_Holidays'!A543:C2648,3,FALSE)</f>
        <v>N</v>
      </c>
      <c r="H543" s="18">
        <v>5.6</v>
      </c>
      <c r="I543" s="14" t="str">
        <f>IFERROR(__xludf.DUMMYFUNCTION("SPARKLINE(H543,{""charttype"",""bar"";""color1"",""#00CCFF"";""max"",MAX($H$2:$H$2107)})"),"")</f>
        <v/>
      </c>
      <c r="J543" s="18">
        <v>12.7</v>
      </c>
      <c r="K543" s="14" t="str">
        <f>IFERROR(__xludf.DUMMYFUNCTION("SPARKLINE(J543,{""charttype"",""bar"";""color1"",""#FF0000"";""max"",MAX($J$2:$J$2107)})"),"")</f>
        <v/>
      </c>
      <c r="L543" s="18">
        <v>8.8</v>
      </c>
      <c r="M543" s="18" t="str">
        <f>IFERROR(__xludf.DUMMYFUNCTION("SPARKLINE(L543,{""charttype"",""bar"";""color1"",""#FF9900"";""max"",MAX($L$2:$L$2107)})"),"")</f>
        <v/>
      </c>
      <c r="N543" s="18">
        <v>2.0</v>
      </c>
      <c r="O543" s="14" t="str">
        <f>IFERROR(__xludf.DUMMYFUNCTION("SPARKLINE(N543,{""charttype"",""bar"";""color1"",""#0066CC"";""max"",MAX($N$2:$N$2107)})"),"")</f>
        <v/>
      </c>
      <c r="P543" s="16">
        <v>131730.8</v>
      </c>
      <c r="Q543" s="19">
        <v>99.76325</v>
      </c>
      <c r="R543" s="21">
        <f t="shared" si="5"/>
        <v>13141892.73</v>
      </c>
    </row>
    <row r="544">
      <c r="A544" s="6">
        <v>42547.0</v>
      </c>
      <c r="B544" s="14" t="str">
        <f t="shared" si="1"/>
        <v>Sunday</v>
      </c>
      <c r="C544" s="14" t="str">
        <f t="shared" si="2"/>
        <v>June</v>
      </c>
      <c r="D544" s="15" t="str">
        <f t="shared" si="3"/>
        <v>2016</v>
      </c>
      <c r="E544" s="16">
        <f t="shared" si="4"/>
        <v>27</v>
      </c>
      <c r="F544" s="14" t="str">
        <f>VLOOKUP(A544,'_Holidays'!A544:B2649,2,FALSE)</f>
        <v>N</v>
      </c>
      <c r="G544" s="17" t="str">
        <f>VLOOKUP(A544,'_Holidays'!A544:C2649,3,FALSE)</f>
        <v>N</v>
      </c>
      <c r="H544" s="18">
        <v>3.0</v>
      </c>
      <c r="I544" s="14" t="str">
        <f>IFERROR(__xludf.DUMMYFUNCTION("SPARKLINE(H544,{""charttype"",""bar"";""color1"",""#00CCFF"";""max"",MAX($H$2:$H$2107)})"),"")</f>
        <v/>
      </c>
      <c r="J544" s="18">
        <v>11.1</v>
      </c>
      <c r="K544" s="14" t="str">
        <f>IFERROR(__xludf.DUMMYFUNCTION("SPARKLINE(J544,{""charttype"",""bar"";""color1"",""#FF0000"";""max"",MAX($J$2:$J$2107)})"),"")</f>
        <v/>
      </c>
      <c r="L544" s="18">
        <v>7.7</v>
      </c>
      <c r="M544" s="18" t="str">
        <f>IFERROR(__xludf.DUMMYFUNCTION("SPARKLINE(L544,{""charttype"",""bar"";""color1"",""#FF9900"";""max"",MAX($L$2:$L$2107)})"),"")</f>
        <v/>
      </c>
      <c r="N544" s="18">
        <v>0.2</v>
      </c>
      <c r="O544" s="14" t="str">
        <f>IFERROR(__xludf.DUMMYFUNCTION("SPARKLINE(N544,{""charttype"",""bar"";""color1"",""#0066CC"";""max"",MAX($N$2:$N$2107)})"),"")</f>
        <v/>
      </c>
      <c r="P544" s="16">
        <v>126455.9</v>
      </c>
      <c r="Q544" s="19">
        <v>120.4411</v>
      </c>
      <c r="R544" s="21">
        <f t="shared" si="5"/>
        <v>15230487.7</v>
      </c>
    </row>
    <row r="545">
      <c r="A545" s="6">
        <v>42548.0</v>
      </c>
      <c r="B545" s="14" t="str">
        <f t="shared" si="1"/>
        <v>Monday</v>
      </c>
      <c r="C545" s="14" t="str">
        <f t="shared" si="2"/>
        <v>June</v>
      </c>
      <c r="D545" s="15" t="str">
        <f t="shared" si="3"/>
        <v>2016</v>
      </c>
      <c r="E545" s="16">
        <f t="shared" si="4"/>
        <v>27</v>
      </c>
      <c r="F545" s="14" t="str">
        <f>VLOOKUP(A545,'_Holidays'!A545:B2650,2,FALSE)</f>
        <v>N</v>
      </c>
      <c r="G545" s="17" t="str">
        <f>VLOOKUP(A545,'_Holidays'!A545:C2650,3,FALSE)</f>
        <v>N</v>
      </c>
      <c r="H545" s="18">
        <v>4.8</v>
      </c>
      <c r="I545" s="14" t="str">
        <f>IFERROR(__xludf.DUMMYFUNCTION("SPARKLINE(H545,{""charttype"",""bar"";""color1"",""#00CCFF"";""max"",MAX($H$2:$H$2107)})"),"")</f>
        <v/>
      </c>
      <c r="J545" s="18">
        <v>10.6</v>
      </c>
      <c r="K545" s="14" t="str">
        <f>IFERROR(__xludf.DUMMYFUNCTION("SPARKLINE(J545,{""charttype"",""bar"";""color1"",""#FF0000"";""max"",MAX($J$2:$J$2107)})"),"")</f>
        <v/>
      </c>
      <c r="L545" s="18">
        <v>4.7</v>
      </c>
      <c r="M545" s="18" t="str">
        <f>IFERROR(__xludf.DUMMYFUNCTION("SPARKLINE(L545,{""charttype"",""bar"";""color1"",""#FF9900"";""max"",MAX($L$2:$L$2107)})"),"")</f>
        <v/>
      </c>
      <c r="N545" s="18">
        <v>0.2</v>
      </c>
      <c r="O545" s="14" t="str">
        <f>IFERROR(__xludf.DUMMYFUNCTION("SPARKLINE(N545,{""charttype"",""bar"";""color1"",""#0066CC"";""max"",MAX($N$2:$N$2107)})"),"")</f>
        <v/>
      </c>
      <c r="P545" s="16">
        <v>148640.0</v>
      </c>
      <c r="Q545" s="19">
        <v>127.3466</v>
      </c>
      <c r="R545" s="21">
        <f t="shared" si="5"/>
        <v>18928798.62</v>
      </c>
    </row>
    <row r="546">
      <c r="A546" s="6">
        <v>42549.0</v>
      </c>
      <c r="B546" s="14" t="str">
        <f t="shared" si="1"/>
        <v>Tuesday</v>
      </c>
      <c r="C546" s="14" t="str">
        <f t="shared" si="2"/>
        <v>June</v>
      </c>
      <c r="D546" s="15" t="str">
        <f t="shared" si="3"/>
        <v>2016</v>
      </c>
      <c r="E546" s="16">
        <f t="shared" si="4"/>
        <v>27</v>
      </c>
      <c r="F546" s="14" t="str">
        <f>VLOOKUP(A546,'_Holidays'!A546:B2651,2,FALSE)</f>
        <v>N</v>
      </c>
      <c r="G546" s="17" t="str">
        <f>VLOOKUP(A546,'_Holidays'!A546:C2651,3,FALSE)</f>
        <v>N</v>
      </c>
      <c r="H546" s="18">
        <v>5.0</v>
      </c>
      <c r="I546" s="14" t="str">
        <f>IFERROR(__xludf.DUMMYFUNCTION("SPARKLINE(H546,{""charttype"",""bar"";""color1"",""#00CCFF"";""max"",MAX($H$2:$H$2107)})"),"")</f>
        <v/>
      </c>
      <c r="J546" s="18">
        <v>17.0</v>
      </c>
      <c r="K546" s="14" t="str">
        <f>IFERROR(__xludf.DUMMYFUNCTION("SPARKLINE(J546,{""charttype"",""bar"";""color1"",""#FF0000"";""max"",MAX($J$2:$J$2107)})"),"")</f>
        <v/>
      </c>
      <c r="L546" s="18">
        <v>7.8</v>
      </c>
      <c r="M546" s="18" t="str">
        <f>IFERROR(__xludf.DUMMYFUNCTION("SPARKLINE(L546,{""charttype"",""bar"";""color1"",""#FF9900"";""max"",MAX($L$2:$L$2107)})"),"")</f>
        <v/>
      </c>
      <c r="N546" s="18">
        <v>0.2</v>
      </c>
      <c r="O546" s="14" t="str">
        <f>IFERROR(__xludf.DUMMYFUNCTION("SPARKLINE(N546,{""charttype"",""bar"";""color1"",""#0066CC"";""max"",MAX($N$2:$N$2107)})"),"")</f>
        <v/>
      </c>
      <c r="P546" s="16">
        <v>142146.3</v>
      </c>
      <c r="Q546" s="19">
        <v>110.2804</v>
      </c>
      <c r="R546" s="21">
        <f t="shared" si="5"/>
        <v>15675950.82</v>
      </c>
    </row>
    <row r="547">
      <c r="A547" s="6">
        <v>42550.0</v>
      </c>
      <c r="B547" s="14" t="str">
        <f t="shared" si="1"/>
        <v>Wednesday</v>
      </c>
      <c r="C547" s="14" t="str">
        <f t="shared" si="2"/>
        <v>June</v>
      </c>
      <c r="D547" s="15" t="str">
        <f t="shared" si="3"/>
        <v>2016</v>
      </c>
      <c r="E547" s="16">
        <f t="shared" si="4"/>
        <v>27</v>
      </c>
      <c r="F547" s="14" t="str">
        <f>VLOOKUP(A547,'_Holidays'!A547:B2652,2,FALSE)</f>
        <v>N</v>
      </c>
      <c r="G547" s="17" t="str">
        <f>VLOOKUP(A547,'_Holidays'!A547:C2652,3,FALSE)</f>
        <v>N</v>
      </c>
      <c r="H547" s="18">
        <v>8.9</v>
      </c>
      <c r="I547" s="14" t="str">
        <f>IFERROR(__xludf.DUMMYFUNCTION("SPARKLINE(H547,{""charttype"",""bar"";""color1"",""#00CCFF"";""max"",MAX($H$2:$H$2107)})"),"")</f>
        <v/>
      </c>
      <c r="J547" s="18">
        <v>15.8</v>
      </c>
      <c r="K547" s="14" t="str">
        <f>IFERROR(__xludf.DUMMYFUNCTION("SPARKLINE(J547,{""charttype"",""bar"";""color1"",""#FF0000"";""max"",MAX($J$2:$J$2107)})"),"")</f>
        <v/>
      </c>
      <c r="L547" s="18">
        <v>8.9</v>
      </c>
      <c r="M547" s="18" t="str">
        <f>IFERROR(__xludf.DUMMYFUNCTION("SPARKLINE(L547,{""charttype"",""bar"";""color1"",""#FF9900"";""max"",MAX($L$2:$L$2107)})"),"")</f>
        <v/>
      </c>
      <c r="N547" s="18">
        <v>0.2</v>
      </c>
      <c r="O547" s="14" t="str">
        <f>IFERROR(__xludf.DUMMYFUNCTION("SPARKLINE(N547,{""charttype"",""bar"";""color1"",""#0066CC"";""max"",MAX($N$2:$N$2107)})"),"")</f>
        <v/>
      </c>
      <c r="P547" s="16">
        <v>136072.0</v>
      </c>
      <c r="Q547" s="19">
        <v>80.12524</v>
      </c>
      <c r="R547" s="21">
        <f t="shared" si="5"/>
        <v>10902801.66</v>
      </c>
    </row>
    <row r="548">
      <c r="A548" s="6">
        <v>42551.0</v>
      </c>
      <c r="B548" s="14" t="str">
        <f t="shared" si="1"/>
        <v>Thursday</v>
      </c>
      <c r="C548" s="14" t="str">
        <f t="shared" si="2"/>
        <v>June</v>
      </c>
      <c r="D548" s="15" t="str">
        <f t="shared" si="3"/>
        <v>2016</v>
      </c>
      <c r="E548" s="16">
        <f t="shared" si="4"/>
        <v>27</v>
      </c>
      <c r="F548" s="14" t="str">
        <f>VLOOKUP(A548,'_Holidays'!A548:B2653,2,FALSE)</f>
        <v>N</v>
      </c>
      <c r="G548" s="17" t="str">
        <f>VLOOKUP(A548,'_Holidays'!A548:C2653,3,FALSE)</f>
        <v>N</v>
      </c>
      <c r="H548" s="18">
        <v>10.3</v>
      </c>
      <c r="I548" s="14" t="str">
        <f>IFERROR(__xludf.DUMMYFUNCTION("SPARKLINE(H548,{""charttype"",""bar"";""color1"",""#00CCFF"";""max"",MAX($H$2:$H$2107)})"),"")</f>
        <v/>
      </c>
      <c r="J548" s="18">
        <v>11.7</v>
      </c>
      <c r="K548" s="14" t="str">
        <f>IFERROR(__xludf.DUMMYFUNCTION("SPARKLINE(J548,{""charttype"",""bar"";""color1"",""#FF0000"";""max"",MAX($J$2:$J$2107)})"),"")</f>
        <v/>
      </c>
      <c r="L548" s="18">
        <v>5.6</v>
      </c>
      <c r="M548" s="18" t="str">
        <f>IFERROR(__xludf.DUMMYFUNCTION("SPARKLINE(L548,{""charttype"",""bar"";""color1"",""#FF9900"";""max"",MAX($L$2:$L$2107)})"),"")</f>
        <v/>
      </c>
      <c r="N548" s="18">
        <v>0.0</v>
      </c>
      <c r="O548" s="14" t="str">
        <f>IFERROR(__xludf.DUMMYFUNCTION("SPARKLINE(N548,{""charttype"",""bar"";""color1"",""#0066CC"";""max"",MAX($N$2:$N$2107)})"),"")</f>
        <v/>
      </c>
      <c r="P548" s="16">
        <v>141078.5</v>
      </c>
      <c r="Q548" s="19">
        <v>115.1179</v>
      </c>
      <c r="R548" s="21">
        <f t="shared" si="5"/>
        <v>16240660.66</v>
      </c>
    </row>
    <row r="549">
      <c r="A549" s="6">
        <v>42552.0</v>
      </c>
      <c r="B549" s="14" t="str">
        <f t="shared" si="1"/>
        <v>Friday</v>
      </c>
      <c r="C549" s="14" t="str">
        <f t="shared" si="2"/>
        <v>July</v>
      </c>
      <c r="D549" s="15" t="str">
        <f t="shared" si="3"/>
        <v>2016</v>
      </c>
      <c r="E549" s="16">
        <f t="shared" si="4"/>
        <v>27</v>
      </c>
      <c r="F549" s="14" t="str">
        <f>VLOOKUP(A549,'_Holidays'!A549:B2654,2,FALSE)</f>
        <v>N</v>
      </c>
      <c r="G549" s="17" t="str">
        <f>VLOOKUP(A549,'_Holidays'!A549:C2654,3,FALSE)</f>
        <v>N</v>
      </c>
      <c r="H549" s="18">
        <v>7.3</v>
      </c>
      <c r="I549" s="14" t="str">
        <f>IFERROR(__xludf.DUMMYFUNCTION("SPARKLINE(H549,{""charttype"",""bar"";""color1"",""#00CCFF"";""max"",MAX($H$2:$H$2107)})"),"")</f>
        <v/>
      </c>
      <c r="J549" s="18">
        <v>14.1</v>
      </c>
      <c r="K549" s="14" t="str">
        <f>IFERROR(__xludf.DUMMYFUNCTION("SPARKLINE(J549,{""charttype"",""bar"";""color1"",""#FF0000"";""max"",MAX($J$2:$J$2107)})"),"")</f>
        <v/>
      </c>
      <c r="L549" s="18">
        <v>7.1</v>
      </c>
      <c r="M549" s="18" t="str">
        <f>IFERROR(__xludf.DUMMYFUNCTION("SPARKLINE(L549,{""charttype"",""bar"";""color1"",""#FF9900"";""max"",MAX($L$2:$L$2107)})"),"")</f>
        <v/>
      </c>
      <c r="N549" s="18">
        <v>6.4</v>
      </c>
      <c r="O549" s="14" t="str">
        <f>IFERROR(__xludf.DUMMYFUNCTION("SPARKLINE(N549,{""charttype"",""bar"";""color1"",""#0066CC"";""max"",MAX($N$2:$N$2107)})"),"")</f>
        <v/>
      </c>
      <c r="P549" s="16">
        <v>136676.7</v>
      </c>
      <c r="Q549" s="19">
        <v>117.712</v>
      </c>
      <c r="R549" s="21">
        <f t="shared" si="5"/>
        <v>16088487.71</v>
      </c>
    </row>
    <row r="550">
      <c r="A550" s="6">
        <v>42553.0</v>
      </c>
      <c r="B550" s="14" t="str">
        <f t="shared" si="1"/>
        <v>Saturday</v>
      </c>
      <c r="C550" s="14" t="str">
        <f t="shared" si="2"/>
        <v>July</v>
      </c>
      <c r="D550" s="15" t="str">
        <f t="shared" si="3"/>
        <v>2016</v>
      </c>
      <c r="E550" s="16">
        <f t="shared" si="4"/>
        <v>27</v>
      </c>
      <c r="F550" s="14" t="str">
        <f>VLOOKUP(A550,'_Holidays'!A550:B2655,2,FALSE)</f>
        <v>N</v>
      </c>
      <c r="G550" s="17" t="str">
        <f>VLOOKUP(A550,'_Holidays'!A550:C2655,3,FALSE)</f>
        <v>N</v>
      </c>
      <c r="H550" s="18">
        <v>9.9</v>
      </c>
      <c r="I550" s="14" t="str">
        <f>IFERROR(__xludf.DUMMYFUNCTION("SPARKLINE(H550,{""charttype"",""bar"";""color1"",""#00CCFF"";""max"",MAX($H$2:$H$2107)})"),"")</f>
        <v/>
      </c>
      <c r="J550" s="18">
        <v>16.5</v>
      </c>
      <c r="K550" s="14" t="str">
        <f>IFERROR(__xludf.DUMMYFUNCTION("SPARKLINE(J550,{""charttype"",""bar"";""color1"",""#FF0000"";""max"",MAX($J$2:$J$2107)})"),"")</f>
        <v/>
      </c>
      <c r="L550" s="18">
        <v>6.7</v>
      </c>
      <c r="M550" s="18" t="str">
        <f>IFERROR(__xludf.DUMMYFUNCTION("SPARKLINE(L550,{""charttype"",""bar"";""color1"",""#FF9900"";""max"",MAX($L$2:$L$2107)})"),"")</f>
        <v/>
      </c>
      <c r="N550" s="18">
        <v>0.2</v>
      </c>
      <c r="O550" s="14" t="str">
        <f>IFERROR(__xludf.DUMMYFUNCTION("SPARKLINE(N550,{""charttype"",""bar"";""color1"",""#0066CC"";""max"",MAX($N$2:$N$2107)})"),"")</f>
        <v/>
      </c>
      <c r="P550" s="16">
        <v>118683.6</v>
      </c>
      <c r="Q550" s="19">
        <v>90.45652</v>
      </c>
      <c r="R550" s="21">
        <f t="shared" si="5"/>
        <v>10735705.44</v>
      </c>
    </row>
    <row r="551">
      <c r="A551" s="6">
        <v>42554.0</v>
      </c>
      <c r="B551" s="14" t="str">
        <f t="shared" si="1"/>
        <v>Sunday</v>
      </c>
      <c r="C551" s="14" t="str">
        <f t="shared" si="2"/>
        <v>July</v>
      </c>
      <c r="D551" s="15" t="str">
        <f t="shared" si="3"/>
        <v>2016</v>
      </c>
      <c r="E551" s="16">
        <f t="shared" si="4"/>
        <v>28</v>
      </c>
      <c r="F551" s="14" t="str">
        <f>VLOOKUP(A551,'_Holidays'!A551:B2656,2,FALSE)</f>
        <v>N</v>
      </c>
      <c r="G551" s="17" t="str">
        <f>VLOOKUP(A551,'_Holidays'!A551:C2656,3,FALSE)</f>
        <v>N</v>
      </c>
      <c r="H551" s="18">
        <v>10.9</v>
      </c>
      <c r="I551" s="14" t="str">
        <f>IFERROR(__xludf.DUMMYFUNCTION("SPARKLINE(H551,{""charttype"",""bar"";""color1"",""#00CCFF"";""max"",MAX($H$2:$H$2107)})"),"")</f>
        <v/>
      </c>
      <c r="J551" s="18">
        <v>16.7</v>
      </c>
      <c r="K551" s="14" t="str">
        <f>IFERROR(__xludf.DUMMYFUNCTION("SPARKLINE(J551,{""charttype"",""bar"";""color1"",""#FF0000"";""max"",MAX($J$2:$J$2107)})"),"")</f>
        <v/>
      </c>
      <c r="L551" s="18">
        <v>7.8</v>
      </c>
      <c r="M551" s="18" t="str">
        <f>IFERROR(__xludf.DUMMYFUNCTION("SPARKLINE(L551,{""charttype"",""bar"";""color1"",""#FF9900"";""max"",MAX($L$2:$L$2107)})"),"")</f>
        <v/>
      </c>
      <c r="N551" s="18">
        <v>0.0</v>
      </c>
      <c r="O551" s="14" t="str">
        <f>IFERROR(__xludf.DUMMYFUNCTION("SPARKLINE(N551,{""charttype"",""bar"";""color1"",""#0066CC"";""max"",MAX($N$2:$N$2107)})"),"")</f>
        <v/>
      </c>
      <c r="P551" s="16">
        <v>112556.4</v>
      </c>
      <c r="Q551" s="19">
        <v>68.59709</v>
      </c>
      <c r="R551" s="21">
        <f t="shared" si="5"/>
        <v>7721041.501</v>
      </c>
    </row>
    <row r="552">
      <c r="A552" s="6">
        <v>42555.0</v>
      </c>
      <c r="B552" s="14" t="str">
        <f t="shared" si="1"/>
        <v>Monday</v>
      </c>
      <c r="C552" s="14" t="str">
        <f t="shared" si="2"/>
        <v>July</v>
      </c>
      <c r="D552" s="15" t="str">
        <f t="shared" si="3"/>
        <v>2016</v>
      </c>
      <c r="E552" s="16">
        <f t="shared" si="4"/>
        <v>28</v>
      </c>
      <c r="F552" s="14" t="str">
        <f>VLOOKUP(A552,'_Holidays'!A552:B2657,2,FALSE)</f>
        <v>N</v>
      </c>
      <c r="G552" s="17" t="str">
        <f>VLOOKUP(A552,'_Holidays'!A552:C2657,3,FALSE)</f>
        <v>N</v>
      </c>
      <c r="H552" s="18">
        <v>10.4</v>
      </c>
      <c r="I552" s="14" t="str">
        <f>IFERROR(__xludf.DUMMYFUNCTION("SPARKLINE(H552,{""charttype"",""bar"";""color1"",""#00CCFF"";""max"",MAX($H$2:$H$2107)})"),"")</f>
        <v/>
      </c>
      <c r="J552" s="18">
        <v>12.7</v>
      </c>
      <c r="K552" s="14" t="str">
        <f>IFERROR(__xludf.DUMMYFUNCTION("SPARKLINE(J552,{""charttype"",""bar"";""color1"",""#FF0000"";""max"",MAX($J$2:$J$2107)})"),"")</f>
        <v/>
      </c>
      <c r="L552" s="18">
        <v>3.6</v>
      </c>
      <c r="M552" s="18" t="str">
        <f>IFERROR(__xludf.DUMMYFUNCTION("SPARKLINE(L552,{""charttype"",""bar"";""color1"",""#FF9900"";""max"",MAX($L$2:$L$2107)})"),"")</f>
        <v/>
      </c>
      <c r="N552" s="18">
        <v>0.0</v>
      </c>
      <c r="O552" s="14" t="str">
        <f>IFERROR(__xludf.DUMMYFUNCTION("SPARKLINE(N552,{""charttype"",""bar"";""color1"",""#0066CC"";""max"",MAX($N$2:$N$2107)})"),"")</f>
        <v/>
      </c>
      <c r="P552" s="16">
        <v>135712.2</v>
      </c>
      <c r="Q552" s="19">
        <v>124.1369</v>
      </c>
      <c r="R552" s="21">
        <f t="shared" si="5"/>
        <v>16846891.8</v>
      </c>
    </row>
    <row r="553">
      <c r="A553" s="6">
        <v>42556.0</v>
      </c>
      <c r="B553" s="14" t="str">
        <f t="shared" si="1"/>
        <v>Tuesday</v>
      </c>
      <c r="C553" s="14" t="str">
        <f t="shared" si="2"/>
        <v>July</v>
      </c>
      <c r="D553" s="15" t="str">
        <f t="shared" si="3"/>
        <v>2016</v>
      </c>
      <c r="E553" s="16">
        <f t="shared" si="4"/>
        <v>28</v>
      </c>
      <c r="F553" s="14" t="str">
        <f>VLOOKUP(A553,'_Holidays'!A553:B2658,2,FALSE)</f>
        <v>N</v>
      </c>
      <c r="G553" s="17" t="str">
        <f>VLOOKUP(A553,'_Holidays'!A553:C2658,3,FALSE)</f>
        <v>N</v>
      </c>
      <c r="H553" s="18">
        <v>8.2</v>
      </c>
      <c r="I553" s="14" t="str">
        <f>IFERROR(__xludf.DUMMYFUNCTION("SPARKLINE(H553,{""charttype"",""bar"";""color1"",""#00CCFF"";""max"",MAX($H$2:$H$2107)})"),"")</f>
        <v/>
      </c>
      <c r="J553" s="18">
        <v>12.8</v>
      </c>
      <c r="K553" s="14" t="str">
        <f>IFERROR(__xludf.DUMMYFUNCTION("SPARKLINE(J553,{""charttype"",""bar"";""color1"",""#FF0000"";""max"",MAX($J$2:$J$2107)})"),"")</f>
        <v/>
      </c>
      <c r="L553" s="18">
        <v>1.8</v>
      </c>
      <c r="M553" s="18" t="str">
        <f>IFERROR(__xludf.DUMMYFUNCTION("SPARKLINE(L553,{""charttype"",""bar"";""color1"",""#FF9900"";""max"",MAX($L$2:$L$2107)})"),"")</f>
        <v/>
      </c>
      <c r="N553" s="18">
        <v>0.6</v>
      </c>
      <c r="O553" s="14" t="str">
        <f>IFERROR(__xludf.DUMMYFUNCTION("SPARKLINE(N553,{""charttype"",""bar"";""color1"",""#0066CC"";""max"",MAX($N$2:$N$2107)})"),"")</f>
        <v/>
      </c>
      <c r="P553" s="16">
        <v>142401.8</v>
      </c>
      <c r="Q553" s="19">
        <v>147.1877</v>
      </c>
      <c r="R553" s="21">
        <f t="shared" si="5"/>
        <v>20959793.42</v>
      </c>
    </row>
    <row r="554">
      <c r="A554" s="6">
        <v>42557.0</v>
      </c>
      <c r="B554" s="14" t="str">
        <f t="shared" si="1"/>
        <v>Wednesday</v>
      </c>
      <c r="C554" s="14" t="str">
        <f t="shared" si="2"/>
        <v>July</v>
      </c>
      <c r="D554" s="15" t="str">
        <f t="shared" si="3"/>
        <v>2016</v>
      </c>
      <c r="E554" s="16">
        <f t="shared" si="4"/>
        <v>28</v>
      </c>
      <c r="F554" s="14" t="str">
        <f>VLOOKUP(A554,'_Holidays'!A554:B2659,2,FALSE)</f>
        <v>N</v>
      </c>
      <c r="G554" s="17" t="str">
        <f>VLOOKUP(A554,'_Holidays'!A554:C2659,3,FALSE)</f>
        <v>N</v>
      </c>
      <c r="H554" s="18">
        <v>9.8</v>
      </c>
      <c r="I554" s="14" t="str">
        <f>IFERROR(__xludf.DUMMYFUNCTION("SPARKLINE(H554,{""charttype"",""bar"";""color1"",""#00CCFF"";""max"",MAX($H$2:$H$2107)})"),"")</f>
        <v/>
      </c>
      <c r="J554" s="18">
        <v>13.0</v>
      </c>
      <c r="K554" s="14" t="str">
        <f>IFERROR(__xludf.DUMMYFUNCTION("SPARKLINE(J554,{""charttype"",""bar"";""color1"",""#FF0000"";""max"",MAX($J$2:$J$2107)})"),"")</f>
        <v/>
      </c>
      <c r="L554" s="18">
        <v>4.6</v>
      </c>
      <c r="M554" s="18" t="str">
        <f>IFERROR(__xludf.DUMMYFUNCTION("SPARKLINE(L554,{""charttype"",""bar"";""color1"",""#FF9900"";""max"",MAX($L$2:$L$2107)})"),"")</f>
        <v/>
      </c>
      <c r="N554" s="18">
        <v>22.6</v>
      </c>
      <c r="O554" s="14" t="str">
        <f>IFERROR(__xludf.DUMMYFUNCTION("SPARKLINE(N554,{""charttype"",""bar"";""color1"",""#0066CC"";""max"",MAX($N$2:$N$2107)})"),"")</f>
        <v/>
      </c>
      <c r="P554" s="16">
        <v>134056.1</v>
      </c>
      <c r="Q554" s="19">
        <v>116.6821</v>
      </c>
      <c r="R554" s="21">
        <f t="shared" si="5"/>
        <v>15641947.27</v>
      </c>
    </row>
    <row r="555">
      <c r="A555" s="6">
        <v>42558.0</v>
      </c>
      <c r="B555" s="14" t="str">
        <f t="shared" si="1"/>
        <v>Thursday</v>
      </c>
      <c r="C555" s="14" t="str">
        <f t="shared" si="2"/>
        <v>July</v>
      </c>
      <c r="D555" s="15" t="str">
        <f t="shared" si="3"/>
        <v>2016</v>
      </c>
      <c r="E555" s="16">
        <f t="shared" si="4"/>
        <v>28</v>
      </c>
      <c r="F555" s="14" t="str">
        <f>VLOOKUP(A555,'_Holidays'!A555:B2660,2,FALSE)</f>
        <v>N</v>
      </c>
      <c r="G555" s="17" t="str">
        <f>VLOOKUP(A555,'_Holidays'!A555:C2660,3,FALSE)</f>
        <v>N</v>
      </c>
      <c r="H555" s="18">
        <v>10.5</v>
      </c>
      <c r="I555" s="14" t="str">
        <f>IFERROR(__xludf.DUMMYFUNCTION("SPARKLINE(H555,{""charttype"",""bar"";""color1"",""#00CCFF"";""max"",MAX($H$2:$H$2107)})"),"")</f>
        <v/>
      </c>
      <c r="J555" s="18">
        <v>13.7</v>
      </c>
      <c r="K555" s="14" t="str">
        <f>IFERROR(__xludf.DUMMYFUNCTION("SPARKLINE(J555,{""charttype"",""bar"";""color1"",""#FF0000"";""max"",MAX($J$2:$J$2107)})"),"")</f>
        <v/>
      </c>
      <c r="L555" s="18">
        <v>4.1</v>
      </c>
      <c r="M555" s="18" t="str">
        <f>IFERROR(__xludf.DUMMYFUNCTION("SPARKLINE(L555,{""charttype"",""bar"";""color1"",""#FF9900"";""max"",MAX($L$2:$L$2107)})"),"")</f>
        <v/>
      </c>
      <c r="N555" s="18">
        <v>3.8</v>
      </c>
      <c r="O555" s="14" t="str">
        <f>IFERROR(__xludf.DUMMYFUNCTION("SPARKLINE(N555,{""charttype"",""bar"";""color1"",""#0066CC"";""max"",MAX($N$2:$N$2107)})"),"")</f>
        <v/>
      </c>
      <c r="P555" s="16">
        <v>138768.0</v>
      </c>
      <c r="Q555" s="19">
        <v>176.912</v>
      </c>
      <c r="R555" s="21">
        <f t="shared" si="5"/>
        <v>24549724.42</v>
      </c>
    </row>
    <row r="556">
      <c r="A556" s="6">
        <v>42559.0</v>
      </c>
      <c r="B556" s="14" t="str">
        <f t="shared" si="1"/>
        <v>Friday</v>
      </c>
      <c r="C556" s="14" t="str">
        <f t="shared" si="2"/>
        <v>July</v>
      </c>
      <c r="D556" s="15" t="str">
        <f t="shared" si="3"/>
        <v>2016</v>
      </c>
      <c r="E556" s="16">
        <f t="shared" si="4"/>
        <v>28</v>
      </c>
      <c r="F556" s="14" t="str">
        <f>VLOOKUP(A556,'_Holidays'!A556:B2661,2,FALSE)</f>
        <v>N</v>
      </c>
      <c r="G556" s="17" t="str">
        <f>VLOOKUP(A556,'_Holidays'!A556:C2661,3,FALSE)</f>
        <v>N</v>
      </c>
      <c r="H556" s="18">
        <v>9.7</v>
      </c>
      <c r="I556" s="14" t="str">
        <f>IFERROR(__xludf.DUMMYFUNCTION("SPARKLINE(H556,{""charttype"",""bar"";""color1"",""#00CCFF"";""max"",MAX($H$2:$H$2107)})"),"")</f>
        <v/>
      </c>
      <c r="J556" s="18">
        <v>15.3</v>
      </c>
      <c r="K556" s="14" t="str">
        <f>IFERROR(__xludf.DUMMYFUNCTION("SPARKLINE(J556,{""charttype"",""bar"";""color1"",""#FF0000"";""max"",MAX($J$2:$J$2107)})"),"")</f>
        <v/>
      </c>
      <c r="L556" s="18">
        <v>7.4</v>
      </c>
      <c r="M556" s="18" t="str">
        <f>IFERROR(__xludf.DUMMYFUNCTION("SPARKLINE(L556,{""charttype"",""bar"";""color1"",""#FF9900"";""max"",MAX($L$2:$L$2107)})"),"")</f>
        <v/>
      </c>
      <c r="N556" s="18">
        <v>0.8</v>
      </c>
      <c r="O556" s="14" t="str">
        <f>IFERROR(__xludf.DUMMYFUNCTION("SPARKLINE(N556,{""charttype"",""bar"";""color1"",""#0066CC"";""max"",MAX($N$2:$N$2107)})"),"")</f>
        <v/>
      </c>
      <c r="P556" s="16">
        <v>136690.1</v>
      </c>
      <c r="Q556" s="19">
        <v>114.8442</v>
      </c>
      <c r="R556" s="21">
        <f t="shared" si="5"/>
        <v>15698065.18</v>
      </c>
    </row>
    <row r="557">
      <c r="A557" s="6">
        <v>42560.0</v>
      </c>
      <c r="B557" s="14" t="str">
        <f t="shared" si="1"/>
        <v>Saturday</v>
      </c>
      <c r="C557" s="14" t="str">
        <f t="shared" si="2"/>
        <v>July</v>
      </c>
      <c r="D557" s="15" t="str">
        <f t="shared" si="3"/>
        <v>2016</v>
      </c>
      <c r="E557" s="16">
        <f t="shared" si="4"/>
        <v>28</v>
      </c>
      <c r="F557" s="14" t="str">
        <f>VLOOKUP(A557,'_Holidays'!A557:B2662,2,FALSE)</f>
        <v>N</v>
      </c>
      <c r="G557" s="17" t="str">
        <f>VLOOKUP(A557,'_Holidays'!A557:C2662,3,FALSE)</f>
        <v>N</v>
      </c>
      <c r="H557" s="18">
        <v>5.3</v>
      </c>
      <c r="I557" s="14" t="str">
        <f>IFERROR(__xludf.DUMMYFUNCTION("SPARKLINE(H557,{""charttype"",""bar"";""color1"",""#00CCFF"";""max"",MAX($H$2:$H$2107)})"),"")</f>
        <v/>
      </c>
      <c r="J557" s="18">
        <v>15.2</v>
      </c>
      <c r="K557" s="14" t="str">
        <f>IFERROR(__xludf.DUMMYFUNCTION("SPARKLINE(J557,{""charttype"",""bar"";""color1"",""#FF0000"";""max"",MAX($J$2:$J$2107)})"),"")</f>
        <v/>
      </c>
      <c r="L557" s="18">
        <v>9.5</v>
      </c>
      <c r="M557" s="18" t="str">
        <f>IFERROR(__xludf.DUMMYFUNCTION("SPARKLINE(L557,{""charttype"",""bar"";""color1"",""#FF9900"";""max"",MAX($L$2:$L$2107)})"),"")</f>
        <v/>
      </c>
      <c r="N557" s="18">
        <v>0.2</v>
      </c>
      <c r="O557" s="14" t="str">
        <f>IFERROR(__xludf.DUMMYFUNCTION("SPARKLINE(N557,{""charttype"",""bar"";""color1"",""#0066CC"";""max"",MAX($N$2:$N$2107)})"),"")</f>
        <v/>
      </c>
      <c r="P557" s="16">
        <v>122369.5</v>
      </c>
      <c r="Q557" s="19">
        <v>105.5486</v>
      </c>
      <c r="R557" s="21">
        <f t="shared" si="5"/>
        <v>12915929.41</v>
      </c>
    </row>
    <row r="558">
      <c r="A558" s="6">
        <v>42561.0</v>
      </c>
      <c r="B558" s="14" t="str">
        <f t="shared" si="1"/>
        <v>Sunday</v>
      </c>
      <c r="C558" s="14" t="str">
        <f t="shared" si="2"/>
        <v>July</v>
      </c>
      <c r="D558" s="15" t="str">
        <f t="shared" si="3"/>
        <v>2016</v>
      </c>
      <c r="E558" s="16">
        <f t="shared" si="4"/>
        <v>29</v>
      </c>
      <c r="F558" s="14" t="str">
        <f>VLOOKUP(A558,'_Holidays'!A558:B2663,2,FALSE)</f>
        <v>N</v>
      </c>
      <c r="G558" s="17" t="str">
        <f>VLOOKUP(A558,'_Holidays'!A558:C2663,3,FALSE)</f>
        <v>N</v>
      </c>
      <c r="H558" s="18">
        <v>6.5</v>
      </c>
      <c r="I558" s="14" t="str">
        <f>IFERROR(__xludf.DUMMYFUNCTION("SPARKLINE(H558,{""charttype"",""bar"";""color1"",""#00CCFF"";""max"",MAX($H$2:$H$2107)})"),"")</f>
        <v/>
      </c>
      <c r="J558" s="18">
        <v>14.2</v>
      </c>
      <c r="K558" s="14" t="str">
        <f>IFERROR(__xludf.DUMMYFUNCTION("SPARKLINE(J558,{""charttype"",""bar"";""color1"",""#FF0000"";""max"",MAX($J$2:$J$2107)})"),"")</f>
        <v/>
      </c>
      <c r="L558" s="18">
        <v>3.6</v>
      </c>
      <c r="M558" s="18" t="str">
        <f>IFERROR(__xludf.DUMMYFUNCTION("SPARKLINE(L558,{""charttype"",""bar"";""color1"",""#FF9900"";""max"",MAX($L$2:$L$2107)})"),"")</f>
        <v/>
      </c>
      <c r="N558" s="18">
        <v>0.0</v>
      </c>
      <c r="O558" s="14" t="str">
        <f>IFERROR(__xludf.DUMMYFUNCTION("SPARKLINE(N558,{""charttype"",""bar"";""color1"",""#0066CC"";""max"",MAX($N$2:$N$2107)})"),"")</f>
        <v/>
      </c>
      <c r="P558" s="16">
        <v>119218.2</v>
      </c>
      <c r="Q558" s="19">
        <v>36.16721</v>
      </c>
      <c r="R558" s="21">
        <f t="shared" si="5"/>
        <v>4311789.675</v>
      </c>
    </row>
    <row r="559">
      <c r="A559" s="6">
        <v>42562.0</v>
      </c>
      <c r="B559" s="14" t="str">
        <f t="shared" si="1"/>
        <v>Monday</v>
      </c>
      <c r="C559" s="14" t="str">
        <f t="shared" si="2"/>
        <v>July</v>
      </c>
      <c r="D559" s="15" t="str">
        <f t="shared" si="3"/>
        <v>2016</v>
      </c>
      <c r="E559" s="16">
        <f t="shared" si="4"/>
        <v>29</v>
      </c>
      <c r="F559" s="14" t="str">
        <f>VLOOKUP(A559,'_Holidays'!A559:B2664,2,FALSE)</f>
        <v>N</v>
      </c>
      <c r="G559" s="17" t="str">
        <f>VLOOKUP(A559,'_Holidays'!A559:C2664,3,FALSE)</f>
        <v>N</v>
      </c>
      <c r="H559" s="18">
        <v>8.3</v>
      </c>
      <c r="I559" s="14" t="str">
        <f>IFERROR(__xludf.DUMMYFUNCTION("SPARKLINE(H559,{""charttype"",""bar"";""color1"",""#00CCFF"";""max"",MAX($H$2:$H$2107)})"),"")</f>
        <v/>
      </c>
      <c r="J559" s="18">
        <v>16.0</v>
      </c>
      <c r="K559" s="14" t="str">
        <f>IFERROR(__xludf.DUMMYFUNCTION("SPARKLINE(J559,{""charttype"",""bar"";""color1"",""#FF0000"";""max"",MAX($J$2:$J$2107)})"),"")</f>
        <v/>
      </c>
      <c r="L559" s="18">
        <v>7.6</v>
      </c>
      <c r="M559" s="18" t="str">
        <f>IFERROR(__xludf.DUMMYFUNCTION("SPARKLINE(L559,{""charttype"",""bar"";""color1"",""#FF9900"";""max"",MAX($L$2:$L$2107)})"),"")</f>
        <v/>
      </c>
      <c r="N559" s="18">
        <v>3.6</v>
      </c>
      <c r="O559" s="14" t="str">
        <f>IFERROR(__xludf.DUMMYFUNCTION("SPARKLINE(N559,{""charttype"",""bar"";""color1"",""#0066CC"";""max"",MAX($N$2:$N$2107)})"),"")</f>
        <v/>
      </c>
      <c r="P559" s="16">
        <v>128207.1</v>
      </c>
      <c r="Q559" s="19">
        <v>44.85808</v>
      </c>
      <c r="R559" s="21">
        <f t="shared" si="5"/>
        <v>5751124.348</v>
      </c>
    </row>
    <row r="560">
      <c r="A560" s="6">
        <v>42563.0</v>
      </c>
      <c r="B560" s="14" t="str">
        <f t="shared" si="1"/>
        <v>Tuesday</v>
      </c>
      <c r="C560" s="14" t="str">
        <f t="shared" si="2"/>
        <v>July</v>
      </c>
      <c r="D560" s="15" t="str">
        <f t="shared" si="3"/>
        <v>2016</v>
      </c>
      <c r="E560" s="16">
        <f t="shared" si="4"/>
        <v>29</v>
      </c>
      <c r="F560" s="14" t="str">
        <f>VLOOKUP(A560,'_Holidays'!A560:B2665,2,FALSE)</f>
        <v>Y</v>
      </c>
      <c r="G560" s="17" t="str">
        <f>VLOOKUP(A560,'_Holidays'!A560:C2665,3,FALSE)</f>
        <v>N</v>
      </c>
      <c r="H560" s="18">
        <v>10.7</v>
      </c>
      <c r="I560" s="14" t="str">
        <f>IFERROR(__xludf.DUMMYFUNCTION("SPARKLINE(H560,{""charttype"",""bar"";""color1"",""#00CCFF"";""max"",MAX($H$2:$H$2107)})"),"")</f>
        <v/>
      </c>
      <c r="J560" s="18">
        <v>13.7</v>
      </c>
      <c r="K560" s="14" t="str">
        <f>IFERROR(__xludf.DUMMYFUNCTION("SPARKLINE(J560,{""charttype"",""bar"";""color1"",""#FF0000"";""max"",MAX($J$2:$J$2107)})"),"")</f>
        <v/>
      </c>
      <c r="L560" s="18">
        <v>8.1</v>
      </c>
      <c r="M560" s="18" t="str">
        <f>IFERROR(__xludf.DUMMYFUNCTION("SPARKLINE(L560,{""charttype"",""bar"";""color1"",""#FF9900"";""max"",MAX($L$2:$L$2107)})"),"")</f>
        <v/>
      </c>
      <c r="N560" s="18">
        <v>0.0</v>
      </c>
      <c r="O560" s="14" t="str">
        <f>IFERROR(__xludf.DUMMYFUNCTION("SPARKLINE(N560,{""charttype"",""bar"";""color1"",""#0066CC"";""max"",MAX($N$2:$N$2107)})"),"")</f>
        <v/>
      </c>
      <c r="P560" s="16">
        <v>137582.2</v>
      </c>
      <c r="Q560" s="19">
        <v>49.15949</v>
      </c>
      <c r="R560" s="21">
        <f t="shared" si="5"/>
        <v>6763470.785</v>
      </c>
    </row>
    <row r="561">
      <c r="A561" s="6">
        <v>42564.0</v>
      </c>
      <c r="B561" s="14" t="str">
        <f t="shared" si="1"/>
        <v>Wednesday</v>
      </c>
      <c r="C561" s="14" t="str">
        <f t="shared" si="2"/>
        <v>July</v>
      </c>
      <c r="D561" s="15" t="str">
        <f t="shared" si="3"/>
        <v>2016</v>
      </c>
      <c r="E561" s="16">
        <f t="shared" si="4"/>
        <v>29</v>
      </c>
      <c r="F561" s="14" t="str">
        <f>VLOOKUP(A561,'_Holidays'!A561:B2666,2,FALSE)</f>
        <v>Y</v>
      </c>
      <c r="G561" s="17" t="str">
        <f>VLOOKUP(A561,'_Holidays'!A561:C2666,3,FALSE)</f>
        <v>N</v>
      </c>
      <c r="H561" s="18">
        <v>4.5</v>
      </c>
      <c r="I561" s="14" t="str">
        <f>IFERROR(__xludf.DUMMYFUNCTION("SPARKLINE(H561,{""charttype"",""bar"";""color1"",""#00CCFF"";""max"",MAX($H$2:$H$2107)})"),"")</f>
        <v/>
      </c>
      <c r="J561" s="18">
        <v>12.0</v>
      </c>
      <c r="K561" s="14" t="str">
        <f>IFERROR(__xludf.DUMMYFUNCTION("SPARKLINE(J561,{""charttype"",""bar"";""color1"",""#FF0000"";""max"",MAX($J$2:$J$2107)})"),"")</f>
        <v/>
      </c>
      <c r="L561" s="18">
        <v>9.0</v>
      </c>
      <c r="M561" s="18" t="str">
        <f>IFERROR(__xludf.DUMMYFUNCTION("SPARKLINE(L561,{""charttype"",""bar"";""color1"",""#FF9900"";""max"",MAX($L$2:$L$2107)})"),"")</f>
        <v/>
      </c>
      <c r="N561" s="18">
        <v>0.4</v>
      </c>
      <c r="O561" s="14" t="str">
        <f>IFERROR(__xludf.DUMMYFUNCTION("SPARKLINE(N561,{""charttype"",""bar"";""color1"",""#0066CC"";""max"",MAX($N$2:$N$2107)})"),"")</f>
        <v/>
      </c>
      <c r="P561" s="16">
        <v>145728.3</v>
      </c>
      <c r="Q561" s="19">
        <v>65.91496</v>
      </c>
      <c r="R561" s="21">
        <f t="shared" si="5"/>
        <v>9605675.065</v>
      </c>
    </row>
    <row r="562">
      <c r="A562" s="6">
        <v>42565.0</v>
      </c>
      <c r="B562" s="14" t="str">
        <f t="shared" si="1"/>
        <v>Thursday</v>
      </c>
      <c r="C562" s="14" t="str">
        <f t="shared" si="2"/>
        <v>July</v>
      </c>
      <c r="D562" s="15" t="str">
        <f t="shared" si="3"/>
        <v>2016</v>
      </c>
      <c r="E562" s="16">
        <f t="shared" si="4"/>
        <v>29</v>
      </c>
      <c r="F562" s="14" t="str">
        <f>VLOOKUP(A562,'_Holidays'!A562:B2667,2,FALSE)</f>
        <v>Y</v>
      </c>
      <c r="G562" s="17" t="str">
        <f>VLOOKUP(A562,'_Holidays'!A562:C2667,3,FALSE)</f>
        <v>N</v>
      </c>
      <c r="H562" s="18">
        <v>6.6</v>
      </c>
      <c r="I562" s="14" t="str">
        <f>IFERROR(__xludf.DUMMYFUNCTION("SPARKLINE(H562,{""charttype"",""bar"";""color1"",""#00CCFF"";""max"",MAX($H$2:$H$2107)})"),"")</f>
        <v/>
      </c>
      <c r="J562" s="18">
        <v>14.0</v>
      </c>
      <c r="K562" s="14" t="str">
        <f>IFERROR(__xludf.DUMMYFUNCTION("SPARKLINE(J562,{""charttype"",""bar"";""color1"",""#FF0000"";""max"",MAX($J$2:$J$2107)})"),"")</f>
        <v/>
      </c>
      <c r="L562" s="18">
        <v>7.8</v>
      </c>
      <c r="M562" s="18" t="str">
        <f>IFERROR(__xludf.DUMMYFUNCTION("SPARKLINE(L562,{""charttype"",""bar"";""color1"",""#FF9900"";""max"",MAX($L$2:$L$2107)})"),"")</f>
        <v/>
      </c>
      <c r="N562" s="18">
        <v>1.0</v>
      </c>
      <c r="O562" s="14" t="str">
        <f>IFERROR(__xludf.DUMMYFUNCTION("SPARKLINE(N562,{""charttype"",""bar"";""color1"",""#0066CC"";""max"",MAX($N$2:$N$2107)})"),"")</f>
        <v/>
      </c>
      <c r="P562" s="16">
        <v>144103.7</v>
      </c>
      <c r="Q562" s="19">
        <v>76.11745</v>
      </c>
      <c r="R562" s="21">
        <f t="shared" si="5"/>
        <v>10968806.18</v>
      </c>
    </row>
    <row r="563">
      <c r="A563" s="6">
        <v>42566.0</v>
      </c>
      <c r="B563" s="14" t="str">
        <f t="shared" si="1"/>
        <v>Friday</v>
      </c>
      <c r="C563" s="14" t="str">
        <f t="shared" si="2"/>
        <v>July</v>
      </c>
      <c r="D563" s="15" t="str">
        <f t="shared" si="3"/>
        <v>2016</v>
      </c>
      <c r="E563" s="16">
        <f t="shared" si="4"/>
        <v>29</v>
      </c>
      <c r="F563" s="14" t="str">
        <f>VLOOKUP(A563,'_Holidays'!A563:B2668,2,FALSE)</f>
        <v>Y</v>
      </c>
      <c r="G563" s="17" t="str">
        <f>VLOOKUP(A563,'_Holidays'!A563:C2668,3,FALSE)</f>
        <v>N</v>
      </c>
      <c r="H563" s="18">
        <v>8.8</v>
      </c>
      <c r="I563" s="14" t="str">
        <f>IFERROR(__xludf.DUMMYFUNCTION("SPARKLINE(H563,{""charttype"",""bar"";""color1"",""#00CCFF"";""max"",MAX($H$2:$H$2107)})"),"")</f>
        <v/>
      </c>
      <c r="J563" s="18">
        <v>14.1</v>
      </c>
      <c r="K563" s="14" t="str">
        <f>IFERROR(__xludf.DUMMYFUNCTION("SPARKLINE(J563,{""charttype"",""bar"";""color1"",""#FF0000"";""max"",MAX($J$2:$J$2107)})"),"")</f>
        <v/>
      </c>
      <c r="L563" s="18">
        <v>7.2</v>
      </c>
      <c r="M563" s="18" t="str">
        <f>IFERROR(__xludf.DUMMYFUNCTION("SPARKLINE(L563,{""charttype"",""bar"";""color1"",""#FF9900"";""max"",MAX($L$2:$L$2107)})"),"")</f>
        <v/>
      </c>
      <c r="N563" s="18">
        <v>0.0</v>
      </c>
      <c r="O563" s="14" t="str">
        <f>IFERROR(__xludf.DUMMYFUNCTION("SPARKLINE(N563,{""charttype"",""bar"";""color1"",""#0066CC"";""max"",MAX($N$2:$N$2107)})"),"")</f>
        <v/>
      </c>
      <c r="P563" s="16">
        <v>141166.9</v>
      </c>
      <c r="Q563" s="19">
        <v>79.5076</v>
      </c>
      <c r="R563" s="21">
        <f t="shared" si="5"/>
        <v>11223841.42</v>
      </c>
    </row>
    <row r="564">
      <c r="A564" s="6">
        <v>42567.0</v>
      </c>
      <c r="B564" s="14" t="str">
        <f t="shared" si="1"/>
        <v>Saturday</v>
      </c>
      <c r="C564" s="14" t="str">
        <f t="shared" si="2"/>
        <v>July</v>
      </c>
      <c r="D564" s="15" t="str">
        <f t="shared" si="3"/>
        <v>2016</v>
      </c>
      <c r="E564" s="16">
        <f t="shared" si="4"/>
        <v>29</v>
      </c>
      <c r="F564" s="14" t="str">
        <f>VLOOKUP(A564,'_Holidays'!A564:B2669,2,FALSE)</f>
        <v>Y</v>
      </c>
      <c r="G564" s="17" t="str">
        <f>VLOOKUP(A564,'_Holidays'!A564:C2669,3,FALSE)</f>
        <v>N</v>
      </c>
      <c r="H564" s="18">
        <v>7.8</v>
      </c>
      <c r="I564" s="14" t="str">
        <f>IFERROR(__xludf.DUMMYFUNCTION("SPARKLINE(H564,{""charttype"",""bar"";""color1"",""#00CCFF"";""max"",MAX($H$2:$H$2107)})"),"")</f>
        <v/>
      </c>
      <c r="J564" s="18">
        <v>13.7</v>
      </c>
      <c r="K564" s="14" t="str">
        <f>IFERROR(__xludf.DUMMYFUNCTION("SPARKLINE(J564,{""charttype"",""bar"";""color1"",""#FF0000"";""max"",MAX($J$2:$J$2107)})"),"")</f>
        <v/>
      </c>
      <c r="L564" s="18">
        <v>10.2</v>
      </c>
      <c r="M564" s="18" t="str">
        <f>IFERROR(__xludf.DUMMYFUNCTION("SPARKLINE(L564,{""charttype"",""bar"";""color1"",""#FF9900"";""max"",MAX($L$2:$L$2107)})"),"")</f>
        <v/>
      </c>
      <c r="N564" s="18">
        <v>0.0</v>
      </c>
      <c r="O564" s="14" t="str">
        <f>IFERROR(__xludf.DUMMYFUNCTION("SPARKLINE(N564,{""charttype"",""bar"";""color1"",""#0066CC"";""max"",MAX($N$2:$N$2107)})"),"")</f>
        <v/>
      </c>
      <c r="P564" s="16">
        <v>120659.2</v>
      </c>
      <c r="Q564" s="19">
        <v>73.69442</v>
      </c>
      <c r="R564" s="21">
        <f t="shared" si="5"/>
        <v>8891909.762</v>
      </c>
    </row>
    <row r="565">
      <c r="A565" s="6">
        <v>42568.0</v>
      </c>
      <c r="B565" s="14" t="str">
        <f t="shared" si="1"/>
        <v>Sunday</v>
      </c>
      <c r="C565" s="14" t="str">
        <f t="shared" si="2"/>
        <v>July</v>
      </c>
      <c r="D565" s="15" t="str">
        <f t="shared" si="3"/>
        <v>2016</v>
      </c>
      <c r="E565" s="16">
        <f t="shared" si="4"/>
        <v>30</v>
      </c>
      <c r="F565" s="14" t="str">
        <f>VLOOKUP(A565,'_Holidays'!A565:B2670,2,FALSE)</f>
        <v>Y</v>
      </c>
      <c r="G565" s="17" t="str">
        <f>VLOOKUP(A565,'_Holidays'!A565:C2670,3,FALSE)</f>
        <v>N</v>
      </c>
      <c r="H565" s="18">
        <v>3.1</v>
      </c>
      <c r="I565" s="14" t="str">
        <f>IFERROR(__xludf.DUMMYFUNCTION("SPARKLINE(H565,{""charttype"",""bar"";""color1"",""#00CCFF"";""max"",MAX($H$2:$H$2107)})"),"")</f>
        <v/>
      </c>
      <c r="J565" s="18">
        <v>16.1</v>
      </c>
      <c r="K565" s="14" t="str">
        <f>IFERROR(__xludf.DUMMYFUNCTION("SPARKLINE(J565,{""charttype"",""bar"";""color1"",""#FF0000"";""max"",MAX($J$2:$J$2107)})"),"")</f>
        <v/>
      </c>
      <c r="L565" s="18">
        <v>10.3</v>
      </c>
      <c r="M565" s="18" t="str">
        <f>IFERROR(__xludf.DUMMYFUNCTION("SPARKLINE(L565,{""charttype"",""bar"";""color1"",""#FF9900"";""max"",MAX($L$2:$L$2107)})"),"")</f>
        <v/>
      </c>
      <c r="N565" s="18">
        <v>0.0</v>
      </c>
      <c r="O565" s="14" t="str">
        <f>IFERROR(__xludf.DUMMYFUNCTION("SPARKLINE(N565,{""charttype"",""bar"";""color1"",""#0066CC"";""max"",MAX($N$2:$N$2107)})"),"")</f>
        <v/>
      </c>
      <c r="P565" s="16">
        <v>113418.1</v>
      </c>
      <c r="Q565" s="19">
        <v>48.78841</v>
      </c>
      <c r="R565" s="21">
        <f t="shared" si="5"/>
        <v>5533488.764</v>
      </c>
    </row>
    <row r="566">
      <c r="A566" s="6">
        <v>42569.0</v>
      </c>
      <c r="B566" s="14" t="str">
        <f t="shared" si="1"/>
        <v>Monday</v>
      </c>
      <c r="C566" s="14" t="str">
        <f t="shared" si="2"/>
        <v>July</v>
      </c>
      <c r="D566" s="15" t="str">
        <f t="shared" si="3"/>
        <v>2016</v>
      </c>
      <c r="E566" s="16">
        <f t="shared" si="4"/>
        <v>30</v>
      </c>
      <c r="F566" s="14" t="str">
        <f>VLOOKUP(A566,'_Holidays'!A566:B2671,2,FALSE)</f>
        <v>Y</v>
      </c>
      <c r="G566" s="17" t="str">
        <f>VLOOKUP(A566,'_Holidays'!A566:C2671,3,FALSE)</f>
        <v>N</v>
      </c>
      <c r="H566" s="18">
        <v>9.6</v>
      </c>
      <c r="I566" s="14" t="str">
        <f>IFERROR(__xludf.DUMMYFUNCTION("SPARKLINE(H566,{""charttype"",""bar"";""color1"",""#00CCFF"";""max"",MAX($H$2:$H$2107)})"),"")</f>
        <v/>
      </c>
      <c r="J566" s="18">
        <v>17.7</v>
      </c>
      <c r="K566" s="14" t="str">
        <f>IFERROR(__xludf.DUMMYFUNCTION("SPARKLINE(J566,{""charttype"",""bar"";""color1"",""#FF0000"";""max"",MAX($J$2:$J$2107)})"),"")</f>
        <v/>
      </c>
      <c r="L566" s="18">
        <v>8.8</v>
      </c>
      <c r="M566" s="18" t="str">
        <f>IFERROR(__xludf.DUMMYFUNCTION("SPARKLINE(L566,{""charttype"",""bar"";""color1"",""#FF9900"";""max"",MAX($L$2:$L$2107)})"),"")</f>
        <v/>
      </c>
      <c r="N566" s="18">
        <v>0.0</v>
      </c>
      <c r="O566" s="14" t="str">
        <f>IFERROR(__xludf.DUMMYFUNCTION("SPARKLINE(N566,{""charttype"",""bar"";""color1"",""#0066CC"";""max"",MAX($N$2:$N$2107)})"),"")</f>
        <v/>
      </c>
      <c r="P566" s="16">
        <v>127367.0</v>
      </c>
      <c r="Q566" s="19">
        <v>43.89152</v>
      </c>
      <c r="R566" s="21">
        <f t="shared" si="5"/>
        <v>5590331.228</v>
      </c>
    </row>
    <row r="567">
      <c r="A567" s="6">
        <v>42570.0</v>
      </c>
      <c r="B567" s="14" t="str">
        <f t="shared" si="1"/>
        <v>Tuesday</v>
      </c>
      <c r="C567" s="14" t="str">
        <f t="shared" si="2"/>
        <v>July</v>
      </c>
      <c r="D567" s="15" t="str">
        <f t="shared" si="3"/>
        <v>2016</v>
      </c>
      <c r="E567" s="16">
        <f t="shared" si="4"/>
        <v>30</v>
      </c>
      <c r="F567" s="14" t="str">
        <f>VLOOKUP(A567,'_Holidays'!A567:B2672,2,FALSE)</f>
        <v>Y</v>
      </c>
      <c r="G567" s="17" t="str">
        <f>VLOOKUP(A567,'_Holidays'!A567:C2672,3,FALSE)</f>
        <v>N</v>
      </c>
      <c r="H567" s="18">
        <v>12.6</v>
      </c>
      <c r="I567" s="14" t="str">
        <f>IFERROR(__xludf.DUMMYFUNCTION("SPARKLINE(H567,{""charttype"",""bar"";""color1"",""#00CCFF"";""max"",MAX($H$2:$H$2107)})"),"")</f>
        <v/>
      </c>
      <c r="J567" s="18">
        <v>16.0</v>
      </c>
      <c r="K567" s="14" t="str">
        <f>IFERROR(__xludf.DUMMYFUNCTION("SPARKLINE(J567,{""charttype"",""bar"";""color1"",""#FF0000"";""max"",MAX($J$2:$J$2107)})"),"")</f>
        <v/>
      </c>
      <c r="L567" s="18">
        <v>5.7</v>
      </c>
      <c r="M567" s="18" t="str">
        <f>IFERROR(__xludf.DUMMYFUNCTION("SPARKLINE(L567,{""charttype"",""bar"";""color1"",""#FF9900"";""max"",MAX($L$2:$L$2107)})"),"")</f>
        <v/>
      </c>
      <c r="N567" s="18">
        <v>0.0</v>
      </c>
      <c r="O567" s="14" t="str">
        <f>IFERROR(__xludf.DUMMYFUNCTION("SPARKLINE(N567,{""charttype"",""bar"";""color1"",""#0066CC"";""max"",MAX($N$2:$N$2107)})"),"")</f>
        <v/>
      </c>
      <c r="P567" s="16">
        <v>137028.1</v>
      </c>
      <c r="Q567" s="19">
        <v>49.45379</v>
      </c>
      <c r="R567" s="21">
        <f t="shared" si="5"/>
        <v>6776558.881</v>
      </c>
    </row>
    <row r="568">
      <c r="A568" s="6">
        <v>42571.0</v>
      </c>
      <c r="B568" s="14" t="str">
        <f t="shared" si="1"/>
        <v>Wednesday</v>
      </c>
      <c r="C568" s="14" t="str">
        <f t="shared" si="2"/>
        <v>July</v>
      </c>
      <c r="D568" s="15" t="str">
        <f t="shared" si="3"/>
        <v>2016</v>
      </c>
      <c r="E568" s="16">
        <f t="shared" si="4"/>
        <v>30</v>
      </c>
      <c r="F568" s="14" t="str">
        <f>VLOOKUP(A568,'_Holidays'!A568:B2673,2,FALSE)</f>
        <v>Y</v>
      </c>
      <c r="G568" s="17" t="str">
        <f>VLOOKUP(A568,'_Holidays'!A568:C2673,3,FALSE)</f>
        <v>N</v>
      </c>
      <c r="H568" s="18">
        <v>9.8</v>
      </c>
      <c r="I568" s="14" t="str">
        <f>IFERROR(__xludf.DUMMYFUNCTION("SPARKLINE(H568,{""charttype"",""bar"";""color1"",""#00CCFF"";""max"",MAX($H$2:$H$2107)})"),"")</f>
        <v/>
      </c>
      <c r="J568" s="18">
        <v>16.1</v>
      </c>
      <c r="K568" s="14" t="str">
        <f>IFERROR(__xludf.DUMMYFUNCTION("SPARKLINE(J568,{""charttype"",""bar"";""color1"",""#FF0000"";""max"",MAX($J$2:$J$2107)})"),"")</f>
        <v/>
      </c>
      <c r="L568" s="18">
        <v>9.2</v>
      </c>
      <c r="M568" s="18" t="str">
        <f>IFERROR(__xludf.DUMMYFUNCTION("SPARKLINE(L568,{""charttype"",""bar"";""color1"",""#FF9900"";""max"",MAX($L$2:$L$2107)})"),"")</f>
        <v/>
      </c>
      <c r="N568" s="18">
        <v>1.8</v>
      </c>
      <c r="O568" s="14" t="str">
        <f>IFERROR(__xludf.DUMMYFUNCTION("SPARKLINE(N568,{""charttype"",""bar"";""color1"",""#0066CC"";""max"",MAX($N$2:$N$2107)})"),"")</f>
        <v/>
      </c>
      <c r="P568" s="16">
        <v>136850.1</v>
      </c>
      <c r="Q568" s="19">
        <v>52.33155</v>
      </c>
      <c r="R568" s="21">
        <f t="shared" si="5"/>
        <v>7161577.851</v>
      </c>
    </row>
    <row r="569">
      <c r="A569" s="6">
        <v>42572.0</v>
      </c>
      <c r="B569" s="14" t="str">
        <f t="shared" si="1"/>
        <v>Thursday</v>
      </c>
      <c r="C569" s="14" t="str">
        <f t="shared" si="2"/>
        <v>July</v>
      </c>
      <c r="D569" s="15" t="str">
        <f t="shared" si="3"/>
        <v>2016</v>
      </c>
      <c r="E569" s="16">
        <f t="shared" si="4"/>
        <v>30</v>
      </c>
      <c r="F569" s="14" t="str">
        <f>VLOOKUP(A569,'_Holidays'!A569:B2674,2,FALSE)</f>
        <v>Y</v>
      </c>
      <c r="G569" s="17" t="str">
        <f>VLOOKUP(A569,'_Holidays'!A569:C2674,3,FALSE)</f>
        <v>N</v>
      </c>
      <c r="H569" s="18">
        <v>6.9</v>
      </c>
      <c r="I569" s="14" t="str">
        <f>IFERROR(__xludf.DUMMYFUNCTION("SPARKLINE(H569,{""charttype"",""bar"";""color1"",""#00CCFF"";""max"",MAX($H$2:$H$2107)})"),"")</f>
        <v/>
      </c>
      <c r="J569" s="18">
        <v>18.1</v>
      </c>
      <c r="K569" s="14" t="str">
        <f>IFERROR(__xludf.DUMMYFUNCTION("SPARKLINE(J569,{""charttype"",""bar"";""color1"",""#FF0000"";""max"",MAX($J$2:$J$2107)})"),"")</f>
        <v/>
      </c>
      <c r="L569" s="18">
        <v>7.4</v>
      </c>
      <c r="M569" s="18" t="str">
        <f>IFERROR(__xludf.DUMMYFUNCTION("SPARKLINE(L569,{""charttype"",""bar"";""color1"",""#FF9900"";""max"",MAX($L$2:$L$2107)})"),"")</f>
        <v/>
      </c>
      <c r="N569" s="18">
        <v>1.8</v>
      </c>
      <c r="O569" s="14" t="str">
        <f>IFERROR(__xludf.DUMMYFUNCTION("SPARKLINE(N569,{""charttype"",""bar"";""color1"",""#0066CC"";""max"",MAX($N$2:$N$2107)})"),"")</f>
        <v/>
      </c>
      <c r="P569" s="16">
        <v>136127.1</v>
      </c>
      <c r="Q569" s="19">
        <v>44.92653</v>
      </c>
      <c r="R569" s="21">
        <f t="shared" si="5"/>
        <v>6115718.242</v>
      </c>
    </row>
    <row r="570">
      <c r="A570" s="6">
        <v>42573.0</v>
      </c>
      <c r="B570" s="14" t="str">
        <f t="shared" si="1"/>
        <v>Friday</v>
      </c>
      <c r="C570" s="14" t="str">
        <f t="shared" si="2"/>
        <v>July</v>
      </c>
      <c r="D570" s="15" t="str">
        <f t="shared" si="3"/>
        <v>2016</v>
      </c>
      <c r="E570" s="16">
        <f t="shared" si="4"/>
        <v>30</v>
      </c>
      <c r="F570" s="14" t="str">
        <f>VLOOKUP(A570,'_Holidays'!A570:B2675,2,FALSE)</f>
        <v>Y</v>
      </c>
      <c r="G570" s="17" t="str">
        <f>VLOOKUP(A570,'_Holidays'!A570:C2675,3,FALSE)</f>
        <v>N</v>
      </c>
      <c r="H570" s="18">
        <v>9.2</v>
      </c>
      <c r="I570" s="14" t="str">
        <f>IFERROR(__xludf.DUMMYFUNCTION("SPARKLINE(H570,{""charttype"",""bar"";""color1"",""#00CCFF"";""max"",MAX($H$2:$H$2107)})"),"")</f>
        <v/>
      </c>
      <c r="J570" s="18">
        <v>18.3</v>
      </c>
      <c r="K570" s="14" t="str">
        <f>IFERROR(__xludf.DUMMYFUNCTION("SPARKLINE(J570,{""charttype"",""bar"";""color1"",""#FF0000"";""max"",MAX($J$2:$J$2107)})"),"")</f>
        <v/>
      </c>
      <c r="L570" s="18">
        <v>5.1</v>
      </c>
      <c r="M570" s="18" t="str">
        <f>IFERROR(__xludf.DUMMYFUNCTION("SPARKLINE(L570,{""charttype"",""bar"";""color1"",""#FF9900"";""max"",MAX($L$2:$L$2107)})"),"")</f>
        <v/>
      </c>
      <c r="N570" s="18">
        <v>7.8</v>
      </c>
      <c r="O570" s="14" t="str">
        <f>IFERROR(__xludf.DUMMYFUNCTION("SPARKLINE(N570,{""charttype"",""bar"";""color1"",""#0066CC"";""max"",MAX($N$2:$N$2107)})"),"")</f>
        <v/>
      </c>
      <c r="P570" s="16">
        <v>128777.8</v>
      </c>
      <c r="Q570" s="19">
        <v>21.09172</v>
      </c>
      <c r="R570" s="21">
        <f t="shared" si="5"/>
        <v>2716145.3</v>
      </c>
    </row>
    <row r="571">
      <c r="A571" s="6">
        <v>42574.0</v>
      </c>
      <c r="B571" s="14" t="str">
        <f t="shared" si="1"/>
        <v>Saturday</v>
      </c>
      <c r="C571" s="14" t="str">
        <f t="shared" si="2"/>
        <v>July</v>
      </c>
      <c r="D571" s="15" t="str">
        <f t="shared" si="3"/>
        <v>2016</v>
      </c>
      <c r="E571" s="16">
        <f t="shared" si="4"/>
        <v>30</v>
      </c>
      <c r="F571" s="14" t="str">
        <f>VLOOKUP(A571,'_Holidays'!A571:B2676,2,FALSE)</f>
        <v>Y</v>
      </c>
      <c r="G571" s="17" t="str">
        <f>VLOOKUP(A571,'_Holidays'!A571:C2676,3,FALSE)</f>
        <v>N</v>
      </c>
      <c r="H571" s="18">
        <v>7.5</v>
      </c>
      <c r="I571" s="14" t="str">
        <f>IFERROR(__xludf.DUMMYFUNCTION("SPARKLINE(H571,{""charttype"",""bar"";""color1"",""#00CCFF"";""max"",MAX($H$2:$H$2107)})"),"")</f>
        <v/>
      </c>
      <c r="J571" s="18">
        <v>11.6</v>
      </c>
      <c r="K571" s="14" t="str">
        <f>IFERROR(__xludf.DUMMYFUNCTION("SPARKLINE(J571,{""charttype"",""bar"";""color1"",""#FF0000"";""max"",MAX($J$2:$J$2107)})"),"")</f>
        <v/>
      </c>
      <c r="L571" s="18">
        <v>9.0</v>
      </c>
      <c r="M571" s="18" t="str">
        <f>IFERROR(__xludf.DUMMYFUNCTION("SPARKLINE(L571,{""charttype"",""bar"";""color1"",""#FF9900"";""max"",MAX($L$2:$L$2107)})"),"")</f>
        <v/>
      </c>
      <c r="N571" s="18">
        <v>2.8</v>
      </c>
      <c r="O571" s="14" t="str">
        <f>IFERROR(__xludf.DUMMYFUNCTION("SPARKLINE(N571,{""charttype"",""bar"";""color1"",""#0066CC"";""max"",MAX($N$2:$N$2107)})"),"")</f>
        <v/>
      </c>
      <c r="P571" s="16">
        <v>119888.6</v>
      </c>
      <c r="Q571" s="19">
        <v>62.70929</v>
      </c>
      <c r="R571" s="21">
        <f t="shared" si="5"/>
        <v>7518128.985</v>
      </c>
    </row>
    <row r="572">
      <c r="A572" s="6">
        <v>42575.0</v>
      </c>
      <c r="B572" s="14" t="str">
        <f t="shared" si="1"/>
        <v>Sunday</v>
      </c>
      <c r="C572" s="14" t="str">
        <f t="shared" si="2"/>
        <v>July</v>
      </c>
      <c r="D572" s="15" t="str">
        <f t="shared" si="3"/>
        <v>2016</v>
      </c>
      <c r="E572" s="16">
        <f t="shared" si="4"/>
        <v>31</v>
      </c>
      <c r="F572" s="14" t="str">
        <f>VLOOKUP(A572,'_Holidays'!A572:B2677,2,FALSE)</f>
        <v>Y</v>
      </c>
      <c r="G572" s="17" t="str">
        <f>VLOOKUP(A572,'_Holidays'!A572:C2677,3,FALSE)</f>
        <v>N</v>
      </c>
      <c r="H572" s="18">
        <v>4.7</v>
      </c>
      <c r="I572" s="14" t="str">
        <f>IFERROR(__xludf.DUMMYFUNCTION("SPARKLINE(H572,{""charttype"",""bar"";""color1"",""#00CCFF"";""max"",MAX($H$2:$H$2107)})"),"")</f>
        <v/>
      </c>
      <c r="J572" s="18">
        <v>11.4</v>
      </c>
      <c r="K572" s="14" t="str">
        <f>IFERROR(__xludf.DUMMYFUNCTION("SPARKLINE(J572,{""charttype"",""bar"";""color1"",""#FF0000"";""max"",MAX($J$2:$J$2107)})"),"")</f>
        <v/>
      </c>
      <c r="L572" s="18">
        <v>10.3</v>
      </c>
      <c r="M572" s="18" t="str">
        <f>IFERROR(__xludf.DUMMYFUNCTION("SPARKLINE(L572,{""charttype"",""bar"";""color1"",""#FF9900"";""max"",MAX($L$2:$L$2107)})"),"")</f>
        <v/>
      </c>
      <c r="N572" s="18">
        <v>0.8</v>
      </c>
      <c r="O572" s="14" t="str">
        <f>IFERROR(__xludf.DUMMYFUNCTION("SPARKLINE(N572,{""charttype"",""bar"";""color1"",""#0066CC"";""max"",MAX($N$2:$N$2107)})"),"")</f>
        <v/>
      </c>
      <c r="P572" s="16">
        <v>120126.9</v>
      </c>
      <c r="Q572" s="19">
        <v>52.22701</v>
      </c>
      <c r="R572" s="21">
        <f t="shared" si="5"/>
        <v>6273868.808</v>
      </c>
    </row>
    <row r="573">
      <c r="A573" s="6">
        <v>42576.0</v>
      </c>
      <c r="B573" s="14" t="str">
        <f t="shared" si="1"/>
        <v>Monday</v>
      </c>
      <c r="C573" s="14" t="str">
        <f t="shared" si="2"/>
        <v>July</v>
      </c>
      <c r="D573" s="15" t="str">
        <f t="shared" si="3"/>
        <v>2016</v>
      </c>
      <c r="E573" s="16">
        <f t="shared" si="4"/>
        <v>31</v>
      </c>
      <c r="F573" s="14" t="str">
        <f>VLOOKUP(A573,'_Holidays'!A573:B2678,2,FALSE)</f>
        <v>Y</v>
      </c>
      <c r="G573" s="17" t="str">
        <f>VLOOKUP(A573,'_Holidays'!A573:C2678,3,FALSE)</f>
        <v>N</v>
      </c>
      <c r="H573" s="18">
        <v>6.3</v>
      </c>
      <c r="I573" s="14" t="str">
        <f>IFERROR(__xludf.DUMMYFUNCTION("SPARKLINE(H573,{""charttype"",""bar"";""color1"",""#00CCFF"";""max"",MAX($H$2:$H$2107)})"),"")</f>
        <v/>
      </c>
      <c r="J573" s="18">
        <v>14.3</v>
      </c>
      <c r="K573" s="14" t="str">
        <f>IFERROR(__xludf.DUMMYFUNCTION("SPARKLINE(J573,{""charttype"",""bar"";""color1"",""#FF0000"";""max"",MAX($J$2:$J$2107)})"),"")</f>
        <v/>
      </c>
      <c r="L573" s="18">
        <v>7.5</v>
      </c>
      <c r="M573" s="18" t="str">
        <f>IFERROR(__xludf.DUMMYFUNCTION("SPARKLINE(L573,{""charttype"",""bar"";""color1"",""#FF9900"";""max"",MAX($L$2:$L$2107)})"),"")</f>
        <v/>
      </c>
      <c r="N573" s="18">
        <v>0.0</v>
      </c>
      <c r="O573" s="14" t="str">
        <f>IFERROR(__xludf.DUMMYFUNCTION("SPARKLINE(N573,{""charttype"",""bar"";""color1"",""#0066CC"";""max"",MAX($N$2:$N$2107)})"),"")</f>
        <v/>
      </c>
      <c r="P573" s="16">
        <v>138134.6</v>
      </c>
      <c r="Q573" s="19">
        <v>37.98019</v>
      </c>
      <c r="R573" s="21">
        <f t="shared" si="5"/>
        <v>5246378.354</v>
      </c>
    </row>
    <row r="574">
      <c r="A574" s="6">
        <v>42577.0</v>
      </c>
      <c r="B574" s="14" t="str">
        <f t="shared" si="1"/>
        <v>Tuesday</v>
      </c>
      <c r="C574" s="14" t="str">
        <f t="shared" si="2"/>
        <v>July</v>
      </c>
      <c r="D574" s="15" t="str">
        <f t="shared" si="3"/>
        <v>2016</v>
      </c>
      <c r="E574" s="16">
        <f t="shared" si="4"/>
        <v>31</v>
      </c>
      <c r="F574" s="14" t="str">
        <f>VLOOKUP(A574,'_Holidays'!A574:B2679,2,FALSE)</f>
        <v>Y</v>
      </c>
      <c r="G574" s="17" t="str">
        <f>VLOOKUP(A574,'_Holidays'!A574:C2679,3,FALSE)</f>
        <v>N</v>
      </c>
      <c r="H574" s="18">
        <v>6.5</v>
      </c>
      <c r="I574" s="14" t="str">
        <f>IFERROR(__xludf.DUMMYFUNCTION("SPARKLINE(H574,{""charttype"",""bar"";""color1"",""#00CCFF"";""max"",MAX($H$2:$H$2107)})"),"")</f>
        <v/>
      </c>
      <c r="J574" s="18">
        <v>11.0</v>
      </c>
      <c r="K574" s="14" t="str">
        <f>IFERROR(__xludf.DUMMYFUNCTION("SPARKLINE(J574,{""charttype"",""bar"";""color1"",""#FF0000"";""max"",MAX($J$2:$J$2107)})"),"")</f>
        <v/>
      </c>
      <c r="L574" s="18">
        <v>7.2</v>
      </c>
      <c r="M574" s="18" t="str">
        <f>IFERROR(__xludf.DUMMYFUNCTION("SPARKLINE(L574,{""charttype"",""bar"";""color1"",""#FF9900"";""max"",MAX($L$2:$L$2107)})"),"")</f>
        <v/>
      </c>
      <c r="N574" s="18">
        <v>4.8</v>
      </c>
      <c r="O574" s="14" t="str">
        <f>IFERROR(__xludf.DUMMYFUNCTION("SPARKLINE(N574,{""charttype"",""bar"";""color1"",""#0066CC"";""max"",MAX($N$2:$N$2107)})"),"")</f>
        <v/>
      </c>
      <c r="P574" s="16">
        <v>146465.7</v>
      </c>
      <c r="Q574" s="19">
        <v>47.97125</v>
      </c>
      <c r="R574" s="21">
        <f t="shared" si="5"/>
        <v>7026142.711</v>
      </c>
    </row>
    <row r="575">
      <c r="A575" s="6">
        <v>42578.0</v>
      </c>
      <c r="B575" s="14" t="str">
        <f t="shared" si="1"/>
        <v>Wednesday</v>
      </c>
      <c r="C575" s="14" t="str">
        <f t="shared" si="2"/>
        <v>July</v>
      </c>
      <c r="D575" s="15" t="str">
        <f t="shared" si="3"/>
        <v>2016</v>
      </c>
      <c r="E575" s="16">
        <f t="shared" si="4"/>
        <v>31</v>
      </c>
      <c r="F575" s="14" t="str">
        <f>VLOOKUP(A575,'_Holidays'!A575:B2680,2,FALSE)</f>
        <v>Y</v>
      </c>
      <c r="G575" s="17" t="str">
        <f>VLOOKUP(A575,'_Holidays'!A575:C2680,3,FALSE)</f>
        <v>N</v>
      </c>
      <c r="H575" s="18">
        <v>7.5</v>
      </c>
      <c r="I575" s="14" t="str">
        <f>IFERROR(__xludf.DUMMYFUNCTION("SPARKLINE(H575,{""charttype"",""bar"";""color1"",""#00CCFF"";""max"",MAX($H$2:$H$2107)})"),"")</f>
        <v/>
      </c>
      <c r="J575" s="18">
        <v>12.9</v>
      </c>
      <c r="K575" s="14" t="str">
        <f>IFERROR(__xludf.DUMMYFUNCTION("SPARKLINE(J575,{""charttype"",""bar"";""color1"",""#FF0000"";""max"",MAX($J$2:$J$2107)})"),"")</f>
        <v/>
      </c>
      <c r="L575" s="18">
        <v>6.9</v>
      </c>
      <c r="M575" s="18" t="str">
        <f>IFERROR(__xludf.DUMMYFUNCTION("SPARKLINE(L575,{""charttype"",""bar"";""color1"",""#FF9900"";""max"",MAX($L$2:$L$2107)})"),"")</f>
        <v/>
      </c>
      <c r="N575" s="18">
        <v>0.4</v>
      </c>
      <c r="O575" s="14" t="str">
        <f>IFERROR(__xludf.DUMMYFUNCTION("SPARKLINE(N575,{""charttype"",""bar"";""color1"",""#0066CC"";""max"",MAX($N$2:$N$2107)})"),"")</f>
        <v/>
      </c>
      <c r="P575" s="16">
        <v>143209.8</v>
      </c>
      <c r="Q575" s="19">
        <v>36.39746</v>
      </c>
      <c r="R575" s="21">
        <f t="shared" si="5"/>
        <v>5212472.967</v>
      </c>
    </row>
    <row r="576">
      <c r="A576" s="6">
        <v>42579.0</v>
      </c>
      <c r="B576" s="14" t="str">
        <f t="shared" si="1"/>
        <v>Thursday</v>
      </c>
      <c r="C576" s="14" t="str">
        <f t="shared" si="2"/>
        <v>July</v>
      </c>
      <c r="D576" s="15" t="str">
        <f t="shared" si="3"/>
        <v>2016</v>
      </c>
      <c r="E576" s="16">
        <f t="shared" si="4"/>
        <v>31</v>
      </c>
      <c r="F576" s="14" t="str">
        <f>VLOOKUP(A576,'_Holidays'!A576:B2681,2,FALSE)</f>
        <v>Y</v>
      </c>
      <c r="G576" s="17" t="str">
        <f>VLOOKUP(A576,'_Holidays'!A576:C2681,3,FALSE)</f>
        <v>N</v>
      </c>
      <c r="H576" s="18">
        <v>6.9</v>
      </c>
      <c r="I576" s="14" t="str">
        <f>IFERROR(__xludf.DUMMYFUNCTION("SPARKLINE(H576,{""charttype"",""bar"";""color1"",""#00CCFF"";""max"",MAX($H$2:$H$2107)})"),"")</f>
        <v/>
      </c>
      <c r="J576" s="18">
        <v>15.2</v>
      </c>
      <c r="K576" s="14" t="str">
        <f>IFERROR(__xludf.DUMMYFUNCTION("SPARKLINE(J576,{""charttype"",""bar"";""color1"",""#FF0000"";""max"",MAX($J$2:$J$2107)})"),"")</f>
        <v/>
      </c>
      <c r="L576" s="18">
        <v>6.3</v>
      </c>
      <c r="M576" s="18" t="str">
        <f>IFERROR(__xludf.DUMMYFUNCTION("SPARKLINE(L576,{""charttype"",""bar"";""color1"",""#FF9900"";""max"",MAX($L$2:$L$2107)})"),"")</f>
        <v/>
      </c>
      <c r="N576" s="18">
        <v>0.0</v>
      </c>
      <c r="O576" s="14" t="str">
        <f>IFERROR(__xludf.DUMMYFUNCTION("SPARKLINE(N576,{""charttype"",""bar"";""color1"",""#0066CC"";""max"",MAX($N$2:$N$2107)})"),"")</f>
        <v/>
      </c>
      <c r="P576" s="16">
        <v>142341.6</v>
      </c>
      <c r="Q576" s="19">
        <v>41.5619</v>
      </c>
      <c r="R576" s="21">
        <f t="shared" si="5"/>
        <v>5915987.345</v>
      </c>
    </row>
    <row r="577">
      <c r="A577" s="6">
        <v>42580.0</v>
      </c>
      <c r="B577" s="14" t="str">
        <f t="shared" si="1"/>
        <v>Friday</v>
      </c>
      <c r="C577" s="14" t="str">
        <f t="shared" si="2"/>
        <v>July</v>
      </c>
      <c r="D577" s="15" t="str">
        <f t="shared" si="3"/>
        <v>2016</v>
      </c>
      <c r="E577" s="16">
        <f t="shared" si="4"/>
        <v>31</v>
      </c>
      <c r="F577" s="14" t="str">
        <f>VLOOKUP(A577,'_Holidays'!A577:B2682,2,FALSE)</f>
        <v>Y</v>
      </c>
      <c r="G577" s="17" t="str">
        <f>VLOOKUP(A577,'_Holidays'!A577:C2682,3,FALSE)</f>
        <v>N</v>
      </c>
      <c r="H577" s="18">
        <v>10.2</v>
      </c>
      <c r="I577" s="14" t="str">
        <f>IFERROR(__xludf.DUMMYFUNCTION("SPARKLINE(H577,{""charttype"",""bar"";""color1"",""#00CCFF"";""max"",MAX($H$2:$H$2107)})"),"")</f>
        <v/>
      </c>
      <c r="J577" s="18">
        <v>15.3</v>
      </c>
      <c r="K577" s="14" t="str">
        <f>IFERROR(__xludf.DUMMYFUNCTION("SPARKLINE(J577,{""charttype"",""bar"";""color1"",""#FF0000"";""max"",MAX($J$2:$J$2107)})"),"")</f>
        <v/>
      </c>
      <c r="L577" s="18">
        <v>5.0</v>
      </c>
      <c r="M577" s="18" t="str">
        <f>IFERROR(__xludf.DUMMYFUNCTION("SPARKLINE(L577,{""charttype"",""bar"";""color1"",""#FF9900"";""max"",MAX($L$2:$L$2107)})"),"")</f>
        <v/>
      </c>
      <c r="N577" s="18">
        <v>0.0</v>
      </c>
      <c r="O577" s="14" t="str">
        <f>IFERROR(__xludf.DUMMYFUNCTION("SPARKLINE(N577,{""charttype"",""bar"";""color1"",""#0066CC"";""max"",MAX($N$2:$N$2107)})"),"")</f>
        <v/>
      </c>
      <c r="P577" s="16">
        <v>139822.9</v>
      </c>
      <c r="Q577" s="19">
        <v>33.86968</v>
      </c>
      <c r="R577" s="21">
        <f t="shared" si="5"/>
        <v>4735756.88</v>
      </c>
    </row>
    <row r="578">
      <c r="A578" s="6">
        <v>42581.0</v>
      </c>
      <c r="B578" s="14" t="str">
        <f t="shared" si="1"/>
        <v>Saturday</v>
      </c>
      <c r="C578" s="14" t="str">
        <f t="shared" si="2"/>
        <v>July</v>
      </c>
      <c r="D578" s="15" t="str">
        <f t="shared" si="3"/>
        <v>2016</v>
      </c>
      <c r="E578" s="16">
        <f t="shared" si="4"/>
        <v>31</v>
      </c>
      <c r="F578" s="14" t="str">
        <f>VLOOKUP(A578,'_Holidays'!A578:B2683,2,FALSE)</f>
        <v>Y</v>
      </c>
      <c r="G578" s="17" t="str">
        <f>VLOOKUP(A578,'_Holidays'!A578:C2683,3,FALSE)</f>
        <v>N</v>
      </c>
      <c r="H578" s="18">
        <v>9.1</v>
      </c>
      <c r="I578" s="14" t="str">
        <f>IFERROR(__xludf.DUMMYFUNCTION("SPARKLINE(H578,{""charttype"",""bar"";""color1"",""#00CCFF"";""max"",MAX($H$2:$H$2107)})"),"")</f>
        <v/>
      </c>
      <c r="J578" s="18">
        <v>13.8</v>
      </c>
      <c r="K578" s="14" t="str">
        <f>IFERROR(__xludf.DUMMYFUNCTION("SPARKLINE(J578,{""charttype"",""bar"";""color1"",""#FF0000"";""max"",MAX($J$2:$J$2107)})"),"")</f>
        <v/>
      </c>
      <c r="L578" s="18">
        <v>8.5</v>
      </c>
      <c r="M578" s="18" t="str">
        <f>IFERROR(__xludf.DUMMYFUNCTION("SPARKLINE(L578,{""charttype"",""bar"";""color1"",""#FF9900"";""max"",MAX($L$2:$L$2107)})"),"")</f>
        <v/>
      </c>
      <c r="N578" s="18">
        <v>2.4</v>
      </c>
      <c r="O578" s="14" t="str">
        <f>IFERROR(__xludf.DUMMYFUNCTION("SPARKLINE(N578,{""charttype"",""bar"";""color1"",""#0066CC"";""max"",MAX($N$2:$N$2107)})"),"")</f>
        <v/>
      </c>
      <c r="P578" s="16">
        <v>121548.5</v>
      </c>
      <c r="Q578" s="19">
        <v>24.84953</v>
      </c>
      <c r="R578" s="21">
        <f t="shared" si="5"/>
        <v>3020423.097</v>
      </c>
    </row>
    <row r="579">
      <c r="A579" s="6">
        <v>42582.0</v>
      </c>
      <c r="B579" s="14" t="str">
        <f t="shared" si="1"/>
        <v>Sunday</v>
      </c>
      <c r="C579" s="14" t="str">
        <f t="shared" si="2"/>
        <v>July</v>
      </c>
      <c r="D579" s="15" t="str">
        <f t="shared" si="3"/>
        <v>2016</v>
      </c>
      <c r="E579" s="16">
        <f t="shared" si="4"/>
        <v>32</v>
      </c>
      <c r="F579" s="14" t="str">
        <f>VLOOKUP(A579,'_Holidays'!A579:B2684,2,FALSE)</f>
        <v>Y</v>
      </c>
      <c r="G579" s="17" t="str">
        <f>VLOOKUP(A579,'_Holidays'!A579:C2684,3,FALSE)</f>
        <v>N</v>
      </c>
      <c r="H579" s="18">
        <v>10.3</v>
      </c>
      <c r="I579" s="14" t="str">
        <f>IFERROR(__xludf.DUMMYFUNCTION("SPARKLINE(H579,{""charttype"",""bar"";""color1"",""#00CCFF"";""max"",MAX($H$2:$H$2107)})"),"")</f>
        <v/>
      </c>
      <c r="J579" s="18">
        <v>17.0</v>
      </c>
      <c r="K579" s="14" t="str">
        <f>IFERROR(__xludf.DUMMYFUNCTION("SPARKLINE(J579,{""charttype"",""bar"";""color1"",""#FF0000"";""max"",MAX($J$2:$J$2107)})"),"")</f>
        <v/>
      </c>
      <c r="L579" s="18">
        <v>11.3</v>
      </c>
      <c r="M579" s="18" t="str">
        <f>IFERROR(__xludf.DUMMYFUNCTION("SPARKLINE(L579,{""charttype"",""bar"";""color1"",""#FF9900"";""max"",MAX($L$2:$L$2107)})"),"")</f>
        <v/>
      </c>
      <c r="N579" s="18">
        <v>2.0</v>
      </c>
      <c r="O579" s="14" t="str">
        <f>IFERROR(__xludf.DUMMYFUNCTION("SPARKLINE(N579,{""charttype"",""bar"";""color1"",""#0066CC"";""max"",MAX($N$2:$N$2107)})"),"")</f>
        <v/>
      </c>
      <c r="P579" s="16">
        <v>114481.3</v>
      </c>
      <c r="Q579" s="19">
        <v>33.77825</v>
      </c>
      <c r="R579" s="21">
        <f t="shared" si="5"/>
        <v>3866977.972</v>
      </c>
    </row>
    <row r="580">
      <c r="A580" s="6">
        <v>42583.0</v>
      </c>
      <c r="B580" s="14" t="str">
        <f t="shared" si="1"/>
        <v>Monday</v>
      </c>
      <c r="C580" s="14" t="str">
        <f t="shared" si="2"/>
        <v>August</v>
      </c>
      <c r="D580" s="15" t="str">
        <f t="shared" si="3"/>
        <v>2016</v>
      </c>
      <c r="E580" s="16">
        <f t="shared" si="4"/>
        <v>32</v>
      </c>
      <c r="F580" s="14" t="str">
        <f>VLOOKUP(A580,'_Holidays'!A580:B2685,2,FALSE)</f>
        <v>Y</v>
      </c>
      <c r="G580" s="17" t="str">
        <f>VLOOKUP(A580,'_Holidays'!A580:C2685,3,FALSE)</f>
        <v>N</v>
      </c>
      <c r="H580" s="18">
        <v>11.2</v>
      </c>
      <c r="I580" s="14" t="str">
        <f>IFERROR(__xludf.DUMMYFUNCTION("SPARKLINE(H580,{""charttype"",""bar"";""color1"",""#00CCFF"";""max"",MAX($H$2:$H$2107)})"),"")</f>
        <v/>
      </c>
      <c r="J580" s="18">
        <v>14.4</v>
      </c>
      <c r="K580" s="14" t="str">
        <f>IFERROR(__xludf.DUMMYFUNCTION("SPARKLINE(J580,{""charttype"",""bar"";""color1"",""#FF0000"";""max"",MAX($J$2:$J$2107)})"),"")</f>
        <v/>
      </c>
      <c r="L580" s="18">
        <v>5.2</v>
      </c>
      <c r="M580" s="18" t="str">
        <f>IFERROR(__xludf.DUMMYFUNCTION("SPARKLINE(L580,{""charttype"",""bar"";""color1"",""#FF9900"";""max"",MAX($L$2:$L$2107)})"),"")</f>
        <v/>
      </c>
      <c r="N580" s="18">
        <v>2.8</v>
      </c>
      <c r="O580" s="14" t="str">
        <f>IFERROR(__xludf.DUMMYFUNCTION("SPARKLINE(N580,{""charttype"",""bar"";""color1"",""#0066CC"";""max"",MAX($N$2:$N$2107)})"),"")</f>
        <v/>
      </c>
      <c r="P580" s="16">
        <v>137934.8</v>
      </c>
      <c r="Q580" s="19">
        <v>45.97913</v>
      </c>
      <c r="R580" s="21">
        <f t="shared" si="5"/>
        <v>6342122.101</v>
      </c>
    </row>
    <row r="581">
      <c r="A581" s="6">
        <v>42584.0</v>
      </c>
      <c r="B581" s="14" t="str">
        <f t="shared" si="1"/>
        <v>Tuesday</v>
      </c>
      <c r="C581" s="14" t="str">
        <f t="shared" si="2"/>
        <v>August</v>
      </c>
      <c r="D581" s="15" t="str">
        <f t="shared" si="3"/>
        <v>2016</v>
      </c>
      <c r="E581" s="16">
        <f t="shared" si="4"/>
        <v>32</v>
      </c>
      <c r="F581" s="14" t="str">
        <f>VLOOKUP(A581,'_Holidays'!A581:B2686,2,FALSE)</f>
        <v>Y</v>
      </c>
      <c r="G581" s="17" t="str">
        <f>VLOOKUP(A581,'_Holidays'!A581:C2686,3,FALSE)</f>
        <v>N</v>
      </c>
      <c r="H581" s="18">
        <v>8.5</v>
      </c>
      <c r="I581" s="14" t="str">
        <f>IFERROR(__xludf.DUMMYFUNCTION("SPARKLINE(H581,{""charttype"",""bar"";""color1"",""#00CCFF"";""max"",MAX($H$2:$H$2107)})"),"")</f>
        <v/>
      </c>
      <c r="J581" s="18">
        <v>13.4</v>
      </c>
      <c r="K581" s="14" t="str">
        <f>IFERROR(__xludf.DUMMYFUNCTION("SPARKLINE(J581,{""charttype"",""bar"";""color1"",""#FF0000"";""max"",MAX($J$2:$J$2107)})"),"")</f>
        <v/>
      </c>
      <c r="L581" s="18">
        <v>11.2</v>
      </c>
      <c r="M581" s="18" t="str">
        <f>IFERROR(__xludf.DUMMYFUNCTION("SPARKLINE(L581,{""charttype"",""bar"";""color1"",""#FF9900"";""max"",MAX($L$2:$L$2107)})"),"")</f>
        <v/>
      </c>
      <c r="N581" s="18">
        <v>14.4</v>
      </c>
      <c r="O581" s="14" t="str">
        <f>IFERROR(__xludf.DUMMYFUNCTION("SPARKLINE(N581,{""charttype"",""bar"";""color1"",""#0066CC"";""max"",MAX($N$2:$N$2107)})"),"")</f>
        <v/>
      </c>
      <c r="P581" s="16">
        <v>137301.7</v>
      </c>
      <c r="Q581" s="19">
        <v>48.59799</v>
      </c>
      <c r="R581" s="21">
        <f t="shared" si="5"/>
        <v>6672586.644</v>
      </c>
    </row>
    <row r="582">
      <c r="A582" s="6">
        <v>42585.0</v>
      </c>
      <c r="B582" s="14" t="str">
        <f t="shared" si="1"/>
        <v>Wednesday</v>
      </c>
      <c r="C582" s="14" t="str">
        <f t="shared" si="2"/>
        <v>August</v>
      </c>
      <c r="D582" s="15" t="str">
        <f t="shared" si="3"/>
        <v>2016</v>
      </c>
      <c r="E582" s="16">
        <f t="shared" si="4"/>
        <v>32</v>
      </c>
      <c r="F582" s="14" t="str">
        <f>VLOOKUP(A582,'_Holidays'!A582:B2687,2,FALSE)</f>
        <v>Y</v>
      </c>
      <c r="G582" s="17" t="str">
        <f>VLOOKUP(A582,'_Holidays'!A582:C2687,3,FALSE)</f>
        <v>N</v>
      </c>
      <c r="H582" s="18">
        <v>8.7</v>
      </c>
      <c r="I582" s="14" t="str">
        <f>IFERROR(__xludf.DUMMYFUNCTION("SPARKLINE(H582,{""charttype"",""bar"";""color1"",""#00CCFF"";""max"",MAX($H$2:$H$2107)})"),"")</f>
        <v/>
      </c>
      <c r="J582" s="18">
        <v>12.8</v>
      </c>
      <c r="K582" s="14" t="str">
        <f>IFERROR(__xludf.DUMMYFUNCTION("SPARKLINE(J582,{""charttype"",""bar"";""color1"",""#FF0000"";""max"",MAX($J$2:$J$2107)})"),"")</f>
        <v/>
      </c>
      <c r="L582" s="18">
        <v>8.4</v>
      </c>
      <c r="M582" s="18" t="str">
        <f>IFERROR(__xludf.DUMMYFUNCTION("SPARKLINE(L582,{""charttype"",""bar"";""color1"",""#FF9900"";""max"",MAX($L$2:$L$2107)})"),"")</f>
        <v/>
      </c>
      <c r="N582" s="18">
        <v>2.8</v>
      </c>
      <c r="O582" s="14" t="str">
        <f>IFERROR(__xludf.DUMMYFUNCTION("SPARKLINE(N582,{""charttype"",""bar"";""color1"",""#0066CC"";""max"",MAX($N$2:$N$2107)})"),"")</f>
        <v/>
      </c>
      <c r="P582" s="16">
        <v>140922.7</v>
      </c>
      <c r="Q582" s="19">
        <v>58.02955</v>
      </c>
      <c r="R582" s="21">
        <f t="shared" si="5"/>
        <v>8177680.866</v>
      </c>
    </row>
    <row r="583">
      <c r="A583" s="6">
        <v>42586.0</v>
      </c>
      <c r="B583" s="14" t="str">
        <f t="shared" si="1"/>
        <v>Thursday</v>
      </c>
      <c r="C583" s="14" t="str">
        <f t="shared" si="2"/>
        <v>August</v>
      </c>
      <c r="D583" s="15" t="str">
        <f t="shared" si="3"/>
        <v>2016</v>
      </c>
      <c r="E583" s="16">
        <f t="shared" si="4"/>
        <v>32</v>
      </c>
      <c r="F583" s="14" t="str">
        <f>VLOOKUP(A583,'_Holidays'!A583:B2688,2,FALSE)</f>
        <v>Y</v>
      </c>
      <c r="G583" s="17" t="str">
        <f>VLOOKUP(A583,'_Holidays'!A583:C2688,3,FALSE)</f>
        <v>N</v>
      </c>
      <c r="H583" s="18">
        <v>4.9</v>
      </c>
      <c r="I583" s="14" t="str">
        <f>IFERROR(__xludf.DUMMYFUNCTION("SPARKLINE(H583,{""charttype"",""bar"";""color1"",""#00CCFF"";""max"",MAX($H$2:$H$2107)})"),"")</f>
        <v/>
      </c>
      <c r="J583" s="18">
        <v>14.6</v>
      </c>
      <c r="K583" s="14" t="str">
        <f>IFERROR(__xludf.DUMMYFUNCTION("SPARKLINE(J583,{""charttype"",""bar"";""color1"",""#FF0000"";""max"",MAX($J$2:$J$2107)})"),"")</f>
        <v/>
      </c>
      <c r="L583" s="18">
        <v>11.1</v>
      </c>
      <c r="M583" s="18" t="str">
        <f>IFERROR(__xludf.DUMMYFUNCTION("SPARKLINE(L583,{""charttype"",""bar"";""color1"",""#FF9900"";""max"",MAX($L$2:$L$2107)})"),"")</f>
        <v/>
      </c>
      <c r="N583" s="18">
        <v>0.8</v>
      </c>
      <c r="O583" s="14" t="str">
        <f>IFERROR(__xludf.DUMMYFUNCTION("SPARKLINE(N583,{""charttype"",""bar"";""color1"",""#0066CC"";""max"",MAX($N$2:$N$2107)})"),"")</f>
        <v/>
      </c>
      <c r="P583" s="16">
        <v>142671.5</v>
      </c>
      <c r="Q583" s="19">
        <v>51.56528</v>
      </c>
      <c r="R583" s="21">
        <f t="shared" si="5"/>
        <v>7356895.846</v>
      </c>
    </row>
    <row r="584">
      <c r="A584" s="6">
        <v>42587.0</v>
      </c>
      <c r="B584" s="14" t="str">
        <f t="shared" si="1"/>
        <v>Friday</v>
      </c>
      <c r="C584" s="14" t="str">
        <f t="shared" si="2"/>
        <v>August</v>
      </c>
      <c r="D584" s="15" t="str">
        <f t="shared" si="3"/>
        <v>2016</v>
      </c>
      <c r="E584" s="16">
        <f t="shared" si="4"/>
        <v>32</v>
      </c>
      <c r="F584" s="14" t="str">
        <f>VLOOKUP(A584,'_Holidays'!A584:B2689,2,FALSE)</f>
        <v>Y</v>
      </c>
      <c r="G584" s="17" t="str">
        <f>VLOOKUP(A584,'_Holidays'!A584:C2689,3,FALSE)</f>
        <v>N</v>
      </c>
      <c r="H584" s="18">
        <v>3.4</v>
      </c>
      <c r="I584" s="14" t="str">
        <f>IFERROR(__xludf.DUMMYFUNCTION("SPARKLINE(H584,{""charttype"",""bar"";""color1"",""#00CCFF"";""max"",MAX($H$2:$H$2107)})"),"")</f>
        <v/>
      </c>
      <c r="J584" s="18">
        <v>14.6</v>
      </c>
      <c r="K584" s="14" t="str">
        <f>IFERROR(__xludf.DUMMYFUNCTION("SPARKLINE(J584,{""charttype"",""bar"";""color1"",""#FF0000"";""max"",MAX($J$2:$J$2107)})"),"")</f>
        <v/>
      </c>
      <c r="L584" s="18">
        <v>8.7</v>
      </c>
      <c r="M584" s="18" t="str">
        <f>IFERROR(__xludf.DUMMYFUNCTION("SPARKLINE(L584,{""charttype"",""bar"";""color1"",""#FF9900"";""max"",MAX($L$2:$L$2107)})"),"")</f>
        <v/>
      </c>
      <c r="N584" s="18">
        <v>0.0</v>
      </c>
      <c r="O584" s="14" t="str">
        <f>IFERROR(__xludf.DUMMYFUNCTION("SPARKLINE(N584,{""charttype"",""bar"";""color1"",""#0066CC"";""max"",MAX($N$2:$N$2107)})"),"")</f>
        <v/>
      </c>
      <c r="P584" s="16">
        <v>145491.3</v>
      </c>
      <c r="Q584" s="19">
        <v>70.20312</v>
      </c>
      <c r="R584" s="21">
        <f t="shared" si="5"/>
        <v>10213943.19</v>
      </c>
    </row>
    <row r="585">
      <c r="A585" s="6">
        <v>42588.0</v>
      </c>
      <c r="B585" s="14" t="str">
        <f t="shared" si="1"/>
        <v>Saturday</v>
      </c>
      <c r="C585" s="14" t="str">
        <f t="shared" si="2"/>
        <v>August</v>
      </c>
      <c r="D585" s="15" t="str">
        <f t="shared" si="3"/>
        <v>2016</v>
      </c>
      <c r="E585" s="16">
        <f t="shared" si="4"/>
        <v>32</v>
      </c>
      <c r="F585" s="14" t="str">
        <f>VLOOKUP(A585,'_Holidays'!A585:B2690,2,FALSE)</f>
        <v>Y</v>
      </c>
      <c r="G585" s="17" t="str">
        <f>VLOOKUP(A585,'_Holidays'!A585:C2690,3,FALSE)</f>
        <v>N</v>
      </c>
      <c r="H585" s="18">
        <v>5.8</v>
      </c>
      <c r="I585" s="14" t="str">
        <f>IFERROR(__xludf.DUMMYFUNCTION("SPARKLINE(H585,{""charttype"",""bar"";""color1"",""#00CCFF"";""max"",MAX($H$2:$H$2107)})"),"")</f>
        <v/>
      </c>
      <c r="J585" s="18">
        <v>14.4</v>
      </c>
      <c r="K585" s="14" t="str">
        <f>IFERROR(__xludf.DUMMYFUNCTION("SPARKLINE(J585,{""charttype"",""bar"";""color1"",""#FF0000"";""max"",MAX($J$2:$J$2107)})"),"")</f>
        <v/>
      </c>
      <c r="L585" s="18">
        <v>7.0</v>
      </c>
      <c r="M585" s="18" t="str">
        <f>IFERROR(__xludf.DUMMYFUNCTION("SPARKLINE(L585,{""charttype"",""bar"";""color1"",""#FF9900"";""max"",MAX($L$2:$L$2107)})"),"")</f>
        <v/>
      </c>
      <c r="N585" s="18">
        <v>0.0</v>
      </c>
      <c r="O585" s="14" t="str">
        <f>IFERROR(__xludf.DUMMYFUNCTION("SPARKLINE(N585,{""charttype"",""bar"";""color1"",""#0066CC"";""max"",MAX($N$2:$N$2107)})"),"")</f>
        <v/>
      </c>
      <c r="P585" s="16">
        <v>130907.1</v>
      </c>
      <c r="Q585" s="19">
        <v>54.39808</v>
      </c>
      <c r="R585" s="21">
        <f t="shared" si="5"/>
        <v>7121094.898</v>
      </c>
    </row>
    <row r="586">
      <c r="A586" s="6">
        <v>42589.0</v>
      </c>
      <c r="B586" s="14" t="str">
        <f t="shared" si="1"/>
        <v>Sunday</v>
      </c>
      <c r="C586" s="14" t="str">
        <f t="shared" si="2"/>
        <v>August</v>
      </c>
      <c r="D586" s="15" t="str">
        <f t="shared" si="3"/>
        <v>2016</v>
      </c>
      <c r="E586" s="16">
        <f t="shared" si="4"/>
        <v>33</v>
      </c>
      <c r="F586" s="14" t="str">
        <f>VLOOKUP(A586,'_Holidays'!A586:B2691,2,FALSE)</f>
        <v>Y</v>
      </c>
      <c r="G586" s="17" t="str">
        <f>VLOOKUP(A586,'_Holidays'!A586:C2691,3,FALSE)</f>
        <v>N</v>
      </c>
      <c r="H586" s="18">
        <v>7.6</v>
      </c>
      <c r="I586" s="14" t="str">
        <f>IFERROR(__xludf.DUMMYFUNCTION("SPARKLINE(H586,{""charttype"",""bar"";""color1"",""#00CCFF"";""max"",MAX($H$2:$H$2107)})"),"")</f>
        <v/>
      </c>
      <c r="J586" s="18">
        <v>16.6</v>
      </c>
      <c r="K586" s="14" t="str">
        <f>IFERROR(__xludf.DUMMYFUNCTION("SPARKLINE(J586,{""charttype"",""bar"";""color1"",""#FF0000"";""max"",MAX($J$2:$J$2107)})"),"")</f>
        <v/>
      </c>
      <c r="L586" s="18">
        <v>10.4</v>
      </c>
      <c r="M586" s="18" t="str">
        <f>IFERROR(__xludf.DUMMYFUNCTION("SPARKLINE(L586,{""charttype"",""bar"";""color1"",""#FF9900"";""max"",MAX($L$2:$L$2107)})"),"")</f>
        <v/>
      </c>
      <c r="N586" s="18">
        <v>0.0</v>
      </c>
      <c r="O586" s="14" t="str">
        <f>IFERROR(__xludf.DUMMYFUNCTION("SPARKLINE(N586,{""charttype"",""bar"";""color1"",""#0066CC"";""max"",MAX($N$2:$N$2107)})"),"")</f>
        <v/>
      </c>
      <c r="P586" s="16">
        <v>120379.3</v>
      </c>
      <c r="Q586" s="19">
        <v>32.88479</v>
      </c>
      <c r="R586" s="21">
        <f t="shared" si="5"/>
        <v>3958648.001</v>
      </c>
    </row>
    <row r="587">
      <c r="A587" s="6">
        <v>42590.0</v>
      </c>
      <c r="B587" s="14" t="str">
        <f t="shared" si="1"/>
        <v>Monday</v>
      </c>
      <c r="C587" s="14" t="str">
        <f t="shared" si="2"/>
        <v>August</v>
      </c>
      <c r="D587" s="15" t="str">
        <f t="shared" si="3"/>
        <v>2016</v>
      </c>
      <c r="E587" s="16">
        <f t="shared" si="4"/>
        <v>33</v>
      </c>
      <c r="F587" s="14" t="str">
        <f>VLOOKUP(A587,'_Holidays'!A587:B2692,2,FALSE)</f>
        <v>Y</v>
      </c>
      <c r="G587" s="17" t="str">
        <f>VLOOKUP(A587,'_Holidays'!A587:C2692,3,FALSE)</f>
        <v>N</v>
      </c>
      <c r="H587" s="18">
        <v>5.0</v>
      </c>
      <c r="I587" s="14" t="str">
        <f>IFERROR(__xludf.DUMMYFUNCTION("SPARKLINE(H587,{""charttype"",""bar"";""color1"",""#00CCFF"";""max"",MAX($H$2:$H$2107)})"),"")</f>
        <v/>
      </c>
      <c r="J587" s="18">
        <v>14.2</v>
      </c>
      <c r="K587" s="14" t="str">
        <f>IFERROR(__xludf.DUMMYFUNCTION("SPARKLINE(J587,{""charttype"",""bar"";""color1"",""#FF0000"";""max"",MAX($J$2:$J$2107)})"),"")</f>
        <v/>
      </c>
      <c r="L587" s="18">
        <v>8.0</v>
      </c>
      <c r="M587" s="18" t="str">
        <f>IFERROR(__xludf.DUMMYFUNCTION("SPARKLINE(L587,{""charttype"",""bar"";""color1"",""#FF9900"";""max"",MAX($L$2:$L$2107)})"),"")</f>
        <v/>
      </c>
      <c r="N587" s="18">
        <v>0.0</v>
      </c>
      <c r="O587" s="14" t="str">
        <f>IFERROR(__xludf.DUMMYFUNCTION("SPARKLINE(N587,{""charttype"",""bar"";""color1"",""#0066CC"";""max"",MAX($N$2:$N$2107)})"),"")</f>
        <v/>
      </c>
      <c r="P587" s="16">
        <v>138506.5</v>
      </c>
      <c r="Q587" s="19">
        <v>35.11782</v>
      </c>
      <c r="R587" s="21">
        <f t="shared" si="5"/>
        <v>4864046.336</v>
      </c>
    </row>
    <row r="588">
      <c r="A588" s="6">
        <v>42591.0</v>
      </c>
      <c r="B588" s="14" t="str">
        <f t="shared" si="1"/>
        <v>Tuesday</v>
      </c>
      <c r="C588" s="14" t="str">
        <f t="shared" si="2"/>
        <v>August</v>
      </c>
      <c r="D588" s="15" t="str">
        <f t="shared" si="3"/>
        <v>2016</v>
      </c>
      <c r="E588" s="16">
        <f t="shared" si="4"/>
        <v>33</v>
      </c>
      <c r="F588" s="14" t="str">
        <f>VLOOKUP(A588,'_Holidays'!A588:B2693,2,FALSE)</f>
        <v>Y</v>
      </c>
      <c r="G588" s="17" t="str">
        <f>VLOOKUP(A588,'_Holidays'!A588:C2693,3,FALSE)</f>
        <v>N</v>
      </c>
      <c r="H588" s="18">
        <v>9.7</v>
      </c>
      <c r="I588" s="14" t="str">
        <f>IFERROR(__xludf.DUMMYFUNCTION("SPARKLINE(H588,{""charttype"",""bar"";""color1"",""#00CCFF"";""max"",MAX($H$2:$H$2107)})"),"")</f>
        <v/>
      </c>
      <c r="J588" s="18">
        <v>18.9</v>
      </c>
      <c r="K588" s="14" t="str">
        <f>IFERROR(__xludf.DUMMYFUNCTION("SPARKLINE(J588,{""charttype"",""bar"";""color1"",""#FF0000"";""max"",MAX($J$2:$J$2107)})"),"")</f>
        <v/>
      </c>
      <c r="L588" s="18">
        <v>7.8</v>
      </c>
      <c r="M588" s="18" t="str">
        <f>IFERROR(__xludf.DUMMYFUNCTION("SPARKLINE(L588,{""charttype"",""bar"";""color1"",""#FF9900"";""max"",MAX($L$2:$L$2107)})"),"")</f>
        <v/>
      </c>
      <c r="N588" s="18">
        <v>0.0</v>
      </c>
      <c r="O588" s="14" t="str">
        <f>IFERROR(__xludf.DUMMYFUNCTION("SPARKLINE(N588,{""charttype"",""bar"";""color1"",""#0066CC"";""max"",MAX($N$2:$N$2107)})"),"")</f>
        <v/>
      </c>
      <c r="P588" s="16">
        <v>132819.5</v>
      </c>
      <c r="Q588" s="19">
        <v>29.29352</v>
      </c>
      <c r="R588" s="21">
        <f t="shared" si="5"/>
        <v>3890750.68</v>
      </c>
    </row>
    <row r="589">
      <c r="A589" s="6">
        <v>42592.0</v>
      </c>
      <c r="B589" s="14" t="str">
        <f t="shared" si="1"/>
        <v>Wednesday</v>
      </c>
      <c r="C589" s="14" t="str">
        <f t="shared" si="2"/>
        <v>August</v>
      </c>
      <c r="D589" s="15" t="str">
        <f t="shared" si="3"/>
        <v>2016</v>
      </c>
      <c r="E589" s="16">
        <f t="shared" si="4"/>
        <v>33</v>
      </c>
      <c r="F589" s="14" t="str">
        <f>VLOOKUP(A589,'_Holidays'!A589:B2694,2,FALSE)</f>
        <v>Y</v>
      </c>
      <c r="G589" s="17" t="str">
        <f>VLOOKUP(A589,'_Holidays'!A589:C2694,3,FALSE)</f>
        <v>N</v>
      </c>
      <c r="H589" s="18">
        <v>9.6</v>
      </c>
      <c r="I589" s="14" t="str">
        <f>IFERROR(__xludf.DUMMYFUNCTION("SPARKLINE(H589,{""charttype"",""bar"";""color1"",""#00CCFF"";""max"",MAX($H$2:$H$2107)})"),"")</f>
        <v/>
      </c>
      <c r="J589" s="18">
        <v>15.3</v>
      </c>
      <c r="K589" s="14" t="str">
        <f>IFERROR(__xludf.DUMMYFUNCTION("SPARKLINE(J589,{""charttype"",""bar"";""color1"",""#FF0000"";""max"",MAX($J$2:$J$2107)})"),"")</f>
        <v/>
      </c>
      <c r="L589" s="18">
        <v>11.3</v>
      </c>
      <c r="M589" s="18" t="str">
        <f>IFERROR(__xludf.DUMMYFUNCTION("SPARKLINE(L589,{""charttype"",""bar"";""color1"",""#FF9900"";""max"",MAX($L$2:$L$2107)})"),"")</f>
        <v/>
      </c>
      <c r="N589" s="18">
        <v>0.0</v>
      </c>
      <c r="O589" s="14" t="str">
        <f>IFERROR(__xludf.DUMMYFUNCTION("SPARKLINE(N589,{""charttype"",""bar"";""color1"",""#0066CC"";""max"",MAX($N$2:$N$2107)})"),"")</f>
        <v/>
      </c>
      <c r="P589" s="16">
        <v>130616.7</v>
      </c>
      <c r="Q589" s="19">
        <v>22.41944</v>
      </c>
      <c r="R589" s="21">
        <f t="shared" si="5"/>
        <v>2928353.269</v>
      </c>
    </row>
    <row r="590">
      <c r="A590" s="6">
        <v>42593.0</v>
      </c>
      <c r="B590" s="14" t="str">
        <f t="shared" si="1"/>
        <v>Thursday</v>
      </c>
      <c r="C590" s="14" t="str">
        <f t="shared" si="2"/>
        <v>August</v>
      </c>
      <c r="D590" s="15" t="str">
        <f t="shared" si="3"/>
        <v>2016</v>
      </c>
      <c r="E590" s="16">
        <f t="shared" si="4"/>
        <v>33</v>
      </c>
      <c r="F590" s="14" t="str">
        <f>VLOOKUP(A590,'_Holidays'!A590:B2695,2,FALSE)</f>
        <v>Y</v>
      </c>
      <c r="G590" s="17" t="str">
        <f>VLOOKUP(A590,'_Holidays'!A590:C2695,3,FALSE)</f>
        <v>N</v>
      </c>
      <c r="H590" s="18">
        <v>6.8</v>
      </c>
      <c r="I590" s="14" t="str">
        <f>IFERROR(__xludf.DUMMYFUNCTION("SPARKLINE(H590,{""charttype"",""bar"";""color1"",""#00CCFF"";""max"",MAX($H$2:$H$2107)})"),"")</f>
        <v/>
      </c>
      <c r="J590" s="18">
        <v>15.7</v>
      </c>
      <c r="K590" s="14" t="str">
        <f>IFERROR(__xludf.DUMMYFUNCTION("SPARKLINE(J590,{""charttype"",""bar"";""color1"",""#FF0000"";""max"",MAX($J$2:$J$2107)})"),"")</f>
        <v/>
      </c>
      <c r="L590" s="18">
        <v>10.3</v>
      </c>
      <c r="M590" s="18" t="str">
        <f>IFERROR(__xludf.DUMMYFUNCTION("SPARKLINE(L590,{""charttype"",""bar"";""color1"",""#FF9900"";""max"",MAX($L$2:$L$2107)})"),"")</f>
        <v/>
      </c>
      <c r="N590" s="18">
        <v>8.2</v>
      </c>
      <c r="O590" s="14" t="str">
        <f>IFERROR(__xludf.DUMMYFUNCTION("SPARKLINE(N590,{""charttype"",""bar"";""color1"",""#0066CC"";""max"",MAX($N$2:$N$2107)})"),"")</f>
        <v/>
      </c>
      <c r="P590" s="16">
        <v>138368.4</v>
      </c>
      <c r="Q590" s="19">
        <v>39.80646</v>
      </c>
      <c r="R590" s="21">
        <f t="shared" si="5"/>
        <v>5507956.18</v>
      </c>
    </row>
    <row r="591">
      <c r="A591" s="6">
        <v>42594.0</v>
      </c>
      <c r="B591" s="14" t="str">
        <f t="shared" si="1"/>
        <v>Friday</v>
      </c>
      <c r="C591" s="14" t="str">
        <f t="shared" si="2"/>
        <v>August</v>
      </c>
      <c r="D591" s="15" t="str">
        <f t="shared" si="3"/>
        <v>2016</v>
      </c>
      <c r="E591" s="16">
        <f t="shared" si="4"/>
        <v>33</v>
      </c>
      <c r="F591" s="14" t="str">
        <f>VLOOKUP(A591,'_Holidays'!A591:B2696,2,FALSE)</f>
        <v>Y</v>
      </c>
      <c r="G591" s="17" t="str">
        <f>VLOOKUP(A591,'_Holidays'!A591:C2696,3,FALSE)</f>
        <v>N</v>
      </c>
      <c r="H591" s="18">
        <v>7.7</v>
      </c>
      <c r="I591" s="14" t="str">
        <f>IFERROR(__xludf.DUMMYFUNCTION("SPARKLINE(H591,{""charttype"",""bar"";""color1"",""#00CCFF"";""max"",MAX($H$2:$H$2107)})"),"")</f>
        <v/>
      </c>
      <c r="J591" s="18">
        <v>14.1</v>
      </c>
      <c r="K591" s="14" t="str">
        <f>IFERROR(__xludf.DUMMYFUNCTION("SPARKLINE(J591,{""charttype"",""bar"";""color1"",""#FF0000"";""max"",MAX($J$2:$J$2107)})"),"")</f>
        <v/>
      </c>
      <c r="L591" s="18">
        <v>11.7</v>
      </c>
      <c r="M591" s="18" t="str">
        <f>IFERROR(__xludf.DUMMYFUNCTION("SPARKLINE(L591,{""charttype"",""bar"";""color1"",""#FF9900"";""max"",MAX($L$2:$L$2107)})"),"")</f>
        <v/>
      </c>
      <c r="N591" s="18">
        <v>0.0</v>
      </c>
      <c r="O591" s="14" t="str">
        <f>IFERROR(__xludf.DUMMYFUNCTION("SPARKLINE(N591,{""charttype"",""bar"";""color1"",""#0066CC"";""max"",MAX($N$2:$N$2107)})"),"")</f>
        <v/>
      </c>
      <c r="P591" s="16">
        <v>134885.7</v>
      </c>
      <c r="Q591" s="19">
        <v>41.0922</v>
      </c>
      <c r="R591" s="21">
        <f t="shared" si="5"/>
        <v>5542750.162</v>
      </c>
    </row>
    <row r="592">
      <c r="A592" s="6">
        <v>42595.0</v>
      </c>
      <c r="B592" s="14" t="str">
        <f t="shared" si="1"/>
        <v>Saturday</v>
      </c>
      <c r="C592" s="14" t="str">
        <f t="shared" si="2"/>
        <v>August</v>
      </c>
      <c r="D592" s="15" t="str">
        <f t="shared" si="3"/>
        <v>2016</v>
      </c>
      <c r="E592" s="16">
        <f t="shared" si="4"/>
        <v>33</v>
      </c>
      <c r="F592" s="14" t="str">
        <f>VLOOKUP(A592,'_Holidays'!A592:B2697,2,FALSE)</f>
        <v>Y</v>
      </c>
      <c r="G592" s="17" t="str">
        <f>VLOOKUP(A592,'_Holidays'!A592:C2697,3,FALSE)</f>
        <v>N</v>
      </c>
      <c r="H592" s="18">
        <v>7.9</v>
      </c>
      <c r="I592" s="14" t="str">
        <f>IFERROR(__xludf.DUMMYFUNCTION("SPARKLINE(H592,{""charttype"",""bar"";""color1"",""#00CCFF"";""max"",MAX($H$2:$H$2107)})"),"")</f>
        <v/>
      </c>
      <c r="J592" s="18">
        <v>15.1</v>
      </c>
      <c r="K592" s="14" t="str">
        <f>IFERROR(__xludf.DUMMYFUNCTION("SPARKLINE(J592,{""charttype"",""bar"";""color1"",""#FF0000"";""max"",MAX($J$2:$J$2107)})"),"")</f>
        <v/>
      </c>
      <c r="L592" s="18">
        <v>9.5</v>
      </c>
      <c r="M592" s="18" t="str">
        <f>IFERROR(__xludf.DUMMYFUNCTION("SPARKLINE(L592,{""charttype"",""bar"";""color1"",""#FF9900"";""max"",MAX($L$2:$L$2107)})"),"")</f>
        <v/>
      </c>
      <c r="N592" s="18">
        <v>1.6</v>
      </c>
      <c r="O592" s="14" t="str">
        <f>IFERROR(__xludf.DUMMYFUNCTION("SPARKLINE(N592,{""charttype"",""bar"";""color1"",""#0066CC"";""max"",MAX($N$2:$N$2107)})"),"")</f>
        <v/>
      </c>
      <c r="P592" s="16">
        <v>120382.8</v>
      </c>
      <c r="Q592" s="19">
        <v>38.81096</v>
      </c>
      <c r="R592" s="21">
        <f t="shared" si="5"/>
        <v>4672172.035</v>
      </c>
    </row>
    <row r="593">
      <c r="A593" s="6">
        <v>42596.0</v>
      </c>
      <c r="B593" s="14" t="str">
        <f t="shared" si="1"/>
        <v>Sunday</v>
      </c>
      <c r="C593" s="14" t="str">
        <f t="shared" si="2"/>
        <v>August</v>
      </c>
      <c r="D593" s="15" t="str">
        <f t="shared" si="3"/>
        <v>2016</v>
      </c>
      <c r="E593" s="16">
        <f t="shared" si="4"/>
        <v>34</v>
      </c>
      <c r="F593" s="14" t="str">
        <f>VLOOKUP(A593,'_Holidays'!A593:B2698,2,FALSE)</f>
        <v>Y</v>
      </c>
      <c r="G593" s="17" t="str">
        <f>VLOOKUP(A593,'_Holidays'!A593:C2698,3,FALSE)</f>
        <v>N</v>
      </c>
      <c r="H593" s="18">
        <v>8.5</v>
      </c>
      <c r="I593" s="14" t="str">
        <f>IFERROR(__xludf.DUMMYFUNCTION("SPARKLINE(H593,{""charttype"",""bar"";""color1"",""#00CCFF"";""max"",MAX($H$2:$H$2107)})"),"")</f>
        <v/>
      </c>
      <c r="J593" s="18">
        <v>18.7</v>
      </c>
      <c r="K593" s="14" t="str">
        <f>IFERROR(__xludf.DUMMYFUNCTION("SPARKLINE(J593,{""charttype"",""bar"";""color1"",""#FF0000"";""max"",MAX($J$2:$J$2107)})"),"")</f>
        <v/>
      </c>
      <c r="L593" s="18">
        <v>11.6</v>
      </c>
      <c r="M593" s="18" t="str">
        <f>IFERROR(__xludf.DUMMYFUNCTION("SPARKLINE(L593,{""charttype"",""bar"";""color1"",""#FF9900"";""max"",MAX($L$2:$L$2107)})"),"")</f>
        <v/>
      </c>
      <c r="N593" s="18">
        <v>0.2</v>
      </c>
      <c r="O593" s="14" t="str">
        <f>IFERROR(__xludf.DUMMYFUNCTION("SPARKLINE(N593,{""charttype"",""bar"";""color1"",""#0066CC"";""max"",MAX($N$2:$N$2107)})"),"")</f>
        <v/>
      </c>
      <c r="P593" s="16">
        <v>113066.2</v>
      </c>
      <c r="Q593" s="19">
        <v>33.06116</v>
      </c>
      <c r="R593" s="21">
        <f t="shared" si="5"/>
        <v>3738099.729</v>
      </c>
    </row>
    <row r="594">
      <c r="A594" s="6">
        <v>42597.0</v>
      </c>
      <c r="B594" s="14" t="str">
        <f t="shared" si="1"/>
        <v>Monday</v>
      </c>
      <c r="C594" s="14" t="str">
        <f t="shared" si="2"/>
        <v>August</v>
      </c>
      <c r="D594" s="15" t="str">
        <f t="shared" si="3"/>
        <v>2016</v>
      </c>
      <c r="E594" s="16">
        <f t="shared" si="4"/>
        <v>34</v>
      </c>
      <c r="F594" s="14" t="str">
        <f>VLOOKUP(A594,'_Holidays'!A594:B2699,2,FALSE)</f>
        <v>Y</v>
      </c>
      <c r="G594" s="17" t="str">
        <f>VLOOKUP(A594,'_Holidays'!A594:C2699,3,FALSE)</f>
        <v>N</v>
      </c>
      <c r="H594" s="18">
        <v>10.2</v>
      </c>
      <c r="I594" s="14" t="str">
        <f>IFERROR(__xludf.DUMMYFUNCTION("SPARKLINE(H594,{""charttype"",""bar"";""color1"",""#00CCFF"";""max"",MAX($H$2:$H$2107)})"),"")</f>
        <v/>
      </c>
      <c r="J594" s="18">
        <v>18.1</v>
      </c>
      <c r="K594" s="14" t="str">
        <f>IFERROR(__xludf.DUMMYFUNCTION("SPARKLINE(J594,{""charttype"",""bar"";""color1"",""#FF0000"";""max"",MAX($J$2:$J$2107)})"),"")</f>
        <v/>
      </c>
      <c r="L594" s="18">
        <v>13.4</v>
      </c>
      <c r="M594" s="18" t="str">
        <f>IFERROR(__xludf.DUMMYFUNCTION("SPARKLINE(L594,{""charttype"",""bar"";""color1"",""#FF9900"";""max"",MAX($L$2:$L$2107)})"),"")</f>
        <v/>
      </c>
      <c r="N594" s="18">
        <v>0.0</v>
      </c>
      <c r="O594" s="14" t="str">
        <f>IFERROR(__xludf.DUMMYFUNCTION("SPARKLINE(N594,{""charttype"",""bar"";""color1"",""#0066CC"";""max"",MAX($N$2:$N$2107)})"),"")</f>
        <v/>
      </c>
      <c r="P594" s="16">
        <v>127906.2</v>
      </c>
      <c r="Q594" s="19">
        <v>39.83894</v>
      </c>
      <c r="R594" s="21">
        <f t="shared" si="5"/>
        <v>5095647.427</v>
      </c>
    </row>
    <row r="595">
      <c r="A595" s="6">
        <v>42598.0</v>
      </c>
      <c r="B595" s="14" t="str">
        <f t="shared" si="1"/>
        <v>Tuesday</v>
      </c>
      <c r="C595" s="14" t="str">
        <f t="shared" si="2"/>
        <v>August</v>
      </c>
      <c r="D595" s="15" t="str">
        <f t="shared" si="3"/>
        <v>2016</v>
      </c>
      <c r="E595" s="16">
        <f t="shared" si="4"/>
        <v>34</v>
      </c>
      <c r="F595" s="14" t="str">
        <f>VLOOKUP(A595,'_Holidays'!A595:B2700,2,FALSE)</f>
        <v>Y</v>
      </c>
      <c r="G595" s="17" t="str">
        <f>VLOOKUP(A595,'_Holidays'!A595:C2700,3,FALSE)</f>
        <v>N</v>
      </c>
      <c r="H595" s="18">
        <v>10.0</v>
      </c>
      <c r="I595" s="14" t="str">
        <f>IFERROR(__xludf.DUMMYFUNCTION("SPARKLINE(H595,{""charttype"",""bar"";""color1"",""#00CCFF"";""max"",MAX($H$2:$H$2107)})"),"")</f>
        <v/>
      </c>
      <c r="J595" s="18">
        <v>18.2</v>
      </c>
      <c r="K595" s="14" t="str">
        <f>IFERROR(__xludf.DUMMYFUNCTION("SPARKLINE(J595,{""charttype"",""bar"";""color1"",""#FF0000"";""max"",MAX($J$2:$J$2107)})"),"")</f>
        <v/>
      </c>
      <c r="L595" s="18">
        <v>13.5</v>
      </c>
      <c r="M595" s="18" t="str">
        <f>IFERROR(__xludf.DUMMYFUNCTION("SPARKLINE(L595,{""charttype"",""bar"";""color1"",""#FF9900"";""max"",MAX($L$2:$L$2107)})"),"")</f>
        <v/>
      </c>
      <c r="N595" s="18">
        <v>0.0</v>
      </c>
      <c r="O595" s="14" t="str">
        <f>IFERROR(__xludf.DUMMYFUNCTION("SPARKLINE(N595,{""charttype"",""bar"";""color1"",""#0066CC"";""max"",MAX($N$2:$N$2107)})"),"")</f>
        <v/>
      </c>
      <c r="P595" s="16">
        <v>124975.1</v>
      </c>
      <c r="Q595" s="19">
        <v>24.4539</v>
      </c>
      <c r="R595" s="21">
        <f t="shared" si="5"/>
        <v>3056128.598</v>
      </c>
    </row>
    <row r="596">
      <c r="A596" s="6">
        <v>42599.0</v>
      </c>
      <c r="B596" s="14" t="str">
        <f t="shared" si="1"/>
        <v>Wednesday</v>
      </c>
      <c r="C596" s="14" t="str">
        <f t="shared" si="2"/>
        <v>August</v>
      </c>
      <c r="D596" s="15" t="str">
        <f t="shared" si="3"/>
        <v>2016</v>
      </c>
      <c r="E596" s="16">
        <f t="shared" si="4"/>
        <v>34</v>
      </c>
      <c r="F596" s="14" t="str">
        <f>VLOOKUP(A596,'_Holidays'!A596:B2701,2,FALSE)</f>
        <v>Y</v>
      </c>
      <c r="G596" s="17" t="str">
        <f>VLOOKUP(A596,'_Holidays'!A596:C2701,3,FALSE)</f>
        <v>N</v>
      </c>
      <c r="H596" s="18">
        <v>12.5</v>
      </c>
      <c r="I596" s="14" t="str">
        <f>IFERROR(__xludf.DUMMYFUNCTION("SPARKLINE(H596,{""charttype"",""bar"";""color1"",""#00CCFF"";""max"",MAX($H$2:$H$2107)})"),"")</f>
        <v/>
      </c>
      <c r="J596" s="18">
        <v>15.6</v>
      </c>
      <c r="K596" s="14" t="str">
        <f>IFERROR(__xludf.DUMMYFUNCTION("SPARKLINE(J596,{""charttype"",""bar"";""color1"",""#FF0000"";""max"",MAX($J$2:$J$2107)})"),"")</f>
        <v/>
      </c>
      <c r="L596" s="18">
        <v>9.6</v>
      </c>
      <c r="M596" s="18" t="str">
        <f>IFERROR(__xludf.DUMMYFUNCTION("SPARKLINE(L596,{""charttype"",""bar"";""color1"",""#FF9900"";""max"",MAX($L$2:$L$2107)})"),"")</f>
        <v/>
      </c>
      <c r="N596" s="18">
        <v>0.4</v>
      </c>
      <c r="O596" s="14" t="str">
        <f>IFERROR(__xludf.DUMMYFUNCTION("SPARKLINE(N596,{""charttype"",""bar"";""color1"",""#0066CC"";""max"",MAX($N$2:$N$2107)})"),"")</f>
        <v/>
      </c>
      <c r="P596" s="16">
        <v>132561.2</v>
      </c>
      <c r="Q596" s="19">
        <v>40.89161</v>
      </c>
      <c r="R596" s="21">
        <f t="shared" si="5"/>
        <v>5420640.892</v>
      </c>
    </row>
    <row r="597">
      <c r="A597" s="6">
        <v>42600.0</v>
      </c>
      <c r="B597" s="14" t="str">
        <f t="shared" si="1"/>
        <v>Thursday</v>
      </c>
      <c r="C597" s="14" t="str">
        <f t="shared" si="2"/>
        <v>August</v>
      </c>
      <c r="D597" s="15" t="str">
        <f t="shared" si="3"/>
        <v>2016</v>
      </c>
      <c r="E597" s="16">
        <f t="shared" si="4"/>
        <v>34</v>
      </c>
      <c r="F597" s="14" t="str">
        <f>VLOOKUP(A597,'_Holidays'!A597:B2702,2,FALSE)</f>
        <v>Y</v>
      </c>
      <c r="G597" s="17" t="str">
        <f>VLOOKUP(A597,'_Holidays'!A597:C2702,3,FALSE)</f>
        <v>N</v>
      </c>
      <c r="H597" s="18">
        <v>7.1</v>
      </c>
      <c r="I597" s="14" t="str">
        <f>IFERROR(__xludf.DUMMYFUNCTION("SPARKLINE(H597,{""charttype"",""bar"";""color1"",""#00CCFF"";""max"",MAX($H$2:$H$2107)})"),"")</f>
        <v/>
      </c>
      <c r="J597" s="18">
        <v>21.6</v>
      </c>
      <c r="K597" s="14" t="str">
        <f>IFERROR(__xludf.DUMMYFUNCTION("SPARKLINE(J597,{""charttype"",""bar"";""color1"",""#FF0000"";""max"",MAX($J$2:$J$2107)})"),"")</f>
        <v/>
      </c>
      <c r="L597" s="18">
        <v>13.1</v>
      </c>
      <c r="M597" s="18" t="str">
        <f>IFERROR(__xludf.DUMMYFUNCTION("SPARKLINE(L597,{""charttype"",""bar"";""color1"",""#FF9900"";""max"",MAX($L$2:$L$2107)})"),"")</f>
        <v/>
      </c>
      <c r="N597" s="18">
        <v>0.0</v>
      </c>
      <c r="O597" s="14" t="str">
        <f>IFERROR(__xludf.DUMMYFUNCTION("SPARKLINE(N597,{""charttype"",""bar"";""color1"",""#0066CC"";""max"",MAX($N$2:$N$2107)})"),"")</f>
        <v/>
      </c>
      <c r="P597" s="16">
        <v>123434.5</v>
      </c>
      <c r="Q597" s="19">
        <v>27.47109</v>
      </c>
      <c r="R597" s="21">
        <f t="shared" si="5"/>
        <v>3390880.259</v>
      </c>
    </row>
    <row r="598">
      <c r="A598" s="6">
        <v>42601.0</v>
      </c>
      <c r="B598" s="14" t="str">
        <f t="shared" si="1"/>
        <v>Friday</v>
      </c>
      <c r="C598" s="14" t="str">
        <f t="shared" si="2"/>
        <v>August</v>
      </c>
      <c r="D598" s="15" t="str">
        <f t="shared" si="3"/>
        <v>2016</v>
      </c>
      <c r="E598" s="16">
        <f t="shared" si="4"/>
        <v>34</v>
      </c>
      <c r="F598" s="14" t="str">
        <f>VLOOKUP(A598,'_Holidays'!A598:B2703,2,FALSE)</f>
        <v>Y</v>
      </c>
      <c r="G598" s="17" t="str">
        <f>VLOOKUP(A598,'_Holidays'!A598:C2703,3,FALSE)</f>
        <v>N</v>
      </c>
      <c r="H598" s="18">
        <v>15.3</v>
      </c>
      <c r="I598" s="14" t="str">
        <f>IFERROR(__xludf.DUMMYFUNCTION("SPARKLINE(H598,{""charttype"",""bar"";""color1"",""#00CCFF"";""max"",MAX($H$2:$H$2107)})"),"")</f>
        <v/>
      </c>
      <c r="J598" s="18">
        <v>16.4</v>
      </c>
      <c r="K598" s="14" t="str">
        <f>IFERROR(__xludf.DUMMYFUNCTION("SPARKLINE(J598,{""charttype"",""bar"";""color1"",""#FF0000"";""max"",MAX($J$2:$J$2107)})"),"")</f>
        <v/>
      </c>
      <c r="L598" s="18">
        <v>2.7</v>
      </c>
      <c r="M598" s="18" t="str">
        <f>IFERROR(__xludf.DUMMYFUNCTION("SPARKLINE(L598,{""charttype"",""bar"";""color1"",""#FF9900"";""max"",MAX($L$2:$L$2107)})"),"")</f>
        <v/>
      </c>
      <c r="N598" s="18">
        <v>0.2</v>
      </c>
      <c r="O598" s="14" t="str">
        <f>IFERROR(__xludf.DUMMYFUNCTION("SPARKLINE(N598,{""charttype"",""bar"";""color1"",""#0066CC"";""max"",MAX($N$2:$N$2107)})"),"")</f>
        <v/>
      </c>
      <c r="P598" s="16">
        <v>132569.7</v>
      </c>
      <c r="Q598" s="19">
        <v>27.60134</v>
      </c>
      <c r="R598" s="21">
        <f t="shared" si="5"/>
        <v>3659101.363</v>
      </c>
    </row>
    <row r="599">
      <c r="A599" s="6">
        <v>42602.0</v>
      </c>
      <c r="B599" s="14" t="str">
        <f t="shared" si="1"/>
        <v>Saturday</v>
      </c>
      <c r="C599" s="14" t="str">
        <f t="shared" si="2"/>
        <v>August</v>
      </c>
      <c r="D599" s="15" t="str">
        <f t="shared" si="3"/>
        <v>2016</v>
      </c>
      <c r="E599" s="16">
        <f t="shared" si="4"/>
        <v>34</v>
      </c>
      <c r="F599" s="14" t="str">
        <f>VLOOKUP(A599,'_Holidays'!A599:B2704,2,FALSE)</f>
        <v>Y</v>
      </c>
      <c r="G599" s="17" t="str">
        <f>VLOOKUP(A599,'_Holidays'!A599:C2704,3,FALSE)</f>
        <v>N</v>
      </c>
      <c r="H599" s="18">
        <v>6.9</v>
      </c>
      <c r="I599" s="14" t="str">
        <f>IFERROR(__xludf.DUMMYFUNCTION("SPARKLINE(H599,{""charttype"",""bar"";""color1"",""#00CCFF"";""max"",MAX($H$2:$H$2107)})"),"")</f>
        <v/>
      </c>
      <c r="J599" s="18">
        <v>13.6</v>
      </c>
      <c r="K599" s="14" t="str">
        <f>IFERROR(__xludf.DUMMYFUNCTION("SPARKLINE(J599,{""charttype"",""bar"";""color1"",""#FF0000"";""max"",MAX($J$2:$J$2107)})"),"")</f>
        <v/>
      </c>
      <c r="L599" s="18">
        <v>9.7</v>
      </c>
      <c r="M599" s="18" t="str">
        <f>IFERROR(__xludf.DUMMYFUNCTION("SPARKLINE(L599,{""charttype"",""bar"";""color1"",""#FF9900"";""max"",MAX($L$2:$L$2107)})"),"")</f>
        <v/>
      </c>
      <c r="N599" s="18">
        <v>9.4</v>
      </c>
      <c r="O599" s="14" t="str">
        <f>IFERROR(__xludf.DUMMYFUNCTION("SPARKLINE(N599,{""charttype"",""bar"";""color1"",""#0066CC"";""max"",MAX($N$2:$N$2107)})"),"")</f>
        <v/>
      </c>
      <c r="P599" s="16">
        <v>121052.1</v>
      </c>
      <c r="Q599" s="19">
        <v>25.00247</v>
      </c>
      <c r="R599" s="21">
        <f t="shared" si="5"/>
        <v>3026601.499</v>
      </c>
    </row>
    <row r="600">
      <c r="A600" s="6">
        <v>42603.0</v>
      </c>
      <c r="B600" s="14" t="str">
        <f t="shared" si="1"/>
        <v>Sunday</v>
      </c>
      <c r="C600" s="14" t="str">
        <f t="shared" si="2"/>
        <v>August</v>
      </c>
      <c r="D600" s="15" t="str">
        <f t="shared" si="3"/>
        <v>2016</v>
      </c>
      <c r="E600" s="16">
        <f t="shared" si="4"/>
        <v>35</v>
      </c>
      <c r="F600" s="14" t="str">
        <f>VLOOKUP(A600,'_Holidays'!A600:B2705,2,FALSE)</f>
        <v>Y</v>
      </c>
      <c r="G600" s="17" t="str">
        <f>VLOOKUP(A600,'_Holidays'!A600:C2705,3,FALSE)</f>
        <v>N</v>
      </c>
      <c r="H600" s="18">
        <v>9.5</v>
      </c>
      <c r="I600" s="14" t="str">
        <f>IFERROR(__xludf.DUMMYFUNCTION("SPARKLINE(H600,{""charttype"",""bar"";""color1"",""#00CCFF"";""max"",MAX($H$2:$H$2107)})"),"")</f>
        <v/>
      </c>
      <c r="J600" s="18">
        <v>14.8</v>
      </c>
      <c r="K600" s="14" t="str">
        <f>IFERROR(__xludf.DUMMYFUNCTION("SPARKLINE(J600,{""charttype"",""bar"";""color1"",""#FF0000"";""max"",MAX($J$2:$J$2107)})"),"")</f>
        <v/>
      </c>
      <c r="L600" s="18">
        <v>7.0</v>
      </c>
      <c r="M600" s="18" t="str">
        <f>IFERROR(__xludf.DUMMYFUNCTION("SPARKLINE(L600,{""charttype"",""bar"";""color1"",""#FF9900"";""max"",MAX($L$2:$L$2107)})"),"")</f>
        <v/>
      </c>
      <c r="N600" s="18">
        <v>1.2</v>
      </c>
      <c r="O600" s="14" t="str">
        <f>IFERROR(__xludf.DUMMYFUNCTION("SPARKLINE(N600,{""charttype"",""bar"";""color1"",""#0066CC"";""max"",MAX($N$2:$N$2107)})"),"")</f>
        <v/>
      </c>
      <c r="P600" s="16">
        <v>119118.5</v>
      </c>
      <c r="Q600" s="19">
        <v>38.91326</v>
      </c>
      <c r="R600" s="21">
        <f t="shared" si="5"/>
        <v>4635289.161</v>
      </c>
    </row>
    <row r="601">
      <c r="A601" s="6">
        <v>42604.0</v>
      </c>
      <c r="B601" s="14" t="str">
        <f t="shared" si="1"/>
        <v>Monday</v>
      </c>
      <c r="C601" s="14" t="str">
        <f t="shared" si="2"/>
        <v>August</v>
      </c>
      <c r="D601" s="15" t="str">
        <f t="shared" si="3"/>
        <v>2016</v>
      </c>
      <c r="E601" s="16">
        <f t="shared" si="4"/>
        <v>35</v>
      </c>
      <c r="F601" s="14" t="str">
        <f>VLOOKUP(A601,'_Holidays'!A601:B2706,2,FALSE)</f>
        <v>Y</v>
      </c>
      <c r="G601" s="17" t="str">
        <f>VLOOKUP(A601,'_Holidays'!A601:C2706,3,FALSE)</f>
        <v>N</v>
      </c>
      <c r="H601" s="18">
        <v>7.8</v>
      </c>
      <c r="I601" s="14" t="str">
        <f>IFERROR(__xludf.DUMMYFUNCTION("SPARKLINE(H601,{""charttype"",""bar"";""color1"",""#00CCFF"";""max"",MAX($H$2:$H$2107)})"),"")</f>
        <v/>
      </c>
      <c r="J601" s="18">
        <v>16.0</v>
      </c>
      <c r="K601" s="14" t="str">
        <f>IFERROR(__xludf.DUMMYFUNCTION("SPARKLINE(J601,{""charttype"",""bar"";""color1"",""#FF0000"";""max"",MAX($J$2:$J$2107)})"),"")</f>
        <v/>
      </c>
      <c r="L601" s="18">
        <v>8.7</v>
      </c>
      <c r="M601" s="18" t="str">
        <f>IFERROR(__xludf.DUMMYFUNCTION("SPARKLINE(L601,{""charttype"",""bar"";""color1"",""#FF9900"";""max"",MAX($L$2:$L$2107)})"),"")</f>
        <v/>
      </c>
      <c r="N601" s="18">
        <v>5.6</v>
      </c>
      <c r="O601" s="14" t="str">
        <f>IFERROR(__xludf.DUMMYFUNCTION("SPARKLINE(N601,{""charttype"",""bar"";""color1"",""#0066CC"";""max"",MAX($N$2:$N$2107)})"),"")</f>
        <v/>
      </c>
      <c r="P601" s="16">
        <v>139203.5</v>
      </c>
      <c r="Q601" s="19">
        <v>59.99534</v>
      </c>
      <c r="R601" s="21">
        <f t="shared" si="5"/>
        <v>8351561.312</v>
      </c>
    </row>
    <row r="602">
      <c r="A602" s="6">
        <v>42605.0</v>
      </c>
      <c r="B602" s="14" t="str">
        <f t="shared" si="1"/>
        <v>Tuesday</v>
      </c>
      <c r="C602" s="14" t="str">
        <f t="shared" si="2"/>
        <v>August</v>
      </c>
      <c r="D602" s="15" t="str">
        <f t="shared" si="3"/>
        <v>2016</v>
      </c>
      <c r="E602" s="16">
        <f t="shared" si="4"/>
        <v>35</v>
      </c>
      <c r="F602" s="14" t="str">
        <f>VLOOKUP(A602,'_Holidays'!A602:B2707,2,FALSE)</f>
        <v>Y</v>
      </c>
      <c r="G602" s="17" t="str">
        <f>VLOOKUP(A602,'_Holidays'!A602:C2707,3,FALSE)</f>
        <v>N</v>
      </c>
      <c r="H602" s="18">
        <v>7.0</v>
      </c>
      <c r="I602" s="14" t="str">
        <f>IFERROR(__xludf.DUMMYFUNCTION("SPARKLINE(H602,{""charttype"",""bar"";""color1"",""#00CCFF"";""max"",MAX($H$2:$H$2107)})"),"")</f>
        <v/>
      </c>
      <c r="J602" s="18">
        <v>13.4</v>
      </c>
      <c r="K602" s="14" t="str">
        <f>IFERROR(__xludf.DUMMYFUNCTION("SPARKLINE(J602,{""charttype"",""bar"";""color1"",""#FF0000"";""max"",MAX($J$2:$J$2107)})"),"")</f>
        <v/>
      </c>
      <c r="L602" s="18">
        <v>14.2</v>
      </c>
      <c r="M602" s="18" t="str">
        <f>IFERROR(__xludf.DUMMYFUNCTION("SPARKLINE(L602,{""charttype"",""bar"";""color1"",""#FF9900"";""max"",MAX($L$2:$L$2107)})"),"")</f>
        <v/>
      </c>
      <c r="N602" s="18">
        <v>11.0</v>
      </c>
      <c r="O602" s="14" t="str">
        <f>IFERROR(__xludf.DUMMYFUNCTION("SPARKLINE(N602,{""charttype"",""bar"";""color1"",""#0066CC"";""max"",MAX($N$2:$N$2107)})"),"")</f>
        <v/>
      </c>
      <c r="P602" s="16">
        <v>138640.4</v>
      </c>
      <c r="Q602" s="19">
        <v>73.18959</v>
      </c>
      <c r="R602" s="21">
        <f t="shared" si="5"/>
        <v>10147034.03</v>
      </c>
    </row>
    <row r="603">
      <c r="A603" s="6">
        <v>42606.0</v>
      </c>
      <c r="B603" s="14" t="str">
        <f t="shared" si="1"/>
        <v>Wednesday</v>
      </c>
      <c r="C603" s="14" t="str">
        <f t="shared" si="2"/>
        <v>August</v>
      </c>
      <c r="D603" s="15" t="str">
        <f t="shared" si="3"/>
        <v>2016</v>
      </c>
      <c r="E603" s="16">
        <f t="shared" si="4"/>
        <v>35</v>
      </c>
      <c r="F603" s="14" t="str">
        <f>VLOOKUP(A603,'_Holidays'!A603:B2708,2,FALSE)</f>
        <v>Y</v>
      </c>
      <c r="G603" s="17" t="str">
        <f>VLOOKUP(A603,'_Holidays'!A603:C2708,3,FALSE)</f>
        <v>N</v>
      </c>
      <c r="H603" s="18">
        <v>3.7</v>
      </c>
      <c r="I603" s="14" t="str">
        <f>IFERROR(__xludf.DUMMYFUNCTION("SPARKLINE(H603,{""charttype"",""bar"";""color1"",""#00CCFF"";""max"",MAX($H$2:$H$2107)})"),"")</f>
        <v/>
      </c>
      <c r="J603" s="18">
        <v>12.7</v>
      </c>
      <c r="K603" s="14" t="str">
        <f>IFERROR(__xludf.DUMMYFUNCTION("SPARKLINE(J603,{""charttype"",""bar"";""color1"",""#FF0000"";""max"",MAX($J$2:$J$2107)})"),"")</f>
        <v/>
      </c>
      <c r="L603" s="18">
        <v>14.0</v>
      </c>
      <c r="M603" s="18" t="str">
        <f>IFERROR(__xludf.DUMMYFUNCTION("SPARKLINE(L603,{""charttype"",""bar"";""color1"",""#FF9900"";""max"",MAX($L$2:$L$2107)})"),"")</f>
        <v/>
      </c>
      <c r="N603" s="18">
        <v>0.0</v>
      </c>
      <c r="O603" s="14" t="str">
        <f>IFERROR(__xludf.DUMMYFUNCTION("SPARKLINE(N603,{""charttype"",""bar"";""color1"",""#0066CC"";""max"",MAX($N$2:$N$2107)})"),"")</f>
        <v/>
      </c>
      <c r="P603" s="16">
        <v>141122.8</v>
      </c>
      <c r="Q603" s="19">
        <v>114.004</v>
      </c>
      <c r="R603" s="21">
        <f t="shared" si="5"/>
        <v>16088563.69</v>
      </c>
    </row>
    <row r="604">
      <c r="A604" s="6">
        <v>42607.0</v>
      </c>
      <c r="B604" s="14" t="str">
        <f t="shared" si="1"/>
        <v>Thursday</v>
      </c>
      <c r="C604" s="14" t="str">
        <f t="shared" si="2"/>
        <v>August</v>
      </c>
      <c r="D604" s="15" t="str">
        <f t="shared" si="3"/>
        <v>2016</v>
      </c>
      <c r="E604" s="16">
        <f t="shared" si="4"/>
        <v>35</v>
      </c>
      <c r="F604" s="14" t="str">
        <f>VLOOKUP(A604,'_Holidays'!A604:B2709,2,FALSE)</f>
        <v>Y</v>
      </c>
      <c r="G604" s="17" t="str">
        <f>VLOOKUP(A604,'_Holidays'!A604:C2709,3,FALSE)</f>
        <v>N</v>
      </c>
      <c r="H604" s="18">
        <v>6.5</v>
      </c>
      <c r="I604" s="14" t="str">
        <f>IFERROR(__xludf.DUMMYFUNCTION("SPARKLINE(H604,{""charttype"",""bar"";""color1"",""#00CCFF"";""max"",MAX($H$2:$H$2107)})"),"")</f>
        <v/>
      </c>
      <c r="J604" s="18">
        <v>13.0</v>
      </c>
      <c r="K604" s="14" t="str">
        <f>IFERROR(__xludf.DUMMYFUNCTION("SPARKLINE(J604,{""charttype"",""bar"";""color1"",""#FF0000"";""max"",MAX($J$2:$J$2107)})"),"")</f>
        <v/>
      </c>
      <c r="L604" s="18">
        <v>13.5</v>
      </c>
      <c r="M604" s="18" t="str">
        <f>IFERROR(__xludf.DUMMYFUNCTION("SPARKLINE(L604,{""charttype"",""bar"";""color1"",""#FF9900"";""max"",MAX($L$2:$L$2107)})"),"")</f>
        <v/>
      </c>
      <c r="N604" s="18">
        <v>1.2</v>
      </c>
      <c r="O604" s="14" t="str">
        <f>IFERROR(__xludf.DUMMYFUNCTION("SPARKLINE(N604,{""charttype"",""bar"";""color1"",""#0066CC"";""max"",MAX($N$2:$N$2107)})"),"")</f>
        <v/>
      </c>
      <c r="P604" s="16">
        <v>139724.0</v>
      </c>
      <c r="Q604" s="19">
        <v>74.66306</v>
      </c>
      <c r="R604" s="21">
        <f t="shared" si="5"/>
        <v>10432221.4</v>
      </c>
    </row>
    <row r="605">
      <c r="A605" s="6">
        <v>42608.0</v>
      </c>
      <c r="B605" s="14" t="str">
        <f t="shared" si="1"/>
        <v>Friday</v>
      </c>
      <c r="C605" s="14" t="str">
        <f t="shared" si="2"/>
        <v>August</v>
      </c>
      <c r="D605" s="15" t="str">
        <f t="shared" si="3"/>
        <v>2016</v>
      </c>
      <c r="E605" s="16">
        <f t="shared" si="4"/>
        <v>35</v>
      </c>
      <c r="F605" s="14" t="str">
        <f>VLOOKUP(A605,'_Holidays'!A605:B2710,2,FALSE)</f>
        <v>Y</v>
      </c>
      <c r="G605" s="17" t="str">
        <f>VLOOKUP(A605,'_Holidays'!A605:C2710,3,FALSE)</f>
        <v>N</v>
      </c>
      <c r="H605" s="18">
        <v>7.2</v>
      </c>
      <c r="I605" s="14" t="str">
        <f>IFERROR(__xludf.DUMMYFUNCTION("SPARKLINE(H605,{""charttype"",""bar"";""color1"",""#00CCFF"";""max"",MAX($H$2:$H$2107)})"),"")</f>
        <v/>
      </c>
      <c r="J605" s="18">
        <v>14.4</v>
      </c>
      <c r="K605" s="14" t="str">
        <f>IFERROR(__xludf.DUMMYFUNCTION("SPARKLINE(J605,{""charttype"",""bar"";""color1"",""#FF0000"";""max"",MAX($J$2:$J$2107)})"),"")</f>
        <v/>
      </c>
      <c r="L605" s="18">
        <v>8.8</v>
      </c>
      <c r="M605" s="18" t="str">
        <f>IFERROR(__xludf.DUMMYFUNCTION("SPARKLINE(L605,{""charttype"",""bar"";""color1"",""#FF9900"";""max"",MAX($L$2:$L$2107)})"),"")</f>
        <v/>
      </c>
      <c r="N605" s="18">
        <v>0.6</v>
      </c>
      <c r="O605" s="14" t="str">
        <f>IFERROR(__xludf.DUMMYFUNCTION("SPARKLINE(N605,{""charttype"",""bar"";""color1"",""#0066CC"";""max"",MAX($N$2:$N$2107)})"),"")</f>
        <v/>
      </c>
      <c r="P605" s="16">
        <v>139920.5</v>
      </c>
      <c r="Q605" s="19">
        <v>67.62775</v>
      </c>
      <c r="R605" s="21">
        <f t="shared" si="5"/>
        <v>9462508.594</v>
      </c>
    </row>
    <row r="606">
      <c r="A606" s="6">
        <v>42609.0</v>
      </c>
      <c r="B606" s="14" t="str">
        <f t="shared" si="1"/>
        <v>Saturday</v>
      </c>
      <c r="C606" s="14" t="str">
        <f t="shared" si="2"/>
        <v>August</v>
      </c>
      <c r="D606" s="15" t="str">
        <f t="shared" si="3"/>
        <v>2016</v>
      </c>
      <c r="E606" s="16">
        <f t="shared" si="4"/>
        <v>35</v>
      </c>
      <c r="F606" s="14" t="str">
        <f>VLOOKUP(A606,'_Holidays'!A606:B2711,2,FALSE)</f>
        <v>Y</v>
      </c>
      <c r="G606" s="17" t="str">
        <f>VLOOKUP(A606,'_Holidays'!A606:C2711,3,FALSE)</f>
        <v>N</v>
      </c>
      <c r="H606" s="18">
        <v>9.3</v>
      </c>
      <c r="I606" s="14" t="str">
        <f>IFERROR(__xludf.DUMMYFUNCTION("SPARKLINE(H606,{""charttype"",""bar"";""color1"",""#00CCFF"";""max"",MAX($H$2:$H$2107)})"),"")</f>
        <v/>
      </c>
      <c r="J606" s="18">
        <v>16.3</v>
      </c>
      <c r="K606" s="14" t="str">
        <f>IFERROR(__xludf.DUMMYFUNCTION("SPARKLINE(J606,{""charttype"",""bar"";""color1"",""#FF0000"";""max"",MAX($J$2:$J$2107)})"),"")</f>
        <v/>
      </c>
      <c r="L606" s="18">
        <v>11.7</v>
      </c>
      <c r="M606" s="18" t="str">
        <f>IFERROR(__xludf.DUMMYFUNCTION("SPARKLINE(L606,{""charttype"",""bar"";""color1"",""#FF9900"";""max"",MAX($L$2:$L$2107)})"),"")</f>
        <v/>
      </c>
      <c r="N606" s="18">
        <v>0.0</v>
      </c>
      <c r="O606" s="14" t="str">
        <f>IFERROR(__xludf.DUMMYFUNCTION("SPARKLINE(N606,{""charttype"",""bar"";""color1"",""#0066CC"";""max"",MAX($N$2:$N$2107)})"),"")</f>
        <v/>
      </c>
      <c r="P606" s="16">
        <v>119573.2</v>
      </c>
      <c r="Q606" s="19">
        <v>31.80818</v>
      </c>
      <c r="R606" s="21">
        <f t="shared" si="5"/>
        <v>3803405.869</v>
      </c>
    </row>
    <row r="607">
      <c r="A607" s="6">
        <v>42610.0</v>
      </c>
      <c r="B607" s="14" t="str">
        <f t="shared" si="1"/>
        <v>Sunday</v>
      </c>
      <c r="C607" s="14" t="str">
        <f t="shared" si="2"/>
        <v>August</v>
      </c>
      <c r="D607" s="15" t="str">
        <f t="shared" si="3"/>
        <v>2016</v>
      </c>
      <c r="E607" s="16">
        <f t="shared" si="4"/>
        <v>36</v>
      </c>
      <c r="F607" s="14" t="str">
        <f>VLOOKUP(A607,'_Holidays'!A607:B2712,2,FALSE)</f>
        <v>Y</v>
      </c>
      <c r="G607" s="17" t="str">
        <f>VLOOKUP(A607,'_Holidays'!A607:C2712,3,FALSE)</f>
        <v>N</v>
      </c>
      <c r="H607" s="18">
        <v>10.5</v>
      </c>
      <c r="I607" s="14" t="str">
        <f>IFERROR(__xludf.DUMMYFUNCTION("SPARKLINE(H607,{""charttype"",""bar"";""color1"",""#00CCFF"";""max"",MAX($H$2:$H$2107)})"),"")</f>
        <v/>
      </c>
      <c r="J607" s="18">
        <v>19.0</v>
      </c>
      <c r="K607" s="14" t="str">
        <f>IFERROR(__xludf.DUMMYFUNCTION("SPARKLINE(J607,{""charttype"",""bar"";""color1"",""#FF0000"";""max"",MAX($J$2:$J$2107)})"),"")</f>
        <v/>
      </c>
      <c r="L607" s="18">
        <v>12.2</v>
      </c>
      <c r="M607" s="18" t="str">
        <f>IFERROR(__xludf.DUMMYFUNCTION("SPARKLINE(L607,{""charttype"",""bar"";""color1"",""#FF9900"";""max"",MAX($L$2:$L$2107)})"),"")</f>
        <v/>
      </c>
      <c r="N607" s="18">
        <v>0.0</v>
      </c>
      <c r="O607" s="14" t="str">
        <f>IFERROR(__xludf.DUMMYFUNCTION("SPARKLINE(N607,{""charttype"",""bar"";""color1"",""#0066CC"";""max"",MAX($N$2:$N$2107)})"),"")</f>
        <v/>
      </c>
      <c r="P607" s="16">
        <v>114832.4</v>
      </c>
      <c r="Q607" s="19">
        <v>29.44768</v>
      </c>
      <c r="R607" s="21">
        <f t="shared" si="5"/>
        <v>3381547.769</v>
      </c>
    </row>
    <row r="608">
      <c r="A608" s="6">
        <v>42611.0</v>
      </c>
      <c r="B608" s="14" t="str">
        <f t="shared" si="1"/>
        <v>Monday</v>
      </c>
      <c r="C608" s="14" t="str">
        <f t="shared" si="2"/>
        <v>August</v>
      </c>
      <c r="D608" s="15" t="str">
        <f t="shared" si="3"/>
        <v>2016</v>
      </c>
      <c r="E608" s="16">
        <f t="shared" si="4"/>
        <v>36</v>
      </c>
      <c r="F608" s="14" t="str">
        <f>VLOOKUP(A608,'_Holidays'!A608:B2713,2,FALSE)</f>
        <v>Y</v>
      </c>
      <c r="G608" s="17" t="str">
        <f>VLOOKUP(A608,'_Holidays'!A608:C2713,3,FALSE)</f>
        <v>N</v>
      </c>
      <c r="H608" s="18">
        <v>8.7</v>
      </c>
      <c r="I608" s="14" t="str">
        <f>IFERROR(__xludf.DUMMYFUNCTION("SPARKLINE(H608,{""charttype"",""bar"";""color1"",""#00CCFF"";""max"",MAX($H$2:$H$2107)})"),"")</f>
        <v/>
      </c>
      <c r="J608" s="18">
        <v>20.4</v>
      </c>
      <c r="K608" s="14" t="str">
        <f>IFERROR(__xludf.DUMMYFUNCTION("SPARKLINE(J608,{""charttype"",""bar"";""color1"",""#FF0000"";""max"",MAX($J$2:$J$2107)})"),"")</f>
        <v/>
      </c>
      <c r="L608" s="18">
        <v>14.2</v>
      </c>
      <c r="M608" s="18" t="str">
        <f>IFERROR(__xludf.DUMMYFUNCTION("SPARKLINE(L608,{""charttype"",""bar"";""color1"",""#FF9900"";""max"",MAX($L$2:$L$2107)})"),"")</f>
        <v/>
      </c>
      <c r="N608" s="18">
        <v>0.0</v>
      </c>
      <c r="O608" s="14" t="str">
        <f>IFERROR(__xludf.DUMMYFUNCTION("SPARKLINE(N608,{""charttype"",""bar"";""color1"",""#0066CC"";""max"",MAX($N$2:$N$2107)})"),"")</f>
        <v/>
      </c>
      <c r="P608" s="16">
        <v>125055.7</v>
      </c>
      <c r="Q608" s="19">
        <v>39.14238</v>
      </c>
      <c r="R608" s="21">
        <f t="shared" si="5"/>
        <v>4894977.731</v>
      </c>
    </row>
    <row r="609">
      <c r="A609" s="6">
        <v>42612.0</v>
      </c>
      <c r="B609" s="14" t="str">
        <f t="shared" si="1"/>
        <v>Tuesday</v>
      </c>
      <c r="C609" s="14" t="str">
        <f t="shared" si="2"/>
        <v>August</v>
      </c>
      <c r="D609" s="15" t="str">
        <f t="shared" si="3"/>
        <v>2016</v>
      </c>
      <c r="E609" s="16">
        <f t="shared" si="4"/>
        <v>36</v>
      </c>
      <c r="F609" s="14" t="str">
        <f>VLOOKUP(A609,'_Holidays'!A609:B2714,2,FALSE)</f>
        <v>Y</v>
      </c>
      <c r="G609" s="17" t="str">
        <f>VLOOKUP(A609,'_Holidays'!A609:C2714,3,FALSE)</f>
        <v>N</v>
      </c>
      <c r="H609" s="18">
        <v>10.2</v>
      </c>
      <c r="I609" s="14" t="str">
        <f>IFERROR(__xludf.DUMMYFUNCTION("SPARKLINE(H609,{""charttype"",""bar"";""color1"",""#00CCFF"";""max"",MAX($H$2:$H$2107)})"),"")</f>
        <v/>
      </c>
      <c r="J609" s="18">
        <v>16.8</v>
      </c>
      <c r="K609" s="14" t="str">
        <f>IFERROR(__xludf.DUMMYFUNCTION("SPARKLINE(J609,{""charttype"",""bar"";""color1"",""#FF0000"";""max"",MAX($J$2:$J$2107)})"),"")</f>
        <v/>
      </c>
      <c r="L609" s="18">
        <v>5.2</v>
      </c>
      <c r="M609" s="18" t="str">
        <f>IFERROR(__xludf.DUMMYFUNCTION("SPARKLINE(L609,{""charttype"",""bar"";""color1"",""#FF9900"";""max"",MAX($L$2:$L$2107)})"),"")</f>
        <v/>
      </c>
      <c r="N609" s="18">
        <v>0.0</v>
      </c>
      <c r="O609" s="14" t="str">
        <f>IFERROR(__xludf.DUMMYFUNCTION("SPARKLINE(N609,{""charttype"",""bar"";""color1"",""#0066CC"";""max"",MAX($N$2:$N$2107)})"),"")</f>
        <v/>
      </c>
      <c r="P609" s="16">
        <v>133748.4</v>
      </c>
      <c r="Q609" s="19">
        <v>53.18693</v>
      </c>
      <c r="R609" s="21">
        <f t="shared" si="5"/>
        <v>7113666.788</v>
      </c>
    </row>
    <row r="610">
      <c r="A610" s="6">
        <v>42613.0</v>
      </c>
      <c r="B610" s="14" t="str">
        <f t="shared" si="1"/>
        <v>Wednesday</v>
      </c>
      <c r="C610" s="14" t="str">
        <f t="shared" si="2"/>
        <v>August</v>
      </c>
      <c r="D610" s="15" t="str">
        <f t="shared" si="3"/>
        <v>2016</v>
      </c>
      <c r="E610" s="16">
        <f t="shared" si="4"/>
        <v>36</v>
      </c>
      <c r="F610" s="14" t="str">
        <f>VLOOKUP(A610,'_Holidays'!A610:B2715,2,FALSE)</f>
        <v>Y</v>
      </c>
      <c r="G610" s="17" t="str">
        <f>VLOOKUP(A610,'_Holidays'!A610:C2715,3,FALSE)</f>
        <v>N</v>
      </c>
      <c r="H610" s="18">
        <v>12.8</v>
      </c>
      <c r="I610" s="14" t="str">
        <f>IFERROR(__xludf.DUMMYFUNCTION("SPARKLINE(H610,{""charttype"",""bar"";""color1"",""#00CCFF"";""max"",MAX($H$2:$H$2107)})"),"")</f>
        <v/>
      </c>
      <c r="J610" s="18">
        <v>20.2</v>
      </c>
      <c r="K610" s="14" t="str">
        <f>IFERROR(__xludf.DUMMYFUNCTION("SPARKLINE(J610,{""charttype"",""bar"";""color1"",""#FF0000"";""max"",MAX($J$2:$J$2107)})"),"")</f>
        <v/>
      </c>
      <c r="L610" s="18">
        <v>10.1</v>
      </c>
      <c r="M610" s="18" t="str">
        <f>IFERROR(__xludf.DUMMYFUNCTION("SPARKLINE(L610,{""charttype"",""bar"";""color1"",""#FF9900"";""max"",MAX($L$2:$L$2107)})"),"")</f>
        <v/>
      </c>
      <c r="N610" s="18">
        <v>0.8</v>
      </c>
      <c r="O610" s="14" t="str">
        <f>IFERROR(__xludf.DUMMYFUNCTION("SPARKLINE(N610,{""charttype"",""bar"";""color1"",""#0066CC"";""max"",MAX($N$2:$N$2107)})"),"")</f>
        <v/>
      </c>
      <c r="P610" s="16">
        <v>128834.1</v>
      </c>
      <c r="Q610" s="19">
        <v>32.55902</v>
      </c>
      <c r="R610" s="21">
        <f t="shared" si="5"/>
        <v>4194712.039</v>
      </c>
    </row>
    <row r="611">
      <c r="A611" s="6">
        <v>42614.0</v>
      </c>
      <c r="B611" s="14" t="str">
        <f t="shared" si="1"/>
        <v>Thursday</v>
      </c>
      <c r="C611" s="14" t="str">
        <f t="shared" si="2"/>
        <v>September</v>
      </c>
      <c r="D611" s="15" t="str">
        <f t="shared" si="3"/>
        <v>2016</v>
      </c>
      <c r="E611" s="16">
        <f t="shared" si="4"/>
        <v>36</v>
      </c>
      <c r="F611" s="14" t="str">
        <f>VLOOKUP(A611,'_Holidays'!A611:B2716,2,FALSE)</f>
        <v>Y</v>
      </c>
      <c r="G611" s="17" t="str">
        <f>VLOOKUP(A611,'_Holidays'!A611:C2716,3,FALSE)</f>
        <v>N</v>
      </c>
      <c r="H611" s="18">
        <v>11.6</v>
      </c>
      <c r="I611" s="14" t="str">
        <f>IFERROR(__xludf.DUMMYFUNCTION("SPARKLINE(H611,{""charttype"",""bar"";""color1"",""#00CCFF"";""max"",MAX($H$2:$H$2107)})"),"")</f>
        <v/>
      </c>
      <c r="J611" s="18">
        <v>15.5</v>
      </c>
      <c r="K611" s="14" t="str">
        <f>IFERROR(__xludf.DUMMYFUNCTION("SPARKLINE(J611,{""charttype"",""bar"";""color1"",""#FF0000"";""max"",MAX($J$2:$J$2107)})"),"")</f>
        <v/>
      </c>
      <c r="L611" s="18">
        <v>8.8</v>
      </c>
      <c r="M611" s="18" t="str">
        <f>IFERROR(__xludf.DUMMYFUNCTION("SPARKLINE(L611,{""charttype"",""bar"";""color1"",""#FF9900"";""max"",MAX($L$2:$L$2107)})"),"")</f>
        <v/>
      </c>
      <c r="N611" s="18">
        <v>0.0</v>
      </c>
      <c r="O611" s="14" t="str">
        <f>IFERROR(__xludf.DUMMYFUNCTION("SPARKLINE(N611,{""charttype"",""bar"";""color1"",""#0066CC"";""max"",MAX($N$2:$N$2107)})"),"")</f>
        <v/>
      </c>
      <c r="P611" s="16">
        <v>134246.2</v>
      </c>
      <c r="Q611" s="19">
        <v>46.80879</v>
      </c>
      <c r="R611" s="21">
        <f t="shared" si="5"/>
        <v>6283902.184</v>
      </c>
    </row>
    <row r="612">
      <c r="A612" s="6">
        <v>42615.0</v>
      </c>
      <c r="B612" s="14" t="str">
        <f t="shared" si="1"/>
        <v>Friday</v>
      </c>
      <c r="C612" s="14" t="str">
        <f t="shared" si="2"/>
        <v>September</v>
      </c>
      <c r="D612" s="15" t="str">
        <f t="shared" si="3"/>
        <v>2016</v>
      </c>
      <c r="E612" s="16">
        <f t="shared" si="4"/>
        <v>36</v>
      </c>
      <c r="F612" s="14" t="str">
        <f>VLOOKUP(A612,'_Holidays'!A612:B2717,2,FALSE)</f>
        <v>Y</v>
      </c>
      <c r="G612" s="17" t="str">
        <f>VLOOKUP(A612,'_Holidays'!A612:C2717,3,FALSE)</f>
        <v>N</v>
      </c>
      <c r="H612" s="18">
        <v>9.6</v>
      </c>
      <c r="I612" s="14" t="str">
        <f>IFERROR(__xludf.DUMMYFUNCTION("SPARKLINE(H612,{""charttype"",""bar"";""color1"",""#00CCFF"";""max"",MAX($H$2:$H$2107)})"),"")</f>
        <v/>
      </c>
      <c r="J612" s="18">
        <v>15.0</v>
      </c>
      <c r="K612" s="14" t="str">
        <f>IFERROR(__xludf.DUMMYFUNCTION("SPARKLINE(J612,{""charttype"",""bar"";""color1"",""#FF0000"";""max"",MAX($J$2:$J$2107)})"),"")</f>
        <v/>
      </c>
      <c r="L612" s="18">
        <v>9.6</v>
      </c>
      <c r="M612" s="18" t="str">
        <f>IFERROR(__xludf.DUMMYFUNCTION("SPARKLINE(L612,{""charttype"",""bar"";""color1"",""#FF9900"";""max"",MAX($L$2:$L$2107)})"),"")</f>
        <v/>
      </c>
      <c r="N612" s="18">
        <v>0.4</v>
      </c>
      <c r="O612" s="14" t="str">
        <f>IFERROR(__xludf.DUMMYFUNCTION("SPARKLINE(N612,{""charttype"",""bar"";""color1"",""#0066CC"";""max"",MAX($N$2:$N$2107)})"),"")</f>
        <v/>
      </c>
      <c r="P612" s="16">
        <v>135273.3</v>
      </c>
      <c r="Q612" s="19">
        <v>52.63679</v>
      </c>
      <c r="R612" s="21">
        <f t="shared" si="5"/>
        <v>7120352.285</v>
      </c>
    </row>
    <row r="613">
      <c r="A613" s="6">
        <v>42616.0</v>
      </c>
      <c r="B613" s="14" t="str">
        <f t="shared" si="1"/>
        <v>Saturday</v>
      </c>
      <c r="C613" s="14" t="str">
        <f t="shared" si="2"/>
        <v>September</v>
      </c>
      <c r="D613" s="15" t="str">
        <f t="shared" si="3"/>
        <v>2016</v>
      </c>
      <c r="E613" s="16">
        <f t="shared" si="4"/>
        <v>36</v>
      </c>
      <c r="F613" s="14" t="str">
        <f>VLOOKUP(A613,'_Holidays'!A613:B2718,2,FALSE)</f>
        <v>Y</v>
      </c>
      <c r="G613" s="17" t="str">
        <f>VLOOKUP(A613,'_Holidays'!A613:C2718,3,FALSE)</f>
        <v>N</v>
      </c>
      <c r="H613" s="18">
        <v>10.0</v>
      </c>
      <c r="I613" s="14" t="str">
        <f>IFERROR(__xludf.DUMMYFUNCTION("SPARKLINE(H613,{""charttype"",""bar"";""color1"",""#00CCFF"";""max"",MAX($H$2:$H$2107)})"),"")</f>
        <v/>
      </c>
      <c r="J613" s="18">
        <v>15.7</v>
      </c>
      <c r="K613" s="14" t="str">
        <f>IFERROR(__xludf.DUMMYFUNCTION("SPARKLINE(J613,{""charttype"",""bar"";""color1"",""#FF0000"";""max"",MAX($J$2:$J$2107)})"),"")</f>
        <v/>
      </c>
      <c r="L613" s="18">
        <v>12.9</v>
      </c>
      <c r="M613" s="18" t="str">
        <f>IFERROR(__xludf.DUMMYFUNCTION("SPARKLINE(L613,{""charttype"",""bar"";""color1"",""#FF9900"";""max"",MAX($L$2:$L$2107)})"),"")</f>
        <v/>
      </c>
      <c r="N613" s="18">
        <v>0.2</v>
      </c>
      <c r="O613" s="14" t="str">
        <f>IFERROR(__xludf.DUMMYFUNCTION("SPARKLINE(N613,{""charttype"",""bar"";""color1"",""#0066CC"";""max"",MAX($N$2:$N$2107)})"),"")</f>
        <v/>
      </c>
      <c r="P613" s="16">
        <v>118622.0</v>
      </c>
      <c r="Q613" s="19">
        <v>35.27078</v>
      </c>
      <c r="R613" s="21">
        <f t="shared" si="5"/>
        <v>4183890.465</v>
      </c>
    </row>
    <row r="614">
      <c r="A614" s="6">
        <v>42617.0</v>
      </c>
      <c r="B614" s="14" t="str">
        <f t="shared" si="1"/>
        <v>Sunday</v>
      </c>
      <c r="C614" s="14" t="str">
        <f t="shared" si="2"/>
        <v>September</v>
      </c>
      <c r="D614" s="15" t="str">
        <f t="shared" si="3"/>
        <v>2016</v>
      </c>
      <c r="E614" s="16">
        <f t="shared" si="4"/>
        <v>37</v>
      </c>
      <c r="F614" s="14" t="str">
        <f>VLOOKUP(A614,'_Holidays'!A614:B2719,2,FALSE)</f>
        <v>Y</v>
      </c>
      <c r="G614" s="17" t="str">
        <f>VLOOKUP(A614,'_Holidays'!A614:C2719,3,FALSE)</f>
        <v>N</v>
      </c>
      <c r="H614" s="18">
        <v>10.1</v>
      </c>
      <c r="I614" s="14" t="str">
        <f>IFERROR(__xludf.DUMMYFUNCTION("SPARKLINE(H614,{""charttype"",""bar"";""color1"",""#00CCFF"";""max"",MAX($H$2:$H$2107)})"),"")</f>
        <v/>
      </c>
      <c r="J614" s="18">
        <v>16.9</v>
      </c>
      <c r="K614" s="14" t="str">
        <f>IFERROR(__xludf.DUMMYFUNCTION("SPARKLINE(J614,{""charttype"",""bar"";""color1"",""#FF0000"";""max"",MAX($J$2:$J$2107)})"),"")</f>
        <v/>
      </c>
      <c r="L614" s="18">
        <v>10.0</v>
      </c>
      <c r="M614" s="18" t="str">
        <f>IFERROR(__xludf.DUMMYFUNCTION("SPARKLINE(L614,{""charttype"",""bar"";""color1"",""#FF9900"";""max"",MAX($L$2:$L$2107)})"),"")</f>
        <v/>
      </c>
      <c r="N614" s="18">
        <v>0.2</v>
      </c>
      <c r="O614" s="14" t="str">
        <f>IFERROR(__xludf.DUMMYFUNCTION("SPARKLINE(N614,{""charttype"",""bar"";""color1"",""#0066CC"";""max"",MAX($N$2:$N$2107)})"),"")</f>
        <v/>
      </c>
      <c r="P614" s="16">
        <v>110986.0</v>
      </c>
      <c r="Q614" s="19">
        <v>24.51211</v>
      </c>
      <c r="R614" s="21">
        <f t="shared" si="5"/>
        <v>2720501.04</v>
      </c>
    </row>
    <row r="615">
      <c r="A615" s="6">
        <v>42618.0</v>
      </c>
      <c r="B615" s="14" t="str">
        <f t="shared" si="1"/>
        <v>Monday</v>
      </c>
      <c r="C615" s="14" t="str">
        <f t="shared" si="2"/>
        <v>September</v>
      </c>
      <c r="D615" s="15" t="str">
        <f t="shared" si="3"/>
        <v>2016</v>
      </c>
      <c r="E615" s="16">
        <f t="shared" si="4"/>
        <v>37</v>
      </c>
      <c r="F615" s="14" t="str">
        <f>VLOOKUP(A615,'_Holidays'!A615:B2720,2,FALSE)</f>
        <v>Y</v>
      </c>
      <c r="G615" s="17" t="str">
        <f>VLOOKUP(A615,'_Holidays'!A615:C2720,3,FALSE)</f>
        <v>N</v>
      </c>
      <c r="H615" s="18">
        <v>12.8</v>
      </c>
      <c r="I615" s="14" t="str">
        <f>IFERROR(__xludf.DUMMYFUNCTION("SPARKLINE(H615,{""charttype"",""bar"";""color1"",""#00CCFF"";""max"",MAX($H$2:$H$2107)})"),"")</f>
        <v/>
      </c>
      <c r="J615" s="18">
        <v>18.4</v>
      </c>
      <c r="K615" s="14" t="str">
        <f>IFERROR(__xludf.DUMMYFUNCTION("SPARKLINE(J615,{""charttype"",""bar"";""color1"",""#FF0000"";""max"",MAX($J$2:$J$2107)})"),"")</f>
        <v/>
      </c>
      <c r="L615" s="18">
        <v>11.7</v>
      </c>
      <c r="M615" s="18" t="str">
        <f>IFERROR(__xludf.DUMMYFUNCTION("SPARKLINE(L615,{""charttype"",""bar"";""color1"",""#FF9900"";""max"",MAX($L$2:$L$2107)})"),"")</f>
        <v/>
      </c>
      <c r="N615" s="18">
        <v>0.0</v>
      </c>
      <c r="O615" s="14" t="str">
        <f>IFERROR(__xludf.DUMMYFUNCTION("SPARKLINE(N615,{""charttype"",""bar"";""color1"",""#0066CC"";""max"",MAX($N$2:$N$2107)})"),"")</f>
        <v/>
      </c>
      <c r="P615" s="16">
        <v>127275.8</v>
      </c>
      <c r="Q615" s="19">
        <v>38.21247</v>
      </c>
      <c r="R615" s="21">
        <f t="shared" si="5"/>
        <v>4863522.689</v>
      </c>
    </row>
    <row r="616">
      <c r="A616" s="6">
        <v>42619.0</v>
      </c>
      <c r="B616" s="14" t="str">
        <f t="shared" si="1"/>
        <v>Tuesday</v>
      </c>
      <c r="C616" s="14" t="str">
        <f t="shared" si="2"/>
        <v>September</v>
      </c>
      <c r="D616" s="15" t="str">
        <f t="shared" si="3"/>
        <v>2016</v>
      </c>
      <c r="E616" s="16">
        <f t="shared" si="4"/>
        <v>37</v>
      </c>
      <c r="F616" s="14" t="str">
        <f>VLOOKUP(A616,'_Holidays'!A616:B2721,2,FALSE)</f>
        <v>Y</v>
      </c>
      <c r="G616" s="17" t="str">
        <f>VLOOKUP(A616,'_Holidays'!A616:C2721,3,FALSE)</f>
        <v>N</v>
      </c>
      <c r="H616" s="18">
        <v>9.2</v>
      </c>
      <c r="I616" s="14" t="str">
        <f>IFERROR(__xludf.DUMMYFUNCTION("SPARKLINE(H616,{""charttype"",""bar"";""color1"",""#00CCFF"";""max"",MAX($H$2:$H$2107)})"),"")</f>
        <v/>
      </c>
      <c r="J616" s="18">
        <v>21.5</v>
      </c>
      <c r="K616" s="14" t="str">
        <f>IFERROR(__xludf.DUMMYFUNCTION("SPARKLINE(J616,{""charttype"",""bar"";""color1"",""#FF0000"";""max"",MAX($J$2:$J$2107)})"),"")</f>
        <v/>
      </c>
      <c r="L616" s="18">
        <v>15.8</v>
      </c>
      <c r="M616" s="18" t="str">
        <f>IFERROR(__xludf.DUMMYFUNCTION("SPARKLINE(L616,{""charttype"",""bar"";""color1"",""#FF9900"";""max"",MAX($L$2:$L$2107)})"),"")</f>
        <v/>
      </c>
      <c r="N616" s="18">
        <v>0.0</v>
      </c>
      <c r="O616" s="14" t="str">
        <f>IFERROR(__xludf.DUMMYFUNCTION("SPARKLINE(N616,{""charttype"",""bar"";""color1"",""#0066CC"";""max"",MAX($N$2:$N$2107)})"),"")</f>
        <v/>
      </c>
      <c r="P616" s="16">
        <v>129542.4</v>
      </c>
      <c r="Q616" s="19">
        <v>28.69265</v>
      </c>
      <c r="R616" s="21">
        <f t="shared" si="5"/>
        <v>3716914.743</v>
      </c>
    </row>
    <row r="617">
      <c r="A617" s="6">
        <v>42620.0</v>
      </c>
      <c r="B617" s="14" t="str">
        <f t="shared" si="1"/>
        <v>Wednesday</v>
      </c>
      <c r="C617" s="14" t="str">
        <f t="shared" si="2"/>
        <v>September</v>
      </c>
      <c r="D617" s="15" t="str">
        <f t="shared" si="3"/>
        <v>2016</v>
      </c>
      <c r="E617" s="16">
        <f t="shared" si="4"/>
        <v>37</v>
      </c>
      <c r="F617" s="14" t="str">
        <f>VLOOKUP(A617,'_Holidays'!A617:B2722,2,FALSE)</f>
        <v>Y</v>
      </c>
      <c r="G617" s="17" t="str">
        <f>VLOOKUP(A617,'_Holidays'!A617:C2722,3,FALSE)</f>
        <v>N</v>
      </c>
      <c r="H617" s="18">
        <v>9.6</v>
      </c>
      <c r="I617" s="14" t="str">
        <f>IFERROR(__xludf.DUMMYFUNCTION("SPARKLINE(H617,{""charttype"",""bar"";""color1"",""#00CCFF"";""max"",MAX($H$2:$H$2107)})"),"")</f>
        <v/>
      </c>
      <c r="J617" s="18">
        <v>21.0</v>
      </c>
      <c r="K617" s="14" t="str">
        <f>IFERROR(__xludf.DUMMYFUNCTION("SPARKLINE(J617,{""charttype"",""bar"";""color1"",""#FF0000"";""max"",MAX($J$2:$J$2107)})"),"")</f>
        <v/>
      </c>
      <c r="L617" s="18">
        <v>16.7</v>
      </c>
      <c r="M617" s="18" t="str">
        <f>IFERROR(__xludf.DUMMYFUNCTION("SPARKLINE(L617,{""charttype"",""bar"";""color1"",""#FF9900"";""max"",MAX($L$2:$L$2107)})"),"")</f>
        <v/>
      </c>
      <c r="N617" s="18">
        <v>0.0</v>
      </c>
      <c r="O617" s="14" t="str">
        <f>IFERROR(__xludf.DUMMYFUNCTION("SPARKLINE(N617,{""charttype"",""bar"";""color1"",""#0066CC"";""max"",MAX($N$2:$N$2107)})"),"")</f>
        <v/>
      </c>
      <c r="P617" s="16">
        <v>123307.0</v>
      </c>
      <c r="Q617" s="19">
        <v>24.18242</v>
      </c>
      <c r="R617" s="21">
        <f t="shared" si="5"/>
        <v>2981861.663</v>
      </c>
    </row>
    <row r="618">
      <c r="A618" s="6">
        <v>42621.0</v>
      </c>
      <c r="B618" s="14" t="str">
        <f t="shared" si="1"/>
        <v>Thursday</v>
      </c>
      <c r="C618" s="14" t="str">
        <f t="shared" si="2"/>
        <v>September</v>
      </c>
      <c r="D618" s="15" t="str">
        <f t="shared" si="3"/>
        <v>2016</v>
      </c>
      <c r="E618" s="16">
        <f t="shared" si="4"/>
        <v>37</v>
      </c>
      <c r="F618" s="14" t="str">
        <f>VLOOKUP(A618,'_Holidays'!A618:B2723,2,FALSE)</f>
        <v>Y</v>
      </c>
      <c r="G618" s="17" t="str">
        <f>VLOOKUP(A618,'_Holidays'!A618:C2723,3,FALSE)</f>
        <v>N</v>
      </c>
      <c r="H618" s="18">
        <v>13.1</v>
      </c>
      <c r="I618" s="14" t="str">
        <f>IFERROR(__xludf.DUMMYFUNCTION("SPARKLINE(H618,{""charttype"",""bar"";""color1"",""#00CCFF"";""max"",MAX($H$2:$H$2107)})"),"")</f>
        <v/>
      </c>
      <c r="J618" s="18">
        <v>23.3</v>
      </c>
      <c r="K618" s="14" t="str">
        <f>IFERROR(__xludf.DUMMYFUNCTION("SPARKLINE(J618,{""charttype"",""bar"";""color1"",""#FF0000"";""max"",MAX($J$2:$J$2107)})"),"")</f>
        <v/>
      </c>
      <c r="L618" s="18">
        <v>16.0</v>
      </c>
      <c r="M618" s="18" t="str">
        <f>IFERROR(__xludf.DUMMYFUNCTION("SPARKLINE(L618,{""charttype"",""bar"";""color1"",""#FF9900"";""max"",MAX($L$2:$L$2107)})"),"")</f>
        <v/>
      </c>
      <c r="N618" s="18">
        <v>0.0</v>
      </c>
      <c r="O618" s="14" t="str">
        <f>IFERROR(__xludf.DUMMYFUNCTION("SPARKLINE(N618,{""charttype"",""bar"";""color1"",""#0066CC"";""max"",MAX($N$2:$N$2107)})"),"")</f>
        <v/>
      </c>
      <c r="P618" s="16">
        <v>117723.0</v>
      </c>
      <c r="Q618" s="19">
        <v>12.50432</v>
      </c>
      <c r="R618" s="21">
        <f t="shared" si="5"/>
        <v>1472046.063</v>
      </c>
    </row>
    <row r="619">
      <c r="A619" s="6">
        <v>42622.0</v>
      </c>
      <c r="B619" s="14" t="str">
        <f t="shared" si="1"/>
        <v>Friday</v>
      </c>
      <c r="C619" s="14" t="str">
        <f t="shared" si="2"/>
        <v>September</v>
      </c>
      <c r="D619" s="15" t="str">
        <f t="shared" si="3"/>
        <v>2016</v>
      </c>
      <c r="E619" s="16">
        <f t="shared" si="4"/>
        <v>37</v>
      </c>
      <c r="F619" s="14" t="str">
        <f>VLOOKUP(A619,'_Holidays'!A619:B2724,2,FALSE)</f>
        <v>Y</v>
      </c>
      <c r="G619" s="17" t="str">
        <f>VLOOKUP(A619,'_Holidays'!A619:C2724,3,FALSE)</f>
        <v>N</v>
      </c>
      <c r="H619" s="18">
        <v>16.0</v>
      </c>
      <c r="I619" s="14" t="str">
        <f>IFERROR(__xludf.DUMMYFUNCTION("SPARKLINE(H619,{""charttype"",""bar"";""color1"",""#00CCFF"";""max"",MAX($H$2:$H$2107)})"),"")</f>
        <v/>
      </c>
      <c r="J619" s="18">
        <v>16.7</v>
      </c>
      <c r="K619" s="14" t="str">
        <f>IFERROR(__xludf.DUMMYFUNCTION("SPARKLINE(J619,{""charttype"",""bar"";""color1"",""#FF0000"";""max"",MAX($J$2:$J$2107)})"),"")</f>
        <v/>
      </c>
      <c r="L619" s="18">
        <v>5.9</v>
      </c>
      <c r="M619" s="18" t="str">
        <f>IFERROR(__xludf.DUMMYFUNCTION("SPARKLINE(L619,{""charttype"",""bar"";""color1"",""#FF9900"";""max"",MAX($L$2:$L$2107)})"),"")</f>
        <v/>
      </c>
      <c r="N619" s="18">
        <v>0.6</v>
      </c>
      <c r="O619" s="14" t="str">
        <f>IFERROR(__xludf.DUMMYFUNCTION("SPARKLINE(N619,{""charttype"",""bar"";""color1"",""#0066CC"";""max"",MAX($N$2:$N$2107)})"),"")</f>
        <v/>
      </c>
      <c r="P619" s="16">
        <v>125432.6</v>
      </c>
      <c r="Q619" s="19">
        <v>23.401</v>
      </c>
      <c r="R619" s="21">
        <f t="shared" si="5"/>
        <v>2935248.273</v>
      </c>
    </row>
    <row r="620">
      <c r="A620" s="6">
        <v>42623.0</v>
      </c>
      <c r="B620" s="14" t="str">
        <f t="shared" si="1"/>
        <v>Saturday</v>
      </c>
      <c r="C620" s="14" t="str">
        <f t="shared" si="2"/>
        <v>September</v>
      </c>
      <c r="D620" s="15" t="str">
        <f t="shared" si="3"/>
        <v>2016</v>
      </c>
      <c r="E620" s="16">
        <f t="shared" si="4"/>
        <v>37</v>
      </c>
      <c r="F620" s="14" t="str">
        <f>VLOOKUP(A620,'_Holidays'!A620:B2725,2,FALSE)</f>
        <v>Y</v>
      </c>
      <c r="G620" s="17" t="str">
        <f>VLOOKUP(A620,'_Holidays'!A620:C2725,3,FALSE)</f>
        <v>N</v>
      </c>
      <c r="H620" s="18">
        <v>11.5</v>
      </c>
      <c r="I620" s="14" t="str">
        <f>IFERROR(__xludf.DUMMYFUNCTION("SPARKLINE(H620,{""charttype"",""bar"";""color1"",""#00CCFF"";""max"",MAX($H$2:$H$2107)})"),"")</f>
        <v/>
      </c>
      <c r="J620" s="18">
        <v>14.3</v>
      </c>
      <c r="K620" s="14" t="str">
        <f>IFERROR(__xludf.DUMMYFUNCTION("SPARKLINE(J620,{""charttype"",""bar"";""color1"",""#FF0000"";""max"",MAX($J$2:$J$2107)})"),"")</f>
        <v/>
      </c>
      <c r="L620" s="18">
        <v>7.9</v>
      </c>
      <c r="M620" s="18" t="str">
        <f>IFERROR(__xludf.DUMMYFUNCTION("SPARKLINE(L620,{""charttype"",""bar"";""color1"",""#FF9900"";""max"",MAX($L$2:$L$2107)})"),"")</f>
        <v/>
      </c>
      <c r="N620" s="18">
        <v>9.4</v>
      </c>
      <c r="O620" s="14" t="str">
        <f>IFERROR(__xludf.DUMMYFUNCTION("SPARKLINE(N620,{""charttype"",""bar"";""color1"",""#0066CC"";""max"",MAX($N$2:$N$2107)})"),"")</f>
        <v/>
      </c>
      <c r="P620" s="16">
        <v>111413.0</v>
      </c>
      <c r="Q620" s="19">
        <v>38.55991</v>
      </c>
      <c r="R620" s="21">
        <f t="shared" si="5"/>
        <v>4296075.253</v>
      </c>
    </row>
    <row r="621">
      <c r="A621" s="6">
        <v>42624.0</v>
      </c>
      <c r="B621" s="14" t="str">
        <f t="shared" si="1"/>
        <v>Sunday</v>
      </c>
      <c r="C621" s="14" t="str">
        <f t="shared" si="2"/>
        <v>September</v>
      </c>
      <c r="D621" s="15" t="str">
        <f t="shared" si="3"/>
        <v>2016</v>
      </c>
      <c r="E621" s="16">
        <f t="shared" si="4"/>
        <v>38</v>
      </c>
      <c r="F621" s="14" t="str">
        <f>VLOOKUP(A621,'_Holidays'!A621:B2726,2,FALSE)</f>
        <v>Y</v>
      </c>
      <c r="G621" s="17" t="str">
        <f>VLOOKUP(A621,'_Holidays'!A621:C2726,3,FALSE)</f>
        <v>N</v>
      </c>
      <c r="H621" s="18">
        <v>7.3</v>
      </c>
      <c r="I621" s="14" t="str">
        <f>IFERROR(__xludf.DUMMYFUNCTION("SPARKLINE(H621,{""charttype"",""bar"";""color1"",""#00CCFF"";""max"",MAX($H$2:$H$2107)})"),"")</f>
        <v/>
      </c>
      <c r="J621" s="18">
        <v>17.0</v>
      </c>
      <c r="K621" s="14" t="str">
        <f>IFERROR(__xludf.DUMMYFUNCTION("SPARKLINE(J621,{""charttype"",""bar"";""color1"",""#FF0000"";""max"",MAX($J$2:$J$2107)})"),"")</f>
        <v/>
      </c>
      <c r="L621" s="18">
        <v>11.8</v>
      </c>
      <c r="M621" s="18" t="str">
        <f>IFERROR(__xludf.DUMMYFUNCTION("SPARKLINE(L621,{""charttype"",""bar"";""color1"",""#FF9900"";""max"",MAX($L$2:$L$2107)})"),"")</f>
        <v/>
      </c>
      <c r="N621" s="18">
        <v>1.2</v>
      </c>
      <c r="O621" s="14" t="str">
        <f>IFERROR(__xludf.DUMMYFUNCTION("SPARKLINE(N621,{""charttype"",""bar"";""color1"",""#0066CC"";""max"",MAX($N$2:$N$2107)})"),"")</f>
        <v/>
      </c>
      <c r="P621" s="16">
        <v>109125.2</v>
      </c>
      <c r="Q621" s="19">
        <v>50.34788</v>
      </c>
      <c r="R621" s="21">
        <f t="shared" si="5"/>
        <v>5494222.475</v>
      </c>
    </row>
    <row r="622">
      <c r="A622" s="6">
        <v>42625.0</v>
      </c>
      <c r="B622" s="14" t="str">
        <f t="shared" si="1"/>
        <v>Monday</v>
      </c>
      <c r="C622" s="14" t="str">
        <f t="shared" si="2"/>
        <v>September</v>
      </c>
      <c r="D622" s="15" t="str">
        <f t="shared" si="3"/>
        <v>2016</v>
      </c>
      <c r="E622" s="16">
        <f t="shared" si="4"/>
        <v>38</v>
      </c>
      <c r="F622" s="14" t="str">
        <f>VLOOKUP(A622,'_Holidays'!A622:B2727,2,FALSE)</f>
        <v>Y</v>
      </c>
      <c r="G622" s="17" t="str">
        <f>VLOOKUP(A622,'_Holidays'!A622:C2727,3,FALSE)</f>
        <v>N</v>
      </c>
      <c r="H622" s="18">
        <v>9.9</v>
      </c>
      <c r="I622" s="14" t="str">
        <f>IFERROR(__xludf.DUMMYFUNCTION("SPARKLINE(H622,{""charttype"",""bar"";""color1"",""#00CCFF"";""max"",MAX($H$2:$H$2107)})"),"")</f>
        <v/>
      </c>
      <c r="J622" s="18">
        <v>13.6</v>
      </c>
      <c r="K622" s="14" t="str">
        <f>IFERROR(__xludf.DUMMYFUNCTION("SPARKLINE(J622,{""charttype"",""bar"";""color1"",""#FF0000"";""max"",MAX($J$2:$J$2107)})"),"")</f>
        <v/>
      </c>
      <c r="L622" s="18">
        <v>7.0</v>
      </c>
      <c r="M622" s="18" t="str">
        <f>IFERROR(__xludf.DUMMYFUNCTION("SPARKLINE(L622,{""charttype"",""bar"";""color1"",""#FF9900"";""max"",MAX($L$2:$L$2107)})"),"")</f>
        <v/>
      </c>
      <c r="N622" s="18">
        <v>1.6</v>
      </c>
      <c r="O622" s="14" t="str">
        <f>IFERROR(__xludf.DUMMYFUNCTION("SPARKLINE(N622,{""charttype"",""bar"";""color1"",""#0066CC"";""max"",MAX($N$2:$N$2107)})"),"")</f>
        <v/>
      </c>
      <c r="P622" s="16">
        <v>130967.3</v>
      </c>
      <c r="Q622" s="19">
        <v>68.1772</v>
      </c>
      <c r="R622" s="21">
        <f t="shared" si="5"/>
        <v>8928983.806</v>
      </c>
    </row>
    <row r="623">
      <c r="A623" s="6">
        <v>42626.0</v>
      </c>
      <c r="B623" s="14" t="str">
        <f t="shared" si="1"/>
        <v>Tuesday</v>
      </c>
      <c r="C623" s="14" t="str">
        <f t="shared" si="2"/>
        <v>September</v>
      </c>
      <c r="D623" s="15" t="str">
        <f t="shared" si="3"/>
        <v>2016</v>
      </c>
      <c r="E623" s="16">
        <f t="shared" si="4"/>
        <v>38</v>
      </c>
      <c r="F623" s="14" t="str">
        <f>VLOOKUP(A623,'_Holidays'!A623:B2728,2,FALSE)</f>
        <v>Y</v>
      </c>
      <c r="G623" s="17" t="str">
        <f>VLOOKUP(A623,'_Holidays'!A623:C2728,3,FALSE)</f>
        <v>N</v>
      </c>
      <c r="H623" s="18">
        <v>9.6</v>
      </c>
      <c r="I623" s="14" t="str">
        <f>IFERROR(__xludf.DUMMYFUNCTION("SPARKLINE(H623,{""charttype"",""bar"";""color1"",""#00CCFF"";""max"",MAX($H$2:$H$2107)})"),"")</f>
        <v/>
      </c>
      <c r="J623" s="18">
        <v>14.6</v>
      </c>
      <c r="K623" s="14" t="str">
        <f>IFERROR(__xludf.DUMMYFUNCTION("SPARKLINE(J623,{""charttype"",""bar"";""color1"",""#FF0000"";""max"",MAX($J$2:$J$2107)})"),"")</f>
        <v/>
      </c>
      <c r="L623" s="18">
        <v>2.8</v>
      </c>
      <c r="M623" s="18" t="str">
        <f>IFERROR(__xludf.DUMMYFUNCTION("SPARKLINE(L623,{""charttype"",""bar"";""color1"",""#FF9900"";""max"",MAX($L$2:$L$2107)})"),"")</f>
        <v/>
      </c>
      <c r="N623" s="18">
        <v>9.0</v>
      </c>
      <c r="O623" s="14" t="str">
        <f>IFERROR(__xludf.DUMMYFUNCTION("SPARKLINE(N623,{""charttype"",""bar"";""color1"",""#0066CC"";""max"",MAX($N$2:$N$2107)})"),"")</f>
        <v/>
      </c>
      <c r="P623" s="16">
        <v>134720.2</v>
      </c>
      <c r="Q623" s="19">
        <v>62.06848</v>
      </c>
      <c r="R623" s="21">
        <f t="shared" si="5"/>
        <v>8361878.039</v>
      </c>
    </row>
    <row r="624">
      <c r="A624" s="6">
        <v>42627.0</v>
      </c>
      <c r="B624" s="14" t="str">
        <f t="shared" si="1"/>
        <v>Wednesday</v>
      </c>
      <c r="C624" s="14" t="str">
        <f t="shared" si="2"/>
        <v>September</v>
      </c>
      <c r="D624" s="15" t="str">
        <f t="shared" si="3"/>
        <v>2016</v>
      </c>
      <c r="E624" s="16">
        <f t="shared" si="4"/>
        <v>38</v>
      </c>
      <c r="F624" s="14" t="str">
        <f>VLOOKUP(A624,'_Holidays'!A624:B2729,2,FALSE)</f>
        <v>Y</v>
      </c>
      <c r="G624" s="17" t="str">
        <f>VLOOKUP(A624,'_Holidays'!A624:C2729,3,FALSE)</f>
        <v>N</v>
      </c>
      <c r="H624" s="18">
        <v>10.5</v>
      </c>
      <c r="I624" s="14" t="str">
        <f>IFERROR(__xludf.DUMMYFUNCTION("SPARKLINE(H624,{""charttype"",""bar"";""color1"",""#00CCFF"";""max"",MAX($H$2:$H$2107)})"),"")</f>
        <v/>
      </c>
      <c r="J624" s="18">
        <v>16.1</v>
      </c>
      <c r="K624" s="14" t="str">
        <f>IFERROR(__xludf.DUMMYFUNCTION("SPARKLINE(J624,{""charttype"",""bar"";""color1"",""#FF0000"";""max"",MAX($J$2:$J$2107)})"),"")</f>
        <v/>
      </c>
      <c r="L624" s="18">
        <v>13.2</v>
      </c>
      <c r="M624" s="18" t="str">
        <f>IFERROR(__xludf.DUMMYFUNCTION("SPARKLINE(L624,{""charttype"",""bar"";""color1"",""#FF9900"";""max"",MAX($L$2:$L$2107)})"),"")</f>
        <v/>
      </c>
      <c r="N624" s="18">
        <v>20.6</v>
      </c>
      <c r="O624" s="14" t="str">
        <f>IFERROR(__xludf.DUMMYFUNCTION("SPARKLINE(N624,{""charttype"",""bar"";""color1"",""#0066CC"";""max"",MAX($N$2:$N$2107)})"),"")</f>
        <v/>
      </c>
      <c r="P624" s="16">
        <v>130650.9</v>
      </c>
      <c r="Q624" s="19">
        <v>54.84052</v>
      </c>
      <c r="R624" s="21">
        <f t="shared" si="5"/>
        <v>7164963.294</v>
      </c>
    </row>
    <row r="625">
      <c r="A625" s="6">
        <v>42628.0</v>
      </c>
      <c r="B625" s="14" t="str">
        <f t="shared" si="1"/>
        <v>Thursday</v>
      </c>
      <c r="C625" s="14" t="str">
        <f t="shared" si="2"/>
        <v>September</v>
      </c>
      <c r="D625" s="15" t="str">
        <f t="shared" si="3"/>
        <v>2016</v>
      </c>
      <c r="E625" s="16">
        <f t="shared" si="4"/>
        <v>38</v>
      </c>
      <c r="F625" s="14" t="str">
        <f>VLOOKUP(A625,'_Holidays'!A625:B2730,2,FALSE)</f>
        <v>Y</v>
      </c>
      <c r="G625" s="17" t="str">
        <f>VLOOKUP(A625,'_Holidays'!A625:C2730,3,FALSE)</f>
        <v>N</v>
      </c>
      <c r="H625" s="18">
        <v>8.7</v>
      </c>
      <c r="I625" s="14" t="str">
        <f>IFERROR(__xludf.DUMMYFUNCTION("SPARKLINE(H625,{""charttype"",""bar"";""color1"",""#00CCFF"";""max"",MAX($H$2:$H$2107)})"),"")</f>
        <v/>
      </c>
      <c r="J625" s="18">
        <v>14.6</v>
      </c>
      <c r="K625" s="14" t="str">
        <f>IFERROR(__xludf.DUMMYFUNCTION("SPARKLINE(J625,{""charttype"",""bar"";""color1"",""#FF0000"";""max"",MAX($J$2:$J$2107)})"),"")</f>
        <v/>
      </c>
      <c r="L625" s="18">
        <v>6.9</v>
      </c>
      <c r="M625" s="18" t="str">
        <f>IFERROR(__xludf.DUMMYFUNCTION("SPARKLINE(L625,{""charttype"",""bar"";""color1"",""#FF9900"";""max"",MAX($L$2:$L$2107)})"),"")</f>
        <v/>
      </c>
      <c r="N625" s="18">
        <v>2.0</v>
      </c>
      <c r="O625" s="14" t="str">
        <f>IFERROR(__xludf.DUMMYFUNCTION("SPARKLINE(N625,{""charttype"",""bar"";""color1"",""#0066CC"";""max"",MAX($N$2:$N$2107)})"),"")</f>
        <v/>
      </c>
      <c r="P625" s="16">
        <v>134234.5</v>
      </c>
      <c r="Q625" s="19">
        <v>42.81992</v>
      </c>
      <c r="R625" s="21">
        <f t="shared" si="5"/>
        <v>5747910.551</v>
      </c>
    </row>
    <row r="626">
      <c r="A626" s="6">
        <v>42629.0</v>
      </c>
      <c r="B626" s="14" t="str">
        <f t="shared" si="1"/>
        <v>Friday</v>
      </c>
      <c r="C626" s="14" t="str">
        <f t="shared" si="2"/>
        <v>September</v>
      </c>
      <c r="D626" s="15" t="str">
        <f t="shared" si="3"/>
        <v>2016</v>
      </c>
      <c r="E626" s="16">
        <f t="shared" si="4"/>
        <v>38</v>
      </c>
      <c r="F626" s="14" t="str">
        <f>VLOOKUP(A626,'_Holidays'!A626:B2731,2,FALSE)</f>
        <v>N</v>
      </c>
      <c r="G626" s="17" t="str">
        <f>VLOOKUP(A626,'_Holidays'!A626:C2731,3,FALSE)</f>
        <v>N</v>
      </c>
      <c r="H626" s="18">
        <v>9.0</v>
      </c>
      <c r="I626" s="14" t="str">
        <f>IFERROR(__xludf.DUMMYFUNCTION("SPARKLINE(H626,{""charttype"",""bar"";""color1"",""#00CCFF"";""max"",MAX($H$2:$H$2107)})"),"")</f>
        <v/>
      </c>
      <c r="J626" s="18">
        <v>15.7</v>
      </c>
      <c r="K626" s="14" t="str">
        <f>IFERROR(__xludf.DUMMYFUNCTION("SPARKLINE(J626,{""charttype"",""bar"";""color1"",""#FF0000"";""max"",MAX($J$2:$J$2107)})"),"")</f>
        <v/>
      </c>
      <c r="L626" s="18">
        <v>12.5</v>
      </c>
      <c r="M626" s="18" t="str">
        <f>IFERROR(__xludf.DUMMYFUNCTION("SPARKLINE(L626,{""charttype"",""bar"";""color1"",""#FF9900"";""max"",MAX($L$2:$L$2107)})"),"")</f>
        <v/>
      </c>
      <c r="N626" s="18">
        <v>13.4</v>
      </c>
      <c r="O626" s="14" t="str">
        <f>IFERROR(__xludf.DUMMYFUNCTION("SPARKLINE(N626,{""charttype"",""bar"";""color1"",""#0066CC"";""max"",MAX($N$2:$N$2107)})"),"")</f>
        <v/>
      </c>
      <c r="P626" s="16">
        <v>131734.1</v>
      </c>
      <c r="Q626" s="19">
        <v>47.04375</v>
      </c>
      <c r="R626" s="21">
        <f t="shared" si="5"/>
        <v>6197266.067</v>
      </c>
    </row>
    <row r="627">
      <c r="A627" s="6">
        <v>42630.0</v>
      </c>
      <c r="B627" s="14" t="str">
        <f t="shared" si="1"/>
        <v>Saturday</v>
      </c>
      <c r="C627" s="14" t="str">
        <f t="shared" si="2"/>
        <v>September</v>
      </c>
      <c r="D627" s="15" t="str">
        <f t="shared" si="3"/>
        <v>2016</v>
      </c>
      <c r="E627" s="16">
        <f t="shared" si="4"/>
        <v>38</v>
      </c>
      <c r="F627" s="14" t="str">
        <f>VLOOKUP(A627,'_Holidays'!A627:B2732,2,FALSE)</f>
        <v>N</v>
      </c>
      <c r="G627" s="17" t="str">
        <f>VLOOKUP(A627,'_Holidays'!A627:C2732,3,FALSE)</f>
        <v>N</v>
      </c>
      <c r="H627" s="18">
        <v>11.1</v>
      </c>
      <c r="I627" s="14" t="str">
        <f>IFERROR(__xludf.DUMMYFUNCTION("SPARKLINE(H627,{""charttype"",""bar"";""color1"",""#00CCFF"";""max"",MAX($H$2:$H$2107)})"),"")</f>
        <v/>
      </c>
      <c r="J627" s="18">
        <v>19.8</v>
      </c>
      <c r="K627" s="14" t="str">
        <f>IFERROR(__xludf.DUMMYFUNCTION("SPARKLINE(J627,{""charttype"",""bar"";""color1"",""#FF0000"";""max"",MAX($J$2:$J$2107)})"),"")</f>
        <v/>
      </c>
      <c r="L627" s="18">
        <v>18.8</v>
      </c>
      <c r="M627" s="18" t="str">
        <f>IFERROR(__xludf.DUMMYFUNCTION("SPARKLINE(L627,{""charttype"",""bar"";""color1"",""#FF9900"";""max"",MAX($L$2:$L$2107)})"),"")</f>
        <v/>
      </c>
      <c r="N627" s="18">
        <v>0.0</v>
      </c>
      <c r="O627" s="14" t="str">
        <f>IFERROR(__xludf.DUMMYFUNCTION("SPARKLINE(N627,{""charttype"",""bar"";""color1"",""#0066CC"";""max"",MAX($N$2:$N$2107)})"),"")</f>
        <v/>
      </c>
      <c r="P627" s="16">
        <v>106709.5</v>
      </c>
      <c r="Q627" s="19">
        <v>36.02869</v>
      </c>
      <c r="R627" s="21">
        <f t="shared" si="5"/>
        <v>3844603.496</v>
      </c>
    </row>
    <row r="628">
      <c r="A628" s="6">
        <v>42631.0</v>
      </c>
      <c r="B628" s="14" t="str">
        <f t="shared" si="1"/>
        <v>Sunday</v>
      </c>
      <c r="C628" s="14" t="str">
        <f t="shared" si="2"/>
        <v>September</v>
      </c>
      <c r="D628" s="15" t="str">
        <f t="shared" si="3"/>
        <v>2016</v>
      </c>
      <c r="E628" s="16">
        <f t="shared" si="4"/>
        <v>39</v>
      </c>
      <c r="F628" s="14" t="str">
        <f>VLOOKUP(A628,'_Holidays'!A628:B2733,2,FALSE)</f>
        <v>N</v>
      </c>
      <c r="G628" s="17" t="str">
        <f>VLOOKUP(A628,'_Holidays'!A628:C2733,3,FALSE)</f>
        <v>N</v>
      </c>
      <c r="H628" s="18">
        <v>10.8</v>
      </c>
      <c r="I628" s="14" t="str">
        <f>IFERROR(__xludf.DUMMYFUNCTION("SPARKLINE(H628,{""charttype"",""bar"";""color1"",""#00CCFF"";""max"",MAX($H$2:$H$2107)})"),"")</f>
        <v/>
      </c>
      <c r="J628" s="18">
        <v>12.5</v>
      </c>
      <c r="K628" s="14" t="str">
        <f>IFERROR(__xludf.DUMMYFUNCTION("SPARKLINE(J628,{""charttype"",""bar"";""color1"",""#FF0000"";""max"",MAX($J$2:$J$2107)})"),"")</f>
        <v/>
      </c>
      <c r="L628" s="18">
        <v>5.5</v>
      </c>
      <c r="M628" s="18" t="str">
        <f>IFERROR(__xludf.DUMMYFUNCTION("SPARKLINE(L628,{""charttype"",""bar"";""color1"",""#FF9900"";""max"",MAX($L$2:$L$2107)})"),"")</f>
        <v/>
      </c>
      <c r="N628" s="18">
        <v>0.4</v>
      </c>
      <c r="O628" s="14" t="str">
        <f>IFERROR(__xludf.DUMMYFUNCTION("SPARKLINE(N628,{""charttype"",""bar"";""color1"",""#0066CC"";""max"",MAX($N$2:$N$2107)})"),"")</f>
        <v/>
      </c>
      <c r="P628" s="16">
        <v>110314.6</v>
      </c>
      <c r="Q628" s="19">
        <v>48.34487</v>
      </c>
      <c r="R628" s="21">
        <f t="shared" si="5"/>
        <v>5333144.996</v>
      </c>
    </row>
    <row r="629">
      <c r="A629" s="6">
        <v>42632.0</v>
      </c>
      <c r="B629" s="14" t="str">
        <f t="shared" si="1"/>
        <v>Monday</v>
      </c>
      <c r="C629" s="14" t="str">
        <f t="shared" si="2"/>
        <v>September</v>
      </c>
      <c r="D629" s="15" t="str">
        <f t="shared" si="3"/>
        <v>2016</v>
      </c>
      <c r="E629" s="16">
        <f t="shared" si="4"/>
        <v>39</v>
      </c>
      <c r="F629" s="14" t="str">
        <f>VLOOKUP(A629,'_Holidays'!A629:B2734,2,FALSE)</f>
        <v>N</v>
      </c>
      <c r="G629" s="17" t="str">
        <f>VLOOKUP(A629,'_Holidays'!A629:C2734,3,FALSE)</f>
        <v>N</v>
      </c>
      <c r="H629" s="18">
        <v>8.5</v>
      </c>
      <c r="I629" s="14" t="str">
        <f>IFERROR(__xludf.DUMMYFUNCTION("SPARKLINE(H629,{""charttype"",""bar"";""color1"",""#00CCFF"";""max"",MAX($H$2:$H$2107)})"),"")</f>
        <v/>
      </c>
      <c r="J629" s="18">
        <v>16.3</v>
      </c>
      <c r="K629" s="14" t="str">
        <f>IFERROR(__xludf.DUMMYFUNCTION("SPARKLINE(J629,{""charttype"",""bar"";""color1"",""#FF0000"";""max"",MAX($J$2:$J$2107)})"),"")</f>
        <v/>
      </c>
      <c r="L629" s="18">
        <v>16.2</v>
      </c>
      <c r="M629" s="18" t="str">
        <f>IFERROR(__xludf.DUMMYFUNCTION("SPARKLINE(L629,{""charttype"",""bar"";""color1"",""#FF9900"";""max"",MAX($L$2:$L$2107)})"),"")</f>
        <v/>
      </c>
      <c r="N629" s="18">
        <v>0.2</v>
      </c>
      <c r="O629" s="14" t="str">
        <f>IFERROR(__xludf.DUMMYFUNCTION("SPARKLINE(N629,{""charttype"",""bar"";""color1"",""#0066CC"";""max"",MAX($N$2:$N$2107)})"),"")</f>
        <v/>
      </c>
      <c r="P629" s="16">
        <v>127391.1</v>
      </c>
      <c r="Q629" s="19">
        <v>56.44255</v>
      </c>
      <c r="R629" s="21">
        <f t="shared" si="5"/>
        <v>7190278.531</v>
      </c>
    </row>
    <row r="630">
      <c r="A630" s="6">
        <v>42633.0</v>
      </c>
      <c r="B630" s="14" t="str">
        <f t="shared" si="1"/>
        <v>Tuesday</v>
      </c>
      <c r="C630" s="14" t="str">
        <f t="shared" si="2"/>
        <v>September</v>
      </c>
      <c r="D630" s="15" t="str">
        <f t="shared" si="3"/>
        <v>2016</v>
      </c>
      <c r="E630" s="16">
        <f t="shared" si="4"/>
        <v>39</v>
      </c>
      <c r="F630" s="14" t="str">
        <f>VLOOKUP(A630,'_Holidays'!A630:B2735,2,FALSE)</f>
        <v>N</v>
      </c>
      <c r="G630" s="17" t="str">
        <f>VLOOKUP(A630,'_Holidays'!A630:C2735,3,FALSE)</f>
        <v>N</v>
      </c>
      <c r="H630" s="18">
        <v>9.1</v>
      </c>
      <c r="I630" s="14" t="str">
        <f>IFERROR(__xludf.DUMMYFUNCTION("SPARKLINE(H630,{""charttype"",""bar"";""color1"",""#00CCFF"";""max"",MAX($H$2:$H$2107)})"),"")</f>
        <v/>
      </c>
      <c r="J630" s="18">
        <v>18.8</v>
      </c>
      <c r="K630" s="14" t="str">
        <f>IFERROR(__xludf.DUMMYFUNCTION("SPARKLINE(J630,{""charttype"",""bar"";""color1"",""#FF0000"";""max"",MAX($J$2:$J$2107)})"),"")</f>
        <v/>
      </c>
      <c r="L630" s="18">
        <v>18.5</v>
      </c>
      <c r="M630" s="18" t="str">
        <f>IFERROR(__xludf.DUMMYFUNCTION("SPARKLINE(L630,{""charttype"",""bar"";""color1"",""#FF9900"";""max"",MAX($L$2:$L$2107)})"),"")</f>
        <v/>
      </c>
      <c r="N630" s="18">
        <v>0.0</v>
      </c>
      <c r="O630" s="14" t="str">
        <f>IFERROR(__xludf.DUMMYFUNCTION("SPARKLINE(N630,{""charttype"",""bar"";""color1"",""#0066CC"";""max"",MAX($N$2:$N$2107)})"),"")</f>
        <v/>
      </c>
      <c r="P630" s="16">
        <v>122664.3</v>
      </c>
      <c r="Q630" s="19">
        <v>43.17738</v>
      </c>
      <c r="R630" s="21">
        <f t="shared" si="5"/>
        <v>5296323.094</v>
      </c>
    </row>
    <row r="631">
      <c r="A631" s="6">
        <v>42634.0</v>
      </c>
      <c r="B631" s="14" t="str">
        <f t="shared" si="1"/>
        <v>Wednesday</v>
      </c>
      <c r="C631" s="14" t="str">
        <f t="shared" si="2"/>
        <v>September</v>
      </c>
      <c r="D631" s="15" t="str">
        <f t="shared" si="3"/>
        <v>2016</v>
      </c>
      <c r="E631" s="16">
        <f t="shared" si="4"/>
        <v>39</v>
      </c>
      <c r="F631" s="14" t="str">
        <f>VLOOKUP(A631,'_Holidays'!A631:B2736,2,FALSE)</f>
        <v>N</v>
      </c>
      <c r="G631" s="17" t="str">
        <f>VLOOKUP(A631,'_Holidays'!A631:C2736,3,FALSE)</f>
        <v>N</v>
      </c>
      <c r="H631" s="18">
        <v>10.9</v>
      </c>
      <c r="I631" s="14" t="str">
        <f>IFERROR(__xludf.DUMMYFUNCTION("SPARKLINE(H631,{""charttype"",""bar"";""color1"",""#00CCFF"";""max"",MAX($H$2:$H$2107)})"),"")</f>
        <v/>
      </c>
      <c r="J631" s="18">
        <v>15.2</v>
      </c>
      <c r="K631" s="14" t="str">
        <f>IFERROR(__xludf.DUMMYFUNCTION("SPARKLINE(J631,{""charttype"",""bar"";""color1"",""#FF0000"";""max"",MAX($J$2:$J$2107)})"),"")</f>
        <v/>
      </c>
      <c r="L631" s="18">
        <v>8.8</v>
      </c>
      <c r="M631" s="18" t="str">
        <f>IFERROR(__xludf.DUMMYFUNCTION("SPARKLINE(L631,{""charttype"",""bar"";""color1"",""#FF9900"";""max"",MAX($L$2:$L$2107)})"),"")</f>
        <v/>
      </c>
      <c r="N631" s="18">
        <v>1.2</v>
      </c>
      <c r="O631" s="14" t="str">
        <f>IFERROR(__xludf.DUMMYFUNCTION("SPARKLINE(N631,{""charttype"",""bar"";""color1"",""#0066CC"";""max"",MAX($N$2:$N$2107)})"),"")</f>
        <v/>
      </c>
      <c r="P631" s="16">
        <v>127208.6</v>
      </c>
      <c r="Q631" s="19">
        <v>52.28283</v>
      </c>
      <c r="R631" s="21">
        <f t="shared" si="5"/>
        <v>6650825.608</v>
      </c>
    </row>
    <row r="632">
      <c r="A632" s="6">
        <v>42635.0</v>
      </c>
      <c r="B632" s="14" t="str">
        <f t="shared" si="1"/>
        <v>Thursday</v>
      </c>
      <c r="C632" s="14" t="str">
        <f t="shared" si="2"/>
        <v>September</v>
      </c>
      <c r="D632" s="15" t="str">
        <f t="shared" si="3"/>
        <v>2016</v>
      </c>
      <c r="E632" s="16">
        <f t="shared" si="4"/>
        <v>39</v>
      </c>
      <c r="F632" s="14" t="str">
        <f>VLOOKUP(A632,'_Holidays'!A632:B2737,2,FALSE)</f>
        <v>N</v>
      </c>
      <c r="G632" s="17" t="str">
        <f>VLOOKUP(A632,'_Holidays'!A632:C2737,3,FALSE)</f>
        <v>N</v>
      </c>
      <c r="H632" s="18">
        <v>9.6</v>
      </c>
      <c r="I632" s="14" t="str">
        <f>IFERROR(__xludf.DUMMYFUNCTION("SPARKLINE(H632,{""charttype"",""bar"";""color1"",""#00CCFF"";""max"",MAX($H$2:$H$2107)})"),"")</f>
        <v/>
      </c>
      <c r="J632" s="18">
        <v>13.4</v>
      </c>
      <c r="K632" s="14" t="str">
        <f>IFERROR(__xludf.DUMMYFUNCTION("SPARKLINE(J632,{""charttype"",""bar"";""color1"",""#FF0000"";""max"",MAX($J$2:$J$2107)})"),"")</f>
        <v/>
      </c>
      <c r="L632" s="18">
        <v>9.9</v>
      </c>
      <c r="M632" s="18" t="str">
        <f>IFERROR(__xludf.DUMMYFUNCTION("SPARKLINE(L632,{""charttype"",""bar"";""color1"",""#FF9900"";""max"",MAX($L$2:$L$2107)})"),"")</f>
        <v/>
      </c>
      <c r="N632" s="18">
        <v>1.2</v>
      </c>
      <c r="O632" s="14" t="str">
        <f>IFERROR(__xludf.DUMMYFUNCTION("SPARKLINE(N632,{""charttype"",""bar"";""color1"",""#0066CC"";""max"",MAX($N$2:$N$2107)})"),"")</f>
        <v/>
      </c>
      <c r="P632" s="16">
        <v>131357.3</v>
      </c>
      <c r="Q632" s="19">
        <v>55.70187</v>
      </c>
      <c r="R632" s="21">
        <f t="shared" si="5"/>
        <v>7316847.248</v>
      </c>
    </row>
    <row r="633">
      <c r="A633" s="6">
        <v>42636.0</v>
      </c>
      <c r="B633" s="14" t="str">
        <f t="shared" si="1"/>
        <v>Friday</v>
      </c>
      <c r="C633" s="14" t="str">
        <f t="shared" si="2"/>
        <v>September</v>
      </c>
      <c r="D633" s="15" t="str">
        <f t="shared" si="3"/>
        <v>2016</v>
      </c>
      <c r="E633" s="16">
        <f t="shared" si="4"/>
        <v>39</v>
      </c>
      <c r="F633" s="14" t="str">
        <f>VLOOKUP(A633,'_Holidays'!A633:B2738,2,FALSE)</f>
        <v>N</v>
      </c>
      <c r="G633" s="17" t="str">
        <f>VLOOKUP(A633,'_Holidays'!A633:C2738,3,FALSE)</f>
        <v>N</v>
      </c>
      <c r="H633" s="18">
        <v>9.8</v>
      </c>
      <c r="I633" s="14" t="str">
        <f>IFERROR(__xludf.DUMMYFUNCTION("SPARKLINE(H633,{""charttype"",""bar"";""color1"",""#00CCFF"";""max"",MAX($H$2:$H$2107)})"),"")</f>
        <v/>
      </c>
      <c r="J633" s="18">
        <v>16.5</v>
      </c>
      <c r="K633" s="14" t="str">
        <f>IFERROR(__xludf.DUMMYFUNCTION("SPARKLINE(J633,{""charttype"",""bar"";""color1"",""#FF0000"";""max"",MAX($J$2:$J$2107)})"),"")</f>
        <v/>
      </c>
      <c r="L633" s="18">
        <v>16.5</v>
      </c>
      <c r="M633" s="18" t="str">
        <f>IFERROR(__xludf.DUMMYFUNCTION("SPARKLINE(L633,{""charttype"",""bar"";""color1"",""#FF9900"";""max"",MAX($L$2:$L$2107)})"),"")</f>
        <v/>
      </c>
      <c r="N633" s="18">
        <v>0.6</v>
      </c>
      <c r="O633" s="14" t="str">
        <f>IFERROR(__xludf.DUMMYFUNCTION("SPARKLINE(N633,{""charttype"",""bar"";""color1"",""#0066CC"";""max"",MAX($N$2:$N$2107)})"),"")</f>
        <v/>
      </c>
      <c r="P633" s="16">
        <v>127420.4</v>
      </c>
      <c r="Q633" s="19">
        <v>46.5387</v>
      </c>
      <c r="R633" s="21">
        <f t="shared" si="5"/>
        <v>5929979.769</v>
      </c>
    </row>
    <row r="634">
      <c r="A634" s="6">
        <v>42637.0</v>
      </c>
      <c r="B634" s="14" t="str">
        <f t="shared" si="1"/>
        <v>Saturday</v>
      </c>
      <c r="C634" s="14" t="str">
        <f t="shared" si="2"/>
        <v>September</v>
      </c>
      <c r="D634" s="15" t="str">
        <f t="shared" si="3"/>
        <v>2016</v>
      </c>
      <c r="E634" s="16">
        <f t="shared" si="4"/>
        <v>39</v>
      </c>
      <c r="F634" s="14" t="str">
        <f>VLOOKUP(A634,'_Holidays'!A634:B2739,2,FALSE)</f>
        <v>N</v>
      </c>
      <c r="G634" s="17" t="str">
        <f>VLOOKUP(A634,'_Holidays'!A634:C2739,3,FALSE)</f>
        <v>N</v>
      </c>
      <c r="H634" s="18">
        <v>10.0</v>
      </c>
      <c r="I634" s="14" t="str">
        <f>IFERROR(__xludf.DUMMYFUNCTION("SPARKLINE(H634,{""charttype"",""bar"";""color1"",""#00CCFF"";""max"",MAX($H$2:$H$2107)})"),"")</f>
        <v/>
      </c>
      <c r="J634" s="18">
        <v>20.1</v>
      </c>
      <c r="K634" s="14" t="str">
        <f>IFERROR(__xludf.DUMMYFUNCTION("SPARKLINE(J634,{""charttype"",""bar"";""color1"",""#FF0000"";""max"",MAX($J$2:$J$2107)})"),"")</f>
        <v/>
      </c>
      <c r="L634" s="18">
        <v>18.4</v>
      </c>
      <c r="M634" s="18" t="str">
        <f>IFERROR(__xludf.DUMMYFUNCTION("SPARKLINE(L634,{""charttype"",""bar"";""color1"",""#FF9900"";""max"",MAX($L$2:$L$2107)})"),"")</f>
        <v/>
      </c>
      <c r="N634" s="18">
        <v>0.0</v>
      </c>
      <c r="O634" s="14" t="str">
        <f>IFERROR(__xludf.DUMMYFUNCTION("SPARKLINE(N634,{""charttype"",""bar"";""color1"",""#0066CC"";""max"",MAX($N$2:$N$2107)})"),"")</f>
        <v/>
      </c>
      <c r="P634" s="16">
        <v>106776.3</v>
      </c>
      <c r="Q634" s="19">
        <v>43.5566</v>
      </c>
      <c r="R634" s="21">
        <f t="shared" si="5"/>
        <v>4650812.589</v>
      </c>
    </row>
    <row r="635">
      <c r="A635" s="6">
        <v>42638.0</v>
      </c>
      <c r="B635" s="14" t="str">
        <f t="shared" si="1"/>
        <v>Sunday</v>
      </c>
      <c r="C635" s="14" t="str">
        <f t="shared" si="2"/>
        <v>September</v>
      </c>
      <c r="D635" s="15" t="str">
        <f t="shared" si="3"/>
        <v>2016</v>
      </c>
      <c r="E635" s="16">
        <f t="shared" si="4"/>
        <v>40</v>
      </c>
      <c r="F635" s="14" t="str">
        <f>VLOOKUP(A635,'_Holidays'!A635:B2740,2,FALSE)</f>
        <v>N</v>
      </c>
      <c r="G635" s="17" t="str">
        <f>VLOOKUP(A635,'_Holidays'!A635:C2740,3,FALSE)</f>
        <v>N</v>
      </c>
      <c r="H635" s="18">
        <v>9.5</v>
      </c>
      <c r="I635" s="14" t="str">
        <f>IFERROR(__xludf.DUMMYFUNCTION("SPARKLINE(H635,{""charttype"",""bar"";""color1"",""#00CCFF"";""max"",MAX($H$2:$H$2107)})"),"")</f>
        <v/>
      </c>
      <c r="J635" s="18">
        <v>14.7</v>
      </c>
      <c r="K635" s="14" t="str">
        <f>IFERROR(__xludf.DUMMYFUNCTION("SPARKLINE(J635,{""charttype"",""bar"";""color1"",""#FF0000"";""max"",MAX($J$2:$J$2107)})"),"")</f>
        <v/>
      </c>
      <c r="L635" s="18">
        <v>17.1</v>
      </c>
      <c r="M635" s="18" t="str">
        <f>IFERROR(__xludf.DUMMYFUNCTION("SPARKLINE(L635,{""charttype"",""bar"";""color1"",""#FF9900"";""max"",MAX($L$2:$L$2107)})"),"")</f>
        <v/>
      </c>
      <c r="N635" s="18">
        <v>5.8</v>
      </c>
      <c r="O635" s="14" t="str">
        <f>IFERROR(__xludf.DUMMYFUNCTION("SPARKLINE(N635,{""charttype"",""bar"";""color1"",""#0066CC"";""max"",MAX($N$2:$N$2107)})"),"")</f>
        <v/>
      </c>
      <c r="P635" s="16">
        <v>105931.6</v>
      </c>
      <c r="Q635" s="19">
        <v>37.69848</v>
      </c>
      <c r="R635" s="21">
        <f t="shared" si="5"/>
        <v>3993460.304</v>
      </c>
    </row>
    <row r="636">
      <c r="A636" s="6">
        <v>42639.0</v>
      </c>
      <c r="B636" s="14" t="str">
        <f t="shared" si="1"/>
        <v>Monday</v>
      </c>
      <c r="C636" s="14" t="str">
        <f t="shared" si="2"/>
        <v>September</v>
      </c>
      <c r="D636" s="15" t="str">
        <f t="shared" si="3"/>
        <v>2016</v>
      </c>
      <c r="E636" s="16">
        <f t="shared" si="4"/>
        <v>40</v>
      </c>
      <c r="F636" s="14" t="str">
        <f>VLOOKUP(A636,'_Holidays'!A636:B2741,2,FALSE)</f>
        <v>N</v>
      </c>
      <c r="G636" s="17" t="str">
        <f>VLOOKUP(A636,'_Holidays'!A636:C2741,3,FALSE)</f>
        <v>N</v>
      </c>
      <c r="H636" s="18">
        <v>8.1</v>
      </c>
      <c r="I636" s="14" t="str">
        <f>IFERROR(__xludf.DUMMYFUNCTION("SPARKLINE(H636,{""charttype"",""bar"";""color1"",""#00CCFF"";""max"",MAX($H$2:$H$2107)})"),"")</f>
        <v/>
      </c>
      <c r="J636" s="18">
        <v>16.9</v>
      </c>
      <c r="K636" s="14" t="str">
        <f>IFERROR(__xludf.DUMMYFUNCTION("SPARKLINE(J636,{""charttype"",""bar"";""color1"",""#FF0000"";""max"",MAX($J$2:$J$2107)})"),"")</f>
        <v/>
      </c>
      <c r="L636" s="18">
        <v>13.6</v>
      </c>
      <c r="M636" s="18" t="str">
        <f>IFERROR(__xludf.DUMMYFUNCTION("SPARKLINE(L636,{""charttype"",""bar"";""color1"",""#FF9900"";""max"",MAX($L$2:$L$2107)})"),"")</f>
        <v/>
      </c>
      <c r="N636" s="18">
        <v>0.6</v>
      </c>
      <c r="O636" s="14" t="str">
        <f>IFERROR(__xludf.DUMMYFUNCTION("SPARKLINE(N636,{""charttype"",""bar"";""color1"",""#0066CC"";""max"",MAX($N$2:$N$2107)})"),"")</f>
        <v/>
      </c>
      <c r="P636" s="16">
        <v>124343.2</v>
      </c>
      <c r="Q636" s="19">
        <v>47.67147</v>
      </c>
      <c r="R636" s="21">
        <f t="shared" si="5"/>
        <v>5927623.129</v>
      </c>
    </row>
    <row r="637">
      <c r="A637" s="6">
        <v>42640.0</v>
      </c>
      <c r="B637" s="14" t="str">
        <f t="shared" si="1"/>
        <v>Tuesday</v>
      </c>
      <c r="C637" s="14" t="str">
        <f t="shared" si="2"/>
        <v>September</v>
      </c>
      <c r="D637" s="15" t="str">
        <f t="shared" si="3"/>
        <v>2016</v>
      </c>
      <c r="E637" s="16">
        <f t="shared" si="4"/>
        <v>40</v>
      </c>
      <c r="F637" s="14" t="str">
        <f>VLOOKUP(A637,'_Holidays'!A637:B2742,2,FALSE)</f>
        <v>N</v>
      </c>
      <c r="G637" s="17" t="str">
        <f>VLOOKUP(A637,'_Holidays'!A637:C2742,3,FALSE)</f>
        <v>N</v>
      </c>
      <c r="H637" s="18">
        <v>7.4</v>
      </c>
      <c r="I637" s="14" t="str">
        <f>IFERROR(__xludf.DUMMYFUNCTION("SPARKLINE(H637,{""charttype"",""bar"";""color1"",""#00CCFF"";""max"",MAX($H$2:$H$2107)})"),"")</f>
        <v/>
      </c>
      <c r="J637" s="18">
        <v>14.8</v>
      </c>
      <c r="K637" s="14" t="str">
        <f>IFERROR(__xludf.DUMMYFUNCTION("SPARKLINE(J637,{""charttype"",""bar"";""color1"",""#FF0000"";""max"",MAX($J$2:$J$2107)})"),"")</f>
        <v/>
      </c>
      <c r="L637" s="18">
        <v>13.4</v>
      </c>
      <c r="M637" s="18" t="str">
        <f>IFERROR(__xludf.DUMMYFUNCTION("SPARKLINE(L637,{""charttype"",""bar"";""color1"",""#FF9900"";""max"",MAX($L$2:$L$2107)})"),"")</f>
        <v/>
      </c>
      <c r="N637" s="18">
        <v>12.6</v>
      </c>
      <c r="O637" s="14" t="str">
        <f>IFERROR(__xludf.DUMMYFUNCTION("SPARKLINE(N637,{""charttype"",""bar"";""color1"",""#0066CC"";""max"",MAX($N$2:$N$2107)})"),"")</f>
        <v/>
      </c>
      <c r="P637" s="16">
        <v>126888.8</v>
      </c>
      <c r="Q637" s="19">
        <v>49.7945</v>
      </c>
      <c r="R637" s="21">
        <f t="shared" si="5"/>
        <v>6318364.352</v>
      </c>
    </row>
    <row r="638">
      <c r="A638" s="6">
        <v>42641.0</v>
      </c>
      <c r="B638" s="14" t="str">
        <f t="shared" si="1"/>
        <v>Wednesday</v>
      </c>
      <c r="C638" s="14" t="str">
        <f t="shared" si="2"/>
        <v>September</v>
      </c>
      <c r="D638" s="15" t="str">
        <f t="shared" si="3"/>
        <v>2016</v>
      </c>
      <c r="E638" s="16">
        <f t="shared" si="4"/>
        <v>40</v>
      </c>
      <c r="F638" s="14" t="str">
        <f>VLOOKUP(A638,'_Holidays'!A638:B2743,2,FALSE)</f>
        <v>N</v>
      </c>
      <c r="G638" s="17" t="str">
        <f>VLOOKUP(A638,'_Holidays'!A638:C2743,3,FALSE)</f>
        <v>N</v>
      </c>
      <c r="H638" s="18">
        <v>7.5</v>
      </c>
      <c r="I638" s="14" t="str">
        <f>IFERROR(__xludf.DUMMYFUNCTION("SPARKLINE(H638,{""charttype"",""bar"";""color1"",""#00CCFF"";""max"",MAX($H$2:$H$2107)})"),"")</f>
        <v/>
      </c>
      <c r="J638" s="18">
        <v>19.3</v>
      </c>
      <c r="K638" s="14" t="str">
        <f>IFERROR(__xludf.DUMMYFUNCTION("SPARKLINE(J638,{""charttype"",""bar"";""color1"",""#FF0000"";""max"",MAX($J$2:$J$2107)})"),"")</f>
        <v/>
      </c>
      <c r="L638" s="18">
        <v>19.6</v>
      </c>
      <c r="M638" s="18" t="str">
        <f>IFERROR(__xludf.DUMMYFUNCTION("SPARKLINE(L638,{""charttype"",""bar"";""color1"",""#FF9900"";""max"",MAX($L$2:$L$2107)})"),"")</f>
        <v/>
      </c>
      <c r="N638" s="18">
        <v>2.2</v>
      </c>
      <c r="O638" s="14" t="str">
        <f>IFERROR(__xludf.DUMMYFUNCTION("SPARKLINE(N638,{""charttype"",""bar"";""color1"",""#0066CC"";""max"",MAX($N$2:$N$2107)})"),"")</f>
        <v/>
      </c>
      <c r="P638" s="16">
        <v>121143.3</v>
      </c>
      <c r="Q638" s="19">
        <v>32.43171</v>
      </c>
      <c r="R638" s="21">
        <f t="shared" si="5"/>
        <v>3928884.374</v>
      </c>
    </row>
    <row r="639">
      <c r="A639" s="6">
        <v>42642.0</v>
      </c>
      <c r="B639" s="14" t="str">
        <f t="shared" si="1"/>
        <v>Thursday</v>
      </c>
      <c r="C639" s="14" t="str">
        <f t="shared" si="2"/>
        <v>September</v>
      </c>
      <c r="D639" s="15" t="str">
        <f t="shared" si="3"/>
        <v>2016</v>
      </c>
      <c r="E639" s="16">
        <f t="shared" si="4"/>
        <v>40</v>
      </c>
      <c r="F639" s="14" t="str">
        <f>VLOOKUP(A639,'_Holidays'!A639:B2744,2,FALSE)</f>
        <v>N</v>
      </c>
      <c r="G639" s="17" t="str">
        <f>VLOOKUP(A639,'_Holidays'!A639:C2744,3,FALSE)</f>
        <v>N</v>
      </c>
      <c r="H639" s="18">
        <v>12.5</v>
      </c>
      <c r="I639" s="14" t="str">
        <f>IFERROR(__xludf.DUMMYFUNCTION("SPARKLINE(H639,{""charttype"",""bar"";""color1"",""#00CCFF"";""max"",MAX($H$2:$H$2107)})"),"")</f>
        <v/>
      </c>
      <c r="J639" s="18">
        <v>16.7</v>
      </c>
      <c r="K639" s="14" t="str">
        <f>IFERROR(__xludf.DUMMYFUNCTION("SPARKLINE(J639,{""charttype"",""bar"";""color1"",""#FF0000"";""max"",MAX($J$2:$J$2107)})"),"")</f>
        <v/>
      </c>
      <c r="L639" s="18">
        <v>16.2</v>
      </c>
      <c r="M639" s="18" t="str">
        <f>IFERROR(__xludf.DUMMYFUNCTION("SPARKLINE(L639,{""charttype"",""bar"";""color1"",""#FF9900"";""max"",MAX($L$2:$L$2107)})"),"")</f>
        <v/>
      </c>
      <c r="N639" s="18">
        <v>1.8</v>
      </c>
      <c r="O639" s="14" t="str">
        <f>IFERROR(__xludf.DUMMYFUNCTION("SPARKLINE(N639,{""charttype"",""bar"";""color1"",""#0066CC"";""max"",MAX($N$2:$N$2107)})"),"")</f>
        <v/>
      </c>
      <c r="P639" s="16">
        <v>122858.5</v>
      </c>
      <c r="Q639" s="19">
        <v>37.596</v>
      </c>
      <c r="R639" s="21">
        <f t="shared" si="5"/>
        <v>4618988.166</v>
      </c>
    </row>
    <row r="640">
      <c r="A640" s="6">
        <v>42643.0</v>
      </c>
      <c r="B640" s="14" t="str">
        <f t="shared" si="1"/>
        <v>Friday</v>
      </c>
      <c r="C640" s="14" t="str">
        <f t="shared" si="2"/>
        <v>September</v>
      </c>
      <c r="D640" s="15" t="str">
        <f t="shared" si="3"/>
        <v>2016</v>
      </c>
      <c r="E640" s="16">
        <f t="shared" si="4"/>
        <v>40</v>
      </c>
      <c r="F640" s="14" t="str">
        <f>VLOOKUP(A640,'_Holidays'!A640:B2745,2,FALSE)</f>
        <v>N</v>
      </c>
      <c r="G640" s="17" t="str">
        <f>VLOOKUP(A640,'_Holidays'!A640:C2745,3,FALSE)</f>
        <v>Y</v>
      </c>
      <c r="H640" s="18">
        <v>9.3</v>
      </c>
      <c r="I640" s="14" t="str">
        <f>IFERROR(__xludf.DUMMYFUNCTION("SPARKLINE(H640,{""charttype"",""bar"";""color1"",""#00CCFF"";""max"",MAX($H$2:$H$2107)})"),"")</f>
        <v/>
      </c>
      <c r="J640" s="18">
        <v>16.4</v>
      </c>
      <c r="K640" s="14" t="str">
        <f>IFERROR(__xludf.DUMMYFUNCTION("SPARKLINE(J640,{""charttype"",""bar"";""color1"",""#FF0000"";""max"",MAX($J$2:$J$2107)})"),"")</f>
        <v/>
      </c>
      <c r="L640" s="18">
        <v>16.6</v>
      </c>
      <c r="M640" s="18" t="str">
        <f>IFERROR(__xludf.DUMMYFUNCTION("SPARKLINE(L640,{""charttype"",""bar"";""color1"",""#FF9900"";""max"",MAX($L$2:$L$2107)})"),"")</f>
        <v/>
      </c>
      <c r="N640" s="18">
        <v>2.0</v>
      </c>
      <c r="O640" s="14" t="str">
        <f>IFERROR(__xludf.DUMMYFUNCTION("SPARKLINE(N640,{""charttype"",""bar"";""color1"",""#0066CC"";""max"",MAX($N$2:$N$2107)})"),"")</f>
        <v/>
      </c>
      <c r="P640" s="16">
        <v>113439.8</v>
      </c>
      <c r="Q640" s="19">
        <v>33.06369</v>
      </c>
      <c r="R640" s="21">
        <f t="shared" si="5"/>
        <v>3750738.381</v>
      </c>
    </row>
    <row r="641">
      <c r="A641" s="6">
        <v>42644.0</v>
      </c>
      <c r="B641" s="14" t="str">
        <f t="shared" si="1"/>
        <v>Saturday</v>
      </c>
      <c r="C641" s="14" t="str">
        <f t="shared" si="2"/>
        <v>October</v>
      </c>
      <c r="D641" s="15" t="str">
        <f t="shared" si="3"/>
        <v>2016</v>
      </c>
      <c r="E641" s="16">
        <f t="shared" si="4"/>
        <v>40</v>
      </c>
      <c r="F641" s="14" t="str">
        <f>VLOOKUP(A641,'_Holidays'!A641:B2746,2,FALSE)</f>
        <v>N</v>
      </c>
      <c r="G641" s="17" t="str">
        <f>VLOOKUP(A641,'_Holidays'!A641:C2746,3,FALSE)</f>
        <v>N</v>
      </c>
      <c r="H641" s="18">
        <v>11.6</v>
      </c>
      <c r="I641" s="14" t="str">
        <f>IFERROR(__xludf.DUMMYFUNCTION("SPARKLINE(H641,{""charttype"",""bar"";""color1"",""#00CCFF"";""max"",MAX($H$2:$H$2107)})"),"")</f>
        <v/>
      </c>
      <c r="J641" s="18">
        <v>18.6</v>
      </c>
      <c r="K641" s="14" t="str">
        <f>IFERROR(__xludf.DUMMYFUNCTION("SPARKLINE(J641,{""charttype"",""bar"";""color1"",""#FF0000"";""max"",MAX($J$2:$J$2107)})"),"")</f>
        <v/>
      </c>
      <c r="L641" s="18">
        <v>11.9</v>
      </c>
      <c r="M641" s="18" t="str">
        <f>IFERROR(__xludf.DUMMYFUNCTION("SPARKLINE(L641,{""charttype"",""bar"";""color1"",""#FF9900"";""max"",MAX($L$2:$L$2107)})"),"")</f>
        <v/>
      </c>
      <c r="N641" s="18">
        <v>1.6</v>
      </c>
      <c r="O641" s="14" t="str">
        <f>IFERROR(__xludf.DUMMYFUNCTION("SPARKLINE(N641,{""charttype"",""bar"";""color1"",""#0066CC"";""max"",MAX($N$2:$N$2107)})"),"")</f>
        <v/>
      </c>
      <c r="P641" s="16">
        <v>109181.3</v>
      </c>
      <c r="Q641" s="19">
        <v>20.4861</v>
      </c>
      <c r="R641" s="21">
        <f t="shared" si="5"/>
        <v>2236699.03</v>
      </c>
    </row>
    <row r="642">
      <c r="A642" s="6">
        <v>42645.0</v>
      </c>
      <c r="B642" s="14" t="str">
        <f t="shared" si="1"/>
        <v>Sunday</v>
      </c>
      <c r="C642" s="14" t="str">
        <f t="shared" si="2"/>
        <v>October</v>
      </c>
      <c r="D642" s="15" t="str">
        <f t="shared" si="3"/>
        <v>2016</v>
      </c>
      <c r="E642" s="16">
        <f t="shared" si="4"/>
        <v>41</v>
      </c>
      <c r="F642" s="14" t="str">
        <f>VLOOKUP(A642,'_Holidays'!A642:B2747,2,FALSE)</f>
        <v>N</v>
      </c>
      <c r="G642" s="17" t="str">
        <f>VLOOKUP(A642,'_Holidays'!A642:C2747,3,FALSE)</f>
        <v>N</v>
      </c>
      <c r="H642" s="18">
        <v>12.1</v>
      </c>
      <c r="I642" s="14" t="str">
        <f>IFERROR(__xludf.DUMMYFUNCTION("SPARKLINE(H642,{""charttype"",""bar"";""color1"",""#00CCFF"";""max"",MAX($H$2:$H$2107)})"),"")</f>
        <v/>
      </c>
      <c r="J642" s="18">
        <v>24.0</v>
      </c>
      <c r="K642" s="14" t="str">
        <f>IFERROR(__xludf.DUMMYFUNCTION("SPARKLINE(J642,{""charttype"",""bar"";""color1"",""#FF0000"";""max"",MAX($J$2:$J$2107)})"),"")</f>
        <v/>
      </c>
      <c r="L642" s="18">
        <v>18.7</v>
      </c>
      <c r="M642" s="18" t="str">
        <f>IFERROR(__xludf.DUMMYFUNCTION("SPARKLINE(L642,{""charttype"",""bar"";""color1"",""#FF9900"";""max"",MAX($L$2:$L$2107)})"),"")</f>
        <v/>
      </c>
      <c r="N642" s="18">
        <v>0.0</v>
      </c>
      <c r="O642" s="14" t="str">
        <f>IFERROR(__xludf.DUMMYFUNCTION("SPARKLINE(N642,{""charttype"",""bar"";""color1"",""#0066CC"";""max"",MAX($N$2:$N$2107)})"),"")</f>
        <v/>
      </c>
      <c r="P642" s="16">
        <v>97992.93</v>
      </c>
      <c r="Q642" s="19">
        <v>13.65687</v>
      </c>
      <c r="R642" s="21">
        <f t="shared" si="5"/>
        <v>1338276.706</v>
      </c>
    </row>
    <row r="643">
      <c r="A643" s="6">
        <v>42646.0</v>
      </c>
      <c r="B643" s="14" t="str">
        <f t="shared" si="1"/>
        <v>Monday</v>
      </c>
      <c r="C643" s="14" t="str">
        <f t="shared" si="2"/>
        <v>October</v>
      </c>
      <c r="D643" s="15" t="str">
        <f t="shared" si="3"/>
        <v>2016</v>
      </c>
      <c r="E643" s="16">
        <f t="shared" si="4"/>
        <v>41</v>
      </c>
      <c r="F643" s="14" t="str">
        <f>VLOOKUP(A643,'_Holidays'!A643:B2748,2,FALSE)</f>
        <v>N</v>
      </c>
      <c r="G643" s="17" t="str">
        <f>VLOOKUP(A643,'_Holidays'!A643:C2748,3,FALSE)</f>
        <v>N</v>
      </c>
      <c r="H643" s="18">
        <v>11.1</v>
      </c>
      <c r="I643" s="14" t="str">
        <f>IFERROR(__xludf.DUMMYFUNCTION("SPARKLINE(H643,{""charttype"",""bar"";""color1"",""#00CCFF"";""max"",MAX($H$2:$H$2107)})"),"")</f>
        <v/>
      </c>
      <c r="J643" s="18">
        <v>15.9</v>
      </c>
      <c r="K643" s="14" t="str">
        <f>IFERROR(__xludf.DUMMYFUNCTION("SPARKLINE(J643,{""charttype"",""bar"";""color1"",""#FF0000"";""max"",MAX($J$2:$J$2107)})"),"")</f>
        <v/>
      </c>
      <c r="L643" s="18">
        <v>13.7</v>
      </c>
      <c r="M643" s="18" t="str">
        <f>IFERROR(__xludf.DUMMYFUNCTION("SPARKLINE(L643,{""charttype"",""bar"";""color1"",""#FF9900"";""max"",MAX($L$2:$L$2107)})"),"")</f>
        <v/>
      </c>
      <c r="N643" s="18">
        <v>9.2</v>
      </c>
      <c r="O643" s="14" t="str">
        <f>IFERROR(__xludf.DUMMYFUNCTION("SPARKLINE(N643,{""charttype"",""bar"";""color1"",""#0066CC"";""max"",MAX($N$2:$N$2107)})"),"")</f>
        <v/>
      </c>
      <c r="P643" s="16">
        <v>115839.0</v>
      </c>
      <c r="Q643" s="19">
        <v>21.60174</v>
      </c>
      <c r="R643" s="21">
        <f t="shared" si="5"/>
        <v>2502323.96</v>
      </c>
    </row>
    <row r="644">
      <c r="A644" s="6">
        <v>42647.0</v>
      </c>
      <c r="B644" s="14" t="str">
        <f t="shared" si="1"/>
        <v>Tuesday</v>
      </c>
      <c r="C644" s="14" t="str">
        <f t="shared" si="2"/>
        <v>October</v>
      </c>
      <c r="D644" s="15" t="str">
        <f t="shared" si="3"/>
        <v>2016</v>
      </c>
      <c r="E644" s="16">
        <f t="shared" si="4"/>
        <v>41</v>
      </c>
      <c r="F644" s="14" t="str">
        <f>VLOOKUP(A644,'_Holidays'!A644:B2749,2,FALSE)</f>
        <v>Y</v>
      </c>
      <c r="G644" s="17" t="str">
        <f>VLOOKUP(A644,'_Holidays'!A644:C2749,3,FALSE)</f>
        <v>N</v>
      </c>
      <c r="H644" s="18">
        <v>10.6</v>
      </c>
      <c r="I644" s="14" t="str">
        <f>IFERROR(__xludf.DUMMYFUNCTION("SPARKLINE(H644,{""charttype"",""bar"";""color1"",""#00CCFF"";""max"",MAX($H$2:$H$2107)})"),"")</f>
        <v/>
      </c>
      <c r="J644" s="18">
        <v>17.1</v>
      </c>
      <c r="K644" s="14" t="str">
        <f>IFERROR(__xludf.DUMMYFUNCTION("SPARKLINE(J644,{""charttype"",""bar"";""color1"",""#FF0000"";""max"",MAX($J$2:$J$2107)})"),"")</f>
        <v/>
      </c>
      <c r="L644" s="18">
        <v>13.2</v>
      </c>
      <c r="M644" s="18" t="str">
        <f>IFERROR(__xludf.DUMMYFUNCTION("SPARKLINE(L644,{""charttype"",""bar"";""color1"",""#FF9900"";""max"",MAX($L$2:$L$2107)})"),"")</f>
        <v/>
      </c>
      <c r="N644" s="18">
        <v>2.0</v>
      </c>
      <c r="O644" s="14" t="str">
        <f>IFERROR(__xludf.DUMMYFUNCTION("SPARKLINE(N644,{""charttype"",""bar"";""color1"",""#0066CC"";""max"",MAX($N$2:$N$2107)})"),"")</f>
        <v/>
      </c>
      <c r="P644" s="16">
        <v>124089.5</v>
      </c>
      <c r="Q644" s="19">
        <v>23.00178</v>
      </c>
      <c r="R644" s="21">
        <f t="shared" si="5"/>
        <v>2854279.379</v>
      </c>
    </row>
    <row r="645">
      <c r="A645" s="6">
        <v>42648.0</v>
      </c>
      <c r="B645" s="14" t="str">
        <f t="shared" si="1"/>
        <v>Wednesday</v>
      </c>
      <c r="C645" s="14" t="str">
        <f t="shared" si="2"/>
        <v>October</v>
      </c>
      <c r="D645" s="15" t="str">
        <f t="shared" si="3"/>
        <v>2016</v>
      </c>
      <c r="E645" s="16">
        <f t="shared" si="4"/>
        <v>41</v>
      </c>
      <c r="F645" s="14" t="str">
        <f>VLOOKUP(A645,'_Holidays'!A645:B2750,2,FALSE)</f>
        <v>Y</v>
      </c>
      <c r="G645" s="17" t="str">
        <f>VLOOKUP(A645,'_Holidays'!A645:C2750,3,FALSE)</f>
        <v>N</v>
      </c>
      <c r="H645" s="18">
        <v>8.0</v>
      </c>
      <c r="I645" s="14" t="str">
        <f>IFERROR(__xludf.DUMMYFUNCTION("SPARKLINE(H645,{""charttype"",""bar"";""color1"",""#00CCFF"";""max"",MAX($H$2:$H$2107)})"),"")</f>
        <v/>
      </c>
      <c r="J645" s="18">
        <v>17.1</v>
      </c>
      <c r="K645" s="14" t="str">
        <f>IFERROR(__xludf.DUMMYFUNCTION("SPARKLINE(J645,{""charttype"",""bar"";""color1"",""#FF0000"";""max"",MAX($J$2:$J$2107)})"),"")</f>
        <v/>
      </c>
      <c r="L645" s="18">
        <v>7.5</v>
      </c>
      <c r="M645" s="18" t="str">
        <f>IFERROR(__xludf.DUMMYFUNCTION("SPARKLINE(L645,{""charttype"",""bar"";""color1"",""#FF9900"";""max"",MAX($L$2:$L$2107)})"),"")</f>
        <v/>
      </c>
      <c r="N645" s="18">
        <v>2.8</v>
      </c>
      <c r="O645" s="14" t="str">
        <f>IFERROR(__xludf.DUMMYFUNCTION("SPARKLINE(N645,{""charttype"",""bar"";""color1"",""#0066CC"";""max"",MAX($N$2:$N$2107)})"),"")</f>
        <v/>
      </c>
      <c r="P645" s="16">
        <v>128558.4</v>
      </c>
      <c r="Q645" s="19">
        <v>41.11513</v>
      </c>
      <c r="R645" s="21">
        <f t="shared" si="5"/>
        <v>5285695.329</v>
      </c>
    </row>
    <row r="646">
      <c r="A646" s="6">
        <v>42649.0</v>
      </c>
      <c r="B646" s="14" t="str">
        <f t="shared" si="1"/>
        <v>Thursday</v>
      </c>
      <c r="C646" s="14" t="str">
        <f t="shared" si="2"/>
        <v>October</v>
      </c>
      <c r="D646" s="15" t="str">
        <f t="shared" si="3"/>
        <v>2016</v>
      </c>
      <c r="E646" s="16">
        <f t="shared" si="4"/>
        <v>41</v>
      </c>
      <c r="F646" s="14" t="str">
        <f>VLOOKUP(A646,'_Holidays'!A646:B2751,2,FALSE)</f>
        <v>Y</v>
      </c>
      <c r="G646" s="17" t="str">
        <f>VLOOKUP(A646,'_Holidays'!A646:C2751,3,FALSE)</f>
        <v>N</v>
      </c>
      <c r="H646" s="18">
        <v>9.7</v>
      </c>
      <c r="I646" s="14" t="str">
        <f>IFERROR(__xludf.DUMMYFUNCTION("SPARKLINE(H646,{""charttype"",""bar"";""color1"",""#00CCFF"";""max"",MAX($H$2:$H$2107)})"),"")</f>
        <v/>
      </c>
      <c r="J646" s="18">
        <v>27.2</v>
      </c>
      <c r="K646" s="14" t="str">
        <f>IFERROR(__xludf.DUMMYFUNCTION("SPARKLINE(J646,{""charttype"",""bar"";""color1"",""#FF0000"";""max"",MAX($J$2:$J$2107)})"),"")</f>
        <v/>
      </c>
      <c r="L646" s="18">
        <v>22.6</v>
      </c>
      <c r="M646" s="18" t="str">
        <f>IFERROR(__xludf.DUMMYFUNCTION("SPARKLINE(L646,{""charttype"",""bar"";""color1"",""#FF9900"";""max"",MAX($L$2:$L$2107)})"),"")</f>
        <v/>
      </c>
      <c r="N646" s="18">
        <v>0.0</v>
      </c>
      <c r="O646" s="14" t="str">
        <f>IFERROR(__xludf.DUMMYFUNCTION("SPARKLINE(N646,{""charttype"",""bar"";""color1"",""#0066CC"";""max"",MAX($N$2:$N$2107)})"),"")</f>
        <v/>
      </c>
      <c r="P646" s="16">
        <v>115898.5</v>
      </c>
      <c r="Q646" s="19">
        <v>30.18957</v>
      </c>
      <c r="R646" s="21">
        <f t="shared" si="5"/>
        <v>3498925.879</v>
      </c>
    </row>
    <row r="647">
      <c r="A647" s="6">
        <v>42650.0</v>
      </c>
      <c r="B647" s="14" t="str">
        <f t="shared" si="1"/>
        <v>Friday</v>
      </c>
      <c r="C647" s="14" t="str">
        <f t="shared" si="2"/>
        <v>October</v>
      </c>
      <c r="D647" s="15" t="str">
        <f t="shared" si="3"/>
        <v>2016</v>
      </c>
      <c r="E647" s="16">
        <f t="shared" si="4"/>
        <v>41</v>
      </c>
      <c r="F647" s="14" t="str">
        <f>VLOOKUP(A647,'_Holidays'!A647:B2752,2,FALSE)</f>
        <v>Y</v>
      </c>
      <c r="G647" s="17" t="str">
        <f>VLOOKUP(A647,'_Holidays'!A647:C2752,3,FALSE)</f>
        <v>N</v>
      </c>
      <c r="H647" s="18">
        <v>14.1</v>
      </c>
      <c r="I647" s="14" t="str">
        <f>IFERROR(__xludf.DUMMYFUNCTION("SPARKLINE(H647,{""charttype"",""bar"";""color1"",""#00CCFF"";""max"",MAX($H$2:$H$2107)})"),"")</f>
        <v/>
      </c>
      <c r="J647" s="18">
        <v>22.5</v>
      </c>
      <c r="K647" s="14" t="str">
        <f>IFERROR(__xludf.DUMMYFUNCTION("SPARKLINE(J647,{""charttype"",""bar"";""color1"",""#FF0000"";""max"",MAX($J$2:$J$2107)})"),"")</f>
        <v/>
      </c>
      <c r="L647" s="18">
        <v>7.8</v>
      </c>
      <c r="M647" s="18" t="str">
        <f>IFERROR(__xludf.DUMMYFUNCTION("SPARKLINE(L647,{""charttype"",""bar"";""color1"",""#FF9900"";""max"",MAX($L$2:$L$2107)})"),"")</f>
        <v/>
      </c>
      <c r="N647" s="18">
        <v>0.0</v>
      </c>
      <c r="O647" s="14" t="str">
        <f>IFERROR(__xludf.DUMMYFUNCTION("SPARKLINE(N647,{""charttype"",""bar"";""color1"",""#0066CC"";""max"",MAX($N$2:$N$2107)})"),"")</f>
        <v/>
      </c>
      <c r="P647" s="16">
        <v>116197.7</v>
      </c>
      <c r="Q647" s="19">
        <v>37.3391</v>
      </c>
      <c r="R647" s="21">
        <f t="shared" si="5"/>
        <v>4338717.54</v>
      </c>
    </row>
    <row r="648">
      <c r="A648" s="6">
        <v>42651.0</v>
      </c>
      <c r="B648" s="14" t="str">
        <f t="shared" si="1"/>
        <v>Saturday</v>
      </c>
      <c r="C648" s="14" t="str">
        <f t="shared" si="2"/>
        <v>October</v>
      </c>
      <c r="D648" s="15" t="str">
        <f t="shared" si="3"/>
        <v>2016</v>
      </c>
      <c r="E648" s="16">
        <f t="shared" si="4"/>
        <v>41</v>
      </c>
      <c r="F648" s="14" t="str">
        <f>VLOOKUP(A648,'_Holidays'!A648:B2753,2,FALSE)</f>
        <v>Y</v>
      </c>
      <c r="G648" s="17" t="str">
        <f>VLOOKUP(A648,'_Holidays'!A648:C2753,3,FALSE)</f>
        <v>N</v>
      </c>
      <c r="H648" s="18">
        <v>9.7</v>
      </c>
      <c r="I648" s="14" t="str">
        <f>IFERROR(__xludf.DUMMYFUNCTION("SPARKLINE(H648,{""charttype"",""bar"";""color1"",""#00CCFF"";""max"",MAX($H$2:$H$2107)})"),"")</f>
        <v/>
      </c>
      <c r="J648" s="18">
        <v>16.9</v>
      </c>
      <c r="K648" s="14" t="str">
        <f>IFERROR(__xludf.DUMMYFUNCTION("SPARKLINE(J648,{""charttype"",""bar"";""color1"",""#FF0000"";""max"",MAX($J$2:$J$2107)})"),"")</f>
        <v/>
      </c>
      <c r="L648" s="18">
        <v>23.0</v>
      </c>
      <c r="M648" s="18" t="str">
        <f>IFERROR(__xludf.DUMMYFUNCTION("SPARKLINE(L648,{""charttype"",""bar"";""color1"",""#FF9900"";""max"",MAX($L$2:$L$2107)})"),"")</f>
        <v/>
      </c>
      <c r="N648" s="18">
        <v>0.0</v>
      </c>
      <c r="O648" s="14" t="str">
        <f>IFERROR(__xludf.DUMMYFUNCTION("SPARKLINE(N648,{""charttype"",""bar"";""color1"",""#0066CC"";""max"",MAX($N$2:$N$2107)})"),"")</f>
        <v/>
      </c>
      <c r="P648" s="16">
        <v>101300.8</v>
      </c>
      <c r="Q648" s="19">
        <v>35.21034</v>
      </c>
      <c r="R648" s="21">
        <f t="shared" si="5"/>
        <v>3566835.61</v>
      </c>
    </row>
    <row r="649">
      <c r="A649" s="6">
        <v>42652.0</v>
      </c>
      <c r="B649" s="14" t="str">
        <f t="shared" si="1"/>
        <v>Sunday</v>
      </c>
      <c r="C649" s="14" t="str">
        <f t="shared" si="2"/>
        <v>October</v>
      </c>
      <c r="D649" s="15" t="str">
        <f t="shared" si="3"/>
        <v>2016</v>
      </c>
      <c r="E649" s="16">
        <f t="shared" si="4"/>
        <v>42</v>
      </c>
      <c r="F649" s="14" t="str">
        <f>VLOOKUP(A649,'_Holidays'!A649:B2754,2,FALSE)</f>
        <v>Y</v>
      </c>
      <c r="G649" s="17" t="str">
        <f>VLOOKUP(A649,'_Holidays'!A649:C2754,3,FALSE)</f>
        <v>N</v>
      </c>
      <c r="H649" s="18">
        <v>9.5</v>
      </c>
      <c r="I649" s="14" t="str">
        <f>IFERROR(__xludf.DUMMYFUNCTION("SPARKLINE(H649,{""charttype"",""bar"";""color1"",""#00CCFF"";""max"",MAX($H$2:$H$2107)})"),"")</f>
        <v/>
      </c>
      <c r="J649" s="18">
        <v>22.0</v>
      </c>
      <c r="K649" s="14" t="str">
        <f>IFERROR(__xludf.DUMMYFUNCTION("SPARKLINE(J649,{""charttype"",""bar"";""color1"",""#FF0000"";""max"",MAX($J$2:$J$2107)})"),"")</f>
        <v/>
      </c>
      <c r="L649" s="18">
        <v>14.1</v>
      </c>
      <c r="M649" s="18" t="str">
        <f>IFERROR(__xludf.DUMMYFUNCTION("SPARKLINE(L649,{""charttype"",""bar"";""color1"",""#FF9900"";""max"",MAX($L$2:$L$2107)})"),"")</f>
        <v/>
      </c>
      <c r="N649" s="18">
        <v>0.0</v>
      </c>
      <c r="O649" s="14" t="str">
        <f>IFERROR(__xludf.DUMMYFUNCTION("SPARKLINE(N649,{""charttype"",""bar"";""color1"",""#0066CC"";""max"",MAX($N$2:$N$2107)})"),"")</f>
        <v/>
      </c>
      <c r="P649" s="16">
        <v>94954.16</v>
      </c>
      <c r="Q649" s="19">
        <v>15.90301</v>
      </c>
      <c r="R649" s="21">
        <f t="shared" si="5"/>
        <v>1510056.956</v>
      </c>
    </row>
    <row r="650">
      <c r="A650" s="6">
        <v>42653.0</v>
      </c>
      <c r="B650" s="14" t="str">
        <f t="shared" si="1"/>
        <v>Monday</v>
      </c>
      <c r="C650" s="14" t="str">
        <f t="shared" si="2"/>
        <v>October</v>
      </c>
      <c r="D650" s="15" t="str">
        <f t="shared" si="3"/>
        <v>2016</v>
      </c>
      <c r="E650" s="16">
        <f t="shared" si="4"/>
        <v>42</v>
      </c>
      <c r="F650" s="14" t="str">
        <f>VLOOKUP(A650,'_Holidays'!A650:B2755,2,FALSE)</f>
        <v>Y</v>
      </c>
      <c r="G650" s="17" t="str">
        <f>VLOOKUP(A650,'_Holidays'!A650:C2755,3,FALSE)</f>
        <v>N</v>
      </c>
      <c r="H650" s="18">
        <v>13.0</v>
      </c>
      <c r="I650" s="14" t="str">
        <f>IFERROR(__xludf.DUMMYFUNCTION("SPARKLINE(H650,{""charttype"",""bar"";""color1"",""#00CCFF"";""max"",MAX($H$2:$H$2107)})"),"")</f>
        <v/>
      </c>
      <c r="J650" s="18">
        <v>16.8</v>
      </c>
      <c r="K650" s="14" t="str">
        <f>IFERROR(__xludf.DUMMYFUNCTION("SPARKLINE(J650,{""charttype"",""bar"";""color1"",""#FF0000"";""max"",MAX($J$2:$J$2107)})"),"")</f>
        <v/>
      </c>
      <c r="L650" s="18">
        <v>18.4</v>
      </c>
      <c r="M650" s="18" t="str">
        <f>IFERROR(__xludf.DUMMYFUNCTION("SPARKLINE(L650,{""charttype"",""bar"";""color1"",""#FF9900"";""max"",MAX($L$2:$L$2107)})"),"")</f>
        <v/>
      </c>
      <c r="N650" s="18">
        <v>0.8</v>
      </c>
      <c r="O650" s="14" t="str">
        <f>IFERROR(__xludf.DUMMYFUNCTION("SPARKLINE(N650,{""charttype"",""bar"";""color1"",""#0066CC"";""max"",MAX($N$2:$N$2107)})"),"")</f>
        <v/>
      </c>
      <c r="P650" s="16">
        <v>116831.4</v>
      </c>
      <c r="Q650" s="19">
        <v>27.65472</v>
      </c>
      <c r="R650" s="21">
        <f t="shared" si="5"/>
        <v>3230939.654</v>
      </c>
    </row>
    <row r="651">
      <c r="A651" s="6">
        <v>42654.0</v>
      </c>
      <c r="B651" s="14" t="str">
        <f t="shared" si="1"/>
        <v>Tuesday</v>
      </c>
      <c r="C651" s="14" t="str">
        <f t="shared" si="2"/>
        <v>October</v>
      </c>
      <c r="D651" s="15" t="str">
        <f t="shared" si="3"/>
        <v>2016</v>
      </c>
      <c r="E651" s="16">
        <f t="shared" si="4"/>
        <v>42</v>
      </c>
      <c r="F651" s="14" t="str">
        <f>VLOOKUP(A651,'_Holidays'!A651:B2756,2,FALSE)</f>
        <v>Y</v>
      </c>
      <c r="G651" s="17" t="str">
        <f>VLOOKUP(A651,'_Holidays'!A651:C2756,3,FALSE)</f>
        <v>N</v>
      </c>
      <c r="H651" s="18">
        <v>7.5</v>
      </c>
      <c r="I651" s="14" t="str">
        <f>IFERROR(__xludf.DUMMYFUNCTION("SPARKLINE(H651,{""charttype"",""bar"";""color1"",""#00CCFF"";""max"",MAX($H$2:$H$2107)})"),"")</f>
        <v/>
      </c>
      <c r="J651" s="18">
        <v>15.1</v>
      </c>
      <c r="K651" s="14" t="str">
        <f>IFERROR(__xludf.DUMMYFUNCTION("SPARKLINE(J651,{""charttype"",""bar"";""color1"",""#FF0000"";""max"",MAX($J$2:$J$2107)})"),"")</f>
        <v/>
      </c>
      <c r="L651" s="18">
        <v>16.7</v>
      </c>
      <c r="M651" s="18" t="str">
        <f>IFERROR(__xludf.DUMMYFUNCTION("SPARKLINE(L651,{""charttype"",""bar"";""color1"",""#FF9900"";""max"",MAX($L$2:$L$2107)})"),"")</f>
        <v/>
      </c>
      <c r="N651" s="18">
        <v>1.4</v>
      </c>
      <c r="O651" s="14" t="str">
        <f>IFERROR(__xludf.DUMMYFUNCTION("SPARKLINE(N651,{""charttype"",""bar"";""color1"",""#0066CC"";""max"",MAX($N$2:$N$2107)})"),"")</f>
        <v/>
      </c>
      <c r="P651" s="16">
        <v>124665.8</v>
      </c>
      <c r="Q651" s="19">
        <v>38.19995</v>
      </c>
      <c r="R651" s="21">
        <f t="shared" si="5"/>
        <v>4762227.327</v>
      </c>
    </row>
    <row r="652">
      <c r="A652" s="6">
        <v>42655.0</v>
      </c>
      <c r="B652" s="14" t="str">
        <f t="shared" si="1"/>
        <v>Wednesday</v>
      </c>
      <c r="C652" s="14" t="str">
        <f t="shared" si="2"/>
        <v>October</v>
      </c>
      <c r="D652" s="15" t="str">
        <f t="shared" si="3"/>
        <v>2016</v>
      </c>
      <c r="E652" s="16">
        <f t="shared" si="4"/>
        <v>42</v>
      </c>
      <c r="F652" s="14" t="str">
        <f>VLOOKUP(A652,'_Holidays'!A652:B2757,2,FALSE)</f>
        <v>Y</v>
      </c>
      <c r="G652" s="17" t="str">
        <f>VLOOKUP(A652,'_Holidays'!A652:C2757,3,FALSE)</f>
        <v>N</v>
      </c>
      <c r="H652" s="18">
        <v>10.2</v>
      </c>
      <c r="I652" s="14" t="str">
        <f>IFERROR(__xludf.DUMMYFUNCTION("SPARKLINE(H652,{""charttype"",""bar"";""color1"",""#00CCFF"";""max"",MAX($H$2:$H$2107)})"),"")</f>
        <v/>
      </c>
      <c r="J652" s="18">
        <v>15.4</v>
      </c>
      <c r="K652" s="14" t="str">
        <f>IFERROR(__xludf.DUMMYFUNCTION("SPARKLINE(J652,{""charttype"",""bar"";""color1"",""#FF0000"";""max"",MAX($J$2:$J$2107)})"),"")</f>
        <v/>
      </c>
      <c r="L652" s="18">
        <v>12.9</v>
      </c>
      <c r="M652" s="18" t="str">
        <f>IFERROR(__xludf.DUMMYFUNCTION("SPARKLINE(L652,{""charttype"",""bar"";""color1"",""#FF9900"";""max"",MAX($L$2:$L$2107)})"),"")</f>
        <v/>
      </c>
      <c r="N652" s="18">
        <v>0.0</v>
      </c>
      <c r="O652" s="14" t="str">
        <f>IFERROR(__xludf.DUMMYFUNCTION("SPARKLINE(N652,{""charttype"",""bar"";""color1"",""#0066CC"";""max"",MAX($N$2:$N$2107)})"),"")</f>
        <v/>
      </c>
      <c r="P652" s="16">
        <v>128612.3</v>
      </c>
      <c r="Q652" s="19">
        <v>44.77065</v>
      </c>
      <c r="R652" s="21">
        <f t="shared" si="5"/>
        <v>5758056.269</v>
      </c>
    </row>
    <row r="653">
      <c r="A653" s="6">
        <v>42656.0</v>
      </c>
      <c r="B653" s="14" t="str">
        <f t="shared" si="1"/>
        <v>Thursday</v>
      </c>
      <c r="C653" s="14" t="str">
        <f t="shared" si="2"/>
        <v>October</v>
      </c>
      <c r="D653" s="15" t="str">
        <f t="shared" si="3"/>
        <v>2016</v>
      </c>
      <c r="E653" s="16">
        <f t="shared" si="4"/>
        <v>42</v>
      </c>
      <c r="F653" s="14" t="str">
        <f>VLOOKUP(A653,'_Holidays'!A653:B2758,2,FALSE)</f>
        <v>Y</v>
      </c>
      <c r="G653" s="17" t="str">
        <f>VLOOKUP(A653,'_Holidays'!A653:C2758,3,FALSE)</f>
        <v>N</v>
      </c>
      <c r="H653" s="18">
        <v>6.8</v>
      </c>
      <c r="I653" s="14" t="str">
        <f>IFERROR(__xludf.DUMMYFUNCTION("SPARKLINE(H653,{""charttype"",""bar"";""color1"",""#00CCFF"";""max"",MAX($H$2:$H$2107)})"),"")</f>
        <v/>
      </c>
      <c r="J653" s="18">
        <v>14.6</v>
      </c>
      <c r="K653" s="14" t="str">
        <f>IFERROR(__xludf.DUMMYFUNCTION("SPARKLINE(J653,{""charttype"",""bar"";""color1"",""#FF0000"";""max"",MAX($J$2:$J$2107)})"),"")</f>
        <v/>
      </c>
      <c r="L653" s="18">
        <v>22.8</v>
      </c>
      <c r="M653" s="18" t="str">
        <f>IFERROR(__xludf.DUMMYFUNCTION("SPARKLINE(L653,{""charttype"",""bar"";""color1"",""#FF9900"";""max"",MAX($L$2:$L$2107)})"),"")</f>
        <v/>
      </c>
      <c r="N653" s="18">
        <v>4.2</v>
      </c>
      <c r="O653" s="14" t="str">
        <f>IFERROR(__xludf.DUMMYFUNCTION("SPARKLINE(N653,{""charttype"",""bar"";""color1"",""#0066CC"";""max"",MAX($N$2:$N$2107)})"),"")</f>
        <v/>
      </c>
      <c r="P653" s="16">
        <v>128242.8</v>
      </c>
      <c r="Q653" s="19">
        <v>58.35309</v>
      </c>
      <c r="R653" s="21">
        <f t="shared" si="5"/>
        <v>7483363.65</v>
      </c>
    </row>
    <row r="654">
      <c r="A654" s="6">
        <v>42657.0</v>
      </c>
      <c r="B654" s="14" t="str">
        <f t="shared" si="1"/>
        <v>Friday</v>
      </c>
      <c r="C654" s="14" t="str">
        <f t="shared" si="2"/>
        <v>October</v>
      </c>
      <c r="D654" s="15" t="str">
        <f t="shared" si="3"/>
        <v>2016</v>
      </c>
      <c r="E654" s="16">
        <f t="shared" si="4"/>
        <v>42</v>
      </c>
      <c r="F654" s="14" t="str">
        <f>VLOOKUP(A654,'_Holidays'!A654:B2759,2,FALSE)</f>
        <v>Y</v>
      </c>
      <c r="G654" s="17" t="str">
        <f>VLOOKUP(A654,'_Holidays'!A654:C2759,3,FALSE)</f>
        <v>N</v>
      </c>
      <c r="H654" s="18">
        <v>5.2</v>
      </c>
      <c r="I654" s="14" t="str">
        <f>IFERROR(__xludf.DUMMYFUNCTION("SPARKLINE(H654,{""charttype"",""bar"";""color1"",""#00CCFF"";""max"",MAX($H$2:$H$2107)})"),"")</f>
        <v/>
      </c>
      <c r="J654" s="18">
        <v>22.7</v>
      </c>
      <c r="K654" s="14" t="str">
        <f>IFERROR(__xludf.DUMMYFUNCTION("SPARKLINE(J654,{""charttype"",""bar"";""color1"",""#FF0000"";""max"",MAX($J$2:$J$2107)})"),"")</f>
        <v/>
      </c>
      <c r="L654" s="18">
        <v>24.5</v>
      </c>
      <c r="M654" s="18" t="str">
        <f>IFERROR(__xludf.DUMMYFUNCTION("SPARKLINE(L654,{""charttype"",""bar"";""color1"",""#FF9900"";""max"",MAX($L$2:$L$2107)})"),"")</f>
        <v/>
      </c>
      <c r="N654" s="18">
        <v>0.2</v>
      </c>
      <c r="O654" s="14" t="str">
        <f>IFERROR(__xludf.DUMMYFUNCTION("SPARKLINE(N654,{""charttype"",""bar"";""color1"",""#0066CC"";""max"",MAX($N$2:$N$2107)})"),"")</f>
        <v/>
      </c>
      <c r="P654" s="16">
        <v>121731.5</v>
      </c>
      <c r="Q654" s="19">
        <v>43.96651</v>
      </c>
      <c r="R654" s="21">
        <f t="shared" si="5"/>
        <v>5352109.212</v>
      </c>
    </row>
    <row r="655">
      <c r="A655" s="6">
        <v>42658.0</v>
      </c>
      <c r="B655" s="14" t="str">
        <f t="shared" si="1"/>
        <v>Saturday</v>
      </c>
      <c r="C655" s="14" t="str">
        <f t="shared" si="2"/>
        <v>October</v>
      </c>
      <c r="D655" s="15" t="str">
        <f t="shared" si="3"/>
        <v>2016</v>
      </c>
      <c r="E655" s="16">
        <f t="shared" si="4"/>
        <v>42</v>
      </c>
      <c r="F655" s="14" t="str">
        <f>VLOOKUP(A655,'_Holidays'!A655:B2760,2,FALSE)</f>
        <v>Y</v>
      </c>
      <c r="G655" s="17" t="str">
        <f>VLOOKUP(A655,'_Holidays'!A655:C2760,3,FALSE)</f>
        <v>N</v>
      </c>
      <c r="H655" s="18">
        <v>9.4</v>
      </c>
      <c r="I655" s="14" t="str">
        <f>IFERROR(__xludf.DUMMYFUNCTION("SPARKLINE(H655,{""charttype"",""bar"";""color1"",""#00CCFF"";""max"",MAX($H$2:$H$2107)})"),"")</f>
        <v/>
      </c>
      <c r="J655" s="18">
        <v>24.8</v>
      </c>
      <c r="K655" s="14" t="str">
        <f>IFERROR(__xludf.DUMMYFUNCTION("SPARKLINE(J655,{""charttype"",""bar"";""color1"",""#FF0000"";""max"",MAX($J$2:$J$2107)})"),"")</f>
        <v/>
      </c>
      <c r="L655" s="18">
        <v>21.8</v>
      </c>
      <c r="M655" s="18" t="str">
        <f>IFERROR(__xludf.DUMMYFUNCTION("SPARKLINE(L655,{""charttype"",""bar"";""color1"",""#FF9900"";""max"",MAX($L$2:$L$2107)})"),"")</f>
        <v/>
      </c>
      <c r="N655" s="18">
        <v>0.0</v>
      </c>
      <c r="O655" s="14" t="str">
        <f>IFERROR(__xludf.DUMMYFUNCTION("SPARKLINE(N655,{""charttype"",""bar"";""color1"",""#0066CC"";""max"",MAX($N$2:$N$2107)})"),"")</f>
        <v/>
      </c>
      <c r="P655" s="16">
        <v>97887.49</v>
      </c>
      <c r="Q655" s="19">
        <v>12.69833</v>
      </c>
      <c r="R655" s="21">
        <f t="shared" si="5"/>
        <v>1243007.651</v>
      </c>
    </row>
    <row r="656">
      <c r="A656" s="6">
        <v>42659.0</v>
      </c>
      <c r="B656" s="14" t="str">
        <f t="shared" si="1"/>
        <v>Sunday</v>
      </c>
      <c r="C656" s="14" t="str">
        <f t="shared" si="2"/>
        <v>October</v>
      </c>
      <c r="D656" s="15" t="str">
        <f t="shared" si="3"/>
        <v>2016</v>
      </c>
      <c r="E656" s="16">
        <f t="shared" si="4"/>
        <v>43</v>
      </c>
      <c r="F656" s="14" t="str">
        <f>VLOOKUP(A656,'_Holidays'!A656:B2761,2,FALSE)</f>
        <v>Y</v>
      </c>
      <c r="G656" s="17" t="str">
        <f>VLOOKUP(A656,'_Holidays'!A656:C2761,3,FALSE)</f>
        <v>N</v>
      </c>
      <c r="H656" s="18">
        <v>17.4</v>
      </c>
      <c r="I656" s="14" t="str">
        <f>IFERROR(__xludf.DUMMYFUNCTION("SPARKLINE(H656,{""charttype"",""bar"";""color1"",""#00CCFF"";""max"",MAX($H$2:$H$2107)})"),"")</f>
        <v/>
      </c>
      <c r="J656" s="18">
        <v>23.1</v>
      </c>
      <c r="K656" s="14" t="str">
        <f>IFERROR(__xludf.DUMMYFUNCTION("SPARKLINE(J656,{""charttype"",""bar"";""color1"",""#FF0000"";""max"",MAX($J$2:$J$2107)})"),"")</f>
        <v/>
      </c>
      <c r="L656" s="18">
        <v>8.0</v>
      </c>
      <c r="M656" s="18" t="str">
        <f>IFERROR(__xludf.DUMMYFUNCTION("SPARKLINE(L656,{""charttype"",""bar"";""color1"",""#FF9900"";""max"",MAX($L$2:$L$2107)})"),"")</f>
        <v/>
      </c>
      <c r="N656" s="18">
        <v>0.0</v>
      </c>
      <c r="O656" s="14" t="str">
        <f>IFERROR(__xludf.DUMMYFUNCTION("SPARKLINE(N656,{""charttype"",""bar"";""color1"",""#0066CC"";""max"",MAX($N$2:$N$2107)})"),"")</f>
        <v/>
      </c>
      <c r="P656" s="16">
        <v>101793.0</v>
      </c>
      <c r="Q656" s="19">
        <v>22.0291</v>
      </c>
      <c r="R656" s="21">
        <f t="shared" si="5"/>
        <v>2242408.176</v>
      </c>
    </row>
    <row r="657">
      <c r="A657" s="6">
        <v>42660.0</v>
      </c>
      <c r="B657" s="14" t="str">
        <f t="shared" si="1"/>
        <v>Monday</v>
      </c>
      <c r="C657" s="14" t="str">
        <f t="shared" si="2"/>
        <v>October</v>
      </c>
      <c r="D657" s="15" t="str">
        <f t="shared" si="3"/>
        <v>2016</v>
      </c>
      <c r="E657" s="16">
        <f t="shared" si="4"/>
        <v>43</v>
      </c>
      <c r="F657" s="14" t="str">
        <f>VLOOKUP(A657,'_Holidays'!A657:B2762,2,FALSE)</f>
        <v>Y</v>
      </c>
      <c r="G657" s="17" t="str">
        <f>VLOOKUP(A657,'_Holidays'!A657:C2762,3,FALSE)</f>
        <v>N</v>
      </c>
      <c r="H657" s="18">
        <v>9.8</v>
      </c>
      <c r="I657" s="14" t="str">
        <f>IFERROR(__xludf.DUMMYFUNCTION("SPARKLINE(H657,{""charttype"",""bar"";""color1"",""#00CCFF"";""max"",MAX($H$2:$H$2107)})"),"")</f>
        <v/>
      </c>
      <c r="J657" s="18">
        <v>18.9</v>
      </c>
      <c r="K657" s="14" t="str">
        <f>IFERROR(__xludf.DUMMYFUNCTION("SPARKLINE(J657,{""charttype"",""bar"";""color1"",""#FF0000"";""max"",MAX($J$2:$J$2107)})"),"")</f>
        <v/>
      </c>
      <c r="L657" s="18">
        <v>14.8</v>
      </c>
      <c r="M657" s="18" t="str">
        <f>IFERROR(__xludf.DUMMYFUNCTION("SPARKLINE(L657,{""charttype"",""bar"";""color1"",""#FF9900"";""max"",MAX($L$2:$L$2107)})"),"")</f>
        <v/>
      </c>
      <c r="N657" s="18">
        <v>9.8</v>
      </c>
      <c r="O657" s="14" t="str">
        <f>IFERROR(__xludf.DUMMYFUNCTION("SPARKLINE(N657,{""charttype"",""bar"";""color1"",""#0066CC"";""max"",MAX($N$2:$N$2107)})"),"")</f>
        <v/>
      </c>
      <c r="P657" s="16">
        <v>116042.8</v>
      </c>
      <c r="Q657" s="19">
        <v>29.59668</v>
      </c>
      <c r="R657" s="21">
        <f t="shared" si="5"/>
        <v>3434481.618</v>
      </c>
    </row>
    <row r="658">
      <c r="A658" s="6">
        <v>42661.0</v>
      </c>
      <c r="B658" s="14" t="str">
        <f t="shared" si="1"/>
        <v>Tuesday</v>
      </c>
      <c r="C658" s="14" t="str">
        <f t="shared" si="2"/>
        <v>October</v>
      </c>
      <c r="D658" s="15" t="str">
        <f t="shared" si="3"/>
        <v>2016</v>
      </c>
      <c r="E658" s="16">
        <f t="shared" si="4"/>
        <v>43</v>
      </c>
      <c r="F658" s="14" t="str">
        <f>VLOOKUP(A658,'_Holidays'!A658:B2763,2,FALSE)</f>
        <v>Y</v>
      </c>
      <c r="G658" s="17" t="str">
        <f>VLOOKUP(A658,'_Holidays'!A658:C2763,3,FALSE)</f>
        <v>N</v>
      </c>
      <c r="H658" s="18">
        <v>9.6</v>
      </c>
      <c r="I658" s="14" t="str">
        <f>IFERROR(__xludf.DUMMYFUNCTION("SPARKLINE(H658,{""charttype"",""bar"";""color1"",""#00CCFF"";""max"",MAX($H$2:$H$2107)})"),"")</f>
        <v/>
      </c>
      <c r="J658" s="18">
        <v>16.6</v>
      </c>
      <c r="K658" s="14" t="str">
        <f>IFERROR(__xludf.DUMMYFUNCTION("SPARKLINE(J658,{""charttype"",""bar"";""color1"",""#FF0000"";""max"",MAX($J$2:$J$2107)})"),"")</f>
        <v/>
      </c>
      <c r="L658" s="18">
        <v>16.5</v>
      </c>
      <c r="M658" s="18" t="str">
        <f>IFERROR(__xludf.DUMMYFUNCTION("SPARKLINE(L658,{""charttype"",""bar"";""color1"",""#FF9900"";""max"",MAX($L$2:$L$2107)})"),"")</f>
        <v/>
      </c>
      <c r="N658" s="18">
        <v>1.0</v>
      </c>
      <c r="O658" s="14" t="str">
        <f>IFERROR(__xludf.DUMMYFUNCTION("SPARKLINE(N658,{""charttype"",""bar"";""color1"",""#0066CC"";""max"",MAX($N$2:$N$2107)})"),"")</f>
        <v/>
      </c>
      <c r="P658" s="16">
        <v>123265.4</v>
      </c>
      <c r="Q658" s="19">
        <v>36.72121</v>
      </c>
      <c r="R658" s="21">
        <f t="shared" si="5"/>
        <v>4526454.639</v>
      </c>
    </row>
    <row r="659">
      <c r="A659" s="6">
        <v>42662.0</v>
      </c>
      <c r="B659" s="14" t="str">
        <f t="shared" si="1"/>
        <v>Wednesday</v>
      </c>
      <c r="C659" s="14" t="str">
        <f t="shared" si="2"/>
        <v>October</v>
      </c>
      <c r="D659" s="15" t="str">
        <f t="shared" si="3"/>
        <v>2016</v>
      </c>
      <c r="E659" s="16">
        <f t="shared" si="4"/>
        <v>43</v>
      </c>
      <c r="F659" s="14" t="str">
        <f>VLOOKUP(A659,'_Holidays'!A659:B2764,2,FALSE)</f>
        <v>Y</v>
      </c>
      <c r="G659" s="17" t="str">
        <f>VLOOKUP(A659,'_Holidays'!A659:C2764,3,FALSE)</f>
        <v>N</v>
      </c>
      <c r="H659" s="18">
        <v>7.5</v>
      </c>
      <c r="I659" s="14" t="str">
        <f>IFERROR(__xludf.DUMMYFUNCTION("SPARKLINE(H659,{""charttype"",""bar"";""color1"",""#00CCFF"";""max"",MAX($H$2:$H$2107)})"),"")</f>
        <v/>
      </c>
      <c r="J659" s="18">
        <v>16.5</v>
      </c>
      <c r="K659" s="14" t="str">
        <f>IFERROR(__xludf.DUMMYFUNCTION("SPARKLINE(J659,{""charttype"",""bar"";""color1"",""#FF0000"";""max"",MAX($J$2:$J$2107)})"),"")</f>
        <v/>
      </c>
      <c r="L659" s="18">
        <v>22.1</v>
      </c>
      <c r="M659" s="18" t="str">
        <f>IFERROR(__xludf.DUMMYFUNCTION("SPARKLINE(L659,{""charttype"",""bar"";""color1"",""#FF9900"";""max"",MAX($L$2:$L$2107)})"),"")</f>
        <v/>
      </c>
      <c r="N659" s="18">
        <v>2.6</v>
      </c>
      <c r="O659" s="14" t="str">
        <f>IFERROR(__xludf.DUMMYFUNCTION("SPARKLINE(N659,{""charttype"",""bar"";""color1"",""#0066CC"";""max"",MAX($N$2:$N$2107)})"),"")</f>
        <v/>
      </c>
      <c r="P659" s="16">
        <v>126362.0</v>
      </c>
      <c r="Q659" s="19">
        <v>60.68303</v>
      </c>
      <c r="R659" s="21">
        <f t="shared" si="5"/>
        <v>7668029.037</v>
      </c>
    </row>
    <row r="660">
      <c r="A660" s="6">
        <v>42663.0</v>
      </c>
      <c r="B660" s="14" t="str">
        <f t="shared" si="1"/>
        <v>Thursday</v>
      </c>
      <c r="C660" s="14" t="str">
        <f t="shared" si="2"/>
        <v>October</v>
      </c>
      <c r="D660" s="15" t="str">
        <f t="shared" si="3"/>
        <v>2016</v>
      </c>
      <c r="E660" s="16">
        <f t="shared" si="4"/>
        <v>43</v>
      </c>
      <c r="F660" s="14" t="str">
        <f>VLOOKUP(A660,'_Holidays'!A660:B2765,2,FALSE)</f>
        <v>Y</v>
      </c>
      <c r="G660" s="17" t="str">
        <f>VLOOKUP(A660,'_Holidays'!A660:C2765,3,FALSE)</f>
        <v>N</v>
      </c>
      <c r="H660" s="18">
        <v>6.8</v>
      </c>
      <c r="I660" s="14" t="str">
        <f>IFERROR(__xludf.DUMMYFUNCTION("SPARKLINE(H660,{""charttype"",""bar"";""color1"",""#00CCFF"";""max"",MAX($H$2:$H$2107)})"),"")</f>
        <v/>
      </c>
      <c r="J660" s="18">
        <v>21.8</v>
      </c>
      <c r="K660" s="14" t="str">
        <f>IFERROR(__xludf.DUMMYFUNCTION("SPARKLINE(J660,{""charttype"",""bar"";""color1"",""#FF0000"";""max"",MAX($J$2:$J$2107)})"),"")</f>
        <v/>
      </c>
      <c r="L660" s="18">
        <v>25.6</v>
      </c>
      <c r="M660" s="18" t="str">
        <f>IFERROR(__xludf.DUMMYFUNCTION("SPARKLINE(L660,{""charttype"",""bar"";""color1"",""#FF9900"";""max"",MAX($L$2:$L$2107)})"),"")</f>
        <v/>
      </c>
      <c r="N660" s="18">
        <v>0.0</v>
      </c>
      <c r="O660" s="14" t="str">
        <f>IFERROR(__xludf.DUMMYFUNCTION("SPARKLINE(N660,{""charttype"",""bar"";""color1"",""#0066CC"";""max"",MAX($N$2:$N$2107)})"),"")</f>
        <v/>
      </c>
      <c r="P660" s="16">
        <v>114867.2</v>
      </c>
      <c r="Q660" s="19">
        <v>27.42583</v>
      </c>
      <c r="R660" s="21">
        <f t="shared" si="5"/>
        <v>3150328.3</v>
      </c>
    </row>
    <row r="661">
      <c r="A661" s="6">
        <v>42664.0</v>
      </c>
      <c r="B661" s="14" t="str">
        <f t="shared" si="1"/>
        <v>Friday</v>
      </c>
      <c r="C661" s="14" t="str">
        <f t="shared" si="2"/>
        <v>October</v>
      </c>
      <c r="D661" s="15" t="str">
        <f t="shared" si="3"/>
        <v>2016</v>
      </c>
      <c r="E661" s="16">
        <f t="shared" si="4"/>
        <v>43</v>
      </c>
      <c r="F661" s="14" t="str">
        <f>VLOOKUP(A661,'_Holidays'!A661:B2766,2,FALSE)</f>
        <v>Y</v>
      </c>
      <c r="G661" s="17" t="str">
        <f>VLOOKUP(A661,'_Holidays'!A661:C2766,3,FALSE)</f>
        <v>N</v>
      </c>
      <c r="H661" s="18">
        <v>14.8</v>
      </c>
      <c r="I661" s="14" t="str">
        <f>IFERROR(__xludf.DUMMYFUNCTION("SPARKLINE(H661,{""charttype"",""bar"";""color1"",""#00CCFF"";""max"",MAX($H$2:$H$2107)})"),"")</f>
        <v/>
      </c>
      <c r="J661" s="18">
        <v>17.6</v>
      </c>
      <c r="K661" s="14" t="str">
        <f>IFERROR(__xludf.DUMMYFUNCTION("SPARKLINE(J661,{""charttype"",""bar"";""color1"",""#FF0000"";""max"",MAX($J$2:$J$2107)})"),"")</f>
        <v/>
      </c>
      <c r="L661" s="18">
        <v>1.9</v>
      </c>
      <c r="M661" s="18" t="str">
        <f>IFERROR(__xludf.DUMMYFUNCTION("SPARKLINE(L661,{""charttype"",""bar"";""color1"",""#FF9900"";""max"",MAX($L$2:$L$2107)})"),"")</f>
        <v/>
      </c>
      <c r="N661" s="18">
        <v>0.0</v>
      </c>
      <c r="O661" s="14" t="str">
        <f>IFERROR(__xludf.DUMMYFUNCTION("SPARKLINE(N661,{""charttype"",""bar"";""color1"",""#0066CC"";""max"",MAX($N$2:$N$2107)})"),"")</f>
        <v/>
      </c>
      <c r="P661" s="16">
        <v>122975.3</v>
      </c>
      <c r="Q661" s="19">
        <v>43.24473</v>
      </c>
      <c r="R661" s="21">
        <f t="shared" si="5"/>
        <v>5318033.645</v>
      </c>
    </row>
    <row r="662">
      <c r="A662" s="6">
        <v>42665.0</v>
      </c>
      <c r="B662" s="14" t="str">
        <f t="shared" si="1"/>
        <v>Saturday</v>
      </c>
      <c r="C662" s="14" t="str">
        <f t="shared" si="2"/>
        <v>October</v>
      </c>
      <c r="D662" s="15" t="str">
        <f t="shared" si="3"/>
        <v>2016</v>
      </c>
      <c r="E662" s="16">
        <f t="shared" si="4"/>
        <v>43</v>
      </c>
      <c r="F662" s="14" t="str">
        <f>VLOOKUP(A662,'_Holidays'!A662:B2767,2,FALSE)</f>
        <v>Y</v>
      </c>
      <c r="G662" s="17" t="str">
        <f>VLOOKUP(A662,'_Holidays'!A662:C2767,3,FALSE)</f>
        <v>N</v>
      </c>
      <c r="H662" s="18">
        <v>6.9</v>
      </c>
      <c r="I662" s="14" t="str">
        <f>IFERROR(__xludf.DUMMYFUNCTION("SPARKLINE(H662,{""charttype"",""bar"";""color1"",""#00CCFF"";""max"",MAX($H$2:$H$2107)})"),"")</f>
        <v/>
      </c>
      <c r="J662" s="18">
        <v>13.2</v>
      </c>
      <c r="K662" s="14" t="str">
        <f>IFERROR(__xludf.DUMMYFUNCTION("SPARKLINE(J662,{""charttype"",""bar"";""color1"",""#FF0000"";""max"",MAX($J$2:$J$2107)})"),"")</f>
        <v/>
      </c>
      <c r="L662" s="18">
        <v>16.9</v>
      </c>
      <c r="M662" s="18" t="str">
        <f>IFERROR(__xludf.DUMMYFUNCTION("SPARKLINE(L662,{""charttype"",""bar"";""color1"",""#FF9900"";""max"",MAX($L$2:$L$2107)})"),"")</f>
        <v/>
      </c>
      <c r="N662" s="18">
        <v>16.4</v>
      </c>
      <c r="O662" s="14" t="str">
        <f>IFERROR(__xludf.DUMMYFUNCTION("SPARKLINE(N662,{""charttype"",""bar"";""color1"",""#0066CC"";""max"",MAX($N$2:$N$2107)})"),"")</f>
        <v/>
      </c>
      <c r="P662" s="16">
        <v>114184.2</v>
      </c>
      <c r="Q662" s="19">
        <v>38.71113</v>
      </c>
      <c r="R662" s="21">
        <f t="shared" si="5"/>
        <v>4420199.41</v>
      </c>
    </row>
    <row r="663">
      <c r="A663" s="6">
        <v>42666.0</v>
      </c>
      <c r="B663" s="14" t="str">
        <f t="shared" si="1"/>
        <v>Sunday</v>
      </c>
      <c r="C663" s="14" t="str">
        <f t="shared" si="2"/>
        <v>October</v>
      </c>
      <c r="D663" s="15" t="str">
        <f t="shared" si="3"/>
        <v>2016</v>
      </c>
      <c r="E663" s="16">
        <f t="shared" si="4"/>
        <v>44</v>
      </c>
      <c r="F663" s="14" t="str">
        <f>VLOOKUP(A663,'_Holidays'!A663:B2768,2,FALSE)</f>
        <v>Y</v>
      </c>
      <c r="G663" s="17" t="str">
        <f>VLOOKUP(A663,'_Holidays'!A663:C2768,3,FALSE)</f>
        <v>N</v>
      </c>
      <c r="H663" s="18">
        <v>7.9</v>
      </c>
      <c r="I663" s="14" t="str">
        <f>IFERROR(__xludf.DUMMYFUNCTION("SPARKLINE(H663,{""charttype"",""bar"";""color1"",""#00CCFF"";""max"",MAX($H$2:$H$2107)})"),"")</f>
        <v/>
      </c>
      <c r="J663" s="18">
        <v>14.1</v>
      </c>
      <c r="K663" s="14" t="str">
        <f>IFERROR(__xludf.DUMMYFUNCTION("SPARKLINE(J663,{""charttype"",""bar"";""color1"",""#FF0000"";""max"",MAX($J$2:$J$2107)})"),"")</f>
        <v/>
      </c>
      <c r="L663" s="18">
        <v>18.7</v>
      </c>
      <c r="M663" s="18" t="str">
        <f>IFERROR(__xludf.DUMMYFUNCTION("SPARKLINE(L663,{""charttype"",""bar"";""color1"",""#FF9900"";""max"",MAX($L$2:$L$2107)})"),"")</f>
        <v/>
      </c>
      <c r="N663" s="18">
        <v>8.8</v>
      </c>
      <c r="O663" s="14" t="str">
        <f>IFERROR(__xludf.DUMMYFUNCTION("SPARKLINE(N663,{""charttype"",""bar"";""color1"",""#0066CC"";""max"",MAX($N$2:$N$2107)})"),"")</f>
        <v/>
      </c>
      <c r="P663" s="16">
        <v>111289.0</v>
      </c>
      <c r="Q663" s="19">
        <v>40.91856</v>
      </c>
      <c r="R663" s="21">
        <f t="shared" si="5"/>
        <v>4553785.624</v>
      </c>
    </row>
    <row r="664">
      <c r="A664" s="6">
        <v>42667.0</v>
      </c>
      <c r="B664" s="14" t="str">
        <f t="shared" si="1"/>
        <v>Monday</v>
      </c>
      <c r="C664" s="14" t="str">
        <f t="shared" si="2"/>
        <v>October</v>
      </c>
      <c r="D664" s="15" t="str">
        <f t="shared" si="3"/>
        <v>2016</v>
      </c>
      <c r="E664" s="16">
        <f t="shared" si="4"/>
        <v>44</v>
      </c>
      <c r="F664" s="14" t="str">
        <f>VLOOKUP(A664,'_Holidays'!A664:B2769,2,FALSE)</f>
        <v>Y</v>
      </c>
      <c r="G664" s="17" t="str">
        <f>VLOOKUP(A664,'_Holidays'!A664:C2769,3,FALSE)</f>
        <v>N</v>
      </c>
      <c r="H664" s="18">
        <v>9.4</v>
      </c>
      <c r="I664" s="14" t="str">
        <f>IFERROR(__xludf.DUMMYFUNCTION("SPARKLINE(H664,{""charttype"",""bar"";""color1"",""#00CCFF"";""max"",MAX($H$2:$H$2107)})"),"")</f>
        <v/>
      </c>
      <c r="J664" s="18">
        <v>17.1</v>
      </c>
      <c r="K664" s="14" t="str">
        <f>IFERROR(__xludf.DUMMYFUNCTION("SPARKLINE(J664,{""charttype"",""bar"";""color1"",""#FF0000"";""max"",MAX($J$2:$J$2107)})"),"")</f>
        <v/>
      </c>
      <c r="L664" s="18">
        <v>20.3</v>
      </c>
      <c r="M664" s="18" t="str">
        <f>IFERROR(__xludf.DUMMYFUNCTION("SPARKLINE(L664,{""charttype"",""bar"";""color1"",""#FF9900"";""max"",MAX($L$2:$L$2107)})"),"")</f>
        <v/>
      </c>
      <c r="N664" s="18">
        <v>0.4</v>
      </c>
      <c r="O664" s="14" t="str">
        <f>IFERROR(__xludf.DUMMYFUNCTION("SPARKLINE(N664,{""charttype"",""bar"";""color1"",""#0066CC"";""max"",MAX($N$2:$N$2107)})"),"")</f>
        <v/>
      </c>
      <c r="P664" s="16">
        <v>125270.2</v>
      </c>
      <c r="Q664" s="19">
        <v>66.51337</v>
      </c>
      <c r="R664" s="21">
        <f t="shared" si="5"/>
        <v>8332143.163</v>
      </c>
    </row>
    <row r="665">
      <c r="A665" s="6">
        <v>42668.0</v>
      </c>
      <c r="B665" s="14" t="str">
        <f t="shared" si="1"/>
        <v>Tuesday</v>
      </c>
      <c r="C665" s="14" t="str">
        <f t="shared" si="2"/>
        <v>October</v>
      </c>
      <c r="D665" s="15" t="str">
        <f t="shared" si="3"/>
        <v>2016</v>
      </c>
      <c r="E665" s="16">
        <f t="shared" si="4"/>
        <v>44</v>
      </c>
      <c r="F665" s="14" t="str">
        <f>VLOOKUP(A665,'_Holidays'!A665:B2770,2,FALSE)</f>
        <v>Y</v>
      </c>
      <c r="G665" s="17" t="str">
        <f>VLOOKUP(A665,'_Holidays'!A665:C2770,3,FALSE)</f>
        <v>N</v>
      </c>
      <c r="H665" s="18">
        <v>9.6</v>
      </c>
      <c r="I665" s="14" t="str">
        <f>IFERROR(__xludf.DUMMYFUNCTION("SPARKLINE(H665,{""charttype"",""bar"";""color1"",""#00CCFF"";""max"",MAX($H$2:$H$2107)})"),"")</f>
        <v/>
      </c>
      <c r="J665" s="18">
        <v>25.7</v>
      </c>
      <c r="K665" s="14" t="str">
        <f>IFERROR(__xludf.DUMMYFUNCTION("SPARKLINE(J665,{""charttype"",""bar"";""color1"",""#FF0000"";""max"",MAX($J$2:$J$2107)})"),"")</f>
        <v/>
      </c>
      <c r="L665" s="18">
        <v>23.1</v>
      </c>
      <c r="M665" s="18" t="str">
        <f>IFERROR(__xludf.DUMMYFUNCTION("SPARKLINE(L665,{""charttype"",""bar"";""color1"",""#FF9900"";""max"",MAX($L$2:$L$2107)})"),"")</f>
        <v/>
      </c>
      <c r="N665" s="18">
        <v>0.2</v>
      </c>
      <c r="O665" s="14" t="str">
        <f>IFERROR(__xludf.DUMMYFUNCTION("SPARKLINE(N665,{""charttype"",""bar"";""color1"",""#0066CC"";""max"",MAX($N$2:$N$2107)})"),"")</f>
        <v/>
      </c>
      <c r="P665" s="16">
        <v>117138.4</v>
      </c>
      <c r="Q665" s="19">
        <v>37.02215</v>
      </c>
      <c r="R665" s="21">
        <f t="shared" si="5"/>
        <v>4336715.416</v>
      </c>
    </row>
    <row r="666">
      <c r="A666" s="6">
        <v>42669.0</v>
      </c>
      <c r="B666" s="14" t="str">
        <f t="shared" si="1"/>
        <v>Wednesday</v>
      </c>
      <c r="C666" s="14" t="str">
        <f t="shared" si="2"/>
        <v>October</v>
      </c>
      <c r="D666" s="15" t="str">
        <f t="shared" si="3"/>
        <v>2016</v>
      </c>
      <c r="E666" s="16">
        <f t="shared" si="4"/>
        <v>44</v>
      </c>
      <c r="F666" s="14" t="str">
        <f>VLOOKUP(A666,'_Holidays'!A666:B2771,2,FALSE)</f>
        <v>Y</v>
      </c>
      <c r="G666" s="17" t="str">
        <f>VLOOKUP(A666,'_Holidays'!A666:C2771,3,FALSE)</f>
        <v>N</v>
      </c>
      <c r="H666" s="18">
        <v>16.5</v>
      </c>
      <c r="I666" s="14" t="str">
        <f>IFERROR(__xludf.DUMMYFUNCTION("SPARKLINE(H666,{""charttype"",""bar"";""color1"",""#00CCFF"";""max"",MAX($H$2:$H$2107)})"),"")</f>
        <v/>
      </c>
      <c r="J666" s="18">
        <v>18.5</v>
      </c>
      <c r="K666" s="14" t="str">
        <f>IFERROR(__xludf.DUMMYFUNCTION("SPARKLINE(J666,{""charttype"",""bar"";""color1"",""#FF0000"";""max"",MAX($J$2:$J$2107)})"),"")</f>
        <v/>
      </c>
      <c r="L666" s="18">
        <v>9.0</v>
      </c>
      <c r="M666" s="18" t="str">
        <f>IFERROR(__xludf.DUMMYFUNCTION("SPARKLINE(L666,{""charttype"",""bar"";""color1"",""#FF9900"";""max"",MAX($L$2:$L$2107)})"),"")</f>
        <v/>
      </c>
      <c r="N666" s="18">
        <v>0.0</v>
      </c>
      <c r="O666" s="14" t="str">
        <f>IFERROR(__xludf.DUMMYFUNCTION("SPARKLINE(N666,{""charttype"",""bar"";""color1"",""#0066CC"";""max"",MAX($N$2:$N$2107)})"),"")</f>
        <v/>
      </c>
      <c r="P666" s="16">
        <v>121605.4</v>
      </c>
      <c r="Q666" s="19">
        <v>55.41635</v>
      </c>
      <c r="R666" s="21">
        <f t="shared" si="5"/>
        <v>6738927.408</v>
      </c>
    </row>
    <row r="667">
      <c r="A667" s="6">
        <v>42670.0</v>
      </c>
      <c r="B667" s="14" t="str">
        <f t="shared" si="1"/>
        <v>Thursday</v>
      </c>
      <c r="C667" s="14" t="str">
        <f t="shared" si="2"/>
        <v>October</v>
      </c>
      <c r="D667" s="15" t="str">
        <f t="shared" si="3"/>
        <v>2016</v>
      </c>
      <c r="E667" s="16">
        <f t="shared" si="4"/>
        <v>44</v>
      </c>
      <c r="F667" s="14" t="str">
        <f>VLOOKUP(A667,'_Holidays'!A667:B2772,2,FALSE)</f>
        <v>Y</v>
      </c>
      <c r="G667" s="17" t="str">
        <f>VLOOKUP(A667,'_Holidays'!A667:C2772,3,FALSE)</f>
        <v>N</v>
      </c>
      <c r="H667" s="18">
        <v>10.1</v>
      </c>
      <c r="I667" s="14" t="str">
        <f>IFERROR(__xludf.DUMMYFUNCTION("SPARKLINE(H667,{""charttype"",""bar"";""color1"",""#00CCFF"";""max"",MAX($H$2:$H$2107)})"),"")</f>
        <v/>
      </c>
      <c r="J667" s="18">
        <v>15.4</v>
      </c>
      <c r="K667" s="14" t="str">
        <f>IFERROR(__xludf.DUMMYFUNCTION("SPARKLINE(J667,{""charttype"",""bar"";""color1"",""#FF0000"";""max"",MAX($J$2:$J$2107)})"),"")</f>
        <v/>
      </c>
      <c r="L667" s="18">
        <v>25.8</v>
      </c>
      <c r="M667" s="18" t="str">
        <f>IFERROR(__xludf.DUMMYFUNCTION("SPARKLINE(L667,{""charttype"",""bar"";""color1"",""#FF9900"";""max"",MAX($L$2:$L$2107)})"),"")</f>
        <v/>
      </c>
      <c r="N667" s="18">
        <v>0.2</v>
      </c>
      <c r="O667" s="14" t="str">
        <f>IFERROR(__xludf.DUMMYFUNCTION("SPARKLINE(N667,{""charttype"",""bar"";""color1"",""#0066CC"";""max"",MAX($N$2:$N$2107)})"),"")</f>
        <v/>
      </c>
      <c r="P667" s="16">
        <v>120142.4</v>
      </c>
      <c r="Q667" s="19">
        <v>43.48054</v>
      </c>
      <c r="R667" s="21">
        <f t="shared" si="5"/>
        <v>5223856.429</v>
      </c>
    </row>
    <row r="668">
      <c r="A668" s="6">
        <v>42671.0</v>
      </c>
      <c r="B668" s="14" t="str">
        <f t="shared" si="1"/>
        <v>Friday</v>
      </c>
      <c r="C668" s="14" t="str">
        <f t="shared" si="2"/>
        <v>October</v>
      </c>
      <c r="D668" s="15" t="str">
        <f t="shared" si="3"/>
        <v>2016</v>
      </c>
      <c r="E668" s="16">
        <f t="shared" si="4"/>
        <v>44</v>
      </c>
      <c r="F668" s="14" t="str">
        <f>VLOOKUP(A668,'_Holidays'!A668:B2773,2,FALSE)</f>
        <v>Y</v>
      </c>
      <c r="G668" s="17" t="str">
        <f>VLOOKUP(A668,'_Holidays'!A668:C2773,3,FALSE)</f>
        <v>N</v>
      </c>
      <c r="H668" s="18">
        <v>6.3</v>
      </c>
      <c r="I668" s="14" t="str">
        <f>IFERROR(__xludf.DUMMYFUNCTION("SPARKLINE(H668,{""charttype"",""bar"";""color1"",""#00CCFF"";""max"",MAX($H$2:$H$2107)})"),"")</f>
        <v/>
      </c>
      <c r="J668" s="18">
        <v>16.6</v>
      </c>
      <c r="K668" s="14" t="str">
        <f>IFERROR(__xludf.DUMMYFUNCTION("SPARKLINE(J668,{""charttype"",""bar"";""color1"",""#FF0000"";""max"",MAX($J$2:$J$2107)})"),"")</f>
        <v/>
      </c>
      <c r="L668" s="18">
        <v>26.5</v>
      </c>
      <c r="M668" s="18" t="str">
        <f>IFERROR(__xludf.DUMMYFUNCTION("SPARKLINE(L668,{""charttype"",""bar"";""color1"",""#FF9900"";""max"",MAX($L$2:$L$2107)})"),"")</f>
        <v/>
      </c>
      <c r="N668" s="18">
        <v>0.0</v>
      </c>
      <c r="O668" s="14" t="str">
        <f>IFERROR(__xludf.DUMMYFUNCTION("SPARKLINE(N668,{""charttype"",""bar"";""color1"",""#0066CC"";""max"",MAX($N$2:$N$2107)})"),"")</f>
        <v/>
      </c>
      <c r="P668" s="16">
        <v>119820.7</v>
      </c>
      <c r="Q668" s="19">
        <v>54.50975</v>
      </c>
      <c r="R668" s="21">
        <f t="shared" si="5"/>
        <v>6531396.402</v>
      </c>
    </row>
    <row r="669">
      <c r="A669" s="6">
        <v>42672.0</v>
      </c>
      <c r="B669" s="14" t="str">
        <f t="shared" si="1"/>
        <v>Saturday</v>
      </c>
      <c r="C669" s="14" t="str">
        <f t="shared" si="2"/>
        <v>October</v>
      </c>
      <c r="D669" s="15" t="str">
        <f t="shared" si="3"/>
        <v>2016</v>
      </c>
      <c r="E669" s="16">
        <f t="shared" si="4"/>
        <v>44</v>
      </c>
      <c r="F669" s="14" t="str">
        <f>VLOOKUP(A669,'_Holidays'!A669:B2774,2,FALSE)</f>
        <v>Y</v>
      </c>
      <c r="G669" s="17" t="str">
        <f>VLOOKUP(A669,'_Holidays'!A669:C2774,3,FALSE)</f>
        <v>N</v>
      </c>
      <c r="H669" s="18">
        <v>9.3</v>
      </c>
      <c r="I669" s="14" t="str">
        <f>IFERROR(__xludf.DUMMYFUNCTION("SPARKLINE(H669,{""charttype"",""bar"";""color1"",""#00CCFF"";""max"",MAX($H$2:$H$2107)})"),"")</f>
        <v/>
      </c>
      <c r="J669" s="18">
        <v>25.6</v>
      </c>
      <c r="K669" s="14" t="str">
        <f>IFERROR(__xludf.DUMMYFUNCTION("SPARKLINE(J669,{""charttype"",""bar"";""color1"",""#FF0000"";""max"",MAX($J$2:$J$2107)})"),"")</f>
        <v/>
      </c>
      <c r="L669" s="18">
        <v>25.8</v>
      </c>
      <c r="M669" s="18" t="str">
        <f>IFERROR(__xludf.DUMMYFUNCTION("SPARKLINE(L669,{""charttype"",""bar"";""color1"",""#FF9900"";""max"",MAX($L$2:$L$2107)})"),"")</f>
        <v/>
      </c>
      <c r="N669" s="18">
        <v>0.0</v>
      </c>
      <c r="O669" s="14" t="str">
        <f>IFERROR(__xludf.DUMMYFUNCTION("SPARKLINE(N669,{""charttype"",""bar"";""color1"",""#0066CC"";""max"",MAX($N$2:$N$2107)})"),"")</f>
        <v/>
      </c>
      <c r="P669" s="16">
        <v>104191.1</v>
      </c>
      <c r="Q669" s="19">
        <v>21.28565</v>
      </c>
      <c r="R669" s="21">
        <f t="shared" si="5"/>
        <v>2217775.288</v>
      </c>
    </row>
    <row r="670">
      <c r="A670" s="6">
        <v>42673.0</v>
      </c>
      <c r="B670" s="14" t="str">
        <f t="shared" si="1"/>
        <v>Sunday</v>
      </c>
      <c r="C670" s="14" t="str">
        <f t="shared" si="2"/>
        <v>October</v>
      </c>
      <c r="D670" s="15" t="str">
        <f t="shared" si="3"/>
        <v>2016</v>
      </c>
      <c r="E670" s="16">
        <f t="shared" si="4"/>
        <v>45</v>
      </c>
      <c r="F670" s="14" t="str">
        <f>VLOOKUP(A670,'_Holidays'!A670:B2775,2,FALSE)</f>
        <v>Y</v>
      </c>
      <c r="G670" s="17" t="str">
        <f>VLOOKUP(A670,'_Holidays'!A670:C2775,3,FALSE)</f>
        <v>N</v>
      </c>
      <c r="H670" s="18">
        <v>12.7</v>
      </c>
      <c r="I670" s="14" t="str">
        <f>IFERROR(__xludf.DUMMYFUNCTION("SPARKLINE(H670,{""charttype"",""bar"";""color1"",""#00CCFF"";""max"",MAX($H$2:$H$2107)})"),"")</f>
        <v/>
      </c>
      <c r="J670" s="18">
        <v>28.0</v>
      </c>
      <c r="K670" s="14" t="str">
        <f>IFERROR(__xludf.DUMMYFUNCTION("SPARKLINE(J670,{""charttype"",""bar"";""color1"",""#FF0000"";""max"",MAX($J$2:$J$2107)})"),"")</f>
        <v/>
      </c>
      <c r="L670" s="18">
        <v>19.5</v>
      </c>
      <c r="M670" s="18" t="str">
        <f>IFERROR(__xludf.DUMMYFUNCTION("SPARKLINE(L670,{""charttype"",""bar"";""color1"",""#FF9900"";""max"",MAX($L$2:$L$2107)})"),"")</f>
        <v/>
      </c>
      <c r="N670" s="18">
        <v>0.0</v>
      </c>
      <c r="O670" s="14" t="str">
        <f>IFERROR(__xludf.DUMMYFUNCTION("SPARKLINE(N670,{""charttype"",""bar"";""color1"",""#0066CC"";""max"",MAX($N$2:$N$2107)})"),"")</f>
        <v/>
      </c>
      <c r="P670" s="16">
        <v>94325.72</v>
      </c>
      <c r="Q670" s="19">
        <v>6.869135</v>
      </c>
      <c r="R670" s="21">
        <f t="shared" si="5"/>
        <v>647936.1047</v>
      </c>
    </row>
    <row r="671">
      <c r="A671" s="6">
        <v>42674.0</v>
      </c>
      <c r="B671" s="14" t="str">
        <f t="shared" si="1"/>
        <v>Monday</v>
      </c>
      <c r="C671" s="14" t="str">
        <f t="shared" si="2"/>
        <v>October</v>
      </c>
      <c r="D671" s="15" t="str">
        <f t="shared" si="3"/>
        <v>2016</v>
      </c>
      <c r="E671" s="16">
        <f t="shared" si="4"/>
        <v>45</v>
      </c>
      <c r="F671" s="14" t="str">
        <f>VLOOKUP(A671,'_Holidays'!A671:B2776,2,FALSE)</f>
        <v>Y</v>
      </c>
      <c r="G671" s="17" t="str">
        <f>VLOOKUP(A671,'_Holidays'!A671:C2776,3,FALSE)</f>
        <v>N</v>
      </c>
      <c r="H671" s="18">
        <v>7.9</v>
      </c>
      <c r="I671" s="14" t="str">
        <f>IFERROR(__xludf.DUMMYFUNCTION("SPARKLINE(H671,{""charttype"",""bar"";""color1"",""#00CCFF"";""max"",MAX($H$2:$H$2107)})"),"")</f>
        <v/>
      </c>
      <c r="J671" s="18">
        <v>17.5</v>
      </c>
      <c r="K671" s="14" t="str">
        <f>IFERROR(__xludf.DUMMYFUNCTION("SPARKLINE(J671,{""charttype"",""bar"";""color1"",""#FF0000"";""max"",MAX($J$2:$J$2107)})"),"")</f>
        <v/>
      </c>
      <c r="L671" s="18">
        <v>19.0</v>
      </c>
      <c r="M671" s="18" t="str">
        <f>IFERROR(__xludf.DUMMYFUNCTION("SPARKLINE(L671,{""charttype"",""bar"";""color1"",""#FF9900"";""max"",MAX($L$2:$L$2107)})"),"")</f>
        <v/>
      </c>
      <c r="N671" s="18">
        <v>1.8</v>
      </c>
      <c r="O671" s="14" t="str">
        <f>IFERROR(__xludf.DUMMYFUNCTION("SPARKLINE(N671,{""charttype"",""bar"";""color1"",""#0066CC"";""max"",MAX($N$2:$N$2107)})"),"")</f>
        <v/>
      </c>
      <c r="P671" s="16">
        <v>110661.4</v>
      </c>
      <c r="Q671" s="19">
        <v>19.0809</v>
      </c>
      <c r="R671" s="21">
        <f t="shared" si="5"/>
        <v>2111519.107</v>
      </c>
    </row>
    <row r="672">
      <c r="A672" s="6">
        <v>42675.0</v>
      </c>
      <c r="B672" s="14" t="str">
        <f t="shared" si="1"/>
        <v>Tuesday</v>
      </c>
      <c r="C672" s="14" t="str">
        <f t="shared" si="2"/>
        <v>November</v>
      </c>
      <c r="D672" s="15" t="str">
        <f t="shared" si="3"/>
        <v>2016</v>
      </c>
      <c r="E672" s="16">
        <f t="shared" si="4"/>
        <v>45</v>
      </c>
      <c r="F672" s="14" t="str">
        <f>VLOOKUP(A672,'_Holidays'!A672:B2777,2,FALSE)</f>
        <v>Y</v>
      </c>
      <c r="G672" s="17" t="str">
        <f>VLOOKUP(A672,'_Holidays'!A672:C2777,3,FALSE)</f>
        <v>Y</v>
      </c>
      <c r="H672" s="18">
        <v>9.4</v>
      </c>
      <c r="I672" s="14" t="str">
        <f>IFERROR(__xludf.DUMMYFUNCTION("SPARKLINE(H672,{""charttype"",""bar"";""color1"",""#00CCFF"";""max"",MAX($H$2:$H$2107)})"),"")</f>
        <v/>
      </c>
      <c r="J672" s="18">
        <v>18.4</v>
      </c>
      <c r="K672" s="14" t="str">
        <f>IFERROR(__xludf.DUMMYFUNCTION("SPARKLINE(J672,{""charttype"",""bar"";""color1"",""#FF0000"";""max"",MAX($J$2:$J$2107)})"),"")</f>
        <v/>
      </c>
      <c r="L672" s="18">
        <v>17.7</v>
      </c>
      <c r="M672" s="18" t="str">
        <f>IFERROR(__xludf.DUMMYFUNCTION("SPARKLINE(L672,{""charttype"",""bar"";""color1"",""#FF9900"";""max"",MAX($L$2:$L$2107)})"),"")</f>
        <v/>
      </c>
      <c r="N672" s="18">
        <v>0.4</v>
      </c>
      <c r="O672" s="14" t="str">
        <f>IFERROR(__xludf.DUMMYFUNCTION("SPARKLINE(N672,{""charttype"",""bar"";""color1"",""#0066CC"";""max"",MAX($N$2:$N$2107)})"),"")</f>
        <v/>
      </c>
      <c r="P672" s="16">
        <v>104976.2</v>
      </c>
      <c r="Q672" s="19">
        <v>17.4182</v>
      </c>
      <c r="R672" s="21">
        <f t="shared" si="5"/>
        <v>1828496.447</v>
      </c>
    </row>
    <row r="673">
      <c r="A673" s="6">
        <v>42676.0</v>
      </c>
      <c r="B673" s="14" t="str">
        <f t="shared" si="1"/>
        <v>Wednesday</v>
      </c>
      <c r="C673" s="14" t="str">
        <f t="shared" si="2"/>
        <v>November</v>
      </c>
      <c r="D673" s="15" t="str">
        <f t="shared" si="3"/>
        <v>2016</v>
      </c>
      <c r="E673" s="16">
        <f t="shared" si="4"/>
        <v>45</v>
      </c>
      <c r="F673" s="14" t="str">
        <f>VLOOKUP(A673,'_Holidays'!A673:B2778,2,FALSE)</f>
        <v>Y</v>
      </c>
      <c r="G673" s="17" t="str">
        <f>VLOOKUP(A673,'_Holidays'!A673:C2778,3,FALSE)</f>
        <v>N</v>
      </c>
      <c r="H673" s="18">
        <v>9.7</v>
      </c>
      <c r="I673" s="14" t="str">
        <f>IFERROR(__xludf.DUMMYFUNCTION("SPARKLINE(H673,{""charttype"",""bar"";""color1"",""#00CCFF"";""max"",MAX($H$2:$H$2107)})"),"")</f>
        <v/>
      </c>
      <c r="J673" s="18">
        <v>18.5</v>
      </c>
      <c r="K673" s="14" t="str">
        <f>IFERROR(__xludf.DUMMYFUNCTION("SPARKLINE(J673,{""charttype"",""bar"";""color1"",""#FF0000"";""max"",MAX($J$2:$J$2107)})"),"")</f>
        <v/>
      </c>
      <c r="L673" s="18">
        <v>13.3</v>
      </c>
      <c r="M673" s="18" t="str">
        <f>IFERROR(__xludf.DUMMYFUNCTION("SPARKLINE(L673,{""charttype"",""bar"";""color1"",""#FF9900"";""max"",MAX($L$2:$L$2107)})"),"")</f>
        <v/>
      </c>
      <c r="N673" s="18">
        <v>0.4</v>
      </c>
      <c r="O673" s="14" t="str">
        <f>IFERROR(__xludf.DUMMYFUNCTION("SPARKLINE(N673,{""charttype"",""bar"";""color1"",""#0066CC"";""max"",MAX($N$2:$N$2107)})"),"")</f>
        <v/>
      </c>
      <c r="P673" s="16">
        <v>119904.5</v>
      </c>
      <c r="Q673" s="19">
        <v>46.64567</v>
      </c>
      <c r="R673" s="21">
        <f t="shared" si="5"/>
        <v>5593025.739</v>
      </c>
    </row>
    <row r="674">
      <c r="A674" s="6">
        <v>42677.0</v>
      </c>
      <c r="B674" s="14" t="str">
        <f t="shared" si="1"/>
        <v>Thursday</v>
      </c>
      <c r="C674" s="14" t="str">
        <f t="shared" si="2"/>
        <v>November</v>
      </c>
      <c r="D674" s="15" t="str">
        <f t="shared" si="3"/>
        <v>2016</v>
      </c>
      <c r="E674" s="16">
        <f t="shared" si="4"/>
        <v>45</v>
      </c>
      <c r="F674" s="14" t="str">
        <f>VLOOKUP(A674,'_Holidays'!A674:B2779,2,FALSE)</f>
        <v>Y</v>
      </c>
      <c r="G674" s="17" t="str">
        <f>VLOOKUP(A674,'_Holidays'!A674:C2779,3,FALSE)</f>
        <v>N</v>
      </c>
      <c r="H674" s="18">
        <v>10.0</v>
      </c>
      <c r="I674" s="14" t="str">
        <f>IFERROR(__xludf.DUMMYFUNCTION("SPARKLINE(H674,{""charttype"",""bar"";""color1"",""#00CCFF"";""max"",MAX($H$2:$H$2107)})"),"")</f>
        <v/>
      </c>
      <c r="J674" s="18">
        <v>19.1</v>
      </c>
      <c r="K674" s="14" t="str">
        <f>IFERROR(__xludf.DUMMYFUNCTION("SPARKLINE(J674,{""charttype"",""bar"";""color1"",""#FF0000"";""max"",MAX($J$2:$J$2107)})"),"")</f>
        <v/>
      </c>
      <c r="L674" s="18">
        <v>28.0</v>
      </c>
      <c r="M674" s="18" t="str">
        <f>IFERROR(__xludf.DUMMYFUNCTION("SPARKLINE(L674,{""charttype"",""bar"";""color1"",""#FF9900"";""max"",MAX($L$2:$L$2107)})"),"")</f>
        <v/>
      </c>
      <c r="N674" s="18">
        <v>0.0</v>
      </c>
      <c r="O674" s="14" t="str">
        <f>IFERROR(__xludf.DUMMYFUNCTION("SPARKLINE(N674,{""charttype"",""bar"";""color1"",""#0066CC"";""max"",MAX($N$2:$N$2107)})"),"")</f>
        <v/>
      </c>
      <c r="P674" s="16">
        <v>118677.5</v>
      </c>
      <c r="Q674" s="19">
        <v>60.22105</v>
      </c>
      <c r="R674" s="21">
        <f t="shared" si="5"/>
        <v>7146883.661</v>
      </c>
    </row>
    <row r="675">
      <c r="A675" s="6">
        <v>42678.0</v>
      </c>
      <c r="B675" s="14" t="str">
        <f t="shared" si="1"/>
        <v>Friday</v>
      </c>
      <c r="C675" s="14" t="str">
        <f t="shared" si="2"/>
        <v>November</v>
      </c>
      <c r="D675" s="15" t="str">
        <f t="shared" si="3"/>
        <v>2016</v>
      </c>
      <c r="E675" s="16">
        <f t="shared" si="4"/>
        <v>45</v>
      </c>
      <c r="F675" s="14" t="str">
        <f>VLOOKUP(A675,'_Holidays'!A675:B2780,2,FALSE)</f>
        <v>Y</v>
      </c>
      <c r="G675" s="17" t="str">
        <f>VLOOKUP(A675,'_Holidays'!A675:C2780,3,FALSE)</f>
        <v>N</v>
      </c>
      <c r="H675" s="18">
        <v>10.2</v>
      </c>
      <c r="I675" s="14" t="str">
        <f>IFERROR(__xludf.DUMMYFUNCTION("SPARKLINE(H675,{""charttype"",""bar"";""color1"",""#00CCFF"";""max"",MAX($H$2:$H$2107)})"),"")</f>
        <v/>
      </c>
      <c r="J675" s="18">
        <v>29.2</v>
      </c>
      <c r="K675" s="14" t="str">
        <f>IFERROR(__xludf.DUMMYFUNCTION("SPARKLINE(J675,{""charttype"",""bar"";""color1"",""#FF0000"";""max"",MAX($J$2:$J$2107)})"),"")</f>
        <v/>
      </c>
      <c r="L675" s="18">
        <v>24.9</v>
      </c>
      <c r="M675" s="18" t="str">
        <f>IFERROR(__xludf.DUMMYFUNCTION("SPARKLINE(L675,{""charttype"",""bar"";""color1"",""#FF9900"";""max"",MAX($L$2:$L$2107)})"),"")</f>
        <v/>
      </c>
      <c r="N675" s="18">
        <v>0.0</v>
      </c>
      <c r="O675" s="14" t="str">
        <f>IFERROR(__xludf.DUMMYFUNCTION("SPARKLINE(N675,{""charttype"",""bar"";""color1"",""#0066CC"";""max"",MAX($N$2:$N$2107)})"),"")</f>
        <v/>
      </c>
      <c r="P675" s="16">
        <v>113666.5</v>
      </c>
      <c r="Q675" s="19">
        <v>25.95235</v>
      </c>
      <c r="R675" s="21">
        <f t="shared" si="5"/>
        <v>2949912.791</v>
      </c>
    </row>
    <row r="676">
      <c r="A676" s="6">
        <v>42679.0</v>
      </c>
      <c r="B676" s="14" t="str">
        <f t="shared" si="1"/>
        <v>Saturday</v>
      </c>
      <c r="C676" s="14" t="str">
        <f t="shared" si="2"/>
        <v>November</v>
      </c>
      <c r="D676" s="15" t="str">
        <f t="shared" si="3"/>
        <v>2016</v>
      </c>
      <c r="E676" s="16">
        <f t="shared" si="4"/>
        <v>45</v>
      </c>
      <c r="F676" s="14" t="str">
        <f>VLOOKUP(A676,'_Holidays'!A676:B2781,2,FALSE)</f>
        <v>Y</v>
      </c>
      <c r="G676" s="17" t="str">
        <f>VLOOKUP(A676,'_Holidays'!A676:C2781,3,FALSE)</f>
        <v>N</v>
      </c>
      <c r="H676" s="18">
        <v>10.0</v>
      </c>
      <c r="I676" s="14" t="str">
        <f>IFERROR(__xludf.DUMMYFUNCTION("SPARKLINE(H676,{""charttype"",""bar"";""color1"",""#00CCFF"";""max"",MAX($H$2:$H$2107)})"),"")</f>
        <v/>
      </c>
      <c r="J676" s="18">
        <v>16.8</v>
      </c>
      <c r="K676" s="14" t="str">
        <f>IFERROR(__xludf.DUMMYFUNCTION("SPARKLINE(J676,{""charttype"",""bar"";""color1"",""#FF0000"";""max"",MAX($J$2:$J$2107)})"),"")</f>
        <v/>
      </c>
      <c r="L676" s="18">
        <v>10.8</v>
      </c>
      <c r="M676" s="18" t="str">
        <f>IFERROR(__xludf.DUMMYFUNCTION("SPARKLINE(L676,{""charttype"",""bar"";""color1"",""#FF9900"";""max"",MAX($L$2:$L$2107)})"),"")</f>
        <v/>
      </c>
      <c r="N676" s="18">
        <v>0.0</v>
      </c>
      <c r="O676" s="14" t="str">
        <f>IFERROR(__xludf.DUMMYFUNCTION("SPARKLINE(N676,{""charttype"",""bar"";""color1"",""#0066CC"";""max"",MAX($N$2:$N$2107)})"),"")</f>
        <v/>
      </c>
      <c r="P676" s="16">
        <v>101810.8</v>
      </c>
      <c r="Q676" s="19">
        <v>15.26469</v>
      </c>
      <c r="R676" s="21">
        <f t="shared" si="5"/>
        <v>1554110.301</v>
      </c>
    </row>
    <row r="677">
      <c r="A677" s="6">
        <v>42680.0</v>
      </c>
      <c r="B677" s="14" t="str">
        <f t="shared" si="1"/>
        <v>Sunday</v>
      </c>
      <c r="C677" s="14" t="str">
        <f t="shared" si="2"/>
        <v>November</v>
      </c>
      <c r="D677" s="15" t="str">
        <f t="shared" si="3"/>
        <v>2016</v>
      </c>
      <c r="E677" s="16">
        <f t="shared" si="4"/>
        <v>46</v>
      </c>
      <c r="F677" s="14" t="str">
        <f>VLOOKUP(A677,'_Holidays'!A677:B2782,2,FALSE)</f>
        <v>Y</v>
      </c>
      <c r="G677" s="17" t="str">
        <f>VLOOKUP(A677,'_Holidays'!A677:C2782,3,FALSE)</f>
        <v>N</v>
      </c>
      <c r="H677" s="18">
        <v>11.5</v>
      </c>
      <c r="I677" s="14" t="str">
        <f>IFERROR(__xludf.DUMMYFUNCTION("SPARKLINE(H677,{""charttype"",""bar"";""color1"",""#00CCFF"";""max"",MAX($H$2:$H$2107)})"),"")</f>
        <v/>
      </c>
      <c r="J677" s="18">
        <v>21.4</v>
      </c>
      <c r="K677" s="14" t="str">
        <f>IFERROR(__xludf.DUMMYFUNCTION("SPARKLINE(J677,{""charttype"",""bar"";""color1"",""#FF0000"";""max"",MAX($J$2:$J$2107)})"),"")</f>
        <v/>
      </c>
      <c r="L677" s="18">
        <v>25.2</v>
      </c>
      <c r="M677" s="18" t="str">
        <f>IFERROR(__xludf.DUMMYFUNCTION("SPARKLINE(L677,{""charttype"",""bar"";""color1"",""#FF9900"";""max"",MAX($L$2:$L$2107)})"),"")</f>
        <v/>
      </c>
      <c r="N677" s="18">
        <v>0.0</v>
      </c>
      <c r="O677" s="14" t="str">
        <f>IFERROR(__xludf.DUMMYFUNCTION("SPARKLINE(N677,{""charttype"",""bar"";""color1"",""#0066CC"";""max"",MAX($N$2:$N$2107)})"),"")</f>
        <v/>
      </c>
      <c r="P677" s="16">
        <v>96934.93</v>
      </c>
      <c r="Q677" s="19">
        <v>24.15876</v>
      </c>
      <c r="R677" s="21">
        <f t="shared" si="5"/>
        <v>2341827.709</v>
      </c>
    </row>
    <row r="678">
      <c r="A678" s="6">
        <v>42681.0</v>
      </c>
      <c r="B678" s="14" t="str">
        <f t="shared" si="1"/>
        <v>Monday</v>
      </c>
      <c r="C678" s="14" t="str">
        <f t="shared" si="2"/>
        <v>November</v>
      </c>
      <c r="D678" s="15" t="str">
        <f t="shared" si="3"/>
        <v>2016</v>
      </c>
      <c r="E678" s="16">
        <f t="shared" si="4"/>
        <v>46</v>
      </c>
      <c r="F678" s="14" t="str">
        <f>VLOOKUP(A678,'_Holidays'!A678:B2783,2,FALSE)</f>
        <v>Y</v>
      </c>
      <c r="G678" s="17" t="str">
        <f>VLOOKUP(A678,'_Holidays'!A678:C2783,3,FALSE)</f>
        <v>N</v>
      </c>
      <c r="H678" s="18">
        <v>14.6</v>
      </c>
      <c r="I678" s="14" t="str">
        <f>IFERROR(__xludf.DUMMYFUNCTION("SPARKLINE(H678,{""charttype"",""bar"";""color1"",""#00CCFF"";""max"",MAX($H$2:$H$2107)})"),"")</f>
        <v/>
      </c>
      <c r="J678" s="18">
        <v>25.9</v>
      </c>
      <c r="K678" s="14" t="str">
        <f>IFERROR(__xludf.DUMMYFUNCTION("SPARKLINE(J678,{""charttype"",""bar"";""color1"",""#FF0000"";""max"",MAX($J$2:$J$2107)})"),"")</f>
        <v/>
      </c>
      <c r="L678" s="18">
        <v>15.9</v>
      </c>
      <c r="M678" s="18" t="str">
        <f>IFERROR(__xludf.DUMMYFUNCTION("SPARKLINE(L678,{""charttype"",""bar"";""color1"",""#FF9900"";""max"",MAX($L$2:$L$2107)})"),"")</f>
        <v/>
      </c>
      <c r="N678" s="18">
        <v>0.0</v>
      </c>
      <c r="O678" s="14" t="str">
        <f>IFERROR(__xludf.DUMMYFUNCTION("SPARKLINE(N678,{""charttype"",""bar"";""color1"",""#0066CC"";""max"",MAX($N$2:$N$2107)})"),"")</f>
        <v/>
      </c>
      <c r="P678" s="16">
        <v>116230.3</v>
      </c>
      <c r="Q678" s="19">
        <v>30.36706</v>
      </c>
      <c r="R678" s="21">
        <f t="shared" si="5"/>
        <v>3529572.494</v>
      </c>
    </row>
    <row r="679">
      <c r="A679" s="6">
        <v>42682.0</v>
      </c>
      <c r="B679" s="14" t="str">
        <f t="shared" si="1"/>
        <v>Tuesday</v>
      </c>
      <c r="C679" s="14" t="str">
        <f t="shared" si="2"/>
        <v>November</v>
      </c>
      <c r="D679" s="15" t="str">
        <f t="shared" si="3"/>
        <v>2016</v>
      </c>
      <c r="E679" s="16">
        <f t="shared" si="4"/>
        <v>46</v>
      </c>
      <c r="F679" s="14" t="str">
        <f>VLOOKUP(A679,'_Holidays'!A679:B2784,2,FALSE)</f>
        <v>Y</v>
      </c>
      <c r="G679" s="17" t="str">
        <f>VLOOKUP(A679,'_Holidays'!A679:C2784,3,FALSE)</f>
        <v>N</v>
      </c>
      <c r="H679" s="18">
        <v>11.0</v>
      </c>
      <c r="I679" s="14" t="str">
        <f>IFERROR(__xludf.DUMMYFUNCTION("SPARKLINE(H679,{""charttype"",""bar"";""color1"",""#00CCFF"";""max"",MAX($H$2:$H$2107)})"),"")</f>
        <v/>
      </c>
      <c r="J679" s="18">
        <v>18.2</v>
      </c>
      <c r="K679" s="14" t="str">
        <f>IFERROR(__xludf.DUMMYFUNCTION("SPARKLINE(J679,{""charttype"",""bar"";""color1"",""#FF0000"";""max"",MAX($J$2:$J$2107)})"),"")</f>
        <v/>
      </c>
      <c r="L679" s="18">
        <v>28.9</v>
      </c>
      <c r="M679" s="18" t="str">
        <f>IFERROR(__xludf.DUMMYFUNCTION("SPARKLINE(L679,{""charttype"",""bar"";""color1"",""#FF9900"";""max"",MAX($L$2:$L$2107)})"),"")</f>
        <v/>
      </c>
      <c r="N679" s="18">
        <v>0.2</v>
      </c>
      <c r="O679" s="14" t="str">
        <f>IFERROR(__xludf.DUMMYFUNCTION("SPARKLINE(N679,{""charttype"",""bar"";""color1"",""#0066CC"";""max"",MAX($N$2:$N$2107)})"),"")</f>
        <v/>
      </c>
      <c r="P679" s="16">
        <v>117794.6</v>
      </c>
      <c r="Q679" s="19">
        <v>53.922</v>
      </c>
      <c r="R679" s="21">
        <f t="shared" si="5"/>
        <v>6351720.421</v>
      </c>
    </row>
    <row r="680">
      <c r="A680" s="6">
        <v>42683.0</v>
      </c>
      <c r="B680" s="14" t="str">
        <f t="shared" si="1"/>
        <v>Wednesday</v>
      </c>
      <c r="C680" s="14" t="str">
        <f t="shared" si="2"/>
        <v>November</v>
      </c>
      <c r="D680" s="15" t="str">
        <f t="shared" si="3"/>
        <v>2016</v>
      </c>
      <c r="E680" s="16">
        <f t="shared" si="4"/>
        <v>46</v>
      </c>
      <c r="F680" s="14" t="str">
        <f>VLOOKUP(A680,'_Holidays'!A680:B2785,2,FALSE)</f>
        <v>Y</v>
      </c>
      <c r="G680" s="17" t="str">
        <f>VLOOKUP(A680,'_Holidays'!A680:C2785,3,FALSE)</f>
        <v>N</v>
      </c>
      <c r="H680" s="18">
        <v>9.2</v>
      </c>
      <c r="I680" s="14" t="str">
        <f>IFERROR(__xludf.DUMMYFUNCTION("SPARKLINE(H680,{""charttype"",""bar"";""color1"",""#00CCFF"";""max"",MAX($H$2:$H$2107)})"),"")</f>
        <v/>
      </c>
      <c r="J680" s="18">
        <v>17.4</v>
      </c>
      <c r="K680" s="14" t="str">
        <f>IFERROR(__xludf.DUMMYFUNCTION("SPARKLINE(J680,{""charttype"",""bar"";""color1"",""#FF0000"";""max"",MAX($J$2:$J$2107)})"),"")</f>
        <v/>
      </c>
      <c r="L680" s="18">
        <v>22.0</v>
      </c>
      <c r="M680" s="18" t="str">
        <f>IFERROR(__xludf.DUMMYFUNCTION("SPARKLINE(L680,{""charttype"",""bar"";""color1"",""#FF9900"";""max"",MAX($L$2:$L$2107)})"),"")</f>
        <v/>
      </c>
      <c r="N680" s="18">
        <v>0.0</v>
      </c>
      <c r="O680" s="14" t="str">
        <f>IFERROR(__xludf.DUMMYFUNCTION("SPARKLINE(N680,{""charttype"",""bar"";""color1"",""#0066CC"";""max"",MAX($N$2:$N$2107)})"),"")</f>
        <v/>
      </c>
      <c r="P680" s="16">
        <v>122131.1</v>
      </c>
      <c r="Q680" s="19">
        <v>55.6622</v>
      </c>
      <c r="R680" s="21">
        <f t="shared" si="5"/>
        <v>6798085.714</v>
      </c>
    </row>
    <row r="681">
      <c r="A681" s="6">
        <v>42684.0</v>
      </c>
      <c r="B681" s="14" t="str">
        <f t="shared" si="1"/>
        <v>Thursday</v>
      </c>
      <c r="C681" s="14" t="str">
        <f t="shared" si="2"/>
        <v>November</v>
      </c>
      <c r="D681" s="15" t="str">
        <f t="shared" si="3"/>
        <v>2016</v>
      </c>
      <c r="E681" s="16">
        <f t="shared" si="4"/>
        <v>46</v>
      </c>
      <c r="F681" s="14" t="str">
        <f>VLOOKUP(A681,'_Holidays'!A681:B2786,2,FALSE)</f>
        <v>Y</v>
      </c>
      <c r="G681" s="17" t="str">
        <f>VLOOKUP(A681,'_Holidays'!A681:C2786,3,FALSE)</f>
        <v>N</v>
      </c>
      <c r="H681" s="18">
        <v>11.9</v>
      </c>
      <c r="I681" s="14" t="str">
        <f>IFERROR(__xludf.DUMMYFUNCTION("SPARKLINE(H681,{""charttype"",""bar"";""color1"",""#00CCFF"";""max"",MAX($H$2:$H$2107)})"),"")</f>
        <v/>
      </c>
      <c r="J681" s="18">
        <v>17.5</v>
      </c>
      <c r="K681" s="14" t="str">
        <f>IFERROR(__xludf.DUMMYFUNCTION("SPARKLINE(J681,{""charttype"",""bar"";""color1"",""#FF0000"";""max"",MAX($J$2:$J$2107)})"),"")</f>
        <v/>
      </c>
      <c r="L681" s="18">
        <v>20.3</v>
      </c>
      <c r="M681" s="18" t="str">
        <f>IFERROR(__xludf.DUMMYFUNCTION("SPARKLINE(L681,{""charttype"",""bar"";""color1"",""#FF9900"";""max"",MAX($L$2:$L$2107)})"),"")</f>
        <v/>
      </c>
      <c r="N681" s="18">
        <v>0.0</v>
      </c>
      <c r="O681" s="14" t="str">
        <f>IFERROR(__xludf.DUMMYFUNCTION("SPARKLINE(N681,{""charttype"",""bar"";""color1"",""#0066CC"";""max"",MAX($N$2:$N$2107)})"),"")</f>
        <v/>
      </c>
      <c r="P681" s="16">
        <v>122634.5</v>
      </c>
      <c r="Q681" s="19">
        <v>48.70697</v>
      </c>
      <c r="R681" s="21">
        <f t="shared" si="5"/>
        <v>5973154.912</v>
      </c>
    </row>
    <row r="682">
      <c r="A682" s="6">
        <v>42685.0</v>
      </c>
      <c r="B682" s="14" t="str">
        <f t="shared" si="1"/>
        <v>Friday</v>
      </c>
      <c r="C682" s="14" t="str">
        <f t="shared" si="2"/>
        <v>November</v>
      </c>
      <c r="D682" s="15" t="str">
        <f t="shared" si="3"/>
        <v>2016</v>
      </c>
      <c r="E682" s="16">
        <f t="shared" si="4"/>
        <v>46</v>
      </c>
      <c r="F682" s="14" t="str">
        <f>VLOOKUP(A682,'_Holidays'!A682:B2787,2,FALSE)</f>
        <v>Y</v>
      </c>
      <c r="G682" s="17" t="str">
        <f>VLOOKUP(A682,'_Holidays'!A682:C2787,3,FALSE)</f>
        <v>N</v>
      </c>
      <c r="H682" s="18">
        <v>8.4</v>
      </c>
      <c r="I682" s="14" t="str">
        <f>IFERROR(__xludf.DUMMYFUNCTION("SPARKLINE(H682,{""charttype"",""bar"";""color1"",""#00CCFF"";""max"",MAX($H$2:$H$2107)})"),"")</f>
        <v/>
      </c>
      <c r="J682" s="18">
        <v>23.8</v>
      </c>
      <c r="K682" s="14" t="str">
        <f>IFERROR(__xludf.DUMMYFUNCTION("SPARKLINE(J682,{""charttype"",""bar"";""color1"",""#FF0000"";""max"",MAX($J$2:$J$2107)})"),"")</f>
        <v/>
      </c>
      <c r="L682" s="18">
        <v>29.1</v>
      </c>
      <c r="M682" s="18" t="str">
        <f>IFERROR(__xludf.DUMMYFUNCTION("SPARKLINE(L682,{""charttype"",""bar"";""color1"",""#FF9900"";""max"",MAX($L$2:$L$2107)})"),"")</f>
        <v/>
      </c>
      <c r="N682" s="18">
        <v>0.0</v>
      </c>
      <c r="O682" s="14" t="str">
        <f>IFERROR(__xludf.DUMMYFUNCTION("SPARKLINE(N682,{""charttype"",""bar"";""color1"",""#0066CC"";""max"",MAX($N$2:$N$2107)})"),"")</f>
        <v/>
      </c>
      <c r="P682" s="16">
        <v>117953.9</v>
      </c>
      <c r="Q682" s="19">
        <v>26.82398</v>
      </c>
      <c r="R682" s="21">
        <f t="shared" si="5"/>
        <v>3163993.055</v>
      </c>
    </row>
    <row r="683">
      <c r="A683" s="6">
        <v>42686.0</v>
      </c>
      <c r="B683" s="14" t="str">
        <f t="shared" si="1"/>
        <v>Saturday</v>
      </c>
      <c r="C683" s="14" t="str">
        <f t="shared" si="2"/>
        <v>November</v>
      </c>
      <c r="D683" s="15" t="str">
        <f t="shared" si="3"/>
        <v>2016</v>
      </c>
      <c r="E683" s="16">
        <f t="shared" si="4"/>
        <v>46</v>
      </c>
      <c r="F683" s="14" t="str">
        <f>VLOOKUP(A683,'_Holidays'!A683:B2788,2,FALSE)</f>
        <v>Y</v>
      </c>
      <c r="G683" s="17" t="str">
        <f>VLOOKUP(A683,'_Holidays'!A683:C2788,3,FALSE)</f>
        <v>N</v>
      </c>
      <c r="H683" s="18">
        <v>13.2</v>
      </c>
      <c r="I683" s="14" t="str">
        <f>IFERROR(__xludf.DUMMYFUNCTION("SPARKLINE(H683,{""charttype"",""bar"";""color1"",""#00CCFF"";""max"",MAX($H$2:$H$2107)})"),"")</f>
        <v/>
      </c>
      <c r="J683" s="18">
        <v>25.5</v>
      </c>
      <c r="K683" s="14" t="str">
        <f>IFERROR(__xludf.DUMMYFUNCTION("SPARKLINE(J683,{""charttype"",""bar"";""color1"",""#FF0000"";""max"",MAX($J$2:$J$2107)})"),"")</f>
        <v/>
      </c>
      <c r="L683" s="18">
        <v>17.0</v>
      </c>
      <c r="M683" s="18" t="str">
        <f>IFERROR(__xludf.DUMMYFUNCTION("SPARKLINE(L683,{""charttype"",""bar"";""color1"",""#FF9900"";""max"",MAX($L$2:$L$2107)})"),"")</f>
        <v/>
      </c>
      <c r="N683" s="18">
        <v>2.0</v>
      </c>
      <c r="O683" s="14" t="str">
        <f>IFERROR(__xludf.DUMMYFUNCTION("SPARKLINE(N683,{""charttype"",""bar"";""color1"",""#0066CC"";""max"",MAX($N$2:$N$2107)})"),"")</f>
        <v/>
      </c>
      <c r="P683" s="16">
        <v>99907.32</v>
      </c>
      <c r="Q683" s="19">
        <v>10.83212</v>
      </c>
      <c r="R683" s="21">
        <f t="shared" si="5"/>
        <v>1082208.079</v>
      </c>
    </row>
    <row r="684">
      <c r="A684" s="6">
        <v>42687.0</v>
      </c>
      <c r="B684" s="14" t="str">
        <f t="shared" si="1"/>
        <v>Sunday</v>
      </c>
      <c r="C684" s="14" t="str">
        <f t="shared" si="2"/>
        <v>November</v>
      </c>
      <c r="D684" s="15" t="str">
        <f t="shared" si="3"/>
        <v>2016</v>
      </c>
      <c r="E684" s="16">
        <f t="shared" si="4"/>
        <v>47</v>
      </c>
      <c r="F684" s="14" t="str">
        <f>VLOOKUP(A684,'_Holidays'!A684:B2789,2,FALSE)</f>
        <v>Y</v>
      </c>
      <c r="G684" s="17" t="str">
        <f>VLOOKUP(A684,'_Holidays'!A684:C2789,3,FALSE)</f>
        <v>N</v>
      </c>
      <c r="H684" s="18">
        <v>11.7</v>
      </c>
      <c r="I684" s="14" t="str">
        <f>IFERROR(__xludf.DUMMYFUNCTION("SPARKLINE(H684,{""charttype"",""bar"";""color1"",""#00CCFF"";""max"",MAX($H$2:$H$2107)})"),"")</f>
        <v/>
      </c>
      <c r="J684" s="18">
        <v>19.0</v>
      </c>
      <c r="K684" s="14" t="str">
        <f>IFERROR(__xludf.DUMMYFUNCTION("SPARKLINE(J684,{""charttype"",""bar"";""color1"",""#FF0000"";""max"",MAX($J$2:$J$2107)})"),"")</f>
        <v/>
      </c>
      <c r="L684" s="18">
        <v>9.7</v>
      </c>
      <c r="M684" s="18" t="str">
        <f>IFERROR(__xludf.DUMMYFUNCTION("SPARKLINE(L684,{""charttype"",""bar"";""color1"",""#FF9900"";""max"",MAX($L$2:$L$2107)})"),"")</f>
        <v/>
      </c>
      <c r="N684" s="18">
        <v>2.0</v>
      </c>
      <c r="O684" s="14" t="str">
        <f>IFERROR(__xludf.DUMMYFUNCTION("SPARKLINE(N684,{""charttype"",""bar"";""color1"",""#0066CC"";""max"",MAX($N$2:$N$2107)})"),"")</f>
        <v/>
      </c>
      <c r="P684" s="16">
        <v>96805.93</v>
      </c>
      <c r="Q684" s="19">
        <v>10.72564</v>
      </c>
      <c r="R684" s="21">
        <f t="shared" si="5"/>
        <v>1038305.555</v>
      </c>
    </row>
    <row r="685">
      <c r="A685" s="6">
        <v>42688.0</v>
      </c>
      <c r="B685" s="14" t="str">
        <f t="shared" si="1"/>
        <v>Monday</v>
      </c>
      <c r="C685" s="14" t="str">
        <f t="shared" si="2"/>
        <v>November</v>
      </c>
      <c r="D685" s="15" t="str">
        <f t="shared" si="3"/>
        <v>2016</v>
      </c>
      <c r="E685" s="16">
        <f t="shared" si="4"/>
        <v>47</v>
      </c>
      <c r="F685" s="14" t="str">
        <f>VLOOKUP(A685,'_Holidays'!A685:B2790,2,FALSE)</f>
        <v>Y</v>
      </c>
      <c r="G685" s="17" t="str">
        <f>VLOOKUP(A685,'_Holidays'!A685:C2790,3,FALSE)</f>
        <v>N</v>
      </c>
      <c r="H685" s="18">
        <v>11.5</v>
      </c>
      <c r="I685" s="14" t="str">
        <f>IFERROR(__xludf.DUMMYFUNCTION("SPARKLINE(H685,{""charttype"",""bar"";""color1"",""#00CCFF"";""max"",MAX($H$2:$H$2107)})"),"")</f>
        <v/>
      </c>
      <c r="J685" s="18">
        <v>15.9</v>
      </c>
      <c r="K685" s="14" t="str">
        <f>IFERROR(__xludf.DUMMYFUNCTION("SPARKLINE(J685,{""charttype"",""bar"";""color1"",""#FF0000"";""max"",MAX($J$2:$J$2107)})"),"")</f>
        <v/>
      </c>
      <c r="L685" s="18">
        <v>14.8</v>
      </c>
      <c r="M685" s="18" t="str">
        <f>IFERROR(__xludf.DUMMYFUNCTION("SPARKLINE(L685,{""charttype"",""bar"";""color1"",""#FF9900"";""max"",MAX($L$2:$L$2107)})"),"")</f>
        <v/>
      </c>
      <c r="N685" s="18">
        <v>8.6</v>
      </c>
      <c r="O685" s="14" t="str">
        <f>IFERROR(__xludf.DUMMYFUNCTION("SPARKLINE(N685,{""charttype"",""bar"";""color1"",""#0066CC"";""max"",MAX($N$2:$N$2107)})"),"")</f>
        <v/>
      </c>
      <c r="P685" s="16">
        <v>116817.2</v>
      </c>
      <c r="Q685" s="19">
        <v>39.49974</v>
      </c>
      <c r="R685" s="21">
        <f t="shared" si="5"/>
        <v>4614249.028</v>
      </c>
    </row>
    <row r="686">
      <c r="A686" s="6">
        <v>42689.0</v>
      </c>
      <c r="B686" s="14" t="str">
        <f t="shared" si="1"/>
        <v>Tuesday</v>
      </c>
      <c r="C686" s="14" t="str">
        <f t="shared" si="2"/>
        <v>November</v>
      </c>
      <c r="D686" s="15" t="str">
        <f t="shared" si="3"/>
        <v>2016</v>
      </c>
      <c r="E686" s="16">
        <f t="shared" si="4"/>
        <v>47</v>
      </c>
      <c r="F686" s="14" t="str">
        <f>VLOOKUP(A686,'_Holidays'!A686:B2791,2,FALSE)</f>
        <v>Y</v>
      </c>
      <c r="G686" s="17" t="str">
        <f>VLOOKUP(A686,'_Holidays'!A686:C2791,3,FALSE)</f>
        <v>N</v>
      </c>
      <c r="H686" s="18">
        <v>11.0</v>
      </c>
      <c r="I686" s="14" t="str">
        <f>IFERROR(__xludf.DUMMYFUNCTION("SPARKLINE(H686,{""charttype"",""bar"";""color1"",""#00CCFF"";""max"",MAX($H$2:$H$2107)})"),"")</f>
        <v/>
      </c>
      <c r="J686" s="18">
        <v>19.2</v>
      </c>
      <c r="K686" s="14" t="str">
        <f>IFERROR(__xludf.DUMMYFUNCTION("SPARKLINE(J686,{""charttype"",""bar"";""color1"",""#FF0000"";""max"",MAX($J$2:$J$2107)})"),"")</f>
        <v/>
      </c>
      <c r="L686" s="18">
        <v>17.1</v>
      </c>
      <c r="M686" s="18" t="str">
        <f>IFERROR(__xludf.DUMMYFUNCTION("SPARKLINE(L686,{""charttype"",""bar"";""color1"",""#FF9900"";""max"",MAX($L$2:$L$2107)})"),"")</f>
        <v/>
      </c>
      <c r="N686" s="18">
        <v>0.0</v>
      </c>
      <c r="O686" s="14" t="str">
        <f>IFERROR(__xludf.DUMMYFUNCTION("SPARKLINE(N686,{""charttype"",""bar"";""color1"",""#0066CC"";""max"",MAX($N$2:$N$2107)})"),"")</f>
        <v/>
      </c>
      <c r="P686" s="16">
        <v>119905.6</v>
      </c>
      <c r="Q686" s="19">
        <v>26.90839</v>
      </c>
      <c r="R686" s="21">
        <f t="shared" si="5"/>
        <v>3226466.648</v>
      </c>
    </row>
    <row r="687">
      <c r="A687" s="6">
        <v>42690.0</v>
      </c>
      <c r="B687" s="14" t="str">
        <f t="shared" si="1"/>
        <v>Wednesday</v>
      </c>
      <c r="C687" s="14" t="str">
        <f t="shared" si="2"/>
        <v>November</v>
      </c>
      <c r="D687" s="15" t="str">
        <f t="shared" si="3"/>
        <v>2016</v>
      </c>
      <c r="E687" s="16">
        <f t="shared" si="4"/>
        <v>47</v>
      </c>
      <c r="F687" s="14" t="str">
        <f>VLOOKUP(A687,'_Holidays'!A687:B2792,2,FALSE)</f>
        <v>Y</v>
      </c>
      <c r="G687" s="17" t="str">
        <f>VLOOKUP(A687,'_Holidays'!A687:C2792,3,FALSE)</f>
        <v>N</v>
      </c>
      <c r="H687" s="18">
        <v>11.9</v>
      </c>
      <c r="I687" s="14" t="str">
        <f>IFERROR(__xludf.DUMMYFUNCTION("SPARKLINE(H687,{""charttype"",""bar"";""color1"",""#00CCFF"";""max"",MAX($H$2:$H$2107)})"),"")</f>
        <v/>
      </c>
      <c r="J687" s="18">
        <v>21.6</v>
      </c>
      <c r="K687" s="14" t="str">
        <f>IFERROR(__xludf.DUMMYFUNCTION("SPARKLINE(J687,{""charttype"",""bar"";""color1"",""#FF0000"";""max"",MAX($J$2:$J$2107)})"),"")</f>
        <v/>
      </c>
      <c r="L687" s="18">
        <v>25.8</v>
      </c>
      <c r="M687" s="18" t="str">
        <f>IFERROR(__xludf.DUMMYFUNCTION("SPARKLINE(L687,{""charttype"",""bar"";""color1"",""#FF9900"";""max"",MAX($L$2:$L$2107)})"),"")</f>
        <v/>
      </c>
      <c r="N687" s="18">
        <v>0.0</v>
      </c>
      <c r="O687" s="14" t="str">
        <f>IFERROR(__xludf.DUMMYFUNCTION("SPARKLINE(N687,{""charttype"",""bar"";""color1"",""#0066CC"";""max"",MAX($N$2:$N$2107)})"),"")</f>
        <v/>
      </c>
      <c r="P687" s="16">
        <v>122146.7</v>
      </c>
      <c r="Q687" s="19">
        <v>35.63068</v>
      </c>
      <c r="R687" s="21">
        <f t="shared" si="5"/>
        <v>4352169.981</v>
      </c>
    </row>
    <row r="688">
      <c r="A688" s="6">
        <v>42691.0</v>
      </c>
      <c r="B688" s="14" t="str">
        <f t="shared" si="1"/>
        <v>Thursday</v>
      </c>
      <c r="C688" s="14" t="str">
        <f t="shared" si="2"/>
        <v>November</v>
      </c>
      <c r="D688" s="15" t="str">
        <f t="shared" si="3"/>
        <v>2016</v>
      </c>
      <c r="E688" s="16">
        <f t="shared" si="4"/>
        <v>47</v>
      </c>
      <c r="F688" s="14" t="str">
        <f>VLOOKUP(A688,'_Holidays'!A688:B2793,2,FALSE)</f>
        <v>Y</v>
      </c>
      <c r="G688" s="17" t="str">
        <f>VLOOKUP(A688,'_Holidays'!A688:C2793,3,FALSE)</f>
        <v>N</v>
      </c>
      <c r="H688" s="18">
        <v>12.0</v>
      </c>
      <c r="I688" s="14" t="str">
        <f>IFERROR(__xludf.DUMMYFUNCTION("SPARKLINE(H688,{""charttype"",""bar"";""color1"",""#00CCFF"";""max"",MAX($H$2:$H$2107)})"),"")</f>
        <v/>
      </c>
      <c r="J688" s="18">
        <v>31.4</v>
      </c>
      <c r="K688" s="14" t="str">
        <f>IFERROR(__xludf.DUMMYFUNCTION("SPARKLINE(J688,{""charttype"",""bar"";""color1"",""#FF0000"";""max"",MAX($J$2:$J$2107)})"),"")</f>
        <v/>
      </c>
      <c r="L688" s="18">
        <v>28.8</v>
      </c>
      <c r="M688" s="18" t="str">
        <f>IFERROR(__xludf.DUMMYFUNCTION("SPARKLINE(L688,{""charttype"",""bar"";""color1"",""#FF9900"";""max"",MAX($L$2:$L$2107)})"),"")</f>
        <v/>
      </c>
      <c r="N688" s="18">
        <v>0.0</v>
      </c>
      <c r="O688" s="14" t="str">
        <f>IFERROR(__xludf.DUMMYFUNCTION("SPARKLINE(N688,{""charttype"",""bar"";""color1"",""#0066CC"";""max"",MAX($N$2:$N$2107)})"),"")</f>
        <v/>
      </c>
      <c r="P688" s="16">
        <v>122464.6</v>
      </c>
      <c r="Q688" s="19">
        <v>28.55508</v>
      </c>
      <c r="R688" s="21">
        <f t="shared" si="5"/>
        <v>3496986.45</v>
      </c>
    </row>
    <row r="689">
      <c r="A689" s="6">
        <v>42692.0</v>
      </c>
      <c r="B689" s="14" t="str">
        <f t="shared" si="1"/>
        <v>Friday</v>
      </c>
      <c r="C689" s="14" t="str">
        <f t="shared" si="2"/>
        <v>November</v>
      </c>
      <c r="D689" s="15" t="str">
        <f t="shared" si="3"/>
        <v>2016</v>
      </c>
      <c r="E689" s="16">
        <f t="shared" si="4"/>
        <v>47</v>
      </c>
      <c r="F689" s="14" t="str">
        <f>VLOOKUP(A689,'_Holidays'!A689:B2794,2,FALSE)</f>
        <v>Y</v>
      </c>
      <c r="G689" s="17" t="str">
        <f>VLOOKUP(A689,'_Holidays'!A689:C2794,3,FALSE)</f>
        <v>N</v>
      </c>
      <c r="H689" s="18">
        <v>15.3</v>
      </c>
      <c r="I689" s="14" t="str">
        <f>IFERROR(__xludf.DUMMYFUNCTION("SPARKLINE(H689,{""charttype"",""bar"";""color1"",""#00CCFF"";""max"",MAX($H$2:$H$2107)})"),"")</f>
        <v/>
      </c>
      <c r="J689" s="18">
        <v>18.9</v>
      </c>
      <c r="K689" s="14" t="str">
        <f>IFERROR(__xludf.DUMMYFUNCTION("SPARKLINE(J689,{""charttype"",""bar"";""color1"",""#FF0000"";""max"",MAX($J$2:$J$2107)})"),"")</f>
        <v/>
      </c>
      <c r="L689" s="18">
        <v>15.6</v>
      </c>
      <c r="M689" s="18" t="str">
        <f>IFERROR(__xludf.DUMMYFUNCTION("SPARKLINE(L689,{""charttype"",""bar"";""color1"",""#FF9900"";""max"",MAX($L$2:$L$2107)})"),"")</f>
        <v/>
      </c>
      <c r="N689" s="18">
        <v>0.0</v>
      </c>
      <c r="O689" s="14" t="str">
        <f>IFERROR(__xludf.DUMMYFUNCTION("SPARKLINE(N689,{""charttype"",""bar"";""color1"",""#0066CC"";""max"",MAX($N$2:$N$2107)})"),"")</f>
        <v/>
      </c>
      <c r="P689" s="16">
        <v>121441.1</v>
      </c>
      <c r="Q689" s="19">
        <v>31.7758</v>
      </c>
      <c r="R689" s="21">
        <f t="shared" si="5"/>
        <v>3858888.105</v>
      </c>
    </row>
    <row r="690">
      <c r="A690" s="6">
        <v>42693.0</v>
      </c>
      <c r="B690" s="14" t="str">
        <f t="shared" si="1"/>
        <v>Saturday</v>
      </c>
      <c r="C690" s="14" t="str">
        <f t="shared" si="2"/>
        <v>November</v>
      </c>
      <c r="D690" s="15" t="str">
        <f t="shared" si="3"/>
        <v>2016</v>
      </c>
      <c r="E690" s="16">
        <f t="shared" si="4"/>
        <v>47</v>
      </c>
      <c r="F690" s="14" t="str">
        <f>VLOOKUP(A690,'_Holidays'!A690:B2795,2,FALSE)</f>
        <v>Y</v>
      </c>
      <c r="G690" s="17" t="str">
        <f>VLOOKUP(A690,'_Holidays'!A690:C2795,3,FALSE)</f>
        <v>N</v>
      </c>
      <c r="H690" s="18">
        <v>11.7</v>
      </c>
      <c r="I690" s="14" t="str">
        <f>IFERROR(__xludf.DUMMYFUNCTION("SPARKLINE(H690,{""charttype"",""bar"";""color1"",""#00CCFF"";""max"",MAX($H$2:$H$2107)})"),"")</f>
        <v/>
      </c>
      <c r="J690" s="18">
        <v>19.4</v>
      </c>
      <c r="K690" s="14" t="str">
        <f>IFERROR(__xludf.DUMMYFUNCTION("SPARKLINE(J690,{""charttype"",""bar"";""color1"",""#FF0000"";""max"",MAX($J$2:$J$2107)})"),"")</f>
        <v/>
      </c>
      <c r="L690" s="18">
        <v>29.9</v>
      </c>
      <c r="M690" s="18" t="str">
        <f>IFERROR(__xludf.DUMMYFUNCTION("SPARKLINE(L690,{""charttype"",""bar"";""color1"",""#FF9900"";""max"",MAX($L$2:$L$2107)})"),"")</f>
        <v/>
      </c>
      <c r="N690" s="18">
        <v>0.0</v>
      </c>
      <c r="O690" s="14" t="str">
        <f>IFERROR(__xludf.DUMMYFUNCTION("SPARKLINE(N690,{""charttype"",""bar"";""color1"",""#0066CC"";""max"",MAX($N$2:$N$2107)})"),"")</f>
        <v/>
      </c>
      <c r="P690" s="16">
        <v>106868.5</v>
      </c>
      <c r="Q690" s="19">
        <v>24.65599</v>
      </c>
      <c r="R690" s="21">
        <f t="shared" si="5"/>
        <v>2634948.667</v>
      </c>
    </row>
    <row r="691">
      <c r="A691" s="6">
        <v>42694.0</v>
      </c>
      <c r="B691" s="14" t="str">
        <f t="shared" si="1"/>
        <v>Sunday</v>
      </c>
      <c r="C691" s="14" t="str">
        <f t="shared" si="2"/>
        <v>November</v>
      </c>
      <c r="D691" s="15" t="str">
        <f t="shared" si="3"/>
        <v>2016</v>
      </c>
      <c r="E691" s="16">
        <f t="shared" si="4"/>
        <v>48</v>
      </c>
      <c r="F691" s="14" t="str">
        <f>VLOOKUP(A691,'_Holidays'!A691:B2796,2,FALSE)</f>
        <v>Y</v>
      </c>
      <c r="G691" s="17" t="str">
        <f>VLOOKUP(A691,'_Holidays'!A691:C2796,3,FALSE)</f>
        <v>N</v>
      </c>
      <c r="H691" s="18">
        <v>11.9</v>
      </c>
      <c r="I691" s="14" t="str">
        <f>IFERROR(__xludf.DUMMYFUNCTION("SPARKLINE(H691,{""charttype"",""bar"";""color1"",""#00CCFF"";""max"",MAX($H$2:$H$2107)})"),"")</f>
        <v/>
      </c>
      <c r="J691" s="18">
        <v>33.3</v>
      </c>
      <c r="K691" s="14" t="str">
        <f>IFERROR(__xludf.DUMMYFUNCTION("SPARKLINE(J691,{""charttype"",""bar"";""color1"",""#FF0000"";""max"",MAX($J$2:$J$2107)})"),"")</f>
        <v/>
      </c>
      <c r="L691" s="18">
        <v>22.1</v>
      </c>
      <c r="M691" s="18" t="str">
        <f>IFERROR(__xludf.DUMMYFUNCTION("SPARKLINE(L691,{""charttype"",""bar"";""color1"",""#FF9900"";""max"",MAX($L$2:$L$2107)})"),"")</f>
        <v/>
      </c>
      <c r="N691" s="18">
        <v>0.0</v>
      </c>
      <c r="O691" s="14" t="str">
        <f>IFERROR(__xludf.DUMMYFUNCTION("SPARKLINE(N691,{""charttype"",""bar"";""color1"",""#0066CC"";""max"",MAX($N$2:$N$2107)})"),"")</f>
        <v/>
      </c>
      <c r="P691" s="16">
        <v>112098.3</v>
      </c>
      <c r="Q691" s="19">
        <v>43.08595</v>
      </c>
      <c r="R691" s="21">
        <f t="shared" si="5"/>
        <v>4829861.749</v>
      </c>
    </row>
    <row r="692">
      <c r="A692" s="6">
        <v>42695.0</v>
      </c>
      <c r="B692" s="14" t="str">
        <f t="shared" si="1"/>
        <v>Monday</v>
      </c>
      <c r="C692" s="14" t="str">
        <f t="shared" si="2"/>
        <v>November</v>
      </c>
      <c r="D692" s="15" t="str">
        <f t="shared" si="3"/>
        <v>2016</v>
      </c>
      <c r="E692" s="16">
        <f t="shared" si="4"/>
        <v>48</v>
      </c>
      <c r="F692" s="14" t="str">
        <f>VLOOKUP(A692,'_Holidays'!A692:B2797,2,FALSE)</f>
        <v>Y</v>
      </c>
      <c r="G692" s="17" t="str">
        <f>VLOOKUP(A692,'_Holidays'!A692:C2797,3,FALSE)</f>
        <v>N</v>
      </c>
      <c r="H692" s="18">
        <v>17.9</v>
      </c>
      <c r="I692" s="14" t="str">
        <f>IFERROR(__xludf.DUMMYFUNCTION("SPARKLINE(H692,{""charttype"",""bar"";""color1"",""#00CCFF"";""max"",MAX($H$2:$H$2107)})"),"")</f>
        <v/>
      </c>
      <c r="J692" s="18">
        <v>35.0</v>
      </c>
      <c r="K692" s="14" t="str">
        <f>IFERROR(__xludf.DUMMYFUNCTION("SPARKLINE(J692,{""charttype"",""bar"";""color1"",""#FF0000"";""max"",MAX($J$2:$J$2107)})"),"")</f>
        <v/>
      </c>
      <c r="L692" s="18">
        <v>19.8</v>
      </c>
      <c r="M692" s="18" t="str">
        <f>IFERROR(__xludf.DUMMYFUNCTION("SPARKLINE(L692,{""charttype"",""bar"";""color1"",""#FF9900"";""max"",MAX($L$2:$L$2107)})"),"")</f>
        <v/>
      </c>
      <c r="N692" s="18">
        <v>0.0</v>
      </c>
      <c r="O692" s="14" t="str">
        <f>IFERROR(__xludf.DUMMYFUNCTION("SPARKLINE(N692,{""charttype"",""bar"";""color1"",""#0066CC"";""max"",MAX($N$2:$N$2107)})"),"")</f>
        <v/>
      </c>
      <c r="P692" s="16">
        <v>138681.8</v>
      </c>
      <c r="Q692" s="19">
        <v>51.03527</v>
      </c>
      <c r="R692" s="21">
        <f t="shared" si="5"/>
        <v>7077663.107</v>
      </c>
    </row>
    <row r="693">
      <c r="A693" s="6">
        <v>42696.0</v>
      </c>
      <c r="B693" s="14" t="str">
        <f t="shared" si="1"/>
        <v>Tuesday</v>
      </c>
      <c r="C693" s="14" t="str">
        <f t="shared" si="2"/>
        <v>November</v>
      </c>
      <c r="D693" s="15" t="str">
        <f t="shared" si="3"/>
        <v>2016</v>
      </c>
      <c r="E693" s="16">
        <f t="shared" si="4"/>
        <v>48</v>
      </c>
      <c r="F693" s="14" t="str">
        <f>VLOOKUP(A693,'_Holidays'!A693:B2798,2,FALSE)</f>
        <v>Y</v>
      </c>
      <c r="G693" s="17" t="str">
        <f>VLOOKUP(A693,'_Holidays'!A693:C2798,3,FALSE)</f>
        <v>N</v>
      </c>
      <c r="H693" s="18">
        <v>14.5</v>
      </c>
      <c r="I693" s="14" t="str">
        <f>IFERROR(__xludf.DUMMYFUNCTION("SPARKLINE(H693,{""charttype"",""bar"";""color1"",""#00CCFF"";""max"",MAX($H$2:$H$2107)})"),"")</f>
        <v/>
      </c>
      <c r="J693" s="18">
        <v>14.9</v>
      </c>
      <c r="K693" s="14" t="str">
        <f>IFERROR(__xludf.DUMMYFUNCTION("SPARKLINE(J693,{""charttype"",""bar"";""color1"",""#FF0000"";""max"",MAX($J$2:$J$2107)})"),"")</f>
        <v/>
      </c>
      <c r="L693" s="18">
        <v>1.5</v>
      </c>
      <c r="M693" s="18" t="str">
        <f>IFERROR(__xludf.DUMMYFUNCTION("SPARKLINE(L693,{""charttype"",""bar"";""color1"",""#FF9900"";""max"",MAX($L$2:$L$2107)})"),"")</f>
        <v/>
      </c>
      <c r="N693" s="18">
        <v>8.6</v>
      </c>
      <c r="O693" s="14" t="str">
        <f>IFERROR(__xludf.DUMMYFUNCTION("SPARKLINE(N693,{""charttype"",""bar"";""color1"",""#0066CC"";""max"",MAX($N$2:$N$2107)})"),"")</f>
        <v/>
      </c>
      <c r="P693" s="16">
        <v>126617.7</v>
      </c>
      <c r="Q693" s="19">
        <v>37.02129</v>
      </c>
      <c r="R693" s="21">
        <f t="shared" si="5"/>
        <v>4687550.591</v>
      </c>
    </row>
    <row r="694">
      <c r="A694" s="6">
        <v>42697.0</v>
      </c>
      <c r="B694" s="14" t="str">
        <f t="shared" si="1"/>
        <v>Wednesday</v>
      </c>
      <c r="C694" s="14" t="str">
        <f t="shared" si="2"/>
        <v>November</v>
      </c>
      <c r="D694" s="15" t="str">
        <f t="shared" si="3"/>
        <v>2016</v>
      </c>
      <c r="E694" s="16">
        <f t="shared" si="4"/>
        <v>48</v>
      </c>
      <c r="F694" s="14" t="str">
        <f>VLOOKUP(A694,'_Holidays'!A694:B2799,2,FALSE)</f>
        <v>Y</v>
      </c>
      <c r="G694" s="17" t="str">
        <f>VLOOKUP(A694,'_Holidays'!A694:C2799,3,FALSE)</f>
        <v>N</v>
      </c>
      <c r="H694" s="18">
        <v>11.0</v>
      </c>
      <c r="I694" s="14" t="str">
        <f>IFERROR(__xludf.DUMMYFUNCTION("SPARKLINE(H694,{""charttype"",""bar"";""color1"",""#00CCFF"";""max"",MAX($H$2:$H$2107)})"),"")</f>
        <v/>
      </c>
      <c r="J694" s="18">
        <v>16.8</v>
      </c>
      <c r="K694" s="14" t="str">
        <f>IFERROR(__xludf.DUMMYFUNCTION("SPARKLINE(J694,{""charttype"",""bar"";""color1"",""#FF0000"";""max"",MAX($J$2:$J$2107)})"),"")</f>
        <v/>
      </c>
      <c r="L694" s="18">
        <v>16.9</v>
      </c>
      <c r="M694" s="18" t="str">
        <f>IFERROR(__xludf.DUMMYFUNCTION("SPARKLINE(L694,{""charttype"",""bar"";""color1"",""#FF9900"";""max"",MAX($L$2:$L$2107)})"),"")</f>
        <v/>
      </c>
      <c r="N694" s="18">
        <v>5.4</v>
      </c>
      <c r="O694" s="14" t="str">
        <f>IFERROR(__xludf.DUMMYFUNCTION("SPARKLINE(N694,{""charttype"",""bar"";""color1"",""#0066CC"";""max"",MAX($N$2:$N$2107)})"),"")</f>
        <v/>
      </c>
      <c r="P694" s="16">
        <v>118119.0</v>
      </c>
      <c r="Q694" s="19">
        <v>41.91227</v>
      </c>
      <c r="R694" s="21">
        <f t="shared" si="5"/>
        <v>4950635.42</v>
      </c>
    </row>
    <row r="695">
      <c r="A695" s="6">
        <v>42698.0</v>
      </c>
      <c r="B695" s="14" t="str">
        <f t="shared" si="1"/>
        <v>Thursday</v>
      </c>
      <c r="C695" s="14" t="str">
        <f t="shared" si="2"/>
        <v>November</v>
      </c>
      <c r="D695" s="15" t="str">
        <f t="shared" si="3"/>
        <v>2016</v>
      </c>
      <c r="E695" s="16">
        <f t="shared" si="4"/>
        <v>48</v>
      </c>
      <c r="F695" s="14" t="str">
        <f>VLOOKUP(A695,'_Holidays'!A695:B2800,2,FALSE)</f>
        <v>Y</v>
      </c>
      <c r="G695" s="17" t="str">
        <f>VLOOKUP(A695,'_Holidays'!A695:C2800,3,FALSE)</f>
        <v>N</v>
      </c>
      <c r="H695" s="18">
        <v>10.3</v>
      </c>
      <c r="I695" s="14" t="str">
        <f>IFERROR(__xludf.DUMMYFUNCTION("SPARKLINE(H695,{""charttype"",""bar"";""color1"",""#00CCFF"";""max"",MAX($H$2:$H$2107)})"),"")</f>
        <v/>
      </c>
      <c r="J695" s="18">
        <v>17.0</v>
      </c>
      <c r="K695" s="14" t="str">
        <f>IFERROR(__xludf.DUMMYFUNCTION("SPARKLINE(J695,{""charttype"",""bar"";""color1"",""#FF0000"";""max"",MAX($J$2:$J$2107)})"),"")</f>
        <v/>
      </c>
      <c r="L695" s="18">
        <v>21.6</v>
      </c>
      <c r="M695" s="18" t="str">
        <f>IFERROR(__xludf.DUMMYFUNCTION("SPARKLINE(L695,{""charttype"",""bar"";""color1"",""#FF9900"";""max"",MAX($L$2:$L$2107)})"),"")</f>
        <v/>
      </c>
      <c r="N695" s="18">
        <v>2.2</v>
      </c>
      <c r="O695" s="14" t="str">
        <f>IFERROR(__xludf.DUMMYFUNCTION("SPARKLINE(N695,{""charttype"",""bar"";""color1"",""#0066CC"";""max"",MAX($N$2:$N$2107)})"),"")</f>
        <v/>
      </c>
      <c r="P695" s="16">
        <v>120308.5</v>
      </c>
      <c r="Q695" s="19">
        <v>38.0594</v>
      </c>
      <c r="R695" s="21">
        <f t="shared" si="5"/>
        <v>4578869.325</v>
      </c>
    </row>
    <row r="696">
      <c r="A696" s="6">
        <v>42699.0</v>
      </c>
      <c r="B696" s="14" t="str">
        <f t="shared" si="1"/>
        <v>Friday</v>
      </c>
      <c r="C696" s="14" t="str">
        <f t="shared" si="2"/>
        <v>November</v>
      </c>
      <c r="D696" s="15" t="str">
        <f t="shared" si="3"/>
        <v>2016</v>
      </c>
      <c r="E696" s="16">
        <f t="shared" si="4"/>
        <v>48</v>
      </c>
      <c r="F696" s="14" t="str">
        <f>VLOOKUP(A696,'_Holidays'!A696:B2801,2,FALSE)</f>
        <v>Y</v>
      </c>
      <c r="G696" s="17" t="str">
        <f>VLOOKUP(A696,'_Holidays'!A696:C2801,3,FALSE)</f>
        <v>N</v>
      </c>
      <c r="H696" s="18">
        <v>10.9</v>
      </c>
      <c r="I696" s="14" t="str">
        <f>IFERROR(__xludf.DUMMYFUNCTION("SPARKLINE(H696,{""charttype"",""bar"";""color1"",""#00CCFF"";""max"",MAX($H$2:$H$2107)})"),"")</f>
        <v/>
      </c>
      <c r="J696" s="18">
        <v>17.9</v>
      </c>
      <c r="K696" s="14" t="str">
        <f>IFERROR(__xludf.DUMMYFUNCTION("SPARKLINE(J696,{""charttype"",""bar"";""color1"",""#FF0000"";""max"",MAX($J$2:$J$2107)})"),"")</f>
        <v/>
      </c>
      <c r="L696" s="18">
        <v>15.7</v>
      </c>
      <c r="M696" s="18" t="str">
        <f>IFERROR(__xludf.DUMMYFUNCTION("SPARKLINE(L696,{""charttype"",""bar"";""color1"",""#FF9900"";""max"",MAX($L$2:$L$2107)})"),"")</f>
        <v/>
      </c>
      <c r="N696" s="18">
        <v>0.8</v>
      </c>
      <c r="O696" s="14" t="str">
        <f>IFERROR(__xludf.DUMMYFUNCTION("SPARKLINE(N696,{""charttype"",""bar"";""color1"",""#0066CC"";""max"",MAX($N$2:$N$2107)})"),"")</f>
        <v/>
      </c>
      <c r="P696" s="16">
        <v>116011.6</v>
      </c>
      <c r="Q696" s="19">
        <v>27.61649</v>
      </c>
      <c r="R696" s="21">
        <f t="shared" si="5"/>
        <v>3203833.191</v>
      </c>
    </row>
    <row r="697">
      <c r="A697" s="6">
        <v>42700.0</v>
      </c>
      <c r="B697" s="14" t="str">
        <f t="shared" si="1"/>
        <v>Saturday</v>
      </c>
      <c r="C697" s="14" t="str">
        <f t="shared" si="2"/>
        <v>November</v>
      </c>
      <c r="D697" s="15" t="str">
        <f t="shared" si="3"/>
        <v>2016</v>
      </c>
      <c r="E697" s="16">
        <f t="shared" si="4"/>
        <v>48</v>
      </c>
      <c r="F697" s="14" t="str">
        <f>VLOOKUP(A697,'_Holidays'!A697:B2802,2,FALSE)</f>
        <v>Y</v>
      </c>
      <c r="G697" s="17" t="str">
        <f>VLOOKUP(A697,'_Holidays'!A697:C2802,3,FALSE)</f>
        <v>N</v>
      </c>
      <c r="H697" s="18">
        <v>12.2</v>
      </c>
      <c r="I697" s="14" t="str">
        <f>IFERROR(__xludf.DUMMYFUNCTION("SPARKLINE(H697,{""charttype"",""bar"";""color1"",""#00CCFF"";""max"",MAX($H$2:$H$2107)})"),"")</f>
        <v/>
      </c>
      <c r="J697" s="18">
        <v>17.4</v>
      </c>
      <c r="K697" s="14" t="str">
        <f>IFERROR(__xludf.DUMMYFUNCTION("SPARKLINE(J697,{""charttype"",""bar"";""color1"",""#FF0000"";""max"",MAX($J$2:$J$2107)})"),"")</f>
        <v/>
      </c>
      <c r="L697" s="18">
        <v>18.8</v>
      </c>
      <c r="M697" s="18" t="str">
        <f>IFERROR(__xludf.DUMMYFUNCTION("SPARKLINE(L697,{""charttype"",""bar"";""color1"",""#FF9900"";""max"",MAX($L$2:$L$2107)})"),"")</f>
        <v/>
      </c>
      <c r="N697" s="18">
        <v>0.0</v>
      </c>
      <c r="O697" s="14" t="str">
        <f>IFERROR(__xludf.DUMMYFUNCTION("SPARKLINE(N697,{""charttype"",""bar"";""color1"",""#0066CC"";""max"",MAX($N$2:$N$2107)})"),"")</f>
        <v/>
      </c>
      <c r="P697" s="16">
        <v>104700.1</v>
      </c>
      <c r="Q697" s="19">
        <v>23.79058</v>
      </c>
      <c r="R697" s="21">
        <f t="shared" si="5"/>
        <v>2490876.105</v>
      </c>
    </row>
    <row r="698">
      <c r="A698" s="6">
        <v>42701.0</v>
      </c>
      <c r="B698" s="14" t="str">
        <f t="shared" si="1"/>
        <v>Sunday</v>
      </c>
      <c r="C698" s="14" t="str">
        <f t="shared" si="2"/>
        <v>November</v>
      </c>
      <c r="D698" s="15" t="str">
        <f t="shared" si="3"/>
        <v>2016</v>
      </c>
      <c r="E698" s="16">
        <f t="shared" si="4"/>
        <v>49</v>
      </c>
      <c r="F698" s="14" t="str">
        <f>VLOOKUP(A698,'_Holidays'!A698:B2803,2,FALSE)</f>
        <v>Y</v>
      </c>
      <c r="G698" s="17" t="str">
        <f>VLOOKUP(A698,'_Holidays'!A698:C2803,3,FALSE)</f>
        <v>N</v>
      </c>
      <c r="H698" s="18">
        <v>11.6</v>
      </c>
      <c r="I698" s="14" t="str">
        <f>IFERROR(__xludf.DUMMYFUNCTION("SPARKLINE(H698,{""charttype"",""bar"";""color1"",""#00CCFF"";""max"",MAX($H$2:$H$2107)})"),"")</f>
        <v/>
      </c>
      <c r="J698" s="18">
        <v>16.3</v>
      </c>
      <c r="K698" s="14" t="str">
        <f>IFERROR(__xludf.DUMMYFUNCTION("SPARKLINE(J698,{""charttype"",""bar"";""color1"",""#FF0000"";""max"",MAX($J$2:$J$2107)})"),"")</f>
        <v/>
      </c>
      <c r="L698" s="18">
        <v>10.1</v>
      </c>
      <c r="M698" s="18" t="str">
        <f>IFERROR(__xludf.DUMMYFUNCTION("SPARKLINE(L698,{""charttype"",""bar"";""color1"",""#FF9900"";""max"",MAX($L$2:$L$2107)})"),"")</f>
        <v/>
      </c>
      <c r="N698" s="18">
        <v>0.4</v>
      </c>
      <c r="O698" s="14" t="str">
        <f>IFERROR(__xludf.DUMMYFUNCTION("SPARKLINE(N698,{""charttype"",""bar"";""color1"",""#0066CC"";""max"",MAX($N$2:$N$2107)})"),"")</f>
        <v/>
      </c>
      <c r="P698" s="16">
        <v>102718.9</v>
      </c>
      <c r="Q698" s="19">
        <v>37.00395</v>
      </c>
      <c r="R698" s="21">
        <f t="shared" si="5"/>
        <v>3801005.04</v>
      </c>
    </row>
    <row r="699">
      <c r="A699" s="6">
        <v>42702.0</v>
      </c>
      <c r="B699" s="14" t="str">
        <f t="shared" si="1"/>
        <v>Monday</v>
      </c>
      <c r="C699" s="14" t="str">
        <f t="shared" si="2"/>
        <v>November</v>
      </c>
      <c r="D699" s="15" t="str">
        <f t="shared" si="3"/>
        <v>2016</v>
      </c>
      <c r="E699" s="16">
        <f t="shared" si="4"/>
        <v>49</v>
      </c>
      <c r="F699" s="14" t="str">
        <f>VLOOKUP(A699,'_Holidays'!A699:B2804,2,FALSE)</f>
        <v>Y</v>
      </c>
      <c r="G699" s="17" t="str">
        <f>VLOOKUP(A699,'_Holidays'!A699:C2804,3,FALSE)</f>
        <v>N</v>
      </c>
      <c r="H699" s="18">
        <v>12.2</v>
      </c>
      <c r="I699" s="14" t="str">
        <f>IFERROR(__xludf.DUMMYFUNCTION("SPARKLINE(H699,{""charttype"",""bar"";""color1"",""#00CCFF"";""max"",MAX($H$2:$H$2107)})"),"")</f>
        <v/>
      </c>
      <c r="J699" s="18">
        <v>19.6</v>
      </c>
      <c r="K699" s="14" t="str">
        <f>IFERROR(__xludf.DUMMYFUNCTION("SPARKLINE(J699,{""charttype"",""bar"";""color1"",""#FF0000"";""max"",MAX($J$2:$J$2107)})"),"")</f>
        <v/>
      </c>
      <c r="L699" s="18">
        <v>24.4</v>
      </c>
      <c r="M699" s="18" t="str">
        <f>IFERROR(__xludf.DUMMYFUNCTION("SPARKLINE(L699,{""charttype"",""bar"";""color1"",""#FF9900"";""max"",MAX($L$2:$L$2107)})"),"")</f>
        <v/>
      </c>
      <c r="N699" s="18">
        <v>0.2</v>
      </c>
      <c r="O699" s="14" t="str">
        <f>IFERROR(__xludf.DUMMYFUNCTION("SPARKLINE(N699,{""charttype"",""bar"";""color1"",""#0066CC"";""max"",MAX($N$2:$N$2107)})"),"")</f>
        <v/>
      </c>
      <c r="P699" s="16">
        <v>118666.4</v>
      </c>
      <c r="Q699" s="19">
        <v>65.39278</v>
      </c>
      <c r="R699" s="21">
        <f t="shared" si="5"/>
        <v>7759925.789</v>
      </c>
    </row>
    <row r="700">
      <c r="A700" s="6">
        <v>42703.0</v>
      </c>
      <c r="B700" s="14" t="str">
        <f t="shared" si="1"/>
        <v>Tuesday</v>
      </c>
      <c r="C700" s="14" t="str">
        <f t="shared" si="2"/>
        <v>November</v>
      </c>
      <c r="D700" s="15" t="str">
        <f t="shared" si="3"/>
        <v>2016</v>
      </c>
      <c r="E700" s="16">
        <f t="shared" si="4"/>
        <v>49</v>
      </c>
      <c r="F700" s="14" t="str">
        <f>VLOOKUP(A700,'_Holidays'!A700:B2805,2,FALSE)</f>
        <v>Y</v>
      </c>
      <c r="G700" s="17" t="str">
        <f>VLOOKUP(A700,'_Holidays'!A700:C2805,3,FALSE)</f>
        <v>N</v>
      </c>
      <c r="H700" s="18">
        <v>10.4</v>
      </c>
      <c r="I700" s="14" t="str">
        <f>IFERROR(__xludf.DUMMYFUNCTION("SPARKLINE(H700,{""charttype"",""bar"";""color1"",""#00CCFF"";""max"",MAX($H$2:$H$2107)})"),"")</f>
        <v/>
      </c>
      <c r="J700" s="18">
        <v>20.0</v>
      </c>
      <c r="K700" s="14" t="str">
        <f>IFERROR(__xludf.DUMMYFUNCTION("SPARKLINE(J700,{""charttype"",""bar"";""color1"",""#FF0000"";""max"",MAX($J$2:$J$2107)})"),"")</f>
        <v/>
      </c>
      <c r="L700" s="18">
        <v>31.0</v>
      </c>
      <c r="M700" s="18" t="str">
        <f>IFERROR(__xludf.DUMMYFUNCTION("SPARKLINE(L700,{""charttype"",""bar"";""color1"",""#FF9900"";""max"",MAX($L$2:$L$2107)})"),"")</f>
        <v/>
      </c>
      <c r="N700" s="18">
        <v>0.2</v>
      </c>
      <c r="O700" s="14" t="str">
        <f>IFERROR(__xludf.DUMMYFUNCTION("SPARKLINE(N700,{""charttype"",""bar"";""color1"",""#0066CC"";""max"",MAX($N$2:$N$2107)})"),"")</f>
        <v/>
      </c>
      <c r="P700" s="16">
        <v>119169.2</v>
      </c>
      <c r="Q700" s="19">
        <v>63.42996</v>
      </c>
      <c r="R700" s="21">
        <f t="shared" si="5"/>
        <v>7558897.589</v>
      </c>
    </row>
    <row r="701">
      <c r="A701" s="6">
        <v>42704.0</v>
      </c>
      <c r="B701" s="14" t="str">
        <f t="shared" si="1"/>
        <v>Wednesday</v>
      </c>
      <c r="C701" s="14" t="str">
        <f t="shared" si="2"/>
        <v>November</v>
      </c>
      <c r="D701" s="15" t="str">
        <f t="shared" si="3"/>
        <v>2016</v>
      </c>
      <c r="E701" s="16">
        <f t="shared" si="4"/>
        <v>49</v>
      </c>
      <c r="F701" s="14" t="str">
        <f>VLOOKUP(A701,'_Holidays'!A701:B2806,2,FALSE)</f>
        <v>Y</v>
      </c>
      <c r="G701" s="17" t="str">
        <f>VLOOKUP(A701,'_Holidays'!A701:C2806,3,FALSE)</f>
        <v>N</v>
      </c>
      <c r="H701" s="18">
        <v>13.3</v>
      </c>
      <c r="I701" s="14" t="str">
        <f>IFERROR(__xludf.DUMMYFUNCTION("SPARKLINE(H701,{""charttype"",""bar"";""color1"",""#00CCFF"";""max"",MAX($H$2:$H$2107)})"),"")</f>
        <v/>
      </c>
      <c r="J701" s="18">
        <v>18.9</v>
      </c>
      <c r="K701" s="14" t="str">
        <f>IFERROR(__xludf.DUMMYFUNCTION("SPARKLINE(J701,{""charttype"",""bar"";""color1"",""#FF0000"";""max"",MAX($J$2:$J$2107)})"),"")</f>
        <v/>
      </c>
      <c r="L701" s="18">
        <v>9.6</v>
      </c>
      <c r="M701" s="18" t="str">
        <f>IFERROR(__xludf.DUMMYFUNCTION("SPARKLINE(L701,{""charttype"",""bar"";""color1"",""#FF9900"";""max"",MAX($L$2:$L$2107)})"),"")</f>
        <v/>
      </c>
      <c r="N701" s="18">
        <v>0.0</v>
      </c>
      <c r="O701" s="14" t="str">
        <f>IFERROR(__xludf.DUMMYFUNCTION("SPARKLINE(N701,{""charttype"",""bar"";""color1"",""#0066CC"";""max"",MAX($N$2:$N$2107)})"),"")</f>
        <v/>
      </c>
      <c r="P701" s="16">
        <v>121067.6</v>
      </c>
      <c r="Q701" s="19">
        <v>76.02598</v>
      </c>
      <c r="R701" s="21">
        <f t="shared" si="5"/>
        <v>9204282.936</v>
      </c>
    </row>
    <row r="702">
      <c r="A702" s="6">
        <v>42705.0</v>
      </c>
      <c r="B702" s="14" t="str">
        <f t="shared" si="1"/>
        <v>Thursday</v>
      </c>
      <c r="C702" s="14" t="str">
        <f t="shared" si="2"/>
        <v>December</v>
      </c>
      <c r="D702" s="15" t="str">
        <f t="shared" si="3"/>
        <v>2016</v>
      </c>
      <c r="E702" s="16">
        <f t="shared" si="4"/>
        <v>49</v>
      </c>
      <c r="F702" s="14" t="str">
        <f>VLOOKUP(A702,'_Holidays'!A702:B2807,2,FALSE)</f>
        <v>Y</v>
      </c>
      <c r="G702" s="17" t="str">
        <f>VLOOKUP(A702,'_Holidays'!A702:C2807,3,FALSE)</f>
        <v>N</v>
      </c>
      <c r="H702" s="18">
        <v>12.9</v>
      </c>
      <c r="I702" s="14" t="str">
        <f>IFERROR(__xludf.DUMMYFUNCTION("SPARKLINE(H702,{""charttype"",""bar"";""color1"",""#00CCFF"";""max"",MAX($H$2:$H$2107)})"),"")</f>
        <v/>
      </c>
      <c r="J702" s="18">
        <v>21.9</v>
      </c>
      <c r="K702" s="14" t="str">
        <f>IFERROR(__xludf.DUMMYFUNCTION("SPARKLINE(J702,{""charttype"",""bar"";""color1"",""#FF0000"";""max"",MAX($J$2:$J$2107)})"),"")</f>
        <v/>
      </c>
      <c r="L702" s="18">
        <v>28.0</v>
      </c>
      <c r="M702" s="18" t="str">
        <f>IFERROR(__xludf.DUMMYFUNCTION("SPARKLINE(L702,{""charttype"",""bar"";""color1"",""#FF9900"";""max"",MAX($L$2:$L$2107)})"),"")</f>
        <v/>
      </c>
      <c r="N702" s="18">
        <v>0.0</v>
      </c>
      <c r="O702" s="14" t="str">
        <f>IFERROR(__xludf.DUMMYFUNCTION("SPARKLINE(N702,{""charttype"",""bar"";""color1"",""#0066CC"";""max"",MAX($N$2:$N$2107)})"),"")</f>
        <v/>
      </c>
      <c r="P702" s="16">
        <v>113024.0</v>
      </c>
      <c r="Q702" s="19">
        <v>56.01231</v>
      </c>
      <c r="R702" s="21">
        <f t="shared" si="5"/>
        <v>6330735.325</v>
      </c>
    </row>
    <row r="703">
      <c r="A703" s="6">
        <v>42706.0</v>
      </c>
      <c r="B703" s="14" t="str">
        <f t="shared" si="1"/>
        <v>Friday</v>
      </c>
      <c r="C703" s="14" t="str">
        <f t="shared" si="2"/>
        <v>December</v>
      </c>
      <c r="D703" s="15" t="str">
        <f t="shared" si="3"/>
        <v>2016</v>
      </c>
      <c r="E703" s="16">
        <f t="shared" si="4"/>
        <v>49</v>
      </c>
      <c r="F703" s="14" t="str">
        <f>VLOOKUP(A703,'_Holidays'!A703:B2808,2,FALSE)</f>
        <v>Y</v>
      </c>
      <c r="G703" s="17" t="str">
        <f>VLOOKUP(A703,'_Holidays'!A703:C2808,3,FALSE)</f>
        <v>N</v>
      </c>
      <c r="H703" s="18">
        <v>13.0</v>
      </c>
      <c r="I703" s="14" t="str">
        <f>IFERROR(__xludf.DUMMYFUNCTION("SPARKLINE(H703,{""charttype"",""bar"";""color1"",""#00CCFF"";""max"",MAX($H$2:$H$2107)})"),"")</f>
        <v/>
      </c>
      <c r="J703" s="18">
        <v>21.6</v>
      </c>
      <c r="K703" s="14" t="str">
        <f>IFERROR(__xludf.DUMMYFUNCTION("SPARKLINE(J703,{""charttype"",""bar"";""color1"",""#FF0000"";""max"",MAX($J$2:$J$2107)})"),"")</f>
        <v/>
      </c>
      <c r="L703" s="18">
        <v>29.7</v>
      </c>
      <c r="M703" s="18" t="str">
        <f>IFERROR(__xludf.DUMMYFUNCTION("SPARKLINE(L703,{""charttype"",""bar"";""color1"",""#FF9900"";""max"",MAX($L$2:$L$2107)})"),"")</f>
        <v/>
      </c>
      <c r="N703" s="18">
        <v>0.0</v>
      </c>
      <c r="O703" s="14" t="str">
        <f>IFERROR(__xludf.DUMMYFUNCTION("SPARKLINE(N703,{""charttype"",""bar"";""color1"",""#0066CC"";""max"",MAX($N$2:$N$2107)})"),"")</f>
        <v/>
      </c>
      <c r="P703" s="16">
        <v>109318.4</v>
      </c>
      <c r="Q703" s="19">
        <v>41.49944</v>
      </c>
      <c r="R703" s="21">
        <f t="shared" si="5"/>
        <v>4536652.382</v>
      </c>
    </row>
    <row r="704">
      <c r="A704" s="6">
        <v>42707.0</v>
      </c>
      <c r="B704" s="14" t="str">
        <f t="shared" si="1"/>
        <v>Saturday</v>
      </c>
      <c r="C704" s="14" t="str">
        <f t="shared" si="2"/>
        <v>December</v>
      </c>
      <c r="D704" s="15" t="str">
        <f t="shared" si="3"/>
        <v>2016</v>
      </c>
      <c r="E704" s="16">
        <f t="shared" si="4"/>
        <v>49</v>
      </c>
      <c r="F704" s="14" t="str">
        <f>VLOOKUP(A704,'_Holidays'!A704:B2809,2,FALSE)</f>
        <v>Y</v>
      </c>
      <c r="G704" s="17" t="str">
        <f>VLOOKUP(A704,'_Holidays'!A704:C2809,3,FALSE)</f>
        <v>N</v>
      </c>
      <c r="H704" s="18">
        <v>9.9</v>
      </c>
      <c r="I704" s="14" t="str">
        <f>IFERROR(__xludf.DUMMYFUNCTION("SPARKLINE(H704,{""charttype"",""bar"";""color1"",""#00CCFF"";""max"",MAX($H$2:$H$2107)})"),"")</f>
        <v/>
      </c>
      <c r="J704" s="18">
        <v>23.9</v>
      </c>
      <c r="K704" s="14" t="str">
        <f>IFERROR(__xludf.DUMMYFUNCTION("SPARKLINE(J704,{""charttype"",""bar"";""color1"",""#FF0000"";""max"",MAX($J$2:$J$2107)})"),"")</f>
        <v/>
      </c>
      <c r="L704" s="18">
        <v>31.2</v>
      </c>
      <c r="M704" s="18" t="str">
        <f>IFERROR(__xludf.DUMMYFUNCTION("SPARKLINE(L704,{""charttype"",""bar"";""color1"",""#FF9900"";""max"",MAX($L$2:$L$2107)})"),"")</f>
        <v/>
      </c>
      <c r="N704" s="18">
        <v>0.0</v>
      </c>
      <c r="O704" s="14" t="str">
        <f>IFERROR(__xludf.DUMMYFUNCTION("SPARKLINE(N704,{""charttype"",""bar"";""color1"",""#0066CC"";""max"",MAX($N$2:$N$2107)})"),"")</f>
        <v/>
      </c>
      <c r="P704" s="16">
        <v>98899.5</v>
      </c>
      <c r="Q704" s="19">
        <v>29.20305</v>
      </c>
      <c r="R704" s="21">
        <f t="shared" si="5"/>
        <v>2888167.043</v>
      </c>
    </row>
    <row r="705">
      <c r="A705" s="6">
        <v>42708.0</v>
      </c>
      <c r="B705" s="14" t="str">
        <f t="shared" si="1"/>
        <v>Sunday</v>
      </c>
      <c r="C705" s="14" t="str">
        <f t="shared" si="2"/>
        <v>December</v>
      </c>
      <c r="D705" s="15" t="str">
        <f t="shared" si="3"/>
        <v>2016</v>
      </c>
      <c r="E705" s="16">
        <f t="shared" si="4"/>
        <v>50</v>
      </c>
      <c r="F705" s="14" t="str">
        <f>VLOOKUP(A705,'_Holidays'!A705:B2810,2,FALSE)</f>
        <v>Y</v>
      </c>
      <c r="G705" s="17" t="str">
        <f>VLOOKUP(A705,'_Holidays'!A705:C2810,3,FALSE)</f>
        <v>N</v>
      </c>
      <c r="H705" s="18">
        <v>12.7</v>
      </c>
      <c r="I705" s="14" t="str">
        <f>IFERROR(__xludf.DUMMYFUNCTION("SPARKLINE(H705,{""charttype"",""bar"";""color1"",""#00CCFF"";""max"",MAX($H$2:$H$2107)})"),"")</f>
        <v/>
      </c>
      <c r="J705" s="18">
        <v>31.7</v>
      </c>
      <c r="K705" s="14" t="str">
        <f>IFERROR(__xludf.DUMMYFUNCTION("SPARKLINE(J705,{""charttype"",""bar"";""color1"",""#FF0000"";""max"",MAX($J$2:$J$2107)})"),"")</f>
        <v/>
      </c>
      <c r="L705" s="18">
        <v>14.1</v>
      </c>
      <c r="M705" s="18" t="str">
        <f>IFERROR(__xludf.DUMMYFUNCTION("SPARKLINE(L705,{""charttype"",""bar"";""color1"",""#FF9900"";""max"",MAX($L$2:$L$2107)})"),"")</f>
        <v/>
      </c>
      <c r="N705" s="18">
        <v>0.0</v>
      </c>
      <c r="O705" s="14" t="str">
        <f>IFERROR(__xludf.DUMMYFUNCTION("SPARKLINE(N705,{""charttype"",""bar"";""color1"",""#0066CC"";""max"",MAX($N$2:$N$2107)})"),"")</f>
        <v/>
      </c>
      <c r="P705" s="16">
        <v>97300.36</v>
      </c>
      <c r="Q705" s="19">
        <v>43.73274</v>
      </c>
      <c r="R705" s="21">
        <f t="shared" si="5"/>
        <v>4255211.346</v>
      </c>
    </row>
    <row r="706">
      <c r="A706" s="6">
        <v>42709.0</v>
      </c>
      <c r="B706" s="14" t="str">
        <f t="shared" si="1"/>
        <v>Monday</v>
      </c>
      <c r="C706" s="14" t="str">
        <f t="shared" si="2"/>
        <v>December</v>
      </c>
      <c r="D706" s="15" t="str">
        <f t="shared" si="3"/>
        <v>2016</v>
      </c>
      <c r="E706" s="16">
        <f t="shared" si="4"/>
        <v>50</v>
      </c>
      <c r="F706" s="14" t="str">
        <f>VLOOKUP(A706,'_Holidays'!A706:B2811,2,FALSE)</f>
        <v>Y</v>
      </c>
      <c r="G706" s="17" t="str">
        <f>VLOOKUP(A706,'_Holidays'!A706:C2811,3,FALSE)</f>
        <v>N</v>
      </c>
      <c r="H706" s="18">
        <v>16.9</v>
      </c>
      <c r="I706" s="14" t="str">
        <f>IFERROR(__xludf.DUMMYFUNCTION("SPARKLINE(H706,{""charttype"",""bar"";""color1"",""#00CCFF"";""max"",MAX($H$2:$H$2107)})"),"")</f>
        <v/>
      </c>
      <c r="J706" s="18">
        <v>21.5</v>
      </c>
      <c r="K706" s="14" t="str">
        <f>IFERROR(__xludf.DUMMYFUNCTION("SPARKLINE(J706,{""charttype"",""bar"";""color1"",""#FF0000"";""max"",MAX($J$2:$J$2107)})"),"")</f>
        <v/>
      </c>
      <c r="L706" s="18">
        <v>21.6</v>
      </c>
      <c r="M706" s="18" t="str">
        <f>IFERROR(__xludf.DUMMYFUNCTION("SPARKLINE(L706,{""charttype"",""bar"";""color1"",""#FF9900"";""max"",MAX($L$2:$L$2107)})"),"")</f>
        <v/>
      </c>
      <c r="N706" s="18">
        <v>2.4</v>
      </c>
      <c r="O706" s="14" t="str">
        <f>IFERROR(__xludf.DUMMYFUNCTION("SPARKLINE(N706,{""charttype"",""bar"";""color1"",""#0066CC"";""max"",MAX($N$2:$N$2107)})"),"")</f>
        <v/>
      </c>
      <c r="P706" s="16">
        <v>109670.0</v>
      </c>
      <c r="Q706" s="19">
        <v>25.29438</v>
      </c>
      <c r="R706" s="21">
        <f t="shared" si="5"/>
        <v>2774034.655</v>
      </c>
    </row>
    <row r="707">
      <c r="A707" s="6">
        <v>42710.0</v>
      </c>
      <c r="B707" s="14" t="str">
        <f t="shared" si="1"/>
        <v>Tuesday</v>
      </c>
      <c r="C707" s="14" t="str">
        <f t="shared" si="2"/>
        <v>December</v>
      </c>
      <c r="D707" s="15" t="str">
        <f t="shared" si="3"/>
        <v>2016</v>
      </c>
      <c r="E707" s="16">
        <f t="shared" si="4"/>
        <v>50</v>
      </c>
      <c r="F707" s="14" t="str">
        <f>VLOOKUP(A707,'_Holidays'!A707:B2812,2,FALSE)</f>
        <v>Y</v>
      </c>
      <c r="G707" s="17" t="str">
        <f>VLOOKUP(A707,'_Holidays'!A707:C2812,3,FALSE)</f>
        <v>N</v>
      </c>
      <c r="H707" s="18">
        <v>12.8</v>
      </c>
      <c r="I707" s="14" t="str">
        <f>IFERROR(__xludf.DUMMYFUNCTION("SPARKLINE(H707,{""charttype"",""bar"";""color1"",""#00CCFF"";""max"",MAX($H$2:$H$2107)})"),"")</f>
        <v/>
      </c>
      <c r="J707" s="18">
        <v>20.8</v>
      </c>
      <c r="K707" s="14" t="str">
        <f>IFERROR(__xludf.DUMMYFUNCTION("SPARKLINE(J707,{""charttype"",""bar"";""color1"",""#FF0000"";""max"",MAX($J$2:$J$2107)})"),"")</f>
        <v/>
      </c>
      <c r="L707" s="18">
        <v>24.2</v>
      </c>
      <c r="M707" s="18" t="str">
        <f>IFERROR(__xludf.DUMMYFUNCTION("SPARKLINE(L707,{""charttype"",""bar"";""color1"",""#FF9900"";""max"",MAX($L$2:$L$2107)})"),"")</f>
        <v/>
      </c>
      <c r="N707" s="18">
        <v>0.0</v>
      </c>
      <c r="O707" s="14" t="str">
        <f>IFERROR(__xludf.DUMMYFUNCTION("SPARKLINE(N707,{""charttype"",""bar"";""color1"",""#0066CC"";""max"",MAX($N$2:$N$2107)})"),"")</f>
        <v/>
      </c>
      <c r="P707" s="16">
        <v>111228.1</v>
      </c>
      <c r="Q707" s="19">
        <v>48.41249</v>
      </c>
      <c r="R707" s="21">
        <f t="shared" si="5"/>
        <v>5384829.279</v>
      </c>
    </row>
    <row r="708">
      <c r="A708" s="6">
        <v>42711.0</v>
      </c>
      <c r="B708" s="14" t="str">
        <f t="shared" si="1"/>
        <v>Wednesday</v>
      </c>
      <c r="C708" s="14" t="str">
        <f t="shared" si="2"/>
        <v>December</v>
      </c>
      <c r="D708" s="15" t="str">
        <f t="shared" si="3"/>
        <v>2016</v>
      </c>
      <c r="E708" s="16">
        <f t="shared" si="4"/>
        <v>50</v>
      </c>
      <c r="F708" s="14" t="str">
        <f>VLOOKUP(A708,'_Holidays'!A708:B2813,2,FALSE)</f>
        <v>Y</v>
      </c>
      <c r="G708" s="17" t="str">
        <f>VLOOKUP(A708,'_Holidays'!A708:C2813,3,FALSE)</f>
        <v>N</v>
      </c>
      <c r="H708" s="18">
        <v>10.5</v>
      </c>
      <c r="I708" s="14" t="str">
        <f>IFERROR(__xludf.DUMMYFUNCTION("SPARKLINE(H708,{""charttype"",""bar"";""color1"",""#00CCFF"";""max"",MAX($H$2:$H$2107)})"),"")</f>
        <v/>
      </c>
      <c r="J708" s="18">
        <v>28.3</v>
      </c>
      <c r="K708" s="14" t="str">
        <f>IFERROR(__xludf.DUMMYFUNCTION("SPARKLINE(J708,{""charttype"",""bar"";""color1"",""#FF0000"";""max"",MAX($J$2:$J$2107)})"),"")</f>
        <v/>
      </c>
      <c r="L708" s="18">
        <v>30.8</v>
      </c>
      <c r="M708" s="18" t="str">
        <f>IFERROR(__xludf.DUMMYFUNCTION("SPARKLINE(L708,{""charttype"",""bar"";""color1"",""#FF9900"";""max"",MAX($L$2:$L$2107)})"),"")</f>
        <v/>
      </c>
      <c r="N708" s="18">
        <v>0.0</v>
      </c>
      <c r="O708" s="14" t="str">
        <f>IFERROR(__xludf.DUMMYFUNCTION("SPARKLINE(N708,{""charttype"",""bar"";""color1"",""#0066CC"";""max"",MAX($N$2:$N$2107)})"),"")</f>
        <v/>
      </c>
      <c r="P708" s="16">
        <v>112738.1</v>
      </c>
      <c r="Q708" s="19">
        <v>44.72206</v>
      </c>
      <c r="R708" s="21">
        <f t="shared" si="5"/>
        <v>5041880.072</v>
      </c>
    </row>
    <row r="709">
      <c r="A709" s="6">
        <v>42712.0</v>
      </c>
      <c r="B709" s="14" t="str">
        <f t="shared" si="1"/>
        <v>Thursday</v>
      </c>
      <c r="C709" s="14" t="str">
        <f t="shared" si="2"/>
        <v>December</v>
      </c>
      <c r="D709" s="15" t="str">
        <f t="shared" si="3"/>
        <v>2016</v>
      </c>
      <c r="E709" s="16">
        <f t="shared" si="4"/>
        <v>50</v>
      </c>
      <c r="F709" s="14" t="str">
        <f>VLOOKUP(A709,'_Holidays'!A709:B2814,2,FALSE)</f>
        <v>Y</v>
      </c>
      <c r="G709" s="17" t="str">
        <f>VLOOKUP(A709,'_Holidays'!A709:C2814,3,FALSE)</f>
        <v>N</v>
      </c>
      <c r="H709" s="18">
        <v>15.4</v>
      </c>
      <c r="I709" s="14" t="str">
        <f>IFERROR(__xludf.DUMMYFUNCTION("SPARKLINE(H709,{""charttype"",""bar"";""color1"",""#00CCFF"";""max"",MAX($H$2:$H$2107)})"),"")</f>
        <v/>
      </c>
      <c r="J709" s="18">
        <v>23.2</v>
      </c>
      <c r="K709" s="14" t="str">
        <f>IFERROR(__xludf.DUMMYFUNCTION("SPARKLINE(J709,{""charttype"",""bar"";""color1"",""#FF0000"";""max"",MAX($J$2:$J$2107)})"),"")</f>
        <v/>
      </c>
      <c r="L709" s="18">
        <v>11.6</v>
      </c>
      <c r="M709" s="18" t="str">
        <f>IFERROR(__xludf.DUMMYFUNCTION("SPARKLINE(L709,{""charttype"",""bar"";""color1"",""#FF9900"";""max"",MAX($L$2:$L$2107)})"),"")</f>
        <v/>
      </c>
      <c r="N709" s="18">
        <v>2.2</v>
      </c>
      <c r="O709" s="14" t="str">
        <f>IFERROR(__xludf.DUMMYFUNCTION("SPARKLINE(N709,{""charttype"",""bar"";""color1"",""#0066CC"";""max"",MAX($N$2:$N$2107)})"),"")</f>
        <v/>
      </c>
      <c r="P709" s="16">
        <v>105445.7</v>
      </c>
      <c r="Q709" s="19">
        <v>25.85386</v>
      </c>
      <c r="R709" s="21">
        <f t="shared" si="5"/>
        <v>2726178.365</v>
      </c>
    </row>
    <row r="710">
      <c r="A710" s="6">
        <v>42713.0</v>
      </c>
      <c r="B710" s="14" t="str">
        <f t="shared" si="1"/>
        <v>Friday</v>
      </c>
      <c r="C710" s="14" t="str">
        <f t="shared" si="2"/>
        <v>December</v>
      </c>
      <c r="D710" s="15" t="str">
        <f t="shared" si="3"/>
        <v>2016</v>
      </c>
      <c r="E710" s="16">
        <f t="shared" si="4"/>
        <v>50</v>
      </c>
      <c r="F710" s="14" t="str">
        <f>VLOOKUP(A710,'_Holidays'!A710:B2815,2,FALSE)</f>
        <v>Y</v>
      </c>
      <c r="G710" s="17" t="str">
        <f>VLOOKUP(A710,'_Holidays'!A710:C2815,3,FALSE)</f>
        <v>N</v>
      </c>
      <c r="H710" s="18">
        <v>10.0</v>
      </c>
      <c r="I710" s="14" t="str">
        <f>IFERROR(__xludf.DUMMYFUNCTION("SPARKLINE(H710,{""charttype"",""bar"";""color1"",""#00CCFF"";""max"",MAX($H$2:$H$2107)})"),"")</f>
        <v/>
      </c>
      <c r="J710" s="18">
        <v>17.3</v>
      </c>
      <c r="K710" s="14" t="str">
        <f>IFERROR(__xludf.DUMMYFUNCTION("SPARKLINE(J710,{""charttype"",""bar"";""color1"",""#FF0000"";""max"",MAX($J$2:$J$2107)})"),"")</f>
        <v/>
      </c>
      <c r="L710" s="18">
        <v>23.2</v>
      </c>
      <c r="M710" s="18" t="str">
        <f>IFERROR(__xludf.DUMMYFUNCTION("SPARKLINE(L710,{""charttype"",""bar"";""color1"",""#FF9900"";""max"",MAX($L$2:$L$2107)})"),"")</f>
        <v/>
      </c>
      <c r="N710" s="18">
        <v>6.6</v>
      </c>
      <c r="O710" s="14" t="str">
        <f>IFERROR(__xludf.DUMMYFUNCTION("SPARKLINE(N710,{""charttype"",""bar"";""color1"",""#0066CC"";""max"",MAX($N$2:$N$2107)})"),"")</f>
        <v/>
      </c>
      <c r="P710" s="16">
        <v>105664.1</v>
      </c>
      <c r="Q710" s="19">
        <v>25.1182</v>
      </c>
      <c r="R710" s="21">
        <f t="shared" si="5"/>
        <v>2654091.997</v>
      </c>
    </row>
    <row r="711">
      <c r="A711" s="6">
        <v>42714.0</v>
      </c>
      <c r="B711" s="14" t="str">
        <f t="shared" si="1"/>
        <v>Saturday</v>
      </c>
      <c r="C711" s="14" t="str">
        <f t="shared" si="2"/>
        <v>December</v>
      </c>
      <c r="D711" s="15" t="str">
        <f t="shared" si="3"/>
        <v>2016</v>
      </c>
      <c r="E711" s="16">
        <f t="shared" si="4"/>
        <v>50</v>
      </c>
      <c r="F711" s="14" t="str">
        <f>VLOOKUP(A711,'_Holidays'!A711:B2816,2,FALSE)</f>
        <v>Y</v>
      </c>
      <c r="G711" s="17" t="str">
        <f>VLOOKUP(A711,'_Holidays'!A711:C2816,3,FALSE)</f>
        <v>N</v>
      </c>
      <c r="H711" s="18">
        <v>11.2</v>
      </c>
      <c r="I711" s="14" t="str">
        <f>IFERROR(__xludf.DUMMYFUNCTION("SPARKLINE(H711,{""charttype"",""bar"";""color1"",""#00CCFF"";""max"",MAX($H$2:$H$2107)})"),"")</f>
        <v/>
      </c>
      <c r="J711" s="18">
        <v>18.8</v>
      </c>
      <c r="K711" s="14" t="str">
        <f>IFERROR(__xludf.DUMMYFUNCTION("SPARKLINE(J711,{""charttype"",""bar"";""color1"",""#FF0000"";""max"",MAX($J$2:$J$2107)})"),"")</f>
        <v/>
      </c>
      <c r="L711" s="18">
        <v>24.2</v>
      </c>
      <c r="M711" s="18" t="str">
        <f>IFERROR(__xludf.DUMMYFUNCTION("SPARKLINE(L711,{""charttype"",""bar"";""color1"",""#FF9900"";""max"",MAX($L$2:$L$2107)})"),"")</f>
        <v/>
      </c>
      <c r="N711" s="18">
        <v>0.2</v>
      </c>
      <c r="O711" s="14" t="str">
        <f>IFERROR(__xludf.DUMMYFUNCTION("SPARKLINE(N711,{""charttype"",""bar"";""color1"",""#0066CC"";""max"",MAX($N$2:$N$2107)})"),"")</f>
        <v/>
      </c>
      <c r="P711" s="16">
        <v>98622.87</v>
      </c>
      <c r="Q711" s="19">
        <v>19.31167</v>
      </c>
      <c r="R711" s="21">
        <f t="shared" si="5"/>
        <v>1904572.32</v>
      </c>
    </row>
    <row r="712">
      <c r="A712" s="6">
        <v>42715.0</v>
      </c>
      <c r="B712" s="14" t="str">
        <f t="shared" si="1"/>
        <v>Sunday</v>
      </c>
      <c r="C712" s="14" t="str">
        <f t="shared" si="2"/>
        <v>December</v>
      </c>
      <c r="D712" s="15" t="str">
        <f t="shared" si="3"/>
        <v>2016</v>
      </c>
      <c r="E712" s="16">
        <f t="shared" si="4"/>
        <v>51</v>
      </c>
      <c r="F712" s="14" t="str">
        <f>VLOOKUP(A712,'_Holidays'!A712:B2817,2,FALSE)</f>
        <v>Y</v>
      </c>
      <c r="G712" s="17" t="str">
        <f>VLOOKUP(A712,'_Holidays'!A712:C2817,3,FALSE)</f>
        <v>N</v>
      </c>
      <c r="H712" s="18">
        <v>12.9</v>
      </c>
      <c r="I712" s="14" t="str">
        <f>IFERROR(__xludf.DUMMYFUNCTION("SPARKLINE(H712,{""charttype"",""bar"";""color1"",""#00CCFF"";""max"",MAX($H$2:$H$2107)})"),"")</f>
        <v/>
      </c>
      <c r="J712" s="18">
        <v>19.3</v>
      </c>
      <c r="K712" s="14" t="str">
        <f>IFERROR(__xludf.DUMMYFUNCTION("SPARKLINE(J712,{""charttype"",""bar"";""color1"",""#FF0000"";""max"",MAX($J$2:$J$2107)})"),"")</f>
        <v/>
      </c>
      <c r="L712" s="18">
        <v>27.0</v>
      </c>
      <c r="M712" s="18" t="str">
        <f>IFERROR(__xludf.DUMMYFUNCTION("SPARKLINE(L712,{""charttype"",""bar"";""color1"",""#FF9900"";""max"",MAX($L$2:$L$2107)})"),"")</f>
        <v/>
      </c>
      <c r="N712" s="18">
        <v>1.0</v>
      </c>
      <c r="O712" s="14" t="str">
        <f>IFERROR(__xludf.DUMMYFUNCTION("SPARKLINE(N712,{""charttype"",""bar"";""color1"",""#0066CC"";""max"",MAX($N$2:$N$2107)})"),"")</f>
        <v/>
      </c>
      <c r="P712" s="16">
        <v>93673.19</v>
      </c>
      <c r="Q712" s="19">
        <v>16.39669</v>
      </c>
      <c r="R712" s="21">
        <f t="shared" si="5"/>
        <v>1535930.258</v>
      </c>
    </row>
    <row r="713">
      <c r="A713" s="6">
        <v>42716.0</v>
      </c>
      <c r="B713" s="14" t="str">
        <f t="shared" si="1"/>
        <v>Monday</v>
      </c>
      <c r="C713" s="14" t="str">
        <f t="shared" si="2"/>
        <v>December</v>
      </c>
      <c r="D713" s="15" t="str">
        <f t="shared" si="3"/>
        <v>2016</v>
      </c>
      <c r="E713" s="16">
        <f t="shared" si="4"/>
        <v>51</v>
      </c>
      <c r="F713" s="14" t="str">
        <f>VLOOKUP(A713,'_Holidays'!A713:B2818,2,FALSE)</f>
        <v>Y</v>
      </c>
      <c r="G713" s="17" t="str">
        <f>VLOOKUP(A713,'_Holidays'!A713:C2818,3,FALSE)</f>
        <v>N</v>
      </c>
      <c r="H713" s="18">
        <v>10.7</v>
      </c>
      <c r="I713" s="14" t="str">
        <f>IFERROR(__xludf.DUMMYFUNCTION("SPARKLINE(H713,{""charttype"",""bar"";""color1"",""#00CCFF"";""max"",MAX($H$2:$H$2107)})"),"")</f>
        <v/>
      </c>
      <c r="J713" s="18">
        <v>32.8</v>
      </c>
      <c r="K713" s="14" t="str">
        <f>IFERROR(__xludf.DUMMYFUNCTION("SPARKLINE(J713,{""charttype"",""bar"";""color1"",""#FF0000"";""max"",MAX($J$2:$J$2107)})"),"")</f>
        <v/>
      </c>
      <c r="L713" s="18">
        <v>30.0</v>
      </c>
      <c r="M713" s="18" t="str">
        <f>IFERROR(__xludf.DUMMYFUNCTION("SPARKLINE(L713,{""charttype"",""bar"";""color1"",""#FF9900"";""max"",MAX($L$2:$L$2107)})"),"")</f>
        <v/>
      </c>
      <c r="N713" s="18">
        <v>0.0</v>
      </c>
      <c r="O713" s="14" t="str">
        <f>IFERROR(__xludf.DUMMYFUNCTION("SPARKLINE(N713,{""charttype"",""bar"";""color1"",""#0066CC"";""max"",MAX($N$2:$N$2107)})"),"")</f>
        <v/>
      </c>
      <c r="P713" s="16">
        <v>120390.1</v>
      </c>
      <c r="Q713" s="19">
        <v>45.15757</v>
      </c>
      <c r="R713" s="21">
        <f t="shared" si="5"/>
        <v>5436524.368</v>
      </c>
    </row>
    <row r="714">
      <c r="A714" s="6">
        <v>42717.0</v>
      </c>
      <c r="B714" s="14" t="str">
        <f t="shared" si="1"/>
        <v>Tuesday</v>
      </c>
      <c r="C714" s="14" t="str">
        <f t="shared" si="2"/>
        <v>December</v>
      </c>
      <c r="D714" s="15" t="str">
        <f t="shared" si="3"/>
        <v>2016</v>
      </c>
      <c r="E714" s="16">
        <f t="shared" si="4"/>
        <v>51</v>
      </c>
      <c r="F714" s="14" t="str">
        <f>VLOOKUP(A714,'_Holidays'!A714:B2819,2,FALSE)</f>
        <v>Y</v>
      </c>
      <c r="G714" s="17" t="str">
        <f>VLOOKUP(A714,'_Holidays'!A714:C2819,3,FALSE)</f>
        <v>N</v>
      </c>
      <c r="H714" s="18">
        <v>16.5</v>
      </c>
      <c r="I714" s="14" t="str">
        <f>IFERROR(__xludf.DUMMYFUNCTION("SPARKLINE(H714,{""charttype"",""bar"";""color1"",""#00CCFF"";""max"",MAX($H$2:$H$2107)})"),"")</f>
        <v/>
      </c>
      <c r="J714" s="18">
        <v>36.3</v>
      </c>
      <c r="K714" s="14" t="str">
        <f>IFERROR(__xludf.DUMMYFUNCTION("SPARKLINE(J714,{""charttype"",""bar"";""color1"",""#FF0000"";""max"",MAX($J$2:$J$2107)})"),"")</f>
        <v/>
      </c>
      <c r="L714" s="18">
        <v>14.1</v>
      </c>
      <c r="M714" s="18" t="str">
        <f>IFERROR(__xludf.DUMMYFUNCTION("SPARKLINE(L714,{""charttype"",""bar"";""color1"",""#FF9900"";""max"",MAX($L$2:$L$2107)})"),"")</f>
        <v/>
      </c>
      <c r="N714" s="18">
        <v>0.0</v>
      </c>
      <c r="O714" s="14" t="str">
        <f>IFERROR(__xludf.DUMMYFUNCTION("SPARKLINE(N714,{""charttype"",""bar"";""color1"",""#0066CC"";""max"",MAX($N$2:$N$2107)})"),"")</f>
        <v/>
      </c>
      <c r="P714" s="16">
        <v>128831.7</v>
      </c>
      <c r="Q714" s="19">
        <v>44.69302</v>
      </c>
      <c r="R714" s="21">
        <f t="shared" si="5"/>
        <v>5757877.745</v>
      </c>
    </row>
    <row r="715">
      <c r="A715" s="6">
        <v>42718.0</v>
      </c>
      <c r="B715" s="14" t="str">
        <f t="shared" si="1"/>
        <v>Wednesday</v>
      </c>
      <c r="C715" s="14" t="str">
        <f t="shared" si="2"/>
        <v>December</v>
      </c>
      <c r="D715" s="15" t="str">
        <f t="shared" si="3"/>
        <v>2016</v>
      </c>
      <c r="E715" s="16">
        <f t="shared" si="4"/>
        <v>51</v>
      </c>
      <c r="F715" s="14" t="str">
        <f>VLOOKUP(A715,'_Holidays'!A715:B2820,2,FALSE)</f>
        <v>Y</v>
      </c>
      <c r="G715" s="17" t="str">
        <f>VLOOKUP(A715,'_Holidays'!A715:C2820,3,FALSE)</f>
        <v>N</v>
      </c>
      <c r="H715" s="18">
        <v>15.7</v>
      </c>
      <c r="I715" s="14" t="str">
        <f>IFERROR(__xludf.DUMMYFUNCTION("SPARKLINE(H715,{""charttype"",""bar"";""color1"",""#00CCFF"";""max"",MAX($H$2:$H$2107)})"),"")</f>
        <v/>
      </c>
      <c r="J715" s="18">
        <v>19.3</v>
      </c>
      <c r="K715" s="14" t="str">
        <f>IFERROR(__xludf.DUMMYFUNCTION("SPARKLINE(J715,{""charttype"",""bar"";""color1"",""#FF0000"";""max"",MAX($J$2:$J$2107)})"),"")</f>
        <v/>
      </c>
      <c r="L715" s="18">
        <v>21.3</v>
      </c>
      <c r="M715" s="18" t="str">
        <f>IFERROR(__xludf.DUMMYFUNCTION("SPARKLINE(L715,{""charttype"",""bar"";""color1"",""#FF9900"";""max"",MAX($L$2:$L$2107)})"),"")</f>
        <v/>
      </c>
      <c r="N715" s="18">
        <v>0.0</v>
      </c>
      <c r="O715" s="14" t="str">
        <f>IFERROR(__xludf.DUMMYFUNCTION("SPARKLINE(N715,{""charttype"",""bar"";""color1"",""#0066CC"";""max"",MAX($N$2:$N$2107)})"),"")</f>
        <v/>
      </c>
      <c r="P715" s="16">
        <v>111423.8</v>
      </c>
      <c r="Q715" s="19">
        <v>19.91911</v>
      </c>
      <c r="R715" s="21">
        <f t="shared" si="5"/>
        <v>2219462.929</v>
      </c>
    </row>
    <row r="716">
      <c r="A716" s="6">
        <v>42719.0</v>
      </c>
      <c r="B716" s="14" t="str">
        <f t="shared" si="1"/>
        <v>Thursday</v>
      </c>
      <c r="C716" s="14" t="str">
        <f t="shared" si="2"/>
        <v>December</v>
      </c>
      <c r="D716" s="15" t="str">
        <f t="shared" si="3"/>
        <v>2016</v>
      </c>
      <c r="E716" s="16">
        <f t="shared" si="4"/>
        <v>51</v>
      </c>
      <c r="F716" s="14" t="str">
        <f>VLOOKUP(A716,'_Holidays'!A716:B2821,2,FALSE)</f>
        <v>Y</v>
      </c>
      <c r="G716" s="17" t="str">
        <f>VLOOKUP(A716,'_Holidays'!A716:C2821,3,FALSE)</f>
        <v>N</v>
      </c>
      <c r="H716" s="18">
        <v>11.7</v>
      </c>
      <c r="I716" s="14" t="str">
        <f>IFERROR(__xludf.DUMMYFUNCTION("SPARKLINE(H716,{""charttype"",""bar"";""color1"",""#00CCFF"";""max"",MAX($H$2:$H$2107)})"),"")</f>
        <v/>
      </c>
      <c r="J716" s="18">
        <v>18.6</v>
      </c>
      <c r="K716" s="14" t="str">
        <f>IFERROR(__xludf.DUMMYFUNCTION("SPARKLINE(J716,{""charttype"",""bar"";""color1"",""#FF0000"";""max"",MAX($J$2:$J$2107)})"),"")</f>
        <v/>
      </c>
      <c r="L716" s="18">
        <v>30.8</v>
      </c>
      <c r="M716" s="18" t="str">
        <f>IFERROR(__xludf.DUMMYFUNCTION("SPARKLINE(L716,{""charttype"",""bar"";""color1"",""#FF9900"";""max"",MAX($L$2:$L$2107)})"),"")</f>
        <v/>
      </c>
      <c r="N716" s="18">
        <v>0.0</v>
      </c>
      <c r="O716" s="14" t="str">
        <f>IFERROR(__xludf.DUMMYFUNCTION("SPARKLINE(N716,{""charttype"",""bar"";""color1"",""#0066CC"";""max"",MAX($N$2:$N$2107)})"),"")</f>
        <v/>
      </c>
      <c r="P716" s="16">
        <v>107072.4</v>
      </c>
      <c r="Q716" s="19">
        <v>31.14531</v>
      </c>
      <c r="R716" s="21">
        <f t="shared" si="5"/>
        <v>3334803.09</v>
      </c>
    </row>
    <row r="717">
      <c r="A717" s="6">
        <v>42720.0</v>
      </c>
      <c r="B717" s="14" t="str">
        <f t="shared" si="1"/>
        <v>Friday</v>
      </c>
      <c r="C717" s="14" t="str">
        <f t="shared" si="2"/>
        <v>December</v>
      </c>
      <c r="D717" s="15" t="str">
        <f t="shared" si="3"/>
        <v>2016</v>
      </c>
      <c r="E717" s="16">
        <f t="shared" si="4"/>
        <v>51</v>
      </c>
      <c r="F717" s="14" t="str">
        <f>VLOOKUP(A717,'_Holidays'!A717:B2822,2,FALSE)</f>
        <v>Y</v>
      </c>
      <c r="G717" s="17" t="str">
        <f>VLOOKUP(A717,'_Holidays'!A717:C2822,3,FALSE)</f>
        <v>N</v>
      </c>
      <c r="H717" s="18">
        <v>9.7</v>
      </c>
      <c r="I717" s="14" t="str">
        <f>IFERROR(__xludf.DUMMYFUNCTION("SPARKLINE(H717,{""charttype"",""bar"";""color1"",""#00CCFF"";""max"",MAX($H$2:$H$2107)})"),"")</f>
        <v/>
      </c>
      <c r="J717" s="18">
        <v>25.5</v>
      </c>
      <c r="K717" s="14" t="str">
        <f>IFERROR(__xludf.DUMMYFUNCTION("SPARKLINE(J717,{""charttype"",""bar"";""color1"",""#FF0000"";""max"",MAX($J$2:$J$2107)})"),"")</f>
        <v/>
      </c>
      <c r="L717" s="18">
        <v>20.5</v>
      </c>
      <c r="M717" s="18" t="str">
        <f>IFERROR(__xludf.DUMMYFUNCTION("SPARKLINE(L717,{""charttype"",""bar"";""color1"",""#FF9900"";""max"",MAX($L$2:$L$2107)})"),"")</f>
        <v/>
      </c>
      <c r="N717" s="18">
        <v>0.0</v>
      </c>
      <c r="O717" s="14" t="str">
        <f>IFERROR(__xludf.DUMMYFUNCTION("SPARKLINE(N717,{""charttype"",""bar"";""color1"",""#0066CC"";""max"",MAX($N$2:$N$2107)})"),"")</f>
        <v/>
      </c>
      <c r="P717" s="16">
        <v>113698.1</v>
      </c>
      <c r="Q717" s="19">
        <v>48.85688</v>
      </c>
      <c r="R717" s="21">
        <f t="shared" si="5"/>
        <v>5554934.428</v>
      </c>
    </row>
    <row r="718">
      <c r="A718" s="6">
        <v>42721.0</v>
      </c>
      <c r="B718" s="14" t="str">
        <f t="shared" si="1"/>
        <v>Saturday</v>
      </c>
      <c r="C718" s="14" t="str">
        <f t="shared" si="2"/>
        <v>December</v>
      </c>
      <c r="D718" s="15" t="str">
        <f t="shared" si="3"/>
        <v>2016</v>
      </c>
      <c r="E718" s="16">
        <f t="shared" si="4"/>
        <v>51</v>
      </c>
      <c r="F718" s="14" t="str">
        <f>VLOOKUP(A718,'_Holidays'!A718:B2823,2,FALSE)</f>
        <v>Y</v>
      </c>
      <c r="G718" s="17" t="str">
        <f>VLOOKUP(A718,'_Holidays'!A718:C2823,3,FALSE)</f>
        <v>N</v>
      </c>
      <c r="H718" s="18">
        <v>15.1</v>
      </c>
      <c r="I718" s="14" t="str">
        <f>IFERROR(__xludf.DUMMYFUNCTION("SPARKLINE(H718,{""charttype"",""bar"";""color1"",""#00CCFF"";""max"",MAX($H$2:$H$2107)})"),"")</f>
        <v/>
      </c>
      <c r="J718" s="18">
        <v>20.9</v>
      </c>
      <c r="K718" s="14" t="str">
        <f>IFERROR(__xludf.DUMMYFUNCTION("SPARKLINE(J718,{""charttype"",""bar"";""color1"",""#FF0000"";""max"",MAX($J$2:$J$2107)})"),"")</f>
        <v/>
      </c>
      <c r="L718" s="18">
        <v>22.5</v>
      </c>
      <c r="M718" s="18" t="str">
        <f>IFERROR(__xludf.DUMMYFUNCTION("SPARKLINE(L718,{""charttype"",""bar"";""color1"",""#FF9900"";""max"",MAX($L$2:$L$2107)})"),"")</f>
        <v/>
      </c>
      <c r="N718" s="18">
        <v>0.0</v>
      </c>
      <c r="O718" s="14" t="str">
        <f>IFERROR(__xludf.DUMMYFUNCTION("SPARKLINE(N718,{""charttype"",""bar"";""color1"",""#0066CC"";""max"",MAX($N$2:$N$2107)})"),"")</f>
        <v/>
      </c>
      <c r="P718" s="16">
        <v>90227.48</v>
      </c>
      <c r="Q718" s="19">
        <v>23.57623</v>
      </c>
      <c r="R718" s="21">
        <f t="shared" si="5"/>
        <v>2127223.821</v>
      </c>
    </row>
    <row r="719">
      <c r="A719" s="6">
        <v>42722.0</v>
      </c>
      <c r="B719" s="14" t="str">
        <f t="shared" si="1"/>
        <v>Sunday</v>
      </c>
      <c r="C719" s="14" t="str">
        <f t="shared" si="2"/>
        <v>December</v>
      </c>
      <c r="D719" s="15" t="str">
        <f t="shared" si="3"/>
        <v>2016</v>
      </c>
      <c r="E719" s="16">
        <f t="shared" si="4"/>
        <v>52</v>
      </c>
      <c r="F719" s="14" t="str">
        <f>VLOOKUP(A719,'_Holidays'!A719:B2824,2,FALSE)</f>
        <v>Y</v>
      </c>
      <c r="G719" s="17" t="str">
        <f>VLOOKUP(A719,'_Holidays'!A719:C2824,3,FALSE)</f>
        <v>N</v>
      </c>
      <c r="H719" s="18">
        <v>10.0</v>
      </c>
      <c r="I719" s="14" t="str">
        <f>IFERROR(__xludf.DUMMYFUNCTION("SPARKLINE(H719,{""charttype"",""bar"";""color1"",""#00CCFF"";""max"",MAX($H$2:$H$2107)})"),"")</f>
        <v/>
      </c>
      <c r="J719" s="18">
        <v>17.5</v>
      </c>
      <c r="K719" s="14" t="str">
        <f>IFERROR(__xludf.DUMMYFUNCTION("SPARKLINE(J719,{""charttype"",""bar"";""color1"",""#FF0000"";""max"",MAX($J$2:$J$2107)})"),"")</f>
        <v/>
      </c>
      <c r="L719" s="18">
        <v>30.3</v>
      </c>
      <c r="M719" s="18" t="str">
        <f>IFERROR(__xludf.DUMMYFUNCTION("SPARKLINE(L719,{""charttype"",""bar"";""color1"",""#FF9900"";""max"",MAX($L$2:$L$2107)})"),"")</f>
        <v/>
      </c>
      <c r="N719" s="18">
        <v>0.0</v>
      </c>
      <c r="O719" s="14" t="str">
        <f>IFERROR(__xludf.DUMMYFUNCTION("SPARKLINE(N719,{""charttype"",""bar"";""color1"",""#0066CC"";""max"",MAX($N$2:$N$2107)})"),"")</f>
        <v/>
      </c>
      <c r="P719" s="16">
        <v>90911.09</v>
      </c>
      <c r="Q719" s="19">
        <v>26.4936</v>
      </c>
      <c r="R719" s="21">
        <f t="shared" si="5"/>
        <v>2408562.054</v>
      </c>
    </row>
    <row r="720">
      <c r="A720" s="6">
        <v>42723.0</v>
      </c>
      <c r="B720" s="14" t="str">
        <f t="shared" si="1"/>
        <v>Monday</v>
      </c>
      <c r="C720" s="14" t="str">
        <f t="shared" si="2"/>
        <v>December</v>
      </c>
      <c r="D720" s="15" t="str">
        <f t="shared" si="3"/>
        <v>2016</v>
      </c>
      <c r="E720" s="16">
        <f t="shared" si="4"/>
        <v>52</v>
      </c>
      <c r="F720" s="14" t="str">
        <f>VLOOKUP(A720,'_Holidays'!A720:B2825,2,FALSE)</f>
        <v>Y</v>
      </c>
      <c r="G720" s="17" t="str">
        <f>VLOOKUP(A720,'_Holidays'!A720:C2825,3,FALSE)</f>
        <v>N</v>
      </c>
      <c r="H720" s="18">
        <v>8.8</v>
      </c>
      <c r="I720" s="14" t="str">
        <f>IFERROR(__xludf.DUMMYFUNCTION("SPARKLINE(H720,{""charttype"",""bar"";""color1"",""#00CCFF"";""max"",MAX($H$2:$H$2107)})"),"")</f>
        <v/>
      </c>
      <c r="J720" s="18">
        <v>30.2</v>
      </c>
      <c r="K720" s="14" t="str">
        <f>IFERROR(__xludf.DUMMYFUNCTION("SPARKLINE(J720,{""charttype"",""bar"";""color1"",""#FF0000"";""max"",MAX($J$2:$J$2107)})"),"")</f>
        <v/>
      </c>
      <c r="L720" s="18">
        <v>29.3</v>
      </c>
      <c r="M720" s="18" t="str">
        <f>IFERROR(__xludf.DUMMYFUNCTION("SPARKLINE(L720,{""charttype"",""bar"";""color1"",""#FF9900"";""max"",MAX($L$2:$L$2107)})"),"")</f>
        <v/>
      </c>
      <c r="N720" s="18">
        <v>0.0</v>
      </c>
      <c r="O720" s="14" t="str">
        <f>IFERROR(__xludf.DUMMYFUNCTION("SPARKLINE(N720,{""charttype"",""bar"";""color1"",""#0066CC"";""max"",MAX($N$2:$N$2107)})"),"")</f>
        <v/>
      </c>
      <c r="P720" s="16">
        <v>109260.3</v>
      </c>
      <c r="Q720" s="19">
        <v>28.68483</v>
      </c>
      <c r="R720" s="21">
        <f t="shared" si="5"/>
        <v>3134113.131</v>
      </c>
    </row>
    <row r="721">
      <c r="A721" s="6">
        <v>42724.0</v>
      </c>
      <c r="B721" s="14" t="str">
        <f t="shared" si="1"/>
        <v>Tuesday</v>
      </c>
      <c r="C721" s="14" t="str">
        <f t="shared" si="2"/>
        <v>December</v>
      </c>
      <c r="D721" s="15" t="str">
        <f t="shared" si="3"/>
        <v>2016</v>
      </c>
      <c r="E721" s="16">
        <f t="shared" si="4"/>
        <v>52</v>
      </c>
      <c r="F721" s="14" t="str">
        <f>VLOOKUP(A721,'_Holidays'!A721:B2826,2,FALSE)</f>
        <v>N</v>
      </c>
      <c r="G721" s="17" t="str">
        <f>VLOOKUP(A721,'_Holidays'!A721:C2826,3,FALSE)</f>
        <v>N</v>
      </c>
      <c r="H721" s="18">
        <v>14.4</v>
      </c>
      <c r="I721" s="14" t="str">
        <f>IFERROR(__xludf.DUMMYFUNCTION("SPARKLINE(H721,{""charttype"",""bar"";""color1"",""#00CCFF"";""max"",MAX($H$2:$H$2107)})"),"")</f>
        <v/>
      </c>
      <c r="J721" s="18">
        <v>21.5</v>
      </c>
      <c r="K721" s="14" t="str">
        <f>IFERROR(__xludf.DUMMYFUNCTION("SPARKLINE(J721,{""charttype"",""bar"";""color1"",""#FF0000"";""max"",MAX($J$2:$J$2107)})"),"")</f>
        <v/>
      </c>
      <c r="L721" s="18">
        <v>26.0</v>
      </c>
      <c r="M721" s="18" t="str">
        <f>IFERROR(__xludf.DUMMYFUNCTION("SPARKLINE(L721,{""charttype"",""bar"";""color1"",""#FF9900"";""max"",MAX($L$2:$L$2107)})"),"")</f>
        <v/>
      </c>
      <c r="N721" s="18">
        <v>3.0</v>
      </c>
      <c r="O721" s="14" t="str">
        <f>IFERROR(__xludf.DUMMYFUNCTION("SPARKLINE(N721,{""charttype"",""bar"";""color1"",""#0066CC"";""max"",MAX($N$2:$N$2107)})"),"")</f>
        <v/>
      </c>
      <c r="P721" s="16">
        <v>106451.3</v>
      </c>
      <c r="Q721" s="19">
        <v>16.12986</v>
      </c>
      <c r="R721" s="21">
        <f t="shared" si="5"/>
        <v>1717044.566</v>
      </c>
    </row>
    <row r="722">
      <c r="A722" s="6">
        <v>42725.0</v>
      </c>
      <c r="B722" s="14" t="str">
        <f t="shared" si="1"/>
        <v>Wednesday</v>
      </c>
      <c r="C722" s="14" t="str">
        <f t="shared" si="2"/>
        <v>December</v>
      </c>
      <c r="D722" s="15" t="str">
        <f t="shared" si="3"/>
        <v>2016</v>
      </c>
      <c r="E722" s="16">
        <f t="shared" si="4"/>
        <v>52</v>
      </c>
      <c r="F722" s="14" t="str">
        <f>VLOOKUP(A722,'_Holidays'!A722:B2827,2,FALSE)</f>
        <v>N</v>
      </c>
      <c r="G722" s="17" t="str">
        <f>VLOOKUP(A722,'_Holidays'!A722:C2827,3,FALSE)</f>
        <v>N</v>
      </c>
      <c r="H722" s="18">
        <v>13.5</v>
      </c>
      <c r="I722" s="14" t="str">
        <f>IFERROR(__xludf.DUMMYFUNCTION("SPARKLINE(H722,{""charttype"",""bar"";""color1"",""#00CCFF"";""max"",MAX($H$2:$H$2107)})"),"")</f>
        <v/>
      </c>
      <c r="J722" s="18">
        <v>19.9</v>
      </c>
      <c r="K722" s="14" t="str">
        <f>IFERROR(__xludf.DUMMYFUNCTION("SPARKLINE(J722,{""charttype"",""bar"";""color1"",""#FF0000"";""max"",MAX($J$2:$J$2107)})"),"")</f>
        <v/>
      </c>
      <c r="L722" s="18">
        <v>28.8</v>
      </c>
      <c r="M722" s="18" t="str">
        <f>IFERROR(__xludf.DUMMYFUNCTION("SPARKLINE(L722,{""charttype"",""bar"";""color1"",""#FF9900"";""max"",MAX($L$2:$L$2107)})"),"")</f>
        <v/>
      </c>
      <c r="N722" s="18">
        <v>0.2</v>
      </c>
      <c r="O722" s="14" t="str">
        <f>IFERROR(__xludf.DUMMYFUNCTION("SPARKLINE(N722,{""charttype"",""bar"";""color1"",""#0066CC"";""max"",MAX($N$2:$N$2107)})"),"")</f>
        <v/>
      </c>
      <c r="P722" s="16">
        <v>104389.5</v>
      </c>
      <c r="Q722" s="19">
        <v>21.34588</v>
      </c>
      <c r="R722" s="21">
        <f t="shared" si="5"/>
        <v>2228285.74</v>
      </c>
    </row>
    <row r="723">
      <c r="A723" s="6">
        <v>42726.0</v>
      </c>
      <c r="B723" s="14" t="str">
        <f t="shared" si="1"/>
        <v>Thursday</v>
      </c>
      <c r="C723" s="14" t="str">
        <f t="shared" si="2"/>
        <v>December</v>
      </c>
      <c r="D723" s="15" t="str">
        <f t="shared" si="3"/>
        <v>2016</v>
      </c>
      <c r="E723" s="16">
        <f t="shared" si="4"/>
        <v>52</v>
      </c>
      <c r="F723" s="14" t="str">
        <f>VLOOKUP(A723,'_Holidays'!A723:B2828,2,FALSE)</f>
        <v>N</v>
      </c>
      <c r="G723" s="17" t="str">
        <f>VLOOKUP(A723,'_Holidays'!A723:C2828,3,FALSE)</f>
        <v>N</v>
      </c>
      <c r="H723" s="18">
        <v>14.6</v>
      </c>
      <c r="I723" s="14" t="str">
        <f>IFERROR(__xludf.DUMMYFUNCTION("SPARKLINE(H723,{""charttype"",""bar"";""color1"",""#00CCFF"";""max"",MAX($H$2:$H$2107)})"),"")</f>
        <v/>
      </c>
      <c r="J723" s="18">
        <v>20.0</v>
      </c>
      <c r="K723" s="14" t="str">
        <f>IFERROR(__xludf.DUMMYFUNCTION("SPARKLINE(J723,{""charttype"",""bar"";""color1"",""#FF0000"";""max"",MAX($J$2:$J$2107)})"),"")</f>
        <v/>
      </c>
      <c r="L723" s="18">
        <v>29.6</v>
      </c>
      <c r="M723" s="18" t="str">
        <f>IFERROR(__xludf.DUMMYFUNCTION("SPARKLINE(L723,{""charttype"",""bar"";""color1"",""#FF9900"";""max"",MAX($L$2:$L$2107)})"),"")</f>
        <v/>
      </c>
      <c r="N723" s="18">
        <v>0.0</v>
      </c>
      <c r="O723" s="14" t="str">
        <f>IFERROR(__xludf.DUMMYFUNCTION("SPARKLINE(N723,{""charttype"",""bar"";""color1"",""#0066CC"";""max"",MAX($N$2:$N$2107)})"),"")</f>
        <v/>
      </c>
      <c r="P723" s="16">
        <v>105513.2</v>
      </c>
      <c r="Q723" s="19">
        <v>20.97624</v>
      </c>
      <c r="R723" s="21">
        <f t="shared" si="5"/>
        <v>2213270.206</v>
      </c>
    </row>
    <row r="724">
      <c r="A724" s="6">
        <v>42727.0</v>
      </c>
      <c r="B724" s="14" t="str">
        <f t="shared" si="1"/>
        <v>Friday</v>
      </c>
      <c r="C724" s="14" t="str">
        <f t="shared" si="2"/>
        <v>December</v>
      </c>
      <c r="D724" s="15" t="str">
        <f t="shared" si="3"/>
        <v>2016</v>
      </c>
      <c r="E724" s="16">
        <f t="shared" si="4"/>
        <v>52</v>
      </c>
      <c r="F724" s="14" t="str">
        <f>VLOOKUP(A724,'_Holidays'!A724:B2829,2,FALSE)</f>
        <v>N</v>
      </c>
      <c r="G724" s="17" t="str">
        <f>VLOOKUP(A724,'_Holidays'!A724:C2829,3,FALSE)</f>
        <v>N</v>
      </c>
      <c r="H724" s="18">
        <v>12.5</v>
      </c>
      <c r="I724" s="14" t="str">
        <f>IFERROR(__xludf.DUMMYFUNCTION("SPARKLINE(H724,{""charttype"",""bar"";""color1"",""#00CCFF"";""max"",MAX($H$2:$H$2107)})"),"")</f>
        <v/>
      </c>
      <c r="J724" s="18">
        <v>26.3</v>
      </c>
      <c r="K724" s="14" t="str">
        <f>IFERROR(__xludf.DUMMYFUNCTION("SPARKLINE(J724,{""charttype"",""bar"";""color1"",""#FF0000"";""max"",MAX($J$2:$J$2107)})"),"")</f>
        <v/>
      </c>
      <c r="L724" s="18">
        <v>28.7</v>
      </c>
      <c r="M724" s="18" t="str">
        <f>IFERROR(__xludf.DUMMYFUNCTION("SPARKLINE(L724,{""charttype"",""bar"";""color1"",""#FF9900"";""max"",MAX($L$2:$L$2107)})"),"")</f>
        <v/>
      </c>
      <c r="N724" s="18">
        <v>0.0</v>
      </c>
      <c r="O724" s="14" t="str">
        <f>IFERROR(__xludf.DUMMYFUNCTION("SPARKLINE(N724,{""charttype"",""bar"";""color1"",""#0066CC"";""max"",MAX($N$2:$N$2107)})"),"")</f>
        <v/>
      </c>
      <c r="P724" s="16">
        <v>112247.9</v>
      </c>
      <c r="Q724" s="19">
        <v>24.32935</v>
      </c>
      <c r="R724" s="21">
        <f t="shared" si="5"/>
        <v>2730918.446</v>
      </c>
    </row>
    <row r="725">
      <c r="A725" s="6">
        <v>42728.0</v>
      </c>
      <c r="B725" s="14" t="str">
        <f t="shared" si="1"/>
        <v>Saturday</v>
      </c>
      <c r="C725" s="14" t="str">
        <f t="shared" si="2"/>
        <v>December</v>
      </c>
      <c r="D725" s="15" t="str">
        <f t="shared" si="3"/>
        <v>2016</v>
      </c>
      <c r="E725" s="16">
        <f t="shared" si="4"/>
        <v>52</v>
      </c>
      <c r="F725" s="14" t="str">
        <f>VLOOKUP(A725,'_Holidays'!A725:B2830,2,FALSE)</f>
        <v>N</v>
      </c>
      <c r="G725" s="17" t="str">
        <f>VLOOKUP(A725,'_Holidays'!A725:C2830,3,FALSE)</f>
        <v>N</v>
      </c>
      <c r="H725" s="18">
        <v>16.2</v>
      </c>
      <c r="I725" s="14" t="str">
        <f>IFERROR(__xludf.DUMMYFUNCTION("SPARKLINE(H725,{""charttype"",""bar"";""color1"",""#00CCFF"";""max"",MAX($H$2:$H$2107)})"),"")</f>
        <v/>
      </c>
      <c r="J725" s="18">
        <v>34.9</v>
      </c>
      <c r="K725" s="14" t="str">
        <f>IFERROR(__xludf.DUMMYFUNCTION("SPARKLINE(J725,{""charttype"",""bar"";""color1"",""#FF0000"";""max"",MAX($J$2:$J$2107)})"),"")</f>
        <v/>
      </c>
      <c r="L725" s="18">
        <v>26.3</v>
      </c>
      <c r="M725" s="18" t="str">
        <f>IFERROR(__xludf.DUMMYFUNCTION("SPARKLINE(L725,{""charttype"",""bar"";""color1"",""#FF9900"";""max"",MAX($L$2:$L$2107)})"),"")</f>
        <v/>
      </c>
      <c r="N725" s="18">
        <v>0.8</v>
      </c>
      <c r="O725" s="14" t="str">
        <f>IFERROR(__xludf.DUMMYFUNCTION("SPARKLINE(N725,{""charttype"",""bar"";""color1"",""#0066CC"";""max"",MAX($N$2:$N$2107)})"),"")</f>
        <v/>
      </c>
      <c r="P725" s="16">
        <v>114843.9</v>
      </c>
      <c r="Q725" s="19">
        <v>34.69311</v>
      </c>
      <c r="R725" s="21">
        <f t="shared" si="5"/>
        <v>3984292.056</v>
      </c>
    </row>
    <row r="726">
      <c r="A726" s="6">
        <v>42729.0</v>
      </c>
      <c r="B726" s="14" t="str">
        <f t="shared" si="1"/>
        <v>Sunday</v>
      </c>
      <c r="C726" s="14" t="str">
        <f t="shared" si="2"/>
        <v>December</v>
      </c>
      <c r="D726" s="15" t="str">
        <f t="shared" si="3"/>
        <v>2016</v>
      </c>
      <c r="E726" s="16">
        <f t="shared" si="4"/>
        <v>53</v>
      </c>
      <c r="F726" s="14" t="str">
        <f>VLOOKUP(A726,'_Holidays'!A726:B2831,2,FALSE)</f>
        <v>N</v>
      </c>
      <c r="G726" s="17" t="str">
        <f>VLOOKUP(A726,'_Holidays'!A726:C2831,3,FALSE)</f>
        <v>N</v>
      </c>
      <c r="H726" s="18">
        <v>16.4</v>
      </c>
      <c r="I726" s="14" t="str">
        <f>IFERROR(__xludf.DUMMYFUNCTION("SPARKLINE(H726,{""charttype"",""bar"";""color1"",""#00CCFF"";""max"",MAX($H$2:$H$2107)})"),"")</f>
        <v/>
      </c>
      <c r="J726" s="18">
        <v>36.3</v>
      </c>
      <c r="K726" s="14" t="str">
        <f>IFERROR(__xludf.DUMMYFUNCTION("SPARKLINE(J726,{""charttype"",""bar"";""color1"",""#FF0000"";""max"",MAX($J$2:$J$2107)})"),"")</f>
        <v/>
      </c>
      <c r="L726" s="18">
        <v>32.3</v>
      </c>
      <c r="M726" s="18" t="str">
        <f>IFERROR(__xludf.DUMMYFUNCTION("SPARKLINE(L726,{""charttype"",""bar"";""color1"",""#FF9900"";""max"",MAX($L$2:$L$2107)})"),"")</f>
        <v/>
      </c>
      <c r="N726" s="18">
        <v>0.2</v>
      </c>
      <c r="O726" s="14" t="str">
        <f>IFERROR(__xludf.DUMMYFUNCTION("SPARKLINE(N726,{""charttype"",""bar"";""color1"",""#0066CC"";""max"",MAX($N$2:$N$2107)})"),"")</f>
        <v/>
      </c>
      <c r="P726" s="16">
        <v>114468.2</v>
      </c>
      <c r="Q726" s="19">
        <v>28.64743</v>
      </c>
      <c r="R726" s="21">
        <f t="shared" si="5"/>
        <v>3279219.747</v>
      </c>
    </row>
    <row r="727">
      <c r="A727" s="6">
        <v>42730.0</v>
      </c>
      <c r="B727" s="14" t="str">
        <f t="shared" si="1"/>
        <v>Monday</v>
      </c>
      <c r="C727" s="14" t="str">
        <f t="shared" si="2"/>
        <v>December</v>
      </c>
      <c r="D727" s="15" t="str">
        <f t="shared" si="3"/>
        <v>2016</v>
      </c>
      <c r="E727" s="16">
        <f t="shared" si="4"/>
        <v>53</v>
      </c>
      <c r="F727" s="14" t="str">
        <f>VLOOKUP(A727,'_Holidays'!A727:B2832,2,FALSE)</f>
        <v>N</v>
      </c>
      <c r="G727" s="17" t="str">
        <f>VLOOKUP(A727,'_Holidays'!A727:C2832,3,FALSE)</f>
        <v>Y</v>
      </c>
      <c r="H727" s="18">
        <v>25.4</v>
      </c>
      <c r="I727" s="14" t="str">
        <f>IFERROR(__xludf.DUMMYFUNCTION("SPARKLINE(H727,{""charttype"",""bar"";""color1"",""#00CCFF"";""max"",MAX($H$2:$H$2107)})"),"")</f>
        <v/>
      </c>
      <c r="J727" s="18">
        <v>29.3</v>
      </c>
      <c r="K727" s="14" t="str">
        <f>IFERROR(__xludf.DUMMYFUNCTION("SPARKLINE(J727,{""charttype"",""bar"";""color1"",""#FF0000"";""max"",MAX($J$2:$J$2107)})"),"")</f>
        <v/>
      </c>
      <c r="L727" s="18">
        <v>10.2</v>
      </c>
      <c r="M727" s="18" t="str">
        <f>IFERROR(__xludf.DUMMYFUNCTION("SPARKLINE(L727,{""charttype"",""bar"";""color1"",""#FF9900"";""max"",MAX($L$2:$L$2107)})"),"")</f>
        <v/>
      </c>
      <c r="N727" s="18">
        <v>0.0</v>
      </c>
      <c r="O727" s="14" t="str">
        <f>IFERROR(__xludf.DUMMYFUNCTION("SPARKLINE(N727,{""charttype"",""bar"";""color1"",""#0066CC"";""max"",MAX($N$2:$N$2107)})"),"")</f>
        <v/>
      </c>
      <c r="P727" s="16">
        <v>106284.8</v>
      </c>
      <c r="Q727" s="19">
        <v>22.91036</v>
      </c>
      <c r="R727" s="21">
        <f t="shared" si="5"/>
        <v>2435023.031</v>
      </c>
    </row>
    <row r="728">
      <c r="A728" s="6">
        <v>42731.0</v>
      </c>
      <c r="B728" s="14" t="str">
        <f t="shared" si="1"/>
        <v>Tuesday</v>
      </c>
      <c r="C728" s="14" t="str">
        <f t="shared" si="2"/>
        <v>December</v>
      </c>
      <c r="D728" s="15" t="str">
        <f t="shared" si="3"/>
        <v>2016</v>
      </c>
      <c r="E728" s="16">
        <f t="shared" si="4"/>
        <v>53</v>
      </c>
      <c r="F728" s="14" t="str">
        <f>VLOOKUP(A728,'_Holidays'!A728:B2833,2,FALSE)</f>
        <v>N</v>
      </c>
      <c r="G728" s="17" t="str">
        <f>VLOOKUP(A728,'_Holidays'!A728:C2833,3,FALSE)</f>
        <v>Y</v>
      </c>
      <c r="H728" s="18">
        <v>18.0</v>
      </c>
      <c r="I728" s="14" t="str">
        <f>IFERROR(__xludf.DUMMYFUNCTION("SPARKLINE(H728,{""charttype"",""bar"";""color1"",""#00CCFF"";""max"",MAX($H$2:$H$2107)})"),"")</f>
        <v/>
      </c>
      <c r="J728" s="18">
        <v>29.8</v>
      </c>
      <c r="K728" s="14" t="str">
        <f>IFERROR(__xludf.DUMMYFUNCTION("SPARKLINE(J728,{""charttype"",""bar"";""color1"",""#FF0000"";""max"",MAX($J$2:$J$2107)})"),"")</f>
        <v/>
      </c>
      <c r="L728" s="18">
        <v>5.8</v>
      </c>
      <c r="M728" s="18" t="str">
        <f>IFERROR(__xludf.DUMMYFUNCTION("SPARKLINE(L728,{""charttype"",""bar"";""color1"",""#FF9900"";""max"",MAX($L$2:$L$2107)})"),"")</f>
        <v/>
      </c>
      <c r="N728" s="18">
        <v>1.6</v>
      </c>
      <c r="O728" s="14" t="str">
        <f>IFERROR(__xludf.DUMMYFUNCTION("SPARKLINE(N728,{""charttype"",""bar"";""color1"",""#0066CC"";""max"",MAX($N$2:$N$2107)})"),"")</f>
        <v/>
      </c>
      <c r="P728" s="16">
        <v>99701.43</v>
      </c>
      <c r="Q728" s="19">
        <v>23.81354</v>
      </c>
      <c r="R728" s="21">
        <f t="shared" si="5"/>
        <v>2374243.991</v>
      </c>
    </row>
    <row r="729">
      <c r="A729" s="6">
        <v>42732.0</v>
      </c>
      <c r="B729" s="14" t="str">
        <f t="shared" si="1"/>
        <v>Wednesday</v>
      </c>
      <c r="C729" s="14" t="str">
        <f t="shared" si="2"/>
        <v>December</v>
      </c>
      <c r="D729" s="15" t="str">
        <f t="shared" si="3"/>
        <v>2016</v>
      </c>
      <c r="E729" s="16">
        <f t="shared" si="4"/>
        <v>53</v>
      </c>
      <c r="F729" s="14" t="str">
        <f>VLOOKUP(A729,'_Holidays'!A729:B2834,2,FALSE)</f>
        <v>N</v>
      </c>
      <c r="G729" s="17" t="str">
        <f>VLOOKUP(A729,'_Holidays'!A729:C2834,3,FALSE)</f>
        <v>N</v>
      </c>
      <c r="H729" s="18">
        <v>20.3</v>
      </c>
      <c r="I729" s="14" t="str">
        <f>IFERROR(__xludf.DUMMYFUNCTION("SPARKLINE(H729,{""charttype"",""bar"";""color1"",""#00CCFF"";""max"",MAX($H$2:$H$2107)})"),"")</f>
        <v/>
      </c>
      <c r="J729" s="18">
        <v>38.2</v>
      </c>
      <c r="K729" s="14" t="str">
        <f>IFERROR(__xludf.DUMMYFUNCTION("SPARKLINE(J729,{""charttype"",""bar"";""color1"",""#FF0000"";""max"",MAX($J$2:$J$2107)})"),"")</f>
        <v/>
      </c>
      <c r="L729" s="18">
        <v>15.1</v>
      </c>
      <c r="M729" s="18" t="str">
        <f>IFERROR(__xludf.DUMMYFUNCTION("SPARKLINE(L729,{""charttype"",""bar"";""color1"",""#FF9900"";""max"",MAX($L$2:$L$2107)})"),"")</f>
        <v/>
      </c>
      <c r="N729" s="18">
        <v>1.0</v>
      </c>
      <c r="O729" s="14" t="str">
        <f>IFERROR(__xludf.DUMMYFUNCTION("SPARKLINE(N729,{""charttype"",""bar"";""color1"",""#0066CC"";""max"",MAX($N$2:$N$2107)})"),"")</f>
        <v/>
      </c>
      <c r="P729" s="16">
        <v>123693.5</v>
      </c>
      <c r="Q729" s="19">
        <v>40.28251</v>
      </c>
      <c r="R729" s="21">
        <f t="shared" si="5"/>
        <v>4982684.651</v>
      </c>
    </row>
    <row r="730">
      <c r="A730" s="6">
        <v>42733.0</v>
      </c>
      <c r="B730" s="14" t="str">
        <f t="shared" si="1"/>
        <v>Thursday</v>
      </c>
      <c r="C730" s="14" t="str">
        <f t="shared" si="2"/>
        <v>December</v>
      </c>
      <c r="D730" s="15" t="str">
        <f t="shared" si="3"/>
        <v>2016</v>
      </c>
      <c r="E730" s="16">
        <f t="shared" si="4"/>
        <v>53</v>
      </c>
      <c r="F730" s="14" t="str">
        <f>VLOOKUP(A730,'_Holidays'!A730:B2835,2,FALSE)</f>
        <v>N</v>
      </c>
      <c r="G730" s="17" t="str">
        <f>VLOOKUP(A730,'_Holidays'!A730:C2835,3,FALSE)</f>
        <v>N</v>
      </c>
      <c r="H730" s="18">
        <v>27.0</v>
      </c>
      <c r="I730" s="14" t="str">
        <f>IFERROR(__xludf.DUMMYFUNCTION("SPARKLINE(H730,{""charttype"",""bar"";""color1"",""#00CCFF"";""max"",MAX($H$2:$H$2107)})"),"")</f>
        <v/>
      </c>
      <c r="J730" s="18">
        <v>33.5</v>
      </c>
      <c r="K730" s="14" t="str">
        <f>IFERROR(__xludf.DUMMYFUNCTION("SPARKLINE(J730,{""charttype"",""bar"";""color1"",""#FF0000"";""max"",MAX($J$2:$J$2107)})"),"")</f>
        <v/>
      </c>
      <c r="L730" s="18">
        <v>15.7</v>
      </c>
      <c r="M730" s="18" t="str">
        <f>IFERROR(__xludf.DUMMYFUNCTION("SPARKLINE(L730,{""charttype"",""bar"";""color1"",""#FF9900"";""max"",MAX($L$2:$L$2107)})"),"")</f>
        <v/>
      </c>
      <c r="N730" s="18">
        <v>0.0</v>
      </c>
      <c r="O730" s="14" t="str">
        <f>IFERROR(__xludf.DUMMYFUNCTION("SPARKLINE(N730,{""charttype"",""bar"";""color1"",""#0066CC"";""max"",MAX($N$2:$N$2107)})"),"")</f>
        <v/>
      </c>
      <c r="P730" s="16">
        <v>135571.8</v>
      </c>
      <c r="Q730" s="19">
        <v>47.14501</v>
      </c>
      <c r="R730" s="21">
        <f t="shared" si="5"/>
        <v>6391533.867</v>
      </c>
    </row>
    <row r="731">
      <c r="A731" s="6">
        <v>42734.0</v>
      </c>
      <c r="B731" s="14" t="str">
        <f t="shared" si="1"/>
        <v>Friday</v>
      </c>
      <c r="C731" s="14" t="str">
        <f t="shared" si="2"/>
        <v>December</v>
      </c>
      <c r="D731" s="15" t="str">
        <f t="shared" si="3"/>
        <v>2016</v>
      </c>
      <c r="E731" s="16">
        <f t="shared" si="4"/>
        <v>53</v>
      </c>
      <c r="F731" s="14" t="str">
        <f>VLOOKUP(A731,'_Holidays'!A731:B2836,2,FALSE)</f>
        <v>N</v>
      </c>
      <c r="G731" s="17" t="str">
        <f>VLOOKUP(A731,'_Holidays'!A731:C2836,3,FALSE)</f>
        <v>N</v>
      </c>
      <c r="H731" s="18">
        <v>20.1</v>
      </c>
      <c r="I731" s="14" t="str">
        <f>IFERROR(__xludf.DUMMYFUNCTION("SPARKLINE(H731,{""charttype"",""bar"";""color1"",""#00CCFF"";""max"",MAX($H$2:$H$2107)})"),"")</f>
        <v/>
      </c>
      <c r="J731" s="18">
        <v>27.8</v>
      </c>
      <c r="K731" s="14" t="str">
        <f>IFERROR(__xludf.DUMMYFUNCTION("SPARKLINE(J731,{""charttype"",""bar"";""color1"",""#FF0000"";""max"",MAX($J$2:$J$2107)})"),"")</f>
        <v/>
      </c>
      <c r="L731" s="18">
        <v>28.8</v>
      </c>
      <c r="M731" s="18" t="str">
        <f>IFERROR(__xludf.DUMMYFUNCTION("SPARKLINE(L731,{""charttype"",""bar"";""color1"",""#FF9900"";""max"",MAX($L$2:$L$2107)})"),"")</f>
        <v/>
      </c>
      <c r="N731" s="18">
        <v>20.4</v>
      </c>
      <c r="O731" s="14" t="str">
        <f>IFERROR(__xludf.DUMMYFUNCTION("SPARKLINE(N731,{""charttype"",""bar"";""color1"",""#0066CC"";""max"",MAX($N$2:$N$2107)})"),"")</f>
        <v/>
      </c>
      <c r="P731" s="16">
        <v>112141.8</v>
      </c>
      <c r="Q731" s="19">
        <v>24.06508</v>
      </c>
      <c r="R731" s="21">
        <f t="shared" si="5"/>
        <v>2698701.388</v>
      </c>
    </row>
    <row r="732">
      <c r="A732" s="6">
        <v>42735.0</v>
      </c>
      <c r="B732" s="14" t="str">
        <f t="shared" si="1"/>
        <v>Saturday</v>
      </c>
      <c r="C732" s="14" t="str">
        <f t="shared" si="2"/>
        <v>December</v>
      </c>
      <c r="D732" s="15" t="str">
        <f t="shared" si="3"/>
        <v>2016</v>
      </c>
      <c r="E732" s="16">
        <f t="shared" si="4"/>
        <v>53</v>
      </c>
      <c r="F732" s="14" t="str">
        <f>VLOOKUP(A732,'_Holidays'!A732:B2837,2,FALSE)</f>
        <v>N</v>
      </c>
      <c r="G732" s="17" t="str">
        <f>VLOOKUP(A732,'_Holidays'!A732:C2837,3,FALSE)</f>
        <v>N</v>
      </c>
      <c r="H732" s="18">
        <v>17.3</v>
      </c>
      <c r="I732" s="14" t="str">
        <f>IFERROR(__xludf.DUMMYFUNCTION("SPARKLINE(H732,{""charttype"",""bar"";""color1"",""#00CCFF"";""max"",MAX($H$2:$H$2107)})"),"")</f>
        <v/>
      </c>
      <c r="J732" s="18">
        <v>23.8</v>
      </c>
      <c r="K732" s="14" t="str">
        <f>IFERROR(__xludf.DUMMYFUNCTION("SPARKLINE(J732,{""charttype"",""bar"";""color1"",""#FF0000"";""max"",MAX($J$2:$J$2107)})"),"")</f>
        <v/>
      </c>
      <c r="L732" s="18">
        <v>30.8</v>
      </c>
      <c r="M732" s="18" t="str">
        <f>IFERROR(__xludf.DUMMYFUNCTION("SPARKLINE(L732,{""charttype"",""bar"";""color1"",""#FF9900"";""max"",MAX($L$2:$L$2107)})"),"")</f>
        <v/>
      </c>
      <c r="N732" s="18">
        <v>0.0</v>
      </c>
      <c r="O732" s="14" t="str">
        <f>IFERROR(__xludf.DUMMYFUNCTION("SPARKLINE(N732,{""charttype"",""bar"";""color1"",""#0066CC"";""max"",MAX($N$2:$N$2107)})"),"")</f>
        <v/>
      </c>
      <c r="P732" s="16">
        <v>95728.15</v>
      </c>
      <c r="Q732" s="19">
        <v>17.59823</v>
      </c>
      <c r="R732" s="21">
        <f t="shared" si="5"/>
        <v>1684646.001</v>
      </c>
    </row>
    <row r="733">
      <c r="A733" s="6">
        <v>42736.0</v>
      </c>
      <c r="B733" s="14" t="str">
        <f t="shared" si="1"/>
        <v>Sunday</v>
      </c>
      <c r="C733" s="14" t="str">
        <f t="shared" si="2"/>
        <v>January</v>
      </c>
      <c r="D733" s="15" t="str">
        <f t="shared" si="3"/>
        <v>2017</v>
      </c>
      <c r="E733" s="16">
        <f t="shared" si="4"/>
        <v>1</v>
      </c>
      <c r="F733" s="14" t="str">
        <f>VLOOKUP(A733,'_Holidays'!A733:B2838,2,FALSE)</f>
        <v>N</v>
      </c>
      <c r="G733" s="17" t="str">
        <f>VLOOKUP(A733,'_Holidays'!A733:C2838,3,FALSE)</f>
        <v>Y</v>
      </c>
      <c r="H733" s="18">
        <v>16.8</v>
      </c>
      <c r="I733" s="14" t="str">
        <f>IFERROR(__xludf.DUMMYFUNCTION("SPARKLINE(H733,{""charttype"",""bar"";""color1"",""#00CCFF"";""max"",MAX($H$2:$H$2107)})"),"")</f>
        <v/>
      </c>
      <c r="J733" s="18">
        <v>21.1</v>
      </c>
      <c r="K733" s="14" t="str">
        <f>IFERROR(__xludf.DUMMYFUNCTION("SPARKLINE(J733,{""charttype"",""bar"";""color1"",""#FF0000"";""max"",MAX($J$2:$J$2107)})"),"")</f>
        <v/>
      </c>
      <c r="L733" s="18">
        <v>8.5</v>
      </c>
      <c r="M733" s="18" t="str">
        <f>IFERROR(__xludf.DUMMYFUNCTION("SPARKLINE(L733,{""charttype"",""bar"";""color1"",""#FF9900"";""max"",MAX($L$2:$L$2107)})"),"")</f>
        <v/>
      </c>
      <c r="N733" s="18">
        <v>0.0</v>
      </c>
      <c r="O733" s="14" t="str">
        <f>IFERROR(__xludf.DUMMYFUNCTION("SPARKLINE(N733,{""charttype"",""bar"";""color1"",""#0066CC"";""max"",MAX($N$2:$N$2107)})"),"")</f>
        <v/>
      </c>
      <c r="P733" s="16">
        <v>89403.15</v>
      </c>
      <c r="Q733" s="19">
        <v>25.84676</v>
      </c>
      <c r="R733" s="21">
        <f t="shared" si="5"/>
        <v>2310781.761</v>
      </c>
    </row>
    <row r="734">
      <c r="A734" s="6">
        <v>42737.0</v>
      </c>
      <c r="B734" s="14" t="str">
        <f t="shared" si="1"/>
        <v>Monday</v>
      </c>
      <c r="C734" s="14" t="str">
        <f t="shared" si="2"/>
        <v>January</v>
      </c>
      <c r="D734" s="15" t="str">
        <f t="shared" si="3"/>
        <v>2017</v>
      </c>
      <c r="E734" s="16">
        <f t="shared" si="4"/>
        <v>1</v>
      </c>
      <c r="F734" s="14" t="str">
        <f>VLOOKUP(A734,'_Holidays'!A734:B2839,2,FALSE)</f>
        <v>N</v>
      </c>
      <c r="G734" s="17" t="str">
        <f>VLOOKUP(A734,'_Holidays'!A734:C2839,3,FALSE)</f>
        <v>Y</v>
      </c>
      <c r="H734" s="18">
        <v>14.8</v>
      </c>
      <c r="I734" s="14" t="str">
        <f>IFERROR(__xludf.DUMMYFUNCTION("SPARKLINE(H734,{""charttype"",""bar"";""color1"",""#00CCFF"";""max"",MAX($H$2:$H$2107)})"),"")</f>
        <v/>
      </c>
      <c r="J734" s="18">
        <v>17.8</v>
      </c>
      <c r="K734" s="14" t="str">
        <f>IFERROR(__xludf.DUMMYFUNCTION("SPARKLINE(J734,{""charttype"",""bar"";""color1"",""#FF0000"";""max"",MAX($J$2:$J$2107)})"),"")</f>
        <v/>
      </c>
      <c r="L734" s="18">
        <v>7.8</v>
      </c>
      <c r="M734" s="18" t="str">
        <f>IFERROR(__xludf.DUMMYFUNCTION("SPARKLINE(L734,{""charttype"",""bar"";""color1"",""#FF9900"";""max"",MAX($L$2:$L$2107)})"),"")</f>
        <v/>
      </c>
      <c r="N734" s="18">
        <v>0.4</v>
      </c>
      <c r="O734" s="14" t="str">
        <f>IFERROR(__xludf.DUMMYFUNCTION("SPARKLINE(N734,{""charttype"",""bar"";""color1"",""#0066CC"";""max"",MAX($N$2:$N$2107)})"),"")</f>
        <v/>
      </c>
      <c r="P734" s="16">
        <v>86507.47</v>
      </c>
      <c r="Q734" s="19">
        <v>30.6187</v>
      </c>
      <c r="R734" s="21">
        <f t="shared" si="5"/>
        <v>2648746.272</v>
      </c>
    </row>
    <row r="735">
      <c r="A735" s="6">
        <v>42738.0</v>
      </c>
      <c r="B735" s="14" t="str">
        <f t="shared" si="1"/>
        <v>Tuesday</v>
      </c>
      <c r="C735" s="14" t="str">
        <f t="shared" si="2"/>
        <v>January</v>
      </c>
      <c r="D735" s="15" t="str">
        <f t="shared" si="3"/>
        <v>2017</v>
      </c>
      <c r="E735" s="16">
        <f t="shared" si="4"/>
        <v>1</v>
      </c>
      <c r="F735" s="14" t="str">
        <f>VLOOKUP(A735,'_Holidays'!A735:B2840,2,FALSE)</f>
        <v>N</v>
      </c>
      <c r="G735" s="17" t="str">
        <f>VLOOKUP(A735,'_Holidays'!A735:C2840,3,FALSE)</f>
        <v>N</v>
      </c>
      <c r="H735" s="18">
        <v>14.6</v>
      </c>
      <c r="I735" s="14" t="str">
        <f>IFERROR(__xludf.DUMMYFUNCTION("SPARKLINE(H735,{""charttype"",""bar"";""color1"",""#00CCFF"";""max"",MAX($H$2:$H$2107)})"),"")</f>
        <v/>
      </c>
      <c r="J735" s="18">
        <v>19.5</v>
      </c>
      <c r="K735" s="14" t="str">
        <f>IFERROR(__xludf.DUMMYFUNCTION("SPARKLINE(J735,{""charttype"",""bar"";""color1"",""#FF0000"";""max"",MAX($J$2:$J$2107)})"),"")</f>
        <v/>
      </c>
      <c r="L735" s="18">
        <v>25.9</v>
      </c>
      <c r="M735" s="18" t="str">
        <f>IFERROR(__xludf.DUMMYFUNCTION("SPARKLINE(L735,{""charttype"",""bar"";""color1"",""#FF9900"";""max"",MAX($L$2:$L$2107)})"),"")</f>
        <v/>
      </c>
      <c r="N735" s="18">
        <v>0.4</v>
      </c>
      <c r="O735" s="14" t="str">
        <f>IFERROR(__xludf.DUMMYFUNCTION("SPARKLINE(N735,{""charttype"",""bar"";""color1"",""#0066CC"";""max"",MAX($N$2:$N$2107)})"),"")</f>
        <v/>
      </c>
      <c r="P735" s="16">
        <v>97564.75</v>
      </c>
      <c r="Q735" s="19">
        <v>28.68695</v>
      </c>
      <c r="R735" s="21">
        <f t="shared" si="5"/>
        <v>2798835.105</v>
      </c>
    </row>
    <row r="736">
      <c r="A736" s="6">
        <v>42739.0</v>
      </c>
      <c r="B736" s="14" t="str">
        <f t="shared" si="1"/>
        <v>Wednesday</v>
      </c>
      <c r="C736" s="14" t="str">
        <f t="shared" si="2"/>
        <v>January</v>
      </c>
      <c r="D736" s="15" t="str">
        <f t="shared" si="3"/>
        <v>2017</v>
      </c>
      <c r="E736" s="16">
        <f t="shared" si="4"/>
        <v>1</v>
      </c>
      <c r="F736" s="14" t="str">
        <f>VLOOKUP(A736,'_Holidays'!A736:B2841,2,FALSE)</f>
        <v>N</v>
      </c>
      <c r="G736" s="17" t="str">
        <f>VLOOKUP(A736,'_Holidays'!A736:C2841,3,FALSE)</f>
        <v>N</v>
      </c>
      <c r="H736" s="18">
        <v>13.3</v>
      </c>
      <c r="I736" s="14" t="str">
        <f>IFERROR(__xludf.DUMMYFUNCTION("SPARKLINE(H736,{""charttype"",""bar"";""color1"",""#00CCFF"";""max"",MAX($H$2:$H$2107)})"),"")</f>
        <v/>
      </c>
      <c r="J736" s="18">
        <v>29.3</v>
      </c>
      <c r="K736" s="14" t="str">
        <f>IFERROR(__xludf.DUMMYFUNCTION("SPARKLINE(J736,{""charttype"",""bar"";""color1"",""#FF0000"";""max"",MAX($J$2:$J$2107)})"),"")</f>
        <v/>
      </c>
      <c r="L736" s="18">
        <v>31.6</v>
      </c>
      <c r="M736" s="18" t="str">
        <f>IFERROR(__xludf.DUMMYFUNCTION("SPARKLINE(L736,{""charttype"",""bar"";""color1"",""#FF9900"";""max"",MAX($L$2:$L$2107)})"),"")</f>
        <v/>
      </c>
      <c r="N736" s="18">
        <v>0.0</v>
      </c>
      <c r="O736" s="14" t="str">
        <f>IFERROR(__xludf.DUMMYFUNCTION("SPARKLINE(N736,{""charttype"",""bar"";""color1"",""#0066CC"";""max"",MAX($N$2:$N$2107)})"),"")</f>
        <v/>
      </c>
      <c r="P736" s="16">
        <v>116606.8</v>
      </c>
      <c r="Q736" s="19">
        <v>56.97278</v>
      </c>
      <c r="R736" s="21">
        <f t="shared" si="5"/>
        <v>6643413.563</v>
      </c>
    </row>
    <row r="737">
      <c r="A737" s="6">
        <v>42740.0</v>
      </c>
      <c r="B737" s="14" t="str">
        <f t="shared" si="1"/>
        <v>Thursday</v>
      </c>
      <c r="C737" s="14" t="str">
        <f t="shared" si="2"/>
        <v>January</v>
      </c>
      <c r="D737" s="15" t="str">
        <f t="shared" si="3"/>
        <v>2017</v>
      </c>
      <c r="E737" s="16">
        <f t="shared" si="4"/>
        <v>1</v>
      </c>
      <c r="F737" s="14" t="str">
        <f>VLOOKUP(A737,'_Holidays'!A737:B2842,2,FALSE)</f>
        <v>N</v>
      </c>
      <c r="G737" s="17" t="str">
        <f>VLOOKUP(A737,'_Holidays'!A737:C2842,3,FALSE)</f>
        <v>N</v>
      </c>
      <c r="H737" s="18">
        <v>18.5</v>
      </c>
      <c r="I737" s="14" t="str">
        <f>IFERROR(__xludf.DUMMYFUNCTION("SPARKLINE(H737,{""charttype"",""bar"";""color1"",""#00CCFF"";""max"",MAX($H$2:$H$2107)})"),"")</f>
        <v/>
      </c>
      <c r="J737" s="18">
        <v>31.7</v>
      </c>
      <c r="K737" s="14" t="str">
        <f>IFERROR(__xludf.DUMMYFUNCTION("SPARKLINE(J737,{""charttype"",""bar"";""color1"",""#FF0000"";""max"",MAX($J$2:$J$2107)})"),"")</f>
        <v/>
      </c>
      <c r="L737" s="18">
        <v>29.7</v>
      </c>
      <c r="M737" s="18" t="str">
        <f>IFERROR(__xludf.DUMMYFUNCTION("SPARKLINE(L737,{""charttype"",""bar"";""color1"",""#FF9900"";""max"",MAX($L$2:$L$2107)})"),"")</f>
        <v/>
      </c>
      <c r="N737" s="18">
        <v>0.0</v>
      </c>
      <c r="O737" s="14" t="str">
        <f>IFERROR(__xludf.DUMMYFUNCTION("SPARKLINE(N737,{""charttype"",""bar"";""color1"",""#0066CC"";""max"",MAX($N$2:$N$2107)})"),"")</f>
        <v/>
      </c>
      <c r="P737" s="16">
        <v>128079.8</v>
      </c>
      <c r="Q737" s="19">
        <v>73.45826</v>
      </c>
      <c r="R737" s="21">
        <f t="shared" si="5"/>
        <v>9408519.249</v>
      </c>
    </row>
    <row r="738">
      <c r="A738" s="6">
        <v>42741.0</v>
      </c>
      <c r="B738" s="14" t="str">
        <f t="shared" si="1"/>
        <v>Friday</v>
      </c>
      <c r="C738" s="14" t="str">
        <f t="shared" si="2"/>
        <v>January</v>
      </c>
      <c r="D738" s="15" t="str">
        <f t="shared" si="3"/>
        <v>2017</v>
      </c>
      <c r="E738" s="16">
        <f t="shared" si="4"/>
        <v>1</v>
      </c>
      <c r="F738" s="14" t="str">
        <f>VLOOKUP(A738,'_Holidays'!A738:B2843,2,FALSE)</f>
        <v>N</v>
      </c>
      <c r="G738" s="17" t="str">
        <f>VLOOKUP(A738,'_Holidays'!A738:C2843,3,FALSE)</f>
        <v>N</v>
      </c>
      <c r="H738" s="18">
        <v>18.3</v>
      </c>
      <c r="I738" s="14" t="str">
        <f>IFERROR(__xludf.DUMMYFUNCTION("SPARKLINE(H738,{""charttype"",""bar"";""color1"",""#00CCFF"";""max"",MAX($H$2:$H$2107)})"),"")</f>
        <v/>
      </c>
      <c r="J738" s="18">
        <v>35.2</v>
      </c>
      <c r="K738" s="14" t="str">
        <f>IFERROR(__xludf.DUMMYFUNCTION("SPARKLINE(J738,{""charttype"",""bar"";""color1"",""#FF0000"";""max"",MAX($J$2:$J$2107)})"),"")</f>
        <v/>
      </c>
      <c r="L738" s="18">
        <v>30.1</v>
      </c>
      <c r="M738" s="18" t="str">
        <f>IFERROR(__xludf.DUMMYFUNCTION("SPARKLINE(L738,{""charttype"",""bar"";""color1"",""#FF9900"";""max"",MAX($L$2:$L$2107)})"),"")</f>
        <v/>
      </c>
      <c r="N738" s="18">
        <v>0.0</v>
      </c>
      <c r="O738" s="14" t="str">
        <f>IFERROR(__xludf.DUMMYFUNCTION("SPARKLINE(N738,{""charttype"",""bar"";""color1"",""#0066CC"";""max"",MAX($N$2:$N$2107)})"),"")</f>
        <v/>
      </c>
      <c r="P738" s="16">
        <v>136308.7</v>
      </c>
      <c r="Q738" s="19">
        <v>97.6992</v>
      </c>
      <c r="R738" s="21">
        <f t="shared" si="5"/>
        <v>13317250.94</v>
      </c>
    </row>
    <row r="739">
      <c r="A739" s="6">
        <v>42742.0</v>
      </c>
      <c r="B739" s="14" t="str">
        <f t="shared" si="1"/>
        <v>Saturday</v>
      </c>
      <c r="C739" s="14" t="str">
        <f t="shared" si="2"/>
        <v>January</v>
      </c>
      <c r="D739" s="15" t="str">
        <f t="shared" si="3"/>
        <v>2017</v>
      </c>
      <c r="E739" s="16">
        <f t="shared" si="4"/>
        <v>1</v>
      </c>
      <c r="F739" s="14" t="str">
        <f>VLOOKUP(A739,'_Holidays'!A739:B2844,2,FALSE)</f>
        <v>N</v>
      </c>
      <c r="G739" s="17" t="str">
        <f>VLOOKUP(A739,'_Holidays'!A739:C2844,3,FALSE)</f>
        <v>N</v>
      </c>
      <c r="H739" s="18">
        <v>20.9</v>
      </c>
      <c r="I739" s="14" t="str">
        <f>IFERROR(__xludf.DUMMYFUNCTION("SPARKLINE(H739,{""charttype"",""bar"";""color1"",""#00CCFF"";""max"",MAX($H$2:$H$2107)})"),"")</f>
        <v/>
      </c>
      <c r="J739" s="18">
        <v>36.7</v>
      </c>
      <c r="K739" s="14" t="str">
        <f>IFERROR(__xludf.DUMMYFUNCTION("SPARKLINE(J739,{""charttype"",""bar"";""color1"",""#FF0000"";""max"",MAX($J$2:$J$2107)})"),"")</f>
        <v/>
      </c>
      <c r="L739" s="18">
        <v>28.5</v>
      </c>
      <c r="M739" s="18" t="str">
        <f>IFERROR(__xludf.DUMMYFUNCTION("SPARKLINE(L739,{""charttype"",""bar"";""color1"",""#FF9900"";""max"",MAX($L$2:$L$2107)})"),"")</f>
        <v/>
      </c>
      <c r="N739" s="18">
        <v>0.0</v>
      </c>
      <c r="O739" s="14" t="str">
        <f>IFERROR(__xludf.DUMMYFUNCTION("SPARKLINE(N739,{""charttype"",""bar"";""color1"",""#0066CC"";""max"",MAX($N$2:$N$2107)})"),"")</f>
        <v/>
      </c>
      <c r="P739" s="16">
        <v>134955.0</v>
      </c>
      <c r="Q739" s="19">
        <v>77.603</v>
      </c>
      <c r="R739" s="21">
        <f t="shared" si="5"/>
        <v>10472912.87</v>
      </c>
    </row>
    <row r="740">
      <c r="A740" s="6">
        <v>42743.0</v>
      </c>
      <c r="B740" s="14" t="str">
        <f t="shared" si="1"/>
        <v>Sunday</v>
      </c>
      <c r="C740" s="14" t="str">
        <f t="shared" si="2"/>
        <v>January</v>
      </c>
      <c r="D740" s="15" t="str">
        <f t="shared" si="3"/>
        <v>2017</v>
      </c>
      <c r="E740" s="16">
        <f t="shared" si="4"/>
        <v>2</v>
      </c>
      <c r="F740" s="14" t="str">
        <f>VLOOKUP(A740,'_Holidays'!A740:B2845,2,FALSE)</f>
        <v>N</v>
      </c>
      <c r="G740" s="17" t="str">
        <f>VLOOKUP(A740,'_Holidays'!A740:C2845,3,FALSE)</f>
        <v>N</v>
      </c>
      <c r="H740" s="18">
        <v>28.0</v>
      </c>
      <c r="I740" s="14" t="str">
        <f>IFERROR(__xludf.DUMMYFUNCTION("SPARKLINE(H740,{""charttype"",""bar"";""color1"",""#00CCFF"";""max"",MAX($H$2:$H$2107)})"),"")</f>
        <v/>
      </c>
      <c r="J740" s="18">
        <v>33.1</v>
      </c>
      <c r="K740" s="14" t="str">
        <f>IFERROR(__xludf.DUMMYFUNCTION("SPARKLINE(J740,{""charttype"",""bar"";""color1"",""#FF0000"";""max"",MAX($J$2:$J$2107)})"),"")</f>
        <v/>
      </c>
      <c r="L740" s="18">
        <v>29.3</v>
      </c>
      <c r="M740" s="18" t="str">
        <f>IFERROR(__xludf.DUMMYFUNCTION("SPARKLINE(L740,{""charttype"",""bar"";""color1"",""#FF9900"";""max"",MAX($L$2:$L$2107)})"),"")</f>
        <v/>
      </c>
      <c r="N740" s="18">
        <v>0.0</v>
      </c>
      <c r="O740" s="14" t="str">
        <f>IFERROR(__xludf.DUMMYFUNCTION("SPARKLINE(N740,{""charttype"",""bar"";""color1"",""#0066CC"";""max"",MAX($N$2:$N$2107)})"),"")</f>
        <v/>
      </c>
      <c r="P740" s="16">
        <v>122777.0</v>
      </c>
      <c r="Q740" s="19">
        <v>69.22481</v>
      </c>
      <c r="R740" s="21">
        <f t="shared" si="5"/>
        <v>8499214.497</v>
      </c>
    </row>
    <row r="741">
      <c r="A741" s="6">
        <v>42744.0</v>
      </c>
      <c r="B741" s="14" t="str">
        <f t="shared" si="1"/>
        <v>Monday</v>
      </c>
      <c r="C741" s="14" t="str">
        <f t="shared" si="2"/>
        <v>January</v>
      </c>
      <c r="D741" s="15" t="str">
        <f t="shared" si="3"/>
        <v>2017</v>
      </c>
      <c r="E741" s="16">
        <f t="shared" si="4"/>
        <v>2</v>
      </c>
      <c r="F741" s="14" t="str">
        <f>VLOOKUP(A741,'_Holidays'!A741:B2846,2,FALSE)</f>
        <v>N</v>
      </c>
      <c r="G741" s="17" t="str">
        <f>VLOOKUP(A741,'_Holidays'!A741:C2846,3,FALSE)</f>
        <v>N</v>
      </c>
      <c r="H741" s="18">
        <v>18.5</v>
      </c>
      <c r="I741" s="14" t="str">
        <f>IFERROR(__xludf.DUMMYFUNCTION("SPARKLINE(H741,{""charttype"",""bar"";""color1"",""#00CCFF"";""max"",MAX($H$2:$H$2107)})"),"")</f>
        <v/>
      </c>
      <c r="J741" s="18">
        <v>24.4</v>
      </c>
      <c r="K741" s="14" t="str">
        <f>IFERROR(__xludf.DUMMYFUNCTION("SPARKLINE(J741,{""charttype"",""bar"";""color1"",""#FF0000"";""max"",MAX($J$2:$J$2107)})"),"")</f>
        <v/>
      </c>
      <c r="L741" s="18">
        <v>14.3</v>
      </c>
      <c r="M741" s="18" t="str">
        <f>IFERROR(__xludf.DUMMYFUNCTION("SPARKLINE(L741,{""charttype"",""bar"";""color1"",""#FF9900"";""max"",MAX($L$2:$L$2107)})"),"")</f>
        <v/>
      </c>
      <c r="N741" s="18">
        <v>0.0</v>
      </c>
      <c r="O741" s="14" t="str">
        <f>IFERROR(__xludf.DUMMYFUNCTION("SPARKLINE(N741,{""charttype"",""bar"";""color1"",""#0066CC"";""max"",MAX($N$2:$N$2107)})"),"")</f>
        <v/>
      </c>
      <c r="P741" s="16">
        <v>116212.0</v>
      </c>
      <c r="Q741" s="19">
        <v>68.09953</v>
      </c>
      <c r="R741" s="21">
        <f t="shared" si="5"/>
        <v>7913982.58</v>
      </c>
    </row>
    <row r="742">
      <c r="A742" s="6">
        <v>42745.0</v>
      </c>
      <c r="B742" s="14" t="str">
        <f t="shared" si="1"/>
        <v>Tuesday</v>
      </c>
      <c r="C742" s="14" t="str">
        <f t="shared" si="2"/>
        <v>January</v>
      </c>
      <c r="D742" s="15" t="str">
        <f t="shared" si="3"/>
        <v>2017</v>
      </c>
      <c r="E742" s="16">
        <f t="shared" si="4"/>
        <v>2</v>
      </c>
      <c r="F742" s="14" t="str">
        <f>VLOOKUP(A742,'_Holidays'!A742:B2847,2,FALSE)</f>
        <v>N</v>
      </c>
      <c r="G742" s="17" t="str">
        <f>VLOOKUP(A742,'_Holidays'!A742:C2847,3,FALSE)</f>
        <v>N</v>
      </c>
      <c r="H742" s="18">
        <v>17.7</v>
      </c>
      <c r="I742" s="14" t="str">
        <f>IFERROR(__xludf.DUMMYFUNCTION("SPARKLINE(H742,{""charttype"",""bar"";""color1"",""#00CCFF"";""max"",MAX($H$2:$H$2107)})"),"")</f>
        <v/>
      </c>
      <c r="J742" s="18">
        <v>26.2</v>
      </c>
      <c r="K742" s="14" t="str">
        <f>IFERROR(__xludf.DUMMYFUNCTION("SPARKLINE(J742,{""charttype"",""bar"";""color1"",""#FF0000"";""max"",MAX($J$2:$J$2107)})"),"")</f>
        <v/>
      </c>
      <c r="L742" s="18">
        <v>28.6</v>
      </c>
      <c r="M742" s="18" t="str">
        <f>IFERROR(__xludf.DUMMYFUNCTION("SPARKLINE(L742,{""charttype"",""bar"";""color1"",""#FF9900"";""max"",MAX($L$2:$L$2107)})"),"")</f>
        <v/>
      </c>
      <c r="N742" s="18">
        <v>0.0</v>
      </c>
      <c r="O742" s="14" t="str">
        <f>IFERROR(__xludf.DUMMYFUNCTION("SPARKLINE(N742,{""charttype"",""bar"";""color1"",""#0066CC"";""max"",MAX($N$2:$N$2107)})"),"")</f>
        <v/>
      </c>
      <c r="P742" s="16">
        <v>120366.3</v>
      </c>
      <c r="Q742" s="19">
        <v>72.81306</v>
      </c>
      <c r="R742" s="21">
        <f t="shared" si="5"/>
        <v>8764238.624</v>
      </c>
    </row>
    <row r="743">
      <c r="A743" s="6">
        <v>42746.0</v>
      </c>
      <c r="B743" s="14" t="str">
        <f t="shared" si="1"/>
        <v>Wednesday</v>
      </c>
      <c r="C743" s="14" t="str">
        <f t="shared" si="2"/>
        <v>January</v>
      </c>
      <c r="D743" s="15" t="str">
        <f t="shared" si="3"/>
        <v>2017</v>
      </c>
      <c r="E743" s="16">
        <f t="shared" si="4"/>
        <v>2</v>
      </c>
      <c r="F743" s="14" t="str">
        <f>VLOOKUP(A743,'_Holidays'!A743:B2848,2,FALSE)</f>
        <v>N</v>
      </c>
      <c r="G743" s="17" t="str">
        <f>VLOOKUP(A743,'_Holidays'!A743:C2848,3,FALSE)</f>
        <v>N</v>
      </c>
      <c r="H743" s="18">
        <v>16.6</v>
      </c>
      <c r="I743" s="14" t="str">
        <f>IFERROR(__xludf.DUMMYFUNCTION("SPARKLINE(H743,{""charttype"",""bar"";""color1"",""#00CCFF"";""max"",MAX($H$2:$H$2107)})"),"")</f>
        <v/>
      </c>
      <c r="J743" s="18">
        <v>24.3</v>
      </c>
      <c r="K743" s="14" t="str">
        <f>IFERROR(__xludf.DUMMYFUNCTION("SPARKLINE(J743,{""charttype"",""bar"";""color1"",""#FF0000"";""max"",MAX($J$2:$J$2107)})"),"")</f>
        <v/>
      </c>
      <c r="L743" s="18">
        <v>25.9</v>
      </c>
      <c r="M743" s="18" t="str">
        <f>IFERROR(__xludf.DUMMYFUNCTION("SPARKLINE(L743,{""charttype"",""bar"";""color1"",""#FF9900"";""max"",MAX($L$2:$L$2107)})"),"")</f>
        <v/>
      </c>
      <c r="N743" s="18">
        <v>0.0</v>
      </c>
      <c r="O743" s="14" t="str">
        <f>IFERROR(__xludf.DUMMYFUNCTION("SPARKLINE(N743,{""charttype"",""bar"";""color1"",""#0066CC"";""max"",MAX($N$2:$N$2107)})"),"")</f>
        <v/>
      </c>
      <c r="P743" s="16">
        <v>111595.9</v>
      </c>
      <c r="Q743" s="19">
        <v>65.74451</v>
      </c>
      <c r="R743" s="21">
        <f t="shared" si="5"/>
        <v>7336817.764</v>
      </c>
    </row>
    <row r="744">
      <c r="A744" s="6">
        <v>42747.0</v>
      </c>
      <c r="B744" s="14" t="str">
        <f t="shared" si="1"/>
        <v>Thursday</v>
      </c>
      <c r="C744" s="14" t="str">
        <f t="shared" si="2"/>
        <v>January</v>
      </c>
      <c r="D744" s="15" t="str">
        <f t="shared" si="3"/>
        <v>2017</v>
      </c>
      <c r="E744" s="16">
        <f t="shared" si="4"/>
        <v>2</v>
      </c>
      <c r="F744" s="14" t="str">
        <f>VLOOKUP(A744,'_Holidays'!A744:B2849,2,FALSE)</f>
        <v>N</v>
      </c>
      <c r="G744" s="17" t="str">
        <f>VLOOKUP(A744,'_Holidays'!A744:C2849,3,FALSE)</f>
        <v>N</v>
      </c>
      <c r="H744" s="18">
        <v>14.9</v>
      </c>
      <c r="I744" s="14" t="str">
        <f>IFERROR(__xludf.DUMMYFUNCTION("SPARKLINE(H744,{""charttype"",""bar"";""color1"",""#00CCFF"";""max"",MAX($H$2:$H$2107)})"),"")</f>
        <v/>
      </c>
      <c r="J744" s="18">
        <v>26.5</v>
      </c>
      <c r="K744" s="14" t="str">
        <f>IFERROR(__xludf.DUMMYFUNCTION("SPARKLINE(J744,{""charttype"",""bar"";""color1"",""#FF0000"";""max"",MAX($J$2:$J$2107)})"),"")</f>
        <v/>
      </c>
      <c r="L744" s="18">
        <v>30.7</v>
      </c>
      <c r="M744" s="18" t="str">
        <f>IFERROR(__xludf.DUMMYFUNCTION("SPARKLINE(L744,{""charttype"",""bar"";""color1"",""#FF9900"";""max"",MAX($L$2:$L$2107)})"),"")</f>
        <v/>
      </c>
      <c r="N744" s="18">
        <v>0.0</v>
      </c>
      <c r="O744" s="14" t="str">
        <f>IFERROR(__xludf.DUMMYFUNCTION("SPARKLINE(N744,{""charttype"",""bar"";""color1"",""#0066CC"";""max"",MAX($N$2:$N$2107)})"),"")</f>
        <v/>
      </c>
      <c r="P744" s="16">
        <v>118783.9</v>
      </c>
      <c r="Q744" s="19">
        <v>70.49041</v>
      </c>
      <c r="R744" s="21">
        <f t="shared" si="5"/>
        <v>8373125.812</v>
      </c>
    </row>
    <row r="745">
      <c r="A745" s="6">
        <v>42748.0</v>
      </c>
      <c r="B745" s="14" t="str">
        <f t="shared" si="1"/>
        <v>Friday</v>
      </c>
      <c r="C745" s="14" t="str">
        <f t="shared" si="2"/>
        <v>January</v>
      </c>
      <c r="D745" s="15" t="str">
        <f t="shared" si="3"/>
        <v>2017</v>
      </c>
      <c r="E745" s="16">
        <f t="shared" si="4"/>
        <v>2</v>
      </c>
      <c r="F745" s="14" t="str">
        <f>VLOOKUP(A745,'_Holidays'!A745:B2850,2,FALSE)</f>
        <v>N</v>
      </c>
      <c r="G745" s="17" t="str">
        <f>VLOOKUP(A745,'_Holidays'!A745:C2850,3,FALSE)</f>
        <v>N</v>
      </c>
      <c r="H745" s="18">
        <v>17.5</v>
      </c>
      <c r="I745" s="14" t="str">
        <f>IFERROR(__xludf.DUMMYFUNCTION("SPARKLINE(H745,{""charttype"",""bar"";""color1"",""#00CCFF"";""max"",MAX($H$2:$H$2107)})"),"")</f>
        <v/>
      </c>
      <c r="J745" s="18">
        <v>28.8</v>
      </c>
      <c r="K745" s="14" t="str">
        <f>IFERROR(__xludf.DUMMYFUNCTION("SPARKLINE(J745,{""charttype"",""bar"";""color1"",""#FF0000"";""max"",MAX($J$2:$J$2107)})"),"")</f>
        <v/>
      </c>
      <c r="L745" s="18">
        <v>1.3</v>
      </c>
      <c r="M745" s="18" t="str">
        <f>IFERROR(__xludf.DUMMYFUNCTION("SPARKLINE(L745,{""charttype"",""bar"";""color1"",""#FF9900"";""max"",MAX($L$2:$L$2107)})"),"")</f>
        <v/>
      </c>
      <c r="N745" s="18">
        <v>1.4</v>
      </c>
      <c r="O745" s="14" t="str">
        <f>IFERROR(__xludf.DUMMYFUNCTION("SPARKLINE(N745,{""charttype"",""bar"";""color1"",""#0066CC"";""max"",MAX($N$2:$N$2107)})"),"")</f>
        <v/>
      </c>
      <c r="P745" s="16">
        <v>111341.7</v>
      </c>
      <c r="Q745" s="19">
        <v>70.01219</v>
      </c>
      <c r="R745" s="21">
        <f t="shared" si="5"/>
        <v>7795276.255</v>
      </c>
    </row>
    <row r="746">
      <c r="A746" s="6">
        <v>42749.0</v>
      </c>
      <c r="B746" s="14" t="str">
        <f t="shared" si="1"/>
        <v>Saturday</v>
      </c>
      <c r="C746" s="14" t="str">
        <f t="shared" si="2"/>
        <v>January</v>
      </c>
      <c r="D746" s="15" t="str">
        <f t="shared" si="3"/>
        <v>2017</v>
      </c>
      <c r="E746" s="16">
        <f t="shared" si="4"/>
        <v>2</v>
      </c>
      <c r="F746" s="14" t="str">
        <f>VLOOKUP(A746,'_Holidays'!A746:B2851,2,FALSE)</f>
        <v>N</v>
      </c>
      <c r="G746" s="17" t="str">
        <f>VLOOKUP(A746,'_Holidays'!A746:C2851,3,FALSE)</f>
        <v>N</v>
      </c>
      <c r="H746" s="18">
        <v>15.2</v>
      </c>
      <c r="I746" s="14" t="str">
        <f>IFERROR(__xludf.DUMMYFUNCTION("SPARKLINE(H746,{""charttype"",""bar"";""color1"",""#00CCFF"";""max"",MAX($H$2:$H$2107)})"),"")</f>
        <v/>
      </c>
      <c r="J746" s="18">
        <v>23.5</v>
      </c>
      <c r="K746" s="14" t="str">
        <f>IFERROR(__xludf.DUMMYFUNCTION("SPARKLINE(J746,{""charttype"",""bar"";""color1"",""#FF0000"";""max"",MAX($J$2:$J$2107)})"),"")</f>
        <v/>
      </c>
      <c r="L746" s="18">
        <v>16.5</v>
      </c>
      <c r="M746" s="18" t="str">
        <f>IFERROR(__xludf.DUMMYFUNCTION("SPARKLINE(L746,{""charttype"",""bar"";""color1"",""#FF9900"";""max"",MAX($L$2:$L$2107)})"),"")</f>
        <v/>
      </c>
      <c r="N746" s="18">
        <v>2.6</v>
      </c>
      <c r="O746" s="14" t="str">
        <f>IFERROR(__xludf.DUMMYFUNCTION("SPARKLINE(N746,{""charttype"",""bar"";""color1"",""#0066CC"";""max"",MAX($N$2:$N$2107)})"),"")</f>
        <v/>
      </c>
      <c r="P746" s="16">
        <v>88996.63</v>
      </c>
      <c r="Q746" s="19">
        <v>42.29483</v>
      </c>
      <c r="R746" s="21">
        <f t="shared" si="5"/>
        <v>3764097.336</v>
      </c>
    </row>
    <row r="747">
      <c r="A747" s="6">
        <v>42750.0</v>
      </c>
      <c r="B747" s="14" t="str">
        <f t="shared" si="1"/>
        <v>Sunday</v>
      </c>
      <c r="C747" s="14" t="str">
        <f t="shared" si="2"/>
        <v>January</v>
      </c>
      <c r="D747" s="15" t="str">
        <f t="shared" si="3"/>
        <v>2017</v>
      </c>
      <c r="E747" s="16">
        <f t="shared" si="4"/>
        <v>3</v>
      </c>
      <c r="F747" s="14" t="str">
        <f>VLOOKUP(A747,'_Holidays'!A747:B2852,2,FALSE)</f>
        <v>N</v>
      </c>
      <c r="G747" s="17" t="str">
        <f>VLOOKUP(A747,'_Holidays'!A747:C2852,3,FALSE)</f>
        <v>N</v>
      </c>
      <c r="H747" s="18">
        <v>15.2</v>
      </c>
      <c r="I747" s="14" t="str">
        <f>IFERROR(__xludf.DUMMYFUNCTION("SPARKLINE(H747,{""charttype"",""bar"";""color1"",""#00CCFF"";""max"",MAX($H$2:$H$2107)})"),"")</f>
        <v/>
      </c>
      <c r="J747" s="18">
        <v>21.5</v>
      </c>
      <c r="K747" s="14" t="str">
        <f>IFERROR(__xludf.DUMMYFUNCTION("SPARKLINE(J747,{""charttype"",""bar"";""color1"",""#FF0000"";""max"",MAX($J$2:$J$2107)})"),"")</f>
        <v/>
      </c>
      <c r="L747" s="18">
        <v>22.7</v>
      </c>
      <c r="M747" s="18" t="str">
        <f>IFERROR(__xludf.DUMMYFUNCTION("SPARKLINE(L747,{""charttype"",""bar"";""color1"",""#FF9900"";""max"",MAX($L$2:$L$2107)})"),"")</f>
        <v/>
      </c>
      <c r="N747" s="18">
        <v>0.0</v>
      </c>
      <c r="O747" s="14" t="str">
        <f>IFERROR(__xludf.DUMMYFUNCTION("SPARKLINE(N747,{""charttype"",""bar"";""color1"",""#0066CC"";""max"",MAX($N$2:$N$2107)})"),"")</f>
        <v/>
      </c>
      <c r="P747" s="16">
        <v>90294.0</v>
      </c>
      <c r="Q747" s="19">
        <v>55.4443</v>
      </c>
      <c r="R747" s="21">
        <f t="shared" si="5"/>
        <v>5006287.624</v>
      </c>
    </row>
    <row r="748">
      <c r="A748" s="6">
        <v>42751.0</v>
      </c>
      <c r="B748" s="14" t="str">
        <f t="shared" si="1"/>
        <v>Monday</v>
      </c>
      <c r="C748" s="14" t="str">
        <f t="shared" si="2"/>
        <v>January</v>
      </c>
      <c r="D748" s="15" t="str">
        <f t="shared" si="3"/>
        <v>2017</v>
      </c>
      <c r="E748" s="16">
        <f t="shared" si="4"/>
        <v>3</v>
      </c>
      <c r="F748" s="14" t="str">
        <f>VLOOKUP(A748,'_Holidays'!A748:B2853,2,FALSE)</f>
        <v>N</v>
      </c>
      <c r="G748" s="17" t="str">
        <f>VLOOKUP(A748,'_Holidays'!A748:C2853,3,FALSE)</f>
        <v>N</v>
      </c>
      <c r="H748" s="18">
        <v>12.2</v>
      </c>
      <c r="I748" s="14" t="str">
        <f>IFERROR(__xludf.DUMMYFUNCTION("SPARKLINE(H748,{""charttype"",""bar"";""color1"",""#00CCFF"";""max"",MAX($H$2:$H$2107)})"),"")</f>
        <v/>
      </c>
      <c r="J748" s="18">
        <v>32.7</v>
      </c>
      <c r="K748" s="14" t="str">
        <f>IFERROR(__xludf.DUMMYFUNCTION("SPARKLINE(J748,{""charttype"",""bar"";""color1"",""#FF0000"";""max"",MAX($J$2:$J$2107)})"),"")</f>
        <v/>
      </c>
      <c r="L748" s="18">
        <v>30.5</v>
      </c>
      <c r="M748" s="18" t="str">
        <f>IFERROR(__xludf.DUMMYFUNCTION("SPARKLINE(L748,{""charttype"",""bar"";""color1"",""#FF9900"";""max"",MAX($L$2:$L$2107)})"),"")</f>
        <v/>
      </c>
      <c r="N748" s="18">
        <v>0.0</v>
      </c>
      <c r="O748" s="14" t="str">
        <f>IFERROR(__xludf.DUMMYFUNCTION("SPARKLINE(N748,{""charttype"",""bar"";""color1"",""#0066CC"";""max"",MAX($N$2:$N$2107)})"),"")</f>
        <v/>
      </c>
      <c r="P748" s="16">
        <v>120928.7</v>
      </c>
      <c r="Q748" s="19">
        <v>108.1671</v>
      </c>
      <c r="R748" s="21">
        <f t="shared" si="5"/>
        <v>13080506.79</v>
      </c>
    </row>
    <row r="749">
      <c r="A749" s="6">
        <v>42752.0</v>
      </c>
      <c r="B749" s="14" t="str">
        <f t="shared" si="1"/>
        <v>Tuesday</v>
      </c>
      <c r="C749" s="14" t="str">
        <f t="shared" si="2"/>
        <v>January</v>
      </c>
      <c r="D749" s="15" t="str">
        <f t="shared" si="3"/>
        <v>2017</v>
      </c>
      <c r="E749" s="16">
        <f t="shared" si="4"/>
        <v>3</v>
      </c>
      <c r="F749" s="14" t="str">
        <f>VLOOKUP(A749,'_Holidays'!A749:B2854,2,FALSE)</f>
        <v>N</v>
      </c>
      <c r="G749" s="17" t="str">
        <f>VLOOKUP(A749,'_Holidays'!A749:C2854,3,FALSE)</f>
        <v>N</v>
      </c>
      <c r="H749" s="18">
        <v>16.4</v>
      </c>
      <c r="I749" s="14" t="str">
        <f>IFERROR(__xludf.DUMMYFUNCTION("SPARKLINE(H749,{""charttype"",""bar"";""color1"",""#00CCFF"";""max"",MAX($H$2:$H$2107)})"),"")</f>
        <v/>
      </c>
      <c r="J749" s="18">
        <v>37.8</v>
      </c>
      <c r="K749" s="14" t="str">
        <f>IFERROR(__xludf.DUMMYFUNCTION("SPARKLINE(J749,{""charttype"",""bar"";""color1"",""#FF0000"";""max"",MAX($J$2:$J$2107)})"),"")</f>
        <v/>
      </c>
      <c r="L749" s="18">
        <v>25.5</v>
      </c>
      <c r="M749" s="18" t="str">
        <f>IFERROR(__xludf.DUMMYFUNCTION("SPARKLINE(L749,{""charttype"",""bar"";""color1"",""#FF9900"";""max"",MAX($L$2:$L$2107)})"),"")</f>
        <v/>
      </c>
      <c r="N749" s="18">
        <v>0.0</v>
      </c>
      <c r="O749" s="14" t="str">
        <f>IFERROR(__xludf.DUMMYFUNCTION("SPARKLINE(N749,{""charttype"",""bar"";""color1"",""#0066CC"";""max"",MAX($N$2:$N$2107)})"),"")</f>
        <v/>
      </c>
      <c r="P749" s="16">
        <v>140517.7</v>
      </c>
      <c r="Q749" s="19">
        <v>129.2377</v>
      </c>
      <c r="R749" s="21">
        <f t="shared" si="5"/>
        <v>18160184.36</v>
      </c>
    </row>
    <row r="750">
      <c r="A750" s="6">
        <v>42753.0</v>
      </c>
      <c r="B750" s="14" t="str">
        <f t="shared" si="1"/>
        <v>Wednesday</v>
      </c>
      <c r="C750" s="14" t="str">
        <f t="shared" si="2"/>
        <v>January</v>
      </c>
      <c r="D750" s="15" t="str">
        <f t="shared" si="3"/>
        <v>2017</v>
      </c>
      <c r="E750" s="16">
        <f t="shared" si="4"/>
        <v>3</v>
      </c>
      <c r="F750" s="14" t="str">
        <f>VLOOKUP(A750,'_Holidays'!A750:B2855,2,FALSE)</f>
        <v>N</v>
      </c>
      <c r="G750" s="17" t="str">
        <f>VLOOKUP(A750,'_Holidays'!A750:C2855,3,FALSE)</f>
        <v>N</v>
      </c>
      <c r="H750" s="18">
        <v>15.6</v>
      </c>
      <c r="I750" s="14" t="str">
        <f>IFERROR(__xludf.DUMMYFUNCTION("SPARKLINE(H750,{""charttype"",""bar"";""color1"",""#00CCFF"";""max"",MAX($H$2:$H$2107)})"),"")</f>
        <v/>
      </c>
      <c r="J750" s="18">
        <v>20.8</v>
      </c>
      <c r="K750" s="14" t="str">
        <f>IFERROR(__xludf.DUMMYFUNCTION("SPARKLINE(J750,{""charttype"",""bar"";""color1"",""#FF0000"";""max"",MAX($J$2:$J$2107)})"),"")</f>
        <v/>
      </c>
      <c r="L750" s="18">
        <v>27.5</v>
      </c>
      <c r="M750" s="18" t="str">
        <f>IFERROR(__xludf.DUMMYFUNCTION("SPARKLINE(L750,{""charttype"",""bar"";""color1"",""#FF9900"";""max"",MAX($L$2:$L$2107)})"),"")</f>
        <v/>
      </c>
      <c r="N750" s="18">
        <v>0.0</v>
      </c>
      <c r="O750" s="14" t="str">
        <f>IFERROR(__xludf.DUMMYFUNCTION("SPARKLINE(N750,{""charttype"",""bar"";""color1"",""#0066CC"";""max"",MAX($N$2:$N$2107)})"),"")</f>
        <v/>
      </c>
      <c r="P750" s="16">
        <v>111211.4</v>
      </c>
      <c r="Q750" s="19">
        <v>75.16562</v>
      </c>
      <c r="R750" s="21">
        <f t="shared" si="5"/>
        <v>8359273.832</v>
      </c>
    </row>
    <row r="751">
      <c r="A751" s="6">
        <v>42754.0</v>
      </c>
      <c r="B751" s="14" t="str">
        <f t="shared" si="1"/>
        <v>Thursday</v>
      </c>
      <c r="C751" s="14" t="str">
        <f t="shared" si="2"/>
        <v>January</v>
      </c>
      <c r="D751" s="15" t="str">
        <f t="shared" si="3"/>
        <v>2017</v>
      </c>
      <c r="E751" s="16">
        <f t="shared" si="4"/>
        <v>3</v>
      </c>
      <c r="F751" s="14" t="str">
        <f>VLOOKUP(A751,'_Holidays'!A751:B2856,2,FALSE)</f>
        <v>N</v>
      </c>
      <c r="G751" s="17" t="str">
        <f>VLOOKUP(A751,'_Holidays'!A751:C2856,3,FALSE)</f>
        <v>N</v>
      </c>
      <c r="H751" s="18">
        <v>11.0</v>
      </c>
      <c r="I751" s="14" t="str">
        <f>IFERROR(__xludf.DUMMYFUNCTION("SPARKLINE(H751,{""charttype"",""bar"";""color1"",""#00CCFF"";""max"",MAX($H$2:$H$2107)})"),"")</f>
        <v/>
      </c>
      <c r="J751" s="18">
        <v>23.4</v>
      </c>
      <c r="K751" s="14" t="str">
        <f>IFERROR(__xludf.DUMMYFUNCTION("SPARKLINE(J751,{""charttype"",""bar"";""color1"",""#FF0000"";""max"",MAX($J$2:$J$2107)})"),"")</f>
        <v/>
      </c>
      <c r="L751" s="18">
        <v>29.7</v>
      </c>
      <c r="M751" s="18" t="str">
        <f>IFERROR(__xludf.DUMMYFUNCTION("SPARKLINE(L751,{""charttype"",""bar"";""color1"",""#FF9900"";""max"",MAX($L$2:$L$2107)})"),"")</f>
        <v/>
      </c>
      <c r="N751" s="18">
        <v>0.0</v>
      </c>
      <c r="O751" s="14" t="str">
        <f>IFERROR(__xludf.DUMMYFUNCTION("SPARKLINE(N751,{""charttype"",""bar"";""color1"",""#0066CC"";""max"",MAX($N$2:$N$2107)})"),"")</f>
        <v/>
      </c>
      <c r="P751" s="16">
        <v>112371.4</v>
      </c>
      <c r="Q751" s="19">
        <v>62.88513</v>
      </c>
      <c r="R751" s="21">
        <f t="shared" si="5"/>
        <v>7066490.097</v>
      </c>
    </row>
    <row r="752">
      <c r="A752" s="6">
        <v>42755.0</v>
      </c>
      <c r="B752" s="14" t="str">
        <f t="shared" si="1"/>
        <v>Friday</v>
      </c>
      <c r="C752" s="14" t="str">
        <f t="shared" si="2"/>
        <v>January</v>
      </c>
      <c r="D752" s="15" t="str">
        <f t="shared" si="3"/>
        <v>2017</v>
      </c>
      <c r="E752" s="16">
        <f t="shared" si="4"/>
        <v>3</v>
      </c>
      <c r="F752" s="14" t="str">
        <f>VLOOKUP(A752,'_Holidays'!A752:B2857,2,FALSE)</f>
        <v>N</v>
      </c>
      <c r="G752" s="17" t="str">
        <f>VLOOKUP(A752,'_Holidays'!A752:C2857,3,FALSE)</f>
        <v>N</v>
      </c>
      <c r="H752" s="18">
        <v>16.1</v>
      </c>
      <c r="I752" s="14" t="str">
        <f>IFERROR(__xludf.DUMMYFUNCTION("SPARKLINE(H752,{""charttype"",""bar"";""color1"",""#00CCFF"";""max"",MAX($H$2:$H$2107)})"),"")</f>
        <v/>
      </c>
      <c r="J752" s="18">
        <v>20.8</v>
      </c>
      <c r="K752" s="14" t="str">
        <f>IFERROR(__xludf.DUMMYFUNCTION("SPARKLINE(J752,{""charttype"",""bar"";""color1"",""#FF0000"";""max"",MAX($J$2:$J$2107)})"),"")</f>
        <v/>
      </c>
      <c r="L752" s="18">
        <v>13.2</v>
      </c>
      <c r="M752" s="18" t="str">
        <f>IFERROR(__xludf.DUMMYFUNCTION("SPARKLINE(L752,{""charttype"",""bar"";""color1"",""#FF9900"";""max"",MAX($L$2:$L$2107)})"),"")</f>
        <v/>
      </c>
      <c r="N752" s="18">
        <v>22.6</v>
      </c>
      <c r="O752" s="14" t="str">
        <f>IFERROR(__xludf.DUMMYFUNCTION("SPARKLINE(N752,{""charttype"",""bar"";""color1"",""#0066CC"";""max"",MAX($N$2:$N$2107)})"),"")</f>
        <v/>
      </c>
      <c r="P752" s="16">
        <v>107937.7</v>
      </c>
      <c r="Q752" s="19">
        <v>38.99312</v>
      </c>
      <c r="R752" s="21">
        <f t="shared" si="5"/>
        <v>4208827.689</v>
      </c>
    </row>
    <row r="753">
      <c r="A753" s="6">
        <v>42756.0</v>
      </c>
      <c r="B753" s="14" t="str">
        <f t="shared" si="1"/>
        <v>Saturday</v>
      </c>
      <c r="C753" s="14" t="str">
        <f t="shared" si="2"/>
        <v>January</v>
      </c>
      <c r="D753" s="15" t="str">
        <f t="shared" si="3"/>
        <v>2017</v>
      </c>
      <c r="E753" s="16">
        <f t="shared" si="4"/>
        <v>3</v>
      </c>
      <c r="F753" s="14" t="str">
        <f>VLOOKUP(A753,'_Holidays'!A753:B2858,2,FALSE)</f>
        <v>N</v>
      </c>
      <c r="G753" s="17" t="str">
        <f>VLOOKUP(A753,'_Holidays'!A753:C2858,3,FALSE)</f>
        <v>N</v>
      </c>
      <c r="H753" s="18">
        <v>15.3</v>
      </c>
      <c r="I753" s="14" t="str">
        <f>IFERROR(__xludf.DUMMYFUNCTION("SPARKLINE(H753,{""charttype"",""bar"";""color1"",""#00CCFF"";""max"",MAX($H$2:$H$2107)})"),"")</f>
        <v/>
      </c>
      <c r="J753" s="18">
        <v>22.6</v>
      </c>
      <c r="K753" s="14" t="str">
        <f>IFERROR(__xludf.DUMMYFUNCTION("SPARKLINE(J753,{""charttype"",""bar"";""color1"",""#FF0000"";""max"",MAX($J$2:$J$2107)})"),"")</f>
        <v/>
      </c>
      <c r="L753" s="18">
        <v>25.1</v>
      </c>
      <c r="M753" s="18" t="str">
        <f>IFERROR(__xludf.DUMMYFUNCTION("SPARKLINE(L753,{""charttype"",""bar"";""color1"",""#FF9900"";""max"",MAX($L$2:$L$2107)})"),"")</f>
        <v/>
      </c>
      <c r="N753" s="18">
        <v>0.6</v>
      </c>
      <c r="O753" s="14" t="str">
        <f>IFERROR(__xludf.DUMMYFUNCTION("SPARKLINE(N753,{""charttype"",""bar"";""color1"",""#0066CC"";""max"",MAX($N$2:$N$2107)})"),"")</f>
        <v/>
      </c>
      <c r="P753" s="16">
        <v>96779.07</v>
      </c>
      <c r="Q753" s="19">
        <v>46.47911</v>
      </c>
      <c r="R753" s="21">
        <f t="shared" si="5"/>
        <v>4498205.04</v>
      </c>
    </row>
    <row r="754">
      <c r="A754" s="6">
        <v>42757.0</v>
      </c>
      <c r="B754" s="14" t="str">
        <f t="shared" si="1"/>
        <v>Sunday</v>
      </c>
      <c r="C754" s="14" t="str">
        <f t="shared" si="2"/>
        <v>January</v>
      </c>
      <c r="D754" s="15" t="str">
        <f t="shared" si="3"/>
        <v>2017</v>
      </c>
      <c r="E754" s="16">
        <f t="shared" si="4"/>
        <v>4</v>
      </c>
      <c r="F754" s="14" t="str">
        <f>VLOOKUP(A754,'_Holidays'!A754:B2859,2,FALSE)</f>
        <v>N</v>
      </c>
      <c r="G754" s="17" t="str">
        <f>VLOOKUP(A754,'_Holidays'!A754:C2859,3,FALSE)</f>
        <v>N</v>
      </c>
      <c r="H754" s="18">
        <v>12.7</v>
      </c>
      <c r="I754" s="14" t="str">
        <f>IFERROR(__xludf.DUMMYFUNCTION("SPARKLINE(H754,{""charttype"",""bar"";""color1"",""#00CCFF"";""max"",MAX($H$2:$H$2107)})"),"")</f>
        <v/>
      </c>
      <c r="J754" s="18">
        <v>29.6</v>
      </c>
      <c r="K754" s="14" t="str">
        <f>IFERROR(__xludf.DUMMYFUNCTION("SPARKLINE(J754,{""charttype"",""bar"";""color1"",""#FF0000"";""max"",MAX($J$2:$J$2107)})"),"")</f>
        <v/>
      </c>
      <c r="L754" s="18">
        <v>30.3</v>
      </c>
      <c r="M754" s="18" t="str">
        <f>IFERROR(__xludf.DUMMYFUNCTION("SPARKLINE(L754,{""charttype"",""bar"";""color1"",""#FF9900"";""max"",MAX($L$2:$L$2107)})"),"")</f>
        <v/>
      </c>
      <c r="N754" s="18">
        <v>0.0</v>
      </c>
      <c r="O754" s="14" t="str">
        <f>IFERROR(__xludf.DUMMYFUNCTION("SPARKLINE(N754,{""charttype"",""bar"";""color1"",""#0066CC"";""max"",MAX($N$2:$N$2107)})"),"")</f>
        <v/>
      </c>
      <c r="P754" s="16">
        <v>103291.6</v>
      </c>
      <c r="Q754" s="19">
        <v>60.78453</v>
      </c>
      <c r="R754" s="21">
        <f t="shared" si="5"/>
        <v>6278531.359</v>
      </c>
    </row>
    <row r="755">
      <c r="A755" s="6">
        <v>42758.0</v>
      </c>
      <c r="B755" s="14" t="str">
        <f t="shared" si="1"/>
        <v>Monday</v>
      </c>
      <c r="C755" s="14" t="str">
        <f t="shared" si="2"/>
        <v>January</v>
      </c>
      <c r="D755" s="15" t="str">
        <f t="shared" si="3"/>
        <v>2017</v>
      </c>
      <c r="E755" s="16">
        <f t="shared" si="4"/>
        <v>4</v>
      </c>
      <c r="F755" s="14" t="str">
        <f>VLOOKUP(A755,'_Holidays'!A755:B2860,2,FALSE)</f>
        <v>N</v>
      </c>
      <c r="G755" s="17" t="str">
        <f>VLOOKUP(A755,'_Holidays'!A755:C2860,3,FALSE)</f>
        <v>N</v>
      </c>
      <c r="H755" s="18">
        <v>17.8</v>
      </c>
      <c r="I755" s="14" t="str">
        <f>IFERROR(__xludf.DUMMYFUNCTION("SPARKLINE(H755,{""charttype"",""bar"";""color1"",""#00CCFF"";""max"",MAX($H$2:$H$2107)})"),"")</f>
        <v/>
      </c>
      <c r="J755" s="18">
        <v>36.7</v>
      </c>
      <c r="K755" s="14" t="str">
        <f>IFERROR(__xludf.DUMMYFUNCTION("SPARKLINE(J755,{""charttype"",""bar"";""color1"",""#FF0000"";""max"",MAX($J$2:$J$2107)})"),"")</f>
        <v/>
      </c>
      <c r="L755" s="18">
        <v>19.2</v>
      </c>
      <c r="M755" s="18" t="str">
        <f>IFERROR(__xludf.DUMMYFUNCTION("SPARKLINE(L755,{""charttype"",""bar"";""color1"",""#FF9900"";""max"",MAX($L$2:$L$2107)})"),"")</f>
        <v/>
      </c>
      <c r="N755" s="18">
        <v>0.0</v>
      </c>
      <c r="O755" s="14" t="str">
        <f>IFERROR(__xludf.DUMMYFUNCTION("SPARKLINE(N755,{""charttype"",""bar"";""color1"",""#0066CC"";""max"",MAX($N$2:$N$2107)})"),"")</f>
        <v/>
      </c>
      <c r="P755" s="16">
        <v>141332.1</v>
      </c>
      <c r="Q755" s="19">
        <v>79.1144</v>
      </c>
      <c r="R755" s="21">
        <f t="shared" si="5"/>
        <v>11181404.29</v>
      </c>
    </row>
    <row r="756">
      <c r="A756" s="6">
        <v>42759.0</v>
      </c>
      <c r="B756" s="14" t="str">
        <f t="shared" si="1"/>
        <v>Tuesday</v>
      </c>
      <c r="C756" s="14" t="str">
        <f t="shared" si="2"/>
        <v>January</v>
      </c>
      <c r="D756" s="15" t="str">
        <f t="shared" si="3"/>
        <v>2017</v>
      </c>
      <c r="E756" s="16">
        <f t="shared" si="4"/>
        <v>4</v>
      </c>
      <c r="F756" s="14" t="str">
        <f>VLOOKUP(A756,'_Holidays'!A756:B2861,2,FALSE)</f>
        <v>N</v>
      </c>
      <c r="G756" s="17" t="str">
        <f>VLOOKUP(A756,'_Holidays'!A756:C2861,3,FALSE)</f>
        <v>N</v>
      </c>
      <c r="H756" s="18">
        <v>19.1</v>
      </c>
      <c r="I756" s="14" t="str">
        <f>IFERROR(__xludf.DUMMYFUNCTION("SPARKLINE(H756,{""charttype"",""bar"";""color1"",""#00CCFF"";""max"",MAX($H$2:$H$2107)})"),"")</f>
        <v/>
      </c>
      <c r="J756" s="18">
        <v>22.0</v>
      </c>
      <c r="K756" s="14" t="str">
        <f>IFERROR(__xludf.DUMMYFUNCTION("SPARKLINE(J756,{""charttype"",""bar"";""color1"",""#FF0000"";""max"",MAX($J$2:$J$2107)})"),"")</f>
        <v/>
      </c>
      <c r="L756" s="18">
        <v>27.6</v>
      </c>
      <c r="M756" s="18" t="str">
        <f>IFERROR(__xludf.DUMMYFUNCTION("SPARKLINE(L756,{""charttype"",""bar"";""color1"",""#FF9900"";""max"",MAX($L$2:$L$2107)})"),"")</f>
        <v/>
      </c>
      <c r="N756" s="18">
        <v>0.6</v>
      </c>
      <c r="O756" s="14" t="str">
        <f>IFERROR(__xludf.DUMMYFUNCTION("SPARKLINE(N756,{""charttype"",""bar"";""color1"",""#0066CC"";""max"",MAX($N$2:$N$2107)})"),"")</f>
        <v/>
      </c>
      <c r="P756" s="16">
        <v>115664.2</v>
      </c>
      <c r="Q756" s="19">
        <v>59.81718</v>
      </c>
      <c r="R756" s="21">
        <f t="shared" si="5"/>
        <v>6918706.271</v>
      </c>
    </row>
    <row r="757">
      <c r="A757" s="6">
        <v>42760.0</v>
      </c>
      <c r="B757" s="14" t="str">
        <f t="shared" si="1"/>
        <v>Wednesday</v>
      </c>
      <c r="C757" s="14" t="str">
        <f t="shared" si="2"/>
        <v>January</v>
      </c>
      <c r="D757" s="15" t="str">
        <f t="shared" si="3"/>
        <v>2017</v>
      </c>
      <c r="E757" s="16">
        <f t="shared" si="4"/>
        <v>4</v>
      </c>
      <c r="F757" s="14" t="str">
        <f>VLOOKUP(A757,'_Holidays'!A757:B2862,2,FALSE)</f>
        <v>N</v>
      </c>
      <c r="G757" s="17" t="str">
        <f>VLOOKUP(A757,'_Holidays'!A757:C2862,3,FALSE)</f>
        <v>N</v>
      </c>
      <c r="H757" s="18">
        <v>13.5</v>
      </c>
      <c r="I757" s="14" t="str">
        <f>IFERROR(__xludf.DUMMYFUNCTION("SPARKLINE(H757,{""charttype"",""bar"";""color1"",""#00CCFF"";""max"",MAX($H$2:$H$2107)})"),"")</f>
        <v/>
      </c>
      <c r="J757" s="18">
        <v>21.1</v>
      </c>
      <c r="K757" s="14" t="str">
        <f>IFERROR(__xludf.DUMMYFUNCTION("SPARKLINE(J757,{""charttype"",""bar"";""color1"",""#FF0000"";""max"",MAX($J$2:$J$2107)})"),"")</f>
        <v/>
      </c>
      <c r="L757" s="18">
        <v>29.8</v>
      </c>
      <c r="M757" s="18" t="str">
        <f>IFERROR(__xludf.DUMMYFUNCTION("SPARKLINE(L757,{""charttype"",""bar"";""color1"",""#FF9900"";""max"",MAX($L$2:$L$2107)})"),"")</f>
        <v/>
      </c>
      <c r="N757" s="18">
        <v>0.0</v>
      </c>
      <c r="O757" s="14" t="str">
        <f>IFERROR(__xludf.DUMMYFUNCTION("SPARKLINE(N757,{""charttype"",""bar"";""color1"",""#0066CC"";""max"",MAX($N$2:$N$2107)})"),"")</f>
        <v/>
      </c>
      <c r="P757" s="16">
        <v>111936.7</v>
      </c>
      <c r="Q757" s="19">
        <v>58.87513</v>
      </c>
      <c r="R757" s="21">
        <f t="shared" si="5"/>
        <v>6590287.764</v>
      </c>
    </row>
    <row r="758">
      <c r="A758" s="6">
        <v>42761.0</v>
      </c>
      <c r="B758" s="14" t="str">
        <f t="shared" si="1"/>
        <v>Thursday</v>
      </c>
      <c r="C758" s="14" t="str">
        <f t="shared" si="2"/>
        <v>January</v>
      </c>
      <c r="D758" s="15" t="str">
        <f t="shared" si="3"/>
        <v>2017</v>
      </c>
      <c r="E758" s="16">
        <f t="shared" si="4"/>
        <v>4</v>
      </c>
      <c r="F758" s="14" t="str">
        <f>VLOOKUP(A758,'_Holidays'!A758:B2863,2,FALSE)</f>
        <v>N</v>
      </c>
      <c r="G758" s="17" t="str">
        <f>VLOOKUP(A758,'_Holidays'!A758:C2863,3,FALSE)</f>
        <v>Y</v>
      </c>
      <c r="H758" s="18">
        <v>16.4</v>
      </c>
      <c r="I758" s="14" t="str">
        <f>IFERROR(__xludf.DUMMYFUNCTION("SPARKLINE(H758,{""charttype"",""bar"";""color1"",""#00CCFF"";""max"",MAX($H$2:$H$2107)})"),"")</f>
        <v/>
      </c>
      <c r="J758" s="18">
        <v>21.2</v>
      </c>
      <c r="K758" s="14" t="str">
        <f>IFERROR(__xludf.DUMMYFUNCTION("SPARKLINE(J758,{""charttype"",""bar"";""color1"",""#FF0000"";""max"",MAX($J$2:$J$2107)})"),"")</f>
        <v/>
      </c>
      <c r="L758" s="18">
        <v>16.9</v>
      </c>
      <c r="M758" s="18" t="str">
        <f>IFERROR(__xludf.DUMMYFUNCTION("SPARKLINE(L758,{""charttype"",""bar"";""color1"",""#FF9900"";""max"",MAX($L$2:$L$2107)})"),"")</f>
        <v/>
      </c>
      <c r="N758" s="18">
        <v>0.0</v>
      </c>
      <c r="O758" s="14" t="str">
        <f>IFERROR(__xludf.DUMMYFUNCTION("SPARKLINE(N758,{""charttype"",""bar"";""color1"",""#0066CC"";""max"",MAX($N$2:$N$2107)})"),"")</f>
        <v/>
      </c>
      <c r="P758" s="16">
        <v>98590.06</v>
      </c>
      <c r="Q758" s="19">
        <v>37.8449</v>
      </c>
      <c r="R758" s="21">
        <f t="shared" si="5"/>
        <v>3731130.962</v>
      </c>
    </row>
    <row r="759">
      <c r="A759" s="6">
        <v>42762.0</v>
      </c>
      <c r="B759" s="14" t="str">
        <f t="shared" si="1"/>
        <v>Friday</v>
      </c>
      <c r="C759" s="14" t="str">
        <f t="shared" si="2"/>
        <v>January</v>
      </c>
      <c r="D759" s="15" t="str">
        <f t="shared" si="3"/>
        <v>2017</v>
      </c>
      <c r="E759" s="16">
        <f t="shared" si="4"/>
        <v>4</v>
      </c>
      <c r="F759" s="14" t="str">
        <f>VLOOKUP(A759,'_Holidays'!A759:B2864,2,FALSE)</f>
        <v>N</v>
      </c>
      <c r="G759" s="17" t="str">
        <f>VLOOKUP(A759,'_Holidays'!A759:C2864,3,FALSE)</f>
        <v>N</v>
      </c>
      <c r="H759" s="18">
        <v>17.0</v>
      </c>
      <c r="I759" s="14" t="str">
        <f>IFERROR(__xludf.DUMMYFUNCTION("SPARKLINE(H759,{""charttype"",""bar"";""color1"",""#00CCFF"";""max"",MAX($H$2:$H$2107)})"),"")</f>
        <v/>
      </c>
      <c r="J759" s="18">
        <v>23.6</v>
      </c>
      <c r="K759" s="14" t="str">
        <f>IFERROR(__xludf.DUMMYFUNCTION("SPARKLINE(J759,{""charttype"",""bar"";""color1"",""#FF0000"";""max"",MAX($J$2:$J$2107)})"),"")</f>
        <v/>
      </c>
      <c r="L759" s="18">
        <v>29.3</v>
      </c>
      <c r="M759" s="18" t="str">
        <f>IFERROR(__xludf.DUMMYFUNCTION("SPARKLINE(L759,{""charttype"",""bar"";""color1"",""#FF9900"";""max"",MAX($L$2:$L$2107)})"),"")</f>
        <v/>
      </c>
      <c r="N759" s="18">
        <v>0.0</v>
      </c>
      <c r="O759" s="14" t="str">
        <f>IFERROR(__xludf.DUMMYFUNCTION("SPARKLINE(N759,{""charttype"",""bar"";""color1"",""#0066CC"";""max"",MAX($N$2:$N$2107)})"),"")</f>
        <v/>
      </c>
      <c r="P759" s="16">
        <v>112513.8</v>
      </c>
      <c r="Q759" s="19">
        <v>69.65718</v>
      </c>
      <c r="R759" s="21">
        <f t="shared" si="5"/>
        <v>7837394.019</v>
      </c>
    </row>
    <row r="760">
      <c r="A760" s="6">
        <v>42763.0</v>
      </c>
      <c r="B760" s="14" t="str">
        <f t="shared" si="1"/>
        <v>Saturday</v>
      </c>
      <c r="C760" s="14" t="str">
        <f t="shared" si="2"/>
        <v>January</v>
      </c>
      <c r="D760" s="15" t="str">
        <f t="shared" si="3"/>
        <v>2017</v>
      </c>
      <c r="E760" s="16">
        <f t="shared" si="4"/>
        <v>4</v>
      </c>
      <c r="F760" s="14" t="str">
        <f>VLOOKUP(A760,'_Holidays'!A760:B2865,2,FALSE)</f>
        <v>N</v>
      </c>
      <c r="G760" s="17" t="str">
        <f>VLOOKUP(A760,'_Holidays'!A760:C2865,3,FALSE)</f>
        <v>N</v>
      </c>
      <c r="H760" s="18">
        <v>15.0</v>
      </c>
      <c r="I760" s="14" t="str">
        <f>IFERROR(__xludf.DUMMYFUNCTION("SPARKLINE(H760,{""charttype"",""bar"";""color1"",""#00CCFF"";""max"",MAX($H$2:$H$2107)})"),"")</f>
        <v/>
      </c>
      <c r="J760" s="18">
        <v>29.2</v>
      </c>
      <c r="K760" s="14" t="str">
        <f>IFERROR(__xludf.DUMMYFUNCTION("SPARKLINE(J760,{""charttype"",""bar"";""color1"",""#FF0000"";""max"",MAX($J$2:$J$2107)})"),"")</f>
        <v/>
      </c>
      <c r="L760" s="18">
        <v>29.2</v>
      </c>
      <c r="M760" s="18" t="str">
        <f>IFERROR(__xludf.DUMMYFUNCTION("SPARKLINE(L760,{""charttype"",""bar"";""color1"",""#FF9900"";""max"",MAX($L$2:$L$2107)})"),"")</f>
        <v/>
      </c>
      <c r="N760" s="18">
        <v>0.0</v>
      </c>
      <c r="O760" s="14" t="str">
        <f>IFERROR(__xludf.DUMMYFUNCTION("SPARKLINE(N760,{""charttype"",""bar"";""color1"",""#0066CC"";""max"",MAX($N$2:$N$2107)})"),"")</f>
        <v/>
      </c>
      <c r="P760" s="16">
        <v>108336.5</v>
      </c>
      <c r="Q760" s="19">
        <v>74.06254</v>
      </c>
      <c r="R760" s="21">
        <f t="shared" si="5"/>
        <v>8023676.365</v>
      </c>
    </row>
    <row r="761">
      <c r="A761" s="6">
        <v>42764.0</v>
      </c>
      <c r="B761" s="14" t="str">
        <f t="shared" si="1"/>
        <v>Sunday</v>
      </c>
      <c r="C761" s="14" t="str">
        <f t="shared" si="2"/>
        <v>January</v>
      </c>
      <c r="D761" s="15" t="str">
        <f t="shared" si="3"/>
        <v>2017</v>
      </c>
      <c r="E761" s="16">
        <f t="shared" si="4"/>
        <v>5</v>
      </c>
      <c r="F761" s="14" t="str">
        <f>VLOOKUP(A761,'_Holidays'!A761:B2866,2,FALSE)</f>
        <v>N</v>
      </c>
      <c r="G761" s="17" t="str">
        <f>VLOOKUP(A761,'_Holidays'!A761:C2866,3,FALSE)</f>
        <v>N</v>
      </c>
      <c r="H761" s="18">
        <v>15.1</v>
      </c>
      <c r="I761" s="14" t="str">
        <f>IFERROR(__xludf.DUMMYFUNCTION("SPARKLINE(H761,{""charttype"",""bar"";""color1"",""#00CCFF"";""max"",MAX($H$2:$H$2107)})"),"")</f>
        <v/>
      </c>
      <c r="J761" s="18">
        <v>27.0</v>
      </c>
      <c r="K761" s="14" t="str">
        <f>IFERROR(__xludf.DUMMYFUNCTION("SPARKLINE(J761,{""charttype"",""bar"";""color1"",""#FF0000"";""max"",MAX($J$2:$J$2107)})"),"")</f>
        <v/>
      </c>
      <c r="L761" s="18">
        <v>29.4</v>
      </c>
      <c r="M761" s="18" t="str">
        <f>IFERROR(__xludf.DUMMYFUNCTION("SPARKLINE(L761,{""charttype"",""bar"";""color1"",""#FF9900"";""max"",MAX($L$2:$L$2107)})"),"")</f>
        <v/>
      </c>
      <c r="N761" s="18">
        <v>0.0</v>
      </c>
      <c r="O761" s="14" t="str">
        <f>IFERROR(__xludf.DUMMYFUNCTION("SPARKLINE(N761,{""charttype"",""bar"";""color1"",""#0066CC"";""max"",MAX($N$2:$N$2107)})"),"")</f>
        <v/>
      </c>
      <c r="P761" s="16">
        <v>109020.6</v>
      </c>
      <c r="Q761" s="19">
        <v>76.58689</v>
      </c>
      <c r="R761" s="21">
        <f t="shared" si="5"/>
        <v>8349548.7</v>
      </c>
    </row>
    <row r="762">
      <c r="A762" s="6">
        <v>42765.0</v>
      </c>
      <c r="B762" s="14" t="str">
        <f t="shared" si="1"/>
        <v>Monday</v>
      </c>
      <c r="C762" s="14" t="str">
        <f t="shared" si="2"/>
        <v>January</v>
      </c>
      <c r="D762" s="15" t="str">
        <f t="shared" si="3"/>
        <v>2017</v>
      </c>
      <c r="E762" s="16">
        <f t="shared" si="4"/>
        <v>5</v>
      </c>
      <c r="F762" s="14" t="str">
        <f>VLOOKUP(A762,'_Holidays'!A762:B2867,2,FALSE)</f>
        <v>N</v>
      </c>
      <c r="G762" s="17" t="str">
        <f>VLOOKUP(A762,'_Holidays'!A762:C2867,3,FALSE)</f>
        <v>N</v>
      </c>
      <c r="H762" s="18">
        <v>17.8</v>
      </c>
      <c r="I762" s="14" t="str">
        <f>IFERROR(__xludf.DUMMYFUNCTION("SPARKLINE(H762,{""charttype"",""bar"";""color1"",""#00CCFF"";""max"",MAX($H$2:$H$2107)})"),"")</f>
        <v/>
      </c>
      <c r="J762" s="18">
        <v>30.0</v>
      </c>
      <c r="K762" s="14" t="str">
        <f>IFERROR(__xludf.DUMMYFUNCTION("SPARKLINE(J762,{""charttype"",""bar"";""color1"",""#FF0000"";""max"",MAX($J$2:$J$2107)})"),"")</f>
        <v/>
      </c>
      <c r="L762" s="18">
        <v>3.7</v>
      </c>
      <c r="M762" s="18" t="str">
        <f>IFERROR(__xludf.DUMMYFUNCTION("SPARKLINE(L762,{""charttype"",""bar"";""color1"",""#FF9900"";""max"",MAX($L$2:$L$2107)})"),"")</f>
        <v/>
      </c>
      <c r="N762" s="18">
        <v>0.0</v>
      </c>
      <c r="O762" s="14" t="str">
        <f>IFERROR(__xludf.DUMMYFUNCTION("SPARKLINE(N762,{""charttype"",""bar"";""color1"",""#0066CC"";""max"",MAX($N$2:$N$2107)})"),"")</f>
        <v/>
      </c>
      <c r="P762" s="16">
        <v>124293.0</v>
      </c>
      <c r="Q762" s="19">
        <v>96.16858</v>
      </c>
      <c r="R762" s="21">
        <f t="shared" si="5"/>
        <v>11953081.31</v>
      </c>
    </row>
    <row r="763">
      <c r="A763" s="6">
        <v>42766.0</v>
      </c>
      <c r="B763" s="14" t="str">
        <f t="shared" si="1"/>
        <v>Tuesday</v>
      </c>
      <c r="C763" s="14" t="str">
        <f t="shared" si="2"/>
        <v>January</v>
      </c>
      <c r="D763" s="15" t="str">
        <f t="shared" si="3"/>
        <v>2017</v>
      </c>
      <c r="E763" s="16">
        <f t="shared" si="4"/>
        <v>5</v>
      </c>
      <c r="F763" s="14" t="str">
        <f>VLOOKUP(A763,'_Holidays'!A763:B2868,2,FALSE)</f>
        <v>Y</v>
      </c>
      <c r="G763" s="17" t="str">
        <f>VLOOKUP(A763,'_Holidays'!A763:C2868,3,FALSE)</f>
        <v>N</v>
      </c>
      <c r="H763" s="18">
        <v>16.5</v>
      </c>
      <c r="I763" s="14" t="str">
        <f>IFERROR(__xludf.DUMMYFUNCTION("SPARKLINE(H763,{""charttype"",""bar"";""color1"",""#00CCFF"";""max"",MAX($H$2:$H$2107)})"),"")</f>
        <v/>
      </c>
      <c r="J763" s="18">
        <v>22.1</v>
      </c>
      <c r="K763" s="14" t="str">
        <f>IFERROR(__xludf.DUMMYFUNCTION("SPARKLINE(J763,{""charttype"",""bar"";""color1"",""#FF0000"";""max"",MAX($J$2:$J$2107)})"),"")</f>
        <v/>
      </c>
      <c r="L763" s="18">
        <v>26.8</v>
      </c>
      <c r="M763" s="18" t="str">
        <f>IFERROR(__xludf.DUMMYFUNCTION("SPARKLINE(L763,{""charttype"",""bar"";""color1"",""#FF9900"";""max"",MAX($L$2:$L$2107)})"),"")</f>
        <v/>
      </c>
      <c r="N763" s="18">
        <v>3.0</v>
      </c>
      <c r="O763" s="14" t="str">
        <f>IFERROR(__xludf.DUMMYFUNCTION("SPARKLINE(N763,{""charttype"",""bar"";""color1"",""#0066CC"";""max"",MAX($N$2:$N$2107)})"),"")</f>
        <v/>
      </c>
      <c r="P763" s="16">
        <v>112863.0</v>
      </c>
      <c r="Q763" s="19">
        <v>58.79127</v>
      </c>
      <c r="R763" s="21">
        <f t="shared" si="5"/>
        <v>6635359.106</v>
      </c>
    </row>
    <row r="764">
      <c r="A764" s="6">
        <v>42767.0</v>
      </c>
      <c r="B764" s="14" t="str">
        <f t="shared" si="1"/>
        <v>Wednesday</v>
      </c>
      <c r="C764" s="14" t="str">
        <f t="shared" si="2"/>
        <v>February</v>
      </c>
      <c r="D764" s="15" t="str">
        <f t="shared" si="3"/>
        <v>2017</v>
      </c>
      <c r="E764" s="16">
        <f t="shared" si="4"/>
        <v>5</v>
      </c>
      <c r="F764" s="14" t="str">
        <f>VLOOKUP(A764,'_Holidays'!A764:B2869,2,FALSE)</f>
        <v>Y</v>
      </c>
      <c r="G764" s="17" t="str">
        <f>VLOOKUP(A764,'_Holidays'!A764:C2869,3,FALSE)</f>
        <v>N</v>
      </c>
      <c r="H764" s="18">
        <v>14.3</v>
      </c>
      <c r="I764" s="14" t="str">
        <f>IFERROR(__xludf.DUMMYFUNCTION("SPARKLINE(H764,{""charttype"",""bar"";""color1"",""#00CCFF"";""max"",MAX($H$2:$H$2107)})"),"")</f>
        <v/>
      </c>
      <c r="J764" s="18">
        <v>20.6</v>
      </c>
      <c r="K764" s="14" t="str">
        <f>IFERROR(__xludf.DUMMYFUNCTION("SPARKLINE(J764,{""charttype"",""bar"";""color1"",""#FF0000"";""max"",MAX($J$2:$J$2107)})"),"")</f>
        <v/>
      </c>
      <c r="L764" s="18">
        <v>9.3</v>
      </c>
      <c r="M764" s="18" t="str">
        <f>IFERROR(__xludf.DUMMYFUNCTION("SPARKLINE(L764,{""charttype"",""bar"";""color1"",""#FF9900"";""max"",MAX($L$2:$L$2107)})"),"")</f>
        <v/>
      </c>
      <c r="N764" s="18">
        <v>0.0</v>
      </c>
      <c r="O764" s="14" t="str">
        <f>IFERROR(__xludf.DUMMYFUNCTION("SPARKLINE(N764,{""charttype"",""bar"";""color1"",""#0066CC"";""max"",MAX($N$2:$N$2107)})"),"")</f>
        <v/>
      </c>
      <c r="P764" s="16">
        <v>114133.7</v>
      </c>
      <c r="Q764" s="19">
        <v>66.8633</v>
      </c>
      <c r="R764" s="21">
        <f t="shared" si="5"/>
        <v>7631355.823</v>
      </c>
    </row>
    <row r="765">
      <c r="A765" s="6">
        <v>42768.0</v>
      </c>
      <c r="B765" s="14" t="str">
        <f t="shared" si="1"/>
        <v>Thursday</v>
      </c>
      <c r="C765" s="14" t="str">
        <f t="shared" si="2"/>
        <v>February</v>
      </c>
      <c r="D765" s="15" t="str">
        <f t="shared" si="3"/>
        <v>2017</v>
      </c>
      <c r="E765" s="16">
        <f t="shared" si="4"/>
        <v>5</v>
      </c>
      <c r="F765" s="14" t="str">
        <f>VLOOKUP(A765,'_Holidays'!A765:B2870,2,FALSE)</f>
        <v>Y</v>
      </c>
      <c r="G765" s="17" t="str">
        <f>VLOOKUP(A765,'_Holidays'!A765:C2870,3,FALSE)</f>
        <v>N</v>
      </c>
      <c r="H765" s="18">
        <v>14.2</v>
      </c>
      <c r="I765" s="14" t="str">
        <f>IFERROR(__xludf.DUMMYFUNCTION("SPARKLINE(H765,{""charttype"",""bar"";""color1"",""#00CCFF"";""max"",MAX($H$2:$H$2107)})"),"")</f>
        <v/>
      </c>
      <c r="J765" s="18">
        <v>24.1</v>
      </c>
      <c r="K765" s="14" t="str">
        <f>IFERROR(__xludf.DUMMYFUNCTION("SPARKLINE(J765,{""charttype"",""bar"";""color1"",""#FF0000"";""max"",MAX($J$2:$J$2107)})"),"")</f>
        <v/>
      </c>
      <c r="L765" s="18">
        <v>28.2</v>
      </c>
      <c r="M765" s="18" t="str">
        <f>IFERROR(__xludf.DUMMYFUNCTION("SPARKLINE(L765,{""charttype"",""bar"";""color1"",""#FF9900"";""max"",MAX($L$2:$L$2107)})"),"")</f>
        <v/>
      </c>
      <c r="N765" s="18">
        <v>0.0</v>
      </c>
      <c r="O765" s="14" t="str">
        <f>IFERROR(__xludf.DUMMYFUNCTION("SPARKLINE(N765,{""charttype"",""bar"";""color1"",""#0066CC"";""max"",MAX($N$2:$N$2107)})"),"")</f>
        <v/>
      </c>
      <c r="P765" s="16">
        <v>110669.3</v>
      </c>
      <c r="Q765" s="19">
        <v>82.46801</v>
      </c>
      <c r="R765" s="21">
        <f t="shared" si="5"/>
        <v>9126676.939</v>
      </c>
    </row>
    <row r="766">
      <c r="A766" s="6">
        <v>42769.0</v>
      </c>
      <c r="B766" s="14" t="str">
        <f t="shared" si="1"/>
        <v>Friday</v>
      </c>
      <c r="C766" s="14" t="str">
        <f t="shared" si="2"/>
        <v>February</v>
      </c>
      <c r="D766" s="15" t="str">
        <f t="shared" si="3"/>
        <v>2017</v>
      </c>
      <c r="E766" s="16">
        <f t="shared" si="4"/>
        <v>5</v>
      </c>
      <c r="F766" s="14" t="str">
        <f>VLOOKUP(A766,'_Holidays'!A766:B2871,2,FALSE)</f>
        <v>Y</v>
      </c>
      <c r="G766" s="17" t="str">
        <f>VLOOKUP(A766,'_Holidays'!A766:C2871,3,FALSE)</f>
        <v>N</v>
      </c>
      <c r="H766" s="18">
        <v>15.4</v>
      </c>
      <c r="I766" s="14" t="str">
        <f>IFERROR(__xludf.DUMMYFUNCTION("SPARKLINE(H766,{""charttype"",""bar"";""color1"",""#00CCFF"";""max"",MAX($H$2:$H$2107)})"),"")</f>
        <v/>
      </c>
      <c r="J766" s="18">
        <v>27.6</v>
      </c>
      <c r="K766" s="14" t="str">
        <f>IFERROR(__xludf.DUMMYFUNCTION("SPARKLINE(J766,{""charttype"",""bar"";""color1"",""#FF0000"";""max"",MAX($J$2:$J$2107)})"),"")</f>
        <v/>
      </c>
      <c r="L766" s="18">
        <v>28.1</v>
      </c>
      <c r="M766" s="18" t="str">
        <f>IFERROR(__xludf.DUMMYFUNCTION("SPARKLINE(L766,{""charttype"",""bar"";""color1"",""#FF9900"";""max"",MAX($L$2:$L$2107)})"),"")</f>
        <v/>
      </c>
      <c r="N766" s="18">
        <v>0.0</v>
      </c>
      <c r="O766" s="14" t="str">
        <f>IFERROR(__xludf.DUMMYFUNCTION("SPARKLINE(N766,{""charttype"",""bar"";""color1"",""#0066CC"";""max"",MAX($N$2:$N$2107)})"),"")</f>
        <v/>
      </c>
      <c r="P766" s="16">
        <v>117452.3</v>
      </c>
      <c r="Q766" s="19">
        <v>87.11101</v>
      </c>
      <c r="R766" s="21">
        <f t="shared" si="5"/>
        <v>10231388.48</v>
      </c>
    </row>
    <row r="767">
      <c r="A767" s="6">
        <v>42770.0</v>
      </c>
      <c r="B767" s="14" t="str">
        <f t="shared" si="1"/>
        <v>Saturday</v>
      </c>
      <c r="C767" s="14" t="str">
        <f t="shared" si="2"/>
        <v>February</v>
      </c>
      <c r="D767" s="15" t="str">
        <f t="shared" si="3"/>
        <v>2017</v>
      </c>
      <c r="E767" s="16">
        <f t="shared" si="4"/>
        <v>5</v>
      </c>
      <c r="F767" s="14" t="str">
        <f>VLOOKUP(A767,'_Holidays'!A767:B2872,2,FALSE)</f>
        <v>Y</v>
      </c>
      <c r="G767" s="17" t="str">
        <f>VLOOKUP(A767,'_Holidays'!A767:C2872,3,FALSE)</f>
        <v>N</v>
      </c>
      <c r="H767" s="18">
        <v>14.6</v>
      </c>
      <c r="I767" s="14" t="str">
        <f>IFERROR(__xludf.DUMMYFUNCTION("SPARKLINE(H767,{""charttype"",""bar"";""color1"",""#00CCFF"";""max"",MAX($H$2:$H$2107)})"),"")</f>
        <v/>
      </c>
      <c r="J767" s="18">
        <v>35.9</v>
      </c>
      <c r="K767" s="14" t="str">
        <f>IFERROR(__xludf.DUMMYFUNCTION("SPARKLINE(J767,{""charttype"",""bar"";""color1"",""#FF0000"";""max"",MAX($J$2:$J$2107)})"),"")</f>
        <v/>
      </c>
      <c r="L767" s="18">
        <v>27.3</v>
      </c>
      <c r="M767" s="18" t="str">
        <f>IFERROR(__xludf.DUMMYFUNCTION("SPARKLINE(L767,{""charttype"",""bar"";""color1"",""#FF9900"";""max"",MAX($L$2:$L$2107)})"),"")</f>
        <v/>
      </c>
      <c r="N767" s="18">
        <v>0.0</v>
      </c>
      <c r="O767" s="14" t="str">
        <f>IFERROR(__xludf.DUMMYFUNCTION("SPARKLINE(N767,{""charttype"",""bar"";""color1"",""#0066CC"";""max"",MAX($N$2:$N$2107)})"),"")</f>
        <v/>
      </c>
      <c r="P767" s="16">
        <v>117361.7</v>
      </c>
      <c r="Q767" s="19">
        <v>80.81731</v>
      </c>
      <c r="R767" s="21">
        <f t="shared" si="5"/>
        <v>9484856.891</v>
      </c>
    </row>
    <row r="768">
      <c r="A768" s="6">
        <v>42771.0</v>
      </c>
      <c r="B768" s="14" t="str">
        <f t="shared" si="1"/>
        <v>Sunday</v>
      </c>
      <c r="C768" s="14" t="str">
        <f t="shared" si="2"/>
        <v>February</v>
      </c>
      <c r="D768" s="15" t="str">
        <f t="shared" si="3"/>
        <v>2017</v>
      </c>
      <c r="E768" s="16">
        <f t="shared" si="4"/>
        <v>6</v>
      </c>
      <c r="F768" s="14" t="str">
        <f>VLOOKUP(A768,'_Holidays'!A768:B2873,2,FALSE)</f>
        <v>Y</v>
      </c>
      <c r="G768" s="17" t="str">
        <f>VLOOKUP(A768,'_Holidays'!A768:C2873,3,FALSE)</f>
        <v>N</v>
      </c>
      <c r="H768" s="18">
        <v>18.5</v>
      </c>
      <c r="I768" s="14" t="str">
        <f>IFERROR(__xludf.DUMMYFUNCTION("SPARKLINE(H768,{""charttype"",""bar"";""color1"",""#00CCFF"";""max"",MAX($H$2:$H$2107)})"),"")</f>
        <v/>
      </c>
      <c r="J768" s="18">
        <v>30.7</v>
      </c>
      <c r="K768" s="14" t="str">
        <f>IFERROR(__xludf.DUMMYFUNCTION("SPARKLINE(J768,{""charttype"",""bar"";""color1"",""#FF0000"";""max"",MAX($J$2:$J$2107)})"),"")</f>
        <v/>
      </c>
      <c r="L768" s="18">
        <v>9.3</v>
      </c>
      <c r="M768" s="18" t="str">
        <f>IFERROR(__xludf.DUMMYFUNCTION("SPARKLINE(L768,{""charttype"",""bar"";""color1"",""#FF9900"";""max"",MAX($L$2:$L$2107)})"),"")</f>
        <v/>
      </c>
      <c r="N768" s="18">
        <v>0.0</v>
      </c>
      <c r="O768" s="14" t="str">
        <f>IFERROR(__xludf.DUMMYFUNCTION("SPARKLINE(N768,{""charttype"",""bar"";""color1"",""#0066CC"";""max"",MAX($N$2:$N$2107)})"),"")</f>
        <v/>
      </c>
      <c r="P768" s="16">
        <v>110384.3</v>
      </c>
      <c r="Q768" s="19">
        <v>113.8704</v>
      </c>
      <c r="R768" s="21">
        <f t="shared" si="5"/>
        <v>12569504.39</v>
      </c>
    </row>
    <row r="769">
      <c r="A769" s="6">
        <v>42772.0</v>
      </c>
      <c r="B769" s="14" t="str">
        <f t="shared" si="1"/>
        <v>Monday</v>
      </c>
      <c r="C769" s="14" t="str">
        <f t="shared" si="2"/>
        <v>February</v>
      </c>
      <c r="D769" s="15" t="str">
        <f t="shared" si="3"/>
        <v>2017</v>
      </c>
      <c r="E769" s="16">
        <f t="shared" si="4"/>
        <v>6</v>
      </c>
      <c r="F769" s="14" t="str">
        <f>VLOOKUP(A769,'_Holidays'!A769:B2874,2,FALSE)</f>
        <v>Y</v>
      </c>
      <c r="G769" s="17" t="str">
        <f>VLOOKUP(A769,'_Holidays'!A769:C2874,3,FALSE)</f>
        <v>N</v>
      </c>
      <c r="H769" s="18">
        <v>15.1</v>
      </c>
      <c r="I769" s="14" t="str">
        <f>IFERROR(__xludf.DUMMYFUNCTION("SPARKLINE(H769,{""charttype"",""bar"";""color1"",""#00CCFF"";""max"",MAX($H$2:$H$2107)})"),"")</f>
        <v/>
      </c>
      <c r="J769" s="18">
        <v>18.0</v>
      </c>
      <c r="K769" s="14" t="str">
        <f>IFERROR(__xludf.DUMMYFUNCTION("SPARKLINE(J769,{""charttype"",""bar"";""color1"",""#FF0000"";""max"",MAX($J$2:$J$2107)})"),"")</f>
        <v/>
      </c>
      <c r="L769" s="18">
        <v>3.9</v>
      </c>
      <c r="M769" s="18" t="str">
        <f>IFERROR(__xludf.DUMMYFUNCTION("SPARKLINE(L769,{""charttype"",""bar"";""color1"",""#FF9900"";""max"",MAX($L$2:$L$2107)})"),"")</f>
        <v/>
      </c>
      <c r="N769" s="18">
        <v>32.4</v>
      </c>
      <c r="O769" s="14" t="str">
        <f>IFERROR(__xludf.DUMMYFUNCTION("SPARKLINE(N769,{""charttype"",""bar"";""color1"",""#0066CC"";""max"",MAX($N$2:$N$2107)})"),"")</f>
        <v/>
      </c>
      <c r="P769" s="16">
        <v>108761.4</v>
      </c>
      <c r="Q769" s="19">
        <v>92.1018</v>
      </c>
      <c r="R769" s="21">
        <f t="shared" si="5"/>
        <v>10017120.71</v>
      </c>
    </row>
    <row r="770">
      <c r="A770" s="6">
        <v>42773.0</v>
      </c>
      <c r="B770" s="14" t="str">
        <f t="shared" si="1"/>
        <v>Tuesday</v>
      </c>
      <c r="C770" s="14" t="str">
        <f t="shared" si="2"/>
        <v>February</v>
      </c>
      <c r="D770" s="15" t="str">
        <f t="shared" si="3"/>
        <v>2017</v>
      </c>
      <c r="E770" s="16">
        <f t="shared" si="4"/>
        <v>6</v>
      </c>
      <c r="F770" s="14" t="str">
        <f>VLOOKUP(A770,'_Holidays'!A770:B2875,2,FALSE)</f>
        <v>Y</v>
      </c>
      <c r="G770" s="17" t="str">
        <f>VLOOKUP(A770,'_Holidays'!A770:C2875,3,FALSE)</f>
        <v>N</v>
      </c>
      <c r="H770" s="18">
        <v>15.4</v>
      </c>
      <c r="I770" s="14" t="str">
        <f>IFERROR(__xludf.DUMMYFUNCTION("SPARKLINE(H770,{""charttype"",""bar"";""color1"",""#00CCFF"";""max"",MAX($H$2:$H$2107)})"),"")</f>
        <v/>
      </c>
      <c r="J770" s="18">
        <v>27.6</v>
      </c>
      <c r="K770" s="14" t="str">
        <f>IFERROR(__xludf.DUMMYFUNCTION("SPARKLINE(J770,{""charttype"",""bar"";""color1"",""#FF0000"";""max"",MAX($J$2:$J$2107)})"),"")</f>
        <v/>
      </c>
      <c r="L770" s="18">
        <v>27.9</v>
      </c>
      <c r="M770" s="18" t="str">
        <f>IFERROR(__xludf.DUMMYFUNCTION("SPARKLINE(L770,{""charttype"",""bar"";""color1"",""#FF9900"";""max"",MAX($L$2:$L$2107)})"),"")</f>
        <v/>
      </c>
      <c r="N770" s="18">
        <v>0.0</v>
      </c>
      <c r="O770" s="14" t="str">
        <f>IFERROR(__xludf.DUMMYFUNCTION("SPARKLINE(N770,{""charttype"",""bar"";""color1"",""#0066CC"";""max"",MAX($N$2:$N$2107)})"),"")</f>
        <v/>
      </c>
      <c r="P770" s="16">
        <v>111543.8</v>
      </c>
      <c r="Q770" s="19">
        <v>69.06961</v>
      </c>
      <c r="R770" s="21">
        <f t="shared" si="5"/>
        <v>7704286.764</v>
      </c>
    </row>
    <row r="771">
      <c r="A771" s="6">
        <v>42774.0</v>
      </c>
      <c r="B771" s="14" t="str">
        <f t="shared" si="1"/>
        <v>Wednesday</v>
      </c>
      <c r="C771" s="14" t="str">
        <f t="shared" si="2"/>
        <v>February</v>
      </c>
      <c r="D771" s="15" t="str">
        <f t="shared" si="3"/>
        <v>2017</v>
      </c>
      <c r="E771" s="16">
        <f t="shared" si="4"/>
        <v>6</v>
      </c>
      <c r="F771" s="14" t="str">
        <f>VLOOKUP(A771,'_Holidays'!A771:B2876,2,FALSE)</f>
        <v>Y</v>
      </c>
      <c r="G771" s="17" t="str">
        <f>VLOOKUP(A771,'_Holidays'!A771:C2876,3,FALSE)</f>
        <v>N</v>
      </c>
      <c r="H771" s="18">
        <v>16.5</v>
      </c>
      <c r="I771" s="14" t="str">
        <f>IFERROR(__xludf.DUMMYFUNCTION("SPARKLINE(H771,{""charttype"",""bar"";""color1"",""#00CCFF"";""max"",MAX($H$2:$H$2107)})"),"")</f>
        <v/>
      </c>
      <c r="J771" s="18">
        <v>36.0</v>
      </c>
      <c r="K771" s="14" t="str">
        <f>IFERROR(__xludf.DUMMYFUNCTION("SPARKLINE(J771,{""charttype"",""bar"";""color1"",""#FF0000"";""max"",MAX($J$2:$J$2107)})"),"")</f>
        <v/>
      </c>
      <c r="L771" s="18">
        <v>27.7</v>
      </c>
      <c r="M771" s="18" t="str">
        <f>IFERROR(__xludf.DUMMYFUNCTION("SPARKLINE(L771,{""charttype"",""bar"";""color1"",""#FF9900"";""max"",MAX($L$2:$L$2107)})"),"")</f>
        <v/>
      </c>
      <c r="N771" s="18">
        <v>0.0</v>
      </c>
      <c r="O771" s="14" t="str">
        <f>IFERROR(__xludf.DUMMYFUNCTION("SPARKLINE(N771,{""charttype"",""bar"";""color1"",""#0066CC"";""max"",MAX($N$2:$N$2107)})"),"")</f>
        <v/>
      </c>
      <c r="P771" s="16">
        <v>142213.7</v>
      </c>
      <c r="Q771" s="19">
        <v>135.0613</v>
      </c>
      <c r="R771" s="21">
        <f t="shared" si="5"/>
        <v>19207567.2</v>
      </c>
    </row>
    <row r="772">
      <c r="A772" s="6">
        <v>42775.0</v>
      </c>
      <c r="B772" s="14" t="str">
        <f t="shared" si="1"/>
        <v>Thursday</v>
      </c>
      <c r="C772" s="14" t="str">
        <f t="shared" si="2"/>
        <v>February</v>
      </c>
      <c r="D772" s="15" t="str">
        <f t="shared" si="3"/>
        <v>2017</v>
      </c>
      <c r="E772" s="16">
        <f t="shared" si="4"/>
        <v>6</v>
      </c>
      <c r="F772" s="14" t="str">
        <f>VLOOKUP(A772,'_Holidays'!A772:B2877,2,FALSE)</f>
        <v>Y</v>
      </c>
      <c r="G772" s="17" t="str">
        <f>VLOOKUP(A772,'_Holidays'!A772:C2877,3,FALSE)</f>
        <v>N</v>
      </c>
      <c r="H772" s="18">
        <v>20.3</v>
      </c>
      <c r="I772" s="14" t="str">
        <f>IFERROR(__xludf.DUMMYFUNCTION("SPARKLINE(H772,{""charttype"",""bar"";""color1"",""#00CCFF"";""max"",MAX($H$2:$H$2107)})"),"")</f>
        <v/>
      </c>
      <c r="J772" s="18">
        <v>36.0</v>
      </c>
      <c r="K772" s="14" t="str">
        <f>IFERROR(__xludf.DUMMYFUNCTION("SPARKLINE(J772,{""charttype"",""bar"";""color1"",""#FF0000"";""max"",MAX($J$2:$J$2107)})"),"")</f>
        <v/>
      </c>
      <c r="L772" s="18">
        <v>24.4</v>
      </c>
      <c r="M772" s="18" t="str">
        <f>IFERROR(__xludf.DUMMYFUNCTION("SPARKLINE(L772,{""charttype"",""bar"";""color1"",""#FF9900"";""max"",MAX($L$2:$L$2107)})"),"")</f>
        <v/>
      </c>
      <c r="N772" s="18">
        <v>0.0</v>
      </c>
      <c r="O772" s="14" t="str">
        <f>IFERROR(__xludf.DUMMYFUNCTION("SPARKLINE(N772,{""charttype"",""bar"";""color1"",""#0066CC"";""max"",MAX($N$2:$N$2107)})"),"")</f>
        <v/>
      </c>
      <c r="P772" s="16">
        <v>155060.6</v>
      </c>
      <c r="Q772" s="19">
        <v>156.6996</v>
      </c>
      <c r="R772" s="21">
        <f t="shared" si="5"/>
        <v>24297934</v>
      </c>
    </row>
    <row r="773">
      <c r="A773" s="6">
        <v>42776.0</v>
      </c>
      <c r="B773" s="14" t="str">
        <f t="shared" si="1"/>
        <v>Friday</v>
      </c>
      <c r="C773" s="14" t="str">
        <f t="shared" si="2"/>
        <v>February</v>
      </c>
      <c r="D773" s="15" t="str">
        <f t="shared" si="3"/>
        <v>2017</v>
      </c>
      <c r="E773" s="16">
        <f t="shared" si="4"/>
        <v>6</v>
      </c>
      <c r="F773" s="14" t="str">
        <f>VLOOKUP(A773,'_Holidays'!A773:B2878,2,FALSE)</f>
        <v>Y</v>
      </c>
      <c r="G773" s="17" t="str">
        <f>VLOOKUP(A773,'_Holidays'!A773:C2878,3,FALSE)</f>
        <v>N</v>
      </c>
      <c r="H773" s="18">
        <v>18.7</v>
      </c>
      <c r="I773" s="14" t="str">
        <f>IFERROR(__xludf.DUMMYFUNCTION("SPARKLINE(H773,{""charttype"",""bar"";""color1"",""#00CCFF"";""max"",MAX($H$2:$H$2107)})"),"")</f>
        <v/>
      </c>
      <c r="J773" s="18">
        <v>27.1</v>
      </c>
      <c r="K773" s="14" t="str">
        <f>IFERROR(__xludf.DUMMYFUNCTION("SPARKLINE(J773,{""charttype"",""bar"";""color1"",""#FF0000"";""max"",MAX($J$2:$J$2107)})"),"")</f>
        <v/>
      </c>
      <c r="L773" s="18">
        <v>21.3</v>
      </c>
      <c r="M773" s="18" t="str">
        <f>IFERROR(__xludf.DUMMYFUNCTION("SPARKLINE(L773,{""charttype"",""bar"";""color1"",""#FF9900"";""max"",MAX($L$2:$L$2107)})"),"")</f>
        <v/>
      </c>
      <c r="N773" s="18">
        <v>0.0</v>
      </c>
      <c r="O773" s="14" t="str">
        <f>IFERROR(__xludf.DUMMYFUNCTION("SPARKLINE(N773,{""charttype"",""bar"";""color1"",""#0066CC"";""max"",MAX($N$2:$N$2107)})"),"")</f>
        <v/>
      </c>
      <c r="P773" s="16">
        <v>138793.6</v>
      </c>
      <c r="Q773" s="19">
        <v>213.3394</v>
      </c>
      <c r="R773" s="21">
        <f t="shared" si="5"/>
        <v>29610143.35</v>
      </c>
    </row>
    <row r="774">
      <c r="A774" s="6">
        <v>42777.0</v>
      </c>
      <c r="B774" s="14" t="str">
        <f t="shared" si="1"/>
        <v>Saturday</v>
      </c>
      <c r="C774" s="14" t="str">
        <f t="shared" si="2"/>
        <v>February</v>
      </c>
      <c r="D774" s="15" t="str">
        <f t="shared" si="3"/>
        <v>2017</v>
      </c>
      <c r="E774" s="16">
        <f t="shared" si="4"/>
        <v>6</v>
      </c>
      <c r="F774" s="14" t="str">
        <f>VLOOKUP(A774,'_Holidays'!A774:B2879,2,FALSE)</f>
        <v>Y</v>
      </c>
      <c r="G774" s="17" t="str">
        <f>VLOOKUP(A774,'_Holidays'!A774:C2879,3,FALSE)</f>
        <v>N</v>
      </c>
      <c r="H774" s="18">
        <v>18.5</v>
      </c>
      <c r="I774" s="14" t="str">
        <f>IFERROR(__xludf.DUMMYFUNCTION("SPARKLINE(H774,{""charttype"",""bar"";""color1"",""#00CCFF"";""max"",MAX($H$2:$H$2107)})"),"")</f>
        <v/>
      </c>
      <c r="J774" s="18">
        <v>24.6</v>
      </c>
      <c r="K774" s="14" t="str">
        <f>IFERROR(__xludf.DUMMYFUNCTION("SPARKLINE(J774,{""charttype"",""bar"";""color1"",""#FF0000"";""max"",MAX($J$2:$J$2107)})"),"")</f>
        <v/>
      </c>
      <c r="L774" s="18">
        <v>21.0</v>
      </c>
      <c r="M774" s="18" t="str">
        <f>IFERROR(__xludf.DUMMYFUNCTION("SPARKLINE(L774,{""charttype"",""bar"";""color1"",""#FF9900"";""max"",MAX($L$2:$L$2107)})"),"")</f>
        <v/>
      </c>
      <c r="N774" s="18">
        <v>0.0</v>
      </c>
      <c r="O774" s="14" t="str">
        <f>IFERROR(__xludf.DUMMYFUNCTION("SPARKLINE(N774,{""charttype"",""bar"";""color1"",""#0066CC"";""max"",MAX($N$2:$N$2107)})"),"")</f>
        <v/>
      </c>
      <c r="P774" s="16">
        <v>111983.5</v>
      </c>
      <c r="Q774" s="19">
        <v>97.60801</v>
      </c>
      <c r="R774" s="21">
        <f t="shared" si="5"/>
        <v>10930486.59</v>
      </c>
    </row>
    <row r="775">
      <c r="A775" s="6">
        <v>42778.0</v>
      </c>
      <c r="B775" s="14" t="str">
        <f t="shared" si="1"/>
        <v>Sunday</v>
      </c>
      <c r="C775" s="14" t="str">
        <f t="shared" si="2"/>
        <v>February</v>
      </c>
      <c r="D775" s="15" t="str">
        <f t="shared" si="3"/>
        <v>2017</v>
      </c>
      <c r="E775" s="16">
        <f t="shared" si="4"/>
        <v>7</v>
      </c>
      <c r="F775" s="14" t="str">
        <f>VLOOKUP(A775,'_Holidays'!A775:B2880,2,FALSE)</f>
        <v>Y</v>
      </c>
      <c r="G775" s="17" t="str">
        <f>VLOOKUP(A775,'_Holidays'!A775:C2880,3,FALSE)</f>
        <v>N</v>
      </c>
      <c r="H775" s="18">
        <v>15.1</v>
      </c>
      <c r="I775" s="14" t="str">
        <f>IFERROR(__xludf.DUMMYFUNCTION("SPARKLINE(H775,{""charttype"",""bar"";""color1"",""#00CCFF"";""max"",MAX($H$2:$H$2107)})"),"")</f>
        <v/>
      </c>
      <c r="J775" s="18">
        <v>19.9</v>
      </c>
      <c r="K775" s="14" t="str">
        <f>IFERROR(__xludf.DUMMYFUNCTION("SPARKLINE(J775,{""charttype"",""bar"";""color1"",""#FF0000"";""max"",MAX($J$2:$J$2107)})"),"")</f>
        <v/>
      </c>
      <c r="L775" s="18">
        <v>12.6</v>
      </c>
      <c r="M775" s="18" t="str">
        <f>IFERROR(__xludf.DUMMYFUNCTION("SPARKLINE(L775,{""charttype"",""bar"";""color1"",""#FF9900"";""max"",MAX($L$2:$L$2107)})"),"")</f>
        <v/>
      </c>
      <c r="N775" s="18">
        <v>2.0</v>
      </c>
      <c r="O775" s="14" t="str">
        <f>IFERROR(__xludf.DUMMYFUNCTION("SPARKLINE(N775,{""charttype"",""bar"";""color1"",""#0066CC"";""max"",MAX($N$2:$N$2107)})"),"")</f>
        <v/>
      </c>
      <c r="P775" s="16">
        <v>89003.15</v>
      </c>
      <c r="Q775" s="19">
        <v>19.86511</v>
      </c>
      <c r="R775" s="21">
        <f t="shared" si="5"/>
        <v>1768057.365</v>
      </c>
    </row>
    <row r="776">
      <c r="A776" s="6">
        <v>42779.0</v>
      </c>
      <c r="B776" s="14" t="str">
        <f t="shared" si="1"/>
        <v>Monday</v>
      </c>
      <c r="C776" s="14" t="str">
        <f t="shared" si="2"/>
        <v>February</v>
      </c>
      <c r="D776" s="15" t="str">
        <f t="shared" si="3"/>
        <v>2017</v>
      </c>
      <c r="E776" s="16">
        <f t="shared" si="4"/>
        <v>7</v>
      </c>
      <c r="F776" s="14" t="str">
        <f>VLOOKUP(A776,'_Holidays'!A776:B2881,2,FALSE)</f>
        <v>Y</v>
      </c>
      <c r="G776" s="17" t="str">
        <f>VLOOKUP(A776,'_Holidays'!A776:C2881,3,FALSE)</f>
        <v>N</v>
      </c>
      <c r="H776" s="18">
        <v>14.0</v>
      </c>
      <c r="I776" s="14" t="str">
        <f>IFERROR(__xludf.DUMMYFUNCTION("SPARKLINE(H776,{""charttype"",""bar"";""color1"",""#00CCFF"";""max"",MAX($H$2:$H$2107)})"),"")</f>
        <v/>
      </c>
      <c r="J776" s="18">
        <v>21.0</v>
      </c>
      <c r="K776" s="14" t="str">
        <f>IFERROR(__xludf.DUMMYFUNCTION("SPARKLINE(J776,{""charttype"",""bar"";""color1"",""#FF0000"";""max"",MAX($J$2:$J$2107)})"),"")</f>
        <v/>
      </c>
      <c r="L776" s="18">
        <v>20.5</v>
      </c>
      <c r="M776" s="18" t="str">
        <f>IFERROR(__xludf.DUMMYFUNCTION("SPARKLINE(L776,{""charttype"",""bar"";""color1"",""#FF9900"";""max"",MAX($L$2:$L$2107)})"),"")</f>
        <v/>
      </c>
      <c r="N776" s="18">
        <v>0.0</v>
      </c>
      <c r="O776" s="14" t="str">
        <f>IFERROR(__xludf.DUMMYFUNCTION("SPARKLINE(N776,{""charttype"",""bar"";""color1"",""#0066CC"";""max"",MAX($N$2:$N$2107)})"),"")</f>
        <v/>
      </c>
      <c r="P776" s="16">
        <v>104844.1</v>
      </c>
      <c r="Q776" s="19">
        <v>69.04133</v>
      </c>
      <c r="R776" s="21">
        <f t="shared" si="5"/>
        <v>7238576.107</v>
      </c>
    </row>
    <row r="777">
      <c r="A777" s="6">
        <v>42780.0</v>
      </c>
      <c r="B777" s="14" t="str">
        <f t="shared" si="1"/>
        <v>Tuesday</v>
      </c>
      <c r="C777" s="14" t="str">
        <f t="shared" si="2"/>
        <v>February</v>
      </c>
      <c r="D777" s="15" t="str">
        <f t="shared" si="3"/>
        <v>2017</v>
      </c>
      <c r="E777" s="16">
        <f t="shared" si="4"/>
        <v>7</v>
      </c>
      <c r="F777" s="14" t="str">
        <f>VLOOKUP(A777,'_Holidays'!A777:B2882,2,FALSE)</f>
        <v>Y</v>
      </c>
      <c r="G777" s="17" t="str">
        <f>VLOOKUP(A777,'_Holidays'!A777:C2882,3,FALSE)</f>
        <v>N</v>
      </c>
      <c r="H777" s="18">
        <v>14.5</v>
      </c>
      <c r="I777" s="14" t="str">
        <f>IFERROR(__xludf.DUMMYFUNCTION("SPARKLINE(H777,{""charttype"",""bar"";""color1"",""#00CCFF"";""max"",MAX($H$2:$H$2107)})"),"")</f>
        <v/>
      </c>
      <c r="J777" s="18">
        <v>19.5</v>
      </c>
      <c r="K777" s="14" t="str">
        <f>IFERROR(__xludf.DUMMYFUNCTION("SPARKLINE(J777,{""charttype"",""bar"";""color1"",""#FF0000"";""max"",MAX($J$2:$J$2107)})"),"")</f>
        <v/>
      </c>
      <c r="L777" s="18">
        <v>15.6</v>
      </c>
      <c r="M777" s="18" t="str">
        <f>IFERROR(__xludf.DUMMYFUNCTION("SPARKLINE(L777,{""charttype"",""bar"";""color1"",""#FF9900"";""max"",MAX($L$2:$L$2107)})"),"")</f>
        <v/>
      </c>
      <c r="N777" s="18">
        <v>0.6</v>
      </c>
      <c r="O777" s="14" t="str">
        <f>IFERROR(__xludf.DUMMYFUNCTION("SPARKLINE(N777,{""charttype"",""bar"";""color1"",""#0066CC"";""max"",MAX($N$2:$N$2107)})"),"")</f>
        <v/>
      </c>
      <c r="P777" s="16">
        <v>111613.1</v>
      </c>
      <c r="Q777" s="19">
        <v>90.69389</v>
      </c>
      <c r="R777" s="21">
        <f t="shared" si="5"/>
        <v>10122626.21</v>
      </c>
    </row>
    <row r="778">
      <c r="A778" s="6">
        <v>42781.0</v>
      </c>
      <c r="B778" s="14" t="str">
        <f t="shared" si="1"/>
        <v>Wednesday</v>
      </c>
      <c r="C778" s="14" t="str">
        <f t="shared" si="2"/>
        <v>February</v>
      </c>
      <c r="D778" s="15" t="str">
        <f t="shared" si="3"/>
        <v>2017</v>
      </c>
      <c r="E778" s="16">
        <f t="shared" si="4"/>
        <v>7</v>
      </c>
      <c r="F778" s="14" t="str">
        <f>VLOOKUP(A778,'_Holidays'!A778:B2883,2,FALSE)</f>
        <v>Y</v>
      </c>
      <c r="G778" s="17" t="str">
        <f>VLOOKUP(A778,'_Holidays'!A778:C2883,3,FALSE)</f>
        <v>N</v>
      </c>
      <c r="H778" s="18">
        <v>10.0</v>
      </c>
      <c r="I778" s="14" t="str">
        <f>IFERROR(__xludf.DUMMYFUNCTION("SPARKLINE(H778,{""charttype"",""bar"";""color1"",""#00CCFF"";""max"",MAX($H$2:$H$2107)})"),"")</f>
        <v/>
      </c>
      <c r="J778" s="18">
        <v>31.5</v>
      </c>
      <c r="K778" s="14" t="str">
        <f>IFERROR(__xludf.DUMMYFUNCTION("SPARKLINE(J778,{""charttype"",""bar"";""color1"",""#FF0000"";""max"",MAX($J$2:$J$2107)})"),"")</f>
        <v/>
      </c>
      <c r="L778" s="18">
        <v>26.0</v>
      </c>
      <c r="M778" s="18" t="str">
        <f>IFERROR(__xludf.DUMMYFUNCTION("SPARKLINE(L778,{""charttype"",""bar"";""color1"",""#FF9900"";""max"",MAX($L$2:$L$2107)})"),"")</f>
        <v/>
      </c>
      <c r="N778" s="18">
        <v>0.0</v>
      </c>
      <c r="O778" s="14" t="str">
        <f>IFERROR(__xludf.DUMMYFUNCTION("SPARKLINE(N778,{""charttype"",""bar"";""color1"",""#0066CC"";""max"",MAX($N$2:$N$2107)})"),"")</f>
        <v/>
      </c>
      <c r="P778" s="16">
        <v>116299.4</v>
      </c>
      <c r="Q778" s="19">
        <v>79.04438</v>
      </c>
      <c r="R778" s="21">
        <f t="shared" si="5"/>
        <v>9192813.967</v>
      </c>
    </row>
    <row r="779">
      <c r="A779" s="6">
        <v>42782.0</v>
      </c>
      <c r="B779" s="14" t="str">
        <f t="shared" si="1"/>
        <v>Thursday</v>
      </c>
      <c r="C779" s="14" t="str">
        <f t="shared" si="2"/>
        <v>February</v>
      </c>
      <c r="D779" s="15" t="str">
        <f t="shared" si="3"/>
        <v>2017</v>
      </c>
      <c r="E779" s="16">
        <f t="shared" si="4"/>
        <v>7</v>
      </c>
      <c r="F779" s="14" t="str">
        <f>VLOOKUP(A779,'_Holidays'!A779:B2884,2,FALSE)</f>
        <v>Y</v>
      </c>
      <c r="G779" s="17" t="str">
        <f>VLOOKUP(A779,'_Holidays'!A779:C2884,3,FALSE)</f>
        <v>N</v>
      </c>
      <c r="H779" s="18">
        <v>14.9</v>
      </c>
      <c r="I779" s="14" t="str">
        <f>IFERROR(__xludf.DUMMYFUNCTION("SPARKLINE(H779,{""charttype"",""bar"";""color1"",""#00CCFF"";""max"",MAX($H$2:$H$2107)})"),"")</f>
        <v/>
      </c>
      <c r="J779" s="18">
        <v>23.6</v>
      </c>
      <c r="K779" s="14" t="str">
        <f>IFERROR(__xludf.DUMMYFUNCTION("SPARKLINE(J779,{""charttype"",""bar"";""color1"",""#FF0000"";""max"",MAX($J$2:$J$2107)})"),"")</f>
        <v/>
      </c>
      <c r="L779" s="18">
        <v>23.2</v>
      </c>
      <c r="M779" s="18" t="str">
        <f>IFERROR(__xludf.DUMMYFUNCTION("SPARKLINE(L779,{""charttype"",""bar"";""color1"",""#FF9900"";""max"",MAX($L$2:$L$2107)})"),"")</f>
        <v/>
      </c>
      <c r="N779" s="18">
        <v>0.0</v>
      </c>
      <c r="O779" s="14" t="str">
        <f>IFERROR(__xludf.DUMMYFUNCTION("SPARKLINE(N779,{""charttype"",""bar"";""color1"",""#0066CC"";""max"",MAX($N$2:$N$2107)})"),"")</f>
        <v/>
      </c>
      <c r="P779" s="16">
        <v>119947.6</v>
      </c>
      <c r="Q779" s="19">
        <v>112.887</v>
      </c>
      <c r="R779" s="21">
        <f t="shared" si="5"/>
        <v>13540524.72</v>
      </c>
    </row>
    <row r="780">
      <c r="A780" s="6">
        <v>42783.0</v>
      </c>
      <c r="B780" s="14" t="str">
        <f t="shared" si="1"/>
        <v>Friday</v>
      </c>
      <c r="C780" s="14" t="str">
        <f t="shared" si="2"/>
        <v>February</v>
      </c>
      <c r="D780" s="15" t="str">
        <f t="shared" si="3"/>
        <v>2017</v>
      </c>
      <c r="E780" s="16">
        <f t="shared" si="4"/>
        <v>7</v>
      </c>
      <c r="F780" s="14" t="str">
        <f>VLOOKUP(A780,'_Holidays'!A780:B2885,2,FALSE)</f>
        <v>Y</v>
      </c>
      <c r="G780" s="17" t="str">
        <f>VLOOKUP(A780,'_Holidays'!A780:C2885,3,FALSE)</f>
        <v>N</v>
      </c>
      <c r="H780" s="18">
        <v>13.7</v>
      </c>
      <c r="I780" s="14" t="str">
        <f>IFERROR(__xludf.DUMMYFUNCTION("SPARKLINE(H780,{""charttype"",""bar"";""color1"",""#00CCFF"";""max"",MAX($H$2:$H$2107)})"),"")</f>
        <v/>
      </c>
      <c r="J780" s="18">
        <v>25.5</v>
      </c>
      <c r="K780" s="14" t="str">
        <f>IFERROR(__xludf.DUMMYFUNCTION("SPARKLINE(J780,{""charttype"",""bar"";""color1"",""#FF0000"";""max"",MAX($J$2:$J$2107)})"),"")</f>
        <v/>
      </c>
      <c r="L780" s="18">
        <v>18.4</v>
      </c>
      <c r="M780" s="18" t="str">
        <f>IFERROR(__xludf.DUMMYFUNCTION("SPARKLINE(L780,{""charttype"",""bar"";""color1"",""#FF9900"";""max"",MAX($L$2:$L$2107)})"),"")</f>
        <v/>
      </c>
      <c r="N780" s="18">
        <v>0.0</v>
      </c>
      <c r="O780" s="14" t="str">
        <f>IFERROR(__xludf.DUMMYFUNCTION("SPARKLINE(N780,{""charttype"",""bar"";""color1"",""#0066CC"";""max"",MAX($N$2:$N$2107)})"),"")</f>
        <v/>
      </c>
      <c r="P780" s="16">
        <v>111886.0</v>
      </c>
      <c r="Q780" s="19">
        <v>93.73261</v>
      </c>
      <c r="R780" s="21">
        <f t="shared" si="5"/>
        <v>10487366.8</v>
      </c>
    </row>
    <row r="781">
      <c r="A781" s="6">
        <v>42784.0</v>
      </c>
      <c r="B781" s="14" t="str">
        <f t="shared" si="1"/>
        <v>Saturday</v>
      </c>
      <c r="C781" s="14" t="str">
        <f t="shared" si="2"/>
        <v>February</v>
      </c>
      <c r="D781" s="15" t="str">
        <f t="shared" si="3"/>
        <v>2017</v>
      </c>
      <c r="E781" s="16">
        <f t="shared" si="4"/>
        <v>7</v>
      </c>
      <c r="F781" s="14" t="str">
        <f>VLOOKUP(A781,'_Holidays'!A781:B2886,2,FALSE)</f>
        <v>Y</v>
      </c>
      <c r="G781" s="17" t="str">
        <f>VLOOKUP(A781,'_Holidays'!A781:C2886,3,FALSE)</f>
        <v>N</v>
      </c>
      <c r="H781" s="18">
        <v>13.3</v>
      </c>
      <c r="I781" s="14" t="str">
        <f>IFERROR(__xludf.DUMMYFUNCTION("SPARKLINE(H781,{""charttype"",""bar"";""color1"",""#00CCFF"";""max"",MAX($H$2:$H$2107)})"),"")</f>
        <v/>
      </c>
      <c r="J781" s="18">
        <v>18.9</v>
      </c>
      <c r="K781" s="14" t="str">
        <f>IFERROR(__xludf.DUMMYFUNCTION("SPARKLINE(J781,{""charttype"",""bar"";""color1"",""#FF0000"";""max"",MAX($J$2:$J$2107)})"),"")</f>
        <v/>
      </c>
      <c r="L781" s="18">
        <v>16.1</v>
      </c>
      <c r="M781" s="18" t="str">
        <f>IFERROR(__xludf.DUMMYFUNCTION("SPARKLINE(L781,{""charttype"",""bar"";""color1"",""#FF9900"";""max"",MAX($L$2:$L$2107)})"),"")</f>
        <v/>
      </c>
      <c r="N781" s="18">
        <v>0.0</v>
      </c>
      <c r="O781" s="14" t="str">
        <f>IFERROR(__xludf.DUMMYFUNCTION("SPARKLINE(N781,{""charttype"",""bar"";""color1"",""#0066CC"";""max"",MAX($N$2:$N$2107)})"),"")</f>
        <v/>
      </c>
      <c r="P781" s="16">
        <v>95623.35</v>
      </c>
      <c r="Q781" s="19">
        <v>49.81816</v>
      </c>
      <c r="R781" s="21">
        <f t="shared" si="5"/>
        <v>4763779.35</v>
      </c>
    </row>
    <row r="782">
      <c r="A782" s="6">
        <v>42785.0</v>
      </c>
      <c r="B782" s="14" t="str">
        <f t="shared" si="1"/>
        <v>Sunday</v>
      </c>
      <c r="C782" s="14" t="str">
        <f t="shared" si="2"/>
        <v>February</v>
      </c>
      <c r="D782" s="15" t="str">
        <f t="shared" si="3"/>
        <v>2017</v>
      </c>
      <c r="E782" s="16">
        <f t="shared" si="4"/>
        <v>8</v>
      </c>
      <c r="F782" s="14" t="str">
        <f>VLOOKUP(A782,'_Holidays'!A782:B2887,2,FALSE)</f>
        <v>Y</v>
      </c>
      <c r="G782" s="17" t="str">
        <f>VLOOKUP(A782,'_Holidays'!A782:C2887,3,FALSE)</f>
        <v>N</v>
      </c>
      <c r="H782" s="18">
        <v>11.7</v>
      </c>
      <c r="I782" s="14" t="str">
        <f>IFERROR(__xludf.DUMMYFUNCTION("SPARKLINE(H782,{""charttype"",""bar"";""color1"",""#00CCFF"";""max"",MAX($H$2:$H$2107)})"),"")</f>
        <v/>
      </c>
      <c r="J782" s="18">
        <v>17.3</v>
      </c>
      <c r="K782" s="14" t="str">
        <f>IFERROR(__xludf.DUMMYFUNCTION("SPARKLINE(J782,{""charttype"",""bar"";""color1"",""#FF0000"";""max"",MAX($J$2:$J$2107)})"),"")</f>
        <v/>
      </c>
      <c r="L782" s="18">
        <v>9.9</v>
      </c>
      <c r="M782" s="18" t="str">
        <f>IFERROR(__xludf.DUMMYFUNCTION("SPARKLINE(L782,{""charttype"",""bar"";""color1"",""#FF9900"";""max"",MAX($L$2:$L$2107)})"),"")</f>
        <v/>
      </c>
      <c r="N782" s="18">
        <v>0.0</v>
      </c>
      <c r="O782" s="14" t="str">
        <f>IFERROR(__xludf.DUMMYFUNCTION("SPARKLINE(N782,{""charttype"",""bar"";""color1"",""#0066CC"";""max"",MAX($N$2:$N$2107)})"),"")</f>
        <v/>
      </c>
      <c r="P782" s="16">
        <v>91280.03</v>
      </c>
      <c r="Q782" s="19">
        <v>53.12021</v>
      </c>
      <c r="R782" s="21">
        <f t="shared" si="5"/>
        <v>4848814.362</v>
      </c>
    </row>
    <row r="783">
      <c r="A783" s="6">
        <v>42786.0</v>
      </c>
      <c r="B783" s="14" t="str">
        <f t="shared" si="1"/>
        <v>Monday</v>
      </c>
      <c r="C783" s="14" t="str">
        <f t="shared" si="2"/>
        <v>February</v>
      </c>
      <c r="D783" s="15" t="str">
        <f t="shared" si="3"/>
        <v>2017</v>
      </c>
      <c r="E783" s="16">
        <f t="shared" si="4"/>
        <v>8</v>
      </c>
      <c r="F783" s="14" t="str">
        <f>VLOOKUP(A783,'_Holidays'!A783:B2888,2,FALSE)</f>
        <v>Y</v>
      </c>
      <c r="G783" s="17" t="str">
        <f>VLOOKUP(A783,'_Holidays'!A783:C2888,3,FALSE)</f>
        <v>N</v>
      </c>
      <c r="H783" s="18">
        <v>11.6</v>
      </c>
      <c r="I783" s="14" t="str">
        <f>IFERROR(__xludf.DUMMYFUNCTION("SPARKLINE(H783,{""charttype"",""bar"";""color1"",""#00CCFF"";""max"",MAX($H$2:$H$2107)})"),"")</f>
        <v/>
      </c>
      <c r="J783" s="18">
        <v>20.3</v>
      </c>
      <c r="K783" s="14" t="str">
        <f>IFERROR(__xludf.DUMMYFUNCTION("SPARKLINE(J783,{""charttype"",""bar"";""color1"",""#FF0000"";""max"",MAX($J$2:$J$2107)})"),"")</f>
        <v/>
      </c>
      <c r="L783" s="18">
        <v>22.4</v>
      </c>
      <c r="M783" s="18" t="str">
        <f>IFERROR(__xludf.DUMMYFUNCTION("SPARKLINE(L783,{""charttype"",""bar"";""color1"",""#FF9900"";""max"",MAX($L$2:$L$2107)})"),"")</f>
        <v/>
      </c>
      <c r="N783" s="18">
        <v>3.6</v>
      </c>
      <c r="O783" s="14" t="str">
        <f>IFERROR(__xludf.DUMMYFUNCTION("SPARKLINE(N783,{""charttype"",""bar"";""color1"",""#0066CC"";""max"",MAX($N$2:$N$2107)})"),"")</f>
        <v/>
      </c>
      <c r="P783" s="16">
        <v>105341.9</v>
      </c>
      <c r="Q783" s="19">
        <v>93.7267</v>
      </c>
      <c r="R783" s="21">
        <f t="shared" si="5"/>
        <v>9873348.659</v>
      </c>
    </row>
    <row r="784">
      <c r="A784" s="6">
        <v>42787.0</v>
      </c>
      <c r="B784" s="14" t="str">
        <f t="shared" si="1"/>
        <v>Tuesday</v>
      </c>
      <c r="C784" s="14" t="str">
        <f t="shared" si="2"/>
        <v>February</v>
      </c>
      <c r="D784" s="15" t="str">
        <f t="shared" si="3"/>
        <v>2017</v>
      </c>
      <c r="E784" s="16">
        <f t="shared" si="4"/>
        <v>8</v>
      </c>
      <c r="F784" s="14" t="str">
        <f>VLOOKUP(A784,'_Holidays'!A784:B2889,2,FALSE)</f>
        <v>Y</v>
      </c>
      <c r="G784" s="17" t="str">
        <f>VLOOKUP(A784,'_Holidays'!A784:C2889,3,FALSE)</f>
        <v>N</v>
      </c>
      <c r="H784" s="18">
        <v>10.1</v>
      </c>
      <c r="I784" s="14" t="str">
        <f>IFERROR(__xludf.DUMMYFUNCTION("SPARKLINE(H784,{""charttype"",""bar"";""color1"",""#00CCFF"";""max"",MAX($H$2:$H$2107)})"),"")</f>
        <v/>
      </c>
      <c r="J784" s="18">
        <v>24.0</v>
      </c>
      <c r="K784" s="14" t="str">
        <f>IFERROR(__xludf.DUMMYFUNCTION("SPARKLINE(J784,{""charttype"",""bar"";""color1"",""#FF0000"";""max"",MAX($J$2:$J$2107)})"),"")</f>
        <v/>
      </c>
      <c r="L784" s="18">
        <v>25.0</v>
      </c>
      <c r="M784" s="18" t="str">
        <f>IFERROR(__xludf.DUMMYFUNCTION("SPARKLINE(L784,{""charttype"",""bar"";""color1"",""#FF9900"";""max"",MAX($L$2:$L$2107)})"),"")</f>
        <v/>
      </c>
      <c r="N784" s="18">
        <v>0.2</v>
      </c>
      <c r="O784" s="14" t="str">
        <f>IFERROR(__xludf.DUMMYFUNCTION("SPARKLINE(N784,{""charttype"",""bar"";""color1"",""#0066CC"";""max"",MAX($N$2:$N$2107)})"),"")</f>
        <v/>
      </c>
      <c r="P784" s="16">
        <v>112351.5</v>
      </c>
      <c r="Q784" s="19">
        <v>103.2484</v>
      </c>
      <c r="R784" s="21">
        <f t="shared" si="5"/>
        <v>11600112.61</v>
      </c>
    </row>
    <row r="785">
      <c r="A785" s="6">
        <v>42788.0</v>
      </c>
      <c r="B785" s="14" t="str">
        <f t="shared" si="1"/>
        <v>Wednesday</v>
      </c>
      <c r="C785" s="14" t="str">
        <f t="shared" si="2"/>
        <v>February</v>
      </c>
      <c r="D785" s="15" t="str">
        <f t="shared" si="3"/>
        <v>2017</v>
      </c>
      <c r="E785" s="16">
        <f t="shared" si="4"/>
        <v>8</v>
      </c>
      <c r="F785" s="14" t="str">
        <f>VLOOKUP(A785,'_Holidays'!A785:B2890,2,FALSE)</f>
        <v>Y</v>
      </c>
      <c r="G785" s="17" t="str">
        <f>VLOOKUP(A785,'_Holidays'!A785:C2890,3,FALSE)</f>
        <v>N</v>
      </c>
      <c r="H785" s="18">
        <v>12.8</v>
      </c>
      <c r="I785" s="14" t="str">
        <f>IFERROR(__xludf.DUMMYFUNCTION("SPARKLINE(H785,{""charttype"",""bar"";""color1"",""#00CCFF"";""max"",MAX($H$2:$H$2107)})"),"")</f>
        <v/>
      </c>
      <c r="J785" s="18">
        <v>33.3</v>
      </c>
      <c r="K785" s="14" t="str">
        <f>IFERROR(__xludf.DUMMYFUNCTION("SPARKLINE(J785,{""charttype"",""bar"";""color1"",""#FF0000"";""max"",MAX($J$2:$J$2107)})"),"")</f>
        <v/>
      </c>
      <c r="L785" s="18">
        <v>23.1</v>
      </c>
      <c r="M785" s="18" t="str">
        <f>IFERROR(__xludf.DUMMYFUNCTION("SPARKLINE(L785,{""charttype"",""bar"";""color1"",""#FF9900"";""max"",MAX($L$2:$L$2107)})"),"")</f>
        <v/>
      </c>
      <c r="N785" s="18">
        <v>0.0</v>
      </c>
      <c r="O785" s="14" t="str">
        <f>IFERROR(__xludf.DUMMYFUNCTION("SPARKLINE(N785,{""charttype"",""bar"";""color1"",""#0066CC"";""max"",MAX($N$2:$N$2107)})"),"")</f>
        <v/>
      </c>
      <c r="P785" s="16">
        <v>116690.2</v>
      </c>
      <c r="Q785" s="19">
        <v>78.05784</v>
      </c>
      <c r="R785" s="21">
        <f t="shared" si="5"/>
        <v>9108584.961</v>
      </c>
    </row>
    <row r="786">
      <c r="A786" s="6">
        <v>42789.0</v>
      </c>
      <c r="B786" s="14" t="str">
        <f t="shared" si="1"/>
        <v>Thursday</v>
      </c>
      <c r="C786" s="14" t="str">
        <f t="shared" si="2"/>
        <v>February</v>
      </c>
      <c r="D786" s="15" t="str">
        <f t="shared" si="3"/>
        <v>2017</v>
      </c>
      <c r="E786" s="16">
        <f t="shared" si="4"/>
        <v>8</v>
      </c>
      <c r="F786" s="14" t="str">
        <f>VLOOKUP(A786,'_Holidays'!A786:B2891,2,FALSE)</f>
        <v>Y</v>
      </c>
      <c r="G786" s="17" t="str">
        <f>VLOOKUP(A786,'_Holidays'!A786:C2891,3,FALSE)</f>
        <v>N</v>
      </c>
      <c r="H786" s="18">
        <v>15.9</v>
      </c>
      <c r="I786" s="14" t="str">
        <f>IFERROR(__xludf.DUMMYFUNCTION("SPARKLINE(H786,{""charttype"",""bar"";""color1"",""#00CCFF"";""max"",MAX($H$2:$H$2107)})"),"")</f>
        <v/>
      </c>
      <c r="J786" s="18">
        <v>25.0</v>
      </c>
      <c r="K786" s="14" t="str">
        <f>IFERROR(__xludf.DUMMYFUNCTION("SPARKLINE(J786,{""charttype"",""bar"";""color1"",""#FF0000"";""max"",MAX($J$2:$J$2107)})"),"")</f>
        <v/>
      </c>
      <c r="L786" s="18">
        <v>23.5</v>
      </c>
      <c r="M786" s="18" t="str">
        <f>IFERROR(__xludf.DUMMYFUNCTION("SPARKLINE(L786,{""charttype"",""bar"";""color1"",""#FF9900"";""max"",MAX($L$2:$L$2107)})"),"")</f>
        <v/>
      </c>
      <c r="N786" s="18">
        <v>0.0</v>
      </c>
      <c r="O786" s="14" t="str">
        <f>IFERROR(__xludf.DUMMYFUNCTION("SPARKLINE(N786,{""charttype"",""bar"";""color1"",""#0066CC"";""max"",MAX($N$2:$N$2107)})"),"")</f>
        <v/>
      </c>
      <c r="P786" s="16">
        <v>117948.7</v>
      </c>
      <c r="Q786" s="19">
        <v>102.3618</v>
      </c>
      <c r="R786" s="21">
        <f t="shared" si="5"/>
        <v>12073441.24</v>
      </c>
    </row>
    <row r="787">
      <c r="A787" s="6">
        <v>42790.0</v>
      </c>
      <c r="B787" s="14" t="str">
        <f t="shared" si="1"/>
        <v>Friday</v>
      </c>
      <c r="C787" s="14" t="str">
        <f t="shared" si="2"/>
        <v>February</v>
      </c>
      <c r="D787" s="15" t="str">
        <f t="shared" si="3"/>
        <v>2017</v>
      </c>
      <c r="E787" s="16">
        <f t="shared" si="4"/>
        <v>8</v>
      </c>
      <c r="F787" s="14" t="str">
        <f>VLOOKUP(A787,'_Holidays'!A787:B2892,2,FALSE)</f>
        <v>Y</v>
      </c>
      <c r="G787" s="17" t="str">
        <f>VLOOKUP(A787,'_Holidays'!A787:C2892,3,FALSE)</f>
        <v>N</v>
      </c>
      <c r="H787" s="18">
        <v>15.8</v>
      </c>
      <c r="I787" s="14" t="str">
        <f>IFERROR(__xludf.DUMMYFUNCTION("SPARKLINE(H787,{""charttype"",""bar"";""color1"",""#00CCFF"";""max"",MAX($H$2:$H$2107)})"),"")</f>
        <v/>
      </c>
      <c r="J787" s="18">
        <v>20.0</v>
      </c>
      <c r="K787" s="14" t="str">
        <f>IFERROR(__xludf.DUMMYFUNCTION("SPARKLINE(J787,{""charttype"",""bar"";""color1"",""#FF0000"";""max"",MAX($J$2:$J$2107)})"),"")</f>
        <v/>
      </c>
      <c r="L787" s="18">
        <v>13.2</v>
      </c>
      <c r="M787" s="18" t="str">
        <f>IFERROR(__xludf.DUMMYFUNCTION("SPARKLINE(L787,{""charttype"",""bar"";""color1"",""#FF9900"";""max"",MAX($L$2:$L$2107)})"),"")</f>
        <v/>
      </c>
      <c r="N787" s="18">
        <v>1.4</v>
      </c>
      <c r="O787" s="14" t="str">
        <f>IFERROR(__xludf.DUMMYFUNCTION("SPARKLINE(N787,{""charttype"",""bar"";""color1"",""#0066CC"";""max"",MAX($N$2:$N$2107)})"),"")</f>
        <v/>
      </c>
      <c r="P787" s="16">
        <v>111229.5</v>
      </c>
      <c r="Q787" s="19">
        <v>98.2108</v>
      </c>
      <c r="R787" s="21">
        <f t="shared" si="5"/>
        <v>10923938.18</v>
      </c>
    </row>
    <row r="788">
      <c r="A788" s="6">
        <v>42791.0</v>
      </c>
      <c r="B788" s="14" t="str">
        <f t="shared" si="1"/>
        <v>Saturday</v>
      </c>
      <c r="C788" s="14" t="str">
        <f t="shared" si="2"/>
        <v>February</v>
      </c>
      <c r="D788" s="15" t="str">
        <f t="shared" si="3"/>
        <v>2017</v>
      </c>
      <c r="E788" s="16">
        <f t="shared" si="4"/>
        <v>8</v>
      </c>
      <c r="F788" s="14" t="str">
        <f>VLOOKUP(A788,'_Holidays'!A788:B2893,2,FALSE)</f>
        <v>Y</v>
      </c>
      <c r="G788" s="17" t="str">
        <f>VLOOKUP(A788,'_Holidays'!A788:C2893,3,FALSE)</f>
        <v>N</v>
      </c>
      <c r="H788" s="18">
        <v>13.7</v>
      </c>
      <c r="I788" s="14" t="str">
        <f>IFERROR(__xludf.DUMMYFUNCTION("SPARKLINE(H788,{""charttype"",""bar"";""color1"",""#00CCFF"";""max"",MAX($H$2:$H$2107)})"),"")</f>
        <v/>
      </c>
      <c r="J788" s="18">
        <v>19.4</v>
      </c>
      <c r="K788" s="14" t="str">
        <f>IFERROR(__xludf.DUMMYFUNCTION("SPARKLINE(J788,{""charttype"",""bar"";""color1"",""#FF0000"";""max"",MAX($J$2:$J$2107)})"),"")</f>
        <v/>
      </c>
      <c r="L788" s="18">
        <v>23.9</v>
      </c>
      <c r="M788" s="18" t="str">
        <f>IFERROR(__xludf.DUMMYFUNCTION("SPARKLINE(L788,{""charttype"",""bar"";""color1"",""#FF9900"";""max"",MAX($L$2:$L$2107)})"),"")</f>
        <v/>
      </c>
      <c r="N788" s="18">
        <v>0.0</v>
      </c>
      <c r="O788" s="14" t="str">
        <f>IFERROR(__xludf.DUMMYFUNCTION("SPARKLINE(N788,{""charttype"",""bar"";""color1"",""#0066CC"";""max"",MAX($N$2:$N$2107)})"),"")</f>
        <v/>
      </c>
      <c r="P788" s="16">
        <v>95046.91</v>
      </c>
      <c r="Q788" s="19">
        <v>45.60929</v>
      </c>
      <c r="R788" s="21">
        <f t="shared" si="5"/>
        <v>4335022.082</v>
      </c>
    </row>
    <row r="789">
      <c r="A789" s="6">
        <v>42792.0</v>
      </c>
      <c r="B789" s="14" t="str">
        <f t="shared" si="1"/>
        <v>Sunday</v>
      </c>
      <c r="C789" s="14" t="str">
        <f t="shared" si="2"/>
        <v>February</v>
      </c>
      <c r="D789" s="15" t="str">
        <f t="shared" si="3"/>
        <v>2017</v>
      </c>
      <c r="E789" s="16">
        <f t="shared" si="4"/>
        <v>9</v>
      </c>
      <c r="F789" s="14" t="str">
        <f>VLOOKUP(A789,'_Holidays'!A789:B2894,2,FALSE)</f>
        <v>Y</v>
      </c>
      <c r="G789" s="17" t="str">
        <f>VLOOKUP(A789,'_Holidays'!A789:C2894,3,FALSE)</f>
        <v>N</v>
      </c>
      <c r="H789" s="18">
        <v>13.2</v>
      </c>
      <c r="I789" s="14" t="str">
        <f>IFERROR(__xludf.DUMMYFUNCTION("SPARKLINE(H789,{""charttype"",""bar"";""color1"",""#00CCFF"";""max"",MAX($H$2:$H$2107)})"),"")</f>
        <v/>
      </c>
      <c r="J789" s="18">
        <v>29.8</v>
      </c>
      <c r="K789" s="14" t="str">
        <f>IFERROR(__xludf.DUMMYFUNCTION("SPARKLINE(J789,{""charttype"",""bar"";""color1"",""#FF0000"";""max"",MAX($J$2:$J$2107)})"),"")</f>
        <v/>
      </c>
      <c r="L789" s="18">
        <v>24.2</v>
      </c>
      <c r="M789" s="18" t="str">
        <f>IFERROR(__xludf.DUMMYFUNCTION("SPARKLINE(L789,{""charttype"",""bar"";""color1"",""#FF9900"";""max"",MAX($L$2:$L$2107)})"),"")</f>
        <v/>
      </c>
      <c r="N789" s="18">
        <v>0.0</v>
      </c>
      <c r="O789" s="14" t="str">
        <f>IFERROR(__xludf.DUMMYFUNCTION("SPARKLINE(N789,{""charttype"",""bar"";""color1"",""#0066CC"";""max"",MAX($N$2:$N$2107)})"),"")</f>
        <v/>
      </c>
      <c r="P789" s="16">
        <v>100495.6</v>
      </c>
      <c r="Q789" s="19">
        <v>56.02642</v>
      </c>
      <c r="R789" s="21">
        <f t="shared" si="5"/>
        <v>5630408.694</v>
      </c>
    </row>
    <row r="790">
      <c r="A790" s="6">
        <v>42793.0</v>
      </c>
      <c r="B790" s="14" t="str">
        <f t="shared" si="1"/>
        <v>Monday</v>
      </c>
      <c r="C790" s="14" t="str">
        <f t="shared" si="2"/>
        <v>February</v>
      </c>
      <c r="D790" s="15" t="str">
        <f t="shared" si="3"/>
        <v>2017</v>
      </c>
      <c r="E790" s="16">
        <f t="shared" si="4"/>
        <v>9</v>
      </c>
      <c r="F790" s="14" t="str">
        <f>VLOOKUP(A790,'_Holidays'!A790:B2895,2,FALSE)</f>
        <v>Y</v>
      </c>
      <c r="G790" s="17" t="str">
        <f>VLOOKUP(A790,'_Holidays'!A790:C2895,3,FALSE)</f>
        <v>N</v>
      </c>
      <c r="H790" s="18">
        <v>15.6</v>
      </c>
      <c r="I790" s="14" t="str">
        <f>IFERROR(__xludf.DUMMYFUNCTION("SPARKLINE(H790,{""charttype"",""bar"";""color1"",""#00CCFF"";""max"",MAX($H$2:$H$2107)})"),"")</f>
        <v/>
      </c>
      <c r="J790" s="18">
        <v>33.1</v>
      </c>
      <c r="K790" s="14" t="str">
        <f>IFERROR(__xludf.DUMMYFUNCTION("SPARKLINE(J790,{""charttype"",""bar"";""color1"",""#FF0000"";""max"",MAX($J$2:$J$2107)})"),"")</f>
        <v/>
      </c>
      <c r="L790" s="18">
        <v>23.9</v>
      </c>
      <c r="M790" s="18" t="str">
        <f>IFERROR(__xludf.DUMMYFUNCTION("SPARKLINE(L790,{""charttype"",""bar"";""color1"",""#FF9900"";""max"",MAX($L$2:$L$2107)})"),"")</f>
        <v/>
      </c>
      <c r="N790" s="18">
        <v>0.0</v>
      </c>
      <c r="O790" s="14" t="str">
        <f>IFERROR(__xludf.DUMMYFUNCTION("SPARKLINE(N790,{""charttype"",""bar"";""color1"",""#0066CC"";""max"",MAX($N$2:$N$2107)})"),"")</f>
        <v/>
      </c>
      <c r="P790" s="16">
        <v>131090.8</v>
      </c>
      <c r="Q790" s="19">
        <v>96.55007</v>
      </c>
      <c r="R790" s="21">
        <f t="shared" si="5"/>
        <v>12656825.92</v>
      </c>
    </row>
    <row r="791">
      <c r="A791" s="6">
        <v>42794.0</v>
      </c>
      <c r="B791" s="14" t="str">
        <f t="shared" si="1"/>
        <v>Tuesday</v>
      </c>
      <c r="C791" s="14" t="str">
        <f t="shared" si="2"/>
        <v>February</v>
      </c>
      <c r="D791" s="15" t="str">
        <f t="shared" si="3"/>
        <v>2017</v>
      </c>
      <c r="E791" s="16">
        <f t="shared" si="4"/>
        <v>9</v>
      </c>
      <c r="F791" s="14" t="str">
        <f>VLOOKUP(A791,'_Holidays'!A791:B2896,2,FALSE)</f>
        <v>Y</v>
      </c>
      <c r="G791" s="17" t="str">
        <f>VLOOKUP(A791,'_Holidays'!A791:C2896,3,FALSE)</f>
        <v>N</v>
      </c>
      <c r="H791" s="18">
        <v>17.3</v>
      </c>
      <c r="I791" s="14" t="str">
        <f>IFERROR(__xludf.DUMMYFUNCTION("SPARKLINE(H791,{""charttype"",""bar"";""color1"",""#00CCFF"";""max"",MAX($H$2:$H$2107)})"),"")</f>
        <v/>
      </c>
      <c r="J791" s="18">
        <v>33.6</v>
      </c>
      <c r="K791" s="14" t="str">
        <f>IFERROR(__xludf.DUMMYFUNCTION("SPARKLINE(J791,{""charttype"",""bar"";""color1"",""#FF0000"";""max"",MAX($J$2:$J$2107)})"),"")</f>
        <v/>
      </c>
      <c r="L791" s="18">
        <v>23.6</v>
      </c>
      <c r="M791" s="18" t="str">
        <f>IFERROR(__xludf.DUMMYFUNCTION("SPARKLINE(L791,{""charttype"",""bar"";""color1"",""#FF9900"";""max"",MAX($L$2:$L$2107)})"),"")</f>
        <v/>
      </c>
      <c r="N791" s="18">
        <v>0.0</v>
      </c>
      <c r="O791" s="14" t="str">
        <f>IFERROR(__xludf.DUMMYFUNCTION("SPARKLINE(N791,{""charttype"",""bar"";""color1"",""#0066CC"";""max"",MAX($N$2:$N$2107)})"),"")</f>
        <v/>
      </c>
      <c r="P791" s="16">
        <v>140167.5</v>
      </c>
      <c r="Q791" s="19">
        <v>99.94564</v>
      </c>
      <c r="R791" s="21">
        <f t="shared" si="5"/>
        <v>14009130.49</v>
      </c>
    </row>
    <row r="792">
      <c r="A792" s="6">
        <v>42795.0</v>
      </c>
      <c r="B792" s="14" t="str">
        <f t="shared" si="1"/>
        <v>Wednesday</v>
      </c>
      <c r="C792" s="14" t="str">
        <f t="shared" si="2"/>
        <v>March</v>
      </c>
      <c r="D792" s="15" t="str">
        <f t="shared" si="3"/>
        <v>2017</v>
      </c>
      <c r="E792" s="16">
        <f t="shared" si="4"/>
        <v>9</v>
      </c>
      <c r="F792" s="14" t="str">
        <f>VLOOKUP(A792,'_Holidays'!A792:B2897,2,FALSE)</f>
        <v>Y</v>
      </c>
      <c r="G792" s="17" t="str">
        <f>VLOOKUP(A792,'_Holidays'!A792:C2897,3,FALSE)</f>
        <v>N</v>
      </c>
      <c r="H792" s="18">
        <v>16.6</v>
      </c>
      <c r="I792" s="14" t="str">
        <f>IFERROR(__xludf.DUMMYFUNCTION("SPARKLINE(H792,{""charttype"",""bar"";""color1"",""#00CCFF"";""max"",MAX($H$2:$H$2107)})"),"")</f>
        <v/>
      </c>
      <c r="J792" s="18">
        <v>30.5</v>
      </c>
      <c r="K792" s="14" t="str">
        <f>IFERROR(__xludf.DUMMYFUNCTION("SPARKLINE(J792,{""charttype"",""bar"";""color1"",""#FF0000"";""max"",MAX($J$2:$J$2107)})"),"")</f>
        <v/>
      </c>
      <c r="L792" s="18">
        <v>23.7</v>
      </c>
      <c r="M792" s="18" t="str">
        <f>IFERROR(__xludf.DUMMYFUNCTION("SPARKLINE(L792,{""charttype"",""bar"";""color1"",""#FF9900"";""max"",MAX($L$2:$L$2107)})"),"")</f>
        <v/>
      </c>
      <c r="N792" s="18">
        <v>0.0</v>
      </c>
      <c r="O792" s="14" t="str">
        <f>IFERROR(__xludf.DUMMYFUNCTION("SPARKLINE(N792,{""charttype"",""bar"";""color1"",""#0066CC"";""max"",MAX($N$2:$N$2107)})"),"")</f>
        <v/>
      </c>
      <c r="P792" s="16">
        <v>137292.0</v>
      </c>
      <c r="Q792" s="19">
        <v>86.004</v>
      </c>
      <c r="R792" s="21">
        <f t="shared" si="5"/>
        <v>11807661.17</v>
      </c>
    </row>
    <row r="793">
      <c r="A793" s="6">
        <v>42796.0</v>
      </c>
      <c r="B793" s="14" t="str">
        <f t="shared" si="1"/>
        <v>Thursday</v>
      </c>
      <c r="C793" s="14" t="str">
        <f t="shared" si="2"/>
        <v>March</v>
      </c>
      <c r="D793" s="15" t="str">
        <f t="shared" si="3"/>
        <v>2017</v>
      </c>
      <c r="E793" s="16">
        <f t="shared" si="4"/>
        <v>9</v>
      </c>
      <c r="F793" s="14" t="str">
        <f>VLOOKUP(A793,'_Holidays'!A793:B2898,2,FALSE)</f>
        <v>Y</v>
      </c>
      <c r="G793" s="17" t="str">
        <f>VLOOKUP(A793,'_Holidays'!A793:C2898,3,FALSE)</f>
        <v>N</v>
      </c>
      <c r="H793" s="18">
        <v>17.7</v>
      </c>
      <c r="I793" s="14" t="str">
        <f>IFERROR(__xludf.DUMMYFUNCTION("SPARKLINE(H793,{""charttype"",""bar"";""color1"",""#00CCFF"";""max"",MAX($H$2:$H$2107)})"),"")</f>
        <v/>
      </c>
      <c r="J793" s="18">
        <v>23.3</v>
      </c>
      <c r="K793" s="14" t="str">
        <f>IFERROR(__xludf.DUMMYFUNCTION("SPARKLINE(J793,{""charttype"",""bar"";""color1"",""#FF0000"";""max"",MAX($J$2:$J$2107)})"),"")</f>
        <v/>
      </c>
      <c r="L793" s="18">
        <v>22.0</v>
      </c>
      <c r="M793" s="18" t="str">
        <f>IFERROR(__xludf.DUMMYFUNCTION("SPARKLINE(L793,{""charttype"",""bar"";""color1"",""#FF9900"";""max"",MAX($L$2:$L$2107)})"),"")</f>
        <v/>
      </c>
      <c r="N793" s="18">
        <v>0.0</v>
      </c>
      <c r="O793" s="14" t="str">
        <f>IFERROR(__xludf.DUMMYFUNCTION("SPARKLINE(N793,{""charttype"",""bar"";""color1"",""#0066CC"";""max"",MAX($N$2:$N$2107)})"),"")</f>
        <v/>
      </c>
      <c r="P793" s="16">
        <v>127633.3</v>
      </c>
      <c r="Q793" s="19">
        <v>85.49845</v>
      </c>
      <c r="R793" s="21">
        <f t="shared" si="5"/>
        <v>10912449.32</v>
      </c>
    </row>
    <row r="794">
      <c r="A794" s="6">
        <v>42797.0</v>
      </c>
      <c r="B794" s="14" t="str">
        <f t="shared" si="1"/>
        <v>Friday</v>
      </c>
      <c r="C794" s="14" t="str">
        <f t="shared" si="2"/>
        <v>March</v>
      </c>
      <c r="D794" s="15" t="str">
        <f t="shared" si="3"/>
        <v>2017</v>
      </c>
      <c r="E794" s="16">
        <f t="shared" si="4"/>
        <v>9</v>
      </c>
      <c r="F794" s="14" t="str">
        <f>VLOOKUP(A794,'_Holidays'!A794:B2899,2,FALSE)</f>
        <v>Y</v>
      </c>
      <c r="G794" s="17" t="str">
        <f>VLOOKUP(A794,'_Holidays'!A794:C2899,3,FALSE)</f>
        <v>N</v>
      </c>
      <c r="H794" s="18">
        <v>18.1</v>
      </c>
      <c r="I794" s="14" t="str">
        <f>IFERROR(__xludf.DUMMYFUNCTION("SPARKLINE(H794,{""charttype"",""bar"";""color1"",""#00CCFF"";""max"",MAX($H$2:$H$2107)})"),"")</f>
        <v/>
      </c>
      <c r="J794" s="18">
        <v>28.6</v>
      </c>
      <c r="K794" s="14" t="str">
        <f>IFERROR(__xludf.DUMMYFUNCTION("SPARKLINE(J794,{""charttype"",""bar"";""color1"",""#FF0000"";""max"",MAX($J$2:$J$2107)})"),"")</f>
        <v/>
      </c>
      <c r="L794" s="18">
        <v>18.1</v>
      </c>
      <c r="M794" s="18" t="str">
        <f>IFERROR(__xludf.DUMMYFUNCTION("SPARKLINE(L794,{""charttype"",""bar"";""color1"",""#FF9900"";""max"",MAX($L$2:$L$2107)})"),"")</f>
        <v/>
      </c>
      <c r="N794" s="18">
        <v>0.0</v>
      </c>
      <c r="O794" s="14" t="str">
        <f>IFERROR(__xludf.DUMMYFUNCTION("SPARKLINE(N794,{""charttype"",""bar"";""color1"",""#0066CC"";""max"",MAX($N$2:$N$2107)})"),"")</f>
        <v/>
      </c>
      <c r="P794" s="16">
        <v>124311.3</v>
      </c>
      <c r="Q794" s="19">
        <v>73.9293</v>
      </c>
      <c r="R794" s="21">
        <f t="shared" si="5"/>
        <v>9190247.391</v>
      </c>
    </row>
    <row r="795">
      <c r="A795" s="6">
        <v>42798.0</v>
      </c>
      <c r="B795" s="14" t="str">
        <f t="shared" si="1"/>
        <v>Saturday</v>
      </c>
      <c r="C795" s="14" t="str">
        <f t="shared" si="2"/>
        <v>March</v>
      </c>
      <c r="D795" s="15" t="str">
        <f t="shared" si="3"/>
        <v>2017</v>
      </c>
      <c r="E795" s="16">
        <f t="shared" si="4"/>
        <v>9</v>
      </c>
      <c r="F795" s="14" t="str">
        <f>VLOOKUP(A795,'_Holidays'!A795:B2900,2,FALSE)</f>
        <v>Y</v>
      </c>
      <c r="G795" s="17" t="str">
        <f>VLOOKUP(A795,'_Holidays'!A795:C2900,3,FALSE)</f>
        <v>N</v>
      </c>
      <c r="H795" s="18">
        <v>16.1</v>
      </c>
      <c r="I795" s="14" t="str">
        <f>IFERROR(__xludf.DUMMYFUNCTION("SPARKLINE(H795,{""charttype"",""bar"";""color1"",""#00CCFF"";""max"",MAX($H$2:$H$2107)})"),"")</f>
        <v/>
      </c>
      <c r="J795" s="18">
        <v>27.4</v>
      </c>
      <c r="K795" s="14" t="str">
        <f>IFERROR(__xludf.DUMMYFUNCTION("SPARKLINE(J795,{""charttype"",""bar"";""color1"",""#FF0000"";""max"",MAX($J$2:$J$2107)})"),"")</f>
        <v/>
      </c>
      <c r="L795" s="18">
        <v>23.0</v>
      </c>
      <c r="M795" s="18" t="str">
        <f>IFERROR(__xludf.DUMMYFUNCTION("SPARKLINE(L795,{""charttype"",""bar"";""color1"",""#FF9900"";""max"",MAX($L$2:$L$2107)})"),"")</f>
        <v/>
      </c>
      <c r="N795" s="18">
        <v>0.0</v>
      </c>
      <c r="O795" s="14" t="str">
        <f>IFERROR(__xludf.DUMMYFUNCTION("SPARKLINE(N795,{""charttype"",""bar"";""color1"",""#0066CC"";""max"",MAX($N$2:$N$2107)})"),"")</f>
        <v/>
      </c>
      <c r="P795" s="16">
        <v>116083.3</v>
      </c>
      <c r="Q795" s="19">
        <v>77.59564</v>
      </c>
      <c r="R795" s="21">
        <f t="shared" si="5"/>
        <v>9007557.957</v>
      </c>
    </row>
    <row r="796">
      <c r="A796" s="6">
        <v>42799.0</v>
      </c>
      <c r="B796" s="14" t="str">
        <f t="shared" si="1"/>
        <v>Sunday</v>
      </c>
      <c r="C796" s="14" t="str">
        <f t="shared" si="2"/>
        <v>March</v>
      </c>
      <c r="D796" s="15" t="str">
        <f t="shared" si="3"/>
        <v>2017</v>
      </c>
      <c r="E796" s="16">
        <f t="shared" si="4"/>
        <v>10</v>
      </c>
      <c r="F796" s="14" t="str">
        <f>VLOOKUP(A796,'_Holidays'!A796:B2901,2,FALSE)</f>
        <v>Y</v>
      </c>
      <c r="G796" s="17" t="str">
        <f>VLOOKUP(A796,'_Holidays'!A796:C2901,3,FALSE)</f>
        <v>N</v>
      </c>
      <c r="H796" s="18">
        <v>17.6</v>
      </c>
      <c r="I796" s="14" t="str">
        <f>IFERROR(__xludf.DUMMYFUNCTION("SPARKLINE(H796,{""charttype"",""bar"";""color1"",""#00CCFF"";""max"",MAX($H$2:$H$2107)})"),"")</f>
        <v/>
      </c>
      <c r="J796" s="18">
        <v>25.4</v>
      </c>
      <c r="K796" s="14" t="str">
        <f>IFERROR(__xludf.DUMMYFUNCTION("SPARKLINE(J796,{""charttype"",""bar"";""color1"",""#FF0000"";""max"",MAX($J$2:$J$2107)})"),"")</f>
        <v/>
      </c>
      <c r="L796" s="18">
        <v>16.8</v>
      </c>
      <c r="M796" s="18" t="str">
        <f>IFERROR(__xludf.DUMMYFUNCTION("SPARKLINE(L796,{""charttype"",""bar"";""color1"",""#FF9900"";""max"",MAX($L$2:$L$2107)})"),"")</f>
        <v/>
      </c>
      <c r="N796" s="18">
        <v>0.2</v>
      </c>
      <c r="O796" s="14" t="str">
        <f>IFERROR(__xludf.DUMMYFUNCTION("SPARKLINE(N796,{""charttype"",""bar"";""color1"",""#0066CC"";""max"",MAX($N$2:$N$2107)})"),"")</f>
        <v/>
      </c>
      <c r="P796" s="16">
        <v>103539.0</v>
      </c>
      <c r="Q796" s="19">
        <v>45.46075</v>
      </c>
      <c r="R796" s="21">
        <f t="shared" si="5"/>
        <v>4706960.594</v>
      </c>
    </row>
    <row r="797">
      <c r="A797" s="6">
        <v>42800.0</v>
      </c>
      <c r="B797" s="14" t="str">
        <f t="shared" si="1"/>
        <v>Monday</v>
      </c>
      <c r="C797" s="14" t="str">
        <f t="shared" si="2"/>
        <v>March</v>
      </c>
      <c r="D797" s="15" t="str">
        <f t="shared" si="3"/>
        <v>2017</v>
      </c>
      <c r="E797" s="16">
        <f t="shared" si="4"/>
        <v>10</v>
      </c>
      <c r="F797" s="14" t="str">
        <f>VLOOKUP(A797,'_Holidays'!A797:B2902,2,FALSE)</f>
        <v>Y</v>
      </c>
      <c r="G797" s="17" t="str">
        <f>VLOOKUP(A797,'_Holidays'!A797:C2902,3,FALSE)</f>
        <v>N</v>
      </c>
      <c r="H797" s="18">
        <v>17.7</v>
      </c>
      <c r="I797" s="14" t="str">
        <f>IFERROR(__xludf.DUMMYFUNCTION("SPARKLINE(H797,{""charttype"",""bar"";""color1"",""#00CCFF"";""max"",MAX($H$2:$H$2107)})"),"")</f>
        <v/>
      </c>
      <c r="J797" s="18">
        <v>27.4</v>
      </c>
      <c r="K797" s="14" t="str">
        <f>IFERROR(__xludf.DUMMYFUNCTION("SPARKLINE(J797,{""charttype"",""bar"";""color1"",""#FF0000"";""max"",MAX($J$2:$J$2107)})"),"")</f>
        <v/>
      </c>
      <c r="L797" s="18">
        <v>22.3</v>
      </c>
      <c r="M797" s="18" t="str">
        <f>IFERROR(__xludf.DUMMYFUNCTION("SPARKLINE(L797,{""charttype"",""bar"";""color1"",""#FF9900"";""max"",MAX($L$2:$L$2107)})"),"")</f>
        <v/>
      </c>
      <c r="N797" s="18">
        <v>0.0</v>
      </c>
      <c r="O797" s="14" t="str">
        <f>IFERROR(__xludf.DUMMYFUNCTION("SPARKLINE(N797,{""charttype"",""bar"";""color1"",""#0066CC"";""max"",MAX($N$2:$N$2107)})"),"")</f>
        <v/>
      </c>
      <c r="P797" s="16">
        <v>116447.9</v>
      </c>
      <c r="Q797" s="19">
        <v>56.63415</v>
      </c>
      <c r="R797" s="21">
        <f t="shared" si="5"/>
        <v>6594927.836</v>
      </c>
    </row>
    <row r="798">
      <c r="A798" s="6">
        <v>42801.0</v>
      </c>
      <c r="B798" s="14" t="str">
        <f t="shared" si="1"/>
        <v>Tuesday</v>
      </c>
      <c r="C798" s="14" t="str">
        <f t="shared" si="2"/>
        <v>March</v>
      </c>
      <c r="D798" s="15" t="str">
        <f t="shared" si="3"/>
        <v>2017</v>
      </c>
      <c r="E798" s="16">
        <f t="shared" si="4"/>
        <v>10</v>
      </c>
      <c r="F798" s="14" t="str">
        <f>VLOOKUP(A798,'_Holidays'!A798:B2903,2,FALSE)</f>
        <v>Y</v>
      </c>
      <c r="G798" s="17" t="str">
        <f>VLOOKUP(A798,'_Holidays'!A798:C2903,3,FALSE)</f>
        <v>N</v>
      </c>
      <c r="H798" s="18">
        <v>15.0</v>
      </c>
      <c r="I798" s="14" t="str">
        <f>IFERROR(__xludf.DUMMYFUNCTION("SPARKLINE(H798,{""charttype"",""bar"";""color1"",""#00CCFF"";""max"",MAX($H$2:$H$2107)})"),"")</f>
        <v/>
      </c>
      <c r="J798" s="18">
        <v>28.2</v>
      </c>
      <c r="K798" s="14" t="str">
        <f>IFERROR(__xludf.DUMMYFUNCTION("SPARKLINE(J798,{""charttype"",""bar"";""color1"",""#FF0000"";""max"",MAX($J$2:$J$2107)})"),"")</f>
        <v/>
      </c>
      <c r="L798" s="18">
        <v>22.4</v>
      </c>
      <c r="M798" s="18" t="str">
        <f>IFERROR(__xludf.DUMMYFUNCTION("SPARKLINE(L798,{""charttype"",""bar"";""color1"",""#FF9900"";""max"",MAX($L$2:$L$2107)})"),"")</f>
        <v/>
      </c>
      <c r="N798" s="18">
        <v>0.0</v>
      </c>
      <c r="O798" s="14" t="str">
        <f>IFERROR(__xludf.DUMMYFUNCTION("SPARKLINE(N798,{""charttype"",""bar"";""color1"",""#0066CC"";""max"",MAX($N$2:$N$2107)})"),"")</f>
        <v/>
      </c>
      <c r="P798" s="16">
        <v>117931.5</v>
      </c>
      <c r="Q798" s="19">
        <v>57.51614</v>
      </c>
      <c r="R798" s="21">
        <f t="shared" si="5"/>
        <v>6782964.664</v>
      </c>
    </row>
    <row r="799">
      <c r="A799" s="6">
        <v>42802.0</v>
      </c>
      <c r="B799" s="14" t="str">
        <f t="shared" si="1"/>
        <v>Wednesday</v>
      </c>
      <c r="C799" s="14" t="str">
        <f t="shared" si="2"/>
        <v>March</v>
      </c>
      <c r="D799" s="15" t="str">
        <f t="shared" si="3"/>
        <v>2017</v>
      </c>
      <c r="E799" s="16">
        <f t="shared" si="4"/>
        <v>10</v>
      </c>
      <c r="F799" s="14" t="str">
        <f>VLOOKUP(A799,'_Holidays'!A799:B2904,2,FALSE)</f>
        <v>Y</v>
      </c>
      <c r="G799" s="17" t="str">
        <f>VLOOKUP(A799,'_Holidays'!A799:C2904,3,FALSE)</f>
        <v>N</v>
      </c>
      <c r="H799" s="18">
        <v>14.2</v>
      </c>
      <c r="I799" s="14" t="str">
        <f>IFERROR(__xludf.DUMMYFUNCTION("SPARKLINE(H799,{""charttype"",""bar"";""color1"",""#00CCFF"";""max"",MAX($H$2:$H$2107)})"),"")</f>
        <v/>
      </c>
      <c r="J799" s="18">
        <v>31.5</v>
      </c>
      <c r="K799" s="14" t="str">
        <f>IFERROR(__xludf.DUMMYFUNCTION("SPARKLINE(J799,{""charttype"",""bar"";""color1"",""#FF0000"";""max"",MAX($J$2:$J$2107)})"),"")</f>
        <v/>
      </c>
      <c r="L799" s="18">
        <v>22.1</v>
      </c>
      <c r="M799" s="18" t="str">
        <f>IFERROR(__xludf.DUMMYFUNCTION("SPARKLINE(L799,{""charttype"",""bar"";""color1"",""#FF9900"";""max"",MAX($L$2:$L$2107)})"),"")</f>
        <v/>
      </c>
      <c r="N799" s="18">
        <v>0.0</v>
      </c>
      <c r="O799" s="14" t="str">
        <f>IFERROR(__xludf.DUMMYFUNCTION("SPARKLINE(N799,{""charttype"",""bar"";""color1"",""#0066CC"";""max"",MAX($N$2:$N$2107)})"),"")</f>
        <v/>
      </c>
      <c r="P799" s="16">
        <v>124370.8</v>
      </c>
      <c r="Q799" s="19">
        <v>73.92313</v>
      </c>
      <c r="R799" s="21">
        <f t="shared" si="5"/>
        <v>9193878.817</v>
      </c>
    </row>
    <row r="800">
      <c r="A800" s="6">
        <v>42803.0</v>
      </c>
      <c r="B800" s="14" t="str">
        <f t="shared" si="1"/>
        <v>Thursday</v>
      </c>
      <c r="C800" s="14" t="str">
        <f t="shared" si="2"/>
        <v>March</v>
      </c>
      <c r="D800" s="15" t="str">
        <f t="shared" si="3"/>
        <v>2017</v>
      </c>
      <c r="E800" s="16">
        <f t="shared" si="4"/>
        <v>10</v>
      </c>
      <c r="F800" s="14" t="str">
        <f>VLOOKUP(A800,'_Holidays'!A800:B2905,2,FALSE)</f>
        <v>Y</v>
      </c>
      <c r="G800" s="17" t="str">
        <f>VLOOKUP(A800,'_Holidays'!A800:C2905,3,FALSE)</f>
        <v>N</v>
      </c>
      <c r="H800" s="18">
        <v>15.0</v>
      </c>
      <c r="I800" s="14" t="str">
        <f>IFERROR(__xludf.DUMMYFUNCTION("SPARKLINE(H800,{""charttype"",""bar"";""color1"",""#00CCFF"";""max"",MAX($H$2:$H$2107)})"),"")</f>
        <v/>
      </c>
      <c r="J800" s="18">
        <v>32.3</v>
      </c>
      <c r="K800" s="14" t="str">
        <f>IFERROR(__xludf.DUMMYFUNCTION("SPARKLINE(J800,{""charttype"",""bar"";""color1"",""#FF0000"";""max"",MAX($J$2:$J$2107)})"),"")</f>
        <v/>
      </c>
      <c r="L800" s="18">
        <v>21.1</v>
      </c>
      <c r="M800" s="18" t="str">
        <f>IFERROR(__xludf.DUMMYFUNCTION("SPARKLINE(L800,{""charttype"",""bar"";""color1"",""#FF9900"";""max"",MAX($L$2:$L$2107)})"),"")</f>
        <v/>
      </c>
      <c r="N800" s="18">
        <v>0.0</v>
      </c>
      <c r="O800" s="14" t="str">
        <f>IFERROR(__xludf.DUMMYFUNCTION("SPARKLINE(N800,{""charttype"",""bar"";""color1"",""#0066CC"";""max"",MAX($N$2:$N$2107)})"),"")</f>
        <v/>
      </c>
      <c r="P800" s="16">
        <v>129649.3</v>
      </c>
      <c r="Q800" s="19">
        <v>83.88969</v>
      </c>
      <c r="R800" s="21">
        <f t="shared" si="5"/>
        <v>10876239.59</v>
      </c>
    </row>
    <row r="801">
      <c r="A801" s="6">
        <v>42804.0</v>
      </c>
      <c r="B801" s="14" t="str">
        <f t="shared" si="1"/>
        <v>Friday</v>
      </c>
      <c r="C801" s="14" t="str">
        <f t="shared" si="2"/>
        <v>March</v>
      </c>
      <c r="D801" s="15" t="str">
        <f t="shared" si="3"/>
        <v>2017</v>
      </c>
      <c r="E801" s="16">
        <f t="shared" si="4"/>
        <v>10</v>
      </c>
      <c r="F801" s="14" t="str">
        <f>VLOOKUP(A801,'_Holidays'!A801:B2906,2,FALSE)</f>
        <v>Y</v>
      </c>
      <c r="G801" s="17" t="str">
        <f>VLOOKUP(A801,'_Holidays'!A801:C2906,3,FALSE)</f>
        <v>N</v>
      </c>
      <c r="H801" s="18">
        <v>18.5</v>
      </c>
      <c r="I801" s="14" t="str">
        <f>IFERROR(__xludf.DUMMYFUNCTION("SPARKLINE(H801,{""charttype"",""bar"";""color1"",""#00CCFF"";""max"",MAX($H$2:$H$2107)})"),"")</f>
        <v/>
      </c>
      <c r="J801" s="18">
        <v>23.8</v>
      </c>
      <c r="K801" s="14" t="str">
        <f>IFERROR(__xludf.DUMMYFUNCTION("SPARKLINE(J801,{""charttype"",""bar"";""color1"",""#FF0000"";""max"",MAX($J$2:$J$2107)})"),"")</f>
        <v/>
      </c>
      <c r="L801" s="18">
        <v>19.4</v>
      </c>
      <c r="M801" s="18" t="str">
        <f>IFERROR(__xludf.DUMMYFUNCTION("SPARKLINE(L801,{""charttype"",""bar"";""color1"",""#FF9900"";""max"",MAX($L$2:$L$2107)})"),"")</f>
        <v/>
      </c>
      <c r="N801" s="18">
        <v>0.0</v>
      </c>
      <c r="O801" s="14" t="str">
        <f>IFERROR(__xludf.DUMMYFUNCTION("SPARKLINE(N801,{""charttype"",""bar"";""color1"",""#0066CC"";""max"",MAX($N$2:$N$2107)})"),"")</f>
        <v/>
      </c>
      <c r="P801" s="16">
        <v>125346.1</v>
      </c>
      <c r="Q801" s="19">
        <v>82.03454</v>
      </c>
      <c r="R801" s="21">
        <f t="shared" si="5"/>
        <v>10282709.65</v>
      </c>
    </row>
    <row r="802">
      <c r="A802" s="6">
        <v>42805.0</v>
      </c>
      <c r="B802" s="14" t="str">
        <f t="shared" si="1"/>
        <v>Saturday</v>
      </c>
      <c r="C802" s="14" t="str">
        <f t="shared" si="2"/>
        <v>March</v>
      </c>
      <c r="D802" s="15" t="str">
        <f t="shared" si="3"/>
        <v>2017</v>
      </c>
      <c r="E802" s="16">
        <f t="shared" si="4"/>
        <v>10</v>
      </c>
      <c r="F802" s="14" t="str">
        <f>VLOOKUP(A802,'_Holidays'!A802:B2907,2,FALSE)</f>
        <v>Y</v>
      </c>
      <c r="G802" s="17" t="str">
        <f>VLOOKUP(A802,'_Holidays'!A802:C2907,3,FALSE)</f>
        <v>N</v>
      </c>
      <c r="H802" s="18">
        <v>18.0</v>
      </c>
      <c r="I802" s="14" t="str">
        <f>IFERROR(__xludf.DUMMYFUNCTION("SPARKLINE(H802,{""charttype"",""bar"";""color1"",""#00CCFF"";""max"",MAX($H$2:$H$2107)})"),"")</f>
        <v/>
      </c>
      <c r="J802" s="18">
        <v>26.4</v>
      </c>
      <c r="K802" s="14" t="str">
        <f>IFERROR(__xludf.DUMMYFUNCTION("SPARKLINE(J802,{""charttype"",""bar"";""color1"",""#FF0000"";""max"",MAX($J$2:$J$2107)})"),"")</f>
        <v/>
      </c>
      <c r="L802" s="18">
        <v>13.9</v>
      </c>
      <c r="M802" s="18" t="str">
        <f>IFERROR(__xludf.DUMMYFUNCTION("SPARKLINE(L802,{""charttype"",""bar"";""color1"",""#FF9900"";""max"",MAX($L$2:$L$2107)})"),"")</f>
        <v/>
      </c>
      <c r="N802" s="18">
        <v>0.0</v>
      </c>
      <c r="O802" s="14" t="str">
        <f>IFERROR(__xludf.DUMMYFUNCTION("SPARKLINE(N802,{""charttype"",""bar"";""color1"",""#0066CC"";""max"",MAX($N$2:$N$2107)})"),"")</f>
        <v/>
      </c>
      <c r="P802" s="16">
        <v>108816.8</v>
      </c>
      <c r="Q802" s="19">
        <v>50.76233</v>
      </c>
      <c r="R802" s="21">
        <f t="shared" si="5"/>
        <v>5523794.311</v>
      </c>
    </row>
    <row r="803">
      <c r="A803" s="6">
        <v>42806.0</v>
      </c>
      <c r="B803" s="14" t="str">
        <f t="shared" si="1"/>
        <v>Sunday</v>
      </c>
      <c r="C803" s="14" t="str">
        <f t="shared" si="2"/>
        <v>March</v>
      </c>
      <c r="D803" s="15" t="str">
        <f t="shared" si="3"/>
        <v>2017</v>
      </c>
      <c r="E803" s="16">
        <f t="shared" si="4"/>
        <v>11</v>
      </c>
      <c r="F803" s="14" t="str">
        <f>VLOOKUP(A803,'_Holidays'!A803:B2908,2,FALSE)</f>
        <v>Y</v>
      </c>
      <c r="G803" s="17" t="str">
        <f>VLOOKUP(A803,'_Holidays'!A803:C2908,3,FALSE)</f>
        <v>N</v>
      </c>
      <c r="H803" s="18">
        <v>17.9</v>
      </c>
      <c r="I803" s="14" t="str">
        <f>IFERROR(__xludf.DUMMYFUNCTION("SPARKLINE(H803,{""charttype"",""bar"";""color1"",""#00CCFF"";""max"",MAX($H$2:$H$2107)})"),"")</f>
        <v/>
      </c>
      <c r="J803" s="18">
        <v>27.1</v>
      </c>
      <c r="K803" s="14" t="str">
        <f>IFERROR(__xludf.DUMMYFUNCTION("SPARKLINE(J803,{""charttype"",""bar"";""color1"",""#FF0000"";""max"",MAX($J$2:$J$2107)})"),"")</f>
        <v/>
      </c>
      <c r="L803" s="18">
        <v>19.6</v>
      </c>
      <c r="M803" s="18" t="str">
        <f>IFERROR(__xludf.DUMMYFUNCTION("SPARKLINE(L803,{""charttype"",""bar"";""color1"",""#FF9900"";""max"",MAX($L$2:$L$2107)})"),"")</f>
        <v/>
      </c>
      <c r="N803" s="18">
        <v>0.0</v>
      </c>
      <c r="O803" s="14" t="str">
        <f>IFERROR(__xludf.DUMMYFUNCTION("SPARKLINE(N803,{""charttype"",""bar"";""color1"",""#0066CC"";""max"",MAX($N$2:$N$2107)})"),"")</f>
        <v/>
      </c>
      <c r="P803" s="16">
        <v>102617.5</v>
      </c>
      <c r="Q803" s="19">
        <v>42.48056</v>
      </c>
      <c r="R803" s="21">
        <f t="shared" si="5"/>
        <v>4359248.866</v>
      </c>
    </row>
    <row r="804">
      <c r="A804" s="6">
        <v>42807.0</v>
      </c>
      <c r="B804" s="14" t="str">
        <f t="shared" si="1"/>
        <v>Monday</v>
      </c>
      <c r="C804" s="14" t="str">
        <f t="shared" si="2"/>
        <v>March</v>
      </c>
      <c r="D804" s="15" t="str">
        <f t="shared" si="3"/>
        <v>2017</v>
      </c>
      <c r="E804" s="16">
        <f t="shared" si="4"/>
        <v>11</v>
      </c>
      <c r="F804" s="14" t="str">
        <f>VLOOKUP(A804,'_Holidays'!A804:B2909,2,FALSE)</f>
        <v>Y</v>
      </c>
      <c r="G804" s="17" t="str">
        <f>VLOOKUP(A804,'_Holidays'!A804:C2909,3,FALSE)</f>
        <v>Y</v>
      </c>
      <c r="H804" s="18">
        <v>15.7</v>
      </c>
      <c r="I804" s="14" t="str">
        <f>IFERROR(__xludf.DUMMYFUNCTION("SPARKLINE(H804,{""charttype"",""bar"";""color1"",""#00CCFF"";""max"",MAX($H$2:$H$2107)})"),"")</f>
        <v/>
      </c>
      <c r="J804" s="18">
        <v>24.3</v>
      </c>
      <c r="K804" s="14" t="str">
        <f>IFERROR(__xludf.DUMMYFUNCTION("SPARKLINE(J804,{""charttype"",""bar"";""color1"",""#FF0000"";""max"",MAX($J$2:$J$2107)})"),"")</f>
        <v/>
      </c>
      <c r="L804" s="18">
        <v>20.7</v>
      </c>
      <c r="M804" s="18" t="str">
        <f>IFERROR(__xludf.DUMMYFUNCTION("SPARKLINE(L804,{""charttype"",""bar"";""color1"",""#FF9900"";""max"",MAX($L$2:$L$2107)})"),"")</f>
        <v/>
      </c>
      <c r="N804" s="18">
        <v>0.2</v>
      </c>
      <c r="O804" s="14" t="str">
        <f>IFERROR(__xludf.DUMMYFUNCTION("SPARKLINE(N804,{""charttype"",""bar"";""color1"",""#0066CC"";""max"",MAX($N$2:$N$2107)})"),"")</f>
        <v/>
      </c>
      <c r="P804" s="16">
        <v>104468.9</v>
      </c>
      <c r="Q804" s="19">
        <v>66.84372</v>
      </c>
      <c r="R804" s="21">
        <f t="shared" si="5"/>
        <v>6983089.9</v>
      </c>
    </row>
    <row r="805">
      <c r="A805" s="6">
        <v>42808.0</v>
      </c>
      <c r="B805" s="14" t="str">
        <f t="shared" si="1"/>
        <v>Tuesday</v>
      </c>
      <c r="C805" s="14" t="str">
        <f t="shared" si="2"/>
        <v>March</v>
      </c>
      <c r="D805" s="15" t="str">
        <f t="shared" si="3"/>
        <v>2017</v>
      </c>
      <c r="E805" s="16">
        <f t="shared" si="4"/>
        <v>11</v>
      </c>
      <c r="F805" s="14" t="str">
        <f>VLOOKUP(A805,'_Holidays'!A805:B2910,2,FALSE)</f>
        <v>Y</v>
      </c>
      <c r="G805" s="17" t="str">
        <f>VLOOKUP(A805,'_Holidays'!A805:C2910,3,FALSE)</f>
        <v>N</v>
      </c>
      <c r="H805" s="18">
        <v>18.8</v>
      </c>
      <c r="I805" s="14" t="str">
        <f>IFERROR(__xludf.DUMMYFUNCTION("SPARKLINE(H805,{""charttype"",""bar"";""color1"",""#00CCFF"";""max"",MAX($H$2:$H$2107)})"),"")</f>
        <v/>
      </c>
      <c r="J805" s="18">
        <v>32.7</v>
      </c>
      <c r="K805" s="14" t="str">
        <f>IFERROR(__xludf.DUMMYFUNCTION("SPARKLINE(J805,{""charttype"",""bar"";""color1"",""#FF0000"";""max"",MAX($J$2:$J$2107)})"),"")</f>
        <v/>
      </c>
      <c r="L805" s="18">
        <v>20.8</v>
      </c>
      <c r="M805" s="18" t="str">
        <f>IFERROR(__xludf.DUMMYFUNCTION("SPARKLINE(L805,{""charttype"",""bar"";""color1"",""#FF9900"";""max"",MAX($L$2:$L$2107)})"),"")</f>
        <v/>
      </c>
      <c r="N805" s="18">
        <v>0.0</v>
      </c>
      <c r="O805" s="14" t="str">
        <f>IFERROR(__xludf.DUMMYFUNCTION("SPARKLINE(N805,{""charttype"",""bar"";""color1"",""#0066CC"";""max"",MAX($N$2:$N$2107)})"),"")</f>
        <v/>
      </c>
      <c r="P805" s="16">
        <v>133227.8</v>
      </c>
      <c r="Q805" s="19">
        <v>101.4424</v>
      </c>
      <c r="R805" s="21">
        <f t="shared" si="5"/>
        <v>13514947.78</v>
      </c>
    </row>
    <row r="806">
      <c r="A806" s="6">
        <v>42809.0</v>
      </c>
      <c r="B806" s="14" t="str">
        <f t="shared" si="1"/>
        <v>Wednesday</v>
      </c>
      <c r="C806" s="14" t="str">
        <f t="shared" si="2"/>
        <v>March</v>
      </c>
      <c r="D806" s="15" t="str">
        <f t="shared" si="3"/>
        <v>2017</v>
      </c>
      <c r="E806" s="16">
        <f t="shared" si="4"/>
        <v>11</v>
      </c>
      <c r="F806" s="14" t="str">
        <f>VLOOKUP(A806,'_Holidays'!A806:B2911,2,FALSE)</f>
        <v>Y</v>
      </c>
      <c r="G806" s="17" t="str">
        <f>VLOOKUP(A806,'_Holidays'!A806:C2911,3,FALSE)</f>
        <v>N</v>
      </c>
      <c r="H806" s="18">
        <v>20.8</v>
      </c>
      <c r="I806" s="14" t="str">
        <f>IFERROR(__xludf.DUMMYFUNCTION("SPARKLINE(H806,{""charttype"",""bar"";""color1"",""#00CCFF"";""max"",MAX($H$2:$H$2107)})"),"")</f>
        <v/>
      </c>
      <c r="J806" s="18">
        <v>33.2</v>
      </c>
      <c r="K806" s="14" t="str">
        <f>IFERROR(__xludf.DUMMYFUNCTION("SPARKLINE(J806,{""charttype"",""bar"";""color1"",""#FF0000"";""max"",MAX($J$2:$J$2107)})"),"")</f>
        <v/>
      </c>
      <c r="L806" s="18">
        <v>18.9</v>
      </c>
      <c r="M806" s="18" t="str">
        <f>IFERROR(__xludf.DUMMYFUNCTION("SPARKLINE(L806,{""charttype"",""bar"";""color1"",""#FF9900"";""max"",MAX($L$2:$L$2107)})"),"")</f>
        <v/>
      </c>
      <c r="N806" s="18">
        <v>0.0</v>
      </c>
      <c r="O806" s="14" t="str">
        <f>IFERROR(__xludf.DUMMYFUNCTION("SPARKLINE(N806,{""charttype"",""bar"";""color1"",""#0066CC"";""max"",MAX($N$2:$N$2107)})"),"")</f>
        <v/>
      </c>
      <c r="P806" s="16">
        <v>139672.8</v>
      </c>
      <c r="Q806" s="19">
        <v>102.0122</v>
      </c>
      <c r="R806" s="21">
        <f t="shared" si="5"/>
        <v>14248329.61</v>
      </c>
    </row>
    <row r="807">
      <c r="A807" s="6">
        <v>42810.0</v>
      </c>
      <c r="B807" s="14" t="str">
        <f t="shared" si="1"/>
        <v>Thursday</v>
      </c>
      <c r="C807" s="14" t="str">
        <f t="shared" si="2"/>
        <v>March</v>
      </c>
      <c r="D807" s="15" t="str">
        <f t="shared" si="3"/>
        <v>2017</v>
      </c>
      <c r="E807" s="16">
        <f t="shared" si="4"/>
        <v>11</v>
      </c>
      <c r="F807" s="14" t="str">
        <f>VLOOKUP(A807,'_Holidays'!A807:B2912,2,FALSE)</f>
        <v>Y</v>
      </c>
      <c r="G807" s="17" t="str">
        <f>VLOOKUP(A807,'_Holidays'!A807:C2912,3,FALSE)</f>
        <v>N</v>
      </c>
      <c r="H807" s="18">
        <v>21.7</v>
      </c>
      <c r="I807" s="14" t="str">
        <f>IFERROR(__xludf.DUMMYFUNCTION("SPARKLINE(H807,{""charttype"",""bar"";""color1"",""#00CCFF"";""max"",MAX($H$2:$H$2107)})"),"")</f>
        <v/>
      </c>
      <c r="J807" s="18">
        <v>23.0</v>
      </c>
      <c r="K807" s="14" t="str">
        <f>IFERROR(__xludf.DUMMYFUNCTION("SPARKLINE(J807,{""charttype"",""bar"";""color1"",""#FF0000"";""max"",MAX($J$2:$J$2107)})"),"")</f>
        <v/>
      </c>
      <c r="L807" s="18">
        <v>4.8</v>
      </c>
      <c r="M807" s="18" t="str">
        <f>IFERROR(__xludf.DUMMYFUNCTION("SPARKLINE(L807,{""charttype"",""bar"";""color1"",""#FF9900"";""max"",MAX($L$2:$L$2107)})"),"")</f>
        <v/>
      </c>
      <c r="N807" s="18">
        <v>1.8</v>
      </c>
      <c r="O807" s="14" t="str">
        <f>IFERROR(__xludf.DUMMYFUNCTION("SPARKLINE(N807,{""charttype"",""bar"";""color1"",""#0066CC"";""max"",MAX($N$2:$N$2107)})"),"")</f>
        <v/>
      </c>
      <c r="P807" s="16">
        <v>124256.0</v>
      </c>
      <c r="Q807" s="19">
        <v>87.89402</v>
      </c>
      <c r="R807" s="21">
        <f t="shared" si="5"/>
        <v>10921359.35</v>
      </c>
    </row>
    <row r="808">
      <c r="A808" s="6">
        <v>42811.0</v>
      </c>
      <c r="B808" s="14" t="str">
        <f t="shared" si="1"/>
        <v>Friday</v>
      </c>
      <c r="C808" s="14" t="str">
        <f t="shared" si="2"/>
        <v>March</v>
      </c>
      <c r="D808" s="15" t="str">
        <f t="shared" si="3"/>
        <v>2017</v>
      </c>
      <c r="E808" s="16">
        <f t="shared" si="4"/>
        <v>11</v>
      </c>
      <c r="F808" s="14" t="str">
        <f>VLOOKUP(A808,'_Holidays'!A808:B2913,2,FALSE)</f>
        <v>Y</v>
      </c>
      <c r="G808" s="17" t="str">
        <f>VLOOKUP(A808,'_Holidays'!A808:C2913,3,FALSE)</f>
        <v>N</v>
      </c>
      <c r="H808" s="18">
        <v>15.8</v>
      </c>
      <c r="I808" s="14" t="str">
        <f>IFERROR(__xludf.DUMMYFUNCTION("SPARKLINE(H808,{""charttype"",""bar"";""color1"",""#00CCFF"";""max"",MAX($H$2:$H$2107)})"),"")</f>
        <v/>
      </c>
      <c r="J808" s="18">
        <v>22.1</v>
      </c>
      <c r="K808" s="14" t="str">
        <f>IFERROR(__xludf.DUMMYFUNCTION("SPARKLINE(J808,{""charttype"",""bar"";""color1"",""#FF0000"";""max"",MAX($J$2:$J$2107)})"),"")</f>
        <v/>
      </c>
      <c r="L808" s="18">
        <v>20.1</v>
      </c>
      <c r="M808" s="18" t="str">
        <f>IFERROR(__xludf.DUMMYFUNCTION("SPARKLINE(L808,{""charttype"",""bar"";""color1"",""#FF9900"";""max"",MAX($L$2:$L$2107)})"),"")</f>
        <v/>
      </c>
      <c r="N808" s="18">
        <v>0.0</v>
      </c>
      <c r="O808" s="14" t="str">
        <f>IFERROR(__xludf.DUMMYFUNCTION("SPARKLINE(N808,{""charttype"",""bar"";""color1"",""#0066CC"";""max"",MAX($N$2:$N$2107)})"),"")</f>
        <v/>
      </c>
      <c r="P808" s="16">
        <v>111612.1</v>
      </c>
      <c r="Q808" s="19">
        <v>70.74607</v>
      </c>
      <c r="R808" s="21">
        <f t="shared" si="5"/>
        <v>7896117.439</v>
      </c>
    </row>
    <row r="809">
      <c r="A809" s="6">
        <v>42812.0</v>
      </c>
      <c r="B809" s="14" t="str">
        <f t="shared" si="1"/>
        <v>Saturday</v>
      </c>
      <c r="C809" s="14" t="str">
        <f t="shared" si="2"/>
        <v>March</v>
      </c>
      <c r="D809" s="15" t="str">
        <f t="shared" si="3"/>
        <v>2017</v>
      </c>
      <c r="E809" s="16">
        <f t="shared" si="4"/>
        <v>11</v>
      </c>
      <c r="F809" s="14" t="str">
        <f>VLOOKUP(A809,'_Holidays'!A809:B2914,2,FALSE)</f>
        <v>Y</v>
      </c>
      <c r="G809" s="17" t="str">
        <f>VLOOKUP(A809,'_Holidays'!A809:C2914,3,FALSE)</f>
        <v>N</v>
      </c>
      <c r="H809" s="18">
        <v>12.4</v>
      </c>
      <c r="I809" s="14" t="str">
        <f>IFERROR(__xludf.DUMMYFUNCTION("SPARKLINE(H809,{""charttype"",""bar"";""color1"",""#00CCFF"";""max"",MAX($H$2:$H$2107)})"),"")</f>
        <v/>
      </c>
      <c r="J809" s="18">
        <v>30.8</v>
      </c>
      <c r="K809" s="14" t="str">
        <f>IFERROR(__xludf.DUMMYFUNCTION("SPARKLINE(J809,{""charttype"",""bar"";""color1"",""#FF0000"";""max"",MAX($J$2:$J$2107)})"),"")</f>
        <v/>
      </c>
      <c r="L809" s="18">
        <v>19.9</v>
      </c>
      <c r="M809" s="18" t="str">
        <f>IFERROR(__xludf.DUMMYFUNCTION("SPARKLINE(L809,{""charttype"",""bar"";""color1"",""#FF9900"";""max"",MAX($L$2:$L$2107)})"),"")</f>
        <v/>
      </c>
      <c r="N809" s="18">
        <v>0.0</v>
      </c>
      <c r="O809" s="14" t="str">
        <f>IFERROR(__xludf.DUMMYFUNCTION("SPARKLINE(N809,{""charttype"",""bar"";""color1"",""#0066CC"";""max"",MAX($N$2:$N$2107)})"),"")</f>
        <v/>
      </c>
      <c r="P809" s="16">
        <v>107731.8</v>
      </c>
      <c r="Q809" s="19">
        <v>68.8771</v>
      </c>
      <c r="R809" s="21">
        <f t="shared" si="5"/>
        <v>7420253.962</v>
      </c>
    </row>
    <row r="810">
      <c r="A810" s="6">
        <v>42813.0</v>
      </c>
      <c r="B810" s="14" t="str">
        <f t="shared" si="1"/>
        <v>Sunday</v>
      </c>
      <c r="C810" s="14" t="str">
        <f t="shared" si="2"/>
        <v>March</v>
      </c>
      <c r="D810" s="15" t="str">
        <f t="shared" si="3"/>
        <v>2017</v>
      </c>
      <c r="E810" s="16">
        <f t="shared" si="4"/>
        <v>12</v>
      </c>
      <c r="F810" s="14" t="str">
        <f>VLOOKUP(A810,'_Holidays'!A810:B2915,2,FALSE)</f>
        <v>Y</v>
      </c>
      <c r="G810" s="17" t="str">
        <f>VLOOKUP(A810,'_Holidays'!A810:C2915,3,FALSE)</f>
        <v>N</v>
      </c>
      <c r="H810" s="18">
        <v>14.5</v>
      </c>
      <c r="I810" s="14" t="str">
        <f>IFERROR(__xludf.DUMMYFUNCTION("SPARKLINE(H810,{""charttype"",""bar"";""color1"",""#00CCFF"";""max"",MAX($H$2:$H$2107)})"),"")</f>
        <v/>
      </c>
      <c r="J810" s="18">
        <v>33.5</v>
      </c>
      <c r="K810" s="14" t="str">
        <f>IFERROR(__xludf.DUMMYFUNCTION("SPARKLINE(J810,{""charttype"",""bar"";""color1"",""#FF0000"";""max"",MAX($J$2:$J$2107)})"),"")</f>
        <v/>
      </c>
      <c r="L810" s="18">
        <v>19.7</v>
      </c>
      <c r="M810" s="18" t="str">
        <f>IFERROR(__xludf.DUMMYFUNCTION("SPARKLINE(L810,{""charttype"",""bar"";""color1"",""#FF9900"";""max"",MAX($L$2:$L$2107)})"),"")</f>
        <v/>
      </c>
      <c r="N810" s="18">
        <v>0.0</v>
      </c>
      <c r="O810" s="14" t="str">
        <f>IFERROR(__xludf.DUMMYFUNCTION("SPARKLINE(N810,{""charttype"",""bar"";""color1"",""#0066CC"";""max"",MAX($N$2:$N$2107)})"),"")</f>
        <v/>
      </c>
      <c r="P810" s="16">
        <v>113593.8</v>
      </c>
      <c r="Q810" s="19">
        <v>121.122</v>
      </c>
      <c r="R810" s="21">
        <f t="shared" si="5"/>
        <v>13758708.24</v>
      </c>
    </row>
    <row r="811">
      <c r="A811" s="6">
        <v>42814.0</v>
      </c>
      <c r="B811" s="14" t="str">
        <f t="shared" si="1"/>
        <v>Monday</v>
      </c>
      <c r="C811" s="14" t="str">
        <f t="shared" si="2"/>
        <v>March</v>
      </c>
      <c r="D811" s="15" t="str">
        <f t="shared" si="3"/>
        <v>2017</v>
      </c>
      <c r="E811" s="16">
        <f t="shared" si="4"/>
        <v>12</v>
      </c>
      <c r="F811" s="14" t="str">
        <f>VLOOKUP(A811,'_Holidays'!A811:B2916,2,FALSE)</f>
        <v>Y</v>
      </c>
      <c r="G811" s="17" t="str">
        <f>VLOOKUP(A811,'_Holidays'!A811:C2916,3,FALSE)</f>
        <v>N</v>
      </c>
      <c r="H811" s="18">
        <v>19.3</v>
      </c>
      <c r="I811" s="14" t="str">
        <f>IFERROR(__xludf.DUMMYFUNCTION("SPARKLINE(H811,{""charttype"",""bar"";""color1"",""#00CCFF"";""max"",MAX($H$2:$H$2107)})"),"")</f>
        <v/>
      </c>
      <c r="J811" s="18">
        <v>28.0</v>
      </c>
      <c r="K811" s="14" t="str">
        <f>IFERROR(__xludf.DUMMYFUNCTION("SPARKLINE(J811,{""charttype"",""bar"";""color1"",""#FF0000"";""max"",MAX($J$2:$J$2107)})"),"")</f>
        <v/>
      </c>
      <c r="L811" s="18">
        <v>11.3</v>
      </c>
      <c r="M811" s="18" t="str">
        <f>IFERROR(__xludf.DUMMYFUNCTION("SPARKLINE(L811,{""charttype"",""bar"";""color1"",""#FF9900"";""max"",MAX($L$2:$L$2107)})"),"")</f>
        <v/>
      </c>
      <c r="N811" s="18">
        <v>0.0</v>
      </c>
      <c r="O811" s="14" t="str">
        <f>IFERROR(__xludf.DUMMYFUNCTION("SPARKLINE(N811,{""charttype"",""bar"";""color1"",""#0066CC"";""max"",MAX($N$2:$N$2107)})"),"")</f>
        <v/>
      </c>
      <c r="P811" s="16">
        <v>131981.0</v>
      </c>
      <c r="Q811" s="19">
        <v>184.8235</v>
      </c>
      <c r="R811" s="21">
        <f t="shared" si="5"/>
        <v>24393190.35</v>
      </c>
    </row>
    <row r="812">
      <c r="A812" s="6">
        <v>42815.0</v>
      </c>
      <c r="B812" s="14" t="str">
        <f t="shared" si="1"/>
        <v>Tuesday</v>
      </c>
      <c r="C812" s="14" t="str">
        <f t="shared" si="2"/>
        <v>March</v>
      </c>
      <c r="D812" s="15" t="str">
        <f t="shared" si="3"/>
        <v>2017</v>
      </c>
      <c r="E812" s="16">
        <f t="shared" si="4"/>
        <v>12</v>
      </c>
      <c r="F812" s="14" t="str">
        <f>VLOOKUP(A812,'_Holidays'!A812:B2917,2,FALSE)</f>
        <v>Y</v>
      </c>
      <c r="G812" s="17" t="str">
        <f>VLOOKUP(A812,'_Holidays'!A812:C2917,3,FALSE)</f>
        <v>N</v>
      </c>
      <c r="H812" s="18">
        <v>19.9</v>
      </c>
      <c r="I812" s="14" t="str">
        <f>IFERROR(__xludf.DUMMYFUNCTION("SPARKLINE(H812,{""charttype"",""bar"";""color1"",""#00CCFF"";""max"",MAX($H$2:$H$2107)})"),"")</f>
        <v/>
      </c>
      <c r="J812" s="18">
        <v>26.1</v>
      </c>
      <c r="K812" s="14" t="str">
        <f>IFERROR(__xludf.DUMMYFUNCTION("SPARKLINE(J812,{""charttype"",""bar"";""color1"",""#FF0000"";""max"",MAX($J$2:$J$2107)})"),"")</f>
        <v/>
      </c>
      <c r="L812" s="18">
        <v>6.1</v>
      </c>
      <c r="M812" s="18" t="str">
        <f>IFERROR(__xludf.DUMMYFUNCTION("SPARKLINE(L812,{""charttype"",""bar"";""color1"",""#FF9900"";""max"",MAX($L$2:$L$2107)})"),"")</f>
        <v/>
      </c>
      <c r="N812" s="18">
        <v>4.4</v>
      </c>
      <c r="O812" s="14" t="str">
        <f>IFERROR(__xludf.DUMMYFUNCTION("SPARKLINE(N812,{""charttype"",""bar"";""color1"",""#0066CC"";""max"",MAX($N$2:$N$2107)})"),"")</f>
        <v/>
      </c>
      <c r="P812" s="16">
        <v>127625.4</v>
      </c>
      <c r="Q812" s="19">
        <v>112.9037</v>
      </c>
      <c r="R812" s="21">
        <f t="shared" si="5"/>
        <v>14409379.87</v>
      </c>
    </row>
    <row r="813">
      <c r="A813" s="6">
        <v>42816.0</v>
      </c>
      <c r="B813" s="14" t="str">
        <f t="shared" si="1"/>
        <v>Wednesday</v>
      </c>
      <c r="C813" s="14" t="str">
        <f t="shared" si="2"/>
        <v>March</v>
      </c>
      <c r="D813" s="15" t="str">
        <f t="shared" si="3"/>
        <v>2017</v>
      </c>
      <c r="E813" s="16">
        <f t="shared" si="4"/>
        <v>12</v>
      </c>
      <c r="F813" s="14" t="str">
        <f>VLOOKUP(A813,'_Holidays'!A813:B2918,2,FALSE)</f>
        <v>Y</v>
      </c>
      <c r="G813" s="17" t="str">
        <f>VLOOKUP(A813,'_Holidays'!A813:C2918,3,FALSE)</f>
        <v>N</v>
      </c>
      <c r="H813" s="18">
        <v>17.8</v>
      </c>
      <c r="I813" s="14" t="str">
        <f>IFERROR(__xludf.DUMMYFUNCTION("SPARKLINE(H813,{""charttype"",""bar"";""color1"",""#00CCFF"";""max"",MAX($H$2:$H$2107)})"),"")</f>
        <v/>
      </c>
      <c r="J813" s="18">
        <v>21.8</v>
      </c>
      <c r="K813" s="14" t="str">
        <f>IFERROR(__xludf.DUMMYFUNCTION("SPARKLINE(J813,{""charttype"",""bar"";""color1"",""#FF0000"";""max"",MAX($J$2:$J$2107)})"),"")</f>
        <v/>
      </c>
      <c r="L813" s="18">
        <v>7.3</v>
      </c>
      <c r="M813" s="18" t="str">
        <f>IFERROR(__xludf.DUMMYFUNCTION("SPARKLINE(L813,{""charttype"",""bar"";""color1"",""#FF9900"";""max"",MAX($L$2:$L$2107)})"),"")</f>
        <v/>
      </c>
      <c r="N813" s="18">
        <v>9.2</v>
      </c>
      <c r="O813" s="14" t="str">
        <f>IFERROR(__xludf.DUMMYFUNCTION("SPARKLINE(N813,{""charttype"",""bar"";""color1"",""#0066CC"";""max"",MAX($N$2:$N$2107)})"),"")</f>
        <v/>
      </c>
      <c r="P813" s="16">
        <v>114696.4</v>
      </c>
      <c r="Q813" s="19">
        <v>77.00029</v>
      </c>
      <c r="R813" s="21">
        <f t="shared" si="5"/>
        <v>8831656.062</v>
      </c>
    </row>
    <row r="814">
      <c r="A814" s="6">
        <v>42817.0</v>
      </c>
      <c r="B814" s="14" t="str">
        <f t="shared" si="1"/>
        <v>Thursday</v>
      </c>
      <c r="C814" s="14" t="str">
        <f t="shared" si="2"/>
        <v>March</v>
      </c>
      <c r="D814" s="15" t="str">
        <f t="shared" si="3"/>
        <v>2017</v>
      </c>
      <c r="E814" s="16">
        <f t="shared" si="4"/>
        <v>12</v>
      </c>
      <c r="F814" s="14" t="str">
        <f>VLOOKUP(A814,'_Holidays'!A814:B2919,2,FALSE)</f>
        <v>Y</v>
      </c>
      <c r="G814" s="17" t="str">
        <f>VLOOKUP(A814,'_Holidays'!A814:C2919,3,FALSE)</f>
        <v>N</v>
      </c>
      <c r="H814" s="18">
        <v>16.2</v>
      </c>
      <c r="I814" s="14" t="str">
        <f>IFERROR(__xludf.DUMMYFUNCTION("SPARKLINE(H814,{""charttype"",""bar"";""color1"",""#00CCFF"";""max"",MAX($H$2:$H$2107)})"),"")</f>
        <v/>
      </c>
      <c r="J814" s="18">
        <v>25.1</v>
      </c>
      <c r="K814" s="14" t="str">
        <f>IFERROR(__xludf.DUMMYFUNCTION("SPARKLINE(J814,{""charttype"",""bar"";""color1"",""#FF0000"";""max"",MAX($J$2:$J$2107)})"),"")</f>
        <v/>
      </c>
      <c r="L814" s="18">
        <v>17.2</v>
      </c>
      <c r="M814" s="18" t="str">
        <f>IFERROR(__xludf.DUMMYFUNCTION("SPARKLINE(L814,{""charttype"",""bar"";""color1"",""#FF9900"";""max"",MAX($L$2:$L$2107)})"),"")</f>
        <v/>
      </c>
      <c r="N814" s="18">
        <v>0.0</v>
      </c>
      <c r="O814" s="14" t="str">
        <f>IFERROR(__xludf.DUMMYFUNCTION("SPARKLINE(N814,{""charttype"",""bar"";""color1"",""#0066CC"";""max"",MAX($N$2:$N$2107)})"),"")</f>
        <v/>
      </c>
      <c r="P814" s="16">
        <v>111632.8</v>
      </c>
      <c r="Q814" s="19">
        <v>97.82306</v>
      </c>
      <c r="R814" s="21">
        <f t="shared" si="5"/>
        <v>10920262.09</v>
      </c>
    </row>
    <row r="815">
      <c r="A815" s="6">
        <v>42818.0</v>
      </c>
      <c r="B815" s="14" t="str">
        <f t="shared" si="1"/>
        <v>Friday</v>
      </c>
      <c r="C815" s="14" t="str">
        <f t="shared" si="2"/>
        <v>March</v>
      </c>
      <c r="D815" s="15" t="str">
        <f t="shared" si="3"/>
        <v>2017</v>
      </c>
      <c r="E815" s="16">
        <f t="shared" si="4"/>
        <v>12</v>
      </c>
      <c r="F815" s="14" t="str">
        <f>VLOOKUP(A815,'_Holidays'!A815:B2920,2,FALSE)</f>
        <v>Y</v>
      </c>
      <c r="G815" s="17" t="str">
        <f>VLOOKUP(A815,'_Holidays'!A815:C2920,3,FALSE)</f>
        <v>N</v>
      </c>
      <c r="H815" s="18">
        <v>13.9</v>
      </c>
      <c r="I815" s="14" t="str">
        <f>IFERROR(__xludf.DUMMYFUNCTION("SPARKLINE(H815,{""charttype"",""bar"";""color1"",""#00CCFF"";""max"",MAX($H$2:$H$2107)})"),"")</f>
        <v/>
      </c>
      <c r="J815" s="18">
        <v>24.7</v>
      </c>
      <c r="K815" s="14" t="str">
        <f>IFERROR(__xludf.DUMMYFUNCTION("SPARKLINE(J815,{""charttype"",""bar"";""color1"",""#FF0000"";""max"",MAX($J$2:$J$2107)})"),"")</f>
        <v/>
      </c>
      <c r="L815" s="18">
        <v>16.1</v>
      </c>
      <c r="M815" s="18" t="str">
        <f>IFERROR(__xludf.DUMMYFUNCTION("SPARKLINE(L815,{""charttype"",""bar"";""color1"",""#FF9900"";""max"",MAX($L$2:$L$2107)})"),"")</f>
        <v/>
      </c>
      <c r="N815" s="18">
        <v>0.0</v>
      </c>
      <c r="O815" s="14" t="str">
        <f>IFERROR(__xludf.DUMMYFUNCTION("SPARKLINE(N815,{""charttype"",""bar"";""color1"",""#0066CC"";""max"",MAX($N$2:$N$2107)})"),"")</f>
        <v/>
      </c>
      <c r="P815" s="16">
        <v>115411.4</v>
      </c>
      <c r="Q815" s="19">
        <v>118.4496</v>
      </c>
      <c r="R815" s="21">
        <f t="shared" si="5"/>
        <v>13670434.17</v>
      </c>
    </row>
    <row r="816">
      <c r="A816" s="6">
        <v>42819.0</v>
      </c>
      <c r="B816" s="14" t="str">
        <f t="shared" si="1"/>
        <v>Saturday</v>
      </c>
      <c r="C816" s="14" t="str">
        <f t="shared" si="2"/>
        <v>March</v>
      </c>
      <c r="D816" s="15" t="str">
        <f t="shared" si="3"/>
        <v>2017</v>
      </c>
      <c r="E816" s="16">
        <f t="shared" si="4"/>
        <v>12</v>
      </c>
      <c r="F816" s="14" t="str">
        <f>VLOOKUP(A816,'_Holidays'!A816:B2921,2,FALSE)</f>
        <v>Y</v>
      </c>
      <c r="G816" s="17" t="str">
        <f>VLOOKUP(A816,'_Holidays'!A816:C2921,3,FALSE)</f>
        <v>N</v>
      </c>
      <c r="H816" s="18">
        <v>15.3</v>
      </c>
      <c r="I816" s="14" t="str">
        <f>IFERROR(__xludf.DUMMYFUNCTION("SPARKLINE(H816,{""charttype"",""bar"";""color1"",""#00CCFF"";""max"",MAX($H$2:$H$2107)})"),"")</f>
        <v/>
      </c>
      <c r="J816" s="18">
        <v>29.7</v>
      </c>
      <c r="K816" s="14" t="str">
        <f>IFERROR(__xludf.DUMMYFUNCTION("SPARKLINE(J816,{""charttype"",""bar"";""color1"",""#FF0000"";""max"",MAX($J$2:$J$2107)})"),"")</f>
        <v/>
      </c>
      <c r="L816" s="18">
        <v>13.5</v>
      </c>
      <c r="M816" s="18" t="str">
        <f>IFERROR(__xludf.DUMMYFUNCTION("SPARKLINE(L816,{""charttype"",""bar"";""color1"",""#FF9900"";""max"",MAX($L$2:$L$2107)})"),"")</f>
        <v/>
      </c>
      <c r="N816" s="18">
        <v>0.0</v>
      </c>
      <c r="O816" s="14" t="str">
        <f>IFERROR(__xludf.DUMMYFUNCTION("SPARKLINE(N816,{""charttype"",""bar"";""color1"",""#0066CC"";""max"",MAX($N$2:$N$2107)})"),"")</f>
        <v/>
      </c>
      <c r="P816" s="16">
        <v>107466.0</v>
      </c>
      <c r="Q816" s="19">
        <v>138.7948</v>
      </c>
      <c r="R816" s="21">
        <f t="shared" si="5"/>
        <v>14915721.98</v>
      </c>
    </row>
    <row r="817">
      <c r="A817" s="6">
        <v>42820.0</v>
      </c>
      <c r="B817" s="14" t="str">
        <f t="shared" si="1"/>
        <v>Sunday</v>
      </c>
      <c r="C817" s="14" t="str">
        <f t="shared" si="2"/>
        <v>March</v>
      </c>
      <c r="D817" s="15" t="str">
        <f t="shared" si="3"/>
        <v>2017</v>
      </c>
      <c r="E817" s="16">
        <f t="shared" si="4"/>
        <v>13</v>
      </c>
      <c r="F817" s="14" t="str">
        <f>VLOOKUP(A817,'_Holidays'!A817:B2922,2,FALSE)</f>
        <v>Y</v>
      </c>
      <c r="G817" s="17" t="str">
        <f>VLOOKUP(A817,'_Holidays'!A817:C2922,3,FALSE)</f>
        <v>N</v>
      </c>
      <c r="H817" s="18">
        <v>19.3</v>
      </c>
      <c r="I817" s="14" t="str">
        <f>IFERROR(__xludf.DUMMYFUNCTION("SPARKLINE(H817,{""charttype"",""bar"";""color1"",""#00CCFF"";""max"",MAX($H$2:$H$2107)})"),"")</f>
        <v/>
      </c>
      <c r="J817" s="18">
        <v>26.7</v>
      </c>
      <c r="K817" s="14" t="str">
        <f>IFERROR(__xludf.DUMMYFUNCTION("SPARKLINE(J817,{""charttype"",""bar"";""color1"",""#FF0000"";""max"",MAX($J$2:$J$2107)})"),"")</f>
        <v/>
      </c>
      <c r="L817" s="18">
        <v>14.6</v>
      </c>
      <c r="M817" s="18" t="str">
        <f>IFERROR(__xludf.DUMMYFUNCTION("SPARKLINE(L817,{""charttype"",""bar"";""color1"",""#FF9900"";""max"",MAX($L$2:$L$2107)})"),"")</f>
        <v/>
      </c>
      <c r="N817" s="18">
        <v>0.0</v>
      </c>
      <c r="O817" s="14" t="str">
        <f>IFERROR(__xludf.DUMMYFUNCTION("SPARKLINE(N817,{""charttype"",""bar"";""color1"",""#0066CC"";""max"",MAX($N$2:$N$2107)})"),"")</f>
        <v/>
      </c>
      <c r="P817" s="16">
        <v>104189.1</v>
      </c>
      <c r="Q817" s="19">
        <v>147.4806</v>
      </c>
      <c r="R817" s="21">
        <f t="shared" si="5"/>
        <v>15365870.98</v>
      </c>
    </row>
    <row r="818">
      <c r="A818" s="6">
        <v>42821.0</v>
      </c>
      <c r="B818" s="14" t="str">
        <f t="shared" si="1"/>
        <v>Monday</v>
      </c>
      <c r="C818" s="14" t="str">
        <f t="shared" si="2"/>
        <v>March</v>
      </c>
      <c r="D818" s="15" t="str">
        <f t="shared" si="3"/>
        <v>2017</v>
      </c>
      <c r="E818" s="16">
        <f t="shared" si="4"/>
        <v>13</v>
      </c>
      <c r="F818" s="14" t="str">
        <f>VLOOKUP(A818,'_Holidays'!A818:B2923,2,FALSE)</f>
        <v>Y</v>
      </c>
      <c r="G818" s="17" t="str">
        <f>VLOOKUP(A818,'_Holidays'!A818:C2923,3,FALSE)</f>
        <v>N</v>
      </c>
      <c r="H818" s="18">
        <v>19.3</v>
      </c>
      <c r="I818" s="14" t="str">
        <f>IFERROR(__xludf.DUMMYFUNCTION("SPARKLINE(H818,{""charttype"",""bar"";""color1"",""#00CCFF"";""max"",MAX($H$2:$H$2107)})"),"")</f>
        <v/>
      </c>
      <c r="J818" s="18">
        <v>31.9</v>
      </c>
      <c r="K818" s="14" t="str">
        <f>IFERROR(__xludf.DUMMYFUNCTION("SPARKLINE(J818,{""charttype"",""bar"";""color1"",""#FF0000"";""max"",MAX($J$2:$J$2107)})"),"")</f>
        <v/>
      </c>
      <c r="L818" s="18">
        <v>7.6</v>
      </c>
      <c r="M818" s="18" t="str">
        <f>IFERROR(__xludf.DUMMYFUNCTION("SPARKLINE(L818,{""charttype"",""bar"";""color1"",""#FF9900"";""max"",MAX($L$2:$L$2107)})"),"")</f>
        <v/>
      </c>
      <c r="N818" s="18">
        <v>0.0</v>
      </c>
      <c r="O818" s="14" t="str">
        <f>IFERROR(__xludf.DUMMYFUNCTION("SPARKLINE(N818,{""charttype"",""bar"";""color1"",""#0066CC"";""max"",MAX($N$2:$N$2107)})"),"")</f>
        <v/>
      </c>
      <c r="P818" s="16">
        <v>116237.2</v>
      </c>
      <c r="Q818" s="19">
        <v>118.5622</v>
      </c>
      <c r="R818" s="21">
        <f t="shared" si="5"/>
        <v>13781338.15</v>
      </c>
    </row>
    <row r="819">
      <c r="A819" s="6">
        <v>42822.0</v>
      </c>
      <c r="B819" s="14" t="str">
        <f t="shared" si="1"/>
        <v>Tuesday</v>
      </c>
      <c r="C819" s="14" t="str">
        <f t="shared" si="2"/>
        <v>March</v>
      </c>
      <c r="D819" s="15" t="str">
        <f t="shared" si="3"/>
        <v>2017</v>
      </c>
      <c r="E819" s="16">
        <f t="shared" si="4"/>
        <v>13</v>
      </c>
      <c r="F819" s="14" t="str">
        <f>VLOOKUP(A819,'_Holidays'!A819:B2924,2,FALSE)</f>
        <v>Y</v>
      </c>
      <c r="G819" s="17" t="str">
        <f>VLOOKUP(A819,'_Holidays'!A819:C2924,3,FALSE)</f>
        <v>N</v>
      </c>
      <c r="H819" s="18">
        <v>11.9</v>
      </c>
      <c r="I819" s="14" t="str">
        <f>IFERROR(__xludf.DUMMYFUNCTION("SPARKLINE(H819,{""charttype"",""bar"";""color1"",""#00CCFF"";""max"",MAX($H$2:$H$2107)})"),"")</f>
        <v/>
      </c>
      <c r="J819" s="18">
        <v>24.3</v>
      </c>
      <c r="K819" s="14" t="str">
        <f>IFERROR(__xludf.DUMMYFUNCTION("SPARKLINE(J819,{""charttype"",""bar"";""color1"",""#FF0000"";""max"",MAX($J$2:$J$2107)})"),"")</f>
        <v/>
      </c>
      <c r="L819" s="18">
        <v>17.8</v>
      </c>
      <c r="M819" s="18" t="str">
        <f>IFERROR(__xludf.DUMMYFUNCTION("SPARKLINE(L819,{""charttype"",""bar"";""color1"",""#FF9900"";""max"",MAX($L$2:$L$2107)})"),"")</f>
        <v/>
      </c>
      <c r="N819" s="18">
        <v>4.2</v>
      </c>
      <c r="O819" s="14" t="str">
        <f>IFERROR(__xludf.DUMMYFUNCTION("SPARKLINE(N819,{""charttype"",""bar"";""color1"",""#0066CC"";""max"",MAX($N$2:$N$2107)})"),"")</f>
        <v/>
      </c>
      <c r="P819" s="16">
        <v>111033.0</v>
      </c>
      <c r="Q819" s="19">
        <v>121.9056</v>
      </c>
      <c r="R819" s="21">
        <f t="shared" si="5"/>
        <v>13535544.48</v>
      </c>
    </row>
    <row r="820">
      <c r="A820" s="6">
        <v>42823.0</v>
      </c>
      <c r="B820" s="14" t="str">
        <f t="shared" si="1"/>
        <v>Wednesday</v>
      </c>
      <c r="C820" s="14" t="str">
        <f t="shared" si="2"/>
        <v>March</v>
      </c>
      <c r="D820" s="15" t="str">
        <f t="shared" si="3"/>
        <v>2017</v>
      </c>
      <c r="E820" s="16">
        <f t="shared" si="4"/>
        <v>13</v>
      </c>
      <c r="F820" s="14" t="str">
        <f>VLOOKUP(A820,'_Holidays'!A820:B2925,2,FALSE)</f>
        <v>Y</v>
      </c>
      <c r="G820" s="17" t="str">
        <f>VLOOKUP(A820,'_Holidays'!A820:C2925,3,FALSE)</f>
        <v>N</v>
      </c>
      <c r="H820" s="18">
        <v>13.9</v>
      </c>
      <c r="I820" s="14" t="str">
        <f>IFERROR(__xludf.DUMMYFUNCTION("SPARKLINE(H820,{""charttype"",""bar"";""color1"",""#00CCFF"";""max"",MAX($H$2:$H$2107)})"),"")</f>
        <v/>
      </c>
      <c r="J820" s="18">
        <v>27.2</v>
      </c>
      <c r="K820" s="14" t="str">
        <f>IFERROR(__xludf.DUMMYFUNCTION("SPARKLINE(J820,{""charttype"",""bar"";""color1"",""#FF0000"";""max"",MAX($J$2:$J$2107)})"),"")</f>
        <v/>
      </c>
      <c r="L820" s="18">
        <v>14.7</v>
      </c>
      <c r="M820" s="18" t="str">
        <f>IFERROR(__xludf.DUMMYFUNCTION("SPARKLINE(L820,{""charttype"",""bar"";""color1"",""#FF9900"";""max"",MAX($L$2:$L$2107)})"),"")</f>
        <v/>
      </c>
      <c r="N820" s="18">
        <v>0.2</v>
      </c>
      <c r="O820" s="14" t="str">
        <f>IFERROR(__xludf.DUMMYFUNCTION("SPARKLINE(N820,{""charttype"",""bar"";""color1"",""#0066CC"";""max"",MAX($N$2:$N$2107)})"),"")</f>
        <v/>
      </c>
      <c r="P820" s="16">
        <v>109640.3</v>
      </c>
      <c r="Q820" s="19">
        <v>133.7983</v>
      </c>
      <c r="R820" s="21">
        <f t="shared" si="5"/>
        <v>14669685.75</v>
      </c>
    </row>
    <row r="821">
      <c r="A821" s="6">
        <v>42824.0</v>
      </c>
      <c r="B821" s="14" t="str">
        <f t="shared" si="1"/>
        <v>Thursday</v>
      </c>
      <c r="C821" s="14" t="str">
        <f t="shared" si="2"/>
        <v>March</v>
      </c>
      <c r="D821" s="15" t="str">
        <f t="shared" si="3"/>
        <v>2017</v>
      </c>
      <c r="E821" s="16">
        <f t="shared" si="4"/>
        <v>13</v>
      </c>
      <c r="F821" s="14" t="str">
        <f>VLOOKUP(A821,'_Holidays'!A821:B2926,2,FALSE)</f>
        <v>Y</v>
      </c>
      <c r="G821" s="17" t="str">
        <f>VLOOKUP(A821,'_Holidays'!A821:C2926,3,FALSE)</f>
        <v>N</v>
      </c>
      <c r="H821" s="18">
        <v>10.2</v>
      </c>
      <c r="I821" s="14" t="str">
        <f>IFERROR(__xludf.DUMMYFUNCTION("SPARKLINE(H821,{""charttype"",""bar"";""color1"",""#00CCFF"";""max"",MAX($H$2:$H$2107)})"),"")</f>
        <v/>
      </c>
      <c r="J821" s="18">
        <v>17.9</v>
      </c>
      <c r="K821" s="14" t="str">
        <f>IFERROR(__xludf.DUMMYFUNCTION("SPARKLINE(J821,{""charttype"",""bar"";""color1"",""#FF0000"";""max"",MAX($J$2:$J$2107)})"),"")</f>
        <v/>
      </c>
      <c r="L821" s="18">
        <v>13.0</v>
      </c>
      <c r="M821" s="18" t="str">
        <f>IFERROR(__xludf.DUMMYFUNCTION("SPARKLINE(L821,{""charttype"",""bar"";""color1"",""#FF9900"";""max"",MAX($L$2:$L$2107)})"),"")</f>
        <v/>
      </c>
      <c r="N821" s="18">
        <v>3.4</v>
      </c>
      <c r="O821" s="14" t="str">
        <f>IFERROR(__xludf.DUMMYFUNCTION("SPARKLINE(N821,{""charttype"",""bar"";""color1"",""#0066CC"";""max"",MAX($N$2:$N$2107)})"),"")</f>
        <v/>
      </c>
      <c r="P821" s="16">
        <v>107491.9</v>
      </c>
      <c r="Q821" s="19">
        <v>115.1902</v>
      </c>
      <c r="R821" s="21">
        <f t="shared" si="5"/>
        <v>12382013.46</v>
      </c>
    </row>
    <row r="822">
      <c r="A822" s="6">
        <v>42825.0</v>
      </c>
      <c r="B822" s="14" t="str">
        <f t="shared" si="1"/>
        <v>Friday</v>
      </c>
      <c r="C822" s="14" t="str">
        <f t="shared" si="2"/>
        <v>March</v>
      </c>
      <c r="D822" s="15" t="str">
        <f t="shared" si="3"/>
        <v>2017</v>
      </c>
      <c r="E822" s="16">
        <f t="shared" si="4"/>
        <v>13</v>
      </c>
      <c r="F822" s="14" t="str">
        <f>VLOOKUP(A822,'_Holidays'!A822:B2927,2,FALSE)</f>
        <v>N</v>
      </c>
      <c r="G822" s="17" t="str">
        <f>VLOOKUP(A822,'_Holidays'!A822:C2927,3,FALSE)</f>
        <v>N</v>
      </c>
      <c r="H822" s="18">
        <v>10.1</v>
      </c>
      <c r="I822" s="14" t="str">
        <f>IFERROR(__xludf.DUMMYFUNCTION("SPARKLINE(H822,{""charttype"",""bar"";""color1"",""#00CCFF"";""max"",MAX($H$2:$H$2107)})"),"")</f>
        <v/>
      </c>
      <c r="J822" s="18">
        <v>17.9</v>
      </c>
      <c r="K822" s="14" t="str">
        <f>IFERROR(__xludf.DUMMYFUNCTION("SPARKLINE(J822,{""charttype"",""bar"";""color1"",""#FF0000"";""max"",MAX($J$2:$J$2107)})"),"")</f>
        <v/>
      </c>
      <c r="L822" s="18">
        <v>12.3</v>
      </c>
      <c r="M822" s="18" t="str">
        <f>IFERROR(__xludf.DUMMYFUNCTION("SPARKLINE(L822,{""charttype"",""bar"";""color1"",""#FF9900"";""max"",MAX($L$2:$L$2107)})"),"")</f>
        <v/>
      </c>
      <c r="N822" s="18">
        <v>2.8</v>
      </c>
      <c r="O822" s="14" t="str">
        <f>IFERROR(__xludf.DUMMYFUNCTION("SPARKLINE(N822,{""charttype"",""bar"";""color1"",""#0066CC"";""max"",MAX($N$2:$N$2107)})"),"")</f>
        <v/>
      </c>
      <c r="P822" s="16">
        <v>110662.2</v>
      </c>
      <c r="Q822" s="19">
        <v>145.2191</v>
      </c>
      <c r="R822" s="21">
        <f t="shared" si="5"/>
        <v>16070265.09</v>
      </c>
    </row>
    <row r="823">
      <c r="A823" s="6">
        <v>42826.0</v>
      </c>
      <c r="B823" s="14" t="str">
        <f t="shared" si="1"/>
        <v>Saturday</v>
      </c>
      <c r="C823" s="14" t="str">
        <f t="shared" si="2"/>
        <v>April</v>
      </c>
      <c r="D823" s="15" t="str">
        <f t="shared" si="3"/>
        <v>2017</v>
      </c>
      <c r="E823" s="16">
        <f t="shared" si="4"/>
        <v>13</v>
      </c>
      <c r="F823" s="14" t="str">
        <f>VLOOKUP(A823,'_Holidays'!A823:B2928,2,FALSE)</f>
        <v>N</v>
      </c>
      <c r="G823" s="17" t="str">
        <f>VLOOKUP(A823,'_Holidays'!A823:C2928,3,FALSE)</f>
        <v>N</v>
      </c>
      <c r="H823" s="18">
        <v>10.0</v>
      </c>
      <c r="I823" s="14" t="str">
        <f>IFERROR(__xludf.DUMMYFUNCTION("SPARKLINE(H823,{""charttype"",""bar"";""color1"",""#00CCFF"";""max"",MAX($H$2:$H$2107)})"),"")</f>
        <v/>
      </c>
      <c r="J823" s="18">
        <v>19.0</v>
      </c>
      <c r="K823" s="14" t="str">
        <f>IFERROR(__xludf.DUMMYFUNCTION("SPARKLINE(J823,{""charttype"",""bar"";""color1"",""#FF0000"";""max"",MAX($J$2:$J$2107)})"),"")</f>
        <v/>
      </c>
      <c r="L823" s="18">
        <v>13.5</v>
      </c>
      <c r="M823" s="18" t="str">
        <f>IFERROR(__xludf.DUMMYFUNCTION("SPARKLINE(L823,{""charttype"",""bar"";""color1"",""#FF9900"";""max"",MAX($L$2:$L$2107)})"),"")</f>
        <v/>
      </c>
      <c r="N823" s="18">
        <v>0.0</v>
      </c>
      <c r="O823" s="14" t="str">
        <f>IFERROR(__xludf.DUMMYFUNCTION("SPARKLINE(N823,{""charttype"",""bar"";""color1"",""#0066CC"";""max"",MAX($N$2:$N$2107)})"),"")</f>
        <v/>
      </c>
      <c r="P823" s="16">
        <v>97402.27</v>
      </c>
      <c r="Q823" s="19">
        <v>99.24918</v>
      </c>
      <c r="R823" s="21">
        <f t="shared" si="5"/>
        <v>9667095.428</v>
      </c>
    </row>
    <row r="824">
      <c r="A824" s="6">
        <v>42827.0</v>
      </c>
      <c r="B824" s="14" t="str">
        <f t="shared" si="1"/>
        <v>Sunday</v>
      </c>
      <c r="C824" s="14" t="str">
        <f t="shared" si="2"/>
        <v>April</v>
      </c>
      <c r="D824" s="15" t="str">
        <f t="shared" si="3"/>
        <v>2017</v>
      </c>
      <c r="E824" s="16">
        <f t="shared" si="4"/>
        <v>14</v>
      </c>
      <c r="F824" s="14" t="str">
        <f>VLOOKUP(A824,'_Holidays'!A824:B2929,2,FALSE)</f>
        <v>N</v>
      </c>
      <c r="G824" s="17" t="str">
        <f>VLOOKUP(A824,'_Holidays'!A824:C2929,3,FALSE)</f>
        <v>N</v>
      </c>
      <c r="H824" s="18">
        <v>11.7</v>
      </c>
      <c r="I824" s="14" t="str">
        <f>IFERROR(__xludf.DUMMYFUNCTION("SPARKLINE(H824,{""charttype"",""bar"";""color1"",""#00CCFF"";""max"",MAX($H$2:$H$2107)})"),"")</f>
        <v/>
      </c>
      <c r="J824" s="18">
        <v>18.2</v>
      </c>
      <c r="K824" s="14" t="str">
        <f>IFERROR(__xludf.DUMMYFUNCTION("SPARKLINE(J824,{""charttype"",""bar"";""color1"",""#FF0000"";""max"",MAX($J$2:$J$2107)})"),"")</f>
        <v/>
      </c>
      <c r="L824" s="18">
        <v>10.1</v>
      </c>
      <c r="M824" s="18" t="str">
        <f>IFERROR(__xludf.DUMMYFUNCTION("SPARKLINE(L824,{""charttype"",""bar"";""color1"",""#FF9900"";""max"",MAX($L$2:$L$2107)})"),"")</f>
        <v/>
      </c>
      <c r="N824" s="18">
        <v>0.4</v>
      </c>
      <c r="O824" s="14" t="str">
        <f>IFERROR(__xludf.DUMMYFUNCTION("SPARKLINE(N824,{""charttype"",""bar"";""color1"",""#0066CC"";""max"",MAX($N$2:$N$2107)})"),"")</f>
        <v/>
      </c>
      <c r="P824" s="16">
        <v>94477.1</v>
      </c>
      <c r="Q824" s="19">
        <v>92.91574</v>
      </c>
      <c r="R824" s="21">
        <f t="shared" si="5"/>
        <v>8778409.66</v>
      </c>
    </row>
    <row r="825">
      <c r="A825" s="6">
        <v>42828.0</v>
      </c>
      <c r="B825" s="14" t="str">
        <f t="shared" si="1"/>
        <v>Monday</v>
      </c>
      <c r="C825" s="14" t="str">
        <f t="shared" si="2"/>
        <v>April</v>
      </c>
      <c r="D825" s="15" t="str">
        <f t="shared" si="3"/>
        <v>2017</v>
      </c>
      <c r="E825" s="16">
        <f t="shared" si="4"/>
        <v>14</v>
      </c>
      <c r="F825" s="14" t="str">
        <f>VLOOKUP(A825,'_Holidays'!A825:B2930,2,FALSE)</f>
        <v>N</v>
      </c>
      <c r="G825" s="17" t="str">
        <f>VLOOKUP(A825,'_Holidays'!A825:C2930,3,FALSE)</f>
        <v>N</v>
      </c>
      <c r="H825" s="18">
        <v>8.2</v>
      </c>
      <c r="I825" s="14" t="str">
        <f>IFERROR(__xludf.DUMMYFUNCTION("SPARKLINE(H825,{""charttype"",""bar"";""color1"",""#00CCFF"";""max"",MAX($H$2:$H$2107)})"),"")</f>
        <v/>
      </c>
      <c r="J825" s="18">
        <v>21.5</v>
      </c>
      <c r="K825" s="14" t="str">
        <f>IFERROR(__xludf.DUMMYFUNCTION("SPARKLINE(J825,{""charttype"",""bar"";""color1"",""#FF0000"";""max"",MAX($J$2:$J$2107)})"),"")</f>
        <v/>
      </c>
      <c r="L825" s="18">
        <v>16.8</v>
      </c>
      <c r="M825" s="18" t="str">
        <f>IFERROR(__xludf.DUMMYFUNCTION("SPARKLINE(L825,{""charttype"",""bar"";""color1"",""#FF9900"";""max"",MAX($L$2:$L$2107)})"),"")</f>
        <v/>
      </c>
      <c r="N825" s="18">
        <v>0.0</v>
      </c>
      <c r="O825" s="14" t="str">
        <f>IFERROR(__xludf.DUMMYFUNCTION("SPARKLINE(N825,{""charttype"",""bar"";""color1"",""#0066CC"";""max"",MAX($N$2:$N$2107)})"),"")</f>
        <v/>
      </c>
      <c r="P825" s="16">
        <v>107895.5</v>
      </c>
      <c r="Q825" s="19">
        <v>106.4522</v>
      </c>
      <c r="R825" s="21">
        <f t="shared" si="5"/>
        <v>11485713.35</v>
      </c>
    </row>
    <row r="826">
      <c r="A826" s="6">
        <v>42829.0</v>
      </c>
      <c r="B826" s="14" t="str">
        <f t="shared" si="1"/>
        <v>Tuesday</v>
      </c>
      <c r="C826" s="14" t="str">
        <f t="shared" si="2"/>
        <v>April</v>
      </c>
      <c r="D826" s="15" t="str">
        <f t="shared" si="3"/>
        <v>2017</v>
      </c>
      <c r="E826" s="16">
        <f t="shared" si="4"/>
        <v>14</v>
      </c>
      <c r="F826" s="14" t="str">
        <f>VLOOKUP(A826,'_Holidays'!A826:B2931,2,FALSE)</f>
        <v>N</v>
      </c>
      <c r="G826" s="17" t="str">
        <f>VLOOKUP(A826,'_Holidays'!A826:C2931,3,FALSE)</f>
        <v>N</v>
      </c>
      <c r="H826" s="18">
        <v>10.0</v>
      </c>
      <c r="I826" s="14" t="str">
        <f>IFERROR(__xludf.DUMMYFUNCTION("SPARKLINE(H826,{""charttype"",""bar"";""color1"",""#00CCFF"";""max"",MAX($H$2:$H$2107)})"),"")</f>
        <v/>
      </c>
      <c r="J826" s="18">
        <v>24.4</v>
      </c>
      <c r="K826" s="14" t="str">
        <f>IFERROR(__xludf.DUMMYFUNCTION("SPARKLINE(J826,{""charttype"",""bar"";""color1"",""#FF0000"";""max"",MAX($J$2:$J$2107)})"),"")</f>
        <v/>
      </c>
      <c r="L826" s="18">
        <v>16.4</v>
      </c>
      <c r="M826" s="18" t="str">
        <f>IFERROR(__xludf.DUMMYFUNCTION("SPARKLINE(L826,{""charttype"",""bar"";""color1"",""#FF9900"";""max"",MAX($L$2:$L$2107)})"),"")</f>
        <v/>
      </c>
      <c r="N826" s="18">
        <v>0.0</v>
      </c>
      <c r="O826" s="14" t="str">
        <f>IFERROR(__xludf.DUMMYFUNCTION("SPARKLINE(N826,{""charttype"",""bar"";""color1"",""#0066CC"";""max"",MAX($N$2:$N$2107)})"),"")</f>
        <v/>
      </c>
      <c r="P826" s="16">
        <v>113138.7</v>
      </c>
      <c r="Q826" s="19">
        <v>122.6615</v>
      </c>
      <c r="R826" s="21">
        <f t="shared" si="5"/>
        <v>13877762.65</v>
      </c>
    </row>
    <row r="827">
      <c r="A827" s="6">
        <v>42830.0</v>
      </c>
      <c r="B827" s="14" t="str">
        <f t="shared" si="1"/>
        <v>Wednesday</v>
      </c>
      <c r="C827" s="14" t="str">
        <f t="shared" si="2"/>
        <v>April</v>
      </c>
      <c r="D827" s="15" t="str">
        <f t="shared" si="3"/>
        <v>2017</v>
      </c>
      <c r="E827" s="16">
        <f t="shared" si="4"/>
        <v>14</v>
      </c>
      <c r="F827" s="14" t="str">
        <f>VLOOKUP(A827,'_Holidays'!A827:B2932,2,FALSE)</f>
        <v>N</v>
      </c>
      <c r="G827" s="17" t="str">
        <f>VLOOKUP(A827,'_Holidays'!A827:C2932,3,FALSE)</f>
        <v>N</v>
      </c>
      <c r="H827" s="18">
        <v>11.0</v>
      </c>
      <c r="I827" s="14" t="str">
        <f>IFERROR(__xludf.DUMMYFUNCTION("SPARKLINE(H827,{""charttype"",""bar"";""color1"",""#00CCFF"";""max"",MAX($H$2:$H$2107)})"),"")</f>
        <v/>
      </c>
      <c r="J827" s="18">
        <v>25.4</v>
      </c>
      <c r="K827" s="14" t="str">
        <f>IFERROR(__xludf.DUMMYFUNCTION("SPARKLINE(J827,{""charttype"",""bar"";""color1"",""#FF0000"";""max"",MAX($J$2:$J$2107)})"),"")</f>
        <v/>
      </c>
      <c r="L827" s="18">
        <v>15.8</v>
      </c>
      <c r="M827" s="18" t="str">
        <f>IFERROR(__xludf.DUMMYFUNCTION("SPARKLINE(L827,{""charttype"",""bar"";""color1"",""#FF9900"";""max"",MAX($L$2:$L$2107)})"),"")</f>
        <v/>
      </c>
      <c r="N827" s="18">
        <v>0.0</v>
      </c>
      <c r="O827" s="14" t="str">
        <f>IFERROR(__xludf.DUMMYFUNCTION("SPARKLINE(N827,{""charttype"",""bar"";""color1"",""#0066CC"";""max"",MAX($N$2:$N$2107)})"),"")</f>
        <v/>
      </c>
      <c r="P827" s="16">
        <v>114191.4</v>
      </c>
      <c r="Q827" s="19">
        <v>142.2804</v>
      </c>
      <c r="R827" s="21">
        <f t="shared" si="5"/>
        <v>16247198.07</v>
      </c>
    </row>
    <row r="828">
      <c r="A828" s="6">
        <v>42831.0</v>
      </c>
      <c r="B828" s="14" t="str">
        <f t="shared" si="1"/>
        <v>Thursday</v>
      </c>
      <c r="C828" s="14" t="str">
        <f t="shared" si="2"/>
        <v>April</v>
      </c>
      <c r="D828" s="15" t="str">
        <f t="shared" si="3"/>
        <v>2017</v>
      </c>
      <c r="E828" s="16">
        <f t="shared" si="4"/>
        <v>14</v>
      </c>
      <c r="F828" s="14" t="str">
        <f>VLOOKUP(A828,'_Holidays'!A828:B2933,2,FALSE)</f>
        <v>N</v>
      </c>
      <c r="G828" s="17" t="str">
        <f>VLOOKUP(A828,'_Holidays'!A828:C2933,3,FALSE)</f>
        <v>N</v>
      </c>
      <c r="H828" s="18">
        <v>12.0</v>
      </c>
      <c r="I828" s="14" t="str">
        <f>IFERROR(__xludf.DUMMYFUNCTION("SPARKLINE(H828,{""charttype"",""bar"";""color1"",""#00CCFF"";""max"",MAX($H$2:$H$2107)})"),"")</f>
        <v/>
      </c>
      <c r="J828" s="18">
        <v>26.6</v>
      </c>
      <c r="K828" s="14" t="str">
        <f>IFERROR(__xludf.DUMMYFUNCTION("SPARKLINE(J828,{""charttype"",""bar"";""color1"",""#FF0000"";""max"",MAX($J$2:$J$2107)})"),"")</f>
        <v/>
      </c>
      <c r="L828" s="18">
        <v>13.5</v>
      </c>
      <c r="M828" s="18" t="str">
        <f>IFERROR(__xludf.DUMMYFUNCTION("SPARKLINE(L828,{""charttype"",""bar"";""color1"",""#FF9900"";""max"",MAX($L$2:$L$2107)})"),"")</f>
        <v/>
      </c>
      <c r="N828" s="18">
        <v>0.0</v>
      </c>
      <c r="O828" s="14" t="str">
        <f>IFERROR(__xludf.DUMMYFUNCTION("SPARKLINE(N828,{""charttype"",""bar"";""color1"",""#0066CC"";""max"",MAX($N$2:$N$2107)})"),"")</f>
        <v/>
      </c>
      <c r="P828" s="16">
        <v>114817.3</v>
      </c>
      <c r="Q828" s="19">
        <v>126.182</v>
      </c>
      <c r="R828" s="21">
        <f t="shared" si="5"/>
        <v>14487876.55</v>
      </c>
    </row>
    <row r="829">
      <c r="A829" s="6">
        <v>42832.0</v>
      </c>
      <c r="B829" s="14" t="str">
        <f t="shared" si="1"/>
        <v>Friday</v>
      </c>
      <c r="C829" s="14" t="str">
        <f t="shared" si="2"/>
        <v>April</v>
      </c>
      <c r="D829" s="15" t="str">
        <f t="shared" si="3"/>
        <v>2017</v>
      </c>
      <c r="E829" s="16">
        <f t="shared" si="4"/>
        <v>14</v>
      </c>
      <c r="F829" s="14" t="str">
        <f>VLOOKUP(A829,'_Holidays'!A829:B2934,2,FALSE)</f>
        <v>N</v>
      </c>
      <c r="G829" s="17" t="str">
        <f>VLOOKUP(A829,'_Holidays'!A829:C2934,3,FALSE)</f>
        <v>N</v>
      </c>
      <c r="H829" s="18">
        <v>12.7</v>
      </c>
      <c r="I829" s="14" t="str">
        <f>IFERROR(__xludf.DUMMYFUNCTION("SPARKLINE(H829,{""charttype"",""bar"";""color1"",""#00CCFF"";""max"",MAX($H$2:$H$2107)})"),"")</f>
        <v/>
      </c>
      <c r="J829" s="18">
        <v>26.2</v>
      </c>
      <c r="K829" s="14" t="str">
        <f>IFERROR(__xludf.DUMMYFUNCTION("SPARKLINE(J829,{""charttype"",""bar"";""color1"",""#FF0000"";""max"",MAX($J$2:$J$2107)})"),"")</f>
        <v/>
      </c>
      <c r="L829" s="18">
        <v>15.6</v>
      </c>
      <c r="M829" s="18" t="str">
        <f>IFERROR(__xludf.DUMMYFUNCTION("SPARKLINE(L829,{""charttype"",""bar"";""color1"",""#FF9900"";""max"",MAX($L$2:$L$2107)})"),"")</f>
        <v/>
      </c>
      <c r="N829" s="18">
        <v>0.0</v>
      </c>
      <c r="O829" s="14" t="str">
        <f>IFERROR(__xludf.DUMMYFUNCTION("SPARKLINE(N829,{""charttype"",""bar"";""color1"",""#0066CC"";""max"",MAX($N$2:$N$2107)})"),"")</f>
        <v/>
      </c>
      <c r="P829" s="16">
        <v>110160.0</v>
      </c>
      <c r="Q829" s="19">
        <v>101.3304</v>
      </c>
      <c r="R829" s="21">
        <f t="shared" si="5"/>
        <v>11162556.86</v>
      </c>
    </row>
    <row r="830">
      <c r="A830" s="6">
        <v>42833.0</v>
      </c>
      <c r="B830" s="14" t="str">
        <f t="shared" si="1"/>
        <v>Saturday</v>
      </c>
      <c r="C830" s="14" t="str">
        <f t="shared" si="2"/>
        <v>April</v>
      </c>
      <c r="D830" s="15" t="str">
        <f t="shared" si="3"/>
        <v>2017</v>
      </c>
      <c r="E830" s="16">
        <f t="shared" si="4"/>
        <v>14</v>
      </c>
      <c r="F830" s="14" t="str">
        <f>VLOOKUP(A830,'_Holidays'!A830:B2935,2,FALSE)</f>
        <v>N</v>
      </c>
      <c r="G830" s="17" t="str">
        <f>VLOOKUP(A830,'_Holidays'!A830:C2935,3,FALSE)</f>
        <v>N</v>
      </c>
      <c r="H830" s="18">
        <v>18.6</v>
      </c>
      <c r="I830" s="14" t="str">
        <f>IFERROR(__xludf.DUMMYFUNCTION("SPARKLINE(H830,{""charttype"",""bar"";""color1"",""#00CCFF"";""max"",MAX($H$2:$H$2107)})"),"")</f>
        <v/>
      </c>
      <c r="J830" s="18">
        <v>28.1</v>
      </c>
      <c r="K830" s="14" t="str">
        <f>IFERROR(__xludf.DUMMYFUNCTION("SPARKLINE(J830,{""charttype"",""bar"";""color1"",""#FF0000"";""max"",MAX($J$2:$J$2107)})"),"")</f>
        <v/>
      </c>
      <c r="L830" s="18">
        <v>13.8</v>
      </c>
      <c r="M830" s="18" t="str">
        <f>IFERROR(__xludf.DUMMYFUNCTION("SPARKLINE(L830,{""charttype"",""bar"";""color1"",""#FF9900"";""max"",MAX($L$2:$L$2107)})"),"")</f>
        <v/>
      </c>
      <c r="N830" s="18">
        <v>0.0</v>
      </c>
      <c r="O830" s="14" t="str">
        <f>IFERROR(__xludf.DUMMYFUNCTION("SPARKLINE(N830,{""charttype"",""bar"";""color1"",""#0066CC"";""max"",MAX($N$2:$N$2107)})"),"")</f>
        <v/>
      </c>
      <c r="P830" s="16">
        <v>99084.74</v>
      </c>
      <c r="Q830" s="19">
        <v>95.86798</v>
      </c>
      <c r="R830" s="21">
        <f t="shared" si="5"/>
        <v>9499053.873</v>
      </c>
    </row>
    <row r="831">
      <c r="A831" s="6">
        <v>42834.0</v>
      </c>
      <c r="B831" s="14" t="str">
        <f t="shared" si="1"/>
        <v>Sunday</v>
      </c>
      <c r="C831" s="14" t="str">
        <f t="shared" si="2"/>
        <v>April</v>
      </c>
      <c r="D831" s="15" t="str">
        <f t="shared" si="3"/>
        <v>2017</v>
      </c>
      <c r="E831" s="16">
        <f t="shared" si="4"/>
        <v>15</v>
      </c>
      <c r="F831" s="14" t="str">
        <f>VLOOKUP(A831,'_Holidays'!A831:B2936,2,FALSE)</f>
        <v>N</v>
      </c>
      <c r="G831" s="17" t="str">
        <f>VLOOKUP(A831,'_Holidays'!A831:C2936,3,FALSE)</f>
        <v>N</v>
      </c>
      <c r="H831" s="18">
        <v>11.7</v>
      </c>
      <c r="I831" s="14" t="str">
        <f>IFERROR(__xludf.DUMMYFUNCTION("SPARKLINE(H831,{""charttype"",""bar"";""color1"",""#00CCFF"";""max"",MAX($H$2:$H$2107)})"),"")</f>
        <v/>
      </c>
      <c r="J831" s="18">
        <v>15.2</v>
      </c>
      <c r="K831" s="14" t="str">
        <f>IFERROR(__xludf.DUMMYFUNCTION("SPARKLINE(J831,{""charttype"",""bar"";""color1"",""#FF0000"";""max"",MAX($J$2:$J$2107)})"),"")</f>
        <v/>
      </c>
      <c r="L831" s="18">
        <v>6.5</v>
      </c>
      <c r="M831" s="18" t="str">
        <f>IFERROR(__xludf.DUMMYFUNCTION("SPARKLINE(L831,{""charttype"",""bar"";""color1"",""#FF9900"";""max"",MAX($L$2:$L$2107)})"),"")</f>
        <v/>
      </c>
      <c r="N831" s="18">
        <v>10.6</v>
      </c>
      <c r="O831" s="14" t="str">
        <f>IFERROR(__xludf.DUMMYFUNCTION("SPARKLINE(N831,{""charttype"",""bar"";""color1"",""#0066CC"";""max"",MAX($N$2:$N$2107)})"),"")</f>
        <v/>
      </c>
      <c r="P831" s="16">
        <v>96041.9</v>
      </c>
      <c r="Q831" s="19">
        <v>74.59163</v>
      </c>
      <c r="R831" s="21">
        <f t="shared" si="5"/>
        <v>7163921.869</v>
      </c>
    </row>
    <row r="832">
      <c r="A832" s="6">
        <v>42835.0</v>
      </c>
      <c r="B832" s="14" t="str">
        <f t="shared" si="1"/>
        <v>Monday</v>
      </c>
      <c r="C832" s="14" t="str">
        <f t="shared" si="2"/>
        <v>April</v>
      </c>
      <c r="D832" s="15" t="str">
        <f t="shared" si="3"/>
        <v>2017</v>
      </c>
      <c r="E832" s="16">
        <f t="shared" si="4"/>
        <v>15</v>
      </c>
      <c r="F832" s="14" t="str">
        <f>VLOOKUP(A832,'_Holidays'!A832:B2937,2,FALSE)</f>
        <v>N</v>
      </c>
      <c r="G832" s="17" t="str">
        <f>VLOOKUP(A832,'_Holidays'!A832:C2937,3,FALSE)</f>
        <v>N</v>
      </c>
      <c r="H832" s="18">
        <v>9.0</v>
      </c>
      <c r="I832" s="14" t="str">
        <f>IFERROR(__xludf.DUMMYFUNCTION("SPARKLINE(H832,{""charttype"",""bar"";""color1"",""#00CCFF"";""max"",MAX($H$2:$H$2107)})"),"")</f>
        <v/>
      </c>
      <c r="J832" s="18">
        <v>17.0</v>
      </c>
      <c r="K832" s="14" t="str">
        <f>IFERROR(__xludf.DUMMYFUNCTION("SPARKLINE(J832,{""charttype"",""bar"";""color1"",""#FF0000"";""max"",MAX($J$2:$J$2107)})"),"")</f>
        <v/>
      </c>
      <c r="L832" s="18">
        <v>3.0</v>
      </c>
      <c r="M832" s="18" t="str">
        <f>IFERROR(__xludf.DUMMYFUNCTION("SPARKLINE(L832,{""charttype"",""bar"";""color1"",""#FF9900"";""max"",MAX($L$2:$L$2107)})"),"")</f>
        <v/>
      </c>
      <c r="N832" s="18">
        <v>25.4</v>
      </c>
      <c r="O832" s="14" t="str">
        <f>IFERROR(__xludf.DUMMYFUNCTION("SPARKLINE(N832,{""charttype"",""bar"";""color1"",""#0066CC"";""max"",MAX($N$2:$N$2107)})"),"")</f>
        <v/>
      </c>
      <c r="P832" s="16">
        <v>113287.1</v>
      </c>
      <c r="Q832" s="19">
        <v>111.8005</v>
      </c>
      <c r="R832" s="21">
        <f t="shared" si="5"/>
        <v>12665554.42</v>
      </c>
    </row>
    <row r="833">
      <c r="A833" s="6">
        <v>42836.0</v>
      </c>
      <c r="B833" s="14" t="str">
        <f t="shared" si="1"/>
        <v>Tuesday</v>
      </c>
      <c r="C833" s="14" t="str">
        <f t="shared" si="2"/>
        <v>April</v>
      </c>
      <c r="D833" s="15" t="str">
        <f t="shared" si="3"/>
        <v>2017</v>
      </c>
      <c r="E833" s="16">
        <f t="shared" si="4"/>
        <v>15</v>
      </c>
      <c r="F833" s="14" t="str">
        <f>VLOOKUP(A833,'_Holidays'!A833:B2938,2,FALSE)</f>
        <v>N</v>
      </c>
      <c r="G833" s="17" t="str">
        <f>VLOOKUP(A833,'_Holidays'!A833:C2938,3,FALSE)</f>
        <v>N</v>
      </c>
      <c r="H833" s="18">
        <v>12.3</v>
      </c>
      <c r="I833" s="14" t="str">
        <f>IFERROR(__xludf.DUMMYFUNCTION("SPARKLINE(H833,{""charttype"",""bar"";""color1"",""#00CCFF"";""max"",MAX($H$2:$H$2107)})"),"")</f>
        <v/>
      </c>
      <c r="J833" s="18">
        <v>18.5</v>
      </c>
      <c r="K833" s="14" t="str">
        <f>IFERROR(__xludf.DUMMYFUNCTION("SPARKLINE(J833,{""charttype"",""bar"";""color1"",""#FF0000"";""max"",MAX($J$2:$J$2107)})"),"")</f>
        <v/>
      </c>
      <c r="L833" s="18">
        <v>13.5</v>
      </c>
      <c r="M833" s="18" t="str">
        <f>IFERROR(__xludf.DUMMYFUNCTION("SPARKLINE(L833,{""charttype"",""bar"";""color1"",""#FF9900"";""max"",MAX($L$2:$L$2107)})"),"")</f>
        <v/>
      </c>
      <c r="N833" s="18">
        <v>15.4</v>
      </c>
      <c r="O833" s="14" t="str">
        <f>IFERROR(__xludf.DUMMYFUNCTION("SPARKLINE(N833,{""charttype"",""bar"";""color1"",""#0066CC"";""max"",MAX($N$2:$N$2107)})"),"")</f>
        <v/>
      </c>
      <c r="P833" s="16">
        <v>114160.0</v>
      </c>
      <c r="Q833" s="19">
        <v>130.0369</v>
      </c>
      <c r="R833" s="21">
        <f t="shared" si="5"/>
        <v>14845012.5</v>
      </c>
    </row>
    <row r="834">
      <c r="A834" s="6">
        <v>42837.0</v>
      </c>
      <c r="B834" s="14" t="str">
        <f t="shared" si="1"/>
        <v>Wednesday</v>
      </c>
      <c r="C834" s="14" t="str">
        <f t="shared" si="2"/>
        <v>April</v>
      </c>
      <c r="D834" s="15" t="str">
        <f t="shared" si="3"/>
        <v>2017</v>
      </c>
      <c r="E834" s="16">
        <f t="shared" si="4"/>
        <v>15</v>
      </c>
      <c r="F834" s="14" t="str">
        <f>VLOOKUP(A834,'_Holidays'!A834:B2939,2,FALSE)</f>
        <v>N</v>
      </c>
      <c r="G834" s="17" t="str">
        <f>VLOOKUP(A834,'_Holidays'!A834:C2939,3,FALSE)</f>
        <v>N</v>
      </c>
      <c r="H834" s="18">
        <v>10.8</v>
      </c>
      <c r="I834" s="14" t="str">
        <f>IFERROR(__xludf.DUMMYFUNCTION("SPARKLINE(H834,{""charttype"",""bar"";""color1"",""#00CCFF"";""max"",MAX($H$2:$H$2107)})"),"")</f>
        <v/>
      </c>
      <c r="J834" s="18">
        <v>19.3</v>
      </c>
      <c r="K834" s="14" t="str">
        <f>IFERROR(__xludf.DUMMYFUNCTION("SPARKLINE(J834,{""charttype"",""bar"";""color1"",""#FF0000"";""max"",MAX($J$2:$J$2107)})"),"")</f>
        <v/>
      </c>
      <c r="L834" s="18">
        <v>14.0</v>
      </c>
      <c r="M834" s="18" t="str">
        <f>IFERROR(__xludf.DUMMYFUNCTION("SPARKLINE(L834,{""charttype"",""bar"";""color1"",""#FF9900"";""max"",MAX($L$2:$L$2107)})"),"")</f>
        <v/>
      </c>
      <c r="N834" s="18">
        <v>0.0</v>
      </c>
      <c r="O834" s="14" t="str">
        <f>IFERROR(__xludf.DUMMYFUNCTION("SPARKLINE(N834,{""charttype"",""bar"";""color1"",""#0066CC"";""max"",MAX($N$2:$N$2107)})"),"")</f>
        <v/>
      </c>
      <c r="P834" s="16">
        <v>114336.0</v>
      </c>
      <c r="Q834" s="19">
        <v>126.5729</v>
      </c>
      <c r="R834" s="21">
        <f t="shared" si="5"/>
        <v>14471839.09</v>
      </c>
    </row>
    <row r="835">
      <c r="A835" s="6">
        <v>42838.0</v>
      </c>
      <c r="B835" s="14" t="str">
        <f t="shared" si="1"/>
        <v>Thursday</v>
      </c>
      <c r="C835" s="14" t="str">
        <f t="shared" si="2"/>
        <v>April</v>
      </c>
      <c r="D835" s="15" t="str">
        <f t="shared" si="3"/>
        <v>2017</v>
      </c>
      <c r="E835" s="16">
        <f t="shared" si="4"/>
        <v>15</v>
      </c>
      <c r="F835" s="14" t="str">
        <f>VLOOKUP(A835,'_Holidays'!A835:B2940,2,FALSE)</f>
        <v>N</v>
      </c>
      <c r="G835" s="17" t="str">
        <f>VLOOKUP(A835,'_Holidays'!A835:C2940,3,FALSE)</f>
        <v>N</v>
      </c>
      <c r="H835" s="18">
        <v>10.9</v>
      </c>
      <c r="I835" s="14" t="str">
        <f>IFERROR(__xludf.DUMMYFUNCTION("SPARKLINE(H835,{""charttype"",""bar"";""color1"",""#00CCFF"";""max"",MAX($H$2:$H$2107)})"),"")</f>
        <v/>
      </c>
      <c r="J835" s="18">
        <v>22.2</v>
      </c>
      <c r="K835" s="14" t="str">
        <f>IFERROR(__xludf.DUMMYFUNCTION("SPARKLINE(J835,{""charttype"",""bar"";""color1"",""#FF0000"";""max"",MAX($J$2:$J$2107)})"),"")</f>
        <v/>
      </c>
      <c r="L835" s="18">
        <v>13.9</v>
      </c>
      <c r="M835" s="18" t="str">
        <f>IFERROR(__xludf.DUMMYFUNCTION("SPARKLINE(L835,{""charttype"",""bar"";""color1"",""#FF9900"";""max"",MAX($L$2:$L$2107)})"),"")</f>
        <v/>
      </c>
      <c r="N835" s="18">
        <v>0.0</v>
      </c>
      <c r="O835" s="14" t="str">
        <f>IFERROR(__xludf.DUMMYFUNCTION("SPARKLINE(N835,{""charttype"",""bar"";""color1"",""#0066CC"";""max"",MAX($N$2:$N$2107)})"),"")</f>
        <v/>
      </c>
      <c r="P835" s="16">
        <v>112704.0</v>
      </c>
      <c r="Q835" s="19">
        <v>117.5357</v>
      </c>
      <c r="R835" s="21">
        <f t="shared" si="5"/>
        <v>13246743.53</v>
      </c>
    </row>
    <row r="836">
      <c r="A836" s="6">
        <v>42839.0</v>
      </c>
      <c r="B836" s="14" t="str">
        <f t="shared" si="1"/>
        <v>Friday</v>
      </c>
      <c r="C836" s="14" t="str">
        <f t="shared" si="2"/>
        <v>April</v>
      </c>
      <c r="D836" s="15" t="str">
        <f t="shared" si="3"/>
        <v>2017</v>
      </c>
      <c r="E836" s="16">
        <f t="shared" si="4"/>
        <v>15</v>
      </c>
      <c r="F836" s="14" t="str">
        <f>VLOOKUP(A836,'_Holidays'!A836:B2941,2,FALSE)</f>
        <v>N</v>
      </c>
      <c r="G836" s="17" t="str">
        <f>VLOOKUP(A836,'_Holidays'!A836:C2941,3,FALSE)</f>
        <v>Y</v>
      </c>
      <c r="H836" s="18">
        <v>13.0</v>
      </c>
      <c r="I836" s="14" t="str">
        <f>IFERROR(__xludf.DUMMYFUNCTION("SPARKLINE(H836,{""charttype"",""bar"";""color1"",""#00CCFF"";""max"",MAX($H$2:$H$2107)})"),"")</f>
        <v/>
      </c>
      <c r="J836" s="18">
        <v>17.9</v>
      </c>
      <c r="K836" s="14" t="str">
        <f>IFERROR(__xludf.DUMMYFUNCTION("SPARKLINE(J836,{""charttype"",""bar"";""color1"",""#FF0000"";""max"",MAX($J$2:$J$2107)})"),"")</f>
        <v/>
      </c>
      <c r="L836" s="18">
        <v>8.9</v>
      </c>
      <c r="M836" s="18" t="str">
        <f>IFERROR(__xludf.DUMMYFUNCTION("SPARKLINE(L836,{""charttype"",""bar"";""color1"",""#FF9900"";""max"",MAX($L$2:$L$2107)})"),"")</f>
        <v/>
      </c>
      <c r="N836" s="18">
        <v>0.0</v>
      </c>
      <c r="O836" s="14" t="str">
        <f>IFERROR(__xludf.DUMMYFUNCTION("SPARKLINE(N836,{""charttype"",""bar"";""color1"",""#0066CC"";""max"",MAX($N$2:$N$2107)})"),"")</f>
        <v/>
      </c>
      <c r="P836" s="16">
        <v>97436.41</v>
      </c>
      <c r="Q836" s="19">
        <v>109.765</v>
      </c>
      <c r="R836" s="21">
        <f t="shared" si="5"/>
        <v>10695107.54</v>
      </c>
    </row>
    <row r="837">
      <c r="A837" s="6">
        <v>42840.0</v>
      </c>
      <c r="B837" s="14" t="str">
        <f t="shared" si="1"/>
        <v>Saturday</v>
      </c>
      <c r="C837" s="14" t="str">
        <f t="shared" si="2"/>
        <v>April</v>
      </c>
      <c r="D837" s="15" t="str">
        <f t="shared" si="3"/>
        <v>2017</v>
      </c>
      <c r="E837" s="16">
        <f t="shared" si="4"/>
        <v>15</v>
      </c>
      <c r="F837" s="14" t="str">
        <f>VLOOKUP(A837,'_Holidays'!A837:B2942,2,FALSE)</f>
        <v>N</v>
      </c>
      <c r="G837" s="17" t="str">
        <f>VLOOKUP(A837,'_Holidays'!A837:C2942,3,FALSE)</f>
        <v>Y</v>
      </c>
      <c r="H837" s="18">
        <v>11.8</v>
      </c>
      <c r="I837" s="14" t="str">
        <f>IFERROR(__xludf.DUMMYFUNCTION("SPARKLINE(H837,{""charttype"",""bar"";""color1"",""#00CCFF"";""max"",MAX($H$2:$H$2107)})"),"")</f>
        <v/>
      </c>
      <c r="J837" s="18">
        <v>17.3</v>
      </c>
      <c r="K837" s="14" t="str">
        <f>IFERROR(__xludf.DUMMYFUNCTION("SPARKLINE(J837,{""charttype"",""bar"";""color1"",""#FF0000"";""max"",MAX($J$2:$J$2107)})"),"")</f>
        <v/>
      </c>
      <c r="L837" s="18">
        <v>9.7</v>
      </c>
      <c r="M837" s="18" t="str">
        <f>IFERROR(__xludf.DUMMYFUNCTION("SPARKLINE(L837,{""charttype"",""bar"";""color1"",""#FF9900"";""max"",MAX($L$2:$L$2107)})"),"")</f>
        <v/>
      </c>
      <c r="N837" s="18">
        <v>0.0</v>
      </c>
      <c r="O837" s="14" t="str">
        <f>IFERROR(__xludf.DUMMYFUNCTION("SPARKLINE(N837,{""charttype"",""bar"";""color1"",""#0066CC"";""max"",MAX($N$2:$N$2107)})"),"")</f>
        <v/>
      </c>
      <c r="P837" s="16">
        <v>99608.57</v>
      </c>
      <c r="Q837" s="19">
        <v>116.7828</v>
      </c>
      <c r="R837" s="21">
        <f t="shared" si="5"/>
        <v>11632567.71</v>
      </c>
    </row>
    <row r="838">
      <c r="A838" s="6">
        <v>42841.0</v>
      </c>
      <c r="B838" s="14" t="str">
        <f t="shared" si="1"/>
        <v>Sunday</v>
      </c>
      <c r="C838" s="14" t="str">
        <f t="shared" si="2"/>
        <v>April</v>
      </c>
      <c r="D838" s="15" t="str">
        <f t="shared" si="3"/>
        <v>2017</v>
      </c>
      <c r="E838" s="16">
        <f t="shared" si="4"/>
        <v>16</v>
      </c>
      <c r="F838" s="14" t="str">
        <f>VLOOKUP(A838,'_Holidays'!A838:B2943,2,FALSE)</f>
        <v>N</v>
      </c>
      <c r="G838" s="17" t="str">
        <f>VLOOKUP(A838,'_Holidays'!A838:C2943,3,FALSE)</f>
        <v>Y</v>
      </c>
      <c r="H838" s="18">
        <v>9.9</v>
      </c>
      <c r="I838" s="14" t="str">
        <f>IFERROR(__xludf.DUMMYFUNCTION("SPARKLINE(H838,{""charttype"",""bar"";""color1"",""#00CCFF"";""max"",MAX($H$2:$H$2107)})"),"")</f>
        <v/>
      </c>
      <c r="J838" s="18">
        <v>22.6</v>
      </c>
      <c r="K838" s="14" t="str">
        <f>IFERROR(__xludf.DUMMYFUNCTION("SPARKLINE(J838,{""charttype"",""bar"";""color1"",""#FF0000"";""max"",MAX($J$2:$J$2107)})"),"")</f>
        <v/>
      </c>
      <c r="L838" s="18">
        <v>10.1</v>
      </c>
      <c r="M838" s="18" t="str">
        <f>IFERROR(__xludf.DUMMYFUNCTION("SPARKLINE(L838,{""charttype"",""bar"";""color1"",""#FF9900"";""max"",MAX($L$2:$L$2107)})"),"")</f>
        <v/>
      </c>
      <c r="N838" s="18">
        <v>0.0</v>
      </c>
      <c r="O838" s="14" t="str">
        <f>IFERROR(__xludf.DUMMYFUNCTION("SPARKLINE(N838,{""charttype"",""bar"";""color1"",""#0066CC"";""max"",MAX($N$2:$N$2107)})"),"")</f>
        <v/>
      </c>
      <c r="P838" s="16">
        <v>96594.75</v>
      </c>
      <c r="Q838" s="19">
        <v>95.64641</v>
      </c>
      <c r="R838" s="21">
        <f t="shared" si="5"/>
        <v>9238941.062</v>
      </c>
    </row>
    <row r="839">
      <c r="A839" s="6">
        <v>42842.0</v>
      </c>
      <c r="B839" s="14" t="str">
        <f t="shared" si="1"/>
        <v>Monday</v>
      </c>
      <c r="C839" s="14" t="str">
        <f t="shared" si="2"/>
        <v>April</v>
      </c>
      <c r="D839" s="15" t="str">
        <f t="shared" si="3"/>
        <v>2017</v>
      </c>
      <c r="E839" s="16">
        <f t="shared" si="4"/>
        <v>16</v>
      </c>
      <c r="F839" s="14" t="str">
        <f>VLOOKUP(A839,'_Holidays'!A839:B2944,2,FALSE)</f>
        <v>N</v>
      </c>
      <c r="G839" s="17" t="str">
        <f>VLOOKUP(A839,'_Holidays'!A839:C2944,3,FALSE)</f>
        <v>Y</v>
      </c>
      <c r="H839" s="18">
        <v>11.1</v>
      </c>
      <c r="I839" s="14" t="str">
        <f>IFERROR(__xludf.DUMMYFUNCTION("SPARKLINE(H839,{""charttype"",""bar"";""color1"",""#00CCFF"";""max"",MAX($H$2:$H$2107)})"),"")</f>
        <v/>
      </c>
      <c r="J839" s="18">
        <v>18.3</v>
      </c>
      <c r="K839" s="14" t="str">
        <f>IFERROR(__xludf.DUMMYFUNCTION("SPARKLINE(J839,{""charttype"",""bar"";""color1"",""#FF0000"";""max"",MAX($J$2:$J$2107)})"),"")</f>
        <v/>
      </c>
      <c r="L839" s="18">
        <v>10.9</v>
      </c>
      <c r="M839" s="18" t="str">
        <f>IFERROR(__xludf.DUMMYFUNCTION("SPARKLINE(L839,{""charttype"",""bar"";""color1"",""#FF9900"";""max"",MAX($L$2:$L$2107)})"),"")</f>
        <v/>
      </c>
      <c r="N839" s="18">
        <v>0.0</v>
      </c>
      <c r="O839" s="14" t="str">
        <f>IFERROR(__xludf.DUMMYFUNCTION("SPARKLINE(N839,{""charttype"",""bar"";""color1"",""#0066CC"";""max"",MAX($N$2:$N$2107)})"),"")</f>
        <v/>
      </c>
      <c r="P839" s="16">
        <v>99945.5</v>
      </c>
      <c r="Q839" s="19">
        <v>104.5782</v>
      </c>
      <c r="R839" s="21">
        <f t="shared" si="5"/>
        <v>10452120.49</v>
      </c>
    </row>
    <row r="840">
      <c r="A840" s="6">
        <v>42843.0</v>
      </c>
      <c r="B840" s="14" t="str">
        <f t="shared" si="1"/>
        <v>Tuesday</v>
      </c>
      <c r="C840" s="14" t="str">
        <f t="shared" si="2"/>
        <v>April</v>
      </c>
      <c r="D840" s="15" t="str">
        <f t="shared" si="3"/>
        <v>2017</v>
      </c>
      <c r="E840" s="16">
        <f t="shared" si="4"/>
        <v>16</v>
      </c>
      <c r="F840" s="14" t="str">
        <f>VLOOKUP(A840,'_Holidays'!A840:B2945,2,FALSE)</f>
        <v>N</v>
      </c>
      <c r="G840" s="17" t="str">
        <f>VLOOKUP(A840,'_Holidays'!A840:C2945,3,FALSE)</f>
        <v>N</v>
      </c>
      <c r="H840" s="18">
        <v>9.5</v>
      </c>
      <c r="I840" s="14" t="str">
        <f>IFERROR(__xludf.DUMMYFUNCTION("SPARKLINE(H840,{""charttype"",""bar"";""color1"",""#00CCFF"";""max"",MAX($H$2:$H$2107)})"),"")</f>
        <v/>
      </c>
      <c r="J840" s="18">
        <v>20.4</v>
      </c>
      <c r="K840" s="14" t="str">
        <f>IFERROR(__xludf.DUMMYFUNCTION("SPARKLINE(J840,{""charttype"",""bar"";""color1"",""#FF0000"";""max"",MAX($J$2:$J$2107)})"),"")</f>
        <v/>
      </c>
      <c r="L840" s="18">
        <v>13.7</v>
      </c>
      <c r="M840" s="18" t="str">
        <f>IFERROR(__xludf.DUMMYFUNCTION("SPARKLINE(L840,{""charttype"",""bar"";""color1"",""#FF9900"";""max"",MAX($L$2:$L$2107)})"),"")</f>
        <v/>
      </c>
      <c r="N840" s="18">
        <v>0.0</v>
      </c>
      <c r="O840" s="14" t="str">
        <f>IFERROR(__xludf.DUMMYFUNCTION("SPARKLINE(N840,{""charttype"",""bar"";""color1"",""#0066CC"";""max"",MAX($N$2:$N$2107)})"),"")</f>
        <v/>
      </c>
      <c r="P840" s="16">
        <v>111955.2</v>
      </c>
      <c r="Q840" s="19">
        <v>112.8247</v>
      </c>
      <c r="R840" s="21">
        <f t="shared" si="5"/>
        <v>12631311.85</v>
      </c>
    </row>
    <row r="841">
      <c r="A841" s="6">
        <v>42844.0</v>
      </c>
      <c r="B841" s="14" t="str">
        <f t="shared" si="1"/>
        <v>Wednesday</v>
      </c>
      <c r="C841" s="14" t="str">
        <f t="shared" si="2"/>
        <v>April</v>
      </c>
      <c r="D841" s="15" t="str">
        <f t="shared" si="3"/>
        <v>2017</v>
      </c>
      <c r="E841" s="16">
        <f t="shared" si="4"/>
        <v>16</v>
      </c>
      <c r="F841" s="14" t="str">
        <f>VLOOKUP(A841,'_Holidays'!A841:B2946,2,FALSE)</f>
        <v>Y</v>
      </c>
      <c r="G841" s="17" t="str">
        <f>VLOOKUP(A841,'_Holidays'!A841:C2946,3,FALSE)</f>
        <v>N</v>
      </c>
      <c r="H841" s="18">
        <v>13.0</v>
      </c>
      <c r="I841" s="14" t="str">
        <f>IFERROR(__xludf.DUMMYFUNCTION("SPARKLINE(H841,{""charttype"",""bar"";""color1"",""#00CCFF"";""max"",MAX($H$2:$H$2107)})"),"")</f>
        <v/>
      </c>
      <c r="J841" s="18">
        <v>26.9</v>
      </c>
      <c r="K841" s="14" t="str">
        <f>IFERROR(__xludf.DUMMYFUNCTION("SPARKLINE(J841,{""charttype"",""bar"";""color1"",""#FF0000"";""max"",MAX($J$2:$J$2107)})"),"")</f>
        <v/>
      </c>
      <c r="L841" s="18">
        <v>12.7</v>
      </c>
      <c r="M841" s="18" t="str">
        <f>IFERROR(__xludf.DUMMYFUNCTION("SPARKLINE(L841,{""charttype"",""bar"";""color1"",""#FF9900"";""max"",MAX($L$2:$L$2107)})"),"")</f>
        <v/>
      </c>
      <c r="N841" s="18">
        <v>0.0</v>
      </c>
      <c r="O841" s="14" t="str">
        <f>IFERROR(__xludf.DUMMYFUNCTION("SPARKLINE(N841,{""charttype"",""bar"";""color1"",""#0066CC"";""max"",MAX($N$2:$N$2107)})"),"")</f>
        <v/>
      </c>
      <c r="P841" s="16">
        <v>114437.0</v>
      </c>
      <c r="Q841" s="19">
        <v>101.3146</v>
      </c>
      <c r="R841" s="21">
        <f t="shared" si="5"/>
        <v>11594138.88</v>
      </c>
    </row>
    <row r="842">
      <c r="A842" s="6">
        <v>42845.0</v>
      </c>
      <c r="B842" s="14" t="str">
        <f t="shared" si="1"/>
        <v>Thursday</v>
      </c>
      <c r="C842" s="14" t="str">
        <f t="shared" si="2"/>
        <v>April</v>
      </c>
      <c r="D842" s="15" t="str">
        <f t="shared" si="3"/>
        <v>2017</v>
      </c>
      <c r="E842" s="16">
        <f t="shared" si="4"/>
        <v>16</v>
      </c>
      <c r="F842" s="14" t="str">
        <f>VLOOKUP(A842,'_Holidays'!A842:B2947,2,FALSE)</f>
        <v>Y</v>
      </c>
      <c r="G842" s="17" t="str">
        <f>VLOOKUP(A842,'_Holidays'!A842:C2947,3,FALSE)</f>
        <v>N</v>
      </c>
      <c r="H842" s="18">
        <v>14.6</v>
      </c>
      <c r="I842" s="14" t="str">
        <f>IFERROR(__xludf.DUMMYFUNCTION("SPARKLINE(H842,{""charttype"",""bar"";""color1"",""#00CCFF"";""max"",MAX($H$2:$H$2107)})"),"")</f>
        <v/>
      </c>
      <c r="J842" s="18">
        <v>26.5</v>
      </c>
      <c r="K842" s="14" t="str">
        <f>IFERROR(__xludf.DUMMYFUNCTION("SPARKLINE(J842,{""charttype"",""bar"";""color1"",""#FF0000"";""max"",MAX($J$2:$J$2107)})"),"")</f>
        <v/>
      </c>
      <c r="L842" s="18">
        <v>12.4</v>
      </c>
      <c r="M842" s="18" t="str">
        <f>IFERROR(__xludf.DUMMYFUNCTION("SPARKLINE(L842,{""charttype"",""bar"";""color1"",""#FF9900"";""max"",MAX($L$2:$L$2107)})"),"")</f>
        <v/>
      </c>
      <c r="N842" s="18">
        <v>0.0</v>
      </c>
      <c r="O842" s="14" t="str">
        <f>IFERROR(__xludf.DUMMYFUNCTION("SPARKLINE(N842,{""charttype"",""bar"";""color1"",""#0066CC"";""max"",MAX($N$2:$N$2107)})"),"")</f>
        <v/>
      </c>
      <c r="P842" s="16">
        <v>112816.7</v>
      </c>
      <c r="Q842" s="19">
        <v>104.0781</v>
      </c>
      <c r="R842" s="21">
        <f t="shared" si="5"/>
        <v>11741747.78</v>
      </c>
    </row>
    <row r="843">
      <c r="A843" s="6">
        <v>42846.0</v>
      </c>
      <c r="B843" s="14" t="str">
        <f t="shared" si="1"/>
        <v>Friday</v>
      </c>
      <c r="C843" s="14" t="str">
        <f t="shared" si="2"/>
        <v>April</v>
      </c>
      <c r="D843" s="15" t="str">
        <f t="shared" si="3"/>
        <v>2017</v>
      </c>
      <c r="E843" s="16">
        <f t="shared" si="4"/>
        <v>16</v>
      </c>
      <c r="F843" s="14" t="str">
        <f>VLOOKUP(A843,'_Holidays'!A843:B2948,2,FALSE)</f>
        <v>Y</v>
      </c>
      <c r="G843" s="17" t="str">
        <f>VLOOKUP(A843,'_Holidays'!A843:C2948,3,FALSE)</f>
        <v>N</v>
      </c>
      <c r="H843" s="18">
        <v>16.5</v>
      </c>
      <c r="I843" s="14" t="str">
        <f>IFERROR(__xludf.DUMMYFUNCTION("SPARKLINE(H843,{""charttype"",""bar"";""color1"",""#00CCFF"";""max"",MAX($H$2:$H$2107)})"),"")</f>
        <v/>
      </c>
      <c r="J843" s="18">
        <v>20.9</v>
      </c>
      <c r="K843" s="14" t="str">
        <f>IFERROR(__xludf.DUMMYFUNCTION("SPARKLINE(J843,{""charttype"",""bar"";""color1"",""#FF0000"";""max"",MAX($J$2:$J$2107)})"),"")</f>
        <v/>
      </c>
      <c r="L843" s="18">
        <v>3.6</v>
      </c>
      <c r="M843" s="18" t="str">
        <f>IFERROR(__xludf.DUMMYFUNCTION("SPARKLINE(L843,{""charttype"",""bar"";""color1"",""#FF9900"";""max"",MAX($L$2:$L$2107)})"),"")</f>
        <v/>
      </c>
      <c r="N843" s="18">
        <v>9.4</v>
      </c>
      <c r="O843" s="14" t="str">
        <f>IFERROR(__xludf.DUMMYFUNCTION("SPARKLINE(N843,{""charttype"",""bar"";""color1"",""#0066CC"";""max"",MAX($N$2:$N$2107)})"),"")</f>
        <v/>
      </c>
      <c r="P843" s="16">
        <v>114522.4</v>
      </c>
      <c r="Q843" s="19">
        <v>133.2266</v>
      </c>
      <c r="R843" s="21">
        <f t="shared" si="5"/>
        <v>15257429.98</v>
      </c>
    </row>
    <row r="844">
      <c r="A844" s="6">
        <v>42847.0</v>
      </c>
      <c r="B844" s="14" t="str">
        <f t="shared" si="1"/>
        <v>Saturday</v>
      </c>
      <c r="C844" s="14" t="str">
        <f t="shared" si="2"/>
        <v>April</v>
      </c>
      <c r="D844" s="15" t="str">
        <f t="shared" si="3"/>
        <v>2017</v>
      </c>
      <c r="E844" s="16">
        <f t="shared" si="4"/>
        <v>16</v>
      </c>
      <c r="F844" s="14" t="str">
        <f>VLOOKUP(A844,'_Holidays'!A844:B2949,2,FALSE)</f>
        <v>Y</v>
      </c>
      <c r="G844" s="17" t="str">
        <f>VLOOKUP(A844,'_Holidays'!A844:C2949,3,FALSE)</f>
        <v>N</v>
      </c>
      <c r="H844" s="18">
        <v>16.9</v>
      </c>
      <c r="I844" s="14" t="str">
        <f>IFERROR(__xludf.DUMMYFUNCTION("SPARKLINE(H844,{""charttype"",""bar"";""color1"",""#00CCFF"";""max"",MAX($H$2:$H$2107)})"),"")</f>
        <v/>
      </c>
      <c r="J844" s="18">
        <v>22.5</v>
      </c>
      <c r="K844" s="14" t="str">
        <f>IFERROR(__xludf.DUMMYFUNCTION("SPARKLINE(J844,{""charttype"",""bar"";""color1"",""#FF0000"";""max"",MAX($J$2:$J$2107)})"),"")</f>
        <v/>
      </c>
      <c r="L844" s="18">
        <v>11.8</v>
      </c>
      <c r="M844" s="18" t="str">
        <f>IFERROR(__xludf.DUMMYFUNCTION("SPARKLINE(L844,{""charttype"",""bar"";""color1"",""#FF9900"";""max"",MAX($L$2:$L$2107)})"),"")</f>
        <v/>
      </c>
      <c r="N844" s="18">
        <v>4.6</v>
      </c>
      <c r="O844" s="14" t="str">
        <f>IFERROR(__xludf.DUMMYFUNCTION("SPARKLINE(N844,{""charttype"",""bar"";""color1"",""#0066CC"";""max"",MAX($N$2:$N$2107)})"),"")</f>
        <v/>
      </c>
      <c r="P844" s="16">
        <v>102528.4</v>
      </c>
      <c r="Q844" s="19">
        <v>111.6671</v>
      </c>
      <c r="R844" s="21">
        <f t="shared" si="5"/>
        <v>11449049.1</v>
      </c>
    </row>
    <row r="845">
      <c r="A845" s="6">
        <v>42848.0</v>
      </c>
      <c r="B845" s="14" t="str">
        <f t="shared" si="1"/>
        <v>Sunday</v>
      </c>
      <c r="C845" s="14" t="str">
        <f t="shared" si="2"/>
        <v>April</v>
      </c>
      <c r="D845" s="15" t="str">
        <f t="shared" si="3"/>
        <v>2017</v>
      </c>
      <c r="E845" s="16">
        <f t="shared" si="4"/>
        <v>17</v>
      </c>
      <c r="F845" s="14" t="str">
        <f>VLOOKUP(A845,'_Holidays'!A845:B2950,2,FALSE)</f>
        <v>Y</v>
      </c>
      <c r="G845" s="17" t="str">
        <f>VLOOKUP(A845,'_Holidays'!A845:C2950,3,FALSE)</f>
        <v>N</v>
      </c>
      <c r="H845" s="18">
        <v>14.4</v>
      </c>
      <c r="I845" s="14" t="str">
        <f>IFERROR(__xludf.DUMMYFUNCTION("SPARKLINE(H845,{""charttype"",""bar"";""color1"",""#00CCFF"";""max"",MAX($H$2:$H$2107)})"),"")</f>
        <v/>
      </c>
      <c r="J845" s="18">
        <v>21.8</v>
      </c>
      <c r="K845" s="14" t="str">
        <f>IFERROR(__xludf.DUMMYFUNCTION("SPARKLINE(J845,{""charttype"",""bar"";""color1"",""#FF0000"";""max"",MAX($J$2:$J$2107)})"),"")</f>
        <v/>
      </c>
      <c r="L845" s="18">
        <v>11.9</v>
      </c>
      <c r="M845" s="18" t="str">
        <f>IFERROR(__xludf.DUMMYFUNCTION("SPARKLINE(L845,{""charttype"",""bar"";""color1"",""#FF9900"";""max"",MAX($L$2:$L$2107)})"),"")</f>
        <v/>
      </c>
      <c r="N845" s="18">
        <v>0.0</v>
      </c>
      <c r="O845" s="14" t="str">
        <f>IFERROR(__xludf.DUMMYFUNCTION("SPARKLINE(N845,{""charttype"",""bar"";""color1"",""#0066CC"";""max"",MAX($N$2:$N$2107)})"),"")</f>
        <v/>
      </c>
      <c r="P845" s="16">
        <v>97356.57</v>
      </c>
      <c r="Q845" s="19">
        <v>90.72665</v>
      </c>
      <c r="R845" s="21">
        <f t="shared" si="5"/>
        <v>8832835.452</v>
      </c>
    </row>
    <row r="846">
      <c r="A846" s="6">
        <v>42849.0</v>
      </c>
      <c r="B846" s="14" t="str">
        <f t="shared" si="1"/>
        <v>Monday</v>
      </c>
      <c r="C846" s="14" t="str">
        <f t="shared" si="2"/>
        <v>April</v>
      </c>
      <c r="D846" s="15" t="str">
        <f t="shared" si="3"/>
        <v>2017</v>
      </c>
      <c r="E846" s="16">
        <f t="shared" si="4"/>
        <v>17</v>
      </c>
      <c r="F846" s="14" t="str">
        <f>VLOOKUP(A846,'_Holidays'!A846:B2951,2,FALSE)</f>
        <v>Y</v>
      </c>
      <c r="G846" s="17" t="str">
        <f>VLOOKUP(A846,'_Holidays'!A846:C2951,3,FALSE)</f>
        <v>N</v>
      </c>
      <c r="H846" s="18">
        <v>15.9</v>
      </c>
      <c r="I846" s="14" t="str">
        <f>IFERROR(__xludf.DUMMYFUNCTION("SPARKLINE(H846,{""charttype"",""bar"";""color1"",""#00CCFF"";""max"",MAX($H$2:$H$2107)})"),"")</f>
        <v/>
      </c>
      <c r="J846" s="18">
        <v>24.7</v>
      </c>
      <c r="K846" s="14" t="str">
        <f>IFERROR(__xludf.DUMMYFUNCTION("SPARKLINE(J846,{""charttype"",""bar"";""color1"",""#FF0000"";""max"",MAX($J$2:$J$2107)})"),"")</f>
        <v/>
      </c>
      <c r="L846" s="18">
        <v>9.9</v>
      </c>
      <c r="M846" s="18" t="str">
        <f>IFERROR(__xludf.DUMMYFUNCTION("SPARKLINE(L846,{""charttype"",""bar"";""color1"",""#FF9900"";""max"",MAX($L$2:$L$2107)})"),"")</f>
        <v/>
      </c>
      <c r="N846" s="18">
        <v>0.0</v>
      </c>
      <c r="O846" s="14" t="str">
        <f>IFERROR(__xludf.DUMMYFUNCTION("SPARKLINE(N846,{""charttype"",""bar"";""color1"",""#0066CC"";""max"",MAX($N$2:$N$2107)})"),"")</f>
        <v/>
      </c>
      <c r="P846" s="16">
        <v>109421.8</v>
      </c>
      <c r="Q846" s="19">
        <v>113.2589</v>
      </c>
      <c r="R846" s="21">
        <f t="shared" si="5"/>
        <v>12392992.7</v>
      </c>
    </row>
    <row r="847">
      <c r="A847" s="6">
        <v>42850.0</v>
      </c>
      <c r="B847" s="14" t="str">
        <f t="shared" si="1"/>
        <v>Tuesday</v>
      </c>
      <c r="C847" s="14" t="str">
        <f t="shared" si="2"/>
        <v>April</v>
      </c>
      <c r="D847" s="15" t="str">
        <f t="shared" si="3"/>
        <v>2017</v>
      </c>
      <c r="E847" s="16">
        <f t="shared" si="4"/>
        <v>17</v>
      </c>
      <c r="F847" s="14" t="str">
        <f>VLOOKUP(A847,'_Holidays'!A847:B2952,2,FALSE)</f>
        <v>Y</v>
      </c>
      <c r="G847" s="17" t="str">
        <f>VLOOKUP(A847,'_Holidays'!A847:C2952,3,FALSE)</f>
        <v>Y</v>
      </c>
      <c r="H847" s="18">
        <v>16.2</v>
      </c>
      <c r="I847" s="14" t="str">
        <f>IFERROR(__xludf.DUMMYFUNCTION("SPARKLINE(H847,{""charttype"",""bar"";""color1"",""#00CCFF"";""max"",MAX($H$2:$H$2107)})"),"")</f>
        <v/>
      </c>
      <c r="J847" s="18">
        <v>17.7</v>
      </c>
      <c r="K847" s="14" t="str">
        <f>IFERROR(__xludf.DUMMYFUNCTION("SPARKLINE(J847,{""charttype"",""bar"";""color1"",""#FF0000"";""max"",MAX($J$2:$J$2107)})"),"")</f>
        <v/>
      </c>
      <c r="L847" s="18">
        <v>5.8</v>
      </c>
      <c r="M847" s="18" t="str">
        <f>IFERROR(__xludf.DUMMYFUNCTION("SPARKLINE(L847,{""charttype"",""bar"";""color1"",""#FF9900"";""max"",MAX($L$2:$L$2107)})"),"")</f>
        <v/>
      </c>
      <c r="N847" s="18">
        <v>21.6</v>
      </c>
      <c r="O847" s="14" t="str">
        <f>IFERROR(__xludf.DUMMYFUNCTION("SPARKLINE(N847,{""charttype"",""bar"";""color1"",""#0066CC"";""max"",MAX($N$2:$N$2107)})"),"")</f>
        <v/>
      </c>
      <c r="P847" s="16">
        <v>101548.7</v>
      </c>
      <c r="Q847" s="19">
        <v>86.79007</v>
      </c>
      <c r="R847" s="21">
        <f t="shared" si="5"/>
        <v>8813418.781</v>
      </c>
    </row>
    <row r="848">
      <c r="A848" s="6">
        <v>42851.0</v>
      </c>
      <c r="B848" s="14" t="str">
        <f t="shared" si="1"/>
        <v>Wednesday</v>
      </c>
      <c r="C848" s="14" t="str">
        <f t="shared" si="2"/>
        <v>April</v>
      </c>
      <c r="D848" s="15" t="str">
        <f t="shared" si="3"/>
        <v>2017</v>
      </c>
      <c r="E848" s="16">
        <f t="shared" si="4"/>
        <v>17</v>
      </c>
      <c r="F848" s="14" t="str">
        <f>VLOOKUP(A848,'_Holidays'!A848:B2953,2,FALSE)</f>
        <v>Y</v>
      </c>
      <c r="G848" s="17" t="str">
        <f>VLOOKUP(A848,'_Holidays'!A848:C2953,3,FALSE)</f>
        <v>N</v>
      </c>
      <c r="H848" s="18">
        <v>10.1</v>
      </c>
      <c r="I848" s="14" t="str">
        <f>IFERROR(__xludf.DUMMYFUNCTION("SPARKLINE(H848,{""charttype"",""bar"";""color1"",""#00CCFF"";""max"",MAX($H$2:$H$2107)})"),"")</f>
        <v/>
      </c>
      <c r="J848" s="18">
        <v>14.5</v>
      </c>
      <c r="K848" s="14" t="str">
        <f>IFERROR(__xludf.DUMMYFUNCTION("SPARKLINE(J848,{""charttype"",""bar"";""color1"",""#FF0000"";""max"",MAX($J$2:$J$2107)})"),"")</f>
        <v/>
      </c>
      <c r="L848" s="18">
        <v>6.4</v>
      </c>
      <c r="M848" s="18" t="str">
        <f>IFERROR(__xludf.DUMMYFUNCTION("SPARKLINE(L848,{""charttype"",""bar"";""color1"",""#FF9900"";""max"",MAX($L$2:$L$2107)})"),"")</f>
        <v/>
      </c>
      <c r="N848" s="18">
        <v>20.0</v>
      </c>
      <c r="O848" s="14" t="str">
        <f>IFERROR(__xludf.DUMMYFUNCTION("SPARKLINE(N848,{""charttype"",""bar"";""color1"",""#0066CC"";""max"",MAX($N$2:$N$2107)})"),"")</f>
        <v/>
      </c>
      <c r="P848" s="16">
        <v>116795.2</v>
      </c>
      <c r="Q848" s="19">
        <v>100.6987</v>
      </c>
      <c r="R848" s="21">
        <f t="shared" si="5"/>
        <v>11761124.81</v>
      </c>
    </row>
    <row r="849">
      <c r="A849" s="6">
        <v>42852.0</v>
      </c>
      <c r="B849" s="14" t="str">
        <f t="shared" si="1"/>
        <v>Thursday</v>
      </c>
      <c r="C849" s="14" t="str">
        <f t="shared" si="2"/>
        <v>April</v>
      </c>
      <c r="D849" s="15" t="str">
        <f t="shared" si="3"/>
        <v>2017</v>
      </c>
      <c r="E849" s="16">
        <f t="shared" si="4"/>
        <v>17</v>
      </c>
      <c r="F849" s="14" t="str">
        <f>VLOOKUP(A849,'_Holidays'!A849:B2954,2,FALSE)</f>
        <v>Y</v>
      </c>
      <c r="G849" s="17" t="str">
        <f>VLOOKUP(A849,'_Holidays'!A849:C2954,3,FALSE)</f>
        <v>N</v>
      </c>
      <c r="H849" s="18">
        <v>8.3</v>
      </c>
      <c r="I849" s="14" t="str">
        <f>IFERROR(__xludf.DUMMYFUNCTION("SPARKLINE(H849,{""charttype"",""bar"";""color1"",""#00CCFF"";""max"",MAX($H$2:$H$2107)})"),"")</f>
        <v/>
      </c>
      <c r="J849" s="18">
        <v>15.6</v>
      </c>
      <c r="K849" s="14" t="str">
        <f>IFERROR(__xludf.DUMMYFUNCTION("SPARKLINE(J849,{""charttype"",""bar"";""color1"",""#FF0000"";""max"",MAX($J$2:$J$2107)})"),"")</f>
        <v/>
      </c>
      <c r="L849" s="18">
        <v>7.1</v>
      </c>
      <c r="M849" s="18" t="str">
        <f>IFERROR(__xludf.DUMMYFUNCTION("SPARKLINE(L849,{""charttype"",""bar"";""color1"",""#FF9900"";""max"",MAX($L$2:$L$2107)})"),"")</f>
        <v/>
      </c>
      <c r="N849" s="18">
        <v>15.4</v>
      </c>
      <c r="O849" s="14" t="str">
        <f>IFERROR(__xludf.DUMMYFUNCTION("SPARKLINE(N849,{""charttype"",""bar"";""color1"",""#0066CC"";""max"",MAX($N$2:$N$2107)})"),"")</f>
        <v/>
      </c>
      <c r="P849" s="16">
        <v>126329.5</v>
      </c>
      <c r="Q849" s="19">
        <v>145.6827</v>
      </c>
      <c r="R849" s="21">
        <f t="shared" si="5"/>
        <v>18404022.65</v>
      </c>
    </row>
    <row r="850">
      <c r="A850" s="6">
        <v>42853.0</v>
      </c>
      <c r="B850" s="14" t="str">
        <f t="shared" si="1"/>
        <v>Friday</v>
      </c>
      <c r="C850" s="14" t="str">
        <f t="shared" si="2"/>
        <v>April</v>
      </c>
      <c r="D850" s="15" t="str">
        <f t="shared" si="3"/>
        <v>2017</v>
      </c>
      <c r="E850" s="16">
        <f t="shared" si="4"/>
        <v>17</v>
      </c>
      <c r="F850" s="14" t="str">
        <f>VLOOKUP(A850,'_Holidays'!A850:B2955,2,FALSE)</f>
        <v>Y</v>
      </c>
      <c r="G850" s="17" t="str">
        <f>VLOOKUP(A850,'_Holidays'!A850:C2955,3,FALSE)</f>
        <v>N</v>
      </c>
      <c r="H850" s="18">
        <v>9.4</v>
      </c>
      <c r="I850" s="14" t="str">
        <f>IFERROR(__xludf.DUMMYFUNCTION("SPARKLINE(H850,{""charttype"",""bar"";""color1"",""#00CCFF"";""max"",MAX($H$2:$H$2107)})"),"")</f>
        <v/>
      </c>
      <c r="J850" s="18">
        <v>19.8</v>
      </c>
      <c r="K850" s="14" t="str">
        <f>IFERROR(__xludf.DUMMYFUNCTION("SPARKLINE(J850,{""charttype"",""bar"";""color1"",""#FF0000"";""max"",MAX($J$2:$J$2107)})"),"")</f>
        <v/>
      </c>
      <c r="L850" s="18">
        <v>6.0</v>
      </c>
      <c r="M850" s="18" t="str">
        <f>IFERROR(__xludf.DUMMYFUNCTION("SPARKLINE(L850,{""charttype"",""bar"";""color1"",""#FF9900"";""max"",MAX($L$2:$L$2107)})"),"")</f>
        <v/>
      </c>
      <c r="N850" s="18">
        <v>0.4</v>
      </c>
      <c r="O850" s="14" t="str">
        <f>IFERROR(__xludf.DUMMYFUNCTION("SPARKLINE(N850,{""charttype"",""bar"";""color1"",""#0066CC"";""max"",MAX($N$2:$N$2107)})"),"")</f>
        <v/>
      </c>
      <c r="P850" s="16">
        <v>120144.2</v>
      </c>
      <c r="Q850" s="19">
        <v>120.8095</v>
      </c>
      <c r="R850" s="21">
        <f t="shared" si="5"/>
        <v>14514560.73</v>
      </c>
    </row>
    <row r="851">
      <c r="A851" s="6">
        <v>42854.0</v>
      </c>
      <c r="B851" s="14" t="str">
        <f t="shared" si="1"/>
        <v>Saturday</v>
      </c>
      <c r="C851" s="14" t="str">
        <f t="shared" si="2"/>
        <v>April</v>
      </c>
      <c r="D851" s="15" t="str">
        <f t="shared" si="3"/>
        <v>2017</v>
      </c>
      <c r="E851" s="16">
        <f t="shared" si="4"/>
        <v>17</v>
      </c>
      <c r="F851" s="14" t="str">
        <f>VLOOKUP(A851,'_Holidays'!A851:B2956,2,FALSE)</f>
        <v>Y</v>
      </c>
      <c r="G851" s="17" t="str">
        <f>VLOOKUP(A851,'_Holidays'!A851:C2956,3,FALSE)</f>
        <v>N</v>
      </c>
      <c r="H851" s="18">
        <v>14.9</v>
      </c>
      <c r="I851" s="14" t="str">
        <f>IFERROR(__xludf.DUMMYFUNCTION("SPARKLINE(H851,{""charttype"",""bar"";""color1"",""#00CCFF"";""max"",MAX($H$2:$H$2107)})"),"")</f>
        <v/>
      </c>
      <c r="J851" s="18">
        <v>18.1</v>
      </c>
      <c r="K851" s="14" t="str">
        <f>IFERROR(__xludf.DUMMYFUNCTION("SPARKLINE(J851,{""charttype"",""bar"";""color1"",""#FF0000"";""max"",MAX($J$2:$J$2107)})"),"")</f>
        <v/>
      </c>
      <c r="L851" s="18">
        <v>7.9</v>
      </c>
      <c r="M851" s="18" t="str">
        <f>IFERROR(__xludf.DUMMYFUNCTION("SPARKLINE(L851,{""charttype"",""bar"";""color1"",""#FF9900"";""max"",MAX($L$2:$L$2107)})"),"")</f>
        <v/>
      </c>
      <c r="N851" s="18">
        <v>0.2</v>
      </c>
      <c r="O851" s="14" t="str">
        <f>IFERROR(__xludf.DUMMYFUNCTION("SPARKLINE(N851,{""charttype"",""bar"";""color1"",""#0066CC"";""max"",MAX($N$2:$N$2107)})"),"")</f>
        <v/>
      </c>
      <c r="P851" s="16">
        <v>104864.1</v>
      </c>
      <c r="Q851" s="19">
        <v>100.8197</v>
      </c>
      <c r="R851" s="21">
        <f t="shared" si="5"/>
        <v>10572367.1</v>
      </c>
    </row>
    <row r="852">
      <c r="A852" s="6">
        <v>42855.0</v>
      </c>
      <c r="B852" s="14" t="str">
        <f t="shared" si="1"/>
        <v>Sunday</v>
      </c>
      <c r="C852" s="14" t="str">
        <f t="shared" si="2"/>
        <v>April</v>
      </c>
      <c r="D852" s="15" t="str">
        <f t="shared" si="3"/>
        <v>2017</v>
      </c>
      <c r="E852" s="16">
        <f t="shared" si="4"/>
        <v>18</v>
      </c>
      <c r="F852" s="14" t="str">
        <f>VLOOKUP(A852,'_Holidays'!A852:B2957,2,FALSE)</f>
        <v>Y</v>
      </c>
      <c r="G852" s="17" t="str">
        <f>VLOOKUP(A852,'_Holidays'!A852:C2957,3,FALSE)</f>
        <v>N</v>
      </c>
      <c r="H852" s="18">
        <v>13.6</v>
      </c>
      <c r="I852" s="14" t="str">
        <f>IFERROR(__xludf.DUMMYFUNCTION("SPARKLINE(H852,{""charttype"",""bar"";""color1"",""#00CCFF"";""max"",MAX($H$2:$H$2107)})"),"")</f>
        <v/>
      </c>
      <c r="J852" s="18">
        <v>17.8</v>
      </c>
      <c r="K852" s="14" t="str">
        <f>IFERROR(__xludf.DUMMYFUNCTION("SPARKLINE(J852,{""charttype"",""bar"";""color1"",""#FF0000"";""max"",MAX($J$2:$J$2107)})"),"")</f>
        <v/>
      </c>
      <c r="L852" s="18">
        <v>7.3</v>
      </c>
      <c r="M852" s="18" t="str">
        <f>IFERROR(__xludf.DUMMYFUNCTION("SPARKLINE(L852,{""charttype"",""bar"";""color1"",""#FF9900"";""max"",MAX($L$2:$L$2107)})"),"")</f>
        <v/>
      </c>
      <c r="N852" s="18">
        <v>0.0</v>
      </c>
      <c r="O852" s="14" t="str">
        <f>IFERROR(__xludf.DUMMYFUNCTION("SPARKLINE(N852,{""charttype"",""bar"";""color1"",""#0066CC"";""max"",MAX($N$2:$N$2107)})"),"")</f>
        <v/>
      </c>
      <c r="P852" s="16">
        <v>103756.5</v>
      </c>
      <c r="Q852" s="19">
        <v>109.5773</v>
      </c>
      <c r="R852" s="21">
        <f t="shared" si="5"/>
        <v>11369357.13</v>
      </c>
    </row>
    <row r="853">
      <c r="A853" s="6">
        <v>42856.0</v>
      </c>
      <c r="B853" s="14" t="str">
        <f t="shared" si="1"/>
        <v>Monday</v>
      </c>
      <c r="C853" s="14" t="str">
        <f t="shared" si="2"/>
        <v>May</v>
      </c>
      <c r="D853" s="15" t="str">
        <f t="shared" si="3"/>
        <v>2017</v>
      </c>
      <c r="E853" s="16">
        <f t="shared" si="4"/>
        <v>18</v>
      </c>
      <c r="F853" s="14" t="str">
        <f>VLOOKUP(A853,'_Holidays'!A853:B2958,2,FALSE)</f>
        <v>Y</v>
      </c>
      <c r="G853" s="17" t="str">
        <f>VLOOKUP(A853,'_Holidays'!A853:C2958,3,FALSE)</f>
        <v>N</v>
      </c>
      <c r="H853" s="18">
        <v>13.6</v>
      </c>
      <c r="I853" s="14" t="str">
        <f>IFERROR(__xludf.DUMMYFUNCTION("SPARKLINE(H853,{""charttype"",""bar"";""color1"",""#00CCFF"";""max"",MAX($H$2:$H$2107)})"),"")</f>
        <v/>
      </c>
      <c r="J853" s="18">
        <v>20.4</v>
      </c>
      <c r="K853" s="14" t="str">
        <f>IFERROR(__xludf.DUMMYFUNCTION("SPARKLINE(J853,{""charttype"",""bar"";""color1"",""#FF0000"";""max"",MAX($J$2:$J$2107)})"),"")</f>
        <v/>
      </c>
      <c r="L853" s="18">
        <v>8.7</v>
      </c>
      <c r="M853" s="18" t="str">
        <f>IFERROR(__xludf.DUMMYFUNCTION("SPARKLINE(L853,{""charttype"",""bar"";""color1"",""#FF9900"";""max"",MAX($L$2:$L$2107)})"),"")</f>
        <v/>
      </c>
      <c r="N853" s="18">
        <v>0.0</v>
      </c>
      <c r="O853" s="14" t="str">
        <f>IFERROR(__xludf.DUMMYFUNCTION("SPARKLINE(N853,{""charttype"",""bar"";""color1"",""#0066CC"";""max"",MAX($N$2:$N$2107)})"),"")</f>
        <v/>
      </c>
      <c r="P853" s="16">
        <v>115103.8</v>
      </c>
      <c r="Q853" s="19">
        <v>99.15947</v>
      </c>
      <c r="R853" s="21">
        <f t="shared" si="5"/>
        <v>11413631.8</v>
      </c>
    </row>
    <row r="854">
      <c r="A854" s="6">
        <v>42857.0</v>
      </c>
      <c r="B854" s="14" t="str">
        <f t="shared" si="1"/>
        <v>Tuesday</v>
      </c>
      <c r="C854" s="14" t="str">
        <f t="shared" si="2"/>
        <v>May</v>
      </c>
      <c r="D854" s="15" t="str">
        <f t="shared" si="3"/>
        <v>2017</v>
      </c>
      <c r="E854" s="16">
        <f t="shared" si="4"/>
        <v>18</v>
      </c>
      <c r="F854" s="14" t="str">
        <f>VLOOKUP(A854,'_Holidays'!A854:B2959,2,FALSE)</f>
        <v>Y</v>
      </c>
      <c r="G854" s="17" t="str">
        <f>VLOOKUP(A854,'_Holidays'!A854:C2959,3,FALSE)</f>
        <v>N</v>
      </c>
      <c r="H854" s="18">
        <v>10.4</v>
      </c>
      <c r="I854" s="14" t="str">
        <f>IFERROR(__xludf.DUMMYFUNCTION("SPARKLINE(H854,{""charttype"",""bar"";""color1"",""#00CCFF"";""max"",MAX($H$2:$H$2107)})"),"")</f>
        <v/>
      </c>
      <c r="J854" s="18">
        <v>15.2</v>
      </c>
      <c r="K854" s="14" t="str">
        <f>IFERROR(__xludf.DUMMYFUNCTION("SPARKLINE(J854,{""charttype"",""bar"";""color1"",""#FF0000"";""max"",MAX($J$2:$J$2107)})"),"")</f>
        <v/>
      </c>
      <c r="L854" s="18">
        <v>9.4</v>
      </c>
      <c r="M854" s="18" t="str">
        <f>IFERROR(__xludf.DUMMYFUNCTION("SPARKLINE(L854,{""charttype"",""bar"";""color1"",""#FF9900"";""max"",MAX($L$2:$L$2107)})"),"")</f>
        <v/>
      </c>
      <c r="N854" s="18">
        <v>2.4</v>
      </c>
      <c r="O854" s="14" t="str">
        <f>IFERROR(__xludf.DUMMYFUNCTION("SPARKLINE(N854,{""charttype"",""bar"";""color1"",""#0066CC"";""max"",MAX($N$2:$N$2107)})"),"")</f>
        <v/>
      </c>
      <c r="P854" s="16">
        <v>120718.6</v>
      </c>
      <c r="Q854" s="19">
        <v>109.9228</v>
      </c>
      <c r="R854" s="21">
        <f t="shared" si="5"/>
        <v>13269726.52</v>
      </c>
    </row>
    <row r="855">
      <c r="A855" s="6">
        <v>42858.0</v>
      </c>
      <c r="B855" s="14" t="str">
        <f t="shared" si="1"/>
        <v>Wednesday</v>
      </c>
      <c r="C855" s="14" t="str">
        <f t="shared" si="2"/>
        <v>May</v>
      </c>
      <c r="D855" s="15" t="str">
        <f t="shared" si="3"/>
        <v>2017</v>
      </c>
      <c r="E855" s="16">
        <f t="shared" si="4"/>
        <v>18</v>
      </c>
      <c r="F855" s="14" t="str">
        <f>VLOOKUP(A855,'_Holidays'!A855:B2960,2,FALSE)</f>
        <v>Y</v>
      </c>
      <c r="G855" s="17" t="str">
        <f>VLOOKUP(A855,'_Holidays'!A855:C2960,3,FALSE)</f>
        <v>N</v>
      </c>
      <c r="H855" s="18">
        <v>7.4</v>
      </c>
      <c r="I855" s="14" t="str">
        <f>IFERROR(__xludf.DUMMYFUNCTION("SPARKLINE(H855,{""charttype"",""bar"";""color1"",""#00CCFF"";""max"",MAX($H$2:$H$2107)})"),"")</f>
        <v/>
      </c>
      <c r="J855" s="18">
        <v>15.3</v>
      </c>
      <c r="K855" s="14" t="str">
        <f>IFERROR(__xludf.DUMMYFUNCTION("SPARKLINE(J855,{""charttype"",""bar"";""color1"",""#FF0000"";""max"",MAX($J$2:$J$2107)})"),"")</f>
        <v/>
      </c>
      <c r="L855" s="18">
        <v>10.8</v>
      </c>
      <c r="M855" s="18" t="str">
        <f>IFERROR(__xludf.DUMMYFUNCTION("SPARKLINE(L855,{""charttype"",""bar"";""color1"",""#FF9900"";""max"",MAX($L$2:$L$2107)})"),"")</f>
        <v/>
      </c>
      <c r="N855" s="18">
        <v>0.8</v>
      </c>
      <c r="O855" s="14" t="str">
        <f>IFERROR(__xludf.DUMMYFUNCTION("SPARKLINE(N855,{""charttype"",""bar"";""color1"",""#0066CC"";""max"",MAX($N$2:$N$2107)})"),"")</f>
        <v/>
      </c>
      <c r="P855" s="16">
        <v>129196.4</v>
      </c>
      <c r="Q855" s="19">
        <v>128.64</v>
      </c>
      <c r="R855" s="21">
        <f t="shared" si="5"/>
        <v>16619824.9</v>
      </c>
    </row>
    <row r="856">
      <c r="A856" s="6">
        <v>42859.0</v>
      </c>
      <c r="B856" s="14" t="str">
        <f t="shared" si="1"/>
        <v>Thursday</v>
      </c>
      <c r="C856" s="14" t="str">
        <f t="shared" si="2"/>
        <v>May</v>
      </c>
      <c r="D856" s="15" t="str">
        <f t="shared" si="3"/>
        <v>2017</v>
      </c>
      <c r="E856" s="16">
        <f t="shared" si="4"/>
        <v>18</v>
      </c>
      <c r="F856" s="14" t="str">
        <f>VLOOKUP(A856,'_Holidays'!A856:B2961,2,FALSE)</f>
        <v>Y</v>
      </c>
      <c r="G856" s="17" t="str">
        <f>VLOOKUP(A856,'_Holidays'!A856:C2961,3,FALSE)</f>
        <v>N</v>
      </c>
      <c r="H856" s="18">
        <v>5.8</v>
      </c>
      <c r="I856" s="14" t="str">
        <f>IFERROR(__xludf.DUMMYFUNCTION("SPARKLINE(H856,{""charttype"",""bar"";""color1"",""#00CCFF"";""max"",MAX($H$2:$H$2107)})"),"")</f>
        <v/>
      </c>
      <c r="J856" s="18">
        <v>16.9</v>
      </c>
      <c r="K856" s="14" t="str">
        <f>IFERROR(__xludf.DUMMYFUNCTION("SPARKLINE(J856,{""charttype"",""bar"";""color1"",""#FF0000"";""max"",MAX($J$2:$J$2107)})"),"")</f>
        <v/>
      </c>
      <c r="L856" s="18">
        <v>12.0</v>
      </c>
      <c r="M856" s="18" t="str">
        <f>IFERROR(__xludf.DUMMYFUNCTION("SPARKLINE(L856,{""charttype"",""bar"";""color1"",""#FF9900"";""max"",MAX($L$2:$L$2107)})"),"")</f>
        <v/>
      </c>
      <c r="N856" s="18">
        <v>0.0</v>
      </c>
      <c r="O856" s="14" t="str">
        <f>IFERROR(__xludf.DUMMYFUNCTION("SPARKLINE(N856,{""charttype"",""bar"";""color1"",""#0066CC"";""max"",MAX($N$2:$N$2107)})"),"")</f>
        <v/>
      </c>
      <c r="P856" s="16">
        <v>127260.1</v>
      </c>
      <c r="Q856" s="19">
        <v>123.4721</v>
      </c>
      <c r="R856" s="21">
        <f t="shared" si="5"/>
        <v>15713071.79</v>
      </c>
    </row>
    <row r="857">
      <c r="A857" s="6">
        <v>42860.0</v>
      </c>
      <c r="B857" s="14" t="str">
        <f t="shared" si="1"/>
        <v>Friday</v>
      </c>
      <c r="C857" s="14" t="str">
        <f t="shared" si="2"/>
        <v>May</v>
      </c>
      <c r="D857" s="15" t="str">
        <f t="shared" si="3"/>
        <v>2017</v>
      </c>
      <c r="E857" s="16">
        <f t="shared" si="4"/>
        <v>18</v>
      </c>
      <c r="F857" s="14" t="str">
        <f>VLOOKUP(A857,'_Holidays'!A857:B2962,2,FALSE)</f>
        <v>Y</v>
      </c>
      <c r="G857" s="17" t="str">
        <f>VLOOKUP(A857,'_Holidays'!A857:C2962,3,FALSE)</f>
        <v>N</v>
      </c>
      <c r="H857" s="18">
        <v>6.2</v>
      </c>
      <c r="I857" s="14" t="str">
        <f>IFERROR(__xludf.DUMMYFUNCTION("SPARKLINE(H857,{""charttype"",""bar"";""color1"",""#00CCFF"";""max"",MAX($H$2:$H$2107)})"),"")</f>
        <v/>
      </c>
      <c r="J857" s="18">
        <v>20.5</v>
      </c>
      <c r="K857" s="14" t="str">
        <f>IFERROR(__xludf.DUMMYFUNCTION("SPARKLINE(J857,{""charttype"",""bar"";""color1"",""#FF0000"";""max"",MAX($J$2:$J$2107)})"),"")</f>
        <v/>
      </c>
      <c r="L857" s="18">
        <v>10.6</v>
      </c>
      <c r="M857" s="18" t="str">
        <f>IFERROR(__xludf.DUMMYFUNCTION("SPARKLINE(L857,{""charttype"",""bar"";""color1"",""#FF9900"";""max"",MAX($L$2:$L$2107)})"),"")</f>
        <v/>
      </c>
      <c r="N857" s="18">
        <v>0.0</v>
      </c>
      <c r="O857" s="14" t="str">
        <f>IFERROR(__xludf.DUMMYFUNCTION("SPARKLINE(N857,{""charttype"",""bar"";""color1"",""#0066CC"";""max"",MAX($N$2:$N$2107)})"),"")</f>
        <v/>
      </c>
      <c r="P857" s="16">
        <v>123150.4</v>
      </c>
      <c r="Q857" s="19">
        <v>108.2886</v>
      </c>
      <c r="R857" s="21">
        <f t="shared" si="5"/>
        <v>13335784.41</v>
      </c>
    </row>
    <row r="858">
      <c r="A858" s="6">
        <v>42861.0</v>
      </c>
      <c r="B858" s="14" t="str">
        <f t="shared" si="1"/>
        <v>Saturday</v>
      </c>
      <c r="C858" s="14" t="str">
        <f t="shared" si="2"/>
        <v>May</v>
      </c>
      <c r="D858" s="15" t="str">
        <f t="shared" si="3"/>
        <v>2017</v>
      </c>
      <c r="E858" s="16">
        <f t="shared" si="4"/>
        <v>18</v>
      </c>
      <c r="F858" s="14" t="str">
        <f>VLOOKUP(A858,'_Holidays'!A858:B2963,2,FALSE)</f>
        <v>Y</v>
      </c>
      <c r="G858" s="17" t="str">
        <f>VLOOKUP(A858,'_Holidays'!A858:C2963,3,FALSE)</f>
        <v>N</v>
      </c>
      <c r="H858" s="18">
        <v>9.6</v>
      </c>
      <c r="I858" s="14" t="str">
        <f>IFERROR(__xludf.DUMMYFUNCTION("SPARKLINE(H858,{""charttype"",""bar"";""color1"",""#00CCFF"";""max"",MAX($H$2:$H$2107)})"),"")</f>
        <v/>
      </c>
      <c r="J858" s="18">
        <v>20.0</v>
      </c>
      <c r="K858" s="14" t="str">
        <f>IFERROR(__xludf.DUMMYFUNCTION("SPARKLINE(J858,{""charttype"",""bar"";""color1"",""#FF0000"";""max"",MAX($J$2:$J$2107)})"),"")</f>
        <v/>
      </c>
      <c r="L858" s="18">
        <v>6.1</v>
      </c>
      <c r="M858" s="18" t="str">
        <f>IFERROR(__xludf.DUMMYFUNCTION("SPARKLINE(L858,{""charttype"",""bar"";""color1"",""#FF9900"";""max"",MAX($L$2:$L$2107)})"),"")</f>
        <v/>
      </c>
      <c r="N858" s="18">
        <v>0.2</v>
      </c>
      <c r="O858" s="14" t="str">
        <f>IFERROR(__xludf.DUMMYFUNCTION("SPARKLINE(N858,{""charttype"",""bar"";""color1"",""#0066CC"";""max"",MAX($N$2:$N$2107)})"),"")</f>
        <v/>
      </c>
      <c r="P858" s="16">
        <v>105013.1</v>
      </c>
      <c r="Q858" s="19">
        <v>81.77833</v>
      </c>
      <c r="R858" s="21">
        <f t="shared" si="5"/>
        <v>8587795.946</v>
      </c>
    </row>
    <row r="859">
      <c r="A859" s="6">
        <v>42862.0</v>
      </c>
      <c r="B859" s="14" t="str">
        <f t="shared" si="1"/>
        <v>Sunday</v>
      </c>
      <c r="C859" s="14" t="str">
        <f t="shared" si="2"/>
        <v>May</v>
      </c>
      <c r="D859" s="15" t="str">
        <f t="shared" si="3"/>
        <v>2017</v>
      </c>
      <c r="E859" s="16">
        <f t="shared" si="4"/>
        <v>19</v>
      </c>
      <c r="F859" s="14" t="str">
        <f>VLOOKUP(A859,'_Holidays'!A859:B2964,2,FALSE)</f>
        <v>Y</v>
      </c>
      <c r="G859" s="17" t="str">
        <f>VLOOKUP(A859,'_Holidays'!A859:C2964,3,FALSE)</f>
        <v>N</v>
      </c>
      <c r="H859" s="18">
        <v>8.9</v>
      </c>
      <c r="I859" s="14" t="str">
        <f>IFERROR(__xludf.DUMMYFUNCTION("SPARKLINE(H859,{""charttype"",""bar"";""color1"",""#00CCFF"";""max"",MAX($H$2:$H$2107)})"),"")</f>
        <v/>
      </c>
      <c r="J859" s="18">
        <v>14.8</v>
      </c>
      <c r="K859" s="14" t="str">
        <f>IFERROR(__xludf.DUMMYFUNCTION("SPARKLINE(J859,{""charttype"",""bar"";""color1"",""#FF0000"";""max"",MAX($J$2:$J$2107)})"),"")</f>
        <v/>
      </c>
      <c r="L859" s="18">
        <v>9.4</v>
      </c>
      <c r="M859" s="18" t="str">
        <f>IFERROR(__xludf.DUMMYFUNCTION("SPARKLINE(L859,{""charttype"",""bar"";""color1"",""#FF9900"";""max"",MAX($L$2:$L$2107)})"),"")</f>
        <v/>
      </c>
      <c r="N859" s="18">
        <v>1.4</v>
      </c>
      <c r="O859" s="14" t="str">
        <f>IFERROR(__xludf.DUMMYFUNCTION("SPARKLINE(N859,{""charttype"",""bar"";""color1"",""#0066CC"";""max"",MAX($N$2:$N$2107)})"),"")</f>
        <v/>
      </c>
      <c r="P859" s="16">
        <v>107424.1</v>
      </c>
      <c r="Q859" s="19">
        <v>104.9084</v>
      </c>
      <c r="R859" s="21">
        <f t="shared" si="5"/>
        <v>11269690.45</v>
      </c>
    </row>
    <row r="860">
      <c r="A860" s="6">
        <v>42863.0</v>
      </c>
      <c r="B860" s="14" t="str">
        <f t="shared" si="1"/>
        <v>Monday</v>
      </c>
      <c r="C860" s="14" t="str">
        <f t="shared" si="2"/>
        <v>May</v>
      </c>
      <c r="D860" s="15" t="str">
        <f t="shared" si="3"/>
        <v>2017</v>
      </c>
      <c r="E860" s="16">
        <f t="shared" si="4"/>
        <v>19</v>
      </c>
      <c r="F860" s="14" t="str">
        <f>VLOOKUP(A860,'_Holidays'!A860:B2965,2,FALSE)</f>
        <v>Y</v>
      </c>
      <c r="G860" s="17" t="str">
        <f>VLOOKUP(A860,'_Holidays'!A860:C2965,3,FALSE)</f>
        <v>N</v>
      </c>
      <c r="H860" s="18">
        <v>10.1</v>
      </c>
      <c r="I860" s="14" t="str">
        <f>IFERROR(__xludf.DUMMYFUNCTION("SPARKLINE(H860,{""charttype"",""bar"";""color1"",""#00CCFF"";""max"",MAX($H$2:$H$2107)})"),"")</f>
        <v/>
      </c>
      <c r="J860" s="18">
        <v>15.8</v>
      </c>
      <c r="K860" s="14" t="str">
        <f>IFERROR(__xludf.DUMMYFUNCTION("SPARKLINE(J860,{""charttype"",""bar"";""color1"",""#FF0000"";""max"",MAX($J$2:$J$2107)})"),"")</f>
        <v/>
      </c>
      <c r="L860" s="18">
        <v>7.2</v>
      </c>
      <c r="M860" s="18" t="str">
        <f>IFERROR(__xludf.DUMMYFUNCTION("SPARKLINE(L860,{""charttype"",""bar"";""color1"",""#FF9900"";""max"",MAX($L$2:$L$2107)})"),"")</f>
        <v/>
      </c>
      <c r="N860" s="18">
        <v>1.8</v>
      </c>
      <c r="O860" s="14" t="str">
        <f>IFERROR(__xludf.DUMMYFUNCTION("SPARKLINE(N860,{""charttype"",""bar"";""color1"",""#0066CC"";""max"",MAX($N$2:$N$2107)})"),"")</f>
        <v/>
      </c>
      <c r="P860" s="16">
        <v>125858.3</v>
      </c>
      <c r="Q860" s="19">
        <v>132.9735</v>
      </c>
      <c r="R860" s="21">
        <f t="shared" si="5"/>
        <v>16735818.66</v>
      </c>
    </row>
    <row r="861">
      <c r="A861" s="6">
        <v>42864.0</v>
      </c>
      <c r="B861" s="14" t="str">
        <f t="shared" si="1"/>
        <v>Tuesday</v>
      </c>
      <c r="C861" s="14" t="str">
        <f t="shared" si="2"/>
        <v>May</v>
      </c>
      <c r="D861" s="15" t="str">
        <f t="shared" si="3"/>
        <v>2017</v>
      </c>
      <c r="E861" s="16">
        <f t="shared" si="4"/>
        <v>19</v>
      </c>
      <c r="F861" s="14" t="str">
        <f>VLOOKUP(A861,'_Holidays'!A861:B2966,2,FALSE)</f>
        <v>Y</v>
      </c>
      <c r="G861" s="17" t="str">
        <f>VLOOKUP(A861,'_Holidays'!A861:C2966,3,FALSE)</f>
        <v>N</v>
      </c>
      <c r="H861" s="18">
        <v>10.9</v>
      </c>
      <c r="I861" s="14" t="str">
        <f>IFERROR(__xludf.DUMMYFUNCTION("SPARKLINE(H861,{""charttype"",""bar"";""color1"",""#00CCFF"";""max"",MAX($H$2:$H$2107)})"),"")</f>
        <v/>
      </c>
      <c r="J861" s="18">
        <v>15.9</v>
      </c>
      <c r="K861" s="14" t="str">
        <f>IFERROR(__xludf.DUMMYFUNCTION("SPARKLINE(J861,{""charttype"",""bar"";""color1"",""#FF0000"";""max"",MAX($J$2:$J$2107)})"),"")</f>
        <v/>
      </c>
      <c r="L861" s="18">
        <v>7.3</v>
      </c>
      <c r="M861" s="18" t="str">
        <f>IFERROR(__xludf.DUMMYFUNCTION("SPARKLINE(L861,{""charttype"",""bar"";""color1"",""#FF9900"";""max"",MAX($L$2:$L$2107)})"),"")</f>
        <v/>
      </c>
      <c r="N861" s="18">
        <v>1.6</v>
      </c>
      <c r="O861" s="14" t="str">
        <f>IFERROR(__xludf.DUMMYFUNCTION("SPARKLINE(N861,{""charttype"",""bar"";""color1"",""#0066CC"";""max"",MAX($N$2:$N$2107)})"),"")</f>
        <v/>
      </c>
      <c r="P861" s="16">
        <v>126760.7</v>
      </c>
      <c r="Q861" s="19">
        <v>138.9914</v>
      </c>
      <c r="R861" s="21">
        <f t="shared" si="5"/>
        <v>17618647.16</v>
      </c>
    </row>
    <row r="862">
      <c r="A862" s="6">
        <v>42865.0</v>
      </c>
      <c r="B862" s="14" t="str">
        <f t="shared" si="1"/>
        <v>Wednesday</v>
      </c>
      <c r="C862" s="14" t="str">
        <f t="shared" si="2"/>
        <v>May</v>
      </c>
      <c r="D862" s="15" t="str">
        <f t="shared" si="3"/>
        <v>2017</v>
      </c>
      <c r="E862" s="16">
        <f t="shared" si="4"/>
        <v>19</v>
      </c>
      <c r="F862" s="14" t="str">
        <f>VLOOKUP(A862,'_Holidays'!A862:B2967,2,FALSE)</f>
        <v>Y</v>
      </c>
      <c r="G862" s="17" t="str">
        <f>VLOOKUP(A862,'_Holidays'!A862:C2967,3,FALSE)</f>
        <v>N</v>
      </c>
      <c r="H862" s="18">
        <v>8.1</v>
      </c>
      <c r="I862" s="14" t="str">
        <f>IFERROR(__xludf.DUMMYFUNCTION("SPARKLINE(H862,{""charttype"",""bar"";""color1"",""#00CCFF"";""max"",MAX($H$2:$H$2107)})"),"")</f>
        <v/>
      </c>
      <c r="J862" s="18">
        <v>17.7</v>
      </c>
      <c r="K862" s="14" t="str">
        <f>IFERROR(__xludf.DUMMYFUNCTION("SPARKLINE(J862,{""charttype"",""bar"";""color1"",""#FF0000"";""max"",MAX($J$2:$J$2107)})"),"")</f>
        <v/>
      </c>
      <c r="L862" s="18">
        <v>11.3</v>
      </c>
      <c r="M862" s="18" t="str">
        <f>IFERROR(__xludf.DUMMYFUNCTION("SPARKLINE(L862,{""charttype"",""bar"";""color1"",""#FF9900"";""max"",MAX($L$2:$L$2107)})"),"")</f>
        <v/>
      </c>
      <c r="N862" s="18">
        <v>0.0</v>
      </c>
      <c r="O862" s="14" t="str">
        <f>IFERROR(__xludf.DUMMYFUNCTION("SPARKLINE(N862,{""charttype"",""bar"";""color1"",""#0066CC"";""max"",MAX($N$2:$N$2107)})"),"")</f>
        <v/>
      </c>
      <c r="P862" s="16">
        <v>125747.7</v>
      </c>
      <c r="Q862" s="19">
        <v>149.6227</v>
      </c>
      <c r="R862" s="21">
        <f t="shared" si="5"/>
        <v>18814710.39</v>
      </c>
    </row>
    <row r="863">
      <c r="A863" s="6">
        <v>42866.0</v>
      </c>
      <c r="B863" s="14" t="str">
        <f t="shared" si="1"/>
        <v>Thursday</v>
      </c>
      <c r="C863" s="14" t="str">
        <f t="shared" si="2"/>
        <v>May</v>
      </c>
      <c r="D863" s="15" t="str">
        <f t="shared" si="3"/>
        <v>2017</v>
      </c>
      <c r="E863" s="16">
        <f t="shared" si="4"/>
        <v>19</v>
      </c>
      <c r="F863" s="14" t="str">
        <f>VLOOKUP(A863,'_Holidays'!A863:B2968,2,FALSE)</f>
        <v>Y</v>
      </c>
      <c r="G863" s="17" t="str">
        <f>VLOOKUP(A863,'_Holidays'!A863:C2968,3,FALSE)</f>
        <v>N</v>
      </c>
      <c r="H863" s="18">
        <v>6.1</v>
      </c>
      <c r="I863" s="14" t="str">
        <f>IFERROR(__xludf.DUMMYFUNCTION("SPARKLINE(H863,{""charttype"",""bar"";""color1"",""#00CCFF"";""max"",MAX($H$2:$H$2107)})"),"")</f>
        <v/>
      </c>
      <c r="J863" s="18">
        <v>16.5</v>
      </c>
      <c r="K863" s="14" t="str">
        <f>IFERROR(__xludf.DUMMYFUNCTION("SPARKLINE(J863,{""charttype"",""bar"";""color1"",""#FF0000"";""max"",MAX($J$2:$J$2107)})"),"")</f>
        <v/>
      </c>
      <c r="L863" s="18">
        <v>8.6</v>
      </c>
      <c r="M863" s="18" t="str">
        <f>IFERROR(__xludf.DUMMYFUNCTION("SPARKLINE(L863,{""charttype"",""bar"";""color1"",""#FF9900"";""max"",MAX($L$2:$L$2107)})"),"")</f>
        <v/>
      </c>
      <c r="N863" s="18">
        <v>0.0</v>
      </c>
      <c r="O863" s="14" t="str">
        <f>IFERROR(__xludf.DUMMYFUNCTION("SPARKLINE(N863,{""charttype"",""bar"";""color1"",""#0066CC"";""max"",MAX($N$2:$N$2107)})"),"")</f>
        <v/>
      </c>
      <c r="P863" s="16">
        <v>128753.1</v>
      </c>
      <c r="Q863" s="19">
        <v>170.2926</v>
      </c>
      <c r="R863" s="21">
        <f t="shared" si="5"/>
        <v>21925700.16</v>
      </c>
    </row>
    <row r="864">
      <c r="A864" s="6">
        <v>42867.0</v>
      </c>
      <c r="B864" s="14" t="str">
        <f t="shared" si="1"/>
        <v>Friday</v>
      </c>
      <c r="C864" s="14" t="str">
        <f t="shared" si="2"/>
        <v>May</v>
      </c>
      <c r="D864" s="15" t="str">
        <f t="shared" si="3"/>
        <v>2017</v>
      </c>
      <c r="E864" s="16">
        <f t="shared" si="4"/>
        <v>19</v>
      </c>
      <c r="F864" s="14" t="str">
        <f>VLOOKUP(A864,'_Holidays'!A864:B2969,2,FALSE)</f>
        <v>Y</v>
      </c>
      <c r="G864" s="17" t="str">
        <f>VLOOKUP(A864,'_Holidays'!A864:C2969,3,FALSE)</f>
        <v>N</v>
      </c>
      <c r="H864" s="18">
        <v>5.9</v>
      </c>
      <c r="I864" s="14" t="str">
        <f>IFERROR(__xludf.DUMMYFUNCTION("SPARKLINE(H864,{""charttype"",""bar"";""color1"",""#00CCFF"";""max"",MAX($H$2:$H$2107)})"),"")</f>
        <v/>
      </c>
      <c r="J864" s="18">
        <v>19.5</v>
      </c>
      <c r="K864" s="14" t="str">
        <f>IFERROR(__xludf.DUMMYFUNCTION("SPARKLINE(J864,{""charttype"",""bar"";""color1"",""#FF0000"";""max"",MAX($J$2:$J$2107)})"),"")</f>
        <v/>
      </c>
      <c r="L864" s="18">
        <v>9.9</v>
      </c>
      <c r="M864" s="18" t="str">
        <f>IFERROR(__xludf.DUMMYFUNCTION("SPARKLINE(L864,{""charttype"",""bar"";""color1"",""#FF9900"";""max"",MAX($L$2:$L$2107)})"),"")</f>
        <v/>
      </c>
      <c r="N864" s="18">
        <v>0.0</v>
      </c>
      <c r="O864" s="14" t="str">
        <f>IFERROR(__xludf.DUMMYFUNCTION("SPARKLINE(N864,{""charttype"",""bar"";""color1"",""#0066CC"";""max"",MAX($N$2:$N$2107)})"),"")</f>
        <v/>
      </c>
      <c r="P864" s="16">
        <v>123523.0</v>
      </c>
      <c r="Q864" s="19">
        <v>129.3094</v>
      </c>
      <c r="R864" s="21">
        <f t="shared" si="5"/>
        <v>15972685.02</v>
      </c>
    </row>
    <row r="865">
      <c r="A865" s="6">
        <v>42868.0</v>
      </c>
      <c r="B865" s="14" t="str">
        <f t="shared" si="1"/>
        <v>Saturday</v>
      </c>
      <c r="C865" s="14" t="str">
        <f t="shared" si="2"/>
        <v>May</v>
      </c>
      <c r="D865" s="15" t="str">
        <f t="shared" si="3"/>
        <v>2017</v>
      </c>
      <c r="E865" s="16">
        <f t="shared" si="4"/>
        <v>19</v>
      </c>
      <c r="F865" s="14" t="str">
        <f>VLOOKUP(A865,'_Holidays'!A865:B2970,2,FALSE)</f>
        <v>Y</v>
      </c>
      <c r="G865" s="17" t="str">
        <f>VLOOKUP(A865,'_Holidays'!A865:C2970,3,FALSE)</f>
        <v>N</v>
      </c>
      <c r="H865" s="18">
        <v>8.4</v>
      </c>
      <c r="I865" s="14" t="str">
        <f>IFERROR(__xludf.DUMMYFUNCTION("SPARKLINE(H865,{""charttype"",""bar"";""color1"",""#00CCFF"";""max"",MAX($H$2:$H$2107)})"),"")</f>
        <v/>
      </c>
      <c r="J865" s="18">
        <v>15.6</v>
      </c>
      <c r="K865" s="14" t="str">
        <f>IFERROR(__xludf.DUMMYFUNCTION("SPARKLINE(J865,{""charttype"",""bar"";""color1"",""#FF0000"";""max"",MAX($J$2:$J$2107)})"),"")</f>
        <v/>
      </c>
      <c r="L865" s="18">
        <v>10.1</v>
      </c>
      <c r="M865" s="18" t="str">
        <f>IFERROR(__xludf.DUMMYFUNCTION("SPARKLINE(L865,{""charttype"",""bar"";""color1"",""#FF9900"";""max"",MAX($L$2:$L$2107)})"),"")</f>
        <v/>
      </c>
      <c r="N865" s="18">
        <v>0.2</v>
      </c>
      <c r="O865" s="14" t="str">
        <f>IFERROR(__xludf.DUMMYFUNCTION("SPARKLINE(N865,{""charttype"",""bar"";""color1"",""#0066CC"";""max"",MAX($N$2:$N$2107)})"),"")</f>
        <v/>
      </c>
      <c r="P865" s="16">
        <v>109477.4</v>
      </c>
      <c r="Q865" s="19">
        <v>130.3168</v>
      </c>
      <c r="R865" s="21">
        <f t="shared" si="5"/>
        <v>14266744.44</v>
      </c>
    </row>
    <row r="866">
      <c r="A866" s="6">
        <v>42869.0</v>
      </c>
      <c r="B866" s="14" t="str">
        <f t="shared" si="1"/>
        <v>Sunday</v>
      </c>
      <c r="C866" s="14" t="str">
        <f t="shared" si="2"/>
        <v>May</v>
      </c>
      <c r="D866" s="15" t="str">
        <f t="shared" si="3"/>
        <v>2017</v>
      </c>
      <c r="E866" s="16">
        <f t="shared" si="4"/>
        <v>20</v>
      </c>
      <c r="F866" s="14" t="str">
        <f>VLOOKUP(A866,'_Holidays'!A866:B2971,2,FALSE)</f>
        <v>Y</v>
      </c>
      <c r="G866" s="17" t="str">
        <f>VLOOKUP(A866,'_Holidays'!A866:C2971,3,FALSE)</f>
        <v>N</v>
      </c>
      <c r="H866" s="18">
        <v>6.4</v>
      </c>
      <c r="I866" s="14" t="str">
        <f>IFERROR(__xludf.DUMMYFUNCTION("SPARKLINE(H866,{""charttype"",""bar"";""color1"",""#00CCFF"";""max"",MAX($H$2:$H$2107)})"),"")</f>
        <v/>
      </c>
      <c r="J866" s="18">
        <v>15.1</v>
      </c>
      <c r="K866" s="14" t="str">
        <f>IFERROR(__xludf.DUMMYFUNCTION("SPARKLINE(J866,{""charttype"",""bar"";""color1"",""#FF0000"";""max"",MAX($J$2:$J$2107)})"),"")</f>
        <v/>
      </c>
      <c r="L866" s="18">
        <v>7.7</v>
      </c>
      <c r="M866" s="18" t="str">
        <f>IFERROR(__xludf.DUMMYFUNCTION("SPARKLINE(L866,{""charttype"",""bar"";""color1"",""#FF9900"";""max"",MAX($L$2:$L$2107)})"),"")</f>
        <v/>
      </c>
      <c r="N866" s="18">
        <v>0.0</v>
      </c>
      <c r="O866" s="14" t="str">
        <f>IFERROR(__xludf.DUMMYFUNCTION("SPARKLINE(N866,{""charttype"",""bar"";""color1"",""#0066CC"";""max"",MAX($N$2:$N$2107)})"),"")</f>
        <v/>
      </c>
      <c r="P866" s="16">
        <v>107497.0</v>
      </c>
      <c r="Q866" s="19">
        <v>126.9175</v>
      </c>
      <c r="R866" s="21">
        <f t="shared" si="5"/>
        <v>13643250.5</v>
      </c>
    </row>
    <row r="867">
      <c r="A867" s="6">
        <v>42870.0</v>
      </c>
      <c r="B867" s="14" t="str">
        <f t="shared" si="1"/>
        <v>Monday</v>
      </c>
      <c r="C867" s="14" t="str">
        <f t="shared" si="2"/>
        <v>May</v>
      </c>
      <c r="D867" s="15" t="str">
        <f t="shared" si="3"/>
        <v>2017</v>
      </c>
      <c r="E867" s="16">
        <f t="shared" si="4"/>
        <v>20</v>
      </c>
      <c r="F867" s="14" t="str">
        <f>VLOOKUP(A867,'_Holidays'!A867:B2972,2,FALSE)</f>
        <v>Y</v>
      </c>
      <c r="G867" s="17" t="str">
        <f>VLOOKUP(A867,'_Holidays'!A867:C2972,3,FALSE)</f>
        <v>N</v>
      </c>
      <c r="H867" s="18">
        <v>6.3</v>
      </c>
      <c r="I867" s="14" t="str">
        <f>IFERROR(__xludf.DUMMYFUNCTION("SPARKLINE(H867,{""charttype"",""bar"";""color1"",""#00CCFF"";""max"",MAX($H$2:$H$2107)})"),"")</f>
        <v/>
      </c>
      <c r="J867" s="18">
        <v>16.9</v>
      </c>
      <c r="K867" s="14" t="str">
        <f>IFERROR(__xludf.DUMMYFUNCTION("SPARKLINE(J867,{""charttype"",""bar"";""color1"",""#FF0000"";""max"",MAX($J$2:$J$2107)})"),"")</f>
        <v/>
      </c>
      <c r="L867" s="18">
        <v>8.2</v>
      </c>
      <c r="M867" s="18" t="str">
        <f>IFERROR(__xludf.DUMMYFUNCTION("SPARKLINE(L867,{""charttype"",""bar"";""color1"",""#FF9900"";""max"",MAX($L$2:$L$2107)})"),"")</f>
        <v/>
      </c>
      <c r="N867" s="18">
        <v>0.0</v>
      </c>
      <c r="O867" s="14" t="str">
        <f>IFERROR(__xludf.DUMMYFUNCTION("SPARKLINE(N867,{""charttype"",""bar"";""color1"",""#0066CC"";""max"",MAX($N$2:$N$2107)})"),"")</f>
        <v/>
      </c>
      <c r="P867" s="16">
        <v>125871.9</v>
      </c>
      <c r="Q867" s="19">
        <v>134.642</v>
      </c>
      <c r="R867" s="21">
        <f t="shared" si="5"/>
        <v>16947644.36</v>
      </c>
    </row>
    <row r="868">
      <c r="A868" s="6">
        <v>42871.0</v>
      </c>
      <c r="B868" s="14" t="str">
        <f t="shared" si="1"/>
        <v>Tuesday</v>
      </c>
      <c r="C868" s="14" t="str">
        <f t="shared" si="2"/>
        <v>May</v>
      </c>
      <c r="D868" s="15" t="str">
        <f t="shared" si="3"/>
        <v>2017</v>
      </c>
      <c r="E868" s="16">
        <f t="shared" si="4"/>
        <v>20</v>
      </c>
      <c r="F868" s="14" t="str">
        <f>VLOOKUP(A868,'_Holidays'!A868:B2973,2,FALSE)</f>
        <v>Y</v>
      </c>
      <c r="G868" s="17" t="str">
        <f>VLOOKUP(A868,'_Holidays'!A868:C2973,3,FALSE)</f>
        <v>N</v>
      </c>
      <c r="H868" s="18">
        <v>5.6</v>
      </c>
      <c r="I868" s="14" t="str">
        <f>IFERROR(__xludf.DUMMYFUNCTION("SPARKLINE(H868,{""charttype"",""bar"";""color1"",""#00CCFF"";""max"",MAX($H$2:$H$2107)})"),"")</f>
        <v/>
      </c>
      <c r="J868" s="18">
        <v>18.2</v>
      </c>
      <c r="K868" s="14" t="str">
        <f>IFERROR(__xludf.DUMMYFUNCTION("SPARKLINE(J868,{""charttype"",""bar"";""color1"",""#FF0000"";""max"",MAX($J$2:$J$2107)})"),"")</f>
        <v/>
      </c>
      <c r="L868" s="18">
        <v>9.0</v>
      </c>
      <c r="M868" s="18" t="str">
        <f>IFERROR(__xludf.DUMMYFUNCTION("SPARKLINE(L868,{""charttype"",""bar"";""color1"",""#FF9900"";""max"",MAX($L$2:$L$2107)})"),"")</f>
        <v/>
      </c>
      <c r="N868" s="18">
        <v>0.0</v>
      </c>
      <c r="O868" s="14" t="str">
        <f>IFERROR(__xludf.DUMMYFUNCTION("SPARKLINE(N868,{""charttype"",""bar"";""color1"",""#0066CC"";""max"",MAX($N$2:$N$2107)})"),"")</f>
        <v/>
      </c>
      <c r="P868" s="16">
        <v>127820.7</v>
      </c>
      <c r="Q868" s="19">
        <v>128.3149</v>
      </c>
      <c r="R868" s="21">
        <f t="shared" si="5"/>
        <v>16401300.34</v>
      </c>
    </row>
    <row r="869">
      <c r="A869" s="6">
        <v>42872.0</v>
      </c>
      <c r="B869" s="14" t="str">
        <f t="shared" si="1"/>
        <v>Wednesday</v>
      </c>
      <c r="C869" s="14" t="str">
        <f t="shared" si="2"/>
        <v>May</v>
      </c>
      <c r="D869" s="15" t="str">
        <f t="shared" si="3"/>
        <v>2017</v>
      </c>
      <c r="E869" s="16">
        <f t="shared" si="4"/>
        <v>20</v>
      </c>
      <c r="F869" s="14" t="str">
        <f>VLOOKUP(A869,'_Holidays'!A869:B2974,2,FALSE)</f>
        <v>Y</v>
      </c>
      <c r="G869" s="17" t="str">
        <f>VLOOKUP(A869,'_Holidays'!A869:C2974,3,FALSE)</f>
        <v>N</v>
      </c>
      <c r="H869" s="18">
        <v>7.6</v>
      </c>
      <c r="I869" s="14" t="str">
        <f>IFERROR(__xludf.DUMMYFUNCTION("SPARKLINE(H869,{""charttype"",""bar"";""color1"",""#00CCFF"";""max"",MAX($H$2:$H$2107)})"),"")</f>
        <v/>
      </c>
      <c r="J869" s="18">
        <v>17.0</v>
      </c>
      <c r="K869" s="14" t="str">
        <f>IFERROR(__xludf.DUMMYFUNCTION("SPARKLINE(J869,{""charttype"",""bar"";""color1"",""#FF0000"";""max"",MAX($J$2:$J$2107)})"),"")</f>
        <v/>
      </c>
      <c r="L869" s="18">
        <v>3.8</v>
      </c>
      <c r="M869" s="18" t="str">
        <f>IFERROR(__xludf.DUMMYFUNCTION("SPARKLINE(L869,{""charttype"",""bar"";""color1"",""#FF9900"";""max"",MAX($L$2:$L$2107)})"),"")</f>
        <v/>
      </c>
      <c r="N869" s="18">
        <v>0.0</v>
      </c>
      <c r="O869" s="14" t="str">
        <f>IFERROR(__xludf.DUMMYFUNCTION("SPARKLINE(N869,{""charttype"",""bar"";""color1"",""#0066CC"";""max"",MAX($N$2:$N$2107)})"),"")</f>
        <v/>
      </c>
      <c r="P869" s="16">
        <v>125072.7</v>
      </c>
      <c r="Q869" s="19">
        <v>123.8346</v>
      </c>
      <c r="R869" s="21">
        <f t="shared" si="5"/>
        <v>15488327.78</v>
      </c>
    </row>
    <row r="870">
      <c r="A870" s="6">
        <v>42873.0</v>
      </c>
      <c r="B870" s="14" t="str">
        <f t="shared" si="1"/>
        <v>Thursday</v>
      </c>
      <c r="C870" s="14" t="str">
        <f t="shared" si="2"/>
        <v>May</v>
      </c>
      <c r="D870" s="15" t="str">
        <f t="shared" si="3"/>
        <v>2017</v>
      </c>
      <c r="E870" s="16">
        <f t="shared" si="4"/>
        <v>20</v>
      </c>
      <c r="F870" s="14" t="str">
        <f>VLOOKUP(A870,'_Holidays'!A870:B2975,2,FALSE)</f>
        <v>Y</v>
      </c>
      <c r="G870" s="17" t="str">
        <f>VLOOKUP(A870,'_Holidays'!A870:C2975,3,FALSE)</f>
        <v>N</v>
      </c>
      <c r="H870" s="18">
        <v>10.7</v>
      </c>
      <c r="I870" s="14" t="str">
        <f>IFERROR(__xludf.DUMMYFUNCTION("SPARKLINE(H870,{""charttype"",""bar"";""color1"",""#00CCFF"";""max"",MAX($H$2:$H$2107)})"),"")</f>
        <v/>
      </c>
      <c r="J870" s="18">
        <v>20.2</v>
      </c>
      <c r="K870" s="14" t="str">
        <f>IFERROR(__xludf.DUMMYFUNCTION("SPARKLINE(J870,{""charttype"",""bar"";""color1"",""#FF0000"";""max"",MAX($J$2:$J$2107)})"),"")</f>
        <v/>
      </c>
      <c r="L870" s="18">
        <v>9.8</v>
      </c>
      <c r="M870" s="18" t="str">
        <f>IFERROR(__xludf.DUMMYFUNCTION("SPARKLINE(L870,{""charttype"",""bar"";""color1"",""#FF9900"";""max"",MAX($L$2:$L$2107)})"),"")</f>
        <v/>
      </c>
      <c r="N870" s="18">
        <v>0.8</v>
      </c>
      <c r="O870" s="14" t="str">
        <f>IFERROR(__xludf.DUMMYFUNCTION("SPARKLINE(N870,{""charttype"",""bar"";""color1"",""#0066CC"";""max"",MAX($N$2:$N$2107)})"),"")</f>
        <v/>
      </c>
      <c r="P870" s="16">
        <v>122910.5</v>
      </c>
      <c r="Q870" s="19">
        <v>107.8423</v>
      </c>
      <c r="R870" s="21">
        <f t="shared" si="5"/>
        <v>13254951.01</v>
      </c>
    </row>
    <row r="871">
      <c r="A871" s="6">
        <v>42874.0</v>
      </c>
      <c r="B871" s="14" t="str">
        <f t="shared" si="1"/>
        <v>Friday</v>
      </c>
      <c r="C871" s="14" t="str">
        <f t="shared" si="2"/>
        <v>May</v>
      </c>
      <c r="D871" s="15" t="str">
        <f t="shared" si="3"/>
        <v>2017</v>
      </c>
      <c r="E871" s="16">
        <f t="shared" si="4"/>
        <v>20</v>
      </c>
      <c r="F871" s="14" t="str">
        <f>VLOOKUP(A871,'_Holidays'!A871:B2976,2,FALSE)</f>
        <v>Y</v>
      </c>
      <c r="G871" s="17" t="str">
        <f>VLOOKUP(A871,'_Holidays'!A871:C2976,3,FALSE)</f>
        <v>N</v>
      </c>
      <c r="H871" s="18">
        <v>10.2</v>
      </c>
      <c r="I871" s="14" t="str">
        <f>IFERROR(__xludf.DUMMYFUNCTION("SPARKLINE(H871,{""charttype"",""bar"";""color1"",""#00CCFF"";""max"",MAX($H$2:$H$2107)})"),"")</f>
        <v/>
      </c>
      <c r="J871" s="18">
        <v>17.8</v>
      </c>
      <c r="K871" s="14" t="str">
        <f>IFERROR(__xludf.DUMMYFUNCTION("SPARKLINE(J871,{""charttype"",""bar"";""color1"",""#FF0000"";""max"",MAX($J$2:$J$2107)})"),"")</f>
        <v/>
      </c>
      <c r="L871" s="18">
        <v>2.5</v>
      </c>
      <c r="M871" s="18" t="str">
        <f>IFERROR(__xludf.DUMMYFUNCTION("SPARKLINE(L871,{""charttype"",""bar"";""color1"",""#FF9900"";""max"",MAX($L$2:$L$2107)})"),"")</f>
        <v/>
      </c>
      <c r="N871" s="18">
        <v>0.0</v>
      </c>
      <c r="O871" s="14" t="str">
        <f>IFERROR(__xludf.DUMMYFUNCTION("SPARKLINE(N871,{""charttype"",""bar"";""color1"",""#0066CC"";""max"",MAX($N$2:$N$2107)})"),"")</f>
        <v/>
      </c>
      <c r="P871" s="16">
        <v>123351.5</v>
      </c>
      <c r="Q871" s="19">
        <v>96.44025</v>
      </c>
      <c r="R871" s="21">
        <f t="shared" si="5"/>
        <v>11896049.5</v>
      </c>
    </row>
    <row r="872">
      <c r="A872" s="6">
        <v>42875.0</v>
      </c>
      <c r="B872" s="14" t="str">
        <f t="shared" si="1"/>
        <v>Saturday</v>
      </c>
      <c r="C872" s="14" t="str">
        <f t="shared" si="2"/>
        <v>May</v>
      </c>
      <c r="D872" s="15" t="str">
        <f t="shared" si="3"/>
        <v>2017</v>
      </c>
      <c r="E872" s="16">
        <f t="shared" si="4"/>
        <v>20</v>
      </c>
      <c r="F872" s="14" t="str">
        <f>VLOOKUP(A872,'_Holidays'!A872:B2977,2,FALSE)</f>
        <v>Y</v>
      </c>
      <c r="G872" s="17" t="str">
        <f>VLOOKUP(A872,'_Holidays'!A872:C2977,3,FALSE)</f>
        <v>N</v>
      </c>
      <c r="H872" s="18">
        <v>10.2</v>
      </c>
      <c r="I872" s="14" t="str">
        <f>IFERROR(__xludf.DUMMYFUNCTION("SPARKLINE(H872,{""charttype"",""bar"";""color1"",""#00CCFF"";""max"",MAX($H$2:$H$2107)})"),"")</f>
        <v/>
      </c>
      <c r="J872" s="18">
        <v>19.3</v>
      </c>
      <c r="K872" s="14" t="str">
        <f>IFERROR(__xludf.DUMMYFUNCTION("SPARKLINE(J872,{""charttype"",""bar"";""color1"",""#FF0000"";""max"",MAX($J$2:$J$2107)})"),"")</f>
        <v/>
      </c>
      <c r="L872" s="18">
        <v>9.8</v>
      </c>
      <c r="M872" s="18" t="str">
        <f>IFERROR(__xludf.DUMMYFUNCTION("SPARKLINE(L872,{""charttype"",""bar"";""color1"",""#FF9900"";""max"",MAX($L$2:$L$2107)})"),"")</f>
        <v/>
      </c>
      <c r="N872" s="18">
        <v>0.0</v>
      </c>
      <c r="O872" s="14" t="str">
        <f>IFERROR(__xludf.DUMMYFUNCTION("SPARKLINE(N872,{""charttype"",""bar"";""color1"",""#0066CC"";""max"",MAX($N$2:$N$2107)})"),"")</f>
        <v/>
      </c>
      <c r="P872" s="16">
        <v>109111.6</v>
      </c>
      <c r="Q872" s="19">
        <v>88.13588</v>
      </c>
      <c r="R872" s="21">
        <f t="shared" si="5"/>
        <v>9616646.884</v>
      </c>
    </row>
    <row r="873">
      <c r="A873" s="6">
        <v>42876.0</v>
      </c>
      <c r="B873" s="14" t="str">
        <f t="shared" si="1"/>
        <v>Sunday</v>
      </c>
      <c r="C873" s="14" t="str">
        <f t="shared" si="2"/>
        <v>May</v>
      </c>
      <c r="D873" s="15" t="str">
        <f t="shared" si="3"/>
        <v>2017</v>
      </c>
      <c r="E873" s="16">
        <f t="shared" si="4"/>
        <v>21</v>
      </c>
      <c r="F873" s="14" t="str">
        <f>VLOOKUP(A873,'_Holidays'!A873:B2978,2,FALSE)</f>
        <v>Y</v>
      </c>
      <c r="G873" s="17" t="str">
        <f>VLOOKUP(A873,'_Holidays'!A873:C2978,3,FALSE)</f>
        <v>N</v>
      </c>
      <c r="H873" s="18">
        <v>10.8</v>
      </c>
      <c r="I873" s="14" t="str">
        <f>IFERROR(__xludf.DUMMYFUNCTION("SPARKLINE(H873,{""charttype"",""bar"";""color1"",""#00CCFF"";""max"",MAX($H$2:$H$2107)})"),"")</f>
        <v/>
      </c>
      <c r="J873" s="18">
        <v>18.7</v>
      </c>
      <c r="K873" s="14" t="str">
        <f>IFERROR(__xludf.DUMMYFUNCTION("SPARKLINE(J873,{""charttype"",""bar"";""color1"",""#FF0000"";""max"",MAX($J$2:$J$2107)})"),"")</f>
        <v/>
      </c>
      <c r="L873" s="18">
        <v>6.8</v>
      </c>
      <c r="M873" s="18" t="str">
        <f>IFERROR(__xludf.DUMMYFUNCTION("SPARKLINE(L873,{""charttype"",""bar"";""color1"",""#FF9900"";""max"",MAX($L$2:$L$2107)})"),"")</f>
        <v/>
      </c>
      <c r="N873" s="18">
        <v>0.0</v>
      </c>
      <c r="O873" s="14" t="str">
        <f>IFERROR(__xludf.DUMMYFUNCTION("SPARKLINE(N873,{""charttype"",""bar"";""color1"",""#0066CC"";""max"",MAX($N$2:$N$2107)})"),"")</f>
        <v/>
      </c>
      <c r="P873" s="16">
        <v>105912.2</v>
      </c>
      <c r="Q873" s="19">
        <v>76.78218</v>
      </c>
      <c r="R873" s="21">
        <f t="shared" si="5"/>
        <v>8132169.605</v>
      </c>
    </row>
    <row r="874">
      <c r="A874" s="6">
        <v>42877.0</v>
      </c>
      <c r="B874" s="14" t="str">
        <f t="shared" si="1"/>
        <v>Monday</v>
      </c>
      <c r="C874" s="14" t="str">
        <f t="shared" si="2"/>
        <v>May</v>
      </c>
      <c r="D874" s="15" t="str">
        <f t="shared" si="3"/>
        <v>2017</v>
      </c>
      <c r="E874" s="16">
        <f t="shared" si="4"/>
        <v>21</v>
      </c>
      <c r="F874" s="14" t="str">
        <f>VLOOKUP(A874,'_Holidays'!A874:B2979,2,FALSE)</f>
        <v>Y</v>
      </c>
      <c r="G874" s="17" t="str">
        <f>VLOOKUP(A874,'_Holidays'!A874:C2979,3,FALSE)</f>
        <v>N</v>
      </c>
      <c r="H874" s="18">
        <v>10.4</v>
      </c>
      <c r="I874" s="14" t="str">
        <f>IFERROR(__xludf.DUMMYFUNCTION("SPARKLINE(H874,{""charttype"",""bar"";""color1"",""#00CCFF"";""max"",MAX($H$2:$H$2107)})"),"")</f>
        <v/>
      </c>
      <c r="J874" s="18">
        <v>20.3</v>
      </c>
      <c r="K874" s="14" t="str">
        <f>IFERROR(__xludf.DUMMYFUNCTION("SPARKLINE(J874,{""charttype"",""bar"";""color1"",""#FF0000"";""max"",MAX($J$2:$J$2107)})"),"")</f>
        <v/>
      </c>
      <c r="L874" s="18">
        <v>10.1</v>
      </c>
      <c r="M874" s="18" t="str">
        <f>IFERROR(__xludf.DUMMYFUNCTION("SPARKLINE(L874,{""charttype"",""bar"";""color1"",""#FF9900"";""max"",MAX($L$2:$L$2107)})"),"")</f>
        <v/>
      </c>
      <c r="N874" s="18">
        <v>0.0</v>
      </c>
      <c r="O874" s="14" t="str">
        <f>IFERROR(__xludf.DUMMYFUNCTION("SPARKLINE(N874,{""charttype"",""bar"";""color1"",""#0066CC"";""max"",MAX($N$2:$N$2107)})"),"")</f>
        <v/>
      </c>
      <c r="P874" s="16">
        <v>113551.0</v>
      </c>
      <c r="Q874" s="19">
        <v>72.93149</v>
      </c>
      <c r="R874" s="21">
        <f t="shared" si="5"/>
        <v>8281443.621</v>
      </c>
    </row>
    <row r="875">
      <c r="A875" s="6">
        <v>42878.0</v>
      </c>
      <c r="B875" s="14" t="str">
        <f t="shared" si="1"/>
        <v>Tuesday</v>
      </c>
      <c r="C875" s="14" t="str">
        <f t="shared" si="2"/>
        <v>May</v>
      </c>
      <c r="D875" s="15" t="str">
        <f t="shared" si="3"/>
        <v>2017</v>
      </c>
      <c r="E875" s="16">
        <f t="shared" si="4"/>
        <v>21</v>
      </c>
      <c r="F875" s="14" t="str">
        <f>VLOOKUP(A875,'_Holidays'!A875:B2980,2,FALSE)</f>
        <v>Y</v>
      </c>
      <c r="G875" s="17" t="str">
        <f>VLOOKUP(A875,'_Holidays'!A875:C2980,3,FALSE)</f>
        <v>N</v>
      </c>
      <c r="H875" s="18">
        <v>12.8</v>
      </c>
      <c r="I875" s="14" t="str">
        <f>IFERROR(__xludf.DUMMYFUNCTION("SPARKLINE(H875,{""charttype"",""bar"";""color1"",""#00CCFF"";""max"",MAX($H$2:$H$2107)})"),"")</f>
        <v/>
      </c>
      <c r="J875" s="18">
        <v>19.3</v>
      </c>
      <c r="K875" s="14" t="str">
        <f>IFERROR(__xludf.DUMMYFUNCTION("SPARKLINE(J875,{""charttype"",""bar"";""color1"",""#FF0000"";""max"",MAX($J$2:$J$2107)})"),"")</f>
        <v/>
      </c>
      <c r="L875" s="18">
        <v>7.4</v>
      </c>
      <c r="M875" s="18" t="str">
        <f>IFERROR(__xludf.DUMMYFUNCTION("SPARKLINE(L875,{""charttype"",""bar"";""color1"",""#FF9900"";""max"",MAX($L$2:$L$2107)})"),"")</f>
        <v/>
      </c>
      <c r="N875" s="18">
        <v>0.0</v>
      </c>
      <c r="O875" s="14" t="str">
        <f>IFERROR(__xludf.DUMMYFUNCTION("SPARKLINE(N875,{""charttype"",""bar"";""color1"",""#0066CC"";""max"",MAX($N$2:$N$2107)})"),"")</f>
        <v/>
      </c>
      <c r="P875" s="16">
        <v>119127.2</v>
      </c>
      <c r="Q875" s="19">
        <v>96.83763</v>
      </c>
      <c r="R875" s="21">
        <f t="shared" si="5"/>
        <v>11535995.72</v>
      </c>
    </row>
    <row r="876">
      <c r="A876" s="6">
        <v>42879.0</v>
      </c>
      <c r="B876" s="14" t="str">
        <f t="shared" si="1"/>
        <v>Wednesday</v>
      </c>
      <c r="C876" s="14" t="str">
        <f t="shared" si="2"/>
        <v>May</v>
      </c>
      <c r="D876" s="15" t="str">
        <f t="shared" si="3"/>
        <v>2017</v>
      </c>
      <c r="E876" s="16">
        <f t="shared" si="4"/>
        <v>21</v>
      </c>
      <c r="F876" s="14" t="str">
        <f>VLOOKUP(A876,'_Holidays'!A876:B2981,2,FALSE)</f>
        <v>Y</v>
      </c>
      <c r="G876" s="17" t="str">
        <f>VLOOKUP(A876,'_Holidays'!A876:C2981,3,FALSE)</f>
        <v>N</v>
      </c>
      <c r="H876" s="18">
        <v>11.7</v>
      </c>
      <c r="I876" s="14" t="str">
        <f>IFERROR(__xludf.DUMMYFUNCTION("SPARKLINE(H876,{""charttype"",""bar"";""color1"",""#00CCFF"";""max"",MAX($H$2:$H$2107)})"),"")</f>
        <v/>
      </c>
      <c r="J876" s="18">
        <v>17.1</v>
      </c>
      <c r="K876" s="14" t="str">
        <f>IFERROR(__xludf.DUMMYFUNCTION("SPARKLINE(J876,{""charttype"",""bar"";""color1"",""#FF0000"";""max"",MAX($J$2:$J$2107)})"),"")</f>
        <v/>
      </c>
      <c r="L876" s="18">
        <v>8.0</v>
      </c>
      <c r="M876" s="18" t="str">
        <f>IFERROR(__xludf.DUMMYFUNCTION("SPARKLINE(L876,{""charttype"",""bar"";""color1"",""#FF9900"";""max"",MAX($L$2:$L$2107)})"),"")</f>
        <v/>
      </c>
      <c r="N876" s="18">
        <v>0.0</v>
      </c>
      <c r="O876" s="14" t="str">
        <f>IFERROR(__xludf.DUMMYFUNCTION("SPARKLINE(N876,{""charttype"",""bar"";""color1"",""#0066CC"";""max"",MAX($N$2:$N$2107)})"),"")</f>
        <v/>
      </c>
      <c r="P876" s="16">
        <v>121572.0</v>
      </c>
      <c r="Q876" s="19">
        <v>103.241</v>
      </c>
      <c r="R876" s="21">
        <f t="shared" si="5"/>
        <v>12551214.85</v>
      </c>
    </row>
    <row r="877">
      <c r="A877" s="6">
        <v>42880.0</v>
      </c>
      <c r="B877" s="14" t="str">
        <f t="shared" si="1"/>
        <v>Thursday</v>
      </c>
      <c r="C877" s="14" t="str">
        <f t="shared" si="2"/>
        <v>May</v>
      </c>
      <c r="D877" s="15" t="str">
        <f t="shared" si="3"/>
        <v>2017</v>
      </c>
      <c r="E877" s="16">
        <f t="shared" si="4"/>
        <v>21</v>
      </c>
      <c r="F877" s="14" t="str">
        <f>VLOOKUP(A877,'_Holidays'!A877:B2982,2,FALSE)</f>
        <v>Y</v>
      </c>
      <c r="G877" s="17" t="str">
        <f>VLOOKUP(A877,'_Holidays'!A877:C2982,3,FALSE)</f>
        <v>N</v>
      </c>
      <c r="H877" s="18">
        <v>13.7</v>
      </c>
      <c r="I877" s="14" t="str">
        <f>IFERROR(__xludf.DUMMYFUNCTION("SPARKLINE(H877,{""charttype"",""bar"";""color1"",""#00CCFF"";""max"",MAX($H$2:$H$2107)})"),"")</f>
        <v/>
      </c>
      <c r="J877" s="18">
        <v>18.5</v>
      </c>
      <c r="K877" s="14" t="str">
        <f>IFERROR(__xludf.DUMMYFUNCTION("SPARKLINE(J877,{""charttype"",""bar"";""color1"",""#FF0000"";""max"",MAX($J$2:$J$2107)})"),"")</f>
        <v/>
      </c>
      <c r="L877" s="18">
        <v>5.7</v>
      </c>
      <c r="M877" s="18" t="str">
        <f>IFERROR(__xludf.DUMMYFUNCTION("SPARKLINE(L877,{""charttype"",""bar"";""color1"",""#FF9900"";""max"",MAX($L$2:$L$2107)})"),"")</f>
        <v/>
      </c>
      <c r="N877" s="18">
        <v>0.0</v>
      </c>
      <c r="O877" s="14" t="str">
        <f>IFERROR(__xludf.DUMMYFUNCTION("SPARKLINE(N877,{""charttype"",""bar"";""color1"",""#0066CC"";""max"",MAX($N$2:$N$2107)})"),"")</f>
        <v/>
      </c>
      <c r="P877" s="16">
        <v>124010.0</v>
      </c>
      <c r="Q877" s="19">
        <v>108.519</v>
      </c>
      <c r="R877" s="21">
        <f t="shared" si="5"/>
        <v>13457441.19</v>
      </c>
    </row>
    <row r="878">
      <c r="A878" s="6">
        <v>42881.0</v>
      </c>
      <c r="B878" s="14" t="str">
        <f t="shared" si="1"/>
        <v>Friday</v>
      </c>
      <c r="C878" s="14" t="str">
        <f t="shared" si="2"/>
        <v>May</v>
      </c>
      <c r="D878" s="15" t="str">
        <f t="shared" si="3"/>
        <v>2017</v>
      </c>
      <c r="E878" s="16">
        <f t="shared" si="4"/>
        <v>21</v>
      </c>
      <c r="F878" s="14" t="str">
        <f>VLOOKUP(A878,'_Holidays'!A878:B2983,2,FALSE)</f>
        <v>Y</v>
      </c>
      <c r="G878" s="17" t="str">
        <f>VLOOKUP(A878,'_Holidays'!A878:C2983,3,FALSE)</f>
        <v>N</v>
      </c>
      <c r="H878" s="18">
        <v>13.1</v>
      </c>
      <c r="I878" s="14" t="str">
        <f>IFERROR(__xludf.DUMMYFUNCTION("SPARKLINE(H878,{""charttype"",""bar"";""color1"",""#00CCFF"";""max"",MAX($H$2:$H$2107)})"),"")</f>
        <v/>
      </c>
      <c r="J878" s="18">
        <v>18.0</v>
      </c>
      <c r="K878" s="14" t="str">
        <f>IFERROR(__xludf.DUMMYFUNCTION("SPARKLINE(J878,{""charttype"",""bar"";""color1"",""#FF0000"";""max"",MAX($J$2:$J$2107)})"),"")</f>
        <v/>
      </c>
      <c r="L878" s="18">
        <v>8.2</v>
      </c>
      <c r="M878" s="18" t="str">
        <f>IFERROR(__xludf.DUMMYFUNCTION("SPARKLINE(L878,{""charttype"",""bar"";""color1"",""#FF9900"";""max"",MAX($L$2:$L$2107)})"),"")</f>
        <v/>
      </c>
      <c r="N878" s="18">
        <v>0.0</v>
      </c>
      <c r="O878" s="14" t="str">
        <f>IFERROR(__xludf.DUMMYFUNCTION("SPARKLINE(N878,{""charttype"",""bar"";""color1"",""#0066CC"";""max"",MAX($N$2:$N$2107)})"),"")</f>
        <v/>
      </c>
      <c r="P878" s="16">
        <v>123130.6</v>
      </c>
      <c r="Q878" s="19">
        <v>94.69623</v>
      </c>
      <c r="R878" s="21">
        <f t="shared" si="5"/>
        <v>11660003.62</v>
      </c>
    </row>
    <row r="879">
      <c r="A879" s="6">
        <v>42882.0</v>
      </c>
      <c r="B879" s="14" t="str">
        <f t="shared" si="1"/>
        <v>Saturday</v>
      </c>
      <c r="C879" s="14" t="str">
        <f t="shared" si="2"/>
        <v>May</v>
      </c>
      <c r="D879" s="15" t="str">
        <f t="shared" si="3"/>
        <v>2017</v>
      </c>
      <c r="E879" s="16">
        <f t="shared" si="4"/>
        <v>21</v>
      </c>
      <c r="F879" s="14" t="str">
        <f>VLOOKUP(A879,'_Holidays'!A879:B2984,2,FALSE)</f>
        <v>Y</v>
      </c>
      <c r="G879" s="17" t="str">
        <f>VLOOKUP(A879,'_Holidays'!A879:C2984,3,FALSE)</f>
        <v>N</v>
      </c>
      <c r="H879" s="18">
        <v>11.9</v>
      </c>
      <c r="I879" s="14" t="str">
        <f>IFERROR(__xludf.DUMMYFUNCTION("SPARKLINE(H879,{""charttype"",""bar"";""color1"",""#00CCFF"";""max"",MAX($H$2:$H$2107)})"),"")</f>
        <v/>
      </c>
      <c r="J879" s="18">
        <v>17.8</v>
      </c>
      <c r="K879" s="14" t="str">
        <f>IFERROR(__xludf.DUMMYFUNCTION("SPARKLINE(J879,{""charttype"",""bar"";""color1"",""#FF0000"";""max"",MAX($J$2:$J$2107)})"),"")</f>
        <v/>
      </c>
      <c r="L879" s="18">
        <v>8.3</v>
      </c>
      <c r="M879" s="18" t="str">
        <f>IFERROR(__xludf.DUMMYFUNCTION("SPARKLINE(L879,{""charttype"",""bar"";""color1"",""#FF9900"";""max"",MAX($L$2:$L$2107)})"),"")</f>
        <v/>
      </c>
      <c r="N879" s="18">
        <v>0.0</v>
      </c>
      <c r="O879" s="14" t="str">
        <f>IFERROR(__xludf.DUMMYFUNCTION("SPARKLINE(N879,{""charttype"",""bar"";""color1"",""#0066CC"";""max"",MAX($N$2:$N$2107)})"),"")</f>
        <v/>
      </c>
      <c r="P879" s="16">
        <v>104643.7</v>
      </c>
      <c r="Q879" s="19">
        <v>60.8601</v>
      </c>
      <c r="R879" s="21">
        <f t="shared" si="5"/>
        <v>6368626.046</v>
      </c>
    </row>
    <row r="880">
      <c r="A880" s="6">
        <v>42883.0</v>
      </c>
      <c r="B880" s="14" t="str">
        <f t="shared" si="1"/>
        <v>Sunday</v>
      </c>
      <c r="C880" s="14" t="str">
        <f t="shared" si="2"/>
        <v>May</v>
      </c>
      <c r="D880" s="15" t="str">
        <f t="shared" si="3"/>
        <v>2017</v>
      </c>
      <c r="E880" s="16">
        <f t="shared" si="4"/>
        <v>22</v>
      </c>
      <c r="F880" s="14" t="str">
        <f>VLOOKUP(A880,'_Holidays'!A880:B2985,2,FALSE)</f>
        <v>Y</v>
      </c>
      <c r="G880" s="17" t="str">
        <f>VLOOKUP(A880,'_Holidays'!A880:C2985,3,FALSE)</f>
        <v>N</v>
      </c>
      <c r="H880" s="18">
        <v>10.2</v>
      </c>
      <c r="I880" s="14" t="str">
        <f>IFERROR(__xludf.DUMMYFUNCTION("SPARKLINE(H880,{""charttype"",""bar"";""color1"",""#00CCFF"";""max"",MAX($H$2:$H$2107)})"),"")</f>
        <v/>
      </c>
      <c r="J880" s="18">
        <v>15.3</v>
      </c>
      <c r="K880" s="14" t="str">
        <f>IFERROR(__xludf.DUMMYFUNCTION("SPARKLINE(J880,{""charttype"",""bar"";""color1"",""#FF0000"";""max"",MAX($J$2:$J$2107)})"),"")</f>
        <v/>
      </c>
      <c r="L880" s="18">
        <v>7.6</v>
      </c>
      <c r="M880" s="18" t="str">
        <f>IFERROR(__xludf.DUMMYFUNCTION("SPARKLINE(L880,{""charttype"",""bar"";""color1"",""#FF9900"";""max"",MAX($L$2:$L$2107)})"),"")</f>
        <v/>
      </c>
      <c r="N880" s="18">
        <v>6.8</v>
      </c>
      <c r="O880" s="14" t="str">
        <f>IFERROR(__xludf.DUMMYFUNCTION("SPARKLINE(N880,{""charttype"",""bar"";""color1"",""#0066CC"";""max"",MAX($N$2:$N$2107)})"),"")</f>
        <v/>
      </c>
      <c r="P880" s="16">
        <v>110029.6</v>
      </c>
      <c r="Q880" s="19">
        <v>72.34164</v>
      </c>
      <c r="R880" s="21">
        <f t="shared" si="5"/>
        <v>7959721.713</v>
      </c>
    </row>
    <row r="881">
      <c r="A881" s="6">
        <v>42884.0</v>
      </c>
      <c r="B881" s="14" t="str">
        <f t="shared" si="1"/>
        <v>Monday</v>
      </c>
      <c r="C881" s="14" t="str">
        <f t="shared" si="2"/>
        <v>May</v>
      </c>
      <c r="D881" s="15" t="str">
        <f t="shared" si="3"/>
        <v>2017</v>
      </c>
      <c r="E881" s="16">
        <f t="shared" si="4"/>
        <v>22</v>
      </c>
      <c r="F881" s="14" t="str">
        <f>VLOOKUP(A881,'_Holidays'!A881:B2986,2,FALSE)</f>
        <v>Y</v>
      </c>
      <c r="G881" s="17" t="str">
        <f>VLOOKUP(A881,'_Holidays'!A881:C2986,3,FALSE)</f>
        <v>N</v>
      </c>
      <c r="H881" s="18">
        <v>7.7</v>
      </c>
      <c r="I881" s="14" t="str">
        <f>IFERROR(__xludf.DUMMYFUNCTION("SPARKLINE(H881,{""charttype"",""bar"";""color1"",""#00CCFF"";""max"",MAX($H$2:$H$2107)})"),"")</f>
        <v/>
      </c>
      <c r="J881" s="18">
        <v>14.8</v>
      </c>
      <c r="K881" s="14" t="str">
        <f>IFERROR(__xludf.DUMMYFUNCTION("SPARKLINE(J881,{""charttype"",""bar"";""color1"",""#FF0000"";""max"",MAX($J$2:$J$2107)})"),"")</f>
        <v/>
      </c>
      <c r="L881" s="18">
        <v>8.0</v>
      </c>
      <c r="M881" s="18" t="str">
        <f>IFERROR(__xludf.DUMMYFUNCTION("SPARKLINE(L881,{""charttype"",""bar"";""color1"",""#FF9900"";""max"",MAX($L$2:$L$2107)})"),"")</f>
        <v/>
      </c>
      <c r="N881" s="18">
        <v>1.4</v>
      </c>
      <c r="O881" s="14" t="str">
        <f>IFERROR(__xludf.DUMMYFUNCTION("SPARKLINE(N881,{""charttype"",""bar"";""color1"",""#0066CC"";""max"",MAX($N$2:$N$2107)})"),"")</f>
        <v/>
      </c>
      <c r="P881" s="16">
        <v>130516.1</v>
      </c>
      <c r="Q881" s="19">
        <v>96.08478</v>
      </c>
      <c r="R881" s="21">
        <f t="shared" si="5"/>
        <v>12540610.75</v>
      </c>
    </row>
    <row r="882">
      <c r="A882" s="6">
        <v>42885.0</v>
      </c>
      <c r="B882" s="14" t="str">
        <f t="shared" si="1"/>
        <v>Tuesday</v>
      </c>
      <c r="C882" s="14" t="str">
        <f t="shared" si="2"/>
        <v>May</v>
      </c>
      <c r="D882" s="15" t="str">
        <f t="shared" si="3"/>
        <v>2017</v>
      </c>
      <c r="E882" s="16">
        <f t="shared" si="4"/>
        <v>22</v>
      </c>
      <c r="F882" s="14" t="str">
        <f>VLOOKUP(A882,'_Holidays'!A882:B2987,2,FALSE)</f>
        <v>Y</v>
      </c>
      <c r="G882" s="17" t="str">
        <f>VLOOKUP(A882,'_Holidays'!A882:C2987,3,FALSE)</f>
        <v>N</v>
      </c>
      <c r="H882" s="18">
        <v>9.3</v>
      </c>
      <c r="I882" s="14" t="str">
        <f>IFERROR(__xludf.DUMMYFUNCTION("SPARKLINE(H882,{""charttype"",""bar"";""color1"",""#00CCFF"";""max"",MAX($H$2:$H$2107)})"),"")</f>
        <v/>
      </c>
      <c r="J882" s="18">
        <v>13.1</v>
      </c>
      <c r="K882" s="14" t="str">
        <f>IFERROR(__xludf.DUMMYFUNCTION("SPARKLINE(J882,{""charttype"",""bar"";""color1"",""#FF0000"";""max"",MAX($J$2:$J$2107)})"),"")</f>
        <v/>
      </c>
      <c r="L882" s="18">
        <v>6.9</v>
      </c>
      <c r="M882" s="18" t="str">
        <f>IFERROR(__xludf.DUMMYFUNCTION("SPARKLINE(L882,{""charttype"",""bar"";""color1"",""#FF9900"";""max"",MAX($L$2:$L$2107)})"),"")</f>
        <v/>
      </c>
      <c r="N882" s="18">
        <v>2.2</v>
      </c>
      <c r="O882" s="14" t="str">
        <f>IFERROR(__xludf.DUMMYFUNCTION("SPARKLINE(N882,{""charttype"",""bar"";""color1"",""#0066CC"";""max"",MAX($N$2:$N$2107)})"),"")</f>
        <v/>
      </c>
      <c r="P882" s="16">
        <v>132762.4</v>
      </c>
      <c r="Q882" s="19">
        <v>95.71447</v>
      </c>
      <c r="R882" s="21">
        <f t="shared" si="5"/>
        <v>12707282.75</v>
      </c>
    </row>
    <row r="883">
      <c r="A883" s="6">
        <v>42886.0</v>
      </c>
      <c r="B883" s="14" t="str">
        <f t="shared" si="1"/>
        <v>Wednesday</v>
      </c>
      <c r="C883" s="14" t="str">
        <f t="shared" si="2"/>
        <v>May</v>
      </c>
      <c r="D883" s="15" t="str">
        <f t="shared" si="3"/>
        <v>2017</v>
      </c>
      <c r="E883" s="16">
        <f t="shared" si="4"/>
        <v>22</v>
      </c>
      <c r="F883" s="14" t="str">
        <f>VLOOKUP(A883,'_Holidays'!A883:B2988,2,FALSE)</f>
        <v>Y</v>
      </c>
      <c r="G883" s="17" t="str">
        <f>VLOOKUP(A883,'_Holidays'!A883:C2988,3,FALSE)</f>
        <v>N</v>
      </c>
      <c r="H883" s="18">
        <v>6.7</v>
      </c>
      <c r="I883" s="14" t="str">
        <f>IFERROR(__xludf.DUMMYFUNCTION("SPARKLINE(H883,{""charttype"",""bar"";""color1"",""#00CCFF"";""max"",MAX($H$2:$H$2107)})"),"")</f>
        <v/>
      </c>
      <c r="J883" s="18">
        <v>13.0</v>
      </c>
      <c r="K883" s="14" t="str">
        <f>IFERROR(__xludf.DUMMYFUNCTION("SPARKLINE(J883,{""charttype"",""bar"";""color1"",""#FF0000"";""max"",MAX($J$2:$J$2107)})"),"")</f>
        <v/>
      </c>
      <c r="L883" s="18">
        <v>8.5</v>
      </c>
      <c r="M883" s="18" t="str">
        <f>IFERROR(__xludf.DUMMYFUNCTION("SPARKLINE(L883,{""charttype"",""bar"";""color1"",""#FF9900"";""max"",MAX($L$2:$L$2107)})"),"")</f>
        <v/>
      </c>
      <c r="N883" s="18">
        <v>5.4</v>
      </c>
      <c r="O883" s="14" t="str">
        <f>IFERROR(__xludf.DUMMYFUNCTION("SPARKLINE(N883,{""charttype"",""bar"";""color1"",""#0066CC"";""max"",MAX($N$2:$N$2107)})"),"")</f>
        <v/>
      </c>
      <c r="P883" s="16">
        <v>139030.8</v>
      </c>
      <c r="Q883" s="19">
        <v>120.6492</v>
      </c>
      <c r="R883" s="21">
        <f t="shared" si="5"/>
        <v>16773954.8</v>
      </c>
    </row>
    <row r="884">
      <c r="A884" s="6">
        <v>42887.0</v>
      </c>
      <c r="B884" s="14" t="str">
        <f t="shared" si="1"/>
        <v>Thursday</v>
      </c>
      <c r="C884" s="14" t="str">
        <f t="shared" si="2"/>
        <v>June</v>
      </c>
      <c r="D884" s="15" t="str">
        <f t="shared" si="3"/>
        <v>2017</v>
      </c>
      <c r="E884" s="16">
        <f t="shared" si="4"/>
        <v>22</v>
      </c>
      <c r="F884" s="14" t="str">
        <f>VLOOKUP(A884,'_Holidays'!A884:B2989,2,FALSE)</f>
        <v>Y</v>
      </c>
      <c r="G884" s="17" t="str">
        <f>VLOOKUP(A884,'_Holidays'!A884:C2989,3,FALSE)</f>
        <v>N</v>
      </c>
      <c r="H884" s="18">
        <v>7.9</v>
      </c>
      <c r="I884" s="14" t="str">
        <f>IFERROR(__xludf.DUMMYFUNCTION("SPARKLINE(H884,{""charttype"",""bar"";""color1"",""#00CCFF"";""max"",MAX($H$2:$H$2107)})"),"")</f>
        <v/>
      </c>
      <c r="J884" s="18">
        <v>13.9</v>
      </c>
      <c r="K884" s="14" t="str">
        <f>IFERROR(__xludf.DUMMYFUNCTION("SPARKLINE(J884,{""charttype"",""bar"";""color1"",""#FF0000"";""max"",MAX($J$2:$J$2107)})"),"")</f>
        <v/>
      </c>
      <c r="L884" s="18">
        <v>4.7</v>
      </c>
      <c r="M884" s="18" t="str">
        <f>IFERROR(__xludf.DUMMYFUNCTION("SPARKLINE(L884,{""charttype"",""bar"";""color1"",""#FF9900"";""max"",MAX($L$2:$L$2107)})"),"")</f>
        <v/>
      </c>
      <c r="N884" s="18">
        <v>0.4</v>
      </c>
      <c r="O884" s="14" t="str">
        <f>IFERROR(__xludf.DUMMYFUNCTION("SPARKLINE(N884,{""charttype"",""bar"";""color1"",""#0066CC"";""max"",MAX($N$2:$N$2107)})"),"")</f>
        <v/>
      </c>
      <c r="P884" s="16">
        <v>140202.7</v>
      </c>
      <c r="Q884" s="19">
        <v>113.3116</v>
      </c>
      <c r="R884" s="21">
        <f t="shared" si="5"/>
        <v>15886592.26</v>
      </c>
    </row>
    <row r="885">
      <c r="A885" s="6">
        <v>42888.0</v>
      </c>
      <c r="B885" s="14" t="str">
        <f t="shared" si="1"/>
        <v>Friday</v>
      </c>
      <c r="C885" s="14" t="str">
        <f t="shared" si="2"/>
        <v>June</v>
      </c>
      <c r="D885" s="15" t="str">
        <f t="shared" si="3"/>
        <v>2017</v>
      </c>
      <c r="E885" s="16">
        <f t="shared" si="4"/>
        <v>22</v>
      </c>
      <c r="F885" s="14" t="str">
        <f>VLOOKUP(A885,'_Holidays'!A885:B2990,2,FALSE)</f>
        <v>Y</v>
      </c>
      <c r="G885" s="17" t="str">
        <f>VLOOKUP(A885,'_Holidays'!A885:C2990,3,FALSE)</f>
        <v>N</v>
      </c>
      <c r="H885" s="18">
        <v>8.0</v>
      </c>
      <c r="I885" s="14" t="str">
        <f>IFERROR(__xludf.DUMMYFUNCTION("SPARKLINE(H885,{""charttype"",""bar"";""color1"",""#00CCFF"";""max"",MAX($H$2:$H$2107)})"),"")</f>
        <v/>
      </c>
      <c r="J885" s="18">
        <v>14.7</v>
      </c>
      <c r="K885" s="14" t="str">
        <f>IFERROR(__xludf.DUMMYFUNCTION("SPARKLINE(J885,{""charttype"",""bar"";""color1"",""#FF0000"";""max"",MAX($J$2:$J$2107)})"),"")</f>
        <v/>
      </c>
      <c r="L885" s="18">
        <v>7.3</v>
      </c>
      <c r="M885" s="18" t="str">
        <f>IFERROR(__xludf.DUMMYFUNCTION("SPARKLINE(L885,{""charttype"",""bar"";""color1"",""#FF9900"";""max"",MAX($L$2:$L$2107)})"),"")</f>
        <v/>
      </c>
      <c r="N885" s="18">
        <v>0.0</v>
      </c>
      <c r="O885" s="14" t="str">
        <f>IFERROR(__xludf.DUMMYFUNCTION("SPARKLINE(N885,{""charttype"",""bar"";""color1"",""#0066CC"";""max"",MAX($N$2:$N$2107)})"),"")</f>
        <v/>
      </c>
      <c r="P885" s="16">
        <v>136856.8</v>
      </c>
      <c r="Q885" s="19">
        <v>96.83775</v>
      </c>
      <c r="R885" s="21">
        <f t="shared" si="5"/>
        <v>13252904.58</v>
      </c>
    </row>
    <row r="886">
      <c r="A886" s="6">
        <v>42889.0</v>
      </c>
      <c r="B886" s="14" t="str">
        <f t="shared" si="1"/>
        <v>Saturday</v>
      </c>
      <c r="C886" s="14" t="str">
        <f t="shared" si="2"/>
        <v>June</v>
      </c>
      <c r="D886" s="15" t="str">
        <f t="shared" si="3"/>
        <v>2017</v>
      </c>
      <c r="E886" s="16">
        <f t="shared" si="4"/>
        <v>22</v>
      </c>
      <c r="F886" s="14" t="str">
        <f>VLOOKUP(A886,'_Holidays'!A886:B2991,2,FALSE)</f>
        <v>Y</v>
      </c>
      <c r="G886" s="17" t="str">
        <f>VLOOKUP(A886,'_Holidays'!A886:C2991,3,FALSE)</f>
        <v>N</v>
      </c>
      <c r="H886" s="18">
        <v>9.9</v>
      </c>
      <c r="I886" s="14" t="str">
        <f>IFERROR(__xludf.DUMMYFUNCTION("SPARKLINE(H886,{""charttype"",""bar"";""color1"",""#00CCFF"";""max"",MAX($H$2:$H$2107)})"),"")</f>
        <v/>
      </c>
      <c r="J886" s="18">
        <v>14.3</v>
      </c>
      <c r="K886" s="14" t="str">
        <f>IFERROR(__xludf.DUMMYFUNCTION("SPARKLINE(J886,{""charttype"",""bar"";""color1"",""#FF0000"";""max"",MAX($J$2:$J$2107)})"),"")</f>
        <v/>
      </c>
      <c r="L886" s="18">
        <v>8.3</v>
      </c>
      <c r="M886" s="18" t="str">
        <f>IFERROR(__xludf.DUMMYFUNCTION("SPARKLINE(L886,{""charttype"",""bar"";""color1"",""#FF9900"";""max"",MAX($L$2:$L$2107)})"),"")</f>
        <v/>
      </c>
      <c r="N886" s="18">
        <v>0.0</v>
      </c>
      <c r="O886" s="14" t="str">
        <f>IFERROR(__xludf.DUMMYFUNCTION("SPARKLINE(N886,{""charttype"",""bar"";""color1"",""#0066CC"";""max"",MAX($N$2:$N$2107)})"),"")</f>
        <v/>
      </c>
      <c r="P886" s="16">
        <v>122161.4</v>
      </c>
      <c r="Q886" s="19">
        <v>107.2457</v>
      </c>
      <c r="R886" s="21">
        <f t="shared" si="5"/>
        <v>13101284.86</v>
      </c>
    </row>
    <row r="887">
      <c r="A887" s="6">
        <v>42890.0</v>
      </c>
      <c r="B887" s="14" t="str">
        <f t="shared" si="1"/>
        <v>Sunday</v>
      </c>
      <c r="C887" s="14" t="str">
        <f t="shared" si="2"/>
        <v>June</v>
      </c>
      <c r="D887" s="15" t="str">
        <f t="shared" si="3"/>
        <v>2017</v>
      </c>
      <c r="E887" s="16">
        <f t="shared" si="4"/>
        <v>23</v>
      </c>
      <c r="F887" s="14" t="str">
        <f>VLOOKUP(A887,'_Holidays'!A887:B2992,2,FALSE)</f>
        <v>Y</v>
      </c>
      <c r="G887" s="17" t="str">
        <f>VLOOKUP(A887,'_Holidays'!A887:C2992,3,FALSE)</f>
        <v>N</v>
      </c>
      <c r="H887" s="18">
        <v>4.4</v>
      </c>
      <c r="I887" s="14" t="str">
        <f>IFERROR(__xludf.DUMMYFUNCTION("SPARKLINE(H887,{""charttype"",""bar"";""color1"",""#00CCFF"";""max"",MAX($H$2:$H$2107)})"),"")</f>
        <v/>
      </c>
      <c r="J887" s="18">
        <v>15.8</v>
      </c>
      <c r="K887" s="14" t="str">
        <f>IFERROR(__xludf.DUMMYFUNCTION("SPARKLINE(J887,{""charttype"",""bar"";""color1"",""#FF0000"";""max"",MAX($J$2:$J$2107)})"),"")</f>
        <v/>
      </c>
      <c r="L887" s="18">
        <v>9.3</v>
      </c>
      <c r="M887" s="18" t="str">
        <f>IFERROR(__xludf.DUMMYFUNCTION("SPARKLINE(L887,{""charttype"",""bar"";""color1"",""#FF9900"";""max"",MAX($L$2:$L$2107)})"),"")</f>
        <v/>
      </c>
      <c r="N887" s="18">
        <v>0.0</v>
      </c>
      <c r="O887" s="14" t="str">
        <f>IFERROR(__xludf.DUMMYFUNCTION("SPARKLINE(N887,{""charttype"",""bar"";""color1"",""#0066CC"";""max"",MAX($N$2:$N$2107)})"),"")</f>
        <v/>
      </c>
      <c r="P887" s="16">
        <v>118954.0</v>
      </c>
      <c r="Q887" s="19">
        <v>109.743</v>
      </c>
      <c r="R887" s="21">
        <f t="shared" si="5"/>
        <v>13054368.82</v>
      </c>
    </row>
    <row r="888">
      <c r="A888" s="6">
        <v>42891.0</v>
      </c>
      <c r="B888" s="14" t="str">
        <f t="shared" si="1"/>
        <v>Monday</v>
      </c>
      <c r="C888" s="14" t="str">
        <f t="shared" si="2"/>
        <v>June</v>
      </c>
      <c r="D888" s="15" t="str">
        <f t="shared" si="3"/>
        <v>2017</v>
      </c>
      <c r="E888" s="16">
        <f t="shared" si="4"/>
        <v>23</v>
      </c>
      <c r="F888" s="14" t="str">
        <f>VLOOKUP(A888,'_Holidays'!A888:B2993,2,FALSE)</f>
        <v>Y</v>
      </c>
      <c r="G888" s="17" t="str">
        <f>VLOOKUP(A888,'_Holidays'!A888:C2993,3,FALSE)</f>
        <v>N</v>
      </c>
      <c r="H888" s="18">
        <v>5.6</v>
      </c>
      <c r="I888" s="14" t="str">
        <f>IFERROR(__xludf.DUMMYFUNCTION("SPARKLINE(H888,{""charttype"",""bar"";""color1"",""#00CCFF"";""max"",MAX($H$2:$H$2107)})"),"")</f>
        <v/>
      </c>
      <c r="J888" s="18">
        <v>17.5</v>
      </c>
      <c r="K888" s="14" t="str">
        <f>IFERROR(__xludf.DUMMYFUNCTION("SPARKLINE(J888,{""charttype"",""bar"";""color1"",""#FF0000"";""max"",MAX($J$2:$J$2107)})"),"")</f>
        <v/>
      </c>
      <c r="L888" s="18">
        <v>5.0</v>
      </c>
      <c r="M888" s="18" t="str">
        <f>IFERROR(__xludf.DUMMYFUNCTION("SPARKLINE(L888,{""charttype"",""bar"";""color1"",""#FF9900"";""max"",MAX($L$2:$L$2107)})"),"")</f>
        <v/>
      </c>
      <c r="N888" s="18">
        <v>0.0</v>
      </c>
      <c r="O888" s="14" t="str">
        <f>IFERROR(__xludf.DUMMYFUNCTION("SPARKLINE(N888,{""charttype"",""bar"";""color1"",""#0066CC"";""max"",MAX($N$2:$N$2107)})"),"")</f>
        <v/>
      </c>
      <c r="P888" s="16">
        <v>132877.5</v>
      </c>
      <c r="Q888" s="19">
        <v>101.1323</v>
      </c>
      <c r="R888" s="21">
        <f t="shared" si="5"/>
        <v>13438207.19</v>
      </c>
    </row>
    <row r="889">
      <c r="A889" s="6">
        <v>42892.0</v>
      </c>
      <c r="B889" s="14" t="str">
        <f t="shared" si="1"/>
        <v>Tuesday</v>
      </c>
      <c r="C889" s="14" t="str">
        <f t="shared" si="2"/>
        <v>June</v>
      </c>
      <c r="D889" s="15" t="str">
        <f t="shared" si="3"/>
        <v>2017</v>
      </c>
      <c r="E889" s="16">
        <f t="shared" si="4"/>
        <v>23</v>
      </c>
      <c r="F889" s="14" t="str">
        <f>VLOOKUP(A889,'_Holidays'!A889:B2994,2,FALSE)</f>
        <v>Y</v>
      </c>
      <c r="G889" s="17" t="str">
        <f>VLOOKUP(A889,'_Holidays'!A889:C2994,3,FALSE)</f>
        <v>N</v>
      </c>
      <c r="H889" s="18">
        <v>8.7</v>
      </c>
      <c r="I889" s="14" t="str">
        <f>IFERROR(__xludf.DUMMYFUNCTION("SPARKLINE(H889,{""charttype"",""bar"";""color1"",""#00CCFF"";""max"",MAX($H$2:$H$2107)})"),"")</f>
        <v/>
      </c>
      <c r="J889" s="18">
        <v>13.9</v>
      </c>
      <c r="K889" s="14" t="str">
        <f>IFERROR(__xludf.DUMMYFUNCTION("SPARKLINE(J889,{""charttype"",""bar"";""color1"",""#FF0000"";""max"",MAX($J$2:$J$2107)})"),"")</f>
        <v/>
      </c>
      <c r="L889" s="18">
        <v>6.3</v>
      </c>
      <c r="M889" s="18" t="str">
        <f>IFERROR(__xludf.DUMMYFUNCTION("SPARKLINE(L889,{""charttype"",""bar"";""color1"",""#FF9900"";""max"",MAX($L$2:$L$2107)})"),"")</f>
        <v/>
      </c>
      <c r="N889" s="18">
        <v>6.4</v>
      </c>
      <c r="O889" s="14" t="str">
        <f>IFERROR(__xludf.DUMMYFUNCTION("SPARKLINE(N889,{""charttype"",""bar"";""color1"",""#0066CC"";""max"",MAX($N$2:$N$2107)})"),"")</f>
        <v/>
      </c>
      <c r="P889" s="16">
        <v>133274.5</v>
      </c>
      <c r="Q889" s="19">
        <v>97.89246</v>
      </c>
      <c r="R889" s="21">
        <f t="shared" si="5"/>
        <v>13046568.66</v>
      </c>
    </row>
    <row r="890">
      <c r="A890" s="6">
        <v>42893.0</v>
      </c>
      <c r="B890" s="14" t="str">
        <f t="shared" si="1"/>
        <v>Wednesday</v>
      </c>
      <c r="C890" s="14" t="str">
        <f t="shared" si="2"/>
        <v>June</v>
      </c>
      <c r="D890" s="15" t="str">
        <f t="shared" si="3"/>
        <v>2017</v>
      </c>
      <c r="E890" s="16">
        <f t="shared" si="4"/>
        <v>23</v>
      </c>
      <c r="F890" s="14" t="str">
        <f>VLOOKUP(A890,'_Holidays'!A890:B2995,2,FALSE)</f>
        <v>Y</v>
      </c>
      <c r="G890" s="17" t="str">
        <f>VLOOKUP(A890,'_Holidays'!A890:C2995,3,FALSE)</f>
        <v>N</v>
      </c>
      <c r="H890" s="18">
        <v>5.9</v>
      </c>
      <c r="I890" s="14" t="str">
        <f>IFERROR(__xludf.DUMMYFUNCTION("SPARKLINE(H890,{""charttype"",""bar"";""color1"",""#00CCFF"";""max"",MAX($H$2:$H$2107)})"),"")</f>
        <v/>
      </c>
      <c r="J890" s="18">
        <v>14.3</v>
      </c>
      <c r="K890" s="14" t="str">
        <f>IFERROR(__xludf.DUMMYFUNCTION("SPARKLINE(J890,{""charttype"",""bar"";""color1"",""#FF0000"";""max"",MAX($J$2:$J$2107)})"),"")</f>
        <v/>
      </c>
      <c r="L890" s="18">
        <v>9.2</v>
      </c>
      <c r="M890" s="18" t="str">
        <f>IFERROR(__xludf.DUMMYFUNCTION("SPARKLINE(L890,{""charttype"",""bar"";""color1"",""#FF9900"";""max"",MAX($L$2:$L$2107)})"),"")</f>
        <v/>
      </c>
      <c r="N890" s="18">
        <v>0.0</v>
      </c>
      <c r="O890" s="14" t="str">
        <f>IFERROR(__xludf.DUMMYFUNCTION("SPARKLINE(N890,{""charttype"",""bar"";""color1"",""#0066CC"";""max"",MAX($N$2:$N$2107)})"),"")</f>
        <v/>
      </c>
      <c r="P890" s="16">
        <v>136116.1</v>
      </c>
      <c r="Q890" s="19">
        <v>105.6962</v>
      </c>
      <c r="R890" s="21">
        <f t="shared" si="5"/>
        <v>14386954.53</v>
      </c>
    </row>
    <row r="891">
      <c r="A891" s="6">
        <v>42894.0</v>
      </c>
      <c r="B891" s="14" t="str">
        <f t="shared" si="1"/>
        <v>Thursday</v>
      </c>
      <c r="C891" s="14" t="str">
        <f t="shared" si="2"/>
        <v>June</v>
      </c>
      <c r="D891" s="15" t="str">
        <f t="shared" si="3"/>
        <v>2017</v>
      </c>
      <c r="E891" s="16">
        <f t="shared" si="4"/>
        <v>23</v>
      </c>
      <c r="F891" s="14" t="str">
        <f>VLOOKUP(A891,'_Holidays'!A891:B2996,2,FALSE)</f>
        <v>Y</v>
      </c>
      <c r="G891" s="17" t="str">
        <f>VLOOKUP(A891,'_Holidays'!A891:C2996,3,FALSE)</f>
        <v>N</v>
      </c>
      <c r="H891" s="18">
        <v>3.6</v>
      </c>
      <c r="I891" s="14" t="str">
        <f>IFERROR(__xludf.DUMMYFUNCTION("SPARKLINE(H891,{""charttype"",""bar"";""color1"",""#00CCFF"";""max"",MAX($H$2:$H$2107)})"),"")</f>
        <v/>
      </c>
      <c r="J891" s="18">
        <v>15.0</v>
      </c>
      <c r="K891" s="14" t="str">
        <f>IFERROR(__xludf.DUMMYFUNCTION("SPARKLINE(J891,{""charttype"",""bar"";""color1"",""#FF0000"";""max"",MAX($J$2:$J$2107)})"),"")</f>
        <v/>
      </c>
      <c r="L891" s="18">
        <v>7.2</v>
      </c>
      <c r="M891" s="18" t="str">
        <f>IFERROR(__xludf.DUMMYFUNCTION("SPARKLINE(L891,{""charttype"",""bar"";""color1"",""#FF9900"";""max"",MAX($L$2:$L$2107)})"),"")</f>
        <v/>
      </c>
      <c r="N891" s="18">
        <v>0.0</v>
      </c>
      <c r="O891" s="14" t="str">
        <f>IFERROR(__xludf.DUMMYFUNCTION("SPARKLINE(N891,{""charttype"",""bar"";""color1"",""#0066CC"";""max"",MAX($N$2:$N$2107)})"),"")</f>
        <v/>
      </c>
      <c r="P891" s="16">
        <v>139511.8</v>
      </c>
      <c r="Q891" s="19">
        <v>110.1269</v>
      </c>
      <c r="R891" s="21">
        <f t="shared" si="5"/>
        <v>15364002.05</v>
      </c>
    </row>
    <row r="892">
      <c r="A892" s="6">
        <v>42895.0</v>
      </c>
      <c r="B892" s="14" t="str">
        <f t="shared" si="1"/>
        <v>Friday</v>
      </c>
      <c r="C892" s="14" t="str">
        <f t="shared" si="2"/>
        <v>June</v>
      </c>
      <c r="D892" s="15" t="str">
        <f t="shared" si="3"/>
        <v>2017</v>
      </c>
      <c r="E892" s="16">
        <f t="shared" si="4"/>
        <v>23</v>
      </c>
      <c r="F892" s="14" t="str">
        <f>VLOOKUP(A892,'_Holidays'!A892:B2997,2,FALSE)</f>
        <v>Y</v>
      </c>
      <c r="G892" s="17" t="str">
        <f>VLOOKUP(A892,'_Holidays'!A892:C2997,3,FALSE)</f>
        <v>N</v>
      </c>
      <c r="H892" s="18">
        <v>6.6</v>
      </c>
      <c r="I892" s="14" t="str">
        <f>IFERROR(__xludf.DUMMYFUNCTION("SPARKLINE(H892,{""charttype"",""bar"";""color1"",""#00CCFF"";""max"",MAX($H$2:$H$2107)})"),"")</f>
        <v/>
      </c>
      <c r="J892" s="18">
        <v>15.0</v>
      </c>
      <c r="K892" s="14" t="str">
        <f>IFERROR(__xludf.DUMMYFUNCTION("SPARKLINE(J892,{""charttype"",""bar"";""color1"",""#FF0000"";""max"",MAX($J$2:$J$2107)})"),"")</f>
        <v/>
      </c>
      <c r="L892" s="18">
        <v>7.8</v>
      </c>
      <c r="M892" s="18" t="str">
        <f>IFERROR(__xludf.DUMMYFUNCTION("SPARKLINE(L892,{""charttype"",""bar"";""color1"",""#FF9900"";""max"",MAX($L$2:$L$2107)})"),"")</f>
        <v/>
      </c>
      <c r="N892" s="18">
        <v>1.8</v>
      </c>
      <c r="O892" s="14" t="str">
        <f>IFERROR(__xludf.DUMMYFUNCTION("SPARKLINE(N892,{""charttype"",""bar"";""color1"",""#0066CC"";""max"",MAX($N$2:$N$2107)})"),"")</f>
        <v/>
      </c>
      <c r="P892" s="16">
        <v>130994.5</v>
      </c>
      <c r="Q892" s="19">
        <v>99.97714</v>
      </c>
      <c r="R892" s="21">
        <f t="shared" si="5"/>
        <v>13096455.47</v>
      </c>
    </row>
    <row r="893">
      <c r="A893" s="6">
        <v>42896.0</v>
      </c>
      <c r="B893" s="14" t="str">
        <f t="shared" si="1"/>
        <v>Saturday</v>
      </c>
      <c r="C893" s="14" t="str">
        <f t="shared" si="2"/>
        <v>June</v>
      </c>
      <c r="D893" s="15" t="str">
        <f t="shared" si="3"/>
        <v>2017</v>
      </c>
      <c r="E893" s="16">
        <f t="shared" si="4"/>
        <v>23</v>
      </c>
      <c r="F893" s="14" t="str">
        <f>VLOOKUP(A893,'_Holidays'!A893:B2998,2,FALSE)</f>
        <v>Y</v>
      </c>
      <c r="G893" s="17" t="str">
        <f>VLOOKUP(A893,'_Holidays'!A893:C2998,3,FALSE)</f>
        <v>N</v>
      </c>
      <c r="H893" s="18">
        <v>7.0</v>
      </c>
      <c r="I893" s="14" t="str">
        <f>IFERROR(__xludf.DUMMYFUNCTION("SPARKLINE(H893,{""charttype"",""bar"";""color1"",""#00CCFF"";""max"",MAX($H$2:$H$2107)})"),"")</f>
        <v/>
      </c>
      <c r="J893" s="18">
        <v>15.8</v>
      </c>
      <c r="K893" s="14" t="str">
        <f>IFERROR(__xludf.DUMMYFUNCTION("SPARKLINE(J893,{""charttype"",""bar"";""color1"",""#FF0000"";""max"",MAX($J$2:$J$2107)})"),"")</f>
        <v/>
      </c>
      <c r="L893" s="18">
        <v>8.9</v>
      </c>
      <c r="M893" s="18" t="str">
        <f>IFERROR(__xludf.DUMMYFUNCTION("SPARKLINE(L893,{""charttype"",""bar"";""color1"",""#FF9900"";""max"",MAX($L$2:$L$2107)})"),"")</f>
        <v/>
      </c>
      <c r="N893" s="18">
        <v>0.0</v>
      </c>
      <c r="O893" s="14" t="str">
        <f>IFERROR(__xludf.DUMMYFUNCTION("SPARKLINE(N893,{""charttype"",""bar"";""color1"",""#0066CC"";""max"",MAX($N$2:$N$2107)})"),"")</f>
        <v/>
      </c>
      <c r="P893" s="16">
        <v>120698.9</v>
      </c>
      <c r="Q893" s="19">
        <v>97.62212</v>
      </c>
      <c r="R893" s="21">
        <f t="shared" si="5"/>
        <v>11782882.5</v>
      </c>
    </row>
    <row r="894">
      <c r="A894" s="6">
        <v>42897.0</v>
      </c>
      <c r="B894" s="14" t="str">
        <f t="shared" si="1"/>
        <v>Sunday</v>
      </c>
      <c r="C894" s="14" t="str">
        <f t="shared" si="2"/>
        <v>June</v>
      </c>
      <c r="D894" s="15" t="str">
        <f t="shared" si="3"/>
        <v>2017</v>
      </c>
      <c r="E894" s="16">
        <f t="shared" si="4"/>
        <v>24</v>
      </c>
      <c r="F894" s="14" t="str">
        <f>VLOOKUP(A894,'_Holidays'!A894:B2999,2,FALSE)</f>
        <v>Y</v>
      </c>
      <c r="G894" s="17" t="str">
        <f>VLOOKUP(A894,'_Holidays'!A894:C2999,3,FALSE)</f>
        <v>N</v>
      </c>
      <c r="H894" s="18">
        <v>3.4</v>
      </c>
      <c r="I894" s="14" t="str">
        <f>IFERROR(__xludf.DUMMYFUNCTION("SPARKLINE(H894,{""charttype"",""bar"";""color1"",""#00CCFF"";""max"",MAX($H$2:$H$2107)})"),"")</f>
        <v/>
      </c>
      <c r="J894" s="18">
        <v>15.5</v>
      </c>
      <c r="K894" s="14" t="str">
        <f>IFERROR(__xludf.DUMMYFUNCTION("SPARKLINE(J894,{""charttype"",""bar"";""color1"",""#FF0000"";""max"",MAX($J$2:$J$2107)})"),"")</f>
        <v/>
      </c>
      <c r="L894" s="18">
        <v>8.6</v>
      </c>
      <c r="M894" s="18" t="str">
        <f>IFERROR(__xludf.DUMMYFUNCTION("SPARKLINE(L894,{""charttype"",""bar"";""color1"",""#FF9900"";""max"",MAX($L$2:$L$2107)})"),"")</f>
        <v/>
      </c>
      <c r="N894" s="18">
        <v>0.2</v>
      </c>
      <c r="O894" s="14" t="str">
        <f>IFERROR(__xludf.DUMMYFUNCTION("SPARKLINE(N894,{""charttype"",""bar"";""color1"",""#0066CC"";""max"",MAX($N$2:$N$2107)})"),"")</f>
        <v/>
      </c>
      <c r="P894" s="16">
        <v>113374.5</v>
      </c>
      <c r="Q894" s="19">
        <v>87.88339</v>
      </c>
      <c r="R894" s="21">
        <f t="shared" si="5"/>
        <v>9963735.4</v>
      </c>
    </row>
    <row r="895">
      <c r="A895" s="6">
        <v>42898.0</v>
      </c>
      <c r="B895" s="14" t="str">
        <f t="shared" si="1"/>
        <v>Monday</v>
      </c>
      <c r="C895" s="14" t="str">
        <f t="shared" si="2"/>
        <v>June</v>
      </c>
      <c r="D895" s="15" t="str">
        <f t="shared" si="3"/>
        <v>2017</v>
      </c>
      <c r="E895" s="16">
        <f t="shared" si="4"/>
        <v>24</v>
      </c>
      <c r="F895" s="14" t="str">
        <f>VLOOKUP(A895,'_Holidays'!A895:B3000,2,FALSE)</f>
        <v>Y</v>
      </c>
      <c r="G895" s="17" t="str">
        <f>VLOOKUP(A895,'_Holidays'!A895:C3000,3,FALSE)</f>
        <v>Y</v>
      </c>
      <c r="H895" s="18">
        <v>6.0</v>
      </c>
      <c r="I895" s="14" t="str">
        <f>IFERROR(__xludf.DUMMYFUNCTION("SPARKLINE(H895,{""charttype"",""bar"";""color1"",""#00CCFF"";""max"",MAX($H$2:$H$2107)})"),"")</f>
        <v/>
      </c>
      <c r="J895" s="18">
        <v>15.9</v>
      </c>
      <c r="K895" s="14" t="str">
        <f>IFERROR(__xludf.DUMMYFUNCTION("SPARKLINE(J895,{""charttype"",""bar"";""color1"",""#FF0000"";""max"",MAX($J$2:$J$2107)})"),"")</f>
        <v/>
      </c>
      <c r="L895" s="18">
        <v>5.1</v>
      </c>
      <c r="M895" s="18" t="str">
        <f>IFERROR(__xludf.DUMMYFUNCTION("SPARKLINE(L895,{""charttype"",""bar"";""color1"",""#FF9900"";""max"",MAX($L$2:$L$2107)})"),"")</f>
        <v/>
      </c>
      <c r="N895" s="18">
        <v>0.0</v>
      </c>
      <c r="O895" s="14" t="str">
        <f>IFERROR(__xludf.DUMMYFUNCTION("SPARKLINE(N895,{""charttype"",""bar"";""color1"",""#0066CC"";""max"",MAX($N$2:$N$2107)})"),"")</f>
        <v/>
      </c>
      <c r="P895" s="16">
        <v>117691.7</v>
      </c>
      <c r="Q895" s="19">
        <v>101.7061</v>
      </c>
      <c r="R895" s="21">
        <f t="shared" si="5"/>
        <v>11969963.81</v>
      </c>
    </row>
    <row r="896">
      <c r="A896" s="6">
        <v>42899.0</v>
      </c>
      <c r="B896" s="14" t="str">
        <f t="shared" si="1"/>
        <v>Tuesday</v>
      </c>
      <c r="C896" s="14" t="str">
        <f t="shared" si="2"/>
        <v>June</v>
      </c>
      <c r="D896" s="15" t="str">
        <f t="shared" si="3"/>
        <v>2017</v>
      </c>
      <c r="E896" s="16">
        <f t="shared" si="4"/>
        <v>24</v>
      </c>
      <c r="F896" s="14" t="str">
        <f>VLOOKUP(A896,'_Holidays'!A896:B3001,2,FALSE)</f>
        <v>Y</v>
      </c>
      <c r="G896" s="17" t="str">
        <f>VLOOKUP(A896,'_Holidays'!A896:C3001,3,FALSE)</f>
        <v>N</v>
      </c>
      <c r="H896" s="18">
        <v>8.8</v>
      </c>
      <c r="I896" s="14" t="str">
        <f>IFERROR(__xludf.DUMMYFUNCTION("SPARKLINE(H896,{""charttype"",""bar"";""color1"",""#00CCFF"";""max"",MAX($H$2:$H$2107)})"),"")</f>
        <v/>
      </c>
      <c r="J896" s="18">
        <v>15.1</v>
      </c>
      <c r="K896" s="14" t="str">
        <f>IFERROR(__xludf.DUMMYFUNCTION("SPARKLINE(J896,{""charttype"",""bar"";""color1"",""#FF0000"";""max"",MAX($J$2:$J$2107)})"),"")</f>
        <v/>
      </c>
      <c r="L896" s="18">
        <v>6.6</v>
      </c>
      <c r="M896" s="18" t="str">
        <f>IFERROR(__xludf.DUMMYFUNCTION("SPARKLINE(L896,{""charttype"",""bar"";""color1"",""#FF9900"";""max"",MAX($L$2:$L$2107)})"),"")</f>
        <v/>
      </c>
      <c r="N896" s="18">
        <v>0.0</v>
      </c>
      <c r="O896" s="14" t="str">
        <f>IFERROR(__xludf.DUMMYFUNCTION("SPARKLINE(N896,{""charttype"",""bar"";""color1"",""#0066CC"";""max"",MAX($N$2:$N$2107)})"),"")</f>
        <v/>
      </c>
      <c r="P896" s="16">
        <v>135185.0</v>
      </c>
      <c r="Q896" s="19">
        <v>109.9512</v>
      </c>
      <c r="R896" s="21">
        <f t="shared" si="5"/>
        <v>14863752.97</v>
      </c>
    </row>
    <row r="897">
      <c r="A897" s="6">
        <v>42900.0</v>
      </c>
      <c r="B897" s="14" t="str">
        <f t="shared" si="1"/>
        <v>Wednesday</v>
      </c>
      <c r="C897" s="14" t="str">
        <f t="shared" si="2"/>
        <v>June</v>
      </c>
      <c r="D897" s="15" t="str">
        <f t="shared" si="3"/>
        <v>2017</v>
      </c>
      <c r="E897" s="16">
        <f t="shared" si="4"/>
        <v>24</v>
      </c>
      <c r="F897" s="14" t="str">
        <f>VLOOKUP(A897,'_Holidays'!A897:B3002,2,FALSE)</f>
        <v>Y</v>
      </c>
      <c r="G897" s="17" t="str">
        <f>VLOOKUP(A897,'_Holidays'!A897:C3002,3,FALSE)</f>
        <v>N</v>
      </c>
      <c r="H897" s="18">
        <v>4.0</v>
      </c>
      <c r="I897" s="14" t="str">
        <f>IFERROR(__xludf.DUMMYFUNCTION("SPARKLINE(H897,{""charttype"",""bar"";""color1"",""#00CCFF"";""max"",MAX($H$2:$H$2107)})"),"")</f>
        <v/>
      </c>
      <c r="J897" s="18">
        <v>17.4</v>
      </c>
      <c r="K897" s="14" t="str">
        <f>IFERROR(__xludf.DUMMYFUNCTION("SPARKLINE(J897,{""charttype"",""bar"";""color1"",""#FF0000"";""max"",MAX($J$2:$J$2107)})"),"")</f>
        <v/>
      </c>
      <c r="L897" s="18">
        <v>8.9</v>
      </c>
      <c r="M897" s="18" t="str">
        <f>IFERROR(__xludf.DUMMYFUNCTION("SPARKLINE(L897,{""charttype"",""bar"";""color1"",""#FF9900"";""max"",MAX($L$2:$L$2107)})"),"")</f>
        <v/>
      </c>
      <c r="N897" s="18">
        <v>0.0</v>
      </c>
      <c r="O897" s="14" t="str">
        <f>IFERROR(__xludf.DUMMYFUNCTION("SPARKLINE(N897,{""charttype"",""bar"";""color1"",""#0066CC"";""max"",MAX($N$2:$N$2107)})"),"")</f>
        <v/>
      </c>
      <c r="P897" s="16">
        <v>136253.4</v>
      </c>
      <c r="Q897" s="19">
        <v>93.58978</v>
      </c>
      <c r="R897" s="21">
        <f t="shared" si="5"/>
        <v>12751925.73</v>
      </c>
    </row>
    <row r="898">
      <c r="A898" s="6">
        <v>42901.0</v>
      </c>
      <c r="B898" s="14" t="str">
        <f t="shared" si="1"/>
        <v>Thursday</v>
      </c>
      <c r="C898" s="14" t="str">
        <f t="shared" si="2"/>
        <v>June</v>
      </c>
      <c r="D898" s="15" t="str">
        <f t="shared" si="3"/>
        <v>2017</v>
      </c>
      <c r="E898" s="16">
        <f t="shared" si="4"/>
        <v>24</v>
      </c>
      <c r="F898" s="14" t="str">
        <f>VLOOKUP(A898,'_Holidays'!A898:B3003,2,FALSE)</f>
        <v>Y</v>
      </c>
      <c r="G898" s="17" t="str">
        <f>VLOOKUP(A898,'_Holidays'!A898:C3003,3,FALSE)</f>
        <v>N</v>
      </c>
      <c r="H898" s="18">
        <v>7.7</v>
      </c>
      <c r="I898" s="14" t="str">
        <f>IFERROR(__xludf.DUMMYFUNCTION("SPARKLINE(H898,{""charttype"",""bar"";""color1"",""#00CCFF"";""max"",MAX($H$2:$H$2107)})"),"")</f>
        <v/>
      </c>
      <c r="J898" s="18">
        <v>19.0</v>
      </c>
      <c r="K898" s="14" t="str">
        <f>IFERROR(__xludf.DUMMYFUNCTION("SPARKLINE(J898,{""charttype"",""bar"";""color1"",""#FF0000"";""max"",MAX($J$2:$J$2107)})"),"")</f>
        <v/>
      </c>
      <c r="L898" s="18">
        <v>7.4</v>
      </c>
      <c r="M898" s="18" t="str">
        <f>IFERROR(__xludf.DUMMYFUNCTION("SPARKLINE(L898,{""charttype"",""bar"";""color1"",""#FF9900"";""max"",MAX($L$2:$L$2107)})"),"")</f>
        <v/>
      </c>
      <c r="N898" s="18">
        <v>0.0</v>
      </c>
      <c r="O898" s="14" t="str">
        <f>IFERROR(__xludf.DUMMYFUNCTION("SPARKLINE(N898,{""charttype"",""bar"";""color1"",""#0066CC"";""max"",MAX($N$2:$N$2107)})"),"")</f>
        <v/>
      </c>
      <c r="P898" s="16">
        <v>135303.3</v>
      </c>
      <c r="Q898" s="19">
        <v>102.8373</v>
      </c>
      <c r="R898" s="21">
        <f t="shared" si="5"/>
        <v>13914226.05</v>
      </c>
    </row>
    <row r="899">
      <c r="A899" s="6">
        <v>42902.0</v>
      </c>
      <c r="B899" s="14" t="str">
        <f t="shared" si="1"/>
        <v>Friday</v>
      </c>
      <c r="C899" s="14" t="str">
        <f t="shared" si="2"/>
        <v>June</v>
      </c>
      <c r="D899" s="15" t="str">
        <f t="shared" si="3"/>
        <v>2017</v>
      </c>
      <c r="E899" s="16">
        <f t="shared" si="4"/>
        <v>24</v>
      </c>
      <c r="F899" s="14" t="str">
        <f>VLOOKUP(A899,'_Holidays'!A899:B3004,2,FALSE)</f>
        <v>Y</v>
      </c>
      <c r="G899" s="17" t="str">
        <f>VLOOKUP(A899,'_Holidays'!A899:C3004,3,FALSE)</f>
        <v>N</v>
      </c>
      <c r="H899" s="18">
        <v>6.6</v>
      </c>
      <c r="I899" s="14" t="str">
        <f>IFERROR(__xludf.DUMMYFUNCTION("SPARKLINE(H899,{""charttype"",""bar"";""color1"",""#00CCFF"";""max"",MAX($H$2:$H$2107)})"),"")</f>
        <v/>
      </c>
      <c r="J899" s="18">
        <v>17.1</v>
      </c>
      <c r="K899" s="14" t="str">
        <f>IFERROR(__xludf.DUMMYFUNCTION("SPARKLINE(J899,{""charttype"",""bar"";""color1"",""#FF0000"";""max"",MAX($J$2:$J$2107)})"),"")</f>
        <v/>
      </c>
      <c r="L899" s="18">
        <v>8.9</v>
      </c>
      <c r="M899" s="18" t="str">
        <f>IFERROR(__xludf.DUMMYFUNCTION("SPARKLINE(L899,{""charttype"",""bar"";""color1"",""#FF9900"";""max"",MAX($L$2:$L$2107)})"),"")</f>
        <v/>
      </c>
      <c r="N899" s="18">
        <v>0.0</v>
      </c>
      <c r="O899" s="14" t="str">
        <f>IFERROR(__xludf.DUMMYFUNCTION("SPARKLINE(N899,{""charttype"",""bar"";""color1"",""#0066CC"";""max"",MAX($N$2:$N$2107)})"),"")</f>
        <v/>
      </c>
      <c r="P899" s="16">
        <v>135269.6</v>
      </c>
      <c r="Q899" s="19">
        <v>107.3622</v>
      </c>
      <c r="R899" s="21">
        <f t="shared" si="5"/>
        <v>14522841.85</v>
      </c>
    </row>
    <row r="900">
      <c r="A900" s="6">
        <v>42903.0</v>
      </c>
      <c r="B900" s="14" t="str">
        <f t="shared" si="1"/>
        <v>Saturday</v>
      </c>
      <c r="C900" s="14" t="str">
        <f t="shared" si="2"/>
        <v>June</v>
      </c>
      <c r="D900" s="15" t="str">
        <f t="shared" si="3"/>
        <v>2017</v>
      </c>
      <c r="E900" s="16">
        <f t="shared" si="4"/>
        <v>24</v>
      </c>
      <c r="F900" s="14" t="str">
        <f>VLOOKUP(A900,'_Holidays'!A900:B3005,2,FALSE)</f>
        <v>Y</v>
      </c>
      <c r="G900" s="17" t="str">
        <f>VLOOKUP(A900,'_Holidays'!A900:C3005,3,FALSE)</f>
        <v>N</v>
      </c>
      <c r="H900" s="18">
        <v>4.2</v>
      </c>
      <c r="I900" s="14" t="str">
        <f>IFERROR(__xludf.DUMMYFUNCTION("SPARKLINE(H900,{""charttype"",""bar"";""color1"",""#00CCFF"";""max"",MAX($H$2:$H$2107)})"),"")</f>
        <v/>
      </c>
      <c r="J900" s="18">
        <v>15.5</v>
      </c>
      <c r="K900" s="14" t="str">
        <f>IFERROR(__xludf.DUMMYFUNCTION("SPARKLINE(J900,{""charttype"",""bar"";""color1"",""#FF0000"";""max"",MAX($J$2:$J$2107)})"),"")</f>
        <v/>
      </c>
      <c r="L900" s="18">
        <v>9.2</v>
      </c>
      <c r="M900" s="18" t="str">
        <f>IFERROR(__xludf.DUMMYFUNCTION("SPARKLINE(L900,{""charttype"",""bar"";""color1"",""#FF9900"";""max"",MAX($L$2:$L$2107)})"),"")</f>
        <v/>
      </c>
      <c r="N900" s="18">
        <v>0.0</v>
      </c>
      <c r="O900" s="14" t="str">
        <f>IFERROR(__xludf.DUMMYFUNCTION("SPARKLINE(N900,{""charttype"",""bar"";""color1"",""#0066CC"";""max"",MAX($N$2:$N$2107)})"),"")</f>
        <v/>
      </c>
      <c r="P900" s="16">
        <v>121178.7</v>
      </c>
      <c r="Q900" s="19">
        <v>104.2876</v>
      </c>
      <c r="R900" s="21">
        <f t="shared" si="5"/>
        <v>12637435.79</v>
      </c>
    </row>
    <row r="901">
      <c r="A901" s="6">
        <v>42904.0</v>
      </c>
      <c r="B901" s="14" t="str">
        <f t="shared" si="1"/>
        <v>Sunday</v>
      </c>
      <c r="C901" s="14" t="str">
        <f t="shared" si="2"/>
        <v>June</v>
      </c>
      <c r="D901" s="15" t="str">
        <f t="shared" si="3"/>
        <v>2017</v>
      </c>
      <c r="E901" s="16">
        <f t="shared" si="4"/>
        <v>25</v>
      </c>
      <c r="F901" s="14" t="str">
        <f>VLOOKUP(A901,'_Holidays'!A901:B3006,2,FALSE)</f>
        <v>Y</v>
      </c>
      <c r="G901" s="17" t="str">
        <f>VLOOKUP(A901,'_Holidays'!A901:C3006,3,FALSE)</f>
        <v>N</v>
      </c>
      <c r="H901" s="18">
        <v>5.4</v>
      </c>
      <c r="I901" s="14" t="str">
        <f>IFERROR(__xludf.DUMMYFUNCTION("SPARKLINE(H901,{""charttype"",""bar"";""color1"",""#00CCFF"";""max"",MAX($H$2:$H$2107)})"),"")</f>
        <v/>
      </c>
      <c r="J901" s="18">
        <v>16.3</v>
      </c>
      <c r="K901" s="14" t="str">
        <f>IFERROR(__xludf.DUMMYFUNCTION("SPARKLINE(J901,{""charttype"",""bar"";""color1"",""#FF0000"";""max"",MAX($J$2:$J$2107)})"),"")</f>
        <v/>
      </c>
      <c r="L901" s="18">
        <v>7.9</v>
      </c>
      <c r="M901" s="18" t="str">
        <f>IFERROR(__xludf.DUMMYFUNCTION("SPARKLINE(L901,{""charttype"",""bar"";""color1"",""#FF9900"";""max"",MAX($L$2:$L$2107)})"),"")</f>
        <v/>
      </c>
      <c r="N901" s="18">
        <v>0.0</v>
      </c>
      <c r="O901" s="14" t="str">
        <f>IFERROR(__xludf.DUMMYFUNCTION("SPARKLINE(N901,{""charttype"",""bar"";""color1"",""#0066CC"";""max"",MAX($N$2:$N$2107)})"),"")</f>
        <v/>
      </c>
      <c r="P901" s="16">
        <v>116112.7</v>
      </c>
      <c r="Q901" s="19">
        <v>93.61693</v>
      </c>
      <c r="R901" s="21">
        <f t="shared" si="5"/>
        <v>10870114.51</v>
      </c>
    </row>
    <row r="902">
      <c r="A902" s="6">
        <v>42905.0</v>
      </c>
      <c r="B902" s="14" t="str">
        <f t="shared" si="1"/>
        <v>Monday</v>
      </c>
      <c r="C902" s="14" t="str">
        <f t="shared" si="2"/>
        <v>June</v>
      </c>
      <c r="D902" s="15" t="str">
        <f t="shared" si="3"/>
        <v>2017</v>
      </c>
      <c r="E902" s="16">
        <f t="shared" si="4"/>
        <v>25</v>
      </c>
      <c r="F902" s="14" t="str">
        <f>VLOOKUP(A902,'_Holidays'!A902:B3007,2,FALSE)</f>
        <v>Y</v>
      </c>
      <c r="G902" s="17" t="str">
        <f>VLOOKUP(A902,'_Holidays'!A902:C3007,3,FALSE)</f>
        <v>N</v>
      </c>
      <c r="H902" s="18">
        <v>7.1</v>
      </c>
      <c r="I902" s="14" t="str">
        <f>IFERROR(__xludf.DUMMYFUNCTION("SPARKLINE(H902,{""charttype"",""bar"";""color1"",""#00CCFF"";""max"",MAX($H$2:$H$2107)})"),"")</f>
        <v/>
      </c>
      <c r="J902" s="18">
        <v>16.1</v>
      </c>
      <c r="K902" s="14" t="str">
        <f>IFERROR(__xludf.DUMMYFUNCTION("SPARKLINE(J902,{""charttype"",""bar"";""color1"",""#FF0000"";""max"",MAX($J$2:$J$2107)})"),"")</f>
        <v/>
      </c>
      <c r="L902" s="18">
        <v>6.0</v>
      </c>
      <c r="M902" s="18" t="str">
        <f>IFERROR(__xludf.DUMMYFUNCTION("SPARKLINE(L902,{""charttype"",""bar"";""color1"",""#FF9900"";""max"",MAX($L$2:$L$2107)})"),"")</f>
        <v/>
      </c>
      <c r="N902" s="18">
        <v>0.0</v>
      </c>
      <c r="O902" s="14" t="str">
        <f>IFERROR(__xludf.DUMMYFUNCTION("SPARKLINE(N902,{""charttype"",""bar"";""color1"",""#0066CC"";""max"",MAX($N$2:$N$2107)})"),"")</f>
        <v/>
      </c>
      <c r="P902" s="16">
        <v>134925.7</v>
      </c>
      <c r="Q902" s="19">
        <v>95.96949</v>
      </c>
      <c r="R902" s="21">
        <f t="shared" si="5"/>
        <v>12948750.62</v>
      </c>
    </row>
    <row r="903">
      <c r="A903" s="6">
        <v>42906.0</v>
      </c>
      <c r="B903" s="14" t="str">
        <f t="shared" si="1"/>
        <v>Tuesday</v>
      </c>
      <c r="C903" s="14" t="str">
        <f t="shared" si="2"/>
        <v>June</v>
      </c>
      <c r="D903" s="15" t="str">
        <f t="shared" si="3"/>
        <v>2017</v>
      </c>
      <c r="E903" s="16">
        <f t="shared" si="4"/>
        <v>25</v>
      </c>
      <c r="F903" s="14" t="str">
        <f>VLOOKUP(A903,'_Holidays'!A903:B3008,2,FALSE)</f>
        <v>Y</v>
      </c>
      <c r="G903" s="17" t="str">
        <f>VLOOKUP(A903,'_Holidays'!A903:C3008,3,FALSE)</f>
        <v>N</v>
      </c>
      <c r="H903" s="18">
        <v>6.4</v>
      </c>
      <c r="I903" s="14" t="str">
        <f>IFERROR(__xludf.DUMMYFUNCTION("SPARKLINE(H903,{""charttype"",""bar"";""color1"",""#00CCFF"";""max"",MAX($H$2:$H$2107)})"),"")</f>
        <v/>
      </c>
      <c r="J903" s="18">
        <v>15.8</v>
      </c>
      <c r="K903" s="14" t="str">
        <f>IFERROR(__xludf.DUMMYFUNCTION("SPARKLINE(J903,{""charttype"",""bar"";""color1"",""#FF0000"";""max"",MAX($J$2:$J$2107)})"),"")</f>
        <v/>
      </c>
      <c r="L903" s="18">
        <v>9.2</v>
      </c>
      <c r="M903" s="18" t="str">
        <f>IFERROR(__xludf.DUMMYFUNCTION("SPARKLINE(L903,{""charttype"",""bar"";""color1"",""#FF9900"";""max"",MAX($L$2:$L$2107)})"),"")</f>
        <v/>
      </c>
      <c r="N903" s="18">
        <v>0.0</v>
      </c>
      <c r="O903" s="14" t="str">
        <f>IFERROR(__xludf.DUMMYFUNCTION("SPARKLINE(N903,{""charttype"",""bar"";""color1"",""#0066CC"";""max"",MAX($N$2:$N$2107)})"),"")</f>
        <v/>
      </c>
      <c r="P903" s="16">
        <v>131997.0</v>
      </c>
      <c r="Q903" s="19">
        <v>85.79783</v>
      </c>
      <c r="R903" s="21">
        <f t="shared" si="5"/>
        <v>11325056.17</v>
      </c>
    </row>
    <row r="904">
      <c r="A904" s="6">
        <v>42907.0</v>
      </c>
      <c r="B904" s="14" t="str">
        <f t="shared" si="1"/>
        <v>Wednesday</v>
      </c>
      <c r="C904" s="14" t="str">
        <f t="shared" si="2"/>
        <v>June</v>
      </c>
      <c r="D904" s="15" t="str">
        <f t="shared" si="3"/>
        <v>2017</v>
      </c>
      <c r="E904" s="16">
        <f t="shared" si="4"/>
        <v>25</v>
      </c>
      <c r="F904" s="14" t="str">
        <f>VLOOKUP(A904,'_Holidays'!A904:B3009,2,FALSE)</f>
        <v>Y</v>
      </c>
      <c r="G904" s="17" t="str">
        <f>VLOOKUP(A904,'_Holidays'!A904:C3009,3,FALSE)</f>
        <v>N</v>
      </c>
      <c r="H904" s="18">
        <v>7.8</v>
      </c>
      <c r="I904" s="14" t="str">
        <f>IFERROR(__xludf.DUMMYFUNCTION("SPARKLINE(H904,{""charttype"",""bar"";""color1"",""#00CCFF"";""max"",MAX($H$2:$H$2107)})"),"")</f>
        <v/>
      </c>
      <c r="J904" s="18">
        <v>13.5</v>
      </c>
      <c r="K904" s="14" t="str">
        <f>IFERROR(__xludf.DUMMYFUNCTION("SPARKLINE(J904,{""charttype"",""bar"";""color1"",""#FF0000"";""max"",MAX($J$2:$J$2107)})"),"")</f>
        <v/>
      </c>
      <c r="L904" s="18">
        <v>5.0</v>
      </c>
      <c r="M904" s="18" t="str">
        <f>IFERROR(__xludf.DUMMYFUNCTION("SPARKLINE(L904,{""charttype"",""bar"";""color1"",""#FF9900"";""max"",MAX($L$2:$L$2107)})"),"")</f>
        <v/>
      </c>
      <c r="N904" s="18">
        <v>0.6</v>
      </c>
      <c r="O904" s="14" t="str">
        <f>IFERROR(__xludf.DUMMYFUNCTION("SPARKLINE(N904,{""charttype"",""bar"";""color1"",""#0066CC"";""max"",MAX($N$2:$N$2107)})"),"")</f>
        <v/>
      </c>
      <c r="P904" s="16">
        <v>139814.3</v>
      </c>
      <c r="Q904" s="19">
        <v>106.9667</v>
      </c>
      <c r="R904" s="21">
        <f t="shared" si="5"/>
        <v>14955474.28</v>
      </c>
    </row>
    <row r="905">
      <c r="A905" s="6">
        <v>42908.0</v>
      </c>
      <c r="B905" s="14" t="str">
        <f t="shared" si="1"/>
        <v>Thursday</v>
      </c>
      <c r="C905" s="14" t="str">
        <f t="shared" si="2"/>
        <v>June</v>
      </c>
      <c r="D905" s="15" t="str">
        <f t="shared" si="3"/>
        <v>2017</v>
      </c>
      <c r="E905" s="16">
        <f t="shared" si="4"/>
        <v>25</v>
      </c>
      <c r="F905" s="14" t="str">
        <f>VLOOKUP(A905,'_Holidays'!A905:B3010,2,FALSE)</f>
        <v>Y</v>
      </c>
      <c r="G905" s="17" t="str">
        <f>VLOOKUP(A905,'_Holidays'!A905:C3010,3,FALSE)</f>
        <v>N</v>
      </c>
      <c r="H905" s="18">
        <v>6.7</v>
      </c>
      <c r="I905" s="14" t="str">
        <f>IFERROR(__xludf.DUMMYFUNCTION("SPARKLINE(H905,{""charttype"",""bar"";""color1"",""#00CCFF"";""max"",MAX($H$2:$H$2107)})"),"")</f>
        <v/>
      </c>
      <c r="J905" s="18">
        <v>14.1</v>
      </c>
      <c r="K905" s="14" t="str">
        <f>IFERROR(__xludf.DUMMYFUNCTION("SPARKLINE(J905,{""charttype"",""bar"";""color1"",""#FF0000"";""max"",MAX($J$2:$J$2107)})"),"")</f>
        <v/>
      </c>
      <c r="L905" s="18">
        <v>6.7</v>
      </c>
      <c r="M905" s="18" t="str">
        <f>IFERROR(__xludf.DUMMYFUNCTION("SPARKLINE(L905,{""charttype"",""bar"";""color1"",""#FF9900"";""max"",MAX($L$2:$L$2107)})"),"")</f>
        <v/>
      </c>
      <c r="N905" s="18">
        <v>0.2</v>
      </c>
      <c r="O905" s="14" t="str">
        <f>IFERROR(__xludf.DUMMYFUNCTION("SPARKLINE(N905,{""charttype"",""bar"";""color1"",""#0066CC"";""max"",MAX($N$2:$N$2107)})"),"")</f>
        <v/>
      </c>
      <c r="P905" s="16">
        <v>140348.6</v>
      </c>
      <c r="Q905" s="19">
        <v>94.85897</v>
      </c>
      <c r="R905" s="21">
        <f t="shared" si="5"/>
        <v>13313323.64</v>
      </c>
    </row>
    <row r="906">
      <c r="A906" s="6">
        <v>42909.0</v>
      </c>
      <c r="B906" s="14" t="str">
        <f t="shared" si="1"/>
        <v>Friday</v>
      </c>
      <c r="C906" s="14" t="str">
        <f t="shared" si="2"/>
        <v>June</v>
      </c>
      <c r="D906" s="15" t="str">
        <f t="shared" si="3"/>
        <v>2017</v>
      </c>
      <c r="E906" s="16">
        <f t="shared" si="4"/>
        <v>25</v>
      </c>
      <c r="F906" s="14" t="str">
        <f>VLOOKUP(A906,'_Holidays'!A906:B3011,2,FALSE)</f>
        <v>Y</v>
      </c>
      <c r="G906" s="17" t="str">
        <f>VLOOKUP(A906,'_Holidays'!A906:C3011,3,FALSE)</f>
        <v>N</v>
      </c>
      <c r="H906" s="18">
        <v>7.4</v>
      </c>
      <c r="I906" s="14" t="str">
        <f>IFERROR(__xludf.DUMMYFUNCTION("SPARKLINE(H906,{""charttype"",""bar"";""color1"",""#00CCFF"";""max"",MAX($H$2:$H$2107)})"),"")</f>
        <v/>
      </c>
      <c r="J906" s="18">
        <v>14.9</v>
      </c>
      <c r="K906" s="14" t="str">
        <f>IFERROR(__xludf.DUMMYFUNCTION("SPARKLINE(J906,{""charttype"",""bar"";""color1"",""#FF0000"";""max"",MAX($J$2:$J$2107)})"),"")</f>
        <v/>
      </c>
      <c r="L906" s="18">
        <v>8.2</v>
      </c>
      <c r="M906" s="18" t="str">
        <f>IFERROR(__xludf.DUMMYFUNCTION("SPARKLINE(L906,{""charttype"",""bar"";""color1"",""#FF9900"";""max"",MAX($L$2:$L$2107)})"),"")</f>
        <v/>
      </c>
      <c r="N906" s="18">
        <v>0.0</v>
      </c>
      <c r="O906" s="14" t="str">
        <f>IFERROR(__xludf.DUMMYFUNCTION("SPARKLINE(N906,{""charttype"",""bar"";""color1"",""#0066CC"";""max"",MAX($N$2:$N$2107)})"),"")</f>
        <v/>
      </c>
      <c r="P906" s="16">
        <v>132029.6</v>
      </c>
      <c r="Q906" s="19">
        <v>80.26994</v>
      </c>
      <c r="R906" s="21">
        <f t="shared" si="5"/>
        <v>10598008.07</v>
      </c>
    </row>
    <row r="907">
      <c r="A907" s="6">
        <v>42910.0</v>
      </c>
      <c r="B907" s="14" t="str">
        <f t="shared" si="1"/>
        <v>Saturday</v>
      </c>
      <c r="C907" s="14" t="str">
        <f t="shared" si="2"/>
        <v>June</v>
      </c>
      <c r="D907" s="15" t="str">
        <f t="shared" si="3"/>
        <v>2017</v>
      </c>
      <c r="E907" s="16">
        <f t="shared" si="4"/>
        <v>25</v>
      </c>
      <c r="F907" s="14" t="str">
        <f>VLOOKUP(A907,'_Holidays'!A907:B3012,2,FALSE)</f>
        <v>Y</v>
      </c>
      <c r="G907" s="17" t="str">
        <f>VLOOKUP(A907,'_Holidays'!A907:C3012,3,FALSE)</f>
        <v>N</v>
      </c>
      <c r="H907" s="18">
        <v>8.3</v>
      </c>
      <c r="I907" s="14" t="str">
        <f>IFERROR(__xludf.DUMMYFUNCTION("SPARKLINE(H907,{""charttype"",""bar"";""color1"",""#00CCFF"";""max"",MAX($H$2:$H$2107)})"),"")</f>
        <v/>
      </c>
      <c r="J907" s="18">
        <v>12.3</v>
      </c>
      <c r="K907" s="14" t="str">
        <f>IFERROR(__xludf.DUMMYFUNCTION("SPARKLINE(J907,{""charttype"",""bar"";""color1"",""#FF0000"";""max"",MAX($J$2:$J$2107)})"),"")</f>
        <v/>
      </c>
      <c r="L907" s="18">
        <v>7.3</v>
      </c>
      <c r="M907" s="18" t="str">
        <f>IFERROR(__xludf.DUMMYFUNCTION("SPARKLINE(L907,{""charttype"",""bar"";""color1"",""#FF9900"";""max"",MAX($L$2:$L$2107)})"),"")</f>
        <v/>
      </c>
      <c r="N907" s="18">
        <v>1.4</v>
      </c>
      <c r="O907" s="14" t="str">
        <f>IFERROR(__xludf.DUMMYFUNCTION("SPARKLINE(N907,{""charttype"",""bar"";""color1"",""#0066CC"";""max"",MAX($N$2:$N$2107)})"),"")</f>
        <v/>
      </c>
      <c r="P907" s="16">
        <v>122393.3</v>
      </c>
      <c r="Q907" s="19">
        <v>84.97094</v>
      </c>
      <c r="R907" s="21">
        <f t="shared" si="5"/>
        <v>10399873.75</v>
      </c>
    </row>
    <row r="908">
      <c r="A908" s="6">
        <v>42911.0</v>
      </c>
      <c r="B908" s="14" t="str">
        <f t="shared" si="1"/>
        <v>Sunday</v>
      </c>
      <c r="C908" s="14" t="str">
        <f t="shared" si="2"/>
        <v>June</v>
      </c>
      <c r="D908" s="15" t="str">
        <f t="shared" si="3"/>
        <v>2017</v>
      </c>
      <c r="E908" s="16">
        <f t="shared" si="4"/>
        <v>26</v>
      </c>
      <c r="F908" s="14" t="str">
        <f>VLOOKUP(A908,'_Holidays'!A908:B3013,2,FALSE)</f>
        <v>Y</v>
      </c>
      <c r="G908" s="17" t="str">
        <f>VLOOKUP(A908,'_Holidays'!A908:C3013,3,FALSE)</f>
        <v>N</v>
      </c>
      <c r="H908" s="18">
        <v>8.6</v>
      </c>
      <c r="I908" s="14" t="str">
        <f>IFERROR(__xludf.DUMMYFUNCTION("SPARKLINE(H908,{""charttype"",""bar"";""color1"",""#00CCFF"";""max"",MAX($H$2:$H$2107)})"),"")</f>
        <v/>
      </c>
      <c r="J908" s="18">
        <v>14.3</v>
      </c>
      <c r="K908" s="14" t="str">
        <f>IFERROR(__xludf.DUMMYFUNCTION("SPARKLINE(J908,{""charttype"",""bar"";""color1"",""#FF0000"";""max"",MAX($J$2:$J$2107)})"),"")</f>
        <v/>
      </c>
      <c r="L908" s="18">
        <v>5.3</v>
      </c>
      <c r="M908" s="18" t="str">
        <f>IFERROR(__xludf.DUMMYFUNCTION("SPARKLINE(L908,{""charttype"",""bar"";""color1"",""#FF9900"";""max"",MAX($L$2:$L$2107)})"),"")</f>
        <v/>
      </c>
      <c r="N908" s="18">
        <v>0.0</v>
      </c>
      <c r="O908" s="14" t="str">
        <f>IFERROR(__xludf.DUMMYFUNCTION("SPARKLINE(N908,{""charttype"",""bar"";""color1"",""#0066CC"";""max"",MAX($N$2:$N$2107)})"),"")</f>
        <v/>
      </c>
      <c r="P908" s="16">
        <v>118103.9</v>
      </c>
      <c r="Q908" s="19">
        <v>72.87052</v>
      </c>
      <c r="R908" s="21">
        <f t="shared" si="5"/>
        <v>8606292.607</v>
      </c>
    </row>
    <row r="909">
      <c r="A909" s="6">
        <v>42912.0</v>
      </c>
      <c r="B909" s="14" t="str">
        <f t="shared" si="1"/>
        <v>Monday</v>
      </c>
      <c r="C909" s="14" t="str">
        <f t="shared" si="2"/>
        <v>June</v>
      </c>
      <c r="D909" s="15" t="str">
        <f t="shared" si="3"/>
        <v>2017</v>
      </c>
      <c r="E909" s="16">
        <f t="shared" si="4"/>
        <v>26</v>
      </c>
      <c r="F909" s="14" t="str">
        <f>VLOOKUP(A909,'_Holidays'!A909:B3014,2,FALSE)</f>
        <v>Y</v>
      </c>
      <c r="G909" s="17" t="str">
        <f>VLOOKUP(A909,'_Holidays'!A909:C3014,3,FALSE)</f>
        <v>N</v>
      </c>
      <c r="H909" s="18">
        <v>8.8</v>
      </c>
      <c r="I909" s="14" t="str">
        <f>IFERROR(__xludf.DUMMYFUNCTION("SPARKLINE(H909,{""charttype"",""bar"";""color1"",""#00CCFF"";""max"",MAX($H$2:$H$2107)})"),"")</f>
        <v/>
      </c>
      <c r="J909" s="18">
        <v>12.6</v>
      </c>
      <c r="K909" s="14" t="str">
        <f>IFERROR(__xludf.DUMMYFUNCTION("SPARKLINE(J909,{""charttype"",""bar"";""color1"",""#FF0000"";""max"",MAX($J$2:$J$2107)})"),"")</f>
        <v/>
      </c>
      <c r="L909" s="18">
        <v>7.8</v>
      </c>
      <c r="M909" s="18" t="str">
        <f>IFERROR(__xludf.DUMMYFUNCTION("SPARKLINE(L909,{""charttype"",""bar"";""color1"",""#FF9900"";""max"",MAX($L$2:$L$2107)})"),"")</f>
        <v/>
      </c>
      <c r="N909" s="18">
        <v>1.4</v>
      </c>
      <c r="O909" s="14" t="str">
        <f>IFERROR(__xludf.DUMMYFUNCTION("SPARKLINE(N909,{""charttype"",""bar"";""color1"",""#0066CC"";""max"",MAX($N$2:$N$2107)})"),"")</f>
        <v/>
      </c>
      <c r="P909" s="16">
        <v>138040.4</v>
      </c>
      <c r="Q909" s="19">
        <v>104.3155</v>
      </c>
      <c r="R909" s="21">
        <f t="shared" si="5"/>
        <v>14399753.35</v>
      </c>
    </row>
    <row r="910">
      <c r="A910" s="6">
        <v>42913.0</v>
      </c>
      <c r="B910" s="14" t="str">
        <f t="shared" si="1"/>
        <v>Tuesday</v>
      </c>
      <c r="C910" s="14" t="str">
        <f t="shared" si="2"/>
        <v>June</v>
      </c>
      <c r="D910" s="15" t="str">
        <f t="shared" si="3"/>
        <v>2017</v>
      </c>
      <c r="E910" s="16">
        <f t="shared" si="4"/>
        <v>26</v>
      </c>
      <c r="F910" s="14" t="str">
        <f>VLOOKUP(A910,'_Holidays'!A910:B3015,2,FALSE)</f>
        <v>Y</v>
      </c>
      <c r="G910" s="17" t="str">
        <f>VLOOKUP(A910,'_Holidays'!A910:C3015,3,FALSE)</f>
        <v>N</v>
      </c>
      <c r="H910" s="18">
        <v>6.0</v>
      </c>
      <c r="I910" s="14" t="str">
        <f>IFERROR(__xludf.DUMMYFUNCTION("SPARKLINE(H910,{""charttype"",""bar"";""color1"",""#00CCFF"";""max"",MAX($H$2:$H$2107)})"),"")</f>
        <v/>
      </c>
      <c r="J910" s="18">
        <v>12.1</v>
      </c>
      <c r="K910" s="14" t="str">
        <f>IFERROR(__xludf.DUMMYFUNCTION("SPARKLINE(J910,{""charttype"",""bar"";""color1"",""#FF0000"";""max"",MAX($J$2:$J$2107)})"),"")</f>
        <v/>
      </c>
      <c r="L910" s="18">
        <v>4.4</v>
      </c>
      <c r="M910" s="18" t="str">
        <f>IFERROR(__xludf.DUMMYFUNCTION("SPARKLINE(L910,{""charttype"",""bar"";""color1"",""#FF9900"";""max"",MAX($L$2:$L$2107)})"),"")</f>
        <v/>
      </c>
      <c r="N910" s="18">
        <v>0.0</v>
      </c>
      <c r="O910" s="14" t="str">
        <f>IFERROR(__xludf.DUMMYFUNCTION("SPARKLINE(N910,{""charttype"",""bar"";""color1"",""#0066CC"";""max"",MAX($N$2:$N$2107)})"),"")</f>
        <v/>
      </c>
      <c r="P910" s="16">
        <v>144526.6</v>
      </c>
      <c r="Q910" s="19">
        <v>100.1993</v>
      </c>
      <c r="R910" s="21">
        <f t="shared" si="5"/>
        <v>14481464.15</v>
      </c>
    </row>
    <row r="911">
      <c r="A911" s="6">
        <v>42914.0</v>
      </c>
      <c r="B911" s="14" t="str">
        <f t="shared" si="1"/>
        <v>Wednesday</v>
      </c>
      <c r="C911" s="14" t="str">
        <f t="shared" si="2"/>
        <v>June</v>
      </c>
      <c r="D911" s="15" t="str">
        <f t="shared" si="3"/>
        <v>2017</v>
      </c>
      <c r="E911" s="16">
        <f t="shared" si="4"/>
        <v>26</v>
      </c>
      <c r="F911" s="14" t="str">
        <f>VLOOKUP(A911,'_Holidays'!A911:B3016,2,FALSE)</f>
        <v>Y</v>
      </c>
      <c r="G911" s="17" t="str">
        <f>VLOOKUP(A911,'_Holidays'!A911:C3016,3,FALSE)</f>
        <v>N</v>
      </c>
      <c r="H911" s="18">
        <v>6.8</v>
      </c>
      <c r="I911" s="14" t="str">
        <f>IFERROR(__xludf.DUMMYFUNCTION("SPARKLINE(H911,{""charttype"",""bar"";""color1"",""#00CCFF"";""max"",MAX($H$2:$H$2107)})"),"")</f>
        <v/>
      </c>
      <c r="J911" s="18">
        <v>14.1</v>
      </c>
      <c r="K911" s="14" t="str">
        <f>IFERROR(__xludf.DUMMYFUNCTION("SPARKLINE(J911,{""charttype"",""bar"";""color1"",""#FF0000"";""max"",MAX($J$2:$J$2107)})"),"")</f>
        <v/>
      </c>
      <c r="L911" s="18">
        <v>5.4</v>
      </c>
      <c r="M911" s="18" t="str">
        <f>IFERROR(__xludf.DUMMYFUNCTION("SPARKLINE(L911,{""charttype"",""bar"";""color1"",""#FF9900"";""max"",MAX($L$2:$L$2107)})"),"")</f>
        <v/>
      </c>
      <c r="N911" s="18">
        <v>0.0</v>
      </c>
      <c r="O911" s="14" t="str">
        <f>IFERROR(__xludf.DUMMYFUNCTION("SPARKLINE(N911,{""charttype"",""bar"";""color1"",""#0066CC"";""max"",MAX($N$2:$N$2107)})"),"")</f>
        <v/>
      </c>
      <c r="P911" s="16">
        <v>141351.9</v>
      </c>
      <c r="Q911" s="19">
        <v>98.5381</v>
      </c>
      <c r="R911" s="21">
        <f t="shared" si="5"/>
        <v>13928547.66</v>
      </c>
    </row>
    <row r="912">
      <c r="A912" s="6">
        <v>42915.0</v>
      </c>
      <c r="B912" s="14" t="str">
        <f t="shared" si="1"/>
        <v>Thursday</v>
      </c>
      <c r="C912" s="14" t="str">
        <f t="shared" si="2"/>
        <v>June</v>
      </c>
      <c r="D912" s="15" t="str">
        <f t="shared" si="3"/>
        <v>2017</v>
      </c>
      <c r="E912" s="16">
        <f t="shared" si="4"/>
        <v>26</v>
      </c>
      <c r="F912" s="14" t="str">
        <f>VLOOKUP(A912,'_Holidays'!A912:B3017,2,FALSE)</f>
        <v>Y</v>
      </c>
      <c r="G912" s="17" t="str">
        <f>VLOOKUP(A912,'_Holidays'!A912:C3017,3,FALSE)</f>
        <v>N</v>
      </c>
      <c r="H912" s="18">
        <v>9.2</v>
      </c>
      <c r="I912" s="14" t="str">
        <f>IFERROR(__xludf.DUMMYFUNCTION("SPARKLINE(H912,{""charttype"",""bar"";""color1"",""#00CCFF"";""max"",MAX($H$2:$H$2107)})"),"")</f>
        <v/>
      </c>
      <c r="J912" s="18">
        <v>13.7</v>
      </c>
      <c r="K912" s="14" t="str">
        <f>IFERROR(__xludf.DUMMYFUNCTION("SPARKLINE(J912,{""charttype"",""bar"";""color1"",""#FF0000"";""max"",MAX($J$2:$J$2107)})"),"")</f>
        <v/>
      </c>
      <c r="L912" s="18">
        <v>5.0</v>
      </c>
      <c r="M912" s="18" t="str">
        <f>IFERROR(__xludf.DUMMYFUNCTION("SPARKLINE(L912,{""charttype"",""bar"";""color1"",""#FF9900"";""max"",MAX($L$2:$L$2107)})"),"")</f>
        <v/>
      </c>
      <c r="N912" s="18">
        <v>0.0</v>
      </c>
      <c r="O912" s="14" t="str">
        <f>IFERROR(__xludf.DUMMYFUNCTION("SPARKLINE(N912,{""charttype"",""bar"";""color1"",""#0066CC"";""max"",MAX($N$2:$N$2107)})"),"")</f>
        <v/>
      </c>
      <c r="P912" s="16">
        <v>138124.1</v>
      </c>
      <c r="Q912" s="19">
        <v>102.525</v>
      </c>
      <c r="R912" s="21">
        <f t="shared" si="5"/>
        <v>14161173.35</v>
      </c>
    </row>
    <row r="913">
      <c r="A913" s="6">
        <v>42916.0</v>
      </c>
      <c r="B913" s="14" t="str">
        <f t="shared" si="1"/>
        <v>Friday</v>
      </c>
      <c r="C913" s="14" t="str">
        <f t="shared" si="2"/>
        <v>June</v>
      </c>
      <c r="D913" s="15" t="str">
        <f t="shared" si="3"/>
        <v>2017</v>
      </c>
      <c r="E913" s="16">
        <f t="shared" si="4"/>
        <v>26</v>
      </c>
      <c r="F913" s="14" t="str">
        <f>VLOOKUP(A913,'_Holidays'!A913:B3018,2,FALSE)</f>
        <v>N</v>
      </c>
      <c r="G913" s="17" t="str">
        <f>VLOOKUP(A913,'_Holidays'!A913:C3018,3,FALSE)</f>
        <v>N</v>
      </c>
      <c r="H913" s="18">
        <v>7.1</v>
      </c>
      <c r="I913" s="14" t="str">
        <f>IFERROR(__xludf.DUMMYFUNCTION("SPARKLINE(H913,{""charttype"",""bar"";""color1"",""#00CCFF"";""max"",MAX($H$2:$H$2107)})"),"")</f>
        <v/>
      </c>
      <c r="J913" s="18">
        <v>12.3</v>
      </c>
      <c r="K913" s="14" t="str">
        <f>IFERROR(__xludf.DUMMYFUNCTION("SPARKLINE(J913,{""charttype"",""bar"";""color1"",""#FF0000"";""max"",MAX($J$2:$J$2107)})"),"")</f>
        <v/>
      </c>
      <c r="L913" s="18">
        <v>8.4</v>
      </c>
      <c r="M913" s="18" t="str">
        <f>IFERROR(__xludf.DUMMYFUNCTION("SPARKLINE(L913,{""charttype"",""bar"";""color1"",""#FF9900"";""max"",MAX($L$2:$L$2107)})"),"")</f>
        <v/>
      </c>
      <c r="N913" s="18">
        <v>4.4</v>
      </c>
      <c r="O913" s="14" t="str">
        <f>IFERROR(__xludf.DUMMYFUNCTION("SPARKLINE(N913,{""charttype"",""bar"";""color1"",""#0066CC"";""max"",MAX($N$2:$N$2107)})"),"")</f>
        <v/>
      </c>
      <c r="P913" s="16">
        <v>139275.8</v>
      </c>
      <c r="Q913" s="19">
        <v>124.684</v>
      </c>
      <c r="R913" s="21">
        <f t="shared" si="5"/>
        <v>17365463.85</v>
      </c>
    </row>
    <row r="914">
      <c r="A914" s="6">
        <v>42917.0</v>
      </c>
      <c r="B914" s="14" t="str">
        <f t="shared" si="1"/>
        <v>Saturday</v>
      </c>
      <c r="C914" s="14" t="str">
        <f t="shared" si="2"/>
        <v>July</v>
      </c>
      <c r="D914" s="15" t="str">
        <f t="shared" si="3"/>
        <v>2017</v>
      </c>
      <c r="E914" s="16">
        <f t="shared" si="4"/>
        <v>26</v>
      </c>
      <c r="F914" s="14" t="str">
        <f>VLOOKUP(A914,'_Holidays'!A914:B3019,2,FALSE)</f>
        <v>N</v>
      </c>
      <c r="G914" s="17" t="str">
        <f>VLOOKUP(A914,'_Holidays'!A914:C3019,3,FALSE)</f>
        <v>N</v>
      </c>
      <c r="H914" s="18">
        <v>1.1</v>
      </c>
      <c r="I914" s="14" t="str">
        <f>IFERROR(__xludf.DUMMYFUNCTION("SPARKLINE(H914,{""charttype"",""bar"";""color1"",""#00CCFF"";""max"",MAX($H$2:$H$2107)})"),"")</f>
        <v/>
      </c>
      <c r="J914" s="18">
        <v>12.7</v>
      </c>
      <c r="K914" s="14" t="str">
        <f>IFERROR(__xludf.DUMMYFUNCTION("SPARKLINE(J914,{""charttype"",""bar"";""color1"",""#FF0000"";""max"",MAX($J$2:$J$2107)})"),"")</f>
        <v/>
      </c>
      <c r="L914" s="18">
        <v>9.3</v>
      </c>
      <c r="M914" s="18" t="str">
        <f>IFERROR(__xludf.DUMMYFUNCTION("SPARKLINE(L914,{""charttype"",""bar"";""color1"",""#FF9900"";""max"",MAX($L$2:$L$2107)})"),"")</f>
        <v/>
      </c>
      <c r="N914" s="18">
        <v>0.0</v>
      </c>
      <c r="O914" s="14" t="str">
        <f>IFERROR(__xludf.DUMMYFUNCTION("SPARKLINE(N914,{""charttype"",""bar"";""color1"",""#0066CC"";""max"",MAX($N$2:$N$2107)})"),"")</f>
        <v/>
      </c>
      <c r="P914" s="16">
        <v>125949.5</v>
      </c>
      <c r="Q914" s="19">
        <v>114.7571</v>
      </c>
      <c r="R914" s="21">
        <f t="shared" si="5"/>
        <v>14453599.37</v>
      </c>
    </row>
    <row r="915">
      <c r="A915" s="6">
        <v>42918.0</v>
      </c>
      <c r="B915" s="14" t="str">
        <f t="shared" si="1"/>
        <v>Sunday</v>
      </c>
      <c r="C915" s="14" t="str">
        <f t="shared" si="2"/>
        <v>July</v>
      </c>
      <c r="D915" s="15" t="str">
        <f t="shared" si="3"/>
        <v>2017</v>
      </c>
      <c r="E915" s="16">
        <f t="shared" si="4"/>
        <v>27</v>
      </c>
      <c r="F915" s="14" t="str">
        <f>VLOOKUP(A915,'_Holidays'!A915:B3020,2,FALSE)</f>
        <v>N</v>
      </c>
      <c r="G915" s="17" t="str">
        <f>VLOOKUP(A915,'_Holidays'!A915:C3020,3,FALSE)</f>
        <v>N</v>
      </c>
      <c r="H915" s="18">
        <v>0.8</v>
      </c>
      <c r="I915" s="14" t="str">
        <f>IFERROR(__xludf.DUMMYFUNCTION("SPARKLINE(H915,{""charttype"",""bar"";""color1"",""#00CCFF"";""max"",MAX($H$2:$H$2107)})"),"")</f>
        <v/>
      </c>
      <c r="J915" s="18">
        <v>14.3</v>
      </c>
      <c r="K915" s="14" t="str">
        <f>IFERROR(__xludf.DUMMYFUNCTION("SPARKLINE(J915,{""charttype"",""bar"";""color1"",""#FF0000"";""max"",MAX($J$2:$J$2107)})"),"")</f>
        <v/>
      </c>
      <c r="L915" s="18">
        <v>9.2</v>
      </c>
      <c r="M915" s="18" t="str">
        <f>IFERROR(__xludf.DUMMYFUNCTION("SPARKLINE(L915,{""charttype"",""bar"";""color1"",""#FF9900"";""max"",MAX($L$2:$L$2107)})"),"")</f>
        <v/>
      </c>
      <c r="N915" s="18">
        <v>0.0</v>
      </c>
      <c r="O915" s="14" t="str">
        <f>IFERROR(__xludf.DUMMYFUNCTION("SPARKLINE(N915,{""charttype"",""bar"";""color1"",""#0066CC"";""max"",MAX($N$2:$N$2107)})"),"")</f>
        <v/>
      </c>
      <c r="P915" s="16">
        <v>120137.5</v>
      </c>
      <c r="Q915" s="19">
        <v>110.1093</v>
      </c>
      <c r="R915" s="21">
        <f t="shared" si="5"/>
        <v>13228256.03</v>
      </c>
    </row>
    <row r="916">
      <c r="A916" s="6">
        <v>42919.0</v>
      </c>
      <c r="B916" s="14" t="str">
        <f t="shared" si="1"/>
        <v>Monday</v>
      </c>
      <c r="C916" s="14" t="str">
        <f t="shared" si="2"/>
        <v>July</v>
      </c>
      <c r="D916" s="15" t="str">
        <f t="shared" si="3"/>
        <v>2017</v>
      </c>
      <c r="E916" s="16">
        <f t="shared" si="4"/>
        <v>27</v>
      </c>
      <c r="F916" s="14" t="str">
        <f>VLOOKUP(A916,'_Holidays'!A916:B3021,2,FALSE)</f>
        <v>N</v>
      </c>
      <c r="G916" s="17" t="str">
        <f>VLOOKUP(A916,'_Holidays'!A916:C3021,3,FALSE)</f>
        <v>N</v>
      </c>
      <c r="H916" s="18">
        <v>3.8</v>
      </c>
      <c r="I916" s="14" t="str">
        <f>IFERROR(__xludf.DUMMYFUNCTION("SPARKLINE(H916,{""charttype"",""bar"";""color1"",""#00CCFF"";""max"",MAX($H$2:$H$2107)})"),"")</f>
        <v/>
      </c>
      <c r="J916" s="18">
        <v>13.9</v>
      </c>
      <c r="K916" s="14" t="str">
        <f>IFERROR(__xludf.DUMMYFUNCTION("SPARKLINE(J916,{""charttype"",""bar"";""color1"",""#FF0000"";""max"",MAX($J$2:$J$2107)})"),"")</f>
        <v/>
      </c>
      <c r="L916" s="18">
        <v>3.9</v>
      </c>
      <c r="M916" s="18" t="str">
        <f>IFERROR(__xludf.DUMMYFUNCTION("SPARKLINE(L916,{""charttype"",""bar"";""color1"",""#FF9900"";""max"",MAX($L$2:$L$2107)})"),"")</f>
        <v/>
      </c>
      <c r="N916" s="18">
        <v>0.0</v>
      </c>
      <c r="O916" s="14" t="str">
        <f>IFERROR(__xludf.DUMMYFUNCTION("SPARKLINE(N916,{""charttype"",""bar"";""color1"",""#0066CC"";""max"",MAX($N$2:$N$2107)})"),"")</f>
        <v/>
      </c>
      <c r="P916" s="16">
        <v>139765.3</v>
      </c>
      <c r="Q916" s="19">
        <v>150.6128</v>
      </c>
      <c r="R916" s="21">
        <f t="shared" si="5"/>
        <v>21050443.18</v>
      </c>
    </row>
    <row r="917">
      <c r="A917" s="6">
        <v>42920.0</v>
      </c>
      <c r="B917" s="14" t="str">
        <f t="shared" si="1"/>
        <v>Tuesday</v>
      </c>
      <c r="C917" s="14" t="str">
        <f t="shared" si="2"/>
        <v>July</v>
      </c>
      <c r="D917" s="15" t="str">
        <f t="shared" si="3"/>
        <v>2017</v>
      </c>
      <c r="E917" s="16">
        <f t="shared" si="4"/>
        <v>27</v>
      </c>
      <c r="F917" s="14" t="str">
        <f>VLOOKUP(A917,'_Holidays'!A917:B3022,2,FALSE)</f>
        <v>N</v>
      </c>
      <c r="G917" s="17" t="str">
        <f>VLOOKUP(A917,'_Holidays'!A917:C3022,3,FALSE)</f>
        <v>N</v>
      </c>
      <c r="H917" s="18">
        <v>9.0</v>
      </c>
      <c r="I917" s="14" t="str">
        <f>IFERROR(__xludf.DUMMYFUNCTION("SPARKLINE(H917,{""charttype"",""bar"";""color1"",""#00CCFF"";""max"",MAX($H$2:$H$2107)})"),"")</f>
        <v/>
      </c>
      <c r="J917" s="18">
        <v>16.2</v>
      </c>
      <c r="K917" s="14" t="str">
        <f>IFERROR(__xludf.DUMMYFUNCTION("SPARKLINE(J917,{""charttype"",""bar"";""color1"",""#FF0000"";""max"",MAX($J$2:$J$2107)})"),"")</f>
        <v/>
      </c>
      <c r="L917" s="18">
        <v>6.4</v>
      </c>
      <c r="M917" s="18" t="str">
        <f>IFERROR(__xludf.DUMMYFUNCTION("SPARKLINE(L917,{""charttype"",""bar"";""color1"",""#FF9900"";""max"",MAX($L$2:$L$2107)})"),"")</f>
        <v/>
      </c>
      <c r="N917" s="18">
        <v>3.0</v>
      </c>
      <c r="O917" s="14" t="str">
        <f>IFERROR(__xludf.DUMMYFUNCTION("SPARKLINE(N917,{""charttype"",""bar"";""color1"",""#0066CC"";""max"",MAX($N$2:$N$2107)})"),"")</f>
        <v/>
      </c>
      <c r="P917" s="16">
        <v>134029.8</v>
      </c>
      <c r="Q917" s="19">
        <v>132.5455</v>
      </c>
      <c r="R917" s="21">
        <f t="shared" si="5"/>
        <v>17765046.86</v>
      </c>
    </row>
    <row r="918">
      <c r="A918" s="6">
        <v>42921.0</v>
      </c>
      <c r="B918" s="14" t="str">
        <f t="shared" si="1"/>
        <v>Wednesday</v>
      </c>
      <c r="C918" s="14" t="str">
        <f t="shared" si="2"/>
        <v>July</v>
      </c>
      <c r="D918" s="15" t="str">
        <f t="shared" si="3"/>
        <v>2017</v>
      </c>
      <c r="E918" s="16">
        <f t="shared" si="4"/>
        <v>27</v>
      </c>
      <c r="F918" s="14" t="str">
        <f>VLOOKUP(A918,'_Holidays'!A918:B3023,2,FALSE)</f>
        <v>N</v>
      </c>
      <c r="G918" s="17" t="str">
        <f>VLOOKUP(A918,'_Holidays'!A918:C3023,3,FALSE)</f>
        <v>N</v>
      </c>
      <c r="H918" s="18">
        <v>10.1</v>
      </c>
      <c r="I918" s="14" t="str">
        <f>IFERROR(__xludf.DUMMYFUNCTION("SPARKLINE(H918,{""charttype"",""bar"";""color1"",""#00CCFF"";""max"",MAX($H$2:$H$2107)})"),"")</f>
        <v/>
      </c>
      <c r="J918" s="18">
        <v>15.8</v>
      </c>
      <c r="K918" s="14" t="str">
        <f>IFERROR(__xludf.DUMMYFUNCTION("SPARKLINE(J918,{""charttype"",""bar"";""color1"",""#FF0000"";""max"",MAX($J$2:$J$2107)})"),"")</f>
        <v/>
      </c>
      <c r="L918" s="18">
        <v>6.5</v>
      </c>
      <c r="M918" s="18" t="str">
        <f>IFERROR(__xludf.DUMMYFUNCTION("SPARKLINE(L918,{""charttype"",""bar"";""color1"",""#FF9900"";""max"",MAX($L$2:$L$2107)})"),"")</f>
        <v/>
      </c>
      <c r="N918" s="18">
        <v>0.0</v>
      </c>
      <c r="O918" s="14" t="str">
        <f>IFERROR(__xludf.DUMMYFUNCTION("SPARKLINE(N918,{""charttype"",""bar"";""color1"",""#0066CC"";""max"",MAX($N$2:$N$2107)})"),"")</f>
        <v/>
      </c>
      <c r="P918" s="16">
        <v>134084.7</v>
      </c>
      <c r="Q918" s="19">
        <v>146.1761</v>
      </c>
      <c r="R918" s="21">
        <f t="shared" si="5"/>
        <v>19599978.52</v>
      </c>
    </row>
    <row r="919">
      <c r="A919" s="6">
        <v>42922.0</v>
      </c>
      <c r="B919" s="14" t="str">
        <f t="shared" si="1"/>
        <v>Thursday</v>
      </c>
      <c r="C919" s="14" t="str">
        <f t="shared" si="2"/>
        <v>July</v>
      </c>
      <c r="D919" s="15" t="str">
        <f t="shared" si="3"/>
        <v>2017</v>
      </c>
      <c r="E919" s="16">
        <f t="shared" si="4"/>
        <v>27</v>
      </c>
      <c r="F919" s="14" t="str">
        <f>VLOOKUP(A919,'_Holidays'!A919:B3024,2,FALSE)</f>
        <v>N</v>
      </c>
      <c r="G919" s="17" t="str">
        <f>VLOOKUP(A919,'_Holidays'!A919:C3024,3,FALSE)</f>
        <v>N</v>
      </c>
      <c r="H919" s="18">
        <v>4.8</v>
      </c>
      <c r="I919" s="14" t="str">
        <f>IFERROR(__xludf.DUMMYFUNCTION("SPARKLINE(H919,{""charttype"",""bar"";""color1"",""#00CCFF"";""max"",MAX($H$2:$H$2107)})"),"")</f>
        <v/>
      </c>
      <c r="J919" s="18">
        <v>15.0</v>
      </c>
      <c r="K919" s="14" t="str">
        <f>IFERROR(__xludf.DUMMYFUNCTION("SPARKLINE(J919,{""charttype"",""bar"";""color1"",""#FF0000"";""max"",MAX($J$2:$J$2107)})"),"")</f>
        <v/>
      </c>
      <c r="L919" s="18">
        <v>8.7</v>
      </c>
      <c r="M919" s="18" t="str">
        <f>IFERROR(__xludf.DUMMYFUNCTION("SPARKLINE(L919,{""charttype"",""bar"";""color1"",""#FF9900"";""max"",MAX($L$2:$L$2107)})"),"")</f>
        <v/>
      </c>
      <c r="N919" s="18">
        <v>0.0</v>
      </c>
      <c r="O919" s="14" t="str">
        <f>IFERROR(__xludf.DUMMYFUNCTION("SPARKLINE(N919,{""charttype"",""bar"";""color1"",""#0066CC"";""max"",MAX($N$2:$N$2107)})"),"")</f>
        <v/>
      </c>
      <c r="P919" s="16">
        <v>137899.7</v>
      </c>
      <c r="Q919" s="19">
        <v>141.6794</v>
      </c>
      <c r="R919" s="21">
        <f t="shared" si="5"/>
        <v>19537546.76</v>
      </c>
    </row>
    <row r="920">
      <c r="A920" s="6">
        <v>42923.0</v>
      </c>
      <c r="B920" s="14" t="str">
        <f t="shared" si="1"/>
        <v>Friday</v>
      </c>
      <c r="C920" s="14" t="str">
        <f t="shared" si="2"/>
        <v>July</v>
      </c>
      <c r="D920" s="15" t="str">
        <f t="shared" si="3"/>
        <v>2017</v>
      </c>
      <c r="E920" s="16">
        <f t="shared" si="4"/>
        <v>27</v>
      </c>
      <c r="F920" s="14" t="str">
        <f>VLOOKUP(A920,'_Holidays'!A920:B3025,2,FALSE)</f>
        <v>N</v>
      </c>
      <c r="G920" s="17" t="str">
        <f>VLOOKUP(A920,'_Holidays'!A920:C3025,3,FALSE)</f>
        <v>N</v>
      </c>
      <c r="H920" s="18">
        <v>8.0</v>
      </c>
      <c r="I920" s="14" t="str">
        <f>IFERROR(__xludf.DUMMYFUNCTION("SPARKLINE(H920,{""charttype"",""bar"";""color1"",""#00CCFF"";""max"",MAX($H$2:$H$2107)})"),"")</f>
        <v/>
      </c>
      <c r="J920" s="18">
        <v>14.2</v>
      </c>
      <c r="K920" s="14" t="str">
        <f>IFERROR(__xludf.DUMMYFUNCTION("SPARKLINE(J920,{""charttype"",""bar"";""color1"",""#FF0000"";""max"",MAX($J$2:$J$2107)})"),"")</f>
        <v/>
      </c>
      <c r="L920" s="18">
        <v>9.4</v>
      </c>
      <c r="M920" s="18" t="str">
        <f>IFERROR(__xludf.DUMMYFUNCTION("SPARKLINE(L920,{""charttype"",""bar"";""color1"",""#FF9900"";""max"",MAX($L$2:$L$2107)})"),"")</f>
        <v/>
      </c>
      <c r="N920" s="18">
        <v>0.0</v>
      </c>
      <c r="O920" s="14" t="str">
        <f>IFERROR(__xludf.DUMMYFUNCTION("SPARKLINE(N920,{""charttype"",""bar"";""color1"",""#0066CC"";""max"",MAX($N$2:$N$2107)})"),"")</f>
        <v/>
      </c>
      <c r="P920" s="16">
        <v>134078.1</v>
      </c>
      <c r="Q920" s="19">
        <v>131.2654</v>
      </c>
      <c r="R920" s="21">
        <f t="shared" si="5"/>
        <v>17599815.43</v>
      </c>
    </row>
    <row r="921">
      <c r="A921" s="6">
        <v>42924.0</v>
      </c>
      <c r="B921" s="14" t="str">
        <f t="shared" si="1"/>
        <v>Saturday</v>
      </c>
      <c r="C921" s="14" t="str">
        <f t="shared" si="2"/>
        <v>July</v>
      </c>
      <c r="D921" s="15" t="str">
        <f t="shared" si="3"/>
        <v>2017</v>
      </c>
      <c r="E921" s="16">
        <f t="shared" si="4"/>
        <v>27</v>
      </c>
      <c r="F921" s="14" t="str">
        <f>VLOOKUP(A921,'_Holidays'!A921:B3026,2,FALSE)</f>
        <v>N</v>
      </c>
      <c r="G921" s="17" t="str">
        <f>VLOOKUP(A921,'_Holidays'!A921:C3026,3,FALSE)</f>
        <v>N</v>
      </c>
      <c r="H921" s="18">
        <v>5.3</v>
      </c>
      <c r="I921" s="14" t="str">
        <f>IFERROR(__xludf.DUMMYFUNCTION("SPARKLINE(H921,{""charttype"",""bar"";""color1"",""#00CCFF"";""max"",MAX($H$2:$H$2107)})"),"")</f>
        <v/>
      </c>
      <c r="J921" s="18">
        <v>13.5</v>
      </c>
      <c r="K921" s="14" t="str">
        <f>IFERROR(__xludf.DUMMYFUNCTION("SPARKLINE(J921,{""charttype"",""bar"";""color1"",""#FF0000"";""max"",MAX($J$2:$J$2107)})"),"")</f>
        <v/>
      </c>
      <c r="L921" s="18">
        <v>5.1</v>
      </c>
      <c r="M921" s="18" t="str">
        <f>IFERROR(__xludf.DUMMYFUNCTION("SPARKLINE(L921,{""charttype"",""bar"";""color1"",""#FF9900"";""max"",MAX($L$2:$L$2107)})"),"")</f>
        <v/>
      </c>
      <c r="N921" s="18">
        <v>0.0</v>
      </c>
      <c r="O921" s="14" t="str">
        <f>IFERROR(__xludf.DUMMYFUNCTION("SPARKLINE(N921,{""charttype"",""bar"";""color1"",""#0066CC"";""max"",MAX($N$2:$N$2107)})"),"")</f>
        <v/>
      </c>
      <c r="P921" s="16">
        <v>123688.0</v>
      </c>
      <c r="Q921" s="19">
        <v>129.1354</v>
      </c>
      <c r="R921" s="21">
        <f t="shared" si="5"/>
        <v>15972499.36</v>
      </c>
    </row>
    <row r="922">
      <c r="A922" s="6">
        <v>42925.0</v>
      </c>
      <c r="B922" s="14" t="str">
        <f t="shared" si="1"/>
        <v>Sunday</v>
      </c>
      <c r="C922" s="14" t="str">
        <f t="shared" si="2"/>
        <v>July</v>
      </c>
      <c r="D922" s="15" t="str">
        <f t="shared" si="3"/>
        <v>2017</v>
      </c>
      <c r="E922" s="16">
        <f t="shared" si="4"/>
        <v>28</v>
      </c>
      <c r="F922" s="14" t="str">
        <f>VLOOKUP(A922,'_Holidays'!A922:B3027,2,FALSE)</f>
        <v>N</v>
      </c>
      <c r="G922" s="17" t="str">
        <f>VLOOKUP(A922,'_Holidays'!A922:C3027,3,FALSE)</f>
        <v>N</v>
      </c>
      <c r="H922" s="18">
        <v>7.3</v>
      </c>
      <c r="I922" s="14" t="str">
        <f>IFERROR(__xludf.DUMMYFUNCTION("SPARKLINE(H922,{""charttype"",""bar"";""color1"",""#00CCFF"";""max"",MAX($H$2:$H$2107)})"),"")</f>
        <v/>
      </c>
      <c r="J922" s="18">
        <v>14.6</v>
      </c>
      <c r="K922" s="14" t="str">
        <f>IFERROR(__xludf.DUMMYFUNCTION("SPARKLINE(J922,{""charttype"",""bar"";""color1"",""#FF0000"";""max"",MAX($J$2:$J$2107)})"),"")</f>
        <v/>
      </c>
      <c r="L922" s="18">
        <v>7.3</v>
      </c>
      <c r="M922" s="18" t="str">
        <f>IFERROR(__xludf.DUMMYFUNCTION("SPARKLINE(L922,{""charttype"",""bar"";""color1"",""#FF9900"";""max"",MAX($L$2:$L$2107)})"),"")</f>
        <v/>
      </c>
      <c r="N922" s="18">
        <v>0.8</v>
      </c>
      <c r="O922" s="14" t="str">
        <f>IFERROR(__xludf.DUMMYFUNCTION("SPARKLINE(N922,{""charttype"",""bar"";""color1"",""#0066CC"";""max"",MAX($N$2:$N$2107)})"),"")</f>
        <v/>
      </c>
      <c r="P922" s="16">
        <v>116064.0</v>
      </c>
      <c r="Q922" s="19">
        <v>115.1296</v>
      </c>
      <c r="R922" s="21">
        <f t="shared" si="5"/>
        <v>13362401.89</v>
      </c>
    </row>
    <row r="923">
      <c r="A923" s="6">
        <v>42926.0</v>
      </c>
      <c r="B923" s="14" t="str">
        <f t="shared" si="1"/>
        <v>Monday</v>
      </c>
      <c r="C923" s="14" t="str">
        <f t="shared" si="2"/>
        <v>July</v>
      </c>
      <c r="D923" s="15" t="str">
        <f t="shared" si="3"/>
        <v>2017</v>
      </c>
      <c r="E923" s="16">
        <f t="shared" si="4"/>
        <v>28</v>
      </c>
      <c r="F923" s="14" t="str">
        <f>VLOOKUP(A923,'_Holidays'!A923:B3028,2,FALSE)</f>
        <v>N</v>
      </c>
      <c r="G923" s="17" t="str">
        <f>VLOOKUP(A923,'_Holidays'!A923:C3028,3,FALSE)</f>
        <v>N</v>
      </c>
      <c r="H923" s="18">
        <v>7.0</v>
      </c>
      <c r="I923" s="14" t="str">
        <f>IFERROR(__xludf.DUMMYFUNCTION("SPARKLINE(H923,{""charttype"",""bar"";""color1"",""#00CCFF"";""max"",MAX($H$2:$H$2107)})"),"")</f>
        <v/>
      </c>
      <c r="J923" s="18">
        <v>16.0</v>
      </c>
      <c r="K923" s="14" t="str">
        <f>IFERROR(__xludf.DUMMYFUNCTION("SPARKLINE(J923,{""charttype"",""bar"";""color1"",""#FF0000"";""max"",MAX($J$2:$J$2107)})"),"")</f>
        <v/>
      </c>
      <c r="L923" s="18">
        <v>5.7</v>
      </c>
      <c r="M923" s="18" t="str">
        <f>IFERROR(__xludf.DUMMYFUNCTION("SPARKLINE(L923,{""charttype"",""bar"";""color1"",""#FF9900"";""max"",MAX($L$2:$L$2107)})"),"")</f>
        <v/>
      </c>
      <c r="N923" s="18">
        <v>0.0</v>
      </c>
      <c r="O923" s="14" t="str">
        <f>IFERROR(__xludf.DUMMYFUNCTION("SPARKLINE(N923,{""charttype"",""bar"";""color1"",""#0066CC"";""max"",MAX($N$2:$N$2107)})"),"")</f>
        <v/>
      </c>
      <c r="P923" s="16">
        <v>133132.3</v>
      </c>
      <c r="Q923" s="19">
        <v>123.9739</v>
      </c>
      <c r="R923" s="21">
        <f t="shared" si="5"/>
        <v>16504930.45</v>
      </c>
    </row>
    <row r="924">
      <c r="A924" s="6">
        <v>42927.0</v>
      </c>
      <c r="B924" s="14" t="str">
        <f t="shared" si="1"/>
        <v>Tuesday</v>
      </c>
      <c r="C924" s="14" t="str">
        <f t="shared" si="2"/>
        <v>July</v>
      </c>
      <c r="D924" s="15" t="str">
        <f t="shared" si="3"/>
        <v>2017</v>
      </c>
      <c r="E924" s="16">
        <f t="shared" si="4"/>
        <v>28</v>
      </c>
      <c r="F924" s="14" t="str">
        <f>VLOOKUP(A924,'_Holidays'!A924:B3029,2,FALSE)</f>
        <v>N</v>
      </c>
      <c r="G924" s="17" t="str">
        <f>VLOOKUP(A924,'_Holidays'!A924:C3029,3,FALSE)</f>
        <v>N</v>
      </c>
      <c r="H924" s="18">
        <v>6.9</v>
      </c>
      <c r="I924" s="14" t="str">
        <f>IFERROR(__xludf.DUMMYFUNCTION("SPARKLINE(H924,{""charttype"",""bar"";""color1"",""#00CCFF"";""max"",MAX($H$2:$H$2107)})"),"")</f>
        <v/>
      </c>
      <c r="J924" s="18">
        <v>14.3</v>
      </c>
      <c r="K924" s="14" t="str">
        <f>IFERROR(__xludf.DUMMYFUNCTION("SPARKLINE(J924,{""charttype"",""bar"";""color1"",""#FF0000"";""max"",MAX($J$2:$J$2107)})"),"")</f>
        <v/>
      </c>
      <c r="L924" s="18">
        <v>9.7</v>
      </c>
      <c r="M924" s="18" t="str">
        <f>IFERROR(__xludf.DUMMYFUNCTION("SPARKLINE(L924,{""charttype"",""bar"";""color1"",""#FF9900"";""max"",MAX($L$2:$L$2107)})"),"")</f>
        <v/>
      </c>
      <c r="N924" s="18">
        <v>0.4</v>
      </c>
      <c r="O924" s="14" t="str">
        <f>IFERROR(__xludf.DUMMYFUNCTION("SPARKLINE(N924,{""charttype"",""bar"";""color1"",""#0066CC"";""max"",MAX($N$2:$N$2107)})"),"")</f>
        <v/>
      </c>
      <c r="P924" s="16">
        <v>137352.8</v>
      </c>
      <c r="Q924" s="19">
        <v>148.6795</v>
      </c>
      <c r="R924" s="21">
        <f t="shared" si="5"/>
        <v>20421545.63</v>
      </c>
    </row>
    <row r="925">
      <c r="A925" s="6">
        <v>42928.0</v>
      </c>
      <c r="B925" s="14" t="str">
        <f t="shared" si="1"/>
        <v>Wednesday</v>
      </c>
      <c r="C925" s="14" t="str">
        <f t="shared" si="2"/>
        <v>July</v>
      </c>
      <c r="D925" s="15" t="str">
        <f t="shared" si="3"/>
        <v>2017</v>
      </c>
      <c r="E925" s="16">
        <f t="shared" si="4"/>
        <v>28</v>
      </c>
      <c r="F925" s="14" t="str">
        <f>VLOOKUP(A925,'_Holidays'!A925:B3030,2,FALSE)</f>
        <v>N</v>
      </c>
      <c r="G925" s="17" t="str">
        <f>VLOOKUP(A925,'_Holidays'!A925:C3030,3,FALSE)</f>
        <v>N</v>
      </c>
      <c r="H925" s="18">
        <v>3.2</v>
      </c>
      <c r="I925" s="14" t="str">
        <f>IFERROR(__xludf.DUMMYFUNCTION("SPARKLINE(H925,{""charttype"",""bar"";""color1"",""#00CCFF"";""max"",MAX($H$2:$H$2107)})"),"")</f>
        <v/>
      </c>
      <c r="J925" s="18">
        <v>15.1</v>
      </c>
      <c r="K925" s="14" t="str">
        <f>IFERROR(__xludf.DUMMYFUNCTION("SPARKLINE(J925,{""charttype"",""bar"";""color1"",""#FF0000"";""max"",MAX($J$2:$J$2107)})"),"")</f>
        <v/>
      </c>
      <c r="L925" s="18">
        <v>9.8</v>
      </c>
      <c r="M925" s="18" t="str">
        <f>IFERROR(__xludf.DUMMYFUNCTION("SPARKLINE(L925,{""charttype"",""bar"";""color1"",""#FF9900"";""max"",MAX($L$2:$L$2107)})"),"")</f>
        <v/>
      </c>
      <c r="N925" s="18">
        <v>0.0</v>
      </c>
      <c r="O925" s="14" t="str">
        <f>IFERROR(__xludf.DUMMYFUNCTION("SPARKLINE(N925,{""charttype"",""bar"";""color1"",""#0066CC"";""max"",MAX($N$2:$N$2107)})"),"")</f>
        <v/>
      </c>
      <c r="P925" s="16">
        <v>138152.1</v>
      </c>
      <c r="Q925" s="19">
        <v>117.9532</v>
      </c>
      <c r="R925" s="21">
        <f t="shared" si="5"/>
        <v>16295482.28</v>
      </c>
    </row>
    <row r="926">
      <c r="A926" s="6">
        <v>42929.0</v>
      </c>
      <c r="B926" s="14" t="str">
        <f t="shared" si="1"/>
        <v>Thursday</v>
      </c>
      <c r="C926" s="14" t="str">
        <f t="shared" si="2"/>
        <v>July</v>
      </c>
      <c r="D926" s="15" t="str">
        <f t="shared" si="3"/>
        <v>2017</v>
      </c>
      <c r="E926" s="16">
        <f t="shared" si="4"/>
        <v>28</v>
      </c>
      <c r="F926" s="14" t="str">
        <f>VLOOKUP(A926,'_Holidays'!A926:B3031,2,FALSE)</f>
        <v>N</v>
      </c>
      <c r="G926" s="17" t="str">
        <f>VLOOKUP(A926,'_Holidays'!A926:C3031,3,FALSE)</f>
        <v>N</v>
      </c>
      <c r="H926" s="18">
        <v>4.8</v>
      </c>
      <c r="I926" s="14" t="str">
        <f>IFERROR(__xludf.DUMMYFUNCTION("SPARKLINE(H926,{""charttype"",""bar"";""color1"",""#00CCFF"";""max"",MAX($H$2:$H$2107)})"),"")</f>
        <v/>
      </c>
      <c r="J926" s="18">
        <v>13.3</v>
      </c>
      <c r="K926" s="14" t="str">
        <f>IFERROR(__xludf.DUMMYFUNCTION("SPARKLINE(J926,{""charttype"",""bar"";""color1"",""#FF0000"";""max"",MAX($J$2:$J$2107)})"),"")</f>
        <v/>
      </c>
      <c r="L926" s="18">
        <v>5.5</v>
      </c>
      <c r="M926" s="18" t="str">
        <f>IFERROR(__xludf.DUMMYFUNCTION("SPARKLINE(L926,{""charttype"",""bar"";""color1"",""#FF9900"";""max"",MAX($L$2:$L$2107)})"),"")</f>
        <v/>
      </c>
      <c r="N926" s="18">
        <v>0.0</v>
      </c>
      <c r="O926" s="14" t="str">
        <f>IFERROR(__xludf.DUMMYFUNCTION("SPARKLINE(N926,{""charttype"",""bar"";""color1"",""#0066CC"";""max"",MAX($N$2:$N$2107)})"),"")</f>
        <v/>
      </c>
      <c r="P926" s="16">
        <v>134622.4</v>
      </c>
      <c r="Q926" s="19">
        <v>106.1488</v>
      </c>
      <c r="R926" s="21">
        <f t="shared" si="5"/>
        <v>14290006.21</v>
      </c>
    </row>
    <row r="927">
      <c r="A927" s="6">
        <v>42930.0</v>
      </c>
      <c r="B927" s="14" t="str">
        <f t="shared" si="1"/>
        <v>Friday</v>
      </c>
      <c r="C927" s="14" t="str">
        <f t="shared" si="2"/>
        <v>July</v>
      </c>
      <c r="D927" s="15" t="str">
        <f t="shared" si="3"/>
        <v>2017</v>
      </c>
      <c r="E927" s="16">
        <f t="shared" si="4"/>
        <v>28</v>
      </c>
      <c r="F927" s="14" t="str">
        <f>VLOOKUP(A927,'_Holidays'!A927:B3032,2,FALSE)</f>
        <v>N</v>
      </c>
      <c r="G927" s="17" t="str">
        <f>VLOOKUP(A927,'_Holidays'!A927:C3032,3,FALSE)</f>
        <v>N</v>
      </c>
      <c r="H927" s="18">
        <v>9.9</v>
      </c>
      <c r="I927" s="14" t="str">
        <f>IFERROR(__xludf.DUMMYFUNCTION("SPARKLINE(H927,{""charttype"",""bar"";""color1"",""#00CCFF"";""max"",MAX($H$2:$H$2107)})"),"")</f>
        <v/>
      </c>
      <c r="J927" s="18">
        <v>15.9</v>
      </c>
      <c r="K927" s="14" t="str">
        <f>IFERROR(__xludf.DUMMYFUNCTION("SPARKLINE(J927,{""charttype"",""bar"";""color1"",""#FF0000"";""max"",MAX($J$2:$J$2107)})"),"")</f>
        <v/>
      </c>
      <c r="L927" s="18">
        <v>8.6</v>
      </c>
      <c r="M927" s="18" t="str">
        <f>IFERROR(__xludf.DUMMYFUNCTION("SPARKLINE(L927,{""charttype"",""bar"";""color1"",""#FF9900"";""max"",MAX($L$2:$L$2107)})"),"")</f>
        <v/>
      </c>
      <c r="N927" s="18">
        <v>2.0</v>
      </c>
      <c r="O927" s="14" t="str">
        <f>IFERROR(__xludf.DUMMYFUNCTION("SPARKLINE(N927,{""charttype"",""bar"";""color1"",""#0066CC"";""max"",MAX($N$2:$N$2107)})"),"")</f>
        <v/>
      </c>
      <c r="P927" s="16">
        <v>131387.7</v>
      </c>
      <c r="Q927" s="19">
        <v>111.395</v>
      </c>
      <c r="R927" s="21">
        <f t="shared" si="5"/>
        <v>14635932.84</v>
      </c>
    </row>
    <row r="928">
      <c r="A928" s="6">
        <v>42931.0</v>
      </c>
      <c r="B928" s="14" t="str">
        <f t="shared" si="1"/>
        <v>Saturday</v>
      </c>
      <c r="C928" s="14" t="str">
        <f t="shared" si="2"/>
        <v>July</v>
      </c>
      <c r="D928" s="15" t="str">
        <f t="shared" si="3"/>
        <v>2017</v>
      </c>
      <c r="E928" s="16">
        <f t="shared" si="4"/>
        <v>28</v>
      </c>
      <c r="F928" s="14" t="str">
        <f>VLOOKUP(A928,'_Holidays'!A928:B3033,2,FALSE)</f>
        <v>N</v>
      </c>
      <c r="G928" s="17" t="str">
        <f>VLOOKUP(A928,'_Holidays'!A928:C3033,3,FALSE)</f>
        <v>N</v>
      </c>
      <c r="H928" s="18">
        <v>4.5</v>
      </c>
      <c r="I928" s="14" t="str">
        <f>IFERROR(__xludf.DUMMYFUNCTION("SPARKLINE(H928,{""charttype"",""bar"";""color1"",""#00CCFF"";""max"",MAX($H$2:$H$2107)})"),"")</f>
        <v/>
      </c>
      <c r="J928" s="18">
        <v>12.0</v>
      </c>
      <c r="K928" s="14" t="str">
        <f>IFERROR(__xludf.DUMMYFUNCTION("SPARKLINE(J928,{""charttype"",""bar"";""color1"",""#FF0000"";""max"",MAX($J$2:$J$2107)})"),"")</f>
        <v/>
      </c>
      <c r="L928" s="18">
        <v>9.4</v>
      </c>
      <c r="M928" s="18" t="str">
        <f>IFERROR(__xludf.DUMMYFUNCTION("SPARKLINE(L928,{""charttype"",""bar"";""color1"",""#FF9900"";""max"",MAX($L$2:$L$2107)})"),"")</f>
        <v/>
      </c>
      <c r="N928" s="18">
        <v>0.0</v>
      </c>
      <c r="O928" s="14" t="str">
        <f>IFERROR(__xludf.DUMMYFUNCTION("SPARKLINE(N928,{""charttype"",""bar"";""color1"",""#0066CC"";""max"",MAX($N$2:$N$2107)})"),"")</f>
        <v/>
      </c>
      <c r="P928" s="16">
        <v>124486.7</v>
      </c>
      <c r="Q928" s="19">
        <v>136.1066</v>
      </c>
      <c r="R928" s="21">
        <f t="shared" si="5"/>
        <v>16943461.48</v>
      </c>
    </row>
    <row r="929">
      <c r="A929" s="6">
        <v>42932.0</v>
      </c>
      <c r="B929" s="14" t="str">
        <f t="shared" si="1"/>
        <v>Sunday</v>
      </c>
      <c r="C929" s="14" t="str">
        <f t="shared" si="2"/>
        <v>July</v>
      </c>
      <c r="D929" s="15" t="str">
        <f t="shared" si="3"/>
        <v>2017</v>
      </c>
      <c r="E929" s="16">
        <f t="shared" si="4"/>
        <v>29</v>
      </c>
      <c r="F929" s="14" t="str">
        <f>VLOOKUP(A929,'_Holidays'!A929:B3034,2,FALSE)</f>
        <v>N</v>
      </c>
      <c r="G929" s="17" t="str">
        <f>VLOOKUP(A929,'_Holidays'!A929:C3034,3,FALSE)</f>
        <v>N</v>
      </c>
      <c r="H929" s="18">
        <v>3.0</v>
      </c>
      <c r="I929" s="14" t="str">
        <f>IFERROR(__xludf.DUMMYFUNCTION("SPARKLINE(H929,{""charttype"",""bar"";""color1"",""#00CCFF"";""max"",MAX($H$2:$H$2107)})"),"")</f>
        <v/>
      </c>
      <c r="J929" s="18">
        <v>12.5</v>
      </c>
      <c r="K929" s="14" t="str">
        <f>IFERROR(__xludf.DUMMYFUNCTION("SPARKLINE(J929,{""charttype"",""bar"";""color1"",""#FF0000"";""max"",MAX($J$2:$J$2107)})"),"")</f>
        <v/>
      </c>
      <c r="L929" s="18">
        <v>7.8</v>
      </c>
      <c r="M929" s="18" t="str">
        <f>IFERROR(__xludf.DUMMYFUNCTION("SPARKLINE(L929,{""charttype"",""bar"";""color1"",""#FF9900"";""max"",MAX($L$2:$L$2107)})"),"")</f>
        <v/>
      </c>
      <c r="N929" s="18">
        <v>0.0</v>
      </c>
      <c r="O929" s="14" t="str">
        <f>IFERROR(__xludf.DUMMYFUNCTION("SPARKLINE(N929,{""charttype"",""bar"";""color1"",""#0066CC"";""max"",MAX($N$2:$N$2107)})"),"")</f>
        <v/>
      </c>
      <c r="P929" s="16">
        <v>119927.6</v>
      </c>
      <c r="Q929" s="19">
        <v>102.1491</v>
      </c>
      <c r="R929" s="21">
        <f t="shared" si="5"/>
        <v>12250496.41</v>
      </c>
    </row>
    <row r="930">
      <c r="A930" s="6">
        <v>42933.0</v>
      </c>
      <c r="B930" s="14" t="str">
        <f t="shared" si="1"/>
        <v>Monday</v>
      </c>
      <c r="C930" s="14" t="str">
        <f t="shared" si="2"/>
        <v>July</v>
      </c>
      <c r="D930" s="15" t="str">
        <f t="shared" si="3"/>
        <v>2017</v>
      </c>
      <c r="E930" s="16">
        <f t="shared" si="4"/>
        <v>29</v>
      </c>
      <c r="F930" s="14" t="str">
        <f>VLOOKUP(A930,'_Holidays'!A930:B3035,2,FALSE)</f>
        <v>N</v>
      </c>
      <c r="G930" s="17" t="str">
        <f>VLOOKUP(A930,'_Holidays'!A930:C3035,3,FALSE)</f>
        <v>N</v>
      </c>
      <c r="H930" s="18">
        <v>5.7</v>
      </c>
      <c r="I930" s="14" t="str">
        <f>IFERROR(__xludf.DUMMYFUNCTION("SPARKLINE(H930,{""charttype"",""bar"";""color1"",""#00CCFF"";""max"",MAX($H$2:$H$2107)})"),"")</f>
        <v/>
      </c>
      <c r="J930" s="18">
        <v>15.3</v>
      </c>
      <c r="K930" s="14" t="str">
        <f>IFERROR(__xludf.DUMMYFUNCTION("SPARKLINE(J930,{""charttype"",""bar"";""color1"",""#FF0000"";""max"",MAX($J$2:$J$2107)})"),"")</f>
        <v/>
      </c>
      <c r="L930" s="18">
        <v>6.3</v>
      </c>
      <c r="M930" s="18" t="str">
        <f>IFERROR(__xludf.DUMMYFUNCTION("SPARKLINE(L930,{""charttype"",""bar"";""color1"",""#FF9900"";""max"",MAX($L$2:$L$2107)})"),"")</f>
        <v/>
      </c>
      <c r="N930" s="18">
        <v>0.0</v>
      </c>
      <c r="O930" s="14" t="str">
        <f>IFERROR(__xludf.DUMMYFUNCTION("SPARKLINE(N930,{""charttype"",""bar"";""color1"",""#0066CC"";""max"",MAX($N$2:$N$2107)})"),"")</f>
        <v/>
      </c>
      <c r="P930" s="16">
        <v>131868.2</v>
      </c>
      <c r="Q930" s="19">
        <v>99.85164</v>
      </c>
      <c r="R930" s="21">
        <f t="shared" si="5"/>
        <v>13167256.03</v>
      </c>
    </row>
    <row r="931">
      <c r="A931" s="6">
        <v>42934.0</v>
      </c>
      <c r="B931" s="14" t="str">
        <f t="shared" si="1"/>
        <v>Tuesday</v>
      </c>
      <c r="C931" s="14" t="str">
        <f t="shared" si="2"/>
        <v>July</v>
      </c>
      <c r="D931" s="15" t="str">
        <f t="shared" si="3"/>
        <v>2017</v>
      </c>
      <c r="E931" s="16">
        <f t="shared" si="4"/>
        <v>29</v>
      </c>
      <c r="F931" s="14" t="str">
        <f>VLOOKUP(A931,'_Holidays'!A931:B3036,2,FALSE)</f>
        <v>Y</v>
      </c>
      <c r="G931" s="17" t="str">
        <f>VLOOKUP(A931,'_Holidays'!A931:C3036,3,FALSE)</f>
        <v>N</v>
      </c>
      <c r="H931" s="18">
        <v>9.7</v>
      </c>
      <c r="I931" s="14" t="str">
        <f>IFERROR(__xludf.DUMMYFUNCTION("SPARKLINE(H931,{""charttype"",""bar"";""color1"",""#00CCFF"";""max"",MAX($H$2:$H$2107)})"),"")</f>
        <v/>
      </c>
      <c r="J931" s="18">
        <v>14.5</v>
      </c>
      <c r="K931" s="14" t="str">
        <f>IFERROR(__xludf.DUMMYFUNCTION("SPARKLINE(J931,{""charttype"",""bar"";""color1"",""#FF0000"";""max"",MAX($J$2:$J$2107)})"),"")</f>
        <v/>
      </c>
      <c r="L931" s="18">
        <v>5.8</v>
      </c>
      <c r="M931" s="18" t="str">
        <f>IFERROR(__xludf.DUMMYFUNCTION("SPARKLINE(L931,{""charttype"",""bar"";""color1"",""#FF9900"";""max"",MAX($L$2:$L$2107)})"),"")</f>
        <v/>
      </c>
      <c r="N931" s="18">
        <v>0.2</v>
      </c>
      <c r="O931" s="14" t="str">
        <f>IFERROR(__xludf.DUMMYFUNCTION("SPARKLINE(N931,{""charttype"",""bar"";""color1"",""#0066CC"";""max"",MAX($N$2:$N$2107)})"),"")</f>
        <v/>
      </c>
      <c r="P931" s="16">
        <v>136121.8</v>
      </c>
      <c r="Q931" s="19">
        <v>109.997</v>
      </c>
      <c r="R931" s="21">
        <f t="shared" si="5"/>
        <v>14972989.63</v>
      </c>
    </row>
    <row r="932">
      <c r="A932" s="6">
        <v>42935.0</v>
      </c>
      <c r="B932" s="14" t="str">
        <f t="shared" si="1"/>
        <v>Wednesday</v>
      </c>
      <c r="C932" s="14" t="str">
        <f t="shared" si="2"/>
        <v>July</v>
      </c>
      <c r="D932" s="15" t="str">
        <f t="shared" si="3"/>
        <v>2017</v>
      </c>
      <c r="E932" s="16">
        <f t="shared" si="4"/>
        <v>29</v>
      </c>
      <c r="F932" s="14" t="str">
        <f>VLOOKUP(A932,'_Holidays'!A932:B3037,2,FALSE)</f>
        <v>Y</v>
      </c>
      <c r="G932" s="17" t="str">
        <f>VLOOKUP(A932,'_Holidays'!A932:C3037,3,FALSE)</f>
        <v>N</v>
      </c>
      <c r="H932" s="18">
        <v>8.9</v>
      </c>
      <c r="I932" s="14" t="str">
        <f>IFERROR(__xludf.DUMMYFUNCTION("SPARKLINE(H932,{""charttype"",""bar"";""color1"",""#00CCFF"";""max"",MAX($H$2:$H$2107)})"),"")</f>
        <v/>
      </c>
      <c r="J932" s="18">
        <v>13.2</v>
      </c>
      <c r="K932" s="14" t="str">
        <f>IFERROR(__xludf.DUMMYFUNCTION("SPARKLINE(J932,{""charttype"",""bar"";""color1"",""#FF0000"";""max"",MAX($J$2:$J$2107)})"),"")</f>
        <v/>
      </c>
      <c r="L932" s="18">
        <v>7.7</v>
      </c>
      <c r="M932" s="18" t="str">
        <f>IFERROR(__xludf.DUMMYFUNCTION("SPARKLINE(L932,{""charttype"",""bar"";""color1"",""#FF9900"";""max"",MAX($L$2:$L$2107)})"),"")</f>
        <v/>
      </c>
      <c r="N932" s="18">
        <v>5.0</v>
      </c>
      <c r="O932" s="14" t="str">
        <f>IFERROR(__xludf.DUMMYFUNCTION("SPARKLINE(N932,{""charttype"",""bar"";""color1"",""#0066CC"";""max"",MAX($N$2:$N$2107)})"),"")</f>
        <v/>
      </c>
      <c r="P932" s="16">
        <v>133906.3</v>
      </c>
      <c r="Q932" s="19">
        <v>109.5606</v>
      </c>
      <c r="R932" s="21">
        <f t="shared" si="5"/>
        <v>14670854.57</v>
      </c>
    </row>
    <row r="933">
      <c r="A933" s="6">
        <v>42936.0</v>
      </c>
      <c r="B933" s="14" t="str">
        <f t="shared" si="1"/>
        <v>Thursday</v>
      </c>
      <c r="C933" s="14" t="str">
        <f t="shared" si="2"/>
        <v>July</v>
      </c>
      <c r="D933" s="15" t="str">
        <f t="shared" si="3"/>
        <v>2017</v>
      </c>
      <c r="E933" s="16">
        <f t="shared" si="4"/>
        <v>29</v>
      </c>
      <c r="F933" s="14" t="str">
        <f>VLOOKUP(A933,'_Holidays'!A933:B3038,2,FALSE)</f>
        <v>Y</v>
      </c>
      <c r="G933" s="17" t="str">
        <f>VLOOKUP(A933,'_Holidays'!A933:C3038,3,FALSE)</f>
        <v>N</v>
      </c>
      <c r="H933" s="18">
        <v>7.9</v>
      </c>
      <c r="I933" s="14" t="str">
        <f>IFERROR(__xludf.DUMMYFUNCTION("SPARKLINE(H933,{""charttype"",""bar"";""color1"",""#00CCFF"";""max"",MAX($H$2:$H$2107)})"),"")</f>
        <v/>
      </c>
      <c r="J933" s="18">
        <v>10.7</v>
      </c>
      <c r="K933" s="14" t="str">
        <f>IFERROR(__xludf.DUMMYFUNCTION("SPARKLINE(J933,{""charttype"",""bar"";""color1"",""#FF0000"";""max"",MAX($J$2:$J$2107)})"),"")</f>
        <v/>
      </c>
      <c r="L933" s="18">
        <v>5.9</v>
      </c>
      <c r="M933" s="18" t="str">
        <f>IFERROR(__xludf.DUMMYFUNCTION("SPARKLINE(L933,{""charttype"",""bar"";""color1"",""#FF9900"";""max"",MAX($L$2:$L$2107)})"),"")</f>
        <v/>
      </c>
      <c r="N933" s="18">
        <v>0.6</v>
      </c>
      <c r="O933" s="14" t="str">
        <f>IFERROR(__xludf.DUMMYFUNCTION("SPARKLINE(N933,{""charttype"",""bar"";""color1"",""#0066CC"";""max"",MAX($N$2:$N$2107)})"),"")</f>
        <v/>
      </c>
      <c r="P933" s="16">
        <v>139316.3</v>
      </c>
      <c r="Q933" s="19">
        <v>133.7365</v>
      </c>
      <c r="R933" s="21">
        <f t="shared" si="5"/>
        <v>18631674.35</v>
      </c>
    </row>
    <row r="934">
      <c r="A934" s="6">
        <v>42937.0</v>
      </c>
      <c r="B934" s="14" t="str">
        <f t="shared" si="1"/>
        <v>Friday</v>
      </c>
      <c r="C934" s="14" t="str">
        <f t="shared" si="2"/>
        <v>July</v>
      </c>
      <c r="D934" s="15" t="str">
        <f t="shared" si="3"/>
        <v>2017</v>
      </c>
      <c r="E934" s="16">
        <f t="shared" si="4"/>
        <v>29</v>
      </c>
      <c r="F934" s="14" t="str">
        <f>VLOOKUP(A934,'_Holidays'!A934:B3039,2,FALSE)</f>
        <v>Y</v>
      </c>
      <c r="G934" s="17" t="str">
        <f>VLOOKUP(A934,'_Holidays'!A934:C3039,3,FALSE)</f>
        <v>N</v>
      </c>
      <c r="H934" s="18">
        <v>3.3</v>
      </c>
      <c r="I934" s="14" t="str">
        <f>IFERROR(__xludf.DUMMYFUNCTION("SPARKLINE(H934,{""charttype"",""bar"";""color1"",""#00CCFF"";""max"",MAX($H$2:$H$2107)})"),"")</f>
        <v/>
      </c>
      <c r="J934" s="18">
        <v>13.8</v>
      </c>
      <c r="K934" s="14" t="str">
        <f>IFERROR(__xludf.DUMMYFUNCTION("SPARKLINE(J934,{""charttype"",""bar"";""color1"",""#FF0000"";""max"",MAX($J$2:$J$2107)})"),"")</f>
        <v/>
      </c>
      <c r="L934" s="18">
        <v>10.3</v>
      </c>
      <c r="M934" s="18" t="str">
        <f>IFERROR(__xludf.DUMMYFUNCTION("SPARKLINE(L934,{""charttype"",""bar"";""color1"",""#FF9900"";""max"",MAX($L$2:$L$2107)})"),"")</f>
        <v/>
      </c>
      <c r="N934" s="18">
        <v>4.2</v>
      </c>
      <c r="O934" s="14" t="str">
        <f>IFERROR(__xludf.DUMMYFUNCTION("SPARKLINE(N934,{""charttype"",""bar"";""color1"",""#0066CC"";""max"",MAX($N$2:$N$2107)})"),"")</f>
        <v/>
      </c>
      <c r="P934" s="16">
        <v>140073.9</v>
      </c>
      <c r="Q934" s="19">
        <v>130.1927</v>
      </c>
      <c r="R934" s="21">
        <f t="shared" si="5"/>
        <v>18236599.24</v>
      </c>
    </row>
    <row r="935">
      <c r="A935" s="6">
        <v>42938.0</v>
      </c>
      <c r="B935" s="14" t="str">
        <f t="shared" si="1"/>
        <v>Saturday</v>
      </c>
      <c r="C935" s="14" t="str">
        <f t="shared" si="2"/>
        <v>July</v>
      </c>
      <c r="D935" s="15" t="str">
        <f t="shared" si="3"/>
        <v>2017</v>
      </c>
      <c r="E935" s="16">
        <f t="shared" si="4"/>
        <v>29</v>
      </c>
      <c r="F935" s="14" t="str">
        <f>VLOOKUP(A935,'_Holidays'!A935:B3040,2,FALSE)</f>
        <v>Y</v>
      </c>
      <c r="G935" s="17" t="str">
        <f>VLOOKUP(A935,'_Holidays'!A935:C3040,3,FALSE)</f>
        <v>N</v>
      </c>
      <c r="H935" s="18">
        <v>5.4</v>
      </c>
      <c r="I935" s="14" t="str">
        <f>IFERROR(__xludf.DUMMYFUNCTION("SPARKLINE(H935,{""charttype"",""bar"";""color1"",""#00CCFF"";""max"",MAX($H$2:$H$2107)})"),"")</f>
        <v/>
      </c>
      <c r="J935" s="18">
        <v>12.4</v>
      </c>
      <c r="K935" s="14" t="str">
        <f>IFERROR(__xludf.DUMMYFUNCTION("SPARKLINE(J935,{""charttype"",""bar"";""color1"",""#FF0000"";""max"",MAX($J$2:$J$2107)})"),"")</f>
        <v/>
      </c>
      <c r="L935" s="18">
        <v>7.0</v>
      </c>
      <c r="M935" s="18" t="str">
        <f>IFERROR(__xludf.DUMMYFUNCTION("SPARKLINE(L935,{""charttype"",""bar"";""color1"",""#FF9900"";""max"",MAX($L$2:$L$2107)})"),"")</f>
        <v/>
      </c>
      <c r="N935" s="18">
        <v>0.0</v>
      </c>
      <c r="O935" s="14" t="str">
        <f>IFERROR(__xludf.DUMMYFUNCTION("SPARKLINE(N935,{""charttype"",""bar"";""color1"",""#0066CC"";""max"",MAX($N$2:$N$2107)})"),"")</f>
        <v/>
      </c>
      <c r="P935" s="16">
        <v>122397.1</v>
      </c>
      <c r="Q935" s="19">
        <v>91.65608</v>
      </c>
      <c r="R935" s="21">
        <f t="shared" si="5"/>
        <v>11218438.39</v>
      </c>
    </row>
    <row r="936">
      <c r="A936" s="6">
        <v>42939.0</v>
      </c>
      <c r="B936" s="14" t="str">
        <f t="shared" si="1"/>
        <v>Sunday</v>
      </c>
      <c r="C936" s="14" t="str">
        <f t="shared" si="2"/>
        <v>July</v>
      </c>
      <c r="D936" s="15" t="str">
        <f t="shared" si="3"/>
        <v>2017</v>
      </c>
      <c r="E936" s="16">
        <f t="shared" si="4"/>
        <v>30</v>
      </c>
      <c r="F936" s="14" t="str">
        <f>VLOOKUP(A936,'_Holidays'!A936:B3041,2,FALSE)</f>
        <v>Y</v>
      </c>
      <c r="G936" s="17" t="str">
        <f>VLOOKUP(A936,'_Holidays'!A936:C3041,3,FALSE)</f>
        <v>N</v>
      </c>
      <c r="H936" s="18">
        <v>8.4</v>
      </c>
      <c r="I936" s="14" t="str">
        <f>IFERROR(__xludf.DUMMYFUNCTION("SPARKLINE(H936,{""charttype"",""bar"";""color1"",""#00CCFF"";""max"",MAX($H$2:$H$2107)})"),"")</f>
        <v/>
      </c>
      <c r="J936" s="18">
        <v>14.1</v>
      </c>
      <c r="K936" s="14" t="str">
        <f>IFERROR(__xludf.DUMMYFUNCTION("SPARKLINE(J936,{""charttype"",""bar"";""color1"",""#FF0000"";""max"",MAX($J$2:$J$2107)})"),"")</f>
        <v/>
      </c>
      <c r="L936" s="18">
        <v>5.4</v>
      </c>
      <c r="M936" s="18" t="str">
        <f>IFERROR(__xludf.DUMMYFUNCTION("SPARKLINE(L936,{""charttype"",""bar"";""color1"",""#FF9900"";""max"",MAX($L$2:$L$2107)})"),"")</f>
        <v/>
      </c>
      <c r="N936" s="18">
        <v>0.0</v>
      </c>
      <c r="O936" s="14" t="str">
        <f>IFERROR(__xludf.DUMMYFUNCTION("SPARKLINE(N936,{""charttype"",""bar"";""color1"",""#0066CC"";""max"",MAX($N$2:$N$2107)})"),"")</f>
        <v/>
      </c>
      <c r="P936" s="16">
        <v>118007.7</v>
      </c>
      <c r="Q936" s="19">
        <v>107.8923</v>
      </c>
      <c r="R936" s="21">
        <f t="shared" si="5"/>
        <v>12732122.17</v>
      </c>
    </row>
    <row r="937">
      <c r="A937" s="6">
        <v>42940.0</v>
      </c>
      <c r="B937" s="14" t="str">
        <f t="shared" si="1"/>
        <v>Monday</v>
      </c>
      <c r="C937" s="14" t="str">
        <f t="shared" si="2"/>
        <v>July</v>
      </c>
      <c r="D937" s="15" t="str">
        <f t="shared" si="3"/>
        <v>2017</v>
      </c>
      <c r="E937" s="16">
        <f t="shared" si="4"/>
        <v>30</v>
      </c>
      <c r="F937" s="14" t="str">
        <f>VLOOKUP(A937,'_Holidays'!A937:B3042,2,FALSE)</f>
        <v>Y</v>
      </c>
      <c r="G937" s="17" t="str">
        <f>VLOOKUP(A937,'_Holidays'!A937:C3042,3,FALSE)</f>
        <v>N</v>
      </c>
      <c r="H937" s="18">
        <v>8.1</v>
      </c>
      <c r="I937" s="14" t="str">
        <f>IFERROR(__xludf.DUMMYFUNCTION("SPARKLINE(H937,{""charttype"",""bar"";""color1"",""#00CCFF"";""max"",MAX($H$2:$H$2107)})"),"")</f>
        <v/>
      </c>
      <c r="J937" s="18">
        <v>16.1</v>
      </c>
      <c r="K937" s="14" t="str">
        <f>IFERROR(__xludf.DUMMYFUNCTION("SPARKLINE(J937,{""charttype"",""bar"";""color1"",""#FF0000"";""max"",MAX($J$2:$J$2107)})"),"")</f>
        <v/>
      </c>
      <c r="L937" s="18">
        <v>8.3</v>
      </c>
      <c r="M937" s="18" t="str">
        <f>IFERROR(__xludf.DUMMYFUNCTION("SPARKLINE(L937,{""charttype"",""bar"";""color1"",""#FF9900"";""max"",MAX($L$2:$L$2107)})"),"")</f>
        <v/>
      </c>
      <c r="N937" s="18">
        <v>7.0</v>
      </c>
      <c r="O937" s="14" t="str">
        <f>IFERROR(__xludf.DUMMYFUNCTION("SPARKLINE(N937,{""charttype"",""bar"";""color1"",""#0066CC"";""max"",MAX($N$2:$N$2107)})"),"")</f>
        <v/>
      </c>
      <c r="P937" s="16">
        <v>136330.6</v>
      </c>
      <c r="Q937" s="19">
        <v>122.6545</v>
      </c>
      <c r="R937" s="21">
        <f t="shared" si="5"/>
        <v>16721561.58</v>
      </c>
    </row>
    <row r="938">
      <c r="A938" s="6">
        <v>42941.0</v>
      </c>
      <c r="B938" s="14" t="str">
        <f t="shared" si="1"/>
        <v>Tuesday</v>
      </c>
      <c r="C938" s="14" t="str">
        <f t="shared" si="2"/>
        <v>July</v>
      </c>
      <c r="D938" s="15" t="str">
        <f t="shared" si="3"/>
        <v>2017</v>
      </c>
      <c r="E938" s="16">
        <f t="shared" si="4"/>
        <v>30</v>
      </c>
      <c r="F938" s="14" t="str">
        <f>VLOOKUP(A938,'_Holidays'!A938:B3043,2,FALSE)</f>
        <v>Y</v>
      </c>
      <c r="G938" s="17" t="str">
        <f>VLOOKUP(A938,'_Holidays'!A938:C3043,3,FALSE)</f>
        <v>N</v>
      </c>
      <c r="H938" s="18">
        <v>9.8</v>
      </c>
      <c r="I938" s="14" t="str">
        <f>IFERROR(__xludf.DUMMYFUNCTION("SPARKLINE(H938,{""charttype"",""bar"";""color1"",""#00CCFF"";""max"",MAX($H$2:$H$2107)})"),"")</f>
        <v/>
      </c>
      <c r="J938" s="18">
        <v>17.2</v>
      </c>
      <c r="K938" s="14" t="str">
        <f>IFERROR(__xludf.DUMMYFUNCTION("SPARKLINE(J938,{""charttype"",""bar"";""color1"",""#FF0000"";""max"",MAX($J$2:$J$2107)})"),"")</f>
        <v/>
      </c>
      <c r="L938" s="18">
        <v>9.0</v>
      </c>
      <c r="M938" s="18" t="str">
        <f>IFERROR(__xludf.DUMMYFUNCTION("SPARKLINE(L938,{""charttype"",""bar"";""color1"",""#FF9900"";""max"",MAX($L$2:$L$2107)})"),"")</f>
        <v/>
      </c>
      <c r="N938" s="18">
        <v>0.0</v>
      </c>
      <c r="O938" s="14" t="str">
        <f>IFERROR(__xludf.DUMMYFUNCTION("SPARKLINE(N938,{""charttype"",""bar"";""color1"",""#0066CC"";""max"",MAX($N$2:$N$2107)})"),"")</f>
        <v/>
      </c>
      <c r="P938" s="16">
        <v>129699.3</v>
      </c>
      <c r="Q938" s="19">
        <v>113.0336</v>
      </c>
      <c r="R938" s="21">
        <f t="shared" si="5"/>
        <v>14660378.8</v>
      </c>
    </row>
    <row r="939">
      <c r="A939" s="6">
        <v>42942.0</v>
      </c>
      <c r="B939" s="14" t="str">
        <f t="shared" si="1"/>
        <v>Wednesday</v>
      </c>
      <c r="C939" s="14" t="str">
        <f t="shared" si="2"/>
        <v>July</v>
      </c>
      <c r="D939" s="15" t="str">
        <f t="shared" si="3"/>
        <v>2017</v>
      </c>
      <c r="E939" s="16">
        <f t="shared" si="4"/>
        <v>30</v>
      </c>
      <c r="F939" s="14" t="str">
        <f>VLOOKUP(A939,'_Holidays'!A939:B3044,2,FALSE)</f>
        <v>Y</v>
      </c>
      <c r="G939" s="17" t="str">
        <f>VLOOKUP(A939,'_Holidays'!A939:C3044,3,FALSE)</f>
        <v>N</v>
      </c>
      <c r="H939" s="18">
        <v>10.9</v>
      </c>
      <c r="I939" s="14" t="str">
        <f>IFERROR(__xludf.DUMMYFUNCTION("SPARKLINE(H939,{""charttype"",""bar"";""color1"",""#00CCFF"";""max"",MAX($H$2:$H$2107)})"),"")</f>
        <v/>
      </c>
      <c r="J939" s="18">
        <v>15.0</v>
      </c>
      <c r="K939" s="14" t="str">
        <f>IFERROR(__xludf.DUMMYFUNCTION("SPARKLINE(J939,{""charttype"",""bar"";""color1"",""#FF0000"";""max"",MAX($J$2:$J$2107)})"),"")</f>
        <v/>
      </c>
      <c r="L939" s="18">
        <v>8.7</v>
      </c>
      <c r="M939" s="18" t="str">
        <f>IFERROR(__xludf.DUMMYFUNCTION("SPARKLINE(L939,{""charttype"",""bar"";""color1"",""#FF9900"";""max"",MAX($L$2:$L$2107)})"),"")</f>
        <v/>
      </c>
      <c r="N939" s="18">
        <v>2.4</v>
      </c>
      <c r="O939" s="14" t="str">
        <f>IFERROR(__xludf.DUMMYFUNCTION("SPARKLINE(N939,{""charttype"",""bar"";""color1"",""#0066CC"";""max"",MAX($N$2:$N$2107)})"),"")</f>
        <v/>
      </c>
      <c r="P939" s="16">
        <v>133198.3</v>
      </c>
      <c r="Q939" s="19">
        <v>117.2808</v>
      </c>
      <c r="R939" s="21">
        <f t="shared" si="5"/>
        <v>15621603.18</v>
      </c>
    </row>
    <row r="940">
      <c r="A940" s="6">
        <v>42943.0</v>
      </c>
      <c r="B940" s="14" t="str">
        <f t="shared" si="1"/>
        <v>Thursday</v>
      </c>
      <c r="C940" s="14" t="str">
        <f t="shared" si="2"/>
        <v>July</v>
      </c>
      <c r="D940" s="15" t="str">
        <f t="shared" si="3"/>
        <v>2017</v>
      </c>
      <c r="E940" s="16">
        <f t="shared" si="4"/>
        <v>30</v>
      </c>
      <c r="F940" s="14" t="str">
        <f>VLOOKUP(A940,'_Holidays'!A940:B3045,2,FALSE)</f>
        <v>Y</v>
      </c>
      <c r="G940" s="17" t="str">
        <f>VLOOKUP(A940,'_Holidays'!A940:C3045,3,FALSE)</f>
        <v>N</v>
      </c>
      <c r="H940" s="18">
        <v>4.4</v>
      </c>
      <c r="I940" s="14" t="str">
        <f>IFERROR(__xludf.DUMMYFUNCTION("SPARKLINE(H940,{""charttype"",""bar"";""color1"",""#00CCFF"";""max"",MAX($H$2:$H$2107)})"),"")</f>
        <v/>
      </c>
      <c r="J940" s="18">
        <v>14.2</v>
      </c>
      <c r="K940" s="14" t="str">
        <f>IFERROR(__xludf.DUMMYFUNCTION("SPARKLINE(J940,{""charttype"",""bar"";""color1"",""#FF0000"";""max"",MAX($J$2:$J$2107)})"),"")</f>
        <v/>
      </c>
      <c r="L940" s="18">
        <v>8.7</v>
      </c>
      <c r="M940" s="18" t="str">
        <f>IFERROR(__xludf.DUMMYFUNCTION("SPARKLINE(L940,{""charttype"",""bar"";""color1"",""#FF9900"";""max"",MAX($L$2:$L$2107)})"),"")</f>
        <v/>
      </c>
      <c r="N940" s="18">
        <v>2.0</v>
      </c>
      <c r="O940" s="14" t="str">
        <f>IFERROR(__xludf.DUMMYFUNCTION("SPARKLINE(N940,{""charttype"",""bar"";""color1"",""#0066CC"";""max"",MAX($N$2:$N$2107)})"),"")</f>
        <v/>
      </c>
      <c r="P940" s="16">
        <v>136003.9</v>
      </c>
      <c r="Q940" s="19">
        <v>117.3155</v>
      </c>
      <c r="R940" s="21">
        <f t="shared" si="5"/>
        <v>15955365.53</v>
      </c>
    </row>
    <row r="941">
      <c r="A941" s="6">
        <v>42944.0</v>
      </c>
      <c r="B941" s="14" t="str">
        <f t="shared" si="1"/>
        <v>Friday</v>
      </c>
      <c r="C941" s="14" t="str">
        <f t="shared" si="2"/>
        <v>July</v>
      </c>
      <c r="D941" s="15" t="str">
        <f t="shared" si="3"/>
        <v>2017</v>
      </c>
      <c r="E941" s="16">
        <f t="shared" si="4"/>
        <v>30</v>
      </c>
      <c r="F941" s="14" t="str">
        <f>VLOOKUP(A941,'_Holidays'!A941:B3046,2,FALSE)</f>
        <v>Y</v>
      </c>
      <c r="G941" s="17" t="str">
        <f>VLOOKUP(A941,'_Holidays'!A941:C3046,3,FALSE)</f>
        <v>N</v>
      </c>
      <c r="H941" s="18">
        <v>6.2</v>
      </c>
      <c r="I941" s="14" t="str">
        <f>IFERROR(__xludf.DUMMYFUNCTION("SPARKLINE(H941,{""charttype"",""bar"";""color1"",""#00CCFF"";""max"",MAX($H$2:$H$2107)})"),"")</f>
        <v/>
      </c>
      <c r="J941" s="18">
        <v>14.3</v>
      </c>
      <c r="K941" s="14" t="str">
        <f>IFERROR(__xludf.DUMMYFUNCTION("SPARKLINE(J941,{""charttype"",""bar"";""color1"",""#FF0000"";""max"",MAX($J$2:$J$2107)})"),"")</f>
        <v/>
      </c>
      <c r="L941" s="18">
        <v>9.8</v>
      </c>
      <c r="M941" s="18" t="str">
        <f>IFERROR(__xludf.DUMMYFUNCTION("SPARKLINE(L941,{""charttype"",""bar"";""color1"",""#FF9900"";""max"",MAX($L$2:$L$2107)})"),"")</f>
        <v/>
      </c>
      <c r="N941" s="18">
        <v>2.8</v>
      </c>
      <c r="O941" s="14" t="str">
        <f>IFERROR(__xludf.DUMMYFUNCTION("SPARKLINE(N941,{""charttype"",""bar"";""color1"",""#0066CC"";""max"",MAX($N$2:$N$2107)})"),"")</f>
        <v/>
      </c>
      <c r="P941" s="16">
        <v>130432.1</v>
      </c>
      <c r="Q941" s="19">
        <v>111.307</v>
      </c>
      <c r="R941" s="21">
        <f t="shared" si="5"/>
        <v>14518005.75</v>
      </c>
    </row>
    <row r="942">
      <c r="A942" s="6">
        <v>42945.0</v>
      </c>
      <c r="B942" s="14" t="str">
        <f t="shared" si="1"/>
        <v>Saturday</v>
      </c>
      <c r="C942" s="14" t="str">
        <f t="shared" si="2"/>
        <v>July</v>
      </c>
      <c r="D942" s="15" t="str">
        <f t="shared" si="3"/>
        <v>2017</v>
      </c>
      <c r="E942" s="16">
        <f t="shared" si="4"/>
        <v>30</v>
      </c>
      <c r="F942" s="14" t="str">
        <f>VLOOKUP(A942,'_Holidays'!A942:B3047,2,FALSE)</f>
        <v>Y</v>
      </c>
      <c r="G942" s="17" t="str">
        <f>VLOOKUP(A942,'_Holidays'!A942:C3047,3,FALSE)</f>
        <v>N</v>
      </c>
      <c r="H942" s="18">
        <v>9.7</v>
      </c>
      <c r="I942" s="14" t="str">
        <f>IFERROR(__xludf.DUMMYFUNCTION("SPARKLINE(H942,{""charttype"",""bar"";""color1"",""#00CCFF"";""max"",MAX($H$2:$H$2107)})"),"")</f>
        <v/>
      </c>
      <c r="J942" s="18">
        <v>17.9</v>
      </c>
      <c r="K942" s="14" t="str">
        <f>IFERROR(__xludf.DUMMYFUNCTION("SPARKLINE(J942,{""charttype"",""bar"";""color1"",""#FF0000"";""max"",MAX($J$2:$J$2107)})"),"")</f>
        <v/>
      </c>
      <c r="L942" s="18">
        <v>10.1</v>
      </c>
      <c r="M942" s="18" t="str">
        <f>IFERROR(__xludf.DUMMYFUNCTION("SPARKLINE(L942,{""charttype"",""bar"";""color1"",""#FF9900"";""max"",MAX($L$2:$L$2107)})"),"")</f>
        <v/>
      </c>
      <c r="N942" s="18">
        <v>0.0</v>
      </c>
      <c r="O942" s="14" t="str">
        <f>IFERROR(__xludf.DUMMYFUNCTION("SPARKLINE(N942,{""charttype"",""bar"";""color1"",""#0066CC"";""max"",MAX($N$2:$N$2107)})"),"")</f>
        <v/>
      </c>
      <c r="P942" s="16">
        <v>111331.2</v>
      </c>
      <c r="Q942" s="19">
        <v>93.4531</v>
      </c>
      <c r="R942" s="21">
        <f t="shared" si="5"/>
        <v>10404245.77</v>
      </c>
    </row>
    <row r="943">
      <c r="A943" s="6">
        <v>42946.0</v>
      </c>
      <c r="B943" s="14" t="str">
        <f t="shared" si="1"/>
        <v>Sunday</v>
      </c>
      <c r="C943" s="14" t="str">
        <f t="shared" si="2"/>
        <v>July</v>
      </c>
      <c r="D943" s="15" t="str">
        <f t="shared" si="3"/>
        <v>2017</v>
      </c>
      <c r="E943" s="16">
        <f t="shared" si="4"/>
        <v>31</v>
      </c>
      <c r="F943" s="14" t="str">
        <f>VLOOKUP(A943,'_Holidays'!A943:B3048,2,FALSE)</f>
        <v>Y</v>
      </c>
      <c r="G943" s="17" t="str">
        <f>VLOOKUP(A943,'_Holidays'!A943:C3048,3,FALSE)</f>
        <v>N</v>
      </c>
      <c r="H943" s="18">
        <v>11.3</v>
      </c>
      <c r="I943" s="14" t="str">
        <f>IFERROR(__xludf.DUMMYFUNCTION("SPARKLINE(H943,{""charttype"",""bar"";""color1"",""#00CCFF"";""max"",MAX($H$2:$H$2107)})"),"")</f>
        <v/>
      </c>
      <c r="J943" s="18">
        <v>18.1</v>
      </c>
      <c r="K943" s="14" t="str">
        <f>IFERROR(__xludf.DUMMYFUNCTION("SPARKLINE(J943,{""charttype"",""bar"";""color1"",""#FF0000"";""max"",MAX($J$2:$J$2107)})"),"")</f>
        <v/>
      </c>
      <c r="L943" s="18">
        <v>8.3</v>
      </c>
      <c r="M943" s="18" t="str">
        <f>IFERROR(__xludf.DUMMYFUNCTION("SPARKLINE(L943,{""charttype"",""bar"";""color1"",""#FF9900"";""max"",MAX($L$2:$L$2107)})"),"")</f>
        <v/>
      </c>
      <c r="N943" s="18">
        <v>0.0</v>
      </c>
      <c r="O943" s="14" t="str">
        <f>IFERROR(__xludf.DUMMYFUNCTION("SPARKLINE(N943,{""charttype"",""bar"";""color1"",""#0066CC"";""max"",MAX($N$2:$N$2107)})"),"")</f>
        <v/>
      </c>
      <c r="P943" s="16">
        <v>107580.5</v>
      </c>
      <c r="Q943" s="19">
        <v>91.41617</v>
      </c>
      <c r="R943" s="21">
        <f t="shared" si="5"/>
        <v>9834597.277</v>
      </c>
    </row>
    <row r="944">
      <c r="A944" s="6">
        <v>42947.0</v>
      </c>
      <c r="B944" s="14" t="str">
        <f t="shared" si="1"/>
        <v>Monday</v>
      </c>
      <c r="C944" s="14" t="str">
        <f t="shared" si="2"/>
        <v>July</v>
      </c>
      <c r="D944" s="15" t="str">
        <f t="shared" si="3"/>
        <v>2017</v>
      </c>
      <c r="E944" s="16">
        <f t="shared" si="4"/>
        <v>31</v>
      </c>
      <c r="F944" s="14" t="str">
        <f>VLOOKUP(A944,'_Holidays'!A944:B3049,2,FALSE)</f>
        <v>Y</v>
      </c>
      <c r="G944" s="17" t="str">
        <f>VLOOKUP(A944,'_Holidays'!A944:C3049,3,FALSE)</f>
        <v>N</v>
      </c>
      <c r="H944" s="18">
        <v>6.7</v>
      </c>
      <c r="I944" s="14" t="str">
        <f>IFERROR(__xludf.DUMMYFUNCTION("SPARKLINE(H944,{""charttype"",""bar"";""color1"",""#00CCFF"";""max"",MAX($H$2:$H$2107)})"),"")</f>
        <v/>
      </c>
      <c r="J944" s="18">
        <v>14.8</v>
      </c>
      <c r="K944" s="14" t="str">
        <f>IFERROR(__xludf.DUMMYFUNCTION("SPARKLINE(J944,{""charttype"",""bar"";""color1"",""#FF0000"";""max"",MAX($J$2:$J$2107)})"),"")</f>
        <v/>
      </c>
      <c r="L944" s="18">
        <v>11.5</v>
      </c>
      <c r="M944" s="18" t="str">
        <f>IFERROR(__xludf.DUMMYFUNCTION("SPARKLINE(L944,{""charttype"",""bar"";""color1"",""#FF9900"";""max"",MAX($L$2:$L$2107)})"),"")</f>
        <v/>
      </c>
      <c r="N944" s="18">
        <v>0.0</v>
      </c>
      <c r="O944" s="14" t="str">
        <f>IFERROR(__xludf.DUMMYFUNCTION("SPARKLINE(N944,{""charttype"",""bar"";""color1"",""#0066CC"";""max"",MAX($N$2:$N$2107)})"),"")</f>
        <v/>
      </c>
      <c r="P944" s="16">
        <v>132276.9</v>
      </c>
      <c r="Q944" s="19">
        <v>137.4767</v>
      </c>
      <c r="R944" s="21">
        <f t="shared" si="5"/>
        <v>18184991.7</v>
      </c>
    </row>
    <row r="945">
      <c r="A945" s="6">
        <v>42948.0</v>
      </c>
      <c r="B945" s="14" t="str">
        <f t="shared" si="1"/>
        <v>Tuesday</v>
      </c>
      <c r="C945" s="14" t="str">
        <f t="shared" si="2"/>
        <v>August</v>
      </c>
      <c r="D945" s="15" t="str">
        <f t="shared" si="3"/>
        <v>2017</v>
      </c>
      <c r="E945" s="16">
        <f t="shared" si="4"/>
        <v>31</v>
      </c>
      <c r="F945" s="14" t="str">
        <f>VLOOKUP(A945,'_Holidays'!A945:B3050,2,FALSE)</f>
        <v>Y</v>
      </c>
      <c r="G945" s="17" t="str">
        <f>VLOOKUP(A945,'_Holidays'!A945:C3050,3,FALSE)</f>
        <v>N</v>
      </c>
      <c r="H945" s="18">
        <v>3.5</v>
      </c>
      <c r="I945" s="14" t="str">
        <f>IFERROR(__xludf.DUMMYFUNCTION("SPARKLINE(H945,{""charttype"",""bar"";""color1"",""#00CCFF"";""max"",MAX($H$2:$H$2107)})"),"")</f>
        <v/>
      </c>
      <c r="J945" s="18">
        <v>15.5</v>
      </c>
      <c r="K945" s="14" t="str">
        <f>IFERROR(__xludf.DUMMYFUNCTION("SPARKLINE(J945,{""charttype"",""bar"";""color1"",""#FF0000"";""max"",MAX($J$2:$J$2107)})"),"")</f>
        <v/>
      </c>
      <c r="L945" s="18">
        <v>11.5</v>
      </c>
      <c r="M945" s="18" t="str">
        <f>IFERROR(__xludf.DUMMYFUNCTION("SPARKLINE(L945,{""charttype"",""bar"";""color1"",""#FF9900"";""max"",MAX($L$2:$L$2107)})"),"")</f>
        <v/>
      </c>
      <c r="N945" s="18">
        <v>0.0</v>
      </c>
      <c r="O945" s="14" t="str">
        <f>IFERROR(__xludf.DUMMYFUNCTION("SPARKLINE(N945,{""charttype"",""bar"";""color1"",""#0066CC"";""max"",MAX($N$2:$N$2107)})"),"")</f>
        <v/>
      </c>
      <c r="P945" s="16">
        <v>137617.9</v>
      </c>
      <c r="Q945" s="19">
        <v>137.9754</v>
      </c>
      <c r="R945" s="21">
        <f t="shared" si="5"/>
        <v>18987884.8</v>
      </c>
    </row>
    <row r="946">
      <c r="A946" s="6">
        <v>42949.0</v>
      </c>
      <c r="B946" s="14" t="str">
        <f t="shared" si="1"/>
        <v>Wednesday</v>
      </c>
      <c r="C946" s="14" t="str">
        <f t="shared" si="2"/>
        <v>August</v>
      </c>
      <c r="D946" s="15" t="str">
        <f t="shared" si="3"/>
        <v>2017</v>
      </c>
      <c r="E946" s="16">
        <f t="shared" si="4"/>
        <v>31</v>
      </c>
      <c r="F946" s="14" t="str">
        <f>VLOOKUP(A946,'_Holidays'!A946:B3051,2,FALSE)</f>
        <v>Y</v>
      </c>
      <c r="G946" s="17" t="str">
        <f>VLOOKUP(A946,'_Holidays'!A946:C3051,3,FALSE)</f>
        <v>N</v>
      </c>
      <c r="H946" s="18">
        <v>3.4</v>
      </c>
      <c r="I946" s="14" t="str">
        <f>IFERROR(__xludf.DUMMYFUNCTION("SPARKLINE(H946,{""charttype"",""bar"";""color1"",""#00CCFF"";""max"",MAX($H$2:$H$2107)})"),"")</f>
        <v/>
      </c>
      <c r="J946" s="18">
        <v>12.9</v>
      </c>
      <c r="K946" s="14" t="str">
        <f>IFERROR(__xludf.DUMMYFUNCTION("SPARKLINE(J946,{""charttype"",""bar"";""color1"",""#FF0000"";""max"",MAX($J$2:$J$2107)})"),"")</f>
        <v/>
      </c>
      <c r="L946" s="18">
        <v>7.5</v>
      </c>
      <c r="M946" s="18" t="str">
        <f>IFERROR(__xludf.DUMMYFUNCTION("SPARKLINE(L946,{""charttype"",""bar"";""color1"",""#FF9900"";""max"",MAX($L$2:$L$2107)})"),"")</f>
        <v/>
      </c>
      <c r="N946" s="18">
        <v>0.0</v>
      </c>
      <c r="O946" s="14" t="str">
        <f>IFERROR(__xludf.DUMMYFUNCTION("SPARKLINE(N946,{""charttype"",""bar"";""color1"",""#0066CC"";""max"",MAX($N$2:$N$2107)})"),"")</f>
        <v/>
      </c>
      <c r="P946" s="16">
        <v>140729.2</v>
      </c>
      <c r="Q946" s="19">
        <v>113.4923</v>
      </c>
      <c r="R946" s="21">
        <f t="shared" si="5"/>
        <v>15971680.59</v>
      </c>
    </row>
    <row r="947">
      <c r="A947" s="6">
        <v>42950.0</v>
      </c>
      <c r="B947" s="14" t="str">
        <f t="shared" si="1"/>
        <v>Thursday</v>
      </c>
      <c r="C947" s="14" t="str">
        <f t="shared" si="2"/>
        <v>August</v>
      </c>
      <c r="D947" s="15" t="str">
        <f t="shared" si="3"/>
        <v>2017</v>
      </c>
      <c r="E947" s="16">
        <f t="shared" si="4"/>
        <v>31</v>
      </c>
      <c r="F947" s="14" t="str">
        <f>VLOOKUP(A947,'_Holidays'!A947:B3052,2,FALSE)</f>
        <v>Y</v>
      </c>
      <c r="G947" s="17" t="str">
        <f>VLOOKUP(A947,'_Holidays'!A947:C3052,3,FALSE)</f>
        <v>N</v>
      </c>
      <c r="H947" s="18">
        <v>3.1</v>
      </c>
      <c r="I947" s="14" t="str">
        <f>IFERROR(__xludf.DUMMYFUNCTION("SPARKLINE(H947,{""charttype"",""bar"";""color1"",""#00CCFF"";""max"",MAX($H$2:$H$2107)})"),"")</f>
        <v/>
      </c>
      <c r="J947" s="18">
        <v>9.0</v>
      </c>
      <c r="K947" s="14" t="str">
        <f>IFERROR(__xludf.DUMMYFUNCTION("SPARKLINE(J947,{""charttype"",""bar"";""color1"",""#FF0000"";""max"",MAX($J$2:$J$2107)})"),"")</f>
        <v/>
      </c>
      <c r="L947" s="18">
        <v>4.4</v>
      </c>
      <c r="M947" s="18" t="str">
        <f>IFERROR(__xludf.DUMMYFUNCTION("SPARKLINE(L947,{""charttype"",""bar"";""color1"",""#FF9900"";""max"",MAX($L$2:$L$2107)})"),"")</f>
        <v/>
      </c>
      <c r="N947" s="18">
        <v>0.0</v>
      </c>
      <c r="O947" s="14" t="str">
        <f>IFERROR(__xludf.DUMMYFUNCTION("SPARKLINE(N947,{""charttype"",""bar"";""color1"",""#0066CC"";""max"",MAX($N$2:$N$2107)})"),"")</f>
        <v/>
      </c>
      <c r="P947" s="16">
        <v>151355.4</v>
      </c>
      <c r="Q947" s="19">
        <v>169.2338</v>
      </c>
      <c r="R947" s="21">
        <f t="shared" si="5"/>
        <v>25614449.49</v>
      </c>
    </row>
    <row r="948">
      <c r="A948" s="6">
        <v>42951.0</v>
      </c>
      <c r="B948" s="14" t="str">
        <f t="shared" si="1"/>
        <v>Friday</v>
      </c>
      <c r="C948" s="14" t="str">
        <f t="shared" si="2"/>
        <v>August</v>
      </c>
      <c r="D948" s="15" t="str">
        <f t="shared" si="3"/>
        <v>2017</v>
      </c>
      <c r="E948" s="16">
        <f t="shared" si="4"/>
        <v>31</v>
      </c>
      <c r="F948" s="14" t="str">
        <f>VLOOKUP(A948,'_Holidays'!A948:B3053,2,FALSE)</f>
        <v>Y</v>
      </c>
      <c r="G948" s="17" t="str">
        <f>VLOOKUP(A948,'_Holidays'!A948:C3053,3,FALSE)</f>
        <v>N</v>
      </c>
      <c r="H948" s="18">
        <v>4.3</v>
      </c>
      <c r="I948" s="14" t="str">
        <f>IFERROR(__xludf.DUMMYFUNCTION("SPARKLINE(H948,{""charttype"",""bar"";""color1"",""#00CCFF"";""max"",MAX($H$2:$H$2107)})"),"")</f>
        <v/>
      </c>
      <c r="J948" s="18">
        <v>12.1</v>
      </c>
      <c r="K948" s="14" t="str">
        <f>IFERROR(__xludf.DUMMYFUNCTION("SPARKLINE(J948,{""charttype"",""bar"";""color1"",""#FF0000"";""max"",MAX($J$2:$J$2107)})"),"")</f>
        <v/>
      </c>
      <c r="L948" s="18">
        <v>7.2</v>
      </c>
      <c r="M948" s="18" t="str">
        <f>IFERROR(__xludf.DUMMYFUNCTION("SPARKLINE(L948,{""charttype"",""bar"";""color1"",""#FF9900"";""max"",MAX($L$2:$L$2107)})"),"")</f>
        <v/>
      </c>
      <c r="N948" s="18">
        <v>6.6</v>
      </c>
      <c r="O948" s="14" t="str">
        <f>IFERROR(__xludf.DUMMYFUNCTION("SPARKLINE(N948,{""charttype"",""bar"";""color1"",""#0066CC"";""max"",MAX($N$2:$N$2107)})"),"")</f>
        <v/>
      </c>
      <c r="P948" s="16">
        <v>141647.9</v>
      </c>
      <c r="Q948" s="19">
        <v>110.3517</v>
      </c>
      <c r="R948" s="21">
        <f t="shared" si="5"/>
        <v>15631086.57</v>
      </c>
    </row>
    <row r="949">
      <c r="A949" s="6">
        <v>42952.0</v>
      </c>
      <c r="B949" s="14" t="str">
        <f t="shared" si="1"/>
        <v>Saturday</v>
      </c>
      <c r="C949" s="14" t="str">
        <f t="shared" si="2"/>
        <v>August</v>
      </c>
      <c r="D949" s="15" t="str">
        <f t="shared" si="3"/>
        <v>2017</v>
      </c>
      <c r="E949" s="16">
        <f t="shared" si="4"/>
        <v>31</v>
      </c>
      <c r="F949" s="14" t="str">
        <f>VLOOKUP(A949,'_Holidays'!A949:B3054,2,FALSE)</f>
        <v>Y</v>
      </c>
      <c r="G949" s="17" t="str">
        <f>VLOOKUP(A949,'_Holidays'!A949:C3054,3,FALSE)</f>
        <v>N</v>
      </c>
      <c r="H949" s="18">
        <v>8.8</v>
      </c>
      <c r="I949" s="14" t="str">
        <f>IFERROR(__xludf.DUMMYFUNCTION("SPARKLINE(H949,{""charttype"",""bar"";""color1"",""#00CCFF"";""max"",MAX($H$2:$H$2107)})"),"")</f>
        <v/>
      </c>
      <c r="J949" s="18">
        <v>14.2</v>
      </c>
      <c r="K949" s="14" t="str">
        <f>IFERROR(__xludf.DUMMYFUNCTION("SPARKLINE(J949,{""charttype"",""bar"";""color1"",""#FF0000"";""max"",MAX($J$2:$J$2107)})"),"")</f>
        <v/>
      </c>
      <c r="L949" s="18">
        <v>11.7</v>
      </c>
      <c r="M949" s="18" t="str">
        <f>IFERROR(__xludf.DUMMYFUNCTION("SPARKLINE(L949,{""charttype"",""bar"";""color1"",""#FF9900"";""max"",MAX($L$2:$L$2107)})"),"")</f>
        <v/>
      </c>
      <c r="N949" s="18">
        <v>0.0</v>
      </c>
      <c r="O949" s="14" t="str">
        <f>IFERROR(__xludf.DUMMYFUNCTION("SPARKLINE(N949,{""charttype"",""bar"";""color1"",""#0066CC"";""max"",MAX($N$2:$N$2107)})"),"")</f>
        <v/>
      </c>
      <c r="P949" s="16">
        <v>116696.5</v>
      </c>
      <c r="Q949" s="19">
        <v>82.76667</v>
      </c>
      <c r="R949" s="21">
        <f t="shared" si="5"/>
        <v>9658580.706</v>
      </c>
    </row>
    <row r="950">
      <c r="A950" s="6">
        <v>42953.0</v>
      </c>
      <c r="B950" s="14" t="str">
        <f t="shared" si="1"/>
        <v>Sunday</v>
      </c>
      <c r="C950" s="14" t="str">
        <f t="shared" si="2"/>
        <v>August</v>
      </c>
      <c r="D950" s="15" t="str">
        <f t="shared" si="3"/>
        <v>2017</v>
      </c>
      <c r="E950" s="16">
        <f t="shared" si="4"/>
        <v>32</v>
      </c>
      <c r="F950" s="14" t="str">
        <f>VLOOKUP(A950,'_Holidays'!A950:B3055,2,FALSE)</f>
        <v>Y</v>
      </c>
      <c r="G950" s="17" t="str">
        <f>VLOOKUP(A950,'_Holidays'!A950:C3055,3,FALSE)</f>
        <v>N</v>
      </c>
      <c r="H950" s="18">
        <v>9.0</v>
      </c>
      <c r="I950" s="14" t="str">
        <f>IFERROR(__xludf.DUMMYFUNCTION("SPARKLINE(H950,{""charttype"",""bar"";""color1"",""#00CCFF"";""max"",MAX($H$2:$H$2107)})"),"")</f>
        <v/>
      </c>
      <c r="J950" s="18">
        <v>13.0</v>
      </c>
      <c r="K950" s="14" t="str">
        <f>IFERROR(__xludf.DUMMYFUNCTION("SPARKLINE(J950,{""charttype"",""bar"";""color1"",""#FF0000"";""max"",MAX($J$2:$J$2107)})"),"")</f>
        <v/>
      </c>
      <c r="L950" s="18">
        <v>8.2</v>
      </c>
      <c r="M950" s="18" t="str">
        <f>IFERROR(__xludf.DUMMYFUNCTION("SPARKLINE(L950,{""charttype"",""bar"";""color1"",""#FF9900"";""max"",MAX($L$2:$L$2107)})"),"")</f>
        <v/>
      </c>
      <c r="N950" s="18">
        <v>0.0</v>
      </c>
      <c r="O950" s="14" t="str">
        <f>IFERROR(__xludf.DUMMYFUNCTION("SPARKLINE(N950,{""charttype"",""bar"";""color1"",""#0066CC"";""max"",MAX($N$2:$N$2107)})"),"")</f>
        <v/>
      </c>
      <c r="P950" s="16">
        <v>117351.1</v>
      </c>
      <c r="Q950" s="19">
        <v>86.2022</v>
      </c>
      <c r="R950" s="21">
        <f t="shared" si="5"/>
        <v>10115922.99</v>
      </c>
    </row>
    <row r="951">
      <c r="A951" s="6">
        <v>42954.0</v>
      </c>
      <c r="B951" s="14" t="str">
        <f t="shared" si="1"/>
        <v>Monday</v>
      </c>
      <c r="C951" s="14" t="str">
        <f t="shared" si="2"/>
        <v>August</v>
      </c>
      <c r="D951" s="15" t="str">
        <f t="shared" si="3"/>
        <v>2017</v>
      </c>
      <c r="E951" s="16">
        <f t="shared" si="4"/>
        <v>32</v>
      </c>
      <c r="F951" s="14" t="str">
        <f>VLOOKUP(A951,'_Holidays'!A951:B3056,2,FALSE)</f>
        <v>Y</v>
      </c>
      <c r="G951" s="17" t="str">
        <f>VLOOKUP(A951,'_Holidays'!A951:C3056,3,FALSE)</f>
        <v>N</v>
      </c>
      <c r="H951" s="18">
        <v>7.7</v>
      </c>
      <c r="I951" s="14" t="str">
        <f>IFERROR(__xludf.DUMMYFUNCTION("SPARKLINE(H951,{""charttype"",""bar"";""color1"",""#00CCFF"";""max"",MAX($H$2:$H$2107)})"),"")</f>
        <v/>
      </c>
      <c r="J951" s="18">
        <v>12.3</v>
      </c>
      <c r="K951" s="14" t="str">
        <f>IFERROR(__xludf.DUMMYFUNCTION("SPARKLINE(J951,{""charttype"",""bar"";""color1"",""#FF0000"";""max"",MAX($J$2:$J$2107)})"),"")</f>
        <v/>
      </c>
      <c r="L951" s="18">
        <v>7.3</v>
      </c>
      <c r="M951" s="18" t="str">
        <f>IFERROR(__xludf.DUMMYFUNCTION("SPARKLINE(L951,{""charttype"",""bar"";""color1"",""#FF9900"";""max"",MAX($L$2:$L$2107)})"),"")</f>
        <v/>
      </c>
      <c r="N951" s="18">
        <v>4.2</v>
      </c>
      <c r="O951" s="14" t="str">
        <f>IFERROR(__xludf.DUMMYFUNCTION("SPARKLINE(N951,{""charttype"",""bar"";""color1"",""#0066CC"";""max"",MAX($N$2:$N$2107)})"),"")</f>
        <v/>
      </c>
      <c r="P951" s="16">
        <v>138963.2</v>
      </c>
      <c r="Q951" s="19">
        <v>111.489</v>
      </c>
      <c r="R951" s="21">
        <f t="shared" si="5"/>
        <v>15492868.2</v>
      </c>
    </row>
    <row r="952">
      <c r="A952" s="6">
        <v>42955.0</v>
      </c>
      <c r="B952" s="14" t="str">
        <f t="shared" si="1"/>
        <v>Tuesday</v>
      </c>
      <c r="C952" s="14" t="str">
        <f t="shared" si="2"/>
        <v>August</v>
      </c>
      <c r="D952" s="15" t="str">
        <f t="shared" si="3"/>
        <v>2017</v>
      </c>
      <c r="E952" s="16">
        <f t="shared" si="4"/>
        <v>32</v>
      </c>
      <c r="F952" s="14" t="str">
        <f>VLOOKUP(A952,'_Holidays'!A952:B3057,2,FALSE)</f>
        <v>Y</v>
      </c>
      <c r="G952" s="17" t="str">
        <f>VLOOKUP(A952,'_Holidays'!A952:C3057,3,FALSE)</f>
        <v>N</v>
      </c>
      <c r="H952" s="18">
        <v>7.9</v>
      </c>
      <c r="I952" s="14" t="str">
        <f>IFERROR(__xludf.DUMMYFUNCTION("SPARKLINE(H952,{""charttype"",""bar"";""color1"",""#00CCFF"";""max"",MAX($H$2:$H$2107)})"),"")</f>
        <v/>
      </c>
      <c r="J952" s="18">
        <v>15.0</v>
      </c>
      <c r="K952" s="14" t="str">
        <f>IFERROR(__xludf.DUMMYFUNCTION("SPARKLINE(J952,{""charttype"",""bar"";""color1"",""#FF0000"";""max"",MAX($J$2:$J$2107)})"),"")</f>
        <v/>
      </c>
      <c r="L952" s="18">
        <v>7.5</v>
      </c>
      <c r="M952" s="18" t="str">
        <f>IFERROR(__xludf.DUMMYFUNCTION("SPARKLINE(L952,{""charttype"",""bar"";""color1"",""#FF9900"";""max"",MAX($L$2:$L$2107)})"),"")</f>
        <v/>
      </c>
      <c r="N952" s="18">
        <v>2.2</v>
      </c>
      <c r="O952" s="14" t="str">
        <f>IFERROR(__xludf.DUMMYFUNCTION("SPARKLINE(N952,{""charttype"",""bar"";""color1"",""#0066CC"";""max"",MAX($N$2:$N$2107)})"),"")</f>
        <v/>
      </c>
      <c r="P952" s="16">
        <v>139108.4</v>
      </c>
      <c r="Q952" s="19">
        <v>111.5514</v>
      </c>
      <c r="R952" s="21">
        <f t="shared" si="5"/>
        <v>15517736.77</v>
      </c>
    </row>
    <row r="953">
      <c r="A953" s="6">
        <v>42956.0</v>
      </c>
      <c r="B953" s="14" t="str">
        <f t="shared" si="1"/>
        <v>Wednesday</v>
      </c>
      <c r="C953" s="14" t="str">
        <f t="shared" si="2"/>
        <v>August</v>
      </c>
      <c r="D953" s="15" t="str">
        <f t="shared" si="3"/>
        <v>2017</v>
      </c>
      <c r="E953" s="16">
        <f t="shared" si="4"/>
        <v>32</v>
      </c>
      <c r="F953" s="14" t="str">
        <f>VLOOKUP(A953,'_Holidays'!A953:B3058,2,FALSE)</f>
        <v>Y</v>
      </c>
      <c r="G953" s="17" t="str">
        <f>VLOOKUP(A953,'_Holidays'!A953:C3058,3,FALSE)</f>
        <v>N</v>
      </c>
      <c r="H953" s="18">
        <v>8.9</v>
      </c>
      <c r="I953" s="14" t="str">
        <f>IFERROR(__xludf.DUMMYFUNCTION("SPARKLINE(H953,{""charttype"",""bar"";""color1"",""#00CCFF"";""max"",MAX($H$2:$H$2107)})"),"")</f>
        <v/>
      </c>
      <c r="J953" s="18">
        <v>16.8</v>
      </c>
      <c r="K953" s="14" t="str">
        <f>IFERROR(__xludf.DUMMYFUNCTION("SPARKLINE(J953,{""charttype"",""bar"";""color1"",""#FF0000"";""max"",MAX($J$2:$J$2107)})"),"")</f>
        <v/>
      </c>
      <c r="L953" s="18">
        <v>11.5</v>
      </c>
      <c r="M953" s="18" t="str">
        <f>IFERROR(__xludf.DUMMYFUNCTION("SPARKLINE(L953,{""charttype"",""bar"";""color1"",""#FF9900"";""max"",MAX($L$2:$L$2107)})"),"")</f>
        <v/>
      </c>
      <c r="N953" s="18">
        <v>0.0</v>
      </c>
      <c r="O953" s="14" t="str">
        <f>IFERROR(__xludf.DUMMYFUNCTION("SPARKLINE(N953,{""charttype"",""bar"";""color1"",""#0066CC"";""max"",MAX($N$2:$N$2107)})"),"")</f>
        <v/>
      </c>
      <c r="P953" s="16">
        <v>130044.4</v>
      </c>
      <c r="Q953" s="19">
        <v>105.2831</v>
      </c>
      <c r="R953" s="21">
        <f t="shared" si="5"/>
        <v>13691477.57</v>
      </c>
    </row>
    <row r="954">
      <c r="A954" s="6">
        <v>42957.0</v>
      </c>
      <c r="B954" s="14" t="str">
        <f t="shared" si="1"/>
        <v>Thursday</v>
      </c>
      <c r="C954" s="14" t="str">
        <f t="shared" si="2"/>
        <v>August</v>
      </c>
      <c r="D954" s="15" t="str">
        <f t="shared" si="3"/>
        <v>2017</v>
      </c>
      <c r="E954" s="16">
        <f t="shared" si="4"/>
        <v>32</v>
      </c>
      <c r="F954" s="14" t="str">
        <f>VLOOKUP(A954,'_Holidays'!A954:B3059,2,FALSE)</f>
        <v>Y</v>
      </c>
      <c r="G954" s="17" t="str">
        <f>VLOOKUP(A954,'_Holidays'!A954:C3059,3,FALSE)</f>
        <v>N</v>
      </c>
      <c r="H954" s="18">
        <v>11.4</v>
      </c>
      <c r="I954" s="14" t="str">
        <f>IFERROR(__xludf.DUMMYFUNCTION("SPARKLINE(H954,{""charttype"",""bar"";""color1"",""#00CCFF"";""max"",MAX($H$2:$H$2107)})"),"")</f>
        <v/>
      </c>
      <c r="J954" s="18">
        <v>18.8</v>
      </c>
      <c r="K954" s="14" t="str">
        <f>IFERROR(__xludf.DUMMYFUNCTION("SPARKLINE(J954,{""charttype"",""bar"";""color1"",""#FF0000"";""max"",MAX($J$2:$J$2107)})"),"")</f>
        <v/>
      </c>
      <c r="L954" s="18">
        <v>8.4</v>
      </c>
      <c r="M954" s="18" t="str">
        <f>IFERROR(__xludf.DUMMYFUNCTION("SPARKLINE(L954,{""charttype"",""bar"";""color1"",""#FF9900"";""max"",MAX($L$2:$L$2107)})"),"")</f>
        <v/>
      </c>
      <c r="N954" s="18">
        <v>0.0</v>
      </c>
      <c r="O954" s="14" t="str">
        <f>IFERROR(__xludf.DUMMYFUNCTION("SPARKLINE(N954,{""charttype"",""bar"";""color1"",""#0066CC"";""max"",MAX($N$2:$N$2107)})"),"")</f>
        <v/>
      </c>
      <c r="P954" s="16">
        <v>122361.9</v>
      </c>
      <c r="Q954" s="19">
        <v>86.91655</v>
      </c>
      <c r="R954" s="21">
        <f t="shared" si="5"/>
        <v>10635274.2</v>
      </c>
    </row>
    <row r="955">
      <c r="A955" s="6">
        <v>42958.0</v>
      </c>
      <c r="B955" s="14" t="str">
        <f t="shared" si="1"/>
        <v>Friday</v>
      </c>
      <c r="C955" s="14" t="str">
        <f t="shared" si="2"/>
        <v>August</v>
      </c>
      <c r="D955" s="15" t="str">
        <f t="shared" si="3"/>
        <v>2017</v>
      </c>
      <c r="E955" s="16">
        <f t="shared" si="4"/>
        <v>32</v>
      </c>
      <c r="F955" s="14" t="str">
        <f>VLOOKUP(A955,'_Holidays'!A955:B3060,2,FALSE)</f>
        <v>Y</v>
      </c>
      <c r="G955" s="17" t="str">
        <f>VLOOKUP(A955,'_Holidays'!A955:C3060,3,FALSE)</f>
        <v>N</v>
      </c>
      <c r="H955" s="18">
        <v>10.3</v>
      </c>
      <c r="I955" s="14" t="str">
        <f>IFERROR(__xludf.DUMMYFUNCTION("SPARKLINE(H955,{""charttype"",""bar"";""color1"",""#00CCFF"";""max"",MAX($H$2:$H$2107)})"),"")</f>
        <v/>
      </c>
      <c r="J955" s="18">
        <v>16.4</v>
      </c>
      <c r="K955" s="14" t="str">
        <f>IFERROR(__xludf.DUMMYFUNCTION("SPARKLINE(J955,{""charttype"",""bar"";""color1"",""#FF0000"";""max"",MAX($J$2:$J$2107)})"),"")</f>
        <v/>
      </c>
      <c r="L955" s="18">
        <v>9.3</v>
      </c>
      <c r="M955" s="18" t="str">
        <f>IFERROR(__xludf.DUMMYFUNCTION("SPARKLINE(L955,{""charttype"",""bar"";""color1"",""#FF9900"";""max"",MAX($L$2:$L$2107)})"),"")</f>
        <v/>
      </c>
      <c r="N955" s="18">
        <v>0.0</v>
      </c>
      <c r="O955" s="14" t="str">
        <f>IFERROR(__xludf.DUMMYFUNCTION("SPARKLINE(N955,{""charttype"",""bar"";""color1"",""#0066CC"";""max"",MAX($N$2:$N$2107)})"),"")</f>
        <v/>
      </c>
      <c r="P955" s="16">
        <v>122862.3</v>
      </c>
      <c r="Q955" s="19">
        <v>78.92564</v>
      </c>
      <c r="R955" s="21">
        <f t="shared" si="5"/>
        <v>9696985.659</v>
      </c>
    </row>
    <row r="956">
      <c r="A956" s="6">
        <v>42959.0</v>
      </c>
      <c r="B956" s="14" t="str">
        <f t="shared" si="1"/>
        <v>Saturday</v>
      </c>
      <c r="C956" s="14" t="str">
        <f t="shared" si="2"/>
        <v>August</v>
      </c>
      <c r="D956" s="15" t="str">
        <f t="shared" si="3"/>
        <v>2017</v>
      </c>
      <c r="E956" s="16">
        <f t="shared" si="4"/>
        <v>32</v>
      </c>
      <c r="F956" s="14" t="str">
        <f>VLOOKUP(A956,'_Holidays'!A956:B3061,2,FALSE)</f>
        <v>Y</v>
      </c>
      <c r="G956" s="17" t="str">
        <f>VLOOKUP(A956,'_Holidays'!A956:C3061,3,FALSE)</f>
        <v>N</v>
      </c>
      <c r="H956" s="18">
        <v>10.3</v>
      </c>
      <c r="I956" s="14" t="str">
        <f>IFERROR(__xludf.DUMMYFUNCTION("SPARKLINE(H956,{""charttype"",""bar"";""color1"",""#00CCFF"";""max"",MAX($H$2:$H$2107)})"),"")</f>
        <v/>
      </c>
      <c r="J956" s="18">
        <v>17.9</v>
      </c>
      <c r="K956" s="14" t="str">
        <f>IFERROR(__xludf.DUMMYFUNCTION("SPARKLINE(J956,{""charttype"",""bar"";""color1"",""#FF0000"";""max"",MAX($J$2:$J$2107)})"),"")</f>
        <v/>
      </c>
      <c r="L956" s="18">
        <v>9.9</v>
      </c>
      <c r="M956" s="18" t="str">
        <f>IFERROR(__xludf.DUMMYFUNCTION("SPARKLINE(L956,{""charttype"",""bar"";""color1"",""#FF9900"";""max"",MAX($L$2:$L$2107)})"),"")</f>
        <v/>
      </c>
      <c r="N956" s="18">
        <v>2.8</v>
      </c>
      <c r="O956" s="14" t="str">
        <f>IFERROR(__xludf.DUMMYFUNCTION("SPARKLINE(N956,{""charttype"",""bar"";""color1"",""#0066CC"";""max"",MAX($N$2:$N$2107)})"),"")</f>
        <v/>
      </c>
      <c r="P956" s="16">
        <v>113669.5</v>
      </c>
      <c r="Q956" s="19">
        <v>77.12359</v>
      </c>
      <c r="R956" s="21">
        <f t="shared" si="5"/>
        <v>8766599.914</v>
      </c>
    </row>
    <row r="957">
      <c r="A957" s="6">
        <v>42960.0</v>
      </c>
      <c r="B957" s="14" t="str">
        <f t="shared" si="1"/>
        <v>Sunday</v>
      </c>
      <c r="C957" s="14" t="str">
        <f t="shared" si="2"/>
        <v>August</v>
      </c>
      <c r="D957" s="15" t="str">
        <f t="shared" si="3"/>
        <v>2017</v>
      </c>
      <c r="E957" s="16">
        <f t="shared" si="4"/>
        <v>33</v>
      </c>
      <c r="F957" s="14" t="str">
        <f>VLOOKUP(A957,'_Holidays'!A957:B3062,2,FALSE)</f>
        <v>Y</v>
      </c>
      <c r="G957" s="17" t="str">
        <f>VLOOKUP(A957,'_Holidays'!A957:C3062,3,FALSE)</f>
        <v>N</v>
      </c>
      <c r="H957" s="18">
        <v>9.4</v>
      </c>
      <c r="I957" s="14" t="str">
        <f>IFERROR(__xludf.DUMMYFUNCTION("SPARKLINE(H957,{""charttype"",""bar"";""color1"",""#00CCFF"";""max"",MAX($H$2:$H$2107)})"),"")</f>
        <v/>
      </c>
      <c r="J957" s="18">
        <v>18.7</v>
      </c>
      <c r="K957" s="14" t="str">
        <f>IFERROR(__xludf.DUMMYFUNCTION("SPARKLINE(J957,{""charttype"",""bar"";""color1"",""#FF0000"";""max"",MAX($J$2:$J$2107)})"),"")</f>
        <v/>
      </c>
      <c r="L957" s="18">
        <v>11.1</v>
      </c>
      <c r="M957" s="18" t="str">
        <f>IFERROR(__xludf.DUMMYFUNCTION("SPARKLINE(L957,{""charttype"",""bar"";""color1"",""#FF9900"";""max"",MAX($L$2:$L$2107)})"),"")</f>
        <v/>
      </c>
      <c r="N957" s="18">
        <v>2.0</v>
      </c>
      <c r="O957" s="14" t="str">
        <f>IFERROR(__xludf.DUMMYFUNCTION("SPARKLINE(N957,{""charttype"",""bar"";""color1"",""#0066CC"";""max"",MAX($N$2:$N$2107)})"),"")</f>
        <v/>
      </c>
      <c r="P957" s="16">
        <v>106274.6</v>
      </c>
      <c r="Q957" s="19">
        <v>68.29417</v>
      </c>
      <c r="R957" s="21">
        <f t="shared" si="5"/>
        <v>7257935.599</v>
      </c>
    </row>
    <row r="958">
      <c r="A958" s="6">
        <v>42961.0</v>
      </c>
      <c r="B958" s="14" t="str">
        <f t="shared" si="1"/>
        <v>Monday</v>
      </c>
      <c r="C958" s="14" t="str">
        <f t="shared" si="2"/>
        <v>August</v>
      </c>
      <c r="D958" s="15" t="str">
        <f t="shared" si="3"/>
        <v>2017</v>
      </c>
      <c r="E958" s="16">
        <f t="shared" si="4"/>
        <v>33</v>
      </c>
      <c r="F958" s="14" t="str">
        <f>VLOOKUP(A958,'_Holidays'!A958:B3063,2,FALSE)</f>
        <v>Y</v>
      </c>
      <c r="G958" s="17" t="str">
        <f>VLOOKUP(A958,'_Holidays'!A958:C3063,3,FALSE)</f>
        <v>N</v>
      </c>
      <c r="H958" s="18">
        <v>12.3</v>
      </c>
      <c r="I958" s="14" t="str">
        <f>IFERROR(__xludf.DUMMYFUNCTION("SPARKLINE(H958,{""charttype"",""bar"";""color1"",""#00CCFF"";""max"",MAX($H$2:$H$2107)})"),"")</f>
        <v/>
      </c>
      <c r="J958" s="18">
        <v>20.1</v>
      </c>
      <c r="K958" s="14" t="str">
        <f>IFERROR(__xludf.DUMMYFUNCTION("SPARKLINE(J958,{""charttype"",""bar"";""color1"",""#FF0000"";""max"",MAX($J$2:$J$2107)})"),"")</f>
        <v/>
      </c>
      <c r="L958" s="18">
        <v>12.6</v>
      </c>
      <c r="M958" s="18" t="str">
        <f>IFERROR(__xludf.DUMMYFUNCTION("SPARKLINE(L958,{""charttype"",""bar"";""color1"",""#FF9900"";""max"",MAX($L$2:$L$2107)})"),"")</f>
        <v/>
      </c>
      <c r="N958" s="18">
        <v>0.0</v>
      </c>
      <c r="O958" s="14" t="str">
        <f>IFERROR(__xludf.DUMMYFUNCTION("SPARKLINE(N958,{""charttype"",""bar"";""color1"",""#0066CC"";""max"",MAX($N$2:$N$2107)})"),"")</f>
        <v/>
      </c>
      <c r="P958" s="16">
        <v>121534.0</v>
      </c>
      <c r="Q958" s="19">
        <v>101.3996</v>
      </c>
      <c r="R958" s="21">
        <f t="shared" si="5"/>
        <v>12323498.99</v>
      </c>
    </row>
    <row r="959">
      <c r="A959" s="6">
        <v>42962.0</v>
      </c>
      <c r="B959" s="14" t="str">
        <f t="shared" si="1"/>
        <v>Tuesday</v>
      </c>
      <c r="C959" s="14" t="str">
        <f t="shared" si="2"/>
        <v>August</v>
      </c>
      <c r="D959" s="15" t="str">
        <f t="shared" si="3"/>
        <v>2017</v>
      </c>
      <c r="E959" s="16">
        <f t="shared" si="4"/>
        <v>33</v>
      </c>
      <c r="F959" s="14" t="str">
        <f>VLOOKUP(A959,'_Holidays'!A959:B3064,2,FALSE)</f>
        <v>Y</v>
      </c>
      <c r="G959" s="17" t="str">
        <f>VLOOKUP(A959,'_Holidays'!A959:C3064,3,FALSE)</f>
        <v>N</v>
      </c>
      <c r="H959" s="18">
        <v>10.4</v>
      </c>
      <c r="I959" s="14" t="str">
        <f>IFERROR(__xludf.DUMMYFUNCTION("SPARKLINE(H959,{""charttype"",""bar"";""color1"",""#00CCFF"";""max"",MAX($H$2:$H$2107)})"),"")</f>
        <v/>
      </c>
      <c r="J959" s="18">
        <v>17.5</v>
      </c>
      <c r="K959" s="14" t="str">
        <f>IFERROR(__xludf.DUMMYFUNCTION("SPARKLINE(J959,{""charttype"",""bar"";""color1"",""#FF0000"";""max"",MAX($J$2:$J$2107)})"),"")</f>
        <v/>
      </c>
      <c r="L959" s="18">
        <v>3.2</v>
      </c>
      <c r="M959" s="18" t="str">
        <f>IFERROR(__xludf.DUMMYFUNCTION("SPARKLINE(L959,{""charttype"",""bar"";""color1"",""#FF9900"";""max"",MAX($L$2:$L$2107)})"),"")</f>
        <v/>
      </c>
      <c r="N959" s="18">
        <v>0.2</v>
      </c>
      <c r="O959" s="14" t="str">
        <f>IFERROR(__xludf.DUMMYFUNCTION("SPARKLINE(N959,{""charttype"",""bar"";""color1"",""#0066CC"";""max"",MAX($N$2:$N$2107)})"),"")</f>
        <v/>
      </c>
      <c r="P959" s="16">
        <v>127193.3</v>
      </c>
      <c r="Q959" s="19">
        <v>99.08617</v>
      </c>
      <c r="R959" s="21">
        <f t="shared" si="5"/>
        <v>12603096.95</v>
      </c>
    </row>
    <row r="960">
      <c r="A960" s="6">
        <v>42963.0</v>
      </c>
      <c r="B960" s="14" t="str">
        <f t="shared" si="1"/>
        <v>Wednesday</v>
      </c>
      <c r="C960" s="14" t="str">
        <f t="shared" si="2"/>
        <v>August</v>
      </c>
      <c r="D960" s="15" t="str">
        <f t="shared" si="3"/>
        <v>2017</v>
      </c>
      <c r="E960" s="16">
        <f t="shared" si="4"/>
        <v>33</v>
      </c>
      <c r="F960" s="14" t="str">
        <f>VLOOKUP(A960,'_Holidays'!A960:B3065,2,FALSE)</f>
        <v>Y</v>
      </c>
      <c r="G960" s="17" t="str">
        <f>VLOOKUP(A960,'_Holidays'!A960:C3065,3,FALSE)</f>
        <v>N</v>
      </c>
      <c r="H960" s="18">
        <v>12.1</v>
      </c>
      <c r="I960" s="14" t="str">
        <f>IFERROR(__xludf.DUMMYFUNCTION("SPARKLINE(H960,{""charttype"",""bar"";""color1"",""#00CCFF"";""max"",MAX($H$2:$H$2107)})"),"")</f>
        <v/>
      </c>
      <c r="J960" s="18">
        <v>18.1</v>
      </c>
      <c r="K960" s="14" t="str">
        <f>IFERROR(__xludf.DUMMYFUNCTION("SPARKLINE(J960,{""charttype"",""bar"";""color1"",""#FF0000"";""max"",MAX($J$2:$J$2107)})"),"")</f>
        <v/>
      </c>
      <c r="L960" s="18">
        <v>10.9</v>
      </c>
      <c r="M960" s="18" t="str">
        <f>IFERROR(__xludf.DUMMYFUNCTION("SPARKLINE(L960,{""charttype"",""bar"";""color1"",""#FF9900"";""max"",MAX($L$2:$L$2107)})"),"")</f>
        <v/>
      </c>
      <c r="N960" s="18">
        <v>0.8</v>
      </c>
      <c r="O960" s="14" t="str">
        <f>IFERROR(__xludf.DUMMYFUNCTION("SPARKLINE(N960,{""charttype"",""bar"";""color1"",""#0066CC"";""max"",MAX($N$2:$N$2107)})"),"")</f>
        <v/>
      </c>
      <c r="P960" s="16">
        <v>121445.4</v>
      </c>
      <c r="Q960" s="19">
        <v>72.16482</v>
      </c>
      <c r="R960" s="21">
        <f t="shared" si="5"/>
        <v>8764085.431</v>
      </c>
    </row>
    <row r="961">
      <c r="A961" s="6">
        <v>42964.0</v>
      </c>
      <c r="B961" s="14" t="str">
        <f t="shared" si="1"/>
        <v>Thursday</v>
      </c>
      <c r="C961" s="14" t="str">
        <f t="shared" si="2"/>
        <v>August</v>
      </c>
      <c r="D961" s="15" t="str">
        <f t="shared" si="3"/>
        <v>2017</v>
      </c>
      <c r="E961" s="16">
        <f t="shared" si="4"/>
        <v>33</v>
      </c>
      <c r="F961" s="14" t="str">
        <f>VLOOKUP(A961,'_Holidays'!A961:B3066,2,FALSE)</f>
        <v>Y</v>
      </c>
      <c r="G961" s="17" t="str">
        <f>VLOOKUP(A961,'_Holidays'!A961:C3066,3,FALSE)</f>
        <v>N</v>
      </c>
      <c r="H961" s="18">
        <v>9.3</v>
      </c>
      <c r="I961" s="14" t="str">
        <f>IFERROR(__xludf.DUMMYFUNCTION("SPARKLINE(H961,{""charttype"",""bar"";""color1"",""#00CCFF"";""max"",MAX($H$2:$H$2107)})"),"")</f>
        <v/>
      </c>
      <c r="J961" s="18">
        <v>15.6</v>
      </c>
      <c r="K961" s="14" t="str">
        <f>IFERROR(__xludf.DUMMYFUNCTION("SPARKLINE(J961,{""charttype"",""bar"";""color1"",""#FF0000"";""max"",MAX($J$2:$J$2107)})"),"")</f>
        <v/>
      </c>
      <c r="L961" s="18">
        <v>9.1</v>
      </c>
      <c r="M961" s="18" t="str">
        <f>IFERROR(__xludf.DUMMYFUNCTION("SPARKLINE(L961,{""charttype"",""bar"";""color1"",""#FF9900"";""max"",MAX($L$2:$L$2107)})"),"")</f>
        <v/>
      </c>
      <c r="N961" s="18">
        <v>1.8</v>
      </c>
      <c r="O961" s="14" t="str">
        <f>IFERROR(__xludf.DUMMYFUNCTION("SPARKLINE(N961,{""charttype"",""bar"";""color1"",""#0066CC"";""max"",MAX($N$2:$N$2107)})"),"")</f>
        <v/>
      </c>
      <c r="P961" s="16">
        <v>129223.8</v>
      </c>
      <c r="Q961" s="19">
        <v>73.71456</v>
      </c>
      <c r="R961" s="21">
        <f t="shared" si="5"/>
        <v>9525675.559</v>
      </c>
    </row>
    <row r="962">
      <c r="A962" s="6">
        <v>42965.0</v>
      </c>
      <c r="B962" s="14" t="str">
        <f t="shared" si="1"/>
        <v>Friday</v>
      </c>
      <c r="C962" s="14" t="str">
        <f t="shared" si="2"/>
        <v>August</v>
      </c>
      <c r="D962" s="15" t="str">
        <f t="shared" si="3"/>
        <v>2017</v>
      </c>
      <c r="E962" s="16">
        <f t="shared" si="4"/>
        <v>33</v>
      </c>
      <c r="F962" s="14" t="str">
        <f>VLOOKUP(A962,'_Holidays'!A962:B3067,2,FALSE)</f>
        <v>Y</v>
      </c>
      <c r="G962" s="17" t="str">
        <f>VLOOKUP(A962,'_Holidays'!A962:C3067,3,FALSE)</f>
        <v>N</v>
      </c>
      <c r="H962" s="18">
        <v>8.0</v>
      </c>
      <c r="I962" s="14" t="str">
        <f>IFERROR(__xludf.DUMMYFUNCTION("SPARKLINE(H962,{""charttype"",""bar"";""color1"",""#00CCFF"";""max"",MAX($H$2:$H$2107)})"),"")</f>
        <v/>
      </c>
      <c r="J962" s="18">
        <v>12.2</v>
      </c>
      <c r="K962" s="14" t="str">
        <f>IFERROR(__xludf.DUMMYFUNCTION("SPARKLINE(J962,{""charttype"",""bar"";""color1"",""#FF0000"";""max"",MAX($J$2:$J$2107)})"),"")</f>
        <v/>
      </c>
      <c r="L962" s="18">
        <v>9.4</v>
      </c>
      <c r="M962" s="18" t="str">
        <f>IFERROR(__xludf.DUMMYFUNCTION("SPARKLINE(L962,{""charttype"",""bar"";""color1"",""#FF9900"";""max"",MAX($L$2:$L$2107)})"),"")</f>
        <v/>
      </c>
      <c r="N962" s="18">
        <v>2.8</v>
      </c>
      <c r="O962" s="14" t="str">
        <f>IFERROR(__xludf.DUMMYFUNCTION("SPARKLINE(N962,{""charttype"",""bar"";""color1"",""#0066CC"";""max"",MAX($N$2:$N$2107)})"),"")</f>
        <v/>
      </c>
      <c r="P962" s="16">
        <v>133563.0</v>
      </c>
      <c r="Q962" s="19">
        <v>92.10754</v>
      </c>
      <c r="R962" s="21">
        <f t="shared" si="5"/>
        <v>12302159.37</v>
      </c>
    </row>
    <row r="963">
      <c r="A963" s="6">
        <v>42966.0</v>
      </c>
      <c r="B963" s="14" t="str">
        <f t="shared" si="1"/>
        <v>Saturday</v>
      </c>
      <c r="C963" s="14" t="str">
        <f t="shared" si="2"/>
        <v>August</v>
      </c>
      <c r="D963" s="15" t="str">
        <f t="shared" si="3"/>
        <v>2017</v>
      </c>
      <c r="E963" s="16">
        <f t="shared" si="4"/>
        <v>33</v>
      </c>
      <c r="F963" s="14" t="str">
        <f>VLOOKUP(A963,'_Holidays'!A963:B3068,2,FALSE)</f>
        <v>Y</v>
      </c>
      <c r="G963" s="17" t="str">
        <f>VLOOKUP(A963,'_Holidays'!A963:C3068,3,FALSE)</f>
        <v>N</v>
      </c>
      <c r="H963" s="18">
        <v>5.9</v>
      </c>
      <c r="I963" s="14" t="str">
        <f>IFERROR(__xludf.DUMMYFUNCTION("SPARKLINE(H963,{""charttype"",""bar"";""color1"",""#00CCFF"";""max"",MAX($H$2:$H$2107)})"),"")</f>
        <v/>
      </c>
      <c r="J963" s="18">
        <v>11.8</v>
      </c>
      <c r="K963" s="14" t="str">
        <f>IFERROR(__xludf.DUMMYFUNCTION("SPARKLINE(J963,{""charttype"",""bar"";""color1"",""#FF0000"";""max"",MAX($J$2:$J$2107)})"),"")</f>
        <v/>
      </c>
      <c r="L963" s="18">
        <v>11.6</v>
      </c>
      <c r="M963" s="18" t="str">
        <f>IFERROR(__xludf.DUMMYFUNCTION("SPARKLINE(L963,{""charttype"",""bar"";""color1"",""#FF9900"";""max"",MAX($L$2:$L$2107)})"),"")</f>
        <v/>
      </c>
      <c r="N963" s="18">
        <v>7.2</v>
      </c>
      <c r="O963" s="14" t="str">
        <f>IFERROR(__xludf.DUMMYFUNCTION("SPARKLINE(N963,{""charttype"",""bar"";""color1"",""#0066CC"";""max"",MAX($N$2:$N$2107)})"),"")</f>
        <v/>
      </c>
      <c r="P963" s="16">
        <v>124852.7</v>
      </c>
      <c r="Q963" s="19">
        <v>97.96894</v>
      </c>
      <c r="R963" s="21">
        <f t="shared" si="5"/>
        <v>12231686.68</v>
      </c>
    </row>
    <row r="964">
      <c r="A964" s="6">
        <v>42967.0</v>
      </c>
      <c r="B964" s="14" t="str">
        <f t="shared" si="1"/>
        <v>Sunday</v>
      </c>
      <c r="C964" s="14" t="str">
        <f t="shared" si="2"/>
        <v>August</v>
      </c>
      <c r="D964" s="15" t="str">
        <f t="shared" si="3"/>
        <v>2017</v>
      </c>
      <c r="E964" s="16">
        <f t="shared" si="4"/>
        <v>34</v>
      </c>
      <c r="F964" s="14" t="str">
        <f>VLOOKUP(A964,'_Holidays'!A964:B3069,2,FALSE)</f>
        <v>Y</v>
      </c>
      <c r="G964" s="17" t="str">
        <f>VLOOKUP(A964,'_Holidays'!A964:C3069,3,FALSE)</f>
        <v>N</v>
      </c>
      <c r="H964" s="18">
        <v>5.1</v>
      </c>
      <c r="I964" s="14" t="str">
        <f>IFERROR(__xludf.DUMMYFUNCTION("SPARKLINE(H964,{""charttype"",""bar"";""color1"",""#00CCFF"";""max"",MAX($H$2:$H$2107)})"),"")</f>
        <v/>
      </c>
      <c r="J964" s="18">
        <v>13.3</v>
      </c>
      <c r="K964" s="14" t="str">
        <f>IFERROR(__xludf.DUMMYFUNCTION("SPARKLINE(J964,{""charttype"",""bar"";""color1"",""#FF0000"";""max"",MAX($J$2:$J$2107)})"),"")</f>
        <v/>
      </c>
      <c r="L964" s="18">
        <v>13.9</v>
      </c>
      <c r="M964" s="18" t="str">
        <f>IFERROR(__xludf.DUMMYFUNCTION("SPARKLINE(L964,{""charttype"",""bar"";""color1"",""#FF9900"";""max"",MAX($L$2:$L$2107)})"),"")</f>
        <v/>
      </c>
      <c r="N964" s="18">
        <v>2.0</v>
      </c>
      <c r="O964" s="14" t="str">
        <f>IFERROR(__xludf.DUMMYFUNCTION("SPARKLINE(N964,{""charttype"",""bar"";""color1"",""#0066CC"";""max"",MAX($N$2:$N$2107)})"),"")</f>
        <v/>
      </c>
      <c r="P964" s="16">
        <v>119799.0</v>
      </c>
      <c r="Q964" s="19">
        <v>92.81588</v>
      </c>
      <c r="R964" s="21">
        <f t="shared" si="5"/>
        <v>11119249.61</v>
      </c>
    </row>
    <row r="965">
      <c r="A965" s="6">
        <v>42968.0</v>
      </c>
      <c r="B965" s="14" t="str">
        <f t="shared" si="1"/>
        <v>Monday</v>
      </c>
      <c r="C965" s="14" t="str">
        <f t="shared" si="2"/>
        <v>August</v>
      </c>
      <c r="D965" s="15" t="str">
        <f t="shared" si="3"/>
        <v>2017</v>
      </c>
      <c r="E965" s="16">
        <f t="shared" si="4"/>
        <v>34</v>
      </c>
      <c r="F965" s="14" t="str">
        <f>VLOOKUP(A965,'_Holidays'!A965:B3070,2,FALSE)</f>
        <v>Y</v>
      </c>
      <c r="G965" s="17" t="str">
        <f>VLOOKUP(A965,'_Holidays'!A965:C3070,3,FALSE)</f>
        <v>N</v>
      </c>
      <c r="H965" s="18">
        <v>6.8</v>
      </c>
      <c r="I965" s="14" t="str">
        <f>IFERROR(__xludf.DUMMYFUNCTION("SPARKLINE(H965,{""charttype"",""bar"";""color1"",""#00CCFF"";""max"",MAX($H$2:$H$2107)})"),"")</f>
        <v/>
      </c>
      <c r="J965" s="18">
        <v>12.7</v>
      </c>
      <c r="K965" s="14" t="str">
        <f>IFERROR(__xludf.DUMMYFUNCTION("SPARKLINE(J965,{""charttype"",""bar"";""color1"",""#FF0000"";""max"",MAX($J$2:$J$2107)})"),"")</f>
        <v/>
      </c>
      <c r="L965" s="18">
        <v>7.9</v>
      </c>
      <c r="M965" s="18" t="str">
        <f>IFERROR(__xludf.DUMMYFUNCTION("SPARKLINE(L965,{""charttype"",""bar"";""color1"",""#FF9900"";""max"",MAX($L$2:$L$2107)})"),"")</f>
        <v/>
      </c>
      <c r="N965" s="18">
        <v>0.6</v>
      </c>
      <c r="O965" s="14" t="str">
        <f>IFERROR(__xludf.DUMMYFUNCTION("SPARKLINE(N965,{""charttype"",""bar"";""color1"",""#0066CC"";""max"",MAX($N$2:$N$2107)})"),"")</f>
        <v/>
      </c>
      <c r="P965" s="16">
        <v>140410.3</v>
      </c>
      <c r="Q965" s="19">
        <v>108.9067</v>
      </c>
      <c r="R965" s="21">
        <f t="shared" si="5"/>
        <v>15291622.42</v>
      </c>
    </row>
    <row r="966">
      <c r="A966" s="6">
        <v>42969.0</v>
      </c>
      <c r="B966" s="14" t="str">
        <f t="shared" si="1"/>
        <v>Tuesday</v>
      </c>
      <c r="C966" s="14" t="str">
        <f t="shared" si="2"/>
        <v>August</v>
      </c>
      <c r="D966" s="15" t="str">
        <f t="shared" si="3"/>
        <v>2017</v>
      </c>
      <c r="E966" s="16">
        <f t="shared" si="4"/>
        <v>34</v>
      </c>
      <c r="F966" s="14" t="str">
        <f>VLOOKUP(A966,'_Holidays'!A966:B3071,2,FALSE)</f>
        <v>Y</v>
      </c>
      <c r="G966" s="17" t="str">
        <f>VLOOKUP(A966,'_Holidays'!A966:C3071,3,FALSE)</f>
        <v>N</v>
      </c>
      <c r="H966" s="18">
        <v>5.7</v>
      </c>
      <c r="I966" s="14" t="str">
        <f>IFERROR(__xludf.DUMMYFUNCTION("SPARKLINE(H966,{""charttype"",""bar"";""color1"",""#00CCFF"";""max"",MAX($H$2:$H$2107)})"),"")</f>
        <v/>
      </c>
      <c r="J966" s="18">
        <v>16.8</v>
      </c>
      <c r="K966" s="14" t="str">
        <f>IFERROR(__xludf.DUMMYFUNCTION("SPARKLINE(J966,{""charttype"",""bar"";""color1"",""#FF0000"";""max"",MAX($J$2:$J$2107)})"),"")</f>
        <v/>
      </c>
      <c r="L966" s="18">
        <v>11.1</v>
      </c>
      <c r="M966" s="18" t="str">
        <f>IFERROR(__xludf.DUMMYFUNCTION("SPARKLINE(L966,{""charttype"",""bar"";""color1"",""#FF9900"";""max"",MAX($L$2:$L$2107)})"),"")</f>
        <v/>
      </c>
      <c r="N966" s="18">
        <v>1.6</v>
      </c>
      <c r="O966" s="14" t="str">
        <f>IFERROR(__xludf.DUMMYFUNCTION("SPARKLINE(N966,{""charttype"",""bar"";""color1"",""#0066CC"";""max"",MAX($N$2:$N$2107)})"),"")</f>
        <v/>
      </c>
      <c r="P966" s="16">
        <v>133809.5</v>
      </c>
      <c r="Q966" s="19">
        <v>107.9381</v>
      </c>
      <c r="R966" s="21">
        <f t="shared" si="5"/>
        <v>14443143.19</v>
      </c>
    </row>
    <row r="967">
      <c r="A967" s="6">
        <v>42970.0</v>
      </c>
      <c r="B967" s="14" t="str">
        <f t="shared" si="1"/>
        <v>Wednesday</v>
      </c>
      <c r="C967" s="14" t="str">
        <f t="shared" si="2"/>
        <v>August</v>
      </c>
      <c r="D967" s="15" t="str">
        <f t="shared" si="3"/>
        <v>2017</v>
      </c>
      <c r="E967" s="16">
        <f t="shared" si="4"/>
        <v>34</v>
      </c>
      <c r="F967" s="14" t="str">
        <f>VLOOKUP(A967,'_Holidays'!A967:B3072,2,FALSE)</f>
        <v>Y</v>
      </c>
      <c r="G967" s="17" t="str">
        <f>VLOOKUP(A967,'_Holidays'!A967:C3072,3,FALSE)</f>
        <v>N</v>
      </c>
      <c r="H967" s="18">
        <v>8.3</v>
      </c>
      <c r="I967" s="14" t="str">
        <f>IFERROR(__xludf.DUMMYFUNCTION("SPARKLINE(H967,{""charttype"",""bar"";""color1"",""#00CCFF"";""max"",MAX($H$2:$H$2107)})"),"")</f>
        <v/>
      </c>
      <c r="J967" s="18">
        <v>18.1</v>
      </c>
      <c r="K967" s="14" t="str">
        <f>IFERROR(__xludf.DUMMYFUNCTION("SPARKLINE(J967,{""charttype"",""bar"";""color1"",""#FF0000"";""max"",MAX($J$2:$J$2107)})"),"")</f>
        <v/>
      </c>
      <c r="L967" s="18">
        <v>9.7</v>
      </c>
      <c r="M967" s="18" t="str">
        <f>IFERROR(__xludf.DUMMYFUNCTION("SPARKLINE(L967,{""charttype"",""bar"";""color1"",""#FF9900"";""max"",MAX($L$2:$L$2107)})"),"")</f>
        <v/>
      </c>
      <c r="N967" s="18">
        <v>0.0</v>
      </c>
      <c r="O967" s="14" t="str">
        <f>IFERROR(__xludf.DUMMYFUNCTION("SPARKLINE(N967,{""charttype"",""bar"";""color1"",""#0066CC"";""max"",MAX($N$2:$N$2107)})"),"")</f>
        <v/>
      </c>
      <c r="P967" s="16">
        <v>133056.8</v>
      </c>
      <c r="Q967" s="19">
        <v>106.6475</v>
      </c>
      <c r="R967" s="21">
        <f t="shared" si="5"/>
        <v>14190175.08</v>
      </c>
    </row>
    <row r="968">
      <c r="A968" s="6">
        <v>42971.0</v>
      </c>
      <c r="B968" s="14" t="str">
        <f t="shared" si="1"/>
        <v>Thursday</v>
      </c>
      <c r="C968" s="14" t="str">
        <f t="shared" si="2"/>
        <v>August</v>
      </c>
      <c r="D968" s="15" t="str">
        <f t="shared" si="3"/>
        <v>2017</v>
      </c>
      <c r="E968" s="16">
        <f t="shared" si="4"/>
        <v>34</v>
      </c>
      <c r="F968" s="14" t="str">
        <f>VLOOKUP(A968,'_Holidays'!A968:B3073,2,FALSE)</f>
        <v>Y</v>
      </c>
      <c r="G968" s="17" t="str">
        <f>VLOOKUP(A968,'_Holidays'!A968:C3073,3,FALSE)</f>
        <v>N</v>
      </c>
      <c r="H968" s="18">
        <v>5.2</v>
      </c>
      <c r="I968" s="14" t="str">
        <f>IFERROR(__xludf.DUMMYFUNCTION("SPARKLINE(H968,{""charttype"",""bar"";""color1"",""#00CCFF"";""max"",MAX($H$2:$H$2107)})"),"")</f>
        <v/>
      </c>
      <c r="J968" s="18">
        <v>13.3</v>
      </c>
      <c r="K968" s="14" t="str">
        <f>IFERROR(__xludf.DUMMYFUNCTION("SPARKLINE(J968,{""charttype"",""bar"";""color1"",""#FF0000"";""max"",MAX($J$2:$J$2107)})"),"")</f>
        <v/>
      </c>
      <c r="L968" s="18">
        <v>13.0</v>
      </c>
      <c r="M968" s="18" t="str">
        <f>IFERROR(__xludf.DUMMYFUNCTION("SPARKLINE(L968,{""charttype"",""bar"";""color1"",""#FF9900"";""max"",MAX($L$2:$L$2107)})"),"")</f>
        <v/>
      </c>
      <c r="N968" s="18">
        <v>9.2</v>
      </c>
      <c r="O968" s="14" t="str">
        <f>IFERROR(__xludf.DUMMYFUNCTION("SPARKLINE(N968,{""charttype"",""bar"";""color1"",""#0066CC"";""max"",MAX($N$2:$N$2107)})"),"")</f>
        <v/>
      </c>
      <c r="P968" s="16">
        <v>135619.9</v>
      </c>
      <c r="Q968" s="19">
        <v>118.9187</v>
      </c>
      <c r="R968" s="21">
        <f t="shared" si="5"/>
        <v>16127742.2</v>
      </c>
    </row>
    <row r="969">
      <c r="A969" s="6">
        <v>42972.0</v>
      </c>
      <c r="B969" s="14" t="str">
        <f t="shared" si="1"/>
        <v>Friday</v>
      </c>
      <c r="C969" s="14" t="str">
        <f t="shared" si="2"/>
        <v>August</v>
      </c>
      <c r="D969" s="15" t="str">
        <f t="shared" si="3"/>
        <v>2017</v>
      </c>
      <c r="E969" s="16">
        <f t="shared" si="4"/>
        <v>34</v>
      </c>
      <c r="F969" s="14" t="str">
        <f>VLOOKUP(A969,'_Holidays'!A969:B3074,2,FALSE)</f>
        <v>Y</v>
      </c>
      <c r="G969" s="17" t="str">
        <f>VLOOKUP(A969,'_Holidays'!A969:C3074,3,FALSE)</f>
        <v>N</v>
      </c>
      <c r="H969" s="18">
        <v>4.9</v>
      </c>
      <c r="I969" s="14" t="str">
        <f>IFERROR(__xludf.DUMMYFUNCTION("SPARKLINE(H969,{""charttype"",""bar"";""color1"",""#00CCFF"";""max"",MAX($H$2:$H$2107)})"),"")</f>
        <v/>
      </c>
      <c r="J969" s="18">
        <v>15.0</v>
      </c>
      <c r="K969" s="14" t="str">
        <f>IFERROR(__xludf.DUMMYFUNCTION("SPARKLINE(J969,{""charttype"",""bar"";""color1"",""#FF0000"";""max"",MAX($J$2:$J$2107)})"),"")</f>
        <v/>
      </c>
      <c r="L969" s="18">
        <v>13.3</v>
      </c>
      <c r="M969" s="18" t="str">
        <f>IFERROR(__xludf.DUMMYFUNCTION("SPARKLINE(L969,{""charttype"",""bar"";""color1"",""#FF9900"";""max"",MAX($L$2:$L$2107)})"),"")</f>
        <v/>
      </c>
      <c r="N969" s="18">
        <v>0.6</v>
      </c>
      <c r="O969" s="14" t="str">
        <f>IFERROR(__xludf.DUMMYFUNCTION("SPARKLINE(N969,{""charttype"",""bar"";""color1"",""#0066CC"";""max"",MAX($N$2:$N$2107)})"),"")</f>
        <v/>
      </c>
      <c r="P969" s="16">
        <v>133666.6</v>
      </c>
      <c r="Q969" s="19">
        <v>120.1723</v>
      </c>
      <c r="R969" s="21">
        <f t="shared" si="5"/>
        <v>16063022.76</v>
      </c>
    </row>
    <row r="970">
      <c r="A970" s="6">
        <v>42973.0</v>
      </c>
      <c r="B970" s="14" t="str">
        <f t="shared" si="1"/>
        <v>Saturday</v>
      </c>
      <c r="C970" s="14" t="str">
        <f t="shared" si="2"/>
        <v>August</v>
      </c>
      <c r="D970" s="15" t="str">
        <f t="shared" si="3"/>
        <v>2017</v>
      </c>
      <c r="E970" s="16">
        <f t="shared" si="4"/>
        <v>34</v>
      </c>
      <c r="F970" s="14" t="str">
        <f>VLOOKUP(A970,'_Holidays'!A970:B3075,2,FALSE)</f>
        <v>Y</v>
      </c>
      <c r="G970" s="17" t="str">
        <f>VLOOKUP(A970,'_Holidays'!A970:C3075,3,FALSE)</f>
        <v>N</v>
      </c>
      <c r="H970" s="18">
        <v>9.9</v>
      </c>
      <c r="I970" s="14" t="str">
        <f>IFERROR(__xludf.DUMMYFUNCTION("SPARKLINE(H970,{""charttype"",""bar"";""color1"",""#00CCFF"";""max"",MAX($H$2:$H$2107)})"),"")</f>
        <v/>
      </c>
      <c r="J970" s="18">
        <v>15.3</v>
      </c>
      <c r="K970" s="14" t="str">
        <f>IFERROR(__xludf.DUMMYFUNCTION("SPARKLINE(J970,{""charttype"",""bar"";""color1"",""#FF0000"";""max"",MAX($J$2:$J$2107)})"),"")</f>
        <v/>
      </c>
      <c r="L970" s="18">
        <v>8.5</v>
      </c>
      <c r="M970" s="18" t="str">
        <f>IFERROR(__xludf.DUMMYFUNCTION("SPARKLINE(L970,{""charttype"",""bar"";""color1"",""#FF9900"";""max"",MAX($L$2:$L$2107)})"),"")</f>
        <v/>
      </c>
      <c r="N970" s="18">
        <v>0.0</v>
      </c>
      <c r="O970" s="14" t="str">
        <f>IFERROR(__xludf.DUMMYFUNCTION("SPARKLINE(N970,{""charttype"",""bar"";""color1"",""#0066CC"";""max"",MAX($N$2:$N$2107)})"),"")</f>
        <v/>
      </c>
      <c r="P970" s="16">
        <v>117444.1</v>
      </c>
      <c r="Q970" s="19">
        <v>93.65754</v>
      </c>
      <c r="R970" s="21">
        <f t="shared" si="5"/>
        <v>10999525.49</v>
      </c>
    </row>
    <row r="971">
      <c r="A971" s="6">
        <v>42974.0</v>
      </c>
      <c r="B971" s="14" t="str">
        <f t="shared" si="1"/>
        <v>Sunday</v>
      </c>
      <c r="C971" s="14" t="str">
        <f t="shared" si="2"/>
        <v>August</v>
      </c>
      <c r="D971" s="15" t="str">
        <f t="shared" si="3"/>
        <v>2017</v>
      </c>
      <c r="E971" s="16">
        <f t="shared" si="4"/>
        <v>35</v>
      </c>
      <c r="F971" s="14" t="str">
        <f>VLOOKUP(A971,'_Holidays'!A971:B3076,2,FALSE)</f>
        <v>Y</v>
      </c>
      <c r="G971" s="17" t="str">
        <f>VLOOKUP(A971,'_Holidays'!A971:C3076,3,FALSE)</f>
        <v>N</v>
      </c>
      <c r="H971" s="18">
        <v>5.8</v>
      </c>
      <c r="I971" s="14" t="str">
        <f>IFERROR(__xludf.DUMMYFUNCTION("SPARKLINE(H971,{""charttype"",""bar"";""color1"",""#00CCFF"";""max"",MAX($H$2:$H$2107)})"),"")</f>
        <v/>
      </c>
      <c r="J971" s="18">
        <v>10.7</v>
      </c>
      <c r="K971" s="14" t="str">
        <f>IFERROR(__xludf.DUMMYFUNCTION("SPARKLINE(J971,{""charttype"",""bar"";""color1"",""#FF0000"";""max"",MAX($J$2:$J$2107)})"),"")</f>
        <v/>
      </c>
      <c r="L971" s="18">
        <v>11.8</v>
      </c>
      <c r="M971" s="18" t="str">
        <f>IFERROR(__xludf.DUMMYFUNCTION("SPARKLINE(L971,{""charttype"",""bar"";""color1"",""#FF9900"";""max"",MAX($L$2:$L$2107)})"),"")</f>
        <v/>
      </c>
      <c r="N971" s="18">
        <v>7.8</v>
      </c>
      <c r="O971" s="14" t="str">
        <f>IFERROR(__xludf.DUMMYFUNCTION("SPARKLINE(N971,{""charttype"",""bar"";""color1"",""#0066CC"";""max"",MAX($N$2:$N$2107)})"),"")</f>
        <v/>
      </c>
      <c r="P971" s="16">
        <v>115177.9</v>
      </c>
      <c r="Q971" s="19">
        <v>93.11748</v>
      </c>
      <c r="R971" s="21">
        <f t="shared" si="5"/>
        <v>10725075.8</v>
      </c>
    </row>
    <row r="972">
      <c r="A972" s="6">
        <v>42975.0</v>
      </c>
      <c r="B972" s="14" t="str">
        <f t="shared" si="1"/>
        <v>Monday</v>
      </c>
      <c r="C972" s="14" t="str">
        <f t="shared" si="2"/>
        <v>August</v>
      </c>
      <c r="D972" s="15" t="str">
        <f t="shared" si="3"/>
        <v>2017</v>
      </c>
      <c r="E972" s="16">
        <f t="shared" si="4"/>
        <v>35</v>
      </c>
      <c r="F972" s="14" t="str">
        <f>VLOOKUP(A972,'_Holidays'!A972:B3077,2,FALSE)</f>
        <v>Y</v>
      </c>
      <c r="G972" s="17" t="str">
        <f>VLOOKUP(A972,'_Holidays'!A972:C3077,3,FALSE)</f>
        <v>N</v>
      </c>
      <c r="H972" s="18">
        <v>5.8</v>
      </c>
      <c r="I972" s="14" t="str">
        <f>IFERROR(__xludf.DUMMYFUNCTION("SPARKLINE(H972,{""charttype"",""bar"";""color1"",""#00CCFF"";""max"",MAX($H$2:$H$2107)})"),"")</f>
        <v/>
      </c>
      <c r="J972" s="18">
        <v>11.8</v>
      </c>
      <c r="K972" s="14" t="str">
        <f>IFERROR(__xludf.DUMMYFUNCTION("SPARKLINE(J972,{""charttype"",""bar"";""color1"",""#FF0000"";""max"",MAX($J$2:$J$2107)})"),"")</f>
        <v/>
      </c>
      <c r="L972" s="18">
        <v>14.6</v>
      </c>
      <c r="M972" s="18" t="str">
        <f>IFERROR(__xludf.DUMMYFUNCTION("SPARKLINE(L972,{""charttype"",""bar"";""color1"",""#FF9900"";""max"",MAX($L$2:$L$2107)})"),"")</f>
        <v/>
      </c>
      <c r="N972" s="18">
        <v>0.6</v>
      </c>
      <c r="O972" s="14" t="str">
        <f>IFERROR(__xludf.DUMMYFUNCTION("SPARKLINE(N972,{""charttype"",""bar"";""color1"",""#0066CC"";""max"",MAX($N$2:$N$2107)})"),"")</f>
        <v/>
      </c>
      <c r="P972" s="16">
        <v>139414.5</v>
      </c>
      <c r="Q972" s="19">
        <v>163.4093</v>
      </c>
      <c r="R972" s="21">
        <f t="shared" si="5"/>
        <v>22781625.85</v>
      </c>
    </row>
    <row r="973">
      <c r="A973" s="6">
        <v>42976.0</v>
      </c>
      <c r="B973" s="14" t="str">
        <f t="shared" si="1"/>
        <v>Tuesday</v>
      </c>
      <c r="C973" s="14" t="str">
        <f t="shared" si="2"/>
        <v>August</v>
      </c>
      <c r="D973" s="15" t="str">
        <f t="shared" si="3"/>
        <v>2017</v>
      </c>
      <c r="E973" s="16">
        <f t="shared" si="4"/>
        <v>35</v>
      </c>
      <c r="F973" s="14" t="str">
        <f>VLOOKUP(A973,'_Holidays'!A973:B3078,2,FALSE)</f>
        <v>Y</v>
      </c>
      <c r="G973" s="17" t="str">
        <f>VLOOKUP(A973,'_Holidays'!A973:C3078,3,FALSE)</f>
        <v>N</v>
      </c>
      <c r="H973" s="18">
        <v>5.4</v>
      </c>
      <c r="I973" s="14" t="str">
        <f>IFERROR(__xludf.DUMMYFUNCTION("SPARKLINE(H973,{""charttype"",""bar"";""color1"",""#00CCFF"";""max"",MAX($H$2:$H$2107)})"),"")</f>
        <v/>
      </c>
      <c r="J973" s="18">
        <v>12.9</v>
      </c>
      <c r="K973" s="14" t="str">
        <f>IFERROR(__xludf.DUMMYFUNCTION("SPARKLINE(J973,{""charttype"",""bar"";""color1"",""#FF0000"";""max"",MAX($J$2:$J$2107)})"),"")</f>
        <v/>
      </c>
      <c r="L973" s="18">
        <v>9.1</v>
      </c>
      <c r="M973" s="18" t="str">
        <f>IFERROR(__xludf.DUMMYFUNCTION("SPARKLINE(L973,{""charttype"",""bar"";""color1"",""#FF9900"";""max"",MAX($L$2:$L$2107)})"),"")</f>
        <v/>
      </c>
      <c r="N973" s="18">
        <v>0.0</v>
      </c>
      <c r="O973" s="14" t="str">
        <f>IFERROR(__xludf.DUMMYFUNCTION("SPARKLINE(N973,{""charttype"",""bar"";""color1"",""#0066CC"";""max"",MAX($N$2:$N$2107)})"),"")</f>
        <v/>
      </c>
      <c r="P973" s="16">
        <v>139814.0</v>
      </c>
      <c r="Q973" s="19">
        <v>143.848</v>
      </c>
      <c r="R973" s="21">
        <f t="shared" si="5"/>
        <v>20111964.27</v>
      </c>
    </row>
    <row r="974">
      <c r="A974" s="6">
        <v>42977.0</v>
      </c>
      <c r="B974" s="14" t="str">
        <f t="shared" si="1"/>
        <v>Wednesday</v>
      </c>
      <c r="C974" s="14" t="str">
        <f t="shared" si="2"/>
        <v>August</v>
      </c>
      <c r="D974" s="15" t="str">
        <f t="shared" si="3"/>
        <v>2017</v>
      </c>
      <c r="E974" s="16">
        <f t="shared" si="4"/>
        <v>35</v>
      </c>
      <c r="F974" s="14" t="str">
        <f>VLOOKUP(A974,'_Holidays'!A974:B3079,2,FALSE)</f>
        <v>Y</v>
      </c>
      <c r="G974" s="17" t="str">
        <f>VLOOKUP(A974,'_Holidays'!A974:C3079,3,FALSE)</f>
        <v>N</v>
      </c>
      <c r="H974" s="18">
        <v>7.7</v>
      </c>
      <c r="I974" s="14" t="str">
        <f>IFERROR(__xludf.DUMMYFUNCTION("SPARKLINE(H974,{""charttype"",""bar"";""color1"",""#00CCFF"";""max"",MAX($H$2:$H$2107)})"),"")</f>
        <v/>
      </c>
      <c r="J974" s="18">
        <v>13.8</v>
      </c>
      <c r="K974" s="14" t="str">
        <f>IFERROR(__xludf.DUMMYFUNCTION("SPARKLINE(J974,{""charttype"",""bar"";""color1"",""#FF0000"";""max"",MAX($J$2:$J$2107)})"),"")</f>
        <v/>
      </c>
      <c r="L974" s="18">
        <v>12.3</v>
      </c>
      <c r="M974" s="18" t="str">
        <f>IFERROR(__xludf.DUMMYFUNCTION("SPARKLINE(L974,{""charttype"",""bar"";""color1"",""#FF9900"";""max"",MAX($L$2:$L$2107)})"),"")</f>
        <v/>
      </c>
      <c r="N974" s="18">
        <v>0.6</v>
      </c>
      <c r="O974" s="14" t="str">
        <f>IFERROR(__xludf.DUMMYFUNCTION("SPARKLINE(N974,{""charttype"",""bar"";""color1"",""#0066CC"";""max"",MAX($N$2:$N$2107)})"),"")</f>
        <v/>
      </c>
      <c r="P974" s="16">
        <v>137513.5</v>
      </c>
      <c r="Q974" s="19">
        <v>118.2951</v>
      </c>
      <c r="R974" s="21">
        <f t="shared" si="5"/>
        <v>16267173.23</v>
      </c>
    </row>
    <row r="975">
      <c r="A975" s="6">
        <v>42978.0</v>
      </c>
      <c r="B975" s="14" t="str">
        <f t="shared" si="1"/>
        <v>Thursday</v>
      </c>
      <c r="C975" s="14" t="str">
        <f t="shared" si="2"/>
        <v>August</v>
      </c>
      <c r="D975" s="15" t="str">
        <f t="shared" si="3"/>
        <v>2017</v>
      </c>
      <c r="E975" s="16">
        <f t="shared" si="4"/>
        <v>35</v>
      </c>
      <c r="F975" s="14" t="str">
        <f>VLOOKUP(A975,'_Holidays'!A975:B3080,2,FALSE)</f>
        <v>Y</v>
      </c>
      <c r="G975" s="17" t="str">
        <f>VLOOKUP(A975,'_Holidays'!A975:C3080,3,FALSE)</f>
        <v>N</v>
      </c>
      <c r="H975" s="18">
        <v>4.0</v>
      </c>
      <c r="I975" s="14" t="str">
        <f>IFERROR(__xludf.DUMMYFUNCTION("SPARKLINE(H975,{""charttype"",""bar"";""color1"",""#00CCFF"";""max"",MAX($H$2:$H$2107)})"),"")</f>
        <v/>
      </c>
      <c r="J975" s="18">
        <v>16.7</v>
      </c>
      <c r="K975" s="14" t="str">
        <f>IFERROR(__xludf.DUMMYFUNCTION("SPARKLINE(J975,{""charttype"",""bar"";""color1"",""#FF0000"";""max"",MAX($J$2:$J$2107)})"),"")</f>
        <v/>
      </c>
      <c r="L975" s="18">
        <v>15.9</v>
      </c>
      <c r="M975" s="18" t="str">
        <f>IFERROR(__xludf.DUMMYFUNCTION("SPARKLINE(L975,{""charttype"",""bar"";""color1"",""#FF9900"";""max"",MAX($L$2:$L$2107)})"),"")</f>
        <v/>
      </c>
      <c r="N975" s="18">
        <v>0.2</v>
      </c>
      <c r="O975" s="14" t="str">
        <f>IFERROR(__xludf.DUMMYFUNCTION("SPARKLINE(N975,{""charttype"",""bar"";""color1"",""#0066CC"";""max"",MAX($N$2:$N$2107)})"),"")</f>
        <v/>
      </c>
      <c r="P975" s="16">
        <v>133982.3</v>
      </c>
      <c r="Q975" s="19">
        <v>115.4257</v>
      </c>
      <c r="R975" s="21">
        <f t="shared" si="5"/>
        <v>15465000.77</v>
      </c>
    </row>
    <row r="976">
      <c r="A976" s="6">
        <v>42979.0</v>
      </c>
      <c r="B976" s="14" t="str">
        <f t="shared" si="1"/>
        <v>Friday</v>
      </c>
      <c r="C976" s="14" t="str">
        <f t="shared" si="2"/>
        <v>September</v>
      </c>
      <c r="D976" s="15" t="str">
        <f t="shared" si="3"/>
        <v>2017</v>
      </c>
      <c r="E976" s="16">
        <f t="shared" si="4"/>
        <v>35</v>
      </c>
      <c r="F976" s="14" t="str">
        <f>VLOOKUP(A976,'_Holidays'!A976:B3081,2,FALSE)</f>
        <v>Y</v>
      </c>
      <c r="G976" s="17" t="str">
        <f>VLOOKUP(A976,'_Holidays'!A976:C3081,3,FALSE)</f>
        <v>N</v>
      </c>
      <c r="H976" s="18">
        <v>3.7</v>
      </c>
      <c r="I976" s="14" t="str">
        <f>IFERROR(__xludf.DUMMYFUNCTION("SPARKLINE(H976,{""charttype"",""bar"";""color1"",""#00CCFF"";""max"",MAX($H$2:$H$2107)})"),"")</f>
        <v/>
      </c>
      <c r="J976" s="18">
        <v>17.0</v>
      </c>
      <c r="K976" s="14" t="str">
        <f>IFERROR(__xludf.DUMMYFUNCTION("SPARKLINE(J976,{""charttype"",""bar"";""color1"",""#FF0000"";""max"",MAX($J$2:$J$2107)})"),"")</f>
        <v/>
      </c>
      <c r="L976" s="18">
        <v>14.4</v>
      </c>
      <c r="M976" s="18" t="str">
        <f>IFERROR(__xludf.DUMMYFUNCTION("SPARKLINE(L976,{""charttype"",""bar"";""color1"",""#FF9900"";""max"",MAX($L$2:$L$2107)})"),"")</f>
        <v/>
      </c>
      <c r="N976" s="18">
        <v>0.0</v>
      </c>
      <c r="O976" s="14" t="str">
        <f>IFERROR(__xludf.DUMMYFUNCTION("SPARKLINE(N976,{""charttype"",""bar"";""color1"",""#0066CC"";""max"",MAX($N$2:$N$2107)})"),"")</f>
        <v/>
      </c>
      <c r="P976" s="16">
        <v>128707.4</v>
      </c>
      <c r="Q976" s="19">
        <v>102.2782</v>
      </c>
      <c r="R976" s="21">
        <f t="shared" si="5"/>
        <v>13163961.2</v>
      </c>
    </row>
    <row r="977">
      <c r="A977" s="6">
        <v>42980.0</v>
      </c>
      <c r="B977" s="14" t="str">
        <f t="shared" si="1"/>
        <v>Saturday</v>
      </c>
      <c r="C977" s="14" t="str">
        <f t="shared" si="2"/>
        <v>September</v>
      </c>
      <c r="D977" s="15" t="str">
        <f t="shared" si="3"/>
        <v>2017</v>
      </c>
      <c r="E977" s="16">
        <f t="shared" si="4"/>
        <v>35</v>
      </c>
      <c r="F977" s="14" t="str">
        <f>VLOOKUP(A977,'_Holidays'!A977:B3082,2,FALSE)</f>
        <v>Y</v>
      </c>
      <c r="G977" s="17" t="str">
        <f>VLOOKUP(A977,'_Holidays'!A977:C3082,3,FALSE)</f>
        <v>N</v>
      </c>
      <c r="H977" s="18">
        <v>7.3</v>
      </c>
      <c r="I977" s="14" t="str">
        <f>IFERROR(__xludf.DUMMYFUNCTION("SPARKLINE(H977,{""charttype"",""bar"";""color1"",""#00CCFF"";""max"",MAX($H$2:$H$2107)})"),"")</f>
        <v/>
      </c>
      <c r="J977" s="18">
        <v>18.4</v>
      </c>
      <c r="K977" s="14" t="str">
        <f>IFERROR(__xludf.DUMMYFUNCTION("SPARKLINE(J977,{""charttype"",""bar"";""color1"",""#FF0000"";""max"",MAX($J$2:$J$2107)})"),"")</f>
        <v/>
      </c>
      <c r="L977" s="18">
        <v>6.3</v>
      </c>
      <c r="M977" s="18" t="str">
        <f>IFERROR(__xludf.DUMMYFUNCTION("SPARKLINE(L977,{""charttype"",""bar"";""color1"",""#FF9900"";""max"",MAX($L$2:$L$2107)})"),"")</f>
        <v/>
      </c>
      <c r="N977" s="18">
        <v>0.0</v>
      </c>
      <c r="O977" s="14" t="str">
        <f>IFERROR(__xludf.DUMMYFUNCTION("SPARKLINE(N977,{""charttype"",""bar"";""color1"",""#0066CC"";""max"",MAX($N$2:$N$2107)})"),"")</f>
        <v/>
      </c>
      <c r="P977" s="16">
        <v>114098.1</v>
      </c>
      <c r="Q977" s="19">
        <v>89.32992</v>
      </c>
      <c r="R977" s="21">
        <f t="shared" si="5"/>
        <v>10192374.15</v>
      </c>
    </row>
    <row r="978">
      <c r="A978" s="6">
        <v>42981.0</v>
      </c>
      <c r="B978" s="14" t="str">
        <f t="shared" si="1"/>
        <v>Sunday</v>
      </c>
      <c r="C978" s="14" t="str">
        <f t="shared" si="2"/>
        <v>September</v>
      </c>
      <c r="D978" s="15" t="str">
        <f t="shared" si="3"/>
        <v>2017</v>
      </c>
      <c r="E978" s="16">
        <f t="shared" si="4"/>
        <v>36</v>
      </c>
      <c r="F978" s="14" t="str">
        <f>VLOOKUP(A978,'_Holidays'!A978:B3083,2,FALSE)</f>
        <v>Y</v>
      </c>
      <c r="G978" s="17" t="str">
        <f>VLOOKUP(A978,'_Holidays'!A978:C3083,3,FALSE)</f>
        <v>N</v>
      </c>
      <c r="H978" s="18">
        <v>13.4</v>
      </c>
      <c r="I978" s="14" t="str">
        <f>IFERROR(__xludf.DUMMYFUNCTION("SPARKLINE(H978,{""charttype"",""bar"";""color1"",""#00CCFF"";""max"",MAX($H$2:$H$2107)})"),"")</f>
        <v/>
      </c>
      <c r="J978" s="18">
        <v>17.2</v>
      </c>
      <c r="K978" s="14" t="str">
        <f>IFERROR(__xludf.DUMMYFUNCTION("SPARKLINE(J978,{""charttype"",""bar"";""color1"",""#FF0000"";""max"",MAX($J$2:$J$2107)})"),"")</f>
        <v/>
      </c>
      <c r="L978" s="18">
        <v>6.3</v>
      </c>
      <c r="M978" s="18" t="str">
        <f>IFERROR(__xludf.DUMMYFUNCTION("SPARKLINE(L978,{""charttype"",""bar"";""color1"",""#FF9900"";""max"",MAX($L$2:$L$2107)})"),"")</f>
        <v/>
      </c>
      <c r="N978" s="18">
        <v>0.0</v>
      </c>
      <c r="O978" s="14" t="str">
        <f>IFERROR(__xludf.DUMMYFUNCTION("SPARKLINE(N978,{""charttype"",""bar"";""color1"",""#0066CC"";""max"",MAX($N$2:$N$2107)})"),"")</f>
        <v/>
      </c>
      <c r="P978" s="16">
        <v>103964.3</v>
      </c>
      <c r="Q978" s="19">
        <v>67.07313</v>
      </c>
      <c r="R978" s="21">
        <f t="shared" si="5"/>
        <v>6973211.009</v>
      </c>
    </row>
    <row r="979">
      <c r="A979" s="6">
        <v>42982.0</v>
      </c>
      <c r="B979" s="14" t="str">
        <f t="shared" si="1"/>
        <v>Monday</v>
      </c>
      <c r="C979" s="14" t="str">
        <f t="shared" si="2"/>
        <v>September</v>
      </c>
      <c r="D979" s="15" t="str">
        <f t="shared" si="3"/>
        <v>2017</v>
      </c>
      <c r="E979" s="16">
        <f t="shared" si="4"/>
        <v>36</v>
      </c>
      <c r="F979" s="14" t="str">
        <f>VLOOKUP(A979,'_Holidays'!A979:B3084,2,FALSE)</f>
        <v>Y</v>
      </c>
      <c r="G979" s="17" t="str">
        <f>VLOOKUP(A979,'_Holidays'!A979:C3084,3,FALSE)</f>
        <v>N</v>
      </c>
      <c r="H979" s="18">
        <v>8.8</v>
      </c>
      <c r="I979" s="14" t="str">
        <f>IFERROR(__xludf.DUMMYFUNCTION("SPARKLINE(H979,{""charttype"",""bar"";""color1"",""#00CCFF"";""max"",MAX($H$2:$H$2107)})"),"")</f>
        <v/>
      </c>
      <c r="J979" s="18">
        <v>13.7</v>
      </c>
      <c r="K979" s="14" t="str">
        <f>IFERROR(__xludf.DUMMYFUNCTION("SPARKLINE(J979,{""charttype"",""bar"";""color1"",""#FF0000"";""max"",MAX($J$2:$J$2107)})"),"")</f>
        <v/>
      </c>
      <c r="L979" s="18">
        <v>13.4</v>
      </c>
      <c r="M979" s="18" t="str">
        <f>IFERROR(__xludf.DUMMYFUNCTION("SPARKLINE(L979,{""charttype"",""bar"";""color1"",""#FF9900"";""max"",MAX($L$2:$L$2107)})"),"")</f>
        <v/>
      </c>
      <c r="N979" s="18">
        <v>0.4</v>
      </c>
      <c r="O979" s="14" t="str">
        <f>IFERROR(__xludf.DUMMYFUNCTION("SPARKLINE(N979,{""charttype"",""bar"";""color1"",""#0066CC"";""max"",MAX($N$2:$N$2107)})"),"")</f>
        <v/>
      </c>
      <c r="P979" s="16">
        <v>128001.1</v>
      </c>
      <c r="Q979" s="19">
        <v>93.82662</v>
      </c>
      <c r="R979" s="21">
        <f t="shared" si="5"/>
        <v>12009910.57</v>
      </c>
    </row>
    <row r="980">
      <c r="A980" s="6">
        <v>42983.0</v>
      </c>
      <c r="B980" s="14" t="str">
        <f t="shared" si="1"/>
        <v>Tuesday</v>
      </c>
      <c r="C980" s="14" t="str">
        <f t="shared" si="2"/>
        <v>September</v>
      </c>
      <c r="D980" s="15" t="str">
        <f t="shared" si="3"/>
        <v>2017</v>
      </c>
      <c r="E980" s="16">
        <f t="shared" si="4"/>
        <v>36</v>
      </c>
      <c r="F980" s="14" t="str">
        <f>VLOOKUP(A980,'_Holidays'!A980:B3085,2,FALSE)</f>
        <v>Y</v>
      </c>
      <c r="G980" s="17" t="str">
        <f>VLOOKUP(A980,'_Holidays'!A980:C3085,3,FALSE)</f>
        <v>N</v>
      </c>
      <c r="H980" s="18">
        <v>6.5</v>
      </c>
      <c r="I980" s="14" t="str">
        <f>IFERROR(__xludf.DUMMYFUNCTION("SPARKLINE(H980,{""charttype"",""bar"";""color1"",""#00CCFF"";""max"",MAX($H$2:$H$2107)})"),"")</f>
        <v/>
      </c>
      <c r="J980" s="18">
        <v>13.3</v>
      </c>
      <c r="K980" s="14" t="str">
        <f>IFERROR(__xludf.DUMMYFUNCTION("SPARKLINE(J980,{""charttype"",""bar"";""color1"",""#FF0000"";""max"",MAX($J$2:$J$2107)})"),"")</f>
        <v/>
      </c>
      <c r="L980" s="18">
        <v>11.0</v>
      </c>
      <c r="M980" s="18" t="str">
        <f>IFERROR(__xludf.DUMMYFUNCTION("SPARKLINE(L980,{""charttype"",""bar"";""color1"",""#FF9900"";""max"",MAX($L$2:$L$2107)})"),"")</f>
        <v/>
      </c>
      <c r="N980" s="18">
        <v>0.2</v>
      </c>
      <c r="O980" s="14" t="str">
        <f>IFERROR(__xludf.DUMMYFUNCTION("SPARKLINE(N980,{""charttype"",""bar"";""color1"",""#0066CC"";""max"",MAX($N$2:$N$2107)})"),"")</f>
        <v/>
      </c>
      <c r="P980" s="16">
        <v>137696.7</v>
      </c>
      <c r="Q980" s="19">
        <v>95.60202</v>
      </c>
      <c r="R980" s="21">
        <f t="shared" si="5"/>
        <v>13164082.67</v>
      </c>
    </row>
    <row r="981">
      <c r="A981" s="6">
        <v>42984.0</v>
      </c>
      <c r="B981" s="14" t="str">
        <f t="shared" si="1"/>
        <v>Wednesday</v>
      </c>
      <c r="C981" s="14" t="str">
        <f t="shared" si="2"/>
        <v>September</v>
      </c>
      <c r="D981" s="15" t="str">
        <f t="shared" si="3"/>
        <v>2017</v>
      </c>
      <c r="E981" s="16">
        <f t="shared" si="4"/>
        <v>36</v>
      </c>
      <c r="F981" s="14" t="str">
        <f>VLOOKUP(A981,'_Holidays'!A981:B3086,2,FALSE)</f>
        <v>Y</v>
      </c>
      <c r="G981" s="17" t="str">
        <f>VLOOKUP(A981,'_Holidays'!A981:C3086,3,FALSE)</f>
        <v>N</v>
      </c>
      <c r="H981" s="18">
        <v>6.7</v>
      </c>
      <c r="I981" s="14" t="str">
        <f>IFERROR(__xludf.DUMMYFUNCTION("SPARKLINE(H981,{""charttype"",""bar"";""color1"",""#00CCFF"";""max"",MAX($H$2:$H$2107)})"),"")</f>
        <v/>
      </c>
      <c r="J981" s="18">
        <v>15.1</v>
      </c>
      <c r="K981" s="14" t="str">
        <f>IFERROR(__xludf.DUMMYFUNCTION("SPARKLINE(J981,{""charttype"",""bar"";""color1"",""#FF0000"";""max"",MAX($J$2:$J$2107)})"),"")</f>
        <v/>
      </c>
      <c r="L981" s="18">
        <v>11.0</v>
      </c>
      <c r="M981" s="18" t="str">
        <f>IFERROR(__xludf.DUMMYFUNCTION("SPARKLINE(L981,{""charttype"",""bar"";""color1"",""#FF9900"";""max"",MAX($L$2:$L$2107)})"),"")</f>
        <v/>
      </c>
      <c r="N981" s="18">
        <v>4.8</v>
      </c>
      <c r="O981" s="14" t="str">
        <f>IFERROR(__xludf.DUMMYFUNCTION("SPARKLINE(N981,{""charttype"",""bar"";""color1"",""#0066CC"";""max"",MAX($N$2:$N$2107)})"),"")</f>
        <v/>
      </c>
      <c r="P981" s="16">
        <v>134819.9</v>
      </c>
      <c r="Q981" s="19">
        <v>101.0174</v>
      </c>
      <c r="R981" s="21">
        <f t="shared" si="5"/>
        <v>13619155.77</v>
      </c>
    </row>
    <row r="982">
      <c r="A982" s="6">
        <v>42985.0</v>
      </c>
      <c r="B982" s="14" t="str">
        <f t="shared" si="1"/>
        <v>Thursday</v>
      </c>
      <c r="C982" s="14" t="str">
        <f t="shared" si="2"/>
        <v>September</v>
      </c>
      <c r="D982" s="15" t="str">
        <f t="shared" si="3"/>
        <v>2017</v>
      </c>
      <c r="E982" s="16">
        <f t="shared" si="4"/>
        <v>36</v>
      </c>
      <c r="F982" s="14" t="str">
        <f>VLOOKUP(A982,'_Holidays'!A982:B3087,2,FALSE)</f>
        <v>Y</v>
      </c>
      <c r="G982" s="17" t="str">
        <f>VLOOKUP(A982,'_Holidays'!A982:C3087,3,FALSE)</f>
        <v>N</v>
      </c>
      <c r="H982" s="18">
        <v>7.9</v>
      </c>
      <c r="I982" s="14" t="str">
        <f>IFERROR(__xludf.DUMMYFUNCTION("SPARKLINE(H982,{""charttype"",""bar"";""color1"",""#00CCFF"";""max"",MAX($H$2:$H$2107)})"),"")</f>
        <v/>
      </c>
      <c r="J982" s="18">
        <v>15.2</v>
      </c>
      <c r="K982" s="14" t="str">
        <f>IFERROR(__xludf.DUMMYFUNCTION("SPARKLINE(J982,{""charttype"",""bar"";""color1"",""#FF0000"";""max"",MAX($J$2:$J$2107)})"),"")</f>
        <v/>
      </c>
      <c r="L982" s="18">
        <v>9.5</v>
      </c>
      <c r="M982" s="18" t="str">
        <f>IFERROR(__xludf.DUMMYFUNCTION("SPARKLINE(L982,{""charttype"",""bar"";""color1"",""#FF9900"";""max"",MAX($L$2:$L$2107)})"),"")</f>
        <v/>
      </c>
      <c r="N982" s="18">
        <v>0.8</v>
      </c>
      <c r="O982" s="14" t="str">
        <f>IFERROR(__xludf.DUMMYFUNCTION("SPARKLINE(N982,{""charttype"",""bar"";""color1"",""#0066CC"";""max"",MAX($N$2:$N$2107)})"),"")</f>
        <v/>
      </c>
      <c r="P982" s="16">
        <v>133405.7</v>
      </c>
      <c r="Q982" s="19">
        <v>93.02525</v>
      </c>
      <c r="R982" s="21">
        <f t="shared" si="5"/>
        <v>12410098.59</v>
      </c>
    </row>
    <row r="983">
      <c r="A983" s="6">
        <v>42986.0</v>
      </c>
      <c r="B983" s="14" t="str">
        <f t="shared" si="1"/>
        <v>Friday</v>
      </c>
      <c r="C983" s="14" t="str">
        <f t="shared" si="2"/>
        <v>September</v>
      </c>
      <c r="D983" s="15" t="str">
        <f t="shared" si="3"/>
        <v>2017</v>
      </c>
      <c r="E983" s="16">
        <f t="shared" si="4"/>
        <v>36</v>
      </c>
      <c r="F983" s="14" t="str">
        <f>VLOOKUP(A983,'_Holidays'!A983:B3088,2,FALSE)</f>
        <v>Y</v>
      </c>
      <c r="G983" s="17" t="str">
        <f>VLOOKUP(A983,'_Holidays'!A983:C3088,3,FALSE)</f>
        <v>N</v>
      </c>
      <c r="H983" s="18">
        <v>8.0</v>
      </c>
      <c r="I983" s="14" t="str">
        <f>IFERROR(__xludf.DUMMYFUNCTION("SPARKLINE(H983,{""charttype"",""bar"";""color1"",""#00CCFF"";""max"",MAX($H$2:$H$2107)})"),"")</f>
        <v/>
      </c>
      <c r="J983" s="18">
        <v>13.5</v>
      </c>
      <c r="K983" s="14" t="str">
        <f>IFERROR(__xludf.DUMMYFUNCTION("SPARKLINE(J983,{""charttype"",""bar"";""color1"",""#FF0000"";""max"",MAX($J$2:$J$2107)})"),"")</f>
        <v/>
      </c>
      <c r="L983" s="18">
        <v>13.1</v>
      </c>
      <c r="M983" s="18" t="str">
        <f>IFERROR(__xludf.DUMMYFUNCTION("SPARKLINE(L983,{""charttype"",""bar"";""color1"",""#FF9900"";""max"",MAX($L$2:$L$2107)})"),"")</f>
        <v/>
      </c>
      <c r="N983" s="18">
        <v>3.2</v>
      </c>
      <c r="O983" s="14" t="str">
        <f>IFERROR(__xludf.DUMMYFUNCTION("SPARKLINE(N983,{""charttype"",""bar"";""color1"",""#0066CC"";""max"",MAX($N$2:$N$2107)})"),"")</f>
        <v/>
      </c>
      <c r="P983" s="16">
        <v>132543.1</v>
      </c>
      <c r="Q983" s="19">
        <v>102.4161</v>
      </c>
      <c r="R983" s="21">
        <f t="shared" si="5"/>
        <v>13574547.38</v>
      </c>
    </row>
    <row r="984">
      <c r="A984" s="6">
        <v>42987.0</v>
      </c>
      <c r="B984" s="14" t="str">
        <f t="shared" si="1"/>
        <v>Saturday</v>
      </c>
      <c r="C984" s="14" t="str">
        <f t="shared" si="2"/>
        <v>September</v>
      </c>
      <c r="D984" s="15" t="str">
        <f t="shared" si="3"/>
        <v>2017</v>
      </c>
      <c r="E984" s="16">
        <f t="shared" si="4"/>
        <v>36</v>
      </c>
      <c r="F984" s="14" t="str">
        <f>VLOOKUP(A984,'_Holidays'!A984:B3089,2,FALSE)</f>
        <v>Y</v>
      </c>
      <c r="G984" s="17" t="str">
        <f>VLOOKUP(A984,'_Holidays'!A984:C3089,3,FALSE)</f>
        <v>N</v>
      </c>
      <c r="H984" s="18">
        <v>7.1</v>
      </c>
      <c r="I984" s="14" t="str">
        <f>IFERROR(__xludf.DUMMYFUNCTION("SPARKLINE(H984,{""charttype"",""bar"";""color1"",""#00CCFF"";""max"",MAX($H$2:$H$2107)})"),"")</f>
        <v/>
      </c>
      <c r="J984" s="18">
        <v>14.9</v>
      </c>
      <c r="K984" s="14" t="str">
        <f>IFERROR(__xludf.DUMMYFUNCTION("SPARKLINE(J984,{""charttype"",""bar"";""color1"",""#FF0000"";""max"",MAX($J$2:$J$2107)})"),"")</f>
        <v/>
      </c>
      <c r="L984" s="18">
        <v>15.9</v>
      </c>
      <c r="M984" s="18" t="str">
        <f>IFERROR(__xludf.DUMMYFUNCTION("SPARKLINE(L984,{""charttype"",""bar"";""color1"",""#FF9900"";""max"",MAX($L$2:$L$2107)})"),"")</f>
        <v/>
      </c>
      <c r="N984" s="18">
        <v>1.2</v>
      </c>
      <c r="O984" s="14" t="str">
        <f>IFERROR(__xludf.DUMMYFUNCTION("SPARKLINE(N984,{""charttype"",""bar"";""color1"",""#0066CC"";""max"",MAX($N$2:$N$2107)})"),"")</f>
        <v/>
      </c>
      <c r="P984" s="16">
        <v>120454.0</v>
      </c>
      <c r="Q984" s="19">
        <v>96.91024</v>
      </c>
      <c r="R984" s="21">
        <f t="shared" si="5"/>
        <v>11673226.05</v>
      </c>
    </row>
    <row r="985">
      <c r="A985" s="6">
        <v>42988.0</v>
      </c>
      <c r="B985" s="14" t="str">
        <f t="shared" si="1"/>
        <v>Sunday</v>
      </c>
      <c r="C985" s="14" t="str">
        <f t="shared" si="2"/>
        <v>September</v>
      </c>
      <c r="D985" s="15" t="str">
        <f t="shared" si="3"/>
        <v>2017</v>
      </c>
      <c r="E985" s="16">
        <f t="shared" si="4"/>
        <v>37</v>
      </c>
      <c r="F985" s="14" t="str">
        <f>VLOOKUP(A985,'_Holidays'!A985:B3090,2,FALSE)</f>
        <v>Y</v>
      </c>
      <c r="G985" s="17" t="str">
        <f>VLOOKUP(A985,'_Holidays'!A985:C3090,3,FALSE)</f>
        <v>N</v>
      </c>
      <c r="H985" s="18">
        <v>5.3</v>
      </c>
      <c r="I985" s="14" t="str">
        <f>IFERROR(__xludf.DUMMYFUNCTION("SPARKLINE(H985,{""charttype"",""bar"";""color1"",""#00CCFF"";""max"",MAX($H$2:$H$2107)})"),"")</f>
        <v/>
      </c>
      <c r="J985" s="18">
        <v>16.1</v>
      </c>
      <c r="K985" s="14" t="str">
        <f>IFERROR(__xludf.DUMMYFUNCTION("SPARKLINE(J985,{""charttype"",""bar"";""color1"",""#FF0000"";""max"",MAX($J$2:$J$2107)})"),"")</f>
        <v/>
      </c>
      <c r="L985" s="18">
        <v>12.3</v>
      </c>
      <c r="M985" s="18" t="str">
        <f>IFERROR(__xludf.DUMMYFUNCTION("SPARKLINE(L985,{""charttype"",""bar"";""color1"",""#FF9900"";""max"",MAX($L$2:$L$2107)})"),"")</f>
        <v/>
      </c>
      <c r="N985" s="18">
        <v>0.2</v>
      </c>
      <c r="O985" s="14" t="str">
        <f>IFERROR(__xludf.DUMMYFUNCTION("SPARKLINE(N985,{""charttype"",""bar"";""color1"",""#0066CC"";""max"",MAX($N$2:$N$2107)})"),"")</f>
        <v/>
      </c>
      <c r="P985" s="16">
        <v>114584.1</v>
      </c>
      <c r="Q985" s="19">
        <v>91.88391</v>
      </c>
      <c r="R985" s="21">
        <f t="shared" si="5"/>
        <v>10528435.13</v>
      </c>
    </row>
    <row r="986">
      <c r="A986" s="6">
        <v>42989.0</v>
      </c>
      <c r="B986" s="14" t="str">
        <f t="shared" si="1"/>
        <v>Monday</v>
      </c>
      <c r="C986" s="14" t="str">
        <f t="shared" si="2"/>
        <v>September</v>
      </c>
      <c r="D986" s="15" t="str">
        <f t="shared" si="3"/>
        <v>2017</v>
      </c>
      <c r="E986" s="16">
        <f t="shared" si="4"/>
        <v>37</v>
      </c>
      <c r="F986" s="14" t="str">
        <f>VLOOKUP(A986,'_Holidays'!A986:B3091,2,FALSE)</f>
        <v>Y</v>
      </c>
      <c r="G986" s="17" t="str">
        <f>VLOOKUP(A986,'_Holidays'!A986:C3091,3,FALSE)</f>
        <v>N</v>
      </c>
      <c r="H986" s="18">
        <v>8.1</v>
      </c>
      <c r="I986" s="14" t="str">
        <f>IFERROR(__xludf.DUMMYFUNCTION("SPARKLINE(H986,{""charttype"",""bar"";""color1"",""#00CCFF"";""max"",MAX($H$2:$H$2107)})"),"")</f>
        <v/>
      </c>
      <c r="J986" s="18">
        <v>18.1</v>
      </c>
      <c r="K986" s="14" t="str">
        <f>IFERROR(__xludf.DUMMYFUNCTION("SPARKLINE(J986,{""charttype"",""bar"";""color1"",""#FF0000"";""max"",MAX($J$2:$J$2107)})"),"")</f>
        <v/>
      </c>
      <c r="L986" s="18">
        <v>7.0</v>
      </c>
      <c r="M986" s="18" t="str">
        <f>IFERROR(__xludf.DUMMYFUNCTION("SPARKLINE(L986,{""charttype"",""bar"";""color1"",""#FF9900"";""max"",MAX($L$2:$L$2107)})"),"")</f>
        <v/>
      </c>
      <c r="N986" s="18">
        <v>0.0</v>
      </c>
      <c r="O986" s="14" t="str">
        <f>IFERROR(__xludf.DUMMYFUNCTION("SPARKLINE(N986,{""charttype"",""bar"";""color1"",""#0066CC"";""max"",MAX($N$2:$N$2107)})"),"")</f>
        <v/>
      </c>
      <c r="P986" s="16">
        <v>127169.0</v>
      </c>
      <c r="Q986" s="19">
        <v>86.68558</v>
      </c>
      <c r="R986" s="21">
        <f t="shared" si="5"/>
        <v>11023718.52</v>
      </c>
    </row>
    <row r="987">
      <c r="A987" s="6">
        <v>42990.0</v>
      </c>
      <c r="B987" s="14" t="str">
        <f t="shared" si="1"/>
        <v>Tuesday</v>
      </c>
      <c r="C987" s="14" t="str">
        <f t="shared" si="2"/>
        <v>September</v>
      </c>
      <c r="D987" s="15" t="str">
        <f t="shared" si="3"/>
        <v>2017</v>
      </c>
      <c r="E987" s="16">
        <f t="shared" si="4"/>
        <v>37</v>
      </c>
      <c r="F987" s="14" t="str">
        <f>VLOOKUP(A987,'_Holidays'!A987:B3092,2,FALSE)</f>
        <v>Y</v>
      </c>
      <c r="G987" s="17" t="str">
        <f>VLOOKUP(A987,'_Holidays'!A987:C3092,3,FALSE)</f>
        <v>N</v>
      </c>
      <c r="H987" s="18">
        <v>12.2</v>
      </c>
      <c r="I987" s="14" t="str">
        <f>IFERROR(__xludf.DUMMYFUNCTION("SPARKLINE(H987,{""charttype"",""bar"";""color1"",""#00CCFF"";""max"",MAX($H$2:$H$2107)})"),"")</f>
        <v/>
      </c>
      <c r="J987" s="18">
        <v>19.9</v>
      </c>
      <c r="K987" s="14" t="str">
        <f>IFERROR(__xludf.DUMMYFUNCTION("SPARKLINE(J987,{""charttype"",""bar"";""color1"",""#FF0000"";""max"",MAX($J$2:$J$2107)})"),"")</f>
        <v/>
      </c>
      <c r="L987" s="18">
        <v>3.5</v>
      </c>
      <c r="M987" s="18" t="str">
        <f>IFERROR(__xludf.DUMMYFUNCTION("SPARKLINE(L987,{""charttype"",""bar"";""color1"",""#FF9900"";""max"",MAX($L$2:$L$2107)})"),"")</f>
        <v/>
      </c>
      <c r="N987" s="18">
        <v>0.2</v>
      </c>
      <c r="O987" s="14" t="str">
        <f>IFERROR(__xludf.DUMMYFUNCTION("SPARKLINE(N987,{""charttype"",""bar"";""color1"",""#0066CC"";""max"",MAX($N$2:$N$2107)})"),"")</f>
        <v/>
      </c>
      <c r="P987" s="16">
        <v>130906.9</v>
      </c>
      <c r="Q987" s="19">
        <v>94.77297</v>
      </c>
      <c r="R987" s="21">
        <f t="shared" si="5"/>
        <v>12406435.71</v>
      </c>
    </row>
    <row r="988">
      <c r="A988" s="6">
        <v>42991.0</v>
      </c>
      <c r="B988" s="14" t="str">
        <f t="shared" si="1"/>
        <v>Wednesday</v>
      </c>
      <c r="C988" s="14" t="str">
        <f t="shared" si="2"/>
        <v>September</v>
      </c>
      <c r="D988" s="15" t="str">
        <f t="shared" si="3"/>
        <v>2017</v>
      </c>
      <c r="E988" s="16">
        <f t="shared" si="4"/>
        <v>37</v>
      </c>
      <c r="F988" s="14" t="str">
        <f>VLOOKUP(A988,'_Holidays'!A988:B3093,2,FALSE)</f>
        <v>Y</v>
      </c>
      <c r="G988" s="17" t="str">
        <f>VLOOKUP(A988,'_Holidays'!A988:C3093,3,FALSE)</f>
        <v>N</v>
      </c>
      <c r="H988" s="18">
        <v>13.3</v>
      </c>
      <c r="I988" s="14" t="str">
        <f>IFERROR(__xludf.DUMMYFUNCTION("SPARKLINE(H988,{""charttype"",""bar"";""color1"",""#00CCFF"";""max"",MAX($H$2:$H$2107)})"),"")</f>
        <v/>
      </c>
      <c r="J988" s="18">
        <v>16.4</v>
      </c>
      <c r="K988" s="14" t="str">
        <f>IFERROR(__xludf.DUMMYFUNCTION("SPARKLINE(J988,{""charttype"",""bar"";""color1"",""#FF0000"";""max"",MAX($J$2:$J$2107)})"),"")</f>
        <v/>
      </c>
      <c r="L988" s="18">
        <v>8.2</v>
      </c>
      <c r="M988" s="18" t="str">
        <f>IFERROR(__xludf.DUMMYFUNCTION("SPARKLINE(L988,{""charttype"",""bar"";""color1"",""#FF9900"";""max"",MAX($L$2:$L$2107)})"),"")</f>
        <v/>
      </c>
      <c r="N988" s="18">
        <v>2.0</v>
      </c>
      <c r="O988" s="14" t="str">
        <f>IFERROR(__xludf.DUMMYFUNCTION("SPARKLINE(N988,{""charttype"",""bar"";""color1"",""#0066CC"";""max"",MAX($N$2:$N$2107)})"),"")</f>
        <v/>
      </c>
      <c r="P988" s="16">
        <v>127192.3</v>
      </c>
      <c r="Q988" s="19">
        <v>88.36194</v>
      </c>
      <c r="R988" s="21">
        <f t="shared" si="5"/>
        <v>11238958.38</v>
      </c>
    </row>
    <row r="989">
      <c r="A989" s="6">
        <v>42992.0</v>
      </c>
      <c r="B989" s="14" t="str">
        <f t="shared" si="1"/>
        <v>Thursday</v>
      </c>
      <c r="C989" s="14" t="str">
        <f t="shared" si="2"/>
        <v>September</v>
      </c>
      <c r="D989" s="15" t="str">
        <f t="shared" si="3"/>
        <v>2017</v>
      </c>
      <c r="E989" s="16">
        <f t="shared" si="4"/>
        <v>37</v>
      </c>
      <c r="F989" s="14" t="str">
        <f>VLOOKUP(A989,'_Holidays'!A989:B3094,2,FALSE)</f>
        <v>Y</v>
      </c>
      <c r="G989" s="17" t="str">
        <f>VLOOKUP(A989,'_Holidays'!A989:C3094,3,FALSE)</f>
        <v>N</v>
      </c>
      <c r="H989" s="18">
        <v>5.8</v>
      </c>
      <c r="I989" s="14" t="str">
        <f>IFERROR(__xludf.DUMMYFUNCTION("SPARKLINE(H989,{""charttype"",""bar"";""color1"",""#00CCFF"";""max"",MAX($H$2:$H$2107)})"),"")</f>
        <v/>
      </c>
      <c r="J989" s="18">
        <v>15.3</v>
      </c>
      <c r="K989" s="14" t="str">
        <f>IFERROR(__xludf.DUMMYFUNCTION("SPARKLINE(J989,{""charttype"",""bar"";""color1"",""#FF0000"";""max"",MAX($J$2:$J$2107)})"),"")</f>
        <v/>
      </c>
      <c r="L989" s="18">
        <v>10.8</v>
      </c>
      <c r="M989" s="18" t="str">
        <f>IFERROR(__xludf.DUMMYFUNCTION("SPARKLINE(L989,{""charttype"",""bar"";""color1"",""#FF9900"";""max"",MAX($L$2:$L$2107)})"),"")</f>
        <v/>
      </c>
      <c r="N989" s="18">
        <v>1.4</v>
      </c>
      <c r="O989" s="14" t="str">
        <f>IFERROR(__xludf.DUMMYFUNCTION("SPARKLINE(N989,{""charttype"",""bar"";""color1"",""#0066CC"";""max"",MAX($N$2:$N$2107)})"),"")</f>
        <v/>
      </c>
      <c r="P989" s="16">
        <v>131986.8</v>
      </c>
      <c r="Q989" s="19">
        <v>89.57361</v>
      </c>
      <c r="R989" s="21">
        <f t="shared" si="5"/>
        <v>11822534.15</v>
      </c>
    </row>
    <row r="990">
      <c r="A990" s="6">
        <v>42993.0</v>
      </c>
      <c r="B990" s="14" t="str">
        <f t="shared" si="1"/>
        <v>Friday</v>
      </c>
      <c r="C990" s="14" t="str">
        <f t="shared" si="2"/>
        <v>September</v>
      </c>
      <c r="D990" s="15" t="str">
        <f t="shared" si="3"/>
        <v>2017</v>
      </c>
      <c r="E990" s="16">
        <f t="shared" si="4"/>
        <v>37</v>
      </c>
      <c r="F990" s="14" t="str">
        <f>VLOOKUP(A990,'_Holidays'!A990:B3095,2,FALSE)</f>
        <v>Y</v>
      </c>
      <c r="G990" s="17" t="str">
        <f>VLOOKUP(A990,'_Holidays'!A990:C3095,3,FALSE)</f>
        <v>N</v>
      </c>
      <c r="H990" s="18">
        <v>9.6</v>
      </c>
      <c r="I990" s="14" t="str">
        <f>IFERROR(__xludf.DUMMYFUNCTION("SPARKLINE(H990,{""charttype"",""bar"";""color1"",""#00CCFF"";""max"",MAX($H$2:$H$2107)})"),"")</f>
        <v/>
      </c>
      <c r="J990" s="18">
        <v>16.7</v>
      </c>
      <c r="K990" s="14" t="str">
        <f>IFERROR(__xludf.DUMMYFUNCTION("SPARKLINE(J990,{""charttype"",""bar"";""color1"",""#FF0000"";""max"",MAX($J$2:$J$2107)})"),"")</f>
        <v/>
      </c>
      <c r="L990" s="18">
        <v>7.0</v>
      </c>
      <c r="M990" s="18" t="str">
        <f>IFERROR(__xludf.DUMMYFUNCTION("SPARKLINE(L990,{""charttype"",""bar"";""color1"",""#FF9900"";""max"",MAX($L$2:$L$2107)})"),"")</f>
        <v/>
      </c>
      <c r="N990" s="18">
        <v>0.0</v>
      </c>
      <c r="O990" s="14" t="str">
        <f>IFERROR(__xludf.DUMMYFUNCTION("SPARKLINE(N990,{""charttype"",""bar"";""color1"",""#0066CC"";""max"",MAX($N$2:$N$2107)})"),"")</f>
        <v/>
      </c>
      <c r="P990" s="16">
        <v>128761.6</v>
      </c>
      <c r="Q990" s="19">
        <v>89.2362</v>
      </c>
      <c r="R990" s="21">
        <f t="shared" si="5"/>
        <v>11490195.89</v>
      </c>
    </row>
    <row r="991">
      <c r="A991" s="6">
        <v>42994.0</v>
      </c>
      <c r="B991" s="14" t="str">
        <f t="shared" si="1"/>
        <v>Saturday</v>
      </c>
      <c r="C991" s="14" t="str">
        <f t="shared" si="2"/>
        <v>September</v>
      </c>
      <c r="D991" s="15" t="str">
        <f t="shared" si="3"/>
        <v>2017</v>
      </c>
      <c r="E991" s="16">
        <f t="shared" si="4"/>
        <v>37</v>
      </c>
      <c r="F991" s="14" t="str">
        <f>VLOOKUP(A991,'_Holidays'!A991:B3096,2,FALSE)</f>
        <v>Y</v>
      </c>
      <c r="G991" s="17" t="str">
        <f>VLOOKUP(A991,'_Holidays'!A991:C3096,3,FALSE)</f>
        <v>N</v>
      </c>
      <c r="H991" s="18">
        <v>7.4</v>
      </c>
      <c r="I991" s="14" t="str">
        <f>IFERROR(__xludf.DUMMYFUNCTION("SPARKLINE(H991,{""charttype"",""bar"";""color1"",""#00CCFF"";""max"",MAX($H$2:$H$2107)})"),"")</f>
        <v/>
      </c>
      <c r="J991" s="18">
        <v>13.3</v>
      </c>
      <c r="K991" s="14" t="str">
        <f>IFERROR(__xludf.DUMMYFUNCTION("SPARKLINE(J991,{""charttype"",""bar"";""color1"",""#FF0000"";""max"",MAX($J$2:$J$2107)})"),"")</f>
        <v/>
      </c>
      <c r="L991" s="18">
        <v>16.7</v>
      </c>
      <c r="M991" s="18" t="str">
        <f>IFERROR(__xludf.DUMMYFUNCTION("SPARKLINE(L991,{""charttype"",""bar"";""color1"",""#FF9900"";""max"",MAX($L$2:$L$2107)})"),"")</f>
        <v/>
      </c>
      <c r="N991" s="18">
        <v>21.4</v>
      </c>
      <c r="O991" s="14" t="str">
        <f>IFERROR(__xludf.DUMMYFUNCTION("SPARKLINE(N991,{""charttype"",""bar"";""color1"",""#0066CC"";""max"",MAX($N$2:$N$2107)})"),"")</f>
        <v/>
      </c>
      <c r="P991" s="16">
        <v>111301.6</v>
      </c>
      <c r="Q991" s="19">
        <v>89.60759</v>
      </c>
      <c r="R991" s="21">
        <f t="shared" si="5"/>
        <v>9973468.139</v>
      </c>
    </row>
    <row r="992">
      <c r="A992" s="6">
        <v>42995.0</v>
      </c>
      <c r="B992" s="14" t="str">
        <f t="shared" si="1"/>
        <v>Sunday</v>
      </c>
      <c r="C992" s="14" t="str">
        <f t="shared" si="2"/>
        <v>September</v>
      </c>
      <c r="D992" s="15" t="str">
        <f t="shared" si="3"/>
        <v>2017</v>
      </c>
      <c r="E992" s="16">
        <f t="shared" si="4"/>
        <v>38</v>
      </c>
      <c r="F992" s="14" t="str">
        <f>VLOOKUP(A992,'_Holidays'!A992:B3097,2,FALSE)</f>
        <v>Y</v>
      </c>
      <c r="G992" s="17" t="str">
        <f>VLOOKUP(A992,'_Holidays'!A992:C3097,3,FALSE)</f>
        <v>N</v>
      </c>
      <c r="H992" s="18">
        <v>4.0</v>
      </c>
      <c r="I992" s="14" t="str">
        <f>IFERROR(__xludf.DUMMYFUNCTION("SPARKLINE(H992,{""charttype"",""bar"";""color1"",""#00CCFF"";""max"",MAX($H$2:$H$2107)})"),"")</f>
        <v/>
      </c>
      <c r="J992" s="18">
        <v>18.1</v>
      </c>
      <c r="K992" s="14" t="str">
        <f>IFERROR(__xludf.DUMMYFUNCTION("SPARKLINE(J992,{""charttype"",""bar"";""color1"",""#FF0000"";""max"",MAX($J$2:$J$2107)})"),"")</f>
        <v/>
      </c>
      <c r="L992" s="18">
        <v>19.0</v>
      </c>
      <c r="M992" s="18" t="str">
        <f>IFERROR(__xludf.DUMMYFUNCTION("SPARKLINE(L992,{""charttype"",""bar"";""color1"",""#FF9900"";""max"",MAX($L$2:$L$2107)})"),"")</f>
        <v/>
      </c>
      <c r="N992" s="18">
        <v>0.2</v>
      </c>
      <c r="O992" s="14" t="str">
        <f>IFERROR(__xludf.DUMMYFUNCTION("SPARKLINE(N992,{""charttype"",""bar"";""color1"",""#0066CC"";""max"",MAX($N$2:$N$2107)})"),"")</f>
        <v/>
      </c>
      <c r="P992" s="16">
        <v>104766.0</v>
      </c>
      <c r="Q992" s="19">
        <v>75.5096</v>
      </c>
      <c r="R992" s="21">
        <f t="shared" si="5"/>
        <v>7910838.754</v>
      </c>
    </row>
    <row r="993">
      <c r="A993" s="6">
        <v>42996.0</v>
      </c>
      <c r="B993" s="14" t="str">
        <f t="shared" si="1"/>
        <v>Monday</v>
      </c>
      <c r="C993" s="14" t="str">
        <f t="shared" si="2"/>
        <v>September</v>
      </c>
      <c r="D993" s="15" t="str">
        <f t="shared" si="3"/>
        <v>2017</v>
      </c>
      <c r="E993" s="16">
        <f t="shared" si="4"/>
        <v>38</v>
      </c>
      <c r="F993" s="14" t="str">
        <f>VLOOKUP(A993,'_Holidays'!A993:B3098,2,FALSE)</f>
        <v>Y</v>
      </c>
      <c r="G993" s="17" t="str">
        <f>VLOOKUP(A993,'_Holidays'!A993:C3098,3,FALSE)</f>
        <v>N</v>
      </c>
      <c r="H993" s="18">
        <v>10.5</v>
      </c>
      <c r="I993" s="14" t="str">
        <f>IFERROR(__xludf.DUMMYFUNCTION("SPARKLINE(H993,{""charttype"",""bar"";""color1"",""#00CCFF"";""max"",MAX($H$2:$H$2107)})"),"")</f>
        <v/>
      </c>
      <c r="J993" s="18">
        <v>22.0</v>
      </c>
      <c r="K993" s="14" t="str">
        <f>IFERROR(__xludf.DUMMYFUNCTION("SPARKLINE(J993,{""charttype"",""bar"";""color1"",""#FF0000"";""max"",MAX($J$2:$J$2107)})"),"")</f>
        <v/>
      </c>
      <c r="L993" s="18">
        <v>15.7</v>
      </c>
      <c r="M993" s="18" t="str">
        <f>IFERROR(__xludf.DUMMYFUNCTION("SPARKLINE(L993,{""charttype"",""bar"";""color1"",""#FF9900"";""max"",MAX($L$2:$L$2107)})"),"")</f>
        <v/>
      </c>
      <c r="N993" s="18">
        <v>0.0</v>
      </c>
      <c r="O993" s="14" t="str">
        <f>IFERROR(__xludf.DUMMYFUNCTION("SPARKLINE(N993,{""charttype"",""bar"";""color1"",""#0066CC"";""max"",MAX($N$2:$N$2107)})"),"")</f>
        <v/>
      </c>
      <c r="P993" s="16">
        <v>115123.5</v>
      </c>
      <c r="Q993" s="19">
        <v>79.78345</v>
      </c>
      <c r="R993" s="21">
        <f t="shared" si="5"/>
        <v>9184950.006</v>
      </c>
    </row>
    <row r="994">
      <c r="A994" s="6">
        <v>42997.0</v>
      </c>
      <c r="B994" s="14" t="str">
        <f t="shared" si="1"/>
        <v>Tuesday</v>
      </c>
      <c r="C994" s="14" t="str">
        <f t="shared" si="2"/>
        <v>September</v>
      </c>
      <c r="D994" s="15" t="str">
        <f t="shared" si="3"/>
        <v>2017</v>
      </c>
      <c r="E994" s="16">
        <f t="shared" si="4"/>
        <v>38</v>
      </c>
      <c r="F994" s="14" t="str">
        <f>VLOOKUP(A994,'_Holidays'!A994:B3099,2,FALSE)</f>
        <v>Y</v>
      </c>
      <c r="G994" s="17" t="str">
        <f>VLOOKUP(A994,'_Holidays'!A994:C3099,3,FALSE)</f>
        <v>N</v>
      </c>
      <c r="H994" s="18">
        <v>9.0</v>
      </c>
      <c r="I994" s="14" t="str">
        <f>IFERROR(__xludf.DUMMYFUNCTION("SPARKLINE(H994,{""charttype"",""bar"";""color1"",""#00CCFF"";""max"",MAX($H$2:$H$2107)})"),"")</f>
        <v/>
      </c>
      <c r="J994" s="18">
        <v>13.9</v>
      </c>
      <c r="K994" s="14" t="str">
        <f>IFERROR(__xludf.DUMMYFUNCTION("SPARKLINE(J994,{""charttype"",""bar"";""color1"",""#FF0000"";""max"",MAX($J$2:$J$2107)})"),"")</f>
        <v/>
      </c>
      <c r="L994" s="18">
        <v>16.6</v>
      </c>
      <c r="M994" s="18" t="str">
        <f>IFERROR(__xludf.DUMMYFUNCTION("SPARKLINE(L994,{""charttype"",""bar"";""color1"",""#FF9900"";""max"",MAX($L$2:$L$2107)})"),"")</f>
        <v/>
      </c>
      <c r="N994" s="18">
        <v>0.2</v>
      </c>
      <c r="O994" s="14" t="str">
        <f>IFERROR(__xludf.DUMMYFUNCTION("SPARKLINE(N994,{""charttype"",""bar"";""color1"",""#0066CC"";""max"",MAX($N$2:$N$2107)})"),"")</f>
        <v/>
      </c>
      <c r="P994" s="16">
        <v>124034.0</v>
      </c>
      <c r="Q994" s="19">
        <v>92.37277</v>
      </c>
      <c r="R994" s="21">
        <f t="shared" si="5"/>
        <v>11457364.15</v>
      </c>
    </row>
    <row r="995">
      <c r="A995" s="6">
        <v>42998.0</v>
      </c>
      <c r="B995" s="14" t="str">
        <f t="shared" si="1"/>
        <v>Wednesday</v>
      </c>
      <c r="C995" s="14" t="str">
        <f t="shared" si="2"/>
        <v>September</v>
      </c>
      <c r="D995" s="15" t="str">
        <f t="shared" si="3"/>
        <v>2017</v>
      </c>
      <c r="E995" s="16">
        <f t="shared" si="4"/>
        <v>38</v>
      </c>
      <c r="F995" s="14" t="str">
        <f>VLOOKUP(A995,'_Holidays'!A995:B3100,2,FALSE)</f>
        <v>Y</v>
      </c>
      <c r="G995" s="17" t="str">
        <f>VLOOKUP(A995,'_Holidays'!A995:C3100,3,FALSE)</f>
        <v>N</v>
      </c>
      <c r="H995" s="18">
        <v>6.0</v>
      </c>
      <c r="I995" s="14" t="str">
        <f>IFERROR(__xludf.DUMMYFUNCTION("SPARKLINE(H995,{""charttype"",""bar"";""color1"",""#00CCFF"";""max"",MAX($H$2:$H$2107)})"),"")</f>
        <v/>
      </c>
      <c r="J995" s="18">
        <v>19.2</v>
      </c>
      <c r="K995" s="14" t="str">
        <f>IFERROR(__xludf.DUMMYFUNCTION("SPARKLINE(J995,{""charttype"",""bar"";""color1"",""#FF0000"";""max"",MAX($J$2:$J$2107)})"),"")</f>
        <v/>
      </c>
      <c r="L995" s="18">
        <v>17.3</v>
      </c>
      <c r="M995" s="18" t="str">
        <f>IFERROR(__xludf.DUMMYFUNCTION("SPARKLINE(L995,{""charttype"",""bar"";""color1"",""#FF9900"";""max"",MAX($L$2:$L$2107)})"),"")</f>
        <v/>
      </c>
      <c r="N995" s="18">
        <v>0.0</v>
      </c>
      <c r="O995" s="14" t="str">
        <f>IFERROR(__xludf.DUMMYFUNCTION("SPARKLINE(N995,{""charttype"",""bar"";""color1"",""#0066CC"";""max"",MAX($N$2:$N$2107)})"),"")</f>
        <v/>
      </c>
      <c r="P995" s="16">
        <v>123461.4</v>
      </c>
      <c r="Q995" s="19">
        <v>82.59561</v>
      </c>
      <c r="R995" s="21">
        <f t="shared" si="5"/>
        <v>10197369.64</v>
      </c>
    </row>
    <row r="996">
      <c r="A996" s="6">
        <v>42999.0</v>
      </c>
      <c r="B996" s="14" t="str">
        <f t="shared" si="1"/>
        <v>Thursday</v>
      </c>
      <c r="C996" s="14" t="str">
        <f t="shared" si="2"/>
        <v>September</v>
      </c>
      <c r="D996" s="15" t="str">
        <f t="shared" si="3"/>
        <v>2017</v>
      </c>
      <c r="E996" s="16">
        <f t="shared" si="4"/>
        <v>38</v>
      </c>
      <c r="F996" s="14" t="str">
        <f>VLOOKUP(A996,'_Holidays'!A996:B3101,2,FALSE)</f>
        <v>Y</v>
      </c>
      <c r="G996" s="17" t="str">
        <f>VLOOKUP(A996,'_Holidays'!A996:C3101,3,FALSE)</f>
        <v>N</v>
      </c>
      <c r="H996" s="18">
        <v>11.6</v>
      </c>
      <c r="I996" s="14" t="str">
        <f>IFERROR(__xludf.DUMMYFUNCTION("SPARKLINE(H996,{""charttype"",""bar"";""color1"",""#00CCFF"";""max"",MAX($H$2:$H$2107)})"),"")</f>
        <v/>
      </c>
      <c r="J996" s="18">
        <v>23.6</v>
      </c>
      <c r="K996" s="14" t="str">
        <f>IFERROR(__xludf.DUMMYFUNCTION("SPARKLINE(J996,{""charttype"",""bar"";""color1"",""#FF0000"";""max"",MAX($J$2:$J$2107)})"),"")</f>
        <v/>
      </c>
      <c r="L996" s="18">
        <v>13.0</v>
      </c>
      <c r="M996" s="18" t="str">
        <f>IFERROR(__xludf.DUMMYFUNCTION("SPARKLINE(L996,{""charttype"",""bar"";""color1"",""#FF9900"";""max"",MAX($L$2:$L$2107)})"),"")</f>
        <v/>
      </c>
      <c r="N996" s="18">
        <v>0.0</v>
      </c>
      <c r="O996" s="14" t="str">
        <f>IFERROR(__xludf.DUMMYFUNCTION("SPARKLINE(N996,{""charttype"",""bar"";""color1"",""#0066CC"";""max"",MAX($N$2:$N$2107)})"),"")</f>
        <v/>
      </c>
      <c r="P996" s="16">
        <v>119309.9</v>
      </c>
      <c r="Q996" s="19">
        <v>74.95777</v>
      </c>
      <c r="R996" s="21">
        <f t="shared" si="5"/>
        <v>8943204.043</v>
      </c>
    </row>
    <row r="997">
      <c r="A997" s="6">
        <v>43000.0</v>
      </c>
      <c r="B997" s="14" t="str">
        <f t="shared" si="1"/>
        <v>Friday</v>
      </c>
      <c r="C997" s="14" t="str">
        <f t="shared" si="2"/>
        <v>September</v>
      </c>
      <c r="D997" s="15" t="str">
        <f t="shared" si="3"/>
        <v>2017</v>
      </c>
      <c r="E997" s="16">
        <f t="shared" si="4"/>
        <v>38</v>
      </c>
      <c r="F997" s="14" t="str">
        <f>VLOOKUP(A997,'_Holidays'!A997:B3102,2,FALSE)</f>
        <v>N</v>
      </c>
      <c r="G997" s="17" t="str">
        <f>VLOOKUP(A997,'_Holidays'!A997:C3102,3,FALSE)</f>
        <v>N</v>
      </c>
      <c r="H997" s="18">
        <v>12.8</v>
      </c>
      <c r="I997" s="14" t="str">
        <f>IFERROR(__xludf.DUMMYFUNCTION("SPARKLINE(H997,{""charttype"",""bar"";""color1"",""#00CCFF"";""max"",MAX($H$2:$H$2107)})"),"")</f>
        <v/>
      </c>
      <c r="J997" s="18">
        <v>25.6</v>
      </c>
      <c r="K997" s="14" t="str">
        <f>IFERROR(__xludf.DUMMYFUNCTION("SPARKLINE(J997,{""charttype"",""bar"";""color1"",""#FF0000"";""max"",MAX($J$2:$J$2107)})"),"")</f>
        <v/>
      </c>
      <c r="L997" s="18">
        <v>15.6</v>
      </c>
      <c r="M997" s="18" t="str">
        <f>IFERROR(__xludf.DUMMYFUNCTION("SPARKLINE(L997,{""charttype"",""bar"";""color1"",""#FF9900"";""max"",MAX($L$2:$L$2107)})"),"")</f>
        <v/>
      </c>
      <c r="N997" s="18">
        <v>0.0</v>
      </c>
      <c r="O997" s="14" t="str">
        <f>IFERROR(__xludf.DUMMYFUNCTION("SPARKLINE(N997,{""charttype"",""bar"";""color1"",""#0066CC"";""max"",MAX($N$2:$N$2107)})"),"")</f>
        <v/>
      </c>
      <c r="P997" s="16">
        <v>116611.3</v>
      </c>
      <c r="Q997" s="19">
        <v>75.28912</v>
      </c>
      <c r="R997" s="21">
        <f t="shared" si="5"/>
        <v>8779562.159</v>
      </c>
    </row>
    <row r="998">
      <c r="A998" s="6">
        <v>43001.0</v>
      </c>
      <c r="B998" s="14" t="str">
        <f t="shared" si="1"/>
        <v>Saturday</v>
      </c>
      <c r="C998" s="14" t="str">
        <f t="shared" si="2"/>
        <v>September</v>
      </c>
      <c r="D998" s="15" t="str">
        <f t="shared" si="3"/>
        <v>2017</v>
      </c>
      <c r="E998" s="16">
        <f t="shared" si="4"/>
        <v>38</v>
      </c>
      <c r="F998" s="14" t="str">
        <f>VLOOKUP(A998,'_Holidays'!A998:B3103,2,FALSE)</f>
        <v>N</v>
      </c>
      <c r="G998" s="17" t="str">
        <f>VLOOKUP(A998,'_Holidays'!A998:C3103,3,FALSE)</f>
        <v>N</v>
      </c>
      <c r="H998" s="18">
        <v>14.8</v>
      </c>
      <c r="I998" s="14" t="str">
        <f>IFERROR(__xludf.DUMMYFUNCTION("SPARKLINE(H998,{""charttype"",""bar"";""color1"",""#00CCFF"";""max"",MAX($H$2:$H$2107)})"),"")</f>
        <v/>
      </c>
      <c r="J998" s="18">
        <v>30.6</v>
      </c>
      <c r="K998" s="14" t="str">
        <f>IFERROR(__xludf.DUMMYFUNCTION("SPARKLINE(J998,{""charttype"",""bar"";""color1"",""#FF0000"";""max"",MAX($J$2:$J$2107)})"),"")</f>
        <v/>
      </c>
      <c r="L998" s="18">
        <v>17.3</v>
      </c>
      <c r="M998" s="18" t="str">
        <f>IFERROR(__xludf.DUMMYFUNCTION("SPARKLINE(L998,{""charttype"",""bar"";""color1"",""#FF9900"";""max"",MAX($L$2:$L$2107)})"),"")</f>
        <v/>
      </c>
      <c r="N998" s="18">
        <v>0.0</v>
      </c>
      <c r="O998" s="14" t="str">
        <f>IFERROR(__xludf.DUMMYFUNCTION("SPARKLINE(N998,{""charttype"",""bar"";""color1"",""#0066CC"";""max"",MAX($N$2:$N$2107)})"),"")</f>
        <v/>
      </c>
      <c r="P998" s="16">
        <v>101012.3</v>
      </c>
      <c r="Q998" s="19">
        <v>63.0174</v>
      </c>
      <c r="R998" s="21">
        <f t="shared" si="5"/>
        <v>6365532.514</v>
      </c>
    </row>
    <row r="999">
      <c r="A999" s="6">
        <v>43002.0</v>
      </c>
      <c r="B999" s="14" t="str">
        <f t="shared" si="1"/>
        <v>Sunday</v>
      </c>
      <c r="C999" s="14" t="str">
        <f t="shared" si="2"/>
        <v>September</v>
      </c>
      <c r="D999" s="15" t="str">
        <f t="shared" si="3"/>
        <v>2017</v>
      </c>
      <c r="E999" s="16">
        <f t="shared" si="4"/>
        <v>39</v>
      </c>
      <c r="F999" s="14" t="str">
        <f>VLOOKUP(A999,'_Holidays'!A999:B3104,2,FALSE)</f>
        <v>N</v>
      </c>
      <c r="G999" s="17" t="str">
        <f>VLOOKUP(A999,'_Holidays'!A999:C3104,3,FALSE)</f>
        <v>N</v>
      </c>
      <c r="H999" s="18">
        <v>12.9</v>
      </c>
      <c r="I999" s="14" t="str">
        <f>IFERROR(__xludf.DUMMYFUNCTION("SPARKLINE(H999,{""charttype"",""bar"";""color1"",""#00CCFF"";""max"",MAX($H$2:$H$2107)})"),"")</f>
        <v/>
      </c>
      <c r="J999" s="18">
        <v>19.9</v>
      </c>
      <c r="K999" s="14" t="str">
        <f>IFERROR(__xludf.DUMMYFUNCTION("SPARKLINE(J999,{""charttype"",""bar"";""color1"",""#FF0000"";""max"",MAX($J$2:$J$2107)})"),"")</f>
        <v/>
      </c>
      <c r="L999" s="18">
        <v>12.0</v>
      </c>
      <c r="M999" s="18" t="str">
        <f>IFERROR(__xludf.DUMMYFUNCTION("SPARKLINE(L999,{""charttype"",""bar"";""color1"",""#FF9900"";""max"",MAX($L$2:$L$2107)})"),"")</f>
        <v/>
      </c>
      <c r="N999" s="18">
        <v>0.4</v>
      </c>
      <c r="O999" s="14" t="str">
        <f>IFERROR(__xludf.DUMMYFUNCTION("SPARKLINE(N999,{""charttype"",""bar"";""color1"",""#0066CC"";""max"",MAX($N$2:$N$2107)})"),"")</f>
        <v/>
      </c>
      <c r="P999" s="16">
        <v>92608.24</v>
      </c>
      <c r="Q999" s="19">
        <v>43.19735</v>
      </c>
      <c r="R999" s="21">
        <f t="shared" si="5"/>
        <v>4000430.556</v>
      </c>
    </row>
    <row r="1000">
      <c r="A1000" s="6">
        <v>43003.0</v>
      </c>
      <c r="B1000" s="14" t="str">
        <f t="shared" si="1"/>
        <v>Monday</v>
      </c>
      <c r="C1000" s="14" t="str">
        <f t="shared" si="2"/>
        <v>September</v>
      </c>
      <c r="D1000" s="15" t="str">
        <f t="shared" si="3"/>
        <v>2017</v>
      </c>
      <c r="E1000" s="16">
        <f t="shared" si="4"/>
        <v>39</v>
      </c>
      <c r="F1000" s="14" t="str">
        <f>VLOOKUP(A1000,'_Holidays'!A1000:B3105,2,FALSE)</f>
        <v>N</v>
      </c>
      <c r="G1000" s="17" t="str">
        <f>VLOOKUP(A1000,'_Holidays'!A1000:C3105,3,FALSE)</f>
        <v>N</v>
      </c>
      <c r="H1000" s="18">
        <v>10.3</v>
      </c>
      <c r="I1000" s="14" t="str">
        <f>IFERROR(__xludf.DUMMYFUNCTION("SPARKLINE(H1000,{""charttype"",""bar"";""color1"",""#00CCFF"";""max"",MAX($H$2:$H$2107)})"),"")</f>
        <v/>
      </c>
      <c r="J1000" s="18">
        <v>14.2</v>
      </c>
      <c r="K1000" s="14" t="str">
        <f>IFERROR(__xludf.DUMMYFUNCTION("SPARKLINE(J1000,{""charttype"",""bar"";""color1"",""#FF0000"";""max"",MAX($J$2:$J$2107)})"),"")</f>
        <v/>
      </c>
      <c r="L1000" s="18">
        <v>10.9</v>
      </c>
      <c r="M1000" s="18" t="str">
        <f>IFERROR(__xludf.DUMMYFUNCTION("SPARKLINE(L1000,{""charttype"",""bar"";""color1"",""#FF9900"";""max"",MAX($L$2:$L$2107)})"),"")</f>
        <v/>
      </c>
      <c r="N1000" s="18">
        <v>1.6</v>
      </c>
      <c r="O1000" s="14" t="str">
        <f>IFERROR(__xludf.DUMMYFUNCTION("SPARKLINE(N1000,{""charttype"",""bar"";""color1"",""#0066CC"";""max"",MAX($N$2:$N$2107)})"),"")</f>
        <v/>
      </c>
      <c r="P1000" s="16">
        <v>119126.5</v>
      </c>
      <c r="Q1000" s="19">
        <v>71.24107</v>
      </c>
      <c r="R1000" s="21">
        <f t="shared" si="5"/>
        <v>8486699.325</v>
      </c>
    </row>
    <row r="1001">
      <c r="A1001" s="6">
        <v>43004.0</v>
      </c>
      <c r="B1001" s="14" t="str">
        <f t="shared" si="1"/>
        <v>Tuesday</v>
      </c>
      <c r="C1001" s="14" t="str">
        <f t="shared" si="2"/>
        <v>September</v>
      </c>
      <c r="D1001" s="15" t="str">
        <f t="shared" si="3"/>
        <v>2017</v>
      </c>
      <c r="E1001" s="16">
        <f t="shared" si="4"/>
        <v>39</v>
      </c>
      <c r="F1001" s="14" t="str">
        <f>VLOOKUP(A1001,'_Holidays'!A1001:B3106,2,FALSE)</f>
        <v>N</v>
      </c>
      <c r="G1001" s="17" t="str">
        <f>VLOOKUP(A1001,'_Holidays'!A1001:C3106,3,FALSE)</f>
        <v>N</v>
      </c>
      <c r="H1001" s="18">
        <v>5.0</v>
      </c>
      <c r="I1001" s="14" t="str">
        <f>IFERROR(__xludf.DUMMYFUNCTION("SPARKLINE(H1001,{""charttype"",""bar"";""color1"",""#00CCFF"";""max"",MAX($H$2:$H$2107)})"),"")</f>
        <v/>
      </c>
      <c r="J1001" s="18">
        <v>15.1</v>
      </c>
      <c r="K1001" s="14" t="str">
        <f>IFERROR(__xludf.DUMMYFUNCTION("SPARKLINE(J1001,{""charttype"",""bar"";""color1"",""#FF0000"";""max"",MAX($J$2:$J$2107)})"),"")</f>
        <v/>
      </c>
      <c r="L1001" s="18">
        <v>20.4</v>
      </c>
      <c r="M1001" s="18" t="str">
        <f>IFERROR(__xludf.DUMMYFUNCTION("SPARKLINE(L1001,{""charttype"",""bar"";""color1"",""#FF9900"";""max"",MAX($L$2:$L$2107)})"),"")</f>
        <v/>
      </c>
      <c r="N1001" s="18">
        <v>0.4</v>
      </c>
      <c r="O1001" s="14" t="str">
        <f>IFERROR(__xludf.DUMMYFUNCTION("SPARKLINE(N1001,{""charttype"",""bar"";""color1"",""#0066CC"";""max"",MAX($N$2:$N$2107)})"),"")</f>
        <v/>
      </c>
      <c r="P1001" s="16">
        <v>124452.9</v>
      </c>
      <c r="Q1001" s="19">
        <v>79.80023</v>
      </c>
      <c r="R1001" s="21">
        <f t="shared" si="5"/>
        <v>9931370.044</v>
      </c>
    </row>
    <row r="1002">
      <c r="A1002" s="6">
        <v>43005.0</v>
      </c>
      <c r="B1002" s="14" t="str">
        <f t="shared" si="1"/>
        <v>Wednesday</v>
      </c>
      <c r="C1002" s="14" t="str">
        <f t="shared" si="2"/>
        <v>September</v>
      </c>
      <c r="D1002" s="15" t="str">
        <f t="shared" si="3"/>
        <v>2017</v>
      </c>
      <c r="E1002" s="16">
        <f t="shared" si="4"/>
        <v>39</v>
      </c>
      <c r="F1002" s="14" t="str">
        <f>VLOOKUP(A1002,'_Holidays'!A1002:B3107,2,FALSE)</f>
        <v>N</v>
      </c>
      <c r="G1002" s="17" t="str">
        <f>VLOOKUP(A1002,'_Holidays'!A1002:C3107,3,FALSE)</f>
        <v>N</v>
      </c>
      <c r="H1002" s="18">
        <v>9.6</v>
      </c>
      <c r="I1002" s="14" t="str">
        <f>IFERROR(__xludf.DUMMYFUNCTION("SPARKLINE(H1002,{""charttype"",""bar"";""color1"",""#00CCFF"";""max"",MAX($H$2:$H$2107)})"),"")</f>
        <v/>
      </c>
      <c r="J1002" s="18">
        <v>24.6</v>
      </c>
      <c r="K1002" s="14" t="str">
        <f>IFERROR(__xludf.DUMMYFUNCTION("SPARKLINE(J1002,{""charttype"",""bar"";""color1"",""#FF0000"";""max"",MAX($J$2:$J$2107)})"),"")</f>
        <v/>
      </c>
      <c r="L1002" s="18">
        <v>11.7</v>
      </c>
      <c r="M1002" s="18" t="str">
        <f>IFERROR(__xludf.DUMMYFUNCTION("SPARKLINE(L1002,{""charttype"",""bar"";""color1"",""#FF9900"";""max"",MAX($L$2:$L$2107)})"),"")</f>
        <v/>
      </c>
      <c r="N1002" s="18">
        <v>0.0</v>
      </c>
      <c r="O1002" s="14" t="str">
        <f>IFERROR(__xludf.DUMMYFUNCTION("SPARKLINE(N1002,{""charttype"",""bar"";""color1"",""#0066CC"";""max"",MAX($N$2:$N$2107)})"),"")</f>
        <v/>
      </c>
      <c r="P1002" s="16">
        <v>119028.1</v>
      </c>
      <c r="Q1002" s="19">
        <v>72.54551</v>
      </c>
      <c r="R1002" s="21">
        <f t="shared" si="5"/>
        <v>8634954.219</v>
      </c>
    </row>
    <row r="1003">
      <c r="A1003" s="6">
        <v>43006.0</v>
      </c>
      <c r="B1003" s="14" t="str">
        <f t="shared" si="1"/>
        <v>Thursday</v>
      </c>
      <c r="C1003" s="14" t="str">
        <f t="shared" si="2"/>
        <v>September</v>
      </c>
      <c r="D1003" s="15" t="str">
        <f t="shared" si="3"/>
        <v>2017</v>
      </c>
      <c r="E1003" s="16">
        <f t="shared" si="4"/>
        <v>39</v>
      </c>
      <c r="F1003" s="14" t="str">
        <f>VLOOKUP(A1003,'_Holidays'!A1003:B3108,2,FALSE)</f>
        <v>N</v>
      </c>
      <c r="G1003" s="17" t="str">
        <f>VLOOKUP(A1003,'_Holidays'!A1003:C3108,3,FALSE)</f>
        <v>N</v>
      </c>
      <c r="H1003" s="18">
        <v>10.4</v>
      </c>
      <c r="I1003" s="14" t="str">
        <f>IFERROR(__xludf.DUMMYFUNCTION("SPARKLINE(H1003,{""charttype"",""bar"";""color1"",""#00CCFF"";""max"",MAX($H$2:$H$2107)})"),"")</f>
        <v/>
      </c>
      <c r="J1003" s="18">
        <v>18.5</v>
      </c>
      <c r="K1003" s="14" t="str">
        <f>IFERROR(__xludf.DUMMYFUNCTION("SPARKLINE(J1003,{""charttype"",""bar"";""color1"",""#FF0000"";""max"",MAX($J$2:$J$2107)})"),"")</f>
        <v/>
      </c>
      <c r="L1003" s="18">
        <v>12.8</v>
      </c>
      <c r="M1003" s="18" t="str">
        <f>IFERROR(__xludf.DUMMYFUNCTION("SPARKLINE(L1003,{""charttype"",""bar"";""color1"",""#FF9900"";""max"",MAX($L$2:$L$2107)})"),"")</f>
        <v/>
      </c>
      <c r="N1003" s="18">
        <v>0.0</v>
      </c>
      <c r="O1003" s="14" t="str">
        <f>IFERROR(__xludf.DUMMYFUNCTION("SPARKLINE(N1003,{""charttype"",""bar"";""color1"",""#0066CC"";""max"",MAX($N$2:$N$2107)})"),"")</f>
        <v/>
      </c>
      <c r="P1003" s="16">
        <v>116655.9</v>
      </c>
      <c r="Q1003" s="19">
        <v>61.64956</v>
      </c>
      <c r="R1003" s="21">
        <f t="shared" si="5"/>
        <v>7191784.906</v>
      </c>
    </row>
    <row r="1004">
      <c r="A1004" s="6">
        <v>43007.0</v>
      </c>
      <c r="B1004" s="14" t="str">
        <f t="shared" si="1"/>
        <v>Friday</v>
      </c>
      <c r="C1004" s="14" t="str">
        <f t="shared" si="2"/>
        <v>September</v>
      </c>
      <c r="D1004" s="15" t="str">
        <f t="shared" si="3"/>
        <v>2017</v>
      </c>
      <c r="E1004" s="16">
        <f t="shared" si="4"/>
        <v>39</v>
      </c>
      <c r="F1004" s="14" t="str">
        <f>VLOOKUP(A1004,'_Holidays'!A1004:B3109,2,FALSE)</f>
        <v>N</v>
      </c>
      <c r="G1004" s="17" t="str">
        <f>VLOOKUP(A1004,'_Holidays'!A1004:C3109,3,FALSE)</f>
        <v>Y</v>
      </c>
      <c r="H1004" s="18">
        <v>10.6</v>
      </c>
      <c r="I1004" s="14" t="str">
        <f>IFERROR(__xludf.DUMMYFUNCTION("SPARKLINE(H1004,{""charttype"",""bar"";""color1"",""#00CCFF"";""max"",MAX($H$2:$H$2107)})"),"")</f>
        <v/>
      </c>
      <c r="J1004" s="18">
        <v>18.4</v>
      </c>
      <c r="K1004" s="14" t="str">
        <f>IFERROR(__xludf.DUMMYFUNCTION("SPARKLINE(J1004,{""charttype"",""bar"";""color1"",""#FF0000"";""max"",MAX($J$2:$J$2107)})"),"")</f>
        <v/>
      </c>
      <c r="L1004" s="18">
        <v>14.5</v>
      </c>
      <c r="M1004" s="18" t="str">
        <f>IFERROR(__xludf.DUMMYFUNCTION("SPARKLINE(L1004,{""charttype"",""bar"";""color1"",""#FF9900"";""max"",MAX($L$2:$L$2107)})"),"")</f>
        <v/>
      </c>
      <c r="N1004" s="18">
        <v>0.0</v>
      </c>
      <c r="O1004" s="14" t="str">
        <f>IFERROR(__xludf.DUMMYFUNCTION("SPARKLINE(N1004,{""charttype"",""bar"";""color1"",""#0066CC"";""max"",MAX($N$2:$N$2107)})"),"")</f>
        <v/>
      </c>
      <c r="P1004" s="16">
        <v>102847.3</v>
      </c>
      <c r="Q1004" s="19">
        <v>42.63468</v>
      </c>
      <c r="R1004" s="21">
        <f t="shared" si="5"/>
        <v>4384861.724</v>
      </c>
    </row>
    <row r="1005">
      <c r="A1005" s="6">
        <v>43008.0</v>
      </c>
      <c r="B1005" s="14" t="str">
        <f t="shared" si="1"/>
        <v>Saturday</v>
      </c>
      <c r="C1005" s="14" t="str">
        <f t="shared" si="2"/>
        <v>September</v>
      </c>
      <c r="D1005" s="15" t="str">
        <f t="shared" si="3"/>
        <v>2017</v>
      </c>
      <c r="E1005" s="16">
        <f t="shared" si="4"/>
        <v>39</v>
      </c>
      <c r="F1005" s="14" t="str">
        <f>VLOOKUP(A1005,'_Holidays'!A1005:B3110,2,FALSE)</f>
        <v>N</v>
      </c>
      <c r="G1005" s="17" t="str">
        <f>VLOOKUP(A1005,'_Holidays'!A1005:C3110,3,FALSE)</f>
        <v>N</v>
      </c>
      <c r="H1005" s="18">
        <v>11.0</v>
      </c>
      <c r="I1005" s="14" t="str">
        <f>IFERROR(__xludf.DUMMYFUNCTION("SPARKLINE(H1005,{""charttype"",""bar"";""color1"",""#00CCFF"";""max"",MAX($H$2:$H$2107)})"),"")</f>
        <v/>
      </c>
      <c r="J1005" s="18">
        <v>15.4</v>
      </c>
      <c r="K1005" s="14" t="str">
        <f>IFERROR(__xludf.DUMMYFUNCTION("SPARKLINE(J1005,{""charttype"",""bar"";""color1"",""#FF0000"";""max"",MAX($J$2:$J$2107)})"),"")</f>
        <v/>
      </c>
      <c r="L1005" s="18">
        <v>16.1</v>
      </c>
      <c r="M1005" s="18" t="str">
        <f>IFERROR(__xludf.DUMMYFUNCTION("SPARKLINE(L1005,{""charttype"",""bar"";""color1"",""#FF9900"";""max"",MAX($L$2:$L$2107)})"),"")</f>
        <v/>
      </c>
      <c r="N1005" s="18">
        <v>1.0</v>
      </c>
      <c r="O1005" s="14" t="str">
        <f>IFERROR(__xludf.DUMMYFUNCTION("SPARKLINE(N1005,{""charttype"",""bar"";""color1"",""#0066CC"";""max"",MAX($N$2:$N$2107)})"),"")</f>
        <v/>
      </c>
      <c r="P1005" s="16">
        <v>100701.8</v>
      </c>
      <c r="Q1005" s="19">
        <v>47.30994</v>
      </c>
      <c r="R1005" s="21">
        <f t="shared" si="5"/>
        <v>4764196.116</v>
      </c>
    </row>
    <row r="1006">
      <c r="A1006" s="6">
        <v>43009.0</v>
      </c>
      <c r="B1006" s="14" t="str">
        <f t="shared" si="1"/>
        <v>Sunday</v>
      </c>
      <c r="C1006" s="14" t="str">
        <f t="shared" si="2"/>
        <v>October</v>
      </c>
      <c r="D1006" s="15" t="str">
        <f t="shared" si="3"/>
        <v>2017</v>
      </c>
      <c r="E1006" s="16">
        <f t="shared" si="4"/>
        <v>40</v>
      </c>
      <c r="F1006" s="14" t="str">
        <f>VLOOKUP(A1006,'_Holidays'!A1006:B3111,2,FALSE)</f>
        <v>N</v>
      </c>
      <c r="G1006" s="17" t="str">
        <f>VLOOKUP(A1006,'_Holidays'!A1006:C3111,3,FALSE)</f>
        <v>N</v>
      </c>
      <c r="H1006" s="18">
        <v>9.7</v>
      </c>
      <c r="I1006" s="14" t="str">
        <f>IFERROR(__xludf.DUMMYFUNCTION("SPARKLINE(H1006,{""charttype"",""bar"";""color1"",""#00CCFF"";""max"",MAX($H$2:$H$2107)})"),"")</f>
        <v/>
      </c>
      <c r="J1006" s="18">
        <v>17.2</v>
      </c>
      <c r="K1006" s="14" t="str">
        <f>IFERROR(__xludf.DUMMYFUNCTION("SPARKLINE(J1006,{""charttype"",""bar"";""color1"",""#FF0000"";""max"",MAX($J$2:$J$2107)})"),"")</f>
        <v/>
      </c>
      <c r="L1006" s="18">
        <v>9.2</v>
      </c>
      <c r="M1006" s="18" t="str">
        <f>IFERROR(__xludf.DUMMYFUNCTION("SPARKLINE(L1006,{""charttype"",""bar"";""color1"",""#FF9900"";""max"",MAX($L$2:$L$2107)})"),"")</f>
        <v/>
      </c>
      <c r="N1006" s="18">
        <v>0.0</v>
      </c>
      <c r="O1006" s="14" t="str">
        <f>IFERROR(__xludf.DUMMYFUNCTION("SPARKLINE(N1006,{""charttype"",""bar"";""color1"",""#0066CC"";""max"",MAX($N$2:$N$2107)})"),"")</f>
        <v/>
      </c>
      <c r="P1006" s="16">
        <v>103556.7</v>
      </c>
      <c r="Q1006" s="19">
        <v>58.98963</v>
      </c>
      <c r="R1006" s="21">
        <f t="shared" si="5"/>
        <v>6108771.417</v>
      </c>
    </row>
    <row r="1007">
      <c r="A1007" s="6">
        <v>43010.0</v>
      </c>
      <c r="B1007" s="14" t="str">
        <f t="shared" si="1"/>
        <v>Monday</v>
      </c>
      <c r="C1007" s="14" t="str">
        <f t="shared" si="2"/>
        <v>October</v>
      </c>
      <c r="D1007" s="15" t="str">
        <f t="shared" si="3"/>
        <v>2017</v>
      </c>
      <c r="E1007" s="16">
        <f t="shared" si="4"/>
        <v>40</v>
      </c>
      <c r="F1007" s="14" t="str">
        <f>VLOOKUP(A1007,'_Holidays'!A1007:B3112,2,FALSE)</f>
        <v>N</v>
      </c>
      <c r="G1007" s="17" t="str">
        <f>VLOOKUP(A1007,'_Holidays'!A1007:C3112,3,FALSE)</f>
        <v>N</v>
      </c>
      <c r="H1007" s="18">
        <v>9.5</v>
      </c>
      <c r="I1007" s="14" t="str">
        <f>IFERROR(__xludf.DUMMYFUNCTION("SPARKLINE(H1007,{""charttype"",""bar"";""color1"",""#00CCFF"";""max"",MAX($H$2:$H$2107)})"),"")</f>
        <v/>
      </c>
      <c r="J1007" s="18">
        <v>16.4</v>
      </c>
      <c r="K1007" s="14" t="str">
        <f>IFERROR(__xludf.DUMMYFUNCTION("SPARKLINE(J1007,{""charttype"",""bar"";""color1"",""#FF0000"";""max"",MAX($J$2:$J$2107)})"),"")</f>
        <v/>
      </c>
      <c r="L1007" s="18">
        <v>16.4</v>
      </c>
      <c r="M1007" s="18" t="str">
        <f>IFERROR(__xludf.DUMMYFUNCTION("SPARKLINE(L1007,{""charttype"",""bar"";""color1"",""#FF9900"";""max"",MAX($L$2:$L$2107)})"),"")</f>
        <v/>
      </c>
      <c r="N1007" s="18">
        <v>0.0</v>
      </c>
      <c r="O1007" s="14" t="str">
        <f>IFERROR(__xludf.DUMMYFUNCTION("SPARKLINE(N1007,{""charttype"",""bar"";""color1"",""#0066CC"";""max"",MAX($N$2:$N$2107)})"),"")</f>
        <v/>
      </c>
      <c r="P1007" s="16">
        <v>119226.4</v>
      </c>
      <c r="Q1007" s="19">
        <v>74.49716</v>
      </c>
      <c r="R1007" s="21">
        <f t="shared" si="5"/>
        <v>8882028.197</v>
      </c>
    </row>
    <row r="1008">
      <c r="A1008" s="6">
        <v>43011.0</v>
      </c>
      <c r="B1008" s="14" t="str">
        <f t="shared" si="1"/>
        <v>Tuesday</v>
      </c>
      <c r="C1008" s="14" t="str">
        <f t="shared" si="2"/>
        <v>October</v>
      </c>
      <c r="D1008" s="15" t="str">
        <f t="shared" si="3"/>
        <v>2017</v>
      </c>
      <c r="E1008" s="16">
        <f t="shared" si="4"/>
        <v>40</v>
      </c>
      <c r="F1008" s="14" t="str">
        <f>VLOOKUP(A1008,'_Holidays'!A1008:B3113,2,FALSE)</f>
        <v>N</v>
      </c>
      <c r="G1008" s="17" t="str">
        <f>VLOOKUP(A1008,'_Holidays'!A1008:C3113,3,FALSE)</f>
        <v>N</v>
      </c>
      <c r="H1008" s="18">
        <v>6.8</v>
      </c>
      <c r="I1008" s="14" t="str">
        <f>IFERROR(__xludf.DUMMYFUNCTION("SPARKLINE(H1008,{""charttype"",""bar"";""color1"",""#00CCFF"";""max"",MAX($H$2:$H$2107)})"),"")</f>
        <v/>
      </c>
      <c r="J1008" s="18">
        <v>22.3</v>
      </c>
      <c r="K1008" s="14" t="str">
        <f>IFERROR(__xludf.DUMMYFUNCTION("SPARKLINE(J1008,{""charttype"",""bar"";""color1"",""#FF0000"";""max"",MAX($J$2:$J$2107)})"),"")</f>
        <v/>
      </c>
      <c r="L1008" s="18">
        <v>21.8</v>
      </c>
      <c r="M1008" s="18" t="str">
        <f>IFERROR(__xludf.DUMMYFUNCTION("SPARKLINE(L1008,{""charttype"",""bar"";""color1"",""#FF9900"";""max"",MAX($L$2:$L$2107)})"),"")</f>
        <v/>
      </c>
      <c r="N1008" s="18">
        <v>0.0</v>
      </c>
      <c r="O1008" s="14" t="str">
        <f>IFERROR(__xludf.DUMMYFUNCTION("SPARKLINE(N1008,{""charttype"",""bar"";""color1"",""#0066CC"";""max"",MAX($N$2:$N$2107)})"),"")</f>
        <v/>
      </c>
      <c r="P1008" s="16">
        <v>118856.4</v>
      </c>
      <c r="Q1008" s="19">
        <v>79.05915</v>
      </c>
      <c r="R1008" s="21">
        <f t="shared" si="5"/>
        <v>9396685.956</v>
      </c>
    </row>
    <row r="1009">
      <c r="A1009" s="6">
        <v>43012.0</v>
      </c>
      <c r="B1009" s="14" t="str">
        <f t="shared" si="1"/>
        <v>Wednesday</v>
      </c>
      <c r="C1009" s="14" t="str">
        <f t="shared" si="2"/>
        <v>October</v>
      </c>
      <c r="D1009" s="15" t="str">
        <f t="shared" si="3"/>
        <v>2017</v>
      </c>
      <c r="E1009" s="16">
        <f t="shared" si="4"/>
        <v>40</v>
      </c>
      <c r="F1009" s="14" t="str">
        <f>VLOOKUP(A1009,'_Holidays'!A1009:B3114,2,FALSE)</f>
        <v>N</v>
      </c>
      <c r="G1009" s="17" t="str">
        <f>VLOOKUP(A1009,'_Holidays'!A1009:C3114,3,FALSE)</f>
        <v>N</v>
      </c>
      <c r="H1009" s="18">
        <v>8.5</v>
      </c>
      <c r="I1009" s="14" t="str">
        <f>IFERROR(__xludf.DUMMYFUNCTION("SPARKLINE(H1009,{""charttype"",""bar"";""color1"",""#00CCFF"";""max"",MAX($H$2:$H$2107)})"),"")</f>
        <v/>
      </c>
      <c r="J1009" s="18">
        <v>20.8</v>
      </c>
      <c r="K1009" s="14" t="str">
        <f>IFERROR(__xludf.DUMMYFUNCTION("SPARKLINE(J1009,{""charttype"",""bar"";""color1"",""#FF0000"";""max"",MAX($J$2:$J$2107)})"),"")</f>
        <v/>
      </c>
      <c r="L1009" s="18">
        <v>21.6</v>
      </c>
      <c r="M1009" s="18" t="str">
        <f>IFERROR(__xludf.DUMMYFUNCTION("SPARKLINE(L1009,{""charttype"",""bar"";""color1"",""#FF9900"";""max"",MAX($L$2:$L$2107)})"),"")</f>
        <v/>
      </c>
      <c r="N1009" s="18">
        <v>0.0</v>
      </c>
      <c r="O1009" s="14" t="str">
        <f>IFERROR(__xludf.DUMMYFUNCTION("SPARKLINE(N1009,{""charttype"",""bar"";""color1"",""#0066CC"";""max"",MAX($N$2:$N$2107)})"),"")</f>
        <v/>
      </c>
      <c r="P1009" s="16">
        <v>114604.6</v>
      </c>
      <c r="Q1009" s="19">
        <v>71.10873</v>
      </c>
      <c r="R1009" s="21">
        <f t="shared" si="5"/>
        <v>8149387.558</v>
      </c>
    </row>
    <row r="1010">
      <c r="A1010" s="6">
        <v>43013.0</v>
      </c>
      <c r="B1010" s="14" t="str">
        <f t="shared" si="1"/>
        <v>Thursday</v>
      </c>
      <c r="C1010" s="14" t="str">
        <f t="shared" si="2"/>
        <v>October</v>
      </c>
      <c r="D1010" s="15" t="str">
        <f t="shared" si="3"/>
        <v>2017</v>
      </c>
      <c r="E1010" s="16">
        <f t="shared" si="4"/>
        <v>40</v>
      </c>
      <c r="F1010" s="14" t="str">
        <f>VLOOKUP(A1010,'_Holidays'!A1010:B3115,2,FALSE)</f>
        <v>N</v>
      </c>
      <c r="G1010" s="17" t="str">
        <f>VLOOKUP(A1010,'_Holidays'!A1010:C3115,3,FALSE)</f>
        <v>N</v>
      </c>
      <c r="H1010" s="18">
        <v>11.7</v>
      </c>
      <c r="I1010" s="14" t="str">
        <f>IFERROR(__xludf.DUMMYFUNCTION("SPARKLINE(H1010,{""charttype"",""bar"";""color1"",""#00CCFF"";""max"",MAX($H$2:$H$2107)})"),"")</f>
        <v/>
      </c>
      <c r="J1010" s="18">
        <v>19.4</v>
      </c>
      <c r="K1010" s="14" t="str">
        <f>IFERROR(__xludf.DUMMYFUNCTION("SPARKLINE(J1010,{""charttype"",""bar"";""color1"",""#FF0000"";""max"",MAX($J$2:$J$2107)})"),"")</f>
        <v/>
      </c>
      <c r="L1010" s="18">
        <v>10.4</v>
      </c>
      <c r="M1010" s="18" t="str">
        <f>IFERROR(__xludf.DUMMYFUNCTION("SPARKLINE(L1010,{""charttype"",""bar"";""color1"",""#FF9900"";""max"",MAX($L$2:$L$2107)})"),"")</f>
        <v/>
      </c>
      <c r="N1010" s="18">
        <v>0.0</v>
      </c>
      <c r="O1010" s="14" t="str">
        <f>IFERROR(__xludf.DUMMYFUNCTION("SPARKLINE(N1010,{""charttype"",""bar"";""color1"",""#0066CC"";""max"",MAX($N$2:$N$2107)})"),"")</f>
        <v/>
      </c>
      <c r="P1010" s="16">
        <v>113134.6</v>
      </c>
      <c r="Q1010" s="19">
        <v>65.31574</v>
      </c>
      <c r="R1010" s="21">
        <f t="shared" si="5"/>
        <v>7389470.119</v>
      </c>
    </row>
    <row r="1011">
      <c r="A1011" s="6">
        <v>43014.0</v>
      </c>
      <c r="B1011" s="14" t="str">
        <f t="shared" si="1"/>
        <v>Friday</v>
      </c>
      <c r="C1011" s="14" t="str">
        <f t="shared" si="2"/>
        <v>October</v>
      </c>
      <c r="D1011" s="15" t="str">
        <f t="shared" si="3"/>
        <v>2017</v>
      </c>
      <c r="E1011" s="16">
        <f t="shared" si="4"/>
        <v>40</v>
      </c>
      <c r="F1011" s="14" t="str">
        <f>VLOOKUP(A1011,'_Holidays'!A1011:B3116,2,FALSE)</f>
        <v>N</v>
      </c>
      <c r="G1011" s="17" t="str">
        <f>VLOOKUP(A1011,'_Holidays'!A1011:C3116,3,FALSE)</f>
        <v>N</v>
      </c>
      <c r="H1011" s="18">
        <v>10.1</v>
      </c>
      <c r="I1011" s="14" t="str">
        <f>IFERROR(__xludf.DUMMYFUNCTION("SPARKLINE(H1011,{""charttype"",""bar"";""color1"",""#00CCFF"";""max"",MAX($H$2:$H$2107)})"),"")</f>
        <v/>
      </c>
      <c r="J1011" s="18">
        <v>15.0</v>
      </c>
      <c r="K1011" s="14" t="str">
        <f>IFERROR(__xludf.DUMMYFUNCTION("SPARKLINE(J1011,{""charttype"",""bar"";""color1"",""#FF0000"";""max"",MAX($J$2:$J$2107)})"),"")</f>
        <v/>
      </c>
      <c r="L1011" s="18">
        <v>16.8</v>
      </c>
      <c r="M1011" s="18" t="str">
        <f>IFERROR(__xludf.DUMMYFUNCTION("SPARKLINE(L1011,{""charttype"",""bar"";""color1"",""#FF9900"";""max"",MAX($L$2:$L$2107)})"),"")</f>
        <v/>
      </c>
      <c r="N1011" s="18">
        <v>2.4</v>
      </c>
      <c r="O1011" s="14" t="str">
        <f>IFERROR(__xludf.DUMMYFUNCTION("SPARKLINE(N1011,{""charttype"",""bar"";""color1"",""#0066CC"";""max"",MAX($N$2:$N$2107)})"),"")</f>
        <v/>
      </c>
      <c r="P1011" s="16">
        <v>118359.3</v>
      </c>
      <c r="Q1011" s="19">
        <v>53.42904</v>
      </c>
      <c r="R1011" s="21">
        <f t="shared" si="5"/>
        <v>6323823.774</v>
      </c>
    </row>
    <row r="1012">
      <c r="A1012" s="6">
        <v>43015.0</v>
      </c>
      <c r="B1012" s="14" t="str">
        <f t="shared" si="1"/>
        <v>Saturday</v>
      </c>
      <c r="C1012" s="14" t="str">
        <f t="shared" si="2"/>
        <v>October</v>
      </c>
      <c r="D1012" s="15" t="str">
        <f t="shared" si="3"/>
        <v>2017</v>
      </c>
      <c r="E1012" s="16">
        <f t="shared" si="4"/>
        <v>40</v>
      </c>
      <c r="F1012" s="14" t="str">
        <f>VLOOKUP(A1012,'_Holidays'!A1012:B3117,2,FALSE)</f>
        <v>N</v>
      </c>
      <c r="G1012" s="17" t="str">
        <f>VLOOKUP(A1012,'_Holidays'!A1012:C3117,3,FALSE)</f>
        <v>N</v>
      </c>
      <c r="H1012" s="18">
        <v>7.2</v>
      </c>
      <c r="I1012" s="14" t="str">
        <f>IFERROR(__xludf.DUMMYFUNCTION("SPARKLINE(H1012,{""charttype"",""bar"";""color1"",""#00CCFF"";""max"",MAX($H$2:$H$2107)})"),"")</f>
        <v/>
      </c>
      <c r="J1012" s="18">
        <v>23.7</v>
      </c>
      <c r="K1012" s="14" t="str">
        <f>IFERROR(__xludf.DUMMYFUNCTION("SPARKLINE(J1012,{""charttype"",""bar"";""color1"",""#FF0000"";""max"",MAX($J$2:$J$2107)})"),"")</f>
        <v/>
      </c>
      <c r="L1012" s="18">
        <v>17.3</v>
      </c>
      <c r="M1012" s="18" t="str">
        <f>IFERROR(__xludf.DUMMYFUNCTION("SPARKLINE(L1012,{""charttype"",""bar"";""color1"",""#FF9900"";""max"",MAX($L$2:$L$2107)})"),"")</f>
        <v/>
      </c>
      <c r="N1012" s="18">
        <v>0.2</v>
      </c>
      <c r="O1012" s="14" t="str">
        <f>IFERROR(__xludf.DUMMYFUNCTION("SPARKLINE(N1012,{""charttype"",""bar"";""color1"",""#0066CC"";""max"",MAX($N$2:$N$2107)})"),"")</f>
        <v/>
      </c>
      <c r="P1012" s="16">
        <v>101974.6</v>
      </c>
      <c r="Q1012" s="19">
        <v>38.89411</v>
      </c>
      <c r="R1012" s="21">
        <f t="shared" si="5"/>
        <v>3966211.31</v>
      </c>
    </row>
    <row r="1013">
      <c r="A1013" s="6">
        <v>43016.0</v>
      </c>
      <c r="B1013" s="14" t="str">
        <f t="shared" si="1"/>
        <v>Sunday</v>
      </c>
      <c r="C1013" s="14" t="str">
        <f t="shared" si="2"/>
        <v>October</v>
      </c>
      <c r="D1013" s="15" t="str">
        <f t="shared" si="3"/>
        <v>2017</v>
      </c>
      <c r="E1013" s="16">
        <f t="shared" si="4"/>
        <v>41</v>
      </c>
      <c r="F1013" s="14" t="str">
        <f>VLOOKUP(A1013,'_Holidays'!A1013:B3118,2,FALSE)</f>
        <v>N</v>
      </c>
      <c r="G1013" s="17" t="str">
        <f>VLOOKUP(A1013,'_Holidays'!A1013:C3118,3,FALSE)</f>
        <v>N</v>
      </c>
      <c r="H1013" s="18">
        <v>11.1</v>
      </c>
      <c r="I1013" s="14" t="str">
        <f>IFERROR(__xludf.DUMMYFUNCTION("SPARKLINE(H1013,{""charttype"",""bar"";""color1"",""#00CCFF"";""max"",MAX($H$2:$H$2107)})"),"")</f>
        <v/>
      </c>
      <c r="J1013" s="18">
        <v>25.3</v>
      </c>
      <c r="K1013" s="14" t="str">
        <f>IFERROR(__xludf.DUMMYFUNCTION("SPARKLINE(J1013,{""charttype"",""bar"";""color1"",""#FF0000"";""max"",MAX($J$2:$J$2107)})"),"")</f>
        <v/>
      </c>
      <c r="L1013" s="18">
        <v>19.5</v>
      </c>
      <c r="M1013" s="18" t="str">
        <f>IFERROR(__xludf.DUMMYFUNCTION("SPARKLINE(L1013,{""charttype"",""bar"";""color1"",""#FF9900"";""max"",MAX($L$2:$L$2107)})"),"")</f>
        <v/>
      </c>
      <c r="N1013" s="18">
        <v>0.0</v>
      </c>
      <c r="O1013" s="14" t="str">
        <f>IFERROR(__xludf.DUMMYFUNCTION("SPARKLINE(N1013,{""charttype"",""bar"";""color1"",""#0066CC"";""max"",MAX($N$2:$N$2107)})"),"")</f>
        <v/>
      </c>
      <c r="P1013" s="16">
        <v>97053.55</v>
      </c>
      <c r="Q1013" s="19">
        <v>56.16035</v>
      </c>
      <c r="R1013" s="21">
        <f t="shared" si="5"/>
        <v>5450561.337</v>
      </c>
    </row>
    <row r="1014">
      <c r="A1014" s="6">
        <v>43017.0</v>
      </c>
      <c r="B1014" s="14" t="str">
        <f t="shared" si="1"/>
        <v>Monday</v>
      </c>
      <c r="C1014" s="14" t="str">
        <f t="shared" si="2"/>
        <v>October</v>
      </c>
      <c r="D1014" s="15" t="str">
        <f t="shared" si="3"/>
        <v>2017</v>
      </c>
      <c r="E1014" s="16">
        <f t="shared" si="4"/>
        <v>41</v>
      </c>
      <c r="F1014" s="14" t="str">
        <f>VLOOKUP(A1014,'_Holidays'!A1014:B3119,2,FALSE)</f>
        <v>N</v>
      </c>
      <c r="G1014" s="17" t="str">
        <f>VLOOKUP(A1014,'_Holidays'!A1014:C3119,3,FALSE)</f>
        <v>N</v>
      </c>
      <c r="H1014" s="18">
        <v>14.0</v>
      </c>
      <c r="I1014" s="14" t="str">
        <f>IFERROR(__xludf.DUMMYFUNCTION("SPARKLINE(H1014,{""charttype"",""bar"";""color1"",""#00CCFF"";""max"",MAX($H$2:$H$2107)})"),"")</f>
        <v/>
      </c>
      <c r="J1014" s="18">
        <v>18.7</v>
      </c>
      <c r="K1014" s="14" t="str">
        <f>IFERROR(__xludf.DUMMYFUNCTION("SPARKLINE(J1014,{""charttype"",""bar"";""color1"",""#FF0000"";""max"",MAX($J$2:$J$2107)})"),"")</f>
        <v/>
      </c>
      <c r="L1014" s="18">
        <v>16.7</v>
      </c>
      <c r="M1014" s="18" t="str">
        <f>IFERROR(__xludf.DUMMYFUNCTION("SPARKLINE(L1014,{""charttype"",""bar"";""color1"",""#FF9900"";""max"",MAX($L$2:$L$2107)})"),"")</f>
        <v/>
      </c>
      <c r="N1014" s="18">
        <v>2.4</v>
      </c>
      <c r="O1014" s="14" t="str">
        <f>IFERROR(__xludf.DUMMYFUNCTION("SPARKLINE(N1014,{""charttype"",""bar"";""color1"",""#0066CC"";""max"",MAX($N$2:$N$2107)})"),"")</f>
        <v/>
      </c>
      <c r="P1014" s="16">
        <v>111432.4</v>
      </c>
      <c r="Q1014" s="19">
        <v>68.8795</v>
      </c>
      <c r="R1014" s="21">
        <f t="shared" si="5"/>
        <v>7675407.996</v>
      </c>
    </row>
    <row r="1015">
      <c r="A1015" s="6">
        <v>43018.0</v>
      </c>
      <c r="B1015" s="14" t="str">
        <f t="shared" si="1"/>
        <v>Tuesday</v>
      </c>
      <c r="C1015" s="14" t="str">
        <f t="shared" si="2"/>
        <v>October</v>
      </c>
      <c r="D1015" s="15" t="str">
        <f t="shared" si="3"/>
        <v>2017</v>
      </c>
      <c r="E1015" s="16">
        <f t="shared" si="4"/>
        <v>41</v>
      </c>
      <c r="F1015" s="14" t="str">
        <f>VLOOKUP(A1015,'_Holidays'!A1015:B3120,2,FALSE)</f>
        <v>Y</v>
      </c>
      <c r="G1015" s="17" t="str">
        <f>VLOOKUP(A1015,'_Holidays'!A1015:C3120,3,FALSE)</f>
        <v>N</v>
      </c>
      <c r="H1015" s="18">
        <v>8.0</v>
      </c>
      <c r="I1015" s="14" t="str">
        <f>IFERROR(__xludf.DUMMYFUNCTION("SPARKLINE(H1015,{""charttype"",""bar"";""color1"",""#00CCFF"";""max"",MAX($H$2:$H$2107)})"),"")</f>
        <v/>
      </c>
      <c r="J1015" s="18">
        <v>18.8</v>
      </c>
      <c r="K1015" s="14" t="str">
        <f>IFERROR(__xludf.DUMMYFUNCTION("SPARKLINE(J1015,{""charttype"",""bar"";""color1"",""#FF0000"";""max"",MAX($J$2:$J$2107)})"),"")</f>
        <v/>
      </c>
      <c r="L1015" s="18">
        <v>23.6</v>
      </c>
      <c r="M1015" s="18" t="str">
        <f>IFERROR(__xludf.DUMMYFUNCTION("SPARKLINE(L1015,{""charttype"",""bar"";""color1"",""#FF9900"";""max"",MAX($L$2:$L$2107)})"),"")</f>
        <v/>
      </c>
      <c r="N1015" s="18">
        <v>0.2</v>
      </c>
      <c r="O1015" s="14" t="str">
        <f>IFERROR(__xludf.DUMMYFUNCTION("SPARKLINE(N1015,{""charttype"",""bar"";""color1"",""#0066CC"";""max"",MAX($N$2:$N$2107)})"),"")</f>
        <v/>
      </c>
      <c r="P1015" s="16">
        <v>116556.4</v>
      </c>
      <c r="Q1015" s="19">
        <v>77.45231</v>
      </c>
      <c r="R1015" s="21">
        <f t="shared" si="5"/>
        <v>9027562.425</v>
      </c>
    </row>
    <row r="1016">
      <c r="A1016" s="6">
        <v>43019.0</v>
      </c>
      <c r="B1016" s="14" t="str">
        <f t="shared" si="1"/>
        <v>Wednesday</v>
      </c>
      <c r="C1016" s="14" t="str">
        <f t="shared" si="2"/>
        <v>October</v>
      </c>
      <c r="D1016" s="15" t="str">
        <f t="shared" si="3"/>
        <v>2017</v>
      </c>
      <c r="E1016" s="16">
        <f t="shared" si="4"/>
        <v>41</v>
      </c>
      <c r="F1016" s="14" t="str">
        <f>VLOOKUP(A1016,'_Holidays'!A1016:B3121,2,FALSE)</f>
        <v>Y</v>
      </c>
      <c r="G1016" s="17" t="str">
        <f>VLOOKUP(A1016,'_Holidays'!A1016:C3121,3,FALSE)</f>
        <v>N</v>
      </c>
      <c r="H1016" s="18">
        <v>9.8</v>
      </c>
      <c r="I1016" s="14" t="str">
        <f>IFERROR(__xludf.DUMMYFUNCTION("SPARKLINE(H1016,{""charttype"",""bar"";""color1"",""#00CCFF"";""max"",MAX($H$2:$H$2107)})"),"")</f>
        <v/>
      </c>
      <c r="J1016" s="18">
        <v>25.6</v>
      </c>
      <c r="K1016" s="14" t="str">
        <f>IFERROR(__xludf.DUMMYFUNCTION("SPARKLINE(J1016,{""charttype"",""bar"";""color1"",""#FF0000"";""max"",MAX($J$2:$J$2107)})"),"")</f>
        <v/>
      </c>
      <c r="L1016" s="18">
        <v>7.5</v>
      </c>
      <c r="M1016" s="18" t="str">
        <f>IFERROR(__xludf.DUMMYFUNCTION("SPARKLINE(L1016,{""charttype"",""bar"";""color1"",""#FF9900"";""max"",MAX($L$2:$L$2107)})"),"")</f>
        <v/>
      </c>
      <c r="N1016" s="18">
        <v>0.0</v>
      </c>
      <c r="O1016" s="14" t="str">
        <f>IFERROR(__xludf.DUMMYFUNCTION("SPARKLINE(N1016,{""charttype"",""bar"";""color1"",""#0066CC"";""max"",MAX($N$2:$N$2107)})"),"")</f>
        <v/>
      </c>
      <c r="P1016" s="16">
        <v>114133.5</v>
      </c>
      <c r="Q1016" s="19">
        <v>55.55322</v>
      </c>
      <c r="R1016" s="21">
        <f t="shared" si="5"/>
        <v>6340483.435</v>
      </c>
    </row>
    <row r="1017">
      <c r="A1017" s="6">
        <v>43020.0</v>
      </c>
      <c r="B1017" s="14" t="str">
        <f t="shared" si="1"/>
        <v>Thursday</v>
      </c>
      <c r="C1017" s="14" t="str">
        <f t="shared" si="2"/>
        <v>October</v>
      </c>
      <c r="D1017" s="15" t="str">
        <f t="shared" si="3"/>
        <v>2017</v>
      </c>
      <c r="E1017" s="16">
        <f t="shared" si="4"/>
        <v>41</v>
      </c>
      <c r="F1017" s="14" t="str">
        <f>VLOOKUP(A1017,'_Holidays'!A1017:B3122,2,FALSE)</f>
        <v>Y</v>
      </c>
      <c r="G1017" s="17" t="str">
        <f>VLOOKUP(A1017,'_Holidays'!A1017:C3122,3,FALSE)</f>
        <v>N</v>
      </c>
      <c r="H1017" s="18">
        <v>10.5</v>
      </c>
      <c r="I1017" s="14" t="str">
        <f>IFERROR(__xludf.DUMMYFUNCTION("SPARKLINE(H1017,{""charttype"",""bar"";""color1"",""#00CCFF"";""max"",MAX($H$2:$H$2107)})"),"")</f>
        <v/>
      </c>
      <c r="J1017" s="18">
        <v>19.2</v>
      </c>
      <c r="K1017" s="14" t="str">
        <f>IFERROR(__xludf.DUMMYFUNCTION("SPARKLINE(J1017,{""charttype"",""bar"";""color1"",""#FF0000"";""max"",MAX($J$2:$J$2107)})"),"")</f>
        <v/>
      </c>
      <c r="L1017" s="18">
        <v>15.6</v>
      </c>
      <c r="M1017" s="18" t="str">
        <f>IFERROR(__xludf.DUMMYFUNCTION("SPARKLINE(L1017,{""charttype"",""bar"";""color1"",""#FF9900"";""max"",MAX($L$2:$L$2107)})"),"")</f>
        <v/>
      </c>
      <c r="N1017" s="18">
        <v>10.0</v>
      </c>
      <c r="O1017" s="14" t="str">
        <f>IFERROR(__xludf.DUMMYFUNCTION("SPARKLINE(N1017,{""charttype"",""bar"";""color1"",""#0066CC"";""max"",MAX($N$2:$N$2107)})"),"")</f>
        <v/>
      </c>
      <c r="P1017" s="16">
        <v>113957.7</v>
      </c>
      <c r="Q1017" s="19">
        <v>56.95928</v>
      </c>
      <c r="R1017" s="21">
        <f t="shared" si="5"/>
        <v>6490948.542</v>
      </c>
    </row>
    <row r="1018">
      <c r="A1018" s="6">
        <v>43021.0</v>
      </c>
      <c r="B1018" s="14" t="str">
        <f t="shared" si="1"/>
        <v>Friday</v>
      </c>
      <c r="C1018" s="14" t="str">
        <f t="shared" si="2"/>
        <v>October</v>
      </c>
      <c r="D1018" s="15" t="str">
        <f t="shared" si="3"/>
        <v>2017</v>
      </c>
      <c r="E1018" s="16">
        <f t="shared" si="4"/>
        <v>41</v>
      </c>
      <c r="F1018" s="14" t="str">
        <f>VLOOKUP(A1018,'_Holidays'!A1018:B3123,2,FALSE)</f>
        <v>Y</v>
      </c>
      <c r="G1018" s="17" t="str">
        <f>VLOOKUP(A1018,'_Holidays'!A1018:C3123,3,FALSE)</f>
        <v>N</v>
      </c>
      <c r="H1018" s="18">
        <v>13.1</v>
      </c>
      <c r="I1018" s="14" t="str">
        <f>IFERROR(__xludf.DUMMYFUNCTION("SPARKLINE(H1018,{""charttype"",""bar"";""color1"",""#00CCFF"";""max"",MAX($H$2:$H$2107)})"),"")</f>
        <v/>
      </c>
      <c r="J1018" s="18">
        <v>16.7</v>
      </c>
      <c r="K1018" s="14" t="str">
        <f>IFERROR(__xludf.DUMMYFUNCTION("SPARKLINE(J1018,{""charttype"",""bar"";""color1"",""#FF0000"";""max"",MAX($J$2:$J$2107)})"),"")</f>
        <v/>
      </c>
      <c r="L1018" s="18">
        <v>12.5</v>
      </c>
      <c r="M1018" s="18" t="str">
        <f>IFERROR(__xludf.DUMMYFUNCTION("SPARKLINE(L1018,{""charttype"",""bar"";""color1"",""#FF9900"";""max"",MAX($L$2:$L$2107)})"),"")</f>
        <v/>
      </c>
      <c r="N1018" s="18">
        <v>0.0</v>
      </c>
      <c r="O1018" s="14" t="str">
        <f>IFERROR(__xludf.DUMMYFUNCTION("SPARKLINE(N1018,{""charttype"",""bar"";""color1"",""#0066CC"";""max"",MAX($N$2:$N$2107)})"),"")</f>
        <v/>
      </c>
      <c r="P1018" s="16">
        <v>117048.7</v>
      </c>
      <c r="Q1018" s="19">
        <v>83.75675</v>
      </c>
      <c r="R1018" s="21">
        <f t="shared" si="5"/>
        <v>9803618.704</v>
      </c>
    </row>
    <row r="1019">
      <c r="A1019" s="6">
        <v>43022.0</v>
      </c>
      <c r="B1019" s="14" t="str">
        <f t="shared" si="1"/>
        <v>Saturday</v>
      </c>
      <c r="C1019" s="14" t="str">
        <f t="shared" si="2"/>
        <v>October</v>
      </c>
      <c r="D1019" s="15" t="str">
        <f t="shared" si="3"/>
        <v>2017</v>
      </c>
      <c r="E1019" s="16">
        <f t="shared" si="4"/>
        <v>41</v>
      </c>
      <c r="F1019" s="14" t="str">
        <f>VLOOKUP(A1019,'_Holidays'!A1019:B3124,2,FALSE)</f>
        <v>Y</v>
      </c>
      <c r="G1019" s="17" t="str">
        <f>VLOOKUP(A1019,'_Holidays'!A1019:C3124,3,FALSE)</f>
        <v>N</v>
      </c>
      <c r="H1019" s="18">
        <v>8.2</v>
      </c>
      <c r="I1019" s="14" t="str">
        <f>IFERROR(__xludf.DUMMYFUNCTION("SPARKLINE(H1019,{""charttype"",""bar"";""color1"",""#00CCFF"";""max"",MAX($H$2:$H$2107)})"),"")</f>
        <v/>
      </c>
      <c r="J1019" s="18">
        <v>16.1</v>
      </c>
      <c r="K1019" s="14" t="str">
        <f>IFERROR(__xludf.DUMMYFUNCTION("SPARKLINE(J1019,{""charttype"",""bar"";""color1"",""#FF0000"";""max"",MAX($J$2:$J$2107)})"),"")</f>
        <v/>
      </c>
      <c r="L1019" s="18">
        <v>23.6</v>
      </c>
      <c r="M1019" s="18" t="str">
        <f>IFERROR(__xludf.DUMMYFUNCTION("SPARKLINE(L1019,{""charttype"",""bar"";""color1"",""#FF9900"";""max"",MAX($L$2:$L$2107)})"),"")</f>
        <v/>
      </c>
      <c r="N1019" s="18">
        <v>0.0</v>
      </c>
      <c r="O1019" s="14" t="str">
        <f>IFERROR(__xludf.DUMMYFUNCTION("SPARKLINE(N1019,{""charttype"",""bar"";""color1"",""#0066CC"";""max"",MAX($N$2:$N$2107)})"),"")</f>
        <v/>
      </c>
      <c r="P1019" s="16">
        <v>102037.2</v>
      </c>
      <c r="Q1019" s="19">
        <v>85.40388</v>
      </c>
      <c r="R1019" s="21">
        <f t="shared" si="5"/>
        <v>8714372.784</v>
      </c>
    </row>
    <row r="1020">
      <c r="A1020" s="6">
        <v>43023.0</v>
      </c>
      <c r="B1020" s="14" t="str">
        <f t="shared" si="1"/>
        <v>Sunday</v>
      </c>
      <c r="C1020" s="14" t="str">
        <f t="shared" si="2"/>
        <v>October</v>
      </c>
      <c r="D1020" s="15" t="str">
        <f t="shared" si="3"/>
        <v>2017</v>
      </c>
      <c r="E1020" s="16">
        <f t="shared" si="4"/>
        <v>42</v>
      </c>
      <c r="F1020" s="14" t="str">
        <f>VLOOKUP(A1020,'_Holidays'!A1020:B3125,2,FALSE)</f>
        <v>Y</v>
      </c>
      <c r="G1020" s="17" t="str">
        <f>VLOOKUP(A1020,'_Holidays'!A1020:C3125,3,FALSE)</f>
        <v>N</v>
      </c>
      <c r="H1020" s="18">
        <v>6.8</v>
      </c>
      <c r="I1020" s="14" t="str">
        <f>IFERROR(__xludf.DUMMYFUNCTION("SPARKLINE(H1020,{""charttype"",""bar"";""color1"",""#00CCFF"";""max"",MAX($H$2:$H$2107)})"),"")</f>
        <v/>
      </c>
      <c r="J1020" s="18">
        <v>17.6</v>
      </c>
      <c r="K1020" s="14" t="str">
        <f>IFERROR(__xludf.DUMMYFUNCTION("SPARKLINE(J1020,{""charttype"",""bar"";""color1"",""#FF0000"";""max"",MAX($J$2:$J$2107)})"),"")</f>
        <v/>
      </c>
      <c r="L1020" s="18">
        <v>24.5</v>
      </c>
      <c r="M1020" s="18" t="str">
        <f>IFERROR(__xludf.DUMMYFUNCTION("SPARKLINE(L1020,{""charttype"",""bar"";""color1"",""#FF9900"";""max"",MAX($L$2:$L$2107)})"),"")</f>
        <v/>
      </c>
      <c r="N1020" s="18">
        <v>0.0</v>
      </c>
      <c r="O1020" s="14" t="str">
        <f>IFERROR(__xludf.DUMMYFUNCTION("SPARKLINE(N1020,{""charttype"",""bar"";""color1"",""#0066CC"";""max"",MAX($N$2:$N$2107)})"),"")</f>
        <v/>
      </c>
      <c r="P1020" s="16">
        <v>98108.82</v>
      </c>
      <c r="Q1020" s="19">
        <v>71.60289</v>
      </c>
      <c r="R1020" s="21">
        <f t="shared" si="5"/>
        <v>7024875.046</v>
      </c>
    </row>
    <row r="1021">
      <c r="A1021" s="6">
        <v>43024.0</v>
      </c>
      <c r="B1021" s="14" t="str">
        <f t="shared" si="1"/>
        <v>Monday</v>
      </c>
      <c r="C1021" s="14" t="str">
        <f t="shared" si="2"/>
        <v>October</v>
      </c>
      <c r="D1021" s="15" t="str">
        <f t="shared" si="3"/>
        <v>2017</v>
      </c>
      <c r="E1021" s="16">
        <f t="shared" si="4"/>
        <v>42</v>
      </c>
      <c r="F1021" s="14" t="str">
        <f>VLOOKUP(A1021,'_Holidays'!A1021:B3126,2,FALSE)</f>
        <v>Y</v>
      </c>
      <c r="G1021" s="17" t="str">
        <f>VLOOKUP(A1021,'_Holidays'!A1021:C3126,3,FALSE)</f>
        <v>N</v>
      </c>
      <c r="H1021" s="18">
        <v>11.3</v>
      </c>
      <c r="I1021" s="14" t="str">
        <f>IFERROR(__xludf.DUMMYFUNCTION("SPARKLINE(H1021,{""charttype"",""bar"";""color1"",""#00CCFF"";""max"",MAX($H$2:$H$2107)})"),"")</f>
        <v/>
      </c>
      <c r="J1021" s="18">
        <v>28.6</v>
      </c>
      <c r="K1021" s="14" t="str">
        <f>IFERROR(__xludf.DUMMYFUNCTION("SPARKLINE(J1021,{""charttype"",""bar"";""color1"",""#FF0000"";""max"",MAX($J$2:$J$2107)})"),"")</f>
        <v/>
      </c>
      <c r="L1021" s="18">
        <v>23.8</v>
      </c>
      <c r="M1021" s="18" t="str">
        <f>IFERROR(__xludf.DUMMYFUNCTION("SPARKLINE(L1021,{""charttype"",""bar"";""color1"",""#FF9900"";""max"",MAX($L$2:$L$2107)})"),"")</f>
        <v/>
      </c>
      <c r="N1021" s="18">
        <v>0.0</v>
      </c>
      <c r="O1021" s="14" t="str">
        <f>IFERROR(__xludf.DUMMYFUNCTION("SPARKLINE(N1021,{""charttype"",""bar"";""color1"",""#0066CC"";""max"",MAX($N$2:$N$2107)})"),"")</f>
        <v/>
      </c>
      <c r="P1021" s="16">
        <v>115907.4</v>
      </c>
      <c r="Q1021" s="19">
        <v>84.01323</v>
      </c>
      <c r="R1021" s="21">
        <f t="shared" si="5"/>
        <v>9737755.055</v>
      </c>
    </row>
    <row r="1022">
      <c r="A1022" s="6">
        <v>43025.0</v>
      </c>
      <c r="B1022" s="14" t="str">
        <f t="shared" si="1"/>
        <v>Tuesday</v>
      </c>
      <c r="C1022" s="14" t="str">
        <f t="shared" si="2"/>
        <v>October</v>
      </c>
      <c r="D1022" s="15" t="str">
        <f t="shared" si="3"/>
        <v>2017</v>
      </c>
      <c r="E1022" s="16">
        <f t="shared" si="4"/>
        <v>42</v>
      </c>
      <c r="F1022" s="14" t="str">
        <f>VLOOKUP(A1022,'_Holidays'!A1022:B3127,2,FALSE)</f>
        <v>Y</v>
      </c>
      <c r="G1022" s="17" t="str">
        <f>VLOOKUP(A1022,'_Holidays'!A1022:C3127,3,FALSE)</f>
        <v>N</v>
      </c>
      <c r="H1022" s="18">
        <v>12.8</v>
      </c>
      <c r="I1022" s="14" t="str">
        <f>IFERROR(__xludf.DUMMYFUNCTION("SPARKLINE(H1022,{""charttype"",""bar"";""color1"",""#00CCFF"";""max"",MAX($H$2:$H$2107)})"),"")</f>
        <v/>
      </c>
      <c r="J1022" s="18">
        <v>30.2</v>
      </c>
      <c r="K1022" s="14" t="str">
        <f>IFERROR(__xludf.DUMMYFUNCTION("SPARKLINE(J1022,{""charttype"",""bar"";""color1"",""#FF0000"";""max"",MAX($J$2:$J$2107)})"),"")</f>
        <v/>
      </c>
      <c r="L1022" s="18">
        <v>24.9</v>
      </c>
      <c r="M1022" s="18" t="str">
        <f>IFERROR(__xludf.DUMMYFUNCTION("SPARKLINE(L1022,{""charttype"",""bar"";""color1"",""#FF9900"";""max"",MAX($L$2:$L$2107)})"),"")</f>
        <v/>
      </c>
      <c r="N1022" s="18">
        <v>0.0</v>
      </c>
      <c r="O1022" s="14" t="str">
        <f>IFERROR(__xludf.DUMMYFUNCTION("SPARKLINE(N1022,{""charttype"",""bar"";""color1"",""#0066CC"";""max"",MAX($N$2:$N$2107)})"),"")</f>
        <v/>
      </c>
      <c r="P1022" s="16">
        <v>117470.2</v>
      </c>
      <c r="Q1022" s="19">
        <v>76.51585</v>
      </c>
      <c r="R1022" s="21">
        <f t="shared" si="5"/>
        <v>8988332.203</v>
      </c>
    </row>
    <row r="1023">
      <c r="A1023" s="6">
        <v>43026.0</v>
      </c>
      <c r="B1023" s="14" t="str">
        <f t="shared" si="1"/>
        <v>Wednesday</v>
      </c>
      <c r="C1023" s="14" t="str">
        <f t="shared" si="2"/>
        <v>October</v>
      </c>
      <c r="D1023" s="15" t="str">
        <f t="shared" si="3"/>
        <v>2017</v>
      </c>
      <c r="E1023" s="16">
        <f t="shared" si="4"/>
        <v>42</v>
      </c>
      <c r="F1023" s="14" t="str">
        <f>VLOOKUP(A1023,'_Holidays'!A1023:B3128,2,FALSE)</f>
        <v>Y</v>
      </c>
      <c r="G1023" s="17" t="str">
        <f>VLOOKUP(A1023,'_Holidays'!A1023:C3128,3,FALSE)</f>
        <v>N</v>
      </c>
      <c r="H1023" s="18">
        <v>14.5</v>
      </c>
      <c r="I1023" s="14" t="str">
        <f>IFERROR(__xludf.DUMMYFUNCTION("SPARKLINE(H1023,{""charttype"",""bar"";""color1"",""#00CCFF"";""max"",MAX($H$2:$H$2107)})"),"")</f>
        <v/>
      </c>
      <c r="J1023" s="18">
        <v>30.9</v>
      </c>
      <c r="K1023" s="14" t="str">
        <f>IFERROR(__xludf.DUMMYFUNCTION("SPARKLINE(J1023,{""charttype"",""bar"";""color1"",""#FF0000"";""max"",MAX($J$2:$J$2107)})"),"")</f>
        <v/>
      </c>
      <c r="L1023" s="18">
        <v>25.1</v>
      </c>
      <c r="M1023" s="18" t="str">
        <f>IFERROR(__xludf.DUMMYFUNCTION("SPARKLINE(L1023,{""charttype"",""bar"";""color1"",""#FF9900"";""max"",MAX($L$2:$L$2107)})"),"")</f>
        <v/>
      </c>
      <c r="N1023" s="18">
        <v>0.0</v>
      </c>
      <c r="O1023" s="14" t="str">
        <f>IFERROR(__xludf.DUMMYFUNCTION("SPARKLINE(N1023,{""charttype"",""bar"";""color1"",""#0066CC"";""max"",MAX($N$2:$N$2107)})"),"")</f>
        <v/>
      </c>
      <c r="P1023" s="16">
        <v>121087.1</v>
      </c>
      <c r="Q1023" s="19">
        <v>92.33412</v>
      </c>
      <c r="R1023" s="21">
        <f t="shared" si="5"/>
        <v>11180470.82</v>
      </c>
    </row>
    <row r="1024">
      <c r="A1024" s="6">
        <v>43027.0</v>
      </c>
      <c r="B1024" s="14" t="str">
        <f t="shared" si="1"/>
        <v>Thursday</v>
      </c>
      <c r="C1024" s="14" t="str">
        <f t="shared" si="2"/>
        <v>October</v>
      </c>
      <c r="D1024" s="15" t="str">
        <f t="shared" si="3"/>
        <v>2017</v>
      </c>
      <c r="E1024" s="16">
        <f t="shared" si="4"/>
        <v>42</v>
      </c>
      <c r="F1024" s="14" t="str">
        <f>VLOOKUP(A1024,'_Holidays'!A1024:B3129,2,FALSE)</f>
        <v>Y</v>
      </c>
      <c r="G1024" s="17" t="str">
        <f>VLOOKUP(A1024,'_Holidays'!A1024:C3129,3,FALSE)</f>
        <v>N</v>
      </c>
      <c r="H1024" s="18">
        <v>21.7</v>
      </c>
      <c r="I1024" s="14" t="str">
        <f>IFERROR(__xludf.DUMMYFUNCTION("SPARKLINE(H1024,{""charttype"",""bar"";""color1"",""#00CCFF"";""max"",MAX($H$2:$H$2107)})"),"")</f>
        <v/>
      </c>
      <c r="J1024" s="18">
        <v>25.6</v>
      </c>
      <c r="K1024" s="14" t="str">
        <f>IFERROR(__xludf.DUMMYFUNCTION("SPARKLINE(J1024,{""charttype"",""bar"";""color1"",""#FF0000"";""max"",MAX($J$2:$J$2107)})"),"")</f>
        <v/>
      </c>
      <c r="L1024" s="18">
        <v>9.8</v>
      </c>
      <c r="M1024" s="18" t="str">
        <f>IFERROR(__xludf.DUMMYFUNCTION("SPARKLINE(L1024,{""charttype"",""bar"";""color1"",""#FF9900"";""max"",MAX($L$2:$L$2107)})"),"")</f>
        <v/>
      </c>
      <c r="N1024" s="18">
        <v>0.0</v>
      </c>
      <c r="O1024" s="14" t="str">
        <f>IFERROR(__xludf.DUMMYFUNCTION("SPARKLINE(N1024,{""charttype"",""bar"";""color1"",""#0066CC"";""max"",MAX($N$2:$N$2107)})"),"")</f>
        <v/>
      </c>
      <c r="P1024" s="16">
        <v>118201.2</v>
      </c>
      <c r="Q1024" s="19">
        <v>80.37672</v>
      </c>
      <c r="R1024" s="21">
        <f t="shared" si="5"/>
        <v>9500624.756</v>
      </c>
    </row>
    <row r="1025">
      <c r="A1025" s="6">
        <v>43028.0</v>
      </c>
      <c r="B1025" s="14" t="str">
        <f t="shared" si="1"/>
        <v>Friday</v>
      </c>
      <c r="C1025" s="14" t="str">
        <f t="shared" si="2"/>
        <v>October</v>
      </c>
      <c r="D1025" s="15" t="str">
        <f t="shared" si="3"/>
        <v>2017</v>
      </c>
      <c r="E1025" s="16">
        <f t="shared" si="4"/>
        <v>42</v>
      </c>
      <c r="F1025" s="14" t="str">
        <f>VLOOKUP(A1025,'_Holidays'!A1025:B3130,2,FALSE)</f>
        <v>Y</v>
      </c>
      <c r="G1025" s="17" t="str">
        <f>VLOOKUP(A1025,'_Holidays'!A1025:C3130,3,FALSE)</f>
        <v>N</v>
      </c>
      <c r="H1025" s="18">
        <v>11.3</v>
      </c>
      <c r="I1025" s="14" t="str">
        <f>IFERROR(__xludf.DUMMYFUNCTION("SPARKLINE(H1025,{""charttype"",""bar"";""color1"",""#00CCFF"";""max"",MAX($H$2:$H$2107)})"),"")</f>
        <v/>
      </c>
      <c r="J1025" s="18">
        <v>16.2</v>
      </c>
      <c r="K1025" s="14" t="str">
        <f>IFERROR(__xludf.DUMMYFUNCTION("SPARKLINE(J1025,{""charttype"",""bar"";""color1"",""#FF0000"";""max"",MAX($J$2:$J$2107)})"),"")</f>
        <v/>
      </c>
      <c r="L1025" s="18">
        <v>24.0</v>
      </c>
      <c r="M1025" s="18" t="str">
        <f>IFERROR(__xludf.DUMMYFUNCTION("SPARKLINE(L1025,{""charttype"",""bar"";""color1"",""#FF9900"";""max"",MAX($L$2:$L$2107)})"),"")</f>
        <v/>
      </c>
      <c r="N1025" s="18">
        <v>2.6</v>
      </c>
      <c r="O1025" s="14" t="str">
        <f>IFERROR(__xludf.DUMMYFUNCTION("SPARKLINE(N1025,{""charttype"",""bar"";""color1"",""#0066CC"";""max"",MAX($N$2:$N$2107)})"),"")</f>
        <v/>
      </c>
      <c r="P1025" s="16">
        <v>108412.7</v>
      </c>
      <c r="Q1025" s="19">
        <v>72.71585</v>
      </c>
      <c r="R1025" s="21">
        <f t="shared" si="5"/>
        <v>7883321.631</v>
      </c>
    </row>
    <row r="1026">
      <c r="A1026" s="6">
        <v>43029.0</v>
      </c>
      <c r="B1026" s="14" t="str">
        <f t="shared" si="1"/>
        <v>Saturday</v>
      </c>
      <c r="C1026" s="14" t="str">
        <f t="shared" si="2"/>
        <v>October</v>
      </c>
      <c r="D1026" s="15" t="str">
        <f t="shared" si="3"/>
        <v>2017</v>
      </c>
      <c r="E1026" s="16">
        <f t="shared" si="4"/>
        <v>42</v>
      </c>
      <c r="F1026" s="14" t="str">
        <f>VLOOKUP(A1026,'_Holidays'!A1026:B3131,2,FALSE)</f>
        <v>Y</v>
      </c>
      <c r="G1026" s="17" t="str">
        <f>VLOOKUP(A1026,'_Holidays'!A1026:C3131,3,FALSE)</f>
        <v>N</v>
      </c>
      <c r="H1026" s="18">
        <v>11.0</v>
      </c>
      <c r="I1026" s="14" t="str">
        <f>IFERROR(__xludf.DUMMYFUNCTION("SPARKLINE(H1026,{""charttype"",""bar"";""color1"",""#00CCFF"";""max"",MAX($H$2:$H$2107)})"),"")</f>
        <v/>
      </c>
      <c r="J1026" s="18">
        <v>15.4</v>
      </c>
      <c r="K1026" s="14" t="str">
        <f>IFERROR(__xludf.DUMMYFUNCTION("SPARKLINE(J1026,{""charttype"",""bar"";""color1"",""#FF0000"";""max"",MAX($J$2:$J$2107)})"),"")</f>
        <v/>
      </c>
      <c r="L1026" s="18">
        <v>12.8</v>
      </c>
      <c r="M1026" s="18" t="str">
        <f>IFERROR(__xludf.DUMMYFUNCTION("SPARKLINE(L1026,{""charttype"",""bar"";""color1"",""#FF9900"";""max"",MAX($L$2:$L$2107)})"),"")</f>
        <v/>
      </c>
      <c r="N1026" s="18">
        <v>0.0</v>
      </c>
      <c r="O1026" s="14" t="str">
        <f>IFERROR(__xludf.DUMMYFUNCTION("SPARKLINE(N1026,{""charttype"",""bar"";""color1"",""#0066CC"";""max"",MAX($N$2:$N$2107)})"),"")</f>
        <v/>
      </c>
      <c r="P1026" s="16">
        <v>102196.0</v>
      </c>
      <c r="Q1026" s="19">
        <v>73.10834</v>
      </c>
      <c r="R1026" s="21">
        <f t="shared" si="5"/>
        <v>7471379.915</v>
      </c>
    </row>
    <row r="1027">
      <c r="A1027" s="6">
        <v>43030.0</v>
      </c>
      <c r="B1027" s="14" t="str">
        <f t="shared" si="1"/>
        <v>Sunday</v>
      </c>
      <c r="C1027" s="14" t="str">
        <f t="shared" si="2"/>
        <v>October</v>
      </c>
      <c r="D1027" s="15" t="str">
        <f t="shared" si="3"/>
        <v>2017</v>
      </c>
      <c r="E1027" s="16">
        <f t="shared" si="4"/>
        <v>43</v>
      </c>
      <c r="F1027" s="14" t="str">
        <f>VLOOKUP(A1027,'_Holidays'!A1027:B3132,2,FALSE)</f>
        <v>Y</v>
      </c>
      <c r="G1027" s="17" t="str">
        <f>VLOOKUP(A1027,'_Holidays'!A1027:C3132,3,FALSE)</f>
        <v>N</v>
      </c>
      <c r="H1027" s="18">
        <v>11.1</v>
      </c>
      <c r="I1027" s="14" t="str">
        <f>IFERROR(__xludf.DUMMYFUNCTION("SPARKLINE(H1027,{""charttype"",""bar"";""color1"",""#00CCFF"";""max"",MAX($H$2:$H$2107)})"),"")</f>
        <v/>
      </c>
      <c r="J1027" s="18">
        <v>16.0</v>
      </c>
      <c r="K1027" s="14" t="str">
        <f>IFERROR(__xludf.DUMMYFUNCTION("SPARKLINE(J1027,{""charttype"",""bar"";""color1"",""#FF0000"";""max"",MAX($J$2:$J$2107)})"),"")</f>
        <v/>
      </c>
      <c r="L1027" s="18">
        <v>13.0</v>
      </c>
      <c r="M1027" s="18" t="str">
        <f>IFERROR(__xludf.DUMMYFUNCTION("SPARKLINE(L1027,{""charttype"",""bar"";""color1"",""#FF9900"";""max"",MAX($L$2:$L$2107)})"),"")</f>
        <v/>
      </c>
      <c r="N1027" s="18">
        <v>0.0</v>
      </c>
      <c r="O1027" s="14" t="str">
        <f>IFERROR(__xludf.DUMMYFUNCTION("SPARKLINE(N1027,{""charttype"",""bar"";""color1"",""#0066CC"";""max"",MAX($N$2:$N$2107)})"),"")</f>
        <v/>
      </c>
      <c r="P1027" s="16">
        <v>100571.0</v>
      </c>
      <c r="Q1027" s="19">
        <v>76.32822</v>
      </c>
      <c r="R1027" s="21">
        <f t="shared" si="5"/>
        <v>7676405.414</v>
      </c>
    </row>
    <row r="1028">
      <c r="A1028" s="6">
        <v>43031.0</v>
      </c>
      <c r="B1028" s="14" t="str">
        <f t="shared" si="1"/>
        <v>Monday</v>
      </c>
      <c r="C1028" s="14" t="str">
        <f t="shared" si="2"/>
        <v>October</v>
      </c>
      <c r="D1028" s="15" t="str">
        <f t="shared" si="3"/>
        <v>2017</v>
      </c>
      <c r="E1028" s="16">
        <f t="shared" si="4"/>
        <v>43</v>
      </c>
      <c r="F1028" s="14" t="str">
        <f>VLOOKUP(A1028,'_Holidays'!A1028:B3133,2,FALSE)</f>
        <v>Y</v>
      </c>
      <c r="G1028" s="17" t="str">
        <f>VLOOKUP(A1028,'_Holidays'!A1028:C3133,3,FALSE)</f>
        <v>N</v>
      </c>
      <c r="H1028" s="18">
        <v>11.9</v>
      </c>
      <c r="I1028" s="14" t="str">
        <f>IFERROR(__xludf.DUMMYFUNCTION("SPARKLINE(H1028,{""charttype"",""bar"";""color1"",""#00CCFF"";""max"",MAX($H$2:$H$2107)})"),"")</f>
        <v/>
      </c>
      <c r="J1028" s="18">
        <v>19.0</v>
      </c>
      <c r="K1028" s="14" t="str">
        <f>IFERROR(__xludf.DUMMYFUNCTION("SPARKLINE(J1028,{""charttype"",""bar"";""color1"",""#FF0000"";""max"",MAX($J$2:$J$2107)})"),"")</f>
        <v/>
      </c>
      <c r="L1028" s="18">
        <v>21.8</v>
      </c>
      <c r="M1028" s="18" t="str">
        <f>IFERROR(__xludf.DUMMYFUNCTION("SPARKLINE(L1028,{""charttype"",""bar"";""color1"",""#FF9900"";""max"",MAX($L$2:$L$2107)})"),"")</f>
        <v/>
      </c>
      <c r="N1028" s="18">
        <v>0.0</v>
      </c>
      <c r="O1028" s="14" t="str">
        <f>IFERROR(__xludf.DUMMYFUNCTION("SPARKLINE(N1028,{""charttype"",""bar"";""color1"",""#0066CC"";""max"",MAX($N$2:$N$2107)})"),"")</f>
        <v/>
      </c>
      <c r="P1028" s="16">
        <v>115549.4</v>
      </c>
      <c r="Q1028" s="19">
        <v>90.67567</v>
      </c>
      <c r="R1028" s="21">
        <f t="shared" si="5"/>
        <v>10477519.26</v>
      </c>
    </row>
    <row r="1029">
      <c r="A1029" s="6">
        <v>43032.0</v>
      </c>
      <c r="B1029" s="14" t="str">
        <f t="shared" si="1"/>
        <v>Tuesday</v>
      </c>
      <c r="C1029" s="14" t="str">
        <f t="shared" si="2"/>
        <v>October</v>
      </c>
      <c r="D1029" s="15" t="str">
        <f t="shared" si="3"/>
        <v>2017</v>
      </c>
      <c r="E1029" s="16">
        <f t="shared" si="4"/>
        <v>43</v>
      </c>
      <c r="F1029" s="14" t="str">
        <f>VLOOKUP(A1029,'_Holidays'!A1029:B3134,2,FALSE)</f>
        <v>Y</v>
      </c>
      <c r="G1029" s="17" t="str">
        <f>VLOOKUP(A1029,'_Holidays'!A1029:C3134,3,FALSE)</f>
        <v>N</v>
      </c>
      <c r="H1029" s="18">
        <v>12.1</v>
      </c>
      <c r="I1029" s="14" t="str">
        <f>IFERROR(__xludf.DUMMYFUNCTION("SPARKLINE(H1029,{""charttype"",""bar"";""color1"",""#00CCFF"";""max"",MAX($H$2:$H$2107)})"),"")</f>
        <v/>
      </c>
      <c r="J1029" s="18">
        <v>20.5</v>
      </c>
      <c r="K1029" s="14" t="str">
        <f>IFERROR(__xludf.DUMMYFUNCTION("SPARKLINE(J1029,{""charttype"",""bar"";""color1"",""#FF0000"";""max"",MAX($J$2:$J$2107)})"),"")</f>
        <v/>
      </c>
      <c r="L1029" s="18">
        <v>18.7</v>
      </c>
      <c r="M1029" s="18" t="str">
        <f>IFERROR(__xludf.DUMMYFUNCTION("SPARKLINE(L1029,{""charttype"",""bar"";""color1"",""#FF9900"";""max"",MAX($L$2:$L$2107)})"),"")</f>
        <v/>
      </c>
      <c r="N1029" s="18">
        <v>0.2</v>
      </c>
      <c r="O1029" s="14" t="str">
        <f>IFERROR(__xludf.DUMMYFUNCTION("SPARKLINE(N1029,{""charttype"",""bar"";""color1"",""#0066CC"";""max"",MAX($N$2:$N$2107)})"),"")</f>
        <v/>
      </c>
      <c r="P1029" s="16">
        <v>118010.3</v>
      </c>
      <c r="Q1029" s="19">
        <v>91.93048</v>
      </c>
      <c r="R1029" s="21">
        <f t="shared" si="5"/>
        <v>10848743.52</v>
      </c>
    </row>
    <row r="1030">
      <c r="A1030" s="6">
        <v>43033.0</v>
      </c>
      <c r="B1030" s="14" t="str">
        <f t="shared" si="1"/>
        <v>Wednesday</v>
      </c>
      <c r="C1030" s="14" t="str">
        <f t="shared" si="2"/>
        <v>October</v>
      </c>
      <c r="D1030" s="15" t="str">
        <f t="shared" si="3"/>
        <v>2017</v>
      </c>
      <c r="E1030" s="16">
        <f t="shared" si="4"/>
        <v>43</v>
      </c>
      <c r="F1030" s="14" t="str">
        <f>VLOOKUP(A1030,'_Holidays'!A1030:B3135,2,FALSE)</f>
        <v>Y</v>
      </c>
      <c r="G1030" s="17" t="str">
        <f>VLOOKUP(A1030,'_Holidays'!A1030:C3135,3,FALSE)</f>
        <v>N</v>
      </c>
      <c r="H1030" s="18">
        <v>13.3</v>
      </c>
      <c r="I1030" s="14" t="str">
        <f>IFERROR(__xludf.DUMMYFUNCTION("SPARKLINE(H1030,{""charttype"",""bar"";""color1"",""#00CCFF"";""max"",MAX($H$2:$H$2107)})"),"")</f>
        <v/>
      </c>
      <c r="J1030" s="18">
        <v>18.5</v>
      </c>
      <c r="K1030" s="14" t="str">
        <f>IFERROR(__xludf.DUMMYFUNCTION("SPARKLINE(J1030,{""charttype"",""bar"";""color1"",""#FF0000"";""max"",MAX($J$2:$J$2107)})"),"")</f>
        <v/>
      </c>
      <c r="L1030" s="18">
        <v>12.5</v>
      </c>
      <c r="M1030" s="18" t="str">
        <f>IFERROR(__xludf.DUMMYFUNCTION("SPARKLINE(L1030,{""charttype"",""bar"";""color1"",""#FF9900"";""max"",MAX($L$2:$L$2107)})"),"")</f>
        <v/>
      </c>
      <c r="N1030" s="18">
        <v>11.4</v>
      </c>
      <c r="O1030" s="14" t="str">
        <f>IFERROR(__xludf.DUMMYFUNCTION("SPARKLINE(N1030,{""charttype"",""bar"";""color1"",""#0066CC"";""max"",MAX($N$2:$N$2107)})"),"")</f>
        <v/>
      </c>
      <c r="P1030" s="16">
        <v>115813.0</v>
      </c>
      <c r="Q1030" s="19">
        <v>98.04242</v>
      </c>
      <c r="R1030" s="21">
        <f t="shared" si="5"/>
        <v>11354586.79</v>
      </c>
    </row>
    <row r="1031">
      <c r="A1031" s="6">
        <v>43034.0</v>
      </c>
      <c r="B1031" s="14" t="str">
        <f t="shared" si="1"/>
        <v>Thursday</v>
      </c>
      <c r="C1031" s="14" t="str">
        <f t="shared" si="2"/>
        <v>October</v>
      </c>
      <c r="D1031" s="15" t="str">
        <f t="shared" si="3"/>
        <v>2017</v>
      </c>
      <c r="E1031" s="16">
        <f t="shared" si="4"/>
        <v>43</v>
      </c>
      <c r="F1031" s="14" t="str">
        <f>VLOOKUP(A1031,'_Holidays'!A1031:B3136,2,FALSE)</f>
        <v>Y</v>
      </c>
      <c r="G1031" s="17" t="str">
        <f>VLOOKUP(A1031,'_Holidays'!A1031:C3136,3,FALSE)</f>
        <v>N</v>
      </c>
      <c r="H1031" s="18">
        <v>12.9</v>
      </c>
      <c r="I1031" s="14" t="str">
        <f>IFERROR(__xludf.DUMMYFUNCTION("SPARKLINE(H1031,{""charttype"",""bar"";""color1"",""#00CCFF"";""max"",MAX($H$2:$H$2107)})"),"")</f>
        <v/>
      </c>
      <c r="J1031" s="18">
        <v>16.8</v>
      </c>
      <c r="K1031" s="14" t="str">
        <f>IFERROR(__xludf.DUMMYFUNCTION("SPARKLINE(J1031,{""charttype"",""bar"";""color1"",""#FF0000"";""max"",MAX($J$2:$J$2107)})"),"")</f>
        <v/>
      </c>
      <c r="L1031" s="18">
        <v>12.2</v>
      </c>
      <c r="M1031" s="18" t="str">
        <f>IFERROR(__xludf.DUMMYFUNCTION("SPARKLINE(L1031,{""charttype"",""bar"";""color1"",""#FF9900"";""max"",MAX($L$2:$L$2107)})"),"")</f>
        <v/>
      </c>
      <c r="N1031" s="18">
        <v>0.2</v>
      </c>
      <c r="O1031" s="14" t="str">
        <f>IFERROR(__xludf.DUMMYFUNCTION("SPARKLINE(N1031,{""charttype"",""bar"";""color1"",""#0066CC"";""max"",MAX($N$2:$N$2107)})"),"")</f>
        <v/>
      </c>
      <c r="P1031" s="16">
        <v>117333.4</v>
      </c>
      <c r="Q1031" s="19">
        <v>89.91123</v>
      </c>
      <c r="R1031" s="21">
        <f t="shared" si="5"/>
        <v>10549590.31</v>
      </c>
    </row>
    <row r="1032">
      <c r="A1032" s="6">
        <v>43035.0</v>
      </c>
      <c r="B1032" s="14" t="str">
        <f t="shared" si="1"/>
        <v>Friday</v>
      </c>
      <c r="C1032" s="14" t="str">
        <f t="shared" si="2"/>
        <v>October</v>
      </c>
      <c r="D1032" s="15" t="str">
        <f t="shared" si="3"/>
        <v>2017</v>
      </c>
      <c r="E1032" s="16">
        <f t="shared" si="4"/>
        <v>43</v>
      </c>
      <c r="F1032" s="14" t="str">
        <f>VLOOKUP(A1032,'_Holidays'!A1032:B3137,2,FALSE)</f>
        <v>Y</v>
      </c>
      <c r="G1032" s="17" t="str">
        <f>VLOOKUP(A1032,'_Holidays'!A1032:C3137,3,FALSE)</f>
        <v>N</v>
      </c>
      <c r="H1032" s="18">
        <v>10.3</v>
      </c>
      <c r="I1032" s="14" t="str">
        <f>IFERROR(__xludf.DUMMYFUNCTION("SPARKLINE(H1032,{""charttype"",""bar"";""color1"",""#00CCFF"";""max"",MAX($H$2:$H$2107)})"),"")</f>
        <v/>
      </c>
      <c r="J1032" s="18">
        <v>27.4</v>
      </c>
      <c r="K1032" s="14" t="str">
        <f>IFERROR(__xludf.DUMMYFUNCTION("SPARKLINE(J1032,{""charttype"",""bar"";""color1"",""#FF0000"";""max"",MAX($J$2:$J$2107)})"),"")</f>
        <v/>
      </c>
      <c r="L1032" s="18">
        <v>26.1</v>
      </c>
      <c r="M1032" s="18" t="str">
        <f>IFERROR(__xludf.DUMMYFUNCTION("SPARKLINE(L1032,{""charttype"",""bar"";""color1"",""#FF9900"";""max"",MAX($L$2:$L$2107)})"),"")</f>
        <v/>
      </c>
      <c r="N1032" s="18">
        <v>0.0</v>
      </c>
      <c r="O1032" s="14" t="str">
        <f>IFERROR(__xludf.DUMMYFUNCTION("SPARKLINE(N1032,{""charttype"",""bar"";""color1"",""#0066CC"";""max"",MAX($N$2:$N$2107)})"),"")</f>
        <v/>
      </c>
      <c r="P1032" s="16">
        <v>112633.3</v>
      </c>
      <c r="Q1032" s="19">
        <v>78.66088</v>
      </c>
      <c r="R1032" s="21">
        <f t="shared" si="5"/>
        <v>8859834.495</v>
      </c>
    </row>
    <row r="1033">
      <c r="A1033" s="6">
        <v>43036.0</v>
      </c>
      <c r="B1033" s="14" t="str">
        <f t="shared" si="1"/>
        <v>Saturday</v>
      </c>
      <c r="C1033" s="14" t="str">
        <f t="shared" si="2"/>
        <v>October</v>
      </c>
      <c r="D1033" s="15" t="str">
        <f t="shared" si="3"/>
        <v>2017</v>
      </c>
      <c r="E1033" s="16">
        <f t="shared" si="4"/>
        <v>43</v>
      </c>
      <c r="F1033" s="14" t="str">
        <f>VLOOKUP(A1033,'_Holidays'!A1033:B3138,2,FALSE)</f>
        <v>Y</v>
      </c>
      <c r="G1033" s="17" t="str">
        <f>VLOOKUP(A1033,'_Holidays'!A1033:C3138,3,FALSE)</f>
        <v>N</v>
      </c>
      <c r="H1033" s="18">
        <v>15.0</v>
      </c>
      <c r="I1033" s="14" t="str">
        <f>IFERROR(__xludf.DUMMYFUNCTION("SPARKLINE(H1033,{""charttype"",""bar"";""color1"",""#00CCFF"";""max"",MAX($H$2:$H$2107)})"),"")</f>
        <v/>
      </c>
      <c r="J1033" s="18">
        <v>21.4</v>
      </c>
      <c r="K1033" s="14" t="str">
        <f>IFERROR(__xludf.DUMMYFUNCTION("SPARKLINE(J1033,{""charttype"",""bar"";""color1"",""#FF0000"";""max"",MAX($J$2:$J$2107)})"),"")</f>
        <v/>
      </c>
      <c r="L1033" s="18">
        <v>16.8</v>
      </c>
      <c r="M1033" s="18" t="str">
        <f>IFERROR(__xludf.DUMMYFUNCTION("SPARKLINE(L1033,{""charttype"",""bar"";""color1"",""#FF9900"";""max"",MAX($L$2:$L$2107)})"),"")</f>
        <v/>
      </c>
      <c r="N1033" s="18">
        <v>0.4</v>
      </c>
      <c r="O1033" s="14" t="str">
        <f>IFERROR(__xludf.DUMMYFUNCTION("SPARKLINE(N1033,{""charttype"",""bar"";""color1"",""#0066CC"";""max"",MAX($N$2:$N$2107)})"),"")</f>
        <v/>
      </c>
      <c r="P1033" s="16">
        <v>100746.4</v>
      </c>
      <c r="Q1033" s="19">
        <v>81.09447</v>
      </c>
      <c r="R1033" s="21">
        <f t="shared" si="5"/>
        <v>8169975.912</v>
      </c>
    </row>
    <row r="1034">
      <c r="A1034" s="6">
        <v>43037.0</v>
      </c>
      <c r="B1034" s="14" t="str">
        <f t="shared" si="1"/>
        <v>Sunday</v>
      </c>
      <c r="C1034" s="14" t="str">
        <f t="shared" si="2"/>
        <v>October</v>
      </c>
      <c r="D1034" s="15" t="str">
        <f t="shared" si="3"/>
        <v>2017</v>
      </c>
      <c r="E1034" s="16">
        <f t="shared" si="4"/>
        <v>44</v>
      </c>
      <c r="F1034" s="14" t="str">
        <f>VLOOKUP(A1034,'_Holidays'!A1034:B3139,2,FALSE)</f>
        <v>Y</v>
      </c>
      <c r="G1034" s="17" t="str">
        <f>VLOOKUP(A1034,'_Holidays'!A1034:C3139,3,FALSE)</f>
        <v>N</v>
      </c>
      <c r="H1034" s="18">
        <v>11.5</v>
      </c>
      <c r="I1034" s="14" t="str">
        <f>IFERROR(__xludf.DUMMYFUNCTION("SPARKLINE(H1034,{""charttype"",""bar"";""color1"",""#00CCFF"";""max"",MAX($H$2:$H$2107)})"),"")</f>
        <v/>
      </c>
      <c r="J1034" s="18">
        <v>28.6</v>
      </c>
      <c r="K1034" s="14" t="str">
        <f>IFERROR(__xludf.DUMMYFUNCTION("SPARKLINE(J1034,{""charttype"",""bar"";""color1"",""#FF0000"";""max"",MAX($J$2:$J$2107)})"),"")</f>
        <v/>
      </c>
      <c r="L1034" s="18">
        <v>27.1</v>
      </c>
      <c r="M1034" s="18" t="str">
        <f>IFERROR(__xludf.DUMMYFUNCTION("SPARKLINE(L1034,{""charttype"",""bar"";""color1"",""#FF9900"";""max"",MAX($L$2:$L$2107)})"),"")</f>
        <v/>
      </c>
      <c r="N1034" s="18">
        <v>0.0</v>
      </c>
      <c r="O1034" s="14" t="str">
        <f>IFERROR(__xludf.DUMMYFUNCTION("SPARKLINE(N1034,{""charttype"",""bar"";""color1"",""#0066CC"";""max"",MAX($N$2:$N$2107)})"),"")</f>
        <v/>
      </c>
      <c r="P1034" s="16">
        <v>92182.96</v>
      </c>
      <c r="Q1034" s="19">
        <v>61.46253</v>
      </c>
      <c r="R1034" s="21">
        <f t="shared" si="5"/>
        <v>5665797.944</v>
      </c>
    </row>
    <row r="1035">
      <c r="A1035" s="6">
        <v>43038.0</v>
      </c>
      <c r="B1035" s="14" t="str">
        <f t="shared" si="1"/>
        <v>Monday</v>
      </c>
      <c r="C1035" s="14" t="str">
        <f t="shared" si="2"/>
        <v>October</v>
      </c>
      <c r="D1035" s="15" t="str">
        <f t="shared" si="3"/>
        <v>2017</v>
      </c>
      <c r="E1035" s="16">
        <f t="shared" si="4"/>
        <v>44</v>
      </c>
      <c r="F1035" s="14" t="str">
        <f>VLOOKUP(A1035,'_Holidays'!A1035:B3140,2,FALSE)</f>
        <v>Y</v>
      </c>
      <c r="G1035" s="17" t="str">
        <f>VLOOKUP(A1035,'_Holidays'!A1035:C3140,3,FALSE)</f>
        <v>N</v>
      </c>
      <c r="H1035" s="18">
        <v>8.8</v>
      </c>
      <c r="I1035" s="14" t="str">
        <f>IFERROR(__xludf.DUMMYFUNCTION("SPARKLINE(H1035,{""charttype"",""bar"";""color1"",""#00CCFF"";""max"",MAX($H$2:$H$2107)})"),"")</f>
        <v/>
      </c>
      <c r="J1035" s="18">
        <v>17.0</v>
      </c>
      <c r="K1035" s="14" t="str">
        <f>IFERROR(__xludf.DUMMYFUNCTION("SPARKLINE(J1035,{""charttype"",""bar"";""color1"",""#FF0000"";""max"",MAX($J$2:$J$2107)})"),"")</f>
        <v/>
      </c>
      <c r="L1035" s="18">
        <v>17.0</v>
      </c>
      <c r="M1035" s="18" t="str">
        <f>IFERROR(__xludf.DUMMYFUNCTION("SPARKLINE(L1035,{""charttype"",""bar"";""color1"",""#FF9900"";""max"",MAX($L$2:$L$2107)})"),"")</f>
        <v/>
      </c>
      <c r="N1035" s="18">
        <v>4.4</v>
      </c>
      <c r="O1035" s="14" t="str">
        <f>IFERROR(__xludf.DUMMYFUNCTION("SPARKLINE(N1035,{""charttype"",""bar"";""color1"",""#0066CC"";""max"",MAX($N$2:$N$2107)})"),"")</f>
        <v/>
      </c>
      <c r="P1035" s="16">
        <v>112227.7</v>
      </c>
      <c r="Q1035" s="19">
        <v>77.42179</v>
      </c>
      <c r="R1035" s="21">
        <f t="shared" si="5"/>
        <v>8688869.422</v>
      </c>
    </row>
    <row r="1036">
      <c r="A1036" s="6">
        <v>43039.0</v>
      </c>
      <c r="B1036" s="14" t="str">
        <f t="shared" si="1"/>
        <v>Tuesday</v>
      </c>
      <c r="C1036" s="14" t="str">
        <f t="shared" si="2"/>
        <v>October</v>
      </c>
      <c r="D1036" s="15" t="str">
        <f t="shared" si="3"/>
        <v>2017</v>
      </c>
      <c r="E1036" s="16">
        <f t="shared" si="4"/>
        <v>44</v>
      </c>
      <c r="F1036" s="14" t="str">
        <f>VLOOKUP(A1036,'_Holidays'!A1036:B3141,2,FALSE)</f>
        <v>Y</v>
      </c>
      <c r="G1036" s="17" t="str">
        <f>VLOOKUP(A1036,'_Holidays'!A1036:C3141,3,FALSE)</f>
        <v>N</v>
      </c>
      <c r="H1036" s="18">
        <v>8.1</v>
      </c>
      <c r="I1036" s="14" t="str">
        <f>IFERROR(__xludf.DUMMYFUNCTION("SPARKLINE(H1036,{""charttype"",""bar"";""color1"",""#00CCFF"";""max"",MAX($H$2:$H$2107)})"),"")</f>
        <v/>
      </c>
      <c r="J1036" s="18">
        <v>16.4</v>
      </c>
      <c r="K1036" s="14" t="str">
        <f>IFERROR(__xludf.DUMMYFUNCTION("SPARKLINE(J1036,{""charttype"",""bar"";""color1"",""#FF0000"";""max"",MAX($J$2:$J$2107)})"),"")</f>
        <v/>
      </c>
      <c r="L1036" s="18">
        <v>24.8</v>
      </c>
      <c r="M1036" s="18" t="str">
        <f>IFERROR(__xludf.DUMMYFUNCTION("SPARKLINE(L1036,{""charttype"",""bar"";""color1"",""#FF9900"";""max"",MAX($L$2:$L$2107)})"),"")</f>
        <v/>
      </c>
      <c r="N1036" s="18">
        <v>6.0</v>
      </c>
      <c r="O1036" s="14" t="str">
        <f>IFERROR(__xludf.DUMMYFUNCTION("SPARKLINE(N1036,{""charttype"",""bar"";""color1"",""#0066CC"";""max"",MAX($N$2:$N$2107)})"),"")</f>
        <v/>
      </c>
      <c r="P1036" s="16">
        <v>116179.5</v>
      </c>
      <c r="Q1036" s="19">
        <v>86.95726</v>
      </c>
      <c r="R1036" s="21">
        <f t="shared" si="5"/>
        <v>10102650.99</v>
      </c>
    </row>
    <row r="1037">
      <c r="A1037" s="6">
        <v>43040.0</v>
      </c>
      <c r="B1037" s="14" t="str">
        <f t="shared" si="1"/>
        <v>Wednesday</v>
      </c>
      <c r="C1037" s="14" t="str">
        <f t="shared" si="2"/>
        <v>November</v>
      </c>
      <c r="D1037" s="15" t="str">
        <f t="shared" si="3"/>
        <v>2017</v>
      </c>
      <c r="E1037" s="16">
        <f t="shared" si="4"/>
        <v>44</v>
      </c>
      <c r="F1037" s="14" t="str">
        <f>VLOOKUP(A1037,'_Holidays'!A1037:B3142,2,FALSE)</f>
        <v>Y</v>
      </c>
      <c r="G1037" s="17" t="str">
        <f>VLOOKUP(A1037,'_Holidays'!A1037:C3142,3,FALSE)</f>
        <v>N</v>
      </c>
      <c r="H1037" s="18">
        <v>11.9</v>
      </c>
      <c r="I1037" s="14" t="str">
        <f>IFERROR(__xludf.DUMMYFUNCTION("SPARKLINE(H1037,{""charttype"",""bar"";""color1"",""#00CCFF"";""max"",MAX($H$2:$H$2107)})"),"")</f>
        <v/>
      </c>
      <c r="J1037" s="18">
        <v>18.0</v>
      </c>
      <c r="K1037" s="14" t="str">
        <f>IFERROR(__xludf.DUMMYFUNCTION("SPARKLINE(J1037,{""charttype"",""bar"";""color1"",""#FF0000"";""max"",MAX($J$2:$J$2107)})"),"")</f>
        <v/>
      </c>
      <c r="L1037" s="18">
        <v>14.2</v>
      </c>
      <c r="M1037" s="18" t="str">
        <f>IFERROR(__xludf.DUMMYFUNCTION("SPARKLINE(L1037,{""charttype"",""bar"";""color1"",""#FF9900"";""max"",MAX($L$2:$L$2107)})"),"")</f>
        <v/>
      </c>
      <c r="N1037" s="18">
        <v>0.4</v>
      </c>
      <c r="O1037" s="14" t="str">
        <f>IFERROR(__xludf.DUMMYFUNCTION("SPARKLINE(N1037,{""charttype"",""bar"";""color1"",""#0066CC"";""max"",MAX($N$2:$N$2107)})"),"")</f>
        <v/>
      </c>
      <c r="P1037" s="16">
        <v>116632.1</v>
      </c>
      <c r="Q1037" s="19">
        <v>87.02754</v>
      </c>
      <c r="R1037" s="21">
        <f t="shared" si="5"/>
        <v>10150204.75</v>
      </c>
    </row>
    <row r="1038">
      <c r="A1038" s="6">
        <v>43041.0</v>
      </c>
      <c r="B1038" s="14" t="str">
        <f t="shared" si="1"/>
        <v>Thursday</v>
      </c>
      <c r="C1038" s="14" t="str">
        <f t="shared" si="2"/>
        <v>November</v>
      </c>
      <c r="D1038" s="15" t="str">
        <f t="shared" si="3"/>
        <v>2017</v>
      </c>
      <c r="E1038" s="16">
        <f t="shared" si="4"/>
        <v>44</v>
      </c>
      <c r="F1038" s="14" t="str">
        <f>VLOOKUP(A1038,'_Holidays'!A1038:B3143,2,FALSE)</f>
        <v>Y</v>
      </c>
      <c r="G1038" s="17" t="str">
        <f>VLOOKUP(A1038,'_Holidays'!A1038:C3143,3,FALSE)</f>
        <v>N</v>
      </c>
      <c r="H1038" s="18">
        <v>11.3</v>
      </c>
      <c r="I1038" s="14" t="str">
        <f>IFERROR(__xludf.DUMMYFUNCTION("SPARKLINE(H1038,{""charttype"",""bar"";""color1"",""#00CCFF"";""max"",MAX($H$2:$H$2107)})"),"")</f>
        <v/>
      </c>
      <c r="J1038" s="18">
        <v>17.4</v>
      </c>
      <c r="K1038" s="14" t="str">
        <f>IFERROR(__xludf.DUMMYFUNCTION("SPARKLINE(J1038,{""charttype"",""bar"";""color1"",""#FF0000"";""max"",MAX($J$2:$J$2107)})"),"")</f>
        <v/>
      </c>
      <c r="L1038" s="18">
        <v>17.0</v>
      </c>
      <c r="M1038" s="18" t="str">
        <f>IFERROR(__xludf.DUMMYFUNCTION("SPARKLINE(L1038,{""charttype"",""bar"";""color1"",""#FF9900"";""max"",MAX($L$2:$L$2107)})"),"")</f>
        <v/>
      </c>
      <c r="N1038" s="18">
        <v>1.4</v>
      </c>
      <c r="O1038" s="14" t="str">
        <f>IFERROR(__xludf.DUMMYFUNCTION("SPARKLINE(N1038,{""charttype"",""bar"";""color1"",""#0066CC"";""max"",MAX($N$2:$N$2107)})"),"")</f>
        <v/>
      </c>
      <c r="P1038" s="16">
        <v>120470.8</v>
      </c>
      <c r="Q1038" s="19">
        <v>87.51016</v>
      </c>
      <c r="R1038" s="21">
        <f t="shared" si="5"/>
        <v>10542418.98</v>
      </c>
    </row>
    <row r="1039">
      <c r="A1039" s="6">
        <v>43042.0</v>
      </c>
      <c r="B1039" s="14" t="str">
        <f t="shared" si="1"/>
        <v>Friday</v>
      </c>
      <c r="C1039" s="14" t="str">
        <f t="shared" si="2"/>
        <v>November</v>
      </c>
      <c r="D1039" s="15" t="str">
        <f t="shared" si="3"/>
        <v>2017</v>
      </c>
      <c r="E1039" s="16">
        <f t="shared" si="4"/>
        <v>44</v>
      </c>
      <c r="F1039" s="14" t="str">
        <f>VLOOKUP(A1039,'_Holidays'!A1039:B3144,2,FALSE)</f>
        <v>Y</v>
      </c>
      <c r="G1039" s="17" t="str">
        <f>VLOOKUP(A1039,'_Holidays'!A1039:C3144,3,FALSE)</f>
        <v>N</v>
      </c>
      <c r="H1039" s="18">
        <v>9.4</v>
      </c>
      <c r="I1039" s="14" t="str">
        <f>IFERROR(__xludf.DUMMYFUNCTION("SPARKLINE(H1039,{""charttype"",""bar"";""color1"",""#00CCFF"";""max"",MAX($H$2:$H$2107)})"),"")</f>
        <v/>
      </c>
      <c r="J1039" s="18">
        <v>16.6</v>
      </c>
      <c r="K1039" s="14" t="str">
        <f>IFERROR(__xludf.DUMMYFUNCTION("SPARKLINE(J1039,{""charttype"",""bar"";""color1"",""#FF0000"";""max"",MAX($J$2:$J$2107)})"),"")</f>
        <v/>
      </c>
      <c r="L1039" s="18">
        <v>20.5</v>
      </c>
      <c r="M1039" s="18" t="str">
        <f>IFERROR(__xludf.DUMMYFUNCTION("SPARKLINE(L1039,{""charttype"",""bar"";""color1"",""#FF9900"";""max"",MAX($L$2:$L$2107)})"),"")</f>
        <v/>
      </c>
      <c r="N1039" s="18">
        <v>1.4</v>
      </c>
      <c r="O1039" s="14" t="str">
        <f>IFERROR(__xludf.DUMMYFUNCTION("SPARKLINE(N1039,{""charttype"",""bar"";""color1"",""#0066CC"";""max"",MAX($N$2:$N$2107)})"),"")</f>
        <v/>
      </c>
      <c r="P1039" s="16">
        <v>113452.0</v>
      </c>
      <c r="Q1039" s="19">
        <v>76.92585</v>
      </c>
      <c r="R1039" s="21">
        <f t="shared" si="5"/>
        <v>8727391.534</v>
      </c>
    </row>
    <row r="1040">
      <c r="A1040" s="6">
        <v>43043.0</v>
      </c>
      <c r="B1040" s="14" t="str">
        <f t="shared" si="1"/>
        <v>Saturday</v>
      </c>
      <c r="C1040" s="14" t="str">
        <f t="shared" si="2"/>
        <v>November</v>
      </c>
      <c r="D1040" s="15" t="str">
        <f t="shared" si="3"/>
        <v>2017</v>
      </c>
      <c r="E1040" s="16">
        <f t="shared" si="4"/>
        <v>44</v>
      </c>
      <c r="F1040" s="14" t="str">
        <f>VLOOKUP(A1040,'_Holidays'!A1040:B3145,2,FALSE)</f>
        <v>Y</v>
      </c>
      <c r="G1040" s="17" t="str">
        <f>VLOOKUP(A1040,'_Holidays'!A1040:C3145,3,FALSE)</f>
        <v>N</v>
      </c>
      <c r="H1040" s="18">
        <v>8.3</v>
      </c>
      <c r="I1040" s="14" t="str">
        <f>IFERROR(__xludf.DUMMYFUNCTION("SPARKLINE(H1040,{""charttype"",""bar"";""color1"",""#00CCFF"";""max"",MAX($H$2:$H$2107)})"),"")</f>
        <v/>
      </c>
      <c r="J1040" s="18">
        <v>15.8</v>
      </c>
      <c r="K1040" s="14" t="str">
        <f>IFERROR(__xludf.DUMMYFUNCTION("SPARKLINE(J1040,{""charttype"",""bar"";""color1"",""#FF0000"";""max"",MAX($J$2:$J$2107)})"),"")</f>
        <v/>
      </c>
      <c r="L1040" s="18">
        <v>24.6</v>
      </c>
      <c r="M1040" s="18" t="str">
        <f>IFERROR(__xludf.DUMMYFUNCTION("SPARKLINE(L1040,{""charttype"",""bar"";""color1"",""#FF9900"";""max"",MAX($L$2:$L$2107)})"),"")</f>
        <v/>
      </c>
      <c r="N1040" s="18">
        <v>0.4</v>
      </c>
      <c r="O1040" s="14" t="str">
        <f>IFERROR(__xludf.DUMMYFUNCTION("SPARKLINE(N1040,{""charttype"",""bar"";""color1"",""#0066CC"";""max"",MAX($N$2:$N$2107)})"),"")</f>
        <v/>
      </c>
      <c r="P1040" s="16">
        <v>101610.8</v>
      </c>
      <c r="Q1040" s="19">
        <v>78.73458</v>
      </c>
      <c r="R1040" s="21">
        <f t="shared" si="5"/>
        <v>8000283.661</v>
      </c>
    </row>
    <row r="1041">
      <c r="A1041" s="6">
        <v>43044.0</v>
      </c>
      <c r="B1041" s="14" t="str">
        <f t="shared" si="1"/>
        <v>Sunday</v>
      </c>
      <c r="C1041" s="14" t="str">
        <f t="shared" si="2"/>
        <v>November</v>
      </c>
      <c r="D1041" s="15" t="str">
        <f t="shared" si="3"/>
        <v>2017</v>
      </c>
      <c r="E1041" s="16">
        <f t="shared" si="4"/>
        <v>45</v>
      </c>
      <c r="F1041" s="14" t="str">
        <f>VLOOKUP(A1041,'_Holidays'!A1041:B3146,2,FALSE)</f>
        <v>Y</v>
      </c>
      <c r="G1041" s="17" t="str">
        <f>VLOOKUP(A1041,'_Holidays'!A1041:C3146,3,FALSE)</f>
        <v>N</v>
      </c>
      <c r="H1041" s="18">
        <v>6.4</v>
      </c>
      <c r="I1041" s="14" t="str">
        <f>IFERROR(__xludf.DUMMYFUNCTION("SPARKLINE(H1041,{""charttype"",""bar"";""color1"",""#00CCFF"";""max"",MAX($H$2:$H$2107)})"),"")</f>
        <v/>
      </c>
      <c r="J1041" s="18">
        <v>17.6</v>
      </c>
      <c r="K1041" s="14" t="str">
        <f>IFERROR(__xludf.DUMMYFUNCTION("SPARKLINE(J1041,{""charttype"",""bar"";""color1"",""#FF0000"";""max"",MAX($J$2:$J$2107)})"),"")</f>
        <v/>
      </c>
      <c r="L1041" s="18">
        <v>24.1</v>
      </c>
      <c r="M1041" s="18" t="str">
        <f>IFERROR(__xludf.DUMMYFUNCTION("SPARKLINE(L1041,{""charttype"",""bar"";""color1"",""#FF9900"";""max"",MAX($L$2:$L$2107)})"),"")</f>
        <v/>
      </c>
      <c r="N1041" s="18">
        <v>0.0</v>
      </c>
      <c r="O1041" s="14" t="str">
        <f>IFERROR(__xludf.DUMMYFUNCTION("SPARKLINE(N1041,{""charttype"",""bar"";""color1"",""#0066CC"";""max"",MAX($N$2:$N$2107)})"),"")</f>
        <v/>
      </c>
      <c r="P1041" s="16">
        <v>95368.17</v>
      </c>
      <c r="Q1041" s="19">
        <v>77.6366</v>
      </c>
      <c r="R1041" s="21">
        <f t="shared" si="5"/>
        <v>7404060.467</v>
      </c>
    </row>
    <row r="1042">
      <c r="A1042" s="6">
        <v>43045.0</v>
      </c>
      <c r="B1042" s="14" t="str">
        <f t="shared" si="1"/>
        <v>Monday</v>
      </c>
      <c r="C1042" s="14" t="str">
        <f t="shared" si="2"/>
        <v>November</v>
      </c>
      <c r="D1042" s="15" t="str">
        <f t="shared" si="3"/>
        <v>2017</v>
      </c>
      <c r="E1042" s="16">
        <f t="shared" si="4"/>
        <v>45</v>
      </c>
      <c r="F1042" s="14" t="str">
        <f>VLOOKUP(A1042,'_Holidays'!A1042:B3147,2,FALSE)</f>
        <v>Y</v>
      </c>
      <c r="G1042" s="17" t="str">
        <f>VLOOKUP(A1042,'_Holidays'!A1042:C3147,3,FALSE)</f>
        <v>N</v>
      </c>
      <c r="H1042" s="18">
        <v>10.9</v>
      </c>
      <c r="I1042" s="14" t="str">
        <f>IFERROR(__xludf.DUMMYFUNCTION("SPARKLINE(H1042,{""charttype"",""bar"";""color1"",""#00CCFF"";""max"",MAX($H$2:$H$2107)})"),"")</f>
        <v/>
      </c>
      <c r="J1042" s="18">
        <v>16.1</v>
      </c>
      <c r="K1042" s="14" t="str">
        <f>IFERROR(__xludf.DUMMYFUNCTION("SPARKLINE(J1042,{""charttype"",""bar"";""color1"",""#FF0000"";""max"",MAX($J$2:$J$2107)})"),"")</f>
        <v/>
      </c>
      <c r="L1042" s="18">
        <v>18.9</v>
      </c>
      <c r="M1042" s="18" t="str">
        <f>IFERROR(__xludf.DUMMYFUNCTION("SPARKLINE(L1042,{""charttype"",""bar"";""color1"",""#FF9900"";""max"",MAX($L$2:$L$2107)})"),"")</f>
        <v/>
      </c>
      <c r="N1042" s="18">
        <v>0.0</v>
      </c>
      <c r="O1042" s="14" t="str">
        <f>IFERROR(__xludf.DUMMYFUNCTION("SPARKLINE(N1042,{""charttype"",""bar"";""color1"",""#0066CC"";""max"",MAX($N$2:$N$2107)})"),"")</f>
        <v/>
      </c>
      <c r="P1042" s="16">
        <v>104632.8</v>
      </c>
      <c r="Q1042" s="19">
        <v>80.93422</v>
      </c>
      <c r="R1042" s="21">
        <f t="shared" si="5"/>
        <v>8468374.054</v>
      </c>
    </row>
    <row r="1043">
      <c r="A1043" s="6">
        <v>43046.0</v>
      </c>
      <c r="B1043" s="14" t="str">
        <f t="shared" si="1"/>
        <v>Tuesday</v>
      </c>
      <c r="C1043" s="14" t="str">
        <f t="shared" si="2"/>
        <v>November</v>
      </c>
      <c r="D1043" s="15" t="str">
        <f t="shared" si="3"/>
        <v>2017</v>
      </c>
      <c r="E1043" s="16">
        <f t="shared" si="4"/>
        <v>45</v>
      </c>
      <c r="F1043" s="14" t="str">
        <f>VLOOKUP(A1043,'_Holidays'!A1043:B3148,2,FALSE)</f>
        <v>Y</v>
      </c>
      <c r="G1043" s="17" t="str">
        <f>VLOOKUP(A1043,'_Holidays'!A1043:C3148,3,FALSE)</f>
        <v>Y</v>
      </c>
      <c r="H1043" s="18">
        <v>10.0</v>
      </c>
      <c r="I1043" s="14" t="str">
        <f>IFERROR(__xludf.DUMMYFUNCTION("SPARKLINE(H1043,{""charttype"",""bar"";""color1"",""#00CCFF"";""max"",MAX($H$2:$H$2107)})"),"")</f>
        <v/>
      </c>
      <c r="J1043" s="18">
        <v>15.8</v>
      </c>
      <c r="K1043" s="14" t="str">
        <f>IFERROR(__xludf.DUMMYFUNCTION("SPARKLINE(J1043,{""charttype"",""bar"";""color1"",""#FF0000"";""max"",MAX($J$2:$J$2107)})"),"")</f>
        <v/>
      </c>
      <c r="L1043" s="18">
        <v>18.8</v>
      </c>
      <c r="M1043" s="18" t="str">
        <f>IFERROR(__xludf.DUMMYFUNCTION("SPARKLINE(L1043,{""charttype"",""bar"";""color1"",""#FF9900"";""max"",MAX($L$2:$L$2107)})"),"")</f>
        <v/>
      </c>
      <c r="N1043" s="18">
        <v>3.4</v>
      </c>
      <c r="O1043" s="14" t="str">
        <f>IFERROR(__xludf.DUMMYFUNCTION("SPARKLINE(N1043,{""charttype"",""bar"";""color1"",""#0066CC"";""max"",MAX($N$2:$N$2107)})"),"")</f>
        <v/>
      </c>
      <c r="P1043" s="16">
        <v>100592.3</v>
      </c>
      <c r="Q1043" s="19">
        <v>78.31777</v>
      </c>
      <c r="R1043" s="21">
        <f t="shared" si="5"/>
        <v>7878164.615</v>
      </c>
    </row>
    <row r="1044">
      <c r="A1044" s="6">
        <v>43047.0</v>
      </c>
      <c r="B1044" s="14" t="str">
        <f t="shared" si="1"/>
        <v>Wednesday</v>
      </c>
      <c r="C1044" s="14" t="str">
        <f t="shared" si="2"/>
        <v>November</v>
      </c>
      <c r="D1044" s="15" t="str">
        <f t="shared" si="3"/>
        <v>2017</v>
      </c>
      <c r="E1044" s="16">
        <f t="shared" si="4"/>
        <v>45</v>
      </c>
      <c r="F1044" s="14" t="str">
        <f>VLOOKUP(A1044,'_Holidays'!A1044:B3149,2,FALSE)</f>
        <v>Y</v>
      </c>
      <c r="G1044" s="17" t="str">
        <f>VLOOKUP(A1044,'_Holidays'!A1044:C3149,3,FALSE)</f>
        <v>N</v>
      </c>
      <c r="H1044" s="18">
        <v>12.1</v>
      </c>
      <c r="I1044" s="14" t="str">
        <f>IFERROR(__xludf.DUMMYFUNCTION("SPARKLINE(H1044,{""charttype"",""bar"";""color1"",""#00CCFF"";""max"",MAX($H$2:$H$2107)})"),"")</f>
        <v/>
      </c>
      <c r="J1044" s="18">
        <v>16.9</v>
      </c>
      <c r="K1044" s="14" t="str">
        <f>IFERROR(__xludf.DUMMYFUNCTION("SPARKLINE(J1044,{""charttype"",""bar"";""color1"",""#FF0000"";""max"",MAX($J$2:$J$2107)})"),"")</f>
        <v/>
      </c>
      <c r="L1044" s="18">
        <v>25.4</v>
      </c>
      <c r="M1044" s="18" t="str">
        <f>IFERROR(__xludf.DUMMYFUNCTION("SPARKLINE(L1044,{""charttype"",""bar"";""color1"",""#FF9900"";""max"",MAX($L$2:$L$2107)})"),"")</f>
        <v/>
      </c>
      <c r="N1044" s="18">
        <v>0.0</v>
      </c>
      <c r="O1044" s="14" t="str">
        <f>IFERROR(__xludf.DUMMYFUNCTION("SPARKLINE(N1044,{""charttype"",""bar"";""color1"",""#0066CC"";""max"",MAX($N$2:$N$2107)})"),"")</f>
        <v/>
      </c>
      <c r="P1044" s="16">
        <v>111738.5</v>
      </c>
      <c r="Q1044" s="19">
        <v>90.99576</v>
      </c>
      <c r="R1044" s="21">
        <f t="shared" si="5"/>
        <v>10167729.73</v>
      </c>
    </row>
    <row r="1045">
      <c r="A1045" s="6">
        <v>43048.0</v>
      </c>
      <c r="B1045" s="14" t="str">
        <f t="shared" si="1"/>
        <v>Thursday</v>
      </c>
      <c r="C1045" s="14" t="str">
        <f t="shared" si="2"/>
        <v>November</v>
      </c>
      <c r="D1045" s="15" t="str">
        <f t="shared" si="3"/>
        <v>2017</v>
      </c>
      <c r="E1045" s="16">
        <f t="shared" si="4"/>
        <v>45</v>
      </c>
      <c r="F1045" s="14" t="str">
        <f>VLOOKUP(A1045,'_Holidays'!A1045:B3150,2,FALSE)</f>
        <v>Y</v>
      </c>
      <c r="G1045" s="17" t="str">
        <f>VLOOKUP(A1045,'_Holidays'!A1045:C3150,3,FALSE)</f>
        <v>N</v>
      </c>
      <c r="H1045" s="18">
        <v>8.7</v>
      </c>
      <c r="I1045" s="14" t="str">
        <f>IFERROR(__xludf.DUMMYFUNCTION("SPARKLINE(H1045,{""charttype"",""bar"";""color1"",""#00CCFF"";""max"",MAX($H$2:$H$2107)})"),"")</f>
        <v/>
      </c>
      <c r="J1045" s="18">
        <v>21.8</v>
      </c>
      <c r="K1045" s="14" t="str">
        <f>IFERROR(__xludf.DUMMYFUNCTION("SPARKLINE(J1045,{""charttype"",""bar"";""color1"",""#FF0000"";""max"",MAX($J$2:$J$2107)})"),"")</f>
        <v/>
      </c>
      <c r="L1045" s="18">
        <v>28.8</v>
      </c>
      <c r="M1045" s="18" t="str">
        <f>IFERROR(__xludf.DUMMYFUNCTION("SPARKLINE(L1045,{""charttype"",""bar"";""color1"",""#FF9900"";""max"",MAX($L$2:$L$2107)})"),"")</f>
        <v/>
      </c>
      <c r="N1045" s="18">
        <v>0.0</v>
      </c>
      <c r="O1045" s="14" t="str">
        <f>IFERROR(__xludf.DUMMYFUNCTION("SPARKLINE(N1045,{""charttype"",""bar"";""color1"",""#0066CC"";""max"",MAX($N$2:$N$2107)})"),"")</f>
        <v/>
      </c>
      <c r="P1045" s="16">
        <v>113539.9</v>
      </c>
      <c r="Q1045" s="19">
        <v>85.58259</v>
      </c>
      <c r="R1045" s="21">
        <f t="shared" si="5"/>
        <v>9717038.71</v>
      </c>
    </row>
    <row r="1046">
      <c r="A1046" s="6">
        <v>43049.0</v>
      </c>
      <c r="B1046" s="14" t="str">
        <f t="shared" si="1"/>
        <v>Friday</v>
      </c>
      <c r="C1046" s="14" t="str">
        <f t="shared" si="2"/>
        <v>November</v>
      </c>
      <c r="D1046" s="15" t="str">
        <f t="shared" si="3"/>
        <v>2017</v>
      </c>
      <c r="E1046" s="16">
        <f t="shared" si="4"/>
        <v>45</v>
      </c>
      <c r="F1046" s="14" t="str">
        <f>VLOOKUP(A1046,'_Holidays'!A1046:B3151,2,FALSE)</f>
        <v>Y</v>
      </c>
      <c r="G1046" s="17" t="str">
        <f>VLOOKUP(A1046,'_Holidays'!A1046:C3151,3,FALSE)</f>
        <v>N</v>
      </c>
      <c r="H1046" s="18">
        <v>12.1</v>
      </c>
      <c r="I1046" s="14" t="str">
        <f>IFERROR(__xludf.DUMMYFUNCTION("SPARKLINE(H1046,{""charttype"",""bar"";""color1"",""#00CCFF"";""max"",MAX($H$2:$H$2107)})"),"")</f>
        <v/>
      </c>
      <c r="J1046" s="18">
        <v>27.2</v>
      </c>
      <c r="K1046" s="14" t="str">
        <f>IFERROR(__xludf.DUMMYFUNCTION("SPARKLINE(J1046,{""charttype"",""bar"";""color1"",""#FF0000"";""max"",MAX($J$2:$J$2107)})"),"")</f>
        <v/>
      </c>
      <c r="L1046" s="18">
        <v>23.7</v>
      </c>
      <c r="M1046" s="18" t="str">
        <f>IFERROR(__xludf.DUMMYFUNCTION("SPARKLINE(L1046,{""charttype"",""bar"";""color1"",""#FF9900"";""max"",MAX($L$2:$L$2107)})"),"")</f>
        <v/>
      </c>
      <c r="N1046" s="18">
        <v>0.0</v>
      </c>
      <c r="O1046" s="14" t="str">
        <f>IFERROR(__xludf.DUMMYFUNCTION("SPARKLINE(N1046,{""charttype"",""bar"";""color1"",""#0066CC"";""max"",MAX($N$2:$N$2107)})"),"")</f>
        <v/>
      </c>
      <c r="P1046" s="16">
        <v>115156.4</v>
      </c>
      <c r="Q1046" s="19">
        <v>92.61554</v>
      </c>
      <c r="R1046" s="21">
        <f t="shared" si="5"/>
        <v>10665272.17</v>
      </c>
    </row>
    <row r="1047">
      <c r="A1047" s="6">
        <v>43050.0</v>
      </c>
      <c r="B1047" s="14" t="str">
        <f t="shared" si="1"/>
        <v>Saturday</v>
      </c>
      <c r="C1047" s="14" t="str">
        <f t="shared" si="2"/>
        <v>November</v>
      </c>
      <c r="D1047" s="15" t="str">
        <f t="shared" si="3"/>
        <v>2017</v>
      </c>
      <c r="E1047" s="16">
        <f t="shared" si="4"/>
        <v>45</v>
      </c>
      <c r="F1047" s="14" t="str">
        <f>VLOOKUP(A1047,'_Holidays'!A1047:B3152,2,FALSE)</f>
        <v>Y</v>
      </c>
      <c r="G1047" s="17" t="str">
        <f>VLOOKUP(A1047,'_Holidays'!A1047:C3152,3,FALSE)</f>
        <v>N</v>
      </c>
      <c r="H1047" s="18">
        <v>14.8</v>
      </c>
      <c r="I1047" s="14" t="str">
        <f>IFERROR(__xludf.DUMMYFUNCTION("SPARKLINE(H1047,{""charttype"",""bar"";""color1"",""#00CCFF"";""max"",MAX($H$2:$H$2107)})"),"")</f>
        <v/>
      </c>
      <c r="J1047" s="18">
        <v>24.7</v>
      </c>
      <c r="K1047" s="14" t="str">
        <f>IFERROR(__xludf.DUMMYFUNCTION("SPARKLINE(J1047,{""charttype"",""bar"";""color1"",""#FF0000"";""max"",MAX($J$2:$J$2107)})"),"")</f>
        <v/>
      </c>
      <c r="L1047" s="18">
        <v>28.8</v>
      </c>
      <c r="M1047" s="18" t="str">
        <f>IFERROR(__xludf.DUMMYFUNCTION("SPARKLINE(L1047,{""charttype"",""bar"";""color1"",""#FF9900"";""max"",MAX($L$2:$L$2107)})"),"")</f>
        <v/>
      </c>
      <c r="N1047" s="18">
        <v>0.0</v>
      </c>
      <c r="O1047" s="14" t="str">
        <f>IFERROR(__xludf.DUMMYFUNCTION("SPARKLINE(N1047,{""charttype"",""bar"";""color1"",""#0066CC"";""max"",MAX($N$2:$N$2107)})"),"")</f>
        <v/>
      </c>
      <c r="P1047" s="16">
        <v>104194.3</v>
      </c>
      <c r="Q1047" s="19">
        <v>83.49494</v>
      </c>
      <c r="R1047" s="21">
        <f t="shared" si="5"/>
        <v>8699696.827</v>
      </c>
    </row>
    <row r="1048">
      <c r="A1048" s="6">
        <v>43051.0</v>
      </c>
      <c r="B1048" s="14" t="str">
        <f t="shared" si="1"/>
        <v>Sunday</v>
      </c>
      <c r="C1048" s="14" t="str">
        <f t="shared" si="2"/>
        <v>November</v>
      </c>
      <c r="D1048" s="15" t="str">
        <f t="shared" si="3"/>
        <v>2017</v>
      </c>
      <c r="E1048" s="16">
        <f t="shared" si="4"/>
        <v>46</v>
      </c>
      <c r="F1048" s="14" t="str">
        <f>VLOOKUP(A1048,'_Holidays'!A1048:B3153,2,FALSE)</f>
        <v>Y</v>
      </c>
      <c r="G1048" s="17" t="str">
        <f>VLOOKUP(A1048,'_Holidays'!A1048:C3153,3,FALSE)</f>
        <v>N</v>
      </c>
      <c r="H1048" s="18">
        <v>13.2</v>
      </c>
      <c r="I1048" s="14" t="str">
        <f>IFERROR(__xludf.DUMMYFUNCTION("SPARKLINE(H1048,{""charttype"",""bar"";""color1"",""#00CCFF"";""max"",MAX($H$2:$H$2107)})"),"")</f>
        <v/>
      </c>
      <c r="J1048" s="18">
        <v>23.3</v>
      </c>
      <c r="K1048" s="14" t="str">
        <f>IFERROR(__xludf.DUMMYFUNCTION("SPARKLINE(J1048,{""charttype"",""bar"";""color1"",""#FF0000"";""max"",MAX($J$2:$J$2107)})"),"")</f>
        <v/>
      </c>
      <c r="L1048" s="18">
        <v>25.0</v>
      </c>
      <c r="M1048" s="18" t="str">
        <f>IFERROR(__xludf.DUMMYFUNCTION("SPARKLINE(L1048,{""charttype"",""bar"";""color1"",""#FF9900"";""max"",MAX($L$2:$L$2107)})"),"")</f>
        <v/>
      </c>
      <c r="N1048" s="18">
        <v>0.0</v>
      </c>
      <c r="O1048" s="14" t="str">
        <f>IFERROR(__xludf.DUMMYFUNCTION("SPARKLINE(N1048,{""charttype"",""bar"";""color1"",""#0066CC"";""max"",MAX($N$2:$N$2107)})"),"")</f>
        <v/>
      </c>
      <c r="P1048" s="16">
        <v>98774.24</v>
      </c>
      <c r="Q1048" s="19">
        <v>73.95006</v>
      </c>
      <c r="R1048" s="21">
        <f t="shared" si="5"/>
        <v>7304360.974</v>
      </c>
    </row>
    <row r="1049">
      <c r="A1049" s="6">
        <v>43052.0</v>
      </c>
      <c r="B1049" s="14" t="str">
        <f t="shared" si="1"/>
        <v>Monday</v>
      </c>
      <c r="C1049" s="14" t="str">
        <f t="shared" si="2"/>
        <v>November</v>
      </c>
      <c r="D1049" s="15" t="str">
        <f t="shared" si="3"/>
        <v>2017</v>
      </c>
      <c r="E1049" s="16">
        <f t="shared" si="4"/>
        <v>46</v>
      </c>
      <c r="F1049" s="14" t="str">
        <f>VLOOKUP(A1049,'_Holidays'!A1049:B3154,2,FALSE)</f>
        <v>Y</v>
      </c>
      <c r="G1049" s="17" t="str">
        <f>VLOOKUP(A1049,'_Holidays'!A1049:C3154,3,FALSE)</f>
        <v>N</v>
      </c>
      <c r="H1049" s="18">
        <v>13.7</v>
      </c>
      <c r="I1049" s="14" t="str">
        <f>IFERROR(__xludf.DUMMYFUNCTION("SPARKLINE(H1049,{""charttype"",""bar"";""color1"",""#00CCFF"";""max"",MAX($H$2:$H$2107)})"),"")</f>
        <v/>
      </c>
      <c r="J1049" s="18">
        <v>33.0</v>
      </c>
      <c r="K1049" s="14" t="str">
        <f>IFERROR(__xludf.DUMMYFUNCTION("SPARKLINE(J1049,{""charttype"",""bar"";""color1"",""#FF0000"";""max"",MAX($J$2:$J$2107)})"),"")</f>
        <v/>
      </c>
      <c r="L1049" s="18">
        <v>29.5</v>
      </c>
      <c r="M1049" s="18" t="str">
        <f>IFERROR(__xludf.DUMMYFUNCTION("SPARKLINE(L1049,{""charttype"",""bar"";""color1"",""#FF9900"";""max"",MAX($L$2:$L$2107)})"),"")</f>
        <v/>
      </c>
      <c r="N1049" s="18">
        <v>0.0</v>
      </c>
      <c r="O1049" s="14" t="str">
        <f>IFERROR(__xludf.DUMMYFUNCTION("SPARKLINE(N1049,{""charttype"",""bar"";""color1"",""#0066CC"";""max"",MAX($N$2:$N$2107)})"),"")</f>
        <v/>
      </c>
      <c r="P1049" s="16">
        <v>125795.8</v>
      </c>
      <c r="Q1049" s="19">
        <v>102.5537</v>
      </c>
      <c r="R1049" s="21">
        <f t="shared" si="5"/>
        <v>12900824.73</v>
      </c>
    </row>
    <row r="1050">
      <c r="A1050" s="6">
        <v>43053.0</v>
      </c>
      <c r="B1050" s="14" t="str">
        <f t="shared" si="1"/>
        <v>Tuesday</v>
      </c>
      <c r="C1050" s="14" t="str">
        <f t="shared" si="2"/>
        <v>November</v>
      </c>
      <c r="D1050" s="15" t="str">
        <f t="shared" si="3"/>
        <v>2017</v>
      </c>
      <c r="E1050" s="16">
        <f t="shared" si="4"/>
        <v>46</v>
      </c>
      <c r="F1050" s="14" t="str">
        <f>VLOOKUP(A1050,'_Holidays'!A1050:B3155,2,FALSE)</f>
        <v>Y</v>
      </c>
      <c r="G1050" s="17" t="str">
        <f>VLOOKUP(A1050,'_Holidays'!A1050:C3155,3,FALSE)</f>
        <v>N</v>
      </c>
      <c r="H1050" s="18">
        <v>18.2</v>
      </c>
      <c r="I1050" s="14" t="str">
        <f>IFERROR(__xludf.DUMMYFUNCTION("SPARKLINE(H1050,{""charttype"",""bar"";""color1"",""#00CCFF"";""max"",MAX($H$2:$H$2107)})"),"")</f>
        <v/>
      </c>
      <c r="J1050" s="18">
        <v>33.9</v>
      </c>
      <c r="K1050" s="14" t="str">
        <f>IFERROR(__xludf.DUMMYFUNCTION("SPARKLINE(J1050,{""charttype"",""bar"";""color1"",""#FF0000"";""max"",MAX($J$2:$J$2107)})"),"")</f>
        <v/>
      </c>
      <c r="L1050" s="18">
        <v>29.5</v>
      </c>
      <c r="M1050" s="18" t="str">
        <f>IFERROR(__xludf.DUMMYFUNCTION("SPARKLINE(L1050,{""charttype"",""bar"";""color1"",""#FF9900"";""max"",MAX($L$2:$L$2107)})"),"")</f>
        <v/>
      </c>
      <c r="N1050" s="18">
        <v>0.0</v>
      </c>
      <c r="O1050" s="14" t="str">
        <f>IFERROR(__xludf.DUMMYFUNCTION("SPARKLINE(N1050,{""charttype"",""bar"";""color1"",""#0066CC"";""max"",MAX($N$2:$N$2107)})"),"")</f>
        <v/>
      </c>
      <c r="P1050" s="16">
        <v>135420.8</v>
      </c>
      <c r="Q1050" s="19">
        <v>94.73168</v>
      </c>
      <c r="R1050" s="21">
        <f t="shared" si="5"/>
        <v>12828639.89</v>
      </c>
    </row>
    <row r="1051">
      <c r="A1051" s="6">
        <v>43054.0</v>
      </c>
      <c r="B1051" s="14" t="str">
        <f t="shared" si="1"/>
        <v>Wednesday</v>
      </c>
      <c r="C1051" s="14" t="str">
        <f t="shared" si="2"/>
        <v>November</v>
      </c>
      <c r="D1051" s="15" t="str">
        <f t="shared" si="3"/>
        <v>2017</v>
      </c>
      <c r="E1051" s="16">
        <f t="shared" si="4"/>
        <v>46</v>
      </c>
      <c r="F1051" s="14" t="str">
        <f>VLOOKUP(A1051,'_Holidays'!A1051:B3156,2,FALSE)</f>
        <v>Y</v>
      </c>
      <c r="G1051" s="17" t="str">
        <f>VLOOKUP(A1051,'_Holidays'!A1051:C3156,3,FALSE)</f>
        <v>N</v>
      </c>
      <c r="H1051" s="18">
        <v>21.5</v>
      </c>
      <c r="I1051" s="14" t="str">
        <f>IFERROR(__xludf.DUMMYFUNCTION("SPARKLINE(H1051,{""charttype"",""bar"";""color1"",""#00CCFF"";""max"",MAX($H$2:$H$2107)})"),"")</f>
        <v/>
      </c>
      <c r="J1051" s="18">
        <v>31.4</v>
      </c>
      <c r="K1051" s="14" t="str">
        <f>IFERROR(__xludf.DUMMYFUNCTION("SPARKLINE(J1051,{""charttype"",""bar"";""color1"",""#FF0000"";""max"",MAX($J$2:$J$2107)})"),"")</f>
        <v/>
      </c>
      <c r="L1051" s="18">
        <v>16.9</v>
      </c>
      <c r="M1051" s="18" t="str">
        <f>IFERROR(__xludf.DUMMYFUNCTION("SPARKLINE(L1051,{""charttype"",""bar"";""color1"",""#FF9900"";""max"",MAX($L$2:$L$2107)})"),"")</f>
        <v/>
      </c>
      <c r="N1051" s="18">
        <v>0.0</v>
      </c>
      <c r="O1051" s="14" t="str">
        <f>IFERROR(__xludf.DUMMYFUNCTION("SPARKLINE(N1051,{""charttype"",""bar"";""color1"",""#0066CC"";""max"",MAX($N$2:$N$2107)})"),"")</f>
        <v/>
      </c>
      <c r="P1051" s="16">
        <v>130385.1</v>
      </c>
      <c r="Q1051" s="19">
        <v>90.97416</v>
      </c>
      <c r="R1051" s="21">
        <f t="shared" si="5"/>
        <v>11861674.95</v>
      </c>
    </row>
    <row r="1052">
      <c r="A1052" s="6">
        <v>43055.0</v>
      </c>
      <c r="B1052" s="14" t="str">
        <f t="shared" si="1"/>
        <v>Thursday</v>
      </c>
      <c r="C1052" s="14" t="str">
        <f t="shared" si="2"/>
        <v>November</v>
      </c>
      <c r="D1052" s="15" t="str">
        <f t="shared" si="3"/>
        <v>2017</v>
      </c>
      <c r="E1052" s="16">
        <f t="shared" si="4"/>
        <v>46</v>
      </c>
      <c r="F1052" s="14" t="str">
        <f>VLOOKUP(A1052,'_Holidays'!A1052:B3157,2,FALSE)</f>
        <v>Y</v>
      </c>
      <c r="G1052" s="17" t="str">
        <f>VLOOKUP(A1052,'_Holidays'!A1052:C3157,3,FALSE)</f>
        <v>N</v>
      </c>
      <c r="H1052" s="18">
        <v>18.1</v>
      </c>
      <c r="I1052" s="14" t="str">
        <f>IFERROR(__xludf.DUMMYFUNCTION("SPARKLINE(H1052,{""charttype"",""bar"";""color1"",""#00CCFF"";""max"",MAX($H$2:$H$2107)})"),"")</f>
        <v/>
      </c>
      <c r="J1052" s="18">
        <v>21.3</v>
      </c>
      <c r="K1052" s="14" t="str">
        <f>IFERROR(__xludf.DUMMYFUNCTION("SPARKLINE(J1052,{""charttype"",""bar"";""color1"",""#FF0000"";""max"",MAX($J$2:$J$2107)})"),"")</f>
        <v/>
      </c>
      <c r="L1052" s="18">
        <v>4.8</v>
      </c>
      <c r="M1052" s="18" t="str">
        <f>IFERROR(__xludf.DUMMYFUNCTION("SPARKLINE(L1052,{""charttype"",""bar"";""color1"",""#FF9900"";""max"",MAX($L$2:$L$2107)})"),"")</f>
        <v/>
      </c>
      <c r="N1052" s="18">
        <v>3.6</v>
      </c>
      <c r="O1052" s="14" t="str">
        <f>IFERROR(__xludf.DUMMYFUNCTION("SPARKLINE(N1052,{""charttype"",""bar"";""color1"",""#0066CC"";""max"",MAX($N$2:$N$2107)})"),"")</f>
        <v/>
      </c>
      <c r="P1052" s="16">
        <v>116716.0</v>
      </c>
      <c r="Q1052" s="19">
        <v>88.81611</v>
      </c>
      <c r="R1052" s="21">
        <f t="shared" si="5"/>
        <v>10366261.09</v>
      </c>
    </row>
    <row r="1053">
      <c r="A1053" s="6">
        <v>43056.0</v>
      </c>
      <c r="B1053" s="14" t="str">
        <f t="shared" si="1"/>
        <v>Friday</v>
      </c>
      <c r="C1053" s="14" t="str">
        <f t="shared" si="2"/>
        <v>November</v>
      </c>
      <c r="D1053" s="15" t="str">
        <f t="shared" si="3"/>
        <v>2017</v>
      </c>
      <c r="E1053" s="16">
        <f t="shared" si="4"/>
        <v>46</v>
      </c>
      <c r="F1053" s="14" t="str">
        <f>VLOOKUP(A1053,'_Holidays'!A1053:B3158,2,FALSE)</f>
        <v>Y</v>
      </c>
      <c r="G1053" s="17" t="str">
        <f>VLOOKUP(A1053,'_Holidays'!A1053:C3158,3,FALSE)</f>
        <v>N</v>
      </c>
      <c r="H1053" s="18">
        <v>16.4</v>
      </c>
      <c r="I1053" s="14" t="str">
        <f>IFERROR(__xludf.DUMMYFUNCTION("SPARKLINE(H1053,{""charttype"",""bar"";""color1"",""#00CCFF"";""max"",MAX($H$2:$H$2107)})"),"")</f>
        <v/>
      </c>
      <c r="J1053" s="18">
        <v>26.8</v>
      </c>
      <c r="K1053" s="14" t="str">
        <f>IFERROR(__xludf.DUMMYFUNCTION("SPARKLINE(J1053,{""charttype"",""bar"";""color1"",""#FF0000"";""max"",MAX($J$2:$J$2107)})"),"")</f>
        <v/>
      </c>
      <c r="L1053" s="18">
        <v>22.9</v>
      </c>
      <c r="M1053" s="18" t="str">
        <f>IFERROR(__xludf.DUMMYFUNCTION("SPARKLINE(L1053,{""charttype"",""bar"";""color1"",""#FF9900"";""max"",MAX($L$2:$L$2107)})"),"")</f>
        <v/>
      </c>
      <c r="N1053" s="18">
        <v>4.2</v>
      </c>
      <c r="O1053" s="14" t="str">
        <f>IFERROR(__xludf.DUMMYFUNCTION("SPARKLINE(N1053,{""charttype"",""bar"";""color1"",""#0066CC"";""max"",MAX($N$2:$N$2107)})"),"")</f>
        <v/>
      </c>
      <c r="P1053" s="16">
        <v>117797.6</v>
      </c>
      <c r="Q1053" s="19">
        <v>99.44628</v>
      </c>
      <c r="R1053" s="21">
        <f t="shared" si="5"/>
        <v>11714533.11</v>
      </c>
    </row>
    <row r="1054">
      <c r="A1054" s="6">
        <v>43057.0</v>
      </c>
      <c r="B1054" s="14" t="str">
        <f t="shared" si="1"/>
        <v>Saturday</v>
      </c>
      <c r="C1054" s="14" t="str">
        <f t="shared" si="2"/>
        <v>November</v>
      </c>
      <c r="D1054" s="15" t="str">
        <f t="shared" si="3"/>
        <v>2017</v>
      </c>
      <c r="E1054" s="16">
        <f t="shared" si="4"/>
        <v>46</v>
      </c>
      <c r="F1054" s="14" t="str">
        <f>VLOOKUP(A1054,'_Holidays'!A1054:B3159,2,FALSE)</f>
        <v>Y</v>
      </c>
      <c r="G1054" s="17" t="str">
        <f>VLOOKUP(A1054,'_Holidays'!A1054:C3159,3,FALSE)</f>
        <v>N</v>
      </c>
      <c r="H1054" s="18">
        <v>16.1</v>
      </c>
      <c r="I1054" s="14" t="str">
        <f>IFERROR(__xludf.DUMMYFUNCTION("SPARKLINE(H1054,{""charttype"",""bar"";""color1"",""#00CCFF"";""max"",MAX($H$2:$H$2107)})"),"")</f>
        <v/>
      </c>
      <c r="J1054" s="18">
        <v>28.1</v>
      </c>
      <c r="K1054" s="14" t="str">
        <f>IFERROR(__xludf.DUMMYFUNCTION("SPARKLINE(J1054,{""charttype"",""bar"";""color1"",""#FF0000"";""max"",MAX($J$2:$J$2107)})"),"")</f>
        <v/>
      </c>
      <c r="L1054" s="18">
        <v>20.1</v>
      </c>
      <c r="M1054" s="18" t="str">
        <f>IFERROR(__xludf.DUMMYFUNCTION("SPARKLINE(L1054,{""charttype"",""bar"";""color1"",""#FF9900"";""max"",MAX($L$2:$L$2107)})"),"")</f>
        <v/>
      </c>
      <c r="N1054" s="18">
        <v>0.0</v>
      </c>
      <c r="O1054" s="14" t="str">
        <f>IFERROR(__xludf.DUMMYFUNCTION("SPARKLINE(N1054,{""charttype"",""bar"";""color1"",""#0066CC"";""max"",MAX($N$2:$N$2107)})"),"")</f>
        <v/>
      </c>
      <c r="P1054" s="16">
        <v>106730.2</v>
      </c>
      <c r="Q1054" s="19">
        <v>89.77028</v>
      </c>
      <c r="R1054" s="21">
        <f t="shared" si="5"/>
        <v>9581199.938</v>
      </c>
    </row>
    <row r="1055">
      <c r="A1055" s="6">
        <v>43058.0</v>
      </c>
      <c r="B1055" s="14" t="str">
        <f t="shared" si="1"/>
        <v>Sunday</v>
      </c>
      <c r="C1055" s="14" t="str">
        <f t="shared" si="2"/>
        <v>November</v>
      </c>
      <c r="D1055" s="15" t="str">
        <f t="shared" si="3"/>
        <v>2017</v>
      </c>
      <c r="E1055" s="16">
        <f t="shared" si="4"/>
        <v>47</v>
      </c>
      <c r="F1055" s="14" t="str">
        <f>VLOOKUP(A1055,'_Holidays'!A1055:B3160,2,FALSE)</f>
        <v>Y</v>
      </c>
      <c r="G1055" s="17" t="str">
        <f>VLOOKUP(A1055,'_Holidays'!A1055:C3160,3,FALSE)</f>
        <v>N</v>
      </c>
      <c r="H1055" s="18">
        <v>15.1</v>
      </c>
      <c r="I1055" s="14" t="str">
        <f>IFERROR(__xludf.DUMMYFUNCTION("SPARKLINE(H1055,{""charttype"",""bar"";""color1"",""#00CCFF"";""max"",MAX($H$2:$H$2107)})"),"")</f>
        <v/>
      </c>
      <c r="J1055" s="18">
        <v>29.3</v>
      </c>
      <c r="K1055" s="14" t="str">
        <f>IFERROR(__xludf.DUMMYFUNCTION("SPARKLINE(J1055,{""charttype"",""bar"";""color1"",""#FF0000"";""max"",MAX($J$2:$J$2107)})"),"")</f>
        <v/>
      </c>
      <c r="L1055" s="18">
        <v>27.5</v>
      </c>
      <c r="M1055" s="18" t="str">
        <f>IFERROR(__xludf.DUMMYFUNCTION("SPARKLINE(L1055,{""charttype"",""bar"";""color1"",""#FF9900"";""max"",MAX($L$2:$L$2107)})"),"")</f>
        <v/>
      </c>
      <c r="N1055" s="18">
        <v>24.8</v>
      </c>
      <c r="O1055" s="14" t="str">
        <f>IFERROR(__xludf.DUMMYFUNCTION("SPARKLINE(N1055,{""charttype"",""bar"";""color1"",""#0066CC"";""max"",MAX($N$2:$N$2107)})"),"")</f>
        <v/>
      </c>
      <c r="P1055" s="16">
        <v>101256.8</v>
      </c>
      <c r="Q1055" s="19">
        <v>81.88131</v>
      </c>
      <c r="R1055" s="21">
        <f t="shared" si="5"/>
        <v>8291039.43</v>
      </c>
    </row>
    <row r="1056">
      <c r="A1056" s="6">
        <v>43059.0</v>
      </c>
      <c r="B1056" s="14" t="str">
        <f t="shared" si="1"/>
        <v>Monday</v>
      </c>
      <c r="C1056" s="14" t="str">
        <f t="shared" si="2"/>
        <v>November</v>
      </c>
      <c r="D1056" s="15" t="str">
        <f t="shared" si="3"/>
        <v>2017</v>
      </c>
      <c r="E1056" s="16">
        <f t="shared" si="4"/>
        <v>47</v>
      </c>
      <c r="F1056" s="14" t="str">
        <f>VLOOKUP(A1056,'_Holidays'!A1056:B3161,2,FALSE)</f>
        <v>Y</v>
      </c>
      <c r="G1056" s="17" t="str">
        <f>VLOOKUP(A1056,'_Holidays'!A1056:C3161,3,FALSE)</f>
        <v>N</v>
      </c>
      <c r="H1056" s="18">
        <v>16.6</v>
      </c>
      <c r="I1056" s="14" t="str">
        <f>IFERROR(__xludf.DUMMYFUNCTION("SPARKLINE(H1056,{""charttype"",""bar"";""color1"",""#00CCFF"";""max"",MAX($H$2:$H$2107)})"),"")</f>
        <v/>
      </c>
      <c r="J1056" s="18">
        <v>30.8</v>
      </c>
      <c r="K1056" s="14" t="str">
        <f>IFERROR(__xludf.DUMMYFUNCTION("SPARKLINE(J1056,{""charttype"",""bar"";""color1"",""#FF0000"";""max"",MAX($J$2:$J$2107)})"),"")</f>
        <v/>
      </c>
      <c r="L1056" s="18">
        <v>28.6</v>
      </c>
      <c r="M1056" s="18" t="str">
        <f>IFERROR(__xludf.DUMMYFUNCTION("SPARKLINE(L1056,{""charttype"",""bar"";""color1"",""#FF9900"";""max"",MAX($L$2:$L$2107)})"),"")</f>
        <v/>
      </c>
      <c r="N1056" s="18">
        <v>0.0</v>
      </c>
      <c r="O1056" s="14" t="str">
        <f>IFERROR(__xludf.DUMMYFUNCTION("SPARKLINE(N1056,{""charttype"",""bar"";""color1"",""#0066CC"";""max"",MAX($N$2:$N$2107)})"),"")</f>
        <v/>
      </c>
      <c r="P1056" s="16">
        <v>128658.3</v>
      </c>
      <c r="Q1056" s="19">
        <v>131.3009</v>
      </c>
      <c r="R1056" s="21">
        <f t="shared" si="5"/>
        <v>16892950.58</v>
      </c>
    </row>
    <row r="1057">
      <c r="A1057" s="6">
        <v>43060.0</v>
      </c>
      <c r="B1057" s="14" t="str">
        <f t="shared" si="1"/>
        <v>Tuesday</v>
      </c>
      <c r="C1057" s="14" t="str">
        <f t="shared" si="2"/>
        <v>November</v>
      </c>
      <c r="D1057" s="15" t="str">
        <f t="shared" si="3"/>
        <v>2017</v>
      </c>
      <c r="E1057" s="16">
        <f t="shared" si="4"/>
        <v>47</v>
      </c>
      <c r="F1057" s="14" t="str">
        <f>VLOOKUP(A1057,'_Holidays'!A1057:B3162,2,FALSE)</f>
        <v>Y</v>
      </c>
      <c r="G1057" s="17" t="str">
        <f>VLOOKUP(A1057,'_Holidays'!A1057:C3162,3,FALSE)</f>
        <v>N</v>
      </c>
      <c r="H1057" s="18">
        <v>17.8</v>
      </c>
      <c r="I1057" s="14" t="str">
        <f>IFERROR(__xludf.DUMMYFUNCTION("SPARKLINE(H1057,{""charttype"",""bar"";""color1"",""#00CCFF"";""max"",MAX($H$2:$H$2107)})"),"")</f>
        <v/>
      </c>
      <c r="J1057" s="18">
        <v>32.9</v>
      </c>
      <c r="K1057" s="14" t="str">
        <f>IFERROR(__xludf.DUMMYFUNCTION("SPARKLINE(J1057,{""charttype"",""bar"";""color1"",""#FF0000"";""max"",MAX($J$2:$J$2107)})"),"")</f>
        <v/>
      </c>
      <c r="L1057" s="18">
        <v>29.5</v>
      </c>
      <c r="M1057" s="18" t="str">
        <f>IFERROR(__xludf.DUMMYFUNCTION("SPARKLINE(L1057,{""charttype"",""bar"";""color1"",""#FF9900"";""max"",MAX($L$2:$L$2107)})"),"")</f>
        <v/>
      </c>
      <c r="N1057" s="18">
        <v>0.0</v>
      </c>
      <c r="O1057" s="14" t="str">
        <f>IFERROR(__xludf.DUMMYFUNCTION("SPARKLINE(N1057,{""charttype"",""bar"";""color1"",""#0066CC"";""max"",MAX($N$2:$N$2107)})"),"")</f>
        <v/>
      </c>
      <c r="P1057" s="16">
        <v>137151.5</v>
      </c>
      <c r="Q1057" s="19">
        <v>152.7548</v>
      </c>
      <c r="R1057" s="21">
        <f t="shared" si="5"/>
        <v>20950549.95</v>
      </c>
    </row>
    <row r="1058">
      <c r="A1058" s="6">
        <v>43061.0</v>
      </c>
      <c r="B1058" s="14" t="str">
        <f t="shared" si="1"/>
        <v>Wednesday</v>
      </c>
      <c r="C1058" s="14" t="str">
        <f t="shared" si="2"/>
        <v>November</v>
      </c>
      <c r="D1058" s="15" t="str">
        <f t="shared" si="3"/>
        <v>2017</v>
      </c>
      <c r="E1058" s="16">
        <f t="shared" si="4"/>
        <v>47</v>
      </c>
      <c r="F1058" s="14" t="str">
        <f>VLOOKUP(A1058,'_Holidays'!A1058:B3163,2,FALSE)</f>
        <v>Y</v>
      </c>
      <c r="G1058" s="17" t="str">
        <f>VLOOKUP(A1058,'_Holidays'!A1058:C3163,3,FALSE)</f>
        <v>N</v>
      </c>
      <c r="H1058" s="18">
        <v>18.7</v>
      </c>
      <c r="I1058" s="14" t="str">
        <f>IFERROR(__xludf.DUMMYFUNCTION("SPARKLINE(H1058,{""charttype"",""bar"";""color1"",""#00CCFF"";""max"",MAX($H$2:$H$2107)})"),"")</f>
        <v/>
      </c>
      <c r="J1058" s="18">
        <v>32.6</v>
      </c>
      <c r="K1058" s="14" t="str">
        <f>IFERROR(__xludf.DUMMYFUNCTION("SPARKLINE(J1058,{""charttype"",""bar"";""color1"",""#FF0000"";""max"",MAX($J$2:$J$2107)})"),"")</f>
        <v/>
      </c>
      <c r="L1058" s="18">
        <v>30.6</v>
      </c>
      <c r="M1058" s="18" t="str">
        <f>IFERROR(__xludf.DUMMYFUNCTION("SPARKLINE(L1058,{""charttype"",""bar"";""color1"",""#FF9900"";""max"",MAX($L$2:$L$2107)})"),"")</f>
        <v/>
      </c>
      <c r="N1058" s="18">
        <v>0.0</v>
      </c>
      <c r="O1058" s="14" t="str">
        <f>IFERROR(__xludf.DUMMYFUNCTION("SPARKLINE(N1058,{""charttype"",""bar"";""color1"",""#0066CC"";""max"",MAX($N$2:$N$2107)})"),"")</f>
        <v/>
      </c>
      <c r="P1058" s="16">
        <v>138882.3</v>
      </c>
      <c r="Q1058" s="19">
        <v>116.8798</v>
      </c>
      <c r="R1058" s="21">
        <f t="shared" si="5"/>
        <v>16232535.45</v>
      </c>
    </row>
    <row r="1059">
      <c r="A1059" s="6">
        <v>43062.0</v>
      </c>
      <c r="B1059" s="14" t="str">
        <f t="shared" si="1"/>
        <v>Thursday</v>
      </c>
      <c r="C1059" s="14" t="str">
        <f t="shared" si="2"/>
        <v>November</v>
      </c>
      <c r="D1059" s="15" t="str">
        <f t="shared" si="3"/>
        <v>2017</v>
      </c>
      <c r="E1059" s="16">
        <f t="shared" si="4"/>
        <v>47</v>
      </c>
      <c r="F1059" s="14" t="str">
        <f>VLOOKUP(A1059,'_Holidays'!A1059:B3164,2,FALSE)</f>
        <v>Y</v>
      </c>
      <c r="G1059" s="17" t="str">
        <f>VLOOKUP(A1059,'_Holidays'!A1059:C3164,3,FALSE)</f>
        <v>N</v>
      </c>
      <c r="H1059" s="18">
        <v>16.2</v>
      </c>
      <c r="I1059" s="14" t="str">
        <f>IFERROR(__xludf.DUMMYFUNCTION("SPARKLINE(H1059,{""charttype"",""bar"";""color1"",""#00CCFF"";""max"",MAX($H$2:$H$2107)})"),"")</f>
        <v/>
      </c>
      <c r="J1059" s="18">
        <v>31.9</v>
      </c>
      <c r="K1059" s="14" t="str">
        <f>IFERROR(__xludf.DUMMYFUNCTION("SPARKLINE(J1059,{""charttype"",""bar"";""color1"",""#FF0000"";""max"",MAX($J$2:$J$2107)})"),"")</f>
        <v/>
      </c>
      <c r="L1059" s="18">
        <v>18.9</v>
      </c>
      <c r="M1059" s="18" t="str">
        <f>IFERROR(__xludf.DUMMYFUNCTION("SPARKLINE(L1059,{""charttype"",""bar"";""color1"",""#FF9900"";""max"",MAX($L$2:$L$2107)})"),"")</f>
        <v/>
      </c>
      <c r="N1059" s="18">
        <v>0.0</v>
      </c>
      <c r="O1059" s="14" t="str">
        <f>IFERROR(__xludf.DUMMYFUNCTION("SPARKLINE(N1059,{""charttype"",""bar"";""color1"",""#0066CC"";""max"",MAX($N$2:$N$2107)})"),"")</f>
        <v/>
      </c>
      <c r="P1059" s="16">
        <v>135162.1</v>
      </c>
      <c r="Q1059" s="19">
        <v>105.2717</v>
      </c>
      <c r="R1059" s="21">
        <f t="shared" si="5"/>
        <v>14228744.04</v>
      </c>
    </row>
    <row r="1060">
      <c r="A1060" s="6">
        <v>43063.0</v>
      </c>
      <c r="B1060" s="14" t="str">
        <f t="shared" si="1"/>
        <v>Friday</v>
      </c>
      <c r="C1060" s="14" t="str">
        <f t="shared" si="2"/>
        <v>November</v>
      </c>
      <c r="D1060" s="15" t="str">
        <f t="shared" si="3"/>
        <v>2017</v>
      </c>
      <c r="E1060" s="16">
        <f t="shared" si="4"/>
        <v>47</v>
      </c>
      <c r="F1060" s="14" t="str">
        <f>VLOOKUP(A1060,'_Holidays'!A1060:B3165,2,FALSE)</f>
        <v>Y</v>
      </c>
      <c r="G1060" s="17" t="str">
        <f>VLOOKUP(A1060,'_Holidays'!A1060:C3165,3,FALSE)</f>
        <v>N</v>
      </c>
      <c r="H1060" s="18">
        <v>18.6</v>
      </c>
      <c r="I1060" s="14" t="str">
        <f>IFERROR(__xludf.DUMMYFUNCTION("SPARKLINE(H1060,{""charttype"",""bar"";""color1"",""#00CCFF"";""max"",MAX($H$2:$H$2107)})"),"")</f>
        <v/>
      </c>
      <c r="J1060" s="18">
        <v>30.7</v>
      </c>
      <c r="K1060" s="14" t="str">
        <f>IFERROR(__xludf.DUMMYFUNCTION("SPARKLINE(J1060,{""charttype"",""bar"";""color1"",""#FF0000"";""max"",MAX($J$2:$J$2107)})"),"")</f>
        <v/>
      </c>
      <c r="L1060" s="18">
        <v>13.8</v>
      </c>
      <c r="M1060" s="18" t="str">
        <f>IFERROR(__xludf.DUMMYFUNCTION("SPARKLINE(L1060,{""charttype"",""bar"";""color1"",""#FF9900"";""max"",MAX($L$2:$L$2107)})"),"")</f>
        <v/>
      </c>
      <c r="N1060" s="18">
        <v>1.0</v>
      </c>
      <c r="O1060" s="14" t="str">
        <f>IFERROR(__xludf.DUMMYFUNCTION("SPARKLINE(N1060,{""charttype"",""bar"";""color1"",""#0066CC"";""max"",MAX($N$2:$N$2107)})"),"")</f>
        <v/>
      </c>
      <c r="P1060" s="16">
        <v>133951.3</v>
      </c>
      <c r="Q1060" s="19">
        <v>116.5618</v>
      </c>
      <c r="R1060" s="21">
        <f t="shared" si="5"/>
        <v>15613604.64</v>
      </c>
    </row>
    <row r="1061">
      <c r="A1061" s="6">
        <v>43064.0</v>
      </c>
      <c r="B1061" s="14" t="str">
        <f t="shared" si="1"/>
        <v>Saturday</v>
      </c>
      <c r="C1061" s="14" t="str">
        <f t="shared" si="2"/>
        <v>November</v>
      </c>
      <c r="D1061" s="15" t="str">
        <f t="shared" si="3"/>
        <v>2017</v>
      </c>
      <c r="E1061" s="16">
        <f t="shared" si="4"/>
        <v>47</v>
      </c>
      <c r="F1061" s="14" t="str">
        <f>VLOOKUP(A1061,'_Holidays'!A1061:B3166,2,FALSE)</f>
        <v>Y</v>
      </c>
      <c r="G1061" s="17" t="str">
        <f>VLOOKUP(A1061,'_Holidays'!A1061:C3166,3,FALSE)</f>
        <v>N</v>
      </c>
      <c r="H1061" s="18">
        <v>19.3</v>
      </c>
      <c r="I1061" s="14" t="str">
        <f>IFERROR(__xludf.DUMMYFUNCTION("SPARKLINE(H1061,{""charttype"",""bar"";""color1"",""#00CCFF"";""max"",MAX($H$2:$H$2107)})"),"")</f>
        <v/>
      </c>
      <c r="J1061" s="18">
        <v>32.5</v>
      </c>
      <c r="K1061" s="14" t="str">
        <f>IFERROR(__xludf.DUMMYFUNCTION("SPARKLINE(J1061,{""charttype"",""bar"";""color1"",""#FF0000"";""max"",MAX($J$2:$J$2107)})"),"")</f>
        <v/>
      </c>
      <c r="L1061" s="18">
        <v>17.0</v>
      </c>
      <c r="M1061" s="18" t="str">
        <f>IFERROR(__xludf.DUMMYFUNCTION("SPARKLINE(L1061,{""charttype"",""bar"";""color1"",""#FF9900"";""max"",MAX($L$2:$L$2107)})"),"")</f>
        <v/>
      </c>
      <c r="N1061" s="18">
        <v>0.4</v>
      </c>
      <c r="O1061" s="14" t="str">
        <f>IFERROR(__xludf.DUMMYFUNCTION("SPARKLINE(N1061,{""charttype"",""bar"";""color1"",""#0066CC"";""max"",MAX($N$2:$N$2107)})"),"")</f>
        <v/>
      </c>
      <c r="P1061" s="16">
        <v>121219.6</v>
      </c>
      <c r="Q1061" s="19">
        <v>99.01042</v>
      </c>
      <c r="R1061" s="21">
        <f t="shared" si="5"/>
        <v>12002003.51</v>
      </c>
    </row>
    <row r="1062">
      <c r="A1062" s="6">
        <v>43065.0</v>
      </c>
      <c r="B1062" s="14" t="str">
        <f t="shared" si="1"/>
        <v>Sunday</v>
      </c>
      <c r="C1062" s="14" t="str">
        <f t="shared" si="2"/>
        <v>November</v>
      </c>
      <c r="D1062" s="15" t="str">
        <f t="shared" si="3"/>
        <v>2017</v>
      </c>
      <c r="E1062" s="16">
        <f t="shared" si="4"/>
        <v>48</v>
      </c>
      <c r="F1062" s="14" t="str">
        <f>VLOOKUP(A1062,'_Holidays'!A1062:B3167,2,FALSE)</f>
        <v>Y</v>
      </c>
      <c r="G1062" s="17" t="str">
        <f>VLOOKUP(A1062,'_Holidays'!A1062:C3167,3,FALSE)</f>
        <v>N</v>
      </c>
      <c r="H1062" s="18">
        <v>19.4</v>
      </c>
      <c r="I1062" s="14" t="str">
        <f>IFERROR(__xludf.DUMMYFUNCTION("SPARKLINE(H1062,{""charttype"",""bar"";""color1"",""#00CCFF"";""max"",MAX($H$2:$H$2107)})"),"")</f>
        <v/>
      </c>
      <c r="J1062" s="18">
        <v>28.3</v>
      </c>
      <c r="K1062" s="14" t="str">
        <f>IFERROR(__xludf.DUMMYFUNCTION("SPARKLINE(J1062,{""charttype"",""bar"";""color1"",""#FF0000"";""max"",MAX($J$2:$J$2107)})"),"")</f>
        <v/>
      </c>
      <c r="L1062" s="22"/>
      <c r="M1062" s="18" t="str">
        <f t="array" ref="M1062">SPARKLINE(L1062,{"charttype","bar";"color1","#FF9900";"max",MAX($L$2:$L$2107)})</f>
        <v>#N/A</v>
      </c>
      <c r="N1062" s="18">
        <v>3.4</v>
      </c>
      <c r="O1062" s="14" t="str">
        <f>IFERROR(__xludf.DUMMYFUNCTION("SPARKLINE(N1062,{""charttype"",""bar"";""color1"",""#0066CC"";""max"",MAX($N$2:$N$2107)})"),"")</f>
        <v/>
      </c>
      <c r="P1062" s="16">
        <v>108717.9</v>
      </c>
      <c r="Q1062" s="19">
        <v>83.11451</v>
      </c>
      <c r="R1062" s="21">
        <f t="shared" si="5"/>
        <v>9036034.987</v>
      </c>
    </row>
    <row r="1063">
      <c r="A1063" s="6">
        <v>43066.0</v>
      </c>
      <c r="B1063" s="14" t="str">
        <f t="shared" si="1"/>
        <v>Monday</v>
      </c>
      <c r="C1063" s="14" t="str">
        <f t="shared" si="2"/>
        <v>November</v>
      </c>
      <c r="D1063" s="15" t="str">
        <f t="shared" si="3"/>
        <v>2017</v>
      </c>
      <c r="E1063" s="16">
        <f t="shared" si="4"/>
        <v>48</v>
      </c>
      <c r="F1063" s="14" t="str">
        <f>VLOOKUP(A1063,'_Holidays'!A1063:B3168,2,FALSE)</f>
        <v>Y</v>
      </c>
      <c r="G1063" s="17" t="str">
        <f>VLOOKUP(A1063,'_Holidays'!A1063:C3168,3,FALSE)</f>
        <v>N</v>
      </c>
      <c r="H1063" s="18">
        <v>16.5</v>
      </c>
      <c r="I1063" s="14" t="str">
        <f>IFERROR(__xludf.DUMMYFUNCTION("SPARKLINE(H1063,{""charttype"",""bar"";""color1"",""#00CCFF"";""max"",MAX($H$2:$H$2107)})"),"")</f>
        <v/>
      </c>
      <c r="J1063" s="18">
        <v>21.2</v>
      </c>
      <c r="K1063" s="14" t="str">
        <f>IFERROR(__xludf.DUMMYFUNCTION("SPARKLINE(J1063,{""charttype"",""bar"";""color1"",""#FF0000"";""max"",MAX($J$2:$J$2107)})"),"")</f>
        <v/>
      </c>
      <c r="L1063" s="18">
        <v>20.5</v>
      </c>
      <c r="M1063" s="18" t="str">
        <f>IFERROR(__xludf.DUMMYFUNCTION("SPARKLINE(L1063,{""charttype"",""bar"";""color1"",""#FF9900"";""max"",MAX($L$2:$L$2107)})"),"")</f>
        <v/>
      </c>
      <c r="N1063" s="18">
        <v>1.4</v>
      </c>
      <c r="O1063" s="14" t="str">
        <f>IFERROR(__xludf.DUMMYFUNCTION("SPARKLINE(N1063,{""charttype"",""bar"";""color1"",""#0066CC"";""max"",MAX($N$2:$N$2107)})"),"")</f>
        <v/>
      </c>
      <c r="P1063" s="16">
        <v>115429.0</v>
      </c>
      <c r="Q1063" s="19">
        <v>84.60892</v>
      </c>
      <c r="R1063" s="21">
        <f t="shared" si="5"/>
        <v>9766323.027</v>
      </c>
    </row>
    <row r="1064">
      <c r="A1064" s="6">
        <v>43067.0</v>
      </c>
      <c r="B1064" s="14" t="str">
        <f t="shared" si="1"/>
        <v>Tuesday</v>
      </c>
      <c r="C1064" s="14" t="str">
        <f t="shared" si="2"/>
        <v>November</v>
      </c>
      <c r="D1064" s="15" t="str">
        <f t="shared" si="3"/>
        <v>2017</v>
      </c>
      <c r="E1064" s="16">
        <f t="shared" si="4"/>
        <v>48</v>
      </c>
      <c r="F1064" s="14" t="str">
        <f>VLOOKUP(A1064,'_Holidays'!A1064:B3169,2,FALSE)</f>
        <v>Y</v>
      </c>
      <c r="G1064" s="17" t="str">
        <f>VLOOKUP(A1064,'_Holidays'!A1064:C3169,3,FALSE)</f>
        <v>N</v>
      </c>
      <c r="H1064" s="18">
        <v>13.7</v>
      </c>
      <c r="I1064" s="14" t="str">
        <f>IFERROR(__xludf.DUMMYFUNCTION("SPARKLINE(H1064,{""charttype"",""bar"";""color1"",""#00CCFF"";""max"",MAX($H$2:$H$2107)})"),"")</f>
        <v/>
      </c>
      <c r="J1064" s="18">
        <v>31.0</v>
      </c>
      <c r="K1064" s="14" t="str">
        <f>IFERROR(__xludf.DUMMYFUNCTION("SPARKLINE(J1064,{""charttype"",""bar"";""color1"",""#FF0000"";""max"",MAX($J$2:$J$2107)})"),"")</f>
        <v/>
      </c>
      <c r="L1064" s="18">
        <v>31.1</v>
      </c>
      <c r="M1064" s="18" t="str">
        <f>IFERROR(__xludf.DUMMYFUNCTION("SPARKLINE(L1064,{""charttype"",""bar"";""color1"",""#FF9900"";""max"",MAX($L$2:$L$2107)})"),"")</f>
        <v/>
      </c>
      <c r="N1064" s="18">
        <v>0.2</v>
      </c>
      <c r="O1064" s="14" t="str">
        <f>IFERROR(__xludf.DUMMYFUNCTION("SPARKLINE(N1064,{""charttype"",""bar"";""color1"",""#0066CC"";""max"",MAX($N$2:$N$2107)})"),"")</f>
        <v/>
      </c>
      <c r="P1064" s="16">
        <v>129798.5</v>
      </c>
      <c r="Q1064" s="19">
        <v>130.502</v>
      </c>
      <c r="R1064" s="21">
        <f t="shared" si="5"/>
        <v>16938963.85</v>
      </c>
    </row>
    <row r="1065">
      <c r="A1065" s="6">
        <v>43068.0</v>
      </c>
      <c r="B1065" s="14" t="str">
        <f t="shared" si="1"/>
        <v>Wednesday</v>
      </c>
      <c r="C1065" s="14" t="str">
        <f t="shared" si="2"/>
        <v>November</v>
      </c>
      <c r="D1065" s="15" t="str">
        <f t="shared" si="3"/>
        <v>2017</v>
      </c>
      <c r="E1065" s="16">
        <f t="shared" si="4"/>
        <v>48</v>
      </c>
      <c r="F1065" s="14" t="str">
        <f>VLOOKUP(A1065,'_Holidays'!A1065:B3170,2,FALSE)</f>
        <v>Y</v>
      </c>
      <c r="G1065" s="17" t="str">
        <f>VLOOKUP(A1065,'_Holidays'!A1065:C3170,3,FALSE)</f>
        <v>N</v>
      </c>
      <c r="H1065" s="18">
        <v>18.5</v>
      </c>
      <c r="I1065" s="14" t="str">
        <f>IFERROR(__xludf.DUMMYFUNCTION("SPARKLINE(H1065,{""charttype"",""bar"";""color1"",""#00CCFF"";""max"",MAX($H$2:$H$2107)})"),"")</f>
        <v/>
      </c>
      <c r="J1065" s="18">
        <v>35.8</v>
      </c>
      <c r="K1065" s="14" t="str">
        <f>IFERROR(__xludf.DUMMYFUNCTION("SPARKLINE(J1065,{""charttype"",""bar"";""color1"",""#FF0000"";""max"",MAX($J$2:$J$2107)})"),"")</f>
        <v/>
      </c>
      <c r="L1065" s="18">
        <v>28.3</v>
      </c>
      <c r="M1065" s="18" t="str">
        <f>IFERROR(__xludf.DUMMYFUNCTION("SPARKLINE(L1065,{""charttype"",""bar"";""color1"",""#FF9900"";""max"",MAX($L$2:$L$2107)})"),"")</f>
        <v/>
      </c>
      <c r="N1065" s="18">
        <v>0.0</v>
      </c>
      <c r="O1065" s="14" t="str">
        <f>IFERROR(__xludf.DUMMYFUNCTION("SPARKLINE(N1065,{""charttype"",""bar"";""color1"",""#0066CC"";""max"",MAX($N$2:$N$2107)})"),"")</f>
        <v/>
      </c>
      <c r="P1065" s="16">
        <v>151731.0</v>
      </c>
      <c r="Q1065" s="19">
        <v>166.5526</v>
      </c>
      <c r="R1065" s="21">
        <f t="shared" si="5"/>
        <v>25271192.55</v>
      </c>
    </row>
    <row r="1066">
      <c r="A1066" s="6">
        <v>43069.0</v>
      </c>
      <c r="B1066" s="14" t="str">
        <f t="shared" si="1"/>
        <v>Thursday</v>
      </c>
      <c r="C1066" s="14" t="str">
        <f t="shared" si="2"/>
        <v>November</v>
      </c>
      <c r="D1066" s="15" t="str">
        <f t="shared" si="3"/>
        <v>2017</v>
      </c>
      <c r="E1066" s="16">
        <f t="shared" si="4"/>
        <v>48</v>
      </c>
      <c r="F1066" s="14" t="str">
        <f>VLOOKUP(A1066,'_Holidays'!A1066:B3171,2,FALSE)</f>
        <v>Y</v>
      </c>
      <c r="G1066" s="17" t="str">
        <f>VLOOKUP(A1066,'_Holidays'!A1066:C3171,3,FALSE)</f>
        <v>N</v>
      </c>
      <c r="H1066" s="18">
        <v>22.5</v>
      </c>
      <c r="I1066" s="14" t="str">
        <f>IFERROR(__xludf.DUMMYFUNCTION("SPARKLINE(H1066,{""charttype"",""bar"";""color1"",""#00CCFF"";""max"",MAX($H$2:$H$2107)})"),"")</f>
        <v/>
      </c>
      <c r="J1066" s="18">
        <v>34.9</v>
      </c>
      <c r="K1066" s="14" t="str">
        <f>IFERROR(__xludf.DUMMYFUNCTION("SPARKLINE(J1066,{""charttype"",""bar"";""color1"",""#FF0000"";""max"",MAX($J$2:$J$2107)})"),"")</f>
        <v/>
      </c>
      <c r="L1066" s="18">
        <v>23.1</v>
      </c>
      <c r="M1066" s="18" t="str">
        <f>IFERROR(__xludf.DUMMYFUNCTION("SPARKLINE(L1066,{""charttype"",""bar"";""color1"",""#FF9900"";""max"",MAX($L$2:$L$2107)})"),"")</f>
        <v/>
      </c>
      <c r="N1066" s="18">
        <v>0.0</v>
      </c>
      <c r="O1066" s="14" t="str">
        <f>IFERROR(__xludf.DUMMYFUNCTION("SPARKLINE(N1066,{""charttype"",""bar"";""color1"",""#0066CC"";""max"",MAX($N$2:$N$2107)})"),"")</f>
        <v/>
      </c>
      <c r="P1066" s="16">
        <v>154632.3</v>
      </c>
      <c r="Q1066" s="19">
        <v>131.4914</v>
      </c>
      <c r="R1066" s="21">
        <f t="shared" si="5"/>
        <v>20332817.61</v>
      </c>
    </row>
    <row r="1067">
      <c r="A1067" s="6">
        <v>43070.0</v>
      </c>
      <c r="B1067" s="14" t="str">
        <f t="shared" si="1"/>
        <v>Friday</v>
      </c>
      <c r="C1067" s="14" t="str">
        <f t="shared" si="2"/>
        <v>December</v>
      </c>
      <c r="D1067" s="15" t="str">
        <f t="shared" si="3"/>
        <v>2017</v>
      </c>
      <c r="E1067" s="16">
        <f t="shared" si="4"/>
        <v>48</v>
      </c>
      <c r="F1067" s="14" t="str">
        <f>VLOOKUP(A1067,'_Holidays'!A1067:B3172,2,FALSE)</f>
        <v>Y</v>
      </c>
      <c r="G1067" s="17" t="str">
        <f>VLOOKUP(A1067,'_Holidays'!A1067:C3172,3,FALSE)</f>
        <v>N</v>
      </c>
      <c r="H1067" s="18">
        <v>21.5</v>
      </c>
      <c r="I1067" s="14" t="str">
        <f>IFERROR(__xludf.DUMMYFUNCTION("SPARKLINE(H1067,{""charttype"",""bar"";""color1"",""#00CCFF"";""max"",MAX($H$2:$H$2107)})"),"")</f>
        <v/>
      </c>
      <c r="J1067" s="18">
        <v>23.5</v>
      </c>
      <c r="K1067" s="14" t="str">
        <f>IFERROR(__xludf.DUMMYFUNCTION("SPARKLINE(J1067,{""charttype"",""bar"";""color1"",""#FF0000"";""max"",MAX($J$2:$J$2107)})"),"")</f>
        <v/>
      </c>
      <c r="L1067" s="18">
        <v>1.6</v>
      </c>
      <c r="M1067" s="18" t="str">
        <f>IFERROR(__xludf.DUMMYFUNCTION("SPARKLINE(L1067,{""charttype"",""bar"";""color1"",""#FF9900"";""max"",MAX($L$2:$L$2107)})"),"")</f>
        <v/>
      </c>
      <c r="N1067" s="18">
        <v>1.8</v>
      </c>
      <c r="O1067" s="14" t="str">
        <f>IFERROR(__xludf.DUMMYFUNCTION("SPARKLINE(N1067,{""charttype"",""bar"";""color1"",""#0066CC"";""max"",MAX($N$2:$N$2107)})"),"")</f>
        <v/>
      </c>
      <c r="P1067" s="16">
        <v>125141.9</v>
      </c>
      <c r="Q1067" s="19">
        <v>87.1523</v>
      </c>
      <c r="R1067" s="21">
        <f t="shared" si="5"/>
        <v>10906404.41</v>
      </c>
    </row>
    <row r="1068">
      <c r="A1068" s="6">
        <v>43071.0</v>
      </c>
      <c r="B1068" s="14" t="str">
        <f t="shared" si="1"/>
        <v>Saturday</v>
      </c>
      <c r="C1068" s="14" t="str">
        <f t="shared" si="2"/>
        <v>December</v>
      </c>
      <c r="D1068" s="15" t="str">
        <f t="shared" si="3"/>
        <v>2017</v>
      </c>
      <c r="E1068" s="16">
        <f t="shared" si="4"/>
        <v>48</v>
      </c>
      <c r="F1068" s="14" t="str">
        <f>VLOOKUP(A1068,'_Holidays'!A1068:B3173,2,FALSE)</f>
        <v>Y</v>
      </c>
      <c r="G1068" s="17" t="str">
        <f>VLOOKUP(A1068,'_Holidays'!A1068:C3173,3,FALSE)</f>
        <v>N</v>
      </c>
      <c r="H1068" s="18">
        <v>14.7</v>
      </c>
      <c r="I1068" s="14" t="str">
        <f>IFERROR(__xludf.DUMMYFUNCTION("SPARKLINE(H1068,{""charttype"",""bar"";""color1"",""#00CCFF"";""max"",MAX($H$2:$H$2107)})"),"")</f>
        <v/>
      </c>
      <c r="J1068" s="18">
        <v>16.4</v>
      </c>
      <c r="K1068" s="14" t="str">
        <f>IFERROR(__xludf.DUMMYFUNCTION("SPARKLINE(J1068,{""charttype"",""bar"";""color1"",""#FF0000"";""max"",MAX($J$2:$J$2107)})"),"")</f>
        <v/>
      </c>
      <c r="L1068" s="18">
        <v>0.7</v>
      </c>
      <c r="M1068" s="18" t="str">
        <f>IFERROR(__xludf.DUMMYFUNCTION("SPARKLINE(L1068,{""charttype"",""bar"";""color1"",""#FF9900"";""max"",MAX($L$2:$L$2107)})"),"")</f>
        <v/>
      </c>
      <c r="N1068" s="18">
        <v>20.6</v>
      </c>
      <c r="O1068" s="14" t="str">
        <f>IFERROR(__xludf.DUMMYFUNCTION("SPARKLINE(N1068,{""charttype"",""bar"";""color1"",""#0066CC"";""max"",MAX($N$2:$N$2107)})"),"")</f>
        <v/>
      </c>
      <c r="P1068" s="16">
        <v>99234.22</v>
      </c>
      <c r="Q1068" s="19">
        <v>66.25586</v>
      </c>
      <c r="R1068" s="21">
        <f t="shared" si="5"/>
        <v>6574848.588</v>
      </c>
    </row>
    <row r="1069">
      <c r="A1069" s="6">
        <v>43072.0</v>
      </c>
      <c r="B1069" s="14" t="str">
        <f t="shared" si="1"/>
        <v>Sunday</v>
      </c>
      <c r="C1069" s="14" t="str">
        <f t="shared" si="2"/>
        <v>December</v>
      </c>
      <c r="D1069" s="15" t="str">
        <f t="shared" si="3"/>
        <v>2017</v>
      </c>
      <c r="E1069" s="16">
        <f t="shared" si="4"/>
        <v>49</v>
      </c>
      <c r="F1069" s="14" t="str">
        <f>VLOOKUP(A1069,'_Holidays'!A1069:B3174,2,FALSE)</f>
        <v>Y</v>
      </c>
      <c r="G1069" s="17" t="str">
        <f>VLOOKUP(A1069,'_Holidays'!A1069:C3174,3,FALSE)</f>
        <v>N</v>
      </c>
      <c r="H1069" s="18">
        <v>11.5</v>
      </c>
      <c r="I1069" s="14" t="str">
        <f>IFERROR(__xludf.DUMMYFUNCTION("SPARKLINE(H1069,{""charttype"",""bar"";""color1"",""#00CCFF"";""max"",MAX($H$2:$H$2107)})"),"")</f>
        <v/>
      </c>
      <c r="J1069" s="18">
        <v>17.1</v>
      </c>
      <c r="K1069" s="14" t="str">
        <f>IFERROR(__xludf.DUMMYFUNCTION("SPARKLINE(J1069,{""charttype"",""bar"";""color1"",""#FF0000"";""max"",MAX($J$2:$J$2107)})"),"")</f>
        <v/>
      </c>
      <c r="L1069" s="18">
        <v>14.4</v>
      </c>
      <c r="M1069" s="18" t="str">
        <f>IFERROR(__xludf.DUMMYFUNCTION("SPARKLINE(L1069,{""charttype"",""bar"";""color1"",""#FF9900"";""max"",MAX($L$2:$L$2107)})"),"")</f>
        <v/>
      </c>
      <c r="N1069" s="18">
        <v>43.8</v>
      </c>
      <c r="O1069" s="14" t="str">
        <f>IFERROR(__xludf.DUMMYFUNCTION("SPARKLINE(N1069,{""charttype"",""bar"";""color1"",""#0066CC"";""max"",MAX($N$2:$N$2107)})"),"")</f>
        <v/>
      </c>
      <c r="P1069" s="16">
        <v>92487.71</v>
      </c>
      <c r="Q1069" s="19">
        <v>67.75807</v>
      </c>
      <c r="R1069" s="21">
        <f t="shared" si="5"/>
        <v>6266788.728</v>
      </c>
    </row>
    <row r="1070">
      <c r="A1070" s="6">
        <v>43073.0</v>
      </c>
      <c r="B1070" s="14" t="str">
        <f t="shared" si="1"/>
        <v>Monday</v>
      </c>
      <c r="C1070" s="14" t="str">
        <f t="shared" si="2"/>
        <v>December</v>
      </c>
      <c r="D1070" s="15" t="str">
        <f t="shared" si="3"/>
        <v>2017</v>
      </c>
      <c r="E1070" s="16">
        <f t="shared" si="4"/>
        <v>49</v>
      </c>
      <c r="F1070" s="14" t="str">
        <f>VLOOKUP(A1070,'_Holidays'!A1070:B3175,2,FALSE)</f>
        <v>Y</v>
      </c>
      <c r="G1070" s="17" t="str">
        <f>VLOOKUP(A1070,'_Holidays'!A1070:C3175,3,FALSE)</f>
        <v>N</v>
      </c>
      <c r="H1070" s="18">
        <v>12.4</v>
      </c>
      <c r="I1070" s="14" t="str">
        <f>IFERROR(__xludf.DUMMYFUNCTION("SPARKLINE(H1070,{""charttype"",""bar"";""color1"",""#00CCFF"";""max"",MAX($H$2:$H$2107)})"),"")</f>
        <v/>
      </c>
      <c r="J1070" s="18">
        <v>17.5</v>
      </c>
      <c r="K1070" s="14" t="str">
        <f>IFERROR(__xludf.DUMMYFUNCTION("SPARKLINE(J1070,{""charttype"",""bar"";""color1"",""#FF0000"";""max"",MAX($J$2:$J$2107)})"),"")</f>
        <v/>
      </c>
      <c r="L1070" s="18">
        <v>7.9</v>
      </c>
      <c r="M1070" s="18" t="str">
        <f>IFERROR(__xludf.DUMMYFUNCTION("SPARKLINE(L1070,{""charttype"",""bar"";""color1"",""#FF9900"";""max"",MAX($L$2:$L$2107)})"),"")</f>
        <v/>
      </c>
      <c r="N1070" s="18">
        <v>5.4</v>
      </c>
      <c r="O1070" s="14" t="str">
        <f>IFERROR(__xludf.DUMMYFUNCTION("SPARKLINE(N1070,{""charttype"",""bar"";""color1"",""#0066CC"";""max"",MAX($N$2:$N$2107)})"),"")</f>
        <v/>
      </c>
      <c r="P1070" s="16">
        <v>111626.0</v>
      </c>
      <c r="Q1070" s="19">
        <v>84.04176</v>
      </c>
      <c r="R1070" s="21">
        <f t="shared" si="5"/>
        <v>9381245.502</v>
      </c>
    </row>
    <row r="1071">
      <c r="A1071" s="6">
        <v>43074.0</v>
      </c>
      <c r="B1071" s="14" t="str">
        <f t="shared" si="1"/>
        <v>Tuesday</v>
      </c>
      <c r="C1071" s="14" t="str">
        <f t="shared" si="2"/>
        <v>December</v>
      </c>
      <c r="D1071" s="15" t="str">
        <f t="shared" si="3"/>
        <v>2017</v>
      </c>
      <c r="E1071" s="16">
        <f t="shared" si="4"/>
        <v>49</v>
      </c>
      <c r="F1071" s="14" t="str">
        <f>VLOOKUP(A1071,'_Holidays'!A1071:B3176,2,FALSE)</f>
        <v>Y</v>
      </c>
      <c r="G1071" s="17" t="str">
        <f>VLOOKUP(A1071,'_Holidays'!A1071:C3176,3,FALSE)</f>
        <v>N</v>
      </c>
      <c r="H1071" s="18">
        <v>10.8</v>
      </c>
      <c r="I1071" s="14" t="str">
        <f>IFERROR(__xludf.DUMMYFUNCTION("SPARKLINE(H1071,{""charttype"",""bar"";""color1"",""#00CCFF"";""max"",MAX($H$2:$H$2107)})"),"")</f>
        <v/>
      </c>
      <c r="J1071" s="18">
        <v>22.8</v>
      </c>
      <c r="K1071" s="14" t="str">
        <f>IFERROR(__xludf.DUMMYFUNCTION("SPARKLINE(J1071,{""charttype"",""bar"";""color1"",""#FF0000"";""max"",MAX($J$2:$J$2107)})"),"")</f>
        <v/>
      </c>
      <c r="L1071" s="18">
        <v>22.9</v>
      </c>
      <c r="M1071" s="18" t="str">
        <f>IFERROR(__xludf.DUMMYFUNCTION("SPARKLINE(L1071,{""charttype"",""bar"";""color1"",""#FF9900"";""max"",MAX($L$2:$L$2107)})"),"")</f>
        <v/>
      </c>
      <c r="N1071" s="18">
        <v>1.8</v>
      </c>
      <c r="O1071" s="14" t="str">
        <f>IFERROR(__xludf.DUMMYFUNCTION("SPARKLINE(N1071,{""charttype"",""bar"";""color1"",""#0066CC"";""max"",MAX($N$2:$N$2107)})"),"")</f>
        <v/>
      </c>
      <c r="P1071" s="16">
        <v>113063.7</v>
      </c>
      <c r="Q1071" s="19">
        <v>82.84206</v>
      </c>
      <c r="R1071" s="21">
        <f t="shared" si="5"/>
        <v>9366429.819</v>
      </c>
    </row>
    <row r="1072">
      <c r="A1072" s="6">
        <v>43075.0</v>
      </c>
      <c r="B1072" s="14" t="str">
        <f t="shared" si="1"/>
        <v>Wednesday</v>
      </c>
      <c r="C1072" s="14" t="str">
        <f t="shared" si="2"/>
        <v>December</v>
      </c>
      <c r="D1072" s="15" t="str">
        <f t="shared" si="3"/>
        <v>2017</v>
      </c>
      <c r="E1072" s="16">
        <f t="shared" si="4"/>
        <v>49</v>
      </c>
      <c r="F1072" s="14" t="str">
        <f>VLOOKUP(A1072,'_Holidays'!A1072:B3177,2,FALSE)</f>
        <v>Y</v>
      </c>
      <c r="G1072" s="17" t="str">
        <f>VLOOKUP(A1072,'_Holidays'!A1072:C3177,3,FALSE)</f>
        <v>N</v>
      </c>
      <c r="H1072" s="18">
        <v>13.6</v>
      </c>
      <c r="I1072" s="14" t="str">
        <f>IFERROR(__xludf.DUMMYFUNCTION("SPARKLINE(H1072,{""charttype"",""bar"";""color1"",""#00CCFF"";""max"",MAX($H$2:$H$2107)})"),"")</f>
        <v/>
      </c>
      <c r="J1072" s="18">
        <v>21.3</v>
      </c>
      <c r="K1072" s="14" t="str">
        <f>IFERROR(__xludf.DUMMYFUNCTION("SPARKLINE(J1072,{""charttype"",""bar"";""color1"",""#FF0000"";""max"",MAX($J$2:$J$2107)})"),"")</f>
        <v/>
      </c>
      <c r="L1072" s="18">
        <v>23.6</v>
      </c>
      <c r="M1072" s="18" t="str">
        <f>IFERROR(__xludf.DUMMYFUNCTION("SPARKLINE(L1072,{""charttype"",""bar"";""color1"",""#FF9900"";""max"",MAX($L$2:$L$2107)})"),"")</f>
        <v/>
      </c>
      <c r="N1072" s="18">
        <v>0.0</v>
      </c>
      <c r="O1072" s="14" t="str">
        <f>IFERROR(__xludf.DUMMYFUNCTION("SPARKLINE(N1072,{""charttype"",""bar"";""color1"",""#0066CC"";""max"",MAX($N$2:$N$2107)})"),"")</f>
        <v/>
      </c>
      <c r="P1072" s="16">
        <v>115383.1</v>
      </c>
      <c r="Q1072" s="19">
        <v>89.56405</v>
      </c>
      <c r="R1072" s="21">
        <f t="shared" si="5"/>
        <v>10334177.74</v>
      </c>
    </row>
    <row r="1073">
      <c r="A1073" s="6">
        <v>43076.0</v>
      </c>
      <c r="B1073" s="14" t="str">
        <f t="shared" si="1"/>
        <v>Thursday</v>
      </c>
      <c r="C1073" s="14" t="str">
        <f t="shared" si="2"/>
        <v>December</v>
      </c>
      <c r="D1073" s="15" t="str">
        <f t="shared" si="3"/>
        <v>2017</v>
      </c>
      <c r="E1073" s="16">
        <f t="shared" si="4"/>
        <v>49</v>
      </c>
      <c r="F1073" s="14" t="str">
        <f>VLOOKUP(A1073,'_Holidays'!A1073:B3178,2,FALSE)</f>
        <v>Y</v>
      </c>
      <c r="G1073" s="17" t="str">
        <f>VLOOKUP(A1073,'_Holidays'!A1073:C3178,3,FALSE)</f>
        <v>N</v>
      </c>
      <c r="H1073" s="18">
        <v>11.6</v>
      </c>
      <c r="I1073" s="14" t="str">
        <f>IFERROR(__xludf.DUMMYFUNCTION("SPARKLINE(H1073,{""charttype"",""bar"";""color1"",""#00CCFF"";""max"",MAX($H$2:$H$2107)})"),"")</f>
        <v/>
      </c>
      <c r="J1073" s="18">
        <v>21.9</v>
      </c>
      <c r="K1073" s="14" t="str">
        <f>IFERROR(__xludf.DUMMYFUNCTION("SPARKLINE(J1073,{""charttype"",""bar"";""color1"",""#FF0000"";""max"",MAX($J$2:$J$2107)})"),"")</f>
        <v/>
      </c>
      <c r="L1073" s="18">
        <v>19.8</v>
      </c>
      <c r="M1073" s="18" t="str">
        <f>IFERROR(__xludf.DUMMYFUNCTION("SPARKLINE(L1073,{""charttype"",""bar"";""color1"",""#FF9900"";""max"",MAX($L$2:$L$2107)})"),"")</f>
        <v/>
      </c>
      <c r="N1073" s="18">
        <v>0.0</v>
      </c>
      <c r="O1073" s="14" t="str">
        <f>IFERROR(__xludf.DUMMYFUNCTION("SPARKLINE(N1073,{""charttype"",""bar"";""color1"",""#0066CC"";""max"",MAX($N$2:$N$2107)})"),"")</f>
        <v/>
      </c>
      <c r="P1073" s="16">
        <v>115737.0</v>
      </c>
      <c r="Q1073" s="19">
        <v>102.5919</v>
      </c>
      <c r="R1073" s="21">
        <f t="shared" si="5"/>
        <v>11873678.73</v>
      </c>
    </row>
    <row r="1074">
      <c r="A1074" s="6">
        <v>43077.0</v>
      </c>
      <c r="B1074" s="14" t="str">
        <f t="shared" si="1"/>
        <v>Friday</v>
      </c>
      <c r="C1074" s="14" t="str">
        <f t="shared" si="2"/>
        <v>December</v>
      </c>
      <c r="D1074" s="15" t="str">
        <f t="shared" si="3"/>
        <v>2017</v>
      </c>
      <c r="E1074" s="16">
        <f t="shared" si="4"/>
        <v>49</v>
      </c>
      <c r="F1074" s="14" t="str">
        <f>VLOOKUP(A1074,'_Holidays'!A1074:B3179,2,FALSE)</f>
        <v>Y</v>
      </c>
      <c r="G1074" s="17" t="str">
        <f>VLOOKUP(A1074,'_Holidays'!A1074:C3179,3,FALSE)</f>
        <v>N</v>
      </c>
      <c r="H1074" s="18">
        <v>11.4</v>
      </c>
      <c r="I1074" s="14" t="str">
        <f>IFERROR(__xludf.DUMMYFUNCTION("SPARKLINE(H1074,{""charttype"",""bar"";""color1"",""#00CCFF"";""max"",MAX($H$2:$H$2107)})"),"")</f>
        <v/>
      </c>
      <c r="J1074" s="18">
        <v>18.7</v>
      </c>
      <c r="K1074" s="14" t="str">
        <f>IFERROR(__xludf.DUMMYFUNCTION("SPARKLINE(J1074,{""charttype"",""bar"";""color1"",""#FF0000"";""max"",MAX($J$2:$J$2107)})"),"")</f>
        <v/>
      </c>
      <c r="L1074" s="18">
        <v>28.5</v>
      </c>
      <c r="M1074" s="18" t="str">
        <f>IFERROR(__xludf.DUMMYFUNCTION("SPARKLINE(L1074,{""charttype"",""bar"";""color1"",""#FF9900"";""max"",MAX($L$2:$L$2107)})"),"")</f>
        <v/>
      </c>
      <c r="N1074" s="18">
        <v>25.2</v>
      </c>
      <c r="O1074" s="14" t="str">
        <f>IFERROR(__xludf.DUMMYFUNCTION("SPARKLINE(N1074,{""charttype"",""bar"";""color1"",""#0066CC"";""max"",MAX($N$2:$N$2107)})"),"")</f>
        <v/>
      </c>
      <c r="P1074" s="16">
        <v>109568.5</v>
      </c>
      <c r="Q1074" s="19">
        <v>87.46772</v>
      </c>
      <c r="R1074" s="21">
        <f t="shared" si="5"/>
        <v>9583706.879</v>
      </c>
    </row>
    <row r="1075">
      <c r="A1075" s="6">
        <v>43078.0</v>
      </c>
      <c r="B1075" s="14" t="str">
        <f t="shared" si="1"/>
        <v>Saturday</v>
      </c>
      <c r="C1075" s="14" t="str">
        <f t="shared" si="2"/>
        <v>December</v>
      </c>
      <c r="D1075" s="15" t="str">
        <f t="shared" si="3"/>
        <v>2017</v>
      </c>
      <c r="E1075" s="16">
        <f t="shared" si="4"/>
        <v>49</v>
      </c>
      <c r="F1075" s="14" t="str">
        <f>VLOOKUP(A1075,'_Holidays'!A1075:B3180,2,FALSE)</f>
        <v>Y</v>
      </c>
      <c r="G1075" s="17" t="str">
        <f>VLOOKUP(A1075,'_Holidays'!A1075:C3180,3,FALSE)</f>
        <v>N</v>
      </c>
      <c r="H1075" s="18">
        <v>12.7</v>
      </c>
      <c r="I1075" s="14" t="str">
        <f>IFERROR(__xludf.DUMMYFUNCTION("SPARKLINE(H1075,{""charttype"",""bar"";""color1"",""#00CCFF"";""max"",MAX($H$2:$H$2107)})"),"")</f>
        <v/>
      </c>
      <c r="J1075" s="18">
        <v>23.0</v>
      </c>
      <c r="K1075" s="14" t="str">
        <f>IFERROR(__xludf.DUMMYFUNCTION("SPARKLINE(J1075,{""charttype"",""bar"";""color1"",""#FF0000"";""max"",MAX($J$2:$J$2107)})"),"")</f>
        <v/>
      </c>
      <c r="L1075" s="18">
        <v>19.2</v>
      </c>
      <c r="M1075" s="18" t="str">
        <f>IFERROR(__xludf.DUMMYFUNCTION("SPARKLINE(L1075,{""charttype"",""bar"";""color1"",""#FF9900"";""max"",MAX($L$2:$L$2107)})"),"")</f>
        <v/>
      </c>
      <c r="N1075" s="18">
        <v>0.0</v>
      </c>
      <c r="O1075" s="14" t="str">
        <f>IFERROR(__xludf.DUMMYFUNCTION("SPARKLINE(N1075,{""charttype"",""bar"";""color1"",""#0066CC"";""max"",MAX($N$2:$N$2107)})"),"")</f>
        <v/>
      </c>
      <c r="P1075" s="16">
        <v>99334.8</v>
      </c>
      <c r="Q1075" s="19">
        <v>82.98084</v>
      </c>
      <c r="R1075" s="21">
        <f t="shared" si="5"/>
        <v>8242885.145</v>
      </c>
    </row>
    <row r="1076">
      <c r="A1076" s="6">
        <v>43079.0</v>
      </c>
      <c r="B1076" s="14" t="str">
        <f t="shared" si="1"/>
        <v>Sunday</v>
      </c>
      <c r="C1076" s="14" t="str">
        <f t="shared" si="2"/>
        <v>December</v>
      </c>
      <c r="D1076" s="15" t="str">
        <f t="shared" si="3"/>
        <v>2017</v>
      </c>
      <c r="E1076" s="16">
        <f t="shared" si="4"/>
        <v>50</v>
      </c>
      <c r="F1076" s="14" t="str">
        <f>VLOOKUP(A1076,'_Holidays'!A1076:B3181,2,FALSE)</f>
        <v>Y</v>
      </c>
      <c r="G1076" s="17" t="str">
        <f>VLOOKUP(A1076,'_Holidays'!A1076:C3181,3,FALSE)</f>
        <v>N</v>
      </c>
      <c r="H1076" s="18">
        <v>14.5</v>
      </c>
      <c r="I1076" s="14" t="str">
        <f>IFERROR(__xludf.DUMMYFUNCTION("SPARKLINE(H1076,{""charttype"",""bar"";""color1"",""#00CCFF"";""max"",MAX($H$2:$H$2107)})"),"")</f>
        <v/>
      </c>
      <c r="J1076" s="18">
        <v>22.2</v>
      </c>
      <c r="K1076" s="14" t="str">
        <f>IFERROR(__xludf.DUMMYFUNCTION("SPARKLINE(J1076,{""charttype"",""bar"";""color1"",""#FF0000"";""max"",MAX($J$2:$J$2107)})"),"")</f>
        <v/>
      </c>
      <c r="L1076" s="18">
        <v>31.4</v>
      </c>
      <c r="M1076" s="18" t="str">
        <f>IFERROR(__xludf.DUMMYFUNCTION("SPARKLINE(L1076,{""charttype"",""bar"";""color1"",""#FF9900"";""max"",MAX($L$2:$L$2107)})"),"")</f>
        <v/>
      </c>
      <c r="N1076" s="18">
        <v>0.0</v>
      </c>
      <c r="O1076" s="14" t="str">
        <f>IFERROR(__xludf.DUMMYFUNCTION("SPARKLINE(N1076,{""charttype"",""bar"";""color1"",""#0066CC"";""max"",MAX($N$2:$N$2107)})"),"")</f>
        <v/>
      </c>
      <c r="P1076" s="16">
        <v>97715.01</v>
      </c>
      <c r="Q1076" s="19">
        <v>81.08916</v>
      </c>
      <c r="R1076" s="21">
        <f t="shared" si="5"/>
        <v>7923628.08</v>
      </c>
    </row>
    <row r="1077">
      <c r="A1077" s="6">
        <v>43080.0</v>
      </c>
      <c r="B1077" s="14" t="str">
        <f t="shared" si="1"/>
        <v>Monday</v>
      </c>
      <c r="C1077" s="14" t="str">
        <f t="shared" si="2"/>
        <v>December</v>
      </c>
      <c r="D1077" s="15" t="str">
        <f t="shared" si="3"/>
        <v>2017</v>
      </c>
      <c r="E1077" s="16">
        <f t="shared" si="4"/>
        <v>50</v>
      </c>
      <c r="F1077" s="14" t="str">
        <f>VLOOKUP(A1077,'_Holidays'!A1077:B3182,2,FALSE)</f>
        <v>Y</v>
      </c>
      <c r="G1077" s="17" t="str">
        <f>VLOOKUP(A1077,'_Holidays'!A1077:C3182,3,FALSE)</f>
        <v>N</v>
      </c>
      <c r="H1077" s="18">
        <v>16.4</v>
      </c>
      <c r="I1077" s="14" t="str">
        <f>IFERROR(__xludf.DUMMYFUNCTION("SPARKLINE(H1077,{""charttype"",""bar"";""color1"",""#00CCFF"";""max"",MAX($H$2:$H$2107)})"),"")</f>
        <v/>
      </c>
      <c r="J1077" s="18">
        <v>20.7</v>
      </c>
      <c r="K1077" s="14" t="str">
        <f>IFERROR(__xludf.DUMMYFUNCTION("SPARKLINE(J1077,{""charttype"",""bar"";""color1"",""#FF0000"";""max"",MAX($J$2:$J$2107)})"),"")</f>
        <v/>
      </c>
      <c r="L1077" s="18">
        <v>26.3</v>
      </c>
      <c r="M1077" s="18" t="str">
        <f>IFERROR(__xludf.DUMMYFUNCTION("SPARKLINE(L1077,{""charttype"",""bar"";""color1"",""#FF9900"";""max"",MAX($L$2:$L$2107)})"),"")</f>
        <v/>
      </c>
      <c r="N1077" s="18">
        <v>0.0</v>
      </c>
      <c r="O1077" s="14" t="str">
        <f>IFERROR(__xludf.DUMMYFUNCTION("SPARKLINE(N1077,{""charttype"",""bar"";""color1"",""#0066CC"";""max"",MAX($N$2:$N$2107)})"),"")</f>
        <v/>
      </c>
      <c r="P1077" s="16">
        <v>114680.2</v>
      </c>
      <c r="Q1077" s="19">
        <v>97.6054</v>
      </c>
      <c r="R1077" s="21">
        <f t="shared" si="5"/>
        <v>11193406.79</v>
      </c>
    </row>
    <row r="1078">
      <c r="A1078" s="6">
        <v>43081.0</v>
      </c>
      <c r="B1078" s="14" t="str">
        <f t="shared" si="1"/>
        <v>Tuesday</v>
      </c>
      <c r="C1078" s="14" t="str">
        <f t="shared" si="2"/>
        <v>December</v>
      </c>
      <c r="D1078" s="15" t="str">
        <f t="shared" si="3"/>
        <v>2017</v>
      </c>
      <c r="E1078" s="16">
        <f t="shared" si="4"/>
        <v>50</v>
      </c>
      <c r="F1078" s="14" t="str">
        <f>VLOOKUP(A1078,'_Holidays'!A1078:B3183,2,FALSE)</f>
        <v>Y</v>
      </c>
      <c r="G1078" s="17" t="str">
        <f>VLOOKUP(A1078,'_Holidays'!A1078:C3183,3,FALSE)</f>
        <v>N</v>
      </c>
      <c r="H1078" s="18">
        <v>15.8</v>
      </c>
      <c r="I1078" s="14" t="str">
        <f>IFERROR(__xludf.DUMMYFUNCTION("SPARKLINE(H1078,{""charttype"",""bar"";""color1"",""#00CCFF"";""max"",MAX($H$2:$H$2107)})"),"")</f>
        <v/>
      </c>
      <c r="J1078" s="18">
        <v>26.4</v>
      </c>
      <c r="K1078" s="14" t="str">
        <f>IFERROR(__xludf.DUMMYFUNCTION("SPARKLINE(J1078,{""charttype"",""bar"";""color1"",""#FF0000"";""max"",MAX($J$2:$J$2107)})"),"")</f>
        <v/>
      </c>
      <c r="L1078" s="18">
        <v>31.3</v>
      </c>
      <c r="M1078" s="18" t="str">
        <f>IFERROR(__xludf.DUMMYFUNCTION("SPARKLINE(L1078,{""charttype"",""bar"";""color1"",""#FF9900"";""max"",MAX($L$2:$L$2107)})"),"")</f>
        <v/>
      </c>
      <c r="N1078" s="18">
        <v>0.0</v>
      </c>
      <c r="O1078" s="14" t="str">
        <f>IFERROR(__xludf.DUMMYFUNCTION("SPARKLINE(N1078,{""charttype"",""bar"";""color1"",""#0066CC"";""max"",MAX($N$2:$N$2107)})"),"")</f>
        <v/>
      </c>
      <c r="P1078" s="16">
        <v>121945.2</v>
      </c>
      <c r="Q1078" s="19">
        <v>104.9958</v>
      </c>
      <c r="R1078" s="21">
        <f t="shared" si="5"/>
        <v>12803733.83</v>
      </c>
    </row>
    <row r="1079">
      <c r="A1079" s="6">
        <v>43082.0</v>
      </c>
      <c r="B1079" s="14" t="str">
        <f t="shared" si="1"/>
        <v>Wednesday</v>
      </c>
      <c r="C1079" s="14" t="str">
        <f t="shared" si="2"/>
        <v>December</v>
      </c>
      <c r="D1079" s="15" t="str">
        <f t="shared" si="3"/>
        <v>2017</v>
      </c>
      <c r="E1079" s="16">
        <f t="shared" si="4"/>
        <v>50</v>
      </c>
      <c r="F1079" s="14" t="str">
        <f>VLOOKUP(A1079,'_Holidays'!A1079:B3184,2,FALSE)</f>
        <v>Y</v>
      </c>
      <c r="G1079" s="17" t="str">
        <f>VLOOKUP(A1079,'_Holidays'!A1079:C3184,3,FALSE)</f>
        <v>N</v>
      </c>
      <c r="H1079" s="18">
        <v>15.8</v>
      </c>
      <c r="I1079" s="14" t="str">
        <f>IFERROR(__xludf.DUMMYFUNCTION("SPARKLINE(H1079,{""charttype"",""bar"";""color1"",""#00CCFF"";""max"",MAX($H$2:$H$2107)})"),"")</f>
        <v/>
      </c>
      <c r="J1079" s="18">
        <v>37.6</v>
      </c>
      <c r="K1079" s="14" t="str">
        <f>IFERROR(__xludf.DUMMYFUNCTION("SPARKLINE(J1079,{""charttype"",""bar"";""color1"",""#FF0000"";""max"",MAX($J$2:$J$2107)})"),"")</f>
        <v/>
      </c>
      <c r="L1079" s="18">
        <v>32.0</v>
      </c>
      <c r="M1079" s="18" t="str">
        <f>IFERROR(__xludf.DUMMYFUNCTION("SPARKLINE(L1079,{""charttype"",""bar"";""color1"",""#FF9900"";""max"",MAX($L$2:$L$2107)})"),"")</f>
        <v/>
      </c>
      <c r="N1079" s="18">
        <v>0.0</v>
      </c>
      <c r="O1079" s="14" t="str">
        <f>IFERROR(__xludf.DUMMYFUNCTION("SPARKLINE(N1079,{""charttype"",""bar"";""color1"",""#0066CC"";""max"",MAX($N$2:$N$2107)})"),"")</f>
        <v/>
      </c>
      <c r="P1079" s="16">
        <v>146933.1</v>
      </c>
      <c r="Q1079" s="19">
        <v>94.49815</v>
      </c>
      <c r="R1079" s="21">
        <f t="shared" si="5"/>
        <v>13884906.12</v>
      </c>
    </row>
    <row r="1080">
      <c r="A1080" s="6">
        <v>43083.0</v>
      </c>
      <c r="B1080" s="14" t="str">
        <f t="shared" si="1"/>
        <v>Thursday</v>
      </c>
      <c r="C1080" s="14" t="str">
        <f t="shared" si="2"/>
        <v>December</v>
      </c>
      <c r="D1080" s="15" t="str">
        <f t="shared" si="3"/>
        <v>2017</v>
      </c>
      <c r="E1080" s="16">
        <f t="shared" si="4"/>
        <v>50</v>
      </c>
      <c r="F1080" s="14" t="str">
        <f>VLOOKUP(A1080,'_Holidays'!A1080:B3185,2,FALSE)</f>
        <v>Y</v>
      </c>
      <c r="G1080" s="17" t="str">
        <f>VLOOKUP(A1080,'_Holidays'!A1080:C3185,3,FALSE)</f>
        <v>N</v>
      </c>
      <c r="H1080" s="18">
        <v>20.5</v>
      </c>
      <c r="I1080" s="14" t="str">
        <f>IFERROR(__xludf.DUMMYFUNCTION("SPARKLINE(H1080,{""charttype"",""bar"";""color1"",""#00CCFF"";""max"",MAX($H$2:$H$2107)})"),"")</f>
        <v/>
      </c>
      <c r="J1080" s="18">
        <v>23.1</v>
      </c>
      <c r="K1080" s="14" t="str">
        <f>IFERROR(__xludf.DUMMYFUNCTION("SPARKLINE(J1080,{""charttype"",""bar"";""color1"",""#FF0000"";""max"",MAX($J$2:$J$2107)})"),"")</f>
        <v/>
      </c>
      <c r="L1080" s="18">
        <v>21.7</v>
      </c>
      <c r="M1080" s="18" t="str">
        <f>IFERROR(__xludf.DUMMYFUNCTION("SPARKLINE(L1080,{""charttype"",""bar"";""color1"",""#FF9900"";""max"",MAX($L$2:$L$2107)})"),"")</f>
        <v/>
      </c>
      <c r="N1080" s="18">
        <v>0.0</v>
      </c>
      <c r="O1080" s="14" t="str">
        <f>IFERROR(__xludf.DUMMYFUNCTION("SPARKLINE(N1080,{""charttype"",""bar"";""color1"",""#0066CC"";""max"",MAX($N$2:$N$2107)})"),"")</f>
        <v/>
      </c>
      <c r="P1080" s="16">
        <v>129280.8</v>
      </c>
      <c r="Q1080" s="19">
        <v>101.8652</v>
      </c>
      <c r="R1080" s="21">
        <f t="shared" si="5"/>
        <v>13169214.55</v>
      </c>
    </row>
    <row r="1081">
      <c r="A1081" s="6">
        <v>43084.0</v>
      </c>
      <c r="B1081" s="14" t="str">
        <f t="shared" si="1"/>
        <v>Friday</v>
      </c>
      <c r="C1081" s="14" t="str">
        <f t="shared" si="2"/>
        <v>December</v>
      </c>
      <c r="D1081" s="15" t="str">
        <f t="shared" si="3"/>
        <v>2017</v>
      </c>
      <c r="E1081" s="16">
        <f t="shared" si="4"/>
        <v>50</v>
      </c>
      <c r="F1081" s="14" t="str">
        <f>VLOOKUP(A1081,'_Holidays'!A1081:B3186,2,FALSE)</f>
        <v>Y</v>
      </c>
      <c r="G1081" s="17" t="str">
        <f>VLOOKUP(A1081,'_Holidays'!A1081:C3186,3,FALSE)</f>
        <v>N</v>
      </c>
      <c r="H1081" s="18">
        <v>14.1</v>
      </c>
      <c r="I1081" s="14" t="str">
        <f>IFERROR(__xludf.DUMMYFUNCTION("SPARKLINE(H1081,{""charttype"",""bar"";""color1"",""#00CCFF"";""max"",MAX($H$2:$H$2107)})"),"")</f>
        <v/>
      </c>
      <c r="J1081" s="18">
        <v>26.4</v>
      </c>
      <c r="K1081" s="14" t="str">
        <f>IFERROR(__xludf.DUMMYFUNCTION("SPARKLINE(J1081,{""charttype"",""bar"";""color1"",""#FF0000"";""max"",MAX($J$2:$J$2107)})"),"")</f>
        <v/>
      </c>
      <c r="L1081" s="18">
        <v>32.1</v>
      </c>
      <c r="M1081" s="18" t="str">
        <f>IFERROR(__xludf.DUMMYFUNCTION("SPARKLINE(L1081,{""charttype"",""bar"";""color1"",""#FF9900"";""max"",MAX($L$2:$L$2107)})"),"")</f>
        <v/>
      </c>
      <c r="N1081" s="18">
        <v>0.0</v>
      </c>
      <c r="O1081" s="14" t="str">
        <f>IFERROR(__xludf.DUMMYFUNCTION("SPARKLINE(N1081,{""charttype"",""bar"";""color1"",""#0066CC"";""max"",MAX($N$2:$N$2107)})"),"")</f>
        <v/>
      </c>
      <c r="P1081" s="16">
        <v>120821.1</v>
      </c>
      <c r="Q1081" s="19">
        <v>105.4359</v>
      </c>
      <c r="R1081" s="21">
        <f t="shared" si="5"/>
        <v>12738881.42</v>
      </c>
    </row>
    <row r="1082">
      <c r="A1082" s="6">
        <v>43085.0</v>
      </c>
      <c r="B1082" s="14" t="str">
        <f t="shared" si="1"/>
        <v>Saturday</v>
      </c>
      <c r="C1082" s="14" t="str">
        <f t="shared" si="2"/>
        <v>December</v>
      </c>
      <c r="D1082" s="15" t="str">
        <f t="shared" si="3"/>
        <v>2017</v>
      </c>
      <c r="E1082" s="16">
        <f t="shared" si="4"/>
        <v>50</v>
      </c>
      <c r="F1082" s="14" t="str">
        <f>VLOOKUP(A1082,'_Holidays'!A1082:B3187,2,FALSE)</f>
        <v>Y</v>
      </c>
      <c r="G1082" s="17" t="str">
        <f>VLOOKUP(A1082,'_Holidays'!A1082:C3187,3,FALSE)</f>
        <v>N</v>
      </c>
      <c r="H1082" s="18">
        <v>13.8</v>
      </c>
      <c r="I1082" s="14" t="str">
        <f>IFERROR(__xludf.DUMMYFUNCTION("SPARKLINE(H1082,{""charttype"",""bar"";""color1"",""#00CCFF"";""max"",MAX($H$2:$H$2107)})"),"")</f>
        <v/>
      </c>
      <c r="J1082" s="18">
        <v>24.6</v>
      </c>
      <c r="K1082" s="14" t="str">
        <f>IFERROR(__xludf.DUMMYFUNCTION("SPARKLINE(J1082,{""charttype"",""bar"";""color1"",""#FF0000"";""max"",MAX($J$2:$J$2107)})"),"")</f>
        <v/>
      </c>
      <c r="L1082" s="18">
        <v>31.0</v>
      </c>
      <c r="M1082" s="18" t="str">
        <f>IFERROR(__xludf.DUMMYFUNCTION("SPARKLINE(L1082,{""charttype"",""bar"";""color1"",""#FF9900"";""max"",MAX($L$2:$L$2107)})"),"")</f>
        <v/>
      </c>
      <c r="N1082" s="18">
        <v>0.0</v>
      </c>
      <c r="O1082" s="14" t="str">
        <f>IFERROR(__xludf.DUMMYFUNCTION("SPARKLINE(N1082,{""charttype"",""bar"";""color1"",""#0066CC"";""max"",MAX($N$2:$N$2107)})"),"")</f>
        <v/>
      </c>
      <c r="P1082" s="16">
        <v>110154.4</v>
      </c>
      <c r="Q1082" s="19">
        <v>99.47542</v>
      </c>
      <c r="R1082" s="21">
        <f t="shared" si="5"/>
        <v>10957655.2</v>
      </c>
    </row>
    <row r="1083">
      <c r="A1083" s="6">
        <v>43086.0</v>
      </c>
      <c r="B1083" s="14" t="str">
        <f t="shared" si="1"/>
        <v>Sunday</v>
      </c>
      <c r="C1083" s="14" t="str">
        <f t="shared" si="2"/>
        <v>December</v>
      </c>
      <c r="D1083" s="15" t="str">
        <f t="shared" si="3"/>
        <v>2017</v>
      </c>
      <c r="E1083" s="16">
        <f t="shared" si="4"/>
        <v>51</v>
      </c>
      <c r="F1083" s="14" t="str">
        <f>VLOOKUP(A1083,'_Holidays'!A1083:B3188,2,FALSE)</f>
        <v>Y</v>
      </c>
      <c r="G1083" s="17" t="str">
        <f>VLOOKUP(A1083,'_Holidays'!A1083:C3188,3,FALSE)</f>
        <v>N</v>
      </c>
      <c r="H1083" s="18">
        <v>15.7</v>
      </c>
      <c r="I1083" s="14" t="str">
        <f>IFERROR(__xludf.DUMMYFUNCTION("SPARKLINE(H1083,{""charttype"",""bar"";""color1"",""#00CCFF"";""max"",MAX($H$2:$H$2107)})"),"")</f>
        <v/>
      </c>
      <c r="J1083" s="18">
        <v>24.5</v>
      </c>
      <c r="K1083" s="14" t="str">
        <f>IFERROR(__xludf.DUMMYFUNCTION("SPARKLINE(J1083,{""charttype"",""bar"";""color1"",""#FF0000"";""max"",MAX($J$2:$J$2107)})"),"")</f>
        <v/>
      </c>
      <c r="L1083" s="18">
        <v>30.5</v>
      </c>
      <c r="M1083" s="18" t="str">
        <f>IFERROR(__xludf.DUMMYFUNCTION("SPARKLINE(L1083,{""charttype"",""bar"";""color1"",""#FF9900"";""max"",MAX($L$2:$L$2107)})"),"")</f>
        <v/>
      </c>
      <c r="N1083" s="18">
        <v>0.0</v>
      </c>
      <c r="O1083" s="14" t="str">
        <f>IFERROR(__xludf.DUMMYFUNCTION("SPARKLINE(N1083,{""charttype"",""bar"";""color1"",""#0066CC"";""max"",MAX($N$2:$N$2107)})"),"")</f>
        <v/>
      </c>
      <c r="P1083" s="16">
        <v>107212.8</v>
      </c>
      <c r="Q1083" s="19">
        <v>82.04932</v>
      </c>
      <c r="R1083" s="21">
        <f t="shared" si="5"/>
        <v>8796737.335</v>
      </c>
    </row>
    <row r="1084">
      <c r="A1084" s="6">
        <v>43087.0</v>
      </c>
      <c r="B1084" s="14" t="str">
        <f t="shared" si="1"/>
        <v>Monday</v>
      </c>
      <c r="C1084" s="14" t="str">
        <f t="shared" si="2"/>
        <v>December</v>
      </c>
      <c r="D1084" s="15" t="str">
        <f t="shared" si="3"/>
        <v>2017</v>
      </c>
      <c r="E1084" s="16">
        <f t="shared" si="4"/>
        <v>51</v>
      </c>
      <c r="F1084" s="14" t="str">
        <f>VLOOKUP(A1084,'_Holidays'!A1084:B3189,2,FALSE)</f>
        <v>Y</v>
      </c>
      <c r="G1084" s="17" t="str">
        <f>VLOOKUP(A1084,'_Holidays'!A1084:C3189,3,FALSE)</f>
        <v>N</v>
      </c>
      <c r="H1084" s="18">
        <v>17.1</v>
      </c>
      <c r="I1084" s="14" t="str">
        <f>IFERROR(__xludf.DUMMYFUNCTION("SPARKLINE(H1084,{""charttype"",""bar"";""color1"",""#00CCFF"";""max"",MAX($H$2:$H$2107)})"),"")</f>
        <v/>
      </c>
      <c r="J1084" s="18">
        <v>33.0</v>
      </c>
      <c r="K1084" s="14" t="str">
        <f>IFERROR(__xludf.DUMMYFUNCTION("SPARKLINE(J1084,{""charttype"",""bar"";""color1"",""#FF0000"";""max"",MAX($J$2:$J$2107)})"),"")</f>
        <v/>
      </c>
      <c r="L1084" s="18">
        <v>22.1</v>
      </c>
      <c r="M1084" s="18" t="str">
        <f>IFERROR(__xludf.DUMMYFUNCTION("SPARKLINE(L1084,{""charttype"",""bar"";""color1"",""#FF9900"";""max"",MAX($L$2:$L$2107)})"),"")</f>
        <v/>
      </c>
      <c r="N1084" s="18">
        <v>0.0</v>
      </c>
      <c r="O1084" s="14" t="str">
        <f>IFERROR(__xludf.DUMMYFUNCTION("SPARKLINE(N1084,{""charttype"",""bar"";""color1"",""#0066CC"";""max"",MAX($N$2:$N$2107)})"),"")</f>
        <v/>
      </c>
      <c r="P1084" s="16">
        <v>138949.7</v>
      </c>
      <c r="Q1084" s="19">
        <v>117.2654</v>
      </c>
      <c r="R1084" s="21">
        <f t="shared" si="5"/>
        <v>16293992.15</v>
      </c>
    </row>
    <row r="1085">
      <c r="A1085" s="6">
        <v>43088.0</v>
      </c>
      <c r="B1085" s="14" t="str">
        <f t="shared" si="1"/>
        <v>Tuesday</v>
      </c>
      <c r="C1085" s="14" t="str">
        <f t="shared" si="2"/>
        <v>December</v>
      </c>
      <c r="D1085" s="15" t="str">
        <f t="shared" si="3"/>
        <v>2017</v>
      </c>
      <c r="E1085" s="16">
        <f t="shared" si="4"/>
        <v>51</v>
      </c>
      <c r="F1085" s="14" t="str">
        <f>VLOOKUP(A1085,'_Holidays'!A1085:B3190,2,FALSE)</f>
        <v>Y</v>
      </c>
      <c r="G1085" s="17" t="str">
        <f>VLOOKUP(A1085,'_Holidays'!A1085:C3190,3,FALSE)</f>
        <v>N</v>
      </c>
      <c r="H1085" s="18">
        <v>19.7</v>
      </c>
      <c r="I1085" s="14" t="str">
        <f>IFERROR(__xludf.DUMMYFUNCTION("SPARKLINE(H1085,{""charttype"",""bar"";""color1"",""#00CCFF"";""max"",MAX($H$2:$H$2107)})"),"")</f>
        <v/>
      </c>
      <c r="J1085" s="18">
        <v>37.4</v>
      </c>
      <c r="K1085" s="14" t="str">
        <f>IFERROR(__xludf.DUMMYFUNCTION("SPARKLINE(J1085,{""charttype"",""bar"";""color1"",""#FF0000"";""max"",MAX($J$2:$J$2107)})"),"")</f>
        <v/>
      </c>
      <c r="L1085" s="18">
        <v>12.1</v>
      </c>
      <c r="M1085" s="18" t="str">
        <f>IFERROR(__xludf.DUMMYFUNCTION("SPARKLINE(L1085,{""charttype"",""bar"";""color1"",""#FF9900"";""max"",MAX($L$2:$L$2107)})"),"")</f>
        <v/>
      </c>
      <c r="N1085" s="18">
        <v>0.0</v>
      </c>
      <c r="O1085" s="14" t="str">
        <f>IFERROR(__xludf.DUMMYFUNCTION("SPARKLINE(N1085,{""charttype"",""bar"";""color1"",""#0066CC"";""max"",MAX($N$2:$N$2107)})"),"")</f>
        <v/>
      </c>
      <c r="P1085" s="16">
        <v>142870.4</v>
      </c>
      <c r="Q1085" s="19">
        <v>106.4977</v>
      </c>
      <c r="R1085" s="21">
        <f t="shared" si="5"/>
        <v>15215369</v>
      </c>
    </row>
    <row r="1086">
      <c r="A1086" s="6">
        <v>43089.0</v>
      </c>
      <c r="B1086" s="14" t="str">
        <f t="shared" si="1"/>
        <v>Wednesday</v>
      </c>
      <c r="C1086" s="14" t="str">
        <f t="shared" si="2"/>
        <v>December</v>
      </c>
      <c r="D1086" s="15" t="str">
        <f t="shared" si="3"/>
        <v>2017</v>
      </c>
      <c r="E1086" s="16">
        <f t="shared" si="4"/>
        <v>51</v>
      </c>
      <c r="F1086" s="14" t="str">
        <f>VLOOKUP(A1086,'_Holidays'!A1086:B3191,2,FALSE)</f>
        <v>Y</v>
      </c>
      <c r="G1086" s="17" t="str">
        <f>VLOOKUP(A1086,'_Holidays'!A1086:C3191,3,FALSE)</f>
        <v>N</v>
      </c>
      <c r="H1086" s="18">
        <v>15.8</v>
      </c>
      <c r="I1086" s="14" t="str">
        <f>IFERROR(__xludf.DUMMYFUNCTION("SPARKLINE(H1086,{""charttype"",""bar"";""color1"",""#00CCFF"";""max"",MAX($H$2:$H$2107)})"),"")</f>
        <v/>
      </c>
      <c r="J1086" s="18">
        <v>24.5</v>
      </c>
      <c r="K1086" s="14" t="str">
        <f>IFERROR(__xludf.DUMMYFUNCTION("SPARKLINE(J1086,{""charttype"",""bar"";""color1"",""#FF0000"";""max"",MAX($J$2:$J$2107)})"),"")</f>
        <v/>
      </c>
      <c r="L1086" s="18">
        <v>19.0</v>
      </c>
      <c r="M1086" s="18" t="str">
        <f>IFERROR(__xludf.DUMMYFUNCTION("SPARKLINE(L1086,{""charttype"",""bar"";""color1"",""#FF9900"";""max"",MAX($L$2:$L$2107)})"),"")</f>
        <v/>
      </c>
      <c r="N1086" s="18">
        <v>20.6</v>
      </c>
      <c r="O1086" s="14" t="str">
        <f>IFERROR(__xludf.DUMMYFUNCTION("SPARKLINE(N1086,{""charttype"",""bar"";""color1"",""#0066CC"";""max"",MAX($N$2:$N$2107)})"),"")</f>
        <v/>
      </c>
      <c r="P1086" s="16">
        <v>114917.0</v>
      </c>
      <c r="Q1086" s="19">
        <v>78.7376</v>
      </c>
      <c r="R1086" s="21">
        <f t="shared" si="5"/>
        <v>9048288.779</v>
      </c>
    </row>
    <row r="1087">
      <c r="A1087" s="6">
        <v>43090.0</v>
      </c>
      <c r="B1087" s="14" t="str">
        <f t="shared" si="1"/>
        <v>Thursday</v>
      </c>
      <c r="C1087" s="14" t="str">
        <f t="shared" si="2"/>
        <v>December</v>
      </c>
      <c r="D1087" s="15" t="str">
        <f t="shared" si="3"/>
        <v>2017</v>
      </c>
      <c r="E1087" s="16">
        <f t="shared" si="4"/>
        <v>51</v>
      </c>
      <c r="F1087" s="14" t="str">
        <f>VLOOKUP(A1087,'_Holidays'!A1087:B3192,2,FALSE)</f>
        <v>Y</v>
      </c>
      <c r="G1087" s="17" t="str">
        <f>VLOOKUP(A1087,'_Holidays'!A1087:C3192,3,FALSE)</f>
        <v>N</v>
      </c>
      <c r="H1087" s="18">
        <v>12.3</v>
      </c>
      <c r="I1087" s="14" t="str">
        <f>IFERROR(__xludf.DUMMYFUNCTION("SPARKLINE(H1087,{""charttype"",""bar"";""color1"",""#00CCFF"";""max"",MAX($H$2:$H$2107)})"),"")</f>
        <v/>
      </c>
      <c r="J1087" s="18">
        <v>23.7</v>
      </c>
      <c r="K1087" s="14" t="str">
        <f>IFERROR(__xludf.DUMMYFUNCTION("SPARKLINE(J1087,{""charttype"",""bar"";""color1"",""#FF0000"";""max"",MAX($J$2:$J$2107)})"),"")</f>
        <v/>
      </c>
      <c r="L1087" s="18">
        <v>31.9</v>
      </c>
      <c r="M1087" s="18" t="str">
        <f>IFERROR(__xludf.DUMMYFUNCTION("SPARKLINE(L1087,{""charttype"",""bar"";""color1"",""#FF9900"";""max"",MAX($L$2:$L$2107)})"),"")</f>
        <v/>
      </c>
      <c r="N1087" s="18">
        <v>0.0</v>
      </c>
      <c r="O1087" s="14" t="str">
        <f>IFERROR(__xludf.DUMMYFUNCTION("SPARKLINE(N1087,{""charttype"",""bar"";""color1"",""#0066CC"";""max"",MAX($N$2:$N$2107)})"),"")</f>
        <v/>
      </c>
      <c r="P1087" s="16">
        <v>114462.5</v>
      </c>
      <c r="Q1087" s="19">
        <v>85.77543</v>
      </c>
      <c r="R1087" s="21">
        <f t="shared" si="5"/>
        <v>9818070.156</v>
      </c>
    </row>
    <row r="1088">
      <c r="A1088" s="6">
        <v>43091.0</v>
      </c>
      <c r="B1088" s="14" t="str">
        <f t="shared" si="1"/>
        <v>Friday</v>
      </c>
      <c r="C1088" s="14" t="str">
        <f t="shared" si="2"/>
        <v>December</v>
      </c>
      <c r="D1088" s="15" t="str">
        <f t="shared" si="3"/>
        <v>2017</v>
      </c>
      <c r="E1088" s="16">
        <f t="shared" si="4"/>
        <v>51</v>
      </c>
      <c r="F1088" s="14" t="str">
        <f>VLOOKUP(A1088,'_Holidays'!A1088:B3193,2,FALSE)</f>
        <v>N</v>
      </c>
      <c r="G1088" s="17" t="str">
        <f>VLOOKUP(A1088,'_Holidays'!A1088:C3193,3,FALSE)</f>
        <v>N</v>
      </c>
      <c r="H1088" s="18">
        <v>13.6</v>
      </c>
      <c r="I1088" s="14" t="str">
        <f>IFERROR(__xludf.DUMMYFUNCTION("SPARKLINE(H1088,{""charttype"",""bar"";""color1"",""#00CCFF"";""max"",MAX($H$2:$H$2107)})"),"")</f>
        <v/>
      </c>
      <c r="J1088" s="18">
        <v>27.7</v>
      </c>
      <c r="K1088" s="14" t="str">
        <f>IFERROR(__xludf.DUMMYFUNCTION("SPARKLINE(J1088,{""charttype"",""bar"";""color1"",""#FF0000"";""max"",MAX($J$2:$J$2107)})"),"")</f>
        <v/>
      </c>
      <c r="L1088" s="18">
        <v>26.6</v>
      </c>
      <c r="M1088" s="18" t="str">
        <f>IFERROR(__xludf.DUMMYFUNCTION("SPARKLINE(L1088,{""charttype"",""bar"";""color1"",""#FF9900"";""max"",MAX($L$2:$L$2107)})"),"")</f>
        <v/>
      </c>
      <c r="N1088" s="18">
        <v>0.0</v>
      </c>
      <c r="O1088" s="14" t="str">
        <f>IFERROR(__xludf.DUMMYFUNCTION("SPARKLINE(N1088,{""charttype"",""bar"";""color1"",""#0066CC"";""max"",MAX($N$2:$N$2107)})"),"")</f>
        <v/>
      </c>
      <c r="P1088" s="16">
        <v>116428.8</v>
      </c>
      <c r="Q1088" s="19">
        <v>81.59886</v>
      </c>
      <c r="R1088" s="21">
        <f t="shared" si="5"/>
        <v>9500457.351</v>
      </c>
    </row>
    <row r="1089">
      <c r="A1089" s="6">
        <v>43092.0</v>
      </c>
      <c r="B1089" s="14" t="str">
        <f t="shared" si="1"/>
        <v>Saturday</v>
      </c>
      <c r="C1089" s="14" t="str">
        <f t="shared" si="2"/>
        <v>December</v>
      </c>
      <c r="D1089" s="15" t="str">
        <f t="shared" si="3"/>
        <v>2017</v>
      </c>
      <c r="E1089" s="16">
        <f t="shared" si="4"/>
        <v>51</v>
      </c>
      <c r="F1089" s="14" t="str">
        <f>VLOOKUP(A1089,'_Holidays'!A1089:B3194,2,FALSE)</f>
        <v>N</v>
      </c>
      <c r="G1089" s="17" t="str">
        <f>VLOOKUP(A1089,'_Holidays'!A1089:C3194,3,FALSE)</f>
        <v>N</v>
      </c>
      <c r="H1089" s="18">
        <v>14.7</v>
      </c>
      <c r="I1089" s="14" t="str">
        <f>IFERROR(__xludf.DUMMYFUNCTION("SPARKLINE(H1089,{""charttype"",""bar"";""color1"",""#00CCFF"";""max"",MAX($H$2:$H$2107)})"),"")</f>
        <v/>
      </c>
      <c r="J1089" s="18">
        <v>30.2</v>
      </c>
      <c r="K1089" s="14" t="str">
        <f>IFERROR(__xludf.DUMMYFUNCTION("SPARKLINE(J1089,{""charttype"",""bar"";""color1"",""#FF0000"";""max"",MAX($J$2:$J$2107)})"),"")</f>
        <v/>
      </c>
      <c r="L1089" s="18">
        <v>21.2</v>
      </c>
      <c r="M1089" s="18" t="str">
        <f>IFERROR(__xludf.DUMMYFUNCTION("SPARKLINE(L1089,{""charttype"",""bar"";""color1"",""#FF9900"";""max"",MAX($L$2:$L$2107)})"),"")</f>
        <v/>
      </c>
      <c r="N1089" s="18">
        <v>0.0</v>
      </c>
      <c r="O1089" s="14" t="str">
        <f>IFERROR(__xludf.DUMMYFUNCTION("SPARKLINE(N1089,{""charttype"",""bar"";""color1"",""#0066CC"";""max"",MAX($N$2:$N$2107)})"),"")</f>
        <v/>
      </c>
      <c r="P1089" s="16">
        <v>109364.0</v>
      </c>
      <c r="Q1089" s="19">
        <v>79.89885</v>
      </c>
      <c r="R1089" s="21">
        <f t="shared" si="5"/>
        <v>8738057.831</v>
      </c>
    </row>
    <row r="1090">
      <c r="A1090" s="6">
        <v>43093.0</v>
      </c>
      <c r="B1090" s="14" t="str">
        <f t="shared" si="1"/>
        <v>Sunday</v>
      </c>
      <c r="C1090" s="14" t="str">
        <f t="shared" si="2"/>
        <v>December</v>
      </c>
      <c r="D1090" s="15" t="str">
        <f t="shared" si="3"/>
        <v>2017</v>
      </c>
      <c r="E1090" s="16">
        <f t="shared" si="4"/>
        <v>52</v>
      </c>
      <c r="F1090" s="14" t="str">
        <f>VLOOKUP(A1090,'_Holidays'!A1090:B3195,2,FALSE)</f>
        <v>N</v>
      </c>
      <c r="G1090" s="17" t="str">
        <f>VLOOKUP(A1090,'_Holidays'!A1090:C3195,3,FALSE)</f>
        <v>N</v>
      </c>
      <c r="H1090" s="18">
        <v>15.8</v>
      </c>
      <c r="I1090" s="14" t="str">
        <f>IFERROR(__xludf.DUMMYFUNCTION("SPARKLINE(H1090,{""charttype"",""bar"";""color1"",""#00CCFF"";""max"",MAX($H$2:$H$2107)})"),"")</f>
        <v/>
      </c>
      <c r="J1090" s="18">
        <v>19.4</v>
      </c>
      <c r="K1090" s="14" t="str">
        <f>IFERROR(__xludf.DUMMYFUNCTION("SPARKLINE(J1090,{""charttype"",""bar"";""color1"",""#FF0000"";""max"",MAX($J$2:$J$2107)})"),"")</f>
        <v/>
      </c>
      <c r="L1090" s="18">
        <v>25.7</v>
      </c>
      <c r="M1090" s="18" t="str">
        <f>IFERROR(__xludf.DUMMYFUNCTION("SPARKLINE(L1090,{""charttype"",""bar"";""color1"",""#FF9900"";""max"",MAX($L$2:$L$2107)})"),"")</f>
        <v/>
      </c>
      <c r="N1090" s="18">
        <v>0.4</v>
      </c>
      <c r="O1090" s="14" t="str">
        <f>IFERROR(__xludf.DUMMYFUNCTION("SPARKLINE(N1090,{""charttype"",""bar"";""color1"",""#0066CC"";""max"",MAX($N$2:$N$2107)})"),"")</f>
        <v/>
      </c>
      <c r="P1090" s="16">
        <v>92856.23</v>
      </c>
      <c r="Q1090" s="19">
        <v>58.93911</v>
      </c>
      <c r="R1090" s="21">
        <f t="shared" si="5"/>
        <v>5472863.554</v>
      </c>
    </row>
    <row r="1091">
      <c r="A1091" s="6">
        <v>43094.0</v>
      </c>
      <c r="B1091" s="14" t="str">
        <f t="shared" si="1"/>
        <v>Monday</v>
      </c>
      <c r="C1091" s="14" t="str">
        <f t="shared" si="2"/>
        <v>December</v>
      </c>
      <c r="D1091" s="15" t="str">
        <f t="shared" si="3"/>
        <v>2017</v>
      </c>
      <c r="E1091" s="16">
        <f t="shared" si="4"/>
        <v>52</v>
      </c>
      <c r="F1091" s="14" t="str">
        <f>VLOOKUP(A1091,'_Holidays'!A1091:B3196,2,FALSE)</f>
        <v>N</v>
      </c>
      <c r="G1091" s="17" t="str">
        <f>VLOOKUP(A1091,'_Holidays'!A1091:C3196,3,FALSE)</f>
        <v>Y</v>
      </c>
      <c r="H1091" s="18">
        <v>15.1</v>
      </c>
      <c r="I1091" s="14" t="str">
        <f>IFERROR(__xludf.DUMMYFUNCTION("SPARKLINE(H1091,{""charttype"",""bar"";""color1"",""#00CCFF"";""max"",MAX($H$2:$H$2107)})"),"")</f>
        <v/>
      </c>
      <c r="J1091" s="18">
        <v>21.4</v>
      </c>
      <c r="K1091" s="14" t="str">
        <f>IFERROR(__xludf.DUMMYFUNCTION("SPARKLINE(J1091,{""charttype"",""bar"";""color1"",""#FF0000"";""max"",MAX($J$2:$J$2107)})"),"")</f>
        <v/>
      </c>
      <c r="L1091" s="18">
        <v>29.0</v>
      </c>
      <c r="M1091" s="18" t="str">
        <f>IFERROR(__xludf.DUMMYFUNCTION("SPARKLINE(L1091,{""charttype"",""bar"";""color1"",""#FF9900"";""max"",MAX($L$2:$L$2107)})"),"")</f>
        <v/>
      </c>
      <c r="N1091" s="18">
        <v>0.0</v>
      </c>
      <c r="O1091" s="14" t="str">
        <f>IFERROR(__xludf.DUMMYFUNCTION("SPARKLINE(N1091,{""charttype"",""bar"";""color1"",""#0066CC"";""max"",MAX($N$2:$N$2107)})"),"")</f>
        <v/>
      </c>
      <c r="P1091" s="16">
        <v>85094.38</v>
      </c>
      <c r="Q1091" s="19">
        <v>44.9003</v>
      </c>
      <c r="R1091" s="21">
        <f t="shared" si="5"/>
        <v>3820763.19</v>
      </c>
    </row>
    <row r="1092">
      <c r="A1092" s="6">
        <v>43095.0</v>
      </c>
      <c r="B1092" s="14" t="str">
        <f t="shared" si="1"/>
        <v>Tuesday</v>
      </c>
      <c r="C1092" s="14" t="str">
        <f t="shared" si="2"/>
        <v>December</v>
      </c>
      <c r="D1092" s="15" t="str">
        <f t="shared" si="3"/>
        <v>2017</v>
      </c>
      <c r="E1092" s="16">
        <f t="shared" si="4"/>
        <v>52</v>
      </c>
      <c r="F1092" s="14" t="str">
        <f>VLOOKUP(A1092,'_Holidays'!A1092:B3197,2,FALSE)</f>
        <v>N</v>
      </c>
      <c r="G1092" s="17" t="str">
        <f>VLOOKUP(A1092,'_Holidays'!A1092:C3197,3,FALSE)</f>
        <v>Y</v>
      </c>
      <c r="H1092" s="18">
        <v>12.5</v>
      </c>
      <c r="I1092" s="14" t="str">
        <f>IFERROR(__xludf.DUMMYFUNCTION("SPARKLINE(H1092,{""charttype"",""bar"";""color1"",""#00CCFF"";""max"",MAX($H$2:$H$2107)})"),"")</f>
        <v/>
      </c>
      <c r="J1092" s="18">
        <v>30.5</v>
      </c>
      <c r="K1092" s="14" t="str">
        <f>IFERROR(__xludf.DUMMYFUNCTION("SPARKLINE(J1092,{""charttype"",""bar"";""color1"",""#FF0000"";""max"",MAX($J$2:$J$2107)})"),"")</f>
        <v/>
      </c>
      <c r="L1092" s="18">
        <v>31.9</v>
      </c>
      <c r="M1092" s="18" t="str">
        <f>IFERROR(__xludf.DUMMYFUNCTION("SPARKLINE(L1092,{""charttype"",""bar"";""color1"",""#FF9900"";""max"",MAX($L$2:$L$2107)})"),"")</f>
        <v/>
      </c>
      <c r="N1092" s="18">
        <v>0.0</v>
      </c>
      <c r="O1092" s="14" t="str">
        <f>IFERROR(__xludf.DUMMYFUNCTION("SPARKLINE(N1092,{""charttype"",""bar"";""color1"",""#0066CC"";""max"",MAX($N$2:$N$2107)})"),"")</f>
        <v/>
      </c>
      <c r="P1092" s="16">
        <v>98638.86</v>
      </c>
      <c r="Q1092" s="19">
        <v>72.84524</v>
      </c>
      <c r="R1092" s="21">
        <f t="shared" si="5"/>
        <v>7185371.43</v>
      </c>
    </row>
    <row r="1093">
      <c r="A1093" s="6">
        <v>43096.0</v>
      </c>
      <c r="B1093" s="14" t="str">
        <f t="shared" si="1"/>
        <v>Wednesday</v>
      </c>
      <c r="C1093" s="14" t="str">
        <f t="shared" si="2"/>
        <v>December</v>
      </c>
      <c r="D1093" s="15" t="str">
        <f t="shared" si="3"/>
        <v>2017</v>
      </c>
      <c r="E1093" s="16">
        <f t="shared" si="4"/>
        <v>52</v>
      </c>
      <c r="F1093" s="14" t="str">
        <f>VLOOKUP(A1093,'_Holidays'!A1093:B3198,2,FALSE)</f>
        <v>N</v>
      </c>
      <c r="G1093" s="17" t="str">
        <f>VLOOKUP(A1093,'_Holidays'!A1093:C3198,3,FALSE)</f>
        <v>N</v>
      </c>
      <c r="H1093" s="18">
        <v>17.3</v>
      </c>
      <c r="I1093" s="14" t="str">
        <f>IFERROR(__xludf.DUMMYFUNCTION("SPARKLINE(H1093,{""charttype"",""bar"";""color1"",""#00CCFF"";""max"",MAX($H$2:$H$2107)})"),"")</f>
        <v/>
      </c>
      <c r="J1093" s="18">
        <v>34.5</v>
      </c>
      <c r="K1093" s="14" t="str">
        <f>IFERROR(__xludf.DUMMYFUNCTION("SPARKLINE(J1093,{""charttype"",""bar"";""color1"",""#FF0000"";""max"",MAX($J$2:$J$2107)})"),"")</f>
        <v/>
      </c>
      <c r="L1093" s="18">
        <v>30.6</v>
      </c>
      <c r="M1093" s="18" t="str">
        <f>IFERROR(__xludf.DUMMYFUNCTION("SPARKLINE(L1093,{""charttype"",""bar"";""color1"",""#FF9900"";""max"",MAX($L$2:$L$2107)})"),"")</f>
        <v/>
      </c>
      <c r="N1093" s="18">
        <v>0.0</v>
      </c>
      <c r="O1093" s="14" t="str">
        <f>IFERROR(__xludf.DUMMYFUNCTION("SPARKLINE(N1093,{""charttype"",""bar"";""color1"",""#0066CC"";""max"",MAX($N$2:$N$2107)})"),"")</f>
        <v/>
      </c>
      <c r="P1093" s="16">
        <v>128753.8</v>
      </c>
      <c r="Q1093" s="19">
        <v>113.6548</v>
      </c>
      <c r="R1093" s="21">
        <f t="shared" si="5"/>
        <v>14633487.39</v>
      </c>
    </row>
    <row r="1094">
      <c r="A1094" s="6">
        <v>43097.0</v>
      </c>
      <c r="B1094" s="14" t="str">
        <f t="shared" si="1"/>
        <v>Thursday</v>
      </c>
      <c r="C1094" s="14" t="str">
        <f t="shared" si="2"/>
        <v>December</v>
      </c>
      <c r="D1094" s="15" t="str">
        <f t="shared" si="3"/>
        <v>2017</v>
      </c>
      <c r="E1094" s="16">
        <f t="shared" si="4"/>
        <v>52</v>
      </c>
      <c r="F1094" s="14" t="str">
        <f>VLOOKUP(A1094,'_Holidays'!A1094:B3199,2,FALSE)</f>
        <v>N</v>
      </c>
      <c r="G1094" s="17" t="str">
        <f>VLOOKUP(A1094,'_Holidays'!A1094:C3199,3,FALSE)</f>
        <v>N</v>
      </c>
      <c r="H1094" s="18">
        <v>24.0</v>
      </c>
      <c r="I1094" s="14" t="str">
        <f>IFERROR(__xludf.DUMMYFUNCTION("SPARKLINE(H1094,{""charttype"",""bar"";""color1"",""#00CCFF"";""max"",MAX($H$2:$H$2107)})"),"")</f>
        <v/>
      </c>
      <c r="J1094" s="18">
        <v>32.8</v>
      </c>
      <c r="K1094" s="14" t="str">
        <f>IFERROR(__xludf.DUMMYFUNCTION("SPARKLINE(J1094,{""charttype"",""bar"";""color1"",""#FF0000"";""max"",MAX($J$2:$J$2107)})"),"")</f>
        <v/>
      </c>
      <c r="L1094" s="18">
        <v>13.5</v>
      </c>
      <c r="M1094" s="18" t="str">
        <f>IFERROR(__xludf.DUMMYFUNCTION("SPARKLINE(L1094,{""charttype"",""bar"";""color1"",""#FF9900"";""max"",MAX($L$2:$L$2107)})"),"")</f>
        <v/>
      </c>
      <c r="N1094" s="18">
        <v>0.0</v>
      </c>
      <c r="O1094" s="14" t="str">
        <f>IFERROR(__xludf.DUMMYFUNCTION("SPARKLINE(N1094,{""charttype"",""bar"";""color1"",""#0066CC"";""max"",MAX($N$2:$N$2107)})"),"")</f>
        <v/>
      </c>
      <c r="P1094" s="16">
        <v>130699.2</v>
      </c>
      <c r="Q1094" s="19">
        <v>109.4927</v>
      </c>
      <c r="R1094" s="21">
        <f t="shared" si="5"/>
        <v>14310608.3</v>
      </c>
    </row>
    <row r="1095">
      <c r="A1095" s="6">
        <v>43098.0</v>
      </c>
      <c r="B1095" s="14" t="str">
        <f t="shared" si="1"/>
        <v>Friday</v>
      </c>
      <c r="C1095" s="14" t="str">
        <f t="shared" si="2"/>
        <v>December</v>
      </c>
      <c r="D1095" s="15" t="str">
        <f t="shared" si="3"/>
        <v>2017</v>
      </c>
      <c r="E1095" s="16">
        <f t="shared" si="4"/>
        <v>52</v>
      </c>
      <c r="F1095" s="14" t="str">
        <f>VLOOKUP(A1095,'_Holidays'!A1095:B3200,2,FALSE)</f>
        <v>N</v>
      </c>
      <c r="G1095" s="17" t="str">
        <f>VLOOKUP(A1095,'_Holidays'!A1095:C3200,3,FALSE)</f>
        <v>N</v>
      </c>
      <c r="H1095" s="18">
        <v>18.6</v>
      </c>
      <c r="I1095" s="14" t="str">
        <f>IFERROR(__xludf.DUMMYFUNCTION("SPARKLINE(H1095,{""charttype"",""bar"";""color1"",""#00CCFF"";""max"",MAX($H$2:$H$2107)})"),"")</f>
        <v/>
      </c>
      <c r="J1095" s="18">
        <v>24.4</v>
      </c>
      <c r="K1095" s="14" t="str">
        <f>IFERROR(__xludf.DUMMYFUNCTION("SPARKLINE(J1095,{""charttype"",""bar"";""color1"",""#FF0000"";""max"",MAX($J$2:$J$2107)})"),"")</f>
        <v/>
      </c>
      <c r="L1095" s="18">
        <v>9.3</v>
      </c>
      <c r="M1095" s="18" t="str">
        <f>IFERROR(__xludf.DUMMYFUNCTION("SPARKLINE(L1095,{""charttype"",""bar"";""color1"",""#FF9900"";""max"",MAX($L$2:$L$2107)})"),"")</f>
        <v/>
      </c>
      <c r="N1095" s="18">
        <v>0.2</v>
      </c>
      <c r="O1095" s="14" t="str">
        <f>IFERROR(__xludf.DUMMYFUNCTION("SPARKLINE(N1095,{""charttype"",""bar"";""color1"",""#0066CC"";""max"",MAX($N$2:$N$2107)})"),"")</f>
        <v/>
      </c>
      <c r="P1095" s="16">
        <v>115572.0</v>
      </c>
      <c r="Q1095" s="19">
        <v>93.83409</v>
      </c>
      <c r="R1095" s="21">
        <f t="shared" si="5"/>
        <v>10844593.45</v>
      </c>
    </row>
    <row r="1096">
      <c r="A1096" s="6">
        <v>43099.0</v>
      </c>
      <c r="B1096" s="14" t="str">
        <f t="shared" si="1"/>
        <v>Saturday</v>
      </c>
      <c r="C1096" s="14" t="str">
        <f t="shared" si="2"/>
        <v>December</v>
      </c>
      <c r="D1096" s="15" t="str">
        <f t="shared" si="3"/>
        <v>2017</v>
      </c>
      <c r="E1096" s="16">
        <f t="shared" si="4"/>
        <v>52</v>
      </c>
      <c r="F1096" s="14" t="str">
        <f>VLOOKUP(A1096,'_Holidays'!A1096:B3201,2,FALSE)</f>
        <v>N</v>
      </c>
      <c r="G1096" s="17" t="str">
        <f>VLOOKUP(A1096,'_Holidays'!A1096:C3201,3,FALSE)</f>
        <v>N</v>
      </c>
      <c r="H1096" s="18">
        <v>15.6</v>
      </c>
      <c r="I1096" s="14" t="str">
        <f>IFERROR(__xludf.DUMMYFUNCTION("SPARKLINE(H1096,{""charttype"",""bar"";""color1"",""#00CCFF"";""max"",MAX($H$2:$H$2107)})"),"")</f>
        <v/>
      </c>
      <c r="J1096" s="18">
        <v>21.3</v>
      </c>
      <c r="K1096" s="14" t="str">
        <f>IFERROR(__xludf.DUMMYFUNCTION("SPARKLINE(J1096,{""charttype"",""bar"";""color1"",""#FF0000"";""max"",MAX($J$2:$J$2107)})"),"")</f>
        <v/>
      </c>
      <c r="L1096" s="18">
        <v>13.6</v>
      </c>
      <c r="M1096" s="18" t="str">
        <f>IFERROR(__xludf.DUMMYFUNCTION("SPARKLINE(L1096,{""charttype"",""bar"";""color1"",""#FF9900"";""max"",MAX($L$2:$L$2107)})"),"")</f>
        <v/>
      </c>
      <c r="N1096" s="18">
        <v>8.4</v>
      </c>
      <c r="O1096" s="14" t="str">
        <f>IFERROR(__xludf.DUMMYFUNCTION("SPARKLINE(N1096,{""charttype"",""bar"";""color1"",""#0066CC"";""max"",MAX($N$2:$N$2107)})"),"")</f>
        <v/>
      </c>
      <c r="P1096" s="16">
        <v>96358.98</v>
      </c>
      <c r="Q1096" s="19">
        <v>59.47517</v>
      </c>
      <c r="R1096" s="21">
        <f t="shared" si="5"/>
        <v>5730966.717</v>
      </c>
    </row>
    <row r="1097">
      <c r="A1097" s="6">
        <v>43100.0</v>
      </c>
      <c r="B1097" s="14" t="str">
        <f t="shared" si="1"/>
        <v>Sunday</v>
      </c>
      <c r="C1097" s="14" t="str">
        <f t="shared" si="2"/>
        <v>December</v>
      </c>
      <c r="D1097" s="15" t="str">
        <f t="shared" si="3"/>
        <v>2017</v>
      </c>
      <c r="E1097" s="16">
        <f t="shared" si="4"/>
        <v>53</v>
      </c>
      <c r="F1097" s="14" t="str">
        <f>VLOOKUP(A1097,'_Holidays'!A1097:B3202,2,FALSE)</f>
        <v>N</v>
      </c>
      <c r="G1097" s="17" t="str">
        <f>VLOOKUP(A1097,'_Holidays'!A1097:C3202,3,FALSE)</f>
        <v>N</v>
      </c>
      <c r="H1097" s="18">
        <v>12.0</v>
      </c>
      <c r="I1097" s="14" t="str">
        <f>IFERROR(__xludf.DUMMYFUNCTION("SPARKLINE(H1097,{""charttype"",""bar"";""color1"",""#00CCFF"";""max"",MAX($H$2:$H$2107)})"),"")</f>
        <v/>
      </c>
      <c r="J1097" s="18">
        <v>25.7</v>
      </c>
      <c r="K1097" s="14" t="str">
        <f>IFERROR(__xludf.DUMMYFUNCTION("SPARKLINE(J1097,{""charttype"",""bar"";""color1"",""#FF0000"";""max"",MAX($J$2:$J$2107)})"),"")</f>
        <v/>
      </c>
      <c r="L1097" s="18">
        <v>31.7</v>
      </c>
      <c r="M1097" s="18" t="str">
        <f>IFERROR(__xludf.DUMMYFUNCTION("SPARKLINE(L1097,{""charttype"",""bar"";""color1"",""#FF9900"";""max"",MAX($L$2:$L$2107)})"),"")</f>
        <v/>
      </c>
      <c r="N1097" s="18">
        <v>0.2</v>
      </c>
      <c r="O1097" s="14" t="str">
        <f>IFERROR(__xludf.DUMMYFUNCTION("SPARKLINE(N1097,{""charttype"",""bar"";""color1"",""#0066CC"";""max"",MAX($N$2:$N$2107)})"),"")</f>
        <v/>
      </c>
      <c r="P1097" s="16">
        <v>95700.48</v>
      </c>
      <c r="Q1097" s="19">
        <v>61.49347</v>
      </c>
      <c r="R1097" s="21">
        <f t="shared" si="5"/>
        <v>5884954.596</v>
      </c>
    </row>
    <row r="1098">
      <c r="A1098" s="6">
        <v>43101.0</v>
      </c>
      <c r="B1098" s="14" t="str">
        <f t="shared" si="1"/>
        <v>Monday</v>
      </c>
      <c r="C1098" s="14" t="str">
        <f t="shared" si="2"/>
        <v>January</v>
      </c>
      <c r="D1098" s="15" t="str">
        <f t="shared" si="3"/>
        <v>2018</v>
      </c>
      <c r="E1098" s="16">
        <f t="shared" si="4"/>
        <v>1</v>
      </c>
      <c r="F1098" s="14" t="str">
        <f>VLOOKUP(A1098,'_Holidays'!A1098:B3203,2,FALSE)</f>
        <v>N</v>
      </c>
      <c r="G1098" s="17" t="str">
        <f>VLOOKUP(A1098,'_Holidays'!A1098:C3203,3,FALSE)</f>
        <v>Y</v>
      </c>
      <c r="H1098" s="18">
        <v>16.6</v>
      </c>
      <c r="I1098" s="14" t="str">
        <f>IFERROR(__xludf.DUMMYFUNCTION("SPARKLINE(H1098,{""charttype"",""bar"";""color1"",""#00CCFF"";""max"",MAX($H$2:$H$2107)})"),"")</f>
        <v/>
      </c>
      <c r="J1098" s="18">
        <v>25.3</v>
      </c>
      <c r="K1098" s="14" t="str">
        <f>IFERROR(__xludf.DUMMYFUNCTION("SPARKLINE(J1098,{""charttype"",""bar"";""color1"",""#FF0000"";""max"",MAX($J$2:$J$2107)})"),"")</f>
        <v/>
      </c>
      <c r="L1098" s="18">
        <v>31.4</v>
      </c>
      <c r="M1098" s="18" t="str">
        <f>IFERROR(__xludf.DUMMYFUNCTION("SPARKLINE(L1098,{""charttype"",""bar"";""color1"",""#FF9900"";""max"",MAX($L$2:$L$2107)})"),"")</f>
        <v/>
      </c>
      <c r="N1098" s="18">
        <v>0.0</v>
      </c>
      <c r="O1098" s="14" t="str">
        <f>IFERROR(__xludf.DUMMYFUNCTION("SPARKLINE(N1098,{""charttype"",""bar"";""color1"",""#0066CC"";""max"",MAX($N$2:$N$2107)})"),"")</f>
        <v/>
      </c>
      <c r="P1098" s="16">
        <v>95959.69</v>
      </c>
      <c r="Q1098" s="19">
        <v>71.81775</v>
      </c>
      <c r="R1098" s="21">
        <f t="shared" si="5"/>
        <v>6891609.026</v>
      </c>
    </row>
    <row r="1099">
      <c r="A1099" s="6">
        <v>43102.0</v>
      </c>
      <c r="B1099" s="14" t="str">
        <f t="shared" si="1"/>
        <v>Tuesday</v>
      </c>
      <c r="C1099" s="14" t="str">
        <f t="shared" si="2"/>
        <v>January</v>
      </c>
      <c r="D1099" s="15" t="str">
        <f t="shared" si="3"/>
        <v>2018</v>
      </c>
      <c r="E1099" s="16">
        <f t="shared" si="4"/>
        <v>1</v>
      </c>
      <c r="F1099" s="14" t="str">
        <f>VLOOKUP(A1099,'_Holidays'!A1099:B3204,2,FALSE)</f>
        <v>N</v>
      </c>
      <c r="G1099" s="17" t="str">
        <f>VLOOKUP(A1099,'_Holidays'!A1099:C3204,3,FALSE)</f>
        <v>N</v>
      </c>
      <c r="H1099" s="18">
        <v>16.4</v>
      </c>
      <c r="I1099" s="14" t="str">
        <f>IFERROR(__xludf.DUMMYFUNCTION("SPARKLINE(H1099,{""charttype"",""bar"";""color1"",""#00CCFF"";""max"",MAX($H$2:$H$2107)})"),"")</f>
        <v/>
      </c>
      <c r="J1099" s="18">
        <v>21.8</v>
      </c>
      <c r="K1099" s="14" t="str">
        <f>IFERROR(__xludf.DUMMYFUNCTION("SPARKLINE(J1099,{""charttype"",""bar"";""color1"",""#FF0000"";""max"",MAX($J$2:$J$2107)})"),"")</f>
        <v/>
      </c>
      <c r="L1099" s="18">
        <v>29.7</v>
      </c>
      <c r="M1099" s="18" t="str">
        <f>IFERROR(__xludf.DUMMYFUNCTION("SPARKLINE(L1099,{""charttype"",""bar"";""color1"",""#FF9900"";""max"",MAX($L$2:$L$2107)})"),"")</f>
        <v/>
      </c>
      <c r="N1099" s="18">
        <v>0.0</v>
      </c>
      <c r="O1099" s="14" t="str">
        <f>IFERROR(__xludf.DUMMYFUNCTION("SPARKLINE(N1099,{""charttype"",""bar"";""color1"",""#0066CC"";""max"",MAX($N$2:$N$2107)})"),"")</f>
        <v/>
      </c>
      <c r="P1099" s="16">
        <v>105277.9</v>
      </c>
      <c r="Q1099" s="19">
        <v>69.38773</v>
      </c>
      <c r="R1099" s="21">
        <f t="shared" si="5"/>
        <v>7304994.5</v>
      </c>
    </row>
    <row r="1100">
      <c r="A1100" s="6">
        <v>43103.0</v>
      </c>
      <c r="B1100" s="14" t="str">
        <f t="shared" si="1"/>
        <v>Wednesday</v>
      </c>
      <c r="C1100" s="14" t="str">
        <f t="shared" si="2"/>
        <v>January</v>
      </c>
      <c r="D1100" s="15" t="str">
        <f t="shared" si="3"/>
        <v>2018</v>
      </c>
      <c r="E1100" s="16">
        <f t="shared" si="4"/>
        <v>1</v>
      </c>
      <c r="F1100" s="14" t="str">
        <f>VLOOKUP(A1100,'_Holidays'!A1100:B3205,2,FALSE)</f>
        <v>N</v>
      </c>
      <c r="G1100" s="17" t="str">
        <f>VLOOKUP(A1100,'_Holidays'!A1100:C3205,3,FALSE)</f>
        <v>N</v>
      </c>
      <c r="H1100" s="18">
        <v>14.6</v>
      </c>
      <c r="I1100" s="14" t="str">
        <f>IFERROR(__xludf.DUMMYFUNCTION("SPARKLINE(H1100,{""charttype"",""bar"";""color1"",""#00CCFF"";""max"",MAX($H$2:$H$2107)})"),"")</f>
        <v/>
      </c>
      <c r="J1100" s="18">
        <v>21.0</v>
      </c>
      <c r="K1100" s="14" t="str">
        <f>IFERROR(__xludf.DUMMYFUNCTION("SPARKLINE(J1100,{""charttype"",""bar"";""color1"",""#FF0000"";""max"",MAX($J$2:$J$2107)})"),"")</f>
        <v/>
      </c>
      <c r="L1100" s="18">
        <v>27.2</v>
      </c>
      <c r="M1100" s="18" t="str">
        <f>IFERROR(__xludf.DUMMYFUNCTION("SPARKLINE(L1100,{""charttype"",""bar"";""color1"",""#FF9900"";""max"",MAX($L$2:$L$2107)})"),"")</f>
        <v/>
      </c>
      <c r="N1100" s="18">
        <v>0.0</v>
      </c>
      <c r="O1100" s="14" t="str">
        <f>IFERROR(__xludf.DUMMYFUNCTION("SPARKLINE(N1100,{""charttype"",""bar"";""color1"",""#0066CC"";""max"",MAX($N$2:$N$2107)})"),"")</f>
        <v/>
      </c>
      <c r="P1100" s="16">
        <v>106373.8</v>
      </c>
      <c r="Q1100" s="19">
        <v>67.23812</v>
      </c>
      <c r="R1100" s="21">
        <f t="shared" si="5"/>
        <v>7152374.329</v>
      </c>
    </row>
    <row r="1101">
      <c r="A1101" s="6">
        <v>43104.0</v>
      </c>
      <c r="B1101" s="14" t="str">
        <f t="shared" si="1"/>
        <v>Thursday</v>
      </c>
      <c r="C1101" s="14" t="str">
        <f t="shared" si="2"/>
        <v>January</v>
      </c>
      <c r="D1101" s="15" t="str">
        <f t="shared" si="3"/>
        <v>2018</v>
      </c>
      <c r="E1101" s="16">
        <f t="shared" si="4"/>
        <v>1</v>
      </c>
      <c r="F1101" s="14" t="str">
        <f>VLOOKUP(A1101,'_Holidays'!A1101:B3206,2,FALSE)</f>
        <v>N</v>
      </c>
      <c r="G1101" s="17" t="str">
        <f>VLOOKUP(A1101,'_Holidays'!A1101:C3206,3,FALSE)</f>
        <v>N</v>
      </c>
      <c r="H1101" s="18">
        <v>14.1</v>
      </c>
      <c r="I1101" s="14" t="str">
        <f>IFERROR(__xludf.DUMMYFUNCTION("SPARKLINE(H1101,{""charttype"",""bar"";""color1"",""#00CCFF"";""max"",MAX($H$2:$H$2107)})"),"")</f>
        <v/>
      </c>
      <c r="J1101" s="18">
        <v>23.6</v>
      </c>
      <c r="K1101" s="14" t="str">
        <f>IFERROR(__xludf.DUMMYFUNCTION("SPARKLINE(J1101,{""charttype"",""bar"";""color1"",""#FF0000"";""max"",MAX($J$2:$J$2107)})"),"")</f>
        <v/>
      </c>
      <c r="L1101" s="18">
        <v>31.8</v>
      </c>
      <c r="M1101" s="18" t="str">
        <f>IFERROR(__xludf.DUMMYFUNCTION("SPARKLINE(L1101,{""charttype"",""bar"";""color1"",""#FF9900"";""max"",MAX($L$2:$L$2107)})"),"")</f>
        <v/>
      </c>
      <c r="N1101" s="18">
        <v>0.2</v>
      </c>
      <c r="O1101" s="14" t="str">
        <f>IFERROR(__xludf.DUMMYFUNCTION("SPARKLINE(N1101,{""charttype"",""bar"";""color1"",""#0066CC"";""max"",MAX($N$2:$N$2107)})"),"")</f>
        <v/>
      </c>
      <c r="P1101" s="16">
        <v>113337.7</v>
      </c>
      <c r="Q1101" s="19">
        <v>78.73819</v>
      </c>
      <c r="R1101" s="21">
        <f t="shared" si="5"/>
        <v>8924005.357</v>
      </c>
    </row>
    <row r="1102">
      <c r="A1102" s="6">
        <v>43105.0</v>
      </c>
      <c r="B1102" s="14" t="str">
        <f t="shared" si="1"/>
        <v>Friday</v>
      </c>
      <c r="C1102" s="14" t="str">
        <f t="shared" si="2"/>
        <v>January</v>
      </c>
      <c r="D1102" s="15" t="str">
        <f t="shared" si="3"/>
        <v>2018</v>
      </c>
      <c r="E1102" s="16">
        <f t="shared" si="4"/>
        <v>1</v>
      </c>
      <c r="F1102" s="14" t="str">
        <f>VLOOKUP(A1102,'_Holidays'!A1102:B3207,2,FALSE)</f>
        <v>N</v>
      </c>
      <c r="G1102" s="17" t="str">
        <f>VLOOKUP(A1102,'_Holidays'!A1102:C3207,3,FALSE)</f>
        <v>N</v>
      </c>
      <c r="H1102" s="18">
        <v>14.7</v>
      </c>
      <c r="I1102" s="14" t="str">
        <f>IFERROR(__xludf.DUMMYFUNCTION("SPARKLINE(H1102,{""charttype"",""bar"";""color1"",""#00CCFF"";""max"",MAX($H$2:$H$2107)})"),"")</f>
        <v/>
      </c>
      <c r="J1102" s="18">
        <v>30.7</v>
      </c>
      <c r="K1102" s="14" t="str">
        <f>IFERROR(__xludf.DUMMYFUNCTION("SPARKLINE(J1102,{""charttype"",""bar"";""color1"",""#FF0000"";""max"",MAX($J$2:$J$2107)})"),"")</f>
        <v/>
      </c>
      <c r="L1102" s="18">
        <v>31.7</v>
      </c>
      <c r="M1102" s="18" t="str">
        <f>IFERROR(__xludf.DUMMYFUNCTION("SPARKLINE(L1102,{""charttype"",""bar"";""color1"",""#FF9900"";""max"",MAX($L$2:$L$2107)})"),"")</f>
        <v/>
      </c>
      <c r="N1102" s="18">
        <v>0.0</v>
      </c>
      <c r="O1102" s="14" t="str">
        <f>IFERROR(__xludf.DUMMYFUNCTION("SPARKLINE(N1102,{""charttype"",""bar"";""color1"",""#0066CC"";""max"",MAX($N$2:$N$2107)})"),"")</f>
        <v/>
      </c>
      <c r="P1102" s="16">
        <v>123247.7</v>
      </c>
      <c r="Q1102" s="19">
        <v>90.82817</v>
      </c>
      <c r="R1102" s="21">
        <f t="shared" si="5"/>
        <v>11194363.05</v>
      </c>
    </row>
    <row r="1103">
      <c r="A1103" s="6">
        <v>43106.0</v>
      </c>
      <c r="B1103" s="14" t="str">
        <f t="shared" si="1"/>
        <v>Saturday</v>
      </c>
      <c r="C1103" s="14" t="str">
        <f t="shared" si="2"/>
        <v>January</v>
      </c>
      <c r="D1103" s="15" t="str">
        <f t="shared" si="3"/>
        <v>2018</v>
      </c>
      <c r="E1103" s="16">
        <f t="shared" si="4"/>
        <v>1</v>
      </c>
      <c r="F1103" s="14" t="str">
        <f>VLOOKUP(A1103,'_Holidays'!A1103:B3208,2,FALSE)</f>
        <v>N</v>
      </c>
      <c r="G1103" s="17" t="str">
        <f>VLOOKUP(A1103,'_Holidays'!A1103:C3208,3,FALSE)</f>
        <v>N</v>
      </c>
      <c r="H1103" s="18">
        <v>18.8</v>
      </c>
      <c r="I1103" s="14" t="str">
        <f>IFERROR(__xludf.DUMMYFUNCTION("SPARKLINE(H1103,{""charttype"",""bar"";""color1"",""#00CCFF"";""max"",MAX($H$2:$H$2107)})"),"")</f>
        <v/>
      </c>
      <c r="J1103" s="18">
        <v>41.7</v>
      </c>
      <c r="K1103" s="14" t="str">
        <f>IFERROR(__xludf.DUMMYFUNCTION("SPARKLINE(J1103,{""charttype"",""bar"";""color1"",""#FF0000"";""max"",MAX($J$2:$J$2107)})"),"")</f>
        <v/>
      </c>
      <c r="L1103" s="18">
        <v>31.5</v>
      </c>
      <c r="M1103" s="18" t="str">
        <f>IFERROR(__xludf.DUMMYFUNCTION("SPARKLINE(L1103,{""charttype"",""bar"";""color1"",""#FF9900"";""max"",MAX($L$2:$L$2107)})"),"")</f>
        <v/>
      </c>
      <c r="N1103" s="18">
        <v>0.0</v>
      </c>
      <c r="O1103" s="14" t="str">
        <f>IFERROR(__xludf.DUMMYFUNCTION("SPARKLINE(N1103,{""charttype"",""bar"";""color1"",""#0066CC"";""max"",MAX($N$2:$N$2107)})"),"")</f>
        <v/>
      </c>
      <c r="P1103" s="16">
        <v>133705.8</v>
      </c>
      <c r="Q1103" s="19">
        <v>75.59139</v>
      </c>
      <c r="R1103" s="21">
        <f t="shared" si="5"/>
        <v>10107007.27</v>
      </c>
    </row>
    <row r="1104">
      <c r="A1104" s="6">
        <v>43107.0</v>
      </c>
      <c r="B1104" s="14" t="str">
        <f t="shared" si="1"/>
        <v>Sunday</v>
      </c>
      <c r="C1104" s="14" t="str">
        <f t="shared" si="2"/>
        <v>January</v>
      </c>
      <c r="D1104" s="15" t="str">
        <f t="shared" si="3"/>
        <v>2018</v>
      </c>
      <c r="E1104" s="16">
        <f t="shared" si="4"/>
        <v>2</v>
      </c>
      <c r="F1104" s="14" t="str">
        <f>VLOOKUP(A1104,'_Holidays'!A1104:B3209,2,FALSE)</f>
        <v>N</v>
      </c>
      <c r="G1104" s="17" t="str">
        <f>VLOOKUP(A1104,'_Holidays'!A1104:C3209,3,FALSE)</f>
        <v>N</v>
      </c>
      <c r="H1104" s="18">
        <v>18.7</v>
      </c>
      <c r="I1104" s="14" t="str">
        <f>IFERROR(__xludf.DUMMYFUNCTION("SPARKLINE(H1104,{""charttype"",""bar"";""color1"",""#00CCFF"";""max"",MAX($H$2:$H$2107)})"),"")</f>
        <v/>
      </c>
      <c r="J1104" s="18">
        <v>21.8</v>
      </c>
      <c r="K1104" s="14" t="str">
        <f>IFERROR(__xludf.DUMMYFUNCTION("SPARKLINE(J1104,{""charttype"",""bar"";""color1"",""#FF0000"";""max"",MAX($J$2:$J$2107)})"),"")</f>
        <v/>
      </c>
      <c r="L1104" s="18">
        <v>11.0</v>
      </c>
      <c r="M1104" s="18" t="str">
        <f>IFERROR(__xludf.DUMMYFUNCTION("SPARKLINE(L1104,{""charttype"",""bar"";""color1"",""#FF9900"";""max"",MAX($L$2:$L$2107)})"),"")</f>
        <v/>
      </c>
      <c r="N1104" s="18">
        <v>0.0</v>
      </c>
      <c r="O1104" s="14" t="str">
        <f>IFERROR(__xludf.DUMMYFUNCTION("SPARKLINE(N1104,{""charttype"",""bar"";""color1"",""#0066CC"";""max"",MAX($N$2:$N$2107)})"),"")</f>
        <v/>
      </c>
      <c r="P1104" s="16">
        <v>107142.8</v>
      </c>
      <c r="Q1104" s="19">
        <v>80.97605</v>
      </c>
      <c r="R1104" s="21">
        <f t="shared" si="5"/>
        <v>8676000.73</v>
      </c>
    </row>
    <row r="1105">
      <c r="A1105" s="6">
        <v>43108.0</v>
      </c>
      <c r="B1105" s="14" t="str">
        <f t="shared" si="1"/>
        <v>Monday</v>
      </c>
      <c r="C1105" s="14" t="str">
        <f t="shared" si="2"/>
        <v>January</v>
      </c>
      <c r="D1105" s="15" t="str">
        <f t="shared" si="3"/>
        <v>2018</v>
      </c>
      <c r="E1105" s="16">
        <f t="shared" si="4"/>
        <v>2</v>
      </c>
      <c r="F1105" s="14" t="str">
        <f>VLOOKUP(A1105,'_Holidays'!A1105:B3210,2,FALSE)</f>
        <v>N</v>
      </c>
      <c r="G1105" s="17" t="str">
        <f>VLOOKUP(A1105,'_Holidays'!A1105:C3210,3,FALSE)</f>
        <v>N</v>
      </c>
      <c r="H1105" s="18">
        <v>17.3</v>
      </c>
      <c r="I1105" s="14" t="str">
        <f>IFERROR(__xludf.DUMMYFUNCTION("SPARKLINE(H1105,{""charttype"",""bar"";""color1"",""#00CCFF"";""max"",MAX($H$2:$H$2107)})"),"")</f>
        <v/>
      </c>
      <c r="J1105" s="18">
        <v>21.9</v>
      </c>
      <c r="K1105" s="14" t="str">
        <f>IFERROR(__xludf.DUMMYFUNCTION("SPARKLINE(J1105,{""charttype"",""bar"";""color1"",""#FF0000"";""max"",MAX($J$2:$J$2107)})"),"")</f>
        <v/>
      </c>
      <c r="L1105" s="18">
        <v>17.5</v>
      </c>
      <c r="M1105" s="18" t="str">
        <f>IFERROR(__xludf.DUMMYFUNCTION("SPARKLINE(L1105,{""charttype"",""bar"";""color1"",""#FF9900"";""max"",MAX($L$2:$L$2107)})"),"")</f>
        <v/>
      </c>
      <c r="N1105" s="18">
        <v>0.0</v>
      </c>
      <c r="O1105" s="14" t="str">
        <f>IFERROR(__xludf.DUMMYFUNCTION("SPARKLINE(N1105,{""charttype"",""bar"";""color1"",""#0066CC"";""max"",MAX($N$2:$N$2107)})"),"")</f>
        <v/>
      </c>
      <c r="P1105" s="16">
        <v>118832.1</v>
      </c>
      <c r="Q1105" s="19">
        <v>87.93158</v>
      </c>
      <c r="R1105" s="21">
        <f t="shared" si="5"/>
        <v>10449094.31</v>
      </c>
    </row>
    <row r="1106">
      <c r="A1106" s="6">
        <v>43109.0</v>
      </c>
      <c r="B1106" s="14" t="str">
        <f t="shared" si="1"/>
        <v>Tuesday</v>
      </c>
      <c r="C1106" s="14" t="str">
        <f t="shared" si="2"/>
        <v>January</v>
      </c>
      <c r="D1106" s="15" t="str">
        <f t="shared" si="3"/>
        <v>2018</v>
      </c>
      <c r="E1106" s="16">
        <f t="shared" si="4"/>
        <v>2</v>
      </c>
      <c r="F1106" s="14" t="str">
        <f>VLOOKUP(A1106,'_Holidays'!A1106:B3211,2,FALSE)</f>
        <v>N</v>
      </c>
      <c r="G1106" s="17" t="str">
        <f>VLOOKUP(A1106,'_Holidays'!A1106:C3211,3,FALSE)</f>
        <v>N</v>
      </c>
      <c r="H1106" s="18">
        <v>15.7</v>
      </c>
      <c r="I1106" s="14" t="str">
        <f>IFERROR(__xludf.DUMMYFUNCTION("SPARKLINE(H1106,{""charttype"",""bar"";""color1"",""#00CCFF"";""max"",MAX($H$2:$H$2107)})"),"")</f>
        <v/>
      </c>
      <c r="J1106" s="18">
        <v>22.5</v>
      </c>
      <c r="K1106" s="14" t="str">
        <f>IFERROR(__xludf.DUMMYFUNCTION("SPARKLINE(J1106,{""charttype"",""bar"";""color1"",""#FF0000"";""max"",MAX($J$2:$J$2107)})"),"")</f>
        <v/>
      </c>
      <c r="L1106" s="18">
        <v>30.0</v>
      </c>
      <c r="M1106" s="18" t="str">
        <f>IFERROR(__xludf.DUMMYFUNCTION("SPARKLINE(L1106,{""charttype"",""bar"";""color1"",""#FF9900"";""max"",MAX($L$2:$L$2107)})"),"")</f>
        <v/>
      </c>
      <c r="N1106" s="18">
        <v>0.0</v>
      </c>
      <c r="O1106" s="14" t="str">
        <f>IFERROR(__xludf.DUMMYFUNCTION("SPARKLINE(N1106,{""charttype"",""bar"";""color1"",""#0066CC"";""max"",MAX($N$2:$N$2107)})"),"")</f>
        <v/>
      </c>
      <c r="P1106" s="16">
        <v>111361.1</v>
      </c>
      <c r="Q1106" s="19">
        <v>76.71739</v>
      </c>
      <c r="R1106" s="21">
        <f t="shared" si="5"/>
        <v>8543332.94</v>
      </c>
    </row>
    <row r="1107">
      <c r="A1107" s="6">
        <v>43110.0</v>
      </c>
      <c r="B1107" s="14" t="str">
        <f t="shared" si="1"/>
        <v>Wednesday</v>
      </c>
      <c r="C1107" s="14" t="str">
        <f t="shared" si="2"/>
        <v>January</v>
      </c>
      <c r="D1107" s="15" t="str">
        <f t="shared" si="3"/>
        <v>2018</v>
      </c>
      <c r="E1107" s="16">
        <f t="shared" si="4"/>
        <v>2</v>
      </c>
      <c r="F1107" s="14" t="str">
        <f>VLOOKUP(A1107,'_Holidays'!A1107:B3212,2,FALSE)</f>
        <v>N</v>
      </c>
      <c r="G1107" s="17" t="str">
        <f>VLOOKUP(A1107,'_Holidays'!A1107:C3212,3,FALSE)</f>
        <v>N</v>
      </c>
      <c r="H1107" s="18">
        <v>13.6</v>
      </c>
      <c r="I1107" s="14" t="str">
        <f>IFERROR(__xludf.DUMMYFUNCTION("SPARKLINE(H1107,{""charttype"",""bar"";""color1"",""#00CCFF"";""max"",MAX($H$2:$H$2107)})"),"")</f>
        <v/>
      </c>
      <c r="J1107" s="18">
        <v>25.6</v>
      </c>
      <c r="K1107" s="14" t="str">
        <f>IFERROR(__xludf.DUMMYFUNCTION("SPARKLINE(J1107,{""charttype"",""bar"";""color1"",""#FF0000"";""max"",MAX($J$2:$J$2107)})"),"")</f>
        <v/>
      </c>
      <c r="L1107" s="18">
        <v>23.5</v>
      </c>
      <c r="M1107" s="18" t="str">
        <f>IFERROR(__xludf.DUMMYFUNCTION("SPARKLINE(L1107,{""charttype"",""bar"";""color1"",""#FF9900"";""max"",MAX($L$2:$L$2107)})"),"")</f>
        <v/>
      </c>
      <c r="N1107" s="18">
        <v>0.0</v>
      </c>
      <c r="O1107" s="14" t="str">
        <f>IFERROR(__xludf.DUMMYFUNCTION("SPARKLINE(N1107,{""charttype"",""bar"";""color1"",""#0066CC"";""max"",MAX($N$2:$N$2107)})"),"")</f>
        <v/>
      </c>
      <c r="P1107" s="16">
        <v>116530.0</v>
      </c>
      <c r="Q1107" s="19">
        <v>80.21227</v>
      </c>
      <c r="R1107" s="21">
        <f t="shared" si="5"/>
        <v>9347135.823</v>
      </c>
    </row>
    <row r="1108">
      <c r="A1108" s="6">
        <v>43111.0</v>
      </c>
      <c r="B1108" s="14" t="str">
        <f t="shared" si="1"/>
        <v>Thursday</v>
      </c>
      <c r="C1108" s="14" t="str">
        <f t="shared" si="2"/>
        <v>January</v>
      </c>
      <c r="D1108" s="15" t="str">
        <f t="shared" si="3"/>
        <v>2018</v>
      </c>
      <c r="E1108" s="16">
        <f t="shared" si="4"/>
        <v>2</v>
      </c>
      <c r="F1108" s="14" t="str">
        <f>VLOOKUP(A1108,'_Holidays'!A1108:B3213,2,FALSE)</f>
        <v>N</v>
      </c>
      <c r="G1108" s="17" t="str">
        <f>VLOOKUP(A1108,'_Holidays'!A1108:C3213,3,FALSE)</f>
        <v>N</v>
      </c>
      <c r="H1108" s="18">
        <v>15.5</v>
      </c>
      <c r="I1108" s="14" t="str">
        <f>IFERROR(__xludf.DUMMYFUNCTION("SPARKLINE(H1108,{""charttype"",""bar"";""color1"",""#00CCFF"";""max"",MAX($H$2:$H$2107)})"),"")</f>
        <v/>
      </c>
      <c r="J1108" s="18">
        <v>34.5</v>
      </c>
      <c r="K1108" s="14" t="str">
        <f>IFERROR(__xludf.DUMMYFUNCTION("SPARKLINE(J1108,{""charttype"",""bar"";""color1"",""#FF0000"";""max"",MAX($J$2:$J$2107)})"),"")</f>
        <v/>
      </c>
      <c r="L1108" s="18">
        <v>28.6</v>
      </c>
      <c r="M1108" s="18" t="str">
        <f>IFERROR(__xludf.DUMMYFUNCTION("SPARKLINE(L1108,{""charttype"",""bar"";""color1"",""#FF9900"";""max"",MAX($L$2:$L$2107)})"),"")</f>
        <v/>
      </c>
      <c r="N1108" s="18">
        <v>0.0</v>
      </c>
      <c r="O1108" s="14" t="str">
        <f>IFERROR(__xludf.DUMMYFUNCTION("SPARKLINE(N1108,{""charttype"",""bar"";""color1"",""#0066CC"";""max"",MAX($N$2:$N$2107)})"),"")</f>
        <v/>
      </c>
      <c r="P1108" s="16">
        <v>139607.9</v>
      </c>
      <c r="Q1108" s="19">
        <v>87.80266</v>
      </c>
      <c r="R1108" s="21">
        <f t="shared" si="5"/>
        <v>12257944.98</v>
      </c>
    </row>
    <row r="1109">
      <c r="A1109" s="6">
        <v>43112.0</v>
      </c>
      <c r="B1109" s="14" t="str">
        <f t="shared" si="1"/>
        <v>Friday</v>
      </c>
      <c r="C1109" s="14" t="str">
        <f t="shared" si="2"/>
        <v>January</v>
      </c>
      <c r="D1109" s="15" t="str">
        <f t="shared" si="3"/>
        <v>2018</v>
      </c>
      <c r="E1109" s="16">
        <f t="shared" si="4"/>
        <v>2</v>
      </c>
      <c r="F1109" s="14" t="str">
        <f>VLOOKUP(A1109,'_Holidays'!A1109:B3214,2,FALSE)</f>
        <v>N</v>
      </c>
      <c r="G1109" s="17" t="str">
        <f>VLOOKUP(A1109,'_Holidays'!A1109:C3214,3,FALSE)</f>
        <v>N</v>
      </c>
      <c r="H1109" s="18">
        <v>20.4</v>
      </c>
      <c r="I1109" s="14" t="str">
        <f>IFERROR(__xludf.DUMMYFUNCTION("SPARKLINE(H1109,{""charttype"",""bar"";""color1"",""#00CCFF"";""max"",MAX($H$2:$H$2107)})"),"")</f>
        <v/>
      </c>
      <c r="J1109" s="18">
        <v>30.0</v>
      </c>
      <c r="K1109" s="14" t="str">
        <f>IFERROR(__xludf.DUMMYFUNCTION("SPARKLINE(J1109,{""charttype"",""bar"";""color1"",""#FF0000"";""max"",MAX($J$2:$J$2107)})"),"")</f>
        <v/>
      </c>
      <c r="L1109" s="18">
        <v>1.7</v>
      </c>
      <c r="M1109" s="18" t="str">
        <f>IFERROR(__xludf.DUMMYFUNCTION("SPARKLINE(L1109,{""charttype"",""bar"";""color1"",""#FF9900"";""max"",MAX($L$2:$L$2107)})"),"")</f>
        <v/>
      </c>
      <c r="N1109" s="18">
        <v>1.0</v>
      </c>
      <c r="O1109" s="14" t="str">
        <f>IFERROR(__xludf.DUMMYFUNCTION("SPARKLINE(N1109,{""charttype"",""bar"";""color1"",""#0066CC"";""max"",MAX($N$2:$N$2107)})"),"")</f>
        <v/>
      </c>
      <c r="P1109" s="16">
        <v>132022.9</v>
      </c>
      <c r="Q1109" s="19">
        <v>94.00072</v>
      </c>
      <c r="R1109" s="21">
        <f t="shared" si="5"/>
        <v>12410247.66</v>
      </c>
    </row>
    <row r="1110">
      <c r="A1110" s="6">
        <v>43113.0</v>
      </c>
      <c r="B1110" s="14" t="str">
        <f t="shared" si="1"/>
        <v>Saturday</v>
      </c>
      <c r="C1110" s="14" t="str">
        <f t="shared" si="2"/>
        <v>January</v>
      </c>
      <c r="D1110" s="15" t="str">
        <f t="shared" si="3"/>
        <v>2018</v>
      </c>
      <c r="E1110" s="16">
        <f t="shared" si="4"/>
        <v>2</v>
      </c>
      <c r="F1110" s="14" t="str">
        <f>VLOOKUP(A1110,'_Holidays'!A1110:B3215,2,FALSE)</f>
        <v>N</v>
      </c>
      <c r="G1110" s="17" t="str">
        <f>VLOOKUP(A1110,'_Holidays'!A1110:C3215,3,FALSE)</f>
        <v>N</v>
      </c>
      <c r="H1110" s="18">
        <v>16.0</v>
      </c>
      <c r="I1110" s="14" t="str">
        <f>IFERROR(__xludf.DUMMYFUNCTION("SPARKLINE(H1110,{""charttype"",""bar"";""color1"",""#00CCFF"";""max"",MAX($H$2:$H$2107)})"),"")</f>
        <v/>
      </c>
      <c r="J1110" s="18">
        <v>20.9</v>
      </c>
      <c r="K1110" s="14" t="str">
        <f>IFERROR(__xludf.DUMMYFUNCTION("SPARKLINE(J1110,{""charttype"",""bar"";""color1"",""#FF0000"";""max"",MAX($J$2:$J$2107)})"),"")</f>
        <v/>
      </c>
      <c r="L1110" s="18">
        <v>10.7</v>
      </c>
      <c r="M1110" s="18" t="str">
        <f>IFERROR(__xludf.DUMMYFUNCTION("SPARKLINE(L1110,{""charttype"",""bar"";""color1"",""#FF9900"";""max"",MAX($L$2:$L$2107)})"),"")</f>
        <v/>
      </c>
      <c r="N1110" s="18">
        <v>7.0</v>
      </c>
      <c r="O1110" s="14" t="str">
        <f>IFERROR(__xludf.DUMMYFUNCTION("SPARKLINE(N1110,{""charttype"",""bar"";""color1"",""#0066CC"";""max"",MAX($N$2:$N$2107)})"),"")</f>
        <v/>
      </c>
      <c r="P1110" s="16">
        <v>98977.05</v>
      </c>
      <c r="Q1110" s="19">
        <v>73.27655</v>
      </c>
      <c r="R1110" s="21">
        <f t="shared" si="5"/>
        <v>7252696.753</v>
      </c>
    </row>
    <row r="1111">
      <c r="A1111" s="6">
        <v>43114.0</v>
      </c>
      <c r="B1111" s="14" t="str">
        <f t="shared" si="1"/>
        <v>Sunday</v>
      </c>
      <c r="C1111" s="14" t="str">
        <f t="shared" si="2"/>
        <v>January</v>
      </c>
      <c r="D1111" s="15" t="str">
        <f t="shared" si="3"/>
        <v>2018</v>
      </c>
      <c r="E1111" s="16">
        <f t="shared" si="4"/>
        <v>3</v>
      </c>
      <c r="F1111" s="14" t="str">
        <f>VLOOKUP(A1111,'_Holidays'!A1111:B3216,2,FALSE)</f>
        <v>N</v>
      </c>
      <c r="G1111" s="17" t="str">
        <f>VLOOKUP(A1111,'_Holidays'!A1111:C3216,3,FALSE)</f>
        <v>N</v>
      </c>
      <c r="H1111" s="18">
        <v>12.7</v>
      </c>
      <c r="I1111" s="14" t="str">
        <f>IFERROR(__xludf.DUMMYFUNCTION("SPARKLINE(H1111,{""charttype"",""bar"";""color1"",""#00CCFF"";""max"",MAX($H$2:$H$2107)})"),"")</f>
        <v/>
      </c>
      <c r="J1111" s="18">
        <v>19.5</v>
      </c>
      <c r="K1111" s="14" t="str">
        <f>IFERROR(__xludf.DUMMYFUNCTION("SPARKLINE(J1111,{""charttype"",""bar"";""color1"",""#FF0000"";""max"",MAX($J$2:$J$2107)})"),"")</f>
        <v/>
      </c>
      <c r="L1111" s="18">
        <v>27.5</v>
      </c>
      <c r="M1111" s="18" t="str">
        <f>IFERROR(__xludf.DUMMYFUNCTION("SPARKLINE(L1111,{""charttype"",""bar"";""color1"",""#FF9900"";""max"",MAX($L$2:$L$2107)})"),"")</f>
        <v/>
      </c>
      <c r="N1111" s="18">
        <v>15.0</v>
      </c>
      <c r="O1111" s="14" t="str">
        <f>IFERROR(__xludf.DUMMYFUNCTION("SPARKLINE(N1111,{""charttype"",""bar"";""color1"",""#0066CC"";""max"",MAX($N$2:$N$2107)})"),"")</f>
        <v/>
      </c>
      <c r="P1111" s="16">
        <v>92021.68</v>
      </c>
      <c r="Q1111" s="19">
        <v>66.65958</v>
      </c>
      <c r="R1111" s="21">
        <f t="shared" si="5"/>
        <v>6134126.54</v>
      </c>
    </row>
    <row r="1112">
      <c r="A1112" s="6">
        <v>43115.0</v>
      </c>
      <c r="B1112" s="14" t="str">
        <f t="shared" si="1"/>
        <v>Monday</v>
      </c>
      <c r="C1112" s="14" t="str">
        <f t="shared" si="2"/>
        <v>January</v>
      </c>
      <c r="D1112" s="15" t="str">
        <f t="shared" si="3"/>
        <v>2018</v>
      </c>
      <c r="E1112" s="16">
        <f t="shared" si="4"/>
        <v>3</v>
      </c>
      <c r="F1112" s="14" t="str">
        <f>VLOOKUP(A1112,'_Holidays'!A1112:B3217,2,FALSE)</f>
        <v>N</v>
      </c>
      <c r="G1112" s="17" t="str">
        <f>VLOOKUP(A1112,'_Holidays'!A1112:C3217,3,FALSE)</f>
        <v>N</v>
      </c>
      <c r="H1112" s="18">
        <v>14.6</v>
      </c>
      <c r="I1112" s="14" t="str">
        <f>IFERROR(__xludf.DUMMYFUNCTION("SPARKLINE(H1112,{""charttype"",""bar"";""color1"",""#00CCFF"";""max"",MAX($H$2:$H$2107)})"),"")</f>
        <v/>
      </c>
      <c r="J1112" s="18">
        <v>20.9</v>
      </c>
      <c r="K1112" s="14" t="str">
        <f>IFERROR(__xludf.DUMMYFUNCTION("SPARKLINE(J1112,{""charttype"",""bar"";""color1"",""#FF0000"";""max"",MAX($J$2:$J$2107)})"),"")</f>
        <v/>
      </c>
      <c r="L1112" s="18">
        <v>21.1</v>
      </c>
      <c r="M1112" s="18" t="str">
        <f>IFERROR(__xludf.DUMMYFUNCTION("SPARKLINE(L1112,{""charttype"",""bar"";""color1"",""#FF9900"";""max"",MAX($L$2:$L$2107)})"),"")</f>
        <v/>
      </c>
      <c r="N1112" s="18">
        <v>0.0</v>
      </c>
      <c r="O1112" s="14" t="str">
        <f>IFERROR(__xludf.DUMMYFUNCTION("SPARKLINE(N1112,{""charttype"",""bar"";""color1"",""#0066CC"";""max"",MAX($N$2:$N$2107)})"),"")</f>
        <v/>
      </c>
      <c r="P1112" s="16">
        <v>109389.1</v>
      </c>
      <c r="Q1112" s="19">
        <v>86.37851</v>
      </c>
      <c r="R1112" s="21">
        <f t="shared" si="5"/>
        <v>9448867.468</v>
      </c>
    </row>
    <row r="1113">
      <c r="A1113" s="6">
        <v>43116.0</v>
      </c>
      <c r="B1113" s="14" t="str">
        <f t="shared" si="1"/>
        <v>Tuesday</v>
      </c>
      <c r="C1113" s="14" t="str">
        <f t="shared" si="2"/>
        <v>January</v>
      </c>
      <c r="D1113" s="15" t="str">
        <f t="shared" si="3"/>
        <v>2018</v>
      </c>
      <c r="E1113" s="16">
        <f t="shared" si="4"/>
        <v>3</v>
      </c>
      <c r="F1113" s="14" t="str">
        <f>VLOOKUP(A1113,'_Holidays'!A1113:B3218,2,FALSE)</f>
        <v>N</v>
      </c>
      <c r="G1113" s="17" t="str">
        <f>VLOOKUP(A1113,'_Holidays'!A1113:C3218,3,FALSE)</f>
        <v>N</v>
      </c>
      <c r="H1113" s="18">
        <v>12.9</v>
      </c>
      <c r="I1113" s="14" t="str">
        <f>IFERROR(__xludf.DUMMYFUNCTION("SPARKLINE(H1113,{""charttype"",""bar"";""color1"",""#00CCFF"";""max"",MAX($H$2:$H$2107)})"),"")</f>
        <v/>
      </c>
      <c r="J1113" s="18">
        <v>26.9</v>
      </c>
      <c r="K1113" s="14" t="str">
        <f>IFERROR(__xludf.DUMMYFUNCTION("SPARKLINE(J1113,{""charttype"",""bar"";""color1"",""#FF0000"";""max"",MAX($J$2:$J$2107)})"),"")</f>
        <v/>
      </c>
      <c r="L1113" s="18">
        <v>31.1</v>
      </c>
      <c r="M1113" s="18" t="str">
        <f>IFERROR(__xludf.DUMMYFUNCTION("SPARKLINE(L1113,{""charttype"",""bar"";""color1"",""#FF9900"";""max"",MAX($L$2:$L$2107)})"),"")</f>
        <v/>
      </c>
      <c r="N1113" s="18">
        <v>0.0</v>
      </c>
      <c r="O1113" s="14" t="str">
        <f>IFERROR(__xludf.DUMMYFUNCTION("SPARKLINE(N1113,{""charttype"",""bar"";""color1"",""#0066CC"";""max"",MAX($N$2:$N$2107)})"),"")</f>
        <v/>
      </c>
      <c r="P1113" s="16">
        <v>116074.0</v>
      </c>
      <c r="Q1113" s="19">
        <v>92.83688</v>
      </c>
      <c r="R1113" s="21">
        <f t="shared" si="5"/>
        <v>10775948.01</v>
      </c>
    </row>
    <row r="1114">
      <c r="A1114" s="6">
        <v>43117.0</v>
      </c>
      <c r="B1114" s="14" t="str">
        <f t="shared" si="1"/>
        <v>Wednesday</v>
      </c>
      <c r="C1114" s="14" t="str">
        <f t="shared" si="2"/>
        <v>January</v>
      </c>
      <c r="D1114" s="15" t="str">
        <f t="shared" si="3"/>
        <v>2018</v>
      </c>
      <c r="E1114" s="16">
        <f t="shared" si="4"/>
        <v>3</v>
      </c>
      <c r="F1114" s="14" t="str">
        <f>VLOOKUP(A1114,'_Holidays'!A1114:B3219,2,FALSE)</f>
        <v>N</v>
      </c>
      <c r="G1114" s="17" t="str">
        <f>VLOOKUP(A1114,'_Holidays'!A1114:C3219,3,FALSE)</f>
        <v>N</v>
      </c>
      <c r="H1114" s="18">
        <v>12.4</v>
      </c>
      <c r="I1114" s="14" t="str">
        <f>IFERROR(__xludf.DUMMYFUNCTION("SPARKLINE(H1114,{""charttype"",""bar"";""color1"",""#00CCFF"";""max"",MAX($H$2:$H$2107)})"),"")</f>
        <v/>
      </c>
      <c r="J1114" s="18">
        <v>30.3</v>
      </c>
      <c r="K1114" s="14" t="str">
        <f>IFERROR(__xludf.DUMMYFUNCTION("SPARKLINE(J1114,{""charttype"",""bar"";""color1"",""#FF0000"";""max"",MAX($J$2:$J$2107)})"),"")</f>
        <v/>
      </c>
      <c r="L1114" s="18">
        <v>30.9</v>
      </c>
      <c r="M1114" s="18" t="str">
        <f>IFERROR(__xludf.DUMMYFUNCTION("SPARKLINE(L1114,{""charttype"",""bar"";""color1"",""#FF9900"";""max"",MAX($L$2:$L$2107)})"),"")</f>
        <v/>
      </c>
      <c r="N1114" s="18">
        <v>0.0</v>
      </c>
      <c r="O1114" s="14" t="str">
        <f>IFERROR(__xludf.DUMMYFUNCTION("SPARKLINE(N1114,{""charttype"",""bar"";""color1"",""#0066CC"";""max"",MAX($N$2:$N$2107)})"),"")</f>
        <v/>
      </c>
      <c r="P1114" s="16">
        <v>129286.4</v>
      </c>
      <c r="Q1114" s="19">
        <v>100.2774</v>
      </c>
      <c r="R1114" s="21">
        <f t="shared" si="5"/>
        <v>12964504.05</v>
      </c>
    </row>
    <row r="1115">
      <c r="A1115" s="6">
        <v>43118.0</v>
      </c>
      <c r="B1115" s="14" t="str">
        <f t="shared" si="1"/>
        <v>Thursday</v>
      </c>
      <c r="C1115" s="14" t="str">
        <f t="shared" si="2"/>
        <v>January</v>
      </c>
      <c r="D1115" s="15" t="str">
        <f t="shared" si="3"/>
        <v>2018</v>
      </c>
      <c r="E1115" s="16">
        <f t="shared" si="4"/>
        <v>3</v>
      </c>
      <c r="F1115" s="14" t="str">
        <f>VLOOKUP(A1115,'_Holidays'!A1115:B3220,2,FALSE)</f>
        <v>N</v>
      </c>
      <c r="G1115" s="17" t="str">
        <f>VLOOKUP(A1115,'_Holidays'!A1115:C3220,3,FALSE)</f>
        <v>N</v>
      </c>
      <c r="H1115" s="18">
        <v>16.6</v>
      </c>
      <c r="I1115" s="14" t="str">
        <f>IFERROR(__xludf.DUMMYFUNCTION("SPARKLINE(H1115,{""charttype"",""bar"";""color1"",""#00CCFF"";""max"",MAX($H$2:$H$2107)})"),"")</f>
        <v/>
      </c>
      <c r="J1115" s="18">
        <v>40.0</v>
      </c>
      <c r="K1115" s="14" t="str">
        <f>IFERROR(__xludf.DUMMYFUNCTION("SPARKLINE(J1115,{""charttype"",""bar"";""color1"",""#FF0000"";""max"",MAX($J$2:$J$2107)})"),"")</f>
        <v/>
      </c>
      <c r="L1115" s="18">
        <v>30.8</v>
      </c>
      <c r="M1115" s="18" t="str">
        <f>IFERROR(__xludf.DUMMYFUNCTION("SPARKLINE(L1115,{""charttype"",""bar"";""color1"",""#FF9900"";""max"",MAX($L$2:$L$2107)})"),"")</f>
        <v/>
      </c>
      <c r="N1115" s="18">
        <v>0.0</v>
      </c>
      <c r="O1115" s="14" t="str">
        <f>IFERROR(__xludf.DUMMYFUNCTION("SPARKLINE(N1115,{""charttype"",""bar"";""color1"",""#0066CC"";""max"",MAX($N$2:$N$2107)})"),"")</f>
        <v/>
      </c>
      <c r="P1115" s="16">
        <v>154648.1</v>
      </c>
      <c r="Q1115" s="19">
        <v>1210.138</v>
      </c>
      <c r="R1115" s="21">
        <f t="shared" si="5"/>
        <v>187145542.4</v>
      </c>
    </row>
    <row r="1116">
      <c r="A1116" s="6">
        <v>43119.0</v>
      </c>
      <c r="B1116" s="14" t="str">
        <f t="shared" si="1"/>
        <v>Friday</v>
      </c>
      <c r="C1116" s="14" t="str">
        <f t="shared" si="2"/>
        <v>January</v>
      </c>
      <c r="D1116" s="15" t="str">
        <f t="shared" si="3"/>
        <v>2018</v>
      </c>
      <c r="E1116" s="16">
        <f t="shared" si="4"/>
        <v>3</v>
      </c>
      <c r="F1116" s="14" t="str">
        <f>VLOOKUP(A1116,'_Holidays'!A1116:B3221,2,FALSE)</f>
        <v>N</v>
      </c>
      <c r="G1116" s="17" t="str">
        <f>VLOOKUP(A1116,'_Holidays'!A1116:C3221,3,FALSE)</f>
        <v>N</v>
      </c>
      <c r="H1116" s="18">
        <v>22.5</v>
      </c>
      <c r="I1116" s="14" t="str">
        <f>IFERROR(__xludf.DUMMYFUNCTION("SPARKLINE(H1116,{""charttype"",""bar"";""color1"",""#00CCFF"";""max"",MAX($H$2:$H$2107)})"),"")</f>
        <v/>
      </c>
      <c r="J1116" s="18">
        <v>40.3</v>
      </c>
      <c r="K1116" s="14" t="str">
        <f>IFERROR(__xludf.DUMMYFUNCTION("SPARKLINE(J1116,{""charttype"",""bar"";""color1"",""#FF0000"";""max"",MAX($J$2:$J$2107)})"),"")</f>
        <v/>
      </c>
      <c r="L1116" s="18">
        <v>30.6</v>
      </c>
      <c r="M1116" s="18" t="str">
        <f>IFERROR(__xludf.DUMMYFUNCTION("SPARKLINE(L1116,{""charttype"",""bar"";""color1"",""#FF9900"";""max"",MAX($L$2:$L$2107)})"),"")</f>
        <v/>
      </c>
      <c r="N1116" s="18">
        <v>0.0</v>
      </c>
      <c r="O1116" s="14" t="str">
        <f>IFERROR(__xludf.DUMMYFUNCTION("SPARKLINE(N1116,{""charttype"",""bar"";""color1"",""#0066CC"";""max"",MAX($N$2:$N$2107)})"),"")</f>
        <v/>
      </c>
      <c r="P1116" s="16">
        <v>165070.6</v>
      </c>
      <c r="Q1116" s="19">
        <v>647.5742</v>
      </c>
      <c r="R1116" s="21">
        <f t="shared" si="5"/>
        <v>106895461.7</v>
      </c>
    </row>
    <row r="1117">
      <c r="A1117" s="6">
        <v>43120.0</v>
      </c>
      <c r="B1117" s="14" t="str">
        <f t="shared" si="1"/>
        <v>Saturday</v>
      </c>
      <c r="C1117" s="14" t="str">
        <f t="shared" si="2"/>
        <v>January</v>
      </c>
      <c r="D1117" s="15" t="str">
        <f t="shared" si="3"/>
        <v>2018</v>
      </c>
      <c r="E1117" s="16">
        <f t="shared" si="4"/>
        <v>3</v>
      </c>
      <c r="F1117" s="14" t="str">
        <f>VLOOKUP(A1117,'_Holidays'!A1117:B3222,2,FALSE)</f>
        <v>N</v>
      </c>
      <c r="G1117" s="17" t="str">
        <f>VLOOKUP(A1117,'_Holidays'!A1117:C3222,3,FALSE)</f>
        <v>N</v>
      </c>
      <c r="H1117" s="18">
        <v>20.3</v>
      </c>
      <c r="I1117" s="14" t="str">
        <f>IFERROR(__xludf.DUMMYFUNCTION("SPARKLINE(H1117,{""charttype"",""bar"";""color1"",""#00CCFF"";""max"",MAX($H$2:$H$2107)})"),"")</f>
        <v/>
      </c>
      <c r="J1117" s="18">
        <v>24.6</v>
      </c>
      <c r="K1117" s="14" t="str">
        <f>IFERROR(__xludf.DUMMYFUNCTION("SPARKLINE(J1117,{""charttype"",""bar"";""color1"",""#FF0000"";""max"",MAX($J$2:$J$2107)})"),"")</f>
        <v/>
      </c>
      <c r="L1117" s="18">
        <v>20.2</v>
      </c>
      <c r="M1117" s="18" t="str">
        <f>IFERROR(__xludf.DUMMYFUNCTION("SPARKLINE(L1117,{""charttype"",""bar"";""color1"",""#FF9900"";""max"",MAX($L$2:$L$2107)})"),"")</f>
        <v/>
      </c>
      <c r="N1117" s="18">
        <v>0.0</v>
      </c>
      <c r="O1117" s="14" t="str">
        <f>IFERROR(__xludf.DUMMYFUNCTION("SPARKLINE(N1117,{""charttype"",""bar"";""color1"",""#0066CC"";""max"",MAX($N$2:$N$2107)})"),"")</f>
        <v/>
      </c>
      <c r="P1117" s="16">
        <v>124825.0</v>
      </c>
      <c r="Q1117" s="19">
        <v>94.10481</v>
      </c>
      <c r="R1117" s="21">
        <f t="shared" si="5"/>
        <v>11746632.91</v>
      </c>
    </row>
    <row r="1118">
      <c r="A1118" s="6">
        <v>43121.0</v>
      </c>
      <c r="B1118" s="14" t="str">
        <f t="shared" si="1"/>
        <v>Sunday</v>
      </c>
      <c r="C1118" s="14" t="str">
        <f t="shared" si="2"/>
        <v>January</v>
      </c>
      <c r="D1118" s="15" t="str">
        <f t="shared" si="3"/>
        <v>2018</v>
      </c>
      <c r="E1118" s="16">
        <f t="shared" si="4"/>
        <v>4</v>
      </c>
      <c r="F1118" s="14" t="str">
        <f>VLOOKUP(A1118,'_Holidays'!A1118:B3223,2,FALSE)</f>
        <v>N</v>
      </c>
      <c r="G1118" s="17" t="str">
        <f>VLOOKUP(A1118,'_Holidays'!A1118:C3223,3,FALSE)</f>
        <v>N</v>
      </c>
      <c r="H1118" s="18">
        <v>21.0</v>
      </c>
      <c r="I1118" s="14" t="str">
        <f>IFERROR(__xludf.DUMMYFUNCTION("SPARKLINE(H1118,{""charttype"",""bar"";""color1"",""#00CCFF"";""max"",MAX($H$2:$H$2107)})"),"")</f>
        <v/>
      </c>
      <c r="J1118" s="18">
        <v>28.2</v>
      </c>
      <c r="K1118" s="14" t="str">
        <f>IFERROR(__xludf.DUMMYFUNCTION("SPARKLINE(J1118,{""charttype"",""bar"";""color1"",""#FF0000"";""max"",MAX($J$2:$J$2107)})"),"")</f>
        <v/>
      </c>
      <c r="L1118" s="18">
        <v>14.9</v>
      </c>
      <c r="M1118" s="18" t="str">
        <f>IFERROR(__xludf.DUMMYFUNCTION("SPARKLINE(L1118,{""charttype"",""bar"";""color1"",""#FF9900"";""max"",MAX($L$2:$L$2107)})"),"")</f>
        <v/>
      </c>
      <c r="N1118" s="18">
        <v>0.0</v>
      </c>
      <c r="O1118" s="14" t="str">
        <f>IFERROR(__xludf.DUMMYFUNCTION("SPARKLINE(N1118,{""charttype"",""bar"";""color1"",""#0066CC"";""max"",MAX($N$2:$N$2107)})"),"")</f>
        <v/>
      </c>
      <c r="P1118" s="16">
        <v>127305.2</v>
      </c>
      <c r="Q1118" s="19">
        <v>121.712</v>
      </c>
      <c r="R1118" s="21">
        <f t="shared" si="5"/>
        <v>15494570.5</v>
      </c>
    </row>
    <row r="1119">
      <c r="A1119" s="6">
        <v>43122.0</v>
      </c>
      <c r="B1119" s="14" t="str">
        <f t="shared" si="1"/>
        <v>Monday</v>
      </c>
      <c r="C1119" s="14" t="str">
        <f t="shared" si="2"/>
        <v>January</v>
      </c>
      <c r="D1119" s="15" t="str">
        <f t="shared" si="3"/>
        <v>2018</v>
      </c>
      <c r="E1119" s="16">
        <f t="shared" si="4"/>
        <v>4</v>
      </c>
      <c r="F1119" s="14" t="str">
        <f>VLOOKUP(A1119,'_Holidays'!A1119:B3224,2,FALSE)</f>
        <v>N</v>
      </c>
      <c r="G1119" s="17" t="str">
        <f>VLOOKUP(A1119,'_Holidays'!A1119:C3224,3,FALSE)</f>
        <v>N</v>
      </c>
      <c r="H1119" s="18">
        <v>20.5</v>
      </c>
      <c r="I1119" s="14" t="str">
        <f>IFERROR(__xludf.DUMMYFUNCTION("SPARKLINE(H1119,{""charttype"",""bar"";""color1"",""#00CCFF"";""max"",MAX($H$2:$H$2107)})"),"")</f>
        <v/>
      </c>
      <c r="J1119" s="18">
        <v>23.9</v>
      </c>
      <c r="K1119" s="14" t="str">
        <f>IFERROR(__xludf.DUMMYFUNCTION("SPARKLINE(J1119,{""charttype"",""bar"";""color1"",""#FF0000"";""max"",MAX($J$2:$J$2107)})"),"")</f>
        <v/>
      </c>
      <c r="L1119" s="18">
        <v>27.3</v>
      </c>
      <c r="M1119" s="18" t="str">
        <f>IFERROR(__xludf.DUMMYFUNCTION("SPARKLINE(L1119,{""charttype"",""bar"";""color1"",""#FF9900"";""max"",MAX($L$2:$L$2107)})"),"")</f>
        <v/>
      </c>
      <c r="N1119" s="18">
        <v>0.0</v>
      </c>
      <c r="O1119" s="14" t="str">
        <f>IFERROR(__xludf.DUMMYFUNCTION("SPARKLINE(N1119,{""charttype"",""bar"";""color1"",""#0066CC"";""max"",MAX($N$2:$N$2107)})"),"")</f>
        <v/>
      </c>
      <c r="P1119" s="16">
        <v>137955.4</v>
      </c>
      <c r="Q1119" s="19">
        <v>115.1295</v>
      </c>
      <c r="R1119" s="21">
        <f t="shared" si="5"/>
        <v>15882736.22</v>
      </c>
    </row>
    <row r="1120">
      <c r="A1120" s="6">
        <v>43123.0</v>
      </c>
      <c r="B1120" s="14" t="str">
        <f t="shared" si="1"/>
        <v>Tuesday</v>
      </c>
      <c r="C1120" s="14" t="str">
        <f t="shared" si="2"/>
        <v>January</v>
      </c>
      <c r="D1120" s="15" t="str">
        <f t="shared" si="3"/>
        <v>2018</v>
      </c>
      <c r="E1120" s="16">
        <f t="shared" si="4"/>
        <v>4</v>
      </c>
      <c r="F1120" s="14" t="str">
        <f>VLOOKUP(A1120,'_Holidays'!A1120:B3225,2,FALSE)</f>
        <v>N</v>
      </c>
      <c r="G1120" s="17" t="str">
        <f>VLOOKUP(A1120,'_Holidays'!A1120:C3225,3,FALSE)</f>
        <v>N</v>
      </c>
      <c r="H1120" s="18">
        <v>18.0</v>
      </c>
      <c r="I1120" s="14" t="str">
        <f>IFERROR(__xludf.DUMMYFUNCTION("SPARKLINE(H1120,{""charttype"",""bar"";""color1"",""#00CCFF"";""max"",MAX($H$2:$H$2107)})"),"")</f>
        <v/>
      </c>
      <c r="J1120" s="18">
        <v>23.6</v>
      </c>
      <c r="K1120" s="14" t="str">
        <f>IFERROR(__xludf.DUMMYFUNCTION("SPARKLINE(J1120,{""charttype"",""bar"";""color1"",""#FF0000"";""max"",MAX($J$2:$J$2107)})"),"")</f>
        <v/>
      </c>
      <c r="L1120" s="18">
        <v>28.3</v>
      </c>
      <c r="M1120" s="18" t="str">
        <f>IFERROR(__xludf.DUMMYFUNCTION("SPARKLINE(L1120,{""charttype"",""bar"";""color1"",""#FF9900"";""max"",MAX($L$2:$L$2107)})"),"")</f>
        <v/>
      </c>
      <c r="N1120" s="18">
        <v>0.0</v>
      </c>
      <c r="O1120" s="14" t="str">
        <f>IFERROR(__xludf.DUMMYFUNCTION("SPARKLINE(N1120,{""charttype"",""bar"";""color1"",""#0066CC"";""max"",MAX($N$2:$N$2107)})"),"")</f>
        <v/>
      </c>
      <c r="P1120" s="16">
        <v>128314.5</v>
      </c>
      <c r="Q1120" s="19">
        <v>102.3741</v>
      </c>
      <c r="R1120" s="21">
        <f t="shared" si="5"/>
        <v>13136081.45</v>
      </c>
    </row>
    <row r="1121">
      <c r="A1121" s="6">
        <v>43124.0</v>
      </c>
      <c r="B1121" s="14" t="str">
        <f t="shared" si="1"/>
        <v>Wednesday</v>
      </c>
      <c r="C1121" s="14" t="str">
        <f t="shared" si="2"/>
        <v>January</v>
      </c>
      <c r="D1121" s="15" t="str">
        <f t="shared" si="3"/>
        <v>2018</v>
      </c>
      <c r="E1121" s="16">
        <f t="shared" si="4"/>
        <v>4</v>
      </c>
      <c r="F1121" s="14" t="str">
        <f>VLOOKUP(A1121,'_Holidays'!A1121:B3226,2,FALSE)</f>
        <v>N</v>
      </c>
      <c r="G1121" s="17" t="str">
        <f>VLOOKUP(A1121,'_Holidays'!A1121:C3226,3,FALSE)</f>
        <v>N</v>
      </c>
      <c r="H1121" s="18">
        <v>14.8</v>
      </c>
      <c r="I1121" s="14" t="str">
        <f>IFERROR(__xludf.DUMMYFUNCTION("SPARKLINE(H1121,{""charttype"",""bar"";""color1"",""#00CCFF"";""max"",MAX($H$2:$H$2107)})"),"")</f>
        <v/>
      </c>
      <c r="J1121" s="18">
        <v>23.3</v>
      </c>
      <c r="K1121" s="14" t="str">
        <f>IFERROR(__xludf.DUMMYFUNCTION("SPARKLINE(J1121,{""charttype"",""bar"";""color1"",""#FF0000"";""max"",MAX($J$2:$J$2107)})"),"")</f>
        <v/>
      </c>
      <c r="L1121" s="18">
        <v>27.5</v>
      </c>
      <c r="M1121" s="18" t="str">
        <f>IFERROR(__xludf.DUMMYFUNCTION("SPARKLINE(L1121,{""charttype"",""bar"";""color1"",""#FF9900"";""max"",MAX($L$2:$L$2107)})"),"")</f>
        <v/>
      </c>
      <c r="N1121" s="18">
        <v>0.0</v>
      </c>
      <c r="O1121" s="14" t="str">
        <f>IFERROR(__xludf.DUMMYFUNCTION("SPARKLINE(N1121,{""charttype"",""bar"";""color1"",""#0066CC"";""max"",MAX($N$2:$N$2107)})"),"")</f>
        <v/>
      </c>
      <c r="P1121" s="16">
        <v>128899.8</v>
      </c>
      <c r="Q1121" s="19">
        <v>103.4279</v>
      </c>
      <c r="R1121" s="21">
        <f t="shared" si="5"/>
        <v>13331835.62</v>
      </c>
    </row>
    <row r="1122">
      <c r="A1122" s="6">
        <v>43125.0</v>
      </c>
      <c r="B1122" s="14" t="str">
        <f t="shared" si="1"/>
        <v>Thursday</v>
      </c>
      <c r="C1122" s="14" t="str">
        <f t="shared" si="2"/>
        <v>January</v>
      </c>
      <c r="D1122" s="15" t="str">
        <f t="shared" si="3"/>
        <v>2018</v>
      </c>
      <c r="E1122" s="16">
        <f t="shared" si="4"/>
        <v>4</v>
      </c>
      <c r="F1122" s="14" t="str">
        <f>VLOOKUP(A1122,'_Holidays'!A1122:B3227,2,FALSE)</f>
        <v>N</v>
      </c>
      <c r="G1122" s="17" t="str">
        <f>VLOOKUP(A1122,'_Holidays'!A1122:C3227,3,FALSE)</f>
        <v>N</v>
      </c>
      <c r="H1122" s="18">
        <v>17.1</v>
      </c>
      <c r="I1122" s="14" t="str">
        <f>IFERROR(__xludf.DUMMYFUNCTION("SPARKLINE(H1122,{""charttype"",""bar"";""color1"",""#00CCFF"";""max"",MAX($H$2:$H$2107)})"),"")</f>
        <v/>
      </c>
      <c r="J1122" s="18">
        <v>26.6</v>
      </c>
      <c r="K1122" s="14" t="str">
        <f>IFERROR(__xludf.DUMMYFUNCTION("SPARKLINE(J1122,{""charttype"",""bar"";""color1"",""#FF0000"";""max"",MAX($J$2:$J$2107)})"),"")</f>
        <v/>
      </c>
      <c r="L1122" s="18">
        <v>28.1</v>
      </c>
      <c r="M1122" s="18" t="str">
        <f>IFERROR(__xludf.DUMMYFUNCTION("SPARKLINE(L1122,{""charttype"",""bar"";""color1"",""#FF9900"";""max"",MAX($L$2:$L$2107)})"),"")</f>
        <v/>
      </c>
      <c r="N1122" s="18">
        <v>0.0</v>
      </c>
      <c r="O1122" s="14" t="str">
        <f>IFERROR(__xludf.DUMMYFUNCTION("SPARKLINE(N1122,{""charttype"",""bar"";""color1"",""#0066CC"";""max"",MAX($N$2:$N$2107)})"),"")</f>
        <v/>
      </c>
      <c r="P1122" s="16">
        <v>139245.2</v>
      </c>
      <c r="Q1122" s="19">
        <v>155.5028</v>
      </c>
      <c r="R1122" s="21">
        <f t="shared" si="5"/>
        <v>21653018.49</v>
      </c>
    </row>
    <row r="1123">
      <c r="A1123" s="6">
        <v>43126.0</v>
      </c>
      <c r="B1123" s="14" t="str">
        <f t="shared" si="1"/>
        <v>Friday</v>
      </c>
      <c r="C1123" s="14" t="str">
        <f t="shared" si="2"/>
        <v>January</v>
      </c>
      <c r="D1123" s="15" t="str">
        <f t="shared" si="3"/>
        <v>2018</v>
      </c>
      <c r="E1123" s="16">
        <f t="shared" si="4"/>
        <v>4</v>
      </c>
      <c r="F1123" s="14" t="str">
        <f>VLOOKUP(A1123,'_Holidays'!A1123:B3228,2,FALSE)</f>
        <v>N</v>
      </c>
      <c r="G1123" s="17" t="str">
        <f>VLOOKUP(A1123,'_Holidays'!A1123:C3228,3,FALSE)</f>
        <v>Y</v>
      </c>
      <c r="H1123" s="18">
        <v>19.4</v>
      </c>
      <c r="I1123" s="14" t="str">
        <f>IFERROR(__xludf.DUMMYFUNCTION("SPARKLINE(H1123,{""charttype"",""bar"";""color1"",""#00CCFF"";""max"",MAX($H$2:$H$2107)})"),"")</f>
        <v/>
      </c>
      <c r="J1123" s="18">
        <v>28.4</v>
      </c>
      <c r="K1123" s="14" t="str">
        <f>IFERROR(__xludf.DUMMYFUNCTION("SPARKLINE(J1123,{""charttype"",""bar"";""color1"",""#FF0000"";""max"",MAX($J$2:$J$2107)})"),"")</f>
        <v/>
      </c>
      <c r="L1123" s="18">
        <v>19.9</v>
      </c>
      <c r="M1123" s="18" t="str">
        <f>IFERROR(__xludf.DUMMYFUNCTION("SPARKLINE(L1123,{""charttype"",""bar"";""color1"",""#FF9900"";""max"",MAX($L$2:$L$2107)})"),"")</f>
        <v/>
      </c>
      <c r="N1123" s="18">
        <v>0.0</v>
      </c>
      <c r="O1123" s="14" t="str">
        <f>IFERROR(__xludf.DUMMYFUNCTION("SPARKLINE(N1123,{""charttype"",""bar"";""color1"",""#0066CC"";""max"",MAX($N$2:$N$2107)})"),"")</f>
        <v/>
      </c>
      <c r="P1123" s="16">
        <v>128599.5</v>
      </c>
      <c r="Q1123" s="19">
        <v>91.43489</v>
      </c>
      <c r="R1123" s="21">
        <f t="shared" si="5"/>
        <v>11758481.14</v>
      </c>
    </row>
    <row r="1124">
      <c r="A1124" s="6">
        <v>43127.0</v>
      </c>
      <c r="B1124" s="14" t="str">
        <f t="shared" si="1"/>
        <v>Saturday</v>
      </c>
      <c r="C1124" s="14" t="str">
        <f t="shared" si="2"/>
        <v>January</v>
      </c>
      <c r="D1124" s="15" t="str">
        <f t="shared" si="3"/>
        <v>2018</v>
      </c>
      <c r="E1124" s="16">
        <f t="shared" si="4"/>
        <v>4</v>
      </c>
      <c r="F1124" s="14" t="str">
        <f>VLOOKUP(A1124,'_Holidays'!A1124:B3229,2,FALSE)</f>
        <v>N</v>
      </c>
      <c r="G1124" s="17" t="str">
        <f>VLOOKUP(A1124,'_Holidays'!A1124:C3229,3,FALSE)</f>
        <v>N</v>
      </c>
      <c r="H1124" s="18">
        <v>21.2</v>
      </c>
      <c r="I1124" s="14" t="str">
        <f>IFERROR(__xludf.DUMMYFUNCTION("SPARKLINE(H1124,{""charttype"",""bar"";""color1"",""#00CCFF"";""max"",MAX($H$2:$H$2107)})"),"")</f>
        <v/>
      </c>
      <c r="J1124" s="18">
        <v>33.2</v>
      </c>
      <c r="K1124" s="14" t="str">
        <f>IFERROR(__xludf.DUMMYFUNCTION("SPARKLINE(J1124,{""charttype"",""bar"";""color1"",""#FF0000"";""max"",MAX($J$2:$J$2107)})"),"")</f>
        <v/>
      </c>
      <c r="L1124" s="18">
        <v>27.5</v>
      </c>
      <c r="M1124" s="18" t="str">
        <f>IFERROR(__xludf.DUMMYFUNCTION("SPARKLINE(L1124,{""charttype"",""bar"";""color1"",""#FF9900"";""max"",MAX($L$2:$L$2107)})"),"")</f>
        <v/>
      </c>
      <c r="N1124" s="18">
        <v>3.4</v>
      </c>
      <c r="O1124" s="14" t="str">
        <f>IFERROR(__xludf.DUMMYFUNCTION("SPARKLINE(N1124,{""charttype"",""bar"";""color1"",""#0066CC"";""max"",MAX($N$2:$N$2107)})"),"")</f>
        <v/>
      </c>
      <c r="P1124" s="16">
        <v>139114.6</v>
      </c>
      <c r="Q1124" s="19">
        <v>104.8789</v>
      </c>
      <c r="R1124" s="21">
        <f t="shared" si="5"/>
        <v>14590186.22</v>
      </c>
    </row>
    <row r="1125">
      <c r="A1125" s="6">
        <v>43128.0</v>
      </c>
      <c r="B1125" s="14" t="str">
        <f t="shared" si="1"/>
        <v>Sunday</v>
      </c>
      <c r="C1125" s="14" t="str">
        <f t="shared" si="2"/>
        <v>January</v>
      </c>
      <c r="D1125" s="15" t="str">
        <f t="shared" si="3"/>
        <v>2018</v>
      </c>
      <c r="E1125" s="16">
        <f t="shared" si="4"/>
        <v>5</v>
      </c>
      <c r="F1125" s="14" t="str">
        <f>VLOOKUP(A1125,'_Holidays'!A1125:B3230,2,FALSE)</f>
        <v>N</v>
      </c>
      <c r="G1125" s="17" t="str">
        <f>VLOOKUP(A1125,'_Holidays'!A1125:C3230,3,FALSE)</f>
        <v>N</v>
      </c>
      <c r="H1125" s="18">
        <v>22.7</v>
      </c>
      <c r="I1125" s="14" t="str">
        <f>IFERROR(__xludf.DUMMYFUNCTION("SPARKLINE(H1125,{""charttype"",""bar"";""color1"",""#00CCFF"";""max"",MAX($H$2:$H$2107)})"),"")</f>
        <v/>
      </c>
      <c r="J1125" s="18">
        <v>38.1</v>
      </c>
      <c r="K1125" s="14" t="str">
        <f>IFERROR(__xludf.DUMMYFUNCTION("SPARKLINE(J1125,{""charttype"",""bar"";""color1"",""#FF0000"";""max"",MAX($J$2:$J$2107)})"),"")</f>
        <v/>
      </c>
      <c r="L1125" s="18">
        <v>28.5</v>
      </c>
      <c r="M1125" s="18" t="str">
        <f>IFERROR(__xludf.DUMMYFUNCTION("SPARKLINE(L1125,{""charttype"",""bar"";""color1"",""#FF9900"";""max"",MAX($L$2:$L$2107)})"),"")</f>
        <v/>
      </c>
      <c r="N1125" s="18">
        <v>0.0</v>
      </c>
      <c r="O1125" s="14" t="str">
        <f>IFERROR(__xludf.DUMMYFUNCTION("SPARKLINE(N1125,{""charttype"",""bar"";""color1"",""#0066CC"";""max"",MAX($N$2:$N$2107)})"),"")</f>
        <v/>
      </c>
      <c r="P1125" s="16">
        <v>159436.7</v>
      </c>
      <c r="Q1125" s="19">
        <v>290.4196</v>
      </c>
      <c r="R1125" s="21">
        <f t="shared" si="5"/>
        <v>46303542.64</v>
      </c>
    </row>
    <row r="1126">
      <c r="A1126" s="6">
        <v>43129.0</v>
      </c>
      <c r="B1126" s="14" t="str">
        <f t="shared" si="1"/>
        <v>Monday</v>
      </c>
      <c r="C1126" s="14" t="str">
        <f t="shared" si="2"/>
        <v>January</v>
      </c>
      <c r="D1126" s="15" t="str">
        <f t="shared" si="3"/>
        <v>2018</v>
      </c>
      <c r="E1126" s="16">
        <f t="shared" si="4"/>
        <v>5</v>
      </c>
      <c r="F1126" s="14" t="str">
        <f>VLOOKUP(A1126,'_Holidays'!A1126:B3231,2,FALSE)</f>
        <v>N</v>
      </c>
      <c r="G1126" s="17" t="str">
        <f>VLOOKUP(A1126,'_Holidays'!A1126:C3231,3,FALSE)</f>
        <v>N</v>
      </c>
      <c r="H1126" s="18">
        <v>27.8</v>
      </c>
      <c r="I1126" s="14" t="str">
        <f>IFERROR(__xludf.DUMMYFUNCTION("SPARKLINE(H1126,{""charttype"",""bar"";""color1"",""#00CCFF"";""max"",MAX($H$2:$H$2107)})"),"")</f>
        <v/>
      </c>
      <c r="J1126" s="18">
        <v>33.5</v>
      </c>
      <c r="K1126" s="14" t="str">
        <f>IFERROR(__xludf.DUMMYFUNCTION("SPARKLINE(J1126,{""charttype"",""bar"";""color1"",""#FF0000"";""max"",MAX($J$2:$J$2107)})"),"")</f>
        <v/>
      </c>
      <c r="L1126" s="18">
        <v>7.3</v>
      </c>
      <c r="M1126" s="18" t="str">
        <f>IFERROR(__xludf.DUMMYFUNCTION("SPARKLINE(L1126,{""charttype"",""bar"";""color1"",""#FF9900"";""max"",MAX($L$2:$L$2107)})"),"")</f>
        <v/>
      </c>
      <c r="N1126" s="18">
        <v>0.0</v>
      </c>
      <c r="O1126" s="14" t="str">
        <f>IFERROR(__xludf.DUMMYFUNCTION("SPARKLINE(N1126,{""charttype"",""bar"";""color1"",""#0066CC"";""max"",MAX($N$2:$N$2107)})"),"")</f>
        <v/>
      </c>
      <c r="P1126" s="16">
        <v>160437.6</v>
      </c>
      <c r="Q1126" s="19">
        <v>107.6574</v>
      </c>
      <c r="R1126" s="21">
        <f t="shared" si="5"/>
        <v>17272294.88</v>
      </c>
    </row>
    <row r="1127">
      <c r="A1127" s="6">
        <v>43130.0</v>
      </c>
      <c r="B1127" s="14" t="str">
        <f t="shared" si="1"/>
        <v>Tuesday</v>
      </c>
      <c r="C1127" s="14" t="str">
        <f t="shared" si="2"/>
        <v>January</v>
      </c>
      <c r="D1127" s="15" t="str">
        <f t="shared" si="3"/>
        <v>2018</v>
      </c>
      <c r="E1127" s="16">
        <f t="shared" si="4"/>
        <v>5</v>
      </c>
      <c r="F1127" s="14" t="str">
        <f>VLOOKUP(A1127,'_Holidays'!A1127:B3232,2,FALSE)</f>
        <v>N</v>
      </c>
      <c r="G1127" s="17" t="str">
        <f>VLOOKUP(A1127,'_Holidays'!A1127:C3232,3,FALSE)</f>
        <v>N</v>
      </c>
      <c r="H1127" s="18">
        <v>15.6</v>
      </c>
      <c r="I1127" s="14" t="str">
        <f>IFERROR(__xludf.DUMMYFUNCTION("SPARKLINE(H1127,{""charttype"",""bar"";""color1"",""#00CCFF"";""max"",MAX($H$2:$H$2107)})"),"")</f>
        <v/>
      </c>
      <c r="J1127" s="18">
        <v>21.0</v>
      </c>
      <c r="K1127" s="14" t="str">
        <f>IFERROR(__xludf.DUMMYFUNCTION("SPARKLINE(J1127,{""charttype"",""bar"";""color1"",""#FF0000"";""max"",MAX($J$2:$J$2107)})"),"")</f>
        <v/>
      </c>
      <c r="L1127" s="18">
        <v>14.1</v>
      </c>
      <c r="M1127" s="18" t="str">
        <f>IFERROR(__xludf.DUMMYFUNCTION("SPARKLINE(L1127,{""charttype"",""bar"";""color1"",""#FF9900"";""max"",MAX($L$2:$L$2107)})"),"")</f>
        <v/>
      </c>
      <c r="N1127" s="18">
        <v>38.8</v>
      </c>
      <c r="O1127" s="14" t="str">
        <f>IFERROR(__xludf.DUMMYFUNCTION("SPARKLINE(N1127,{""charttype"",""bar"";""color1"",""#0066CC"";""max"",MAX($N$2:$N$2107)})"),"")</f>
        <v/>
      </c>
      <c r="P1127" s="16">
        <v>115239.6</v>
      </c>
      <c r="Q1127" s="19">
        <v>78.57444</v>
      </c>
      <c r="R1127" s="21">
        <f t="shared" si="5"/>
        <v>9054887.036</v>
      </c>
    </row>
    <row r="1128">
      <c r="A1128" s="6">
        <v>43131.0</v>
      </c>
      <c r="B1128" s="14" t="str">
        <f t="shared" si="1"/>
        <v>Wednesday</v>
      </c>
      <c r="C1128" s="14" t="str">
        <f t="shared" si="2"/>
        <v>January</v>
      </c>
      <c r="D1128" s="15" t="str">
        <f t="shared" si="3"/>
        <v>2018</v>
      </c>
      <c r="E1128" s="16">
        <f t="shared" si="4"/>
        <v>5</v>
      </c>
      <c r="F1128" s="14" t="str">
        <f>VLOOKUP(A1128,'_Holidays'!A1128:B3233,2,FALSE)</f>
        <v>Y</v>
      </c>
      <c r="G1128" s="17" t="str">
        <f>VLOOKUP(A1128,'_Holidays'!A1128:C3233,3,FALSE)</f>
        <v>N</v>
      </c>
      <c r="H1128" s="18">
        <v>14.6</v>
      </c>
      <c r="I1128" s="14" t="str">
        <f>IFERROR(__xludf.DUMMYFUNCTION("SPARKLINE(H1128,{""charttype"",""bar"";""color1"",""#00CCFF"";""max"",MAX($H$2:$H$2107)})"),"")</f>
        <v/>
      </c>
      <c r="J1128" s="18">
        <v>19.1</v>
      </c>
      <c r="K1128" s="14" t="str">
        <f>IFERROR(__xludf.DUMMYFUNCTION("SPARKLINE(J1128,{""charttype"",""bar"";""color1"",""#FF0000"";""max"",MAX($J$2:$J$2107)})"),"")</f>
        <v/>
      </c>
      <c r="L1128" s="18">
        <v>19.6</v>
      </c>
      <c r="M1128" s="18" t="str">
        <f>IFERROR(__xludf.DUMMYFUNCTION("SPARKLINE(L1128,{""charttype"",""bar"";""color1"",""#FF9900"";""max"",MAX($L$2:$L$2107)})"),"")</f>
        <v/>
      </c>
      <c r="N1128" s="18">
        <v>0.0</v>
      </c>
      <c r="O1128" s="14" t="str">
        <f>IFERROR(__xludf.DUMMYFUNCTION("SPARKLINE(N1128,{""charttype"",""bar"";""color1"",""#0066CC"";""max"",MAX($N$2:$N$2107)})"),"")</f>
        <v/>
      </c>
      <c r="P1128" s="16">
        <v>108524.2</v>
      </c>
      <c r="Q1128" s="19">
        <v>65.21756</v>
      </c>
      <c r="R1128" s="21">
        <f t="shared" si="5"/>
        <v>7077683.525</v>
      </c>
    </row>
    <row r="1129">
      <c r="A1129" s="6">
        <v>43132.0</v>
      </c>
      <c r="B1129" s="14" t="str">
        <f t="shared" si="1"/>
        <v>Thursday</v>
      </c>
      <c r="C1129" s="14" t="str">
        <f t="shared" si="2"/>
        <v>February</v>
      </c>
      <c r="D1129" s="15" t="str">
        <f t="shared" si="3"/>
        <v>2018</v>
      </c>
      <c r="E1129" s="16">
        <f t="shared" si="4"/>
        <v>5</v>
      </c>
      <c r="F1129" s="14" t="str">
        <f>VLOOKUP(A1129,'_Holidays'!A1129:B3234,2,FALSE)</f>
        <v>Y</v>
      </c>
      <c r="G1129" s="17" t="str">
        <f>VLOOKUP(A1129,'_Holidays'!A1129:C3234,3,FALSE)</f>
        <v>N</v>
      </c>
      <c r="H1129" s="18">
        <v>12.1</v>
      </c>
      <c r="I1129" s="14" t="str">
        <f>IFERROR(__xludf.DUMMYFUNCTION("SPARKLINE(H1129,{""charttype"",""bar"";""color1"",""#00CCFF"";""max"",MAX($H$2:$H$2107)})"),"")</f>
        <v/>
      </c>
      <c r="J1129" s="18">
        <v>22.5</v>
      </c>
      <c r="K1129" s="14" t="str">
        <f>IFERROR(__xludf.DUMMYFUNCTION("SPARKLINE(J1129,{""charttype"",""bar"";""color1"",""#FF0000"";""max"",MAX($J$2:$J$2107)})"),"")</f>
        <v/>
      </c>
      <c r="L1129" s="18">
        <v>28.9</v>
      </c>
      <c r="M1129" s="18" t="str">
        <f>IFERROR(__xludf.DUMMYFUNCTION("SPARKLINE(L1129,{""charttype"",""bar"";""color1"",""#FF9900"";""max"",MAX($L$2:$L$2107)})"),"")</f>
        <v/>
      </c>
      <c r="N1129" s="18">
        <v>0.2</v>
      </c>
      <c r="O1129" s="14" t="str">
        <f>IFERROR(__xludf.DUMMYFUNCTION("SPARKLINE(N1129,{""charttype"",""bar"";""color1"",""#0066CC"";""max"",MAX($N$2:$N$2107)})"),"")</f>
        <v/>
      </c>
      <c r="P1129" s="16">
        <v>109949.2</v>
      </c>
      <c r="Q1129" s="19">
        <v>72.41223</v>
      </c>
      <c r="R1129" s="21">
        <f t="shared" si="5"/>
        <v>7961666.759</v>
      </c>
    </row>
    <row r="1130">
      <c r="A1130" s="6">
        <v>43133.0</v>
      </c>
      <c r="B1130" s="14" t="str">
        <f t="shared" si="1"/>
        <v>Friday</v>
      </c>
      <c r="C1130" s="14" t="str">
        <f t="shared" si="2"/>
        <v>February</v>
      </c>
      <c r="D1130" s="15" t="str">
        <f t="shared" si="3"/>
        <v>2018</v>
      </c>
      <c r="E1130" s="16">
        <f t="shared" si="4"/>
        <v>5</v>
      </c>
      <c r="F1130" s="14" t="str">
        <f>VLOOKUP(A1130,'_Holidays'!A1130:B3235,2,FALSE)</f>
        <v>Y</v>
      </c>
      <c r="G1130" s="17" t="str">
        <f>VLOOKUP(A1130,'_Holidays'!A1130:C3235,3,FALSE)</f>
        <v>N</v>
      </c>
      <c r="H1130" s="18">
        <v>13.4</v>
      </c>
      <c r="I1130" s="14" t="str">
        <f>IFERROR(__xludf.DUMMYFUNCTION("SPARKLINE(H1130,{""charttype"",""bar"";""color1"",""#00CCFF"";""max"",MAX($H$2:$H$2107)})"),"")</f>
        <v/>
      </c>
      <c r="J1130" s="18">
        <v>22.1</v>
      </c>
      <c r="K1130" s="14" t="str">
        <f>IFERROR(__xludf.DUMMYFUNCTION("SPARKLINE(J1130,{""charttype"",""bar"";""color1"",""#FF0000"";""max"",MAX($J$2:$J$2107)})"),"")</f>
        <v/>
      </c>
      <c r="L1130" s="18">
        <v>28.4</v>
      </c>
      <c r="M1130" s="18" t="str">
        <f>IFERROR(__xludf.DUMMYFUNCTION("SPARKLINE(L1130,{""charttype"",""bar"";""color1"",""#FF9900"";""max"",MAX($L$2:$L$2107)})"),"")</f>
        <v/>
      </c>
      <c r="N1130" s="18">
        <v>0.0</v>
      </c>
      <c r="O1130" s="14" t="str">
        <f>IFERROR(__xludf.DUMMYFUNCTION("SPARKLINE(N1130,{""charttype"",""bar"";""color1"",""#0066CC"";""max"",MAX($N$2:$N$2107)})"),"")</f>
        <v/>
      </c>
      <c r="P1130" s="16">
        <v>112946.3</v>
      </c>
      <c r="Q1130" s="19">
        <v>80.45435</v>
      </c>
      <c r="R1130" s="21">
        <f t="shared" si="5"/>
        <v>9087021.151</v>
      </c>
    </row>
    <row r="1131">
      <c r="A1131" s="6">
        <v>43134.0</v>
      </c>
      <c r="B1131" s="14" t="str">
        <f t="shared" si="1"/>
        <v>Saturday</v>
      </c>
      <c r="C1131" s="14" t="str">
        <f t="shared" si="2"/>
        <v>February</v>
      </c>
      <c r="D1131" s="15" t="str">
        <f t="shared" si="3"/>
        <v>2018</v>
      </c>
      <c r="E1131" s="16">
        <f t="shared" si="4"/>
        <v>5</v>
      </c>
      <c r="F1131" s="14" t="str">
        <f>VLOOKUP(A1131,'_Holidays'!A1131:B3236,2,FALSE)</f>
        <v>Y</v>
      </c>
      <c r="G1131" s="17" t="str">
        <f>VLOOKUP(A1131,'_Holidays'!A1131:C3236,3,FALSE)</f>
        <v>N</v>
      </c>
      <c r="H1131" s="18">
        <v>15.8</v>
      </c>
      <c r="I1131" s="14" t="str">
        <f>IFERROR(__xludf.DUMMYFUNCTION("SPARKLINE(H1131,{""charttype"",""bar"";""color1"",""#00CCFF"";""max"",MAX($H$2:$H$2107)})"),"")</f>
        <v/>
      </c>
      <c r="J1131" s="18">
        <v>28.1</v>
      </c>
      <c r="K1131" s="14" t="str">
        <f>IFERROR(__xludf.DUMMYFUNCTION("SPARKLINE(J1131,{""charttype"",""bar"";""color1"",""#FF0000"";""max"",MAX($J$2:$J$2107)})"),"")</f>
        <v/>
      </c>
      <c r="L1131" s="18">
        <v>26.7</v>
      </c>
      <c r="M1131" s="18" t="str">
        <f>IFERROR(__xludf.DUMMYFUNCTION("SPARKLINE(L1131,{""charttype"",""bar"";""color1"",""#FF9900"";""max"",MAX($L$2:$L$2107)})"),"")</f>
        <v/>
      </c>
      <c r="N1131" s="18">
        <v>0.0</v>
      </c>
      <c r="O1131" s="14" t="str">
        <f>IFERROR(__xludf.DUMMYFUNCTION("SPARKLINE(N1131,{""charttype"",""bar"";""color1"",""#0066CC"";""max"",MAX($N$2:$N$2107)})"),"")</f>
        <v/>
      </c>
      <c r="P1131" s="16">
        <v>104947.3</v>
      </c>
      <c r="Q1131" s="19">
        <v>86.51701</v>
      </c>
      <c r="R1131" s="21">
        <f t="shared" si="5"/>
        <v>9079726.604</v>
      </c>
    </row>
    <row r="1132">
      <c r="A1132" s="6">
        <v>43135.0</v>
      </c>
      <c r="B1132" s="14" t="str">
        <f t="shared" si="1"/>
        <v>Sunday</v>
      </c>
      <c r="C1132" s="14" t="str">
        <f t="shared" si="2"/>
        <v>February</v>
      </c>
      <c r="D1132" s="15" t="str">
        <f t="shared" si="3"/>
        <v>2018</v>
      </c>
      <c r="E1132" s="16">
        <f t="shared" si="4"/>
        <v>6</v>
      </c>
      <c r="F1132" s="14" t="str">
        <f>VLOOKUP(A1132,'_Holidays'!A1132:B3237,2,FALSE)</f>
        <v>Y</v>
      </c>
      <c r="G1132" s="17" t="str">
        <f>VLOOKUP(A1132,'_Holidays'!A1132:C3237,3,FALSE)</f>
        <v>N</v>
      </c>
      <c r="H1132" s="18">
        <v>14.7</v>
      </c>
      <c r="I1132" s="14" t="str">
        <f>IFERROR(__xludf.DUMMYFUNCTION("SPARKLINE(H1132,{""charttype"",""bar"";""color1"",""#00CCFF"";""max"",MAX($H$2:$H$2107)})"),"")</f>
        <v/>
      </c>
      <c r="J1132" s="18">
        <v>25.7</v>
      </c>
      <c r="K1132" s="14" t="str">
        <f>IFERROR(__xludf.DUMMYFUNCTION("SPARKLINE(J1132,{""charttype"",""bar"";""color1"",""#FF0000"";""max"",MAX($J$2:$J$2107)})"),"")</f>
        <v/>
      </c>
      <c r="L1132" s="18">
        <v>28.5</v>
      </c>
      <c r="M1132" s="18" t="str">
        <f>IFERROR(__xludf.DUMMYFUNCTION("SPARKLINE(L1132,{""charttype"",""bar"";""color1"",""#FF9900"";""max"",MAX($L$2:$L$2107)})"),"")</f>
        <v/>
      </c>
      <c r="N1132" s="18">
        <v>0.0</v>
      </c>
      <c r="O1132" s="14" t="str">
        <f>IFERROR(__xludf.DUMMYFUNCTION("SPARKLINE(N1132,{""charttype"",""bar"";""color1"",""#0066CC"";""max"",MAX($N$2:$N$2107)})"),"")</f>
        <v/>
      </c>
      <c r="P1132" s="16">
        <v>106065.9</v>
      </c>
      <c r="Q1132" s="19">
        <v>98.92185</v>
      </c>
      <c r="R1132" s="21">
        <f t="shared" si="5"/>
        <v>10492235.05</v>
      </c>
    </row>
    <row r="1133">
      <c r="A1133" s="6">
        <v>43136.0</v>
      </c>
      <c r="B1133" s="14" t="str">
        <f t="shared" si="1"/>
        <v>Monday</v>
      </c>
      <c r="C1133" s="14" t="str">
        <f t="shared" si="2"/>
        <v>February</v>
      </c>
      <c r="D1133" s="15" t="str">
        <f t="shared" si="3"/>
        <v>2018</v>
      </c>
      <c r="E1133" s="16">
        <f t="shared" si="4"/>
        <v>6</v>
      </c>
      <c r="F1133" s="14" t="str">
        <f>VLOOKUP(A1133,'_Holidays'!A1133:B3238,2,FALSE)</f>
        <v>Y</v>
      </c>
      <c r="G1133" s="17" t="str">
        <f>VLOOKUP(A1133,'_Holidays'!A1133:C3238,3,FALSE)</f>
        <v>N</v>
      </c>
      <c r="H1133" s="18">
        <v>17.0</v>
      </c>
      <c r="I1133" s="14" t="str">
        <f>IFERROR(__xludf.DUMMYFUNCTION("SPARKLINE(H1133,{""charttype"",""bar"";""color1"",""#00CCFF"";""max"",MAX($H$2:$H$2107)})"),"")</f>
        <v/>
      </c>
      <c r="J1133" s="18">
        <v>25.7</v>
      </c>
      <c r="K1133" s="14" t="str">
        <f>IFERROR(__xludf.DUMMYFUNCTION("SPARKLINE(J1133,{""charttype"",""bar"";""color1"",""#FF0000"";""max"",MAX($J$2:$J$2107)})"),"")</f>
        <v/>
      </c>
      <c r="L1133" s="18">
        <v>24.0</v>
      </c>
      <c r="M1133" s="18" t="str">
        <f>IFERROR(__xludf.DUMMYFUNCTION("SPARKLINE(L1133,{""charttype"",""bar"";""color1"",""#FF9900"";""max"",MAX($L$2:$L$2107)})"),"")</f>
        <v/>
      </c>
      <c r="N1133" s="18">
        <v>0.0</v>
      </c>
      <c r="O1133" s="14" t="str">
        <f>IFERROR(__xludf.DUMMYFUNCTION("SPARKLINE(N1133,{""charttype"",""bar"";""color1"",""#0066CC"";""max"",MAX($N$2:$N$2107)})"),"")</f>
        <v/>
      </c>
      <c r="P1133" s="16">
        <v>126466.0</v>
      </c>
      <c r="Q1133" s="19">
        <v>103.8302</v>
      </c>
      <c r="R1133" s="21">
        <f t="shared" si="5"/>
        <v>13130990.07</v>
      </c>
    </row>
    <row r="1134">
      <c r="A1134" s="6">
        <v>43137.0</v>
      </c>
      <c r="B1134" s="14" t="str">
        <f t="shared" si="1"/>
        <v>Tuesday</v>
      </c>
      <c r="C1134" s="14" t="str">
        <f t="shared" si="2"/>
        <v>February</v>
      </c>
      <c r="D1134" s="15" t="str">
        <f t="shared" si="3"/>
        <v>2018</v>
      </c>
      <c r="E1134" s="16">
        <f t="shared" si="4"/>
        <v>6</v>
      </c>
      <c r="F1134" s="14" t="str">
        <f>VLOOKUP(A1134,'_Holidays'!A1134:B3239,2,FALSE)</f>
        <v>Y</v>
      </c>
      <c r="G1134" s="17" t="str">
        <f>VLOOKUP(A1134,'_Holidays'!A1134:C3239,3,FALSE)</f>
        <v>N</v>
      </c>
      <c r="H1134" s="18">
        <v>17.7</v>
      </c>
      <c r="I1134" s="14" t="str">
        <f>IFERROR(__xludf.DUMMYFUNCTION("SPARKLINE(H1134,{""charttype"",""bar"";""color1"",""#00CCFF"";""max"",MAX($H$2:$H$2107)})"),"")</f>
        <v/>
      </c>
      <c r="J1134" s="18">
        <v>29.9</v>
      </c>
      <c r="K1134" s="14" t="str">
        <f>IFERROR(__xludf.DUMMYFUNCTION("SPARKLINE(J1134,{""charttype"",""bar"";""color1"",""#FF0000"";""max"",MAX($J$2:$J$2107)})"),"")</f>
        <v/>
      </c>
      <c r="L1134" s="18">
        <v>27.6</v>
      </c>
      <c r="M1134" s="18" t="str">
        <f>IFERROR(__xludf.DUMMYFUNCTION("SPARKLINE(L1134,{""charttype"",""bar"";""color1"",""#FF9900"";""max"",MAX($L$2:$L$2107)})"),"")</f>
        <v/>
      </c>
      <c r="N1134" s="18">
        <v>0.0</v>
      </c>
      <c r="O1134" s="14" t="str">
        <f>IFERROR(__xludf.DUMMYFUNCTION("SPARKLINE(N1134,{""charttype"",""bar"";""color1"",""#0066CC"";""max"",MAX($N$2:$N$2107)})"),"")</f>
        <v/>
      </c>
      <c r="P1134" s="16">
        <v>137539.7</v>
      </c>
      <c r="Q1134" s="19">
        <v>104.2296</v>
      </c>
      <c r="R1134" s="21">
        <f t="shared" si="5"/>
        <v>14335707.92</v>
      </c>
    </row>
    <row r="1135">
      <c r="A1135" s="6">
        <v>43138.0</v>
      </c>
      <c r="B1135" s="14" t="str">
        <f t="shared" si="1"/>
        <v>Wednesday</v>
      </c>
      <c r="C1135" s="14" t="str">
        <f t="shared" si="2"/>
        <v>February</v>
      </c>
      <c r="D1135" s="15" t="str">
        <f t="shared" si="3"/>
        <v>2018</v>
      </c>
      <c r="E1135" s="16">
        <f t="shared" si="4"/>
        <v>6</v>
      </c>
      <c r="F1135" s="14" t="str">
        <f>VLOOKUP(A1135,'_Holidays'!A1135:B3240,2,FALSE)</f>
        <v>Y</v>
      </c>
      <c r="G1135" s="17" t="str">
        <f>VLOOKUP(A1135,'_Holidays'!A1135:C3240,3,FALSE)</f>
        <v>N</v>
      </c>
      <c r="H1135" s="18">
        <v>18.7</v>
      </c>
      <c r="I1135" s="14" t="str">
        <f>IFERROR(__xludf.DUMMYFUNCTION("SPARKLINE(H1135,{""charttype"",""bar"";""color1"",""#00CCFF"";""max"",MAX($H$2:$H$2107)})"),"")</f>
        <v/>
      </c>
      <c r="J1135" s="18">
        <v>37.4</v>
      </c>
      <c r="K1135" s="14" t="str">
        <f>IFERROR(__xludf.DUMMYFUNCTION("SPARKLINE(J1135,{""charttype"",""bar"";""color1"",""#FF0000"";""max"",MAX($J$2:$J$2107)})"),"")</f>
        <v/>
      </c>
      <c r="L1135" s="18">
        <v>27.1</v>
      </c>
      <c r="M1135" s="18" t="str">
        <f>IFERROR(__xludf.DUMMYFUNCTION("SPARKLINE(L1135,{""charttype"",""bar"";""color1"",""#FF9900"";""max"",MAX($L$2:$L$2107)})"),"")</f>
        <v/>
      </c>
      <c r="N1135" s="18">
        <v>0.0</v>
      </c>
      <c r="O1135" s="14" t="str">
        <f>IFERROR(__xludf.DUMMYFUNCTION("SPARKLINE(N1135,{""charttype"",""bar"";""color1"",""#0066CC"";""max"",MAX($N$2:$N$2107)})"),"")</f>
        <v/>
      </c>
      <c r="P1135" s="16">
        <v>159307.3</v>
      </c>
      <c r="Q1135" s="19">
        <v>624.2609</v>
      </c>
      <c r="R1135" s="21">
        <f t="shared" si="5"/>
        <v>99449318.47</v>
      </c>
    </row>
    <row r="1136">
      <c r="A1136" s="6">
        <v>43139.0</v>
      </c>
      <c r="B1136" s="14" t="str">
        <f t="shared" si="1"/>
        <v>Thursday</v>
      </c>
      <c r="C1136" s="14" t="str">
        <f t="shared" si="2"/>
        <v>February</v>
      </c>
      <c r="D1136" s="15" t="str">
        <f t="shared" si="3"/>
        <v>2018</v>
      </c>
      <c r="E1136" s="16">
        <f t="shared" si="4"/>
        <v>6</v>
      </c>
      <c r="F1136" s="14" t="str">
        <f>VLOOKUP(A1136,'_Holidays'!A1136:B3241,2,FALSE)</f>
        <v>Y</v>
      </c>
      <c r="G1136" s="17" t="str">
        <f>VLOOKUP(A1136,'_Holidays'!A1136:C3241,3,FALSE)</f>
        <v>N</v>
      </c>
      <c r="H1136" s="18">
        <v>20.6</v>
      </c>
      <c r="I1136" s="14" t="str">
        <f>IFERROR(__xludf.DUMMYFUNCTION("SPARKLINE(H1136,{""charttype"",""bar"";""color1"",""#00CCFF"";""max"",MAX($H$2:$H$2107)})"),"")</f>
        <v/>
      </c>
      <c r="J1136" s="18">
        <v>27.5</v>
      </c>
      <c r="K1136" s="14" t="str">
        <f>IFERROR(__xludf.DUMMYFUNCTION("SPARKLINE(J1136,{""charttype"",""bar"";""color1"",""#FF0000"";""max"",MAX($J$2:$J$2107)})"),"")</f>
        <v/>
      </c>
      <c r="L1136" s="18">
        <v>15.8</v>
      </c>
      <c r="M1136" s="18" t="str">
        <f>IFERROR(__xludf.DUMMYFUNCTION("SPARKLINE(L1136,{""charttype"",""bar"";""color1"",""#FF9900"";""max"",MAX($L$2:$L$2107)})"),"")</f>
        <v/>
      </c>
      <c r="N1136" s="18">
        <v>0.0</v>
      </c>
      <c r="O1136" s="14" t="str">
        <f>IFERROR(__xludf.DUMMYFUNCTION("SPARKLINE(N1136,{""charttype"",""bar"";""color1"",""#0066CC"";""max"",MAX($N$2:$N$2107)})"),"")</f>
        <v/>
      </c>
      <c r="P1136" s="16">
        <v>149473.0</v>
      </c>
      <c r="Q1136" s="19">
        <v>106.6526</v>
      </c>
      <c r="R1136" s="21">
        <f t="shared" si="5"/>
        <v>15941684.08</v>
      </c>
    </row>
    <row r="1137">
      <c r="A1137" s="6">
        <v>43140.0</v>
      </c>
      <c r="B1137" s="14" t="str">
        <f t="shared" si="1"/>
        <v>Friday</v>
      </c>
      <c r="C1137" s="14" t="str">
        <f t="shared" si="2"/>
        <v>February</v>
      </c>
      <c r="D1137" s="15" t="str">
        <f t="shared" si="3"/>
        <v>2018</v>
      </c>
      <c r="E1137" s="16">
        <f t="shared" si="4"/>
        <v>6</v>
      </c>
      <c r="F1137" s="14" t="str">
        <f>VLOOKUP(A1137,'_Holidays'!A1137:B3242,2,FALSE)</f>
        <v>Y</v>
      </c>
      <c r="G1137" s="17" t="str">
        <f>VLOOKUP(A1137,'_Holidays'!A1137:C3242,3,FALSE)</f>
        <v>N</v>
      </c>
      <c r="H1137" s="18">
        <v>20.4</v>
      </c>
      <c r="I1137" s="14" t="str">
        <f>IFERROR(__xludf.DUMMYFUNCTION("SPARKLINE(H1137,{""charttype"",""bar"";""color1"",""#00CCFF"";""max"",MAX($H$2:$H$2107)})"),"")</f>
        <v/>
      </c>
      <c r="J1137" s="18">
        <v>24.9</v>
      </c>
      <c r="K1137" s="14" t="str">
        <f>IFERROR(__xludf.DUMMYFUNCTION("SPARKLINE(J1137,{""charttype"",""bar"";""color1"",""#FF0000"";""max"",MAX($J$2:$J$2107)})"),"")</f>
        <v/>
      </c>
      <c r="L1137" s="18">
        <v>17.2</v>
      </c>
      <c r="M1137" s="18" t="str">
        <f>IFERROR(__xludf.DUMMYFUNCTION("SPARKLINE(L1137,{""charttype"",""bar"";""color1"",""#FF9900"";""max"",MAX($L$2:$L$2107)})"),"")</f>
        <v/>
      </c>
      <c r="N1137" s="18">
        <v>0.0</v>
      </c>
      <c r="O1137" s="14" t="str">
        <f>IFERROR(__xludf.DUMMYFUNCTION("SPARKLINE(N1137,{""charttype"",""bar"";""color1"",""#0066CC"";""max"",MAX($N$2:$N$2107)})"),"")</f>
        <v/>
      </c>
      <c r="P1137" s="16">
        <v>137101.9</v>
      </c>
      <c r="Q1137" s="19">
        <v>113.7061</v>
      </c>
      <c r="R1137" s="21">
        <f t="shared" si="5"/>
        <v>15589322.35</v>
      </c>
    </row>
    <row r="1138">
      <c r="A1138" s="6">
        <v>43141.0</v>
      </c>
      <c r="B1138" s="14" t="str">
        <f t="shared" si="1"/>
        <v>Saturday</v>
      </c>
      <c r="C1138" s="14" t="str">
        <f t="shared" si="2"/>
        <v>February</v>
      </c>
      <c r="D1138" s="15" t="str">
        <f t="shared" si="3"/>
        <v>2018</v>
      </c>
      <c r="E1138" s="16">
        <f t="shared" si="4"/>
        <v>6</v>
      </c>
      <c r="F1138" s="14" t="str">
        <f>VLOOKUP(A1138,'_Holidays'!A1138:B3243,2,FALSE)</f>
        <v>Y</v>
      </c>
      <c r="G1138" s="17" t="str">
        <f>VLOOKUP(A1138,'_Holidays'!A1138:C3243,3,FALSE)</f>
        <v>N</v>
      </c>
      <c r="H1138" s="18">
        <v>18.7</v>
      </c>
      <c r="I1138" s="14" t="str">
        <f>IFERROR(__xludf.DUMMYFUNCTION("SPARKLINE(H1138,{""charttype"",""bar"";""color1"",""#00CCFF"";""max"",MAX($H$2:$H$2107)})"),"")</f>
        <v/>
      </c>
      <c r="J1138" s="18">
        <v>30.3</v>
      </c>
      <c r="K1138" s="14" t="str">
        <f>IFERROR(__xludf.DUMMYFUNCTION("SPARKLINE(J1138,{""charttype"",""bar"";""color1"",""#FF0000"";""max"",MAX($J$2:$J$2107)})"),"")</f>
        <v/>
      </c>
      <c r="L1138" s="18">
        <v>6.6</v>
      </c>
      <c r="M1138" s="18" t="str">
        <f>IFERROR(__xludf.DUMMYFUNCTION("SPARKLINE(L1138,{""charttype"",""bar"";""color1"",""#FF9900"";""max"",MAX($L$2:$L$2107)})"),"")</f>
        <v/>
      </c>
      <c r="N1138" s="18">
        <v>0.0</v>
      </c>
      <c r="O1138" s="14" t="str">
        <f>IFERROR(__xludf.DUMMYFUNCTION("SPARKLINE(N1138,{""charttype"",""bar"";""color1"",""#0066CC"";""max"",MAX($N$2:$N$2107)})"),"")</f>
        <v/>
      </c>
      <c r="P1138" s="16">
        <v>118113.8</v>
      </c>
      <c r="Q1138" s="19">
        <v>83.52153</v>
      </c>
      <c r="R1138" s="21">
        <f t="shared" si="5"/>
        <v>9865045.29</v>
      </c>
    </row>
    <row r="1139">
      <c r="A1139" s="6">
        <v>43142.0</v>
      </c>
      <c r="B1139" s="14" t="str">
        <f t="shared" si="1"/>
        <v>Sunday</v>
      </c>
      <c r="C1139" s="14" t="str">
        <f t="shared" si="2"/>
        <v>February</v>
      </c>
      <c r="D1139" s="15" t="str">
        <f t="shared" si="3"/>
        <v>2018</v>
      </c>
      <c r="E1139" s="16">
        <f t="shared" si="4"/>
        <v>7</v>
      </c>
      <c r="F1139" s="14" t="str">
        <f>VLOOKUP(A1139,'_Holidays'!A1139:B3244,2,FALSE)</f>
        <v>Y</v>
      </c>
      <c r="G1139" s="17" t="str">
        <f>VLOOKUP(A1139,'_Holidays'!A1139:C3244,3,FALSE)</f>
        <v>N</v>
      </c>
      <c r="H1139" s="18">
        <v>15.5</v>
      </c>
      <c r="I1139" s="14" t="str">
        <f>IFERROR(__xludf.DUMMYFUNCTION("SPARKLINE(H1139,{""charttype"",""bar"";""color1"",""#00CCFF"";""max"",MAX($H$2:$H$2107)})"),"")</f>
        <v/>
      </c>
      <c r="J1139" s="18">
        <v>21.2</v>
      </c>
      <c r="K1139" s="14" t="str">
        <f>IFERROR(__xludf.DUMMYFUNCTION("SPARKLINE(J1139,{""charttype"",""bar"";""color1"",""#FF0000"";""max"",MAX($J$2:$J$2107)})"),"")</f>
        <v/>
      </c>
      <c r="L1139" s="18">
        <v>18.5</v>
      </c>
      <c r="M1139" s="18" t="str">
        <f>IFERROR(__xludf.DUMMYFUNCTION("SPARKLINE(L1139,{""charttype"",""bar"";""color1"",""#FF9900"";""max"",MAX($L$2:$L$2107)})"),"")</f>
        <v/>
      </c>
      <c r="N1139" s="18">
        <v>0.0</v>
      </c>
      <c r="O1139" s="14" t="str">
        <f>IFERROR(__xludf.DUMMYFUNCTION("SPARKLINE(N1139,{""charttype"",""bar"";""color1"",""#0066CC"";""max"",MAX($N$2:$N$2107)})"),"")</f>
        <v/>
      </c>
      <c r="P1139" s="16">
        <v>100440.3</v>
      </c>
      <c r="Q1139" s="19">
        <v>66.27236</v>
      </c>
      <c r="R1139" s="21">
        <f t="shared" si="5"/>
        <v>6656415.72</v>
      </c>
    </row>
    <row r="1140">
      <c r="A1140" s="6">
        <v>43143.0</v>
      </c>
      <c r="B1140" s="14" t="str">
        <f t="shared" si="1"/>
        <v>Monday</v>
      </c>
      <c r="C1140" s="14" t="str">
        <f t="shared" si="2"/>
        <v>February</v>
      </c>
      <c r="D1140" s="15" t="str">
        <f t="shared" si="3"/>
        <v>2018</v>
      </c>
      <c r="E1140" s="16">
        <f t="shared" si="4"/>
        <v>7</v>
      </c>
      <c r="F1140" s="14" t="str">
        <f>VLOOKUP(A1140,'_Holidays'!A1140:B3245,2,FALSE)</f>
        <v>Y</v>
      </c>
      <c r="G1140" s="17" t="str">
        <f>VLOOKUP(A1140,'_Holidays'!A1140:C3245,3,FALSE)</f>
        <v>N</v>
      </c>
      <c r="H1140" s="18">
        <v>16.3</v>
      </c>
      <c r="I1140" s="14" t="str">
        <f>IFERROR(__xludf.DUMMYFUNCTION("SPARKLINE(H1140,{""charttype"",""bar"";""color1"",""#00CCFF"";""max"",MAX($H$2:$H$2107)})"),"")</f>
        <v/>
      </c>
      <c r="J1140" s="18">
        <v>23.6</v>
      </c>
      <c r="K1140" s="14" t="str">
        <f>IFERROR(__xludf.DUMMYFUNCTION("SPARKLINE(J1140,{""charttype"",""bar"";""color1"",""#FF0000"";""max"",MAX($J$2:$J$2107)})"),"")</f>
        <v/>
      </c>
      <c r="L1140" s="18">
        <v>22.2</v>
      </c>
      <c r="M1140" s="18" t="str">
        <f>IFERROR(__xludf.DUMMYFUNCTION("SPARKLINE(L1140,{""charttype"",""bar"";""color1"",""#FF9900"";""max"",MAX($L$2:$L$2107)})"),"")</f>
        <v/>
      </c>
      <c r="N1140" s="18">
        <v>0.0</v>
      </c>
      <c r="O1140" s="14" t="str">
        <f>IFERROR(__xludf.DUMMYFUNCTION("SPARKLINE(N1140,{""charttype"",""bar"";""color1"",""#0066CC"";""max"",MAX($N$2:$N$2107)})"),"")</f>
        <v/>
      </c>
      <c r="P1140" s="16">
        <v>116209.1</v>
      </c>
      <c r="Q1140" s="19">
        <v>93.17394</v>
      </c>
      <c r="R1140" s="21">
        <f t="shared" si="5"/>
        <v>10827659.71</v>
      </c>
    </row>
    <row r="1141">
      <c r="A1141" s="6">
        <v>43144.0</v>
      </c>
      <c r="B1141" s="14" t="str">
        <f t="shared" si="1"/>
        <v>Tuesday</v>
      </c>
      <c r="C1141" s="14" t="str">
        <f t="shared" si="2"/>
        <v>February</v>
      </c>
      <c r="D1141" s="15" t="str">
        <f t="shared" si="3"/>
        <v>2018</v>
      </c>
      <c r="E1141" s="16">
        <f t="shared" si="4"/>
        <v>7</v>
      </c>
      <c r="F1141" s="14" t="str">
        <f>VLOOKUP(A1141,'_Holidays'!A1141:B3246,2,FALSE)</f>
        <v>Y</v>
      </c>
      <c r="G1141" s="17" t="str">
        <f>VLOOKUP(A1141,'_Holidays'!A1141:C3246,3,FALSE)</f>
        <v>N</v>
      </c>
      <c r="H1141" s="18">
        <v>13.6</v>
      </c>
      <c r="I1141" s="14" t="str">
        <f>IFERROR(__xludf.DUMMYFUNCTION("SPARKLINE(H1141,{""charttype"",""bar"";""color1"",""#00CCFF"";""max"",MAX($H$2:$H$2107)})"),"")</f>
        <v/>
      </c>
      <c r="J1141" s="18">
        <v>29.0</v>
      </c>
      <c r="K1141" s="14" t="str">
        <f>IFERROR(__xludf.DUMMYFUNCTION("SPARKLINE(J1141,{""charttype"",""bar"";""color1"",""#FF0000"";""max"",MAX($J$2:$J$2107)})"),"")</f>
        <v/>
      </c>
      <c r="L1141" s="18">
        <v>26.0</v>
      </c>
      <c r="M1141" s="18" t="str">
        <f>IFERROR(__xludf.DUMMYFUNCTION("SPARKLINE(L1141,{""charttype"",""bar"";""color1"",""#FF9900"";""max"",MAX($L$2:$L$2107)})"),"")</f>
        <v/>
      </c>
      <c r="N1141" s="18">
        <v>0.0</v>
      </c>
      <c r="O1141" s="14" t="str">
        <f>IFERROR(__xludf.DUMMYFUNCTION("SPARKLINE(N1141,{""charttype"",""bar"";""color1"",""#0066CC"";""max"",MAX($N$2:$N$2107)})"),"")</f>
        <v/>
      </c>
      <c r="P1141" s="16">
        <v>124882.7</v>
      </c>
      <c r="Q1141" s="19">
        <v>99.60943</v>
      </c>
      <c r="R1141" s="21">
        <f t="shared" si="5"/>
        <v>12439494.56</v>
      </c>
    </row>
    <row r="1142">
      <c r="A1142" s="6">
        <v>43145.0</v>
      </c>
      <c r="B1142" s="14" t="str">
        <f t="shared" si="1"/>
        <v>Wednesday</v>
      </c>
      <c r="C1142" s="14" t="str">
        <f t="shared" si="2"/>
        <v>February</v>
      </c>
      <c r="D1142" s="15" t="str">
        <f t="shared" si="3"/>
        <v>2018</v>
      </c>
      <c r="E1142" s="16">
        <f t="shared" si="4"/>
        <v>7</v>
      </c>
      <c r="F1142" s="14" t="str">
        <f>VLOOKUP(A1142,'_Holidays'!A1142:B3247,2,FALSE)</f>
        <v>Y</v>
      </c>
      <c r="G1142" s="17" t="str">
        <f>VLOOKUP(A1142,'_Holidays'!A1142:C3247,3,FALSE)</f>
        <v>N</v>
      </c>
      <c r="H1142" s="18">
        <v>17.5</v>
      </c>
      <c r="I1142" s="14" t="str">
        <f>IFERROR(__xludf.DUMMYFUNCTION("SPARKLINE(H1142,{""charttype"",""bar"";""color1"",""#00CCFF"";""max"",MAX($H$2:$H$2107)})"),"")</f>
        <v/>
      </c>
      <c r="J1142" s="18">
        <v>23.3</v>
      </c>
      <c r="K1142" s="14" t="str">
        <f>IFERROR(__xludf.DUMMYFUNCTION("SPARKLINE(J1142,{""charttype"",""bar"";""color1"",""#FF0000"";""max"",MAX($J$2:$J$2107)})"),"")</f>
        <v/>
      </c>
      <c r="L1142" s="18">
        <v>22.8</v>
      </c>
      <c r="M1142" s="18" t="str">
        <f>IFERROR(__xludf.DUMMYFUNCTION("SPARKLINE(L1142,{""charttype"",""bar"";""color1"",""#FF9900"";""max"",MAX($L$2:$L$2107)})"),"")</f>
        <v/>
      </c>
      <c r="N1142" s="18">
        <v>0.0</v>
      </c>
      <c r="O1142" s="14" t="str">
        <f>IFERROR(__xludf.DUMMYFUNCTION("SPARKLINE(N1142,{""charttype"",""bar"";""color1"",""#0066CC"";""max"",MAX($N$2:$N$2107)})"),"")</f>
        <v/>
      </c>
      <c r="P1142" s="16">
        <v>115269.5</v>
      </c>
      <c r="Q1142" s="19">
        <v>72.04643</v>
      </c>
      <c r="R1142" s="21">
        <f t="shared" si="5"/>
        <v>8304755.963</v>
      </c>
    </row>
    <row r="1143">
      <c r="A1143" s="6">
        <v>43146.0</v>
      </c>
      <c r="B1143" s="14" t="str">
        <f t="shared" si="1"/>
        <v>Thursday</v>
      </c>
      <c r="C1143" s="14" t="str">
        <f t="shared" si="2"/>
        <v>February</v>
      </c>
      <c r="D1143" s="15" t="str">
        <f t="shared" si="3"/>
        <v>2018</v>
      </c>
      <c r="E1143" s="16">
        <f t="shared" si="4"/>
        <v>7</v>
      </c>
      <c r="F1143" s="14" t="str">
        <f>VLOOKUP(A1143,'_Holidays'!A1143:B3248,2,FALSE)</f>
        <v>Y</v>
      </c>
      <c r="G1143" s="17" t="str">
        <f>VLOOKUP(A1143,'_Holidays'!A1143:C3248,3,FALSE)</f>
        <v>N</v>
      </c>
      <c r="H1143" s="18">
        <v>13.5</v>
      </c>
      <c r="I1143" s="14" t="str">
        <f>IFERROR(__xludf.DUMMYFUNCTION("SPARKLINE(H1143,{""charttype"",""bar"";""color1"",""#00CCFF"";""max"",MAX($H$2:$H$2107)})"),"")</f>
        <v/>
      </c>
      <c r="J1143" s="18">
        <v>24.2</v>
      </c>
      <c r="K1143" s="14" t="str">
        <f>IFERROR(__xludf.DUMMYFUNCTION("SPARKLINE(J1143,{""charttype"",""bar"";""color1"",""#FF0000"";""max"",MAX($J$2:$J$2107)})"),"")</f>
        <v/>
      </c>
      <c r="L1143" s="18">
        <v>18.4</v>
      </c>
      <c r="M1143" s="18" t="str">
        <f>IFERROR(__xludf.DUMMYFUNCTION("SPARKLINE(L1143,{""charttype"",""bar"";""color1"",""#FF9900"";""max"",MAX($L$2:$L$2107)})"),"")</f>
        <v/>
      </c>
      <c r="N1143" s="18">
        <v>0.0</v>
      </c>
      <c r="O1143" s="14" t="str">
        <f>IFERROR(__xludf.DUMMYFUNCTION("SPARKLINE(N1143,{""charttype"",""bar"";""color1"",""#0066CC"";""max"",MAX($N$2:$N$2107)})"),"")</f>
        <v/>
      </c>
      <c r="P1143" s="16">
        <v>117260.2</v>
      </c>
      <c r="Q1143" s="19">
        <v>83.18774</v>
      </c>
      <c r="R1143" s="21">
        <f t="shared" si="5"/>
        <v>9754611.03</v>
      </c>
    </row>
    <row r="1144">
      <c r="A1144" s="6">
        <v>43147.0</v>
      </c>
      <c r="B1144" s="14" t="str">
        <f t="shared" si="1"/>
        <v>Friday</v>
      </c>
      <c r="C1144" s="14" t="str">
        <f t="shared" si="2"/>
        <v>February</v>
      </c>
      <c r="D1144" s="15" t="str">
        <f t="shared" si="3"/>
        <v>2018</v>
      </c>
      <c r="E1144" s="16">
        <f t="shared" si="4"/>
        <v>7</v>
      </c>
      <c r="F1144" s="14" t="str">
        <f>VLOOKUP(A1144,'_Holidays'!A1144:B3249,2,FALSE)</f>
        <v>Y</v>
      </c>
      <c r="G1144" s="17" t="str">
        <f>VLOOKUP(A1144,'_Holidays'!A1144:C3249,3,FALSE)</f>
        <v>N</v>
      </c>
      <c r="H1144" s="18">
        <v>15.7</v>
      </c>
      <c r="I1144" s="14" t="str">
        <f>IFERROR(__xludf.DUMMYFUNCTION("SPARKLINE(H1144,{""charttype"",""bar"";""color1"",""#00CCFF"";""max"",MAX($H$2:$H$2107)})"),"")</f>
        <v/>
      </c>
      <c r="J1144" s="18">
        <v>22.2</v>
      </c>
      <c r="K1144" s="14" t="str">
        <f>IFERROR(__xludf.DUMMYFUNCTION("SPARKLINE(J1144,{""charttype"",""bar"";""color1"",""#FF0000"";""max"",MAX($J$2:$J$2107)})"),"")</f>
        <v/>
      </c>
      <c r="L1144" s="18">
        <v>24.8</v>
      </c>
      <c r="M1144" s="18" t="str">
        <f>IFERROR(__xludf.DUMMYFUNCTION("SPARKLINE(L1144,{""charttype"",""bar"";""color1"",""#FF9900"";""max"",MAX($L$2:$L$2107)})"),"")</f>
        <v/>
      </c>
      <c r="N1144" s="18">
        <v>0.0</v>
      </c>
      <c r="O1144" s="14" t="str">
        <f>IFERROR(__xludf.DUMMYFUNCTION("SPARKLINE(N1144,{""charttype"",""bar"";""color1"",""#0066CC"";""max"",MAX($N$2:$N$2107)})"),"")</f>
        <v/>
      </c>
      <c r="P1144" s="16">
        <v>114736.4</v>
      </c>
      <c r="Q1144" s="19">
        <v>86.83535</v>
      </c>
      <c r="R1144" s="21">
        <f t="shared" si="5"/>
        <v>9963175.452</v>
      </c>
    </row>
    <row r="1145">
      <c r="A1145" s="6">
        <v>43148.0</v>
      </c>
      <c r="B1145" s="14" t="str">
        <f t="shared" si="1"/>
        <v>Saturday</v>
      </c>
      <c r="C1145" s="14" t="str">
        <f t="shared" si="2"/>
        <v>February</v>
      </c>
      <c r="D1145" s="15" t="str">
        <f t="shared" si="3"/>
        <v>2018</v>
      </c>
      <c r="E1145" s="16">
        <f t="shared" si="4"/>
        <v>7</v>
      </c>
      <c r="F1145" s="14" t="str">
        <f>VLOOKUP(A1145,'_Holidays'!A1145:B3250,2,FALSE)</f>
        <v>Y</v>
      </c>
      <c r="G1145" s="17" t="str">
        <f>VLOOKUP(A1145,'_Holidays'!A1145:C3250,3,FALSE)</f>
        <v>N</v>
      </c>
      <c r="H1145" s="18">
        <v>12.4</v>
      </c>
      <c r="I1145" s="14" t="str">
        <f>IFERROR(__xludf.DUMMYFUNCTION("SPARKLINE(H1145,{""charttype"",""bar"";""color1"",""#00CCFF"";""max"",MAX($H$2:$H$2107)})"),"")</f>
        <v/>
      </c>
      <c r="J1145" s="18">
        <v>25.3</v>
      </c>
      <c r="K1145" s="14" t="str">
        <f>IFERROR(__xludf.DUMMYFUNCTION("SPARKLINE(J1145,{""charttype"",""bar"";""color1"",""#FF0000"";""max"",MAX($J$2:$J$2107)})"),"")</f>
        <v/>
      </c>
      <c r="L1145" s="18">
        <v>24.1</v>
      </c>
      <c r="M1145" s="18" t="str">
        <f>IFERROR(__xludf.DUMMYFUNCTION("SPARKLINE(L1145,{""charttype"",""bar"";""color1"",""#FF9900"";""max"",MAX($L$2:$L$2107)})"),"")</f>
        <v/>
      </c>
      <c r="N1145" s="18">
        <v>0.0</v>
      </c>
      <c r="O1145" s="14" t="str">
        <f>IFERROR(__xludf.DUMMYFUNCTION("SPARKLINE(N1145,{""charttype"",""bar"";""color1"",""#0066CC"";""max"",MAX($N$2:$N$2107)})"),"")</f>
        <v/>
      </c>
      <c r="P1145" s="16">
        <v>105799.9</v>
      </c>
      <c r="Q1145" s="19">
        <v>82.75831</v>
      </c>
      <c r="R1145" s="21">
        <f t="shared" si="5"/>
        <v>8755820.922</v>
      </c>
    </row>
    <row r="1146">
      <c r="A1146" s="6">
        <v>43149.0</v>
      </c>
      <c r="B1146" s="14" t="str">
        <f t="shared" si="1"/>
        <v>Sunday</v>
      </c>
      <c r="C1146" s="14" t="str">
        <f t="shared" si="2"/>
        <v>February</v>
      </c>
      <c r="D1146" s="15" t="str">
        <f t="shared" si="3"/>
        <v>2018</v>
      </c>
      <c r="E1146" s="16">
        <f t="shared" si="4"/>
        <v>8</v>
      </c>
      <c r="F1146" s="14" t="str">
        <f>VLOOKUP(A1146,'_Holidays'!A1146:B3251,2,FALSE)</f>
        <v>Y</v>
      </c>
      <c r="G1146" s="17" t="str">
        <f>VLOOKUP(A1146,'_Holidays'!A1146:C3251,3,FALSE)</f>
        <v>N</v>
      </c>
      <c r="H1146" s="18">
        <v>13.6</v>
      </c>
      <c r="I1146" s="14" t="str">
        <f>IFERROR(__xludf.DUMMYFUNCTION("SPARKLINE(H1146,{""charttype"",""bar"";""color1"",""#00CCFF"";""max"",MAX($H$2:$H$2107)})"),"")</f>
        <v/>
      </c>
      <c r="J1146" s="18">
        <v>24.0</v>
      </c>
      <c r="K1146" s="14" t="str">
        <f>IFERROR(__xludf.DUMMYFUNCTION("SPARKLINE(J1146,{""charttype"",""bar"";""color1"",""#FF0000"";""max"",MAX($J$2:$J$2107)})"),"")</f>
        <v/>
      </c>
      <c r="L1146" s="18">
        <v>20.5</v>
      </c>
      <c r="M1146" s="18" t="str">
        <f>IFERROR(__xludf.DUMMYFUNCTION("SPARKLINE(L1146,{""charttype"",""bar"";""color1"",""#FF9900"";""max"",MAX($L$2:$L$2107)})"),"")</f>
        <v/>
      </c>
      <c r="N1146" s="18">
        <v>0.0</v>
      </c>
      <c r="O1146" s="14" t="str">
        <f>IFERROR(__xludf.DUMMYFUNCTION("SPARKLINE(N1146,{""charttype"",""bar"";""color1"",""#0066CC"";""max"",MAX($N$2:$N$2107)})"),"")</f>
        <v/>
      </c>
      <c r="P1146" s="16">
        <v>105085.5</v>
      </c>
      <c r="Q1146" s="19">
        <v>77.33762</v>
      </c>
      <c r="R1146" s="21">
        <f t="shared" si="5"/>
        <v>8127062.467</v>
      </c>
    </row>
    <row r="1147">
      <c r="A1147" s="6">
        <v>43150.0</v>
      </c>
      <c r="B1147" s="14" t="str">
        <f t="shared" si="1"/>
        <v>Monday</v>
      </c>
      <c r="C1147" s="14" t="str">
        <f t="shared" si="2"/>
        <v>February</v>
      </c>
      <c r="D1147" s="15" t="str">
        <f t="shared" si="3"/>
        <v>2018</v>
      </c>
      <c r="E1147" s="16">
        <f t="shared" si="4"/>
        <v>8</v>
      </c>
      <c r="F1147" s="14" t="str">
        <f>VLOOKUP(A1147,'_Holidays'!A1147:B3252,2,FALSE)</f>
        <v>Y</v>
      </c>
      <c r="G1147" s="17" t="str">
        <f>VLOOKUP(A1147,'_Holidays'!A1147:C3252,3,FALSE)</f>
        <v>N</v>
      </c>
      <c r="H1147" s="18">
        <v>17.6</v>
      </c>
      <c r="I1147" s="14" t="str">
        <f>IFERROR(__xludf.DUMMYFUNCTION("SPARKLINE(H1147,{""charttype"",""bar"";""color1"",""#00CCFF"";""max"",MAX($H$2:$H$2107)})"),"")</f>
        <v/>
      </c>
      <c r="J1147" s="18">
        <v>25.4</v>
      </c>
      <c r="K1147" s="14" t="str">
        <f>IFERROR(__xludf.DUMMYFUNCTION("SPARKLINE(J1147,{""charttype"",""bar"";""color1"",""#FF0000"";""max"",MAX($J$2:$J$2107)})"),"")</f>
        <v/>
      </c>
      <c r="L1147" s="18">
        <v>20.9</v>
      </c>
      <c r="M1147" s="18" t="str">
        <f>IFERROR(__xludf.DUMMYFUNCTION("SPARKLINE(L1147,{""charttype"",""bar"";""color1"",""#FF9900"";""max"",MAX($L$2:$L$2107)})"),"")</f>
        <v/>
      </c>
      <c r="N1147" s="18">
        <v>0.8</v>
      </c>
      <c r="O1147" s="14" t="str">
        <f>IFERROR(__xludf.DUMMYFUNCTION("SPARKLINE(N1147,{""charttype"",""bar"";""color1"",""#0066CC"";""max"",MAX($N$2:$N$2107)})"),"")</f>
        <v/>
      </c>
      <c r="P1147" s="16">
        <v>113116.4</v>
      </c>
      <c r="Q1147" s="19">
        <v>74.67783</v>
      </c>
      <c r="R1147" s="21">
        <f t="shared" si="5"/>
        <v>8447287.289</v>
      </c>
    </row>
    <row r="1148">
      <c r="A1148" s="6">
        <v>43151.0</v>
      </c>
      <c r="B1148" s="14" t="str">
        <f t="shared" si="1"/>
        <v>Tuesday</v>
      </c>
      <c r="C1148" s="14" t="str">
        <f t="shared" si="2"/>
        <v>February</v>
      </c>
      <c r="D1148" s="15" t="str">
        <f t="shared" si="3"/>
        <v>2018</v>
      </c>
      <c r="E1148" s="16">
        <f t="shared" si="4"/>
        <v>8</v>
      </c>
      <c r="F1148" s="14" t="str">
        <f>VLOOKUP(A1148,'_Holidays'!A1148:B3253,2,FALSE)</f>
        <v>Y</v>
      </c>
      <c r="G1148" s="17" t="str">
        <f>VLOOKUP(A1148,'_Holidays'!A1148:C3253,3,FALSE)</f>
        <v>N</v>
      </c>
      <c r="H1148" s="18">
        <v>14.1</v>
      </c>
      <c r="I1148" s="14" t="str">
        <f>IFERROR(__xludf.DUMMYFUNCTION("SPARKLINE(H1148,{""charttype"",""bar"";""color1"",""#00CCFF"";""max"",MAX($H$2:$H$2107)})"),"")</f>
        <v/>
      </c>
      <c r="J1148" s="18">
        <v>29.5</v>
      </c>
      <c r="K1148" s="14" t="str">
        <f>IFERROR(__xludf.DUMMYFUNCTION("SPARKLINE(J1148,{""charttype"",""bar"";""color1"",""#FF0000"";""max"",MAX($J$2:$J$2107)})"),"")</f>
        <v/>
      </c>
      <c r="L1148" s="18">
        <v>25.5</v>
      </c>
      <c r="M1148" s="18" t="str">
        <f>IFERROR(__xludf.DUMMYFUNCTION("SPARKLINE(L1148,{""charttype"",""bar"";""color1"",""#FF9900"";""max"",MAX($L$2:$L$2107)})"),"")</f>
        <v/>
      </c>
      <c r="N1148" s="18">
        <v>0.0</v>
      </c>
      <c r="O1148" s="14" t="str">
        <f>IFERROR(__xludf.DUMMYFUNCTION("SPARKLINE(N1148,{""charttype"",""bar"";""color1"",""#0066CC"";""max"",MAX($N$2:$N$2107)})"),"")</f>
        <v/>
      </c>
      <c r="P1148" s="16">
        <v>120035.4</v>
      </c>
      <c r="Q1148" s="19">
        <v>78.80052</v>
      </c>
      <c r="R1148" s="21">
        <f t="shared" si="5"/>
        <v>9458851.938</v>
      </c>
    </row>
    <row r="1149">
      <c r="A1149" s="6">
        <v>43152.0</v>
      </c>
      <c r="B1149" s="14" t="str">
        <f t="shared" si="1"/>
        <v>Wednesday</v>
      </c>
      <c r="C1149" s="14" t="str">
        <f t="shared" si="2"/>
        <v>February</v>
      </c>
      <c r="D1149" s="15" t="str">
        <f t="shared" si="3"/>
        <v>2018</v>
      </c>
      <c r="E1149" s="16">
        <f t="shared" si="4"/>
        <v>8</v>
      </c>
      <c r="F1149" s="14" t="str">
        <f>VLOOKUP(A1149,'_Holidays'!A1149:B3254,2,FALSE)</f>
        <v>Y</v>
      </c>
      <c r="G1149" s="17" t="str">
        <f>VLOOKUP(A1149,'_Holidays'!A1149:C3254,3,FALSE)</f>
        <v>N</v>
      </c>
      <c r="H1149" s="18">
        <v>16.0</v>
      </c>
      <c r="I1149" s="14" t="str">
        <f>IFERROR(__xludf.DUMMYFUNCTION("SPARKLINE(H1149,{""charttype"",""bar"";""color1"",""#00CCFF"";""max"",MAX($H$2:$H$2107)})"),"")</f>
        <v/>
      </c>
      <c r="J1149" s="18">
        <v>29.3</v>
      </c>
      <c r="K1149" s="14" t="str">
        <f>IFERROR(__xludf.DUMMYFUNCTION("SPARKLINE(J1149,{""charttype"",""bar"";""color1"",""#FF0000"";""max"",MAX($J$2:$J$2107)})"),"")</f>
        <v/>
      </c>
      <c r="L1149" s="18">
        <v>16.0</v>
      </c>
      <c r="M1149" s="18" t="str">
        <f>IFERROR(__xludf.DUMMYFUNCTION("SPARKLINE(L1149,{""charttype"",""bar"";""color1"",""#FF9900"";""max"",MAX($L$2:$L$2107)})"),"")</f>
        <v/>
      </c>
      <c r="N1149" s="18">
        <v>0.0</v>
      </c>
      <c r="O1149" s="14" t="str">
        <f>IFERROR(__xludf.DUMMYFUNCTION("SPARKLINE(N1149,{""charttype"",""bar"";""color1"",""#0066CC"";""max"",MAX($N$2:$N$2107)})"),"")</f>
        <v/>
      </c>
      <c r="P1149" s="16">
        <v>124481.4</v>
      </c>
      <c r="Q1149" s="19">
        <v>84.55574</v>
      </c>
      <c r="R1149" s="21">
        <f t="shared" si="5"/>
        <v>10525616.89</v>
      </c>
    </row>
    <row r="1150">
      <c r="A1150" s="6">
        <v>43153.0</v>
      </c>
      <c r="B1150" s="14" t="str">
        <f t="shared" si="1"/>
        <v>Thursday</v>
      </c>
      <c r="C1150" s="14" t="str">
        <f t="shared" si="2"/>
        <v>February</v>
      </c>
      <c r="D1150" s="15" t="str">
        <f t="shared" si="3"/>
        <v>2018</v>
      </c>
      <c r="E1150" s="16">
        <f t="shared" si="4"/>
        <v>8</v>
      </c>
      <c r="F1150" s="14" t="str">
        <f>VLOOKUP(A1150,'_Holidays'!A1150:B3255,2,FALSE)</f>
        <v>Y</v>
      </c>
      <c r="G1150" s="17" t="str">
        <f>VLOOKUP(A1150,'_Holidays'!A1150:C3255,3,FALSE)</f>
        <v>N</v>
      </c>
      <c r="H1150" s="18">
        <v>20.3</v>
      </c>
      <c r="I1150" s="14" t="str">
        <f>IFERROR(__xludf.DUMMYFUNCTION("SPARKLINE(H1150,{""charttype"",""bar"";""color1"",""#00CCFF"";""max"",MAX($H$2:$H$2107)})"),"")</f>
        <v/>
      </c>
      <c r="J1150" s="18">
        <v>31.0</v>
      </c>
      <c r="K1150" s="14" t="str">
        <f>IFERROR(__xludf.DUMMYFUNCTION("SPARKLINE(J1150,{""charttype"",""bar"";""color1"",""#FF0000"";""max"",MAX($J$2:$J$2107)})"),"")</f>
        <v/>
      </c>
      <c r="L1150" s="18">
        <v>16.8</v>
      </c>
      <c r="M1150" s="18" t="str">
        <f>IFERROR(__xludf.DUMMYFUNCTION("SPARKLINE(L1150,{""charttype"",""bar"";""color1"",""#FF9900"";""max"",MAX($L$2:$L$2107)})"),"")</f>
        <v/>
      </c>
      <c r="N1150" s="18">
        <v>0.0</v>
      </c>
      <c r="O1150" s="14" t="str">
        <f>IFERROR(__xludf.DUMMYFUNCTION("SPARKLINE(N1150,{""charttype"",""bar"";""color1"",""#0066CC"";""max"",MAX($N$2:$N$2107)})"),"")</f>
        <v/>
      </c>
      <c r="P1150" s="16">
        <v>133607.1</v>
      </c>
      <c r="Q1150" s="19">
        <v>88.84784</v>
      </c>
      <c r="R1150" s="21">
        <f t="shared" si="5"/>
        <v>11870702.24</v>
      </c>
    </row>
    <row r="1151">
      <c r="A1151" s="6">
        <v>43154.0</v>
      </c>
      <c r="B1151" s="14" t="str">
        <f t="shared" si="1"/>
        <v>Friday</v>
      </c>
      <c r="C1151" s="14" t="str">
        <f t="shared" si="2"/>
        <v>February</v>
      </c>
      <c r="D1151" s="15" t="str">
        <f t="shared" si="3"/>
        <v>2018</v>
      </c>
      <c r="E1151" s="16">
        <f t="shared" si="4"/>
        <v>8</v>
      </c>
      <c r="F1151" s="14" t="str">
        <f>VLOOKUP(A1151,'_Holidays'!A1151:B3256,2,FALSE)</f>
        <v>Y</v>
      </c>
      <c r="G1151" s="17" t="str">
        <f>VLOOKUP(A1151,'_Holidays'!A1151:C3256,3,FALSE)</f>
        <v>N</v>
      </c>
      <c r="H1151" s="18">
        <v>21.2</v>
      </c>
      <c r="I1151" s="14" t="str">
        <f>IFERROR(__xludf.DUMMYFUNCTION("SPARKLINE(H1151,{""charttype"",""bar"";""color1"",""#00CCFF"";""max"",MAX($H$2:$H$2107)})"),"")</f>
        <v/>
      </c>
      <c r="J1151" s="18">
        <v>33.5</v>
      </c>
      <c r="K1151" s="14" t="str">
        <f>IFERROR(__xludf.DUMMYFUNCTION("SPARKLINE(J1151,{""charttype"",""bar"";""color1"",""#FF0000"";""max"",MAX($J$2:$J$2107)})"),"")</f>
        <v/>
      </c>
      <c r="L1151" s="18">
        <v>13.4</v>
      </c>
      <c r="M1151" s="18" t="str">
        <f>IFERROR(__xludf.DUMMYFUNCTION("SPARKLINE(L1151,{""charttype"",""bar"";""color1"",""#FF9900"";""max"",MAX($L$2:$L$2107)})"),"")</f>
        <v/>
      </c>
      <c r="N1151" s="18">
        <v>0.2</v>
      </c>
      <c r="O1151" s="14" t="str">
        <f>IFERROR(__xludf.DUMMYFUNCTION("SPARKLINE(N1151,{""charttype"",""bar"";""color1"",""#0066CC"";""max"",MAX($N$2:$N$2107)})"),"")</f>
        <v/>
      </c>
      <c r="P1151" s="16">
        <v>136328.3</v>
      </c>
      <c r="Q1151" s="19">
        <v>85.7132</v>
      </c>
      <c r="R1151" s="21">
        <f t="shared" si="5"/>
        <v>11685134.84</v>
      </c>
    </row>
    <row r="1152">
      <c r="A1152" s="6">
        <v>43155.0</v>
      </c>
      <c r="B1152" s="14" t="str">
        <f t="shared" si="1"/>
        <v>Saturday</v>
      </c>
      <c r="C1152" s="14" t="str">
        <f t="shared" si="2"/>
        <v>February</v>
      </c>
      <c r="D1152" s="15" t="str">
        <f t="shared" si="3"/>
        <v>2018</v>
      </c>
      <c r="E1152" s="16">
        <f t="shared" si="4"/>
        <v>8</v>
      </c>
      <c r="F1152" s="14" t="str">
        <f>VLOOKUP(A1152,'_Holidays'!A1152:B3257,2,FALSE)</f>
        <v>Y</v>
      </c>
      <c r="G1152" s="17" t="str">
        <f>VLOOKUP(A1152,'_Holidays'!A1152:C3257,3,FALSE)</f>
        <v>N</v>
      </c>
      <c r="H1152" s="18">
        <v>22.7</v>
      </c>
      <c r="I1152" s="14" t="str">
        <f>IFERROR(__xludf.DUMMYFUNCTION("SPARKLINE(H1152,{""charttype"",""bar"";""color1"",""#00CCFF"";""max"",MAX($H$2:$H$2107)})"),"")</f>
        <v/>
      </c>
      <c r="J1152" s="18">
        <v>31.6</v>
      </c>
      <c r="K1152" s="14" t="str">
        <f>IFERROR(__xludf.DUMMYFUNCTION("SPARKLINE(J1152,{""charttype"",""bar"";""color1"",""#FF0000"";""max"",MAX($J$2:$J$2107)})"),"")</f>
        <v/>
      </c>
      <c r="L1152" s="18">
        <v>4.8</v>
      </c>
      <c r="M1152" s="18" t="str">
        <f>IFERROR(__xludf.DUMMYFUNCTION("SPARKLINE(L1152,{""charttype"",""bar"";""color1"",""#FF9900"";""max"",MAX($L$2:$L$2107)})"),"")</f>
        <v/>
      </c>
      <c r="N1152" s="18">
        <v>0.4</v>
      </c>
      <c r="O1152" s="14" t="str">
        <f>IFERROR(__xludf.DUMMYFUNCTION("SPARKLINE(N1152,{""charttype"",""bar"";""color1"",""#0066CC"";""max"",MAX($N$2:$N$2107)})"),"")</f>
        <v/>
      </c>
      <c r="P1152" s="16">
        <v>119226.4</v>
      </c>
      <c r="Q1152" s="19">
        <v>75.07065</v>
      </c>
      <c r="R1152" s="21">
        <f t="shared" si="5"/>
        <v>8950403.345</v>
      </c>
    </row>
    <row r="1153">
      <c r="A1153" s="6">
        <v>43156.0</v>
      </c>
      <c r="B1153" s="14" t="str">
        <f t="shared" si="1"/>
        <v>Sunday</v>
      </c>
      <c r="C1153" s="14" t="str">
        <f t="shared" si="2"/>
        <v>February</v>
      </c>
      <c r="D1153" s="15" t="str">
        <f t="shared" si="3"/>
        <v>2018</v>
      </c>
      <c r="E1153" s="16">
        <f t="shared" si="4"/>
        <v>9</v>
      </c>
      <c r="F1153" s="14" t="str">
        <f>VLOOKUP(A1153,'_Holidays'!A1153:B3258,2,FALSE)</f>
        <v>Y</v>
      </c>
      <c r="G1153" s="17" t="str">
        <f>VLOOKUP(A1153,'_Holidays'!A1153:C3258,3,FALSE)</f>
        <v>N</v>
      </c>
      <c r="H1153" s="18">
        <v>16.2</v>
      </c>
      <c r="I1153" s="14" t="str">
        <f>IFERROR(__xludf.DUMMYFUNCTION("SPARKLINE(H1153,{""charttype"",""bar"";""color1"",""#00CCFF"";""max"",MAX($H$2:$H$2107)})"),"")</f>
        <v/>
      </c>
      <c r="J1153" s="18">
        <v>19.8</v>
      </c>
      <c r="K1153" s="14" t="str">
        <f>IFERROR(__xludf.DUMMYFUNCTION("SPARKLINE(J1153,{""charttype"",""bar"";""color1"",""#FF0000"";""max"",MAX($J$2:$J$2107)})"),"")</f>
        <v/>
      </c>
      <c r="L1153" s="18">
        <v>10.0</v>
      </c>
      <c r="M1153" s="18" t="str">
        <f>IFERROR(__xludf.DUMMYFUNCTION("SPARKLINE(L1153,{""charttype"",""bar"";""color1"",""#FF9900"";""max"",MAX($L$2:$L$2107)})"),"")</f>
        <v/>
      </c>
      <c r="N1153" s="18">
        <v>0.0</v>
      </c>
      <c r="O1153" s="14" t="str">
        <f>IFERROR(__xludf.DUMMYFUNCTION("SPARKLINE(N1153,{""charttype"",""bar"";""color1"",""#0066CC"";""max"",MAX($N$2:$N$2107)})"),"")</f>
        <v/>
      </c>
      <c r="P1153" s="16">
        <v>96305.07</v>
      </c>
      <c r="Q1153" s="19">
        <v>55.99939</v>
      </c>
      <c r="R1153" s="21">
        <f t="shared" si="5"/>
        <v>5393025.174</v>
      </c>
    </row>
    <row r="1154">
      <c r="A1154" s="6">
        <v>43157.0</v>
      </c>
      <c r="B1154" s="14" t="str">
        <f t="shared" si="1"/>
        <v>Monday</v>
      </c>
      <c r="C1154" s="14" t="str">
        <f t="shared" si="2"/>
        <v>February</v>
      </c>
      <c r="D1154" s="15" t="str">
        <f t="shared" si="3"/>
        <v>2018</v>
      </c>
      <c r="E1154" s="16">
        <f t="shared" si="4"/>
        <v>9</v>
      </c>
      <c r="F1154" s="14" t="str">
        <f>VLOOKUP(A1154,'_Holidays'!A1154:B3259,2,FALSE)</f>
        <v>Y</v>
      </c>
      <c r="G1154" s="17" t="str">
        <f>VLOOKUP(A1154,'_Holidays'!A1154:C3259,3,FALSE)</f>
        <v>N</v>
      </c>
      <c r="H1154" s="18">
        <v>14.3</v>
      </c>
      <c r="I1154" s="14" t="str">
        <f>IFERROR(__xludf.DUMMYFUNCTION("SPARKLINE(H1154,{""charttype"",""bar"";""color1"",""#00CCFF"";""max"",MAX($H$2:$H$2107)})"),"")</f>
        <v/>
      </c>
      <c r="J1154" s="18">
        <v>26.5</v>
      </c>
      <c r="K1154" s="14" t="str">
        <f>IFERROR(__xludf.DUMMYFUNCTION("SPARKLINE(J1154,{""charttype"",""bar"";""color1"",""#FF0000"";""max"",MAX($J$2:$J$2107)})"),"")</f>
        <v/>
      </c>
      <c r="L1154" s="18">
        <v>24.3</v>
      </c>
      <c r="M1154" s="18" t="str">
        <f>IFERROR(__xludf.DUMMYFUNCTION("SPARKLINE(L1154,{""charttype"",""bar"";""color1"",""#FF9900"";""max"",MAX($L$2:$L$2107)})"),"")</f>
        <v/>
      </c>
      <c r="N1154" s="18">
        <v>0.0</v>
      </c>
      <c r="O1154" s="14" t="str">
        <f>IFERROR(__xludf.DUMMYFUNCTION("SPARKLINE(N1154,{""charttype"",""bar"";""color1"",""#0066CC"";""max"",MAX($N$2:$N$2107)})"),"")</f>
        <v/>
      </c>
      <c r="P1154" s="16">
        <v>117952.4</v>
      </c>
      <c r="Q1154" s="19">
        <v>76.80551</v>
      </c>
      <c r="R1154" s="21">
        <f t="shared" si="5"/>
        <v>9059394.238</v>
      </c>
    </row>
    <row r="1155">
      <c r="A1155" s="6">
        <v>43158.0</v>
      </c>
      <c r="B1155" s="14" t="str">
        <f t="shared" si="1"/>
        <v>Tuesday</v>
      </c>
      <c r="C1155" s="14" t="str">
        <f t="shared" si="2"/>
        <v>February</v>
      </c>
      <c r="D1155" s="15" t="str">
        <f t="shared" si="3"/>
        <v>2018</v>
      </c>
      <c r="E1155" s="16">
        <f t="shared" si="4"/>
        <v>9</v>
      </c>
      <c r="F1155" s="14" t="str">
        <f>VLOOKUP(A1155,'_Holidays'!A1155:B3260,2,FALSE)</f>
        <v>Y</v>
      </c>
      <c r="G1155" s="17" t="str">
        <f>VLOOKUP(A1155,'_Holidays'!A1155:C3260,3,FALSE)</f>
        <v>N</v>
      </c>
      <c r="H1155" s="18">
        <v>14.9</v>
      </c>
      <c r="I1155" s="14" t="str">
        <f>IFERROR(__xludf.DUMMYFUNCTION("SPARKLINE(H1155,{""charttype"",""bar"";""color1"",""#00CCFF"";""max"",MAX($H$2:$H$2107)})"),"")</f>
        <v/>
      </c>
      <c r="J1155" s="18">
        <v>31.3</v>
      </c>
      <c r="K1155" s="14" t="str">
        <f>IFERROR(__xludf.DUMMYFUNCTION("SPARKLINE(J1155,{""charttype"",""bar"";""color1"",""#FF0000"";""max"",MAX($J$2:$J$2107)})"),"")</f>
        <v/>
      </c>
      <c r="L1155" s="18">
        <v>24.0</v>
      </c>
      <c r="M1155" s="18" t="str">
        <f>IFERROR(__xludf.DUMMYFUNCTION("SPARKLINE(L1155,{""charttype"",""bar"";""color1"",""#FF9900"";""max"",MAX($L$2:$L$2107)})"),"")</f>
        <v/>
      </c>
      <c r="N1155" s="18">
        <v>0.0</v>
      </c>
      <c r="O1155" s="14" t="str">
        <f>IFERROR(__xludf.DUMMYFUNCTION("SPARKLINE(N1155,{""charttype"",""bar"";""color1"",""#0066CC"";""max"",MAX($N$2:$N$2107)})"),"")</f>
        <v/>
      </c>
      <c r="P1155" s="16">
        <v>127894.3</v>
      </c>
      <c r="Q1155" s="19">
        <v>73.6354</v>
      </c>
      <c r="R1155" s="21">
        <f t="shared" si="5"/>
        <v>9417547.938</v>
      </c>
    </row>
    <row r="1156">
      <c r="A1156" s="6">
        <v>43159.0</v>
      </c>
      <c r="B1156" s="14" t="str">
        <f t="shared" si="1"/>
        <v>Wednesday</v>
      </c>
      <c r="C1156" s="14" t="str">
        <f t="shared" si="2"/>
        <v>February</v>
      </c>
      <c r="D1156" s="15" t="str">
        <f t="shared" si="3"/>
        <v>2018</v>
      </c>
      <c r="E1156" s="16">
        <f t="shared" si="4"/>
        <v>9</v>
      </c>
      <c r="F1156" s="14" t="str">
        <f>VLOOKUP(A1156,'_Holidays'!A1156:B3261,2,FALSE)</f>
        <v>Y</v>
      </c>
      <c r="G1156" s="17" t="str">
        <f>VLOOKUP(A1156,'_Holidays'!A1156:C3261,3,FALSE)</f>
        <v>N</v>
      </c>
      <c r="H1156" s="18">
        <v>20.0</v>
      </c>
      <c r="I1156" s="14" t="str">
        <f>IFERROR(__xludf.DUMMYFUNCTION("SPARKLINE(H1156,{""charttype"",""bar"";""color1"",""#00CCFF"";""max"",MAX($H$2:$H$2107)})"),"")</f>
        <v/>
      </c>
      <c r="J1156" s="18">
        <v>30.9</v>
      </c>
      <c r="K1156" s="14" t="str">
        <f>IFERROR(__xludf.DUMMYFUNCTION("SPARKLINE(J1156,{""charttype"",""bar"";""color1"",""#FF0000"";""max"",MAX($J$2:$J$2107)})"),"")</f>
        <v/>
      </c>
      <c r="L1156" s="18">
        <v>19.6</v>
      </c>
      <c r="M1156" s="18" t="str">
        <f>IFERROR(__xludf.DUMMYFUNCTION("SPARKLINE(L1156,{""charttype"",""bar"";""color1"",""#FF9900"";""max"",MAX($L$2:$L$2107)})"),"")</f>
        <v/>
      </c>
      <c r="N1156" s="18">
        <v>0.0</v>
      </c>
      <c r="O1156" s="14" t="str">
        <f>IFERROR(__xludf.DUMMYFUNCTION("SPARKLINE(N1156,{""charttype"",""bar"";""color1"",""#0066CC"";""max"",MAX($N$2:$N$2107)})"),"")</f>
        <v/>
      </c>
      <c r="P1156" s="16">
        <v>123400.2</v>
      </c>
      <c r="Q1156" s="19">
        <v>69.09284</v>
      </c>
      <c r="R1156" s="21">
        <f t="shared" si="5"/>
        <v>8526070.275</v>
      </c>
    </row>
    <row r="1157">
      <c r="A1157" s="6">
        <v>43160.0</v>
      </c>
      <c r="B1157" s="14" t="str">
        <f t="shared" si="1"/>
        <v>Thursday</v>
      </c>
      <c r="C1157" s="14" t="str">
        <f t="shared" si="2"/>
        <v>March</v>
      </c>
      <c r="D1157" s="15" t="str">
        <f t="shared" si="3"/>
        <v>2018</v>
      </c>
      <c r="E1157" s="16">
        <f t="shared" si="4"/>
        <v>9</v>
      </c>
      <c r="F1157" s="14" t="str">
        <f>VLOOKUP(A1157,'_Holidays'!A1157:B3262,2,FALSE)</f>
        <v>Y</v>
      </c>
      <c r="G1157" s="17" t="str">
        <f>VLOOKUP(A1157,'_Holidays'!A1157:C3262,3,FALSE)</f>
        <v>N</v>
      </c>
      <c r="H1157" s="18">
        <v>16.2</v>
      </c>
      <c r="I1157" s="14" t="str">
        <f>IFERROR(__xludf.DUMMYFUNCTION("SPARKLINE(H1157,{""charttype"",""bar"";""color1"",""#00CCFF"";""max"",MAX($H$2:$H$2107)})"),"")</f>
        <v/>
      </c>
      <c r="J1157" s="18">
        <v>20.5</v>
      </c>
      <c r="K1157" s="14" t="str">
        <f>IFERROR(__xludf.DUMMYFUNCTION("SPARKLINE(J1157,{""charttype"",""bar"";""color1"",""#FF0000"";""max"",MAX($J$2:$J$2107)})"),"")</f>
        <v/>
      </c>
      <c r="L1157" s="18">
        <v>17.7</v>
      </c>
      <c r="M1157" s="18" t="str">
        <f>IFERROR(__xludf.DUMMYFUNCTION("SPARKLINE(L1157,{""charttype"",""bar"";""color1"",""#FF9900"";""max"",MAX($L$2:$L$2107)})"),"")</f>
        <v/>
      </c>
      <c r="N1157" s="18">
        <v>0.8</v>
      </c>
      <c r="O1157" s="14" t="str">
        <f>IFERROR(__xludf.DUMMYFUNCTION("SPARKLINE(N1157,{""charttype"",""bar"";""color1"",""#0066CC"";""max"",MAX($N$2:$N$2107)})"),"")</f>
        <v/>
      </c>
      <c r="P1157" s="16">
        <v>117346.3</v>
      </c>
      <c r="Q1157" s="19">
        <v>78.60162</v>
      </c>
      <c r="R1157" s="21">
        <f t="shared" si="5"/>
        <v>9223609.281</v>
      </c>
    </row>
    <row r="1158">
      <c r="A1158" s="6">
        <v>43161.0</v>
      </c>
      <c r="B1158" s="14" t="str">
        <f t="shared" si="1"/>
        <v>Friday</v>
      </c>
      <c r="C1158" s="14" t="str">
        <f t="shared" si="2"/>
        <v>March</v>
      </c>
      <c r="D1158" s="15" t="str">
        <f t="shared" si="3"/>
        <v>2018</v>
      </c>
      <c r="E1158" s="16">
        <f t="shared" si="4"/>
        <v>9</v>
      </c>
      <c r="F1158" s="14" t="str">
        <f>VLOOKUP(A1158,'_Holidays'!A1158:B3263,2,FALSE)</f>
        <v>Y</v>
      </c>
      <c r="G1158" s="17" t="str">
        <f>VLOOKUP(A1158,'_Holidays'!A1158:C3263,3,FALSE)</f>
        <v>N</v>
      </c>
      <c r="H1158" s="18">
        <v>14.5</v>
      </c>
      <c r="I1158" s="14" t="str">
        <f>IFERROR(__xludf.DUMMYFUNCTION("SPARKLINE(H1158,{""charttype"",""bar"";""color1"",""#00CCFF"";""max"",MAX($H$2:$H$2107)})"),"")</f>
        <v/>
      </c>
      <c r="J1158" s="18">
        <v>22.8</v>
      </c>
      <c r="K1158" s="14" t="str">
        <f>IFERROR(__xludf.DUMMYFUNCTION("SPARKLINE(J1158,{""charttype"",""bar"";""color1"",""#FF0000"";""max"",MAX($J$2:$J$2107)})"),"")</f>
        <v/>
      </c>
      <c r="L1158" s="18">
        <v>19.6</v>
      </c>
      <c r="M1158" s="18" t="str">
        <f>IFERROR(__xludf.DUMMYFUNCTION("SPARKLINE(L1158,{""charttype"",""bar"";""color1"",""#FF9900"";""max"",MAX($L$2:$L$2107)})"),"")</f>
        <v/>
      </c>
      <c r="N1158" s="18">
        <v>0.4</v>
      </c>
      <c r="O1158" s="14" t="str">
        <f>IFERROR(__xludf.DUMMYFUNCTION("SPARKLINE(N1158,{""charttype"",""bar"";""color1"",""#0066CC"";""max"",MAX($N$2:$N$2107)})"),"")</f>
        <v/>
      </c>
      <c r="P1158" s="16">
        <v>119960.3</v>
      </c>
      <c r="Q1158" s="19">
        <v>91.86653</v>
      </c>
      <c r="R1158" s="21">
        <f t="shared" si="5"/>
        <v>11020336.5</v>
      </c>
    </row>
    <row r="1159">
      <c r="A1159" s="6">
        <v>43162.0</v>
      </c>
      <c r="B1159" s="14" t="str">
        <f t="shared" si="1"/>
        <v>Saturday</v>
      </c>
      <c r="C1159" s="14" t="str">
        <f t="shared" si="2"/>
        <v>March</v>
      </c>
      <c r="D1159" s="15" t="str">
        <f t="shared" si="3"/>
        <v>2018</v>
      </c>
      <c r="E1159" s="16">
        <f t="shared" si="4"/>
        <v>9</v>
      </c>
      <c r="F1159" s="14" t="str">
        <f>VLOOKUP(A1159,'_Holidays'!A1159:B3264,2,FALSE)</f>
        <v>Y</v>
      </c>
      <c r="G1159" s="17" t="str">
        <f>VLOOKUP(A1159,'_Holidays'!A1159:C3264,3,FALSE)</f>
        <v>N</v>
      </c>
      <c r="H1159" s="18">
        <v>13.9</v>
      </c>
      <c r="I1159" s="14" t="str">
        <f>IFERROR(__xludf.DUMMYFUNCTION("SPARKLINE(H1159,{""charttype"",""bar"";""color1"",""#00CCFF"";""max"",MAX($H$2:$H$2107)})"),"")</f>
        <v/>
      </c>
      <c r="J1159" s="18">
        <v>32.7</v>
      </c>
      <c r="K1159" s="14" t="str">
        <f>IFERROR(__xludf.DUMMYFUNCTION("SPARKLINE(J1159,{""charttype"",""bar"";""color1"",""#FF0000"";""max"",MAX($J$2:$J$2107)})"),"")</f>
        <v/>
      </c>
      <c r="L1159" s="18">
        <v>21.8</v>
      </c>
      <c r="M1159" s="18" t="str">
        <f>IFERROR(__xludf.DUMMYFUNCTION("SPARKLINE(L1159,{""charttype"",""bar"";""color1"",""#FF9900"";""max"",MAX($L$2:$L$2107)})"),"")</f>
        <v/>
      </c>
      <c r="N1159" s="18">
        <v>0.0</v>
      </c>
      <c r="O1159" s="14" t="str">
        <f>IFERROR(__xludf.DUMMYFUNCTION("SPARKLINE(N1159,{""charttype"",""bar"";""color1"",""#0066CC"";""max"",MAX($N$2:$N$2107)})"),"")</f>
        <v/>
      </c>
      <c r="P1159" s="16">
        <v>111096.3</v>
      </c>
      <c r="Q1159" s="19">
        <v>80.62405</v>
      </c>
      <c r="R1159" s="21">
        <f t="shared" si="5"/>
        <v>8957033.646</v>
      </c>
    </row>
    <row r="1160">
      <c r="A1160" s="6">
        <v>43163.0</v>
      </c>
      <c r="B1160" s="14" t="str">
        <f t="shared" si="1"/>
        <v>Sunday</v>
      </c>
      <c r="C1160" s="14" t="str">
        <f t="shared" si="2"/>
        <v>March</v>
      </c>
      <c r="D1160" s="15" t="str">
        <f t="shared" si="3"/>
        <v>2018</v>
      </c>
      <c r="E1160" s="16">
        <f t="shared" si="4"/>
        <v>10</v>
      </c>
      <c r="F1160" s="14" t="str">
        <f>VLOOKUP(A1160,'_Holidays'!A1160:B3265,2,FALSE)</f>
        <v>Y</v>
      </c>
      <c r="G1160" s="17" t="str">
        <f>VLOOKUP(A1160,'_Holidays'!A1160:C3265,3,FALSE)</f>
        <v>N</v>
      </c>
      <c r="H1160" s="18">
        <v>15.8</v>
      </c>
      <c r="I1160" s="14" t="str">
        <f>IFERROR(__xludf.DUMMYFUNCTION("SPARKLINE(H1160,{""charttype"",""bar"";""color1"",""#00CCFF"";""max"",MAX($H$2:$H$2107)})"),"")</f>
        <v/>
      </c>
      <c r="J1160" s="18">
        <v>21.0</v>
      </c>
      <c r="K1160" s="14" t="str">
        <f>IFERROR(__xludf.DUMMYFUNCTION("SPARKLINE(J1160,{""charttype"",""bar"";""color1"",""#FF0000"";""max"",MAX($J$2:$J$2107)})"),"")</f>
        <v/>
      </c>
      <c r="L1160" s="18">
        <v>22.2</v>
      </c>
      <c r="M1160" s="18" t="str">
        <f>IFERROR(__xludf.DUMMYFUNCTION("SPARKLINE(L1160,{""charttype"",""bar"";""color1"",""#FF9900"";""max"",MAX($L$2:$L$2107)})"),"")</f>
        <v/>
      </c>
      <c r="N1160" s="18">
        <v>0.0</v>
      </c>
      <c r="O1160" s="14" t="str">
        <f>IFERROR(__xludf.DUMMYFUNCTION("SPARKLINE(N1160,{""charttype"",""bar"";""color1"",""#0066CC"";""max"",MAX($N$2:$N$2107)})"),"")</f>
        <v/>
      </c>
      <c r="P1160" s="16">
        <v>101334.2</v>
      </c>
      <c r="Q1160" s="19">
        <v>72.59907</v>
      </c>
      <c r="R1160" s="21">
        <f t="shared" si="5"/>
        <v>7356768.679</v>
      </c>
    </row>
    <row r="1161">
      <c r="A1161" s="6">
        <v>43164.0</v>
      </c>
      <c r="B1161" s="14" t="str">
        <f t="shared" si="1"/>
        <v>Monday</v>
      </c>
      <c r="C1161" s="14" t="str">
        <f t="shared" si="2"/>
        <v>March</v>
      </c>
      <c r="D1161" s="15" t="str">
        <f t="shared" si="3"/>
        <v>2018</v>
      </c>
      <c r="E1161" s="16">
        <f t="shared" si="4"/>
        <v>10</v>
      </c>
      <c r="F1161" s="14" t="str">
        <f>VLOOKUP(A1161,'_Holidays'!A1161:B3266,2,FALSE)</f>
        <v>Y</v>
      </c>
      <c r="G1161" s="17" t="str">
        <f>VLOOKUP(A1161,'_Holidays'!A1161:C3266,3,FALSE)</f>
        <v>N</v>
      </c>
      <c r="H1161" s="18">
        <v>14.9</v>
      </c>
      <c r="I1161" s="14" t="str">
        <f>IFERROR(__xludf.DUMMYFUNCTION("SPARKLINE(H1161,{""charttype"",""bar"";""color1"",""#00CCFF"";""max"",MAX($H$2:$H$2107)})"),"")</f>
        <v/>
      </c>
      <c r="J1161" s="18">
        <v>21.1</v>
      </c>
      <c r="K1161" s="14" t="str">
        <f>IFERROR(__xludf.DUMMYFUNCTION("SPARKLINE(J1161,{""charttype"",""bar"";""color1"",""#FF0000"";""max"",MAX($J$2:$J$2107)})"),"")</f>
        <v/>
      </c>
      <c r="L1161" s="18">
        <v>16.6</v>
      </c>
      <c r="M1161" s="18" t="str">
        <f>IFERROR(__xludf.DUMMYFUNCTION("SPARKLINE(L1161,{""charttype"",""bar"";""color1"",""#FF9900"";""max"",MAX($L$2:$L$2107)})"),"")</f>
        <v/>
      </c>
      <c r="N1161" s="18">
        <v>0.0</v>
      </c>
      <c r="O1161" s="14" t="str">
        <f>IFERROR(__xludf.DUMMYFUNCTION("SPARKLINE(N1161,{""charttype"",""bar"";""color1"",""#0066CC"";""max"",MAX($N$2:$N$2107)})"),"")</f>
        <v/>
      </c>
      <c r="P1161" s="16">
        <v>112527.3</v>
      </c>
      <c r="Q1161" s="19">
        <v>70.61556</v>
      </c>
      <c r="R1161" s="21">
        <f t="shared" si="5"/>
        <v>7946178.305</v>
      </c>
    </row>
    <row r="1162">
      <c r="A1162" s="6">
        <v>43165.0</v>
      </c>
      <c r="B1162" s="14" t="str">
        <f t="shared" si="1"/>
        <v>Tuesday</v>
      </c>
      <c r="C1162" s="14" t="str">
        <f t="shared" si="2"/>
        <v>March</v>
      </c>
      <c r="D1162" s="15" t="str">
        <f t="shared" si="3"/>
        <v>2018</v>
      </c>
      <c r="E1162" s="16">
        <f t="shared" si="4"/>
        <v>10</v>
      </c>
      <c r="F1162" s="14" t="str">
        <f>VLOOKUP(A1162,'_Holidays'!A1162:B3267,2,FALSE)</f>
        <v>Y</v>
      </c>
      <c r="G1162" s="17" t="str">
        <f>VLOOKUP(A1162,'_Holidays'!A1162:C3267,3,FALSE)</f>
        <v>N</v>
      </c>
      <c r="H1162" s="18">
        <v>12.5</v>
      </c>
      <c r="I1162" s="14" t="str">
        <f>IFERROR(__xludf.DUMMYFUNCTION("SPARKLINE(H1162,{""charttype"",""bar"";""color1"",""#00CCFF"";""max"",MAX($H$2:$H$2107)})"),"")</f>
        <v/>
      </c>
      <c r="J1162" s="18">
        <v>27.6</v>
      </c>
      <c r="K1162" s="14" t="str">
        <f>IFERROR(__xludf.DUMMYFUNCTION("SPARKLINE(J1162,{""charttype"",""bar"";""color1"",""#FF0000"";""max"",MAX($J$2:$J$2107)})"),"")</f>
        <v/>
      </c>
      <c r="L1162" s="18">
        <v>22.6</v>
      </c>
      <c r="M1162" s="18" t="str">
        <f>IFERROR(__xludf.DUMMYFUNCTION("SPARKLINE(L1162,{""charttype"",""bar"";""color1"",""#FF9900"";""max"",MAX($L$2:$L$2107)})"),"")</f>
        <v/>
      </c>
      <c r="N1162" s="18">
        <v>0.0</v>
      </c>
      <c r="O1162" s="14" t="str">
        <f>IFERROR(__xludf.DUMMYFUNCTION("SPARKLINE(N1162,{""charttype"",""bar"";""color1"",""#0066CC"";""max"",MAX($N$2:$N$2107)})"),"")</f>
        <v/>
      </c>
      <c r="P1162" s="16">
        <v>113850.8</v>
      </c>
      <c r="Q1162" s="19">
        <v>61.35469</v>
      </c>
      <c r="R1162" s="21">
        <f t="shared" si="5"/>
        <v>6985280.54</v>
      </c>
    </row>
    <row r="1163">
      <c r="A1163" s="6">
        <v>43166.0</v>
      </c>
      <c r="B1163" s="14" t="str">
        <f t="shared" si="1"/>
        <v>Wednesday</v>
      </c>
      <c r="C1163" s="14" t="str">
        <f t="shared" si="2"/>
        <v>March</v>
      </c>
      <c r="D1163" s="15" t="str">
        <f t="shared" si="3"/>
        <v>2018</v>
      </c>
      <c r="E1163" s="16">
        <f t="shared" si="4"/>
        <v>10</v>
      </c>
      <c r="F1163" s="14" t="str">
        <f>VLOOKUP(A1163,'_Holidays'!A1163:B3268,2,FALSE)</f>
        <v>Y</v>
      </c>
      <c r="G1163" s="17" t="str">
        <f>VLOOKUP(A1163,'_Holidays'!A1163:C3268,3,FALSE)</f>
        <v>N</v>
      </c>
      <c r="H1163" s="18">
        <v>14.4</v>
      </c>
      <c r="I1163" s="14" t="str">
        <f>IFERROR(__xludf.DUMMYFUNCTION("SPARKLINE(H1163,{""charttype"",""bar"";""color1"",""#00CCFF"";""max"",MAX($H$2:$H$2107)})"),"")</f>
        <v/>
      </c>
      <c r="J1163" s="18">
        <v>28.5</v>
      </c>
      <c r="K1163" s="14" t="str">
        <f>IFERROR(__xludf.DUMMYFUNCTION("SPARKLINE(J1163,{""charttype"",""bar"";""color1"",""#FF0000"";""max"",MAX($J$2:$J$2107)})"),"")</f>
        <v/>
      </c>
      <c r="L1163" s="18">
        <v>22.4</v>
      </c>
      <c r="M1163" s="18" t="str">
        <f>IFERROR(__xludf.DUMMYFUNCTION("SPARKLINE(L1163,{""charttype"",""bar"";""color1"",""#FF9900"";""max"",MAX($L$2:$L$2107)})"),"")</f>
        <v/>
      </c>
      <c r="N1163" s="18">
        <v>0.0</v>
      </c>
      <c r="O1163" s="14" t="str">
        <f>IFERROR(__xludf.DUMMYFUNCTION("SPARKLINE(N1163,{""charttype"",""bar"";""color1"",""#0066CC"";""max"",MAX($N$2:$N$2107)})"),"")</f>
        <v/>
      </c>
      <c r="P1163" s="16">
        <v>122717.5</v>
      </c>
      <c r="Q1163" s="19">
        <v>73.26755</v>
      </c>
      <c r="R1163" s="21">
        <f t="shared" si="5"/>
        <v>8991210.567</v>
      </c>
    </row>
    <row r="1164">
      <c r="A1164" s="6">
        <v>43167.0</v>
      </c>
      <c r="B1164" s="14" t="str">
        <f t="shared" si="1"/>
        <v>Thursday</v>
      </c>
      <c r="C1164" s="14" t="str">
        <f t="shared" si="2"/>
        <v>March</v>
      </c>
      <c r="D1164" s="15" t="str">
        <f t="shared" si="3"/>
        <v>2018</v>
      </c>
      <c r="E1164" s="16">
        <f t="shared" si="4"/>
        <v>10</v>
      </c>
      <c r="F1164" s="14" t="str">
        <f>VLOOKUP(A1164,'_Holidays'!A1164:B3269,2,FALSE)</f>
        <v>Y</v>
      </c>
      <c r="G1164" s="17" t="str">
        <f>VLOOKUP(A1164,'_Holidays'!A1164:C3269,3,FALSE)</f>
        <v>N</v>
      </c>
      <c r="H1164" s="18">
        <v>14.9</v>
      </c>
      <c r="I1164" s="14" t="str">
        <f>IFERROR(__xludf.DUMMYFUNCTION("SPARKLINE(H1164,{""charttype"",""bar"";""color1"",""#00CCFF"";""max"",MAX($H$2:$H$2107)})"),"")</f>
        <v/>
      </c>
      <c r="J1164" s="18">
        <v>30.5</v>
      </c>
      <c r="K1164" s="14" t="str">
        <f>IFERROR(__xludf.DUMMYFUNCTION("SPARKLINE(J1164,{""charttype"",""bar"";""color1"",""#FF0000"";""max"",MAX($J$2:$J$2107)})"),"")</f>
        <v/>
      </c>
      <c r="L1164" s="18">
        <v>22.1</v>
      </c>
      <c r="M1164" s="18" t="str">
        <f>IFERROR(__xludf.DUMMYFUNCTION("SPARKLINE(L1164,{""charttype"",""bar"";""color1"",""#FF9900"";""max"",MAX($L$2:$L$2107)})"),"")</f>
        <v/>
      </c>
      <c r="N1164" s="18">
        <v>0.0</v>
      </c>
      <c r="O1164" s="14" t="str">
        <f>IFERROR(__xludf.DUMMYFUNCTION("SPARKLINE(N1164,{""charttype"",""bar"";""color1"",""#0066CC"";""max"",MAX($N$2:$N$2107)})"),"")</f>
        <v/>
      </c>
      <c r="P1164" s="16">
        <v>128732.6</v>
      </c>
      <c r="Q1164" s="19">
        <v>94.57427</v>
      </c>
      <c r="R1164" s="21">
        <f t="shared" si="5"/>
        <v>12174791.67</v>
      </c>
    </row>
    <row r="1165">
      <c r="A1165" s="6">
        <v>43168.0</v>
      </c>
      <c r="B1165" s="14" t="str">
        <f t="shared" si="1"/>
        <v>Friday</v>
      </c>
      <c r="C1165" s="14" t="str">
        <f t="shared" si="2"/>
        <v>March</v>
      </c>
      <c r="D1165" s="15" t="str">
        <f t="shared" si="3"/>
        <v>2018</v>
      </c>
      <c r="E1165" s="16">
        <f t="shared" si="4"/>
        <v>10</v>
      </c>
      <c r="F1165" s="14" t="str">
        <f>VLOOKUP(A1165,'_Holidays'!A1165:B3270,2,FALSE)</f>
        <v>Y</v>
      </c>
      <c r="G1165" s="17" t="str">
        <f>VLOOKUP(A1165,'_Holidays'!A1165:C3270,3,FALSE)</f>
        <v>N</v>
      </c>
      <c r="H1165" s="18">
        <v>14.6</v>
      </c>
      <c r="I1165" s="14" t="str">
        <f>IFERROR(__xludf.DUMMYFUNCTION("SPARKLINE(H1165,{""charttype"",""bar"";""color1"",""#00CCFF"";""max"",MAX($H$2:$H$2107)})"),"")</f>
        <v/>
      </c>
      <c r="J1165" s="18">
        <v>28.8</v>
      </c>
      <c r="K1165" s="14" t="str">
        <f>IFERROR(__xludf.DUMMYFUNCTION("SPARKLINE(J1165,{""charttype"",""bar"";""color1"",""#FF0000"";""max"",MAX($J$2:$J$2107)})"),"")</f>
        <v/>
      </c>
      <c r="L1165" s="18">
        <v>21.9</v>
      </c>
      <c r="M1165" s="18" t="str">
        <f>IFERROR(__xludf.DUMMYFUNCTION("SPARKLINE(L1165,{""charttype"",""bar"";""color1"",""#FF9900"";""max"",MAX($L$2:$L$2107)})"),"")</f>
        <v/>
      </c>
      <c r="N1165" s="18">
        <v>0.0</v>
      </c>
      <c r="O1165" s="14" t="str">
        <f>IFERROR(__xludf.DUMMYFUNCTION("SPARKLINE(N1165,{""charttype"",""bar"";""color1"",""#0066CC"";""max"",MAX($N$2:$N$2107)})"),"")</f>
        <v/>
      </c>
      <c r="P1165" s="16">
        <v>127805.5</v>
      </c>
      <c r="Q1165" s="19">
        <v>99.1705</v>
      </c>
      <c r="R1165" s="21">
        <f t="shared" si="5"/>
        <v>12674535.34</v>
      </c>
    </row>
    <row r="1166">
      <c r="A1166" s="6">
        <v>43169.0</v>
      </c>
      <c r="B1166" s="14" t="str">
        <f t="shared" si="1"/>
        <v>Saturday</v>
      </c>
      <c r="C1166" s="14" t="str">
        <f t="shared" si="2"/>
        <v>March</v>
      </c>
      <c r="D1166" s="15" t="str">
        <f t="shared" si="3"/>
        <v>2018</v>
      </c>
      <c r="E1166" s="16">
        <f t="shared" si="4"/>
        <v>10</v>
      </c>
      <c r="F1166" s="14" t="str">
        <f>VLOOKUP(A1166,'_Holidays'!A1166:B3271,2,FALSE)</f>
        <v>Y</v>
      </c>
      <c r="G1166" s="17" t="str">
        <f>VLOOKUP(A1166,'_Holidays'!A1166:C3271,3,FALSE)</f>
        <v>N</v>
      </c>
      <c r="H1166" s="18">
        <v>14.3</v>
      </c>
      <c r="I1166" s="14" t="str">
        <f>IFERROR(__xludf.DUMMYFUNCTION("SPARKLINE(H1166,{""charttype"",""bar"";""color1"",""#00CCFF"";""max"",MAX($H$2:$H$2107)})"),"")</f>
        <v/>
      </c>
      <c r="J1166" s="18">
        <v>35.1</v>
      </c>
      <c r="K1166" s="14" t="str">
        <f>IFERROR(__xludf.DUMMYFUNCTION("SPARKLINE(J1166,{""charttype"",""bar"";""color1"",""#FF0000"";""max"",MAX($J$2:$J$2107)})"),"")</f>
        <v/>
      </c>
      <c r="L1166" s="18">
        <v>21.6</v>
      </c>
      <c r="M1166" s="18" t="str">
        <f>IFERROR(__xludf.DUMMYFUNCTION("SPARKLINE(L1166,{""charttype"",""bar"";""color1"",""#FF9900"";""max"",MAX($L$2:$L$2107)})"),"")</f>
        <v/>
      </c>
      <c r="N1166" s="18">
        <v>0.0</v>
      </c>
      <c r="O1166" s="14" t="str">
        <f>IFERROR(__xludf.DUMMYFUNCTION("SPARKLINE(N1166,{""charttype"",""bar"";""color1"",""#0066CC"";""max"",MAX($N$2:$N$2107)})"),"")</f>
        <v/>
      </c>
      <c r="P1166" s="16">
        <v>120398.9</v>
      </c>
      <c r="Q1166" s="19">
        <v>91.98844</v>
      </c>
      <c r="R1166" s="21">
        <f t="shared" si="5"/>
        <v>11075306.99</v>
      </c>
    </row>
    <row r="1167">
      <c r="A1167" s="6">
        <v>43170.0</v>
      </c>
      <c r="B1167" s="14" t="str">
        <f t="shared" si="1"/>
        <v>Sunday</v>
      </c>
      <c r="C1167" s="14" t="str">
        <f t="shared" si="2"/>
        <v>March</v>
      </c>
      <c r="D1167" s="15" t="str">
        <f t="shared" si="3"/>
        <v>2018</v>
      </c>
      <c r="E1167" s="16">
        <f t="shared" si="4"/>
        <v>11</v>
      </c>
      <c r="F1167" s="14" t="str">
        <f>VLOOKUP(A1167,'_Holidays'!A1167:B3272,2,FALSE)</f>
        <v>Y</v>
      </c>
      <c r="G1167" s="17" t="str">
        <f>VLOOKUP(A1167,'_Holidays'!A1167:C3272,3,FALSE)</f>
        <v>N</v>
      </c>
      <c r="H1167" s="18">
        <v>17.0</v>
      </c>
      <c r="I1167" s="14" t="str">
        <f>IFERROR(__xludf.DUMMYFUNCTION("SPARKLINE(H1167,{""charttype"",""bar"";""color1"",""#00CCFF"";""max"",MAX($H$2:$H$2107)})"),"")</f>
        <v/>
      </c>
      <c r="J1167" s="18">
        <v>22.8</v>
      </c>
      <c r="K1167" s="14" t="str">
        <f>IFERROR(__xludf.DUMMYFUNCTION("SPARKLINE(J1167,{""charttype"",""bar"";""color1"",""#FF0000"";""max"",MAX($J$2:$J$2107)})"),"")</f>
        <v/>
      </c>
      <c r="L1167" s="18">
        <v>14.3</v>
      </c>
      <c r="M1167" s="18" t="str">
        <f>IFERROR(__xludf.DUMMYFUNCTION("SPARKLINE(L1167,{""charttype"",""bar"";""color1"",""#FF9900"";""max"",MAX($L$2:$L$2107)})"),"")</f>
        <v/>
      </c>
      <c r="N1167" s="18">
        <v>0.0</v>
      </c>
      <c r="O1167" s="14" t="str">
        <f>IFERROR(__xludf.DUMMYFUNCTION("SPARKLINE(N1167,{""charttype"",""bar"";""color1"",""#0066CC"";""max"",MAX($N$2:$N$2107)})"),"")</f>
        <v/>
      </c>
      <c r="P1167" s="16">
        <v>104486.2</v>
      </c>
      <c r="Q1167" s="19">
        <v>74.15265</v>
      </c>
      <c r="R1167" s="21">
        <f t="shared" si="5"/>
        <v>7747928.618</v>
      </c>
    </row>
    <row r="1168">
      <c r="A1168" s="6">
        <v>43171.0</v>
      </c>
      <c r="B1168" s="14" t="str">
        <f t="shared" si="1"/>
        <v>Monday</v>
      </c>
      <c r="C1168" s="14" t="str">
        <f t="shared" si="2"/>
        <v>March</v>
      </c>
      <c r="D1168" s="15" t="str">
        <f t="shared" si="3"/>
        <v>2018</v>
      </c>
      <c r="E1168" s="16">
        <f t="shared" si="4"/>
        <v>11</v>
      </c>
      <c r="F1168" s="14" t="str">
        <f>VLOOKUP(A1168,'_Holidays'!A1168:B3273,2,FALSE)</f>
        <v>Y</v>
      </c>
      <c r="G1168" s="17" t="str">
        <f>VLOOKUP(A1168,'_Holidays'!A1168:C3273,3,FALSE)</f>
        <v>Y</v>
      </c>
      <c r="H1168" s="18">
        <v>16.7</v>
      </c>
      <c r="I1168" s="14" t="str">
        <f>IFERROR(__xludf.DUMMYFUNCTION("SPARKLINE(H1168,{""charttype"",""bar"";""color1"",""#00CCFF"";""max"",MAX($H$2:$H$2107)})"),"")</f>
        <v/>
      </c>
      <c r="J1168" s="18">
        <v>20.9</v>
      </c>
      <c r="K1168" s="14" t="str">
        <f>IFERROR(__xludf.DUMMYFUNCTION("SPARKLINE(J1168,{""charttype"",""bar"";""color1"",""#FF0000"";""max"",MAX($J$2:$J$2107)})"),"")</f>
        <v/>
      </c>
      <c r="L1168" s="18">
        <v>10.2</v>
      </c>
      <c r="M1168" s="18" t="str">
        <f>IFERROR(__xludf.DUMMYFUNCTION("SPARKLINE(L1168,{""charttype"",""bar"";""color1"",""#FF9900"";""max"",MAX($L$2:$L$2107)})"),"")</f>
        <v/>
      </c>
      <c r="N1168" s="18">
        <v>0.0</v>
      </c>
      <c r="O1168" s="14" t="str">
        <f>IFERROR(__xludf.DUMMYFUNCTION("SPARKLINE(N1168,{""charttype"",""bar"";""color1"",""#0066CC"";""max"",MAX($N$2:$N$2107)})"),"")</f>
        <v/>
      </c>
      <c r="P1168" s="16">
        <v>97542.31</v>
      </c>
      <c r="Q1168" s="19">
        <v>63.4522</v>
      </c>
      <c r="R1168" s="21">
        <f t="shared" si="5"/>
        <v>6189274.163</v>
      </c>
    </row>
    <row r="1169">
      <c r="A1169" s="6">
        <v>43172.0</v>
      </c>
      <c r="B1169" s="14" t="str">
        <f t="shared" si="1"/>
        <v>Tuesday</v>
      </c>
      <c r="C1169" s="14" t="str">
        <f t="shared" si="2"/>
        <v>March</v>
      </c>
      <c r="D1169" s="15" t="str">
        <f t="shared" si="3"/>
        <v>2018</v>
      </c>
      <c r="E1169" s="16">
        <f t="shared" si="4"/>
        <v>11</v>
      </c>
      <c r="F1169" s="14" t="str">
        <f>VLOOKUP(A1169,'_Holidays'!A1169:B3274,2,FALSE)</f>
        <v>Y</v>
      </c>
      <c r="G1169" s="17" t="str">
        <f>VLOOKUP(A1169,'_Holidays'!A1169:C3274,3,FALSE)</f>
        <v>N</v>
      </c>
      <c r="H1169" s="18">
        <v>14.6</v>
      </c>
      <c r="I1169" s="14" t="str">
        <f>IFERROR(__xludf.DUMMYFUNCTION("SPARKLINE(H1169,{""charttype"",""bar"";""color1"",""#00CCFF"";""max"",MAX($H$2:$H$2107)})"),"")</f>
        <v/>
      </c>
      <c r="J1169" s="18">
        <v>20.5</v>
      </c>
      <c r="K1169" s="14" t="str">
        <f>IFERROR(__xludf.DUMMYFUNCTION("SPARKLINE(J1169,{""charttype"",""bar"";""color1"",""#FF0000"";""max"",MAX($J$2:$J$2107)})"),"")</f>
        <v/>
      </c>
      <c r="L1169" s="18">
        <v>18.8</v>
      </c>
      <c r="M1169" s="18" t="str">
        <f>IFERROR(__xludf.DUMMYFUNCTION("SPARKLINE(L1169,{""charttype"",""bar"";""color1"",""#FF9900"";""max"",MAX($L$2:$L$2107)})"),"")</f>
        <v/>
      </c>
      <c r="N1169" s="18">
        <v>2.2</v>
      </c>
      <c r="O1169" s="14" t="str">
        <f>IFERROR(__xludf.DUMMYFUNCTION("SPARKLINE(N1169,{""charttype"",""bar"";""color1"",""#0066CC"";""max"",MAX($N$2:$N$2107)})"),"")</f>
        <v/>
      </c>
      <c r="P1169" s="16">
        <v>112663.6</v>
      </c>
      <c r="Q1169" s="19">
        <v>77.09497</v>
      </c>
      <c r="R1169" s="21">
        <f t="shared" si="5"/>
        <v>8685796.862</v>
      </c>
    </row>
    <row r="1170">
      <c r="A1170" s="6">
        <v>43173.0</v>
      </c>
      <c r="B1170" s="14" t="str">
        <f t="shared" si="1"/>
        <v>Wednesday</v>
      </c>
      <c r="C1170" s="14" t="str">
        <f t="shared" si="2"/>
        <v>March</v>
      </c>
      <c r="D1170" s="15" t="str">
        <f t="shared" si="3"/>
        <v>2018</v>
      </c>
      <c r="E1170" s="16">
        <f t="shared" si="4"/>
        <v>11</v>
      </c>
      <c r="F1170" s="14" t="str">
        <f>VLOOKUP(A1170,'_Holidays'!A1170:B3275,2,FALSE)</f>
        <v>Y</v>
      </c>
      <c r="G1170" s="17" t="str">
        <f>VLOOKUP(A1170,'_Holidays'!A1170:C3275,3,FALSE)</f>
        <v>N</v>
      </c>
      <c r="H1170" s="18">
        <v>12.8</v>
      </c>
      <c r="I1170" s="14" t="str">
        <f>IFERROR(__xludf.DUMMYFUNCTION("SPARKLINE(H1170,{""charttype"",""bar"";""color1"",""#00CCFF"";""max"",MAX($H$2:$H$2107)})"),"")</f>
        <v/>
      </c>
      <c r="J1170" s="18">
        <v>21.3</v>
      </c>
      <c r="K1170" s="14" t="str">
        <f>IFERROR(__xludf.DUMMYFUNCTION("SPARKLINE(J1170,{""charttype"",""bar"";""color1"",""#FF0000"";""max"",MAX($J$2:$J$2107)})"),"")</f>
        <v/>
      </c>
      <c r="L1170" s="18">
        <v>17.7</v>
      </c>
      <c r="M1170" s="18" t="str">
        <f>IFERROR(__xludf.DUMMYFUNCTION("SPARKLINE(L1170,{""charttype"",""bar"";""color1"",""#FF9900"";""max"",MAX($L$2:$L$2107)})"),"")</f>
        <v/>
      </c>
      <c r="N1170" s="18">
        <v>0.0</v>
      </c>
      <c r="O1170" s="14" t="str">
        <f>IFERROR(__xludf.DUMMYFUNCTION("SPARKLINE(N1170,{""charttype"",""bar"";""color1"",""#0066CC"";""max"",MAX($N$2:$N$2107)})"),"")</f>
        <v/>
      </c>
      <c r="P1170" s="16">
        <v>114195.4</v>
      </c>
      <c r="Q1170" s="19">
        <v>97.28175</v>
      </c>
      <c r="R1170" s="21">
        <f t="shared" si="5"/>
        <v>11109128.35</v>
      </c>
    </row>
    <row r="1171">
      <c r="A1171" s="6">
        <v>43174.0</v>
      </c>
      <c r="B1171" s="14" t="str">
        <f t="shared" si="1"/>
        <v>Thursday</v>
      </c>
      <c r="C1171" s="14" t="str">
        <f t="shared" si="2"/>
        <v>March</v>
      </c>
      <c r="D1171" s="15" t="str">
        <f t="shared" si="3"/>
        <v>2018</v>
      </c>
      <c r="E1171" s="16">
        <f t="shared" si="4"/>
        <v>11</v>
      </c>
      <c r="F1171" s="14" t="str">
        <f>VLOOKUP(A1171,'_Holidays'!A1171:B3276,2,FALSE)</f>
        <v>Y</v>
      </c>
      <c r="G1171" s="17" t="str">
        <f>VLOOKUP(A1171,'_Holidays'!A1171:C3276,3,FALSE)</f>
        <v>N</v>
      </c>
      <c r="H1171" s="18">
        <v>15.3</v>
      </c>
      <c r="I1171" s="14" t="str">
        <f>IFERROR(__xludf.DUMMYFUNCTION("SPARKLINE(H1171,{""charttype"",""bar"";""color1"",""#00CCFF"";""max"",MAX($H$2:$H$2107)})"),"")</f>
        <v/>
      </c>
      <c r="J1171" s="18">
        <v>20.8</v>
      </c>
      <c r="K1171" s="14" t="str">
        <f>IFERROR(__xludf.DUMMYFUNCTION("SPARKLINE(J1171,{""charttype"",""bar"";""color1"",""#FF0000"";""max"",MAX($J$2:$J$2107)})"),"")</f>
        <v/>
      </c>
      <c r="L1171" s="18">
        <v>13.9</v>
      </c>
      <c r="M1171" s="18" t="str">
        <f>IFERROR(__xludf.DUMMYFUNCTION("SPARKLINE(L1171,{""charttype"",""bar"";""color1"",""#FF9900"";""max"",MAX($L$2:$L$2107)})"),"")</f>
        <v/>
      </c>
      <c r="N1171" s="18">
        <v>0.0</v>
      </c>
      <c r="O1171" s="14" t="str">
        <f>IFERROR(__xludf.DUMMYFUNCTION("SPARKLINE(N1171,{""charttype"",""bar"";""color1"",""#0066CC"";""max"",MAX($N$2:$N$2107)})"),"")</f>
        <v/>
      </c>
      <c r="P1171" s="16">
        <v>116045.3</v>
      </c>
      <c r="Q1171" s="19">
        <v>101.6909</v>
      </c>
      <c r="R1171" s="21">
        <f t="shared" si="5"/>
        <v>11800751</v>
      </c>
    </row>
    <row r="1172">
      <c r="A1172" s="6">
        <v>43175.0</v>
      </c>
      <c r="B1172" s="14" t="str">
        <f t="shared" si="1"/>
        <v>Friday</v>
      </c>
      <c r="C1172" s="14" t="str">
        <f t="shared" si="2"/>
        <v>March</v>
      </c>
      <c r="D1172" s="15" t="str">
        <f t="shared" si="3"/>
        <v>2018</v>
      </c>
      <c r="E1172" s="16">
        <f t="shared" si="4"/>
        <v>11</v>
      </c>
      <c r="F1172" s="14" t="str">
        <f>VLOOKUP(A1172,'_Holidays'!A1172:B3277,2,FALSE)</f>
        <v>Y</v>
      </c>
      <c r="G1172" s="17" t="str">
        <f>VLOOKUP(A1172,'_Holidays'!A1172:C3277,3,FALSE)</f>
        <v>N</v>
      </c>
      <c r="H1172" s="18">
        <v>12.5</v>
      </c>
      <c r="I1172" s="14" t="str">
        <f>IFERROR(__xludf.DUMMYFUNCTION("SPARKLINE(H1172,{""charttype"",""bar"";""color1"",""#00CCFF"";""max"",MAX($H$2:$H$2107)})"),"")</f>
        <v/>
      </c>
      <c r="J1172" s="18">
        <v>24.4</v>
      </c>
      <c r="K1172" s="14" t="str">
        <f>IFERROR(__xludf.DUMMYFUNCTION("SPARKLINE(J1172,{""charttype"",""bar"";""color1"",""#FF0000"";""max"",MAX($J$2:$J$2107)})"),"")</f>
        <v/>
      </c>
      <c r="L1172" s="18">
        <v>15.0</v>
      </c>
      <c r="M1172" s="18" t="str">
        <f>IFERROR(__xludf.DUMMYFUNCTION("SPARKLINE(L1172,{""charttype"",""bar"";""color1"",""#FF9900"";""max"",MAX($L$2:$L$2107)})"),"")</f>
        <v/>
      </c>
      <c r="N1172" s="18">
        <v>0.0</v>
      </c>
      <c r="O1172" s="14" t="str">
        <f>IFERROR(__xludf.DUMMYFUNCTION("SPARKLINE(N1172,{""charttype"",""bar"";""color1"",""#0066CC"";""max"",MAX($N$2:$N$2107)})"),"")</f>
        <v/>
      </c>
      <c r="P1172" s="16">
        <v>116284.3</v>
      </c>
      <c r="Q1172" s="19">
        <v>92.59423</v>
      </c>
      <c r="R1172" s="21">
        <f t="shared" si="5"/>
        <v>10767255.22</v>
      </c>
    </row>
    <row r="1173">
      <c r="A1173" s="6">
        <v>43176.0</v>
      </c>
      <c r="B1173" s="14" t="str">
        <f t="shared" si="1"/>
        <v>Saturday</v>
      </c>
      <c r="C1173" s="14" t="str">
        <f t="shared" si="2"/>
        <v>March</v>
      </c>
      <c r="D1173" s="15" t="str">
        <f t="shared" si="3"/>
        <v>2018</v>
      </c>
      <c r="E1173" s="16">
        <f t="shared" si="4"/>
        <v>11</v>
      </c>
      <c r="F1173" s="14" t="str">
        <f>VLOOKUP(A1173,'_Holidays'!A1173:B3278,2,FALSE)</f>
        <v>Y</v>
      </c>
      <c r="G1173" s="17" t="str">
        <f>VLOOKUP(A1173,'_Holidays'!A1173:C3278,3,FALSE)</f>
        <v>N</v>
      </c>
      <c r="H1173" s="18">
        <v>15.4</v>
      </c>
      <c r="I1173" s="14" t="str">
        <f>IFERROR(__xludf.DUMMYFUNCTION("SPARKLINE(H1173,{""charttype"",""bar"";""color1"",""#00CCFF"";""max"",MAX($H$2:$H$2107)})"),"")</f>
        <v/>
      </c>
      <c r="J1173" s="18">
        <v>32.0</v>
      </c>
      <c r="K1173" s="14" t="str">
        <f>IFERROR(__xludf.DUMMYFUNCTION("SPARKLINE(J1173,{""charttype"",""bar"";""color1"",""#FF0000"";""max"",MAX($J$2:$J$2107)})"),"")</f>
        <v/>
      </c>
      <c r="L1173" s="18">
        <v>15.1</v>
      </c>
      <c r="M1173" s="18" t="str">
        <f>IFERROR(__xludf.DUMMYFUNCTION("SPARKLINE(L1173,{""charttype"",""bar"";""color1"",""#FF9900"";""max"",MAX($L$2:$L$2107)})"),"")</f>
        <v/>
      </c>
      <c r="N1173" s="18">
        <v>0.0</v>
      </c>
      <c r="O1173" s="14" t="str">
        <f>IFERROR(__xludf.DUMMYFUNCTION("SPARKLINE(N1173,{""charttype"",""bar"";""color1"",""#0066CC"";""max"",MAX($N$2:$N$2107)})"),"")</f>
        <v/>
      </c>
      <c r="P1173" s="16">
        <v>110715.1</v>
      </c>
      <c r="Q1173" s="19">
        <v>75.22999</v>
      </c>
      <c r="R1173" s="21">
        <f t="shared" si="5"/>
        <v>8329095.866</v>
      </c>
    </row>
    <row r="1174">
      <c r="A1174" s="6">
        <v>43177.0</v>
      </c>
      <c r="B1174" s="14" t="str">
        <f t="shared" si="1"/>
        <v>Sunday</v>
      </c>
      <c r="C1174" s="14" t="str">
        <f t="shared" si="2"/>
        <v>March</v>
      </c>
      <c r="D1174" s="15" t="str">
        <f t="shared" si="3"/>
        <v>2018</v>
      </c>
      <c r="E1174" s="16">
        <f t="shared" si="4"/>
        <v>12</v>
      </c>
      <c r="F1174" s="14" t="str">
        <f>VLOOKUP(A1174,'_Holidays'!A1174:B3279,2,FALSE)</f>
        <v>Y</v>
      </c>
      <c r="G1174" s="17" t="str">
        <f>VLOOKUP(A1174,'_Holidays'!A1174:C3279,3,FALSE)</f>
        <v>N</v>
      </c>
      <c r="H1174" s="18">
        <v>22.6</v>
      </c>
      <c r="I1174" s="14" t="str">
        <f>IFERROR(__xludf.DUMMYFUNCTION("SPARKLINE(H1174,{""charttype"",""bar"";""color1"",""#00CCFF"";""max"",MAX($H$2:$H$2107)})"),"")</f>
        <v/>
      </c>
      <c r="J1174" s="18">
        <v>23.1</v>
      </c>
      <c r="K1174" s="14" t="str">
        <f>IFERROR(__xludf.DUMMYFUNCTION("SPARKLINE(J1174,{""charttype"",""bar"";""color1"",""#FF0000"";""max"",MAX($J$2:$J$2107)})"),"")</f>
        <v/>
      </c>
      <c r="L1174" s="18">
        <v>13.4</v>
      </c>
      <c r="M1174" s="18" t="str">
        <f>IFERROR(__xludf.DUMMYFUNCTION("SPARKLINE(L1174,{""charttype"",""bar"";""color1"",""#FF9900"";""max"",MAX($L$2:$L$2107)})"),"")</f>
        <v/>
      </c>
      <c r="N1174" s="18">
        <v>0.0</v>
      </c>
      <c r="O1174" s="14" t="str">
        <f>IFERROR(__xludf.DUMMYFUNCTION("SPARKLINE(N1174,{""charttype"",""bar"";""color1"",""#0066CC"";""max"",MAX($N$2:$N$2107)})"),"")</f>
        <v/>
      </c>
      <c r="P1174" s="16">
        <v>97262.71</v>
      </c>
      <c r="Q1174" s="19">
        <v>62.87276</v>
      </c>
      <c r="R1174" s="21">
        <f t="shared" si="5"/>
        <v>6115175.023</v>
      </c>
    </row>
    <row r="1175">
      <c r="A1175" s="6">
        <v>43178.0</v>
      </c>
      <c r="B1175" s="14" t="str">
        <f t="shared" si="1"/>
        <v>Monday</v>
      </c>
      <c r="C1175" s="14" t="str">
        <f t="shared" si="2"/>
        <v>March</v>
      </c>
      <c r="D1175" s="15" t="str">
        <f t="shared" si="3"/>
        <v>2018</v>
      </c>
      <c r="E1175" s="16">
        <f t="shared" si="4"/>
        <v>12</v>
      </c>
      <c r="F1175" s="14" t="str">
        <f>VLOOKUP(A1175,'_Holidays'!A1175:B3280,2,FALSE)</f>
        <v>Y</v>
      </c>
      <c r="G1175" s="17" t="str">
        <f>VLOOKUP(A1175,'_Holidays'!A1175:C3280,3,FALSE)</f>
        <v>N</v>
      </c>
      <c r="H1175" s="18">
        <v>13.2</v>
      </c>
      <c r="I1175" s="14" t="str">
        <f>IFERROR(__xludf.DUMMYFUNCTION("SPARKLINE(H1175,{""charttype"",""bar"";""color1"",""#00CCFF"";""max"",MAX($H$2:$H$2107)})"),"")</f>
        <v/>
      </c>
      <c r="J1175" s="18">
        <v>28.0</v>
      </c>
      <c r="K1175" s="14" t="str">
        <f>IFERROR(__xludf.DUMMYFUNCTION("SPARKLINE(J1175,{""charttype"",""bar"";""color1"",""#FF0000"";""max"",MAX($J$2:$J$2107)})"),"")</f>
        <v/>
      </c>
      <c r="L1175" s="18">
        <v>17.8</v>
      </c>
      <c r="M1175" s="18" t="str">
        <f>IFERROR(__xludf.DUMMYFUNCTION("SPARKLINE(L1175,{""charttype"",""bar"";""color1"",""#FF9900"";""max"",MAX($L$2:$L$2107)})"),"")</f>
        <v/>
      </c>
      <c r="N1175" s="18">
        <v>0.0</v>
      </c>
      <c r="O1175" s="14" t="str">
        <f>IFERROR(__xludf.DUMMYFUNCTION("SPARKLINE(N1175,{""charttype"",""bar"";""color1"",""#0066CC"";""max"",MAX($N$2:$N$2107)})"),"")</f>
        <v/>
      </c>
      <c r="P1175" s="16">
        <v>111617.9</v>
      </c>
      <c r="Q1175" s="19">
        <v>77.17017</v>
      </c>
      <c r="R1175" s="21">
        <f t="shared" si="5"/>
        <v>8613572.318</v>
      </c>
    </row>
    <row r="1176">
      <c r="A1176" s="6">
        <v>43179.0</v>
      </c>
      <c r="B1176" s="14" t="str">
        <f t="shared" si="1"/>
        <v>Tuesday</v>
      </c>
      <c r="C1176" s="14" t="str">
        <f t="shared" si="2"/>
        <v>March</v>
      </c>
      <c r="D1176" s="15" t="str">
        <f t="shared" si="3"/>
        <v>2018</v>
      </c>
      <c r="E1176" s="16">
        <f t="shared" si="4"/>
        <v>12</v>
      </c>
      <c r="F1176" s="14" t="str">
        <f>VLOOKUP(A1176,'_Holidays'!A1176:B3281,2,FALSE)</f>
        <v>Y</v>
      </c>
      <c r="G1176" s="17" t="str">
        <f>VLOOKUP(A1176,'_Holidays'!A1176:C3281,3,FALSE)</f>
        <v>N</v>
      </c>
      <c r="H1176" s="18">
        <v>15.4</v>
      </c>
      <c r="I1176" s="14" t="str">
        <f>IFERROR(__xludf.DUMMYFUNCTION("SPARKLINE(H1176,{""charttype"",""bar"";""color1"",""#00CCFF"";""max"",MAX($H$2:$H$2107)})"),"")</f>
        <v/>
      </c>
      <c r="J1176" s="18">
        <v>19.2</v>
      </c>
      <c r="K1176" s="14" t="str">
        <f>IFERROR(__xludf.DUMMYFUNCTION("SPARKLINE(J1176,{""charttype"",""bar"";""color1"",""#FF0000"";""max"",MAX($J$2:$J$2107)})"),"")</f>
        <v/>
      </c>
      <c r="L1176" s="18">
        <v>9.5</v>
      </c>
      <c r="M1176" s="18" t="str">
        <f>IFERROR(__xludf.DUMMYFUNCTION("SPARKLINE(L1176,{""charttype"",""bar"";""color1"",""#FF9900"";""max"",MAX($L$2:$L$2107)})"),"")</f>
        <v/>
      </c>
      <c r="N1176" s="18">
        <v>0.2</v>
      </c>
      <c r="O1176" s="14" t="str">
        <f>IFERROR(__xludf.DUMMYFUNCTION("SPARKLINE(N1176,{""charttype"",""bar"";""color1"",""#0066CC"";""max"",MAX($N$2:$N$2107)})"),"")</f>
        <v/>
      </c>
      <c r="P1176" s="16">
        <v>110794.3</v>
      </c>
      <c r="Q1176" s="19">
        <v>72.75516</v>
      </c>
      <c r="R1176" s="21">
        <f t="shared" si="5"/>
        <v>8060857.024</v>
      </c>
    </row>
    <row r="1177">
      <c r="A1177" s="6">
        <v>43180.0</v>
      </c>
      <c r="B1177" s="14" t="str">
        <f t="shared" si="1"/>
        <v>Wednesday</v>
      </c>
      <c r="C1177" s="14" t="str">
        <f t="shared" si="2"/>
        <v>March</v>
      </c>
      <c r="D1177" s="15" t="str">
        <f t="shared" si="3"/>
        <v>2018</v>
      </c>
      <c r="E1177" s="16">
        <f t="shared" si="4"/>
        <v>12</v>
      </c>
      <c r="F1177" s="14" t="str">
        <f>VLOOKUP(A1177,'_Holidays'!A1177:B3282,2,FALSE)</f>
        <v>Y</v>
      </c>
      <c r="G1177" s="17" t="str">
        <f>VLOOKUP(A1177,'_Holidays'!A1177:C3282,3,FALSE)</f>
        <v>N</v>
      </c>
      <c r="H1177" s="18">
        <v>11.2</v>
      </c>
      <c r="I1177" s="14" t="str">
        <f>IFERROR(__xludf.DUMMYFUNCTION("SPARKLINE(H1177,{""charttype"",""bar"";""color1"",""#00CCFF"";""max"",MAX($H$2:$H$2107)})"),"")</f>
        <v/>
      </c>
      <c r="J1177" s="18">
        <v>25.1</v>
      </c>
      <c r="K1177" s="14" t="str">
        <f>IFERROR(__xludf.DUMMYFUNCTION("SPARKLINE(J1177,{""charttype"",""bar"";""color1"",""#FF0000"";""max"",MAX($J$2:$J$2107)})"),"")</f>
        <v/>
      </c>
      <c r="L1177" s="18">
        <v>18.3</v>
      </c>
      <c r="M1177" s="18" t="str">
        <f>IFERROR(__xludf.DUMMYFUNCTION("SPARKLINE(L1177,{""charttype"",""bar"";""color1"",""#FF9900"";""max"",MAX($L$2:$L$2107)})"),"")</f>
        <v/>
      </c>
      <c r="N1177" s="18">
        <v>0.0</v>
      </c>
      <c r="O1177" s="14" t="str">
        <f>IFERROR(__xludf.DUMMYFUNCTION("SPARKLINE(N1177,{""charttype"",""bar"";""color1"",""#0066CC"";""max"",MAX($N$2:$N$2107)})"),"")</f>
        <v/>
      </c>
      <c r="P1177" s="16">
        <v>111254.3</v>
      </c>
      <c r="Q1177" s="19">
        <v>71.19835</v>
      </c>
      <c r="R1177" s="21">
        <f t="shared" si="5"/>
        <v>7921122.59</v>
      </c>
    </row>
    <row r="1178">
      <c r="A1178" s="6">
        <v>43181.0</v>
      </c>
      <c r="B1178" s="14" t="str">
        <f t="shared" si="1"/>
        <v>Thursday</v>
      </c>
      <c r="C1178" s="14" t="str">
        <f t="shared" si="2"/>
        <v>March</v>
      </c>
      <c r="D1178" s="15" t="str">
        <f t="shared" si="3"/>
        <v>2018</v>
      </c>
      <c r="E1178" s="16">
        <f t="shared" si="4"/>
        <v>12</v>
      </c>
      <c r="F1178" s="14" t="str">
        <f>VLOOKUP(A1178,'_Holidays'!A1178:B3283,2,FALSE)</f>
        <v>Y</v>
      </c>
      <c r="G1178" s="17" t="str">
        <f>VLOOKUP(A1178,'_Holidays'!A1178:C3283,3,FALSE)</f>
        <v>N</v>
      </c>
      <c r="H1178" s="18">
        <v>12.3</v>
      </c>
      <c r="I1178" s="14" t="str">
        <f>IFERROR(__xludf.DUMMYFUNCTION("SPARKLINE(H1178,{""charttype"",""bar"";""color1"",""#00CCFF"";""max"",MAX($H$2:$H$2107)})"),"")</f>
        <v/>
      </c>
      <c r="J1178" s="18">
        <v>28.1</v>
      </c>
      <c r="K1178" s="14" t="str">
        <f>IFERROR(__xludf.DUMMYFUNCTION("SPARKLINE(J1178,{""charttype"",""bar"";""color1"",""#FF0000"";""max"",MAX($J$2:$J$2107)})"),"")</f>
        <v/>
      </c>
      <c r="L1178" s="18">
        <v>19.0</v>
      </c>
      <c r="M1178" s="18" t="str">
        <f>IFERROR(__xludf.DUMMYFUNCTION("SPARKLINE(L1178,{""charttype"",""bar"";""color1"",""#FF9900"";""max"",MAX($L$2:$L$2107)})"),"")</f>
        <v/>
      </c>
      <c r="N1178" s="18">
        <v>0.0</v>
      </c>
      <c r="O1178" s="14" t="str">
        <f>IFERROR(__xludf.DUMMYFUNCTION("SPARKLINE(N1178,{""charttype"",""bar"";""color1"",""#0066CC"";""max"",MAX($N$2:$N$2107)})"),"")</f>
        <v/>
      </c>
      <c r="P1178" s="16">
        <v>115020.5</v>
      </c>
      <c r="Q1178" s="19">
        <v>77.28043</v>
      </c>
      <c r="R1178" s="21">
        <f t="shared" si="5"/>
        <v>8888833.699</v>
      </c>
    </row>
    <row r="1179">
      <c r="A1179" s="6">
        <v>43182.0</v>
      </c>
      <c r="B1179" s="14" t="str">
        <f t="shared" si="1"/>
        <v>Friday</v>
      </c>
      <c r="C1179" s="14" t="str">
        <f t="shared" si="2"/>
        <v>March</v>
      </c>
      <c r="D1179" s="15" t="str">
        <f t="shared" si="3"/>
        <v>2018</v>
      </c>
      <c r="E1179" s="16">
        <f t="shared" si="4"/>
        <v>12</v>
      </c>
      <c r="F1179" s="14" t="str">
        <f>VLOOKUP(A1179,'_Holidays'!A1179:B3284,2,FALSE)</f>
        <v>Y</v>
      </c>
      <c r="G1179" s="17" t="str">
        <f>VLOOKUP(A1179,'_Holidays'!A1179:C3284,3,FALSE)</f>
        <v>N</v>
      </c>
      <c r="H1179" s="18">
        <v>15.2</v>
      </c>
      <c r="I1179" s="14" t="str">
        <f>IFERROR(__xludf.DUMMYFUNCTION("SPARKLINE(H1179,{""charttype"",""bar"";""color1"",""#00CCFF"";""max"",MAX($H$2:$H$2107)})"),"")</f>
        <v/>
      </c>
      <c r="J1179" s="18">
        <v>29.4</v>
      </c>
      <c r="K1179" s="14" t="str">
        <f>IFERROR(__xludf.DUMMYFUNCTION("SPARKLINE(J1179,{""charttype"",""bar"";""color1"",""#FF0000"";""max"",MAX($J$2:$J$2107)})"),"")</f>
        <v/>
      </c>
      <c r="L1179" s="18">
        <v>18.8</v>
      </c>
      <c r="M1179" s="18" t="str">
        <f>IFERROR(__xludf.DUMMYFUNCTION("SPARKLINE(L1179,{""charttype"",""bar"";""color1"",""#FF9900"";""max"",MAX($L$2:$L$2107)})"),"")</f>
        <v/>
      </c>
      <c r="N1179" s="18">
        <v>0.0</v>
      </c>
      <c r="O1179" s="14" t="str">
        <f>IFERROR(__xludf.DUMMYFUNCTION("SPARKLINE(N1179,{""charttype"",""bar"";""color1"",""#0066CC"";""max"",MAX($N$2:$N$2107)})"),"")</f>
        <v/>
      </c>
      <c r="P1179" s="16">
        <v>119298.3</v>
      </c>
      <c r="Q1179" s="19">
        <v>78.64044</v>
      </c>
      <c r="R1179" s="21">
        <f t="shared" si="5"/>
        <v>9381670.803</v>
      </c>
    </row>
    <row r="1180">
      <c r="A1180" s="6">
        <v>43183.0</v>
      </c>
      <c r="B1180" s="14" t="str">
        <f t="shared" si="1"/>
        <v>Saturday</v>
      </c>
      <c r="C1180" s="14" t="str">
        <f t="shared" si="2"/>
        <v>March</v>
      </c>
      <c r="D1180" s="15" t="str">
        <f t="shared" si="3"/>
        <v>2018</v>
      </c>
      <c r="E1180" s="16">
        <f t="shared" si="4"/>
        <v>12</v>
      </c>
      <c r="F1180" s="14" t="str">
        <f>VLOOKUP(A1180,'_Holidays'!A1180:B3285,2,FALSE)</f>
        <v>Y</v>
      </c>
      <c r="G1180" s="17" t="str">
        <f>VLOOKUP(A1180,'_Holidays'!A1180:C3285,3,FALSE)</f>
        <v>N</v>
      </c>
      <c r="H1180" s="18">
        <v>20.2</v>
      </c>
      <c r="I1180" s="14" t="str">
        <f>IFERROR(__xludf.DUMMYFUNCTION("SPARKLINE(H1180,{""charttype"",""bar"";""color1"",""#00CCFF"";""max"",MAX($H$2:$H$2107)})"),"")</f>
        <v/>
      </c>
      <c r="J1180" s="18">
        <v>24.2</v>
      </c>
      <c r="K1180" s="14" t="str">
        <f>IFERROR(__xludf.DUMMYFUNCTION("SPARKLINE(J1180,{""charttype"",""bar"";""color1"",""#FF0000"";""max"",MAX($J$2:$J$2107)})"),"")</f>
        <v/>
      </c>
      <c r="L1180" s="18">
        <v>5.4</v>
      </c>
      <c r="M1180" s="18" t="str">
        <f>IFERROR(__xludf.DUMMYFUNCTION("SPARKLINE(L1180,{""charttype"",""bar"";""color1"",""#FF9900"";""max"",MAX($L$2:$L$2107)})"),"")</f>
        <v/>
      </c>
      <c r="N1180" s="18">
        <v>0.0</v>
      </c>
      <c r="O1180" s="14" t="str">
        <f>IFERROR(__xludf.DUMMYFUNCTION("SPARKLINE(N1180,{""charttype"",""bar"";""color1"",""#0066CC"";""max"",MAX($N$2:$N$2107)})"),"")</f>
        <v/>
      </c>
      <c r="P1180" s="16">
        <v>112312.7</v>
      </c>
      <c r="Q1180" s="19">
        <v>71.96662</v>
      </c>
      <c r="R1180" s="21">
        <f t="shared" si="5"/>
        <v>8082765.402</v>
      </c>
    </row>
    <row r="1181">
      <c r="A1181" s="6">
        <v>43184.0</v>
      </c>
      <c r="B1181" s="14" t="str">
        <f t="shared" si="1"/>
        <v>Sunday</v>
      </c>
      <c r="C1181" s="14" t="str">
        <f t="shared" si="2"/>
        <v>March</v>
      </c>
      <c r="D1181" s="15" t="str">
        <f t="shared" si="3"/>
        <v>2018</v>
      </c>
      <c r="E1181" s="16">
        <f t="shared" si="4"/>
        <v>13</v>
      </c>
      <c r="F1181" s="14" t="str">
        <f>VLOOKUP(A1181,'_Holidays'!A1181:B3286,2,FALSE)</f>
        <v>Y</v>
      </c>
      <c r="G1181" s="17" t="str">
        <f>VLOOKUP(A1181,'_Holidays'!A1181:C3286,3,FALSE)</f>
        <v>N</v>
      </c>
      <c r="H1181" s="18">
        <v>17.8</v>
      </c>
      <c r="I1181" s="14" t="str">
        <f>IFERROR(__xludf.DUMMYFUNCTION("SPARKLINE(H1181,{""charttype"",""bar"";""color1"",""#00CCFF"";""max"",MAX($H$2:$H$2107)})"),"")</f>
        <v/>
      </c>
      <c r="J1181" s="18">
        <v>25.4</v>
      </c>
      <c r="K1181" s="14" t="str">
        <f>IFERROR(__xludf.DUMMYFUNCTION("SPARKLINE(J1181,{""charttype"",""bar"";""color1"",""#FF0000"";""max"",MAX($J$2:$J$2107)})"),"")</f>
        <v/>
      </c>
      <c r="L1181" s="18">
        <v>11.6</v>
      </c>
      <c r="M1181" s="18" t="str">
        <f>IFERROR(__xludf.DUMMYFUNCTION("SPARKLINE(L1181,{""charttype"",""bar"";""color1"",""#FF9900"";""max"",MAX($L$2:$L$2107)})"),"")</f>
        <v/>
      </c>
      <c r="N1181" s="18">
        <v>13.0</v>
      </c>
      <c r="O1181" s="14" t="str">
        <f>IFERROR(__xludf.DUMMYFUNCTION("SPARKLINE(N1181,{""charttype"",""bar"";""color1"",""#0066CC"";""max"",MAX($N$2:$N$2107)})"),"")</f>
        <v/>
      </c>
      <c r="P1181" s="16">
        <v>98918.52</v>
      </c>
      <c r="Q1181" s="19">
        <v>40.2567</v>
      </c>
      <c r="R1181" s="21">
        <f t="shared" si="5"/>
        <v>3982133.184</v>
      </c>
    </row>
    <row r="1182">
      <c r="A1182" s="6">
        <v>43185.0</v>
      </c>
      <c r="B1182" s="14" t="str">
        <f t="shared" si="1"/>
        <v>Monday</v>
      </c>
      <c r="C1182" s="14" t="str">
        <f t="shared" si="2"/>
        <v>March</v>
      </c>
      <c r="D1182" s="15" t="str">
        <f t="shared" si="3"/>
        <v>2018</v>
      </c>
      <c r="E1182" s="16">
        <f t="shared" si="4"/>
        <v>13</v>
      </c>
      <c r="F1182" s="14" t="str">
        <f>VLOOKUP(A1182,'_Holidays'!A1182:B3287,2,FALSE)</f>
        <v>Y</v>
      </c>
      <c r="G1182" s="17" t="str">
        <f>VLOOKUP(A1182,'_Holidays'!A1182:C3287,3,FALSE)</f>
        <v>N</v>
      </c>
      <c r="H1182" s="18">
        <v>10.7</v>
      </c>
      <c r="I1182" s="14" t="str">
        <f>IFERROR(__xludf.DUMMYFUNCTION("SPARKLINE(H1182,{""charttype"",""bar"";""color1"",""#00CCFF"";""max"",MAX($H$2:$H$2107)})"),"")</f>
        <v/>
      </c>
      <c r="J1182" s="18">
        <v>18.5</v>
      </c>
      <c r="K1182" s="14" t="str">
        <f>IFERROR(__xludf.DUMMYFUNCTION("SPARKLINE(J1182,{""charttype"",""bar"";""color1"",""#FF0000"";""max"",MAX($J$2:$J$2107)})"),"")</f>
        <v/>
      </c>
      <c r="L1182" s="18">
        <v>11.9</v>
      </c>
      <c r="M1182" s="18" t="str">
        <f>IFERROR(__xludf.DUMMYFUNCTION("SPARKLINE(L1182,{""charttype"",""bar"";""color1"",""#FF9900"";""max"",MAX($L$2:$L$2107)})"),"")</f>
        <v/>
      </c>
      <c r="N1182" s="18">
        <v>5.2</v>
      </c>
      <c r="O1182" s="14" t="str">
        <f>IFERROR(__xludf.DUMMYFUNCTION("SPARKLINE(N1182,{""charttype"",""bar"";""color1"",""#0066CC"";""max"",MAX($N$2:$N$2107)})"),"")</f>
        <v/>
      </c>
      <c r="P1182" s="16">
        <v>112488.2</v>
      </c>
      <c r="Q1182" s="19">
        <v>70.83068</v>
      </c>
      <c r="R1182" s="21">
        <f t="shared" si="5"/>
        <v>7967615.698</v>
      </c>
    </row>
    <row r="1183">
      <c r="A1183" s="6">
        <v>43186.0</v>
      </c>
      <c r="B1183" s="14" t="str">
        <f t="shared" si="1"/>
        <v>Tuesday</v>
      </c>
      <c r="C1183" s="14" t="str">
        <f t="shared" si="2"/>
        <v>March</v>
      </c>
      <c r="D1183" s="15" t="str">
        <f t="shared" si="3"/>
        <v>2018</v>
      </c>
      <c r="E1183" s="16">
        <f t="shared" si="4"/>
        <v>13</v>
      </c>
      <c r="F1183" s="14" t="str">
        <f>VLOOKUP(A1183,'_Holidays'!A1183:B3288,2,FALSE)</f>
        <v>Y</v>
      </c>
      <c r="G1183" s="17" t="str">
        <f>VLOOKUP(A1183,'_Holidays'!A1183:C3288,3,FALSE)</f>
        <v>N</v>
      </c>
      <c r="H1183" s="18">
        <v>9.6</v>
      </c>
      <c r="I1183" s="14" t="str">
        <f>IFERROR(__xludf.DUMMYFUNCTION("SPARKLINE(H1183,{""charttype"",""bar"";""color1"",""#00CCFF"";""max"",MAX($H$2:$H$2107)})"),"")</f>
        <v/>
      </c>
      <c r="J1183" s="18">
        <v>22.6</v>
      </c>
      <c r="K1183" s="14" t="str">
        <f>IFERROR(__xludf.DUMMYFUNCTION("SPARKLINE(J1183,{""charttype"",""bar"";""color1"",""#FF0000"";""max"",MAX($J$2:$J$2107)})"),"")</f>
        <v/>
      </c>
      <c r="L1183" s="18">
        <v>14.0</v>
      </c>
      <c r="M1183" s="18" t="str">
        <f>IFERROR(__xludf.DUMMYFUNCTION("SPARKLINE(L1183,{""charttype"",""bar"";""color1"",""#FF9900"";""max"",MAX($L$2:$L$2107)})"),"")</f>
        <v/>
      </c>
      <c r="N1183" s="18">
        <v>1.2</v>
      </c>
      <c r="O1183" s="14" t="str">
        <f>IFERROR(__xludf.DUMMYFUNCTION("SPARKLINE(N1183,{""charttype"",""bar"";""color1"",""#0066CC"";""max"",MAX($N$2:$N$2107)})"),"")</f>
        <v/>
      </c>
      <c r="P1183" s="16">
        <v>116809.4</v>
      </c>
      <c r="Q1183" s="19">
        <v>64.5692</v>
      </c>
      <c r="R1183" s="21">
        <f t="shared" si="5"/>
        <v>7542289.51</v>
      </c>
    </row>
    <row r="1184">
      <c r="A1184" s="6">
        <v>43187.0</v>
      </c>
      <c r="B1184" s="14" t="str">
        <f t="shared" si="1"/>
        <v>Wednesday</v>
      </c>
      <c r="C1184" s="14" t="str">
        <f t="shared" si="2"/>
        <v>March</v>
      </c>
      <c r="D1184" s="15" t="str">
        <f t="shared" si="3"/>
        <v>2018</v>
      </c>
      <c r="E1184" s="16">
        <f t="shared" si="4"/>
        <v>13</v>
      </c>
      <c r="F1184" s="14" t="str">
        <f>VLOOKUP(A1184,'_Holidays'!A1184:B3289,2,FALSE)</f>
        <v>Y</v>
      </c>
      <c r="G1184" s="17" t="str">
        <f>VLOOKUP(A1184,'_Holidays'!A1184:C3289,3,FALSE)</f>
        <v>N</v>
      </c>
      <c r="H1184" s="18">
        <v>11.3</v>
      </c>
      <c r="I1184" s="14" t="str">
        <f>IFERROR(__xludf.DUMMYFUNCTION("SPARKLINE(H1184,{""charttype"",""bar"";""color1"",""#00CCFF"";""max"",MAX($H$2:$H$2107)})"),"")</f>
        <v/>
      </c>
      <c r="J1184" s="18">
        <v>30.3</v>
      </c>
      <c r="K1184" s="14" t="str">
        <f>IFERROR(__xludf.DUMMYFUNCTION("SPARKLINE(J1184,{""charttype"",""bar"";""color1"",""#FF0000"";""max"",MAX($J$2:$J$2107)})"),"")</f>
        <v/>
      </c>
      <c r="L1184" s="18">
        <v>17.8</v>
      </c>
      <c r="M1184" s="18" t="str">
        <f>IFERROR(__xludf.DUMMYFUNCTION("SPARKLINE(L1184,{""charttype"",""bar"";""color1"",""#FF9900"";""max"",MAX($L$2:$L$2107)})"),"")</f>
        <v/>
      </c>
      <c r="N1184" s="18">
        <v>0.0</v>
      </c>
      <c r="O1184" s="14" t="str">
        <f>IFERROR(__xludf.DUMMYFUNCTION("SPARKLINE(N1184,{""charttype"",""bar"";""color1"",""#0066CC"";""max"",MAX($N$2:$N$2107)})"),"")</f>
        <v/>
      </c>
      <c r="P1184" s="16">
        <v>117744.0</v>
      </c>
      <c r="Q1184" s="19">
        <v>72.11196</v>
      </c>
      <c r="R1184" s="21">
        <f t="shared" si="5"/>
        <v>8490750.618</v>
      </c>
    </row>
    <row r="1185">
      <c r="A1185" s="6">
        <v>43188.0</v>
      </c>
      <c r="B1185" s="14" t="str">
        <f t="shared" si="1"/>
        <v>Thursday</v>
      </c>
      <c r="C1185" s="14" t="str">
        <f t="shared" si="2"/>
        <v>March</v>
      </c>
      <c r="D1185" s="15" t="str">
        <f t="shared" si="3"/>
        <v>2018</v>
      </c>
      <c r="E1185" s="16">
        <f t="shared" si="4"/>
        <v>13</v>
      </c>
      <c r="F1185" s="14" t="str">
        <f>VLOOKUP(A1185,'_Holidays'!A1185:B3290,2,FALSE)</f>
        <v>N</v>
      </c>
      <c r="G1185" s="17" t="str">
        <f>VLOOKUP(A1185,'_Holidays'!A1185:C3290,3,FALSE)</f>
        <v>N</v>
      </c>
      <c r="H1185" s="18">
        <v>16.5</v>
      </c>
      <c r="I1185" s="14" t="str">
        <f>IFERROR(__xludf.DUMMYFUNCTION("SPARKLINE(H1185,{""charttype"",""bar"";""color1"",""#00CCFF"";""max"",MAX($H$2:$H$2107)})"),"")</f>
        <v/>
      </c>
      <c r="J1185" s="18">
        <v>21.8</v>
      </c>
      <c r="K1185" s="14" t="str">
        <f>IFERROR(__xludf.DUMMYFUNCTION("SPARKLINE(J1185,{""charttype"",""bar"";""color1"",""#FF0000"";""max"",MAX($J$2:$J$2107)})"),"")</f>
        <v/>
      </c>
      <c r="L1185" s="18">
        <v>14.2</v>
      </c>
      <c r="M1185" s="18" t="str">
        <f>IFERROR(__xludf.DUMMYFUNCTION("SPARKLINE(L1185,{""charttype"",""bar"";""color1"",""#FF9900"";""max"",MAX($L$2:$L$2107)})"),"")</f>
        <v/>
      </c>
      <c r="N1185" s="18">
        <v>0.0</v>
      </c>
      <c r="O1185" s="14" t="str">
        <f>IFERROR(__xludf.DUMMYFUNCTION("SPARKLINE(N1185,{""charttype"",""bar"";""color1"",""#0066CC"";""max"",MAX($N$2:$N$2107)})"),"")</f>
        <v/>
      </c>
      <c r="P1185" s="16">
        <v>116457.3</v>
      </c>
      <c r="Q1185" s="19">
        <v>79.36508</v>
      </c>
      <c r="R1185" s="21">
        <f t="shared" si="5"/>
        <v>9242642.931</v>
      </c>
    </row>
    <row r="1186">
      <c r="A1186" s="6">
        <v>43189.0</v>
      </c>
      <c r="B1186" s="14" t="str">
        <f t="shared" si="1"/>
        <v>Friday</v>
      </c>
      <c r="C1186" s="14" t="str">
        <f t="shared" si="2"/>
        <v>March</v>
      </c>
      <c r="D1186" s="15" t="str">
        <f t="shared" si="3"/>
        <v>2018</v>
      </c>
      <c r="E1186" s="16">
        <f t="shared" si="4"/>
        <v>13</v>
      </c>
      <c r="F1186" s="14" t="str">
        <f>VLOOKUP(A1186,'_Holidays'!A1186:B3291,2,FALSE)</f>
        <v>N</v>
      </c>
      <c r="G1186" s="17" t="str">
        <f>VLOOKUP(A1186,'_Holidays'!A1186:C3291,3,FALSE)</f>
        <v>Y</v>
      </c>
      <c r="H1186" s="18">
        <v>12.2</v>
      </c>
      <c r="I1186" s="14" t="str">
        <f>IFERROR(__xludf.DUMMYFUNCTION("SPARKLINE(H1186,{""charttype"",""bar"";""color1"",""#00CCFF"";""max"",MAX($H$2:$H$2107)})"),"")</f>
        <v/>
      </c>
      <c r="J1186" s="18">
        <v>23.3</v>
      </c>
      <c r="K1186" s="14" t="str">
        <f>IFERROR(__xludf.DUMMYFUNCTION("SPARKLINE(J1186,{""charttype"",""bar"";""color1"",""#FF0000"";""max"",MAX($J$2:$J$2107)})"),"")</f>
        <v/>
      </c>
      <c r="L1186" s="18">
        <v>14.3</v>
      </c>
      <c r="M1186" s="18" t="str">
        <f>IFERROR(__xludf.DUMMYFUNCTION("SPARKLINE(L1186,{""charttype"",""bar"";""color1"",""#FF9900"";""max"",MAX($L$2:$L$2107)})"),"")</f>
        <v/>
      </c>
      <c r="N1186" s="18">
        <v>0.0</v>
      </c>
      <c r="O1186" s="14" t="str">
        <f>IFERROR(__xludf.DUMMYFUNCTION("SPARKLINE(N1186,{""charttype"",""bar"";""color1"",""#0066CC"";""max"",MAX($N$2:$N$2107)})"),"")</f>
        <v/>
      </c>
      <c r="P1186" s="16">
        <v>97070.35</v>
      </c>
      <c r="Q1186" s="19">
        <v>69.45287</v>
      </c>
      <c r="R1186" s="21">
        <f t="shared" si="5"/>
        <v>6741814.399</v>
      </c>
    </row>
    <row r="1187">
      <c r="A1187" s="6">
        <v>43190.0</v>
      </c>
      <c r="B1187" s="14" t="str">
        <f t="shared" si="1"/>
        <v>Saturday</v>
      </c>
      <c r="C1187" s="14" t="str">
        <f t="shared" si="2"/>
        <v>March</v>
      </c>
      <c r="D1187" s="15" t="str">
        <f t="shared" si="3"/>
        <v>2018</v>
      </c>
      <c r="E1187" s="16">
        <f t="shared" si="4"/>
        <v>13</v>
      </c>
      <c r="F1187" s="14" t="str">
        <f>VLOOKUP(A1187,'_Holidays'!A1187:B3292,2,FALSE)</f>
        <v>N</v>
      </c>
      <c r="G1187" s="17" t="str">
        <f>VLOOKUP(A1187,'_Holidays'!A1187:C3292,3,FALSE)</f>
        <v>Y</v>
      </c>
      <c r="H1187" s="18">
        <v>13.2</v>
      </c>
      <c r="I1187" s="14" t="str">
        <f>IFERROR(__xludf.DUMMYFUNCTION("SPARKLINE(H1187,{""charttype"",""bar"";""color1"",""#00CCFF"";""max"",MAX($H$2:$H$2107)})"),"")</f>
        <v/>
      </c>
      <c r="J1187" s="18">
        <v>22.4</v>
      </c>
      <c r="K1187" s="14" t="str">
        <f>IFERROR(__xludf.DUMMYFUNCTION("SPARKLINE(J1187,{""charttype"",""bar"";""color1"",""#FF0000"";""max"",MAX($J$2:$J$2107)})"),"")</f>
        <v/>
      </c>
      <c r="L1187" s="18">
        <v>16.7</v>
      </c>
      <c r="M1187" s="18" t="str">
        <f>IFERROR(__xludf.DUMMYFUNCTION("SPARKLINE(L1187,{""charttype"",""bar"";""color1"",""#FF9900"";""max"",MAX($L$2:$L$2107)})"),"")</f>
        <v/>
      </c>
      <c r="N1187" s="18">
        <v>0.0</v>
      </c>
      <c r="O1187" s="14" t="str">
        <f>IFERROR(__xludf.DUMMYFUNCTION("SPARKLINE(N1187,{""charttype"",""bar"";""color1"",""#0066CC"";""max"",MAX($N$2:$N$2107)})"),"")</f>
        <v/>
      </c>
      <c r="P1187" s="16">
        <v>99687.64</v>
      </c>
      <c r="Q1187" s="19">
        <v>81.40677</v>
      </c>
      <c r="R1187" s="21">
        <f t="shared" si="5"/>
        <v>8115248.781</v>
      </c>
    </row>
    <row r="1188">
      <c r="A1188" s="6">
        <v>43191.0</v>
      </c>
      <c r="B1188" s="14" t="str">
        <f t="shared" si="1"/>
        <v>Sunday</v>
      </c>
      <c r="C1188" s="14" t="str">
        <f t="shared" si="2"/>
        <v>April</v>
      </c>
      <c r="D1188" s="15" t="str">
        <f t="shared" si="3"/>
        <v>2018</v>
      </c>
      <c r="E1188" s="16">
        <f t="shared" si="4"/>
        <v>14</v>
      </c>
      <c r="F1188" s="14" t="str">
        <f>VLOOKUP(A1188,'_Holidays'!A1188:B3293,2,FALSE)</f>
        <v>N</v>
      </c>
      <c r="G1188" s="17" t="str">
        <f>VLOOKUP(A1188,'_Holidays'!A1188:C3293,3,FALSE)</f>
        <v>Y</v>
      </c>
      <c r="H1188" s="18">
        <v>13.0</v>
      </c>
      <c r="I1188" s="14" t="str">
        <f>IFERROR(__xludf.DUMMYFUNCTION("SPARKLINE(H1188,{""charttype"",""bar"";""color1"",""#00CCFF"";""max"",MAX($H$2:$H$2107)})"),"")</f>
        <v/>
      </c>
      <c r="J1188" s="18">
        <v>27.7</v>
      </c>
      <c r="K1188" s="14" t="str">
        <f>IFERROR(__xludf.DUMMYFUNCTION("SPARKLINE(J1188,{""charttype"",""bar"";""color1"",""#FF0000"";""max"",MAX($J$2:$J$2107)})"),"")</f>
        <v/>
      </c>
      <c r="L1188" s="18">
        <v>11.0</v>
      </c>
      <c r="M1188" s="18" t="str">
        <f>IFERROR(__xludf.DUMMYFUNCTION("SPARKLINE(L1188,{""charttype"",""bar"";""color1"",""#FF9900"";""max"",MAX($L$2:$L$2107)})"),"")</f>
        <v/>
      </c>
      <c r="N1188" s="18">
        <v>0.0</v>
      </c>
      <c r="O1188" s="14" t="str">
        <f>IFERROR(__xludf.DUMMYFUNCTION("SPARKLINE(N1188,{""charttype"",""bar"";""color1"",""#0066CC"";""max"",MAX($N$2:$N$2107)})"),"")</f>
        <v/>
      </c>
      <c r="P1188" s="16">
        <v>98817.03</v>
      </c>
      <c r="Q1188" s="19">
        <v>73.96784</v>
      </c>
      <c r="R1188" s="21">
        <f t="shared" si="5"/>
        <v>7309282.264</v>
      </c>
    </row>
    <row r="1189">
      <c r="A1189" s="6">
        <v>43192.0</v>
      </c>
      <c r="B1189" s="14" t="str">
        <f t="shared" si="1"/>
        <v>Monday</v>
      </c>
      <c r="C1189" s="14" t="str">
        <f t="shared" si="2"/>
        <v>April</v>
      </c>
      <c r="D1189" s="15" t="str">
        <f t="shared" si="3"/>
        <v>2018</v>
      </c>
      <c r="E1189" s="16">
        <f t="shared" si="4"/>
        <v>14</v>
      </c>
      <c r="F1189" s="14" t="str">
        <f>VLOOKUP(A1189,'_Holidays'!A1189:B3294,2,FALSE)</f>
        <v>N</v>
      </c>
      <c r="G1189" s="17" t="str">
        <f>VLOOKUP(A1189,'_Holidays'!A1189:C3294,3,FALSE)</f>
        <v>Y</v>
      </c>
      <c r="H1189" s="18">
        <v>14.9</v>
      </c>
      <c r="I1189" s="14" t="str">
        <f>IFERROR(__xludf.DUMMYFUNCTION("SPARKLINE(H1189,{""charttype"",""bar"";""color1"",""#00CCFF"";""max"",MAX($H$2:$H$2107)})"),"")</f>
        <v/>
      </c>
      <c r="J1189" s="18">
        <v>20.9</v>
      </c>
      <c r="K1189" s="14" t="str">
        <f>IFERROR(__xludf.DUMMYFUNCTION("SPARKLINE(J1189,{""charttype"",""bar"";""color1"",""#FF0000"";""max"",MAX($J$2:$J$2107)})"),"")</f>
        <v/>
      </c>
      <c r="L1189" s="18">
        <v>14.4</v>
      </c>
      <c r="M1189" s="18" t="str">
        <f>IFERROR(__xludf.DUMMYFUNCTION("SPARKLINE(L1189,{""charttype"",""bar"";""color1"",""#FF9900"";""max"",MAX($L$2:$L$2107)})"),"")</f>
        <v/>
      </c>
      <c r="N1189" s="18">
        <v>0.0</v>
      </c>
      <c r="O1189" s="14" t="str">
        <f>IFERROR(__xludf.DUMMYFUNCTION("SPARKLINE(N1189,{""charttype"",""bar"";""color1"",""#0066CC"";""max"",MAX($N$2:$N$2107)})"),"")</f>
        <v/>
      </c>
      <c r="P1189" s="16">
        <v>98258.25</v>
      </c>
      <c r="Q1189" s="19">
        <v>62.4101</v>
      </c>
      <c r="R1189" s="21">
        <f t="shared" si="5"/>
        <v>6132307.208</v>
      </c>
    </row>
    <row r="1190">
      <c r="A1190" s="6">
        <v>43193.0</v>
      </c>
      <c r="B1190" s="14" t="str">
        <f t="shared" si="1"/>
        <v>Tuesday</v>
      </c>
      <c r="C1190" s="14" t="str">
        <f t="shared" si="2"/>
        <v>April</v>
      </c>
      <c r="D1190" s="15" t="str">
        <f t="shared" si="3"/>
        <v>2018</v>
      </c>
      <c r="E1190" s="16">
        <f t="shared" si="4"/>
        <v>14</v>
      </c>
      <c r="F1190" s="14" t="str">
        <f>VLOOKUP(A1190,'_Holidays'!A1190:B3295,2,FALSE)</f>
        <v>N</v>
      </c>
      <c r="G1190" s="17" t="str">
        <f>VLOOKUP(A1190,'_Holidays'!A1190:C3295,3,FALSE)</f>
        <v>N</v>
      </c>
      <c r="H1190" s="18">
        <v>13.4</v>
      </c>
      <c r="I1190" s="14" t="str">
        <f>IFERROR(__xludf.DUMMYFUNCTION("SPARKLINE(H1190,{""charttype"",""bar"";""color1"",""#00CCFF"";""max"",MAX($H$2:$H$2107)})"),"")</f>
        <v/>
      </c>
      <c r="J1190" s="18">
        <v>19.8</v>
      </c>
      <c r="K1190" s="14" t="str">
        <f>IFERROR(__xludf.DUMMYFUNCTION("SPARKLINE(J1190,{""charttype"",""bar"";""color1"",""#FF0000"";""max"",MAX($J$2:$J$2107)})"),"")</f>
        <v/>
      </c>
      <c r="L1190" s="18">
        <v>13.9</v>
      </c>
      <c r="M1190" s="18" t="str">
        <f>IFERROR(__xludf.DUMMYFUNCTION("SPARKLINE(L1190,{""charttype"",""bar"";""color1"",""#FF9900"";""max"",MAX($L$2:$L$2107)})"),"")</f>
        <v/>
      </c>
      <c r="N1190" s="18">
        <v>0.0</v>
      </c>
      <c r="O1190" s="14" t="str">
        <f>IFERROR(__xludf.DUMMYFUNCTION("SPARKLINE(N1190,{""charttype"",""bar"";""color1"",""#0066CC"";""max"",MAX($N$2:$N$2107)})"),"")</f>
        <v/>
      </c>
      <c r="P1190" s="16">
        <v>113381.5</v>
      </c>
      <c r="Q1190" s="19">
        <v>80.11074</v>
      </c>
      <c r="R1190" s="21">
        <f t="shared" si="5"/>
        <v>9083075.867</v>
      </c>
    </row>
    <row r="1191">
      <c r="A1191" s="6">
        <v>43194.0</v>
      </c>
      <c r="B1191" s="14" t="str">
        <f t="shared" si="1"/>
        <v>Wednesday</v>
      </c>
      <c r="C1191" s="14" t="str">
        <f t="shared" si="2"/>
        <v>April</v>
      </c>
      <c r="D1191" s="15" t="str">
        <f t="shared" si="3"/>
        <v>2018</v>
      </c>
      <c r="E1191" s="16">
        <f t="shared" si="4"/>
        <v>14</v>
      </c>
      <c r="F1191" s="14" t="str">
        <f>VLOOKUP(A1191,'_Holidays'!A1191:B3296,2,FALSE)</f>
        <v>N</v>
      </c>
      <c r="G1191" s="17" t="str">
        <f>VLOOKUP(A1191,'_Holidays'!A1191:C3296,3,FALSE)</f>
        <v>N</v>
      </c>
      <c r="H1191" s="18">
        <v>13.3</v>
      </c>
      <c r="I1191" s="14" t="str">
        <f>IFERROR(__xludf.DUMMYFUNCTION("SPARKLINE(H1191,{""charttype"",""bar"";""color1"",""#00CCFF"";""max"",MAX($H$2:$H$2107)})"),"")</f>
        <v/>
      </c>
      <c r="J1191" s="18">
        <v>20.6</v>
      </c>
      <c r="K1191" s="14" t="str">
        <f>IFERROR(__xludf.DUMMYFUNCTION("SPARKLINE(J1191,{""charttype"",""bar"";""color1"",""#FF0000"";""max"",MAX($J$2:$J$2107)})"),"")</f>
        <v/>
      </c>
      <c r="L1191" s="18">
        <v>16.6</v>
      </c>
      <c r="M1191" s="18" t="str">
        <f>IFERROR(__xludf.DUMMYFUNCTION("SPARKLINE(L1191,{""charttype"",""bar"";""color1"",""#FF9900"";""max"",MAX($L$2:$L$2107)})"),"")</f>
        <v/>
      </c>
      <c r="N1191" s="18">
        <v>0.0</v>
      </c>
      <c r="O1191" s="14" t="str">
        <f>IFERROR(__xludf.DUMMYFUNCTION("SPARKLINE(N1191,{""charttype"",""bar"";""color1"",""#0066CC"";""max"",MAX($N$2:$N$2107)})"),"")</f>
        <v/>
      </c>
      <c r="P1191" s="16">
        <v>115974.6</v>
      </c>
      <c r="Q1191" s="19">
        <v>90.07374</v>
      </c>
      <c r="R1191" s="21">
        <f t="shared" si="5"/>
        <v>10446265.97</v>
      </c>
    </row>
    <row r="1192">
      <c r="A1192" s="6">
        <v>43195.0</v>
      </c>
      <c r="B1192" s="14" t="str">
        <f t="shared" si="1"/>
        <v>Thursday</v>
      </c>
      <c r="C1192" s="14" t="str">
        <f t="shared" si="2"/>
        <v>April</v>
      </c>
      <c r="D1192" s="15" t="str">
        <f t="shared" si="3"/>
        <v>2018</v>
      </c>
      <c r="E1192" s="16">
        <f t="shared" si="4"/>
        <v>14</v>
      </c>
      <c r="F1192" s="14" t="str">
        <f>VLOOKUP(A1192,'_Holidays'!A1192:B3297,2,FALSE)</f>
        <v>N</v>
      </c>
      <c r="G1192" s="17" t="str">
        <f>VLOOKUP(A1192,'_Holidays'!A1192:C3297,3,FALSE)</f>
        <v>N</v>
      </c>
      <c r="H1192" s="18">
        <v>13.3</v>
      </c>
      <c r="I1192" s="14" t="str">
        <f>IFERROR(__xludf.DUMMYFUNCTION("SPARKLINE(H1192,{""charttype"",""bar"";""color1"",""#00CCFF"";""max"",MAX($H$2:$H$2107)})"),"")</f>
        <v/>
      </c>
      <c r="J1192" s="18">
        <v>18.7</v>
      </c>
      <c r="K1192" s="14" t="str">
        <f>IFERROR(__xludf.DUMMYFUNCTION("SPARKLINE(J1192,{""charttype"",""bar"";""color1"",""#FF0000"";""max"",MAX($J$2:$J$2107)})"),"")</f>
        <v/>
      </c>
      <c r="L1192" s="18">
        <v>9.0</v>
      </c>
      <c r="M1192" s="18" t="str">
        <f>IFERROR(__xludf.DUMMYFUNCTION("SPARKLINE(L1192,{""charttype"",""bar"";""color1"",""#FF9900"";""max"",MAX($L$2:$L$2107)})"),"")</f>
        <v/>
      </c>
      <c r="N1192" s="18">
        <v>0.0</v>
      </c>
      <c r="O1192" s="14" t="str">
        <f>IFERROR(__xludf.DUMMYFUNCTION("SPARKLINE(N1192,{""charttype"",""bar"";""color1"",""#0066CC"";""max"",MAX($N$2:$N$2107)})"),"")</f>
        <v/>
      </c>
      <c r="P1192" s="16">
        <v>117551.7</v>
      </c>
      <c r="Q1192" s="19">
        <v>86.89193</v>
      </c>
      <c r="R1192" s="21">
        <f t="shared" si="5"/>
        <v>10214294.09</v>
      </c>
    </row>
    <row r="1193">
      <c r="A1193" s="6">
        <v>43196.0</v>
      </c>
      <c r="B1193" s="14" t="str">
        <f t="shared" si="1"/>
        <v>Friday</v>
      </c>
      <c r="C1193" s="14" t="str">
        <f t="shared" si="2"/>
        <v>April</v>
      </c>
      <c r="D1193" s="15" t="str">
        <f t="shared" si="3"/>
        <v>2018</v>
      </c>
      <c r="E1193" s="16">
        <f t="shared" si="4"/>
        <v>14</v>
      </c>
      <c r="F1193" s="14" t="str">
        <f>VLOOKUP(A1193,'_Holidays'!A1193:B3298,2,FALSE)</f>
        <v>N</v>
      </c>
      <c r="G1193" s="17" t="str">
        <f>VLOOKUP(A1193,'_Holidays'!A1193:C3298,3,FALSE)</f>
        <v>N</v>
      </c>
      <c r="H1193" s="18">
        <v>13.8</v>
      </c>
      <c r="I1193" s="14" t="str">
        <f>IFERROR(__xludf.DUMMYFUNCTION("SPARKLINE(H1193,{""charttype"",""bar"";""color1"",""#00CCFF"";""max"",MAX($H$2:$H$2107)})"),"")</f>
        <v/>
      </c>
      <c r="J1193" s="18">
        <v>21.2</v>
      </c>
      <c r="K1193" s="14" t="str">
        <f>IFERROR(__xludf.DUMMYFUNCTION("SPARKLINE(J1193,{""charttype"",""bar"";""color1"",""#FF0000"";""max"",MAX($J$2:$J$2107)})"),"")</f>
        <v/>
      </c>
      <c r="L1193" s="18">
        <v>14.8</v>
      </c>
      <c r="M1193" s="18" t="str">
        <f>IFERROR(__xludf.DUMMYFUNCTION("SPARKLINE(L1193,{""charttype"",""bar"";""color1"",""#FF9900"";""max"",MAX($L$2:$L$2107)})"),"")</f>
        <v/>
      </c>
      <c r="N1193" s="18">
        <v>0.0</v>
      </c>
      <c r="O1193" s="14" t="str">
        <f>IFERROR(__xludf.DUMMYFUNCTION("SPARKLINE(N1193,{""charttype"",""bar"";""color1"",""#0066CC"";""max"",MAX($N$2:$N$2107)})"),"")</f>
        <v/>
      </c>
      <c r="P1193" s="16">
        <v>115979.1</v>
      </c>
      <c r="Q1193" s="19">
        <v>85.6879</v>
      </c>
      <c r="R1193" s="21">
        <f t="shared" si="5"/>
        <v>9938005.523</v>
      </c>
    </row>
    <row r="1194">
      <c r="A1194" s="6">
        <v>43197.0</v>
      </c>
      <c r="B1194" s="14" t="str">
        <f t="shared" si="1"/>
        <v>Saturday</v>
      </c>
      <c r="C1194" s="14" t="str">
        <f t="shared" si="2"/>
        <v>April</v>
      </c>
      <c r="D1194" s="15" t="str">
        <f t="shared" si="3"/>
        <v>2018</v>
      </c>
      <c r="E1194" s="16">
        <f t="shared" si="4"/>
        <v>14</v>
      </c>
      <c r="F1194" s="14" t="str">
        <f>VLOOKUP(A1194,'_Holidays'!A1194:B3299,2,FALSE)</f>
        <v>N</v>
      </c>
      <c r="G1194" s="17" t="str">
        <f>VLOOKUP(A1194,'_Holidays'!A1194:C3299,3,FALSE)</f>
        <v>N</v>
      </c>
      <c r="H1194" s="18">
        <v>9.8</v>
      </c>
      <c r="I1194" s="14" t="str">
        <f>IFERROR(__xludf.DUMMYFUNCTION("SPARKLINE(H1194,{""charttype"",""bar"";""color1"",""#00CCFF"";""max"",MAX($H$2:$H$2107)})"),"")</f>
        <v/>
      </c>
      <c r="J1194" s="18">
        <v>21.6</v>
      </c>
      <c r="K1194" s="14" t="str">
        <f>IFERROR(__xludf.DUMMYFUNCTION("SPARKLINE(J1194,{""charttype"",""bar"";""color1"",""#FF0000"";""max"",MAX($J$2:$J$2107)})"),"")</f>
        <v/>
      </c>
      <c r="L1194" s="18">
        <v>16.0</v>
      </c>
      <c r="M1194" s="18" t="str">
        <f>IFERROR(__xludf.DUMMYFUNCTION("SPARKLINE(L1194,{""charttype"",""bar"";""color1"",""#FF9900"";""max"",MAX($L$2:$L$2107)})"),"")</f>
        <v/>
      </c>
      <c r="N1194" s="18">
        <v>0.0</v>
      </c>
      <c r="O1194" s="14" t="str">
        <f>IFERROR(__xludf.DUMMYFUNCTION("SPARKLINE(N1194,{""charttype"",""bar"";""color1"",""#0066CC"";""max"",MAX($N$2:$N$2107)})"),"")</f>
        <v/>
      </c>
      <c r="P1194" s="16">
        <v>105938.5</v>
      </c>
      <c r="Q1194" s="19">
        <v>84.89743</v>
      </c>
      <c r="R1194" s="21">
        <f t="shared" si="5"/>
        <v>8993906.388</v>
      </c>
    </row>
    <row r="1195">
      <c r="A1195" s="6">
        <v>43198.0</v>
      </c>
      <c r="B1195" s="14" t="str">
        <f t="shared" si="1"/>
        <v>Sunday</v>
      </c>
      <c r="C1195" s="14" t="str">
        <f t="shared" si="2"/>
        <v>April</v>
      </c>
      <c r="D1195" s="15" t="str">
        <f t="shared" si="3"/>
        <v>2018</v>
      </c>
      <c r="E1195" s="16">
        <f t="shared" si="4"/>
        <v>15</v>
      </c>
      <c r="F1195" s="14" t="str">
        <f>VLOOKUP(A1195,'_Holidays'!A1195:B3300,2,FALSE)</f>
        <v>N</v>
      </c>
      <c r="G1195" s="17" t="str">
        <f>VLOOKUP(A1195,'_Holidays'!A1195:C3300,3,FALSE)</f>
        <v>N</v>
      </c>
      <c r="H1195" s="18">
        <v>11.8</v>
      </c>
      <c r="I1195" s="14" t="str">
        <f>IFERROR(__xludf.DUMMYFUNCTION("SPARKLINE(H1195,{""charttype"",""bar"";""color1"",""#00CCFF"";""max"",MAX($H$2:$H$2107)})"),"")</f>
        <v/>
      </c>
      <c r="J1195" s="18">
        <v>29.9</v>
      </c>
      <c r="K1195" s="14" t="str">
        <f>IFERROR(__xludf.DUMMYFUNCTION("SPARKLINE(J1195,{""charttype"",""bar"";""color1"",""#FF0000"";""max"",MAX($J$2:$J$2107)})"),"")</f>
        <v/>
      </c>
      <c r="L1195" s="18">
        <v>14.7</v>
      </c>
      <c r="M1195" s="18" t="str">
        <f>IFERROR(__xludf.DUMMYFUNCTION("SPARKLINE(L1195,{""charttype"",""bar"";""color1"",""#FF9900"";""max"",MAX($L$2:$L$2107)})"),"")</f>
        <v/>
      </c>
      <c r="N1195" s="18">
        <v>0.0</v>
      </c>
      <c r="O1195" s="14" t="str">
        <f>IFERROR(__xludf.DUMMYFUNCTION("SPARKLINE(N1195,{""charttype"",""bar"";""color1"",""#0066CC"";""max"",MAX($N$2:$N$2107)})"),"")</f>
        <v/>
      </c>
      <c r="P1195" s="16">
        <v>100571.2</v>
      </c>
      <c r="Q1195" s="19">
        <v>58.23872</v>
      </c>
      <c r="R1195" s="21">
        <f t="shared" si="5"/>
        <v>5857137.957</v>
      </c>
    </row>
    <row r="1196">
      <c r="A1196" s="6">
        <v>43199.0</v>
      </c>
      <c r="B1196" s="14" t="str">
        <f t="shared" si="1"/>
        <v>Monday</v>
      </c>
      <c r="C1196" s="14" t="str">
        <f t="shared" si="2"/>
        <v>April</v>
      </c>
      <c r="D1196" s="15" t="str">
        <f t="shared" si="3"/>
        <v>2018</v>
      </c>
      <c r="E1196" s="16">
        <f t="shared" si="4"/>
        <v>15</v>
      </c>
      <c r="F1196" s="14" t="str">
        <f>VLOOKUP(A1196,'_Holidays'!A1196:B3301,2,FALSE)</f>
        <v>N</v>
      </c>
      <c r="G1196" s="17" t="str">
        <f>VLOOKUP(A1196,'_Holidays'!A1196:C3301,3,FALSE)</f>
        <v>N</v>
      </c>
      <c r="H1196" s="18">
        <v>15.9</v>
      </c>
      <c r="I1196" s="14" t="str">
        <f>IFERROR(__xludf.DUMMYFUNCTION("SPARKLINE(H1196,{""charttype"",""bar"";""color1"",""#00CCFF"";""max"",MAX($H$2:$H$2107)})"),"")</f>
        <v/>
      </c>
      <c r="J1196" s="18">
        <v>25.7</v>
      </c>
      <c r="K1196" s="14" t="str">
        <f>IFERROR(__xludf.DUMMYFUNCTION("SPARKLINE(J1196,{""charttype"",""bar"";""color1"",""#FF0000"";""max"",MAX($J$2:$J$2107)})"),"")</f>
        <v/>
      </c>
      <c r="L1196" s="18">
        <v>13.6</v>
      </c>
      <c r="M1196" s="18" t="str">
        <f>IFERROR(__xludf.DUMMYFUNCTION("SPARKLINE(L1196,{""charttype"",""bar"";""color1"",""#FF9900"";""max"",MAX($L$2:$L$2107)})"),"")</f>
        <v/>
      </c>
      <c r="N1196" s="18">
        <v>0.0</v>
      </c>
      <c r="O1196" s="14" t="str">
        <f>IFERROR(__xludf.DUMMYFUNCTION("SPARKLINE(N1196,{""charttype"",""bar"";""color1"",""#0066CC"";""max"",MAX($N$2:$N$2107)})"),"")</f>
        <v/>
      </c>
      <c r="P1196" s="16">
        <v>118702.9</v>
      </c>
      <c r="Q1196" s="19">
        <v>91.69364</v>
      </c>
      <c r="R1196" s="21">
        <f t="shared" si="5"/>
        <v>10884300.98</v>
      </c>
    </row>
    <row r="1197">
      <c r="A1197" s="6">
        <v>43200.0</v>
      </c>
      <c r="B1197" s="14" t="str">
        <f t="shared" si="1"/>
        <v>Tuesday</v>
      </c>
      <c r="C1197" s="14" t="str">
        <f t="shared" si="2"/>
        <v>April</v>
      </c>
      <c r="D1197" s="15" t="str">
        <f t="shared" si="3"/>
        <v>2018</v>
      </c>
      <c r="E1197" s="16">
        <f t="shared" si="4"/>
        <v>15</v>
      </c>
      <c r="F1197" s="14" t="str">
        <f>VLOOKUP(A1197,'_Holidays'!A1197:B3302,2,FALSE)</f>
        <v>N</v>
      </c>
      <c r="G1197" s="17" t="str">
        <f>VLOOKUP(A1197,'_Holidays'!A1197:C3302,3,FALSE)</f>
        <v>N</v>
      </c>
      <c r="H1197" s="18">
        <v>14.8</v>
      </c>
      <c r="I1197" s="14" t="str">
        <f>IFERROR(__xludf.DUMMYFUNCTION("SPARKLINE(H1197,{""charttype"",""bar"";""color1"",""#00CCFF"";""max"",MAX($H$2:$H$2107)})"),"")</f>
        <v/>
      </c>
      <c r="J1197" s="18">
        <v>28.8</v>
      </c>
      <c r="K1197" s="14" t="str">
        <f>IFERROR(__xludf.DUMMYFUNCTION("SPARKLINE(J1197,{""charttype"",""bar"";""color1"",""#FF0000"";""max"",MAX($J$2:$J$2107)})"),"")</f>
        <v/>
      </c>
      <c r="L1197" s="18">
        <v>5.9</v>
      </c>
      <c r="M1197" s="18" t="str">
        <f>IFERROR(__xludf.DUMMYFUNCTION("SPARKLINE(L1197,{""charttype"",""bar"";""color1"",""#FF9900"";""max"",MAX($L$2:$L$2107)})"),"")</f>
        <v/>
      </c>
      <c r="N1197" s="18">
        <v>0.0</v>
      </c>
      <c r="O1197" s="14" t="str">
        <f>IFERROR(__xludf.DUMMYFUNCTION("SPARKLINE(N1197,{""charttype"",""bar"";""color1"",""#0066CC"";""max"",MAX($N$2:$N$2107)})"),"")</f>
        <v/>
      </c>
      <c r="P1197" s="16">
        <v>122423.0</v>
      </c>
      <c r="Q1197" s="19">
        <v>76.33365</v>
      </c>
      <c r="R1197" s="21">
        <f t="shared" si="5"/>
        <v>9344994.434</v>
      </c>
    </row>
    <row r="1198">
      <c r="A1198" s="6">
        <v>43201.0</v>
      </c>
      <c r="B1198" s="14" t="str">
        <f t="shared" si="1"/>
        <v>Wednesday</v>
      </c>
      <c r="C1198" s="14" t="str">
        <f t="shared" si="2"/>
        <v>April</v>
      </c>
      <c r="D1198" s="15" t="str">
        <f t="shared" si="3"/>
        <v>2018</v>
      </c>
      <c r="E1198" s="16">
        <f t="shared" si="4"/>
        <v>15</v>
      </c>
      <c r="F1198" s="14" t="str">
        <f>VLOOKUP(A1198,'_Holidays'!A1198:B3303,2,FALSE)</f>
        <v>N</v>
      </c>
      <c r="G1198" s="17" t="str">
        <f>VLOOKUP(A1198,'_Holidays'!A1198:C3303,3,FALSE)</f>
        <v>N</v>
      </c>
      <c r="H1198" s="18">
        <v>18.1</v>
      </c>
      <c r="I1198" s="14" t="str">
        <f>IFERROR(__xludf.DUMMYFUNCTION("SPARKLINE(H1198,{""charttype"",""bar"";""color1"",""#00CCFF"";""max"",MAX($H$2:$H$2107)})"),"")</f>
        <v/>
      </c>
      <c r="J1198" s="18">
        <v>27.3</v>
      </c>
      <c r="K1198" s="14" t="str">
        <f>IFERROR(__xludf.DUMMYFUNCTION("SPARKLINE(J1198,{""charttype"",""bar"";""color1"",""#FF0000"";""max"",MAX($J$2:$J$2107)})"),"")</f>
        <v/>
      </c>
      <c r="L1198" s="18">
        <v>10.9</v>
      </c>
      <c r="M1198" s="18" t="str">
        <f>IFERROR(__xludf.DUMMYFUNCTION("SPARKLINE(L1198,{""charttype"",""bar"";""color1"",""#FF9900"";""max"",MAX($L$2:$L$2107)})"),"")</f>
        <v/>
      </c>
      <c r="N1198" s="18">
        <v>0.0</v>
      </c>
      <c r="O1198" s="14" t="str">
        <f>IFERROR(__xludf.DUMMYFUNCTION("SPARKLINE(N1198,{""charttype"",""bar"";""color1"",""#0066CC"";""max"",MAX($N$2:$N$2107)})"),"")</f>
        <v/>
      </c>
      <c r="P1198" s="16">
        <v>121945.0</v>
      </c>
      <c r="Q1198" s="19">
        <v>75.04095</v>
      </c>
      <c r="R1198" s="21">
        <f t="shared" si="5"/>
        <v>9150868.648</v>
      </c>
    </row>
    <row r="1199">
      <c r="A1199" s="6">
        <v>43202.0</v>
      </c>
      <c r="B1199" s="14" t="str">
        <f t="shared" si="1"/>
        <v>Thursday</v>
      </c>
      <c r="C1199" s="14" t="str">
        <f t="shared" si="2"/>
        <v>April</v>
      </c>
      <c r="D1199" s="15" t="str">
        <f t="shared" si="3"/>
        <v>2018</v>
      </c>
      <c r="E1199" s="16">
        <f t="shared" si="4"/>
        <v>15</v>
      </c>
      <c r="F1199" s="14" t="str">
        <f>VLOOKUP(A1199,'_Holidays'!A1199:B3304,2,FALSE)</f>
        <v>N</v>
      </c>
      <c r="G1199" s="17" t="str">
        <f>VLOOKUP(A1199,'_Holidays'!A1199:C3304,3,FALSE)</f>
        <v>N</v>
      </c>
      <c r="H1199" s="18">
        <v>15.9</v>
      </c>
      <c r="I1199" s="14" t="str">
        <f>IFERROR(__xludf.DUMMYFUNCTION("SPARKLINE(H1199,{""charttype"",""bar"";""color1"",""#00CCFF"";""max"",MAX($H$2:$H$2107)})"),"")</f>
        <v/>
      </c>
      <c r="J1199" s="18">
        <v>26.5</v>
      </c>
      <c r="K1199" s="14" t="str">
        <f>IFERROR(__xludf.DUMMYFUNCTION("SPARKLINE(J1199,{""charttype"",""bar"";""color1"",""#FF0000"";""max"",MAX($J$2:$J$2107)})"),"")</f>
        <v/>
      </c>
      <c r="L1199" s="18">
        <v>7.4</v>
      </c>
      <c r="M1199" s="18" t="str">
        <f>IFERROR(__xludf.DUMMYFUNCTION("SPARKLINE(L1199,{""charttype"",""bar"";""color1"",""#FF9900"";""max"",MAX($L$2:$L$2107)})"),"")</f>
        <v/>
      </c>
      <c r="N1199" s="18">
        <v>0.0</v>
      </c>
      <c r="O1199" s="14" t="str">
        <f>IFERROR(__xludf.DUMMYFUNCTION("SPARKLINE(N1199,{""charttype"",""bar"";""color1"",""#0066CC"";""max"",MAX($N$2:$N$2107)})"),"")</f>
        <v/>
      </c>
      <c r="P1199" s="16">
        <v>119876.6</v>
      </c>
      <c r="Q1199" s="19">
        <v>77.71452</v>
      </c>
      <c r="R1199" s="21">
        <f t="shared" si="5"/>
        <v>9316152.428</v>
      </c>
    </row>
    <row r="1200">
      <c r="A1200" s="6">
        <v>43203.0</v>
      </c>
      <c r="B1200" s="14" t="str">
        <f t="shared" si="1"/>
        <v>Friday</v>
      </c>
      <c r="C1200" s="14" t="str">
        <f t="shared" si="2"/>
        <v>April</v>
      </c>
      <c r="D1200" s="15" t="str">
        <f t="shared" si="3"/>
        <v>2018</v>
      </c>
      <c r="E1200" s="16">
        <f t="shared" si="4"/>
        <v>15</v>
      </c>
      <c r="F1200" s="14" t="str">
        <f>VLOOKUP(A1200,'_Holidays'!A1200:B3305,2,FALSE)</f>
        <v>N</v>
      </c>
      <c r="G1200" s="17" t="str">
        <f>VLOOKUP(A1200,'_Holidays'!A1200:C3305,3,FALSE)</f>
        <v>N</v>
      </c>
      <c r="H1200" s="18">
        <v>11.9</v>
      </c>
      <c r="I1200" s="14" t="str">
        <f>IFERROR(__xludf.DUMMYFUNCTION("SPARKLINE(H1200,{""charttype"",""bar"";""color1"",""#00CCFF"";""max"",MAX($H$2:$H$2107)})"),"")</f>
        <v/>
      </c>
      <c r="J1200" s="18">
        <v>25.9</v>
      </c>
      <c r="K1200" s="14" t="str">
        <f>IFERROR(__xludf.DUMMYFUNCTION("SPARKLINE(J1200,{""charttype"",""bar"";""color1"",""#FF0000"";""max"",MAX($J$2:$J$2107)})"),"")</f>
        <v/>
      </c>
      <c r="L1200" s="18">
        <v>14.4</v>
      </c>
      <c r="M1200" s="18" t="str">
        <f>IFERROR(__xludf.DUMMYFUNCTION("SPARKLINE(L1200,{""charttype"",""bar"";""color1"",""#FF9900"";""max"",MAX($L$2:$L$2107)})"),"")</f>
        <v/>
      </c>
      <c r="N1200" s="18">
        <v>0.0</v>
      </c>
      <c r="O1200" s="14" t="str">
        <f>IFERROR(__xludf.DUMMYFUNCTION("SPARKLINE(N1200,{""charttype"",""bar"";""color1"",""#0066CC"";""max"",MAX($N$2:$N$2107)})"),"")</f>
        <v/>
      </c>
      <c r="P1200" s="16">
        <v>113609.8</v>
      </c>
      <c r="Q1200" s="19">
        <v>69.7632</v>
      </c>
      <c r="R1200" s="21">
        <f t="shared" si="5"/>
        <v>7925783.199</v>
      </c>
    </row>
    <row r="1201">
      <c r="A1201" s="6">
        <v>43204.0</v>
      </c>
      <c r="B1201" s="14" t="str">
        <f t="shared" si="1"/>
        <v>Saturday</v>
      </c>
      <c r="C1201" s="14" t="str">
        <f t="shared" si="2"/>
        <v>April</v>
      </c>
      <c r="D1201" s="15" t="str">
        <f t="shared" si="3"/>
        <v>2018</v>
      </c>
      <c r="E1201" s="16">
        <f t="shared" si="4"/>
        <v>15</v>
      </c>
      <c r="F1201" s="14" t="str">
        <f>VLOOKUP(A1201,'_Holidays'!A1201:B3306,2,FALSE)</f>
        <v>N</v>
      </c>
      <c r="G1201" s="17" t="str">
        <f>VLOOKUP(A1201,'_Holidays'!A1201:C3306,3,FALSE)</f>
        <v>N</v>
      </c>
      <c r="H1201" s="18">
        <v>13.5</v>
      </c>
      <c r="I1201" s="14" t="str">
        <f>IFERROR(__xludf.DUMMYFUNCTION("SPARKLINE(H1201,{""charttype"",""bar"";""color1"",""#00CCFF"";""max"",MAX($H$2:$H$2107)})"),"")</f>
        <v/>
      </c>
      <c r="J1201" s="18">
        <v>16.1</v>
      </c>
      <c r="K1201" s="14" t="str">
        <f>IFERROR(__xludf.DUMMYFUNCTION("SPARKLINE(J1201,{""charttype"",""bar"";""color1"",""#FF0000"";""max"",MAX($J$2:$J$2107)})"),"")</f>
        <v/>
      </c>
      <c r="L1201" s="18">
        <v>3.1</v>
      </c>
      <c r="M1201" s="18" t="str">
        <f>IFERROR(__xludf.DUMMYFUNCTION("SPARKLINE(L1201,{""charttype"",""bar"";""color1"",""#FF9900"";""max"",MAX($L$2:$L$2107)})"),"")</f>
        <v/>
      </c>
      <c r="N1201" s="18">
        <v>0.0</v>
      </c>
      <c r="O1201" s="14" t="str">
        <f>IFERROR(__xludf.DUMMYFUNCTION("SPARKLINE(N1201,{""charttype"",""bar"";""color1"",""#0066CC"";""max"",MAX($N$2:$N$2107)})"),"")</f>
        <v/>
      </c>
      <c r="P1201" s="16">
        <v>105135.3</v>
      </c>
      <c r="Q1201" s="19">
        <v>37.7414</v>
      </c>
      <c r="R1201" s="21">
        <f t="shared" si="5"/>
        <v>3967953.411</v>
      </c>
    </row>
    <row r="1202">
      <c r="A1202" s="6">
        <v>43205.0</v>
      </c>
      <c r="B1202" s="14" t="str">
        <f t="shared" si="1"/>
        <v>Sunday</v>
      </c>
      <c r="C1202" s="14" t="str">
        <f t="shared" si="2"/>
        <v>April</v>
      </c>
      <c r="D1202" s="15" t="str">
        <f t="shared" si="3"/>
        <v>2018</v>
      </c>
      <c r="E1202" s="16">
        <f t="shared" si="4"/>
        <v>16</v>
      </c>
      <c r="F1202" s="14" t="str">
        <f>VLOOKUP(A1202,'_Holidays'!A1202:B3307,2,FALSE)</f>
        <v>N</v>
      </c>
      <c r="G1202" s="17" t="str">
        <f>VLOOKUP(A1202,'_Holidays'!A1202:C3307,3,FALSE)</f>
        <v>N</v>
      </c>
      <c r="H1202" s="18">
        <v>9.7</v>
      </c>
      <c r="I1202" s="14" t="str">
        <f>IFERROR(__xludf.DUMMYFUNCTION("SPARKLINE(H1202,{""charttype"",""bar"";""color1"",""#00CCFF"";""max"",MAX($H$2:$H$2107)})"),"")</f>
        <v/>
      </c>
      <c r="J1202" s="18">
        <v>19.1</v>
      </c>
      <c r="K1202" s="14" t="str">
        <f>IFERROR(__xludf.DUMMYFUNCTION("SPARKLINE(J1202,{""charttype"",""bar"";""color1"",""#FF0000"";""max"",MAX($J$2:$J$2107)})"),"")</f>
        <v/>
      </c>
      <c r="L1202" s="18">
        <v>4.9</v>
      </c>
      <c r="M1202" s="18" t="str">
        <f>IFERROR(__xludf.DUMMYFUNCTION("SPARKLINE(L1202,{""charttype"",""bar"";""color1"",""#FF9900"";""max"",MAX($L$2:$L$2107)})"),"")</f>
        <v/>
      </c>
      <c r="N1202" s="18">
        <v>12.2</v>
      </c>
      <c r="O1202" s="14" t="str">
        <f>IFERROR(__xludf.DUMMYFUNCTION("SPARKLINE(N1202,{""charttype"",""bar"";""color1"",""#0066CC"";""max"",MAX($N$2:$N$2107)})"),"")</f>
        <v/>
      </c>
      <c r="P1202" s="16">
        <v>104123.4</v>
      </c>
      <c r="Q1202" s="19">
        <v>31.68233</v>
      </c>
      <c r="R1202" s="21">
        <f t="shared" si="5"/>
        <v>3298871.92</v>
      </c>
    </row>
    <row r="1203">
      <c r="A1203" s="6">
        <v>43206.0</v>
      </c>
      <c r="B1203" s="14" t="str">
        <f t="shared" si="1"/>
        <v>Monday</v>
      </c>
      <c r="C1203" s="14" t="str">
        <f t="shared" si="2"/>
        <v>April</v>
      </c>
      <c r="D1203" s="15" t="str">
        <f t="shared" si="3"/>
        <v>2018</v>
      </c>
      <c r="E1203" s="16">
        <f t="shared" si="4"/>
        <v>16</v>
      </c>
      <c r="F1203" s="14" t="str">
        <f>VLOOKUP(A1203,'_Holidays'!A1203:B3308,2,FALSE)</f>
        <v>N</v>
      </c>
      <c r="G1203" s="17" t="str">
        <f>VLOOKUP(A1203,'_Holidays'!A1203:C3308,3,FALSE)</f>
        <v>N</v>
      </c>
      <c r="H1203" s="18">
        <v>13.1</v>
      </c>
      <c r="I1203" s="14" t="str">
        <f>IFERROR(__xludf.DUMMYFUNCTION("SPARKLINE(H1203,{""charttype"",""bar"";""color1"",""#00CCFF"";""max"",MAX($H$2:$H$2107)})"),"")</f>
        <v/>
      </c>
      <c r="J1203" s="18">
        <v>21.0</v>
      </c>
      <c r="K1203" s="14" t="str">
        <f>IFERROR(__xludf.DUMMYFUNCTION("SPARKLINE(J1203,{""charttype"",""bar"";""color1"",""#FF0000"";""max"",MAX($J$2:$J$2107)})"),"")</f>
        <v/>
      </c>
      <c r="L1203" s="18">
        <v>7.1</v>
      </c>
      <c r="M1203" s="18" t="str">
        <f>IFERROR(__xludf.DUMMYFUNCTION("SPARKLINE(L1203,{""charttype"",""bar"";""color1"",""#FF9900"";""max"",MAX($L$2:$L$2107)})"),"")</f>
        <v/>
      </c>
      <c r="N1203" s="18">
        <v>3.0</v>
      </c>
      <c r="O1203" s="14" t="str">
        <f>IFERROR(__xludf.DUMMYFUNCTION("SPARKLINE(N1203,{""charttype"",""bar"";""color1"",""#0066CC"";""max"",MAX($N$2:$N$2107)})"),"")</f>
        <v/>
      </c>
      <c r="P1203" s="16">
        <v>115694.6</v>
      </c>
      <c r="Q1203" s="19">
        <v>69.36093</v>
      </c>
      <c r="R1203" s="21">
        <f t="shared" si="5"/>
        <v>8024685.052</v>
      </c>
    </row>
    <row r="1204">
      <c r="A1204" s="6">
        <v>43207.0</v>
      </c>
      <c r="B1204" s="14" t="str">
        <f t="shared" si="1"/>
        <v>Tuesday</v>
      </c>
      <c r="C1204" s="14" t="str">
        <f t="shared" si="2"/>
        <v>April</v>
      </c>
      <c r="D1204" s="15" t="str">
        <f t="shared" si="3"/>
        <v>2018</v>
      </c>
      <c r="E1204" s="16">
        <f t="shared" si="4"/>
        <v>16</v>
      </c>
      <c r="F1204" s="14" t="str">
        <f>VLOOKUP(A1204,'_Holidays'!A1204:B3309,2,FALSE)</f>
        <v>Y</v>
      </c>
      <c r="G1204" s="17" t="str">
        <f>VLOOKUP(A1204,'_Holidays'!A1204:C3309,3,FALSE)</f>
        <v>N</v>
      </c>
      <c r="H1204" s="18">
        <v>13.2</v>
      </c>
      <c r="I1204" s="14" t="str">
        <f>IFERROR(__xludf.DUMMYFUNCTION("SPARKLINE(H1204,{""charttype"",""bar"";""color1"",""#00CCFF"";""max"",MAX($H$2:$H$2107)})"),"")</f>
        <v/>
      </c>
      <c r="J1204" s="18">
        <v>16.6</v>
      </c>
      <c r="K1204" s="14" t="str">
        <f>IFERROR(__xludf.DUMMYFUNCTION("SPARKLINE(J1204,{""charttype"",""bar"";""color1"",""#FF0000"";""max"",MAX($J$2:$J$2107)})"),"")</f>
        <v/>
      </c>
      <c r="L1204" s="18">
        <v>8.9</v>
      </c>
      <c r="M1204" s="18" t="str">
        <f>IFERROR(__xludf.DUMMYFUNCTION("SPARKLINE(L1204,{""charttype"",""bar"";""color1"",""#FF9900"";""max"",MAX($L$2:$L$2107)})"),"")</f>
        <v/>
      </c>
      <c r="N1204" s="18">
        <v>0.6</v>
      </c>
      <c r="O1204" s="14" t="str">
        <f>IFERROR(__xludf.DUMMYFUNCTION("SPARKLINE(N1204,{""charttype"",""bar"";""color1"",""#0066CC"";""max"",MAX($N$2:$N$2107)})"),"")</f>
        <v/>
      </c>
      <c r="P1204" s="16">
        <v>121092.9</v>
      </c>
      <c r="Q1204" s="19">
        <v>86.53439</v>
      </c>
      <c r="R1204" s="21">
        <f t="shared" si="5"/>
        <v>10478700.23</v>
      </c>
    </row>
    <row r="1205">
      <c r="A1205" s="6">
        <v>43208.0</v>
      </c>
      <c r="B1205" s="14" t="str">
        <f t="shared" si="1"/>
        <v>Wednesday</v>
      </c>
      <c r="C1205" s="14" t="str">
        <f t="shared" si="2"/>
        <v>April</v>
      </c>
      <c r="D1205" s="15" t="str">
        <f t="shared" si="3"/>
        <v>2018</v>
      </c>
      <c r="E1205" s="16">
        <f t="shared" si="4"/>
        <v>16</v>
      </c>
      <c r="F1205" s="14" t="str">
        <f>VLOOKUP(A1205,'_Holidays'!A1205:B3310,2,FALSE)</f>
        <v>Y</v>
      </c>
      <c r="G1205" s="17" t="str">
        <f>VLOOKUP(A1205,'_Holidays'!A1205:C3310,3,FALSE)</f>
        <v>N</v>
      </c>
      <c r="H1205" s="18">
        <v>6.2</v>
      </c>
      <c r="I1205" s="14" t="str">
        <f>IFERROR(__xludf.DUMMYFUNCTION("SPARKLINE(H1205,{""charttype"",""bar"";""color1"",""#00CCFF"";""max"",MAX($H$2:$H$2107)})"),"")</f>
        <v/>
      </c>
      <c r="J1205" s="18">
        <v>19.4</v>
      </c>
      <c r="K1205" s="14" t="str">
        <f>IFERROR(__xludf.DUMMYFUNCTION("SPARKLINE(J1205,{""charttype"",""bar"";""color1"",""#FF0000"";""max"",MAX($J$2:$J$2107)})"),"")</f>
        <v/>
      </c>
      <c r="L1205" s="18">
        <v>14.2</v>
      </c>
      <c r="M1205" s="18" t="str">
        <f>IFERROR(__xludf.DUMMYFUNCTION("SPARKLINE(L1205,{""charttype"",""bar"";""color1"",""#FF9900"";""max"",MAX($L$2:$L$2107)})"),"")</f>
        <v/>
      </c>
      <c r="N1205" s="18">
        <v>0.0</v>
      </c>
      <c r="O1205" s="14" t="str">
        <f>IFERROR(__xludf.DUMMYFUNCTION("SPARKLINE(N1205,{""charttype"",""bar"";""color1"",""#0066CC"";""max"",MAX($N$2:$N$2107)})"),"")</f>
        <v/>
      </c>
      <c r="P1205" s="16">
        <v>120784.9</v>
      </c>
      <c r="Q1205" s="19">
        <v>82.8791</v>
      </c>
      <c r="R1205" s="21">
        <f t="shared" si="5"/>
        <v>10010543.81</v>
      </c>
    </row>
    <row r="1206">
      <c r="A1206" s="6">
        <v>43209.0</v>
      </c>
      <c r="B1206" s="14" t="str">
        <f t="shared" si="1"/>
        <v>Thursday</v>
      </c>
      <c r="C1206" s="14" t="str">
        <f t="shared" si="2"/>
        <v>April</v>
      </c>
      <c r="D1206" s="15" t="str">
        <f t="shared" si="3"/>
        <v>2018</v>
      </c>
      <c r="E1206" s="16">
        <f t="shared" si="4"/>
        <v>16</v>
      </c>
      <c r="F1206" s="14" t="str">
        <f>VLOOKUP(A1206,'_Holidays'!A1206:B3311,2,FALSE)</f>
        <v>Y</v>
      </c>
      <c r="G1206" s="17" t="str">
        <f>VLOOKUP(A1206,'_Holidays'!A1206:C3311,3,FALSE)</f>
        <v>N</v>
      </c>
      <c r="H1206" s="18">
        <v>11.0</v>
      </c>
      <c r="I1206" s="14" t="str">
        <f>IFERROR(__xludf.DUMMYFUNCTION("SPARKLINE(H1206,{""charttype"",""bar"";""color1"",""#00CCFF"";""max"",MAX($H$2:$H$2107)})"),"")</f>
        <v/>
      </c>
      <c r="J1206" s="18">
        <v>22.3</v>
      </c>
      <c r="K1206" s="14" t="str">
        <f>IFERROR(__xludf.DUMMYFUNCTION("SPARKLINE(J1206,{""charttype"",""bar"";""color1"",""#FF0000"";""max"",MAX($J$2:$J$2107)})"),"")</f>
        <v/>
      </c>
      <c r="L1206" s="18">
        <v>13.0</v>
      </c>
      <c r="M1206" s="18" t="str">
        <f>IFERROR(__xludf.DUMMYFUNCTION("SPARKLINE(L1206,{""charttype"",""bar"";""color1"",""#FF9900"";""max"",MAX($L$2:$L$2107)})"),"")</f>
        <v/>
      </c>
      <c r="N1206" s="18">
        <v>0.0</v>
      </c>
      <c r="O1206" s="14" t="str">
        <f>IFERROR(__xludf.DUMMYFUNCTION("SPARKLINE(N1206,{""charttype"",""bar"";""color1"",""#0066CC"";""max"",MAX($N$2:$N$2107)})"),"")</f>
        <v/>
      </c>
      <c r="P1206" s="16">
        <v>120448.9</v>
      </c>
      <c r="Q1206" s="19">
        <v>93.53314</v>
      </c>
      <c r="R1206" s="21">
        <f t="shared" si="5"/>
        <v>11265963.83</v>
      </c>
    </row>
    <row r="1207">
      <c r="A1207" s="6">
        <v>43210.0</v>
      </c>
      <c r="B1207" s="14" t="str">
        <f t="shared" si="1"/>
        <v>Friday</v>
      </c>
      <c r="C1207" s="14" t="str">
        <f t="shared" si="2"/>
        <v>April</v>
      </c>
      <c r="D1207" s="15" t="str">
        <f t="shared" si="3"/>
        <v>2018</v>
      </c>
      <c r="E1207" s="16">
        <f t="shared" si="4"/>
        <v>16</v>
      </c>
      <c r="F1207" s="14" t="str">
        <f>VLOOKUP(A1207,'_Holidays'!A1207:B3312,2,FALSE)</f>
        <v>Y</v>
      </c>
      <c r="G1207" s="17" t="str">
        <f>VLOOKUP(A1207,'_Holidays'!A1207:C3312,3,FALSE)</f>
        <v>N</v>
      </c>
      <c r="H1207" s="18">
        <v>8.9</v>
      </c>
      <c r="I1207" s="14" t="str">
        <f>IFERROR(__xludf.DUMMYFUNCTION("SPARKLINE(H1207,{""charttype"",""bar"";""color1"",""#00CCFF"";""max"",MAX($H$2:$H$2107)})"),"")</f>
        <v/>
      </c>
      <c r="J1207" s="18">
        <v>20.2</v>
      </c>
      <c r="K1207" s="14" t="str">
        <f>IFERROR(__xludf.DUMMYFUNCTION("SPARKLINE(J1207,{""charttype"",""bar"";""color1"",""#FF0000"";""max"",MAX($J$2:$J$2107)})"),"")</f>
        <v/>
      </c>
      <c r="L1207" s="18">
        <v>13.7</v>
      </c>
      <c r="M1207" s="18" t="str">
        <f>IFERROR(__xludf.DUMMYFUNCTION("SPARKLINE(L1207,{""charttype"",""bar"";""color1"",""#FF9900"";""max"",MAX($L$2:$L$2107)})"),"")</f>
        <v/>
      </c>
      <c r="N1207" s="18">
        <v>0.0</v>
      </c>
      <c r="O1207" s="14" t="str">
        <f>IFERROR(__xludf.DUMMYFUNCTION("SPARKLINE(N1207,{""charttype"",""bar"";""color1"",""#0066CC"";""max"",MAX($N$2:$N$2107)})"),"")</f>
        <v/>
      </c>
      <c r="P1207" s="16">
        <v>118324.1</v>
      </c>
      <c r="Q1207" s="19">
        <v>95.73202</v>
      </c>
      <c r="R1207" s="21">
        <f t="shared" si="5"/>
        <v>11327405.11</v>
      </c>
    </row>
    <row r="1208">
      <c r="A1208" s="6">
        <v>43211.0</v>
      </c>
      <c r="B1208" s="14" t="str">
        <f t="shared" si="1"/>
        <v>Saturday</v>
      </c>
      <c r="C1208" s="14" t="str">
        <f t="shared" si="2"/>
        <v>April</v>
      </c>
      <c r="D1208" s="15" t="str">
        <f t="shared" si="3"/>
        <v>2018</v>
      </c>
      <c r="E1208" s="16">
        <f t="shared" si="4"/>
        <v>16</v>
      </c>
      <c r="F1208" s="14" t="str">
        <f>VLOOKUP(A1208,'_Holidays'!A1208:B3313,2,FALSE)</f>
        <v>Y</v>
      </c>
      <c r="G1208" s="17" t="str">
        <f>VLOOKUP(A1208,'_Holidays'!A1208:C3313,3,FALSE)</f>
        <v>N</v>
      </c>
      <c r="H1208" s="18">
        <v>11.9</v>
      </c>
      <c r="I1208" s="14" t="str">
        <f>IFERROR(__xludf.DUMMYFUNCTION("SPARKLINE(H1208,{""charttype"",""bar"";""color1"",""#00CCFF"";""max"",MAX($H$2:$H$2107)})"),"")</f>
        <v/>
      </c>
      <c r="J1208" s="18">
        <v>22.8</v>
      </c>
      <c r="K1208" s="14" t="str">
        <f>IFERROR(__xludf.DUMMYFUNCTION("SPARKLINE(J1208,{""charttype"",""bar"";""color1"",""#FF0000"";""max"",MAX($J$2:$J$2107)})"),"")</f>
        <v/>
      </c>
      <c r="L1208" s="18">
        <v>11.3</v>
      </c>
      <c r="M1208" s="18" t="str">
        <f>IFERROR(__xludf.DUMMYFUNCTION("SPARKLINE(L1208,{""charttype"",""bar"";""color1"",""#FF9900"";""max"",MAX($L$2:$L$2107)})"),"")</f>
        <v/>
      </c>
      <c r="N1208" s="18">
        <v>0.0</v>
      </c>
      <c r="O1208" s="14" t="str">
        <f>IFERROR(__xludf.DUMMYFUNCTION("SPARKLINE(N1208,{""charttype"",""bar"";""color1"",""#0066CC"";""max"",MAX($N$2:$N$2107)})"),"")</f>
        <v/>
      </c>
      <c r="P1208" s="16">
        <v>107479.3</v>
      </c>
      <c r="Q1208" s="19">
        <v>74.43969</v>
      </c>
      <c r="R1208" s="21">
        <f t="shared" si="5"/>
        <v>8000725.773</v>
      </c>
    </row>
    <row r="1209">
      <c r="A1209" s="6">
        <v>43212.0</v>
      </c>
      <c r="B1209" s="14" t="str">
        <f t="shared" si="1"/>
        <v>Sunday</v>
      </c>
      <c r="C1209" s="14" t="str">
        <f t="shared" si="2"/>
        <v>April</v>
      </c>
      <c r="D1209" s="15" t="str">
        <f t="shared" si="3"/>
        <v>2018</v>
      </c>
      <c r="E1209" s="16">
        <f t="shared" si="4"/>
        <v>17</v>
      </c>
      <c r="F1209" s="14" t="str">
        <f>VLOOKUP(A1209,'_Holidays'!A1209:B3314,2,FALSE)</f>
        <v>Y</v>
      </c>
      <c r="G1209" s="17" t="str">
        <f>VLOOKUP(A1209,'_Holidays'!A1209:C3314,3,FALSE)</f>
        <v>N</v>
      </c>
      <c r="H1209" s="18">
        <v>11.2</v>
      </c>
      <c r="I1209" s="14" t="str">
        <f>IFERROR(__xludf.DUMMYFUNCTION("SPARKLINE(H1209,{""charttype"",""bar"";""color1"",""#00CCFF"";""max"",MAX($H$2:$H$2107)})"),"")</f>
        <v/>
      </c>
      <c r="J1209" s="18">
        <v>20.4</v>
      </c>
      <c r="K1209" s="14" t="str">
        <f>IFERROR(__xludf.DUMMYFUNCTION("SPARKLINE(J1209,{""charttype"",""bar"";""color1"",""#FF0000"";""max"",MAX($J$2:$J$2107)})"),"")</f>
        <v/>
      </c>
      <c r="L1209" s="18">
        <v>12.6</v>
      </c>
      <c r="M1209" s="18" t="str">
        <f>IFERROR(__xludf.DUMMYFUNCTION("SPARKLINE(L1209,{""charttype"",""bar"";""color1"",""#FF9900"";""max"",MAX($L$2:$L$2107)})"),"")</f>
        <v/>
      </c>
      <c r="N1209" s="18">
        <v>0.0</v>
      </c>
      <c r="O1209" s="14" t="str">
        <f>IFERROR(__xludf.DUMMYFUNCTION("SPARKLINE(N1209,{""charttype"",""bar"";""color1"",""#0066CC"";""max"",MAX($N$2:$N$2107)})"),"")</f>
        <v/>
      </c>
      <c r="P1209" s="16">
        <v>103662.1</v>
      </c>
      <c r="Q1209" s="19">
        <v>76.31825</v>
      </c>
      <c r="R1209" s="21">
        <f t="shared" si="5"/>
        <v>7911310.063</v>
      </c>
    </row>
    <row r="1210">
      <c r="A1210" s="6">
        <v>43213.0</v>
      </c>
      <c r="B1210" s="14" t="str">
        <f t="shared" si="1"/>
        <v>Monday</v>
      </c>
      <c r="C1210" s="14" t="str">
        <f t="shared" si="2"/>
        <v>April</v>
      </c>
      <c r="D1210" s="15" t="str">
        <f t="shared" si="3"/>
        <v>2018</v>
      </c>
      <c r="E1210" s="16">
        <f t="shared" si="4"/>
        <v>17</v>
      </c>
      <c r="F1210" s="14" t="str">
        <f>VLOOKUP(A1210,'_Holidays'!A1210:B3315,2,FALSE)</f>
        <v>Y</v>
      </c>
      <c r="G1210" s="17" t="str">
        <f>VLOOKUP(A1210,'_Holidays'!A1210:C3315,3,FALSE)</f>
        <v>N</v>
      </c>
      <c r="H1210" s="18">
        <v>11.9</v>
      </c>
      <c r="I1210" s="14" t="str">
        <f>IFERROR(__xludf.DUMMYFUNCTION("SPARKLINE(H1210,{""charttype"",""bar"";""color1"",""#00CCFF"";""max"",MAX($H$2:$H$2107)})"),"")</f>
        <v/>
      </c>
      <c r="J1210" s="18">
        <v>26.9</v>
      </c>
      <c r="K1210" s="14" t="str">
        <f>IFERROR(__xludf.DUMMYFUNCTION("SPARKLINE(J1210,{""charttype"",""bar"";""color1"",""#FF0000"";""max"",MAX($J$2:$J$2107)})"),"")</f>
        <v/>
      </c>
      <c r="L1210" s="18">
        <v>13.0</v>
      </c>
      <c r="M1210" s="18" t="str">
        <f>IFERROR(__xludf.DUMMYFUNCTION("SPARKLINE(L1210,{""charttype"",""bar"";""color1"",""#FF9900"";""max"",MAX($L$2:$L$2107)})"),"")</f>
        <v/>
      </c>
      <c r="N1210" s="18">
        <v>0.0</v>
      </c>
      <c r="O1210" s="14" t="str">
        <f>IFERROR(__xludf.DUMMYFUNCTION("SPARKLINE(N1210,{""charttype"",""bar"";""color1"",""#0066CC"";""max"",MAX($N$2:$N$2107)})"),"")</f>
        <v/>
      </c>
      <c r="P1210" s="16">
        <v>117800.0</v>
      </c>
      <c r="Q1210" s="19">
        <v>72.74095</v>
      </c>
      <c r="R1210" s="21">
        <f t="shared" si="5"/>
        <v>8568883.91</v>
      </c>
    </row>
    <row r="1211">
      <c r="A1211" s="6">
        <v>43214.0</v>
      </c>
      <c r="B1211" s="14" t="str">
        <f t="shared" si="1"/>
        <v>Tuesday</v>
      </c>
      <c r="C1211" s="14" t="str">
        <f t="shared" si="2"/>
        <v>April</v>
      </c>
      <c r="D1211" s="15" t="str">
        <f t="shared" si="3"/>
        <v>2018</v>
      </c>
      <c r="E1211" s="16">
        <f t="shared" si="4"/>
        <v>17</v>
      </c>
      <c r="F1211" s="14" t="str">
        <f>VLOOKUP(A1211,'_Holidays'!A1211:B3316,2,FALSE)</f>
        <v>Y</v>
      </c>
      <c r="G1211" s="17" t="str">
        <f>VLOOKUP(A1211,'_Holidays'!A1211:C3316,3,FALSE)</f>
        <v>N</v>
      </c>
      <c r="H1211" s="18">
        <v>13.7</v>
      </c>
      <c r="I1211" s="14" t="str">
        <f>IFERROR(__xludf.DUMMYFUNCTION("SPARKLINE(H1211,{""charttype"",""bar"";""color1"",""#00CCFF"";""max"",MAX($H$2:$H$2107)})"),"")</f>
        <v/>
      </c>
      <c r="J1211" s="18">
        <v>24.6</v>
      </c>
      <c r="K1211" s="14" t="str">
        <f>IFERROR(__xludf.DUMMYFUNCTION("SPARKLINE(J1211,{""charttype"",""bar"";""color1"",""#FF0000"";""max"",MAX($J$2:$J$2107)})"),"")</f>
        <v/>
      </c>
      <c r="L1211" s="18">
        <v>5.2</v>
      </c>
      <c r="M1211" s="18" t="str">
        <f>IFERROR(__xludf.DUMMYFUNCTION("SPARKLINE(L1211,{""charttype"",""bar"";""color1"",""#FF9900"";""max"",MAX($L$2:$L$2107)})"),"")</f>
        <v/>
      </c>
      <c r="N1211" s="18">
        <v>0.0</v>
      </c>
      <c r="O1211" s="14" t="str">
        <f>IFERROR(__xludf.DUMMYFUNCTION("SPARKLINE(N1211,{""charttype"",""bar"";""color1"",""#0066CC"";""max"",MAX($N$2:$N$2107)})"),"")</f>
        <v/>
      </c>
      <c r="P1211" s="16">
        <v>117642.6</v>
      </c>
      <c r="Q1211" s="19">
        <v>88.09094</v>
      </c>
      <c r="R1211" s="21">
        <f t="shared" si="5"/>
        <v>10363247.22</v>
      </c>
    </row>
    <row r="1212">
      <c r="A1212" s="6">
        <v>43215.0</v>
      </c>
      <c r="B1212" s="14" t="str">
        <f t="shared" si="1"/>
        <v>Wednesday</v>
      </c>
      <c r="C1212" s="14" t="str">
        <f t="shared" si="2"/>
        <v>April</v>
      </c>
      <c r="D1212" s="15" t="str">
        <f t="shared" si="3"/>
        <v>2018</v>
      </c>
      <c r="E1212" s="16">
        <f t="shared" si="4"/>
        <v>17</v>
      </c>
      <c r="F1212" s="14" t="str">
        <f>VLOOKUP(A1212,'_Holidays'!A1212:B3317,2,FALSE)</f>
        <v>Y</v>
      </c>
      <c r="G1212" s="17" t="str">
        <f>VLOOKUP(A1212,'_Holidays'!A1212:C3317,3,FALSE)</f>
        <v>Y</v>
      </c>
      <c r="H1212" s="18">
        <v>15.7</v>
      </c>
      <c r="I1212" s="14" t="str">
        <f>IFERROR(__xludf.DUMMYFUNCTION("SPARKLINE(H1212,{""charttype"",""bar"";""color1"",""#00CCFF"";""max"",MAX($H$2:$H$2107)})"),"")</f>
        <v/>
      </c>
      <c r="J1212" s="18">
        <v>20.1</v>
      </c>
      <c r="K1212" s="14" t="str">
        <f>IFERROR(__xludf.DUMMYFUNCTION("SPARKLINE(J1212,{""charttype"",""bar"";""color1"",""#FF0000"";""max"",MAX($J$2:$J$2107)})"),"")</f>
        <v/>
      </c>
      <c r="L1212" s="18">
        <v>7.7</v>
      </c>
      <c r="M1212" s="18" t="str">
        <f>IFERROR(__xludf.DUMMYFUNCTION("SPARKLINE(L1212,{""charttype"",""bar"";""color1"",""#FF9900"";""max"",MAX($L$2:$L$2107)})"),"")</f>
        <v/>
      </c>
      <c r="N1212" s="18">
        <v>0.6</v>
      </c>
      <c r="O1212" s="14" t="str">
        <f>IFERROR(__xludf.DUMMYFUNCTION("SPARKLINE(N1212,{""charttype"",""bar"";""color1"",""#0066CC"";""max"",MAX($N$2:$N$2107)})"),"")</f>
        <v/>
      </c>
      <c r="P1212" s="16">
        <v>106655.0</v>
      </c>
      <c r="Q1212" s="19">
        <v>77.46187</v>
      </c>
      <c r="R1212" s="21">
        <f t="shared" si="5"/>
        <v>8261695.745</v>
      </c>
    </row>
    <row r="1213">
      <c r="A1213" s="6">
        <v>43216.0</v>
      </c>
      <c r="B1213" s="14" t="str">
        <f t="shared" si="1"/>
        <v>Thursday</v>
      </c>
      <c r="C1213" s="14" t="str">
        <f t="shared" si="2"/>
        <v>April</v>
      </c>
      <c r="D1213" s="15" t="str">
        <f t="shared" si="3"/>
        <v>2018</v>
      </c>
      <c r="E1213" s="16">
        <f t="shared" si="4"/>
        <v>17</v>
      </c>
      <c r="F1213" s="14" t="str">
        <f>VLOOKUP(A1213,'_Holidays'!A1213:B3318,2,FALSE)</f>
        <v>Y</v>
      </c>
      <c r="G1213" s="17" t="str">
        <f>VLOOKUP(A1213,'_Holidays'!A1213:C3318,3,FALSE)</f>
        <v>N</v>
      </c>
      <c r="H1213" s="18">
        <v>11.9</v>
      </c>
      <c r="I1213" s="14" t="str">
        <f>IFERROR(__xludf.DUMMYFUNCTION("SPARKLINE(H1213,{""charttype"",""bar"";""color1"",""#00CCFF"";""max"",MAX($H$2:$H$2107)})"),"")</f>
        <v/>
      </c>
      <c r="J1213" s="18">
        <v>17.5</v>
      </c>
      <c r="K1213" s="14" t="str">
        <f>IFERROR(__xludf.DUMMYFUNCTION("SPARKLINE(J1213,{""charttype"",""bar"";""color1"",""#FF0000"";""max"",MAX($J$2:$J$2107)})"),"")</f>
        <v/>
      </c>
      <c r="L1213" s="18">
        <v>7.9</v>
      </c>
      <c r="M1213" s="18" t="str">
        <f>IFERROR(__xludf.DUMMYFUNCTION("SPARKLINE(L1213,{""charttype"",""bar"";""color1"",""#FF9900"";""max"",MAX($L$2:$L$2107)})"),"")</f>
        <v/>
      </c>
      <c r="N1213" s="18">
        <v>0.0</v>
      </c>
      <c r="O1213" s="14" t="str">
        <f>IFERROR(__xludf.DUMMYFUNCTION("SPARKLINE(N1213,{""charttype"",""bar"";""color1"",""#0066CC"";""max"",MAX($N$2:$N$2107)})"),"")</f>
        <v/>
      </c>
      <c r="P1213" s="16">
        <v>117617.5</v>
      </c>
      <c r="Q1213" s="19">
        <v>82.43349</v>
      </c>
      <c r="R1213" s="21">
        <f t="shared" si="5"/>
        <v>9695621.01</v>
      </c>
    </row>
    <row r="1214">
      <c r="A1214" s="6">
        <v>43217.0</v>
      </c>
      <c r="B1214" s="14" t="str">
        <f t="shared" si="1"/>
        <v>Friday</v>
      </c>
      <c r="C1214" s="14" t="str">
        <f t="shared" si="2"/>
        <v>April</v>
      </c>
      <c r="D1214" s="15" t="str">
        <f t="shared" si="3"/>
        <v>2018</v>
      </c>
      <c r="E1214" s="16">
        <f t="shared" si="4"/>
        <v>17</v>
      </c>
      <c r="F1214" s="14" t="str">
        <f>VLOOKUP(A1214,'_Holidays'!A1214:B3319,2,FALSE)</f>
        <v>Y</v>
      </c>
      <c r="G1214" s="17" t="str">
        <f>VLOOKUP(A1214,'_Holidays'!A1214:C3319,3,FALSE)</f>
        <v>N</v>
      </c>
      <c r="H1214" s="18">
        <v>11.6</v>
      </c>
      <c r="I1214" s="14" t="str">
        <f>IFERROR(__xludf.DUMMYFUNCTION("SPARKLINE(H1214,{""charttype"",""bar"";""color1"",""#00CCFF"";""max"",MAX($H$2:$H$2107)})"),"")</f>
        <v/>
      </c>
      <c r="J1214" s="18">
        <v>17.8</v>
      </c>
      <c r="K1214" s="14" t="str">
        <f>IFERROR(__xludf.DUMMYFUNCTION("SPARKLINE(J1214,{""charttype"",""bar"";""color1"",""#FF0000"";""max"",MAX($J$2:$J$2107)})"),"")</f>
        <v/>
      </c>
      <c r="L1214" s="18">
        <v>8.8</v>
      </c>
      <c r="M1214" s="18" t="str">
        <f>IFERROR(__xludf.DUMMYFUNCTION("SPARKLINE(L1214,{""charttype"",""bar"";""color1"",""#FF9900"";""max"",MAX($L$2:$L$2107)})"),"")</f>
        <v/>
      </c>
      <c r="N1214" s="18">
        <v>0.0</v>
      </c>
      <c r="O1214" s="14" t="str">
        <f>IFERROR(__xludf.DUMMYFUNCTION("SPARKLINE(N1214,{""charttype"",""bar"";""color1"",""#0066CC"";""max"",MAX($N$2:$N$2107)})"),"")</f>
        <v/>
      </c>
      <c r="P1214" s="16">
        <v>119079.5</v>
      </c>
      <c r="Q1214" s="19">
        <v>78.21485</v>
      </c>
      <c r="R1214" s="21">
        <f t="shared" si="5"/>
        <v>9313785.231</v>
      </c>
    </row>
    <row r="1215">
      <c r="A1215" s="6">
        <v>43218.0</v>
      </c>
      <c r="B1215" s="14" t="str">
        <f t="shared" si="1"/>
        <v>Saturday</v>
      </c>
      <c r="C1215" s="14" t="str">
        <f t="shared" si="2"/>
        <v>April</v>
      </c>
      <c r="D1215" s="15" t="str">
        <f t="shared" si="3"/>
        <v>2018</v>
      </c>
      <c r="E1215" s="16">
        <f t="shared" si="4"/>
        <v>17</v>
      </c>
      <c r="F1215" s="14" t="str">
        <f>VLOOKUP(A1215,'_Holidays'!A1215:B3320,2,FALSE)</f>
        <v>Y</v>
      </c>
      <c r="G1215" s="17" t="str">
        <f>VLOOKUP(A1215,'_Holidays'!A1215:C3320,3,FALSE)</f>
        <v>N</v>
      </c>
      <c r="H1215" s="18">
        <v>7.7</v>
      </c>
      <c r="I1215" s="14" t="str">
        <f>IFERROR(__xludf.DUMMYFUNCTION("SPARKLINE(H1215,{""charttype"",""bar"";""color1"",""#00CCFF"";""max"",MAX($H$2:$H$2107)})"),"")</f>
        <v/>
      </c>
      <c r="J1215" s="18">
        <v>18.3</v>
      </c>
      <c r="K1215" s="14" t="str">
        <f>IFERROR(__xludf.DUMMYFUNCTION("SPARKLINE(J1215,{""charttype"",""bar"";""color1"",""#FF0000"";""max"",MAX($J$2:$J$2107)})"),"")</f>
        <v/>
      </c>
      <c r="L1215" s="18">
        <v>11.7</v>
      </c>
      <c r="M1215" s="18" t="str">
        <f>IFERROR(__xludf.DUMMYFUNCTION("SPARKLINE(L1215,{""charttype"",""bar"";""color1"",""#FF9900"";""max"",MAX($L$2:$L$2107)})"),"")</f>
        <v/>
      </c>
      <c r="N1215" s="18">
        <v>0.0</v>
      </c>
      <c r="O1215" s="14" t="str">
        <f>IFERROR(__xludf.DUMMYFUNCTION("SPARKLINE(N1215,{""charttype"",""bar"";""color1"",""#0066CC"";""max"",MAX($N$2:$N$2107)})"),"")</f>
        <v/>
      </c>
      <c r="P1215" s="16">
        <v>108613.4</v>
      </c>
      <c r="Q1215" s="19">
        <v>70.00039</v>
      </c>
      <c r="R1215" s="21">
        <f t="shared" si="5"/>
        <v>7602980.359</v>
      </c>
    </row>
    <row r="1216">
      <c r="A1216" s="6">
        <v>43219.0</v>
      </c>
      <c r="B1216" s="14" t="str">
        <f t="shared" si="1"/>
        <v>Sunday</v>
      </c>
      <c r="C1216" s="14" t="str">
        <f t="shared" si="2"/>
        <v>April</v>
      </c>
      <c r="D1216" s="15" t="str">
        <f t="shared" si="3"/>
        <v>2018</v>
      </c>
      <c r="E1216" s="16">
        <f t="shared" si="4"/>
        <v>18</v>
      </c>
      <c r="F1216" s="14" t="str">
        <f>VLOOKUP(A1216,'_Holidays'!A1216:B3321,2,FALSE)</f>
        <v>Y</v>
      </c>
      <c r="G1216" s="17" t="str">
        <f>VLOOKUP(A1216,'_Holidays'!A1216:C3321,3,FALSE)</f>
        <v>N</v>
      </c>
      <c r="H1216" s="18">
        <v>10.5</v>
      </c>
      <c r="I1216" s="14" t="str">
        <f>IFERROR(__xludf.DUMMYFUNCTION("SPARKLINE(H1216,{""charttype"",""bar"";""color1"",""#00CCFF"";""max"",MAX($H$2:$H$2107)})"),"")</f>
        <v/>
      </c>
      <c r="J1216" s="18">
        <v>18.0</v>
      </c>
      <c r="K1216" s="14" t="str">
        <f>IFERROR(__xludf.DUMMYFUNCTION("SPARKLINE(J1216,{""charttype"",""bar"";""color1"",""#FF0000"";""max"",MAX($J$2:$J$2107)})"),"")</f>
        <v/>
      </c>
      <c r="L1216" s="18">
        <v>9.6</v>
      </c>
      <c r="M1216" s="18" t="str">
        <f>IFERROR(__xludf.DUMMYFUNCTION("SPARKLINE(L1216,{""charttype"",""bar"";""color1"",""#FF9900"";""max"",MAX($L$2:$L$2107)})"),"")</f>
        <v/>
      </c>
      <c r="N1216" s="18">
        <v>0.0</v>
      </c>
      <c r="O1216" s="14" t="str">
        <f>IFERROR(__xludf.DUMMYFUNCTION("SPARKLINE(N1216,{""charttype"",""bar"";""color1"",""#0066CC"";""max"",MAX($N$2:$N$2107)})"),"")</f>
        <v/>
      </c>
      <c r="P1216" s="16">
        <v>105277.7</v>
      </c>
      <c r="Q1216" s="19">
        <v>64.15897</v>
      </c>
      <c r="R1216" s="21">
        <f t="shared" si="5"/>
        <v>6754508.796</v>
      </c>
    </row>
    <row r="1217">
      <c r="A1217" s="6">
        <v>43220.0</v>
      </c>
      <c r="B1217" s="14" t="str">
        <f t="shared" si="1"/>
        <v>Monday</v>
      </c>
      <c r="C1217" s="14" t="str">
        <f t="shared" si="2"/>
        <v>April</v>
      </c>
      <c r="D1217" s="15" t="str">
        <f t="shared" si="3"/>
        <v>2018</v>
      </c>
      <c r="E1217" s="16">
        <f t="shared" si="4"/>
        <v>18</v>
      </c>
      <c r="F1217" s="14" t="str">
        <f>VLOOKUP(A1217,'_Holidays'!A1217:B3322,2,FALSE)</f>
        <v>Y</v>
      </c>
      <c r="G1217" s="17" t="str">
        <f>VLOOKUP(A1217,'_Holidays'!A1217:C3322,3,FALSE)</f>
        <v>N</v>
      </c>
      <c r="H1217" s="18">
        <v>8.8</v>
      </c>
      <c r="I1217" s="14" t="str">
        <f>IFERROR(__xludf.DUMMYFUNCTION("SPARKLINE(H1217,{""charttype"",""bar"";""color1"",""#00CCFF"";""max"",MAX($H$2:$H$2107)})"),"")</f>
        <v/>
      </c>
      <c r="J1217" s="18">
        <v>19.6</v>
      </c>
      <c r="K1217" s="14" t="str">
        <f>IFERROR(__xludf.DUMMYFUNCTION("SPARKLINE(J1217,{""charttype"",""bar"";""color1"",""#FF0000"";""max"",MAX($J$2:$J$2107)})"),"")</f>
        <v/>
      </c>
      <c r="L1217" s="18">
        <v>12.3</v>
      </c>
      <c r="M1217" s="18" t="str">
        <f>IFERROR(__xludf.DUMMYFUNCTION("SPARKLINE(L1217,{""charttype"",""bar"";""color1"",""#FF9900"";""max"",MAX($L$2:$L$2107)})"),"")</f>
        <v/>
      </c>
      <c r="N1217" s="18">
        <v>0.0</v>
      </c>
      <c r="O1217" s="14" t="str">
        <f>IFERROR(__xludf.DUMMYFUNCTION("SPARKLINE(N1217,{""charttype"",""bar"";""color1"",""#0066CC"";""max"",MAX($N$2:$N$2107)})"),"")</f>
        <v/>
      </c>
      <c r="P1217" s="16">
        <v>121551.7</v>
      </c>
      <c r="Q1217" s="19">
        <v>77.96915</v>
      </c>
      <c r="R1217" s="21">
        <f t="shared" si="5"/>
        <v>9477282.73</v>
      </c>
    </row>
    <row r="1218">
      <c r="A1218" s="6">
        <v>43221.0</v>
      </c>
      <c r="B1218" s="14" t="str">
        <f t="shared" si="1"/>
        <v>Tuesday</v>
      </c>
      <c r="C1218" s="14" t="str">
        <f t="shared" si="2"/>
        <v>May</v>
      </c>
      <c r="D1218" s="15" t="str">
        <f t="shared" si="3"/>
        <v>2018</v>
      </c>
      <c r="E1218" s="16">
        <f t="shared" si="4"/>
        <v>18</v>
      </c>
      <c r="F1218" s="14" t="str">
        <f>VLOOKUP(A1218,'_Holidays'!A1218:B3323,2,FALSE)</f>
        <v>Y</v>
      </c>
      <c r="G1218" s="17" t="str">
        <f>VLOOKUP(A1218,'_Holidays'!A1218:C3323,3,FALSE)</f>
        <v>N</v>
      </c>
      <c r="H1218" s="18">
        <v>7.2</v>
      </c>
      <c r="I1218" s="14" t="str">
        <f>IFERROR(__xludf.DUMMYFUNCTION("SPARKLINE(H1218,{""charttype"",""bar"";""color1"",""#00CCFF"";""max"",MAX($H$2:$H$2107)})"),"")</f>
        <v/>
      </c>
      <c r="J1218" s="18">
        <v>23.4</v>
      </c>
      <c r="K1218" s="14" t="str">
        <f>IFERROR(__xludf.DUMMYFUNCTION("SPARKLINE(J1218,{""charttype"",""bar"";""color1"",""#FF0000"";""max"",MAX($J$2:$J$2107)})"),"")</f>
        <v/>
      </c>
      <c r="L1218" s="18">
        <v>12.3</v>
      </c>
      <c r="M1218" s="18" t="str">
        <f>IFERROR(__xludf.DUMMYFUNCTION("SPARKLINE(L1218,{""charttype"",""bar"";""color1"",""#FF9900"";""max"",MAX($L$2:$L$2107)})"),"")</f>
        <v/>
      </c>
      <c r="N1218" s="18">
        <v>0.0</v>
      </c>
      <c r="O1218" s="14" t="str">
        <f>IFERROR(__xludf.DUMMYFUNCTION("SPARKLINE(N1218,{""charttype"",""bar"";""color1"",""#0066CC"";""max"",MAX($N$2:$N$2107)})"),"")</f>
        <v/>
      </c>
      <c r="P1218" s="16">
        <v>122642.2</v>
      </c>
      <c r="Q1218" s="19">
        <v>73.97482</v>
      </c>
      <c r="R1218" s="21">
        <f t="shared" si="5"/>
        <v>9072434.669</v>
      </c>
    </row>
    <row r="1219">
      <c r="A1219" s="6">
        <v>43222.0</v>
      </c>
      <c r="B1219" s="14" t="str">
        <f t="shared" si="1"/>
        <v>Wednesday</v>
      </c>
      <c r="C1219" s="14" t="str">
        <f t="shared" si="2"/>
        <v>May</v>
      </c>
      <c r="D1219" s="15" t="str">
        <f t="shared" si="3"/>
        <v>2018</v>
      </c>
      <c r="E1219" s="16">
        <f t="shared" si="4"/>
        <v>18</v>
      </c>
      <c r="F1219" s="14" t="str">
        <f>VLOOKUP(A1219,'_Holidays'!A1219:B3324,2,FALSE)</f>
        <v>Y</v>
      </c>
      <c r="G1219" s="17" t="str">
        <f>VLOOKUP(A1219,'_Holidays'!A1219:C3324,3,FALSE)</f>
        <v>N</v>
      </c>
      <c r="H1219" s="18">
        <v>10.2</v>
      </c>
      <c r="I1219" s="14" t="str">
        <f>IFERROR(__xludf.DUMMYFUNCTION("SPARKLINE(H1219,{""charttype"",""bar"";""color1"",""#00CCFF"";""max"",MAX($H$2:$H$2107)})"),"")</f>
        <v/>
      </c>
      <c r="J1219" s="18">
        <v>23.2</v>
      </c>
      <c r="K1219" s="14" t="str">
        <f>IFERROR(__xludf.DUMMYFUNCTION("SPARKLINE(J1219,{""charttype"",""bar"";""color1"",""#FF0000"";""max"",MAX($J$2:$J$2107)})"),"")</f>
        <v/>
      </c>
      <c r="L1219" s="18">
        <v>7.2</v>
      </c>
      <c r="M1219" s="18" t="str">
        <f>IFERROR(__xludf.DUMMYFUNCTION("SPARKLINE(L1219,{""charttype"",""bar"";""color1"",""#FF9900"";""max"",MAX($L$2:$L$2107)})"),"")</f>
        <v/>
      </c>
      <c r="N1219" s="18">
        <v>0.0</v>
      </c>
      <c r="O1219" s="14" t="str">
        <f>IFERROR(__xludf.DUMMYFUNCTION("SPARKLINE(N1219,{""charttype"",""bar"";""color1"",""#0066CC"";""max"",MAX($N$2:$N$2107)})"),"")</f>
        <v/>
      </c>
      <c r="P1219" s="16">
        <v>118716.6</v>
      </c>
      <c r="Q1219" s="19">
        <v>67.2749</v>
      </c>
      <c r="R1219" s="21">
        <f t="shared" si="5"/>
        <v>7986647.393</v>
      </c>
    </row>
    <row r="1220">
      <c r="A1220" s="6">
        <v>43223.0</v>
      </c>
      <c r="B1220" s="14" t="str">
        <f t="shared" si="1"/>
        <v>Thursday</v>
      </c>
      <c r="C1220" s="14" t="str">
        <f t="shared" si="2"/>
        <v>May</v>
      </c>
      <c r="D1220" s="15" t="str">
        <f t="shared" si="3"/>
        <v>2018</v>
      </c>
      <c r="E1220" s="16">
        <f t="shared" si="4"/>
        <v>18</v>
      </c>
      <c r="F1220" s="14" t="str">
        <f>VLOOKUP(A1220,'_Holidays'!A1220:B3325,2,FALSE)</f>
        <v>Y</v>
      </c>
      <c r="G1220" s="17" t="str">
        <f>VLOOKUP(A1220,'_Holidays'!A1220:C3325,3,FALSE)</f>
        <v>N</v>
      </c>
      <c r="H1220" s="18">
        <v>14.5</v>
      </c>
      <c r="I1220" s="14" t="str">
        <f>IFERROR(__xludf.DUMMYFUNCTION("SPARKLINE(H1220,{""charttype"",""bar"";""color1"",""#00CCFF"";""max"",MAX($H$2:$H$2107)})"),"")</f>
        <v/>
      </c>
      <c r="J1220" s="18">
        <v>24.4</v>
      </c>
      <c r="K1220" s="14" t="str">
        <f>IFERROR(__xludf.DUMMYFUNCTION("SPARKLINE(J1220,{""charttype"",""bar"";""color1"",""#FF0000"";""max"",MAX($J$2:$J$2107)})"),"")</f>
        <v/>
      </c>
      <c r="L1220" s="18">
        <v>4.4</v>
      </c>
      <c r="M1220" s="18" t="str">
        <f>IFERROR(__xludf.DUMMYFUNCTION("SPARKLINE(L1220,{""charttype"",""bar"";""color1"",""#FF9900"";""max"",MAX($L$2:$L$2107)})"),"")</f>
        <v/>
      </c>
      <c r="N1220" s="18">
        <v>0.0</v>
      </c>
      <c r="O1220" s="14" t="str">
        <f>IFERROR(__xludf.DUMMYFUNCTION("SPARKLINE(N1220,{""charttype"",""bar"";""color1"",""#0066CC"";""max"",MAX($N$2:$N$2107)})"),"")</f>
        <v/>
      </c>
      <c r="P1220" s="16">
        <v>117357.8</v>
      </c>
      <c r="Q1220" s="19">
        <v>52.76831</v>
      </c>
      <c r="R1220" s="21">
        <f t="shared" si="5"/>
        <v>6192772.771</v>
      </c>
    </row>
    <row r="1221">
      <c r="A1221" s="6">
        <v>43224.0</v>
      </c>
      <c r="B1221" s="14" t="str">
        <f t="shared" si="1"/>
        <v>Friday</v>
      </c>
      <c r="C1221" s="14" t="str">
        <f t="shared" si="2"/>
        <v>May</v>
      </c>
      <c r="D1221" s="15" t="str">
        <f t="shared" si="3"/>
        <v>2018</v>
      </c>
      <c r="E1221" s="16">
        <f t="shared" si="4"/>
        <v>18</v>
      </c>
      <c r="F1221" s="14" t="str">
        <f>VLOOKUP(A1221,'_Holidays'!A1221:B3326,2,FALSE)</f>
        <v>Y</v>
      </c>
      <c r="G1221" s="17" t="str">
        <f>VLOOKUP(A1221,'_Holidays'!A1221:C3326,3,FALSE)</f>
        <v>N</v>
      </c>
      <c r="H1221" s="18">
        <v>11.5</v>
      </c>
      <c r="I1221" s="14" t="str">
        <f>IFERROR(__xludf.DUMMYFUNCTION("SPARKLINE(H1221,{""charttype"",""bar"";""color1"",""#00CCFF"";""max"",MAX($H$2:$H$2107)})"),"")</f>
        <v/>
      </c>
      <c r="J1221" s="18">
        <v>17.2</v>
      </c>
      <c r="K1221" s="14" t="str">
        <f>IFERROR(__xludf.DUMMYFUNCTION("SPARKLINE(J1221,{""charttype"",""bar"";""color1"",""#FF0000"";""max"",MAX($J$2:$J$2107)})"),"")</f>
        <v/>
      </c>
      <c r="L1221" s="18">
        <v>7.8</v>
      </c>
      <c r="M1221" s="18" t="str">
        <f>IFERROR(__xludf.DUMMYFUNCTION("SPARKLINE(L1221,{""charttype"",""bar"";""color1"",""#FF9900"";""max"",MAX($L$2:$L$2107)})"),"")</f>
        <v/>
      </c>
      <c r="N1221" s="18">
        <v>6.2</v>
      </c>
      <c r="O1221" s="14" t="str">
        <f>IFERROR(__xludf.DUMMYFUNCTION("SPARKLINE(N1221,{""charttype"",""bar"";""color1"",""#0066CC"";""max"",MAX($N$2:$N$2107)})"),"")</f>
        <v/>
      </c>
      <c r="P1221" s="16">
        <v>116870.5</v>
      </c>
      <c r="Q1221" s="19">
        <v>54.63936</v>
      </c>
      <c r="R1221" s="21">
        <f t="shared" si="5"/>
        <v>6385729.323</v>
      </c>
    </row>
    <row r="1222">
      <c r="A1222" s="6">
        <v>43225.0</v>
      </c>
      <c r="B1222" s="14" t="str">
        <f t="shared" si="1"/>
        <v>Saturday</v>
      </c>
      <c r="C1222" s="14" t="str">
        <f t="shared" si="2"/>
        <v>May</v>
      </c>
      <c r="D1222" s="15" t="str">
        <f t="shared" si="3"/>
        <v>2018</v>
      </c>
      <c r="E1222" s="16">
        <f t="shared" si="4"/>
        <v>18</v>
      </c>
      <c r="F1222" s="14" t="str">
        <f>VLOOKUP(A1222,'_Holidays'!A1222:B3327,2,FALSE)</f>
        <v>Y</v>
      </c>
      <c r="G1222" s="17" t="str">
        <f>VLOOKUP(A1222,'_Holidays'!A1222:C3327,3,FALSE)</f>
        <v>N</v>
      </c>
      <c r="H1222" s="18">
        <v>12.1</v>
      </c>
      <c r="I1222" s="14" t="str">
        <f>IFERROR(__xludf.DUMMYFUNCTION("SPARKLINE(H1222,{""charttype"",""bar"";""color1"",""#00CCFF"";""max"",MAX($H$2:$H$2107)})"),"")</f>
        <v/>
      </c>
      <c r="J1222" s="18">
        <v>21.6</v>
      </c>
      <c r="K1222" s="14" t="str">
        <f>IFERROR(__xludf.DUMMYFUNCTION("SPARKLINE(J1222,{""charttype"",""bar"";""color1"",""#FF0000"";""max"",MAX($J$2:$J$2107)})"),"")</f>
        <v/>
      </c>
      <c r="L1222" s="18">
        <v>6.5</v>
      </c>
      <c r="M1222" s="18" t="str">
        <f>IFERROR(__xludf.DUMMYFUNCTION("SPARKLINE(L1222,{""charttype"",""bar"";""color1"",""#FF9900"";""max"",MAX($L$2:$L$2107)})"),"")</f>
        <v/>
      </c>
      <c r="N1222" s="18">
        <v>2.6</v>
      </c>
      <c r="O1222" s="14" t="str">
        <f>IFERROR(__xludf.DUMMYFUNCTION("SPARKLINE(N1222,{""charttype"",""bar"";""color1"",""#0066CC"";""max"",MAX($N$2:$N$2107)})"),"")</f>
        <v/>
      </c>
      <c r="P1222" s="16">
        <v>106893.0</v>
      </c>
      <c r="Q1222" s="19">
        <v>58.57489</v>
      </c>
      <c r="R1222" s="21">
        <f t="shared" si="5"/>
        <v>6261245.717</v>
      </c>
    </row>
    <row r="1223">
      <c r="A1223" s="6">
        <v>43226.0</v>
      </c>
      <c r="B1223" s="14" t="str">
        <f t="shared" si="1"/>
        <v>Sunday</v>
      </c>
      <c r="C1223" s="14" t="str">
        <f t="shared" si="2"/>
        <v>May</v>
      </c>
      <c r="D1223" s="15" t="str">
        <f t="shared" si="3"/>
        <v>2018</v>
      </c>
      <c r="E1223" s="16">
        <f t="shared" si="4"/>
        <v>19</v>
      </c>
      <c r="F1223" s="14" t="str">
        <f>VLOOKUP(A1223,'_Holidays'!A1223:B3328,2,FALSE)</f>
        <v>Y</v>
      </c>
      <c r="G1223" s="17" t="str">
        <f>VLOOKUP(A1223,'_Holidays'!A1223:C3328,3,FALSE)</f>
        <v>N</v>
      </c>
      <c r="H1223" s="18">
        <v>9.9</v>
      </c>
      <c r="I1223" s="14" t="str">
        <f>IFERROR(__xludf.DUMMYFUNCTION("SPARKLINE(H1223,{""charttype"",""bar"";""color1"",""#00CCFF"";""max"",MAX($H$2:$H$2107)})"),"")</f>
        <v/>
      </c>
      <c r="J1223" s="18">
        <v>21.7</v>
      </c>
      <c r="K1223" s="14" t="str">
        <f>IFERROR(__xludf.DUMMYFUNCTION("SPARKLINE(J1223,{""charttype"",""bar"";""color1"",""#FF0000"";""max"",MAX($J$2:$J$2107)})"),"")</f>
        <v/>
      </c>
      <c r="L1223" s="18">
        <v>11.0</v>
      </c>
      <c r="M1223" s="18" t="str">
        <f>IFERROR(__xludf.DUMMYFUNCTION("SPARKLINE(L1223,{""charttype"",""bar"";""color1"",""#FF9900"";""max"",MAX($L$2:$L$2107)})"),"")</f>
        <v/>
      </c>
      <c r="N1223" s="18">
        <v>0.0</v>
      </c>
      <c r="O1223" s="14" t="str">
        <f>IFERROR(__xludf.DUMMYFUNCTION("SPARKLINE(N1223,{""charttype"",""bar"";""color1"",""#0066CC"";""max"",MAX($N$2:$N$2107)})"),"")</f>
        <v/>
      </c>
      <c r="P1223" s="16">
        <v>105840.4</v>
      </c>
      <c r="Q1223" s="19">
        <v>61.89518</v>
      </c>
      <c r="R1223" s="21">
        <f t="shared" si="5"/>
        <v>6551010.609</v>
      </c>
    </row>
    <row r="1224">
      <c r="A1224" s="6">
        <v>43227.0</v>
      </c>
      <c r="B1224" s="14" t="str">
        <f t="shared" si="1"/>
        <v>Monday</v>
      </c>
      <c r="C1224" s="14" t="str">
        <f t="shared" si="2"/>
        <v>May</v>
      </c>
      <c r="D1224" s="15" t="str">
        <f t="shared" si="3"/>
        <v>2018</v>
      </c>
      <c r="E1224" s="16">
        <f t="shared" si="4"/>
        <v>19</v>
      </c>
      <c r="F1224" s="14" t="str">
        <f>VLOOKUP(A1224,'_Holidays'!A1224:B3329,2,FALSE)</f>
        <v>Y</v>
      </c>
      <c r="G1224" s="17" t="str">
        <f>VLOOKUP(A1224,'_Holidays'!A1224:C3329,3,FALSE)</f>
        <v>N</v>
      </c>
      <c r="H1224" s="18">
        <v>12.0</v>
      </c>
      <c r="I1224" s="14" t="str">
        <f>IFERROR(__xludf.DUMMYFUNCTION("SPARKLINE(H1224,{""charttype"",""bar"";""color1"",""#00CCFF"";""max"",MAX($H$2:$H$2107)})"),"")</f>
        <v/>
      </c>
      <c r="J1224" s="18">
        <v>19.5</v>
      </c>
      <c r="K1224" s="14" t="str">
        <f>IFERROR(__xludf.DUMMYFUNCTION("SPARKLINE(J1224,{""charttype"",""bar"";""color1"",""#FF0000"";""max"",MAX($J$2:$J$2107)})"),"")</f>
        <v/>
      </c>
      <c r="L1224" s="18">
        <v>6.2</v>
      </c>
      <c r="M1224" s="18" t="str">
        <f>IFERROR(__xludf.DUMMYFUNCTION("SPARKLINE(L1224,{""charttype"",""bar"";""color1"",""#FF9900"";""max"",MAX($L$2:$L$2107)})"),"")</f>
        <v/>
      </c>
      <c r="N1224" s="18">
        <v>0.0</v>
      </c>
      <c r="O1224" s="14" t="str">
        <f>IFERROR(__xludf.DUMMYFUNCTION("SPARKLINE(N1224,{""charttype"",""bar"";""color1"",""#0066CC"";""max"",MAX($N$2:$N$2107)})"),"")</f>
        <v/>
      </c>
      <c r="P1224" s="16">
        <v>118254.6</v>
      </c>
      <c r="Q1224" s="19">
        <v>49.41762</v>
      </c>
      <c r="R1224" s="21">
        <f t="shared" si="5"/>
        <v>5843860.886</v>
      </c>
    </row>
    <row r="1225">
      <c r="A1225" s="6">
        <v>43228.0</v>
      </c>
      <c r="B1225" s="14" t="str">
        <f t="shared" si="1"/>
        <v>Tuesday</v>
      </c>
      <c r="C1225" s="14" t="str">
        <f t="shared" si="2"/>
        <v>May</v>
      </c>
      <c r="D1225" s="15" t="str">
        <f t="shared" si="3"/>
        <v>2018</v>
      </c>
      <c r="E1225" s="16">
        <f t="shared" si="4"/>
        <v>19</v>
      </c>
      <c r="F1225" s="14" t="str">
        <f>VLOOKUP(A1225,'_Holidays'!A1225:B3330,2,FALSE)</f>
        <v>Y</v>
      </c>
      <c r="G1225" s="17" t="str">
        <f>VLOOKUP(A1225,'_Holidays'!A1225:C3330,3,FALSE)</f>
        <v>N</v>
      </c>
      <c r="H1225" s="18">
        <v>13.4</v>
      </c>
      <c r="I1225" s="14" t="str">
        <f>IFERROR(__xludf.DUMMYFUNCTION("SPARKLINE(H1225,{""charttype"",""bar"";""color1"",""#00CCFF"";""max"",MAX($H$2:$H$2107)})"),"")</f>
        <v/>
      </c>
      <c r="J1225" s="18">
        <v>17.9</v>
      </c>
      <c r="K1225" s="14" t="str">
        <f>IFERROR(__xludf.DUMMYFUNCTION("SPARKLINE(J1225,{""charttype"",""bar"";""color1"",""#FF0000"";""max"",MAX($J$2:$J$2107)})"),"")</f>
        <v/>
      </c>
      <c r="L1225" s="18">
        <v>10.6</v>
      </c>
      <c r="M1225" s="18" t="str">
        <f>IFERROR(__xludf.DUMMYFUNCTION("SPARKLINE(L1225,{""charttype"",""bar"";""color1"",""#FF9900"";""max"",MAX($L$2:$L$2107)})"),"")</f>
        <v/>
      </c>
      <c r="N1225" s="18">
        <v>0.2</v>
      </c>
      <c r="O1225" s="14" t="str">
        <f>IFERROR(__xludf.DUMMYFUNCTION("SPARKLINE(N1225,{""charttype"",""bar"";""color1"",""#0066CC"";""max"",MAX($N$2:$N$2107)})"),"")</f>
        <v/>
      </c>
      <c r="P1225" s="16">
        <v>122876.9</v>
      </c>
      <c r="Q1225" s="19">
        <v>101.2917</v>
      </c>
      <c r="R1225" s="21">
        <f t="shared" si="5"/>
        <v>12446410.09</v>
      </c>
    </row>
    <row r="1226">
      <c r="A1226" s="6">
        <v>43229.0</v>
      </c>
      <c r="B1226" s="14" t="str">
        <f t="shared" si="1"/>
        <v>Wednesday</v>
      </c>
      <c r="C1226" s="14" t="str">
        <f t="shared" si="2"/>
        <v>May</v>
      </c>
      <c r="D1226" s="15" t="str">
        <f t="shared" si="3"/>
        <v>2018</v>
      </c>
      <c r="E1226" s="16">
        <f t="shared" si="4"/>
        <v>19</v>
      </c>
      <c r="F1226" s="14" t="str">
        <f>VLOOKUP(A1226,'_Holidays'!A1226:B3331,2,FALSE)</f>
        <v>Y</v>
      </c>
      <c r="G1226" s="17" t="str">
        <f>VLOOKUP(A1226,'_Holidays'!A1226:C3331,3,FALSE)</f>
        <v>N</v>
      </c>
      <c r="H1226" s="18">
        <v>8.0</v>
      </c>
      <c r="I1226" s="14" t="str">
        <f>IFERROR(__xludf.DUMMYFUNCTION("SPARKLINE(H1226,{""charttype"",""bar"";""color1"",""#00CCFF"";""max"",MAX($H$2:$H$2107)})"),"")</f>
        <v/>
      </c>
      <c r="J1226" s="18">
        <v>18.4</v>
      </c>
      <c r="K1226" s="14" t="str">
        <f>IFERROR(__xludf.DUMMYFUNCTION("SPARKLINE(J1226,{""charttype"",""bar"";""color1"",""#FF0000"";""max"",MAX($J$2:$J$2107)})"),"")</f>
        <v/>
      </c>
      <c r="L1226" s="18">
        <v>7.5</v>
      </c>
      <c r="M1226" s="18" t="str">
        <f>IFERROR(__xludf.DUMMYFUNCTION("SPARKLINE(L1226,{""charttype"",""bar"";""color1"",""#FF9900"";""max"",MAX($L$2:$L$2107)})"),"")</f>
        <v/>
      </c>
      <c r="N1226" s="18">
        <v>0.0</v>
      </c>
      <c r="O1226" s="14" t="str">
        <f>IFERROR(__xludf.DUMMYFUNCTION("SPARKLINE(N1226,{""charttype"",""bar"";""color1"",""#0066CC"";""max"",MAX($N$2:$N$2107)})"),"")</f>
        <v/>
      </c>
      <c r="P1226" s="16">
        <v>122721.5</v>
      </c>
      <c r="Q1226" s="19">
        <v>127.5908</v>
      </c>
      <c r="R1226" s="21">
        <f t="shared" si="5"/>
        <v>15658134.36</v>
      </c>
    </row>
    <row r="1227">
      <c r="A1227" s="6">
        <v>43230.0</v>
      </c>
      <c r="B1227" s="14" t="str">
        <f t="shared" si="1"/>
        <v>Thursday</v>
      </c>
      <c r="C1227" s="14" t="str">
        <f t="shared" si="2"/>
        <v>May</v>
      </c>
      <c r="D1227" s="15" t="str">
        <f t="shared" si="3"/>
        <v>2018</v>
      </c>
      <c r="E1227" s="16">
        <f t="shared" si="4"/>
        <v>19</v>
      </c>
      <c r="F1227" s="14" t="str">
        <f>VLOOKUP(A1227,'_Holidays'!A1227:B3332,2,FALSE)</f>
        <v>Y</v>
      </c>
      <c r="G1227" s="17" t="str">
        <f>VLOOKUP(A1227,'_Holidays'!A1227:C3332,3,FALSE)</f>
        <v>N</v>
      </c>
      <c r="H1227" s="18">
        <v>9.0</v>
      </c>
      <c r="I1227" s="14" t="str">
        <f>IFERROR(__xludf.DUMMYFUNCTION("SPARKLINE(H1227,{""charttype"",""bar"";""color1"",""#00CCFF"";""max"",MAX($H$2:$H$2107)})"),"")</f>
        <v/>
      </c>
      <c r="J1227" s="18">
        <v>12.8</v>
      </c>
      <c r="K1227" s="14" t="str">
        <f>IFERROR(__xludf.DUMMYFUNCTION("SPARKLINE(J1227,{""charttype"",""bar"";""color1"",""#FF0000"";""max"",MAX($J$2:$J$2107)})"),"")</f>
        <v/>
      </c>
      <c r="L1227" s="18">
        <v>8.5</v>
      </c>
      <c r="M1227" s="18" t="str">
        <f>IFERROR(__xludf.DUMMYFUNCTION("SPARKLINE(L1227,{""charttype"",""bar"";""color1"",""#FF9900"";""max"",MAX($L$2:$L$2107)})"),"")</f>
        <v/>
      </c>
      <c r="N1227" s="18">
        <v>8.0</v>
      </c>
      <c r="O1227" s="14" t="str">
        <f>IFERROR(__xludf.DUMMYFUNCTION("SPARKLINE(N1227,{""charttype"",""bar"";""color1"",""#0066CC"";""max"",MAX($N$2:$N$2107)})"),"")</f>
        <v/>
      </c>
      <c r="P1227" s="16">
        <v>128518.5</v>
      </c>
      <c r="Q1227" s="19">
        <v>62.88102</v>
      </c>
      <c r="R1227" s="21">
        <f t="shared" si="5"/>
        <v>8081374.369</v>
      </c>
    </row>
    <row r="1228">
      <c r="A1228" s="6">
        <v>43231.0</v>
      </c>
      <c r="B1228" s="14" t="str">
        <f t="shared" si="1"/>
        <v>Friday</v>
      </c>
      <c r="C1228" s="14" t="str">
        <f t="shared" si="2"/>
        <v>May</v>
      </c>
      <c r="D1228" s="15" t="str">
        <f t="shared" si="3"/>
        <v>2018</v>
      </c>
      <c r="E1228" s="16">
        <f t="shared" si="4"/>
        <v>19</v>
      </c>
      <c r="F1228" s="14" t="str">
        <f>VLOOKUP(A1228,'_Holidays'!A1228:B3333,2,FALSE)</f>
        <v>Y</v>
      </c>
      <c r="G1228" s="17" t="str">
        <f>VLOOKUP(A1228,'_Holidays'!A1228:C3333,3,FALSE)</f>
        <v>N</v>
      </c>
      <c r="H1228" s="18">
        <v>7.4</v>
      </c>
      <c r="I1228" s="14" t="str">
        <f>IFERROR(__xludf.DUMMYFUNCTION("SPARKLINE(H1228,{""charttype"",""bar"";""color1"",""#00CCFF"";""max"",MAX($H$2:$H$2107)})"),"")</f>
        <v/>
      </c>
      <c r="J1228" s="18">
        <v>15.1</v>
      </c>
      <c r="K1228" s="14" t="str">
        <f>IFERROR(__xludf.DUMMYFUNCTION("SPARKLINE(J1228,{""charttype"",""bar"";""color1"",""#FF0000"";""max"",MAX($J$2:$J$2107)})"),"")</f>
        <v/>
      </c>
      <c r="L1228" s="18">
        <v>3.7</v>
      </c>
      <c r="M1228" s="18" t="str">
        <f>IFERROR(__xludf.DUMMYFUNCTION("SPARKLINE(L1228,{""charttype"",""bar"";""color1"",""#FF9900"";""max"",MAX($L$2:$L$2107)})"),"")</f>
        <v/>
      </c>
      <c r="N1228" s="18">
        <v>18.6</v>
      </c>
      <c r="O1228" s="14" t="str">
        <f>IFERROR(__xludf.DUMMYFUNCTION("SPARKLINE(N1228,{""charttype"",""bar"";""color1"",""#0066CC"";""max"",MAX($N$2:$N$2107)})"),"")</f>
        <v/>
      </c>
      <c r="P1228" s="16">
        <v>133467.4</v>
      </c>
      <c r="Q1228" s="19">
        <v>63.67307</v>
      </c>
      <c r="R1228" s="21">
        <f t="shared" si="5"/>
        <v>8498279.103</v>
      </c>
    </row>
    <row r="1229">
      <c r="A1229" s="6">
        <v>43232.0</v>
      </c>
      <c r="B1229" s="14" t="str">
        <f t="shared" si="1"/>
        <v>Saturday</v>
      </c>
      <c r="C1229" s="14" t="str">
        <f t="shared" si="2"/>
        <v>May</v>
      </c>
      <c r="D1229" s="15" t="str">
        <f t="shared" si="3"/>
        <v>2018</v>
      </c>
      <c r="E1229" s="16">
        <f t="shared" si="4"/>
        <v>19</v>
      </c>
      <c r="F1229" s="14" t="str">
        <f>VLOOKUP(A1229,'_Holidays'!A1229:B3334,2,FALSE)</f>
        <v>Y</v>
      </c>
      <c r="G1229" s="17" t="str">
        <f>VLOOKUP(A1229,'_Holidays'!A1229:C3334,3,FALSE)</f>
        <v>N</v>
      </c>
      <c r="H1229" s="18">
        <v>11.0</v>
      </c>
      <c r="I1229" s="14" t="str">
        <f>IFERROR(__xludf.DUMMYFUNCTION("SPARKLINE(H1229,{""charttype"",""bar"";""color1"",""#00CCFF"";""max"",MAX($H$2:$H$2107)})"),"")</f>
        <v/>
      </c>
      <c r="J1229" s="18">
        <v>16.9</v>
      </c>
      <c r="K1229" s="14" t="str">
        <f>IFERROR(__xludf.DUMMYFUNCTION("SPARKLINE(J1229,{""charttype"",""bar"";""color1"",""#FF0000"";""max"",MAX($J$2:$J$2107)})"),"")</f>
        <v/>
      </c>
      <c r="L1229" s="18">
        <v>9.0</v>
      </c>
      <c r="M1229" s="18" t="str">
        <f>IFERROR(__xludf.DUMMYFUNCTION("SPARKLINE(L1229,{""charttype"",""bar"";""color1"",""#FF9900"";""max"",MAX($L$2:$L$2107)})"),"")</f>
        <v/>
      </c>
      <c r="N1229" s="18">
        <v>8.4</v>
      </c>
      <c r="O1229" s="14" t="str">
        <f>IFERROR(__xludf.DUMMYFUNCTION("SPARKLINE(N1229,{""charttype"",""bar"";""color1"",""#0066CC"";""max"",MAX($N$2:$N$2107)})"),"")</f>
        <v/>
      </c>
      <c r="P1229" s="16">
        <v>111273.8</v>
      </c>
      <c r="Q1229" s="19">
        <v>62.66221</v>
      </c>
      <c r="R1229" s="21">
        <f t="shared" si="5"/>
        <v>6972662.223</v>
      </c>
    </row>
    <row r="1230">
      <c r="A1230" s="6">
        <v>43233.0</v>
      </c>
      <c r="B1230" s="14" t="str">
        <f t="shared" si="1"/>
        <v>Sunday</v>
      </c>
      <c r="C1230" s="14" t="str">
        <f t="shared" si="2"/>
        <v>May</v>
      </c>
      <c r="D1230" s="15" t="str">
        <f t="shared" si="3"/>
        <v>2018</v>
      </c>
      <c r="E1230" s="16">
        <f t="shared" si="4"/>
        <v>20</v>
      </c>
      <c r="F1230" s="14" t="str">
        <f>VLOOKUP(A1230,'_Holidays'!A1230:B3335,2,FALSE)</f>
        <v>Y</v>
      </c>
      <c r="G1230" s="17" t="str">
        <f>VLOOKUP(A1230,'_Holidays'!A1230:C3335,3,FALSE)</f>
        <v>N</v>
      </c>
      <c r="H1230" s="18">
        <v>13.0</v>
      </c>
      <c r="I1230" s="14" t="str">
        <f>IFERROR(__xludf.DUMMYFUNCTION("SPARKLINE(H1230,{""charttype"",""bar"";""color1"",""#00CCFF"";""max"",MAX($H$2:$H$2107)})"),"")</f>
        <v/>
      </c>
      <c r="J1230" s="18">
        <v>16.2</v>
      </c>
      <c r="K1230" s="14" t="str">
        <f>IFERROR(__xludf.DUMMYFUNCTION("SPARKLINE(J1230,{""charttype"",""bar"";""color1"",""#FF0000"";""max"",MAX($J$2:$J$2107)})"),"")</f>
        <v/>
      </c>
      <c r="L1230" s="18">
        <v>10.8</v>
      </c>
      <c r="M1230" s="18" t="str">
        <f>IFERROR(__xludf.DUMMYFUNCTION("SPARKLINE(L1230,{""charttype"",""bar"";""color1"",""#FF9900"";""max"",MAX($L$2:$L$2107)})"),"")</f>
        <v/>
      </c>
      <c r="N1230" s="18">
        <v>4.0</v>
      </c>
      <c r="O1230" s="14" t="str">
        <f>IFERROR(__xludf.DUMMYFUNCTION("SPARKLINE(N1230,{""charttype"",""bar"";""color1"",""#0066CC"";""max"",MAX($N$2:$N$2107)})"),"")</f>
        <v/>
      </c>
      <c r="P1230" s="16">
        <v>108729.7</v>
      </c>
      <c r="Q1230" s="19">
        <v>65.51</v>
      </c>
      <c r="R1230" s="21">
        <f t="shared" si="5"/>
        <v>7122882.647</v>
      </c>
    </row>
    <row r="1231">
      <c r="A1231" s="6">
        <v>43234.0</v>
      </c>
      <c r="B1231" s="14" t="str">
        <f t="shared" si="1"/>
        <v>Monday</v>
      </c>
      <c r="C1231" s="14" t="str">
        <f t="shared" si="2"/>
        <v>May</v>
      </c>
      <c r="D1231" s="15" t="str">
        <f t="shared" si="3"/>
        <v>2018</v>
      </c>
      <c r="E1231" s="16">
        <f t="shared" si="4"/>
        <v>20</v>
      </c>
      <c r="F1231" s="14" t="str">
        <f>VLOOKUP(A1231,'_Holidays'!A1231:B3336,2,FALSE)</f>
        <v>Y</v>
      </c>
      <c r="G1231" s="17" t="str">
        <f>VLOOKUP(A1231,'_Holidays'!A1231:C3336,3,FALSE)</f>
        <v>N</v>
      </c>
      <c r="H1231" s="18">
        <v>6.8</v>
      </c>
      <c r="I1231" s="14" t="str">
        <f>IFERROR(__xludf.DUMMYFUNCTION("SPARKLINE(H1231,{""charttype"",""bar"";""color1"",""#00CCFF"";""max"",MAX($H$2:$H$2107)})"),"")</f>
        <v/>
      </c>
      <c r="J1231" s="18">
        <v>15.9</v>
      </c>
      <c r="K1231" s="14" t="str">
        <f>IFERROR(__xludf.DUMMYFUNCTION("SPARKLINE(J1231,{""charttype"",""bar"";""color1"",""#FF0000"";""max"",MAX($J$2:$J$2107)})"),"")</f>
        <v/>
      </c>
      <c r="L1231" s="18">
        <v>8.2</v>
      </c>
      <c r="M1231" s="18" t="str">
        <f>IFERROR(__xludf.DUMMYFUNCTION("SPARKLINE(L1231,{""charttype"",""bar"";""color1"",""#FF9900"";""max"",MAX($L$2:$L$2107)})"),"")</f>
        <v/>
      </c>
      <c r="N1231" s="18">
        <v>0.0</v>
      </c>
      <c r="O1231" s="14" t="str">
        <f>IFERROR(__xludf.DUMMYFUNCTION("SPARKLINE(N1231,{""charttype"",""bar"";""color1"",""#0066CC"";""max"",MAX($N$2:$N$2107)})"),"")</f>
        <v/>
      </c>
      <c r="P1231" s="16">
        <v>129886.0</v>
      </c>
      <c r="Q1231" s="19">
        <v>111.6666</v>
      </c>
      <c r="R1231" s="21">
        <f t="shared" si="5"/>
        <v>14503928.01</v>
      </c>
    </row>
    <row r="1232">
      <c r="A1232" s="6">
        <v>43235.0</v>
      </c>
      <c r="B1232" s="14" t="str">
        <f t="shared" si="1"/>
        <v>Tuesday</v>
      </c>
      <c r="C1232" s="14" t="str">
        <f t="shared" si="2"/>
        <v>May</v>
      </c>
      <c r="D1232" s="15" t="str">
        <f t="shared" si="3"/>
        <v>2018</v>
      </c>
      <c r="E1232" s="16">
        <f t="shared" si="4"/>
        <v>20</v>
      </c>
      <c r="F1232" s="14" t="str">
        <f>VLOOKUP(A1232,'_Holidays'!A1232:B3337,2,FALSE)</f>
        <v>Y</v>
      </c>
      <c r="G1232" s="17" t="str">
        <f>VLOOKUP(A1232,'_Holidays'!A1232:C3337,3,FALSE)</f>
        <v>N</v>
      </c>
      <c r="H1232" s="18">
        <v>8.9</v>
      </c>
      <c r="I1232" s="14" t="str">
        <f>IFERROR(__xludf.DUMMYFUNCTION("SPARKLINE(H1232,{""charttype"",""bar"";""color1"",""#00CCFF"";""max"",MAX($H$2:$H$2107)})"),"")</f>
        <v/>
      </c>
      <c r="J1232" s="18">
        <v>14.6</v>
      </c>
      <c r="K1232" s="14" t="str">
        <f>IFERROR(__xludf.DUMMYFUNCTION("SPARKLINE(J1232,{""charttype"",""bar"";""color1"",""#FF0000"";""max"",MAX($J$2:$J$2107)})"),"")</f>
        <v/>
      </c>
      <c r="L1232" s="18">
        <v>4.6</v>
      </c>
      <c r="M1232" s="18" t="str">
        <f>IFERROR(__xludf.DUMMYFUNCTION("SPARKLINE(L1232,{""charttype"",""bar"";""color1"",""#FF9900"";""max"",MAX($L$2:$L$2107)})"),"")</f>
        <v/>
      </c>
      <c r="N1232" s="18">
        <v>0.0</v>
      </c>
      <c r="O1232" s="14" t="str">
        <f>IFERROR(__xludf.DUMMYFUNCTION("SPARKLINE(N1232,{""charttype"",""bar"";""color1"",""#0066CC"";""max"",MAX($N$2:$N$2107)})"),"")</f>
        <v/>
      </c>
      <c r="P1232" s="16">
        <v>131900.5</v>
      </c>
      <c r="Q1232" s="19">
        <v>97.88033</v>
      </c>
      <c r="R1232" s="21">
        <f t="shared" si="5"/>
        <v>12910464.47</v>
      </c>
    </row>
    <row r="1233">
      <c r="A1233" s="6">
        <v>43236.0</v>
      </c>
      <c r="B1233" s="14" t="str">
        <f t="shared" si="1"/>
        <v>Wednesday</v>
      </c>
      <c r="C1233" s="14" t="str">
        <f t="shared" si="2"/>
        <v>May</v>
      </c>
      <c r="D1233" s="15" t="str">
        <f t="shared" si="3"/>
        <v>2018</v>
      </c>
      <c r="E1233" s="16">
        <f t="shared" si="4"/>
        <v>20</v>
      </c>
      <c r="F1233" s="14" t="str">
        <f>VLOOKUP(A1233,'_Holidays'!A1233:B3338,2,FALSE)</f>
        <v>Y</v>
      </c>
      <c r="G1233" s="17" t="str">
        <f>VLOOKUP(A1233,'_Holidays'!A1233:C3338,3,FALSE)</f>
        <v>N</v>
      </c>
      <c r="H1233" s="18">
        <v>9.4</v>
      </c>
      <c r="I1233" s="14" t="str">
        <f>IFERROR(__xludf.DUMMYFUNCTION("SPARKLINE(H1233,{""charttype"",""bar"";""color1"",""#00CCFF"";""max"",MAX($H$2:$H$2107)})"),"")</f>
        <v/>
      </c>
      <c r="J1233" s="18">
        <v>14.3</v>
      </c>
      <c r="K1233" s="14" t="str">
        <f>IFERROR(__xludf.DUMMYFUNCTION("SPARKLINE(J1233,{""charttype"",""bar"";""color1"",""#FF0000"";""max"",MAX($J$2:$J$2107)})"),"")</f>
        <v/>
      </c>
      <c r="L1233" s="18">
        <v>7.6</v>
      </c>
      <c r="M1233" s="18" t="str">
        <f>IFERROR(__xludf.DUMMYFUNCTION("SPARKLINE(L1233,{""charttype"",""bar"";""color1"",""#FF9900"";""max"",MAX($L$2:$L$2107)})"),"")</f>
        <v/>
      </c>
      <c r="N1233" s="18">
        <v>2.0</v>
      </c>
      <c r="O1233" s="14" t="str">
        <f>IFERROR(__xludf.DUMMYFUNCTION("SPARKLINE(N1233,{""charttype"",""bar"";""color1"",""#0066CC"";""max"",MAX($N$2:$N$2107)})"),"")</f>
        <v/>
      </c>
      <c r="P1233" s="16">
        <v>133399.2</v>
      </c>
      <c r="Q1233" s="19">
        <v>124.0856</v>
      </c>
      <c r="R1233" s="21">
        <f t="shared" si="5"/>
        <v>16552919.77</v>
      </c>
    </row>
    <row r="1234">
      <c r="A1234" s="6">
        <v>43237.0</v>
      </c>
      <c r="B1234" s="14" t="str">
        <f t="shared" si="1"/>
        <v>Thursday</v>
      </c>
      <c r="C1234" s="14" t="str">
        <f t="shared" si="2"/>
        <v>May</v>
      </c>
      <c r="D1234" s="15" t="str">
        <f t="shared" si="3"/>
        <v>2018</v>
      </c>
      <c r="E1234" s="16">
        <f t="shared" si="4"/>
        <v>20</v>
      </c>
      <c r="F1234" s="14" t="str">
        <f>VLOOKUP(A1234,'_Holidays'!A1234:B3339,2,FALSE)</f>
        <v>Y</v>
      </c>
      <c r="G1234" s="17" t="str">
        <f>VLOOKUP(A1234,'_Holidays'!A1234:C3339,3,FALSE)</f>
        <v>N</v>
      </c>
      <c r="H1234" s="18">
        <v>11.7</v>
      </c>
      <c r="I1234" s="14" t="str">
        <f>IFERROR(__xludf.DUMMYFUNCTION("SPARKLINE(H1234,{""charttype"",""bar"";""color1"",""#00CCFF"";""max"",MAX($H$2:$H$2107)})"),"")</f>
        <v/>
      </c>
      <c r="J1234" s="18">
        <v>15.0</v>
      </c>
      <c r="K1234" s="14" t="str">
        <f>IFERROR(__xludf.DUMMYFUNCTION("SPARKLINE(J1234,{""charttype"",""bar"";""color1"",""#FF0000"";""max"",MAX($J$2:$J$2107)})"),"")</f>
        <v/>
      </c>
      <c r="L1234" s="18">
        <v>6.9</v>
      </c>
      <c r="M1234" s="18" t="str">
        <f>IFERROR(__xludf.DUMMYFUNCTION("SPARKLINE(L1234,{""charttype"",""bar"";""color1"",""#FF9900"";""max"",MAX($L$2:$L$2107)})"),"")</f>
        <v/>
      </c>
      <c r="N1234" s="18">
        <v>0.0</v>
      </c>
      <c r="O1234" s="14" t="str">
        <f>IFERROR(__xludf.DUMMYFUNCTION("SPARKLINE(N1234,{""charttype"",""bar"";""color1"",""#0066CC"";""max"",MAX($N$2:$N$2107)})"),"")</f>
        <v/>
      </c>
      <c r="P1234" s="16">
        <v>131757.2</v>
      </c>
      <c r="Q1234" s="19">
        <v>108.9516</v>
      </c>
      <c r="R1234" s="21">
        <f t="shared" si="5"/>
        <v>14355157.75</v>
      </c>
    </row>
    <row r="1235">
      <c r="A1235" s="6">
        <v>43238.0</v>
      </c>
      <c r="B1235" s="14" t="str">
        <f t="shared" si="1"/>
        <v>Friday</v>
      </c>
      <c r="C1235" s="14" t="str">
        <f t="shared" si="2"/>
        <v>May</v>
      </c>
      <c r="D1235" s="15" t="str">
        <f t="shared" si="3"/>
        <v>2018</v>
      </c>
      <c r="E1235" s="16">
        <f t="shared" si="4"/>
        <v>20</v>
      </c>
      <c r="F1235" s="14" t="str">
        <f>VLOOKUP(A1235,'_Holidays'!A1235:B3340,2,FALSE)</f>
        <v>Y</v>
      </c>
      <c r="G1235" s="17" t="str">
        <f>VLOOKUP(A1235,'_Holidays'!A1235:C3340,3,FALSE)</f>
        <v>N</v>
      </c>
      <c r="H1235" s="18">
        <v>12.3</v>
      </c>
      <c r="I1235" s="14" t="str">
        <f>IFERROR(__xludf.DUMMYFUNCTION("SPARKLINE(H1235,{""charttype"",""bar"";""color1"",""#00CCFF"";""max"",MAX($H$2:$H$2107)})"),"")</f>
        <v/>
      </c>
      <c r="J1235" s="18">
        <v>17.7</v>
      </c>
      <c r="K1235" s="14" t="str">
        <f>IFERROR(__xludf.DUMMYFUNCTION("SPARKLINE(J1235,{""charttype"",""bar"";""color1"",""#FF0000"";""max"",MAX($J$2:$J$2107)})"),"")</f>
        <v/>
      </c>
      <c r="L1235" s="18">
        <v>8.0</v>
      </c>
      <c r="M1235" s="18" t="str">
        <f>IFERROR(__xludf.DUMMYFUNCTION("SPARKLINE(L1235,{""charttype"",""bar"";""color1"",""#FF9900"";""max"",MAX($L$2:$L$2107)})"),"")</f>
        <v/>
      </c>
      <c r="N1235" s="18">
        <v>0.2</v>
      </c>
      <c r="O1235" s="14" t="str">
        <f>IFERROR(__xludf.DUMMYFUNCTION("SPARKLINE(N1235,{""charttype"",""bar"";""color1"",""#0066CC"";""max"",MAX($N$2:$N$2107)})"),"")</f>
        <v/>
      </c>
      <c r="P1235" s="16">
        <v>127353.6</v>
      </c>
      <c r="Q1235" s="19">
        <v>96.16166</v>
      </c>
      <c r="R1235" s="21">
        <f t="shared" si="5"/>
        <v>12246533.58</v>
      </c>
    </row>
    <row r="1236">
      <c r="A1236" s="6">
        <v>43239.0</v>
      </c>
      <c r="B1236" s="14" t="str">
        <f t="shared" si="1"/>
        <v>Saturday</v>
      </c>
      <c r="C1236" s="14" t="str">
        <f t="shared" si="2"/>
        <v>May</v>
      </c>
      <c r="D1236" s="15" t="str">
        <f t="shared" si="3"/>
        <v>2018</v>
      </c>
      <c r="E1236" s="16">
        <f t="shared" si="4"/>
        <v>20</v>
      </c>
      <c r="F1236" s="14" t="str">
        <f>VLOOKUP(A1236,'_Holidays'!A1236:B3341,2,FALSE)</f>
        <v>Y</v>
      </c>
      <c r="G1236" s="17" t="str">
        <f>VLOOKUP(A1236,'_Holidays'!A1236:C3341,3,FALSE)</f>
        <v>N</v>
      </c>
      <c r="H1236" s="18">
        <v>10.6</v>
      </c>
      <c r="I1236" s="14" t="str">
        <f>IFERROR(__xludf.DUMMYFUNCTION("SPARKLINE(H1236,{""charttype"",""bar"";""color1"",""#00CCFF"";""max"",MAX($H$2:$H$2107)})"),"")</f>
        <v/>
      </c>
      <c r="J1236" s="18">
        <v>15.5</v>
      </c>
      <c r="K1236" s="14" t="str">
        <f>IFERROR(__xludf.DUMMYFUNCTION("SPARKLINE(J1236,{""charttype"",""bar"";""color1"",""#FF0000"";""max"",MAX($J$2:$J$2107)})"),"")</f>
        <v/>
      </c>
      <c r="L1236" s="18">
        <v>6.5</v>
      </c>
      <c r="M1236" s="18" t="str">
        <f>IFERROR(__xludf.DUMMYFUNCTION("SPARKLINE(L1236,{""charttype"",""bar"";""color1"",""#FF9900"";""max"",MAX($L$2:$L$2107)})"),"")</f>
        <v/>
      </c>
      <c r="N1236" s="18">
        <v>2.6</v>
      </c>
      <c r="O1236" s="14" t="str">
        <f>IFERROR(__xludf.DUMMYFUNCTION("SPARKLINE(N1236,{""charttype"",""bar"";""color1"",""#0066CC"";""max"",MAX($N$2:$N$2107)})"),"")</f>
        <v/>
      </c>
      <c r="P1236" s="16">
        <v>119262.1</v>
      </c>
      <c r="Q1236" s="19">
        <v>93.62343</v>
      </c>
      <c r="R1236" s="21">
        <f t="shared" si="5"/>
        <v>11165726.87</v>
      </c>
    </row>
    <row r="1237">
      <c r="A1237" s="6">
        <v>43240.0</v>
      </c>
      <c r="B1237" s="14" t="str">
        <f t="shared" si="1"/>
        <v>Sunday</v>
      </c>
      <c r="C1237" s="14" t="str">
        <f t="shared" si="2"/>
        <v>May</v>
      </c>
      <c r="D1237" s="15" t="str">
        <f t="shared" si="3"/>
        <v>2018</v>
      </c>
      <c r="E1237" s="16">
        <f t="shared" si="4"/>
        <v>21</v>
      </c>
      <c r="F1237" s="14" t="str">
        <f>VLOOKUP(A1237,'_Holidays'!A1237:B3342,2,FALSE)</f>
        <v>Y</v>
      </c>
      <c r="G1237" s="17" t="str">
        <f>VLOOKUP(A1237,'_Holidays'!A1237:C3342,3,FALSE)</f>
        <v>N</v>
      </c>
      <c r="H1237" s="18">
        <v>11.8</v>
      </c>
      <c r="I1237" s="14" t="str">
        <f>IFERROR(__xludf.DUMMYFUNCTION("SPARKLINE(H1237,{""charttype"",""bar"";""color1"",""#00CCFF"";""max"",MAX($H$2:$H$2107)})"),"")</f>
        <v/>
      </c>
      <c r="J1237" s="18">
        <v>16.2</v>
      </c>
      <c r="K1237" s="14" t="str">
        <f>IFERROR(__xludf.DUMMYFUNCTION("SPARKLINE(J1237,{""charttype"",""bar"";""color1"",""#FF0000"";""max"",MAX($J$2:$J$2107)})"),"")</f>
        <v/>
      </c>
      <c r="L1237" s="18">
        <v>1.7</v>
      </c>
      <c r="M1237" s="18" t="str">
        <f>IFERROR(__xludf.DUMMYFUNCTION("SPARKLINE(L1237,{""charttype"",""bar"";""color1"",""#FF9900"";""max"",MAX($L$2:$L$2107)})"),"")</f>
        <v/>
      </c>
      <c r="N1237" s="18">
        <v>0.0</v>
      </c>
      <c r="O1237" s="14" t="str">
        <f>IFERROR(__xludf.DUMMYFUNCTION("SPARKLINE(N1237,{""charttype"",""bar"";""color1"",""#0066CC"";""max"",MAX($N$2:$N$2107)})"),"")</f>
        <v/>
      </c>
      <c r="P1237" s="16">
        <v>112349.3</v>
      </c>
      <c r="Q1237" s="19">
        <v>78.28074</v>
      </c>
      <c r="R1237" s="21">
        <f t="shared" si="5"/>
        <v>8794786.342</v>
      </c>
    </row>
    <row r="1238">
      <c r="A1238" s="6">
        <v>43241.0</v>
      </c>
      <c r="B1238" s="14" t="str">
        <f t="shared" si="1"/>
        <v>Monday</v>
      </c>
      <c r="C1238" s="14" t="str">
        <f t="shared" si="2"/>
        <v>May</v>
      </c>
      <c r="D1238" s="15" t="str">
        <f t="shared" si="3"/>
        <v>2018</v>
      </c>
      <c r="E1238" s="16">
        <f t="shared" si="4"/>
        <v>21</v>
      </c>
      <c r="F1238" s="14" t="str">
        <f>VLOOKUP(A1238,'_Holidays'!A1238:B3343,2,FALSE)</f>
        <v>Y</v>
      </c>
      <c r="G1238" s="17" t="str">
        <f>VLOOKUP(A1238,'_Holidays'!A1238:C3343,3,FALSE)</f>
        <v>N</v>
      </c>
      <c r="H1238" s="18">
        <v>12.6</v>
      </c>
      <c r="I1238" s="14" t="str">
        <f>IFERROR(__xludf.DUMMYFUNCTION("SPARKLINE(H1238,{""charttype"",""bar"";""color1"",""#00CCFF"";""max"",MAX($H$2:$H$2107)})"),"")</f>
        <v/>
      </c>
      <c r="J1238" s="18">
        <v>16.7</v>
      </c>
      <c r="K1238" s="14" t="str">
        <f>IFERROR(__xludf.DUMMYFUNCTION("SPARKLINE(J1238,{""charttype"",""bar"";""color1"",""#FF0000"";""max"",MAX($J$2:$J$2107)})"),"")</f>
        <v/>
      </c>
      <c r="L1238" s="18">
        <v>5.0</v>
      </c>
      <c r="M1238" s="18" t="str">
        <f>IFERROR(__xludf.DUMMYFUNCTION("SPARKLINE(L1238,{""charttype"",""bar"";""color1"",""#FF9900"";""max"",MAX($L$2:$L$2107)})"),"")</f>
        <v/>
      </c>
      <c r="N1238" s="18">
        <v>2.4</v>
      </c>
      <c r="O1238" s="14" t="str">
        <f>IFERROR(__xludf.DUMMYFUNCTION("SPARKLINE(N1238,{""charttype"",""bar"";""color1"",""#0066CC"";""max"",MAX($N$2:$N$2107)})"),"")</f>
        <v/>
      </c>
      <c r="P1238" s="16">
        <v>124046.8</v>
      </c>
      <c r="Q1238" s="19">
        <v>82.72297</v>
      </c>
      <c r="R1238" s="21">
        <f t="shared" si="5"/>
        <v>10261519.71</v>
      </c>
    </row>
    <row r="1239">
      <c r="A1239" s="6">
        <v>43242.0</v>
      </c>
      <c r="B1239" s="14" t="str">
        <f t="shared" si="1"/>
        <v>Tuesday</v>
      </c>
      <c r="C1239" s="14" t="str">
        <f t="shared" si="2"/>
        <v>May</v>
      </c>
      <c r="D1239" s="15" t="str">
        <f t="shared" si="3"/>
        <v>2018</v>
      </c>
      <c r="E1239" s="16">
        <f t="shared" si="4"/>
        <v>21</v>
      </c>
      <c r="F1239" s="14" t="str">
        <f>VLOOKUP(A1239,'_Holidays'!A1239:B3344,2,FALSE)</f>
        <v>Y</v>
      </c>
      <c r="G1239" s="17" t="str">
        <f>VLOOKUP(A1239,'_Holidays'!A1239:C3344,3,FALSE)</f>
        <v>N</v>
      </c>
      <c r="H1239" s="18">
        <v>13.0</v>
      </c>
      <c r="I1239" s="14" t="str">
        <f>IFERROR(__xludf.DUMMYFUNCTION("SPARKLINE(H1239,{""charttype"",""bar"";""color1"",""#00CCFF"";""max"",MAX($H$2:$H$2107)})"),"")</f>
        <v/>
      </c>
      <c r="J1239" s="18">
        <v>17.0</v>
      </c>
      <c r="K1239" s="14" t="str">
        <f>IFERROR(__xludf.DUMMYFUNCTION("SPARKLINE(J1239,{""charttype"",""bar"";""color1"",""#FF0000"";""max"",MAX($J$2:$J$2107)})"),"")</f>
        <v/>
      </c>
      <c r="L1239" s="18">
        <v>3.6</v>
      </c>
      <c r="M1239" s="18" t="str">
        <f>IFERROR(__xludf.DUMMYFUNCTION("SPARKLINE(L1239,{""charttype"",""bar"";""color1"",""#FF9900"";""max"",MAX($L$2:$L$2107)})"),"")</f>
        <v/>
      </c>
      <c r="N1239" s="18">
        <v>0.0</v>
      </c>
      <c r="O1239" s="14" t="str">
        <f>IFERROR(__xludf.DUMMYFUNCTION("SPARKLINE(N1239,{""charttype"",""bar"";""color1"",""#0066CC"";""max"",MAX($N$2:$N$2107)})"),"")</f>
        <v/>
      </c>
      <c r="P1239" s="16">
        <v>126923.0</v>
      </c>
      <c r="Q1239" s="19">
        <v>91.62118</v>
      </c>
      <c r="R1239" s="21">
        <f t="shared" si="5"/>
        <v>11628835.03</v>
      </c>
    </row>
    <row r="1240">
      <c r="A1240" s="6">
        <v>43243.0</v>
      </c>
      <c r="B1240" s="14" t="str">
        <f t="shared" si="1"/>
        <v>Wednesday</v>
      </c>
      <c r="C1240" s="14" t="str">
        <f t="shared" si="2"/>
        <v>May</v>
      </c>
      <c r="D1240" s="15" t="str">
        <f t="shared" si="3"/>
        <v>2018</v>
      </c>
      <c r="E1240" s="16">
        <f t="shared" si="4"/>
        <v>21</v>
      </c>
      <c r="F1240" s="14" t="str">
        <f>VLOOKUP(A1240,'_Holidays'!A1240:B3345,2,FALSE)</f>
        <v>Y</v>
      </c>
      <c r="G1240" s="17" t="str">
        <f>VLOOKUP(A1240,'_Holidays'!A1240:C3345,3,FALSE)</f>
        <v>N</v>
      </c>
      <c r="H1240" s="18">
        <v>11.8</v>
      </c>
      <c r="I1240" s="14" t="str">
        <f>IFERROR(__xludf.DUMMYFUNCTION("SPARKLINE(H1240,{""charttype"",""bar"";""color1"",""#00CCFF"";""max"",MAX($H$2:$H$2107)})"),"")</f>
        <v/>
      </c>
      <c r="J1240" s="18">
        <v>15.3</v>
      </c>
      <c r="K1240" s="14" t="str">
        <f>IFERROR(__xludf.DUMMYFUNCTION("SPARKLINE(J1240,{""charttype"",""bar"";""color1"",""#FF0000"";""max"",MAX($J$2:$J$2107)})"),"")</f>
        <v/>
      </c>
      <c r="L1240" s="18">
        <v>6.5</v>
      </c>
      <c r="M1240" s="18" t="str">
        <f>IFERROR(__xludf.DUMMYFUNCTION("SPARKLINE(L1240,{""charttype"",""bar"";""color1"",""#FF9900"";""max"",MAX($L$2:$L$2107)})"),"")</f>
        <v/>
      </c>
      <c r="N1240" s="18">
        <v>4.6</v>
      </c>
      <c r="O1240" s="14" t="str">
        <f>IFERROR(__xludf.DUMMYFUNCTION("SPARKLINE(N1240,{""charttype"",""bar"";""color1"",""#0066CC"";""max"",MAX($N$2:$N$2107)})"),"")</f>
        <v/>
      </c>
      <c r="P1240" s="16">
        <v>129352.8</v>
      </c>
      <c r="Q1240" s="19">
        <v>118.6907</v>
      </c>
      <c r="R1240" s="21">
        <f t="shared" si="5"/>
        <v>15352974.38</v>
      </c>
    </row>
    <row r="1241">
      <c r="A1241" s="6">
        <v>43244.0</v>
      </c>
      <c r="B1241" s="14" t="str">
        <f t="shared" si="1"/>
        <v>Thursday</v>
      </c>
      <c r="C1241" s="14" t="str">
        <f t="shared" si="2"/>
        <v>May</v>
      </c>
      <c r="D1241" s="15" t="str">
        <f t="shared" si="3"/>
        <v>2018</v>
      </c>
      <c r="E1241" s="16">
        <f t="shared" si="4"/>
        <v>21</v>
      </c>
      <c r="F1241" s="14" t="str">
        <f>VLOOKUP(A1241,'_Holidays'!A1241:B3346,2,FALSE)</f>
        <v>Y</v>
      </c>
      <c r="G1241" s="17" t="str">
        <f>VLOOKUP(A1241,'_Holidays'!A1241:C3346,3,FALSE)</f>
        <v>N</v>
      </c>
      <c r="H1241" s="18">
        <v>12.9</v>
      </c>
      <c r="I1241" s="14" t="str">
        <f>IFERROR(__xludf.DUMMYFUNCTION("SPARKLINE(H1241,{""charttype"",""bar"";""color1"",""#00CCFF"";""max"",MAX($H$2:$H$2107)})"),"")</f>
        <v/>
      </c>
      <c r="J1241" s="18">
        <v>16.1</v>
      </c>
      <c r="K1241" s="14" t="str">
        <f>IFERROR(__xludf.DUMMYFUNCTION("SPARKLINE(J1241,{""charttype"",""bar"";""color1"",""#FF0000"";""max"",MAX($J$2:$J$2107)})"),"")</f>
        <v/>
      </c>
      <c r="L1241" s="18">
        <v>5.1</v>
      </c>
      <c r="M1241" s="18" t="str">
        <f>IFERROR(__xludf.DUMMYFUNCTION("SPARKLINE(L1241,{""charttype"",""bar"";""color1"",""#FF9900"";""max"",MAX($L$2:$L$2107)})"),"")</f>
        <v/>
      </c>
      <c r="N1241" s="18">
        <v>0.0</v>
      </c>
      <c r="O1241" s="14" t="str">
        <f>IFERROR(__xludf.DUMMYFUNCTION("SPARKLINE(N1241,{""charttype"",""bar"";""color1"",""#0066CC"";""max"",MAX($N$2:$N$2107)})"),"")</f>
        <v/>
      </c>
      <c r="P1241" s="16">
        <v>129553.9</v>
      </c>
      <c r="Q1241" s="19">
        <v>99.48806</v>
      </c>
      <c r="R1241" s="21">
        <f t="shared" si="5"/>
        <v>12889066.18</v>
      </c>
    </row>
    <row r="1242">
      <c r="A1242" s="6">
        <v>43245.0</v>
      </c>
      <c r="B1242" s="14" t="str">
        <f t="shared" si="1"/>
        <v>Friday</v>
      </c>
      <c r="C1242" s="14" t="str">
        <f t="shared" si="2"/>
        <v>May</v>
      </c>
      <c r="D1242" s="15" t="str">
        <f t="shared" si="3"/>
        <v>2018</v>
      </c>
      <c r="E1242" s="16">
        <f t="shared" si="4"/>
        <v>21</v>
      </c>
      <c r="F1242" s="14" t="str">
        <f>VLOOKUP(A1242,'_Holidays'!A1242:B3347,2,FALSE)</f>
        <v>Y</v>
      </c>
      <c r="G1242" s="17" t="str">
        <f>VLOOKUP(A1242,'_Holidays'!A1242:C3347,3,FALSE)</f>
        <v>N</v>
      </c>
      <c r="H1242" s="18">
        <v>9.4</v>
      </c>
      <c r="I1242" s="14" t="str">
        <f>IFERROR(__xludf.DUMMYFUNCTION("SPARKLINE(H1242,{""charttype"",""bar"";""color1"",""#00CCFF"";""max"",MAX($H$2:$H$2107)})"),"")</f>
        <v/>
      </c>
      <c r="J1242" s="18">
        <v>14.9</v>
      </c>
      <c r="K1242" s="14" t="str">
        <f>IFERROR(__xludf.DUMMYFUNCTION("SPARKLINE(J1242,{""charttype"",""bar"";""color1"",""#FF0000"";""max"",MAX($J$2:$J$2107)})"),"")</f>
        <v/>
      </c>
      <c r="L1242" s="18">
        <v>9.5</v>
      </c>
      <c r="M1242" s="18" t="str">
        <f>IFERROR(__xludf.DUMMYFUNCTION("SPARKLINE(L1242,{""charttype"",""bar"";""color1"",""#FF9900"";""max"",MAX($L$2:$L$2107)})"),"")</f>
        <v/>
      </c>
      <c r="N1242" s="18">
        <v>0.0</v>
      </c>
      <c r="O1242" s="14" t="str">
        <f>IFERROR(__xludf.DUMMYFUNCTION("SPARKLINE(N1242,{""charttype"",""bar"";""color1"",""#0066CC"";""max"",MAX($N$2:$N$2107)})"),"")</f>
        <v/>
      </c>
      <c r="P1242" s="16">
        <v>127957.6</v>
      </c>
      <c r="Q1242" s="19">
        <v>92.98953</v>
      </c>
      <c r="R1242" s="21">
        <f t="shared" si="5"/>
        <v>11898717.08</v>
      </c>
    </row>
    <row r="1243">
      <c r="A1243" s="6">
        <v>43246.0</v>
      </c>
      <c r="B1243" s="14" t="str">
        <f t="shared" si="1"/>
        <v>Saturday</v>
      </c>
      <c r="C1243" s="14" t="str">
        <f t="shared" si="2"/>
        <v>May</v>
      </c>
      <c r="D1243" s="15" t="str">
        <f t="shared" si="3"/>
        <v>2018</v>
      </c>
      <c r="E1243" s="16">
        <f t="shared" si="4"/>
        <v>21</v>
      </c>
      <c r="F1243" s="14" t="str">
        <f>VLOOKUP(A1243,'_Holidays'!A1243:B3348,2,FALSE)</f>
        <v>Y</v>
      </c>
      <c r="G1243" s="17" t="str">
        <f>VLOOKUP(A1243,'_Holidays'!A1243:C3348,3,FALSE)</f>
        <v>N</v>
      </c>
      <c r="H1243" s="18">
        <v>5.2</v>
      </c>
      <c r="I1243" s="14" t="str">
        <f>IFERROR(__xludf.DUMMYFUNCTION("SPARKLINE(H1243,{""charttype"",""bar"";""color1"",""#00CCFF"";""max"",MAX($H$2:$H$2107)})"),"")</f>
        <v/>
      </c>
      <c r="J1243" s="18">
        <v>20.5</v>
      </c>
      <c r="K1243" s="14" t="str">
        <f>IFERROR(__xludf.DUMMYFUNCTION("SPARKLINE(J1243,{""charttype"",""bar"";""color1"",""#FF0000"";""max"",MAX($J$2:$J$2107)})"),"")</f>
        <v/>
      </c>
      <c r="L1243" s="18">
        <v>9.9</v>
      </c>
      <c r="M1243" s="18" t="str">
        <f>IFERROR(__xludf.DUMMYFUNCTION("SPARKLINE(L1243,{""charttype"",""bar"";""color1"",""#FF9900"";""max"",MAX($L$2:$L$2107)})"),"")</f>
        <v/>
      </c>
      <c r="N1243" s="18">
        <v>0.0</v>
      </c>
      <c r="O1243" s="14" t="str">
        <f>IFERROR(__xludf.DUMMYFUNCTION("SPARKLINE(N1243,{""charttype"",""bar"";""color1"",""#0066CC"";""max"",MAX($N$2:$N$2107)})"),"")</f>
        <v/>
      </c>
      <c r="P1243" s="16">
        <v>115384.1</v>
      </c>
      <c r="Q1243" s="19">
        <v>74.74674</v>
      </c>
      <c r="R1243" s="21">
        <f t="shared" si="5"/>
        <v>8624585.323</v>
      </c>
    </row>
    <row r="1244">
      <c r="A1244" s="6">
        <v>43247.0</v>
      </c>
      <c r="B1244" s="14" t="str">
        <f t="shared" si="1"/>
        <v>Sunday</v>
      </c>
      <c r="C1244" s="14" t="str">
        <f t="shared" si="2"/>
        <v>May</v>
      </c>
      <c r="D1244" s="15" t="str">
        <f t="shared" si="3"/>
        <v>2018</v>
      </c>
      <c r="E1244" s="16">
        <f t="shared" si="4"/>
        <v>22</v>
      </c>
      <c r="F1244" s="14" t="str">
        <f>VLOOKUP(A1244,'_Holidays'!A1244:B3349,2,FALSE)</f>
        <v>Y</v>
      </c>
      <c r="G1244" s="17" t="str">
        <f>VLOOKUP(A1244,'_Holidays'!A1244:C3349,3,FALSE)</f>
        <v>N</v>
      </c>
      <c r="H1244" s="18">
        <v>7.3</v>
      </c>
      <c r="I1244" s="14" t="str">
        <f>IFERROR(__xludf.DUMMYFUNCTION("SPARKLINE(H1244,{""charttype"",""bar"";""color1"",""#00CCFF"";""max"",MAX($H$2:$H$2107)})"),"")</f>
        <v/>
      </c>
      <c r="J1244" s="18">
        <v>20.7</v>
      </c>
      <c r="K1244" s="14" t="str">
        <f>IFERROR(__xludf.DUMMYFUNCTION("SPARKLINE(J1244,{""charttype"",""bar"";""color1"",""#FF0000"";""max"",MAX($J$2:$J$2107)})"),"")</f>
        <v/>
      </c>
      <c r="L1244" s="18">
        <v>8.0</v>
      </c>
      <c r="M1244" s="18" t="str">
        <f>IFERROR(__xludf.DUMMYFUNCTION("SPARKLINE(L1244,{""charttype"",""bar"";""color1"",""#FF9900"";""max"",MAX($L$2:$L$2107)})"),"")</f>
        <v/>
      </c>
      <c r="N1244" s="18">
        <v>0.0</v>
      </c>
      <c r="O1244" s="14" t="str">
        <f>IFERROR(__xludf.DUMMYFUNCTION("SPARKLINE(N1244,{""charttype"",""bar"";""color1"",""#0066CC"";""max"",MAX($N$2:$N$2107)})"),"")</f>
        <v/>
      </c>
      <c r="P1244" s="16">
        <v>106044.5</v>
      </c>
      <c r="Q1244" s="19">
        <v>54.18703</v>
      </c>
      <c r="R1244" s="21">
        <f t="shared" si="5"/>
        <v>5746236.503</v>
      </c>
    </row>
    <row r="1245">
      <c r="A1245" s="6">
        <v>43248.0</v>
      </c>
      <c r="B1245" s="14" t="str">
        <f t="shared" si="1"/>
        <v>Monday</v>
      </c>
      <c r="C1245" s="14" t="str">
        <f t="shared" si="2"/>
        <v>May</v>
      </c>
      <c r="D1245" s="15" t="str">
        <f t="shared" si="3"/>
        <v>2018</v>
      </c>
      <c r="E1245" s="16">
        <f t="shared" si="4"/>
        <v>22</v>
      </c>
      <c r="F1245" s="14" t="str">
        <f>VLOOKUP(A1245,'_Holidays'!A1245:B3350,2,FALSE)</f>
        <v>Y</v>
      </c>
      <c r="G1245" s="17" t="str">
        <f>VLOOKUP(A1245,'_Holidays'!A1245:C3350,3,FALSE)</f>
        <v>N</v>
      </c>
      <c r="H1245" s="18">
        <v>12.9</v>
      </c>
      <c r="I1245" s="14" t="str">
        <f>IFERROR(__xludf.DUMMYFUNCTION("SPARKLINE(H1245,{""charttype"",""bar"";""color1"",""#00CCFF"";""max"",MAX($H$2:$H$2107)})"),"")</f>
        <v/>
      </c>
      <c r="J1245" s="18">
        <v>20.5</v>
      </c>
      <c r="K1245" s="14" t="str">
        <f>IFERROR(__xludf.DUMMYFUNCTION("SPARKLINE(J1245,{""charttype"",""bar"";""color1"",""#FF0000"";""max"",MAX($J$2:$J$2107)})"),"")</f>
        <v/>
      </c>
      <c r="L1245" s="18">
        <v>6.0</v>
      </c>
      <c r="M1245" s="18" t="str">
        <f>IFERROR(__xludf.DUMMYFUNCTION("SPARKLINE(L1245,{""charttype"",""bar"";""color1"",""#FF9900"";""max"",MAX($L$2:$L$2107)})"),"")</f>
        <v/>
      </c>
      <c r="N1245" s="18">
        <v>0.0</v>
      </c>
      <c r="O1245" s="14" t="str">
        <f>IFERROR(__xludf.DUMMYFUNCTION("SPARKLINE(N1245,{""charttype"",""bar"";""color1"",""#0066CC"";""max"",MAX($N$2:$N$2107)})"),"")</f>
        <v/>
      </c>
      <c r="P1245" s="16">
        <v>119360.3</v>
      </c>
      <c r="Q1245" s="19">
        <v>70.17156</v>
      </c>
      <c r="R1245" s="21">
        <f t="shared" si="5"/>
        <v>8375698.453</v>
      </c>
    </row>
    <row r="1246">
      <c r="A1246" s="6">
        <v>43249.0</v>
      </c>
      <c r="B1246" s="14" t="str">
        <f t="shared" si="1"/>
        <v>Tuesday</v>
      </c>
      <c r="C1246" s="14" t="str">
        <f t="shared" si="2"/>
        <v>May</v>
      </c>
      <c r="D1246" s="15" t="str">
        <f t="shared" si="3"/>
        <v>2018</v>
      </c>
      <c r="E1246" s="16">
        <f t="shared" si="4"/>
        <v>22</v>
      </c>
      <c r="F1246" s="14" t="str">
        <f>VLOOKUP(A1246,'_Holidays'!A1246:B3351,2,FALSE)</f>
        <v>Y</v>
      </c>
      <c r="G1246" s="17" t="str">
        <f>VLOOKUP(A1246,'_Holidays'!A1246:C3351,3,FALSE)</f>
        <v>N</v>
      </c>
      <c r="H1246" s="18">
        <v>13.7</v>
      </c>
      <c r="I1246" s="14" t="str">
        <f>IFERROR(__xludf.DUMMYFUNCTION("SPARKLINE(H1246,{""charttype"",""bar"";""color1"",""#00CCFF"";""max"",MAX($H$2:$H$2107)})"),"")</f>
        <v/>
      </c>
      <c r="J1246" s="18">
        <v>17.9</v>
      </c>
      <c r="K1246" s="14" t="str">
        <f>IFERROR(__xludf.DUMMYFUNCTION("SPARKLINE(J1246,{""charttype"",""bar"";""color1"",""#FF0000"";""max"",MAX($J$2:$J$2107)})"),"")</f>
        <v/>
      </c>
      <c r="L1246" s="18">
        <v>8.1</v>
      </c>
      <c r="M1246" s="18" t="str">
        <f>IFERROR(__xludf.DUMMYFUNCTION("SPARKLINE(L1246,{""charttype"",""bar"";""color1"",""#FF9900"";""max"",MAX($L$2:$L$2107)})"),"")</f>
        <v/>
      </c>
      <c r="N1246" s="18">
        <v>0.8</v>
      </c>
      <c r="O1246" s="14" t="str">
        <f>IFERROR(__xludf.DUMMYFUNCTION("SPARKLINE(N1246,{""charttype"",""bar"";""color1"",""#0066CC"";""max"",MAX($N$2:$N$2107)})"),"")</f>
        <v/>
      </c>
      <c r="P1246" s="16">
        <v>123142.8</v>
      </c>
      <c r="Q1246" s="19">
        <v>81.9784</v>
      </c>
      <c r="R1246" s="21">
        <f t="shared" si="5"/>
        <v>10095049.72</v>
      </c>
    </row>
    <row r="1247">
      <c r="A1247" s="6">
        <v>43250.0</v>
      </c>
      <c r="B1247" s="14" t="str">
        <f t="shared" si="1"/>
        <v>Wednesday</v>
      </c>
      <c r="C1247" s="14" t="str">
        <f t="shared" si="2"/>
        <v>May</v>
      </c>
      <c r="D1247" s="15" t="str">
        <f t="shared" si="3"/>
        <v>2018</v>
      </c>
      <c r="E1247" s="16">
        <f t="shared" si="4"/>
        <v>22</v>
      </c>
      <c r="F1247" s="14" t="str">
        <f>VLOOKUP(A1247,'_Holidays'!A1247:B3352,2,FALSE)</f>
        <v>Y</v>
      </c>
      <c r="G1247" s="17" t="str">
        <f>VLOOKUP(A1247,'_Holidays'!A1247:C3352,3,FALSE)</f>
        <v>N</v>
      </c>
      <c r="H1247" s="18">
        <v>7.7</v>
      </c>
      <c r="I1247" s="14" t="str">
        <f>IFERROR(__xludf.DUMMYFUNCTION("SPARKLINE(H1247,{""charttype"",""bar"";""color1"",""#00CCFF"";""max"",MAX($H$2:$H$2107)})"),"")</f>
        <v/>
      </c>
      <c r="J1247" s="18">
        <v>15.1</v>
      </c>
      <c r="K1247" s="14" t="str">
        <f>IFERROR(__xludf.DUMMYFUNCTION("SPARKLINE(J1247,{""charttype"",""bar"";""color1"",""#FF0000"";""max"",MAX($J$2:$J$2107)})"),"")</f>
        <v/>
      </c>
      <c r="L1247" s="18">
        <v>7.9</v>
      </c>
      <c r="M1247" s="18" t="str">
        <f>IFERROR(__xludf.DUMMYFUNCTION("SPARKLINE(L1247,{""charttype"",""bar"";""color1"",""#FF9900"";""max"",MAX($L$2:$L$2107)})"),"")</f>
        <v/>
      </c>
      <c r="N1247" s="18">
        <v>0.0</v>
      </c>
      <c r="O1247" s="14" t="str">
        <f>IFERROR(__xludf.DUMMYFUNCTION("SPARKLINE(N1247,{""charttype"",""bar"";""color1"",""#0066CC"";""max"",MAX($N$2:$N$2107)})"),"")</f>
        <v/>
      </c>
      <c r="P1247" s="16">
        <v>127830.6</v>
      </c>
      <c r="Q1247" s="19">
        <v>82.53594</v>
      </c>
      <c r="R1247" s="21">
        <f t="shared" si="5"/>
        <v>10550618.73</v>
      </c>
    </row>
    <row r="1248">
      <c r="A1248" s="6">
        <v>43251.0</v>
      </c>
      <c r="B1248" s="14" t="str">
        <f t="shared" si="1"/>
        <v>Thursday</v>
      </c>
      <c r="C1248" s="14" t="str">
        <f t="shared" si="2"/>
        <v>May</v>
      </c>
      <c r="D1248" s="15" t="str">
        <f t="shared" si="3"/>
        <v>2018</v>
      </c>
      <c r="E1248" s="16">
        <f t="shared" si="4"/>
        <v>22</v>
      </c>
      <c r="F1248" s="14" t="str">
        <f>VLOOKUP(A1248,'_Holidays'!A1248:B3353,2,FALSE)</f>
        <v>Y</v>
      </c>
      <c r="G1248" s="17" t="str">
        <f>VLOOKUP(A1248,'_Holidays'!A1248:C3353,3,FALSE)</f>
        <v>N</v>
      </c>
      <c r="H1248" s="18">
        <v>9.6</v>
      </c>
      <c r="I1248" s="14" t="str">
        <f>IFERROR(__xludf.DUMMYFUNCTION("SPARKLINE(H1248,{""charttype"",""bar"";""color1"",""#00CCFF"";""max"",MAX($H$2:$H$2107)})"),"")</f>
        <v/>
      </c>
      <c r="J1248" s="18">
        <v>14.8</v>
      </c>
      <c r="K1248" s="14" t="str">
        <f>IFERROR(__xludf.DUMMYFUNCTION("SPARKLINE(J1248,{""charttype"",""bar"";""color1"",""#FF0000"";""max"",MAX($J$2:$J$2107)})"),"")</f>
        <v/>
      </c>
      <c r="L1248" s="18">
        <v>7.6</v>
      </c>
      <c r="M1248" s="18" t="str">
        <f>IFERROR(__xludf.DUMMYFUNCTION("SPARKLINE(L1248,{""charttype"",""bar"";""color1"",""#FF9900"";""max"",MAX($L$2:$L$2107)})"),"")</f>
        <v/>
      </c>
      <c r="N1248" s="18">
        <v>5.0</v>
      </c>
      <c r="O1248" s="14" t="str">
        <f>IFERROR(__xludf.DUMMYFUNCTION("SPARKLINE(N1248,{""charttype"",""bar"";""color1"",""#0066CC"";""max"",MAX($N$2:$N$2107)})"),"")</f>
        <v/>
      </c>
      <c r="P1248" s="16">
        <v>131159.9</v>
      </c>
      <c r="Q1248" s="19">
        <v>90.35784</v>
      </c>
      <c r="R1248" s="21">
        <f t="shared" si="5"/>
        <v>11851325.26</v>
      </c>
    </row>
    <row r="1249">
      <c r="A1249" s="6">
        <v>43252.0</v>
      </c>
      <c r="B1249" s="14" t="str">
        <f t="shared" si="1"/>
        <v>Friday</v>
      </c>
      <c r="C1249" s="14" t="str">
        <f t="shared" si="2"/>
        <v>June</v>
      </c>
      <c r="D1249" s="15" t="str">
        <f t="shared" si="3"/>
        <v>2018</v>
      </c>
      <c r="E1249" s="16">
        <f t="shared" si="4"/>
        <v>22</v>
      </c>
      <c r="F1249" s="14" t="str">
        <f>VLOOKUP(A1249,'_Holidays'!A1249:B3354,2,FALSE)</f>
        <v>Y</v>
      </c>
      <c r="G1249" s="17" t="str">
        <f>VLOOKUP(A1249,'_Holidays'!A1249:C3354,3,FALSE)</f>
        <v>N</v>
      </c>
      <c r="H1249" s="18">
        <v>4.1</v>
      </c>
      <c r="I1249" s="14" t="str">
        <f>IFERROR(__xludf.DUMMYFUNCTION("SPARKLINE(H1249,{""charttype"",""bar"";""color1"",""#00CCFF"";""max"",MAX($H$2:$H$2107)})"),"")</f>
        <v/>
      </c>
      <c r="J1249" s="18">
        <v>13.3</v>
      </c>
      <c r="K1249" s="14" t="str">
        <f>IFERROR(__xludf.DUMMYFUNCTION("SPARKLINE(J1249,{""charttype"",""bar"";""color1"",""#FF0000"";""max"",MAX($J$2:$J$2107)})"),"")</f>
        <v/>
      </c>
      <c r="L1249" s="18">
        <v>9.6</v>
      </c>
      <c r="M1249" s="18" t="str">
        <f>IFERROR(__xludf.DUMMYFUNCTION("SPARKLINE(L1249,{""charttype"",""bar"";""color1"",""#FF9900"";""max"",MAX($L$2:$L$2107)})"),"")</f>
        <v/>
      </c>
      <c r="N1249" s="18">
        <v>0.0</v>
      </c>
      <c r="O1249" s="14" t="str">
        <f>IFERROR(__xludf.DUMMYFUNCTION("SPARKLINE(N1249,{""charttype"",""bar"";""color1"",""#0066CC"";""max"",MAX($N$2:$N$2107)})"),"")</f>
        <v/>
      </c>
      <c r="P1249" s="16">
        <v>135864.1</v>
      </c>
      <c r="Q1249" s="19">
        <v>101.4129</v>
      </c>
      <c r="R1249" s="21">
        <f t="shared" si="5"/>
        <v>13778372.39</v>
      </c>
    </row>
    <row r="1250">
      <c r="A1250" s="6">
        <v>43253.0</v>
      </c>
      <c r="B1250" s="14" t="str">
        <f t="shared" si="1"/>
        <v>Saturday</v>
      </c>
      <c r="C1250" s="14" t="str">
        <f t="shared" si="2"/>
        <v>June</v>
      </c>
      <c r="D1250" s="15" t="str">
        <f t="shared" si="3"/>
        <v>2018</v>
      </c>
      <c r="E1250" s="16">
        <f t="shared" si="4"/>
        <v>22</v>
      </c>
      <c r="F1250" s="14" t="str">
        <f>VLOOKUP(A1250,'_Holidays'!A1250:B3355,2,FALSE)</f>
        <v>Y</v>
      </c>
      <c r="G1250" s="17" t="str">
        <f>VLOOKUP(A1250,'_Holidays'!A1250:C3355,3,FALSE)</f>
        <v>N</v>
      </c>
      <c r="H1250" s="18">
        <v>3.5</v>
      </c>
      <c r="I1250" s="14" t="str">
        <f>IFERROR(__xludf.DUMMYFUNCTION("SPARKLINE(H1250,{""charttype"",""bar"";""color1"",""#00CCFF"";""max"",MAX($H$2:$H$2107)})"),"")</f>
        <v/>
      </c>
      <c r="J1250" s="18">
        <v>13.6</v>
      </c>
      <c r="K1250" s="14" t="str">
        <f>IFERROR(__xludf.DUMMYFUNCTION("SPARKLINE(J1250,{""charttype"",""bar"";""color1"",""#FF0000"";""max"",MAX($J$2:$J$2107)})"),"")</f>
        <v/>
      </c>
      <c r="L1250" s="18">
        <v>9.6</v>
      </c>
      <c r="M1250" s="18" t="str">
        <f>IFERROR(__xludf.DUMMYFUNCTION("SPARKLINE(L1250,{""charttype"",""bar"";""color1"",""#FF9900"";""max"",MAX($L$2:$L$2107)})"),"")</f>
        <v/>
      </c>
      <c r="N1250" s="18">
        <v>0.2</v>
      </c>
      <c r="O1250" s="14" t="str">
        <f>IFERROR(__xludf.DUMMYFUNCTION("SPARKLINE(N1250,{""charttype"",""bar"";""color1"",""#0066CC"";""max"",MAX($N$2:$N$2107)})"),"")</f>
        <v/>
      </c>
      <c r="P1250" s="16">
        <v>123226.1</v>
      </c>
      <c r="Q1250" s="19">
        <v>99.85348</v>
      </c>
      <c r="R1250" s="21">
        <f t="shared" si="5"/>
        <v>12304554.91</v>
      </c>
    </row>
    <row r="1251">
      <c r="A1251" s="6">
        <v>43254.0</v>
      </c>
      <c r="B1251" s="14" t="str">
        <f t="shared" si="1"/>
        <v>Sunday</v>
      </c>
      <c r="C1251" s="14" t="str">
        <f t="shared" si="2"/>
        <v>June</v>
      </c>
      <c r="D1251" s="15" t="str">
        <f t="shared" si="3"/>
        <v>2018</v>
      </c>
      <c r="E1251" s="16">
        <f t="shared" si="4"/>
        <v>23</v>
      </c>
      <c r="F1251" s="14" t="str">
        <f>VLOOKUP(A1251,'_Holidays'!A1251:B3356,2,FALSE)</f>
        <v>Y</v>
      </c>
      <c r="G1251" s="17" t="str">
        <f>VLOOKUP(A1251,'_Holidays'!A1251:C3356,3,FALSE)</f>
        <v>N</v>
      </c>
      <c r="H1251" s="18">
        <v>4.3</v>
      </c>
      <c r="I1251" s="14" t="str">
        <f>IFERROR(__xludf.DUMMYFUNCTION("SPARKLINE(H1251,{""charttype"",""bar"";""color1"",""#00CCFF"";""max"",MAX($H$2:$H$2107)})"),"")</f>
        <v/>
      </c>
      <c r="J1251" s="18">
        <v>13.8</v>
      </c>
      <c r="K1251" s="14" t="str">
        <f>IFERROR(__xludf.DUMMYFUNCTION("SPARKLINE(J1251,{""charttype"",""bar"";""color1"",""#FF0000"";""max"",MAX($J$2:$J$2107)})"),"")</f>
        <v/>
      </c>
      <c r="L1251" s="18">
        <v>8.5</v>
      </c>
      <c r="M1251" s="18" t="str">
        <f>IFERROR(__xludf.DUMMYFUNCTION("SPARKLINE(L1251,{""charttype"",""bar"";""color1"",""#FF9900"";""max"",MAX($L$2:$L$2107)})"),"")</f>
        <v/>
      </c>
      <c r="N1251" s="18">
        <v>0.0</v>
      </c>
      <c r="O1251" s="14" t="str">
        <f>IFERROR(__xludf.DUMMYFUNCTION("SPARKLINE(N1251,{""charttype"",""bar"";""color1"",""#0066CC"";""max"",MAX($N$2:$N$2107)})"),"")</f>
        <v/>
      </c>
      <c r="P1251" s="16">
        <v>121177.6</v>
      </c>
      <c r="Q1251" s="19">
        <v>91.04373</v>
      </c>
      <c r="R1251" s="21">
        <f t="shared" si="5"/>
        <v>11032460.7</v>
      </c>
    </row>
    <row r="1252">
      <c r="A1252" s="6">
        <v>43255.0</v>
      </c>
      <c r="B1252" s="14" t="str">
        <f t="shared" si="1"/>
        <v>Monday</v>
      </c>
      <c r="C1252" s="14" t="str">
        <f t="shared" si="2"/>
        <v>June</v>
      </c>
      <c r="D1252" s="15" t="str">
        <f t="shared" si="3"/>
        <v>2018</v>
      </c>
      <c r="E1252" s="16">
        <f t="shared" si="4"/>
        <v>23</v>
      </c>
      <c r="F1252" s="14" t="str">
        <f>VLOOKUP(A1252,'_Holidays'!A1252:B3357,2,FALSE)</f>
        <v>Y</v>
      </c>
      <c r="G1252" s="17" t="str">
        <f>VLOOKUP(A1252,'_Holidays'!A1252:C3357,3,FALSE)</f>
        <v>N</v>
      </c>
      <c r="H1252" s="18">
        <v>4.5</v>
      </c>
      <c r="I1252" s="14" t="str">
        <f>IFERROR(__xludf.DUMMYFUNCTION("SPARKLINE(H1252,{""charttype"",""bar"";""color1"",""#00CCFF"";""max"",MAX($H$2:$H$2107)})"),"")</f>
        <v/>
      </c>
      <c r="J1252" s="18">
        <v>14.4</v>
      </c>
      <c r="K1252" s="14" t="str">
        <f>IFERROR(__xludf.DUMMYFUNCTION("SPARKLINE(J1252,{""charttype"",""bar"";""color1"",""#FF0000"";""max"",MAX($J$2:$J$2107)})"),"")</f>
        <v/>
      </c>
      <c r="L1252" s="18">
        <v>9.3</v>
      </c>
      <c r="M1252" s="18" t="str">
        <f>IFERROR(__xludf.DUMMYFUNCTION("SPARKLINE(L1252,{""charttype"",""bar"";""color1"",""#FF9900"";""max"",MAX($L$2:$L$2107)})"),"")</f>
        <v/>
      </c>
      <c r="N1252" s="18">
        <v>0.0</v>
      </c>
      <c r="O1252" s="14" t="str">
        <f>IFERROR(__xludf.DUMMYFUNCTION("SPARKLINE(N1252,{""charttype"",""bar"";""color1"",""#0066CC"";""max"",MAX($N$2:$N$2107)})"),"")</f>
        <v/>
      </c>
      <c r="P1252" s="16">
        <v>135385.4</v>
      </c>
      <c r="Q1252" s="19">
        <v>120.252</v>
      </c>
      <c r="R1252" s="21">
        <f t="shared" si="5"/>
        <v>16280365.12</v>
      </c>
    </row>
    <row r="1253">
      <c r="A1253" s="6">
        <v>43256.0</v>
      </c>
      <c r="B1253" s="14" t="str">
        <f t="shared" si="1"/>
        <v>Tuesday</v>
      </c>
      <c r="C1253" s="14" t="str">
        <f t="shared" si="2"/>
        <v>June</v>
      </c>
      <c r="D1253" s="15" t="str">
        <f t="shared" si="3"/>
        <v>2018</v>
      </c>
      <c r="E1253" s="16">
        <f t="shared" si="4"/>
        <v>23</v>
      </c>
      <c r="F1253" s="14" t="str">
        <f>VLOOKUP(A1253,'_Holidays'!A1253:B3358,2,FALSE)</f>
        <v>Y</v>
      </c>
      <c r="G1253" s="17" t="str">
        <f>VLOOKUP(A1253,'_Holidays'!A1253:C3358,3,FALSE)</f>
        <v>N</v>
      </c>
      <c r="H1253" s="18">
        <v>7.5</v>
      </c>
      <c r="I1253" s="14" t="str">
        <f>IFERROR(__xludf.DUMMYFUNCTION("SPARKLINE(H1253,{""charttype"",""bar"";""color1"",""#00CCFF"";""max"",MAX($H$2:$H$2107)})"),"")</f>
        <v/>
      </c>
      <c r="J1253" s="18">
        <v>15.0</v>
      </c>
      <c r="K1253" s="14" t="str">
        <f>IFERROR(__xludf.DUMMYFUNCTION("SPARKLINE(J1253,{""charttype"",""bar"";""color1"",""#FF0000"";""max"",MAX($J$2:$J$2107)})"),"")</f>
        <v/>
      </c>
      <c r="L1253" s="18">
        <v>8.8</v>
      </c>
      <c r="M1253" s="18" t="str">
        <f>IFERROR(__xludf.DUMMYFUNCTION("SPARKLINE(L1253,{""charttype"",""bar"";""color1"",""#FF9900"";""max"",MAX($L$2:$L$2107)})"),"")</f>
        <v/>
      </c>
      <c r="N1253" s="18">
        <v>1.6</v>
      </c>
      <c r="O1253" s="14" t="str">
        <f>IFERROR(__xludf.DUMMYFUNCTION("SPARKLINE(N1253,{""charttype"",""bar"";""color1"",""#0066CC"";""max"",MAX($N$2:$N$2107)})"),"")</f>
        <v/>
      </c>
      <c r="P1253" s="16">
        <v>132975.1</v>
      </c>
      <c r="Q1253" s="19">
        <v>105.8039</v>
      </c>
      <c r="R1253" s="21">
        <f t="shared" si="5"/>
        <v>14069284.18</v>
      </c>
    </row>
    <row r="1254">
      <c r="A1254" s="6">
        <v>43257.0</v>
      </c>
      <c r="B1254" s="14" t="str">
        <f t="shared" si="1"/>
        <v>Wednesday</v>
      </c>
      <c r="C1254" s="14" t="str">
        <f t="shared" si="2"/>
        <v>June</v>
      </c>
      <c r="D1254" s="15" t="str">
        <f t="shared" si="3"/>
        <v>2018</v>
      </c>
      <c r="E1254" s="16">
        <f t="shared" si="4"/>
        <v>23</v>
      </c>
      <c r="F1254" s="14" t="str">
        <f>VLOOKUP(A1254,'_Holidays'!A1254:B3359,2,FALSE)</f>
        <v>Y</v>
      </c>
      <c r="G1254" s="17" t="str">
        <f>VLOOKUP(A1254,'_Holidays'!A1254:C3359,3,FALSE)</f>
        <v>N</v>
      </c>
      <c r="H1254" s="18">
        <v>5.6</v>
      </c>
      <c r="I1254" s="14" t="str">
        <f>IFERROR(__xludf.DUMMYFUNCTION("SPARKLINE(H1254,{""charttype"",""bar"";""color1"",""#00CCFF"";""max"",MAX($H$2:$H$2107)})"),"")</f>
        <v/>
      </c>
      <c r="J1254" s="18">
        <v>19.1</v>
      </c>
      <c r="K1254" s="14" t="str">
        <f>IFERROR(__xludf.DUMMYFUNCTION("SPARKLINE(J1254,{""charttype"",""bar"";""color1"",""#FF0000"";""max"",MAX($J$2:$J$2107)})"),"")</f>
        <v/>
      </c>
      <c r="L1254" s="18">
        <v>9.4</v>
      </c>
      <c r="M1254" s="18" t="str">
        <f>IFERROR(__xludf.DUMMYFUNCTION("SPARKLINE(L1254,{""charttype"",""bar"";""color1"",""#FF9900"";""max"",MAX($L$2:$L$2107)})"),"")</f>
        <v/>
      </c>
      <c r="N1254" s="18">
        <v>0.4</v>
      </c>
      <c r="O1254" s="14" t="str">
        <f>IFERROR(__xludf.DUMMYFUNCTION("SPARKLINE(N1254,{""charttype"",""bar"";""color1"",""#0066CC"";""max"",MAX($N$2:$N$2107)})"),"")</f>
        <v/>
      </c>
      <c r="P1254" s="16">
        <v>132038.4</v>
      </c>
      <c r="Q1254" s="19">
        <v>106.2307</v>
      </c>
      <c r="R1254" s="21">
        <f t="shared" si="5"/>
        <v>14026531.66</v>
      </c>
    </row>
    <row r="1255">
      <c r="A1255" s="6">
        <v>43258.0</v>
      </c>
      <c r="B1255" s="14" t="str">
        <f t="shared" si="1"/>
        <v>Thursday</v>
      </c>
      <c r="C1255" s="14" t="str">
        <f t="shared" si="2"/>
        <v>June</v>
      </c>
      <c r="D1255" s="15" t="str">
        <f t="shared" si="3"/>
        <v>2018</v>
      </c>
      <c r="E1255" s="16">
        <f t="shared" si="4"/>
        <v>23</v>
      </c>
      <c r="F1255" s="14" t="str">
        <f>VLOOKUP(A1255,'_Holidays'!A1255:B3360,2,FALSE)</f>
        <v>Y</v>
      </c>
      <c r="G1255" s="17" t="str">
        <f>VLOOKUP(A1255,'_Holidays'!A1255:C3360,3,FALSE)</f>
        <v>N</v>
      </c>
      <c r="H1255" s="18">
        <v>7.7</v>
      </c>
      <c r="I1255" s="14" t="str">
        <f>IFERROR(__xludf.DUMMYFUNCTION("SPARKLINE(H1255,{""charttype"",""bar"";""color1"",""#00CCFF"";""max"",MAX($H$2:$H$2107)})"),"")</f>
        <v/>
      </c>
      <c r="J1255" s="18">
        <v>17.8</v>
      </c>
      <c r="K1255" s="14" t="str">
        <f>IFERROR(__xludf.DUMMYFUNCTION("SPARKLINE(J1255,{""charttype"",""bar"";""color1"",""#FF0000"";""max"",MAX($J$2:$J$2107)})"),"")</f>
        <v/>
      </c>
      <c r="L1255" s="18">
        <v>5.7</v>
      </c>
      <c r="M1255" s="18" t="str">
        <f>IFERROR(__xludf.DUMMYFUNCTION("SPARKLINE(L1255,{""charttype"",""bar"";""color1"",""#FF9900"";""max"",MAX($L$2:$L$2107)})"),"")</f>
        <v/>
      </c>
      <c r="N1255" s="18">
        <v>0.2</v>
      </c>
      <c r="O1255" s="14" t="str">
        <f>IFERROR(__xludf.DUMMYFUNCTION("SPARKLINE(N1255,{""charttype"",""bar"";""color1"",""#0066CC"";""max"",MAX($N$2:$N$2107)})"),"")</f>
        <v/>
      </c>
      <c r="P1255" s="16">
        <v>128577.6</v>
      </c>
      <c r="Q1255" s="19">
        <v>87.71079</v>
      </c>
      <c r="R1255" s="21">
        <f t="shared" si="5"/>
        <v>11277642.87</v>
      </c>
    </row>
    <row r="1256">
      <c r="A1256" s="6">
        <v>43259.0</v>
      </c>
      <c r="B1256" s="14" t="str">
        <f t="shared" si="1"/>
        <v>Friday</v>
      </c>
      <c r="C1256" s="14" t="str">
        <f t="shared" si="2"/>
        <v>June</v>
      </c>
      <c r="D1256" s="15" t="str">
        <f t="shared" si="3"/>
        <v>2018</v>
      </c>
      <c r="E1256" s="16">
        <f t="shared" si="4"/>
        <v>23</v>
      </c>
      <c r="F1256" s="14" t="str">
        <f>VLOOKUP(A1256,'_Holidays'!A1256:B3361,2,FALSE)</f>
        <v>Y</v>
      </c>
      <c r="G1256" s="17" t="str">
        <f>VLOOKUP(A1256,'_Holidays'!A1256:C3361,3,FALSE)</f>
        <v>N</v>
      </c>
      <c r="H1256" s="18">
        <v>12.4</v>
      </c>
      <c r="I1256" s="14" t="str">
        <f>IFERROR(__xludf.DUMMYFUNCTION("SPARKLINE(H1256,{""charttype"",""bar"";""color1"",""#00CCFF"";""max"",MAX($H$2:$H$2107)})"),"")</f>
        <v/>
      </c>
      <c r="J1256" s="18">
        <v>13.6</v>
      </c>
      <c r="K1256" s="14" t="str">
        <f>IFERROR(__xludf.DUMMYFUNCTION("SPARKLINE(J1256,{""charttype"",""bar"";""color1"",""#FF0000"";""max"",MAX($J$2:$J$2107)})"),"")</f>
        <v/>
      </c>
      <c r="L1256" s="18">
        <v>3.3</v>
      </c>
      <c r="M1256" s="18" t="str">
        <f>IFERROR(__xludf.DUMMYFUNCTION("SPARKLINE(L1256,{""charttype"",""bar"";""color1"",""#FF9900"";""max"",MAX($L$2:$L$2107)})"),"")</f>
        <v/>
      </c>
      <c r="N1256" s="18">
        <v>0.6</v>
      </c>
      <c r="O1256" s="14" t="str">
        <f>IFERROR(__xludf.DUMMYFUNCTION("SPARKLINE(N1256,{""charttype"",""bar"";""color1"",""#0066CC"";""max"",MAX($N$2:$N$2107)})"),"")</f>
        <v/>
      </c>
      <c r="P1256" s="16">
        <v>129910.0</v>
      </c>
      <c r="Q1256" s="19">
        <v>130.0827</v>
      </c>
      <c r="R1256" s="21">
        <f t="shared" si="5"/>
        <v>16899043.56</v>
      </c>
    </row>
    <row r="1257">
      <c r="A1257" s="6">
        <v>43260.0</v>
      </c>
      <c r="B1257" s="14" t="str">
        <f t="shared" si="1"/>
        <v>Saturday</v>
      </c>
      <c r="C1257" s="14" t="str">
        <f t="shared" si="2"/>
        <v>June</v>
      </c>
      <c r="D1257" s="15" t="str">
        <f t="shared" si="3"/>
        <v>2018</v>
      </c>
      <c r="E1257" s="16">
        <f t="shared" si="4"/>
        <v>23</v>
      </c>
      <c r="F1257" s="14" t="str">
        <f>VLOOKUP(A1257,'_Holidays'!A1257:B3362,2,FALSE)</f>
        <v>Y</v>
      </c>
      <c r="G1257" s="17" t="str">
        <f>VLOOKUP(A1257,'_Holidays'!A1257:C3362,3,FALSE)</f>
        <v>N</v>
      </c>
      <c r="H1257" s="18">
        <v>11.3</v>
      </c>
      <c r="I1257" s="14" t="str">
        <f>IFERROR(__xludf.DUMMYFUNCTION("SPARKLINE(H1257,{""charttype"",""bar"";""color1"",""#00CCFF"";""max"",MAX($H$2:$H$2107)})"),"")</f>
        <v/>
      </c>
      <c r="J1257" s="18">
        <v>15.6</v>
      </c>
      <c r="K1257" s="14" t="str">
        <f>IFERROR(__xludf.DUMMYFUNCTION("SPARKLINE(J1257,{""charttype"",""bar"";""color1"",""#FF0000"";""max"",MAX($J$2:$J$2107)})"),"")</f>
        <v/>
      </c>
      <c r="L1257" s="18">
        <v>8.0</v>
      </c>
      <c r="M1257" s="18" t="str">
        <f>IFERROR(__xludf.DUMMYFUNCTION("SPARKLINE(L1257,{""charttype"",""bar"";""color1"",""#FF9900"";""max"",MAX($L$2:$L$2107)})"),"")</f>
        <v/>
      </c>
      <c r="N1257" s="18">
        <v>3.0</v>
      </c>
      <c r="O1257" s="14" t="str">
        <f>IFERROR(__xludf.DUMMYFUNCTION("SPARKLINE(N1257,{""charttype"",""bar"";""color1"",""#0066CC"";""max"",MAX($N$2:$N$2107)})"),"")</f>
        <v/>
      </c>
      <c r="P1257" s="16">
        <v>120232.2</v>
      </c>
      <c r="Q1257" s="19">
        <v>110.6732</v>
      </c>
      <c r="R1257" s="21">
        <f t="shared" si="5"/>
        <v>13306482.32</v>
      </c>
    </row>
    <row r="1258">
      <c r="A1258" s="6">
        <v>43261.0</v>
      </c>
      <c r="B1258" s="14" t="str">
        <f t="shared" si="1"/>
        <v>Sunday</v>
      </c>
      <c r="C1258" s="14" t="str">
        <f t="shared" si="2"/>
        <v>June</v>
      </c>
      <c r="D1258" s="15" t="str">
        <f t="shared" si="3"/>
        <v>2018</v>
      </c>
      <c r="E1258" s="16">
        <f t="shared" si="4"/>
        <v>24</v>
      </c>
      <c r="F1258" s="14" t="str">
        <f>VLOOKUP(A1258,'_Holidays'!A1258:B3363,2,FALSE)</f>
        <v>Y</v>
      </c>
      <c r="G1258" s="17" t="str">
        <f>VLOOKUP(A1258,'_Holidays'!A1258:C3363,3,FALSE)</f>
        <v>N</v>
      </c>
      <c r="H1258" s="18">
        <v>4.1</v>
      </c>
      <c r="I1258" s="14" t="str">
        <f>IFERROR(__xludf.DUMMYFUNCTION("SPARKLINE(H1258,{""charttype"",""bar"";""color1"",""#00CCFF"";""max"",MAX($H$2:$H$2107)})"),"")</f>
        <v/>
      </c>
      <c r="J1258" s="18">
        <v>15.3</v>
      </c>
      <c r="K1258" s="14" t="str">
        <f>IFERROR(__xludf.DUMMYFUNCTION("SPARKLINE(J1258,{""charttype"",""bar"";""color1"",""#FF0000"";""max"",MAX($J$2:$J$2107)})"),"")</f>
        <v/>
      </c>
      <c r="L1258" s="18">
        <v>9.3</v>
      </c>
      <c r="M1258" s="18" t="str">
        <f>IFERROR(__xludf.DUMMYFUNCTION("SPARKLINE(L1258,{""charttype"",""bar"";""color1"",""#FF9900"";""max"",MAX($L$2:$L$2107)})"),"")</f>
        <v/>
      </c>
      <c r="N1258" s="18">
        <v>0.0</v>
      </c>
      <c r="O1258" s="14" t="str">
        <f>IFERROR(__xludf.DUMMYFUNCTION("SPARKLINE(N1258,{""charttype"",""bar"";""color1"",""#0066CC"";""max"",MAX($N$2:$N$2107)})"),"")</f>
        <v/>
      </c>
      <c r="P1258" s="16">
        <v>117037.9</v>
      </c>
      <c r="Q1258" s="19">
        <v>75.51947</v>
      </c>
      <c r="R1258" s="21">
        <f t="shared" si="5"/>
        <v>8838640.178</v>
      </c>
    </row>
    <row r="1259">
      <c r="A1259" s="6">
        <v>43262.0</v>
      </c>
      <c r="B1259" s="14" t="str">
        <f t="shared" si="1"/>
        <v>Monday</v>
      </c>
      <c r="C1259" s="14" t="str">
        <f t="shared" si="2"/>
        <v>June</v>
      </c>
      <c r="D1259" s="15" t="str">
        <f t="shared" si="3"/>
        <v>2018</v>
      </c>
      <c r="E1259" s="16">
        <f t="shared" si="4"/>
        <v>24</v>
      </c>
      <c r="F1259" s="14" t="str">
        <f>VLOOKUP(A1259,'_Holidays'!A1259:B3364,2,FALSE)</f>
        <v>Y</v>
      </c>
      <c r="G1259" s="17" t="str">
        <f>VLOOKUP(A1259,'_Holidays'!A1259:C3364,3,FALSE)</f>
        <v>Y</v>
      </c>
      <c r="H1259" s="18">
        <v>5.3</v>
      </c>
      <c r="I1259" s="14" t="str">
        <f>IFERROR(__xludf.DUMMYFUNCTION("SPARKLINE(H1259,{""charttype"",""bar"";""color1"",""#00CCFF"";""max"",MAX($H$2:$H$2107)})"),"")</f>
        <v/>
      </c>
      <c r="J1259" s="18">
        <v>17.6</v>
      </c>
      <c r="K1259" s="14" t="str">
        <f>IFERROR(__xludf.DUMMYFUNCTION("SPARKLINE(J1259,{""charttype"",""bar"";""color1"",""#FF0000"";""max"",MAX($J$2:$J$2107)})"),"")</f>
        <v/>
      </c>
      <c r="L1259" s="18">
        <v>8.9</v>
      </c>
      <c r="M1259" s="18" t="str">
        <f>IFERROR(__xludf.DUMMYFUNCTION("SPARKLINE(L1259,{""charttype"",""bar"";""color1"",""#FF9900"";""max"",MAX($L$2:$L$2107)})"),"")</f>
        <v/>
      </c>
      <c r="N1259" s="18">
        <v>0.2</v>
      </c>
      <c r="O1259" s="14" t="str">
        <f>IFERROR(__xludf.DUMMYFUNCTION("SPARKLINE(N1259,{""charttype"",""bar"";""color1"",""#0066CC"";""max"",MAX($N$2:$N$2107)})"),"")</f>
        <v/>
      </c>
      <c r="P1259" s="16">
        <v>113421.0</v>
      </c>
      <c r="Q1259" s="19">
        <v>56.39995</v>
      </c>
      <c r="R1259" s="21">
        <f t="shared" si="5"/>
        <v>6396938.729</v>
      </c>
    </row>
    <row r="1260">
      <c r="A1260" s="6">
        <v>43263.0</v>
      </c>
      <c r="B1260" s="14" t="str">
        <f t="shared" si="1"/>
        <v>Tuesday</v>
      </c>
      <c r="C1260" s="14" t="str">
        <f t="shared" si="2"/>
        <v>June</v>
      </c>
      <c r="D1260" s="15" t="str">
        <f t="shared" si="3"/>
        <v>2018</v>
      </c>
      <c r="E1260" s="16">
        <f t="shared" si="4"/>
        <v>24</v>
      </c>
      <c r="F1260" s="14" t="str">
        <f>VLOOKUP(A1260,'_Holidays'!A1260:B3365,2,FALSE)</f>
        <v>Y</v>
      </c>
      <c r="G1260" s="17" t="str">
        <f>VLOOKUP(A1260,'_Holidays'!A1260:C3365,3,FALSE)</f>
        <v>N</v>
      </c>
      <c r="H1260" s="18">
        <v>7.9</v>
      </c>
      <c r="I1260" s="14" t="str">
        <f>IFERROR(__xludf.DUMMYFUNCTION("SPARKLINE(H1260,{""charttype"",""bar"";""color1"",""#00CCFF"";""max"",MAX($H$2:$H$2107)})"),"")</f>
        <v/>
      </c>
      <c r="J1260" s="18">
        <v>16.6</v>
      </c>
      <c r="K1260" s="14" t="str">
        <f>IFERROR(__xludf.DUMMYFUNCTION("SPARKLINE(J1260,{""charttype"",""bar"";""color1"",""#FF0000"";""max"",MAX($J$2:$J$2107)})"),"")</f>
        <v/>
      </c>
      <c r="L1260" s="18">
        <v>6.7</v>
      </c>
      <c r="M1260" s="18" t="str">
        <f>IFERROR(__xludf.DUMMYFUNCTION("SPARKLINE(L1260,{""charttype"",""bar"";""color1"",""#FF9900"";""max"",MAX($L$2:$L$2107)})"),"")</f>
        <v/>
      </c>
      <c r="N1260" s="18">
        <v>0.4</v>
      </c>
      <c r="O1260" s="14" t="str">
        <f>IFERROR(__xludf.DUMMYFUNCTION("SPARKLINE(N1260,{""charttype"",""bar"";""color1"",""#0066CC"";""max"",MAX($N$2:$N$2107)})"),"")</f>
        <v/>
      </c>
      <c r="P1260" s="16">
        <v>127261.3</v>
      </c>
      <c r="Q1260" s="19">
        <v>78.29442</v>
      </c>
      <c r="R1260" s="21">
        <f t="shared" si="5"/>
        <v>9963849.672</v>
      </c>
    </row>
    <row r="1261">
      <c r="A1261" s="6">
        <v>43264.0</v>
      </c>
      <c r="B1261" s="14" t="str">
        <f t="shared" si="1"/>
        <v>Wednesday</v>
      </c>
      <c r="C1261" s="14" t="str">
        <f t="shared" si="2"/>
        <v>June</v>
      </c>
      <c r="D1261" s="15" t="str">
        <f t="shared" si="3"/>
        <v>2018</v>
      </c>
      <c r="E1261" s="16">
        <f t="shared" si="4"/>
        <v>24</v>
      </c>
      <c r="F1261" s="14" t="str">
        <f>VLOOKUP(A1261,'_Holidays'!A1261:B3366,2,FALSE)</f>
        <v>Y</v>
      </c>
      <c r="G1261" s="17" t="str">
        <f>VLOOKUP(A1261,'_Holidays'!A1261:C3366,3,FALSE)</f>
        <v>N</v>
      </c>
      <c r="H1261" s="18">
        <v>9.5</v>
      </c>
      <c r="I1261" s="14" t="str">
        <f>IFERROR(__xludf.DUMMYFUNCTION("SPARKLINE(H1261,{""charttype"",""bar"";""color1"",""#00CCFF"";""max"",MAX($H$2:$H$2107)})"),"")</f>
        <v/>
      </c>
      <c r="J1261" s="18">
        <v>14.1</v>
      </c>
      <c r="K1261" s="14" t="str">
        <f>IFERROR(__xludf.DUMMYFUNCTION("SPARKLINE(J1261,{""charttype"",""bar"";""color1"",""#FF0000"";""max"",MAX($J$2:$J$2107)})"),"")</f>
        <v/>
      </c>
      <c r="L1261" s="18">
        <v>7.1</v>
      </c>
      <c r="M1261" s="18" t="str">
        <f>IFERROR(__xludf.DUMMYFUNCTION("SPARKLINE(L1261,{""charttype"",""bar"";""color1"",""#FF9900"";""max"",MAX($L$2:$L$2107)})"),"")</f>
        <v/>
      </c>
      <c r="N1261" s="18">
        <v>0.0</v>
      </c>
      <c r="O1261" s="14" t="str">
        <f>IFERROR(__xludf.DUMMYFUNCTION("SPARKLINE(N1261,{""charttype"",""bar"";""color1"",""#0066CC"";""max"",MAX($N$2:$N$2107)})"),"")</f>
        <v/>
      </c>
      <c r="P1261" s="16">
        <v>131574.6</v>
      </c>
      <c r="Q1261" s="19">
        <v>84.57953</v>
      </c>
      <c r="R1261" s="21">
        <f t="shared" si="5"/>
        <v>11128517.83</v>
      </c>
    </row>
    <row r="1262">
      <c r="A1262" s="6">
        <v>43265.0</v>
      </c>
      <c r="B1262" s="14" t="str">
        <f t="shared" si="1"/>
        <v>Thursday</v>
      </c>
      <c r="C1262" s="14" t="str">
        <f t="shared" si="2"/>
        <v>June</v>
      </c>
      <c r="D1262" s="15" t="str">
        <f t="shared" si="3"/>
        <v>2018</v>
      </c>
      <c r="E1262" s="16">
        <f t="shared" si="4"/>
        <v>24</v>
      </c>
      <c r="F1262" s="14" t="str">
        <f>VLOOKUP(A1262,'_Holidays'!A1262:B3367,2,FALSE)</f>
        <v>Y</v>
      </c>
      <c r="G1262" s="17" t="str">
        <f>VLOOKUP(A1262,'_Holidays'!A1262:C3367,3,FALSE)</f>
        <v>N</v>
      </c>
      <c r="H1262" s="18">
        <v>8.6</v>
      </c>
      <c r="I1262" s="14" t="str">
        <f>IFERROR(__xludf.DUMMYFUNCTION("SPARKLINE(H1262,{""charttype"",""bar"";""color1"",""#00CCFF"";""max"",MAX($H$2:$H$2107)})"),"")</f>
        <v/>
      </c>
      <c r="J1262" s="18">
        <v>14.5</v>
      </c>
      <c r="K1262" s="14" t="str">
        <f>IFERROR(__xludf.DUMMYFUNCTION("SPARKLINE(J1262,{""charttype"",""bar"";""color1"",""#FF0000"";""max"",MAX($J$2:$J$2107)})"),"")</f>
        <v/>
      </c>
      <c r="L1262" s="18">
        <v>7.8</v>
      </c>
      <c r="M1262" s="18" t="str">
        <f>IFERROR(__xludf.DUMMYFUNCTION("SPARKLINE(L1262,{""charttype"",""bar"";""color1"",""#FF9900"";""max"",MAX($L$2:$L$2107)})"),"")</f>
        <v/>
      </c>
      <c r="N1262" s="18">
        <v>5.6</v>
      </c>
      <c r="O1262" s="14" t="str">
        <f>IFERROR(__xludf.DUMMYFUNCTION("SPARKLINE(N1262,{""charttype"",""bar"";""color1"",""#0066CC"";""max"",MAX($N$2:$N$2107)})"),"")</f>
        <v/>
      </c>
      <c r="P1262" s="16">
        <v>130544.5</v>
      </c>
      <c r="Q1262" s="19">
        <v>72.4918</v>
      </c>
      <c r="R1262" s="21">
        <f t="shared" si="5"/>
        <v>9463405.785</v>
      </c>
    </row>
    <row r="1263">
      <c r="A1263" s="6">
        <v>43266.0</v>
      </c>
      <c r="B1263" s="14" t="str">
        <f t="shared" si="1"/>
        <v>Friday</v>
      </c>
      <c r="C1263" s="14" t="str">
        <f t="shared" si="2"/>
        <v>June</v>
      </c>
      <c r="D1263" s="15" t="str">
        <f t="shared" si="3"/>
        <v>2018</v>
      </c>
      <c r="E1263" s="16">
        <f t="shared" si="4"/>
        <v>24</v>
      </c>
      <c r="F1263" s="14" t="str">
        <f>VLOOKUP(A1263,'_Holidays'!A1263:B3368,2,FALSE)</f>
        <v>Y</v>
      </c>
      <c r="G1263" s="17" t="str">
        <f>VLOOKUP(A1263,'_Holidays'!A1263:C3368,3,FALSE)</f>
        <v>N</v>
      </c>
      <c r="H1263" s="18">
        <v>9.6</v>
      </c>
      <c r="I1263" s="14" t="str">
        <f>IFERROR(__xludf.DUMMYFUNCTION("SPARKLINE(H1263,{""charttype"",""bar"";""color1"",""#00CCFF"";""max"",MAX($H$2:$H$2107)})"),"")</f>
        <v/>
      </c>
      <c r="J1263" s="18">
        <v>14.0</v>
      </c>
      <c r="K1263" s="14" t="str">
        <f>IFERROR(__xludf.DUMMYFUNCTION("SPARKLINE(J1263,{""charttype"",""bar"";""color1"",""#FF0000"";""max"",MAX($J$2:$J$2107)})"),"")</f>
        <v/>
      </c>
      <c r="L1263" s="18">
        <v>4.4</v>
      </c>
      <c r="M1263" s="18" t="str">
        <f>IFERROR(__xludf.DUMMYFUNCTION("SPARKLINE(L1263,{""charttype"",""bar"";""color1"",""#FF9900"";""max"",MAX($L$2:$L$2107)})"),"")</f>
        <v/>
      </c>
      <c r="N1263" s="18">
        <v>4.6</v>
      </c>
      <c r="O1263" s="14" t="str">
        <f>IFERROR(__xludf.DUMMYFUNCTION("SPARKLINE(N1263,{""charttype"",""bar"";""color1"",""#0066CC"";""max"",MAX($N$2:$N$2107)})"),"")</f>
        <v/>
      </c>
      <c r="P1263" s="16">
        <v>133009.0</v>
      </c>
      <c r="Q1263" s="19">
        <v>74.90559</v>
      </c>
      <c r="R1263" s="21">
        <f t="shared" si="5"/>
        <v>9963117.62</v>
      </c>
    </row>
    <row r="1264">
      <c r="A1264" s="6">
        <v>43267.0</v>
      </c>
      <c r="B1264" s="14" t="str">
        <f t="shared" si="1"/>
        <v>Saturday</v>
      </c>
      <c r="C1264" s="14" t="str">
        <f t="shared" si="2"/>
        <v>June</v>
      </c>
      <c r="D1264" s="15" t="str">
        <f t="shared" si="3"/>
        <v>2018</v>
      </c>
      <c r="E1264" s="16">
        <f t="shared" si="4"/>
        <v>24</v>
      </c>
      <c r="F1264" s="14" t="str">
        <f>VLOOKUP(A1264,'_Holidays'!A1264:B3369,2,FALSE)</f>
        <v>Y</v>
      </c>
      <c r="G1264" s="17" t="str">
        <f>VLOOKUP(A1264,'_Holidays'!A1264:C3369,3,FALSE)</f>
        <v>N</v>
      </c>
      <c r="H1264" s="18">
        <v>6.9</v>
      </c>
      <c r="I1264" s="14" t="str">
        <f>IFERROR(__xludf.DUMMYFUNCTION("SPARKLINE(H1264,{""charttype"",""bar"";""color1"",""#00CCFF"";""max"",MAX($H$2:$H$2107)})"),"")</f>
        <v/>
      </c>
      <c r="J1264" s="18">
        <v>13.1</v>
      </c>
      <c r="K1264" s="14" t="str">
        <f>IFERROR(__xludf.DUMMYFUNCTION("SPARKLINE(J1264,{""charttype"",""bar"";""color1"",""#FF0000"";""max"",MAX($J$2:$J$2107)})"),"")</f>
        <v/>
      </c>
      <c r="L1264" s="18">
        <v>7.1</v>
      </c>
      <c r="M1264" s="18" t="str">
        <f>IFERROR(__xludf.DUMMYFUNCTION("SPARKLINE(L1264,{""charttype"",""bar"";""color1"",""#FF9900"";""max"",MAX($L$2:$L$2107)})"),"")</f>
        <v/>
      </c>
      <c r="N1264" s="18">
        <v>2.2</v>
      </c>
      <c r="O1264" s="14" t="str">
        <f>IFERROR(__xludf.DUMMYFUNCTION("SPARKLINE(N1264,{""charttype"",""bar"";""color1"",""#0066CC"";""max"",MAX($N$2:$N$2107)})"),"")</f>
        <v/>
      </c>
      <c r="P1264" s="16">
        <v>124351.2</v>
      </c>
      <c r="Q1264" s="19">
        <v>81.80077</v>
      </c>
      <c r="R1264" s="21">
        <f t="shared" si="5"/>
        <v>10172023.91</v>
      </c>
    </row>
    <row r="1265">
      <c r="A1265" s="6">
        <v>43268.0</v>
      </c>
      <c r="B1265" s="14" t="str">
        <f t="shared" si="1"/>
        <v>Sunday</v>
      </c>
      <c r="C1265" s="14" t="str">
        <f t="shared" si="2"/>
        <v>June</v>
      </c>
      <c r="D1265" s="15" t="str">
        <f t="shared" si="3"/>
        <v>2018</v>
      </c>
      <c r="E1265" s="16">
        <f t="shared" si="4"/>
        <v>25</v>
      </c>
      <c r="F1265" s="14" t="str">
        <f>VLOOKUP(A1265,'_Holidays'!A1265:B3370,2,FALSE)</f>
        <v>Y</v>
      </c>
      <c r="G1265" s="17" t="str">
        <f>VLOOKUP(A1265,'_Holidays'!A1265:C3370,3,FALSE)</f>
        <v>N</v>
      </c>
      <c r="H1265" s="18">
        <v>8.0</v>
      </c>
      <c r="I1265" s="14" t="str">
        <f>IFERROR(__xludf.DUMMYFUNCTION("SPARKLINE(H1265,{""charttype"",""bar"";""color1"",""#00CCFF"";""max"",MAX($H$2:$H$2107)})"),"")</f>
        <v/>
      </c>
      <c r="J1265" s="18">
        <v>13.1</v>
      </c>
      <c r="K1265" s="14" t="str">
        <f>IFERROR(__xludf.DUMMYFUNCTION("SPARKLINE(J1265,{""charttype"",""bar"";""color1"",""#FF0000"";""max"",MAX($J$2:$J$2107)})"),"")</f>
        <v/>
      </c>
      <c r="L1265" s="18">
        <v>5.1</v>
      </c>
      <c r="M1265" s="18" t="str">
        <f>IFERROR(__xludf.DUMMYFUNCTION("SPARKLINE(L1265,{""charttype"",""bar"";""color1"",""#FF9900"";""max"",MAX($L$2:$L$2107)})"),"")</f>
        <v/>
      </c>
      <c r="N1265" s="18">
        <v>15.6</v>
      </c>
      <c r="O1265" s="14" t="str">
        <f>IFERROR(__xludf.DUMMYFUNCTION("SPARKLINE(N1265,{""charttype"",""bar"";""color1"",""#0066CC"";""max"",MAX($N$2:$N$2107)})"),"")</f>
        <v/>
      </c>
      <c r="P1265" s="16">
        <v>120785.6</v>
      </c>
      <c r="Q1265" s="19">
        <v>62.27267</v>
      </c>
      <c r="R1265" s="21">
        <f t="shared" si="5"/>
        <v>7521641.81</v>
      </c>
    </row>
    <row r="1266">
      <c r="A1266" s="6">
        <v>43269.0</v>
      </c>
      <c r="B1266" s="14" t="str">
        <f t="shared" si="1"/>
        <v>Monday</v>
      </c>
      <c r="C1266" s="14" t="str">
        <f t="shared" si="2"/>
        <v>June</v>
      </c>
      <c r="D1266" s="15" t="str">
        <f t="shared" si="3"/>
        <v>2018</v>
      </c>
      <c r="E1266" s="16">
        <f t="shared" si="4"/>
        <v>25</v>
      </c>
      <c r="F1266" s="14" t="str">
        <f>VLOOKUP(A1266,'_Holidays'!A1266:B3371,2,FALSE)</f>
        <v>Y</v>
      </c>
      <c r="G1266" s="17" t="str">
        <f>VLOOKUP(A1266,'_Holidays'!A1266:C3371,3,FALSE)</f>
        <v>N</v>
      </c>
      <c r="H1266" s="18">
        <v>9.5</v>
      </c>
      <c r="I1266" s="14" t="str">
        <f>IFERROR(__xludf.DUMMYFUNCTION("SPARKLINE(H1266,{""charttype"",""bar"";""color1"",""#00CCFF"";""max"",MAX($H$2:$H$2107)})"),"")</f>
        <v/>
      </c>
      <c r="J1266" s="18">
        <v>12.0</v>
      </c>
      <c r="K1266" s="14" t="str">
        <f>IFERROR(__xludf.DUMMYFUNCTION("SPARKLINE(J1266,{""charttype"",""bar"";""color1"",""#FF0000"";""max"",MAX($J$2:$J$2107)})"),"")</f>
        <v/>
      </c>
      <c r="L1266" s="18">
        <v>5.9</v>
      </c>
      <c r="M1266" s="18" t="str">
        <f>IFERROR(__xludf.DUMMYFUNCTION("SPARKLINE(L1266,{""charttype"",""bar"";""color1"",""#FF9900"";""max"",MAX($L$2:$L$2107)})"),"")</f>
        <v/>
      </c>
      <c r="N1266" s="18">
        <v>7.2</v>
      </c>
      <c r="O1266" s="14" t="str">
        <f>IFERROR(__xludf.DUMMYFUNCTION("SPARKLINE(N1266,{""charttype"",""bar"";""color1"",""#0066CC"";""max"",MAX($N$2:$N$2107)})"),"")</f>
        <v/>
      </c>
      <c r="P1266" s="16">
        <v>138518.7</v>
      </c>
      <c r="Q1266" s="19">
        <v>112.5015</v>
      </c>
      <c r="R1266" s="21">
        <f t="shared" si="5"/>
        <v>15583561.53</v>
      </c>
    </row>
    <row r="1267">
      <c r="A1267" s="6">
        <v>43270.0</v>
      </c>
      <c r="B1267" s="14" t="str">
        <f t="shared" si="1"/>
        <v>Tuesday</v>
      </c>
      <c r="C1267" s="14" t="str">
        <f t="shared" si="2"/>
        <v>June</v>
      </c>
      <c r="D1267" s="15" t="str">
        <f t="shared" si="3"/>
        <v>2018</v>
      </c>
      <c r="E1267" s="16">
        <f t="shared" si="4"/>
        <v>25</v>
      </c>
      <c r="F1267" s="14" t="str">
        <f>VLOOKUP(A1267,'_Holidays'!A1267:B3372,2,FALSE)</f>
        <v>Y</v>
      </c>
      <c r="G1267" s="17" t="str">
        <f>VLOOKUP(A1267,'_Holidays'!A1267:C3372,3,FALSE)</f>
        <v>N</v>
      </c>
      <c r="H1267" s="18">
        <v>3.0</v>
      </c>
      <c r="I1267" s="14" t="str">
        <f>IFERROR(__xludf.DUMMYFUNCTION("SPARKLINE(H1267,{""charttype"",""bar"";""color1"",""#00CCFF"";""max"",MAX($H$2:$H$2107)})"),"")</f>
        <v/>
      </c>
      <c r="J1267" s="18">
        <v>14.5</v>
      </c>
      <c r="K1267" s="14" t="str">
        <f>IFERROR(__xludf.DUMMYFUNCTION("SPARKLINE(J1267,{""charttype"",""bar"";""color1"",""#FF0000"";""max"",MAX($J$2:$J$2107)})"),"")</f>
        <v/>
      </c>
      <c r="L1267" s="18">
        <v>9.0</v>
      </c>
      <c r="M1267" s="18" t="str">
        <f>IFERROR(__xludf.DUMMYFUNCTION("SPARKLINE(L1267,{""charttype"",""bar"";""color1"",""#FF9900"";""max"",MAX($L$2:$L$2107)})"),"")</f>
        <v/>
      </c>
      <c r="N1267" s="18">
        <v>0.4</v>
      </c>
      <c r="O1267" s="14" t="str">
        <f>IFERROR(__xludf.DUMMYFUNCTION("SPARKLINE(N1267,{""charttype"",""bar"";""color1"",""#0066CC"";""max"",MAX($N$2:$N$2107)})"),"")</f>
        <v/>
      </c>
      <c r="P1267" s="16">
        <v>143830.1</v>
      </c>
      <c r="Q1267" s="19">
        <v>110.0562</v>
      </c>
      <c r="R1267" s="21">
        <f t="shared" si="5"/>
        <v>15829394.25</v>
      </c>
    </row>
    <row r="1268">
      <c r="A1268" s="6">
        <v>43271.0</v>
      </c>
      <c r="B1268" s="14" t="str">
        <f t="shared" si="1"/>
        <v>Wednesday</v>
      </c>
      <c r="C1268" s="14" t="str">
        <f t="shared" si="2"/>
        <v>June</v>
      </c>
      <c r="D1268" s="15" t="str">
        <f t="shared" si="3"/>
        <v>2018</v>
      </c>
      <c r="E1268" s="16">
        <f t="shared" si="4"/>
        <v>25</v>
      </c>
      <c r="F1268" s="14" t="str">
        <f>VLOOKUP(A1268,'_Holidays'!A1268:B3373,2,FALSE)</f>
        <v>Y</v>
      </c>
      <c r="G1268" s="17" t="str">
        <f>VLOOKUP(A1268,'_Holidays'!A1268:C3373,3,FALSE)</f>
        <v>N</v>
      </c>
      <c r="H1268" s="18">
        <v>4.3</v>
      </c>
      <c r="I1268" s="14" t="str">
        <f>IFERROR(__xludf.DUMMYFUNCTION("SPARKLINE(H1268,{""charttype"",""bar"";""color1"",""#00CCFF"";""max"",MAX($H$2:$H$2107)})"),"")</f>
        <v/>
      </c>
      <c r="J1268" s="18">
        <v>15.3</v>
      </c>
      <c r="K1268" s="14" t="str">
        <f>IFERROR(__xludf.DUMMYFUNCTION("SPARKLINE(J1268,{""charttype"",""bar"";""color1"",""#FF0000"";""max"",MAX($J$2:$J$2107)})"),"")</f>
        <v/>
      </c>
      <c r="L1268" s="18">
        <v>8.0</v>
      </c>
      <c r="M1268" s="18" t="str">
        <f>IFERROR(__xludf.DUMMYFUNCTION("SPARKLINE(L1268,{""charttype"",""bar"";""color1"",""#FF9900"";""max"",MAX($L$2:$L$2107)})"),"")</f>
        <v/>
      </c>
      <c r="N1268" s="18">
        <v>0.2</v>
      </c>
      <c r="O1268" s="14" t="str">
        <f>IFERROR(__xludf.DUMMYFUNCTION("SPARKLINE(N1268,{""charttype"",""bar"";""color1"",""#0066CC"";""max"",MAX($N$2:$N$2107)})"),"")</f>
        <v/>
      </c>
      <c r="P1268" s="16">
        <v>141305.9</v>
      </c>
      <c r="Q1268" s="19">
        <v>91.28934</v>
      </c>
      <c r="R1268" s="21">
        <f t="shared" si="5"/>
        <v>12899722.35</v>
      </c>
    </row>
    <row r="1269">
      <c r="A1269" s="6">
        <v>43272.0</v>
      </c>
      <c r="B1269" s="14" t="str">
        <f t="shared" si="1"/>
        <v>Thursday</v>
      </c>
      <c r="C1269" s="14" t="str">
        <f t="shared" si="2"/>
        <v>June</v>
      </c>
      <c r="D1269" s="15" t="str">
        <f t="shared" si="3"/>
        <v>2018</v>
      </c>
      <c r="E1269" s="16">
        <f t="shared" si="4"/>
        <v>25</v>
      </c>
      <c r="F1269" s="14" t="str">
        <f>VLOOKUP(A1269,'_Holidays'!A1269:B3374,2,FALSE)</f>
        <v>Y</v>
      </c>
      <c r="G1269" s="17" t="str">
        <f>VLOOKUP(A1269,'_Holidays'!A1269:C3374,3,FALSE)</f>
        <v>N</v>
      </c>
      <c r="H1269" s="18">
        <v>4.0</v>
      </c>
      <c r="I1269" s="14" t="str">
        <f>IFERROR(__xludf.DUMMYFUNCTION("SPARKLINE(H1269,{""charttype"",""bar"";""color1"",""#00CCFF"";""max"",MAX($H$2:$H$2107)})"),"")</f>
        <v/>
      </c>
      <c r="J1269" s="18">
        <v>15.1</v>
      </c>
      <c r="K1269" s="14" t="str">
        <f>IFERROR(__xludf.DUMMYFUNCTION("SPARKLINE(J1269,{""charttype"",""bar"";""color1"",""#FF0000"";""max"",MAX($J$2:$J$2107)})"),"")</f>
        <v/>
      </c>
      <c r="L1269" s="18">
        <v>9.1</v>
      </c>
      <c r="M1269" s="18" t="str">
        <f>IFERROR(__xludf.DUMMYFUNCTION("SPARKLINE(L1269,{""charttype"",""bar"";""color1"",""#FF9900"";""max"",MAX($L$2:$L$2107)})"),"")</f>
        <v/>
      </c>
      <c r="N1269" s="18">
        <v>0.0</v>
      </c>
      <c r="O1269" s="14" t="str">
        <f>IFERROR(__xludf.DUMMYFUNCTION("SPARKLINE(N1269,{""charttype"",""bar"";""color1"",""#0066CC"";""max"",MAX($N$2:$N$2107)})"),"")</f>
        <v/>
      </c>
      <c r="P1269" s="16">
        <v>143542.0</v>
      </c>
      <c r="Q1269" s="19">
        <v>141.557</v>
      </c>
      <c r="R1269" s="21">
        <f t="shared" si="5"/>
        <v>20319374.89</v>
      </c>
    </row>
    <row r="1270">
      <c r="A1270" s="6">
        <v>43273.0</v>
      </c>
      <c r="B1270" s="14" t="str">
        <f t="shared" si="1"/>
        <v>Friday</v>
      </c>
      <c r="C1270" s="14" t="str">
        <f t="shared" si="2"/>
        <v>June</v>
      </c>
      <c r="D1270" s="15" t="str">
        <f t="shared" si="3"/>
        <v>2018</v>
      </c>
      <c r="E1270" s="16">
        <f t="shared" si="4"/>
        <v>25</v>
      </c>
      <c r="F1270" s="14" t="str">
        <f>VLOOKUP(A1270,'_Holidays'!A1270:B3375,2,FALSE)</f>
        <v>Y</v>
      </c>
      <c r="G1270" s="17" t="str">
        <f>VLOOKUP(A1270,'_Holidays'!A1270:C3375,3,FALSE)</f>
        <v>N</v>
      </c>
      <c r="H1270" s="18">
        <v>4.3</v>
      </c>
      <c r="I1270" s="14" t="str">
        <f>IFERROR(__xludf.DUMMYFUNCTION("SPARKLINE(H1270,{""charttype"",""bar"";""color1"",""#00CCFF"";""max"",MAX($H$2:$H$2107)})"),"")</f>
        <v/>
      </c>
      <c r="J1270" s="18">
        <v>15.0</v>
      </c>
      <c r="K1270" s="14" t="str">
        <f>IFERROR(__xludf.DUMMYFUNCTION("SPARKLINE(J1270,{""charttype"",""bar"";""color1"",""#FF0000"";""max"",MAX($J$2:$J$2107)})"),"")</f>
        <v/>
      </c>
      <c r="L1270" s="18">
        <v>8.5</v>
      </c>
      <c r="M1270" s="18" t="str">
        <f>IFERROR(__xludf.DUMMYFUNCTION("SPARKLINE(L1270,{""charttype"",""bar"";""color1"",""#FF9900"";""max"",MAX($L$2:$L$2107)})"),"")</f>
        <v/>
      </c>
      <c r="N1270" s="18">
        <v>0.0</v>
      </c>
      <c r="O1270" s="14" t="str">
        <f>IFERROR(__xludf.DUMMYFUNCTION("SPARKLINE(N1270,{""charttype"",""bar"";""color1"",""#0066CC"";""max"",MAX($N$2:$N$2107)})"),"")</f>
        <v/>
      </c>
      <c r="P1270" s="16">
        <v>140296.4</v>
      </c>
      <c r="Q1270" s="19">
        <v>131.5621</v>
      </c>
      <c r="R1270" s="21">
        <f t="shared" si="5"/>
        <v>18457689.01</v>
      </c>
    </row>
    <row r="1271">
      <c r="A1271" s="6">
        <v>43274.0</v>
      </c>
      <c r="B1271" s="14" t="str">
        <f t="shared" si="1"/>
        <v>Saturday</v>
      </c>
      <c r="C1271" s="14" t="str">
        <f t="shared" si="2"/>
        <v>June</v>
      </c>
      <c r="D1271" s="15" t="str">
        <f t="shared" si="3"/>
        <v>2018</v>
      </c>
      <c r="E1271" s="16">
        <f t="shared" si="4"/>
        <v>25</v>
      </c>
      <c r="F1271" s="14" t="str">
        <f>VLOOKUP(A1271,'_Holidays'!A1271:B3376,2,FALSE)</f>
        <v>Y</v>
      </c>
      <c r="G1271" s="17" t="str">
        <f>VLOOKUP(A1271,'_Holidays'!A1271:C3376,3,FALSE)</f>
        <v>N</v>
      </c>
      <c r="H1271" s="18">
        <v>6.0</v>
      </c>
      <c r="I1271" s="14" t="str">
        <f>IFERROR(__xludf.DUMMYFUNCTION("SPARKLINE(H1271,{""charttype"",""bar"";""color1"",""#00CCFF"";""max"",MAX($H$2:$H$2107)})"),"")</f>
        <v/>
      </c>
      <c r="J1271" s="18">
        <v>12.8</v>
      </c>
      <c r="K1271" s="14" t="str">
        <f>IFERROR(__xludf.DUMMYFUNCTION("SPARKLINE(J1271,{""charttype"",""bar"";""color1"",""#FF0000"";""max"",MAX($J$2:$J$2107)})"),"")</f>
        <v/>
      </c>
      <c r="L1271" s="18">
        <v>3.9</v>
      </c>
      <c r="M1271" s="18" t="str">
        <f>IFERROR(__xludf.DUMMYFUNCTION("SPARKLINE(L1271,{""charttype"",""bar"";""color1"",""#FF9900"";""max"",MAX($L$2:$L$2107)})"),"")</f>
        <v/>
      </c>
      <c r="N1271" s="18">
        <v>0.0</v>
      </c>
      <c r="O1271" s="14" t="str">
        <f>IFERROR(__xludf.DUMMYFUNCTION("SPARKLINE(N1271,{""charttype"",""bar"";""color1"",""#0066CC"";""max"",MAX($N$2:$N$2107)})"),"")</f>
        <v/>
      </c>
      <c r="P1271" s="16">
        <v>132165.4</v>
      </c>
      <c r="Q1271" s="19">
        <v>98.83637</v>
      </c>
      <c r="R1271" s="21">
        <f t="shared" si="5"/>
        <v>13062748.38</v>
      </c>
    </row>
    <row r="1272">
      <c r="A1272" s="6">
        <v>43275.0</v>
      </c>
      <c r="B1272" s="14" t="str">
        <f t="shared" si="1"/>
        <v>Sunday</v>
      </c>
      <c r="C1272" s="14" t="str">
        <f t="shared" si="2"/>
        <v>June</v>
      </c>
      <c r="D1272" s="15" t="str">
        <f t="shared" si="3"/>
        <v>2018</v>
      </c>
      <c r="E1272" s="16">
        <f t="shared" si="4"/>
        <v>26</v>
      </c>
      <c r="F1272" s="14" t="str">
        <f>VLOOKUP(A1272,'_Holidays'!A1272:B3377,2,FALSE)</f>
        <v>Y</v>
      </c>
      <c r="G1272" s="17" t="str">
        <f>VLOOKUP(A1272,'_Holidays'!A1272:C3377,3,FALSE)</f>
        <v>N</v>
      </c>
      <c r="H1272" s="18">
        <v>9.0</v>
      </c>
      <c r="I1272" s="14" t="str">
        <f>IFERROR(__xludf.DUMMYFUNCTION("SPARKLINE(H1272,{""charttype"",""bar"";""color1"",""#00CCFF"";""max"",MAX($H$2:$H$2107)})"),"")</f>
        <v/>
      </c>
      <c r="J1272" s="18">
        <v>13.1</v>
      </c>
      <c r="K1272" s="14" t="str">
        <f>IFERROR(__xludf.DUMMYFUNCTION("SPARKLINE(J1272,{""charttype"",""bar"";""color1"",""#FF0000"";""max"",MAX($J$2:$J$2107)})"),"")</f>
        <v/>
      </c>
      <c r="L1272" s="18">
        <v>5.7</v>
      </c>
      <c r="M1272" s="18" t="str">
        <f>IFERROR(__xludf.DUMMYFUNCTION("SPARKLINE(L1272,{""charttype"",""bar"";""color1"",""#FF9900"";""max"",MAX($L$2:$L$2107)})"),"")</f>
        <v/>
      </c>
      <c r="N1272" s="18">
        <v>0.0</v>
      </c>
      <c r="O1272" s="14" t="str">
        <f>IFERROR(__xludf.DUMMYFUNCTION("SPARKLINE(N1272,{""charttype"",""bar"";""color1"",""#0066CC"";""max"",MAX($N$2:$N$2107)})"),"")</f>
        <v/>
      </c>
      <c r="P1272" s="16">
        <v>125850.6</v>
      </c>
      <c r="Q1272" s="19">
        <v>95.15597</v>
      </c>
      <c r="R1272" s="21">
        <f t="shared" si="5"/>
        <v>11975435.92</v>
      </c>
    </row>
    <row r="1273">
      <c r="A1273" s="6">
        <v>43276.0</v>
      </c>
      <c r="B1273" s="14" t="str">
        <f t="shared" si="1"/>
        <v>Monday</v>
      </c>
      <c r="C1273" s="14" t="str">
        <f t="shared" si="2"/>
        <v>June</v>
      </c>
      <c r="D1273" s="15" t="str">
        <f t="shared" si="3"/>
        <v>2018</v>
      </c>
      <c r="E1273" s="16">
        <f t="shared" si="4"/>
        <v>26</v>
      </c>
      <c r="F1273" s="14" t="str">
        <f>VLOOKUP(A1273,'_Holidays'!A1273:B3378,2,FALSE)</f>
        <v>Y</v>
      </c>
      <c r="G1273" s="17" t="str">
        <f>VLOOKUP(A1273,'_Holidays'!A1273:C3378,3,FALSE)</f>
        <v>N</v>
      </c>
      <c r="H1273" s="18">
        <v>8.4</v>
      </c>
      <c r="I1273" s="14" t="str">
        <f>IFERROR(__xludf.DUMMYFUNCTION("SPARKLINE(H1273,{""charttype"",""bar"";""color1"",""#00CCFF"";""max"",MAX($H$2:$H$2107)})"),"")</f>
        <v/>
      </c>
      <c r="J1273" s="18">
        <v>12.6</v>
      </c>
      <c r="K1273" s="14" t="str">
        <f>IFERROR(__xludf.DUMMYFUNCTION("SPARKLINE(J1273,{""charttype"",""bar"";""color1"",""#FF0000"";""max"",MAX($J$2:$J$2107)})"),"")</f>
        <v/>
      </c>
      <c r="L1273" s="18">
        <v>7.8</v>
      </c>
      <c r="M1273" s="18" t="str">
        <f>IFERROR(__xludf.DUMMYFUNCTION("SPARKLINE(L1273,{""charttype"",""bar"";""color1"",""#FF9900"";""max"",MAX($L$2:$L$2107)})"),"")</f>
        <v/>
      </c>
      <c r="N1273" s="18">
        <v>0.0</v>
      </c>
      <c r="O1273" s="14" t="str">
        <f>IFERROR(__xludf.DUMMYFUNCTION("SPARKLINE(N1273,{""charttype"",""bar"";""color1"",""#0066CC"";""max"",MAX($N$2:$N$2107)})"),"")</f>
        <v/>
      </c>
      <c r="P1273" s="16">
        <v>141972.7</v>
      </c>
      <c r="Q1273" s="19">
        <v>120.2782</v>
      </c>
      <c r="R1273" s="21">
        <f t="shared" si="5"/>
        <v>17076220.81</v>
      </c>
    </row>
    <row r="1274">
      <c r="A1274" s="6">
        <v>43277.0</v>
      </c>
      <c r="B1274" s="14" t="str">
        <f t="shared" si="1"/>
        <v>Tuesday</v>
      </c>
      <c r="C1274" s="14" t="str">
        <f t="shared" si="2"/>
        <v>June</v>
      </c>
      <c r="D1274" s="15" t="str">
        <f t="shared" si="3"/>
        <v>2018</v>
      </c>
      <c r="E1274" s="16">
        <f t="shared" si="4"/>
        <v>26</v>
      </c>
      <c r="F1274" s="14" t="str">
        <f>VLOOKUP(A1274,'_Holidays'!A1274:B3379,2,FALSE)</f>
        <v>Y</v>
      </c>
      <c r="G1274" s="17" t="str">
        <f>VLOOKUP(A1274,'_Holidays'!A1274:C3379,3,FALSE)</f>
        <v>N</v>
      </c>
      <c r="H1274" s="18">
        <v>8.4</v>
      </c>
      <c r="I1274" s="14" t="str">
        <f>IFERROR(__xludf.DUMMYFUNCTION("SPARKLINE(H1274,{""charttype"",""bar"";""color1"",""#00CCFF"";""max"",MAX($H$2:$H$2107)})"),"")</f>
        <v/>
      </c>
      <c r="J1274" s="18">
        <v>14.1</v>
      </c>
      <c r="K1274" s="14" t="str">
        <f>IFERROR(__xludf.DUMMYFUNCTION("SPARKLINE(J1274,{""charttype"",""bar"";""color1"",""#FF0000"";""max"",MAX($J$2:$J$2107)})"),"")</f>
        <v/>
      </c>
      <c r="L1274" s="18">
        <v>6.6</v>
      </c>
      <c r="M1274" s="18" t="str">
        <f>IFERROR(__xludf.DUMMYFUNCTION("SPARKLINE(L1274,{""charttype"",""bar"";""color1"",""#FF9900"";""max"",MAX($L$2:$L$2107)})"),"")</f>
        <v/>
      </c>
      <c r="N1274" s="18">
        <v>0.0</v>
      </c>
      <c r="O1274" s="14" t="str">
        <f>IFERROR(__xludf.DUMMYFUNCTION("SPARKLINE(N1274,{""charttype"",""bar"";""color1"",""#0066CC"";""max"",MAX($N$2:$N$2107)})"),"")</f>
        <v/>
      </c>
      <c r="P1274" s="16">
        <v>142842.4</v>
      </c>
      <c r="Q1274" s="19">
        <v>102.3492</v>
      </c>
      <c r="R1274" s="21">
        <f t="shared" si="5"/>
        <v>14619805.37</v>
      </c>
    </row>
    <row r="1275">
      <c r="A1275" s="6">
        <v>43278.0</v>
      </c>
      <c r="B1275" s="14" t="str">
        <f t="shared" si="1"/>
        <v>Wednesday</v>
      </c>
      <c r="C1275" s="14" t="str">
        <f t="shared" si="2"/>
        <v>June</v>
      </c>
      <c r="D1275" s="15" t="str">
        <f t="shared" si="3"/>
        <v>2018</v>
      </c>
      <c r="E1275" s="16">
        <f t="shared" si="4"/>
        <v>26</v>
      </c>
      <c r="F1275" s="14" t="str">
        <f>VLOOKUP(A1275,'_Holidays'!A1275:B3380,2,FALSE)</f>
        <v>Y</v>
      </c>
      <c r="G1275" s="17" t="str">
        <f>VLOOKUP(A1275,'_Holidays'!A1275:C3380,3,FALSE)</f>
        <v>N</v>
      </c>
      <c r="H1275" s="18">
        <v>4.8</v>
      </c>
      <c r="I1275" s="14" t="str">
        <f>IFERROR(__xludf.DUMMYFUNCTION("SPARKLINE(H1275,{""charttype"",""bar"";""color1"",""#00CCFF"";""max"",MAX($H$2:$H$2107)})"),"")</f>
        <v/>
      </c>
      <c r="J1275" s="18">
        <v>11.2</v>
      </c>
      <c r="K1275" s="14" t="str">
        <f>IFERROR(__xludf.DUMMYFUNCTION("SPARKLINE(J1275,{""charttype"",""bar"";""color1"",""#FF0000"";""max"",MAX($J$2:$J$2107)})"),"")</f>
        <v/>
      </c>
      <c r="L1275" s="18">
        <v>6.0</v>
      </c>
      <c r="M1275" s="18" t="str">
        <f>IFERROR(__xludf.DUMMYFUNCTION("SPARKLINE(L1275,{""charttype"",""bar"";""color1"",""#FF9900"";""max"",MAX($L$2:$L$2107)})"),"")</f>
        <v/>
      </c>
      <c r="N1275" s="18">
        <v>0.2</v>
      </c>
      <c r="O1275" s="14" t="str">
        <f>IFERROR(__xludf.DUMMYFUNCTION("SPARKLINE(N1275,{""charttype"",""bar"";""color1"",""#0066CC"";""max"",MAX($N$2:$N$2107)})"),"")</f>
        <v/>
      </c>
      <c r="P1275" s="16">
        <v>148100.1</v>
      </c>
      <c r="Q1275" s="19">
        <v>102.4178</v>
      </c>
      <c r="R1275" s="21">
        <f t="shared" si="5"/>
        <v>15168086.42</v>
      </c>
    </row>
    <row r="1276">
      <c r="A1276" s="6">
        <v>43279.0</v>
      </c>
      <c r="B1276" s="14" t="str">
        <f t="shared" si="1"/>
        <v>Thursday</v>
      </c>
      <c r="C1276" s="14" t="str">
        <f t="shared" si="2"/>
        <v>June</v>
      </c>
      <c r="D1276" s="15" t="str">
        <f t="shared" si="3"/>
        <v>2018</v>
      </c>
      <c r="E1276" s="16">
        <f t="shared" si="4"/>
        <v>26</v>
      </c>
      <c r="F1276" s="14" t="str">
        <f>VLOOKUP(A1276,'_Holidays'!A1276:B3381,2,FALSE)</f>
        <v>Y</v>
      </c>
      <c r="G1276" s="17" t="str">
        <f>VLOOKUP(A1276,'_Holidays'!A1276:C3381,3,FALSE)</f>
        <v>N</v>
      </c>
      <c r="H1276" s="18">
        <v>5.3</v>
      </c>
      <c r="I1276" s="14" t="str">
        <f>IFERROR(__xludf.DUMMYFUNCTION("SPARKLINE(H1276,{""charttype"",""bar"";""color1"",""#00CCFF"";""max"",MAX($H$2:$H$2107)})"),"")</f>
        <v/>
      </c>
      <c r="J1276" s="18">
        <v>10.6</v>
      </c>
      <c r="K1276" s="14" t="str">
        <f>IFERROR(__xludf.DUMMYFUNCTION("SPARKLINE(J1276,{""charttype"",""bar"";""color1"",""#FF0000"";""max"",MAX($J$2:$J$2107)})"),"")</f>
        <v/>
      </c>
      <c r="L1276" s="18">
        <v>5.2</v>
      </c>
      <c r="M1276" s="18" t="str">
        <f>IFERROR(__xludf.DUMMYFUNCTION("SPARKLINE(L1276,{""charttype"",""bar"";""color1"",""#FF9900"";""max"",MAX($L$2:$L$2107)})"),"")</f>
        <v/>
      </c>
      <c r="N1276" s="18">
        <v>0.0</v>
      </c>
      <c r="O1276" s="14" t="str">
        <f>IFERROR(__xludf.DUMMYFUNCTION("SPARKLINE(N1276,{""charttype"",""bar"";""color1"",""#0066CC"";""max"",MAX($N$2:$N$2107)})"),"")</f>
        <v/>
      </c>
      <c r="P1276" s="16">
        <v>150445.5</v>
      </c>
      <c r="Q1276" s="19">
        <v>112.8005</v>
      </c>
      <c r="R1276" s="21">
        <f t="shared" si="5"/>
        <v>16970327.62</v>
      </c>
    </row>
    <row r="1277">
      <c r="A1277" s="6">
        <v>43280.0</v>
      </c>
      <c r="B1277" s="14" t="str">
        <f t="shared" si="1"/>
        <v>Friday</v>
      </c>
      <c r="C1277" s="14" t="str">
        <f t="shared" si="2"/>
        <v>June</v>
      </c>
      <c r="D1277" s="15" t="str">
        <f t="shared" si="3"/>
        <v>2018</v>
      </c>
      <c r="E1277" s="16">
        <f t="shared" si="4"/>
        <v>26</v>
      </c>
      <c r="F1277" s="14" t="str">
        <f>VLOOKUP(A1277,'_Holidays'!A1277:B3382,2,FALSE)</f>
        <v>N</v>
      </c>
      <c r="G1277" s="17" t="str">
        <f>VLOOKUP(A1277,'_Holidays'!A1277:C3382,3,FALSE)</f>
        <v>N</v>
      </c>
      <c r="H1277" s="18">
        <v>6.1</v>
      </c>
      <c r="I1277" s="14" t="str">
        <f>IFERROR(__xludf.DUMMYFUNCTION("SPARKLINE(H1277,{""charttype"",""bar"";""color1"",""#00CCFF"";""max"",MAX($H$2:$H$2107)})"),"")</f>
        <v/>
      </c>
      <c r="J1277" s="18">
        <v>12.5</v>
      </c>
      <c r="K1277" s="14" t="str">
        <f>IFERROR(__xludf.DUMMYFUNCTION("SPARKLINE(J1277,{""charttype"",""bar"";""color1"",""#FF0000"";""max"",MAX($J$2:$J$2107)})"),"")</f>
        <v/>
      </c>
      <c r="L1277" s="18">
        <v>6.1</v>
      </c>
      <c r="M1277" s="18" t="str">
        <f>IFERROR(__xludf.DUMMYFUNCTION("SPARKLINE(L1277,{""charttype"",""bar"";""color1"",""#FF9900"";""max"",MAX($L$2:$L$2107)})"),"")</f>
        <v/>
      </c>
      <c r="N1277" s="18">
        <v>0.2</v>
      </c>
      <c r="O1277" s="14" t="str">
        <f>IFERROR(__xludf.DUMMYFUNCTION("SPARKLINE(N1277,{""charttype"",""bar"";""color1"",""#0066CC"";""max"",MAX($N$2:$N$2107)})"),"")</f>
        <v/>
      </c>
      <c r="P1277" s="16">
        <v>139188.5</v>
      </c>
      <c r="Q1277" s="19">
        <v>78.80664</v>
      </c>
      <c r="R1277" s="21">
        <f t="shared" si="5"/>
        <v>10968978.01</v>
      </c>
    </row>
    <row r="1278">
      <c r="A1278" s="6">
        <v>43281.0</v>
      </c>
      <c r="B1278" s="14" t="str">
        <f t="shared" si="1"/>
        <v>Saturday</v>
      </c>
      <c r="C1278" s="14" t="str">
        <f t="shared" si="2"/>
        <v>June</v>
      </c>
      <c r="D1278" s="15" t="str">
        <f t="shared" si="3"/>
        <v>2018</v>
      </c>
      <c r="E1278" s="16">
        <f t="shared" si="4"/>
        <v>26</v>
      </c>
      <c r="F1278" s="14" t="str">
        <f>VLOOKUP(A1278,'_Holidays'!A1278:B3383,2,FALSE)</f>
        <v>N</v>
      </c>
      <c r="G1278" s="17" t="str">
        <f>VLOOKUP(A1278,'_Holidays'!A1278:C3383,3,FALSE)</f>
        <v>N</v>
      </c>
      <c r="H1278" s="18">
        <v>9.4</v>
      </c>
      <c r="I1278" s="14" t="str">
        <f>IFERROR(__xludf.DUMMYFUNCTION("SPARKLINE(H1278,{""charttype"",""bar"";""color1"",""#00CCFF"";""max"",MAX($H$2:$H$2107)})"),"")</f>
        <v/>
      </c>
      <c r="J1278" s="18">
        <v>14.2</v>
      </c>
      <c r="K1278" s="14" t="str">
        <f>IFERROR(__xludf.DUMMYFUNCTION("SPARKLINE(J1278,{""charttype"",""bar"";""color1"",""#FF0000"";""max"",MAX($J$2:$J$2107)})"),"")</f>
        <v/>
      </c>
      <c r="L1278" s="18">
        <v>4.9</v>
      </c>
      <c r="M1278" s="18" t="str">
        <f>IFERROR(__xludf.DUMMYFUNCTION("SPARKLINE(L1278,{""charttype"",""bar"";""color1"",""#FF9900"";""max"",MAX($L$2:$L$2107)})"),"")</f>
        <v/>
      </c>
      <c r="N1278" s="18">
        <v>0.4</v>
      </c>
      <c r="O1278" s="14" t="str">
        <f>IFERROR(__xludf.DUMMYFUNCTION("SPARKLINE(N1278,{""charttype"",""bar"";""color1"",""#0066CC"";""max"",MAX($N$2:$N$2107)})"),"")</f>
        <v/>
      </c>
      <c r="P1278" s="16">
        <v>125394.4</v>
      </c>
      <c r="Q1278" s="19">
        <v>72.96367</v>
      </c>
      <c r="R1278" s="21">
        <f t="shared" si="5"/>
        <v>9149235.621</v>
      </c>
    </row>
    <row r="1279">
      <c r="A1279" s="6">
        <v>43282.0</v>
      </c>
      <c r="B1279" s="14" t="str">
        <f t="shared" si="1"/>
        <v>Sunday</v>
      </c>
      <c r="C1279" s="14" t="str">
        <f t="shared" si="2"/>
        <v>July</v>
      </c>
      <c r="D1279" s="15" t="str">
        <f t="shared" si="3"/>
        <v>2018</v>
      </c>
      <c r="E1279" s="16">
        <f t="shared" si="4"/>
        <v>27</v>
      </c>
      <c r="F1279" s="14" t="str">
        <f>VLOOKUP(A1279,'_Holidays'!A1279:B3384,2,FALSE)</f>
        <v>N</v>
      </c>
      <c r="G1279" s="17" t="str">
        <f>VLOOKUP(A1279,'_Holidays'!A1279:C3384,3,FALSE)</f>
        <v>N</v>
      </c>
      <c r="H1279" s="18">
        <v>3.5</v>
      </c>
      <c r="I1279" s="14" t="str">
        <f>IFERROR(__xludf.DUMMYFUNCTION("SPARKLINE(H1279,{""charttype"",""bar"";""color1"",""#00CCFF"";""max"",MAX($H$2:$H$2107)})"),"")</f>
        <v/>
      </c>
      <c r="J1279" s="18">
        <v>14.7</v>
      </c>
      <c r="K1279" s="14" t="str">
        <f>IFERROR(__xludf.DUMMYFUNCTION("SPARKLINE(J1279,{""charttype"",""bar"";""color1"",""#FF0000"";""max"",MAX($J$2:$J$2107)})"),"")</f>
        <v/>
      </c>
      <c r="L1279" s="18">
        <v>8.8</v>
      </c>
      <c r="M1279" s="18" t="str">
        <f>IFERROR(__xludf.DUMMYFUNCTION("SPARKLINE(L1279,{""charttype"",""bar"";""color1"",""#FF9900"";""max"",MAX($L$2:$L$2107)})"),"")</f>
        <v/>
      </c>
      <c r="N1279" s="18">
        <v>0.4</v>
      </c>
      <c r="O1279" s="14" t="str">
        <f>IFERROR(__xludf.DUMMYFUNCTION("SPARKLINE(N1279,{""charttype"",""bar"";""color1"",""#0066CC"";""max"",MAX($N$2:$N$2107)})"),"")</f>
        <v/>
      </c>
      <c r="P1279" s="16">
        <v>124313.1</v>
      </c>
      <c r="Q1279" s="19">
        <v>83.37499</v>
      </c>
      <c r="R1279" s="21">
        <f t="shared" si="5"/>
        <v>10364603.47</v>
      </c>
    </row>
    <row r="1280">
      <c r="A1280" s="6">
        <v>43283.0</v>
      </c>
      <c r="B1280" s="14" t="str">
        <f t="shared" si="1"/>
        <v>Monday</v>
      </c>
      <c r="C1280" s="14" t="str">
        <f t="shared" si="2"/>
        <v>July</v>
      </c>
      <c r="D1280" s="15" t="str">
        <f t="shared" si="3"/>
        <v>2018</v>
      </c>
      <c r="E1280" s="16">
        <f t="shared" si="4"/>
        <v>27</v>
      </c>
      <c r="F1280" s="14" t="str">
        <f>VLOOKUP(A1280,'_Holidays'!A1280:B3385,2,FALSE)</f>
        <v>N</v>
      </c>
      <c r="G1280" s="17" t="str">
        <f>VLOOKUP(A1280,'_Holidays'!A1280:C3385,3,FALSE)</f>
        <v>N</v>
      </c>
      <c r="H1280" s="18">
        <v>2.4</v>
      </c>
      <c r="I1280" s="14" t="str">
        <f>IFERROR(__xludf.DUMMYFUNCTION("SPARKLINE(H1280,{""charttype"",""bar"";""color1"",""#00CCFF"";""max"",MAX($H$2:$H$2107)})"),"")</f>
        <v/>
      </c>
      <c r="J1280" s="18">
        <v>14.6</v>
      </c>
      <c r="K1280" s="14" t="str">
        <f>IFERROR(__xludf.DUMMYFUNCTION("SPARKLINE(J1280,{""charttype"",""bar"";""color1"",""#FF0000"";""max"",MAX($J$2:$J$2107)})"),"")</f>
        <v/>
      </c>
      <c r="L1280" s="18">
        <v>9.4</v>
      </c>
      <c r="M1280" s="18" t="str">
        <f>IFERROR(__xludf.DUMMYFUNCTION("SPARKLINE(L1280,{""charttype"",""bar"";""color1"",""#FF9900"";""max"",MAX($L$2:$L$2107)})"),"")</f>
        <v/>
      </c>
      <c r="N1280" s="18">
        <v>0.0</v>
      </c>
      <c r="O1280" s="14" t="str">
        <f>IFERROR(__xludf.DUMMYFUNCTION("SPARKLINE(N1280,{""charttype"",""bar"";""color1"",""#0066CC"";""max"",MAX($N$2:$N$2107)})"),"")</f>
        <v/>
      </c>
      <c r="P1280" s="16">
        <v>140713.3</v>
      </c>
      <c r="Q1280" s="19">
        <v>87.3243</v>
      </c>
      <c r="R1280" s="21">
        <f t="shared" si="5"/>
        <v>12287690.42</v>
      </c>
    </row>
    <row r="1281">
      <c r="A1281" s="6">
        <v>43284.0</v>
      </c>
      <c r="B1281" s="14" t="str">
        <f t="shared" si="1"/>
        <v>Tuesday</v>
      </c>
      <c r="C1281" s="14" t="str">
        <f t="shared" si="2"/>
        <v>July</v>
      </c>
      <c r="D1281" s="15" t="str">
        <f t="shared" si="3"/>
        <v>2018</v>
      </c>
      <c r="E1281" s="16">
        <f t="shared" si="4"/>
        <v>27</v>
      </c>
      <c r="F1281" s="14" t="str">
        <f>VLOOKUP(A1281,'_Holidays'!A1281:B3386,2,FALSE)</f>
        <v>N</v>
      </c>
      <c r="G1281" s="17" t="str">
        <f>VLOOKUP(A1281,'_Holidays'!A1281:C3386,3,FALSE)</f>
        <v>N</v>
      </c>
      <c r="H1281" s="18">
        <v>4.1</v>
      </c>
      <c r="I1281" s="14" t="str">
        <f>IFERROR(__xludf.DUMMYFUNCTION("SPARKLINE(H1281,{""charttype"",""bar"";""color1"",""#00CCFF"";""max"",MAX($H$2:$H$2107)})"),"")</f>
        <v/>
      </c>
      <c r="J1281" s="18">
        <v>14.3</v>
      </c>
      <c r="K1281" s="14" t="str">
        <f>IFERROR(__xludf.DUMMYFUNCTION("SPARKLINE(J1281,{""charttype"",""bar"";""color1"",""#FF0000"";""max"",MAX($J$2:$J$2107)})"),"")</f>
        <v/>
      </c>
      <c r="L1281" s="18">
        <v>6.7</v>
      </c>
      <c r="M1281" s="18" t="str">
        <f>IFERROR(__xludf.DUMMYFUNCTION("SPARKLINE(L1281,{""charttype"",""bar"";""color1"",""#FF9900"";""max"",MAX($L$2:$L$2107)})"),"")</f>
        <v/>
      </c>
      <c r="N1281" s="18">
        <v>0.0</v>
      </c>
      <c r="O1281" s="14" t="str">
        <f>IFERROR(__xludf.DUMMYFUNCTION("SPARKLINE(N1281,{""charttype"",""bar"";""color1"",""#0066CC"";""max"",MAX($N$2:$N$2107)})"),"")</f>
        <v/>
      </c>
      <c r="P1281" s="16">
        <v>135759.3</v>
      </c>
      <c r="Q1281" s="19">
        <v>64.59209</v>
      </c>
      <c r="R1281" s="21">
        <f t="shared" si="5"/>
        <v>8768976.924</v>
      </c>
    </row>
    <row r="1282">
      <c r="A1282" s="6">
        <v>43285.0</v>
      </c>
      <c r="B1282" s="14" t="str">
        <f t="shared" si="1"/>
        <v>Wednesday</v>
      </c>
      <c r="C1282" s="14" t="str">
        <f t="shared" si="2"/>
        <v>July</v>
      </c>
      <c r="D1282" s="15" t="str">
        <f t="shared" si="3"/>
        <v>2018</v>
      </c>
      <c r="E1282" s="16">
        <f t="shared" si="4"/>
        <v>27</v>
      </c>
      <c r="F1282" s="14" t="str">
        <f>VLOOKUP(A1282,'_Holidays'!A1282:B3387,2,FALSE)</f>
        <v>N</v>
      </c>
      <c r="G1282" s="17" t="str">
        <f>VLOOKUP(A1282,'_Holidays'!A1282:C3387,3,FALSE)</f>
        <v>N</v>
      </c>
      <c r="H1282" s="18">
        <v>10.4</v>
      </c>
      <c r="I1282" s="14" t="str">
        <f>IFERROR(__xludf.DUMMYFUNCTION("SPARKLINE(H1282,{""charttype"",""bar"";""color1"",""#00CCFF"";""max"",MAX($H$2:$H$2107)})"),"")</f>
        <v/>
      </c>
      <c r="J1282" s="18">
        <v>17.1</v>
      </c>
      <c r="K1282" s="14" t="str">
        <f>IFERROR(__xludf.DUMMYFUNCTION("SPARKLINE(J1282,{""charttype"",""bar"";""color1"",""#FF0000"";""max"",MAX($J$2:$J$2107)})"),"")</f>
        <v/>
      </c>
      <c r="L1282" s="18">
        <v>6.0</v>
      </c>
      <c r="M1282" s="18" t="str">
        <f>IFERROR(__xludf.DUMMYFUNCTION("SPARKLINE(L1282,{""charttype"",""bar"";""color1"",""#FF9900"";""max"",MAX($L$2:$L$2107)})"),"")</f>
        <v/>
      </c>
      <c r="N1282" s="18">
        <v>0.0</v>
      </c>
      <c r="O1282" s="14" t="str">
        <f>IFERROR(__xludf.DUMMYFUNCTION("SPARKLINE(N1282,{""charttype"",""bar"";""color1"",""#0066CC"";""max"",MAX($N$2:$N$2107)})"),"")</f>
        <v/>
      </c>
      <c r="P1282" s="16">
        <v>128581.0</v>
      </c>
      <c r="Q1282" s="19">
        <v>57.0081</v>
      </c>
      <c r="R1282" s="21">
        <f t="shared" si="5"/>
        <v>7330158.506</v>
      </c>
    </row>
    <row r="1283">
      <c r="A1283" s="6">
        <v>43286.0</v>
      </c>
      <c r="B1283" s="14" t="str">
        <f t="shared" si="1"/>
        <v>Thursday</v>
      </c>
      <c r="C1283" s="14" t="str">
        <f t="shared" si="2"/>
        <v>July</v>
      </c>
      <c r="D1283" s="15" t="str">
        <f t="shared" si="3"/>
        <v>2018</v>
      </c>
      <c r="E1283" s="16">
        <f t="shared" si="4"/>
        <v>27</v>
      </c>
      <c r="F1283" s="14" t="str">
        <f>VLOOKUP(A1283,'_Holidays'!A1283:B3388,2,FALSE)</f>
        <v>N</v>
      </c>
      <c r="G1283" s="17" t="str">
        <f>VLOOKUP(A1283,'_Holidays'!A1283:C3388,3,FALSE)</f>
        <v>N</v>
      </c>
      <c r="H1283" s="18">
        <v>12.7</v>
      </c>
      <c r="I1283" s="14" t="str">
        <f>IFERROR(__xludf.DUMMYFUNCTION("SPARKLINE(H1283,{""charttype"",""bar"";""color1"",""#00CCFF"";""max"",MAX($H$2:$H$2107)})"),"")</f>
        <v/>
      </c>
      <c r="J1283" s="18">
        <v>18.7</v>
      </c>
      <c r="K1283" s="14" t="str">
        <f>IFERROR(__xludf.DUMMYFUNCTION("SPARKLINE(J1283,{""charttype"",""bar"";""color1"",""#FF0000"";""max"",MAX($J$2:$J$2107)})"),"")</f>
        <v/>
      </c>
      <c r="L1283" s="18">
        <v>2.8</v>
      </c>
      <c r="M1283" s="18" t="str">
        <f>IFERROR(__xludf.DUMMYFUNCTION("SPARKLINE(L1283,{""charttype"",""bar"";""color1"",""#FF9900"";""max"",MAX($L$2:$L$2107)})"),"")</f>
        <v/>
      </c>
      <c r="N1283" s="18">
        <v>0.4</v>
      </c>
      <c r="O1283" s="14" t="str">
        <f>IFERROR(__xludf.DUMMYFUNCTION("SPARKLINE(N1283,{""charttype"",""bar"";""color1"",""#0066CC"";""max"",MAX($N$2:$N$2107)})"),"")</f>
        <v/>
      </c>
      <c r="P1283" s="16">
        <v>125861.6</v>
      </c>
      <c r="Q1283" s="19">
        <v>52.74357</v>
      </c>
      <c r="R1283" s="21">
        <f t="shared" si="5"/>
        <v>6638390.11</v>
      </c>
    </row>
    <row r="1284">
      <c r="A1284" s="6">
        <v>43287.0</v>
      </c>
      <c r="B1284" s="14" t="str">
        <f t="shared" si="1"/>
        <v>Friday</v>
      </c>
      <c r="C1284" s="14" t="str">
        <f t="shared" si="2"/>
        <v>July</v>
      </c>
      <c r="D1284" s="15" t="str">
        <f t="shared" si="3"/>
        <v>2018</v>
      </c>
      <c r="E1284" s="16">
        <f t="shared" si="4"/>
        <v>27</v>
      </c>
      <c r="F1284" s="14" t="str">
        <f>VLOOKUP(A1284,'_Holidays'!A1284:B3389,2,FALSE)</f>
        <v>N</v>
      </c>
      <c r="G1284" s="17" t="str">
        <f>VLOOKUP(A1284,'_Holidays'!A1284:C3389,3,FALSE)</f>
        <v>N</v>
      </c>
      <c r="H1284" s="18">
        <v>12.5</v>
      </c>
      <c r="I1284" s="14" t="str">
        <f>IFERROR(__xludf.DUMMYFUNCTION("SPARKLINE(H1284,{""charttype"",""bar"";""color1"",""#00CCFF"";""max"",MAX($H$2:$H$2107)})"),"")</f>
        <v/>
      </c>
      <c r="J1284" s="18">
        <v>15.2</v>
      </c>
      <c r="K1284" s="14" t="str">
        <f>IFERROR(__xludf.DUMMYFUNCTION("SPARKLINE(J1284,{""charttype"",""bar"";""color1"",""#FF0000"";""max"",MAX($J$2:$J$2107)})"),"")</f>
        <v/>
      </c>
      <c r="L1284" s="18">
        <v>8.3</v>
      </c>
      <c r="M1284" s="18" t="str">
        <f>IFERROR(__xludf.DUMMYFUNCTION("SPARKLINE(L1284,{""charttype"",""bar"";""color1"",""#FF9900"";""max"",MAX($L$2:$L$2107)})"),"")</f>
        <v/>
      </c>
      <c r="N1284" s="18">
        <v>0.0</v>
      </c>
      <c r="O1284" s="14" t="str">
        <f>IFERROR(__xludf.DUMMYFUNCTION("SPARKLINE(N1284,{""charttype"",""bar"";""color1"",""#0066CC"";""max"",MAX($N$2:$N$2107)})"),"")</f>
        <v/>
      </c>
      <c r="P1284" s="16">
        <v>124242.5</v>
      </c>
      <c r="Q1284" s="19">
        <v>52.97185</v>
      </c>
      <c r="R1284" s="21">
        <f t="shared" si="5"/>
        <v>6581355.074</v>
      </c>
    </row>
    <row r="1285">
      <c r="A1285" s="6">
        <v>43288.0</v>
      </c>
      <c r="B1285" s="14" t="str">
        <f t="shared" si="1"/>
        <v>Saturday</v>
      </c>
      <c r="C1285" s="14" t="str">
        <f t="shared" si="2"/>
        <v>July</v>
      </c>
      <c r="D1285" s="15" t="str">
        <f t="shared" si="3"/>
        <v>2018</v>
      </c>
      <c r="E1285" s="16">
        <f t="shared" si="4"/>
        <v>27</v>
      </c>
      <c r="F1285" s="14" t="str">
        <f>VLOOKUP(A1285,'_Holidays'!A1285:B3390,2,FALSE)</f>
        <v>N</v>
      </c>
      <c r="G1285" s="17" t="str">
        <f>VLOOKUP(A1285,'_Holidays'!A1285:C3390,3,FALSE)</f>
        <v>N</v>
      </c>
      <c r="H1285" s="18">
        <v>9.6</v>
      </c>
      <c r="I1285" s="14" t="str">
        <f>IFERROR(__xludf.DUMMYFUNCTION("SPARKLINE(H1285,{""charttype"",""bar"";""color1"",""#00CCFF"";""max"",MAX($H$2:$H$2107)})"),"")</f>
        <v/>
      </c>
      <c r="J1285" s="18">
        <v>12.9</v>
      </c>
      <c r="K1285" s="14" t="str">
        <f>IFERROR(__xludf.DUMMYFUNCTION("SPARKLINE(J1285,{""charttype"",""bar"";""color1"",""#FF0000"";""max"",MAX($J$2:$J$2107)})"),"")</f>
        <v/>
      </c>
      <c r="L1285" s="18">
        <v>6.5</v>
      </c>
      <c r="M1285" s="18" t="str">
        <f>IFERROR(__xludf.DUMMYFUNCTION("SPARKLINE(L1285,{""charttype"",""bar"";""color1"",""#FF9900"";""max"",MAX($L$2:$L$2107)})"),"")</f>
        <v/>
      </c>
      <c r="N1285" s="18">
        <v>1.2</v>
      </c>
      <c r="O1285" s="14" t="str">
        <f>IFERROR(__xludf.DUMMYFUNCTION("SPARKLINE(N1285,{""charttype"",""bar"";""color1"",""#0066CC"";""max"",MAX($N$2:$N$2107)})"),"")</f>
        <v/>
      </c>
      <c r="P1285" s="16">
        <v>119717.4</v>
      </c>
      <c r="Q1285" s="19">
        <v>45.21171</v>
      </c>
      <c r="R1285" s="21">
        <f t="shared" si="5"/>
        <v>5412628.371</v>
      </c>
    </row>
    <row r="1286">
      <c r="A1286" s="6">
        <v>43289.0</v>
      </c>
      <c r="B1286" s="14" t="str">
        <f t="shared" si="1"/>
        <v>Sunday</v>
      </c>
      <c r="C1286" s="14" t="str">
        <f t="shared" si="2"/>
        <v>July</v>
      </c>
      <c r="D1286" s="15" t="str">
        <f t="shared" si="3"/>
        <v>2018</v>
      </c>
      <c r="E1286" s="16">
        <f t="shared" si="4"/>
        <v>28</v>
      </c>
      <c r="F1286" s="14" t="str">
        <f>VLOOKUP(A1286,'_Holidays'!A1286:B3391,2,FALSE)</f>
        <v>N</v>
      </c>
      <c r="G1286" s="17" t="str">
        <f>VLOOKUP(A1286,'_Holidays'!A1286:C3391,3,FALSE)</f>
        <v>N</v>
      </c>
      <c r="H1286" s="18">
        <v>9.3</v>
      </c>
      <c r="I1286" s="14" t="str">
        <f>IFERROR(__xludf.DUMMYFUNCTION("SPARKLINE(H1286,{""charttype"",""bar"";""color1"",""#00CCFF"";""max"",MAX($H$2:$H$2107)})"),"")</f>
        <v/>
      </c>
      <c r="J1286" s="18">
        <v>13.9</v>
      </c>
      <c r="K1286" s="14" t="str">
        <f>IFERROR(__xludf.DUMMYFUNCTION("SPARKLINE(J1286,{""charttype"",""bar"";""color1"",""#FF0000"";""max"",MAX($J$2:$J$2107)})"),"")</f>
        <v/>
      </c>
      <c r="L1286" s="18">
        <v>6.2</v>
      </c>
      <c r="M1286" s="18" t="str">
        <f>IFERROR(__xludf.DUMMYFUNCTION("SPARKLINE(L1286,{""charttype"",""bar"";""color1"",""#FF9900"";""max"",MAX($L$2:$L$2107)})"),"")</f>
        <v/>
      </c>
      <c r="N1286" s="18">
        <v>0.8</v>
      </c>
      <c r="O1286" s="14" t="str">
        <f>IFERROR(__xludf.DUMMYFUNCTION("SPARKLINE(N1286,{""charttype"",""bar"";""color1"",""#0066CC"";""max"",MAX($N$2:$N$2107)})"),"")</f>
        <v/>
      </c>
      <c r="P1286" s="16">
        <v>114562.2</v>
      </c>
      <c r="Q1286" s="19">
        <v>47.89162</v>
      </c>
      <c r="R1286" s="21">
        <f t="shared" si="5"/>
        <v>5486569.349</v>
      </c>
    </row>
    <row r="1287">
      <c r="A1287" s="6">
        <v>43290.0</v>
      </c>
      <c r="B1287" s="14" t="str">
        <f t="shared" si="1"/>
        <v>Monday</v>
      </c>
      <c r="C1287" s="14" t="str">
        <f t="shared" si="2"/>
        <v>July</v>
      </c>
      <c r="D1287" s="15" t="str">
        <f t="shared" si="3"/>
        <v>2018</v>
      </c>
      <c r="E1287" s="16">
        <f t="shared" si="4"/>
        <v>28</v>
      </c>
      <c r="F1287" s="14" t="str">
        <f>VLOOKUP(A1287,'_Holidays'!A1287:B3392,2,FALSE)</f>
        <v>N</v>
      </c>
      <c r="G1287" s="17" t="str">
        <f>VLOOKUP(A1287,'_Holidays'!A1287:C3392,3,FALSE)</f>
        <v>N</v>
      </c>
      <c r="H1287" s="18">
        <v>10.1</v>
      </c>
      <c r="I1287" s="14" t="str">
        <f>IFERROR(__xludf.DUMMYFUNCTION("SPARKLINE(H1287,{""charttype"",""bar"";""color1"",""#00CCFF"";""max"",MAX($H$2:$H$2107)})"),"")</f>
        <v/>
      </c>
      <c r="J1287" s="18">
        <v>13.8</v>
      </c>
      <c r="K1287" s="14" t="str">
        <f>IFERROR(__xludf.DUMMYFUNCTION("SPARKLINE(J1287,{""charttype"",""bar"";""color1"",""#FF0000"";""max"",MAX($J$2:$J$2107)})"),"")</f>
        <v/>
      </c>
      <c r="L1287" s="18">
        <v>8.1</v>
      </c>
      <c r="M1287" s="18" t="str">
        <f>IFERROR(__xludf.DUMMYFUNCTION("SPARKLINE(L1287,{""charttype"",""bar"";""color1"",""#FF9900"";""max"",MAX($L$2:$L$2107)})"),"")</f>
        <v/>
      </c>
      <c r="N1287" s="18">
        <v>1.2</v>
      </c>
      <c r="O1287" s="14" t="str">
        <f>IFERROR(__xludf.DUMMYFUNCTION("SPARKLINE(N1287,{""charttype"",""bar"";""color1"",""#0066CC"";""max"",MAX($N$2:$N$2107)})"),"")</f>
        <v/>
      </c>
      <c r="P1287" s="16">
        <v>133874.5</v>
      </c>
      <c r="Q1287" s="19">
        <v>80.82556</v>
      </c>
      <c r="R1287" s="21">
        <f t="shared" si="5"/>
        <v>10820481.43</v>
      </c>
    </row>
    <row r="1288">
      <c r="A1288" s="6">
        <v>43291.0</v>
      </c>
      <c r="B1288" s="14" t="str">
        <f t="shared" si="1"/>
        <v>Tuesday</v>
      </c>
      <c r="C1288" s="14" t="str">
        <f t="shared" si="2"/>
        <v>July</v>
      </c>
      <c r="D1288" s="15" t="str">
        <f t="shared" si="3"/>
        <v>2018</v>
      </c>
      <c r="E1288" s="16">
        <f t="shared" si="4"/>
        <v>28</v>
      </c>
      <c r="F1288" s="14" t="str">
        <f>VLOOKUP(A1288,'_Holidays'!A1288:B3393,2,FALSE)</f>
        <v>N</v>
      </c>
      <c r="G1288" s="17" t="str">
        <f>VLOOKUP(A1288,'_Holidays'!A1288:C3393,3,FALSE)</f>
        <v>N</v>
      </c>
      <c r="H1288" s="18">
        <v>9.3</v>
      </c>
      <c r="I1288" s="14" t="str">
        <f>IFERROR(__xludf.DUMMYFUNCTION("SPARKLINE(H1288,{""charttype"",""bar"";""color1"",""#00CCFF"";""max"",MAX($H$2:$H$2107)})"),"")</f>
        <v/>
      </c>
      <c r="J1288" s="18">
        <v>11.5</v>
      </c>
      <c r="K1288" s="14" t="str">
        <f>IFERROR(__xludf.DUMMYFUNCTION("SPARKLINE(J1288,{""charttype"",""bar"";""color1"",""#FF0000"";""max"",MAX($J$2:$J$2107)})"),"")</f>
        <v/>
      </c>
      <c r="L1288" s="18">
        <v>5.4</v>
      </c>
      <c r="M1288" s="18" t="str">
        <f>IFERROR(__xludf.DUMMYFUNCTION("SPARKLINE(L1288,{""charttype"",""bar"";""color1"",""#FF9900"";""max"",MAX($L$2:$L$2107)})"),"")</f>
        <v/>
      </c>
      <c r="N1288" s="18">
        <v>0.0</v>
      </c>
      <c r="O1288" s="14" t="str">
        <f>IFERROR(__xludf.DUMMYFUNCTION("SPARKLINE(N1288,{""charttype"",""bar"";""color1"",""#0066CC"";""max"",MAX($N$2:$N$2107)})"),"")</f>
        <v/>
      </c>
      <c r="P1288" s="16">
        <v>140343.0</v>
      </c>
      <c r="Q1288" s="19">
        <v>94.62389</v>
      </c>
      <c r="R1288" s="21">
        <f t="shared" si="5"/>
        <v>13279800.59</v>
      </c>
    </row>
    <row r="1289">
      <c r="A1289" s="6">
        <v>43292.0</v>
      </c>
      <c r="B1289" s="14" t="str">
        <f t="shared" si="1"/>
        <v>Wednesday</v>
      </c>
      <c r="C1289" s="14" t="str">
        <f t="shared" si="2"/>
        <v>July</v>
      </c>
      <c r="D1289" s="15" t="str">
        <f t="shared" si="3"/>
        <v>2018</v>
      </c>
      <c r="E1289" s="16">
        <f t="shared" si="4"/>
        <v>28</v>
      </c>
      <c r="F1289" s="14" t="str">
        <f>VLOOKUP(A1289,'_Holidays'!A1289:B3394,2,FALSE)</f>
        <v>N</v>
      </c>
      <c r="G1289" s="17" t="str">
        <f>VLOOKUP(A1289,'_Holidays'!A1289:C3394,3,FALSE)</f>
        <v>N</v>
      </c>
      <c r="H1289" s="18">
        <v>6.6</v>
      </c>
      <c r="I1289" s="14" t="str">
        <f>IFERROR(__xludf.DUMMYFUNCTION("SPARKLINE(H1289,{""charttype"",""bar"";""color1"",""#00CCFF"";""max"",MAX($H$2:$H$2107)})"),"")</f>
        <v/>
      </c>
      <c r="J1289" s="18">
        <v>11.6</v>
      </c>
      <c r="K1289" s="14" t="str">
        <f>IFERROR(__xludf.DUMMYFUNCTION("SPARKLINE(J1289,{""charttype"",""bar"";""color1"",""#FF0000"";""max"",MAX($J$2:$J$2107)})"),"")</f>
        <v/>
      </c>
      <c r="L1289" s="18">
        <v>6.0</v>
      </c>
      <c r="M1289" s="18" t="str">
        <f>IFERROR(__xludf.DUMMYFUNCTION("SPARKLINE(L1289,{""charttype"",""bar"";""color1"",""#FF9900"";""max"",MAX($L$2:$L$2107)})"),"")</f>
        <v/>
      </c>
      <c r="N1289" s="18">
        <v>0.0</v>
      </c>
      <c r="O1289" s="14" t="str">
        <f>IFERROR(__xludf.DUMMYFUNCTION("SPARKLINE(N1289,{""charttype"",""bar"";""color1"",""#0066CC"";""max"",MAX($N$2:$N$2107)})"),"")</f>
        <v/>
      </c>
      <c r="P1289" s="16">
        <v>143461.1</v>
      </c>
      <c r="Q1289" s="19">
        <v>81.95252</v>
      </c>
      <c r="R1289" s="21">
        <f t="shared" si="5"/>
        <v>11756998.67</v>
      </c>
    </row>
    <row r="1290">
      <c r="A1290" s="6">
        <v>43293.0</v>
      </c>
      <c r="B1290" s="14" t="str">
        <f t="shared" si="1"/>
        <v>Thursday</v>
      </c>
      <c r="C1290" s="14" t="str">
        <f t="shared" si="2"/>
        <v>July</v>
      </c>
      <c r="D1290" s="15" t="str">
        <f t="shared" si="3"/>
        <v>2018</v>
      </c>
      <c r="E1290" s="16">
        <f t="shared" si="4"/>
        <v>28</v>
      </c>
      <c r="F1290" s="14" t="str">
        <f>VLOOKUP(A1290,'_Holidays'!A1290:B3395,2,FALSE)</f>
        <v>N</v>
      </c>
      <c r="G1290" s="17" t="str">
        <f>VLOOKUP(A1290,'_Holidays'!A1290:C3395,3,FALSE)</f>
        <v>N</v>
      </c>
      <c r="H1290" s="18">
        <v>4.3</v>
      </c>
      <c r="I1290" s="14" t="str">
        <f>IFERROR(__xludf.DUMMYFUNCTION("SPARKLINE(H1290,{""charttype"",""bar"";""color1"",""#00CCFF"";""max"",MAX($H$2:$H$2107)})"),"")</f>
        <v/>
      </c>
      <c r="J1290" s="18">
        <v>11.3</v>
      </c>
      <c r="K1290" s="14" t="str">
        <f>IFERROR(__xludf.DUMMYFUNCTION("SPARKLINE(J1290,{""charttype"",""bar"";""color1"",""#FF0000"";""max"",MAX($J$2:$J$2107)})"),"")</f>
        <v/>
      </c>
      <c r="L1290" s="18">
        <v>7.5</v>
      </c>
      <c r="M1290" s="18" t="str">
        <f>IFERROR(__xludf.DUMMYFUNCTION("SPARKLINE(L1290,{""charttype"",""bar"";""color1"",""#FF9900"";""max"",MAX($L$2:$L$2107)})"),"")</f>
        <v/>
      </c>
      <c r="N1290" s="18">
        <v>0.0</v>
      </c>
      <c r="O1290" s="14" t="str">
        <f>IFERROR(__xludf.DUMMYFUNCTION("SPARKLINE(N1290,{""charttype"",""bar"";""color1"",""#0066CC"";""max"",MAX($N$2:$N$2107)})"),"")</f>
        <v/>
      </c>
      <c r="P1290" s="16">
        <v>145767.1</v>
      </c>
      <c r="Q1290" s="19">
        <v>111.8205</v>
      </c>
      <c r="R1290" s="21">
        <f t="shared" si="5"/>
        <v>16299750.01</v>
      </c>
    </row>
    <row r="1291">
      <c r="A1291" s="6">
        <v>43294.0</v>
      </c>
      <c r="B1291" s="14" t="str">
        <f t="shared" si="1"/>
        <v>Friday</v>
      </c>
      <c r="C1291" s="14" t="str">
        <f t="shared" si="2"/>
        <v>July</v>
      </c>
      <c r="D1291" s="15" t="str">
        <f t="shared" si="3"/>
        <v>2018</v>
      </c>
      <c r="E1291" s="16">
        <f t="shared" si="4"/>
        <v>28</v>
      </c>
      <c r="F1291" s="14" t="str">
        <f>VLOOKUP(A1291,'_Holidays'!A1291:B3396,2,FALSE)</f>
        <v>N</v>
      </c>
      <c r="G1291" s="17" t="str">
        <f>VLOOKUP(A1291,'_Holidays'!A1291:C3396,3,FALSE)</f>
        <v>N</v>
      </c>
      <c r="H1291" s="18">
        <v>5.8</v>
      </c>
      <c r="I1291" s="14" t="str">
        <f>IFERROR(__xludf.DUMMYFUNCTION("SPARKLINE(H1291,{""charttype"",""bar"";""color1"",""#00CCFF"";""max"",MAX($H$2:$H$2107)})"),"")</f>
        <v/>
      </c>
      <c r="J1291" s="18">
        <v>13.9</v>
      </c>
      <c r="K1291" s="14" t="str">
        <f>IFERROR(__xludf.DUMMYFUNCTION("SPARKLINE(J1291,{""charttype"",""bar"";""color1"",""#FF0000"";""max"",MAX($J$2:$J$2107)})"),"")</f>
        <v/>
      </c>
      <c r="L1291" s="18">
        <v>9.3</v>
      </c>
      <c r="M1291" s="18" t="str">
        <f>IFERROR(__xludf.DUMMYFUNCTION("SPARKLINE(L1291,{""charttype"",""bar"";""color1"",""#FF9900"";""max"",MAX($L$2:$L$2107)})"),"")</f>
        <v/>
      </c>
      <c r="N1291" s="18">
        <v>0.2</v>
      </c>
      <c r="O1291" s="14" t="str">
        <f>IFERROR(__xludf.DUMMYFUNCTION("SPARKLINE(N1291,{""charttype"",""bar"";""color1"",""#0066CC"";""max"",MAX($N$2:$N$2107)})"),"")</f>
        <v/>
      </c>
      <c r="P1291" s="16">
        <v>140543.0</v>
      </c>
      <c r="Q1291" s="19">
        <v>104.6547</v>
      </c>
      <c r="R1291" s="21">
        <f t="shared" si="5"/>
        <v>14708485.5</v>
      </c>
    </row>
    <row r="1292">
      <c r="A1292" s="6">
        <v>43295.0</v>
      </c>
      <c r="B1292" s="14" t="str">
        <f t="shared" si="1"/>
        <v>Saturday</v>
      </c>
      <c r="C1292" s="14" t="str">
        <f t="shared" si="2"/>
        <v>July</v>
      </c>
      <c r="D1292" s="15" t="str">
        <f t="shared" si="3"/>
        <v>2018</v>
      </c>
      <c r="E1292" s="16">
        <f t="shared" si="4"/>
        <v>28</v>
      </c>
      <c r="F1292" s="14" t="str">
        <f>VLOOKUP(A1292,'_Holidays'!A1292:B3397,2,FALSE)</f>
        <v>N</v>
      </c>
      <c r="G1292" s="17" t="str">
        <f>VLOOKUP(A1292,'_Holidays'!A1292:C3397,3,FALSE)</f>
        <v>N</v>
      </c>
      <c r="H1292" s="18">
        <v>4.4</v>
      </c>
      <c r="I1292" s="14" t="str">
        <f>IFERROR(__xludf.DUMMYFUNCTION("SPARKLINE(H1292,{""charttype"",""bar"";""color1"",""#00CCFF"";""max"",MAX($H$2:$H$2107)})"),"")</f>
        <v/>
      </c>
      <c r="J1292" s="18">
        <v>15.5</v>
      </c>
      <c r="K1292" s="14" t="str">
        <f>IFERROR(__xludf.DUMMYFUNCTION("SPARKLINE(J1292,{""charttype"",""bar"";""color1"",""#FF0000"";""max"",MAX($J$2:$J$2107)})"),"")</f>
        <v/>
      </c>
      <c r="L1292" s="18">
        <v>10.0</v>
      </c>
      <c r="M1292" s="18" t="str">
        <f>IFERROR(__xludf.DUMMYFUNCTION("SPARKLINE(L1292,{""charttype"",""bar"";""color1"",""#FF9900"";""max"",MAX($L$2:$L$2107)})"),"")</f>
        <v/>
      </c>
      <c r="N1292" s="18">
        <v>0.0</v>
      </c>
      <c r="O1292" s="14" t="str">
        <f>IFERROR(__xludf.DUMMYFUNCTION("SPARKLINE(N1292,{""charttype"",""bar"";""color1"",""#0066CC"";""max"",MAX($N$2:$N$2107)})"),"")</f>
        <v/>
      </c>
      <c r="P1292" s="16">
        <v>124491.5</v>
      </c>
      <c r="Q1292" s="19">
        <v>85.80095</v>
      </c>
      <c r="R1292" s="21">
        <f t="shared" si="5"/>
        <v>10681488.97</v>
      </c>
    </row>
    <row r="1293">
      <c r="A1293" s="6">
        <v>43296.0</v>
      </c>
      <c r="B1293" s="14" t="str">
        <f t="shared" si="1"/>
        <v>Sunday</v>
      </c>
      <c r="C1293" s="14" t="str">
        <f t="shared" si="2"/>
        <v>July</v>
      </c>
      <c r="D1293" s="15" t="str">
        <f t="shared" si="3"/>
        <v>2018</v>
      </c>
      <c r="E1293" s="16">
        <f t="shared" si="4"/>
        <v>29</v>
      </c>
      <c r="F1293" s="14" t="str">
        <f>VLOOKUP(A1293,'_Holidays'!A1293:B3398,2,FALSE)</f>
        <v>N</v>
      </c>
      <c r="G1293" s="17" t="str">
        <f>VLOOKUP(A1293,'_Holidays'!A1293:C3398,3,FALSE)</f>
        <v>N</v>
      </c>
      <c r="H1293" s="18">
        <v>6.0</v>
      </c>
      <c r="I1293" s="14" t="str">
        <f>IFERROR(__xludf.DUMMYFUNCTION("SPARKLINE(H1293,{""charttype"",""bar"";""color1"",""#00CCFF"";""max"",MAX($H$2:$H$2107)})"),"")</f>
        <v/>
      </c>
      <c r="J1293" s="18">
        <v>13.8</v>
      </c>
      <c r="K1293" s="14" t="str">
        <f>IFERROR(__xludf.DUMMYFUNCTION("SPARKLINE(J1293,{""charttype"",""bar"";""color1"",""#FF0000"";""max"",MAX($J$2:$J$2107)})"),"")</f>
        <v/>
      </c>
      <c r="L1293" s="18">
        <v>9.8</v>
      </c>
      <c r="M1293" s="18" t="str">
        <f>IFERROR(__xludf.DUMMYFUNCTION("SPARKLINE(L1293,{""charttype"",""bar"";""color1"",""#FF9900"";""max"",MAX($L$2:$L$2107)})"),"")</f>
        <v/>
      </c>
      <c r="N1293" s="18">
        <v>0.0</v>
      </c>
      <c r="O1293" s="14" t="str">
        <f>IFERROR(__xludf.DUMMYFUNCTION("SPARKLINE(N1293,{""charttype"",""bar"";""color1"",""#0066CC"";""max"",MAX($N$2:$N$2107)})"),"")</f>
        <v/>
      </c>
      <c r="P1293" s="16">
        <v>119464.3</v>
      </c>
      <c r="Q1293" s="19">
        <v>67.79091</v>
      </c>
      <c r="R1293" s="21">
        <f t="shared" si="5"/>
        <v>8098593.61</v>
      </c>
    </row>
    <row r="1294">
      <c r="A1294" s="6">
        <v>43297.0</v>
      </c>
      <c r="B1294" s="14" t="str">
        <f t="shared" si="1"/>
        <v>Monday</v>
      </c>
      <c r="C1294" s="14" t="str">
        <f t="shared" si="2"/>
        <v>July</v>
      </c>
      <c r="D1294" s="15" t="str">
        <f t="shared" si="3"/>
        <v>2018</v>
      </c>
      <c r="E1294" s="16">
        <f t="shared" si="4"/>
        <v>29</v>
      </c>
      <c r="F1294" s="14" t="str">
        <f>VLOOKUP(A1294,'_Holidays'!A1294:B3399,2,FALSE)</f>
        <v>N</v>
      </c>
      <c r="G1294" s="17" t="str">
        <f>VLOOKUP(A1294,'_Holidays'!A1294:C3399,3,FALSE)</f>
        <v>N</v>
      </c>
      <c r="H1294" s="18">
        <v>7.9</v>
      </c>
      <c r="I1294" s="14" t="str">
        <f>IFERROR(__xludf.DUMMYFUNCTION("SPARKLINE(H1294,{""charttype"",""bar"";""color1"",""#00CCFF"";""max"",MAX($H$2:$H$2107)})"),"")</f>
        <v/>
      </c>
      <c r="J1294" s="18">
        <v>12.6</v>
      </c>
      <c r="K1294" s="14" t="str">
        <f>IFERROR(__xludf.DUMMYFUNCTION("SPARKLINE(J1294,{""charttype"",""bar"";""color1"",""#FF0000"";""max"",MAX($J$2:$J$2107)})"),"")</f>
        <v/>
      </c>
      <c r="L1294" s="18">
        <v>4.5</v>
      </c>
      <c r="M1294" s="18" t="str">
        <f>IFERROR(__xludf.DUMMYFUNCTION("SPARKLINE(L1294,{""charttype"",""bar"";""color1"",""#FF9900"";""max"",MAX($L$2:$L$2107)})"),"")</f>
        <v/>
      </c>
      <c r="N1294" s="18">
        <v>0.0</v>
      </c>
      <c r="O1294" s="14" t="str">
        <f>IFERROR(__xludf.DUMMYFUNCTION("SPARKLINE(N1294,{""charttype"",""bar"";""color1"",""#0066CC"";""max"",MAX($N$2:$N$2107)})"),"")</f>
        <v/>
      </c>
      <c r="P1294" s="16">
        <v>137446.8</v>
      </c>
      <c r="Q1294" s="19">
        <v>87.63466</v>
      </c>
      <c r="R1294" s="21">
        <f t="shared" si="5"/>
        <v>12045103.59</v>
      </c>
    </row>
    <row r="1295">
      <c r="A1295" s="6">
        <v>43298.0</v>
      </c>
      <c r="B1295" s="14" t="str">
        <f t="shared" si="1"/>
        <v>Tuesday</v>
      </c>
      <c r="C1295" s="14" t="str">
        <f t="shared" si="2"/>
        <v>July</v>
      </c>
      <c r="D1295" s="15" t="str">
        <f t="shared" si="3"/>
        <v>2018</v>
      </c>
      <c r="E1295" s="16">
        <f t="shared" si="4"/>
        <v>29</v>
      </c>
      <c r="F1295" s="14" t="str">
        <f>VLOOKUP(A1295,'_Holidays'!A1295:B3400,2,FALSE)</f>
        <v>Y</v>
      </c>
      <c r="G1295" s="17" t="str">
        <f>VLOOKUP(A1295,'_Holidays'!A1295:C3400,3,FALSE)</f>
        <v>N</v>
      </c>
      <c r="H1295" s="18">
        <v>9.1</v>
      </c>
      <c r="I1295" s="14" t="str">
        <f>IFERROR(__xludf.DUMMYFUNCTION("SPARKLINE(H1295,{""charttype"",""bar"";""color1"",""#00CCFF"";""max"",MAX($H$2:$H$2107)})"),"")</f>
        <v/>
      </c>
      <c r="J1295" s="18">
        <v>17.5</v>
      </c>
      <c r="K1295" s="14" t="str">
        <f>IFERROR(__xludf.DUMMYFUNCTION("SPARKLINE(J1295,{""charttype"",""bar"";""color1"",""#FF0000"";""max"",MAX($J$2:$J$2107)})"),"")</f>
        <v/>
      </c>
      <c r="L1295" s="18">
        <v>9.2</v>
      </c>
      <c r="M1295" s="18" t="str">
        <f>IFERROR(__xludf.DUMMYFUNCTION("SPARKLINE(L1295,{""charttype"",""bar"";""color1"",""#FF9900"";""max"",MAX($L$2:$L$2107)})"),"")</f>
        <v/>
      </c>
      <c r="N1295" s="18">
        <v>0.0</v>
      </c>
      <c r="O1295" s="14" t="str">
        <f>IFERROR(__xludf.DUMMYFUNCTION("SPARKLINE(N1295,{""charttype"",""bar"";""color1"",""#0066CC"";""max"",MAX($N$2:$N$2107)})"),"")</f>
        <v/>
      </c>
      <c r="P1295" s="16">
        <v>131367.1</v>
      </c>
      <c r="Q1295" s="19">
        <v>71.11637</v>
      </c>
      <c r="R1295" s="21">
        <f t="shared" si="5"/>
        <v>9342351.289</v>
      </c>
    </row>
    <row r="1296">
      <c r="A1296" s="6">
        <v>43299.0</v>
      </c>
      <c r="B1296" s="14" t="str">
        <f t="shared" si="1"/>
        <v>Wednesday</v>
      </c>
      <c r="C1296" s="14" t="str">
        <f t="shared" si="2"/>
        <v>July</v>
      </c>
      <c r="D1296" s="15" t="str">
        <f t="shared" si="3"/>
        <v>2018</v>
      </c>
      <c r="E1296" s="16">
        <f t="shared" si="4"/>
        <v>29</v>
      </c>
      <c r="F1296" s="14" t="str">
        <f>VLOOKUP(A1296,'_Holidays'!A1296:B3401,2,FALSE)</f>
        <v>Y</v>
      </c>
      <c r="G1296" s="17" t="str">
        <f>VLOOKUP(A1296,'_Holidays'!A1296:C3401,3,FALSE)</f>
        <v>N</v>
      </c>
      <c r="H1296" s="18">
        <v>6.2</v>
      </c>
      <c r="I1296" s="14" t="str">
        <f>IFERROR(__xludf.DUMMYFUNCTION("SPARKLINE(H1296,{""charttype"",""bar"";""color1"",""#00CCFF"";""max"",MAX($H$2:$H$2107)})"),"")</f>
        <v/>
      </c>
      <c r="J1296" s="18">
        <v>15.2</v>
      </c>
      <c r="K1296" s="14" t="str">
        <f>IFERROR(__xludf.DUMMYFUNCTION("SPARKLINE(J1296,{""charttype"",""bar"";""color1"",""#FF0000"";""max"",MAX($J$2:$J$2107)})"),"")</f>
        <v/>
      </c>
      <c r="L1296" s="18">
        <v>10.3</v>
      </c>
      <c r="M1296" s="18" t="str">
        <f>IFERROR(__xludf.DUMMYFUNCTION("SPARKLINE(L1296,{""charttype"",""bar"";""color1"",""#FF9900"";""max"",MAX($L$2:$L$2107)})"),"")</f>
        <v/>
      </c>
      <c r="N1296" s="18">
        <v>1.2</v>
      </c>
      <c r="O1296" s="14" t="str">
        <f>IFERROR(__xludf.DUMMYFUNCTION("SPARKLINE(N1296,{""charttype"",""bar"";""color1"",""#0066CC"";""max"",MAX($N$2:$N$2107)})"),"")</f>
        <v/>
      </c>
      <c r="P1296" s="16">
        <v>132856.7</v>
      </c>
      <c r="Q1296" s="19">
        <v>72.33715</v>
      </c>
      <c r="R1296" s="21">
        <f t="shared" si="5"/>
        <v>9610475.036</v>
      </c>
    </row>
    <row r="1297">
      <c r="A1297" s="6">
        <v>43300.0</v>
      </c>
      <c r="B1297" s="14" t="str">
        <f t="shared" si="1"/>
        <v>Thursday</v>
      </c>
      <c r="C1297" s="14" t="str">
        <f t="shared" si="2"/>
        <v>July</v>
      </c>
      <c r="D1297" s="15" t="str">
        <f t="shared" si="3"/>
        <v>2018</v>
      </c>
      <c r="E1297" s="16">
        <f t="shared" si="4"/>
        <v>29</v>
      </c>
      <c r="F1297" s="14" t="str">
        <f>VLOOKUP(A1297,'_Holidays'!A1297:B3402,2,FALSE)</f>
        <v>Y</v>
      </c>
      <c r="G1297" s="17" t="str">
        <f>VLOOKUP(A1297,'_Holidays'!A1297:C3402,3,FALSE)</f>
        <v>N</v>
      </c>
      <c r="H1297" s="18">
        <v>8.7</v>
      </c>
      <c r="I1297" s="14" t="str">
        <f>IFERROR(__xludf.DUMMYFUNCTION("SPARKLINE(H1297,{""charttype"",""bar"";""color1"",""#00CCFF"";""max"",MAX($H$2:$H$2107)})"),"")</f>
        <v/>
      </c>
      <c r="J1297" s="18">
        <v>17.6</v>
      </c>
      <c r="K1297" s="14" t="str">
        <f>IFERROR(__xludf.DUMMYFUNCTION("SPARKLINE(J1297,{""charttype"",""bar"";""color1"",""#FF0000"";""max"",MAX($J$2:$J$2107)})"),"")</f>
        <v/>
      </c>
      <c r="L1297" s="18">
        <v>8.5</v>
      </c>
      <c r="M1297" s="18" t="str">
        <f>IFERROR(__xludf.DUMMYFUNCTION("SPARKLINE(L1297,{""charttype"",""bar"";""color1"",""#FF9900"";""max"",MAX($L$2:$L$2107)})"),"")</f>
        <v/>
      </c>
      <c r="N1297" s="18">
        <v>0.0</v>
      </c>
      <c r="O1297" s="14" t="str">
        <f>IFERROR(__xludf.DUMMYFUNCTION("SPARKLINE(N1297,{""charttype"",""bar"";""color1"",""#0066CC"";""max"",MAX($N$2:$N$2107)})"),"")</f>
        <v/>
      </c>
      <c r="P1297" s="16">
        <v>133778.4</v>
      </c>
      <c r="Q1297" s="19">
        <v>83.93096</v>
      </c>
      <c r="R1297" s="21">
        <f t="shared" si="5"/>
        <v>11228149.54</v>
      </c>
    </row>
    <row r="1298">
      <c r="A1298" s="6">
        <v>43301.0</v>
      </c>
      <c r="B1298" s="14" t="str">
        <f t="shared" si="1"/>
        <v>Friday</v>
      </c>
      <c r="C1298" s="14" t="str">
        <f t="shared" si="2"/>
        <v>July</v>
      </c>
      <c r="D1298" s="15" t="str">
        <f t="shared" si="3"/>
        <v>2018</v>
      </c>
      <c r="E1298" s="16">
        <f t="shared" si="4"/>
        <v>29</v>
      </c>
      <c r="F1298" s="14" t="str">
        <f>VLOOKUP(A1298,'_Holidays'!A1298:B3403,2,FALSE)</f>
        <v>Y</v>
      </c>
      <c r="G1298" s="17" t="str">
        <f>VLOOKUP(A1298,'_Holidays'!A1298:C3403,3,FALSE)</f>
        <v>N</v>
      </c>
      <c r="H1298" s="18">
        <v>7.2</v>
      </c>
      <c r="I1298" s="14" t="str">
        <f>IFERROR(__xludf.DUMMYFUNCTION("SPARKLINE(H1298,{""charttype"",""bar"";""color1"",""#00CCFF"";""max"",MAX($H$2:$H$2107)})"),"")</f>
        <v/>
      </c>
      <c r="J1298" s="18">
        <v>12.1</v>
      </c>
      <c r="K1298" s="14" t="str">
        <f>IFERROR(__xludf.DUMMYFUNCTION("SPARKLINE(J1298,{""charttype"",""bar"";""color1"",""#FF0000"";""max"",MAX($J$2:$J$2107)})"),"")</f>
        <v/>
      </c>
      <c r="L1298" s="18">
        <v>7.2</v>
      </c>
      <c r="M1298" s="18" t="str">
        <f>IFERROR(__xludf.DUMMYFUNCTION("SPARKLINE(L1298,{""charttype"",""bar"";""color1"",""#FF9900"";""max"",MAX($L$2:$L$2107)})"),"")</f>
        <v/>
      </c>
      <c r="N1298" s="18">
        <v>4.4</v>
      </c>
      <c r="O1298" s="14" t="str">
        <f>IFERROR(__xludf.DUMMYFUNCTION("SPARKLINE(N1298,{""charttype"",""bar"";""color1"",""#0066CC"";""max"",MAX($N$2:$N$2107)})"),"")</f>
        <v/>
      </c>
      <c r="P1298" s="16">
        <v>135728.4</v>
      </c>
      <c r="Q1298" s="19">
        <v>88.90871</v>
      </c>
      <c r="R1298" s="21">
        <f t="shared" si="5"/>
        <v>12067436.95</v>
      </c>
    </row>
    <row r="1299">
      <c r="A1299" s="6">
        <v>43302.0</v>
      </c>
      <c r="B1299" s="14" t="str">
        <f t="shared" si="1"/>
        <v>Saturday</v>
      </c>
      <c r="C1299" s="14" t="str">
        <f t="shared" si="2"/>
        <v>July</v>
      </c>
      <c r="D1299" s="15" t="str">
        <f t="shared" si="3"/>
        <v>2018</v>
      </c>
      <c r="E1299" s="16">
        <f t="shared" si="4"/>
        <v>29</v>
      </c>
      <c r="F1299" s="14" t="str">
        <f>VLOOKUP(A1299,'_Holidays'!A1299:B3404,2,FALSE)</f>
        <v>Y</v>
      </c>
      <c r="G1299" s="17" t="str">
        <f>VLOOKUP(A1299,'_Holidays'!A1299:C3404,3,FALSE)</f>
        <v>N</v>
      </c>
      <c r="H1299" s="18">
        <v>6.7</v>
      </c>
      <c r="I1299" s="14" t="str">
        <f>IFERROR(__xludf.DUMMYFUNCTION("SPARKLINE(H1299,{""charttype"",""bar"";""color1"",""#00CCFF"";""max"",MAX($H$2:$H$2107)})"),"")</f>
        <v/>
      </c>
      <c r="J1299" s="18">
        <v>14.0</v>
      </c>
      <c r="K1299" s="14" t="str">
        <f>IFERROR(__xludf.DUMMYFUNCTION("SPARKLINE(J1299,{""charttype"",""bar"";""color1"",""#FF0000"";""max"",MAX($J$2:$J$2107)})"),"")</f>
        <v/>
      </c>
      <c r="L1299" s="18">
        <v>7.2</v>
      </c>
      <c r="M1299" s="18" t="str">
        <f>IFERROR(__xludf.DUMMYFUNCTION("SPARKLINE(L1299,{""charttype"",""bar"";""color1"",""#FF9900"";""max"",MAX($L$2:$L$2107)})"),"")</f>
        <v/>
      </c>
      <c r="N1299" s="18">
        <v>0.2</v>
      </c>
      <c r="O1299" s="14" t="str">
        <f>IFERROR(__xludf.DUMMYFUNCTION("SPARKLINE(N1299,{""charttype"",""bar"";""color1"",""#0066CC"";""max"",MAX($N$2:$N$2107)})"),"")</f>
        <v/>
      </c>
      <c r="P1299" s="16">
        <v>125928.6</v>
      </c>
      <c r="Q1299" s="19">
        <v>91.69946</v>
      </c>
      <c r="R1299" s="21">
        <f t="shared" si="5"/>
        <v>11547584.62</v>
      </c>
    </row>
    <row r="1300">
      <c r="A1300" s="6">
        <v>43303.0</v>
      </c>
      <c r="B1300" s="14" t="str">
        <f t="shared" si="1"/>
        <v>Sunday</v>
      </c>
      <c r="C1300" s="14" t="str">
        <f t="shared" si="2"/>
        <v>July</v>
      </c>
      <c r="D1300" s="15" t="str">
        <f t="shared" si="3"/>
        <v>2018</v>
      </c>
      <c r="E1300" s="16">
        <f t="shared" si="4"/>
        <v>30</v>
      </c>
      <c r="F1300" s="14" t="str">
        <f>VLOOKUP(A1300,'_Holidays'!A1300:B3405,2,FALSE)</f>
        <v>Y</v>
      </c>
      <c r="G1300" s="17" t="str">
        <f>VLOOKUP(A1300,'_Holidays'!A1300:C3405,3,FALSE)</f>
        <v>N</v>
      </c>
      <c r="H1300" s="18">
        <v>8.0</v>
      </c>
      <c r="I1300" s="14" t="str">
        <f>IFERROR(__xludf.DUMMYFUNCTION("SPARKLINE(H1300,{""charttype"",""bar"";""color1"",""#00CCFF"";""max"",MAX($H$2:$H$2107)})"),"")</f>
        <v/>
      </c>
      <c r="J1300" s="18">
        <v>14.8</v>
      </c>
      <c r="K1300" s="14" t="str">
        <f>IFERROR(__xludf.DUMMYFUNCTION("SPARKLINE(J1300,{""charttype"",""bar"";""color1"",""#FF0000"";""max"",MAX($J$2:$J$2107)})"),"")</f>
        <v/>
      </c>
      <c r="L1300" s="18">
        <v>10.5</v>
      </c>
      <c r="M1300" s="18" t="str">
        <f>IFERROR(__xludf.DUMMYFUNCTION("SPARKLINE(L1300,{""charttype"",""bar"";""color1"",""#FF9900"";""max"",MAX($L$2:$L$2107)})"),"")</f>
        <v/>
      </c>
      <c r="N1300" s="18">
        <v>0.0</v>
      </c>
      <c r="O1300" s="14" t="str">
        <f>IFERROR(__xludf.DUMMYFUNCTION("SPARKLINE(N1300,{""charttype"",""bar"";""color1"",""#0066CC"";""max"",MAX($N$2:$N$2107)})"),"")</f>
        <v/>
      </c>
      <c r="P1300" s="16">
        <v>114186.8</v>
      </c>
      <c r="Q1300" s="19">
        <v>73.13566</v>
      </c>
      <c r="R1300" s="21">
        <f t="shared" si="5"/>
        <v>8351126.981</v>
      </c>
    </row>
    <row r="1301">
      <c r="A1301" s="6">
        <v>43304.0</v>
      </c>
      <c r="B1301" s="14" t="str">
        <f t="shared" si="1"/>
        <v>Monday</v>
      </c>
      <c r="C1301" s="14" t="str">
        <f t="shared" si="2"/>
        <v>July</v>
      </c>
      <c r="D1301" s="15" t="str">
        <f t="shared" si="3"/>
        <v>2018</v>
      </c>
      <c r="E1301" s="16">
        <f t="shared" si="4"/>
        <v>30</v>
      </c>
      <c r="F1301" s="14" t="str">
        <f>VLOOKUP(A1301,'_Holidays'!A1301:B3406,2,FALSE)</f>
        <v>Y</v>
      </c>
      <c r="G1301" s="17" t="str">
        <f>VLOOKUP(A1301,'_Holidays'!A1301:C3406,3,FALSE)</f>
        <v>N</v>
      </c>
      <c r="H1301" s="18">
        <v>8.4</v>
      </c>
      <c r="I1301" s="14" t="str">
        <f>IFERROR(__xludf.DUMMYFUNCTION("SPARKLINE(H1301,{""charttype"",""bar"";""color1"",""#00CCFF"";""max"",MAX($H$2:$H$2107)})"),"")</f>
        <v/>
      </c>
      <c r="J1301" s="18">
        <v>15.4</v>
      </c>
      <c r="K1301" s="14" t="str">
        <f>IFERROR(__xludf.DUMMYFUNCTION("SPARKLINE(J1301,{""charttype"",""bar"";""color1"",""#FF0000"";""max"",MAX($J$2:$J$2107)})"),"")</f>
        <v/>
      </c>
      <c r="L1301" s="18">
        <v>6.9</v>
      </c>
      <c r="M1301" s="18" t="str">
        <f>IFERROR(__xludf.DUMMYFUNCTION("SPARKLINE(L1301,{""charttype"",""bar"";""color1"",""#FF9900"";""max"",MAX($L$2:$L$2107)})"),"")</f>
        <v/>
      </c>
      <c r="N1301" s="18">
        <v>0.2</v>
      </c>
      <c r="O1301" s="14" t="str">
        <f>IFERROR(__xludf.DUMMYFUNCTION("SPARKLINE(N1301,{""charttype"",""bar"";""color1"",""#0066CC"";""max"",MAX($N$2:$N$2107)})"),"")</f>
        <v/>
      </c>
      <c r="P1301" s="16">
        <v>134664.7</v>
      </c>
      <c r="Q1301" s="19">
        <v>80.35544</v>
      </c>
      <c r="R1301" s="21">
        <f t="shared" si="5"/>
        <v>10821041.22</v>
      </c>
    </row>
    <row r="1302">
      <c r="A1302" s="6">
        <v>43305.0</v>
      </c>
      <c r="B1302" s="14" t="str">
        <f t="shared" si="1"/>
        <v>Tuesday</v>
      </c>
      <c r="C1302" s="14" t="str">
        <f t="shared" si="2"/>
        <v>July</v>
      </c>
      <c r="D1302" s="15" t="str">
        <f t="shared" si="3"/>
        <v>2018</v>
      </c>
      <c r="E1302" s="16">
        <f t="shared" si="4"/>
        <v>30</v>
      </c>
      <c r="F1302" s="14" t="str">
        <f>VLOOKUP(A1302,'_Holidays'!A1302:B3407,2,FALSE)</f>
        <v>Y</v>
      </c>
      <c r="G1302" s="17" t="str">
        <f>VLOOKUP(A1302,'_Holidays'!A1302:C3407,3,FALSE)</f>
        <v>N</v>
      </c>
      <c r="H1302" s="18">
        <v>8.6</v>
      </c>
      <c r="I1302" s="14" t="str">
        <f>IFERROR(__xludf.DUMMYFUNCTION("SPARKLINE(H1302,{""charttype"",""bar"";""color1"",""#00CCFF"";""max"",MAX($H$2:$H$2107)})"),"")</f>
        <v/>
      </c>
      <c r="J1302" s="18">
        <v>15.6</v>
      </c>
      <c r="K1302" s="14" t="str">
        <f>IFERROR(__xludf.DUMMYFUNCTION("SPARKLINE(J1302,{""charttype"",""bar"";""color1"",""#FF0000"";""max"",MAX($J$2:$J$2107)})"),"")</f>
        <v/>
      </c>
      <c r="L1302" s="18">
        <v>7.1</v>
      </c>
      <c r="M1302" s="18" t="str">
        <f>IFERROR(__xludf.DUMMYFUNCTION("SPARKLINE(L1302,{""charttype"",""bar"";""color1"",""#FF9900"";""max"",MAX($L$2:$L$2107)})"),"")</f>
        <v/>
      </c>
      <c r="N1302" s="18">
        <v>0.6</v>
      </c>
      <c r="O1302" s="14" t="str">
        <f>IFERROR(__xludf.DUMMYFUNCTION("SPARKLINE(N1302,{""charttype"",""bar"";""color1"",""#0066CC"";""max"",MAX($N$2:$N$2107)})"),"")</f>
        <v/>
      </c>
      <c r="P1302" s="16">
        <v>132967.2</v>
      </c>
      <c r="Q1302" s="19">
        <v>71.11529</v>
      </c>
      <c r="R1302" s="21">
        <f t="shared" si="5"/>
        <v>9456000.988</v>
      </c>
    </row>
    <row r="1303">
      <c r="A1303" s="6">
        <v>43306.0</v>
      </c>
      <c r="B1303" s="14" t="str">
        <f t="shared" si="1"/>
        <v>Wednesday</v>
      </c>
      <c r="C1303" s="14" t="str">
        <f t="shared" si="2"/>
        <v>July</v>
      </c>
      <c r="D1303" s="15" t="str">
        <f t="shared" si="3"/>
        <v>2018</v>
      </c>
      <c r="E1303" s="16">
        <f t="shared" si="4"/>
        <v>30</v>
      </c>
      <c r="F1303" s="14" t="str">
        <f>VLOOKUP(A1303,'_Holidays'!A1303:B3408,2,FALSE)</f>
        <v>Y</v>
      </c>
      <c r="G1303" s="17" t="str">
        <f>VLOOKUP(A1303,'_Holidays'!A1303:C3408,3,FALSE)</f>
        <v>N</v>
      </c>
      <c r="H1303" s="18">
        <v>8.3</v>
      </c>
      <c r="I1303" s="14" t="str">
        <f>IFERROR(__xludf.DUMMYFUNCTION("SPARKLINE(H1303,{""charttype"",""bar"";""color1"",""#00CCFF"";""max"",MAX($H$2:$H$2107)})"),"")</f>
        <v/>
      </c>
      <c r="J1303" s="18">
        <v>15.7</v>
      </c>
      <c r="K1303" s="14" t="str">
        <f>IFERROR(__xludf.DUMMYFUNCTION("SPARKLINE(J1303,{""charttype"",""bar"";""color1"",""#FF0000"";""max"",MAX($J$2:$J$2107)})"),"")</f>
        <v/>
      </c>
      <c r="L1303" s="18">
        <v>9.3</v>
      </c>
      <c r="M1303" s="18" t="str">
        <f>IFERROR(__xludf.DUMMYFUNCTION("SPARKLINE(L1303,{""charttype"",""bar"";""color1"",""#FF9900"";""max"",MAX($L$2:$L$2107)})"),"")</f>
        <v/>
      </c>
      <c r="N1303" s="18">
        <v>6.2</v>
      </c>
      <c r="O1303" s="14" t="str">
        <f>IFERROR(__xludf.DUMMYFUNCTION("SPARKLINE(N1303,{""charttype"",""bar"";""color1"",""#0066CC"";""max"",MAX($N$2:$N$2107)})"),"")</f>
        <v/>
      </c>
      <c r="P1303" s="16">
        <v>135308.3</v>
      </c>
      <c r="Q1303" s="19">
        <v>76.4725</v>
      </c>
      <c r="R1303" s="21">
        <f t="shared" si="5"/>
        <v>10347363.97</v>
      </c>
    </row>
    <row r="1304">
      <c r="A1304" s="6">
        <v>43307.0</v>
      </c>
      <c r="B1304" s="14" t="str">
        <f t="shared" si="1"/>
        <v>Thursday</v>
      </c>
      <c r="C1304" s="14" t="str">
        <f t="shared" si="2"/>
        <v>July</v>
      </c>
      <c r="D1304" s="15" t="str">
        <f t="shared" si="3"/>
        <v>2018</v>
      </c>
      <c r="E1304" s="16">
        <f t="shared" si="4"/>
        <v>30</v>
      </c>
      <c r="F1304" s="14" t="str">
        <f>VLOOKUP(A1304,'_Holidays'!A1304:B3409,2,FALSE)</f>
        <v>Y</v>
      </c>
      <c r="G1304" s="17" t="str">
        <f>VLOOKUP(A1304,'_Holidays'!A1304:C3409,3,FALSE)</f>
        <v>N</v>
      </c>
      <c r="H1304" s="18">
        <v>7.7</v>
      </c>
      <c r="I1304" s="14" t="str">
        <f>IFERROR(__xludf.DUMMYFUNCTION("SPARKLINE(H1304,{""charttype"",""bar"";""color1"",""#00CCFF"";""max"",MAX($H$2:$H$2107)})"),"")</f>
        <v/>
      </c>
      <c r="J1304" s="18">
        <v>15.1</v>
      </c>
      <c r="K1304" s="14" t="str">
        <f>IFERROR(__xludf.DUMMYFUNCTION("SPARKLINE(J1304,{""charttype"",""bar"";""color1"",""#FF0000"";""max"",MAX($J$2:$J$2107)})"),"")</f>
        <v/>
      </c>
      <c r="L1304" s="18">
        <v>8.9</v>
      </c>
      <c r="M1304" s="18" t="str">
        <f>IFERROR(__xludf.DUMMYFUNCTION("SPARKLINE(L1304,{""charttype"",""bar"";""color1"",""#FF9900"";""max"",MAX($L$2:$L$2107)})"),"")</f>
        <v/>
      </c>
      <c r="N1304" s="18">
        <v>0.0</v>
      </c>
      <c r="O1304" s="14" t="str">
        <f>IFERROR(__xludf.DUMMYFUNCTION("SPARKLINE(N1304,{""charttype"",""bar"";""color1"",""#0066CC"";""max"",MAX($N$2:$N$2107)})"),"")</f>
        <v/>
      </c>
      <c r="P1304" s="16">
        <v>137634.1</v>
      </c>
      <c r="Q1304" s="19">
        <v>86.40659</v>
      </c>
      <c r="R1304" s="21">
        <f t="shared" si="5"/>
        <v>11892493.25</v>
      </c>
    </row>
    <row r="1305">
      <c r="A1305" s="6">
        <v>43308.0</v>
      </c>
      <c r="B1305" s="14" t="str">
        <f t="shared" si="1"/>
        <v>Friday</v>
      </c>
      <c r="C1305" s="14" t="str">
        <f t="shared" si="2"/>
        <v>July</v>
      </c>
      <c r="D1305" s="15" t="str">
        <f t="shared" si="3"/>
        <v>2018</v>
      </c>
      <c r="E1305" s="16">
        <f t="shared" si="4"/>
        <v>30</v>
      </c>
      <c r="F1305" s="14" t="str">
        <f>VLOOKUP(A1305,'_Holidays'!A1305:B3410,2,FALSE)</f>
        <v>Y</v>
      </c>
      <c r="G1305" s="17" t="str">
        <f>VLOOKUP(A1305,'_Holidays'!A1305:C3410,3,FALSE)</f>
        <v>N</v>
      </c>
      <c r="H1305" s="18">
        <v>9.2</v>
      </c>
      <c r="I1305" s="14" t="str">
        <f>IFERROR(__xludf.DUMMYFUNCTION("SPARKLINE(H1305,{""charttype"",""bar"";""color1"",""#00CCFF"";""max"",MAX($H$2:$H$2107)})"),"")</f>
        <v/>
      </c>
      <c r="J1305" s="18">
        <v>19.5</v>
      </c>
      <c r="K1305" s="14" t="str">
        <f>IFERROR(__xludf.DUMMYFUNCTION("SPARKLINE(J1305,{""charttype"",""bar"";""color1"",""#FF0000"";""max"",MAX($J$2:$J$2107)})"),"")</f>
        <v/>
      </c>
      <c r="L1305" s="18">
        <v>10.3</v>
      </c>
      <c r="M1305" s="18" t="str">
        <f>IFERROR(__xludf.DUMMYFUNCTION("SPARKLINE(L1305,{""charttype"",""bar"";""color1"",""#FF9900"";""max"",MAX($L$2:$L$2107)})"),"")</f>
        <v/>
      </c>
      <c r="N1305" s="18">
        <v>0.0</v>
      </c>
      <c r="O1305" s="14" t="str">
        <f>IFERROR(__xludf.DUMMYFUNCTION("SPARKLINE(N1305,{""charttype"",""bar"";""color1"",""#0066CC"";""max"",MAX($N$2:$N$2107)})"),"")</f>
        <v/>
      </c>
      <c r="P1305" s="16">
        <v>130119.5</v>
      </c>
      <c r="Q1305" s="19">
        <v>71.86982</v>
      </c>
      <c r="R1305" s="21">
        <f t="shared" si="5"/>
        <v>9351665.043</v>
      </c>
    </row>
    <row r="1306">
      <c r="A1306" s="6">
        <v>43309.0</v>
      </c>
      <c r="B1306" s="14" t="str">
        <f t="shared" si="1"/>
        <v>Saturday</v>
      </c>
      <c r="C1306" s="14" t="str">
        <f t="shared" si="2"/>
        <v>July</v>
      </c>
      <c r="D1306" s="15" t="str">
        <f t="shared" si="3"/>
        <v>2018</v>
      </c>
      <c r="E1306" s="16">
        <f t="shared" si="4"/>
        <v>30</v>
      </c>
      <c r="F1306" s="14" t="str">
        <f>VLOOKUP(A1306,'_Holidays'!A1306:B3411,2,FALSE)</f>
        <v>Y</v>
      </c>
      <c r="G1306" s="17" t="str">
        <f>VLOOKUP(A1306,'_Holidays'!A1306:C3411,3,FALSE)</f>
        <v>N</v>
      </c>
      <c r="H1306" s="18">
        <v>8.4</v>
      </c>
      <c r="I1306" s="14" t="str">
        <f>IFERROR(__xludf.DUMMYFUNCTION("SPARKLINE(H1306,{""charttype"",""bar"";""color1"",""#00CCFF"";""max"",MAX($H$2:$H$2107)})"),"")</f>
        <v/>
      </c>
      <c r="J1306" s="18">
        <v>18.6</v>
      </c>
      <c r="K1306" s="14" t="str">
        <f>IFERROR(__xludf.DUMMYFUNCTION("SPARKLINE(J1306,{""charttype"",""bar"";""color1"",""#FF0000"";""max"",MAX($J$2:$J$2107)})"),"")</f>
        <v/>
      </c>
      <c r="L1306" s="18">
        <v>9.3</v>
      </c>
      <c r="M1306" s="18" t="str">
        <f>IFERROR(__xludf.DUMMYFUNCTION("SPARKLINE(L1306,{""charttype"",""bar"";""color1"",""#FF9900"";""max"",MAX($L$2:$L$2107)})"),"")</f>
        <v/>
      </c>
      <c r="N1306" s="18">
        <v>0.0</v>
      </c>
      <c r="O1306" s="14" t="str">
        <f>IFERROR(__xludf.DUMMYFUNCTION("SPARKLINE(N1306,{""charttype"",""bar"";""color1"",""#0066CC"";""max"",MAX($N$2:$N$2107)})"),"")</f>
        <v/>
      </c>
      <c r="P1306" s="16">
        <v>116942.9</v>
      </c>
      <c r="Q1306" s="19">
        <v>57.98205</v>
      </c>
      <c r="R1306" s="21">
        <f t="shared" si="5"/>
        <v>6780589.075</v>
      </c>
    </row>
    <row r="1307">
      <c r="A1307" s="6">
        <v>43310.0</v>
      </c>
      <c r="B1307" s="14" t="str">
        <f t="shared" si="1"/>
        <v>Sunday</v>
      </c>
      <c r="C1307" s="14" t="str">
        <f t="shared" si="2"/>
        <v>July</v>
      </c>
      <c r="D1307" s="15" t="str">
        <f t="shared" si="3"/>
        <v>2018</v>
      </c>
      <c r="E1307" s="16">
        <f t="shared" si="4"/>
        <v>31</v>
      </c>
      <c r="F1307" s="14" t="str">
        <f>VLOOKUP(A1307,'_Holidays'!A1307:B3412,2,FALSE)</f>
        <v>Y</v>
      </c>
      <c r="G1307" s="17" t="str">
        <f>VLOOKUP(A1307,'_Holidays'!A1307:C3412,3,FALSE)</f>
        <v>N</v>
      </c>
      <c r="H1307" s="18">
        <v>10.8</v>
      </c>
      <c r="I1307" s="14" t="str">
        <f>IFERROR(__xludf.DUMMYFUNCTION("SPARKLINE(H1307,{""charttype"",""bar"";""color1"",""#00CCFF"";""max"",MAX($H$2:$H$2107)})"),"")</f>
        <v/>
      </c>
      <c r="J1307" s="18">
        <v>14.6</v>
      </c>
      <c r="K1307" s="14" t="str">
        <f>IFERROR(__xludf.DUMMYFUNCTION("SPARKLINE(J1307,{""charttype"",""bar"";""color1"",""#FF0000"";""max"",MAX($J$2:$J$2107)})"),"")</f>
        <v/>
      </c>
      <c r="L1307" s="18">
        <v>10.0</v>
      </c>
      <c r="M1307" s="18" t="str">
        <f>IFERROR(__xludf.DUMMYFUNCTION("SPARKLINE(L1307,{""charttype"",""bar"";""color1"",""#FF9900"";""max"",MAX($L$2:$L$2107)})"),"")</f>
        <v/>
      </c>
      <c r="N1307" s="18">
        <v>2.0</v>
      </c>
      <c r="O1307" s="14" t="str">
        <f>IFERROR(__xludf.DUMMYFUNCTION("SPARKLINE(N1307,{""charttype"",""bar"";""color1"",""#0066CC"";""max"",MAX($N$2:$N$2107)})"),"")</f>
        <v/>
      </c>
      <c r="P1307" s="16">
        <v>111555.0</v>
      </c>
      <c r="Q1307" s="19">
        <v>29.41428</v>
      </c>
      <c r="R1307" s="21">
        <f t="shared" si="5"/>
        <v>3281310.005</v>
      </c>
    </row>
    <row r="1308">
      <c r="A1308" s="6">
        <v>43311.0</v>
      </c>
      <c r="B1308" s="14" t="str">
        <f t="shared" si="1"/>
        <v>Monday</v>
      </c>
      <c r="C1308" s="14" t="str">
        <f t="shared" si="2"/>
        <v>July</v>
      </c>
      <c r="D1308" s="15" t="str">
        <f t="shared" si="3"/>
        <v>2018</v>
      </c>
      <c r="E1308" s="16">
        <f t="shared" si="4"/>
        <v>31</v>
      </c>
      <c r="F1308" s="14" t="str">
        <f>VLOOKUP(A1308,'_Holidays'!A1308:B3413,2,FALSE)</f>
        <v>Y</v>
      </c>
      <c r="G1308" s="17" t="str">
        <f>VLOOKUP(A1308,'_Holidays'!A1308:C3413,3,FALSE)</f>
        <v>N</v>
      </c>
      <c r="H1308" s="18">
        <v>8.2</v>
      </c>
      <c r="I1308" s="14" t="str">
        <f>IFERROR(__xludf.DUMMYFUNCTION("SPARKLINE(H1308,{""charttype"",""bar"";""color1"",""#00CCFF"";""max"",MAX($H$2:$H$2107)})"),"")</f>
        <v/>
      </c>
      <c r="J1308" s="18">
        <v>12.6</v>
      </c>
      <c r="K1308" s="14" t="str">
        <f>IFERROR(__xludf.DUMMYFUNCTION("SPARKLINE(J1308,{""charttype"",""bar"";""color1"",""#FF0000"";""max"",MAX($J$2:$J$2107)})"),"")</f>
        <v/>
      </c>
      <c r="L1308" s="18">
        <v>7.3</v>
      </c>
      <c r="M1308" s="18" t="str">
        <f>IFERROR(__xludf.DUMMYFUNCTION("SPARKLINE(L1308,{""charttype"",""bar"";""color1"",""#FF9900"";""max"",MAX($L$2:$L$2107)})"),"")</f>
        <v/>
      </c>
      <c r="N1308" s="18">
        <v>0.4</v>
      </c>
      <c r="O1308" s="14" t="str">
        <f>IFERROR(__xludf.DUMMYFUNCTION("SPARKLINE(N1308,{""charttype"",""bar"";""color1"",""#0066CC"";""max"",MAX($N$2:$N$2107)})"),"")</f>
        <v/>
      </c>
      <c r="P1308" s="16">
        <v>135422.1</v>
      </c>
      <c r="Q1308" s="19">
        <v>60.04031</v>
      </c>
      <c r="R1308" s="21">
        <f t="shared" si="5"/>
        <v>8130784.865</v>
      </c>
    </row>
    <row r="1309">
      <c r="A1309" s="6">
        <v>43312.0</v>
      </c>
      <c r="B1309" s="14" t="str">
        <f t="shared" si="1"/>
        <v>Tuesday</v>
      </c>
      <c r="C1309" s="14" t="str">
        <f t="shared" si="2"/>
        <v>July</v>
      </c>
      <c r="D1309" s="15" t="str">
        <f t="shared" si="3"/>
        <v>2018</v>
      </c>
      <c r="E1309" s="16">
        <f t="shared" si="4"/>
        <v>31</v>
      </c>
      <c r="F1309" s="14" t="str">
        <f>VLOOKUP(A1309,'_Holidays'!A1309:B3414,2,FALSE)</f>
        <v>Y</v>
      </c>
      <c r="G1309" s="17" t="str">
        <f>VLOOKUP(A1309,'_Holidays'!A1309:C3414,3,FALSE)</f>
        <v>N</v>
      </c>
      <c r="H1309" s="18">
        <v>8.3</v>
      </c>
      <c r="I1309" s="14" t="str">
        <f>IFERROR(__xludf.DUMMYFUNCTION("SPARKLINE(H1309,{""charttype"",""bar"";""color1"",""#00CCFF"";""max"",MAX($H$2:$H$2107)})"),"")</f>
        <v/>
      </c>
      <c r="J1309" s="18">
        <v>16.2</v>
      </c>
      <c r="K1309" s="14" t="str">
        <f>IFERROR(__xludf.DUMMYFUNCTION("SPARKLINE(J1309,{""charttype"",""bar"";""color1"",""#FF0000"";""max"",MAX($J$2:$J$2107)})"),"")</f>
        <v/>
      </c>
      <c r="L1309" s="18">
        <v>10.2</v>
      </c>
      <c r="M1309" s="18" t="str">
        <f>IFERROR(__xludf.DUMMYFUNCTION("SPARKLINE(L1309,{""charttype"",""bar"";""color1"",""#FF9900"";""max"",MAX($L$2:$L$2107)})"),"")</f>
        <v/>
      </c>
      <c r="N1309" s="18">
        <v>0.0</v>
      </c>
      <c r="O1309" s="14" t="str">
        <f>IFERROR(__xludf.DUMMYFUNCTION("SPARKLINE(N1309,{""charttype"",""bar"";""color1"",""#0066CC"";""max"",MAX($N$2:$N$2107)})"),"")</f>
        <v/>
      </c>
      <c r="P1309" s="16">
        <v>129520.0</v>
      </c>
      <c r="Q1309" s="19">
        <v>60.90555</v>
      </c>
      <c r="R1309" s="21">
        <f t="shared" si="5"/>
        <v>7888486.836</v>
      </c>
    </row>
    <row r="1310">
      <c r="A1310" s="6">
        <v>43313.0</v>
      </c>
      <c r="B1310" s="14" t="str">
        <f t="shared" si="1"/>
        <v>Wednesday</v>
      </c>
      <c r="C1310" s="14" t="str">
        <f t="shared" si="2"/>
        <v>August</v>
      </c>
      <c r="D1310" s="15" t="str">
        <f t="shared" si="3"/>
        <v>2018</v>
      </c>
      <c r="E1310" s="16">
        <f t="shared" si="4"/>
        <v>31</v>
      </c>
      <c r="F1310" s="14" t="str">
        <f>VLOOKUP(A1310,'_Holidays'!A1310:B3415,2,FALSE)</f>
        <v>Y</v>
      </c>
      <c r="G1310" s="17" t="str">
        <f>VLOOKUP(A1310,'_Holidays'!A1310:C3415,3,FALSE)</f>
        <v>N</v>
      </c>
      <c r="H1310" s="18">
        <v>9.9</v>
      </c>
      <c r="I1310" s="14" t="str">
        <f>IFERROR(__xludf.DUMMYFUNCTION("SPARKLINE(H1310,{""charttype"",""bar"";""color1"",""#00CCFF"";""max"",MAX($H$2:$H$2107)})"),"")</f>
        <v/>
      </c>
      <c r="J1310" s="18">
        <v>14.8</v>
      </c>
      <c r="K1310" s="14" t="str">
        <f>IFERROR(__xludf.DUMMYFUNCTION("SPARKLINE(J1310,{""charttype"",""bar"";""color1"",""#FF0000"";""max"",MAX($J$2:$J$2107)})"),"")</f>
        <v/>
      </c>
      <c r="L1310" s="18">
        <v>11.4</v>
      </c>
      <c r="M1310" s="18" t="str">
        <f>IFERROR(__xludf.DUMMYFUNCTION("SPARKLINE(L1310,{""charttype"",""bar"";""color1"",""#FF9900"";""max"",MAX($L$2:$L$2107)})"),"")</f>
        <v/>
      </c>
      <c r="N1310" s="18">
        <v>1.6</v>
      </c>
      <c r="O1310" s="14" t="str">
        <f>IFERROR(__xludf.DUMMYFUNCTION("SPARKLINE(N1310,{""charttype"",""bar"";""color1"",""#0066CC"";""max"",MAX($N$2:$N$2107)})"),"")</f>
        <v/>
      </c>
      <c r="P1310" s="16">
        <v>134005.0</v>
      </c>
      <c r="Q1310" s="19">
        <v>78.76164</v>
      </c>
      <c r="R1310" s="21">
        <f t="shared" si="5"/>
        <v>10554453.57</v>
      </c>
    </row>
    <row r="1311">
      <c r="A1311" s="6">
        <v>43314.0</v>
      </c>
      <c r="B1311" s="14" t="str">
        <f t="shared" si="1"/>
        <v>Thursday</v>
      </c>
      <c r="C1311" s="14" t="str">
        <f t="shared" si="2"/>
        <v>August</v>
      </c>
      <c r="D1311" s="15" t="str">
        <f t="shared" si="3"/>
        <v>2018</v>
      </c>
      <c r="E1311" s="16">
        <f t="shared" si="4"/>
        <v>31</v>
      </c>
      <c r="F1311" s="14" t="str">
        <f>VLOOKUP(A1311,'_Holidays'!A1311:B3416,2,FALSE)</f>
        <v>Y</v>
      </c>
      <c r="G1311" s="17" t="str">
        <f>VLOOKUP(A1311,'_Holidays'!A1311:C3416,3,FALSE)</f>
        <v>N</v>
      </c>
      <c r="H1311" s="18">
        <v>4.9</v>
      </c>
      <c r="I1311" s="14" t="str">
        <f>IFERROR(__xludf.DUMMYFUNCTION("SPARKLINE(H1311,{""charttype"",""bar"";""color1"",""#00CCFF"";""max"",MAX($H$2:$H$2107)})"),"")</f>
        <v/>
      </c>
      <c r="J1311" s="18">
        <v>16.1</v>
      </c>
      <c r="K1311" s="14" t="str">
        <f>IFERROR(__xludf.DUMMYFUNCTION("SPARKLINE(J1311,{""charttype"",""bar"";""color1"",""#FF0000"";""max"",MAX($J$2:$J$2107)})"),"")</f>
        <v/>
      </c>
      <c r="L1311" s="18">
        <v>11.7</v>
      </c>
      <c r="M1311" s="18" t="str">
        <f>IFERROR(__xludf.DUMMYFUNCTION("SPARKLINE(L1311,{""charttype"",""bar"";""color1"",""#FF9900"";""max"",MAX($L$2:$L$2107)})"),"")</f>
        <v/>
      </c>
      <c r="N1311" s="18">
        <v>0.0</v>
      </c>
      <c r="O1311" s="14" t="str">
        <f>IFERROR(__xludf.DUMMYFUNCTION("SPARKLINE(N1311,{""charttype"",""bar"";""color1"",""#0066CC"";""max"",MAX($N$2:$N$2107)})"),"")</f>
        <v/>
      </c>
      <c r="P1311" s="16">
        <v>129025.0</v>
      </c>
      <c r="Q1311" s="19">
        <v>68.07737</v>
      </c>
      <c r="R1311" s="21">
        <f t="shared" si="5"/>
        <v>8783682.664</v>
      </c>
    </row>
    <row r="1312">
      <c r="A1312" s="6">
        <v>43315.0</v>
      </c>
      <c r="B1312" s="14" t="str">
        <f t="shared" si="1"/>
        <v>Friday</v>
      </c>
      <c r="C1312" s="14" t="str">
        <f t="shared" si="2"/>
        <v>August</v>
      </c>
      <c r="D1312" s="15" t="str">
        <f t="shared" si="3"/>
        <v>2018</v>
      </c>
      <c r="E1312" s="16">
        <f t="shared" si="4"/>
        <v>31</v>
      </c>
      <c r="F1312" s="14" t="str">
        <f>VLOOKUP(A1312,'_Holidays'!A1312:B3417,2,FALSE)</f>
        <v>Y</v>
      </c>
      <c r="G1312" s="17" t="str">
        <f>VLOOKUP(A1312,'_Holidays'!A1312:C3417,3,FALSE)</f>
        <v>N</v>
      </c>
      <c r="H1312" s="18">
        <v>7.8</v>
      </c>
      <c r="I1312" s="14" t="str">
        <f>IFERROR(__xludf.DUMMYFUNCTION("SPARKLINE(H1312,{""charttype"",""bar"";""color1"",""#00CCFF"";""max"",MAX($H$2:$H$2107)})"),"")</f>
        <v/>
      </c>
      <c r="J1312" s="18">
        <v>18.4</v>
      </c>
      <c r="K1312" s="14" t="str">
        <f>IFERROR(__xludf.DUMMYFUNCTION("SPARKLINE(J1312,{""charttype"",""bar"";""color1"",""#FF0000"";""max"",MAX($J$2:$J$2107)})"),"")</f>
        <v/>
      </c>
      <c r="L1312" s="18">
        <v>6.3</v>
      </c>
      <c r="M1312" s="18" t="str">
        <f>IFERROR(__xludf.DUMMYFUNCTION("SPARKLINE(L1312,{""charttype"",""bar"";""color1"",""#FF9900"";""max"",MAX($L$2:$L$2107)})"),"")</f>
        <v/>
      </c>
      <c r="N1312" s="18">
        <v>0.0</v>
      </c>
      <c r="O1312" s="14" t="str">
        <f>IFERROR(__xludf.DUMMYFUNCTION("SPARKLINE(N1312,{""charttype"",""bar"";""color1"",""#0066CC"";""max"",MAX($N$2:$N$2107)})"),"")</f>
        <v/>
      </c>
      <c r="P1312" s="16">
        <v>129740.3</v>
      </c>
      <c r="Q1312" s="19">
        <v>79.40708</v>
      </c>
      <c r="R1312" s="21">
        <f t="shared" si="5"/>
        <v>10302298.38</v>
      </c>
    </row>
    <row r="1313">
      <c r="A1313" s="6">
        <v>43316.0</v>
      </c>
      <c r="B1313" s="14" t="str">
        <f t="shared" si="1"/>
        <v>Saturday</v>
      </c>
      <c r="C1313" s="14" t="str">
        <f t="shared" si="2"/>
        <v>August</v>
      </c>
      <c r="D1313" s="15" t="str">
        <f t="shared" si="3"/>
        <v>2018</v>
      </c>
      <c r="E1313" s="16">
        <f t="shared" si="4"/>
        <v>31</v>
      </c>
      <c r="F1313" s="14" t="str">
        <f>VLOOKUP(A1313,'_Holidays'!A1313:B3418,2,FALSE)</f>
        <v>Y</v>
      </c>
      <c r="G1313" s="17" t="str">
        <f>VLOOKUP(A1313,'_Holidays'!A1313:C3418,3,FALSE)</f>
        <v>N</v>
      </c>
      <c r="H1313" s="18">
        <v>8.0</v>
      </c>
      <c r="I1313" s="14" t="str">
        <f>IFERROR(__xludf.DUMMYFUNCTION("SPARKLINE(H1313,{""charttype"",""bar"";""color1"",""#00CCFF"";""max"",MAX($H$2:$H$2107)})"),"")</f>
        <v/>
      </c>
      <c r="J1313" s="18">
        <v>15.3</v>
      </c>
      <c r="K1313" s="14" t="str">
        <f>IFERROR(__xludf.DUMMYFUNCTION("SPARKLINE(J1313,{""charttype"",""bar"";""color1"",""#FF0000"";""max"",MAX($J$2:$J$2107)})"),"")</f>
        <v/>
      </c>
      <c r="L1313" s="18">
        <v>8.7</v>
      </c>
      <c r="M1313" s="18" t="str">
        <f>IFERROR(__xludf.DUMMYFUNCTION("SPARKLINE(L1313,{""charttype"",""bar"";""color1"",""#FF9900"";""max"",MAX($L$2:$L$2107)})"),"")</f>
        <v/>
      </c>
      <c r="N1313" s="18">
        <v>1.6</v>
      </c>
      <c r="O1313" s="14" t="str">
        <f>IFERROR(__xludf.DUMMYFUNCTION("SPARKLINE(N1313,{""charttype"",""bar"";""color1"",""#0066CC"";""max"",MAX($N$2:$N$2107)})"),"")</f>
        <v/>
      </c>
      <c r="P1313" s="16">
        <v>116238.2</v>
      </c>
      <c r="Q1313" s="19">
        <v>44.88904</v>
      </c>
      <c r="R1313" s="21">
        <f t="shared" si="5"/>
        <v>5217821.209</v>
      </c>
    </row>
    <row r="1314">
      <c r="A1314" s="6">
        <v>43317.0</v>
      </c>
      <c r="B1314" s="14" t="str">
        <f t="shared" si="1"/>
        <v>Sunday</v>
      </c>
      <c r="C1314" s="14" t="str">
        <f t="shared" si="2"/>
        <v>August</v>
      </c>
      <c r="D1314" s="15" t="str">
        <f t="shared" si="3"/>
        <v>2018</v>
      </c>
      <c r="E1314" s="16">
        <f t="shared" si="4"/>
        <v>32</v>
      </c>
      <c r="F1314" s="14" t="str">
        <f>VLOOKUP(A1314,'_Holidays'!A1314:B3419,2,FALSE)</f>
        <v>Y</v>
      </c>
      <c r="G1314" s="17" t="str">
        <f>VLOOKUP(A1314,'_Holidays'!A1314:C3419,3,FALSE)</f>
        <v>N</v>
      </c>
      <c r="H1314" s="18">
        <v>10.6</v>
      </c>
      <c r="I1314" s="14" t="str">
        <f>IFERROR(__xludf.DUMMYFUNCTION("SPARKLINE(H1314,{""charttype"",""bar"";""color1"",""#00CCFF"";""max"",MAX($H$2:$H$2107)})"),"")</f>
        <v/>
      </c>
      <c r="J1314" s="18">
        <v>17.6</v>
      </c>
      <c r="K1314" s="14" t="str">
        <f>IFERROR(__xludf.DUMMYFUNCTION("SPARKLINE(J1314,{""charttype"",""bar"";""color1"",""#FF0000"";""max"",MAX($J$2:$J$2107)})"),"")</f>
        <v/>
      </c>
      <c r="L1314" s="18">
        <v>11.2</v>
      </c>
      <c r="M1314" s="18" t="str">
        <f>IFERROR(__xludf.DUMMYFUNCTION("SPARKLINE(L1314,{""charttype"",""bar"";""color1"",""#FF9900"";""max"",MAX($L$2:$L$2107)})"),"")</f>
        <v/>
      </c>
      <c r="N1314" s="18">
        <v>0.0</v>
      </c>
      <c r="O1314" s="14" t="str">
        <f>IFERROR(__xludf.DUMMYFUNCTION("SPARKLINE(N1314,{""charttype"",""bar"";""color1"",""#0066CC"";""max"",MAX($N$2:$N$2107)})"),"")</f>
        <v/>
      </c>
      <c r="P1314" s="16">
        <v>104912.4</v>
      </c>
      <c r="Q1314" s="19">
        <v>37.44398</v>
      </c>
      <c r="R1314" s="21">
        <f t="shared" si="5"/>
        <v>3928337.807</v>
      </c>
    </row>
    <row r="1315">
      <c r="A1315" s="6">
        <v>43318.0</v>
      </c>
      <c r="B1315" s="14" t="str">
        <f t="shared" si="1"/>
        <v>Monday</v>
      </c>
      <c r="C1315" s="14" t="str">
        <f t="shared" si="2"/>
        <v>August</v>
      </c>
      <c r="D1315" s="15" t="str">
        <f t="shared" si="3"/>
        <v>2018</v>
      </c>
      <c r="E1315" s="16">
        <f t="shared" si="4"/>
        <v>32</v>
      </c>
      <c r="F1315" s="14" t="str">
        <f>VLOOKUP(A1315,'_Holidays'!A1315:B3420,2,FALSE)</f>
        <v>Y</v>
      </c>
      <c r="G1315" s="17" t="str">
        <f>VLOOKUP(A1315,'_Holidays'!A1315:C3420,3,FALSE)</f>
        <v>N</v>
      </c>
      <c r="H1315" s="18">
        <v>9.4</v>
      </c>
      <c r="I1315" s="14" t="str">
        <f>IFERROR(__xludf.DUMMYFUNCTION("SPARKLINE(H1315,{""charttype"",""bar"";""color1"",""#00CCFF"";""max"",MAX($H$2:$H$2107)})"),"")</f>
        <v/>
      </c>
      <c r="J1315" s="18">
        <v>13.8</v>
      </c>
      <c r="K1315" s="14" t="str">
        <f>IFERROR(__xludf.DUMMYFUNCTION("SPARKLINE(J1315,{""charttype"",""bar"";""color1"",""#FF0000"";""max"",MAX($J$2:$J$2107)})"),"")</f>
        <v/>
      </c>
      <c r="L1315" s="18">
        <v>8.5</v>
      </c>
      <c r="M1315" s="18" t="str">
        <f>IFERROR(__xludf.DUMMYFUNCTION("SPARKLINE(L1315,{""charttype"",""bar"";""color1"",""#FF9900"";""max"",MAX($L$2:$L$2107)})"),"")</f>
        <v/>
      </c>
      <c r="N1315" s="18">
        <v>0.0</v>
      </c>
      <c r="O1315" s="14" t="str">
        <f>IFERROR(__xludf.DUMMYFUNCTION("SPARKLINE(N1315,{""charttype"",""bar"";""color1"",""#0066CC"";""max"",MAX($N$2:$N$2107)})"),"")</f>
        <v/>
      </c>
      <c r="P1315" s="16">
        <v>127198.8</v>
      </c>
      <c r="Q1315" s="19">
        <v>83.71209</v>
      </c>
      <c r="R1315" s="21">
        <f t="shared" si="5"/>
        <v>10648077.39</v>
      </c>
    </row>
    <row r="1316">
      <c r="A1316" s="6">
        <v>43319.0</v>
      </c>
      <c r="B1316" s="14" t="str">
        <f t="shared" si="1"/>
        <v>Tuesday</v>
      </c>
      <c r="C1316" s="14" t="str">
        <f t="shared" si="2"/>
        <v>August</v>
      </c>
      <c r="D1316" s="15" t="str">
        <f t="shared" si="3"/>
        <v>2018</v>
      </c>
      <c r="E1316" s="16">
        <f t="shared" si="4"/>
        <v>32</v>
      </c>
      <c r="F1316" s="14" t="str">
        <f>VLOOKUP(A1316,'_Holidays'!A1316:B3421,2,FALSE)</f>
        <v>Y</v>
      </c>
      <c r="G1316" s="17" t="str">
        <f>VLOOKUP(A1316,'_Holidays'!A1316:C3421,3,FALSE)</f>
        <v>N</v>
      </c>
      <c r="H1316" s="18">
        <v>7.3</v>
      </c>
      <c r="I1316" s="14" t="str">
        <f>IFERROR(__xludf.DUMMYFUNCTION("SPARKLINE(H1316,{""charttype"",""bar"";""color1"",""#00CCFF"";""max"",MAX($H$2:$H$2107)})"),"")</f>
        <v/>
      </c>
      <c r="J1316" s="18">
        <v>14.8</v>
      </c>
      <c r="K1316" s="14" t="str">
        <f>IFERROR(__xludf.DUMMYFUNCTION("SPARKLINE(J1316,{""charttype"",""bar"";""color1"",""#FF0000"";""max"",MAX($J$2:$J$2107)})"),"")</f>
        <v/>
      </c>
      <c r="L1316" s="18">
        <v>9.6</v>
      </c>
      <c r="M1316" s="18" t="str">
        <f>IFERROR(__xludf.DUMMYFUNCTION("SPARKLINE(L1316,{""charttype"",""bar"";""color1"",""#FF9900"";""max"",MAX($L$2:$L$2107)})"),"")</f>
        <v/>
      </c>
      <c r="N1316" s="18">
        <v>0.0</v>
      </c>
      <c r="O1316" s="14" t="str">
        <f>IFERROR(__xludf.DUMMYFUNCTION("SPARKLINE(N1316,{""charttype"",""bar"";""color1"",""#0066CC"";""max"",MAX($N$2:$N$2107)})"),"")</f>
        <v/>
      </c>
      <c r="P1316" s="16">
        <v>131851.0</v>
      </c>
      <c r="Q1316" s="19">
        <v>75.54124</v>
      </c>
      <c r="R1316" s="21">
        <f t="shared" si="5"/>
        <v>9960188.035</v>
      </c>
    </row>
    <row r="1317">
      <c r="A1317" s="6">
        <v>43320.0</v>
      </c>
      <c r="B1317" s="14" t="str">
        <f t="shared" si="1"/>
        <v>Wednesday</v>
      </c>
      <c r="C1317" s="14" t="str">
        <f t="shared" si="2"/>
        <v>August</v>
      </c>
      <c r="D1317" s="15" t="str">
        <f t="shared" si="3"/>
        <v>2018</v>
      </c>
      <c r="E1317" s="16">
        <f t="shared" si="4"/>
        <v>32</v>
      </c>
      <c r="F1317" s="14" t="str">
        <f>VLOOKUP(A1317,'_Holidays'!A1317:B3422,2,FALSE)</f>
        <v>Y</v>
      </c>
      <c r="G1317" s="17" t="str">
        <f>VLOOKUP(A1317,'_Holidays'!A1317:C3422,3,FALSE)</f>
        <v>N</v>
      </c>
      <c r="H1317" s="18">
        <v>9.6</v>
      </c>
      <c r="I1317" s="14" t="str">
        <f>IFERROR(__xludf.DUMMYFUNCTION("SPARKLINE(H1317,{""charttype"",""bar"";""color1"",""#00CCFF"";""max"",MAX($H$2:$H$2107)})"),"")</f>
        <v/>
      </c>
      <c r="J1317" s="18">
        <v>16.0</v>
      </c>
      <c r="K1317" s="14" t="str">
        <f>IFERROR(__xludf.DUMMYFUNCTION("SPARKLINE(J1317,{""charttype"",""bar"";""color1"",""#FF0000"";""max"",MAX($J$2:$J$2107)})"),"")</f>
        <v/>
      </c>
      <c r="L1317" s="18">
        <v>7.2</v>
      </c>
      <c r="M1317" s="18" t="str">
        <f>IFERROR(__xludf.DUMMYFUNCTION("SPARKLINE(L1317,{""charttype"",""bar"";""color1"",""#FF9900"";""max"",MAX($L$2:$L$2107)})"),"")</f>
        <v/>
      </c>
      <c r="N1317" s="18">
        <v>1.0</v>
      </c>
      <c r="O1317" s="14" t="str">
        <f>IFERROR(__xludf.DUMMYFUNCTION("SPARKLINE(N1317,{""charttype"",""bar"";""color1"",""#0066CC"";""max"",MAX($N$2:$N$2107)})"),"")</f>
        <v/>
      </c>
      <c r="P1317" s="16">
        <v>131939.5</v>
      </c>
      <c r="Q1317" s="19">
        <v>89.68684</v>
      </c>
      <c r="R1317" s="21">
        <f t="shared" si="5"/>
        <v>11833236.83</v>
      </c>
    </row>
    <row r="1318">
      <c r="A1318" s="6">
        <v>43321.0</v>
      </c>
      <c r="B1318" s="14" t="str">
        <f t="shared" si="1"/>
        <v>Thursday</v>
      </c>
      <c r="C1318" s="14" t="str">
        <f t="shared" si="2"/>
        <v>August</v>
      </c>
      <c r="D1318" s="15" t="str">
        <f t="shared" si="3"/>
        <v>2018</v>
      </c>
      <c r="E1318" s="16">
        <f t="shared" si="4"/>
        <v>32</v>
      </c>
      <c r="F1318" s="14" t="str">
        <f>VLOOKUP(A1318,'_Holidays'!A1318:B3423,2,FALSE)</f>
        <v>Y</v>
      </c>
      <c r="G1318" s="17" t="str">
        <f>VLOOKUP(A1318,'_Holidays'!A1318:C3423,3,FALSE)</f>
        <v>N</v>
      </c>
      <c r="H1318" s="18">
        <v>5.6</v>
      </c>
      <c r="I1318" s="14" t="str">
        <f>IFERROR(__xludf.DUMMYFUNCTION("SPARKLINE(H1318,{""charttype"",""bar"";""color1"",""#00CCFF"";""max"",MAX($H$2:$H$2107)})"),"")</f>
        <v/>
      </c>
      <c r="J1318" s="18">
        <v>15.4</v>
      </c>
      <c r="K1318" s="14" t="str">
        <f>IFERROR(__xludf.DUMMYFUNCTION("SPARKLINE(J1318,{""charttype"",""bar"";""color1"",""#FF0000"";""max"",MAX($J$2:$J$2107)})"),"")</f>
        <v/>
      </c>
      <c r="L1318" s="18">
        <v>8.6</v>
      </c>
      <c r="M1318" s="18" t="str">
        <f>IFERROR(__xludf.DUMMYFUNCTION("SPARKLINE(L1318,{""charttype"",""bar"";""color1"",""#FF9900"";""max"",MAX($L$2:$L$2107)})"),"")</f>
        <v/>
      </c>
      <c r="N1318" s="18">
        <v>2.2</v>
      </c>
      <c r="O1318" s="14" t="str">
        <f>IFERROR(__xludf.DUMMYFUNCTION("SPARKLINE(N1318,{""charttype"",""bar"";""color1"",""#0066CC"";""max"",MAX($N$2:$N$2107)})"),"")</f>
        <v/>
      </c>
      <c r="P1318" s="16">
        <v>135671.0</v>
      </c>
      <c r="Q1318" s="19">
        <v>82.76085</v>
      </c>
      <c r="R1318" s="21">
        <f t="shared" si="5"/>
        <v>11228247.28</v>
      </c>
    </row>
    <row r="1319">
      <c r="A1319" s="6">
        <v>43322.0</v>
      </c>
      <c r="B1319" s="14" t="str">
        <f t="shared" si="1"/>
        <v>Friday</v>
      </c>
      <c r="C1319" s="14" t="str">
        <f t="shared" si="2"/>
        <v>August</v>
      </c>
      <c r="D1319" s="15" t="str">
        <f t="shared" si="3"/>
        <v>2018</v>
      </c>
      <c r="E1319" s="16">
        <f t="shared" si="4"/>
        <v>32</v>
      </c>
      <c r="F1319" s="14" t="str">
        <f>VLOOKUP(A1319,'_Holidays'!A1319:B3424,2,FALSE)</f>
        <v>Y</v>
      </c>
      <c r="G1319" s="17" t="str">
        <f>VLOOKUP(A1319,'_Holidays'!A1319:C3424,3,FALSE)</f>
        <v>N</v>
      </c>
      <c r="H1319" s="18">
        <v>9.4</v>
      </c>
      <c r="I1319" s="14" t="str">
        <f>IFERROR(__xludf.DUMMYFUNCTION("SPARKLINE(H1319,{""charttype"",""bar"";""color1"",""#00CCFF"";""max"",MAX($H$2:$H$2107)})"),"")</f>
        <v/>
      </c>
      <c r="J1319" s="18">
        <v>20.0</v>
      </c>
      <c r="K1319" s="14" t="str">
        <f>IFERROR(__xludf.DUMMYFUNCTION("SPARKLINE(J1319,{""charttype"",""bar"";""color1"",""#FF0000"";""max"",MAX($J$2:$J$2107)})"),"")</f>
        <v/>
      </c>
      <c r="L1319" s="18">
        <v>11.8</v>
      </c>
      <c r="M1319" s="18" t="str">
        <f>IFERROR(__xludf.DUMMYFUNCTION("SPARKLINE(L1319,{""charttype"",""bar"";""color1"",""#FF9900"";""max"",MAX($L$2:$L$2107)})"),"")</f>
        <v/>
      </c>
      <c r="N1319" s="18">
        <v>0.0</v>
      </c>
      <c r="O1319" s="14" t="str">
        <f>IFERROR(__xludf.DUMMYFUNCTION("SPARKLINE(N1319,{""charttype"",""bar"";""color1"",""#0066CC"";""max"",MAX($N$2:$N$2107)})"),"")</f>
        <v/>
      </c>
      <c r="P1319" s="16">
        <v>121875.4</v>
      </c>
      <c r="Q1319" s="19">
        <v>58.05036</v>
      </c>
      <c r="R1319" s="21">
        <f t="shared" si="5"/>
        <v>7074910.845</v>
      </c>
    </row>
    <row r="1320">
      <c r="A1320" s="6">
        <v>43323.0</v>
      </c>
      <c r="B1320" s="14" t="str">
        <f t="shared" si="1"/>
        <v>Saturday</v>
      </c>
      <c r="C1320" s="14" t="str">
        <f t="shared" si="2"/>
        <v>August</v>
      </c>
      <c r="D1320" s="15" t="str">
        <f t="shared" si="3"/>
        <v>2018</v>
      </c>
      <c r="E1320" s="16">
        <f t="shared" si="4"/>
        <v>32</v>
      </c>
      <c r="F1320" s="14" t="str">
        <f>VLOOKUP(A1320,'_Holidays'!A1320:B3425,2,FALSE)</f>
        <v>Y</v>
      </c>
      <c r="G1320" s="17" t="str">
        <f>VLOOKUP(A1320,'_Holidays'!A1320:C3425,3,FALSE)</f>
        <v>N</v>
      </c>
      <c r="H1320" s="18">
        <v>8.1</v>
      </c>
      <c r="I1320" s="14" t="str">
        <f>IFERROR(__xludf.DUMMYFUNCTION("SPARKLINE(H1320,{""charttype"",""bar"";""color1"",""#00CCFF"";""max"",MAX($H$2:$H$2107)})"),"")</f>
        <v/>
      </c>
      <c r="J1320" s="18">
        <v>14.7</v>
      </c>
      <c r="K1320" s="14" t="str">
        <f>IFERROR(__xludf.DUMMYFUNCTION("SPARKLINE(J1320,{""charttype"",""bar"";""color1"",""#FF0000"";""max"",MAX($J$2:$J$2107)})"),"")</f>
        <v/>
      </c>
      <c r="L1320" s="18">
        <v>7.4</v>
      </c>
      <c r="M1320" s="18" t="str">
        <f>IFERROR(__xludf.DUMMYFUNCTION("SPARKLINE(L1320,{""charttype"",""bar"";""color1"",""#FF9900"";""max"",MAX($L$2:$L$2107)})"),"")</f>
        <v/>
      </c>
      <c r="N1320" s="18">
        <v>10.4</v>
      </c>
      <c r="O1320" s="14" t="str">
        <f>IFERROR(__xludf.DUMMYFUNCTION("SPARKLINE(N1320,{""charttype"",""bar"";""color1"",""#0066CC"";""max"",MAX($N$2:$N$2107)})"),"")</f>
        <v/>
      </c>
      <c r="P1320" s="16">
        <v>119988.7</v>
      </c>
      <c r="Q1320" s="19">
        <v>64.60234</v>
      </c>
      <c r="R1320" s="21">
        <f t="shared" si="5"/>
        <v>7751550.794</v>
      </c>
    </row>
    <row r="1321">
      <c r="A1321" s="6">
        <v>43324.0</v>
      </c>
      <c r="B1321" s="14" t="str">
        <f t="shared" si="1"/>
        <v>Sunday</v>
      </c>
      <c r="C1321" s="14" t="str">
        <f t="shared" si="2"/>
        <v>August</v>
      </c>
      <c r="D1321" s="15" t="str">
        <f t="shared" si="3"/>
        <v>2018</v>
      </c>
      <c r="E1321" s="16">
        <f t="shared" si="4"/>
        <v>33</v>
      </c>
      <c r="F1321" s="14" t="str">
        <f>VLOOKUP(A1321,'_Holidays'!A1321:B3426,2,FALSE)</f>
        <v>Y</v>
      </c>
      <c r="G1321" s="17" t="str">
        <f>VLOOKUP(A1321,'_Holidays'!A1321:C3426,3,FALSE)</f>
        <v>N</v>
      </c>
      <c r="H1321" s="18">
        <v>5.4</v>
      </c>
      <c r="I1321" s="14" t="str">
        <f>IFERROR(__xludf.DUMMYFUNCTION("SPARKLINE(H1321,{""charttype"",""bar"";""color1"",""#00CCFF"";""max"",MAX($H$2:$H$2107)})"),"")</f>
        <v/>
      </c>
      <c r="J1321" s="18">
        <v>14.8</v>
      </c>
      <c r="K1321" s="14" t="str">
        <f>IFERROR(__xludf.DUMMYFUNCTION("SPARKLINE(J1321,{""charttype"",""bar"";""color1"",""#FF0000"";""max"",MAX($J$2:$J$2107)})"),"")</f>
        <v/>
      </c>
      <c r="L1321" s="18">
        <v>10.4</v>
      </c>
      <c r="M1321" s="18" t="str">
        <f>IFERROR(__xludf.DUMMYFUNCTION("SPARKLINE(L1321,{""charttype"",""bar"";""color1"",""#FF9900"";""max"",MAX($L$2:$L$2107)})"),"")</f>
        <v/>
      </c>
      <c r="N1321" s="18">
        <v>4.6</v>
      </c>
      <c r="O1321" s="14" t="str">
        <f>IFERROR(__xludf.DUMMYFUNCTION("SPARKLINE(N1321,{""charttype"",""bar"";""color1"",""#0066CC"";""max"",MAX($N$2:$N$2107)})"),"")</f>
        <v/>
      </c>
      <c r="P1321" s="16">
        <v>115231.9</v>
      </c>
      <c r="Q1321" s="19">
        <v>48.78894</v>
      </c>
      <c r="R1321" s="21">
        <f t="shared" si="5"/>
        <v>5622042.255</v>
      </c>
    </row>
    <row r="1322">
      <c r="A1322" s="6">
        <v>43325.0</v>
      </c>
      <c r="B1322" s="14" t="str">
        <f t="shared" si="1"/>
        <v>Monday</v>
      </c>
      <c r="C1322" s="14" t="str">
        <f t="shared" si="2"/>
        <v>August</v>
      </c>
      <c r="D1322" s="15" t="str">
        <f t="shared" si="3"/>
        <v>2018</v>
      </c>
      <c r="E1322" s="16">
        <f t="shared" si="4"/>
        <v>33</v>
      </c>
      <c r="F1322" s="14" t="str">
        <f>VLOOKUP(A1322,'_Holidays'!A1322:B3427,2,FALSE)</f>
        <v>Y</v>
      </c>
      <c r="G1322" s="17" t="str">
        <f>VLOOKUP(A1322,'_Holidays'!A1322:C3427,3,FALSE)</f>
        <v>N</v>
      </c>
      <c r="H1322" s="18">
        <v>7.9</v>
      </c>
      <c r="I1322" s="14" t="str">
        <f>IFERROR(__xludf.DUMMYFUNCTION("SPARKLINE(H1322,{""charttype"",""bar"";""color1"",""#00CCFF"";""max"",MAX($H$2:$H$2107)})"),"")</f>
        <v/>
      </c>
      <c r="J1322" s="18">
        <v>14.9</v>
      </c>
      <c r="K1322" s="14" t="str">
        <f>IFERROR(__xludf.DUMMYFUNCTION("SPARKLINE(J1322,{""charttype"",""bar"";""color1"",""#FF0000"";""max"",MAX($J$2:$J$2107)})"),"")</f>
        <v/>
      </c>
      <c r="L1322" s="18">
        <v>8.6</v>
      </c>
      <c r="M1322" s="18" t="str">
        <f>IFERROR(__xludf.DUMMYFUNCTION("SPARKLINE(L1322,{""charttype"",""bar"";""color1"",""#FF9900"";""max"",MAX($L$2:$L$2107)})"),"")</f>
        <v/>
      </c>
      <c r="N1322" s="18">
        <v>0.0</v>
      </c>
      <c r="O1322" s="14" t="str">
        <f>IFERROR(__xludf.DUMMYFUNCTION("SPARKLINE(N1322,{""charttype"",""bar"";""color1"",""#0066CC"";""max"",MAX($N$2:$N$2107)})"),"")</f>
        <v/>
      </c>
      <c r="P1322" s="16">
        <v>127541.6</v>
      </c>
      <c r="Q1322" s="19">
        <v>79.75907</v>
      </c>
      <c r="R1322" s="21">
        <f t="shared" si="5"/>
        <v>10172599.4</v>
      </c>
    </row>
    <row r="1323">
      <c r="A1323" s="6">
        <v>43326.0</v>
      </c>
      <c r="B1323" s="14" t="str">
        <f t="shared" si="1"/>
        <v>Tuesday</v>
      </c>
      <c r="C1323" s="14" t="str">
        <f t="shared" si="2"/>
        <v>August</v>
      </c>
      <c r="D1323" s="15" t="str">
        <f t="shared" si="3"/>
        <v>2018</v>
      </c>
      <c r="E1323" s="16">
        <f t="shared" si="4"/>
        <v>33</v>
      </c>
      <c r="F1323" s="14" t="str">
        <f>VLOOKUP(A1323,'_Holidays'!A1323:B3428,2,FALSE)</f>
        <v>Y</v>
      </c>
      <c r="G1323" s="17" t="str">
        <f>VLOOKUP(A1323,'_Holidays'!A1323:C3428,3,FALSE)</f>
        <v>N</v>
      </c>
      <c r="H1323" s="18">
        <v>9.4</v>
      </c>
      <c r="I1323" s="14" t="str">
        <f>IFERROR(__xludf.DUMMYFUNCTION("SPARKLINE(H1323,{""charttype"",""bar"";""color1"",""#00CCFF"";""max"",MAX($H$2:$H$2107)})"),"")</f>
        <v/>
      </c>
      <c r="J1323" s="18">
        <v>16.7</v>
      </c>
      <c r="K1323" s="14" t="str">
        <f>IFERROR(__xludf.DUMMYFUNCTION("SPARKLINE(J1323,{""charttype"",""bar"";""color1"",""#FF0000"";""max"",MAX($J$2:$J$2107)})"),"")</f>
        <v/>
      </c>
      <c r="L1323" s="18">
        <v>13.2</v>
      </c>
      <c r="M1323" s="18" t="str">
        <f>IFERROR(__xludf.DUMMYFUNCTION("SPARKLINE(L1323,{""charttype"",""bar"";""color1"",""#FF9900"";""max"",MAX($L$2:$L$2107)})"),"")</f>
        <v/>
      </c>
      <c r="N1323" s="18">
        <v>0.2</v>
      </c>
      <c r="O1323" s="14" t="str">
        <f>IFERROR(__xludf.DUMMYFUNCTION("SPARKLINE(N1323,{""charttype"",""bar"";""color1"",""#0066CC"";""max"",MAX($N$2:$N$2107)})"),"")</f>
        <v/>
      </c>
      <c r="P1323" s="16">
        <v>121073.5</v>
      </c>
      <c r="Q1323" s="19">
        <v>69.12775</v>
      </c>
      <c r="R1323" s="21">
        <f t="shared" si="5"/>
        <v>8369538.64</v>
      </c>
    </row>
    <row r="1324">
      <c r="A1324" s="6">
        <v>43327.0</v>
      </c>
      <c r="B1324" s="14" t="str">
        <f t="shared" si="1"/>
        <v>Wednesday</v>
      </c>
      <c r="C1324" s="14" t="str">
        <f t="shared" si="2"/>
        <v>August</v>
      </c>
      <c r="D1324" s="15" t="str">
        <f t="shared" si="3"/>
        <v>2018</v>
      </c>
      <c r="E1324" s="16">
        <f t="shared" si="4"/>
        <v>33</v>
      </c>
      <c r="F1324" s="14" t="str">
        <f>VLOOKUP(A1324,'_Holidays'!A1324:B3429,2,FALSE)</f>
        <v>Y</v>
      </c>
      <c r="G1324" s="17" t="str">
        <f>VLOOKUP(A1324,'_Holidays'!A1324:C3429,3,FALSE)</f>
        <v>N</v>
      </c>
      <c r="H1324" s="18">
        <v>11.5</v>
      </c>
      <c r="I1324" s="14" t="str">
        <f>IFERROR(__xludf.DUMMYFUNCTION("SPARKLINE(H1324,{""charttype"",""bar"";""color1"",""#00CCFF"";""max"",MAX($H$2:$H$2107)})"),"")</f>
        <v/>
      </c>
      <c r="J1324" s="18">
        <v>18.4</v>
      </c>
      <c r="K1324" s="14" t="str">
        <f>IFERROR(__xludf.DUMMYFUNCTION("SPARKLINE(J1324,{""charttype"",""bar"";""color1"",""#FF0000"";""max"",MAX($J$2:$J$2107)})"),"")</f>
        <v/>
      </c>
      <c r="L1324" s="18">
        <v>10.1</v>
      </c>
      <c r="M1324" s="18" t="str">
        <f>IFERROR(__xludf.DUMMYFUNCTION("SPARKLINE(L1324,{""charttype"",""bar"";""color1"",""#FF9900"";""max"",MAX($L$2:$L$2107)})"),"")</f>
        <v/>
      </c>
      <c r="N1324" s="18">
        <v>0.0</v>
      </c>
      <c r="O1324" s="14" t="str">
        <f>IFERROR(__xludf.DUMMYFUNCTION("SPARKLINE(N1324,{""charttype"",""bar"";""color1"",""#0066CC"";""max"",MAX($N$2:$N$2107)})"),"")</f>
        <v/>
      </c>
      <c r="P1324" s="16">
        <v>122602.1</v>
      </c>
      <c r="Q1324" s="19">
        <v>67.7966</v>
      </c>
      <c r="R1324" s="21">
        <f t="shared" si="5"/>
        <v>8312005.533</v>
      </c>
    </row>
    <row r="1325">
      <c r="A1325" s="6">
        <v>43328.0</v>
      </c>
      <c r="B1325" s="14" t="str">
        <f t="shared" si="1"/>
        <v>Thursday</v>
      </c>
      <c r="C1325" s="14" t="str">
        <f t="shared" si="2"/>
        <v>August</v>
      </c>
      <c r="D1325" s="15" t="str">
        <f t="shared" si="3"/>
        <v>2018</v>
      </c>
      <c r="E1325" s="16">
        <f t="shared" si="4"/>
        <v>33</v>
      </c>
      <c r="F1325" s="14" t="str">
        <f>VLOOKUP(A1325,'_Holidays'!A1325:B3430,2,FALSE)</f>
        <v>Y</v>
      </c>
      <c r="G1325" s="17" t="str">
        <f>VLOOKUP(A1325,'_Holidays'!A1325:C3430,3,FALSE)</f>
        <v>N</v>
      </c>
      <c r="H1325" s="18">
        <v>8.7</v>
      </c>
      <c r="I1325" s="14" t="str">
        <f>IFERROR(__xludf.DUMMYFUNCTION("SPARKLINE(H1325,{""charttype"",""bar"";""color1"",""#00CCFF"";""max"",MAX($H$2:$H$2107)})"),"")</f>
        <v/>
      </c>
      <c r="J1325" s="18">
        <v>14.7</v>
      </c>
      <c r="K1325" s="14" t="str">
        <f>IFERROR(__xludf.DUMMYFUNCTION("SPARKLINE(J1325,{""charttype"",""bar"";""color1"",""#FF0000"";""max"",MAX($J$2:$J$2107)})"),"")</f>
        <v/>
      </c>
      <c r="L1325" s="18">
        <v>9.2</v>
      </c>
      <c r="M1325" s="18" t="str">
        <f>IFERROR(__xludf.DUMMYFUNCTION("SPARKLINE(L1325,{""charttype"",""bar"";""color1"",""#FF9900"";""max"",MAX($L$2:$L$2107)})"),"")</f>
        <v/>
      </c>
      <c r="N1325" s="18">
        <v>0.2</v>
      </c>
      <c r="O1325" s="14" t="str">
        <f>IFERROR(__xludf.DUMMYFUNCTION("SPARKLINE(N1325,{""charttype"",""bar"";""color1"",""#0066CC"";""max"",MAX($N$2:$N$2107)})"),"")</f>
        <v/>
      </c>
      <c r="P1325" s="16">
        <v>131137.1</v>
      </c>
      <c r="Q1325" s="19">
        <v>95.2671</v>
      </c>
      <c r="R1325" s="21">
        <f t="shared" si="5"/>
        <v>12493051.22</v>
      </c>
    </row>
    <row r="1326">
      <c r="A1326" s="6">
        <v>43329.0</v>
      </c>
      <c r="B1326" s="14" t="str">
        <f t="shared" si="1"/>
        <v>Friday</v>
      </c>
      <c r="C1326" s="14" t="str">
        <f t="shared" si="2"/>
        <v>August</v>
      </c>
      <c r="D1326" s="15" t="str">
        <f t="shared" si="3"/>
        <v>2018</v>
      </c>
      <c r="E1326" s="16">
        <f t="shared" si="4"/>
        <v>33</v>
      </c>
      <c r="F1326" s="14" t="str">
        <f>VLOOKUP(A1326,'_Holidays'!A1326:B3431,2,FALSE)</f>
        <v>Y</v>
      </c>
      <c r="G1326" s="17" t="str">
        <f>VLOOKUP(A1326,'_Holidays'!A1326:C3431,3,FALSE)</f>
        <v>N</v>
      </c>
      <c r="H1326" s="18">
        <v>7.7</v>
      </c>
      <c r="I1326" s="14" t="str">
        <f>IFERROR(__xludf.DUMMYFUNCTION("SPARKLINE(H1326,{""charttype"",""bar"";""color1"",""#00CCFF"";""max"",MAX($H$2:$H$2107)})"),"")</f>
        <v/>
      </c>
      <c r="J1326" s="18">
        <v>15.9</v>
      </c>
      <c r="K1326" s="14" t="str">
        <f>IFERROR(__xludf.DUMMYFUNCTION("SPARKLINE(J1326,{""charttype"",""bar"";""color1"",""#FF0000"";""max"",MAX($J$2:$J$2107)})"),"")</f>
        <v/>
      </c>
      <c r="L1326" s="18">
        <v>12.2</v>
      </c>
      <c r="M1326" s="18" t="str">
        <f>IFERROR(__xludf.DUMMYFUNCTION("SPARKLINE(L1326,{""charttype"",""bar"";""color1"",""#FF9900"";""max"",MAX($L$2:$L$2107)})"),"")</f>
        <v/>
      </c>
      <c r="N1326" s="18">
        <v>0.0</v>
      </c>
      <c r="O1326" s="14" t="str">
        <f>IFERROR(__xludf.DUMMYFUNCTION("SPARKLINE(N1326,{""charttype"",""bar"";""color1"",""#0066CC"";""max"",MAX($N$2:$N$2107)})"),"")</f>
        <v/>
      </c>
      <c r="P1326" s="16">
        <v>125189.5</v>
      </c>
      <c r="Q1326" s="19">
        <v>77.61777</v>
      </c>
      <c r="R1326" s="21">
        <f t="shared" si="5"/>
        <v>9716929.817</v>
      </c>
    </row>
    <row r="1327">
      <c r="A1327" s="6">
        <v>43330.0</v>
      </c>
      <c r="B1327" s="14" t="str">
        <f t="shared" si="1"/>
        <v>Saturday</v>
      </c>
      <c r="C1327" s="14" t="str">
        <f t="shared" si="2"/>
        <v>August</v>
      </c>
      <c r="D1327" s="15" t="str">
        <f t="shared" si="3"/>
        <v>2018</v>
      </c>
      <c r="E1327" s="16">
        <f t="shared" si="4"/>
        <v>33</v>
      </c>
      <c r="F1327" s="14" t="str">
        <f>VLOOKUP(A1327,'_Holidays'!A1327:B3432,2,FALSE)</f>
        <v>Y</v>
      </c>
      <c r="G1327" s="17" t="str">
        <f>VLOOKUP(A1327,'_Holidays'!A1327:C3432,3,FALSE)</f>
        <v>N</v>
      </c>
      <c r="H1327" s="18">
        <v>8.9</v>
      </c>
      <c r="I1327" s="14" t="str">
        <f>IFERROR(__xludf.DUMMYFUNCTION("SPARKLINE(H1327,{""charttype"",""bar"";""color1"",""#00CCFF"";""max"",MAX($H$2:$H$2107)})"),"")</f>
        <v/>
      </c>
      <c r="J1327" s="18">
        <v>13.8</v>
      </c>
      <c r="K1327" s="14" t="str">
        <f>IFERROR(__xludf.DUMMYFUNCTION("SPARKLINE(J1327,{""charttype"",""bar"";""color1"",""#FF0000"";""max"",MAX($J$2:$J$2107)})"),"")</f>
        <v/>
      </c>
      <c r="L1327" s="18">
        <v>10.4</v>
      </c>
      <c r="M1327" s="18" t="str">
        <f>IFERROR(__xludf.DUMMYFUNCTION("SPARKLINE(L1327,{""charttype"",""bar"";""color1"",""#FF9900"";""max"",MAX($L$2:$L$2107)})"),"")</f>
        <v/>
      </c>
      <c r="N1327" s="18">
        <v>2.2</v>
      </c>
      <c r="O1327" s="14" t="str">
        <f>IFERROR(__xludf.DUMMYFUNCTION("SPARKLINE(N1327,{""charttype"",""bar"";""color1"",""#0066CC"";""max"",MAX($N$2:$N$2107)})"),"")</f>
        <v/>
      </c>
      <c r="P1327" s="16">
        <v>116571.3</v>
      </c>
      <c r="Q1327" s="19">
        <v>38.30115</v>
      </c>
      <c r="R1327" s="21">
        <f t="shared" si="5"/>
        <v>4464814.847</v>
      </c>
    </row>
    <row r="1328">
      <c r="A1328" s="6">
        <v>43331.0</v>
      </c>
      <c r="B1328" s="14" t="str">
        <f t="shared" si="1"/>
        <v>Sunday</v>
      </c>
      <c r="C1328" s="14" t="str">
        <f t="shared" si="2"/>
        <v>August</v>
      </c>
      <c r="D1328" s="15" t="str">
        <f t="shared" si="3"/>
        <v>2018</v>
      </c>
      <c r="E1328" s="16">
        <f t="shared" si="4"/>
        <v>34</v>
      </c>
      <c r="F1328" s="14" t="str">
        <f>VLOOKUP(A1328,'_Holidays'!A1328:B3433,2,FALSE)</f>
        <v>Y</v>
      </c>
      <c r="G1328" s="17" t="str">
        <f>VLOOKUP(A1328,'_Holidays'!A1328:C3433,3,FALSE)</f>
        <v>N</v>
      </c>
      <c r="H1328" s="18">
        <v>6.7</v>
      </c>
      <c r="I1328" s="14" t="str">
        <f>IFERROR(__xludf.DUMMYFUNCTION("SPARKLINE(H1328,{""charttype"",""bar"";""color1"",""#00CCFF"";""max"",MAX($H$2:$H$2107)})"),"")</f>
        <v/>
      </c>
      <c r="J1328" s="18">
        <v>11.9</v>
      </c>
      <c r="K1328" s="14" t="str">
        <f>IFERROR(__xludf.DUMMYFUNCTION("SPARKLINE(J1328,{""charttype"",""bar"";""color1"",""#FF0000"";""max"",MAX($J$2:$J$2107)})"),"")</f>
        <v/>
      </c>
      <c r="L1328" s="18">
        <v>9.3</v>
      </c>
      <c r="M1328" s="18" t="str">
        <f>IFERROR(__xludf.DUMMYFUNCTION("SPARKLINE(L1328,{""charttype"",""bar"";""color1"",""#FF9900"";""max"",MAX($L$2:$L$2107)})"),"")</f>
        <v/>
      </c>
      <c r="N1328" s="18">
        <v>9.2</v>
      </c>
      <c r="O1328" s="14" t="str">
        <f>IFERROR(__xludf.DUMMYFUNCTION("SPARKLINE(N1328,{""charttype"",""bar"";""color1"",""#0066CC"";""max"",MAX($N$2:$N$2107)})"),"")</f>
        <v/>
      </c>
      <c r="P1328" s="16">
        <v>119707.9</v>
      </c>
      <c r="Q1328" s="19">
        <v>50.44695</v>
      </c>
      <c r="R1328" s="21">
        <f t="shared" si="5"/>
        <v>6038898.446</v>
      </c>
    </row>
    <row r="1329">
      <c r="A1329" s="6">
        <v>43332.0</v>
      </c>
      <c r="B1329" s="14" t="str">
        <f t="shared" si="1"/>
        <v>Monday</v>
      </c>
      <c r="C1329" s="14" t="str">
        <f t="shared" si="2"/>
        <v>August</v>
      </c>
      <c r="D1329" s="15" t="str">
        <f t="shared" si="3"/>
        <v>2018</v>
      </c>
      <c r="E1329" s="16">
        <f t="shared" si="4"/>
        <v>34</v>
      </c>
      <c r="F1329" s="14" t="str">
        <f>VLOOKUP(A1329,'_Holidays'!A1329:B3434,2,FALSE)</f>
        <v>Y</v>
      </c>
      <c r="G1329" s="17" t="str">
        <f>VLOOKUP(A1329,'_Holidays'!A1329:C3434,3,FALSE)</f>
        <v>N</v>
      </c>
      <c r="H1329" s="18">
        <v>5.5</v>
      </c>
      <c r="I1329" s="14" t="str">
        <f>IFERROR(__xludf.DUMMYFUNCTION("SPARKLINE(H1329,{""charttype"",""bar"";""color1"",""#00CCFF"";""max"",MAX($H$2:$H$2107)})"),"")</f>
        <v/>
      </c>
      <c r="J1329" s="18">
        <v>12.4</v>
      </c>
      <c r="K1329" s="14" t="str">
        <f>IFERROR(__xludf.DUMMYFUNCTION("SPARKLINE(J1329,{""charttype"",""bar"";""color1"",""#FF0000"";""max"",MAX($J$2:$J$2107)})"),"")</f>
        <v/>
      </c>
      <c r="L1329" s="18">
        <v>6.5</v>
      </c>
      <c r="M1329" s="18" t="str">
        <f>IFERROR(__xludf.DUMMYFUNCTION("SPARKLINE(L1329,{""charttype"",""bar"";""color1"",""#FF9900"";""max"",MAX($L$2:$L$2107)})"),"")</f>
        <v/>
      </c>
      <c r="N1329" s="18">
        <v>2.0</v>
      </c>
      <c r="O1329" s="14" t="str">
        <f>IFERROR(__xludf.DUMMYFUNCTION("SPARKLINE(N1329,{""charttype"",""bar"";""color1"",""#0066CC"";""max"",MAX($N$2:$N$2107)})"),"")</f>
        <v/>
      </c>
      <c r="P1329" s="16">
        <v>138918.4</v>
      </c>
      <c r="Q1329" s="19">
        <v>102.3388</v>
      </c>
      <c r="R1329" s="21">
        <f t="shared" si="5"/>
        <v>14216742.35</v>
      </c>
    </row>
    <row r="1330">
      <c r="A1330" s="6">
        <v>43333.0</v>
      </c>
      <c r="B1330" s="14" t="str">
        <f t="shared" si="1"/>
        <v>Tuesday</v>
      </c>
      <c r="C1330" s="14" t="str">
        <f t="shared" si="2"/>
        <v>August</v>
      </c>
      <c r="D1330" s="15" t="str">
        <f t="shared" si="3"/>
        <v>2018</v>
      </c>
      <c r="E1330" s="16">
        <f t="shared" si="4"/>
        <v>34</v>
      </c>
      <c r="F1330" s="14" t="str">
        <f>VLOOKUP(A1330,'_Holidays'!A1330:B3435,2,FALSE)</f>
        <v>Y</v>
      </c>
      <c r="G1330" s="17" t="str">
        <f>VLOOKUP(A1330,'_Holidays'!A1330:C3435,3,FALSE)</f>
        <v>N</v>
      </c>
      <c r="H1330" s="18">
        <v>8.6</v>
      </c>
      <c r="I1330" s="14" t="str">
        <f>IFERROR(__xludf.DUMMYFUNCTION("SPARKLINE(H1330,{""charttype"",""bar"";""color1"",""#00CCFF"";""max"",MAX($H$2:$H$2107)})"),"")</f>
        <v/>
      </c>
      <c r="J1330" s="18">
        <v>12.4</v>
      </c>
      <c r="K1330" s="14" t="str">
        <f>IFERROR(__xludf.DUMMYFUNCTION("SPARKLINE(J1330,{""charttype"",""bar"";""color1"",""#FF0000"";""max"",MAX($J$2:$J$2107)})"),"")</f>
        <v/>
      </c>
      <c r="L1330" s="18">
        <v>7.7</v>
      </c>
      <c r="M1330" s="18" t="str">
        <f>IFERROR(__xludf.DUMMYFUNCTION("SPARKLINE(L1330,{""charttype"",""bar"";""color1"",""#FF9900"";""max"",MAX($L$2:$L$2107)})"),"")</f>
        <v/>
      </c>
      <c r="N1330" s="18">
        <v>1.2</v>
      </c>
      <c r="O1330" s="14" t="str">
        <f>IFERROR(__xludf.DUMMYFUNCTION("SPARKLINE(N1330,{""charttype"",""bar"";""color1"",""#0066CC"";""max"",MAX($N$2:$N$2107)})"),"")</f>
        <v/>
      </c>
      <c r="P1330" s="16">
        <v>138424.3</v>
      </c>
      <c r="Q1330" s="19">
        <v>119.2284</v>
      </c>
      <c r="R1330" s="21">
        <f t="shared" si="5"/>
        <v>16504107.81</v>
      </c>
    </row>
    <row r="1331">
      <c r="A1331" s="6">
        <v>43334.0</v>
      </c>
      <c r="B1331" s="14" t="str">
        <f t="shared" si="1"/>
        <v>Wednesday</v>
      </c>
      <c r="C1331" s="14" t="str">
        <f t="shared" si="2"/>
        <v>August</v>
      </c>
      <c r="D1331" s="15" t="str">
        <f t="shared" si="3"/>
        <v>2018</v>
      </c>
      <c r="E1331" s="16">
        <f t="shared" si="4"/>
        <v>34</v>
      </c>
      <c r="F1331" s="14" t="str">
        <f>VLOOKUP(A1331,'_Holidays'!A1331:B3436,2,FALSE)</f>
        <v>Y</v>
      </c>
      <c r="G1331" s="17" t="str">
        <f>VLOOKUP(A1331,'_Holidays'!A1331:C3436,3,FALSE)</f>
        <v>N</v>
      </c>
      <c r="H1331" s="18">
        <v>8.7</v>
      </c>
      <c r="I1331" s="14" t="str">
        <f>IFERROR(__xludf.DUMMYFUNCTION("SPARKLINE(H1331,{""charttype"",""bar"";""color1"",""#00CCFF"";""max"",MAX($H$2:$H$2107)})"),"")</f>
        <v/>
      </c>
      <c r="J1331" s="18">
        <v>14.0</v>
      </c>
      <c r="K1331" s="14" t="str">
        <f>IFERROR(__xludf.DUMMYFUNCTION("SPARKLINE(J1331,{""charttype"",""bar"";""color1"",""#FF0000"";""max"",MAX($J$2:$J$2107)})"),"")</f>
        <v/>
      </c>
      <c r="L1331" s="18">
        <v>8.5</v>
      </c>
      <c r="M1331" s="18" t="str">
        <f>IFERROR(__xludf.DUMMYFUNCTION("SPARKLINE(L1331,{""charttype"",""bar"";""color1"",""#FF9900"";""max"",MAX($L$2:$L$2107)})"),"")</f>
        <v/>
      </c>
      <c r="N1331" s="18">
        <v>1.0</v>
      </c>
      <c r="O1331" s="14" t="str">
        <f>IFERROR(__xludf.DUMMYFUNCTION("SPARKLINE(N1331,{""charttype"",""bar"";""color1"",""#0066CC"";""max"",MAX($N$2:$N$2107)})"),"")</f>
        <v/>
      </c>
      <c r="P1331" s="16">
        <v>136240.8</v>
      </c>
      <c r="Q1331" s="19">
        <v>104.8162</v>
      </c>
      <c r="R1331" s="21">
        <f t="shared" si="5"/>
        <v>14280242.94</v>
      </c>
    </row>
    <row r="1332">
      <c r="A1332" s="6">
        <v>43335.0</v>
      </c>
      <c r="B1332" s="14" t="str">
        <f t="shared" si="1"/>
        <v>Thursday</v>
      </c>
      <c r="C1332" s="14" t="str">
        <f t="shared" si="2"/>
        <v>August</v>
      </c>
      <c r="D1332" s="15" t="str">
        <f t="shared" si="3"/>
        <v>2018</v>
      </c>
      <c r="E1332" s="16">
        <f t="shared" si="4"/>
        <v>34</v>
      </c>
      <c r="F1332" s="14" t="str">
        <f>VLOOKUP(A1332,'_Holidays'!A1332:B3437,2,FALSE)</f>
        <v>Y</v>
      </c>
      <c r="G1332" s="17" t="str">
        <f>VLOOKUP(A1332,'_Holidays'!A1332:C3437,3,FALSE)</f>
        <v>N</v>
      </c>
      <c r="H1332" s="18">
        <v>5.6</v>
      </c>
      <c r="I1332" s="14" t="str">
        <f>IFERROR(__xludf.DUMMYFUNCTION("SPARKLINE(H1332,{""charttype"",""bar"";""color1"",""#00CCFF"";""max"",MAX($H$2:$H$2107)})"),"")</f>
        <v/>
      </c>
      <c r="J1332" s="18">
        <v>16.0</v>
      </c>
      <c r="K1332" s="14" t="str">
        <f>IFERROR(__xludf.DUMMYFUNCTION("SPARKLINE(J1332,{""charttype"",""bar"";""color1"",""#FF0000"";""max"",MAX($J$2:$J$2107)})"),"")</f>
        <v/>
      </c>
      <c r="L1332" s="18">
        <v>11.1</v>
      </c>
      <c r="M1332" s="18" t="str">
        <f>IFERROR(__xludf.DUMMYFUNCTION("SPARKLINE(L1332,{""charttype"",""bar"";""color1"",""#FF9900"";""max"",MAX($L$2:$L$2107)})"),"")</f>
        <v/>
      </c>
      <c r="N1332" s="18">
        <v>0.0</v>
      </c>
      <c r="O1332" s="14" t="str">
        <f>IFERROR(__xludf.DUMMYFUNCTION("SPARKLINE(N1332,{""charttype"",""bar"";""color1"",""#0066CC"";""max"",MAX($N$2:$N$2107)})"),"")</f>
        <v/>
      </c>
      <c r="P1332" s="16">
        <v>131956.7</v>
      </c>
      <c r="Q1332" s="19">
        <v>89.57937</v>
      </c>
      <c r="R1332" s="21">
        <f t="shared" si="5"/>
        <v>11820598.05</v>
      </c>
    </row>
    <row r="1333">
      <c r="A1333" s="6">
        <v>43336.0</v>
      </c>
      <c r="B1333" s="14" t="str">
        <f t="shared" si="1"/>
        <v>Friday</v>
      </c>
      <c r="C1333" s="14" t="str">
        <f t="shared" si="2"/>
        <v>August</v>
      </c>
      <c r="D1333" s="15" t="str">
        <f t="shared" si="3"/>
        <v>2018</v>
      </c>
      <c r="E1333" s="16">
        <f t="shared" si="4"/>
        <v>34</v>
      </c>
      <c r="F1333" s="14" t="str">
        <f>VLOOKUP(A1333,'_Holidays'!A1333:B3438,2,FALSE)</f>
        <v>Y</v>
      </c>
      <c r="G1333" s="17" t="str">
        <f>VLOOKUP(A1333,'_Holidays'!A1333:C3438,3,FALSE)</f>
        <v>N</v>
      </c>
      <c r="H1333" s="18">
        <v>4.8</v>
      </c>
      <c r="I1333" s="14" t="str">
        <f>IFERROR(__xludf.DUMMYFUNCTION("SPARKLINE(H1333,{""charttype"",""bar"";""color1"",""#00CCFF"";""max"",MAX($H$2:$H$2107)})"),"")</f>
        <v/>
      </c>
      <c r="J1333" s="18">
        <v>15.4</v>
      </c>
      <c r="K1333" s="14" t="str">
        <f>IFERROR(__xludf.DUMMYFUNCTION("SPARKLINE(J1333,{""charttype"",""bar"";""color1"",""#FF0000"";""max"",MAX($J$2:$J$2107)})"),"")</f>
        <v/>
      </c>
      <c r="L1333" s="18">
        <v>14.7</v>
      </c>
      <c r="M1333" s="18" t="str">
        <f>IFERROR(__xludf.DUMMYFUNCTION("SPARKLINE(L1333,{""charttype"",""bar"";""color1"",""#FF9900"";""max"",MAX($L$2:$L$2107)})"),"")</f>
        <v/>
      </c>
      <c r="N1333" s="18">
        <v>0.0</v>
      </c>
      <c r="O1333" s="14" t="str">
        <f>IFERROR(__xludf.DUMMYFUNCTION("SPARKLINE(N1333,{""charttype"",""bar"";""color1"",""#0066CC"";""max"",MAX($N$2:$N$2107)})"),"")</f>
        <v/>
      </c>
      <c r="P1333" s="16">
        <v>130210.9</v>
      </c>
      <c r="Q1333" s="19">
        <v>97.46784</v>
      </c>
      <c r="R1333" s="21">
        <f t="shared" si="5"/>
        <v>12691375.17</v>
      </c>
    </row>
    <row r="1334">
      <c r="A1334" s="6">
        <v>43337.0</v>
      </c>
      <c r="B1334" s="14" t="str">
        <f t="shared" si="1"/>
        <v>Saturday</v>
      </c>
      <c r="C1334" s="14" t="str">
        <f t="shared" si="2"/>
        <v>August</v>
      </c>
      <c r="D1334" s="15" t="str">
        <f t="shared" si="3"/>
        <v>2018</v>
      </c>
      <c r="E1334" s="16">
        <f t="shared" si="4"/>
        <v>34</v>
      </c>
      <c r="F1334" s="14" t="str">
        <f>VLOOKUP(A1334,'_Holidays'!A1334:B3439,2,FALSE)</f>
        <v>Y</v>
      </c>
      <c r="G1334" s="17" t="str">
        <f>VLOOKUP(A1334,'_Holidays'!A1334:C3439,3,FALSE)</f>
        <v>N</v>
      </c>
      <c r="H1334" s="18">
        <v>3.9</v>
      </c>
      <c r="I1334" s="14" t="str">
        <f>IFERROR(__xludf.DUMMYFUNCTION("SPARKLINE(H1334,{""charttype"",""bar"";""color1"",""#00CCFF"";""max"",MAX($H$2:$H$2107)})"),"")</f>
        <v/>
      </c>
      <c r="J1334" s="18">
        <v>15.2</v>
      </c>
      <c r="K1334" s="14" t="str">
        <f>IFERROR(__xludf.DUMMYFUNCTION("SPARKLINE(J1334,{""charttype"",""bar"";""color1"",""#FF0000"";""max"",MAX($J$2:$J$2107)})"),"")</f>
        <v/>
      </c>
      <c r="L1334" s="18">
        <v>14.9</v>
      </c>
      <c r="M1334" s="18" t="str">
        <f>IFERROR(__xludf.DUMMYFUNCTION("SPARKLINE(L1334,{""charttype"",""bar"";""color1"",""#FF9900"";""max"",MAX($L$2:$L$2107)})"),"")</f>
        <v/>
      </c>
      <c r="N1334" s="18">
        <v>0.0</v>
      </c>
      <c r="O1334" s="14" t="str">
        <f>IFERROR(__xludf.DUMMYFUNCTION("SPARKLINE(N1334,{""charttype"",""bar"";""color1"",""#0066CC"";""max"",MAX($N$2:$N$2107)})"),"")</f>
        <v/>
      </c>
      <c r="P1334" s="16">
        <v>116471.8</v>
      </c>
      <c r="Q1334" s="19">
        <v>118.4878</v>
      </c>
      <c r="R1334" s="21">
        <f t="shared" si="5"/>
        <v>13800487.34</v>
      </c>
    </row>
    <row r="1335">
      <c r="A1335" s="6">
        <v>43338.0</v>
      </c>
      <c r="B1335" s="14" t="str">
        <f t="shared" si="1"/>
        <v>Sunday</v>
      </c>
      <c r="C1335" s="14" t="str">
        <f t="shared" si="2"/>
        <v>August</v>
      </c>
      <c r="D1335" s="15" t="str">
        <f t="shared" si="3"/>
        <v>2018</v>
      </c>
      <c r="E1335" s="16">
        <f t="shared" si="4"/>
        <v>35</v>
      </c>
      <c r="F1335" s="14" t="str">
        <f>VLOOKUP(A1335,'_Holidays'!A1335:B3440,2,FALSE)</f>
        <v>Y</v>
      </c>
      <c r="G1335" s="17" t="str">
        <f>VLOOKUP(A1335,'_Holidays'!A1335:C3440,3,FALSE)</f>
        <v>N</v>
      </c>
      <c r="H1335" s="18">
        <v>4.9</v>
      </c>
      <c r="I1335" s="14" t="str">
        <f>IFERROR(__xludf.DUMMYFUNCTION("SPARKLINE(H1335,{""charttype"",""bar"";""color1"",""#00CCFF"";""max"",MAX($H$2:$H$2107)})"),"")</f>
        <v/>
      </c>
      <c r="J1335" s="18">
        <v>14.7</v>
      </c>
      <c r="K1335" s="14" t="str">
        <f>IFERROR(__xludf.DUMMYFUNCTION("SPARKLINE(J1335,{""charttype"",""bar"";""color1"",""#FF0000"";""max"",MAX($J$2:$J$2107)})"),"")</f>
        <v/>
      </c>
      <c r="L1335" s="18">
        <v>12.3</v>
      </c>
      <c r="M1335" s="18" t="str">
        <f>IFERROR(__xludf.DUMMYFUNCTION("SPARKLINE(L1335,{""charttype"",""bar"";""color1"",""#FF9900"";""max"",MAX($L$2:$L$2107)})"),"")</f>
        <v/>
      </c>
      <c r="N1335" s="18">
        <v>0.0</v>
      </c>
      <c r="O1335" s="14" t="str">
        <f>IFERROR(__xludf.DUMMYFUNCTION("SPARKLINE(N1335,{""charttype"",""bar"";""color1"",""#0066CC"";""max"",MAX($N$2:$N$2107)})"),"")</f>
        <v/>
      </c>
      <c r="P1335" s="16">
        <v>111436.3</v>
      </c>
      <c r="Q1335" s="19">
        <v>105.4622</v>
      </c>
      <c r="R1335" s="21">
        <f t="shared" si="5"/>
        <v>11752317.36</v>
      </c>
    </row>
    <row r="1336">
      <c r="A1336" s="6">
        <v>43339.0</v>
      </c>
      <c r="B1336" s="14" t="str">
        <f t="shared" si="1"/>
        <v>Monday</v>
      </c>
      <c r="C1336" s="14" t="str">
        <f t="shared" si="2"/>
        <v>August</v>
      </c>
      <c r="D1336" s="15" t="str">
        <f t="shared" si="3"/>
        <v>2018</v>
      </c>
      <c r="E1336" s="16">
        <f t="shared" si="4"/>
        <v>35</v>
      </c>
      <c r="F1336" s="14" t="str">
        <f>VLOOKUP(A1336,'_Holidays'!A1336:B3441,2,FALSE)</f>
        <v>Y</v>
      </c>
      <c r="G1336" s="17" t="str">
        <f>VLOOKUP(A1336,'_Holidays'!A1336:C3441,3,FALSE)</f>
        <v>N</v>
      </c>
      <c r="H1336" s="18">
        <v>6.8</v>
      </c>
      <c r="I1336" s="14" t="str">
        <f>IFERROR(__xludf.DUMMYFUNCTION("SPARKLINE(H1336,{""charttype"",""bar"";""color1"",""#00CCFF"";""max"",MAX($H$2:$H$2107)})"),"")</f>
        <v/>
      </c>
      <c r="J1336" s="18">
        <v>12.9</v>
      </c>
      <c r="K1336" s="14" t="str">
        <f>IFERROR(__xludf.DUMMYFUNCTION("SPARKLINE(J1336,{""charttype"",""bar"";""color1"",""#FF0000"";""max"",MAX($J$2:$J$2107)})"),"")</f>
        <v/>
      </c>
      <c r="L1336" s="18">
        <v>12.4</v>
      </c>
      <c r="M1336" s="18" t="str">
        <f>IFERROR(__xludf.DUMMYFUNCTION("SPARKLINE(L1336,{""charttype"",""bar"";""color1"",""#FF9900"";""max"",MAX($L$2:$L$2107)})"),"")</f>
        <v/>
      </c>
      <c r="N1336" s="18">
        <v>3.6</v>
      </c>
      <c r="O1336" s="14" t="str">
        <f>IFERROR(__xludf.DUMMYFUNCTION("SPARKLINE(N1336,{""charttype"",""bar"";""color1"",""#0066CC"";""max"",MAX($N$2:$N$2107)})"),"")</f>
        <v/>
      </c>
      <c r="P1336" s="16">
        <v>131280.9</v>
      </c>
      <c r="Q1336" s="19">
        <v>105.0118</v>
      </c>
      <c r="R1336" s="21">
        <f t="shared" si="5"/>
        <v>13786043.61</v>
      </c>
    </row>
    <row r="1337">
      <c r="A1337" s="6">
        <v>43340.0</v>
      </c>
      <c r="B1337" s="14" t="str">
        <f t="shared" si="1"/>
        <v>Tuesday</v>
      </c>
      <c r="C1337" s="14" t="str">
        <f t="shared" si="2"/>
        <v>August</v>
      </c>
      <c r="D1337" s="15" t="str">
        <f t="shared" si="3"/>
        <v>2018</v>
      </c>
      <c r="E1337" s="16">
        <f t="shared" si="4"/>
        <v>35</v>
      </c>
      <c r="F1337" s="14" t="str">
        <f>VLOOKUP(A1337,'_Holidays'!A1337:B3442,2,FALSE)</f>
        <v>Y</v>
      </c>
      <c r="G1337" s="17" t="str">
        <f>VLOOKUP(A1337,'_Holidays'!A1337:C3442,3,FALSE)</f>
        <v>N</v>
      </c>
      <c r="H1337" s="18">
        <v>1.9</v>
      </c>
      <c r="I1337" s="14" t="str">
        <f>IFERROR(__xludf.DUMMYFUNCTION("SPARKLINE(H1337,{""charttype"",""bar"";""color1"",""#00CCFF"";""max"",MAX($H$2:$H$2107)})"),"")</f>
        <v/>
      </c>
      <c r="J1337" s="18">
        <v>11.2</v>
      </c>
      <c r="K1337" s="14" t="str">
        <f>IFERROR(__xludf.DUMMYFUNCTION("SPARKLINE(J1337,{""charttype"",""bar"";""color1"",""#FF0000"";""max"",MAX($J$2:$J$2107)})"),"")</f>
        <v/>
      </c>
      <c r="L1337" s="18">
        <v>11.7</v>
      </c>
      <c r="M1337" s="18" t="str">
        <f>IFERROR(__xludf.DUMMYFUNCTION("SPARKLINE(L1337,{""charttype"",""bar"";""color1"",""#FF9900"";""max"",MAX($L$2:$L$2107)})"),"")</f>
        <v/>
      </c>
      <c r="N1337" s="18">
        <v>0.2</v>
      </c>
      <c r="O1337" s="14" t="str">
        <f>IFERROR(__xludf.DUMMYFUNCTION("SPARKLINE(N1337,{""charttype"",""bar"";""color1"",""#0066CC"";""max"",MAX($N$2:$N$2107)})"),"")</f>
        <v/>
      </c>
      <c r="P1337" s="16">
        <v>139563.1</v>
      </c>
      <c r="Q1337" s="19">
        <v>119.8231</v>
      </c>
      <c r="R1337" s="21">
        <f t="shared" si="5"/>
        <v>16722883.29</v>
      </c>
    </row>
    <row r="1338">
      <c r="A1338" s="6">
        <v>43341.0</v>
      </c>
      <c r="B1338" s="14" t="str">
        <f t="shared" si="1"/>
        <v>Wednesday</v>
      </c>
      <c r="C1338" s="14" t="str">
        <f t="shared" si="2"/>
        <v>August</v>
      </c>
      <c r="D1338" s="15" t="str">
        <f t="shared" si="3"/>
        <v>2018</v>
      </c>
      <c r="E1338" s="16">
        <f t="shared" si="4"/>
        <v>35</v>
      </c>
      <c r="F1338" s="14" t="str">
        <f>VLOOKUP(A1338,'_Holidays'!A1338:B3443,2,FALSE)</f>
        <v>Y</v>
      </c>
      <c r="G1338" s="17" t="str">
        <f>VLOOKUP(A1338,'_Holidays'!A1338:C3443,3,FALSE)</f>
        <v>N</v>
      </c>
      <c r="H1338" s="18">
        <v>0.8</v>
      </c>
      <c r="I1338" s="14" t="str">
        <f>IFERROR(__xludf.DUMMYFUNCTION("SPARKLINE(H1338,{""charttype"",""bar"";""color1"",""#00CCFF"";""max"",MAX($H$2:$H$2107)})"),"")</f>
        <v/>
      </c>
      <c r="J1338" s="18">
        <v>12.5</v>
      </c>
      <c r="K1338" s="14" t="str">
        <f>IFERROR(__xludf.DUMMYFUNCTION("SPARKLINE(J1338,{""charttype"",""bar"";""color1"",""#FF0000"";""max"",MAX($J$2:$J$2107)})"),"")</f>
        <v/>
      </c>
      <c r="L1338" s="18">
        <v>15.5</v>
      </c>
      <c r="M1338" s="18" t="str">
        <f>IFERROR(__xludf.DUMMYFUNCTION("SPARKLINE(L1338,{""charttype"",""bar"";""color1"",""#FF9900"";""max"",MAX($L$2:$L$2107)})"),"")</f>
        <v/>
      </c>
      <c r="N1338" s="18">
        <v>0.0</v>
      </c>
      <c r="O1338" s="14" t="str">
        <f>IFERROR(__xludf.DUMMYFUNCTION("SPARKLINE(N1338,{""charttype"",""bar"";""color1"",""#0066CC"";""max"",MAX($N$2:$N$2107)})"),"")</f>
        <v/>
      </c>
      <c r="P1338" s="16">
        <v>136032.2</v>
      </c>
      <c r="Q1338" s="19">
        <v>118.379</v>
      </c>
      <c r="R1338" s="21">
        <f t="shared" si="5"/>
        <v>16103355.8</v>
      </c>
    </row>
    <row r="1339">
      <c r="A1339" s="6">
        <v>43342.0</v>
      </c>
      <c r="B1339" s="14" t="str">
        <f t="shared" si="1"/>
        <v>Thursday</v>
      </c>
      <c r="C1339" s="14" t="str">
        <f t="shared" si="2"/>
        <v>August</v>
      </c>
      <c r="D1339" s="15" t="str">
        <f t="shared" si="3"/>
        <v>2018</v>
      </c>
      <c r="E1339" s="16">
        <f t="shared" si="4"/>
        <v>35</v>
      </c>
      <c r="F1339" s="14" t="str">
        <f>VLOOKUP(A1339,'_Holidays'!A1339:B3444,2,FALSE)</f>
        <v>Y</v>
      </c>
      <c r="G1339" s="17" t="str">
        <f>VLOOKUP(A1339,'_Holidays'!A1339:C3444,3,FALSE)</f>
        <v>N</v>
      </c>
      <c r="H1339" s="18">
        <v>4.8</v>
      </c>
      <c r="I1339" s="14" t="str">
        <f>IFERROR(__xludf.DUMMYFUNCTION("SPARKLINE(H1339,{""charttype"",""bar"";""color1"",""#00CCFF"";""max"",MAX($H$2:$H$2107)})"),"")</f>
        <v/>
      </c>
      <c r="J1339" s="18">
        <v>16.7</v>
      </c>
      <c r="K1339" s="14" t="str">
        <f>IFERROR(__xludf.DUMMYFUNCTION("SPARKLINE(J1339,{""charttype"",""bar"";""color1"",""#FF0000"";""max"",MAX($J$2:$J$2107)})"),"")</f>
        <v/>
      </c>
      <c r="L1339" s="18">
        <v>5.1</v>
      </c>
      <c r="M1339" s="18" t="str">
        <f>IFERROR(__xludf.DUMMYFUNCTION("SPARKLINE(L1339,{""charttype"",""bar"";""color1"",""#FF9900"";""max"",MAX($L$2:$L$2107)})"),"")</f>
        <v/>
      </c>
      <c r="N1339" s="18">
        <v>0.0</v>
      </c>
      <c r="O1339" s="14" t="str">
        <f>IFERROR(__xludf.DUMMYFUNCTION("SPARKLINE(N1339,{""charttype"",""bar"";""color1"",""#0066CC"";""max"",MAX($N$2:$N$2107)})"),"")</f>
        <v/>
      </c>
      <c r="P1339" s="16">
        <v>139752.5</v>
      </c>
      <c r="Q1339" s="19">
        <v>97.16642</v>
      </c>
      <c r="R1339" s="21">
        <f t="shared" si="5"/>
        <v>13579250.11</v>
      </c>
    </row>
    <row r="1340">
      <c r="A1340" s="6">
        <v>43343.0</v>
      </c>
      <c r="B1340" s="14" t="str">
        <f t="shared" si="1"/>
        <v>Friday</v>
      </c>
      <c r="C1340" s="14" t="str">
        <f t="shared" si="2"/>
        <v>August</v>
      </c>
      <c r="D1340" s="15" t="str">
        <f t="shared" si="3"/>
        <v>2018</v>
      </c>
      <c r="E1340" s="16">
        <f t="shared" si="4"/>
        <v>35</v>
      </c>
      <c r="F1340" s="14" t="str">
        <f>VLOOKUP(A1340,'_Holidays'!A1340:B3445,2,FALSE)</f>
        <v>Y</v>
      </c>
      <c r="G1340" s="17" t="str">
        <f>VLOOKUP(A1340,'_Holidays'!A1340:C3445,3,FALSE)</f>
        <v>N</v>
      </c>
      <c r="H1340" s="18">
        <v>8.9</v>
      </c>
      <c r="I1340" s="14" t="str">
        <f>IFERROR(__xludf.DUMMYFUNCTION("SPARKLINE(H1340,{""charttype"",""bar"";""color1"",""#00CCFF"";""max"",MAX($H$2:$H$2107)})"),"")</f>
        <v/>
      </c>
      <c r="J1340" s="18">
        <v>16.0</v>
      </c>
      <c r="K1340" s="14" t="str">
        <f>IFERROR(__xludf.DUMMYFUNCTION("SPARKLINE(J1340,{""charttype"",""bar"";""color1"",""#FF0000"";""max"",MAX($J$2:$J$2107)})"),"")</f>
        <v/>
      </c>
      <c r="L1340" s="18">
        <v>6.8</v>
      </c>
      <c r="M1340" s="18" t="str">
        <f>IFERROR(__xludf.DUMMYFUNCTION("SPARKLINE(L1340,{""charttype"",""bar"";""color1"",""#FF9900"";""max"",MAX($L$2:$L$2107)})"),"")</f>
        <v/>
      </c>
      <c r="N1340" s="18">
        <v>1.6</v>
      </c>
      <c r="O1340" s="14" t="str">
        <f>IFERROR(__xludf.DUMMYFUNCTION("SPARKLINE(N1340,{""charttype"",""bar"";""color1"",""#0066CC"";""max"",MAX($N$2:$N$2107)})"),"")</f>
        <v/>
      </c>
      <c r="P1340" s="16">
        <v>130466.9</v>
      </c>
      <c r="Q1340" s="19">
        <v>122.426</v>
      </c>
      <c r="R1340" s="21">
        <f t="shared" si="5"/>
        <v>15972540.7</v>
      </c>
    </row>
    <row r="1341">
      <c r="A1341" s="6">
        <v>43344.0</v>
      </c>
      <c r="B1341" s="14" t="str">
        <f t="shared" si="1"/>
        <v>Saturday</v>
      </c>
      <c r="C1341" s="14" t="str">
        <f t="shared" si="2"/>
        <v>September</v>
      </c>
      <c r="D1341" s="15" t="str">
        <f t="shared" si="3"/>
        <v>2018</v>
      </c>
      <c r="E1341" s="16">
        <f t="shared" si="4"/>
        <v>35</v>
      </c>
      <c r="F1341" s="14" t="str">
        <f>VLOOKUP(A1341,'_Holidays'!A1341:B3446,2,FALSE)</f>
        <v>Y</v>
      </c>
      <c r="G1341" s="17" t="str">
        <f>VLOOKUP(A1341,'_Holidays'!A1341:C3446,3,FALSE)</f>
        <v>N</v>
      </c>
      <c r="H1341" s="18">
        <v>10.5</v>
      </c>
      <c r="I1341" s="14" t="str">
        <f>IFERROR(__xludf.DUMMYFUNCTION("SPARKLINE(H1341,{""charttype"",""bar"";""color1"",""#00CCFF"";""max"",MAX($H$2:$H$2107)})"),"")</f>
        <v/>
      </c>
      <c r="J1341" s="18">
        <v>13.4</v>
      </c>
      <c r="K1341" s="14" t="str">
        <f>IFERROR(__xludf.DUMMYFUNCTION("SPARKLINE(J1341,{""charttype"",""bar"";""color1"",""#FF0000"";""max"",MAX($J$2:$J$2107)})"),"")</f>
        <v/>
      </c>
      <c r="L1341" s="18">
        <v>7.4</v>
      </c>
      <c r="M1341" s="18" t="str">
        <f>IFERROR(__xludf.DUMMYFUNCTION("SPARKLINE(L1341,{""charttype"",""bar"";""color1"",""#FF9900"";""max"",MAX($L$2:$L$2107)})"),"")</f>
        <v/>
      </c>
      <c r="N1341" s="18">
        <v>2.2</v>
      </c>
      <c r="O1341" s="14" t="str">
        <f>IFERROR(__xludf.DUMMYFUNCTION("SPARKLINE(N1341,{""charttype"",""bar"";""color1"",""#0066CC"";""max"",MAX($N$2:$N$2107)})"),"")</f>
        <v/>
      </c>
      <c r="P1341" s="16">
        <v>116344.6</v>
      </c>
      <c r="Q1341" s="19">
        <v>104.0261</v>
      </c>
      <c r="R1341" s="21">
        <f t="shared" si="5"/>
        <v>12102874.99</v>
      </c>
    </row>
    <row r="1342">
      <c r="A1342" s="6">
        <v>43345.0</v>
      </c>
      <c r="B1342" s="14" t="str">
        <f t="shared" si="1"/>
        <v>Sunday</v>
      </c>
      <c r="C1342" s="14" t="str">
        <f t="shared" si="2"/>
        <v>September</v>
      </c>
      <c r="D1342" s="15" t="str">
        <f t="shared" si="3"/>
        <v>2018</v>
      </c>
      <c r="E1342" s="16">
        <f t="shared" si="4"/>
        <v>36</v>
      </c>
      <c r="F1342" s="14" t="str">
        <f>VLOOKUP(A1342,'_Holidays'!A1342:B3447,2,FALSE)</f>
        <v>Y</v>
      </c>
      <c r="G1342" s="17" t="str">
        <f>VLOOKUP(A1342,'_Holidays'!A1342:C3447,3,FALSE)</f>
        <v>N</v>
      </c>
      <c r="H1342" s="18">
        <v>5.0</v>
      </c>
      <c r="I1342" s="14" t="str">
        <f>IFERROR(__xludf.DUMMYFUNCTION("SPARKLINE(H1342,{""charttype"",""bar"";""color1"",""#00CCFF"";""max"",MAX($H$2:$H$2107)})"),"")</f>
        <v/>
      </c>
      <c r="J1342" s="18">
        <v>12.3</v>
      </c>
      <c r="K1342" s="14" t="str">
        <f>IFERROR(__xludf.DUMMYFUNCTION("SPARKLINE(J1342,{""charttype"",""bar"";""color1"",""#FF0000"";""max"",MAX($J$2:$J$2107)})"),"")</f>
        <v/>
      </c>
      <c r="L1342" s="18">
        <v>11.2</v>
      </c>
      <c r="M1342" s="18" t="str">
        <f>IFERROR(__xludf.DUMMYFUNCTION("SPARKLINE(L1342,{""charttype"",""bar"";""color1"",""#FF9900"";""max"",MAX($L$2:$L$2107)})"),"")</f>
        <v/>
      </c>
      <c r="N1342" s="18">
        <v>3.0</v>
      </c>
      <c r="O1342" s="14" t="str">
        <f>IFERROR(__xludf.DUMMYFUNCTION("SPARKLINE(N1342,{""charttype"",""bar"";""color1"",""#0066CC"";""max"",MAX($N$2:$N$2107)})"),"")</f>
        <v/>
      </c>
      <c r="P1342" s="16">
        <v>118402.9</v>
      </c>
      <c r="Q1342" s="19">
        <v>137.1315</v>
      </c>
      <c r="R1342" s="21">
        <f t="shared" si="5"/>
        <v>16236767.28</v>
      </c>
    </row>
    <row r="1343">
      <c r="A1343" s="6">
        <v>43346.0</v>
      </c>
      <c r="B1343" s="14" t="str">
        <f t="shared" si="1"/>
        <v>Monday</v>
      </c>
      <c r="C1343" s="14" t="str">
        <f t="shared" si="2"/>
        <v>September</v>
      </c>
      <c r="D1343" s="15" t="str">
        <f t="shared" si="3"/>
        <v>2018</v>
      </c>
      <c r="E1343" s="16">
        <f t="shared" si="4"/>
        <v>36</v>
      </c>
      <c r="F1343" s="14" t="str">
        <f>VLOOKUP(A1343,'_Holidays'!A1343:B3448,2,FALSE)</f>
        <v>Y</v>
      </c>
      <c r="G1343" s="17" t="str">
        <f>VLOOKUP(A1343,'_Holidays'!A1343:C3448,3,FALSE)</f>
        <v>N</v>
      </c>
      <c r="H1343" s="18">
        <v>5.0</v>
      </c>
      <c r="I1343" s="14" t="str">
        <f>IFERROR(__xludf.DUMMYFUNCTION("SPARKLINE(H1343,{""charttype"",""bar"";""color1"",""#00CCFF"";""max"",MAX($H$2:$H$2107)})"),"")</f>
        <v/>
      </c>
      <c r="J1343" s="18">
        <v>13.1</v>
      </c>
      <c r="K1343" s="14" t="str">
        <f>IFERROR(__xludf.DUMMYFUNCTION("SPARKLINE(J1343,{""charttype"",""bar"";""color1"",""#FF0000"";""max"",MAX($J$2:$J$2107)})"),"")</f>
        <v/>
      </c>
      <c r="L1343" s="18">
        <v>14.7</v>
      </c>
      <c r="M1343" s="18" t="str">
        <f>IFERROR(__xludf.DUMMYFUNCTION("SPARKLINE(L1343,{""charttype"",""bar"";""color1"",""#FF9900"";""max"",MAX($L$2:$L$2107)})"),"")</f>
        <v/>
      </c>
      <c r="N1343" s="18">
        <v>0.0</v>
      </c>
      <c r="O1343" s="14" t="str">
        <f>IFERROR(__xludf.DUMMYFUNCTION("SPARKLINE(N1343,{""charttype"",""bar"";""color1"",""#0066CC"";""max"",MAX($N$2:$N$2107)})"),"")</f>
        <v/>
      </c>
      <c r="P1343" s="16">
        <v>131449.0</v>
      </c>
      <c r="Q1343" s="19">
        <v>139.5164</v>
      </c>
      <c r="R1343" s="21">
        <f t="shared" si="5"/>
        <v>18339291.26</v>
      </c>
    </row>
    <row r="1344">
      <c r="A1344" s="6">
        <v>43347.0</v>
      </c>
      <c r="B1344" s="14" t="str">
        <f t="shared" si="1"/>
        <v>Tuesday</v>
      </c>
      <c r="C1344" s="14" t="str">
        <f t="shared" si="2"/>
        <v>September</v>
      </c>
      <c r="D1344" s="15" t="str">
        <f t="shared" si="3"/>
        <v>2018</v>
      </c>
      <c r="E1344" s="16">
        <f t="shared" si="4"/>
        <v>36</v>
      </c>
      <c r="F1344" s="14" t="str">
        <f>VLOOKUP(A1344,'_Holidays'!A1344:B3449,2,FALSE)</f>
        <v>Y</v>
      </c>
      <c r="G1344" s="17" t="str">
        <f>VLOOKUP(A1344,'_Holidays'!A1344:C3449,3,FALSE)</f>
        <v>N</v>
      </c>
      <c r="H1344" s="18">
        <v>3.4</v>
      </c>
      <c r="I1344" s="14" t="str">
        <f>IFERROR(__xludf.DUMMYFUNCTION("SPARKLINE(H1344,{""charttype"",""bar"";""color1"",""#00CCFF"";""max"",MAX($H$2:$H$2107)})"),"")</f>
        <v/>
      </c>
      <c r="J1344" s="18">
        <v>19.5</v>
      </c>
      <c r="K1344" s="14" t="str">
        <f>IFERROR(__xludf.DUMMYFUNCTION("SPARKLINE(J1344,{""charttype"",""bar"";""color1"",""#FF0000"";""max"",MAX($J$2:$J$2107)})"),"")</f>
        <v/>
      </c>
      <c r="L1344" s="18">
        <v>14.7</v>
      </c>
      <c r="M1344" s="18" t="str">
        <f>IFERROR(__xludf.DUMMYFUNCTION("SPARKLINE(L1344,{""charttype"",""bar"";""color1"",""#FF9900"";""max"",MAX($L$2:$L$2107)})"),"")</f>
        <v/>
      </c>
      <c r="N1344" s="18">
        <v>0.0</v>
      </c>
      <c r="O1344" s="14" t="str">
        <f>IFERROR(__xludf.DUMMYFUNCTION("SPARKLINE(N1344,{""charttype"",""bar"";""color1"",""#0066CC"";""max"",MAX($N$2:$N$2107)})"),"")</f>
        <v/>
      </c>
      <c r="P1344" s="16">
        <v>128192.1</v>
      </c>
      <c r="Q1344" s="19">
        <v>119.5743</v>
      </c>
      <c r="R1344" s="21">
        <f t="shared" si="5"/>
        <v>15328480.62</v>
      </c>
    </row>
    <row r="1345">
      <c r="A1345" s="6">
        <v>43348.0</v>
      </c>
      <c r="B1345" s="14" t="str">
        <f t="shared" si="1"/>
        <v>Wednesday</v>
      </c>
      <c r="C1345" s="14" t="str">
        <f t="shared" si="2"/>
        <v>September</v>
      </c>
      <c r="D1345" s="15" t="str">
        <f t="shared" si="3"/>
        <v>2018</v>
      </c>
      <c r="E1345" s="16">
        <f t="shared" si="4"/>
        <v>36</v>
      </c>
      <c r="F1345" s="14" t="str">
        <f>VLOOKUP(A1345,'_Holidays'!A1345:B3450,2,FALSE)</f>
        <v>Y</v>
      </c>
      <c r="G1345" s="17" t="str">
        <f>VLOOKUP(A1345,'_Holidays'!A1345:C3450,3,FALSE)</f>
        <v>N</v>
      </c>
      <c r="H1345" s="18">
        <v>8.1</v>
      </c>
      <c r="I1345" s="14" t="str">
        <f>IFERROR(__xludf.DUMMYFUNCTION("SPARKLINE(H1345,{""charttype"",""bar"";""color1"",""#00CCFF"";""max"",MAX($H$2:$H$2107)})"),"")</f>
        <v/>
      </c>
      <c r="J1345" s="18">
        <v>20.2</v>
      </c>
      <c r="K1345" s="14" t="str">
        <f>IFERROR(__xludf.DUMMYFUNCTION("SPARKLINE(J1345,{""charttype"",""bar"";""color1"",""#FF0000"";""max"",MAX($J$2:$J$2107)})"),"")</f>
        <v/>
      </c>
      <c r="L1345" s="18">
        <v>14.5</v>
      </c>
      <c r="M1345" s="18" t="str">
        <f>IFERROR(__xludf.DUMMYFUNCTION("SPARKLINE(L1345,{""charttype"",""bar"";""color1"",""#FF9900"";""max"",MAX($L$2:$L$2107)})"),"")</f>
        <v/>
      </c>
      <c r="N1345" s="18">
        <v>0.0</v>
      </c>
      <c r="O1345" s="14" t="str">
        <f>IFERROR(__xludf.DUMMYFUNCTION("SPARKLINE(N1345,{""charttype"",""bar"";""color1"",""#0066CC"";""max"",MAX($N$2:$N$2107)})"),"")</f>
        <v/>
      </c>
      <c r="P1345" s="16">
        <v>118307.2</v>
      </c>
      <c r="Q1345" s="19">
        <v>111.5408</v>
      </c>
      <c r="R1345" s="21">
        <f t="shared" si="5"/>
        <v>13196079.73</v>
      </c>
    </row>
    <row r="1346">
      <c r="A1346" s="6">
        <v>43349.0</v>
      </c>
      <c r="B1346" s="14" t="str">
        <f t="shared" si="1"/>
        <v>Thursday</v>
      </c>
      <c r="C1346" s="14" t="str">
        <f t="shared" si="2"/>
        <v>September</v>
      </c>
      <c r="D1346" s="15" t="str">
        <f t="shared" si="3"/>
        <v>2018</v>
      </c>
      <c r="E1346" s="16">
        <f t="shared" si="4"/>
        <v>36</v>
      </c>
      <c r="F1346" s="14" t="str">
        <f>VLOOKUP(A1346,'_Holidays'!A1346:B3451,2,FALSE)</f>
        <v>Y</v>
      </c>
      <c r="G1346" s="17" t="str">
        <f>VLOOKUP(A1346,'_Holidays'!A1346:C3451,3,FALSE)</f>
        <v>N</v>
      </c>
      <c r="H1346" s="18">
        <v>13.8</v>
      </c>
      <c r="I1346" s="14" t="str">
        <f>IFERROR(__xludf.DUMMYFUNCTION("SPARKLINE(H1346,{""charttype"",""bar"";""color1"",""#00CCFF"";""max"",MAX($H$2:$H$2107)})"),"")</f>
        <v/>
      </c>
      <c r="J1346" s="18">
        <v>20.6</v>
      </c>
      <c r="K1346" s="14" t="str">
        <f>IFERROR(__xludf.DUMMYFUNCTION("SPARKLINE(J1346,{""charttype"",""bar"";""color1"",""#FF0000"";""max"",MAX($J$2:$J$2107)})"),"")</f>
        <v/>
      </c>
      <c r="L1346" s="18">
        <v>9.5</v>
      </c>
      <c r="M1346" s="18" t="str">
        <f>IFERROR(__xludf.DUMMYFUNCTION("SPARKLINE(L1346,{""charttype"",""bar"";""color1"",""#FF9900"";""max"",MAX($L$2:$L$2107)})"),"")</f>
        <v/>
      </c>
      <c r="N1346" s="18">
        <v>0.0</v>
      </c>
      <c r="O1346" s="14" t="str">
        <f>IFERROR(__xludf.DUMMYFUNCTION("SPARKLINE(N1346,{""charttype"",""bar"";""color1"",""#0066CC"";""max"",MAX($N$2:$N$2107)})"),"")</f>
        <v/>
      </c>
      <c r="P1346" s="16">
        <v>116467.4</v>
      </c>
      <c r="Q1346" s="19">
        <v>138.9075</v>
      </c>
      <c r="R1346" s="21">
        <f t="shared" si="5"/>
        <v>16178195.37</v>
      </c>
    </row>
    <row r="1347">
      <c r="A1347" s="6">
        <v>43350.0</v>
      </c>
      <c r="B1347" s="14" t="str">
        <f t="shared" si="1"/>
        <v>Friday</v>
      </c>
      <c r="C1347" s="14" t="str">
        <f t="shared" si="2"/>
        <v>September</v>
      </c>
      <c r="D1347" s="15" t="str">
        <f t="shared" si="3"/>
        <v>2018</v>
      </c>
      <c r="E1347" s="16">
        <f t="shared" si="4"/>
        <v>36</v>
      </c>
      <c r="F1347" s="14" t="str">
        <f>VLOOKUP(A1347,'_Holidays'!A1347:B3452,2,FALSE)</f>
        <v>Y</v>
      </c>
      <c r="G1347" s="17" t="str">
        <f>VLOOKUP(A1347,'_Holidays'!A1347:C3452,3,FALSE)</f>
        <v>N</v>
      </c>
      <c r="H1347" s="18">
        <v>8.7</v>
      </c>
      <c r="I1347" s="14" t="str">
        <f>IFERROR(__xludf.DUMMYFUNCTION("SPARKLINE(H1347,{""charttype"",""bar"";""color1"",""#00CCFF"";""max"",MAX($H$2:$H$2107)})"),"")</f>
        <v/>
      </c>
      <c r="J1347" s="18">
        <v>15.1</v>
      </c>
      <c r="K1347" s="14" t="str">
        <f>IFERROR(__xludf.DUMMYFUNCTION("SPARKLINE(J1347,{""charttype"",""bar"";""color1"",""#FF0000"";""max"",MAX($J$2:$J$2107)})"),"")</f>
        <v/>
      </c>
      <c r="L1347" s="18">
        <v>14.7</v>
      </c>
      <c r="M1347" s="18" t="str">
        <f>IFERROR(__xludf.DUMMYFUNCTION("SPARKLINE(L1347,{""charttype"",""bar"";""color1"",""#FF9900"";""max"",MAX($L$2:$L$2107)})"),"")</f>
        <v/>
      </c>
      <c r="N1347" s="18">
        <v>3.4</v>
      </c>
      <c r="O1347" s="14" t="str">
        <f>IFERROR(__xludf.DUMMYFUNCTION("SPARKLINE(N1347,{""charttype"",""bar"";""color1"",""#0066CC"";""max"",MAX($N$2:$N$2107)})"),"")</f>
        <v/>
      </c>
      <c r="P1347" s="16">
        <v>123583.5</v>
      </c>
      <c r="Q1347" s="19">
        <v>161.5068</v>
      </c>
      <c r="R1347" s="21">
        <f t="shared" si="5"/>
        <v>19959575.62</v>
      </c>
    </row>
    <row r="1348">
      <c r="A1348" s="6">
        <v>43351.0</v>
      </c>
      <c r="B1348" s="14" t="str">
        <f t="shared" si="1"/>
        <v>Saturday</v>
      </c>
      <c r="C1348" s="14" t="str">
        <f t="shared" si="2"/>
        <v>September</v>
      </c>
      <c r="D1348" s="15" t="str">
        <f t="shared" si="3"/>
        <v>2018</v>
      </c>
      <c r="E1348" s="16">
        <f t="shared" si="4"/>
        <v>36</v>
      </c>
      <c r="F1348" s="14" t="str">
        <f>VLOOKUP(A1348,'_Holidays'!A1348:B3453,2,FALSE)</f>
        <v>Y</v>
      </c>
      <c r="G1348" s="17" t="str">
        <f>VLOOKUP(A1348,'_Holidays'!A1348:C3453,3,FALSE)</f>
        <v>N</v>
      </c>
      <c r="H1348" s="18">
        <v>4.2</v>
      </c>
      <c r="I1348" s="14" t="str">
        <f>IFERROR(__xludf.DUMMYFUNCTION("SPARKLINE(H1348,{""charttype"",""bar"";""color1"",""#00CCFF"";""max"",MAX($H$2:$H$2107)})"),"")</f>
        <v/>
      </c>
      <c r="J1348" s="18">
        <v>17.5</v>
      </c>
      <c r="K1348" s="14" t="str">
        <f>IFERROR(__xludf.DUMMYFUNCTION("SPARKLINE(J1348,{""charttype"",""bar"";""color1"",""#FF0000"";""max"",MAX($J$2:$J$2107)})"),"")</f>
        <v/>
      </c>
      <c r="L1348" s="18">
        <v>16.2</v>
      </c>
      <c r="M1348" s="18" t="str">
        <f>IFERROR(__xludf.DUMMYFUNCTION("SPARKLINE(L1348,{""charttype"",""bar"";""color1"",""#FF9900"";""max"",MAX($L$2:$L$2107)})"),"")</f>
        <v/>
      </c>
      <c r="N1348" s="18">
        <v>0.2</v>
      </c>
      <c r="O1348" s="14" t="str">
        <f>IFERROR(__xludf.DUMMYFUNCTION("SPARKLINE(N1348,{""charttype"",""bar"";""color1"",""#0066CC"";""max"",MAX($N$2:$N$2107)})"),"")</f>
        <v/>
      </c>
      <c r="P1348" s="16">
        <v>109948.6</v>
      </c>
      <c r="Q1348" s="19">
        <v>109.2938</v>
      </c>
      <c r="R1348" s="21">
        <f t="shared" si="5"/>
        <v>12016700.3</v>
      </c>
    </row>
    <row r="1349">
      <c r="A1349" s="6">
        <v>43352.0</v>
      </c>
      <c r="B1349" s="14" t="str">
        <f t="shared" si="1"/>
        <v>Sunday</v>
      </c>
      <c r="C1349" s="14" t="str">
        <f t="shared" si="2"/>
        <v>September</v>
      </c>
      <c r="D1349" s="15" t="str">
        <f t="shared" si="3"/>
        <v>2018</v>
      </c>
      <c r="E1349" s="16">
        <f t="shared" si="4"/>
        <v>37</v>
      </c>
      <c r="F1349" s="14" t="str">
        <f>VLOOKUP(A1349,'_Holidays'!A1349:B3454,2,FALSE)</f>
        <v>Y</v>
      </c>
      <c r="G1349" s="17" t="str">
        <f>VLOOKUP(A1349,'_Holidays'!A1349:C3454,3,FALSE)</f>
        <v>N</v>
      </c>
      <c r="H1349" s="18">
        <v>8.6</v>
      </c>
      <c r="I1349" s="14" t="str">
        <f>IFERROR(__xludf.DUMMYFUNCTION("SPARKLINE(H1349,{""charttype"",""bar"";""color1"",""#00CCFF"";""max"",MAX($H$2:$H$2107)})"),"")</f>
        <v/>
      </c>
      <c r="J1349" s="18">
        <v>18.1</v>
      </c>
      <c r="K1349" s="14" t="str">
        <f>IFERROR(__xludf.DUMMYFUNCTION("SPARKLINE(J1349,{""charttype"",""bar"";""color1"",""#FF0000"";""max"",MAX($J$2:$J$2107)})"),"")</f>
        <v/>
      </c>
      <c r="L1349" s="18">
        <v>7.3</v>
      </c>
      <c r="M1349" s="18" t="str">
        <f>IFERROR(__xludf.DUMMYFUNCTION("SPARKLINE(L1349,{""charttype"",""bar"";""color1"",""#FF9900"";""max"",MAX($L$2:$L$2107)})"),"")</f>
        <v/>
      </c>
      <c r="N1349" s="18">
        <v>0.0</v>
      </c>
      <c r="O1349" s="14" t="str">
        <f>IFERROR(__xludf.DUMMYFUNCTION("SPARKLINE(N1349,{""charttype"",""bar"";""color1"",""#0066CC"";""max"",MAX($N$2:$N$2107)})"),"")</f>
        <v/>
      </c>
      <c r="P1349" s="16">
        <v>107839.0</v>
      </c>
      <c r="Q1349" s="19">
        <v>67.61559</v>
      </c>
      <c r="R1349" s="21">
        <f t="shared" si="5"/>
        <v>7291597.61</v>
      </c>
    </row>
    <row r="1350">
      <c r="A1350" s="6">
        <v>43353.0</v>
      </c>
      <c r="B1350" s="14" t="str">
        <f t="shared" si="1"/>
        <v>Monday</v>
      </c>
      <c r="C1350" s="14" t="str">
        <f t="shared" si="2"/>
        <v>September</v>
      </c>
      <c r="D1350" s="15" t="str">
        <f t="shared" si="3"/>
        <v>2018</v>
      </c>
      <c r="E1350" s="16">
        <f t="shared" si="4"/>
        <v>37</v>
      </c>
      <c r="F1350" s="14" t="str">
        <f>VLOOKUP(A1350,'_Holidays'!A1350:B3455,2,FALSE)</f>
        <v>Y</v>
      </c>
      <c r="G1350" s="17" t="str">
        <f>VLOOKUP(A1350,'_Holidays'!A1350:C3455,3,FALSE)</f>
        <v>N</v>
      </c>
      <c r="H1350" s="18">
        <v>13.4</v>
      </c>
      <c r="I1350" s="14" t="str">
        <f>IFERROR(__xludf.DUMMYFUNCTION("SPARKLINE(H1350,{""charttype"",""bar"";""color1"",""#00CCFF"";""max"",MAX($H$2:$H$2107)})"),"")</f>
        <v/>
      </c>
      <c r="J1350" s="18">
        <v>18.0</v>
      </c>
      <c r="K1350" s="14" t="str">
        <f>IFERROR(__xludf.DUMMYFUNCTION("SPARKLINE(J1350,{""charttype"",""bar"";""color1"",""#FF0000"";""max"",MAX($J$2:$J$2107)})"),"")</f>
        <v/>
      </c>
      <c r="L1350" s="18">
        <v>10.2</v>
      </c>
      <c r="M1350" s="18" t="str">
        <f>IFERROR(__xludf.DUMMYFUNCTION("SPARKLINE(L1350,{""charttype"",""bar"";""color1"",""#FF9900"";""max"",MAX($L$2:$L$2107)})"),"")</f>
        <v/>
      </c>
      <c r="N1350" s="18">
        <v>0.0</v>
      </c>
      <c r="O1350" s="14" t="str">
        <f>IFERROR(__xludf.DUMMYFUNCTION("SPARKLINE(N1350,{""charttype"",""bar"";""color1"",""#0066CC"";""max"",MAX($N$2:$N$2107)})"),"")</f>
        <v/>
      </c>
      <c r="P1350" s="16">
        <v>123132.6</v>
      </c>
      <c r="Q1350" s="19">
        <v>92.61598</v>
      </c>
      <c r="R1350" s="21">
        <f t="shared" si="5"/>
        <v>11404046.42</v>
      </c>
    </row>
    <row r="1351">
      <c r="A1351" s="6">
        <v>43354.0</v>
      </c>
      <c r="B1351" s="14" t="str">
        <f t="shared" si="1"/>
        <v>Tuesday</v>
      </c>
      <c r="C1351" s="14" t="str">
        <f t="shared" si="2"/>
        <v>September</v>
      </c>
      <c r="D1351" s="15" t="str">
        <f t="shared" si="3"/>
        <v>2018</v>
      </c>
      <c r="E1351" s="16">
        <f t="shared" si="4"/>
        <v>37</v>
      </c>
      <c r="F1351" s="14" t="str">
        <f>VLOOKUP(A1351,'_Holidays'!A1351:B3456,2,FALSE)</f>
        <v>Y</v>
      </c>
      <c r="G1351" s="17" t="str">
        <f>VLOOKUP(A1351,'_Holidays'!A1351:C3456,3,FALSE)</f>
        <v>N</v>
      </c>
      <c r="H1351" s="18">
        <v>9.1</v>
      </c>
      <c r="I1351" s="14" t="str">
        <f>IFERROR(__xludf.DUMMYFUNCTION("SPARKLINE(H1351,{""charttype"",""bar"";""color1"",""#00CCFF"";""max"",MAX($H$2:$H$2107)})"),"")</f>
        <v/>
      </c>
      <c r="J1351" s="18">
        <v>24.2</v>
      </c>
      <c r="K1351" s="14" t="str">
        <f>IFERROR(__xludf.DUMMYFUNCTION("SPARKLINE(J1351,{""charttype"",""bar"";""color1"",""#FF0000"";""max"",MAX($J$2:$J$2107)})"),"")</f>
        <v/>
      </c>
      <c r="L1351" s="18">
        <v>17.7</v>
      </c>
      <c r="M1351" s="18" t="str">
        <f>IFERROR(__xludf.DUMMYFUNCTION("SPARKLINE(L1351,{""charttype"",""bar"";""color1"",""#FF9900"";""max"",MAX($L$2:$L$2107)})"),"")</f>
        <v/>
      </c>
      <c r="N1351" s="18">
        <v>0.0</v>
      </c>
      <c r="O1351" s="14" t="str">
        <f>IFERROR(__xludf.DUMMYFUNCTION("SPARKLINE(N1351,{""charttype"",""bar"";""color1"",""#0066CC"";""max"",MAX($N$2:$N$2107)})"),"")</f>
        <v/>
      </c>
      <c r="P1351" s="16">
        <v>111096.5</v>
      </c>
      <c r="Q1351" s="19">
        <v>67.33325</v>
      </c>
      <c r="R1351" s="21">
        <f t="shared" si="5"/>
        <v>7480488.409</v>
      </c>
    </row>
    <row r="1352">
      <c r="A1352" s="6">
        <v>43355.0</v>
      </c>
      <c r="B1352" s="14" t="str">
        <f t="shared" si="1"/>
        <v>Wednesday</v>
      </c>
      <c r="C1352" s="14" t="str">
        <f t="shared" si="2"/>
        <v>September</v>
      </c>
      <c r="D1352" s="15" t="str">
        <f t="shared" si="3"/>
        <v>2018</v>
      </c>
      <c r="E1352" s="16">
        <f t="shared" si="4"/>
        <v>37</v>
      </c>
      <c r="F1352" s="14" t="str">
        <f>VLOOKUP(A1352,'_Holidays'!A1352:B3457,2,FALSE)</f>
        <v>Y</v>
      </c>
      <c r="G1352" s="17" t="str">
        <f>VLOOKUP(A1352,'_Holidays'!A1352:C3457,3,FALSE)</f>
        <v>N</v>
      </c>
      <c r="H1352" s="18">
        <v>11.7</v>
      </c>
      <c r="I1352" s="14" t="str">
        <f>IFERROR(__xludf.DUMMYFUNCTION("SPARKLINE(H1352,{""charttype"",""bar"";""color1"",""#00CCFF"";""max"",MAX($H$2:$H$2107)})"),"")</f>
        <v/>
      </c>
      <c r="J1352" s="18">
        <v>18.5</v>
      </c>
      <c r="K1352" s="14" t="str">
        <f>IFERROR(__xludf.DUMMYFUNCTION("SPARKLINE(J1352,{""charttype"",""bar"";""color1"",""#FF0000"";""max"",MAX($J$2:$J$2107)})"),"")</f>
        <v/>
      </c>
      <c r="L1352" s="18">
        <v>15.8</v>
      </c>
      <c r="M1352" s="18" t="str">
        <f>IFERROR(__xludf.DUMMYFUNCTION("SPARKLINE(L1352,{""charttype"",""bar"";""color1"",""#FF9900"";""max"",MAX($L$2:$L$2107)})"),"")</f>
        <v/>
      </c>
      <c r="N1352" s="18">
        <v>0.0</v>
      </c>
      <c r="O1352" s="14" t="str">
        <f>IFERROR(__xludf.DUMMYFUNCTION("SPARKLINE(N1352,{""charttype"",""bar"";""color1"",""#0066CC"";""max"",MAX($N$2:$N$2107)})"),"")</f>
        <v/>
      </c>
      <c r="P1352" s="16">
        <v>112935.0</v>
      </c>
      <c r="Q1352" s="19">
        <v>83.69489</v>
      </c>
      <c r="R1352" s="21">
        <f t="shared" si="5"/>
        <v>9452082.402</v>
      </c>
    </row>
    <row r="1353">
      <c r="A1353" s="6">
        <v>43356.0</v>
      </c>
      <c r="B1353" s="14" t="str">
        <f t="shared" si="1"/>
        <v>Thursday</v>
      </c>
      <c r="C1353" s="14" t="str">
        <f t="shared" si="2"/>
        <v>September</v>
      </c>
      <c r="D1353" s="15" t="str">
        <f t="shared" si="3"/>
        <v>2018</v>
      </c>
      <c r="E1353" s="16">
        <f t="shared" si="4"/>
        <v>37</v>
      </c>
      <c r="F1353" s="14" t="str">
        <f>VLOOKUP(A1353,'_Holidays'!A1353:B3458,2,FALSE)</f>
        <v>Y</v>
      </c>
      <c r="G1353" s="17" t="str">
        <f>VLOOKUP(A1353,'_Holidays'!A1353:C3458,3,FALSE)</f>
        <v>N</v>
      </c>
      <c r="H1353" s="18">
        <v>7.1</v>
      </c>
      <c r="I1353" s="14" t="str">
        <f>IFERROR(__xludf.DUMMYFUNCTION("SPARKLINE(H1353,{""charttype"",""bar"";""color1"",""#00CCFF"";""max"",MAX($H$2:$H$2107)})"),"")</f>
        <v/>
      </c>
      <c r="J1353" s="18">
        <v>19.7</v>
      </c>
      <c r="K1353" s="14" t="str">
        <f>IFERROR(__xludf.DUMMYFUNCTION("SPARKLINE(J1353,{""charttype"",""bar"";""color1"",""#FF0000"";""max"",MAX($J$2:$J$2107)})"),"")</f>
        <v/>
      </c>
      <c r="L1353" s="18">
        <v>18.2</v>
      </c>
      <c r="M1353" s="18" t="str">
        <f>IFERROR(__xludf.DUMMYFUNCTION("SPARKLINE(L1353,{""charttype"",""bar"";""color1"",""#FF9900"";""max"",MAX($L$2:$L$2107)})"),"")</f>
        <v/>
      </c>
      <c r="N1353" s="18">
        <v>0.0</v>
      </c>
      <c r="O1353" s="14" t="str">
        <f>IFERROR(__xludf.DUMMYFUNCTION("SPARKLINE(N1353,{""charttype"",""bar"";""color1"",""#0066CC"";""max"",MAX($N$2:$N$2107)})"),"")</f>
        <v/>
      </c>
      <c r="P1353" s="16">
        <v>117880.6</v>
      </c>
      <c r="Q1353" s="19">
        <v>84.97828</v>
      </c>
      <c r="R1353" s="21">
        <f t="shared" si="5"/>
        <v>10017290.63</v>
      </c>
    </row>
    <row r="1354">
      <c r="A1354" s="6">
        <v>43357.0</v>
      </c>
      <c r="B1354" s="14" t="str">
        <f t="shared" si="1"/>
        <v>Friday</v>
      </c>
      <c r="C1354" s="14" t="str">
        <f t="shared" si="2"/>
        <v>September</v>
      </c>
      <c r="D1354" s="15" t="str">
        <f t="shared" si="3"/>
        <v>2018</v>
      </c>
      <c r="E1354" s="16">
        <f t="shared" si="4"/>
        <v>37</v>
      </c>
      <c r="F1354" s="14" t="str">
        <f>VLOOKUP(A1354,'_Holidays'!A1354:B3459,2,FALSE)</f>
        <v>Y</v>
      </c>
      <c r="G1354" s="17" t="str">
        <f>VLOOKUP(A1354,'_Holidays'!A1354:C3459,3,FALSE)</f>
        <v>N</v>
      </c>
      <c r="H1354" s="18">
        <v>10.9</v>
      </c>
      <c r="I1354" s="14" t="str">
        <f>IFERROR(__xludf.DUMMYFUNCTION("SPARKLINE(H1354,{""charttype"",""bar"";""color1"",""#00CCFF"";""max"",MAX($H$2:$H$2107)})"),"")</f>
        <v/>
      </c>
      <c r="J1354" s="18">
        <v>22.7</v>
      </c>
      <c r="K1354" s="14" t="str">
        <f>IFERROR(__xludf.DUMMYFUNCTION("SPARKLINE(J1354,{""charttype"",""bar"";""color1"",""#FF0000"";""max"",MAX($J$2:$J$2107)})"),"")</f>
        <v/>
      </c>
      <c r="L1354" s="18">
        <v>18.2</v>
      </c>
      <c r="M1354" s="18" t="str">
        <f>IFERROR(__xludf.DUMMYFUNCTION("SPARKLINE(L1354,{""charttype"",""bar"";""color1"",""#FF9900"";""max"",MAX($L$2:$L$2107)})"),"")</f>
        <v/>
      </c>
      <c r="N1354" s="18">
        <v>0.0</v>
      </c>
      <c r="O1354" s="14" t="str">
        <f>IFERROR(__xludf.DUMMYFUNCTION("SPARKLINE(N1354,{""charttype"",""bar"";""color1"",""#0066CC"";""max"",MAX($N$2:$N$2107)})"),"")</f>
        <v/>
      </c>
      <c r="P1354" s="16">
        <v>111213.2</v>
      </c>
      <c r="Q1354" s="19">
        <v>35.22426</v>
      </c>
      <c r="R1354" s="21">
        <f t="shared" si="5"/>
        <v>3917402.672</v>
      </c>
    </row>
    <row r="1355">
      <c r="A1355" s="6">
        <v>43358.0</v>
      </c>
      <c r="B1355" s="14" t="str">
        <f t="shared" si="1"/>
        <v>Saturday</v>
      </c>
      <c r="C1355" s="14" t="str">
        <f t="shared" si="2"/>
        <v>September</v>
      </c>
      <c r="D1355" s="15" t="str">
        <f t="shared" si="3"/>
        <v>2018</v>
      </c>
      <c r="E1355" s="16">
        <f t="shared" si="4"/>
        <v>37</v>
      </c>
      <c r="F1355" s="14" t="str">
        <f>VLOOKUP(A1355,'_Holidays'!A1355:B3460,2,FALSE)</f>
        <v>Y</v>
      </c>
      <c r="G1355" s="17" t="str">
        <f>VLOOKUP(A1355,'_Holidays'!A1355:C3460,3,FALSE)</f>
        <v>N</v>
      </c>
      <c r="H1355" s="18">
        <v>10.2</v>
      </c>
      <c r="I1355" s="14" t="str">
        <f>IFERROR(__xludf.DUMMYFUNCTION("SPARKLINE(H1355,{""charttype"",""bar"";""color1"",""#00CCFF"";""max"",MAX($H$2:$H$2107)})"),"")</f>
        <v/>
      </c>
      <c r="J1355" s="18">
        <v>13.7</v>
      </c>
      <c r="K1355" s="14" t="str">
        <f>IFERROR(__xludf.DUMMYFUNCTION("SPARKLINE(J1355,{""charttype"",""bar"";""color1"",""#FF0000"";""max"",MAX($J$2:$J$2107)})"),"")</f>
        <v/>
      </c>
      <c r="L1355" s="18">
        <v>6.3</v>
      </c>
      <c r="M1355" s="18" t="str">
        <f>IFERROR(__xludf.DUMMYFUNCTION("SPARKLINE(L1355,{""charttype"",""bar"";""color1"",""#FF9900"";""max"",MAX($L$2:$L$2107)})"),"")</f>
        <v/>
      </c>
      <c r="N1355" s="18">
        <v>0.2</v>
      </c>
      <c r="O1355" s="14" t="str">
        <f>IFERROR(__xludf.DUMMYFUNCTION("SPARKLINE(N1355,{""charttype"",""bar"";""color1"",""#0066CC"";""max"",MAX($N$2:$N$2107)})"),"")</f>
        <v/>
      </c>
      <c r="P1355" s="16">
        <v>108632.4</v>
      </c>
      <c r="Q1355" s="19">
        <v>14.67359</v>
      </c>
      <c r="R1355" s="21">
        <f t="shared" si="5"/>
        <v>1594027.298</v>
      </c>
    </row>
    <row r="1356">
      <c r="A1356" s="6">
        <v>43359.0</v>
      </c>
      <c r="B1356" s="14" t="str">
        <f t="shared" si="1"/>
        <v>Sunday</v>
      </c>
      <c r="C1356" s="14" t="str">
        <f t="shared" si="2"/>
        <v>September</v>
      </c>
      <c r="D1356" s="15" t="str">
        <f t="shared" si="3"/>
        <v>2018</v>
      </c>
      <c r="E1356" s="16">
        <f t="shared" si="4"/>
        <v>38</v>
      </c>
      <c r="F1356" s="14" t="str">
        <f>VLOOKUP(A1356,'_Holidays'!A1356:B3461,2,FALSE)</f>
        <v>Y</v>
      </c>
      <c r="G1356" s="17" t="str">
        <f>VLOOKUP(A1356,'_Holidays'!A1356:C3461,3,FALSE)</f>
        <v>N</v>
      </c>
      <c r="H1356" s="18">
        <v>5.5</v>
      </c>
      <c r="I1356" s="14" t="str">
        <f>IFERROR(__xludf.DUMMYFUNCTION("SPARKLINE(H1356,{""charttype"",""bar"";""color1"",""#00CCFF"";""max"",MAX($H$2:$H$2107)})"),"")</f>
        <v/>
      </c>
      <c r="J1356" s="18">
        <v>14.0</v>
      </c>
      <c r="K1356" s="14" t="str">
        <f>IFERROR(__xludf.DUMMYFUNCTION("SPARKLINE(J1356,{""charttype"",""bar"";""color1"",""#FF0000"";""max"",MAX($J$2:$J$2107)})"),"")</f>
        <v/>
      </c>
      <c r="L1356" s="18">
        <v>15.3</v>
      </c>
      <c r="M1356" s="18" t="str">
        <f>IFERROR(__xludf.DUMMYFUNCTION("SPARKLINE(L1356,{""charttype"",""bar"";""color1"",""#FF9900"";""max"",MAX($L$2:$L$2107)})"),"")</f>
        <v/>
      </c>
      <c r="N1356" s="18">
        <v>2.0</v>
      </c>
      <c r="O1356" s="14" t="str">
        <f>IFERROR(__xludf.DUMMYFUNCTION("SPARKLINE(N1356,{""charttype"",""bar"";""color1"",""#0066CC"";""max"",MAX($N$2:$N$2107)})"),"")</f>
        <v/>
      </c>
      <c r="P1356" s="16">
        <v>113030.0</v>
      </c>
      <c r="Q1356" s="19">
        <v>81.63762</v>
      </c>
      <c r="R1356" s="21">
        <f t="shared" si="5"/>
        <v>9227500.189</v>
      </c>
    </row>
    <row r="1357">
      <c r="A1357" s="6">
        <v>43360.0</v>
      </c>
      <c r="B1357" s="14" t="str">
        <f t="shared" si="1"/>
        <v>Monday</v>
      </c>
      <c r="C1357" s="14" t="str">
        <f t="shared" si="2"/>
        <v>September</v>
      </c>
      <c r="D1357" s="15" t="str">
        <f t="shared" si="3"/>
        <v>2018</v>
      </c>
      <c r="E1357" s="16">
        <f t="shared" si="4"/>
        <v>38</v>
      </c>
      <c r="F1357" s="14" t="str">
        <f>VLOOKUP(A1357,'_Holidays'!A1357:B3462,2,FALSE)</f>
        <v>Y</v>
      </c>
      <c r="G1357" s="17" t="str">
        <f>VLOOKUP(A1357,'_Holidays'!A1357:C3462,3,FALSE)</f>
        <v>N</v>
      </c>
      <c r="H1357" s="18">
        <v>6.7</v>
      </c>
      <c r="I1357" s="14" t="str">
        <f>IFERROR(__xludf.DUMMYFUNCTION("SPARKLINE(H1357,{""charttype"",""bar"";""color1"",""#00CCFF"";""max"",MAX($H$2:$H$2107)})"),"")</f>
        <v/>
      </c>
      <c r="J1357" s="18">
        <v>18.1</v>
      </c>
      <c r="K1357" s="14" t="str">
        <f>IFERROR(__xludf.DUMMYFUNCTION("SPARKLINE(J1357,{""charttype"",""bar"";""color1"",""#FF0000"";""max"",MAX($J$2:$J$2107)})"),"")</f>
        <v/>
      </c>
      <c r="L1357" s="18">
        <v>18.7</v>
      </c>
      <c r="M1357" s="18" t="str">
        <f>IFERROR(__xludf.DUMMYFUNCTION("SPARKLINE(L1357,{""charttype"",""bar"";""color1"",""#FF9900"";""max"",MAX($L$2:$L$2107)})"),"")</f>
        <v/>
      </c>
      <c r="N1357" s="18">
        <v>0.0</v>
      </c>
      <c r="O1357" s="14" t="str">
        <f>IFERROR(__xludf.DUMMYFUNCTION("SPARKLINE(N1357,{""charttype"",""bar"";""color1"",""#0066CC"";""max"",MAX($N$2:$N$2107)})"),"")</f>
        <v/>
      </c>
      <c r="P1357" s="16">
        <v>118208.2</v>
      </c>
      <c r="Q1357" s="19">
        <v>70.6853</v>
      </c>
      <c r="R1357" s="21">
        <f t="shared" si="5"/>
        <v>8355582.079</v>
      </c>
    </row>
    <row r="1358">
      <c r="A1358" s="6">
        <v>43361.0</v>
      </c>
      <c r="B1358" s="14" t="str">
        <f t="shared" si="1"/>
        <v>Tuesday</v>
      </c>
      <c r="C1358" s="14" t="str">
        <f t="shared" si="2"/>
        <v>September</v>
      </c>
      <c r="D1358" s="15" t="str">
        <f t="shared" si="3"/>
        <v>2018</v>
      </c>
      <c r="E1358" s="16">
        <f t="shared" si="4"/>
        <v>38</v>
      </c>
      <c r="F1358" s="14" t="str">
        <f>VLOOKUP(A1358,'_Holidays'!A1358:B3463,2,FALSE)</f>
        <v>Y</v>
      </c>
      <c r="G1358" s="17" t="str">
        <f>VLOOKUP(A1358,'_Holidays'!A1358:C3463,3,FALSE)</f>
        <v>N</v>
      </c>
      <c r="H1358" s="18">
        <v>11.0</v>
      </c>
      <c r="I1358" s="14" t="str">
        <f>IFERROR(__xludf.DUMMYFUNCTION("SPARKLINE(H1358,{""charttype"",""bar"";""color1"",""#00CCFF"";""max"",MAX($H$2:$H$2107)})"),"")</f>
        <v/>
      </c>
      <c r="J1358" s="18">
        <v>20.3</v>
      </c>
      <c r="K1358" s="14" t="str">
        <f>IFERROR(__xludf.DUMMYFUNCTION("SPARKLINE(J1358,{""charttype"",""bar"";""color1"",""#FF0000"";""max"",MAX($J$2:$J$2107)})"),"")</f>
        <v/>
      </c>
      <c r="L1358" s="18">
        <v>8.0</v>
      </c>
      <c r="M1358" s="18" t="str">
        <f>IFERROR(__xludf.DUMMYFUNCTION("SPARKLINE(L1358,{""charttype"",""bar"";""color1"",""#FF9900"";""max"",MAX($L$2:$L$2107)})"),"")</f>
        <v/>
      </c>
      <c r="N1358" s="18">
        <v>0.0</v>
      </c>
      <c r="O1358" s="14" t="str">
        <f>IFERROR(__xludf.DUMMYFUNCTION("SPARKLINE(N1358,{""charttype"",""bar"";""color1"",""#0066CC"";""max"",MAX($N$2:$N$2107)})"),"")</f>
        <v/>
      </c>
      <c r="P1358" s="16">
        <v>119622.3</v>
      </c>
      <c r="Q1358" s="19">
        <v>85.45247</v>
      </c>
      <c r="R1358" s="21">
        <f t="shared" si="5"/>
        <v>10222021</v>
      </c>
    </row>
    <row r="1359">
      <c r="A1359" s="6">
        <v>43362.0</v>
      </c>
      <c r="B1359" s="14" t="str">
        <f t="shared" si="1"/>
        <v>Wednesday</v>
      </c>
      <c r="C1359" s="14" t="str">
        <f t="shared" si="2"/>
        <v>September</v>
      </c>
      <c r="D1359" s="15" t="str">
        <f t="shared" si="3"/>
        <v>2018</v>
      </c>
      <c r="E1359" s="16">
        <f t="shared" si="4"/>
        <v>38</v>
      </c>
      <c r="F1359" s="14" t="str">
        <f>VLOOKUP(A1359,'_Holidays'!A1359:B3464,2,FALSE)</f>
        <v>Y</v>
      </c>
      <c r="G1359" s="17" t="str">
        <f>VLOOKUP(A1359,'_Holidays'!A1359:C3464,3,FALSE)</f>
        <v>N</v>
      </c>
      <c r="H1359" s="18">
        <v>8.5</v>
      </c>
      <c r="I1359" s="14" t="str">
        <f>IFERROR(__xludf.DUMMYFUNCTION("SPARKLINE(H1359,{""charttype"",""bar"";""color1"",""#00CCFF"";""max"",MAX($H$2:$H$2107)})"),"")</f>
        <v/>
      </c>
      <c r="J1359" s="18">
        <v>14.7</v>
      </c>
      <c r="K1359" s="14" t="str">
        <f>IFERROR(__xludf.DUMMYFUNCTION("SPARKLINE(J1359,{""charttype"",""bar"";""color1"",""#FF0000"";""max"",MAX($J$2:$J$2107)})"),"")</f>
        <v/>
      </c>
      <c r="L1359" s="18">
        <v>16.1</v>
      </c>
      <c r="M1359" s="18" t="str">
        <f>IFERROR(__xludf.DUMMYFUNCTION("SPARKLINE(L1359,{""charttype"",""bar"";""color1"",""#FF9900"";""max"",MAX($L$2:$L$2107)})"),"")</f>
        <v/>
      </c>
      <c r="N1359" s="18">
        <v>3.0</v>
      </c>
      <c r="O1359" s="14" t="str">
        <f>IFERROR(__xludf.DUMMYFUNCTION("SPARKLINE(N1359,{""charttype"",""bar"";""color1"",""#0066CC"";""max"",MAX($N$2:$N$2107)})"),"")</f>
        <v/>
      </c>
      <c r="P1359" s="16">
        <v>123787.8</v>
      </c>
      <c r="Q1359" s="19">
        <v>101.004</v>
      </c>
      <c r="R1359" s="21">
        <f t="shared" si="5"/>
        <v>12503062.95</v>
      </c>
    </row>
    <row r="1360">
      <c r="A1360" s="6">
        <v>43363.0</v>
      </c>
      <c r="B1360" s="14" t="str">
        <f t="shared" si="1"/>
        <v>Thursday</v>
      </c>
      <c r="C1360" s="14" t="str">
        <f t="shared" si="2"/>
        <v>September</v>
      </c>
      <c r="D1360" s="15" t="str">
        <f t="shared" si="3"/>
        <v>2018</v>
      </c>
      <c r="E1360" s="16">
        <f t="shared" si="4"/>
        <v>38</v>
      </c>
      <c r="F1360" s="14" t="str">
        <f>VLOOKUP(A1360,'_Holidays'!A1360:B3465,2,FALSE)</f>
        <v>Y</v>
      </c>
      <c r="G1360" s="17" t="str">
        <f>VLOOKUP(A1360,'_Holidays'!A1360:C3465,3,FALSE)</f>
        <v>N</v>
      </c>
      <c r="H1360" s="18">
        <v>3.8</v>
      </c>
      <c r="I1360" s="14" t="str">
        <f>IFERROR(__xludf.DUMMYFUNCTION("SPARKLINE(H1360,{""charttype"",""bar"";""color1"",""#00CCFF"";""max"",MAX($H$2:$H$2107)})"),"")</f>
        <v/>
      </c>
      <c r="J1360" s="18">
        <v>17.4</v>
      </c>
      <c r="K1360" s="14" t="str">
        <f>IFERROR(__xludf.DUMMYFUNCTION("SPARKLINE(J1360,{""charttype"",""bar"";""color1"",""#FF0000"";""max"",MAX($J$2:$J$2107)})"),"")</f>
        <v/>
      </c>
      <c r="L1360" s="18">
        <v>18.5</v>
      </c>
      <c r="M1360" s="18" t="str">
        <f>IFERROR(__xludf.DUMMYFUNCTION("SPARKLINE(L1360,{""charttype"",""bar"";""color1"",""#FF9900"";""max"",MAX($L$2:$L$2107)})"),"")</f>
        <v/>
      </c>
      <c r="N1360" s="18">
        <v>0.8</v>
      </c>
      <c r="O1360" s="14" t="str">
        <f>IFERROR(__xludf.DUMMYFUNCTION("SPARKLINE(N1360,{""charttype"",""bar"";""color1"",""#0066CC"";""max"",MAX($N$2:$N$2107)})"),"")</f>
        <v/>
      </c>
      <c r="P1360" s="16">
        <v>125335.6</v>
      </c>
      <c r="Q1360" s="19">
        <v>115.4295</v>
      </c>
      <c r="R1360" s="21">
        <f t="shared" si="5"/>
        <v>14467425.64</v>
      </c>
    </row>
    <row r="1361">
      <c r="A1361" s="6">
        <v>43364.0</v>
      </c>
      <c r="B1361" s="14" t="str">
        <f t="shared" si="1"/>
        <v>Friday</v>
      </c>
      <c r="C1361" s="14" t="str">
        <f t="shared" si="2"/>
        <v>September</v>
      </c>
      <c r="D1361" s="15" t="str">
        <f t="shared" si="3"/>
        <v>2018</v>
      </c>
      <c r="E1361" s="16">
        <f t="shared" si="4"/>
        <v>38</v>
      </c>
      <c r="F1361" s="14" t="str">
        <f>VLOOKUP(A1361,'_Holidays'!A1361:B3466,2,FALSE)</f>
        <v>N</v>
      </c>
      <c r="G1361" s="17" t="str">
        <f>VLOOKUP(A1361,'_Holidays'!A1361:C3466,3,FALSE)</f>
        <v>N</v>
      </c>
      <c r="H1361" s="18">
        <v>8.3</v>
      </c>
      <c r="I1361" s="14" t="str">
        <f>IFERROR(__xludf.DUMMYFUNCTION("SPARKLINE(H1361,{""charttype"",""bar"";""color1"",""#00CCFF"";""max"",MAX($H$2:$H$2107)})"),"")</f>
        <v/>
      </c>
      <c r="J1361" s="18">
        <v>18.9</v>
      </c>
      <c r="K1361" s="14" t="str">
        <f>IFERROR(__xludf.DUMMYFUNCTION("SPARKLINE(J1361,{""charttype"",""bar"";""color1"",""#FF0000"";""max"",MAX($J$2:$J$2107)})"),"")</f>
        <v/>
      </c>
      <c r="L1361" s="18">
        <v>16.6</v>
      </c>
      <c r="M1361" s="18" t="str">
        <f>IFERROR(__xludf.DUMMYFUNCTION("SPARKLINE(L1361,{""charttype"",""bar"";""color1"",""#FF9900"";""max"",MAX($L$2:$L$2107)})"),"")</f>
        <v/>
      </c>
      <c r="N1361" s="18">
        <v>0.0</v>
      </c>
      <c r="O1361" s="14" t="str">
        <f>IFERROR(__xludf.DUMMYFUNCTION("SPARKLINE(N1361,{""charttype"",""bar"";""color1"",""#0066CC"";""max"",MAX($N$2:$N$2107)})"),"")</f>
        <v/>
      </c>
      <c r="P1361" s="16">
        <v>120372.5</v>
      </c>
      <c r="Q1361" s="19">
        <v>110.8135</v>
      </c>
      <c r="R1361" s="21">
        <f t="shared" si="5"/>
        <v>13338898.03</v>
      </c>
    </row>
    <row r="1362">
      <c r="A1362" s="6">
        <v>43365.0</v>
      </c>
      <c r="B1362" s="14" t="str">
        <f t="shared" si="1"/>
        <v>Saturday</v>
      </c>
      <c r="C1362" s="14" t="str">
        <f t="shared" si="2"/>
        <v>September</v>
      </c>
      <c r="D1362" s="15" t="str">
        <f t="shared" si="3"/>
        <v>2018</v>
      </c>
      <c r="E1362" s="16">
        <f t="shared" si="4"/>
        <v>38</v>
      </c>
      <c r="F1362" s="14" t="str">
        <f>VLOOKUP(A1362,'_Holidays'!A1362:B3467,2,FALSE)</f>
        <v>N</v>
      </c>
      <c r="G1362" s="17" t="str">
        <f>VLOOKUP(A1362,'_Holidays'!A1362:C3467,3,FALSE)</f>
        <v>N</v>
      </c>
      <c r="H1362" s="18">
        <v>6.8</v>
      </c>
      <c r="I1362" s="14" t="str">
        <f>IFERROR(__xludf.DUMMYFUNCTION("SPARKLINE(H1362,{""charttype"",""bar"";""color1"",""#00CCFF"";""max"",MAX($H$2:$H$2107)})"),"")</f>
        <v/>
      </c>
      <c r="J1362" s="18">
        <v>17.3</v>
      </c>
      <c r="K1362" s="14" t="str">
        <f>IFERROR(__xludf.DUMMYFUNCTION("SPARKLINE(J1362,{""charttype"",""bar"";""color1"",""#FF0000"";""max"",MAX($J$2:$J$2107)})"),"")</f>
        <v/>
      </c>
      <c r="L1362" s="18">
        <v>19.7</v>
      </c>
      <c r="M1362" s="18" t="str">
        <f>IFERROR(__xludf.DUMMYFUNCTION("SPARKLINE(L1362,{""charttype"",""bar"";""color1"",""#FF9900"";""max"",MAX($L$2:$L$2107)})"),"")</f>
        <v/>
      </c>
      <c r="N1362" s="18">
        <v>0.0</v>
      </c>
      <c r="O1362" s="14" t="str">
        <f>IFERROR(__xludf.DUMMYFUNCTION("SPARKLINE(N1362,{""charttype"",""bar"";""color1"",""#0066CC"";""max"",MAX($N$2:$N$2107)})"),"")</f>
        <v/>
      </c>
      <c r="P1362" s="16">
        <v>107731.7</v>
      </c>
      <c r="Q1362" s="19">
        <v>83.49359</v>
      </c>
      <c r="R1362" s="21">
        <f t="shared" si="5"/>
        <v>8994906.39</v>
      </c>
    </row>
    <row r="1363">
      <c r="A1363" s="6">
        <v>43366.0</v>
      </c>
      <c r="B1363" s="14" t="str">
        <f t="shared" si="1"/>
        <v>Sunday</v>
      </c>
      <c r="C1363" s="14" t="str">
        <f t="shared" si="2"/>
        <v>September</v>
      </c>
      <c r="D1363" s="15" t="str">
        <f t="shared" si="3"/>
        <v>2018</v>
      </c>
      <c r="E1363" s="16">
        <f t="shared" si="4"/>
        <v>39</v>
      </c>
      <c r="F1363" s="14" t="str">
        <f>VLOOKUP(A1363,'_Holidays'!A1363:B3468,2,FALSE)</f>
        <v>N</v>
      </c>
      <c r="G1363" s="17" t="str">
        <f>VLOOKUP(A1363,'_Holidays'!A1363:C3468,3,FALSE)</f>
        <v>N</v>
      </c>
      <c r="H1363" s="18">
        <v>10.4</v>
      </c>
      <c r="I1363" s="14" t="str">
        <f>IFERROR(__xludf.DUMMYFUNCTION("SPARKLINE(H1363,{""charttype"",""bar"";""color1"",""#00CCFF"";""max"",MAX($H$2:$H$2107)})"),"")</f>
        <v/>
      </c>
      <c r="J1363" s="18">
        <v>13.7</v>
      </c>
      <c r="K1363" s="14" t="str">
        <f>IFERROR(__xludf.DUMMYFUNCTION("SPARKLINE(J1363,{""charttype"",""bar"";""color1"",""#FF0000"";""max"",MAX($J$2:$J$2107)})"),"")</f>
        <v/>
      </c>
      <c r="L1363" s="18">
        <v>11.6</v>
      </c>
      <c r="M1363" s="18" t="str">
        <f>IFERROR(__xludf.DUMMYFUNCTION("SPARKLINE(L1363,{""charttype"",""bar"";""color1"",""#FF9900"";""max"",MAX($L$2:$L$2107)})"),"")</f>
        <v/>
      </c>
      <c r="N1363" s="18">
        <v>0.2</v>
      </c>
      <c r="O1363" s="14" t="str">
        <f>IFERROR(__xludf.DUMMYFUNCTION("SPARKLINE(N1363,{""charttype"",""bar"";""color1"",""#0066CC"";""max"",MAX($N$2:$N$2107)})"),"")</f>
        <v/>
      </c>
      <c r="P1363" s="16">
        <v>107332.1</v>
      </c>
      <c r="Q1363" s="19">
        <v>79.78002</v>
      </c>
      <c r="R1363" s="21">
        <f t="shared" si="5"/>
        <v>8562957.085</v>
      </c>
    </row>
    <row r="1364">
      <c r="A1364" s="6">
        <v>43367.0</v>
      </c>
      <c r="B1364" s="14" t="str">
        <f t="shared" si="1"/>
        <v>Monday</v>
      </c>
      <c r="C1364" s="14" t="str">
        <f t="shared" si="2"/>
        <v>September</v>
      </c>
      <c r="D1364" s="15" t="str">
        <f t="shared" si="3"/>
        <v>2018</v>
      </c>
      <c r="E1364" s="16">
        <f t="shared" si="4"/>
        <v>39</v>
      </c>
      <c r="F1364" s="14" t="str">
        <f>VLOOKUP(A1364,'_Holidays'!A1364:B3469,2,FALSE)</f>
        <v>N</v>
      </c>
      <c r="G1364" s="17" t="str">
        <f>VLOOKUP(A1364,'_Holidays'!A1364:C3469,3,FALSE)</f>
        <v>N</v>
      </c>
      <c r="H1364" s="18">
        <v>4.6</v>
      </c>
      <c r="I1364" s="14" t="str">
        <f>IFERROR(__xludf.DUMMYFUNCTION("SPARKLINE(H1364,{""charttype"",""bar"";""color1"",""#00CCFF"";""max"",MAX($H$2:$H$2107)})"),"")</f>
        <v/>
      </c>
      <c r="J1364" s="18">
        <v>14.9</v>
      </c>
      <c r="K1364" s="14" t="str">
        <f>IFERROR(__xludf.DUMMYFUNCTION("SPARKLINE(J1364,{""charttype"",""bar"";""color1"",""#FF0000"";""max"",MAX($J$2:$J$2107)})"),"")</f>
        <v/>
      </c>
      <c r="L1364" s="18">
        <v>17.2</v>
      </c>
      <c r="M1364" s="18" t="str">
        <f>IFERROR(__xludf.DUMMYFUNCTION("SPARKLINE(L1364,{""charttype"",""bar"";""color1"",""#FF9900"";""max"",MAX($L$2:$L$2107)})"),"")</f>
        <v/>
      </c>
      <c r="N1364" s="18">
        <v>0.0</v>
      </c>
      <c r="O1364" s="14" t="str">
        <f>IFERROR(__xludf.DUMMYFUNCTION("SPARKLINE(N1364,{""charttype"",""bar"";""color1"",""#0066CC"";""max"",MAX($N$2:$N$2107)})"),"")</f>
        <v/>
      </c>
      <c r="P1364" s="16">
        <v>119535.7</v>
      </c>
      <c r="Q1364" s="19">
        <v>93.75513</v>
      </c>
      <c r="R1364" s="21">
        <f t="shared" si="5"/>
        <v>11207085.09</v>
      </c>
    </row>
    <row r="1365">
      <c r="A1365" s="6">
        <v>43368.0</v>
      </c>
      <c r="B1365" s="14" t="str">
        <f t="shared" si="1"/>
        <v>Tuesday</v>
      </c>
      <c r="C1365" s="14" t="str">
        <f t="shared" si="2"/>
        <v>September</v>
      </c>
      <c r="D1365" s="15" t="str">
        <f t="shared" si="3"/>
        <v>2018</v>
      </c>
      <c r="E1365" s="16">
        <f t="shared" si="4"/>
        <v>39</v>
      </c>
      <c r="F1365" s="14" t="str">
        <f>VLOOKUP(A1365,'_Holidays'!A1365:B3470,2,FALSE)</f>
        <v>N</v>
      </c>
      <c r="G1365" s="17" t="str">
        <f>VLOOKUP(A1365,'_Holidays'!A1365:C3470,3,FALSE)</f>
        <v>N</v>
      </c>
      <c r="H1365" s="18">
        <v>8.6</v>
      </c>
      <c r="I1365" s="14" t="str">
        <f>IFERROR(__xludf.DUMMYFUNCTION("SPARKLINE(H1365,{""charttype"",""bar"";""color1"",""#00CCFF"";""max"",MAX($H$2:$H$2107)})"),"")</f>
        <v/>
      </c>
      <c r="J1365" s="18">
        <v>13.6</v>
      </c>
      <c r="K1365" s="14" t="str">
        <f>IFERROR(__xludf.DUMMYFUNCTION("SPARKLINE(J1365,{""charttype"",""bar"";""color1"",""#FF0000"";""max"",MAX($J$2:$J$2107)})"),"")</f>
        <v/>
      </c>
      <c r="L1365" s="18">
        <v>12.2</v>
      </c>
      <c r="M1365" s="18" t="str">
        <f>IFERROR(__xludf.DUMMYFUNCTION("SPARKLINE(L1365,{""charttype"",""bar"";""color1"",""#FF9900"";""max"",MAX($L$2:$L$2107)})"),"")</f>
        <v/>
      </c>
      <c r="N1365" s="18">
        <v>0.0</v>
      </c>
      <c r="O1365" s="14" t="str">
        <f>IFERROR(__xludf.DUMMYFUNCTION("SPARKLINE(N1365,{""charttype"",""bar"";""color1"",""#0066CC"";""max"",MAX($N$2:$N$2107)})"),"")</f>
        <v/>
      </c>
      <c r="P1365" s="16">
        <v>124797.1</v>
      </c>
      <c r="Q1365" s="19">
        <v>118.6564</v>
      </c>
      <c r="R1365" s="21">
        <f t="shared" si="5"/>
        <v>14807974.62</v>
      </c>
    </row>
    <row r="1366">
      <c r="A1366" s="6">
        <v>43369.0</v>
      </c>
      <c r="B1366" s="14" t="str">
        <f t="shared" si="1"/>
        <v>Wednesday</v>
      </c>
      <c r="C1366" s="14" t="str">
        <f t="shared" si="2"/>
        <v>September</v>
      </c>
      <c r="D1366" s="15" t="str">
        <f t="shared" si="3"/>
        <v>2018</v>
      </c>
      <c r="E1366" s="16">
        <f t="shared" si="4"/>
        <v>39</v>
      </c>
      <c r="F1366" s="14" t="str">
        <f>VLOOKUP(A1366,'_Holidays'!A1366:B3471,2,FALSE)</f>
        <v>N</v>
      </c>
      <c r="G1366" s="17" t="str">
        <f>VLOOKUP(A1366,'_Holidays'!A1366:C3471,3,FALSE)</f>
        <v>N</v>
      </c>
      <c r="H1366" s="18">
        <v>6.4</v>
      </c>
      <c r="I1366" s="14" t="str">
        <f>IFERROR(__xludf.DUMMYFUNCTION("SPARKLINE(H1366,{""charttype"",""bar"";""color1"",""#00CCFF"";""max"",MAX($H$2:$H$2107)})"),"")</f>
        <v/>
      </c>
      <c r="J1366" s="18">
        <v>17.6</v>
      </c>
      <c r="K1366" s="14" t="str">
        <f>IFERROR(__xludf.DUMMYFUNCTION("SPARKLINE(J1366,{""charttype"",""bar"";""color1"",""#FF0000"";""max"",MAX($J$2:$J$2107)})"),"")</f>
        <v/>
      </c>
      <c r="L1366" s="18">
        <v>20.8</v>
      </c>
      <c r="M1366" s="18" t="str">
        <f>IFERROR(__xludf.DUMMYFUNCTION("SPARKLINE(L1366,{""charttype"",""bar"";""color1"",""#FF9900"";""max"",MAX($L$2:$L$2107)})"),"")</f>
        <v/>
      </c>
      <c r="N1366" s="18">
        <v>0.0</v>
      </c>
      <c r="O1366" s="14" t="str">
        <f>IFERROR(__xludf.DUMMYFUNCTION("SPARKLINE(N1366,{""charttype"",""bar"";""color1"",""#0066CC"";""max"",MAX($N$2:$N$2107)})"),"")</f>
        <v/>
      </c>
      <c r="P1366" s="16">
        <v>119238.3</v>
      </c>
      <c r="Q1366" s="19">
        <v>120.8612</v>
      </c>
      <c r="R1366" s="21">
        <f t="shared" si="5"/>
        <v>14411284.02</v>
      </c>
    </row>
    <row r="1367">
      <c r="A1367" s="6">
        <v>43370.0</v>
      </c>
      <c r="B1367" s="14" t="str">
        <f t="shared" si="1"/>
        <v>Thursday</v>
      </c>
      <c r="C1367" s="14" t="str">
        <f t="shared" si="2"/>
        <v>September</v>
      </c>
      <c r="D1367" s="15" t="str">
        <f t="shared" si="3"/>
        <v>2018</v>
      </c>
      <c r="E1367" s="16">
        <f t="shared" si="4"/>
        <v>39</v>
      </c>
      <c r="F1367" s="14" t="str">
        <f>VLOOKUP(A1367,'_Holidays'!A1367:B3472,2,FALSE)</f>
        <v>N</v>
      </c>
      <c r="G1367" s="17" t="str">
        <f>VLOOKUP(A1367,'_Holidays'!A1367:C3472,3,FALSE)</f>
        <v>N</v>
      </c>
      <c r="H1367" s="18">
        <v>9.2</v>
      </c>
      <c r="I1367" s="14" t="str">
        <f>IFERROR(__xludf.DUMMYFUNCTION("SPARKLINE(H1367,{""charttype"",""bar"";""color1"",""#00CCFF"";""max"",MAX($H$2:$H$2107)})"),"")</f>
        <v/>
      </c>
      <c r="J1367" s="18">
        <v>24.2</v>
      </c>
      <c r="K1367" s="14" t="str">
        <f>IFERROR(__xludf.DUMMYFUNCTION("SPARKLINE(J1367,{""charttype"",""bar"";""color1"",""#FF0000"";""max"",MAX($J$2:$J$2107)})"),"")</f>
        <v/>
      </c>
      <c r="L1367" s="18">
        <v>20.8</v>
      </c>
      <c r="M1367" s="18" t="str">
        <f>IFERROR(__xludf.DUMMYFUNCTION("SPARKLINE(L1367,{""charttype"",""bar"";""color1"",""#FF9900"";""max"",MAX($L$2:$L$2107)})"),"")</f>
        <v/>
      </c>
      <c r="N1367" s="18">
        <v>0.0</v>
      </c>
      <c r="O1367" s="14" t="str">
        <f>IFERROR(__xludf.DUMMYFUNCTION("SPARKLINE(N1367,{""charttype"",""bar"";""color1"",""#0066CC"";""max"",MAX($N$2:$N$2107)})"),"")</f>
        <v/>
      </c>
      <c r="P1367" s="16">
        <v>110878.7</v>
      </c>
      <c r="Q1367" s="19">
        <v>99.287</v>
      </c>
      <c r="R1367" s="21">
        <f t="shared" si="5"/>
        <v>11008813.49</v>
      </c>
    </row>
    <row r="1368">
      <c r="A1368" s="6">
        <v>43371.0</v>
      </c>
      <c r="B1368" s="14" t="str">
        <f t="shared" si="1"/>
        <v>Friday</v>
      </c>
      <c r="C1368" s="14" t="str">
        <f t="shared" si="2"/>
        <v>September</v>
      </c>
      <c r="D1368" s="15" t="str">
        <f t="shared" si="3"/>
        <v>2018</v>
      </c>
      <c r="E1368" s="16">
        <f t="shared" si="4"/>
        <v>39</v>
      </c>
      <c r="F1368" s="14" t="str">
        <f>VLOOKUP(A1368,'_Holidays'!A1368:B3473,2,FALSE)</f>
        <v>N</v>
      </c>
      <c r="G1368" s="17" t="str">
        <f>VLOOKUP(A1368,'_Holidays'!A1368:C3473,3,FALSE)</f>
        <v>Y</v>
      </c>
      <c r="H1368" s="18">
        <v>10.7</v>
      </c>
      <c r="I1368" s="14" t="str">
        <f>IFERROR(__xludf.DUMMYFUNCTION("SPARKLINE(H1368,{""charttype"",""bar"";""color1"",""#00CCFF"";""max"",MAX($H$2:$H$2107)})"),"")</f>
        <v/>
      </c>
      <c r="J1368" s="18">
        <v>15.2</v>
      </c>
      <c r="K1368" s="14" t="str">
        <f>IFERROR(__xludf.DUMMYFUNCTION("SPARKLINE(J1368,{""charttype"",""bar"";""color1"",""#FF0000"";""max"",MAX($J$2:$J$2107)})"),"")</f>
        <v/>
      </c>
      <c r="L1368" s="18">
        <v>10.2</v>
      </c>
      <c r="M1368" s="18" t="str">
        <f>IFERROR(__xludf.DUMMYFUNCTION("SPARKLINE(L1368,{""charttype"",""bar"";""color1"",""#FF9900"";""max"",MAX($L$2:$L$2107)})"),"")</f>
        <v/>
      </c>
      <c r="N1368" s="18">
        <v>0.0</v>
      </c>
      <c r="O1368" s="14" t="str">
        <f>IFERROR(__xludf.DUMMYFUNCTION("SPARKLINE(N1368,{""charttype"",""bar"";""color1"",""#0066CC"";""max"",MAX($N$2:$N$2107)})"),"")</f>
        <v/>
      </c>
      <c r="P1368" s="16">
        <v>108622.4</v>
      </c>
      <c r="Q1368" s="19">
        <v>90.213</v>
      </c>
      <c r="R1368" s="21">
        <f t="shared" si="5"/>
        <v>9799152.571</v>
      </c>
    </row>
    <row r="1369">
      <c r="A1369" s="6">
        <v>43372.0</v>
      </c>
      <c r="B1369" s="14" t="str">
        <f t="shared" si="1"/>
        <v>Saturday</v>
      </c>
      <c r="C1369" s="14" t="str">
        <f t="shared" si="2"/>
        <v>September</v>
      </c>
      <c r="D1369" s="15" t="str">
        <f t="shared" si="3"/>
        <v>2018</v>
      </c>
      <c r="E1369" s="16">
        <f t="shared" si="4"/>
        <v>39</v>
      </c>
      <c r="F1369" s="14" t="str">
        <f>VLOOKUP(A1369,'_Holidays'!A1369:B3474,2,FALSE)</f>
        <v>N</v>
      </c>
      <c r="G1369" s="17" t="str">
        <f>VLOOKUP(A1369,'_Holidays'!A1369:C3474,3,FALSE)</f>
        <v>N</v>
      </c>
      <c r="H1369" s="18">
        <v>5.5</v>
      </c>
      <c r="I1369" s="14" t="str">
        <f>IFERROR(__xludf.DUMMYFUNCTION("SPARKLINE(H1369,{""charttype"",""bar"";""color1"",""#00CCFF"";""max"",MAX($H$2:$H$2107)})"),"")</f>
        <v/>
      </c>
      <c r="J1369" s="18">
        <v>14.0</v>
      </c>
      <c r="K1369" s="14" t="str">
        <f>IFERROR(__xludf.DUMMYFUNCTION("SPARKLINE(J1369,{""charttype"",""bar"";""color1"",""#FF0000"";""max"",MAX($J$2:$J$2107)})"),"")</f>
        <v/>
      </c>
      <c r="L1369" s="18">
        <v>17.0</v>
      </c>
      <c r="M1369" s="18" t="str">
        <f>IFERROR(__xludf.DUMMYFUNCTION("SPARKLINE(L1369,{""charttype"",""bar"";""color1"",""#FF9900"";""max"",MAX($L$2:$L$2107)})"),"")</f>
        <v/>
      </c>
      <c r="N1369" s="18">
        <v>1.2</v>
      </c>
      <c r="O1369" s="14" t="str">
        <f>IFERROR(__xludf.DUMMYFUNCTION("SPARKLINE(N1369,{""charttype"",""bar"";""color1"",""#0066CC"";""max"",MAX($N$2:$N$2107)})"),"")</f>
        <v/>
      </c>
      <c r="P1369" s="16">
        <v>109315.1</v>
      </c>
      <c r="Q1369" s="19">
        <v>86.16409</v>
      </c>
      <c r="R1369" s="21">
        <f t="shared" si="5"/>
        <v>9419036.115</v>
      </c>
    </row>
    <row r="1370">
      <c r="A1370" s="6">
        <v>43373.0</v>
      </c>
      <c r="B1370" s="14" t="str">
        <f t="shared" si="1"/>
        <v>Sunday</v>
      </c>
      <c r="C1370" s="14" t="str">
        <f t="shared" si="2"/>
        <v>September</v>
      </c>
      <c r="D1370" s="15" t="str">
        <f t="shared" si="3"/>
        <v>2018</v>
      </c>
      <c r="E1370" s="16">
        <f t="shared" si="4"/>
        <v>40</v>
      </c>
      <c r="F1370" s="14" t="str">
        <f>VLOOKUP(A1370,'_Holidays'!A1370:B3475,2,FALSE)</f>
        <v>N</v>
      </c>
      <c r="G1370" s="17" t="str">
        <f>VLOOKUP(A1370,'_Holidays'!A1370:C3475,3,FALSE)</f>
        <v>N</v>
      </c>
      <c r="H1370" s="18">
        <v>6.8</v>
      </c>
      <c r="I1370" s="14" t="str">
        <f>IFERROR(__xludf.DUMMYFUNCTION("SPARKLINE(H1370,{""charttype"",""bar"";""color1"",""#00CCFF"";""max"",MAX($H$2:$H$2107)})"),"")</f>
        <v/>
      </c>
      <c r="J1370" s="18">
        <v>16.5</v>
      </c>
      <c r="K1370" s="14" t="str">
        <f>IFERROR(__xludf.DUMMYFUNCTION("SPARKLINE(J1370,{""charttype"",""bar"";""color1"",""#FF0000"";""max"",MAX($J$2:$J$2107)})"),"")</f>
        <v/>
      </c>
      <c r="L1370" s="18">
        <v>19.8</v>
      </c>
      <c r="M1370" s="18" t="str">
        <f>IFERROR(__xludf.DUMMYFUNCTION("SPARKLINE(L1370,{""charttype"",""bar"";""color1"",""#FF9900"";""max"",MAX($L$2:$L$2107)})"),"")</f>
        <v/>
      </c>
      <c r="N1370" s="18">
        <v>0.2</v>
      </c>
      <c r="O1370" s="14" t="str">
        <f>IFERROR(__xludf.DUMMYFUNCTION("SPARKLINE(N1370,{""charttype"",""bar"";""color1"",""#0066CC"";""max"",MAX($N$2:$N$2107)})"),"")</f>
        <v/>
      </c>
      <c r="P1370" s="16">
        <v>106236.2</v>
      </c>
      <c r="Q1370" s="19">
        <v>86.88452</v>
      </c>
      <c r="R1370" s="21">
        <f t="shared" si="5"/>
        <v>9230281.244</v>
      </c>
    </row>
    <row r="1371">
      <c r="A1371" s="6">
        <v>43374.0</v>
      </c>
      <c r="B1371" s="14" t="str">
        <f t="shared" si="1"/>
        <v>Monday</v>
      </c>
      <c r="C1371" s="14" t="str">
        <f t="shared" si="2"/>
        <v>October</v>
      </c>
      <c r="D1371" s="15" t="str">
        <f t="shared" si="3"/>
        <v>2018</v>
      </c>
      <c r="E1371" s="16">
        <f t="shared" si="4"/>
        <v>40</v>
      </c>
      <c r="F1371" s="14" t="str">
        <f>VLOOKUP(A1371,'_Holidays'!A1371:B3476,2,FALSE)</f>
        <v>N</v>
      </c>
      <c r="G1371" s="17" t="str">
        <f>VLOOKUP(A1371,'_Holidays'!A1371:C3476,3,FALSE)</f>
        <v>N</v>
      </c>
      <c r="H1371" s="18">
        <v>4.7</v>
      </c>
      <c r="I1371" s="14" t="str">
        <f>IFERROR(__xludf.DUMMYFUNCTION("SPARKLINE(H1371,{""charttype"",""bar"";""color1"",""#00CCFF"";""max"",MAX($H$2:$H$2107)})"),"")</f>
        <v/>
      </c>
      <c r="J1371" s="18">
        <v>23.3</v>
      </c>
      <c r="K1371" s="14" t="str">
        <f>IFERROR(__xludf.DUMMYFUNCTION("SPARKLINE(J1371,{""charttype"",""bar"";""color1"",""#FF0000"";""max"",MAX($J$2:$J$2107)})"),"")</f>
        <v/>
      </c>
      <c r="L1371" s="18">
        <v>21.4</v>
      </c>
      <c r="M1371" s="18" t="str">
        <f>IFERROR(__xludf.DUMMYFUNCTION("SPARKLINE(L1371,{""charttype"",""bar"";""color1"",""#FF9900"";""max"",MAX($L$2:$L$2107)})"),"")</f>
        <v/>
      </c>
      <c r="N1371" s="18">
        <v>0.0</v>
      </c>
      <c r="O1371" s="14" t="str">
        <f>IFERROR(__xludf.DUMMYFUNCTION("SPARKLINE(N1371,{""charttype"",""bar"";""color1"",""#0066CC"";""max"",MAX($N$2:$N$2107)})"),"")</f>
        <v/>
      </c>
      <c r="P1371" s="16">
        <v>114466.6</v>
      </c>
      <c r="Q1371" s="19">
        <v>111.1213</v>
      </c>
      <c r="R1371" s="21">
        <f t="shared" si="5"/>
        <v>12719677.4</v>
      </c>
    </row>
    <row r="1372">
      <c r="A1372" s="6">
        <v>43375.0</v>
      </c>
      <c r="B1372" s="14" t="str">
        <f t="shared" si="1"/>
        <v>Tuesday</v>
      </c>
      <c r="C1372" s="14" t="str">
        <f t="shared" si="2"/>
        <v>October</v>
      </c>
      <c r="D1372" s="15" t="str">
        <f t="shared" si="3"/>
        <v>2018</v>
      </c>
      <c r="E1372" s="16">
        <f t="shared" si="4"/>
        <v>40</v>
      </c>
      <c r="F1372" s="14" t="str">
        <f>VLOOKUP(A1372,'_Holidays'!A1372:B3477,2,FALSE)</f>
        <v>N</v>
      </c>
      <c r="G1372" s="17" t="str">
        <f>VLOOKUP(A1372,'_Holidays'!A1372:C3477,3,FALSE)</f>
        <v>N</v>
      </c>
      <c r="H1372" s="18">
        <v>11.4</v>
      </c>
      <c r="I1372" s="14" t="str">
        <f>IFERROR(__xludf.DUMMYFUNCTION("SPARKLINE(H1372,{""charttype"",""bar"";""color1"",""#00CCFF"";""max"",MAX($H$2:$H$2107)})"),"")</f>
        <v/>
      </c>
      <c r="J1372" s="18">
        <v>25.8</v>
      </c>
      <c r="K1372" s="14" t="str">
        <f>IFERROR(__xludf.DUMMYFUNCTION("SPARKLINE(J1372,{""charttype"",""bar"";""color1"",""#FF0000"";""max"",MAX($J$2:$J$2107)})"),"")</f>
        <v/>
      </c>
      <c r="L1372" s="18">
        <v>13.4</v>
      </c>
      <c r="M1372" s="18" t="str">
        <f>IFERROR(__xludf.DUMMYFUNCTION("SPARKLINE(L1372,{""charttype"",""bar"";""color1"",""#FF9900"";""max"",MAX($L$2:$L$2107)})"),"")</f>
        <v/>
      </c>
      <c r="N1372" s="18">
        <v>0.0</v>
      </c>
      <c r="O1372" s="14" t="str">
        <f>IFERROR(__xludf.DUMMYFUNCTION("SPARKLINE(N1372,{""charttype"",""bar"";""color1"",""#0066CC"";""max"",MAX($N$2:$N$2107)})"),"")</f>
        <v/>
      </c>
      <c r="P1372" s="16">
        <v>114458.2</v>
      </c>
      <c r="Q1372" s="19">
        <v>104.9424</v>
      </c>
      <c r="R1372" s="21">
        <f t="shared" si="5"/>
        <v>12011518.21</v>
      </c>
    </row>
    <row r="1373">
      <c r="A1373" s="6">
        <v>43376.0</v>
      </c>
      <c r="B1373" s="14" t="str">
        <f t="shared" si="1"/>
        <v>Wednesday</v>
      </c>
      <c r="C1373" s="14" t="str">
        <f t="shared" si="2"/>
        <v>October</v>
      </c>
      <c r="D1373" s="15" t="str">
        <f t="shared" si="3"/>
        <v>2018</v>
      </c>
      <c r="E1373" s="16">
        <f t="shared" si="4"/>
        <v>40</v>
      </c>
      <c r="F1373" s="14" t="str">
        <f>VLOOKUP(A1373,'_Holidays'!A1373:B3478,2,FALSE)</f>
        <v>N</v>
      </c>
      <c r="G1373" s="17" t="str">
        <f>VLOOKUP(A1373,'_Holidays'!A1373:C3478,3,FALSE)</f>
        <v>N</v>
      </c>
      <c r="H1373" s="18">
        <v>14.7</v>
      </c>
      <c r="I1373" s="14" t="str">
        <f>IFERROR(__xludf.DUMMYFUNCTION("SPARKLINE(H1373,{""charttype"",""bar"";""color1"",""#00CCFF"";""max"",MAX($H$2:$H$2107)})"),"")</f>
        <v/>
      </c>
      <c r="J1373" s="18">
        <v>18.1</v>
      </c>
      <c r="K1373" s="14" t="str">
        <f>IFERROR(__xludf.DUMMYFUNCTION("SPARKLINE(J1373,{""charttype"",""bar"";""color1"",""#FF0000"";""max"",MAX($J$2:$J$2107)})"),"")</f>
        <v/>
      </c>
      <c r="L1373" s="18">
        <v>10.9</v>
      </c>
      <c r="M1373" s="18" t="str">
        <f>IFERROR(__xludf.DUMMYFUNCTION("SPARKLINE(L1373,{""charttype"",""bar"";""color1"",""#FF9900"";""max"",MAX($L$2:$L$2107)})"),"")</f>
        <v/>
      </c>
      <c r="N1373" s="18">
        <v>0.0</v>
      </c>
      <c r="O1373" s="14" t="str">
        <f>IFERROR(__xludf.DUMMYFUNCTION("SPARKLINE(N1373,{""charttype"",""bar"";""color1"",""#0066CC"";""max"",MAX($N$2:$N$2107)})"),"")</f>
        <v/>
      </c>
      <c r="P1373" s="16">
        <v>115490.8</v>
      </c>
      <c r="Q1373" s="19">
        <v>122.0868</v>
      </c>
      <c r="R1373" s="21">
        <f t="shared" si="5"/>
        <v>14099902.2</v>
      </c>
    </row>
    <row r="1374">
      <c r="A1374" s="6">
        <v>43377.0</v>
      </c>
      <c r="B1374" s="14" t="str">
        <f t="shared" si="1"/>
        <v>Thursday</v>
      </c>
      <c r="C1374" s="14" t="str">
        <f t="shared" si="2"/>
        <v>October</v>
      </c>
      <c r="D1374" s="15" t="str">
        <f t="shared" si="3"/>
        <v>2018</v>
      </c>
      <c r="E1374" s="16">
        <f t="shared" si="4"/>
        <v>40</v>
      </c>
      <c r="F1374" s="14" t="str">
        <f>VLOOKUP(A1374,'_Holidays'!A1374:B3479,2,FALSE)</f>
        <v>N</v>
      </c>
      <c r="G1374" s="17" t="str">
        <f>VLOOKUP(A1374,'_Holidays'!A1374:C3479,3,FALSE)</f>
        <v>N</v>
      </c>
      <c r="H1374" s="18">
        <v>10.9</v>
      </c>
      <c r="I1374" s="14" t="str">
        <f>IFERROR(__xludf.DUMMYFUNCTION("SPARKLINE(H1374,{""charttype"",""bar"";""color1"",""#00CCFF"";""max"",MAX($H$2:$H$2107)})"),"")</f>
        <v/>
      </c>
      <c r="J1374" s="18">
        <v>14.6</v>
      </c>
      <c r="K1374" s="14" t="str">
        <f>IFERROR(__xludf.DUMMYFUNCTION("SPARKLINE(J1374,{""charttype"",""bar"";""color1"",""#FF0000"";""max"",MAX($J$2:$J$2107)})"),"")</f>
        <v/>
      </c>
      <c r="L1374" s="18">
        <v>12.5</v>
      </c>
      <c r="M1374" s="18" t="str">
        <f>IFERROR(__xludf.DUMMYFUNCTION("SPARKLINE(L1374,{""charttype"",""bar"";""color1"",""#FF9900"";""max"",MAX($L$2:$L$2107)})"),"")</f>
        <v/>
      </c>
      <c r="N1374" s="18">
        <v>0.0</v>
      </c>
      <c r="O1374" s="14" t="str">
        <f>IFERROR(__xludf.DUMMYFUNCTION("SPARKLINE(N1374,{""charttype"",""bar"";""color1"",""#0066CC"";""max"",MAX($N$2:$N$2107)})"),"")</f>
        <v/>
      </c>
      <c r="P1374" s="16">
        <v>115294.1</v>
      </c>
      <c r="Q1374" s="19">
        <v>97.49946</v>
      </c>
      <c r="R1374" s="21">
        <f t="shared" si="5"/>
        <v>11241112.49</v>
      </c>
    </row>
    <row r="1375">
      <c r="A1375" s="6">
        <v>43378.0</v>
      </c>
      <c r="B1375" s="14" t="str">
        <f t="shared" si="1"/>
        <v>Friday</v>
      </c>
      <c r="C1375" s="14" t="str">
        <f t="shared" si="2"/>
        <v>October</v>
      </c>
      <c r="D1375" s="15" t="str">
        <f t="shared" si="3"/>
        <v>2018</v>
      </c>
      <c r="E1375" s="16">
        <f t="shared" si="4"/>
        <v>40</v>
      </c>
      <c r="F1375" s="14" t="str">
        <f>VLOOKUP(A1375,'_Holidays'!A1375:B3480,2,FALSE)</f>
        <v>N</v>
      </c>
      <c r="G1375" s="17" t="str">
        <f>VLOOKUP(A1375,'_Holidays'!A1375:C3480,3,FALSE)</f>
        <v>N</v>
      </c>
      <c r="H1375" s="18">
        <v>9.1</v>
      </c>
      <c r="I1375" s="14" t="str">
        <f>IFERROR(__xludf.DUMMYFUNCTION("SPARKLINE(H1375,{""charttype"",""bar"";""color1"",""#00CCFF"";""max"",MAX($H$2:$H$2107)})"),"")</f>
        <v/>
      </c>
      <c r="J1375" s="18">
        <v>20.5</v>
      </c>
      <c r="K1375" s="14" t="str">
        <f>IFERROR(__xludf.DUMMYFUNCTION("SPARKLINE(J1375,{""charttype"",""bar"";""color1"",""#FF0000"";""max"",MAX($J$2:$J$2107)})"),"")</f>
        <v/>
      </c>
      <c r="L1375" s="18">
        <v>22.5</v>
      </c>
      <c r="M1375" s="18" t="str">
        <f>IFERROR(__xludf.DUMMYFUNCTION("SPARKLINE(L1375,{""charttype"",""bar"";""color1"",""#FF9900"";""max"",MAX($L$2:$L$2107)})"),"")</f>
        <v/>
      </c>
      <c r="N1375" s="18">
        <v>0.0</v>
      </c>
      <c r="O1375" s="14" t="str">
        <f>IFERROR(__xludf.DUMMYFUNCTION("SPARKLINE(N1375,{""charttype"",""bar"";""color1"",""#0066CC"";""max"",MAX($N$2:$N$2107)})"),"")</f>
        <v/>
      </c>
      <c r="P1375" s="16">
        <v>112576.5</v>
      </c>
      <c r="Q1375" s="19">
        <v>105.291</v>
      </c>
      <c r="R1375" s="21">
        <f t="shared" si="5"/>
        <v>11853292.26</v>
      </c>
    </row>
    <row r="1376">
      <c r="A1376" s="6">
        <v>43379.0</v>
      </c>
      <c r="B1376" s="14" t="str">
        <f t="shared" si="1"/>
        <v>Saturday</v>
      </c>
      <c r="C1376" s="14" t="str">
        <f t="shared" si="2"/>
        <v>October</v>
      </c>
      <c r="D1376" s="15" t="str">
        <f t="shared" si="3"/>
        <v>2018</v>
      </c>
      <c r="E1376" s="16">
        <f t="shared" si="4"/>
        <v>40</v>
      </c>
      <c r="F1376" s="14" t="str">
        <f>VLOOKUP(A1376,'_Holidays'!A1376:B3481,2,FALSE)</f>
        <v>N</v>
      </c>
      <c r="G1376" s="17" t="str">
        <f>VLOOKUP(A1376,'_Holidays'!A1376:C3481,3,FALSE)</f>
        <v>N</v>
      </c>
      <c r="H1376" s="18">
        <v>8.3</v>
      </c>
      <c r="I1376" s="14" t="str">
        <f>IFERROR(__xludf.DUMMYFUNCTION("SPARKLINE(H1376,{""charttype"",""bar"";""color1"",""#00CCFF"";""max"",MAX($H$2:$H$2107)})"),"")</f>
        <v/>
      </c>
      <c r="J1376" s="18">
        <v>23.8</v>
      </c>
      <c r="K1376" s="14" t="str">
        <f>IFERROR(__xludf.DUMMYFUNCTION("SPARKLINE(J1376,{""charttype"",""bar"";""color1"",""#FF0000"";""max"",MAX($J$2:$J$2107)})"),"")</f>
        <v/>
      </c>
      <c r="L1376" s="18">
        <v>22.7</v>
      </c>
      <c r="M1376" s="18" t="str">
        <f>IFERROR(__xludf.DUMMYFUNCTION("SPARKLINE(L1376,{""charttype"",""bar"";""color1"",""#FF9900"";""max"",MAX($L$2:$L$2107)})"),"")</f>
        <v/>
      </c>
      <c r="N1376" s="18">
        <v>0.0</v>
      </c>
      <c r="O1376" s="14" t="str">
        <f>IFERROR(__xludf.DUMMYFUNCTION("SPARKLINE(N1376,{""charttype"",""bar"";""color1"",""#0066CC"";""max"",MAX($N$2:$N$2107)})"),"")</f>
        <v/>
      </c>
      <c r="P1376" s="16">
        <v>102988.1</v>
      </c>
      <c r="Q1376" s="19">
        <v>100.1029</v>
      </c>
      <c r="R1376" s="21">
        <f t="shared" si="5"/>
        <v>10309407.48</v>
      </c>
    </row>
    <row r="1377">
      <c r="A1377" s="6">
        <v>43380.0</v>
      </c>
      <c r="B1377" s="14" t="str">
        <f t="shared" si="1"/>
        <v>Sunday</v>
      </c>
      <c r="C1377" s="14" t="str">
        <f t="shared" si="2"/>
        <v>October</v>
      </c>
      <c r="D1377" s="15" t="str">
        <f t="shared" si="3"/>
        <v>2018</v>
      </c>
      <c r="E1377" s="16">
        <f t="shared" si="4"/>
        <v>41</v>
      </c>
      <c r="F1377" s="14" t="str">
        <f>VLOOKUP(A1377,'_Holidays'!A1377:B3482,2,FALSE)</f>
        <v>N</v>
      </c>
      <c r="G1377" s="17" t="str">
        <f>VLOOKUP(A1377,'_Holidays'!A1377:C3482,3,FALSE)</f>
        <v>N</v>
      </c>
      <c r="H1377" s="18">
        <v>10.3</v>
      </c>
      <c r="I1377" s="14" t="str">
        <f>IFERROR(__xludf.DUMMYFUNCTION("SPARKLINE(H1377,{""charttype"",""bar"";""color1"",""#00CCFF"";""max"",MAX($H$2:$H$2107)})"),"")</f>
        <v/>
      </c>
      <c r="J1377" s="18">
        <v>24.7</v>
      </c>
      <c r="K1377" s="14" t="str">
        <f>IFERROR(__xludf.DUMMYFUNCTION("SPARKLINE(J1377,{""charttype"",""bar"";""color1"",""#FF0000"";""max"",MAX($J$2:$J$2107)})"),"")</f>
        <v/>
      </c>
      <c r="L1377" s="18">
        <v>21.2</v>
      </c>
      <c r="M1377" s="18" t="str">
        <f>IFERROR(__xludf.DUMMYFUNCTION("SPARKLINE(L1377,{""charttype"",""bar"";""color1"",""#FF9900"";""max"",MAX($L$2:$L$2107)})"),"")</f>
        <v/>
      </c>
      <c r="N1377" s="18">
        <v>0.0</v>
      </c>
      <c r="O1377" s="14" t="str">
        <f>IFERROR(__xludf.DUMMYFUNCTION("SPARKLINE(N1377,{""charttype"",""bar"";""color1"",""#0066CC"";""max"",MAX($N$2:$N$2107)})"),"")</f>
        <v/>
      </c>
      <c r="P1377" s="16">
        <v>100476.7</v>
      </c>
      <c r="Q1377" s="19">
        <v>87.87165</v>
      </c>
      <c r="R1377" s="21">
        <f t="shared" si="5"/>
        <v>8829053.416</v>
      </c>
    </row>
    <row r="1378">
      <c r="A1378" s="6">
        <v>43381.0</v>
      </c>
      <c r="B1378" s="14" t="str">
        <f t="shared" si="1"/>
        <v>Monday</v>
      </c>
      <c r="C1378" s="14" t="str">
        <f t="shared" si="2"/>
        <v>October</v>
      </c>
      <c r="D1378" s="15" t="str">
        <f t="shared" si="3"/>
        <v>2018</v>
      </c>
      <c r="E1378" s="16">
        <f t="shared" si="4"/>
        <v>41</v>
      </c>
      <c r="F1378" s="14" t="str">
        <f>VLOOKUP(A1378,'_Holidays'!A1378:B3483,2,FALSE)</f>
        <v>N</v>
      </c>
      <c r="G1378" s="17" t="str">
        <f>VLOOKUP(A1378,'_Holidays'!A1378:C3483,3,FALSE)</f>
        <v>N</v>
      </c>
      <c r="H1378" s="18">
        <v>13.5</v>
      </c>
      <c r="I1378" s="14" t="str">
        <f>IFERROR(__xludf.DUMMYFUNCTION("SPARKLINE(H1378,{""charttype"",""bar"";""color1"",""#00CCFF"";""max"",MAX($H$2:$H$2107)})"),"")</f>
        <v/>
      </c>
      <c r="J1378" s="18">
        <v>28.2</v>
      </c>
      <c r="K1378" s="14" t="str">
        <f>IFERROR(__xludf.DUMMYFUNCTION("SPARKLINE(J1378,{""charttype"",""bar"";""color1"",""#FF0000"";""max"",MAX($J$2:$J$2107)})"),"")</f>
        <v/>
      </c>
      <c r="L1378" s="18">
        <v>22.7</v>
      </c>
      <c r="M1378" s="18" t="str">
        <f>IFERROR(__xludf.DUMMYFUNCTION("SPARKLINE(L1378,{""charttype"",""bar"";""color1"",""#FF9900"";""max"",MAX($L$2:$L$2107)})"),"")</f>
        <v/>
      </c>
      <c r="N1378" s="18">
        <v>0.0</v>
      </c>
      <c r="O1378" s="14" t="str">
        <f>IFERROR(__xludf.DUMMYFUNCTION("SPARKLINE(N1378,{""charttype"",""bar"";""color1"",""#0066CC"";""max"",MAX($N$2:$N$2107)})"),"")</f>
        <v/>
      </c>
      <c r="P1378" s="16">
        <v>113945.5</v>
      </c>
      <c r="Q1378" s="19">
        <v>87.10126</v>
      </c>
      <c r="R1378" s="21">
        <f t="shared" si="5"/>
        <v>9924796.621</v>
      </c>
    </row>
    <row r="1379">
      <c r="A1379" s="6">
        <v>43382.0</v>
      </c>
      <c r="B1379" s="14" t="str">
        <f t="shared" si="1"/>
        <v>Tuesday</v>
      </c>
      <c r="C1379" s="14" t="str">
        <f t="shared" si="2"/>
        <v>October</v>
      </c>
      <c r="D1379" s="15" t="str">
        <f t="shared" si="3"/>
        <v>2018</v>
      </c>
      <c r="E1379" s="16">
        <f t="shared" si="4"/>
        <v>41</v>
      </c>
      <c r="F1379" s="14" t="str">
        <f>VLOOKUP(A1379,'_Holidays'!A1379:B3484,2,FALSE)</f>
        <v>Y</v>
      </c>
      <c r="G1379" s="17" t="str">
        <f>VLOOKUP(A1379,'_Holidays'!A1379:C3484,3,FALSE)</f>
        <v>N</v>
      </c>
      <c r="H1379" s="18">
        <v>16.1</v>
      </c>
      <c r="I1379" s="14" t="str">
        <f>IFERROR(__xludf.DUMMYFUNCTION("SPARKLINE(H1379,{""charttype"",""bar"";""color1"",""#00CCFF"";""max"",MAX($H$2:$H$2107)})"),"")</f>
        <v/>
      </c>
      <c r="J1379" s="18">
        <v>17.9</v>
      </c>
      <c r="K1379" s="14" t="str">
        <f>IFERROR(__xludf.DUMMYFUNCTION("SPARKLINE(J1379,{""charttype"",""bar"";""color1"",""#FF0000"";""max"",MAX($J$2:$J$2107)})"),"")</f>
        <v/>
      </c>
      <c r="L1379" s="18">
        <v>7.2</v>
      </c>
      <c r="M1379" s="18" t="str">
        <f>IFERROR(__xludf.DUMMYFUNCTION("SPARKLINE(L1379,{""charttype"",""bar"";""color1"",""#FF9900"";""max"",MAX($L$2:$L$2107)})"),"")</f>
        <v/>
      </c>
      <c r="N1379" s="22"/>
      <c r="O1379" s="14" t="str">
        <f t="shared" ref="O1379:O1380" si="6">SPARKLINE(N1379,{"charttype","bar";"color1","#0066CC";"max",MAX($N$2:$N$2107)})</f>
        <v>#N/A</v>
      </c>
      <c r="P1379" s="16">
        <v>116449.3</v>
      </c>
      <c r="Q1379" s="19">
        <v>99.00075</v>
      </c>
      <c r="R1379" s="21">
        <f t="shared" si="5"/>
        <v>11528568.04</v>
      </c>
    </row>
    <row r="1380">
      <c r="A1380" s="6">
        <v>43383.0</v>
      </c>
      <c r="B1380" s="14" t="str">
        <f t="shared" si="1"/>
        <v>Wednesday</v>
      </c>
      <c r="C1380" s="14" t="str">
        <f t="shared" si="2"/>
        <v>October</v>
      </c>
      <c r="D1380" s="15" t="str">
        <f t="shared" si="3"/>
        <v>2018</v>
      </c>
      <c r="E1380" s="16">
        <f t="shared" si="4"/>
        <v>41</v>
      </c>
      <c r="F1380" s="14" t="str">
        <f>VLOOKUP(A1380,'_Holidays'!A1380:B3485,2,FALSE)</f>
        <v>Y</v>
      </c>
      <c r="G1380" s="17" t="str">
        <f>VLOOKUP(A1380,'_Holidays'!A1380:C3485,3,FALSE)</f>
        <v>N</v>
      </c>
      <c r="H1380" s="18">
        <v>10.1</v>
      </c>
      <c r="I1380" s="14" t="str">
        <f>IFERROR(__xludf.DUMMYFUNCTION("SPARKLINE(H1380,{""charttype"",""bar"";""color1"",""#00CCFF"";""max"",MAX($H$2:$H$2107)})"),"")</f>
        <v/>
      </c>
      <c r="J1380" s="18">
        <v>16.5</v>
      </c>
      <c r="K1380" s="14" t="str">
        <f>IFERROR(__xludf.DUMMYFUNCTION("SPARKLINE(J1380,{""charttype"",""bar"";""color1"",""#FF0000"";""max"",MAX($J$2:$J$2107)})"),"")</f>
        <v/>
      </c>
      <c r="L1380" s="18">
        <v>20.0</v>
      </c>
      <c r="M1380" s="18" t="str">
        <f>IFERROR(__xludf.DUMMYFUNCTION("SPARKLINE(L1380,{""charttype"",""bar"";""color1"",""#FF9900"";""max"",MAX($L$2:$L$2107)})"),"")</f>
        <v/>
      </c>
      <c r="N1380" s="22"/>
      <c r="O1380" s="14" t="str">
        <f t="shared" si="6"/>
        <v>#N/A</v>
      </c>
      <c r="P1380" s="16">
        <v>109551.1</v>
      </c>
      <c r="Q1380" s="19">
        <v>73.5397</v>
      </c>
      <c r="R1380" s="21">
        <f t="shared" si="5"/>
        <v>8056355.029</v>
      </c>
    </row>
    <row r="1381">
      <c r="A1381" s="6">
        <v>43384.0</v>
      </c>
      <c r="B1381" s="14" t="str">
        <f t="shared" si="1"/>
        <v>Thursday</v>
      </c>
      <c r="C1381" s="14" t="str">
        <f t="shared" si="2"/>
        <v>October</v>
      </c>
      <c r="D1381" s="15" t="str">
        <f t="shared" si="3"/>
        <v>2018</v>
      </c>
      <c r="E1381" s="16">
        <f t="shared" si="4"/>
        <v>41</v>
      </c>
      <c r="F1381" s="14" t="str">
        <f>VLOOKUP(A1381,'_Holidays'!A1381:B3486,2,FALSE)</f>
        <v>Y</v>
      </c>
      <c r="G1381" s="17" t="str">
        <f>VLOOKUP(A1381,'_Holidays'!A1381:C3486,3,FALSE)</f>
        <v>N</v>
      </c>
      <c r="H1381" s="18">
        <v>6.4</v>
      </c>
      <c r="I1381" s="14" t="str">
        <f>IFERROR(__xludf.DUMMYFUNCTION("SPARKLINE(H1381,{""charttype"",""bar"";""color1"",""#00CCFF"";""max"",MAX($H$2:$H$2107)})"),"")</f>
        <v/>
      </c>
      <c r="J1381" s="18">
        <v>20.7</v>
      </c>
      <c r="K1381" s="14" t="str">
        <f>IFERROR(__xludf.DUMMYFUNCTION("SPARKLINE(J1381,{""charttype"",""bar"";""color1"",""#FF0000"";""max"",MAX($J$2:$J$2107)})"),"")</f>
        <v/>
      </c>
      <c r="L1381" s="18">
        <v>23.7</v>
      </c>
      <c r="M1381" s="18" t="str">
        <f>IFERROR(__xludf.DUMMYFUNCTION("SPARKLINE(L1381,{""charttype"",""bar"";""color1"",""#FF9900"";""max"",MAX($L$2:$L$2107)})"),"")</f>
        <v/>
      </c>
      <c r="N1381" s="18">
        <v>0.0</v>
      </c>
      <c r="O1381" s="14" t="str">
        <f>IFERROR(__xludf.DUMMYFUNCTION("SPARKLINE(N1381,{""charttype"",""bar"";""color1"",""#0066CC"";""max"",MAX($N$2:$N$2107)})"),"")</f>
        <v/>
      </c>
      <c r="P1381" s="16">
        <v>110432.3</v>
      </c>
      <c r="Q1381" s="19">
        <v>85.63041</v>
      </c>
      <c r="R1381" s="21">
        <f t="shared" si="5"/>
        <v>9456363.126</v>
      </c>
    </row>
    <row r="1382">
      <c r="A1382" s="6">
        <v>43385.0</v>
      </c>
      <c r="B1382" s="14" t="str">
        <f t="shared" si="1"/>
        <v>Friday</v>
      </c>
      <c r="C1382" s="14" t="str">
        <f t="shared" si="2"/>
        <v>October</v>
      </c>
      <c r="D1382" s="15" t="str">
        <f t="shared" si="3"/>
        <v>2018</v>
      </c>
      <c r="E1382" s="16">
        <f t="shared" si="4"/>
        <v>41</v>
      </c>
      <c r="F1382" s="14" t="str">
        <f>VLOOKUP(A1382,'_Holidays'!A1382:B3487,2,FALSE)</f>
        <v>Y</v>
      </c>
      <c r="G1382" s="17" t="str">
        <f>VLOOKUP(A1382,'_Holidays'!A1382:C3487,3,FALSE)</f>
        <v>N</v>
      </c>
      <c r="H1382" s="18">
        <v>8.7</v>
      </c>
      <c r="I1382" s="14" t="str">
        <f>IFERROR(__xludf.DUMMYFUNCTION("SPARKLINE(H1382,{""charttype"",""bar"";""color1"",""#00CCFF"";""max"",MAX($H$2:$H$2107)})"),"")</f>
        <v/>
      </c>
      <c r="J1382" s="18">
        <v>22.7</v>
      </c>
      <c r="K1382" s="14" t="str">
        <f>IFERROR(__xludf.DUMMYFUNCTION("SPARKLINE(J1382,{""charttype"",""bar"";""color1"",""#FF0000"";""max"",MAX($J$2:$J$2107)})"),"")</f>
        <v/>
      </c>
      <c r="L1382" s="18">
        <v>23.9</v>
      </c>
      <c r="M1382" s="18" t="str">
        <f>IFERROR(__xludf.DUMMYFUNCTION("SPARKLINE(L1382,{""charttype"",""bar"";""color1"",""#FF9900"";""max"",MAX($L$2:$L$2107)})"),"")</f>
        <v/>
      </c>
      <c r="N1382" s="18">
        <v>0.0</v>
      </c>
      <c r="O1382" s="14" t="str">
        <f>IFERROR(__xludf.DUMMYFUNCTION("SPARKLINE(N1382,{""charttype"",""bar"";""color1"",""#0066CC"";""max"",MAX($N$2:$N$2107)})"),"")</f>
        <v/>
      </c>
      <c r="P1382" s="16">
        <v>110457.3</v>
      </c>
      <c r="Q1382" s="19">
        <v>88.47236</v>
      </c>
      <c r="R1382" s="21">
        <f t="shared" si="5"/>
        <v>9772418.01</v>
      </c>
    </row>
    <row r="1383">
      <c r="A1383" s="6">
        <v>43386.0</v>
      </c>
      <c r="B1383" s="14" t="str">
        <f t="shared" si="1"/>
        <v>Saturday</v>
      </c>
      <c r="C1383" s="14" t="str">
        <f t="shared" si="2"/>
        <v>October</v>
      </c>
      <c r="D1383" s="15" t="str">
        <f t="shared" si="3"/>
        <v>2018</v>
      </c>
      <c r="E1383" s="16">
        <f t="shared" si="4"/>
        <v>41</v>
      </c>
      <c r="F1383" s="14" t="str">
        <f>VLOOKUP(A1383,'_Holidays'!A1383:B3488,2,FALSE)</f>
        <v>Y</v>
      </c>
      <c r="G1383" s="17" t="str">
        <f>VLOOKUP(A1383,'_Holidays'!A1383:C3488,3,FALSE)</f>
        <v>N</v>
      </c>
      <c r="H1383" s="18">
        <v>10.5</v>
      </c>
      <c r="I1383" s="14" t="str">
        <f>IFERROR(__xludf.DUMMYFUNCTION("SPARKLINE(H1383,{""charttype"",""bar"";""color1"",""#00CCFF"";""max"",MAX($H$2:$H$2107)})"),"")</f>
        <v/>
      </c>
      <c r="J1383" s="18">
        <v>24.9</v>
      </c>
      <c r="K1383" s="14" t="str">
        <f>IFERROR(__xludf.DUMMYFUNCTION("SPARKLINE(J1383,{""charttype"",""bar"";""color1"",""#FF0000"";""max"",MAX($J$2:$J$2107)})"),"")</f>
        <v/>
      </c>
      <c r="L1383" s="18">
        <v>23.2</v>
      </c>
      <c r="M1383" s="18" t="str">
        <f>IFERROR(__xludf.DUMMYFUNCTION("SPARKLINE(L1383,{""charttype"",""bar"";""color1"",""#FF9900"";""max"",MAX($L$2:$L$2107)})"),"")</f>
        <v/>
      </c>
      <c r="N1383" s="18">
        <v>0.0</v>
      </c>
      <c r="O1383" s="14" t="str">
        <f>IFERROR(__xludf.DUMMYFUNCTION("SPARKLINE(N1383,{""charttype"",""bar"";""color1"",""#0066CC"";""max"",MAX($N$2:$N$2107)})"),"")</f>
        <v/>
      </c>
      <c r="P1383" s="16">
        <v>96584.75</v>
      </c>
      <c r="Q1383" s="19">
        <v>74.6166</v>
      </c>
      <c r="R1383" s="21">
        <f t="shared" si="5"/>
        <v>7206825.657</v>
      </c>
    </row>
    <row r="1384">
      <c r="A1384" s="6">
        <v>43387.0</v>
      </c>
      <c r="B1384" s="14" t="str">
        <f t="shared" si="1"/>
        <v>Sunday</v>
      </c>
      <c r="C1384" s="14" t="str">
        <f t="shared" si="2"/>
        <v>October</v>
      </c>
      <c r="D1384" s="15" t="str">
        <f t="shared" si="3"/>
        <v>2018</v>
      </c>
      <c r="E1384" s="16">
        <f t="shared" si="4"/>
        <v>42</v>
      </c>
      <c r="F1384" s="14" t="str">
        <f>VLOOKUP(A1384,'_Holidays'!A1384:B3489,2,FALSE)</f>
        <v>Y</v>
      </c>
      <c r="G1384" s="17" t="str">
        <f>VLOOKUP(A1384,'_Holidays'!A1384:C3489,3,FALSE)</f>
        <v>N</v>
      </c>
      <c r="H1384" s="18">
        <v>12.4</v>
      </c>
      <c r="I1384" s="14" t="str">
        <f>IFERROR(__xludf.DUMMYFUNCTION("SPARKLINE(H1384,{""charttype"",""bar"";""color1"",""#00CCFF"";""max"",MAX($H$2:$H$2107)})"),"")</f>
        <v/>
      </c>
      <c r="J1384" s="18">
        <v>27.3</v>
      </c>
      <c r="K1384" s="14" t="str">
        <f>IFERROR(__xludf.DUMMYFUNCTION("SPARKLINE(J1384,{""charttype"",""bar"";""color1"",""#FF0000"";""max"",MAX($J$2:$J$2107)})"),"")</f>
        <v/>
      </c>
      <c r="L1384" s="18">
        <v>22.1</v>
      </c>
      <c r="M1384" s="18" t="str">
        <f>IFERROR(__xludf.DUMMYFUNCTION("SPARKLINE(L1384,{""charttype"",""bar"";""color1"",""#FF9900"";""max"",MAX($L$2:$L$2107)})"),"")</f>
        <v/>
      </c>
      <c r="N1384" s="18">
        <v>0.0</v>
      </c>
      <c r="O1384" s="14" t="str">
        <f>IFERROR(__xludf.DUMMYFUNCTION("SPARKLINE(N1384,{""charttype"",""bar"";""color1"",""#0066CC"";""max"",MAX($N$2:$N$2107)})"),"")</f>
        <v/>
      </c>
      <c r="P1384" s="16">
        <v>90918.62</v>
      </c>
      <c r="Q1384" s="19">
        <v>56.86416</v>
      </c>
      <c r="R1384" s="21">
        <f t="shared" si="5"/>
        <v>5170010.955</v>
      </c>
    </row>
    <row r="1385">
      <c r="A1385" s="6">
        <v>43388.0</v>
      </c>
      <c r="B1385" s="14" t="str">
        <f t="shared" si="1"/>
        <v>Monday</v>
      </c>
      <c r="C1385" s="14" t="str">
        <f t="shared" si="2"/>
        <v>October</v>
      </c>
      <c r="D1385" s="15" t="str">
        <f t="shared" si="3"/>
        <v>2018</v>
      </c>
      <c r="E1385" s="16">
        <f t="shared" si="4"/>
        <v>42</v>
      </c>
      <c r="F1385" s="14" t="str">
        <f>VLOOKUP(A1385,'_Holidays'!A1385:B3490,2,FALSE)</f>
        <v>Y</v>
      </c>
      <c r="G1385" s="17" t="str">
        <f>VLOOKUP(A1385,'_Holidays'!A1385:C3490,3,FALSE)</f>
        <v>N</v>
      </c>
      <c r="H1385" s="18">
        <v>19.5</v>
      </c>
      <c r="I1385" s="14" t="str">
        <f>IFERROR(__xludf.DUMMYFUNCTION("SPARKLINE(H1385,{""charttype"",""bar"";""color1"",""#00CCFF"";""max"",MAX($H$2:$H$2107)})"),"")</f>
        <v/>
      </c>
      <c r="J1385" s="18">
        <v>27.5</v>
      </c>
      <c r="K1385" s="14" t="str">
        <f>IFERROR(__xludf.DUMMYFUNCTION("SPARKLINE(J1385,{""charttype"",""bar"";""color1"",""#FF0000"";""max"",MAX($J$2:$J$2107)})"),"")</f>
        <v/>
      </c>
      <c r="L1385" s="18">
        <v>19.4</v>
      </c>
      <c r="M1385" s="18" t="str">
        <f>IFERROR(__xludf.DUMMYFUNCTION("SPARKLINE(L1385,{""charttype"",""bar"";""color1"",""#FF9900"";""max"",MAX($L$2:$L$2107)})"),"")</f>
        <v/>
      </c>
      <c r="N1385" s="18">
        <v>0.0</v>
      </c>
      <c r="O1385" s="14" t="str">
        <f>IFERROR(__xludf.DUMMYFUNCTION("SPARKLINE(N1385,{""charttype"",""bar"";""color1"",""#0066CC"";""max"",MAX($N$2:$N$2107)})"),"")</f>
        <v/>
      </c>
      <c r="P1385" s="16">
        <v>108070.3</v>
      </c>
      <c r="Q1385" s="19">
        <v>79.18245</v>
      </c>
      <c r="R1385" s="21">
        <f t="shared" si="5"/>
        <v>8557271.126</v>
      </c>
    </row>
    <row r="1386">
      <c r="A1386" s="6">
        <v>43389.0</v>
      </c>
      <c r="B1386" s="14" t="str">
        <f t="shared" si="1"/>
        <v>Tuesday</v>
      </c>
      <c r="C1386" s="14" t="str">
        <f t="shared" si="2"/>
        <v>October</v>
      </c>
      <c r="D1386" s="15" t="str">
        <f t="shared" si="3"/>
        <v>2018</v>
      </c>
      <c r="E1386" s="16">
        <f t="shared" si="4"/>
        <v>42</v>
      </c>
      <c r="F1386" s="14" t="str">
        <f>VLOOKUP(A1386,'_Holidays'!A1386:B3491,2,FALSE)</f>
        <v>Y</v>
      </c>
      <c r="G1386" s="17" t="str">
        <f>VLOOKUP(A1386,'_Holidays'!A1386:C3491,3,FALSE)</f>
        <v>N</v>
      </c>
      <c r="H1386" s="18">
        <v>20.0</v>
      </c>
      <c r="I1386" s="14" t="str">
        <f>IFERROR(__xludf.DUMMYFUNCTION("SPARKLINE(H1386,{""charttype"",""bar"";""color1"",""#00CCFF"";""max"",MAX($H$2:$H$2107)})"),"")</f>
        <v/>
      </c>
      <c r="J1386" s="18">
        <v>23.1</v>
      </c>
      <c r="K1386" s="14" t="str">
        <f>IFERROR(__xludf.DUMMYFUNCTION("SPARKLINE(J1386,{""charttype"",""bar"";""color1"",""#FF0000"";""max"",MAX($J$2:$J$2107)})"),"")</f>
        <v/>
      </c>
      <c r="L1386" s="18">
        <v>6.1</v>
      </c>
      <c r="M1386" s="18" t="str">
        <f>IFERROR(__xludf.DUMMYFUNCTION("SPARKLINE(L1386,{""charttype"",""bar"";""color1"",""#FF9900"";""max"",MAX($L$2:$L$2107)})"),"")</f>
        <v/>
      </c>
      <c r="N1386" s="18">
        <v>0.2</v>
      </c>
      <c r="O1386" s="14" t="str">
        <f>IFERROR(__xludf.DUMMYFUNCTION("SPARKLINE(N1386,{""charttype"",""bar"";""color1"",""#0066CC"";""max"",MAX($N$2:$N$2107)})"),"")</f>
        <v/>
      </c>
      <c r="P1386" s="16">
        <v>113889.4</v>
      </c>
      <c r="Q1386" s="19">
        <v>89.02525</v>
      </c>
      <c r="R1386" s="21">
        <f t="shared" si="5"/>
        <v>10139032.31</v>
      </c>
    </row>
    <row r="1387">
      <c r="A1387" s="6">
        <v>43390.0</v>
      </c>
      <c r="B1387" s="14" t="str">
        <f t="shared" si="1"/>
        <v>Wednesday</v>
      </c>
      <c r="C1387" s="14" t="str">
        <f t="shared" si="2"/>
        <v>October</v>
      </c>
      <c r="D1387" s="15" t="str">
        <f t="shared" si="3"/>
        <v>2018</v>
      </c>
      <c r="E1387" s="16">
        <f t="shared" si="4"/>
        <v>42</v>
      </c>
      <c r="F1387" s="14" t="str">
        <f>VLOOKUP(A1387,'_Holidays'!A1387:B3492,2,FALSE)</f>
        <v>Y</v>
      </c>
      <c r="G1387" s="17" t="str">
        <f>VLOOKUP(A1387,'_Holidays'!A1387:C3492,3,FALSE)</f>
        <v>N</v>
      </c>
      <c r="H1387" s="18">
        <v>16.1</v>
      </c>
      <c r="I1387" s="14" t="str">
        <f>IFERROR(__xludf.DUMMYFUNCTION("SPARKLINE(H1387,{""charttype"",""bar"";""color1"",""#00CCFF"";""max"",MAX($H$2:$H$2107)})"),"")</f>
        <v/>
      </c>
      <c r="J1387" s="18">
        <v>22.6</v>
      </c>
      <c r="K1387" s="14" t="str">
        <f>IFERROR(__xludf.DUMMYFUNCTION("SPARKLINE(J1387,{""charttype"",""bar"";""color1"",""#FF0000"";""max"",MAX($J$2:$J$2107)})"),"")</f>
        <v/>
      </c>
      <c r="L1387" s="18">
        <v>15.1</v>
      </c>
      <c r="M1387" s="18" t="str">
        <f>IFERROR(__xludf.DUMMYFUNCTION("SPARKLINE(L1387,{""charttype"",""bar"";""color1"",""#FF9900"";""max"",MAX($L$2:$L$2107)})"),"")</f>
        <v/>
      </c>
      <c r="N1387" s="18">
        <v>5.2</v>
      </c>
      <c r="O1387" s="14" t="str">
        <f>IFERROR(__xludf.DUMMYFUNCTION("SPARKLINE(N1387,{""charttype"",""bar"";""color1"",""#0066CC"";""max"",MAX($N$2:$N$2107)})"),"")</f>
        <v/>
      </c>
      <c r="P1387" s="16">
        <v>112592.3</v>
      </c>
      <c r="Q1387" s="19">
        <v>122.2007</v>
      </c>
      <c r="R1387" s="21">
        <f t="shared" si="5"/>
        <v>13758857.87</v>
      </c>
    </row>
    <row r="1388">
      <c r="A1388" s="6">
        <v>43391.0</v>
      </c>
      <c r="B1388" s="14" t="str">
        <f t="shared" si="1"/>
        <v>Thursday</v>
      </c>
      <c r="C1388" s="14" t="str">
        <f t="shared" si="2"/>
        <v>October</v>
      </c>
      <c r="D1388" s="15" t="str">
        <f t="shared" si="3"/>
        <v>2018</v>
      </c>
      <c r="E1388" s="16">
        <f t="shared" si="4"/>
        <v>42</v>
      </c>
      <c r="F1388" s="14" t="str">
        <f>VLOOKUP(A1388,'_Holidays'!A1388:B3493,2,FALSE)</f>
        <v>Y</v>
      </c>
      <c r="G1388" s="17" t="str">
        <f>VLOOKUP(A1388,'_Holidays'!A1388:C3493,3,FALSE)</f>
        <v>N</v>
      </c>
      <c r="H1388" s="18">
        <v>14.7</v>
      </c>
      <c r="I1388" s="14" t="str">
        <f>IFERROR(__xludf.DUMMYFUNCTION("SPARKLINE(H1388,{""charttype"",""bar"";""color1"",""#00CCFF"";""max"",MAX($H$2:$H$2107)})"),"")</f>
        <v/>
      </c>
      <c r="J1388" s="18">
        <v>20.7</v>
      </c>
      <c r="K1388" s="14" t="str">
        <f>IFERROR(__xludf.DUMMYFUNCTION("SPARKLINE(J1388,{""charttype"",""bar"";""color1"",""#FF0000"";""max"",MAX($J$2:$J$2107)})"),"")</f>
        <v/>
      </c>
      <c r="L1388" s="18">
        <v>10.5</v>
      </c>
      <c r="M1388" s="18" t="str">
        <f>IFERROR(__xludf.DUMMYFUNCTION("SPARKLINE(L1388,{""charttype"",""bar"";""color1"",""#FF9900"";""max"",MAX($L$2:$L$2107)})"),"")</f>
        <v/>
      </c>
      <c r="N1388" s="18">
        <v>2.0</v>
      </c>
      <c r="O1388" s="14" t="str">
        <f>IFERROR(__xludf.DUMMYFUNCTION("SPARKLINE(N1388,{""charttype"",""bar"";""color1"",""#0066CC"";""max"",MAX($N$2:$N$2107)})"),"")</f>
        <v/>
      </c>
      <c r="P1388" s="16">
        <v>112806.6</v>
      </c>
      <c r="Q1388" s="19">
        <v>165.7797</v>
      </c>
      <c r="R1388" s="21">
        <f t="shared" si="5"/>
        <v>18701044.31</v>
      </c>
    </row>
    <row r="1389">
      <c r="A1389" s="6">
        <v>43392.0</v>
      </c>
      <c r="B1389" s="14" t="str">
        <f t="shared" si="1"/>
        <v>Friday</v>
      </c>
      <c r="C1389" s="14" t="str">
        <f t="shared" si="2"/>
        <v>October</v>
      </c>
      <c r="D1389" s="15" t="str">
        <f t="shared" si="3"/>
        <v>2018</v>
      </c>
      <c r="E1389" s="16">
        <f t="shared" si="4"/>
        <v>42</v>
      </c>
      <c r="F1389" s="14" t="str">
        <f>VLOOKUP(A1389,'_Holidays'!A1389:B3494,2,FALSE)</f>
        <v>Y</v>
      </c>
      <c r="G1389" s="17" t="str">
        <f>VLOOKUP(A1389,'_Holidays'!A1389:C3494,3,FALSE)</f>
        <v>N</v>
      </c>
      <c r="H1389" s="18">
        <v>12.8</v>
      </c>
      <c r="I1389" s="14" t="str">
        <f>IFERROR(__xludf.DUMMYFUNCTION("SPARKLINE(H1389,{""charttype"",""bar"";""color1"",""#00CCFF"";""max"",MAX($H$2:$H$2107)})"),"")</f>
        <v/>
      </c>
      <c r="J1389" s="18">
        <v>27.4</v>
      </c>
      <c r="K1389" s="14" t="str">
        <f>IFERROR(__xludf.DUMMYFUNCTION("SPARKLINE(J1389,{""charttype"",""bar"";""color1"",""#FF0000"";""max"",MAX($J$2:$J$2107)})"),"")</f>
        <v/>
      </c>
      <c r="L1389" s="18">
        <v>23.0</v>
      </c>
      <c r="M1389" s="18" t="str">
        <f>IFERROR(__xludf.DUMMYFUNCTION("SPARKLINE(L1389,{""charttype"",""bar"";""color1"",""#FF9900"";""max"",MAX($L$2:$L$2107)})"),"")</f>
        <v/>
      </c>
      <c r="N1389" s="18">
        <v>0.0</v>
      </c>
      <c r="O1389" s="14" t="str">
        <f>IFERROR(__xludf.DUMMYFUNCTION("SPARKLINE(N1389,{""charttype"",""bar"";""color1"",""#0066CC"";""max"",MAX($N$2:$N$2107)})"),"")</f>
        <v/>
      </c>
      <c r="P1389" s="16">
        <v>107940.2</v>
      </c>
      <c r="Q1389" s="19">
        <v>101.6604</v>
      </c>
      <c r="R1389" s="21">
        <f t="shared" si="5"/>
        <v>10973243.91</v>
      </c>
    </row>
    <row r="1390">
      <c r="A1390" s="6">
        <v>43393.0</v>
      </c>
      <c r="B1390" s="14" t="str">
        <f t="shared" si="1"/>
        <v>Saturday</v>
      </c>
      <c r="C1390" s="14" t="str">
        <f t="shared" si="2"/>
        <v>October</v>
      </c>
      <c r="D1390" s="15" t="str">
        <f t="shared" si="3"/>
        <v>2018</v>
      </c>
      <c r="E1390" s="16">
        <f t="shared" si="4"/>
        <v>42</v>
      </c>
      <c r="F1390" s="14" t="str">
        <f>VLOOKUP(A1390,'_Holidays'!A1390:B3495,2,FALSE)</f>
        <v>Y</v>
      </c>
      <c r="G1390" s="17" t="str">
        <f>VLOOKUP(A1390,'_Holidays'!A1390:C3495,3,FALSE)</f>
        <v>N</v>
      </c>
      <c r="H1390" s="18">
        <v>11.7</v>
      </c>
      <c r="I1390" s="14" t="str">
        <f>IFERROR(__xludf.DUMMYFUNCTION("SPARKLINE(H1390,{""charttype"",""bar"";""color1"",""#00CCFF"";""max"",MAX($H$2:$H$2107)})"),"")</f>
        <v/>
      </c>
      <c r="J1390" s="18">
        <v>16.1</v>
      </c>
      <c r="K1390" s="14" t="str">
        <f>IFERROR(__xludf.DUMMYFUNCTION("SPARKLINE(J1390,{""charttype"",""bar"";""color1"",""#FF0000"";""max"",MAX($J$2:$J$2107)})"),"")</f>
        <v/>
      </c>
      <c r="L1390" s="18">
        <v>9.8</v>
      </c>
      <c r="M1390" s="18" t="str">
        <f>IFERROR(__xludf.DUMMYFUNCTION("SPARKLINE(L1390,{""charttype"",""bar"";""color1"",""#FF9900"";""max"",MAX($L$2:$L$2107)})"),"")</f>
        <v/>
      </c>
      <c r="N1390" s="18">
        <v>5.0</v>
      </c>
      <c r="O1390" s="14" t="str">
        <f>IFERROR(__xludf.DUMMYFUNCTION("SPARKLINE(N1390,{""charttype"",""bar"";""color1"",""#0066CC"";""max"",MAX($N$2:$N$2107)})"),"")</f>
        <v/>
      </c>
      <c r="P1390" s="16">
        <v>99368.86</v>
      </c>
      <c r="Q1390" s="19">
        <v>96.29224</v>
      </c>
      <c r="R1390" s="21">
        <f t="shared" si="5"/>
        <v>9568450.116</v>
      </c>
    </row>
    <row r="1391">
      <c r="A1391" s="6">
        <v>43394.0</v>
      </c>
      <c r="B1391" s="14" t="str">
        <f t="shared" si="1"/>
        <v>Sunday</v>
      </c>
      <c r="C1391" s="14" t="str">
        <f t="shared" si="2"/>
        <v>October</v>
      </c>
      <c r="D1391" s="15" t="str">
        <f t="shared" si="3"/>
        <v>2018</v>
      </c>
      <c r="E1391" s="16">
        <f t="shared" si="4"/>
        <v>43</v>
      </c>
      <c r="F1391" s="14" t="str">
        <f>VLOOKUP(A1391,'_Holidays'!A1391:B3496,2,FALSE)</f>
        <v>Y</v>
      </c>
      <c r="G1391" s="17" t="str">
        <f>VLOOKUP(A1391,'_Holidays'!A1391:C3496,3,FALSE)</f>
        <v>N</v>
      </c>
      <c r="H1391" s="18">
        <v>7.6</v>
      </c>
      <c r="I1391" s="14" t="str">
        <f>IFERROR(__xludf.DUMMYFUNCTION("SPARKLINE(H1391,{""charttype"",""bar"";""color1"",""#00CCFF"";""max"",MAX($H$2:$H$2107)})"),"")</f>
        <v/>
      </c>
      <c r="J1391" s="18">
        <v>19.2</v>
      </c>
      <c r="K1391" s="14" t="str">
        <f>IFERROR(__xludf.DUMMYFUNCTION("SPARKLINE(J1391,{""charttype"",""bar"";""color1"",""#FF0000"";""max"",MAX($J$2:$J$2107)})"),"")</f>
        <v/>
      </c>
      <c r="L1391" s="18">
        <v>22.7</v>
      </c>
      <c r="M1391" s="18" t="str">
        <f>IFERROR(__xludf.DUMMYFUNCTION("SPARKLINE(L1391,{""charttype"",""bar"";""color1"",""#FF9900"";""max"",MAX($L$2:$L$2107)})"),"")</f>
        <v/>
      </c>
      <c r="N1391" s="18">
        <v>5.6</v>
      </c>
      <c r="O1391" s="14" t="str">
        <f>IFERROR(__xludf.DUMMYFUNCTION("SPARKLINE(N1391,{""charttype"",""bar"";""color1"",""#0066CC"";""max"",MAX($N$2:$N$2107)})"),"")</f>
        <v/>
      </c>
      <c r="P1391" s="16">
        <v>98427.53</v>
      </c>
      <c r="Q1391" s="19">
        <v>81.92092</v>
      </c>
      <c r="R1391" s="21">
        <f t="shared" si="5"/>
        <v>8063273.811</v>
      </c>
    </row>
    <row r="1392">
      <c r="A1392" s="6">
        <v>43395.0</v>
      </c>
      <c r="B1392" s="14" t="str">
        <f t="shared" si="1"/>
        <v>Monday</v>
      </c>
      <c r="C1392" s="14" t="str">
        <f t="shared" si="2"/>
        <v>October</v>
      </c>
      <c r="D1392" s="15" t="str">
        <f t="shared" si="3"/>
        <v>2018</v>
      </c>
      <c r="E1392" s="16">
        <f t="shared" si="4"/>
        <v>43</v>
      </c>
      <c r="F1392" s="14" t="str">
        <f>VLOOKUP(A1392,'_Holidays'!A1392:B3497,2,FALSE)</f>
        <v>Y</v>
      </c>
      <c r="G1392" s="17" t="str">
        <f>VLOOKUP(A1392,'_Holidays'!A1392:C3497,3,FALSE)</f>
        <v>N</v>
      </c>
      <c r="H1392" s="18">
        <v>8.9</v>
      </c>
      <c r="I1392" s="14" t="str">
        <f>IFERROR(__xludf.DUMMYFUNCTION("SPARKLINE(H1392,{""charttype"",""bar"";""color1"",""#00CCFF"";""max"",MAX($H$2:$H$2107)})"),"")</f>
        <v/>
      </c>
      <c r="J1392" s="18">
        <v>27.0</v>
      </c>
      <c r="K1392" s="14" t="str">
        <f>IFERROR(__xludf.DUMMYFUNCTION("SPARKLINE(J1392,{""charttype"",""bar"";""color1"",""#FF0000"";""max"",MAX($J$2:$J$2107)})"),"")</f>
        <v/>
      </c>
      <c r="L1392" s="18">
        <v>25.7</v>
      </c>
      <c r="M1392" s="18" t="str">
        <f>IFERROR(__xludf.DUMMYFUNCTION("SPARKLINE(L1392,{""charttype"",""bar"";""color1"",""#FF9900"";""max"",MAX($L$2:$L$2107)})"),"")</f>
        <v/>
      </c>
      <c r="N1392" s="18">
        <v>0.0</v>
      </c>
      <c r="O1392" s="14" t="str">
        <f>IFERROR(__xludf.DUMMYFUNCTION("SPARKLINE(N1392,{""charttype"",""bar"";""color1"",""#0066CC"";""max"",MAX($N$2:$N$2107)})"),"")</f>
        <v/>
      </c>
      <c r="P1392" s="16">
        <v>105893.6</v>
      </c>
      <c r="Q1392" s="19">
        <v>84.17539</v>
      </c>
      <c r="R1392" s="21">
        <f t="shared" si="5"/>
        <v>8913635.079</v>
      </c>
    </row>
    <row r="1393">
      <c r="A1393" s="6">
        <v>43396.0</v>
      </c>
      <c r="B1393" s="14" t="str">
        <f t="shared" si="1"/>
        <v>Tuesday</v>
      </c>
      <c r="C1393" s="14" t="str">
        <f t="shared" si="2"/>
        <v>October</v>
      </c>
      <c r="D1393" s="15" t="str">
        <f t="shared" si="3"/>
        <v>2018</v>
      </c>
      <c r="E1393" s="16">
        <f t="shared" si="4"/>
        <v>43</v>
      </c>
      <c r="F1393" s="14" t="str">
        <f>VLOOKUP(A1393,'_Holidays'!A1393:B3498,2,FALSE)</f>
        <v>Y</v>
      </c>
      <c r="G1393" s="17" t="str">
        <f>VLOOKUP(A1393,'_Holidays'!A1393:C3498,3,FALSE)</f>
        <v>N</v>
      </c>
      <c r="H1393" s="18">
        <v>13.0</v>
      </c>
      <c r="I1393" s="14" t="str">
        <f>IFERROR(__xludf.DUMMYFUNCTION("SPARKLINE(H1393,{""charttype"",""bar"";""color1"",""#00CCFF"";""max"",MAX($H$2:$H$2107)})"),"")</f>
        <v/>
      </c>
      <c r="J1393" s="18">
        <v>18.8</v>
      </c>
      <c r="K1393" s="14" t="str">
        <f>IFERROR(__xludf.DUMMYFUNCTION("SPARKLINE(J1393,{""charttype"",""bar"";""color1"",""#FF0000"";""max"",MAX($J$2:$J$2107)})"),"")</f>
        <v/>
      </c>
      <c r="L1393" s="18">
        <v>16.7</v>
      </c>
      <c r="M1393" s="18" t="str">
        <f>IFERROR(__xludf.DUMMYFUNCTION("SPARKLINE(L1393,{""charttype"",""bar"";""color1"",""#FF9900"";""max"",MAX($L$2:$L$2107)})"),"")</f>
        <v/>
      </c>
      <c r="N1393" s="18">
        <v>0.0</v>
      </c>
      <c r="O1393" s="14" t="str">
        <f>IFERROR(__xludf.DUMMYFUNCTION("SPARKLINE(N1393,{""charttype"",""bar"";""color1"",""#0066CC"";""max"",MAX($N$2:$N$2107)})"),"")</f>
        <v/>
      </c>
      <c r="P1393" s="16">
        <v>109241.6</v>
      </c>
      <c r="Q1393" s="19">
        <v>90.93534</v>
      </c>
      <c r="R1393" s="21">
        <f t="shared" si="5"/>
        <v>9933922.038</v>
      </c>
    </row>
    <row r="1394">
      <c r="A1394" s="6">
        <v>43397.0</v>
      </c>
      <c r="B1394" s="14" t="str">
        <f t="shared" si="1"/>
        <v>Wednesday</v>
      </c>
      <c r="C1394" s="14" t="str">
        <f t="shared" si="2"/>
        <v>October</v>
      </c>
      <c r="D1394" s="15" t="str">
        <f t="shared" si="3"/>
        <v>2018</v>
      </c>
      <c r="E1394" s="16">
        <f t="shared" si="4"/>
        <v>43</v>
      </c>
      <c r="F1394" s="14" t="str">
        <f>VLOOKUP(A1394,'_Holidays'!A1394:B3499,2,FALSE)</f>
        <v>Y</v>
      </c>
      <c r="G1394" s="17" t="str">
        <f>VLOOKUP(A1394,'_Holidays'!A1394:C3499,3,FALSE)</f>
        <v>N</v>
      </c>
      <c r="H1394" s="18">
        <v>9.2</v>
      </c>
      <c r="I1394" s="14" t="str">
        <f>IFERROR(__xludf.DUMMYFUNCTION("SPARKLINE(H1394,{""charttype"",""bar"";""color1"",""#00CCFF"";""max"",MAX($H$2:$H$2107)})"),"")</f>
        <v/>
      </c>
      <c r="J1394" s="18">
        <v>15.5</v>
      </c>
      <c r="K1394" s="14" t="str">
        <f>IFERROR(__xludf.DUMMYFUNCTION("SPARKLINE(J1394,{""charttype"",""bar"";""color1"",""#FF0000"";""max"",MAX($J$2:$J$2107)})"),"")</f>
        <v/>
      </c>
      <c r="L1394" s="18">
        <v>19.7</v>
      </c>
      <c r="M1394" s="18" t="str">
        <f>IFERROR(__xludf.DUMMYFUNCTION("SPARKLINE(L1394,{""charttype"",""bar"";""color1"",""#FF9900"";""max"",MAX($L$2:$L$2107)})"),"")</f>
        <v/>
      </c>
      <c r="N1394" s="18">
        <v>0.0</v>
      </c>
      <c r="O1394" s="14" t="str">
        <f>IFERROR(__xludf.DUMMYFUNCTION("SPARKLINE(N1394,{""charttype"",""bar"";""color1"",""#0066CC"";""max"",MAX($N$2:$N$2107)})"),"")</f>
        <v/>
      </c>
      <c r="P1394" s="16">
        <v>111423.4</v>
      </c>
      <c r="Q1394" s="19">
        <v>93.34475</v>
      </c>
      <c r="R1394" s="21">
        <f t="shared" si="5"/>
        <v>10400789.42</v>
      </c>
    </row>
    <row r="1395">
      <c r="A1395" s="6">
        <v>43398.0</v>
      </c>
      <c r="B1395" s="14" t="str">
        <f t="shared" si="1"/>
        <v>Thursday</v>
      </c>
      <c r="C1395" s="14" t="str">
        <f t="shared" si="2"/>
        <v>October</v>
      </c>
      <c r="D1395" s="15" t="str">
        <f t="shared" si="3"/>
        <v>2018</v>
      </c>
      <c r="E1395" s="16">
        <f t="shared" si="4"/>
        <v>43</v>
      </c>
      <c r="F1395" s="14" t="str">
        <f>VLOOKUP(A1395,'_Holidays'!A1395:B3500,2,FALSE)</f>
        <v>Y</v>
      </c>
      <c r="G1395" s="17" t="str">
        <f>VLOOKUP(A1395,'_Holidays'!A1395:C3500,3,FALSE)</f>
        <v>N</v>
      </c>
      <c r="H1395" s="18">
        <v>6.4</v>
      </c>
      <c r="I1395" s="14" t="str">
        <f>IFERROR(__xludf.DUMMYFUNCTION("SPARKLINE(H1395,{""charttype"",""bar"";""color1"",""#00CCFF"";""max"",MAX($H$2:$H$2107)})"),"")</f>
        <v/>
      </c>
      <c r="J1395" s="18">
        <v>19.5</v>
      </c>
      <c r="K1395" s="14" t="str">
        <f>IFERROR(__xludf.DUMMYFUNCTION("SPARKLINE(J1395,{""charttype"",""bar"";""color1"",""#FF0000"";""max"",MAX($J$2:$J$2107)})"),"")</f>
        <v/>
      </c>
      <c r="L1395" s="18">
        <v>25.0</v>
      </c>
      <c r="M1395" s="18" t="str">
        <f>IFERROR(__xludf.DUMMYFUNCTION("SPARKLINE(L1395,{""charttype"",""bar"";""color1"",""#FF9900"";""max"",MAX($L$2:$L$2107)})"),"")</f>
        <v/>
      </c>
      <c r="N1395" s="18">
        <v>0.0</v>
      </c>
      <c r="O1395" s="14" t="str">
        <f>IFERROR(__xludf.DUMMYFUNCTION("SPARKLINE(N1395,{""charttype"",""bar"";""color1"",""#0066CC"";""max"",MAX($N$2:$N$2107)})"),"")</f>
        <v/>
      </c>
      <c r="P1395" s="16">
        <v>112414.4</v>
      </c>
      <c r="Q1395" s="19">
        <v>115.4273</v>
      </c>
      <c r="R1395" s="21">
        <f t="shared" si="5"/>
        <v>12975690.67</v>
      </c>
    </row>
    <row r="1396">
      <c r="A1396" s="6">
        <v>43399.0</v>
      </c>
      <c r="B1396" s="14" t="str">
        <f t="shared" si="1"/>
        <v>Friday</v>
      </c>
      <c r="C1396" s="14" t="str">
        <f t="shared" si="2"/>
        <v>October</v>
      </c>
      <c r="D1396" s="15" t="str">
        <f t="shared" si="3"/>
        <v>2018</v>
      </c>
      <c r="E1396" s="16">
        <f t="shared" si="4"/>
        <v>43</v>
      </c>
      <c r="F1396" s="14" t="str">
        <f>VLOOKUP(A1396,'_Holidays'!A1396:B3501,2,FALSE)</f>
        <v>Y</v>
      </c>
      <c r="G1396" s="17" t="str">
        <f>VLOOKUP(A1396,'_Holidays'!A1396:C3501,3,FALSE)</f>
        <v>N</v>
      </c>
      <c r="H1396" s="18">
        <v>9.6</v>
      </c>
      <c r="I1396" s="14" t="str">
        <f>IFERROR(__xludf.DUMMYFUNCTION("SPARKLINE(H1396,{""charttype"",""bar"";""color1"",""#00CCFF"";""max"",MAX($H$2:$H$2107)})"),"")</f>
        <v/>
      </c>
      <c r="J1396" s="18">
        <v>18.3</v>
      </c>
      <c r="K1396" s="14" t="str">
        <f>IFERROR(__xludf.DUMMYFUNCTION("SPARKLINE(J1396,{""charttype"",""bar"";""color1"",""#FF0000"";""max"",MAX($J$2:$J$2107)})"),"")</f>
        <v/>
      </c>
      <c r="L1396" s="18">
        <v>23.7</v>
      </c>
      <c r="M1396" s="18" t="str">
        <f>IFERROR(__xludf.DUMMYFUNCTION("SPARKLINE(L1396,{""charttype"",""bar"";""color1"",""#FF9900"";""max"",MAX($L$2:$L$2107)})"),"")</f>
        <v/>
      </c>
      <c r="N1396" s="18">
        <v>0.0</v>
      </c>
      <c r="O1396" s="14" t="str">
        <f>IFERROR(__xludf.DUMMYFUNCTION("SPARKLINE(N1396,{""charttype"",""bar"";""color1"",""#0066CC"";""max"",MAX($N$2:$N$2107)})"),"")</f>
        <v/>
      </c>
      <c r="P1396" s="16">
        <v>111145.1</v>
      </c>
      <c r="Q1396" s="19">
        <v>111.2042</v>
      </c>
      <c r="R1396" s="21">
        <f t="shared" si="5"/>
        <v>12359801.93</v>
      </c>
    </row>
    <row r="1397">
      <c r="A1397" s="6">
        <v>43400.0</v>
      </c>
      <c r="B1397" s="14" t="str">
        <f t="shared" si="1"/>
        <v>Saturday</v>
      </c>
      <c r="C1397" s="14" t="str">
        <f t="shared" si="2"/>
        <v>October</v>
      </c>
      <c r="D1397" s="15" t="str">
        <f t="shared" si="3"/>
        <v>2018</v>
      </c>
      <c r="E1397" s="16">
        <f t="shared" si="4"/>
        <v>43</v>
      </c>
      <c r="F1397" s="14" t="str">
        <f>VLOOKUP(A1397,'_Holidays'!A1397:B3502,2,FALSE)</f>
        <v>Y</v>
      </c>
      <c r="G1397" s="17" t="str">
        <f>VLOOKUP(A1397,'_Holidays'!A1397:C3502,3,FALSE)</f>
        <v>N</v>
      </c>
      <c r="H1397" s="18">
        <v>11.3</v>
      </c>
      <c r="I1397" s="14" t="str">
        <f>IFERROR(__xludf.DUMMYFUNCTION("SPARKLINE(H1397,{""charttype"",""bar"";""color1"",""#00CCFF"";""max"",MAX($H$2:$H$2107)})"),"")</f>
        <v/>
      </c>
      <c r="J1397" s="18">
        <v>19.6</v>
      </c>
      <c r="K1397" s="14" t="str">
        <f>IFERROR(__xludf.DUMMYFUNCTION("SPARKLINE(J1397,{""charttype"",""bar"";""color1"",""#FF0000"";""max"",MAX($J$2:$J$2107)})"),"")</f>
        <v/>
      </c>
      <c r="L1397" s="18">
        <v>20.5</v>
      </c>
      <c r="M1397" s="18" t="str">
        <f>IFERROR(__xludf.DUMMYFUNCTION("SPARKLINE(L1397,{""charttype"",""bar"";""color1"",""#FF9900"";""max"",MAX($L$2:$L$2107)})"),"")</f>
        <v/>
      </c>
      <c r="N1397" s="18">
        <v>0.0</v>
      </c>
      <c r="O1397" s="14" t="str">
        <f>IFERROR(__xludf.DUMMYFUNCTION("SPARKLINE(N1397,{""charttype"",""bar"";""color1"",""#0066CC"";""max"",MAX($N$2:$N$2107)})"),"")</f>
        <v/>
      </c>
      <c r="P1397" s="16">
        <v>97973.99</v>
      </c>
      <c r="Q1397" s="19">
        <v>98.83227</v>
      </c>
      <c r="R1397" s="21">
        <f t="shared" si="5"/>
        <v>9682991.833</v>
      </c>
    </row>
    <row r="1398">
      <c r="A1398" s="6">
        <v>43401.0</v>
      </c>
      <c r="B1398" s="14" t="str">
        <f t="shared" si="1"/>
        <v>Sunday</v>
      </c>
      <c r="C1398" s="14" t="str">
        <f t="shared" si="2"/>
        <v>October</v>
      </c>
      <c r="D1398" s="15" t="str">
        <f t="shared" si="3"/>
        <v>2018</v>
      </c>
      <c r="E1398" s="16">
        <f t="shared" si="4"/>
        <v>44</v>
      </c>
      <c r="F1398" s="14" t="str">
        <f>VLOOKUP(A1398,'_Holidays'!A1398:B3503,2,FALSE)</f>
        <v>Y</v>
      </c>
      <c r="G1398" s="17" t="str">
        <f>VLOOKUP(A1398,'_Holidays'!A1398:C3503,3,FALSE)</f>
        <v>N</v>
      </c>
      <c r="H1398" s="18">
        <v>9.3</v>
      </c>
      <c r="I1398" s="14" t="str">
        <f>IFERROR(__xludf.DUMMYFUNCTION("SPARKLINE(H1398,{""charttype"",""bar"";""color1"",""#00CCFF"";""max"",MAX($H$2:$H$2107)})"),"")</f>
        <v/>
      </c>
      <c r="J1398" s="18">
        <v>15.9</v>
      </c>
      <c r="K1398" s="14" t="str">
        <f>IFERROR(__xludf.DUMMYFUNCTION("SPARKLINE(J1398,{""charttype"",""bar"";""color1"",""#FF0000"";""max"",MAX($J$2:$J$2107)})"),"")</f>
        <v/>
      </c>
      <c r="L1398" s="18">
        <v>22.8</v>
      </c>
      <c r="M1398" s="18" t="str">
        <f>IFERROR(__xludf.DUMMYFUNCTION("SPARKLINE(L1398,{""charttype"",""bar"";""color1"",""#FF9900"";""max"",MAX($L$2:$L$2107)})"),"")</f>
        <v/>
      </c>
      <c r="N1398" s="18">
        <v>0.0</v>
      </c>
      <c r="O1398" s="14" t="str">
        <f>IFERROR(__xludf.DUMMYFUNCTION("SPARKLINE(N1398,{""charttype"",""bar"";""color1"",""#0066CC"";""max"",MAX($N$2:$N$2107)})"),"")</f>
        <v/>
      </c>
      <c r="P1398" s="16">
        <v>95624.02</v>
      </c>
      <c r="Q1398" s="19">
        <v>110.2152</v>
      </c>
      <c r="R1398" s="21">
        <f t="shared" si="5"/>
        <v>10539220.49</v>
      </c>
    </row>
    <row r="1399">
      <c r="A1399" s="6">
        <v>43402.0</v>
      </c>
      <c r="B1399" s="14" t="str">
        <f t="shared" si="1"/>
        <v>Monday</v>
      </c>
      <c r="C1399" s="14" t="str">
        <f t="shared" si="2"/>
        <v>October</v>
      </c>
      <c r="D1399" s="15" t="str">
        <f t="shared" si="3"/>
        <v>2018</v>
      </c>
      <c r="E1399" s="16">
        <f t="shared" si="4"/>
        <v>44</v>
      </c>
      <c r="F1399" s="14" t="str">
        <f>VLOOKUP(A1399,'_Holidays'!A1399:B3504,2,FALSE)</f>
        <v>Y</v>
      </c>
      <c r="G1399" s="17" t="str">
        <f>VLOOKUP(A1399,'_Holidays'!A1399:C3504,3,FALSE)</f>
        <v>N</v>
      </c>
      <c r="H1399" s="18">
        <v>9.1</v>
      </c>
      <c r="I1399" s="14" t="str">
        <f>IFERROR(__xludf.DUMMYFUNCTION("SPARKLINE(H1399,{""charttype"",""bar"";""color1"",""#00CCFF"";""max"",MAX($H$2:$H$2107)})"),"")</f>
        <v/>
      </c>
      <c r="J1399" s="18">
        <v>17.0</v>
      </c>
      <c r="K1399" s="14" t="str">
        <f>IFERROR(__xludf.DUMMYFUNCTION("SPARKLINE(J1399,{""charttype"",""bar"";""color1"",""#FF0000"";""max"",MAX($J$2:$J$2107)})"),"")</f>
        <v/>
      </c>
      <c r="L1399" s="18">
        <v>25.6</v>
      </c>
      <c r="M1399" s="18" t="str">
        <f>IFERROR(__xludf.DUMMYFUNCTION("SPARKLINE(L1399,{""charttype"",""bar"";""color1"",""#FF9900"";""max"",MAX($L$2:$L$2107)})"),"")</f>
        <v/>
      </c>
      <c r="N1399" s="18">
        <v>0.0</v>
      </c>
      <c r="O1399" s="14" t="str">
        <f>IFERROR(__xludf.DUMMYFUNCTION("SPARKLINE(N1399,{""charttype"",""bar"";""color1"",""#0066CC"";""max"",MAX($N$2:$N$2107)})"),"")</f>
        <v/>
      </c>
      <c r="P1399" s="16">
        <v>110196.6</v>
      </c>
      <c r="Q1399" s="19">
        <v>142.3381</v>
      </c>
      <c r="R1399" s="21">
        <f t="shared" si="5"/>
        <v>15685174.67</v>
      </c>
    </row>
    <row r="1400">
      <c r="A1400" s="6">
        <v>43403.0</v>
      </c>
      <c r="B1400" s="14" t="str">
        <f t="shared" si="1"/>
        <v>Tuesday</v>
      </c>
      <c r="C1400" s="14" t="str">
        <f t="shared" si="2"/>
        <v>October</v>
      </c>
      <c r="D1400" s="15" t="str">
        <f t="shared" si="3"/>
        <v>2018</v>
      </c>
      <c r="E1400" s="16">
        <f t="shared" si="4"/>
        <v>44</v>
      </c>
      <c r="F1400" s="14" t="str">
        <f>VLOOKUP(A1400,'_Holidays'!A1400:B3505,2,FALSE)</f>
        <v>Y</v>
      </c>
      <c r="G1400" s="17" t="str">
        <f>VLOOKUP(A1400,'_Holidays'!A1400:C3505,3,FALSE)</f>
        <v>N</v>
      </c>
      <c r="H1400" s="18">
        <v>8.3</v>
      </c>
      <c r="I1400" s="14" t="str">
        <f>IFERROR(__xludf.DUMMYFUNCTION("SPARKLINE(H1400,{""charttype"",""bar"";""color1"",""#00CCFF"";""max"",MAX($H$2:$H$2107)})"),"")</f>
        <v/>
      </c>
      <c r="J1400" s="18">
        <v>25.2</v>
      </c>
      <c r="K1400" s="14" t="str">
        <f>IFERROR(__xludf.DUMMYFUNCTION("SPARKLINE(J1400,{""charttype"",""bar"";""color1"",""#FF0000"";""max"",MAX($J$2:$J$2107)})"),"")</f>
        <v/>
      </c>
      <c r="L1400" s="18">
        <v>25.8</v>
      </c>
      <c r="M1400" s="18" t="str">
        <f>IFERROR(__xludf.DUMMYFUNCTION("SPARKLINE(L1400,{""charttype"",""bar"";""color1"",""#FF9900"";""max"",MAX($L$2:$L$2107)})"),"")</f>
        <v/>
      </c>
      <c r="N1400" s="18">
        <v>0.0</v>
      </c>
      <c r="O1400" s="14" t="str">
        <f>IFERROR(__xludf.DUMMYFUNCTION("SPARKLINE(N1400,{""charttype"",""bar"";""color1"",""#0066CC"";""max"",MAX($N$2:$N$2107)})"),"")</f>
        <v/>
      </c>
      <c r="P1400" s="16">
        <v>113459.0</v>
      </c>
      <c r="Q1400" s="19">
        <v>149.0806</v>
      </c>
      <c r="R1400" s="21">
        <f t="shared" si="5"/>
        <v>16914535.8</v>
      </c>
    </row>
    <row r="1401">
      <c r="A1401" s="6">
        <v>43404.0</v>
      </c>
      <c r="B1401" s="14" t="str">
        <f t="shared" si="1"/>
        <v>Wednesday</v>
      </c>
      <c r="C1401" s="14" t="str">
        <f t="shared" si="2"/>
        <v>October</v>
      </c>
      <c r="D1401" s="15" t="str">
        <f t="shared" si="3"/>
        <v>2018</v>
      </c>
      <c r="E1401" s="16">
        <f t="shared" si="4"/>
        <v>44</v>
      </c>
      <c r="F1401" s="14" t="str">
        <f>VLOOKUP(A1401,'_Holidays'!A1401:B3506,2,FALSE)</f>
        <v>Y</v>
      </c>
      <c r="G1401" s="17" t="str">
        <f>VLOOKUP(A1401,'_Holidays'!A1401:C3506,3,FALSE)</f>
        <v>N</v>
      </c>
      <c r="H1401" s="18">
        <v>13.0</v>
      </c>
      <c r="I1401" s="14" t="str">
        <f>IFERROR(__xludf.DUMMYFUNCTION("SPARKLINE(H1401,{""charttype"",""bar"";""color1"",""#00CCFF"";""max"",MAX($H$2:$H$2107)})"),"")</f>
        <v/>
      </c>
      <c r="J1401" s="18">
        <v>19.5</v>
      </c>
      <c r="K1401" s="14" t="str">
        <f>IFERROR(__xludf.DUMMYFUNCTION("SPARKLINE(J1401,{""charttype"",""bar"";""color1"",""#FF0000"";""max"",MAX($J$2:$J$2107)})"),"")</f>
        <v/>
      </c>
      <c r="L1401" s="18">
        <v>16.7</v>
      </c>
      <c r="M1401" s="18" t="str">
        <f>IFERROR(__xludf.DUMMYFUNCTION("SPARKLINE(L1401,{""charttype"",""bar"";""color1"",""#FF9900"";""max"",MAX($L$2:$L$2107)})"),"")</f>
        <v/>
      </c>
      <c r="N1401" s="18">
        <v>0.0</v>
      </c>
      <c r="O1401" s="14" t="str">
        <f>IFERROR(__xludf.DUMMYFUNCTION("SPARKLINE(N1401,{""charttype"",""bar"";""color1"",""#0066CC"";""max"",MAX($N$2:$N$2107)})"),"")</f>
        <v/>
      </c>
      <c r="P1401" s="16">
        <v>114402.7</v>
      </c>
      <c r="Q1401" s="19">
        <v>121.6154</v>
      </c>
      <c r="R1401" s="21">
        <f t="shared" si="5"/>
        <v>13913130.12</v>
      </c>
    </row>
    <row r="1402">
      <c r="A1402" s="6">
        <v>43405.0</v>
      </c>
      <c r="B1402" s="14" t="str">
        <f t="shared" si="1"/>
        <v>Thursday</v>
      </c>
      <c r="C1402" s="14" t="str">
        <f t="shared" si="2"/>
        <v>November</v>
      </c>
      <c r="D1402" s="15" t="str">
        <f t="shared" si="3"/>
        <v>2018</v>
      </c>
      <c r="E1402" s="16">
        <f t="shared" si="4"/>
        <v>44</v>
      </c>
      <c r="F1402" s="14" t="str">
        <f>VLOOKUP(A1402,'_Holidays'!A1402:B3507,2,FALSE)</f>
        <v>Y</v>
      </c>
      <c r="G1402" s="17" t="str">
        <f>VLOOKUP(A1402,'_Holidays'!A1402:C3507,3,FALSE)</f>
        <v>N</v>
      </c>
      <c r="H1402" s="18">
        <v>12.8</v>
      </c>
      <c r="I1402" s="14" t="str">
        <f>IFERROR(__xludf.DUMMYFUNCTION("SPARKLINE(H1402,{""charttype"",""bar"";""color1"",""#00CCFF"";""max"",MAX($H$2:$H$2107)})"),"")</f>
        <v/>
      </c>
      <c r="J1402" s="18">
        <v>34.3</v>
      </c>
      <c r="K1402" s="14" t="str">
        <f>IFERROR(__xludf.DUMMYFUNCTION("SPARKLINE(J1402,{""charttype"",""bar"";""color1"",""#FF0000"";""max"",MAX($J$2:$J$2107)})"),"")</f>
        <v/>
      </c>
      <c r="L1402" s="18">
        <v>14.2</v>
      </c>
      <c r="M1402" s="18" t="str">
        <f>IFERROR(__xludf.DUMMYFUNCTION("SPARKLINE(L1402,{""charttype"",""bar"";""color1"",""#FF9900"";""max"",MAX($L$2:$L$2107)})"),"")</f>
        <v/>
      </c>
      <c r="N1402" s="18">
        <v>0.0</v>
      </c>
      <c r="O1402" s="14" t="str">
        <f>IFERROR(__xludf.DUMMYFUNCTION("SPARKLINE(N1402,{""charttype"",""bar"";""color1"",""#0066CC"";""max"",MAX($N$2:$N$2107)})"),"")</f>
        <v/>
      </c>
      <c r="P1402" s="16">
        <v>119350.7</v>
      </c>
      <c r="Q1402" s="19">
        <v>101.7889</v>
      </c>
      <c r="R1402" s="21">
        <f t="shared" si="5"/>
        <v>12148576.47</v>
      </c>
    </row>
    <row r="1403">
      <c r="A1403" s="6">
        <v>43406.0</v>
      </c>
      <c r="B1403" s="14" t="str">
        <f t="shared" si="1"/>
        <v>Friday</v>
      </c>
      <c r="C1403" s="14" t="str">
        <f t="shared" si="2"/>
        <v>November</v>
      </c>
      <c r="D1403" s="15" t="str">
        <f t="shared" si="3"/>
        <v>2018</v>
      </c>
      <c r="E1403" s="16">
        <f t="shared" si="4"/>
        <v>44</v>
      </c>
      <c r="F1403" s="14" t="str">
        <f>VLOOKUP(A1403,'_Holidays'!A1403:B3508,2,FALSE)</f>
        <v>Y</v>
      </c>
      <c r="G1403" s="17" t="str">
        <f>VLOOKUP(A1403,'_Holidays'!A1403:C3508,3,FALSE)</f>
        <v>N</v>
      </c>
      <c r="H1403" s="18">
        <v>16.3</v>
      </c>
      <c r="I1403" s="14" t="str">
        <f>IFERROR(__xludf.DUMMYFUNCTION("SPARKLINE(H1403,{""charttype"",""bar"";""color1"",""#00CCFF"";""max"",MAX($H$2:$H$2107)})"),"")</f>
        <v/>
      </c>
      <c r="J1403" s="18">
        <v>31.6</v>
      </c>
      <c r="K1403" s="14" t="str">
        <f>IFERROR(__xludf.DUMMYFUNCTION("SPARKLINE(J1403,{""charttype"",""bar"";""color1"",""#FF0000"";""max"",MAX($J$2:$J$2107)})"),"")</f>
        <v/>
      </c>
      <c r="L1403" s="18">
        <v>13.4</v>
      </c>
      <c r="M1403" s="18" t="str">
        <f>IFERROR(__xludf.DUMMYFUNCTION("SPARKLINE(L1403,{""charttype"",""bar"";""color1"",""#FF9900"";""max"",MAX($L$2:$L$2107)})"),"")</f>
        <v/>
      </c>
      <c r="N1403" s="18">
        <v>0.0</v>
      </c>
      <c r="O1403" s="14" t="str">
        <f>IFERROR(__xludf.DUMMYFUNCTION("SPARKLINE(N1403,{""charttype"",""bar"";""color1"",""#0066CC"";""max"",MAX($N$2:$N$2107)})"),"")</f>
        <v/>
      </c>
      <c r="P1403" s="16">
        <v>116793.9</v>
      </c>
      <c r="Q1403" s="19">
        <v>79.01902</v>
      </c>
      <c r="R1403" s="21">
        <f t="shared" si="5"/>
        <v>9228939.52</v>
      </c>
    </row>
    <row r="1404">
      <c r="A1404" s="6">
        <v>43407.0</v>
      </c>
      <c r="B1404" s="14" t="str">
        <f t="shared" si="1"/>
        <v>Saturday</v>
      </c>
      <c r="C1404" s="14" t="str">
        <f t="shared" si="2"/>
        <v>November</v>
      </c>
      <c r="D1404" s="15" t="str">
        <f t="shared" si="3"/>
        <v>2018</v>
      </c>
      <c r="E1404" s="16">
        <f t="shared" si="4"/>
        <v>44</v>
      </c>
      <c r="F1404" s="14" t="str">
        <f>VLOOKUP(A1404,'_Holidays'!A1404:B3509,2,FALSE)</f>
        <v>Y</v>
      </c>
      <c r="G1404" s="17" t="str">
        <f>VLOOKUP(A1404,'_Holidays'!A1404:C3509,3,FALSE)</f>
        <v>N</v>
      </c>
      <c r="H1404" s="18">
        <v>12.6</v>
      </c>
      <c r="I1404" s="14" t="str">
        <f>IFERROR(__xludf.DUMMYFUNCTION("SPARKLINE(H1404,{""charttype"",""bar"";""color1"",""#00CCFF"";""max"",MAX($H$2:$H$2107)})"),"")</f>
        <v/>
      </c>
      <c r="J1404" s="18">
        <v>20.9</v>
      </c>
      <c r="K1404" s="14" t="str">
        <f>IFERROR(__xludf.DUMMYFUNCTION("SPARKLINE(J1404,{""charttype"",""bar"";""color1"",""#FF0000"";""max"",MAX($J$2:$J$2107)})"),"")</f>
        <v/>
      </c>
      <c r="L1404" s="18">
        <v>19.9</v>
      </c>
      <c r="M1404" s="18" t="str">
        <f>IFERROR(__xludf.DUMMYFUNCTION("SPARKLINE(L1404,{""charttype"",""bar"";""color1"",""#FF9900"";""max"",MAX($L$2:$L$2107)})"),"")</f>
        <v/>
      </c>
      <c r="N1404" s="18">
        <v>0.2</v>
      </c>
      <c r="O1404" s="14" t="str">
        <f>IFERROR(__xludf.DUMMYFUNCTION("SPARKLINE(N1404,{""charttype"",""bar"";""color1"",""#0066CC"";""max"",MAX($N$2:$N$2107)})"),"")</f>
        <v/>
      </c>
      <c r="P1404" s="16">
        <v>93859.29</v>
      </c>
      <c r="Q1404" s="19">
        <v>74.72967</v>
      </c>
      <c r="R1404" s="21">
        <f t="shared" si="5"/>
        <v>7014073.768</v>
      </c>
    </row>
    <row r="1405">
      <c r="A1405" s="6">
        <v>43408.0</v>
      </c>
      <c r="B1405" s="14" t="str">
        <f t="shared" si="1"/>
        <v>Sunday</v>
      </c>
      <c r="C1405" s="14" t="str">
        <f t="shared" si="2"/>
        <v>November</v>
      </c>
      <c r="D1405" s="15" t="str">
        <f t="shared" si="3"/>
        <v>2018</v>
      </c>
      <c r="E1405" s="16">
        <f t="shared" si="4"/>
        <v>45</v>
      </c>
      <c r="F1405" s="14" t="str">
        <f>VLOOKUP(A1405,'_Holidays'!A1405:B3510,2,FALSE)</f>
        <v>Y</v>
      </c>
      <c r="G1405" s="17" t="str">
        <f>VLOOKUP(A1405,'_Holidays'!A1405:C3510,3,FALSE)</f>
        <v>N</v>
      </c>
      <c r="H1405" s="18">
        <v>9.2</v>
      </c>
      <c r="I1405" s="14" t="str">
        <f>IFERROR(__xludf.DUMMYFUNCTION("SPARKLINE(H1405,{""charttype"",""bar"";""color1"",""#00CCFF"";""max"",MAX($H$2:$H$2107)})"),"")</f>
        <v/>
      </c>
      <c r="J1405" s="18">
        <v>20.9</v>
      </c>
      <c r="K1405" s="14" t="str">
        <f>IFERROR(__xludf.DUMMYFUNCTION("SPARKLINE(J1405,{""charttype"",""bar"";""color1"",""#FF0000"";""max"",MAX($J$2:$J$2107)})"),"")</f>
        <v/>
      </c>
      <c r="L1405" s="18">
        <v>19.7</v>
      </c>
      <c r="M1405" s="18" t="str">
        <f>IFERROR(__xludf.DUMMYFUNCTION("SPARKLINE(L1405,{""charttype"",""bar"";""color1"",""#FF9900"";""max"",MAX($L$2:$L$2107)})"),"")</f>
        <v/>
      </c>
      <c r="N1405" s="18">
        <v>0.0</v>
      </c>
      <c r="O1405" s="14" t="str">
        <f>IFERROR(__xludf.DUMMYFUNCTION("SPARKLINE(N1405,{""charttype"",""bar"";""color1"",""#0066CC"";""max"",MAX($N$2:$N$2107)})"),"")</f>
        <v/>
      </c>
      <c r="P1405" s="16">
        <v>96432.63</v>
      </c>
      <c r="Q1405" s="19">
        <v>90.90147</v>
      </c>
      <c r="R1405" s="21">
        <f t="shared" si="5"/>
        <v>8765867.823</v>
      </c>
    </row>
    <row r="1406">
      <c r="A1406" s="6">
        <v>43409.0</v>
      </c>
      <c r="B1406" s="14" t="str">
        <f t="shared" si="1"/>
        <v>Monday</v>
      </c>
      <c r="C1406" s="14" t="str">
        <f t="shared" si="2"/>
        <v>November</v>
      </c>
      <c r="D1406" s="15" t="str">
        <f t="shared" si="3"/>
        <v>2018</v>
      </c>
      <c r="E1406" s="16">
        <f t="shared" si="4"/>
        <v>45</v>
      </c>
      <c r="F1406" s="14" t="str">
        <f>VLOOKUP(A1406,'_Holidays'!A1406:B3511,2,FALSE)</f>
        <v>Y</v>
      </c>
      <c r="G1406" s="17" t="str">
        <f>VLOOKUP(A1406,'_Holidays'!A1406:C3511,3,FALSE)</f>
        <v>N</v>
      </c>
      <c r="H1406" s="18">
        <v>14.5</v>
      </c>
      <c r="I1406" s="14" t="str">
        <f>IFERROR(__xludf.DUMMYFUNCTION("SPARKLINE(H1406,{""charttype"",""bar"";""color1"",""#00CCFF"";""max"",MAX($H$2:$H$2107)})"),"")</f>
        <v/>
      </c>
      <c r="J1406" s="18">
        <v>28.6</v>
      </c>
      <c r="K1406" s="14" t="str">
        <f>IFERROR(__xludf.DUMMYFUNCTION("SPARKLINE(J1406,{""charttype"",""bar"";""color1"",""#FF0000"";""max"",MAX($J$2:$J$2107)})"),"")</f>
        <v/>
      </c>
      <c r="L1406" s="18">
        <v>15.8</v>
      </c>
      <c r="M1406" s="18" t="str">
        <f>IFERROR(__xludf.DUMMYFUNCTION("SPARKLINE(L1406,{""charttype"",""bar"";""color1"",""#FF9900"";""max"",MAX($L$2:$L$2107)})"),"")</f>
        <v/>
      </c>
      <c r="N1406" s="18">
        <v>2.8</v>
      </c>
      <c r="O1406" s="14" t="str">
        <f>IFERROR(__xludf.DUMMYFUNCTION("SPARKLINE(N1406,{""charttype"",""bar"";""color1"",""#0066CC"";""max"",MAX($N$2:$N$2107)})"),"")</f>
        <v/>
      </c>
      <c r="P1406" s="16">
        <v>107014.1</v>
      </c>
      <c r="Q1406" s="19">
        <v>104.6322</v>
      </c>
      <c r="R1406" s="21">
        <f t="shared" si="5"/>
        <v>11197120.71</v>
      </c>
    </row>
    <row r="1407">
      <c r="A1407" s="6">
        <v>43410.0</v>
      </c>
      <c r="B1407" s="14" t="str">
        <f t="shared" si="1"/>
        <v>Tuesday</v>
      </c>
      <c r="C1407" s="14" t="str">
        <f t="shared" si="2"/>
        <v>November</v>
      </c>
      <c r="D1407" s="15" t="str">
        <f t="shared" si="3"/>
        <v>2018</v>
      </c>
      <c r="E1407" s="16">
        <f t="shared" si="4"/>
        <v>45</v>
      </c>
      <c r="F1407" s="14" t="str">
        <f>VLOOKUP(A1407,'_Holidays'!A1407:B3512,2,FALSE)</f>
        <v>Y</v>
      </c>
      <c r="G1407" s="17" t="str">
        <f>VLOOKUP(A1407,'_Holidays'!A1407:C3512,3,FALSE)</f>
        <v>Y</v>
      </c>
      <c r="H1407" s="18">
        <v>16.3</v>
      </c>
      <c r="I1407" s="14" t="str">
        <f>IFERROR(__xludf.DUMMYFUNCTION("SPARKLINE(H1407,{""charttype"",""bar"";""color1"",""#00CCFF"";""max"",MAX($H$2:$H$2107)})"),"")</f>
        <v/>
      </c>
      <c r="J1407" s="18">
        <v>21.4</v>
      </c>
      <c r="K1407" s="14" t="str">
        <f>IFERROR(__xludf.DUMMYFUNCTION("SPARKLINE(J1407,{""charttype"",""bar"";""color1"",""#FF0000"";""max"",MAX($J$2:$J$2107)})"),"")</f>
        <v/>
      </c>
      <c r="L1407" s="18">
        <v>7.8</v>
      </c>
      <c r="M1407" s="18" t="str">
        <f>IFERROR(__xludf.DUMMYFUNCTION("SPARKLINE(L1407,{""charttype"",""bar"";""color1"",""#FF9900"";""max"",MAX($L$2:$L$2107)})"),"")</f>
        <v/>
      </c>
      <c r="N1407" s="18">
        <v>4.4</v>
      </c>
      <c r="O1407" s="14" t="str">
        <f>IFERROR(__xludf.DUMMYFUNCTION("SPARKLINE(N1407,{""charttype"",""bar"";""color1"",""#0066CC"";""max"",MAX($N$2:$N$2107)})"),"")</f>
        <v/>
      </c>
      <c r="P1407" s="16">
        <v>100696.6</v>
      </c>
      <c r="Q1407" s="19">
        <v>115.778</v>
      </c>
      <c r="R1407" s="21">
        <f t="shared" si="5"/>
        <v>11658450.95</v>
      </c>
    </row>
    <row r="1408">
      <c r="A1408" s="6">
        <v>43411.0</v>
      </c>
      <c r="B1408" s="14" t="str">
        <f t="shared" si="1"/>
        <v>Wednesday</v>
      </c>
      <c r="C1408" s="14" t="str">
        <f t="shared" si="2"/>
        <v>November</v>
      </c>
      <c r="D1408" s="15" t="str">
        <f t="shared" si="3"/>
        <v>2018</v>
      </c>
      <c r="E1408" s="16">
        <f t="shared" si="4"/>
        <v>45</v>
      </c>
      <c r="F1408" s="14" t="str">
        <f>VLOOKUP(A1408,'_Holidays'!A1408:B3513,2,FALSE)</f>
        <v>Y</v>
      </c>
      <c r="G1408" s="17" t="str">
        <f>VLOOKUP(A1408,'_Holidays'!A1408:C3513,3,FALSE)</f>
        <v>N</v>
      </c>
      <c r="H1408" s="18">
        <v>11.1</v>
      </c>
      <c r="I1408" s="14" t="str">
        <f>IFERROR(__xludf.DUMMYFUNCTION("SPARKLINE(H1408,{""charttype"",""bar"";""color1"",""#00CCFF"";""max"",MAX($H$2:$H$2107)})"),"")</f>
        <v/>
      </c>
      <c r="J1408" s="18">
        <v>17.2</v>
      </c>
      <c r="K1408" s="14" t="str">
        <f>IFERROR(__xludf.DUMMYFUNCTION("SPARKLINE(J1408,{""charttype"",""bar"";""color1"",""#FF0000"";""max"",MAX($J$2:$J$2107)})"),"")</f>
        <v/>
      </c>
      <c r="L1408" s="18">
        <v>18.2</v>
      </c>
      <c r="M1408" s="18" t="str">
        <f>IFERROR(__xludf.DUMMYFUNCTION("SPARKLINE(L1408,{""charttype"",""bar"";""color1"",""#FF9900"";""max"",MAX($L$2:$L$2107)})"),"")</f>
        <v/>
      </c>
      <c r="N1408" s="18">
        <v>35.8</v>
      </c>
      <c r="O1408" s="14" t="str">
        <f>IFERROR(__xludf.DUMMYFUNCTION("SPARKLINE(N1408,{""charttype"",""bar"";""color1"",""#0066CC"";""max"",MAX($N$2:$N$2107)})"),"")</f>
        <v/>
      </c>
      <c r="P1408" s="16">
        <v>106387.2</v>
      </c>
      <c r="Q1408" s="19">
        <v>95.56956</v>
      </c>
      <c r="R1408" s="21">
        <f t="shared" si="5"/>
        <v>10167377.89</v>
      </c>
    </row>
    <row r="1409">
      <c r="A1409" s="6">
        <v>43412.0</v>
      </c>
      <c r="B1409" s="14" t="str">
        <f t="shared" si="1"/>
        <v>Thursday</v>
      </c>
      <c r="C1409" s="14" t="str">
        <f t="shared" si="2"/>
        <v>November</v>
      </c>
      <c r="D1409" s="15" t="str">
        <f t="shared" si="3"/>
        <v>2018</v>
      </c>
      <c r="E1409" s="16">
        <f t="shared" si="4"/>
        <v>45</v>
      </c>
      <c r="F1409" s="14" t="str">
        <f>VLOOKUP(A1409,'_Holidays'!A1409:B3514,2,FALSE)</f>
        <v>Y</v>
      </c>
      <c r="G1409" s="17" t="str">
        <f>VLOOKUP(A1409,'_Holidays'!A1409:C3514,3,FALSE)</f>
        <v>N</v>
      </c>
      <c r="H1409" s="18">
        <v>7.7</v>
      </c>
      <c r="I1409" s="14" t="str">
        <f>IFERROR(__xludf.DUMMYFUNCTION("SPARKLINE(H1409,{""charttype"",""bar"";""color1"",""#00CCFF"";""max"",MAX($H$2:$H$2107)})"),"")</f>
        <v/>
      </c>
      <c r="J1409" s="18">
        <v>17.0</v>
      </c>
      <c r="K1409" s="14" t="str">
        <f>IFERROR(__xludf.DUMMYFUNCTION("SPARKLINE(J1409,{""charttype"",""bar"";""color1"",""#FF0000"";""max"",MAX($J$2:$J$2107)})"),"")</f>
        <v/>
      </c>
      <c r="L1409" s="18">
        <v>22.7</v>
      </c>
      <c r="M1409" s="18" t="str">
        <f>IFERROR(__xludf.DUMMYFUNCTION("SPARKLINE(L1409,{""charttype"",""bar"";""color1"",""#FF9900"";""max"",MAX($L$2:$L$2107)})"),"")</f>
        <v/>
      </c>
      <c r="N1409" s="18">
        <v>3.0</v>
      </c>
      <c r="O1409" s="14" t="str">
        <f>IFERROR(__xludf.DUMMYFUNCTION("SPARKLINE(N1409,{""charttype"",""bar"";""color1"",""#0066CC"";""max"",MAX($N$2:$N$2107)})"),"")</f>
        <v/>
      </c>
      <c r="P1409" s="16">
        <v>109430.4</v>
      </c>
      <c r="Q1409" s="19">
        <v>91.88452</v>
      </c>
      <c r="R1409" s="21">
        <f t="shared" si="5"/>
        <v>10054959.78</v>
      </c>
    </row>
    <row r="1410">
      <c r="A1410" s="6">
        <v>43413.0</v>
      </c>
      <c r="B1410" s="14" t="str">
        <f t="shared" si="1"/>
        <v>Friday</v>
      </c>
      <c r="C1410" s="14" t="str">
        <f t="shared" si="2"/>
        <v>November</v>
      </c>
      <c r="D1410" s="15" t="str">
        <f t="shared" si="3"/>
        <v>2018</v>
      </c>
      <c r="E1410" s="16">
        <f t="shared" si="4"/>
        <v>45</v>
      </c>
      <c r="F1410" s="14" t="str">
        <f>VLOOKUP(A1410,'_Holidays'!A1410:B3515,2,FALSE)</f>
        <v>Y</v>
      </c>
      <c r="G1410" s="17" t="str">
        <f>VLOOKUP(A1410,'_Holidays'!A1410:C3515,3,FALSE)</f>
        <v>N</v>
      </c>
      <c r="H1410" s="18">
        <v>8.0</v>
      </c>
      <c r="I1410" s="14" t="str">
        <f>IFERROR(__xludf.DUMMYFUNCTION("SPARKLINE(H1410,{""charttype"",""bar"";""color1"",""#00CCFF"";""max"",MAX($H$2:$H$2107)})"),"")</f>
        <v/>
      </c>
      <c r="J1410" s="18">
        <v>20.0</v>
      </c>
      <c r="K1410" s="14" t="str">
        <f>IFERROR(__xludf.DUMMYFUNCTION("SPARKLINE(J1410,{""charttype"",""bar"";""color1"",""#FF0000"";""max"",MAX($J$2:$J$2107)})"),"")</f>
        <v/>
      </c>
      <c r="L1410" s="18">
        <v>14.8</v>
      </c>
      <c r="M1410" s="18" t="str">
        <f>IFERROR(__xludf.DUMMYFUNCTION("SPARKLINE(L1410,{""charttype"",""bar"";""color1"",""#FF9900"";""max"",MAX($L$2:$L$2107)})"),"")</f>
        <v/>
      </c>
      <c r="N1410" s="18">
        <v>0.0</v>
      </c>
      <c r="O1410" s="14" t="str">
        <f>IFERROR(__xludf.DUMMYFUNCTION("SPARKLINE(N1410,{""charttype"",""bar"";""color1"",""#0066CC"";""max"",MAX($N$2:$N$2107)})"),"")</f>
        <v/>
      </c>
      <c r="P1410" s="16">
        <v>112507.0</v>
      </c>
      <c r="Q1410" s="19">
        <v>101.7347</v>
      </c>
      <c r="R1410" s="21">
        <f t="shared" si="5"/>
        <v>11445865.89</v>
      </c>
    </row>
    <row r="1411">
      <c r="A1411" s="6">
        <v>43414.0</v>
      </c>
      <c r="B1411" s="14" t="str">
        <f t="shared" si="1"/>
        <v>Saturday</v>
      </c>
      <c r="C1411" s="14" t="str">
        <f t="shared" si="2"/>
        <v>November</v>
      </c>
      <c r="D1411" s="15" t="str">
        <f t="shared" si="3"/>
        <v>2018</v>
      </c>
      <c r="E1411" s="16">
        <f t="shared" si="4"/>
        <v>45</v>
      </c>
      <c r="F1411" s="14" t="str">
        <f>VLOOKUP(A1411,'_Holidays'!A1411:B3516,2,FALSE)</f>
        <v>Y</v>
      </c>
      <c r="G1411" s="17" t="str">
        <f>VLOOKUP(A1411,'_Holidays'!A1411:C3516,3,FALSE)</f>
        <v>N</v>
      </c>
      <c r="H1411" s="18">
        <v>9.0</v>
      </c>
      <c r="I1411" s="14" t="str">
        <f>IFERROR(__xludf.DUMMYFUNCTION("SPARKLINE(H1411,{""charttype"",""bar"";""color1"",""#00CCFF"";""max"",MAX($H$2:$H$2107)})"),"")</f>
        <v/>
      </c>
      <c r="J1411" s="18">
        <v>20.3</v>
      </c>
      <c r="K1411" s="14" t="str">
        <f>IFERROR(__xludf.DUMMYFUNCTION("SPARKLINE(J1411,{""charttype"",""bar"";""color1"",""#FF0000"";""max"",MAX($J$2:$J$2107)})"),"")</f>
        <v/>
      </c>
      <c r="L1411" s="18">
        <v>27.3</v>
      </c>
      <c r="M1411" s="18" t="str">
        <f>IFERROR(__xludf.DUMMYFUNCTION("SPARKLINE(L1411,{""charttype"",""bar"";""color1"",""#FF9900"";""max"",MAX($L$2:$L$2107)})"),"")</f>
        <v/>
      </c>
      <c r="N1411" s="18">
        <v>0.0</v>
      </c>
      <c r="O1411" s="14" t="str">
        <f>IFERROR(__xludf.DUMMYFUNCTION("SPARKLINE(N1411,{""charttype"",""bar"";""color1"",""#0066CC"";""max"",MAX($N$2:$N$2107)})"),"")</f>
        <v/>
      </c>
      <c r="P1411" s="16">
        <v>100203.6</v>
      </c>
      <c r="Q1411" s="19">
        <v>86.72527</v>
      </c>
      <c r="R1411" s="21">
        <f t="shared" si="5"/>
        <v>8690184.265</v>
      </c>
    </row>
    <row r="1412">
      <c r="A1412" s="6">
        <v>43415.0</v>
      </c>
      <c r="B1412" s="14" t="str">
        <f t="shared" si="1"/>
        <v>Sunday</v>
      </c>
      <c r="C1412" s="14" t="str">
        <f t="shared" si="2"/>
        <v>November</v>
      </c>
      <c r="D1412" s="15" t="str">
        <f t="shared" si="3"/>
        <v>2018</v>
      </c>
      <c r="E1412" s="16">
        <f t="shared" si="4"/>
        <v>46</v>
      </c>
      <c r="F1412" s="14" t="str">
        <f>VLOOKUP(A1412,'_Holidays'!A1412:B3517,2,FALSE)</f>
        <v>Y</v>
      </c>
      <c r="G1412" s="17" t="str">
        <f>VLOOKUP(A1412,'_Holidays'!A1412:C3517,3,FALSE)</f>
        <v>N</v>
      </c>
      <c r="H1412" s="18">
        <v>9.3</v>
      </c>
      <c r="I1412" s="14" t="str">
        <f>IFERROR(__xludf.DUMMYFUNCTION("SPARKLINE(H1412,{""charttype"",""bar"";""color1"",""#00CCFF"";""max"",MAX($H$2:$H$2107)})"),"")</f>
        <v/>
      </c>
      <c r="J1412" s="18">
        <v>19.6</v>
      </c>
      <c r="K1412" s="14" t="str">
        <f>IFERROR(__xludf.DUMMYFUNCTION("SPARKLINE(J1412,{""charttype"",""bar"";""color1"",""#FF0000"";""max"",MAX($J$2:$J$2107)})"),"")</f>
        <v/>
      </c>
      <c r="L1412" s="18">
        <v>29.1</v>
      </c>
      <c r="M1412" s="18" t="str">
        <f>IFERROR(__xludf.DUMMYFUNCTION("SPARKLINE(L1412,{""charttype"",""bar"";""color1"",""#FF9900"";""max"",MAX($L$2:$L$2107)})"),"")</f>
        <v/>
      </c>
      <c r="N1412" s="18">
        <v>0.2</v>
      </c>
      <c r="O1412" s="14" t="str">
        <f>IFERROR(__xludf.DUMMYFUNCTION("SPARKLINE(N1412,{""charttype"",""bar"";""color1"",""#0066CC"";""max"",MAX($N$2:$N$2107)})"),"")</f>
        <v/>
      </c>
      <c r="P1412" s="16">
        <v>94602.89</v>
      </c>
      <c r="Q1412" s="19">
        <v>76.6722</v>
      </c>
      <c r="R1412" s="21">
        <f t="shared" si="5"/>
        <v>7253411.703</v>
      </c>
    </row>
    <row r="1413">
      <c r="A1413" s="6">
        <v>43416.0</v>
      </c>
      <c r="B1413" s="14" t="str">
        <f t="shared" si="1"/>
        <v>Monday</v>
      </c>
      <c r="C1413" s="14" t="str">
        <f t="shared" si="2"/>
        <v>November</v>
      </c>
      <c r="D1413" s="15" t="str">
        <f t="shared" si="3"/>
        <v>2018</v>
      </c>
      <c r="E1413" s="16">
        <f t="shared" si="4"/>
        <v>46</v>
      </c>
      <c r="F1413" s="14" t="str">
        <f>VLOOKUP(A1413,'_Holidays'!A1413:B3518,2,FALSE)</f>
        <v>Y</v>
      </c>
      <c r="G1413" s="17" t="str">
        <f>VLOOKUP(A1413,'_Holidays'!A1413:C3518,3,FALSE)</f>
        <v>N</v>
      </c>
      <c r="H1413" s="18">
        <v>10.9</v>
      </c>
      <c r="I1413" s="14" t="str">
        <f>IFERROR(__xludf.DUMMYFUNCTION("SPARKLINE(H1413,{""charttype"",""bar"";""color1"",""#00CCFF"";""max"",MAX($H$2:$H$2107)})"),"")</f>
        <v/>
      </c>
      <c r="J1413" s="18">
        <v>30.2</v>
      </c>
      <c r="K1413" s="14" t="str">
        <f>IFERROR(__xludf.DUMMYFUNCTION("SPARKLINE(J1413,{""charttype"",""bar"";""color1"",""#FF0000"";""max"",MAX($J$2:$J$2107)})"),"")</f>
        <v/>
      </c>
      <c r="L1413" s="18">
        <v>17.5</v>
      </c>
      <c r="M1413" s="18" t="str">
        <f>IFERROR(__xludf.DUMMYFUNCTION("SPARKLINE(L1413,{""charttype"",""bar"";""color1"",""#FF9900"";""max"",MAX($L$2:$L$2107)})"),"")</f>
        <v/>
      </c>
      <c r="N1413" s="18">
        <v>0.0</v>
      </c>
      <c r="O1413" s="14" t="str">
        <f>IFERROR(__xludf.DUMMYFUNCTION("SPARKLINE(N1413,{""charttype"",""bar"";""color1"",""#0066CC"";""max"",MAX($N$2:$N$2107)})"),"")</f>
        <v/>
      </c>
      <c r="P1413" s="16">
        <v>114159.6</v>
      </c>
      <c r="Q1413" s="19">
        <v>105.4518</v>
      </c>
      <c r="R1413" s="21">
        <f t="shared" si="5"/>
        <v>12038335.31</v>
      </c>
    </row>
    <row r="1414">
      <c r="A1414" s="6">
        <v>43417.0</v>
      </c>
      <c r="B1414" s="14" t="str">
        <f t="shared" si="1"/>
        <v>Tuesday</v>
      </c>
      <c r="C1414" s="14" t="str">
        <f t="shared" si="2"/>
        <v>November</v>
      </c>
      <c r="D1414" s="15" t="str">
        <f t="shared" si="3"/>
        <v>2018</v>
      </c>
      <c r="E1414" s="16">
        <f t="shared" si="4"/>
        <v>46</v>
      </c>
      <c r="F1414" s="14" t="str">
        <f>VLOOKUP(A1414,'_Holidays'!A1414:B3519,2,FALSE)</f>
        <v>Y</v>
      </c>
      <c r="G1414" s="17" t="str">
        <f>VLOOKUP(A1414,'_Holidays'!A1414:C3519,3,FALSE)</f>
        <v>N</v>
      </c>
      <c r="H1414" s="18">
        <v>16.9</v>
      </c>
      <c r="I1414" s="14" t="str">
        <f>IFERROR(__xludf.DUMMYFUNCTION("SPARKLINE(H1414,{""charttype"",""bar"";""color1"",""#00CCFF"";""max"",MAX($H$2:$H$2107)})"),"")</f>
        <v/>
      </c>
      <c r="J1414" s="18">
        <v>30.5</v>
      </c>
      <c r="K1414" s="14" t="str">
        <f>IFERROR(__xludf.DUMMYFUNCTION("SPARKLINE(J1414,{""charttype"",""bar"";""color1"",""#FF0000"";""max"",MAX($J$2:$J$2107)})"),"")</f>
        <v/>
      </c>
      <c r="L1414" s="18">
        <v>18.4</v>
      </c>
      <c r="M1414" s="18" t="str">
        <f>IFERROR(__xludf.DUMMYFUNCTION("SPARKLINE(L1414,{""charttype"",""bar"";""color1"",""#FF9900"";""max"",MAX($L$2:$L$2107)})"),"")</f>
        <v/>
      </c>
      <c r="N1414" s="18">
        <v>0.0</v>
      </c>
      <c r="O1414" s="14" t="str">
        <f>IFERROR(__xludf.DUMMYFUNCTION("SPARKLINE(N1414,{""charttype"",""bar"";""color1"",""#0066CC"";""max"",MAX($N$2:$N$2107)})"),"")</f>
        <v/>
      </c>
      <c r="P1414" s="16">
        <v>120185.3</v>
      </c>
      <c r="Q1414" s="19">
        <v>111.5734</v>
      </c>
      <c r="R1414" s="21">
        <f t="shared" si="5"/>
        <v>13409482.55</v>
      </c>
    </row>
    <row r="1415">
      <c r="A1415" s="6">
        <v>43418.0</v>
      </c>
      <c r="B1415" s="14" t="str">
        <f t="shared" si="1"/>
        <v>Wednesday</v>
      </c>
      <c r="C1415" s="14" t="str">
        <f t="shared" si="2"/>
        <v>November</v>
      </c>
      <c r="D1415" s="15" t="str">
        <f t="shared" si="3"/>
        <v>2018</v>
      </c>
      <c r="E1415" s="16">
        <f t="shared" si="4"/>
        <v>46</v>
      </c>
      <c r="F1415" s="14" t="str">
        <f>VLOOKUP(A1415,'_Holidays'!A1415:B3520,2,FALSE)</f>
        <v>Y</v>
      </c>
      <c r="G1415" s="17" t="str">
        <f>VLOOKUP(A1415,'_Holidays'!A1415:C3520,3,FALSE)</f>
        <v>N</v>
      </c>
      <c r="H1415" s="18">
        <v>14.8</v>
      </c>
      <c r="I1415" s="14" t="str">
        <f>IFERROR(__xludf.DUMMYFUNCTION("SPARKLINE(H1415,{""charttype"",""bar"";""color1"",""#00CCFF"";""max"",MAX($H$2:$H$2107)})"),"")</f>
        <v/>
      </c>
      <c r="J1415" s="18">
        <v>17.3</v>
      </c>
      <c r="K1415" s="14" t="str">
        <f>IFERROR(__xludf.DUMMYFUNCTION("SPARKLINE(J1415,{""charttype"",""bar"";""color1"",""#FF0000"";""max"",MAX($J$2:$J$2107)})"),"")</f>
        <v/>
      </c>
      <c r="L1415" s="18">
        <v>7.2</v>
      </c>
      <c r="M1415" s="18" t="str">
        <f>IFERROR(__xludf.DUMMYFUNCTION("SPARKLINE(L1415,{""charttype"",""bar"";""color1"",""#FF9900"";""max"",MAX($L$2:$L$2107)})"),"")</f>
        <v/>
      </c>
      <c r="N1415" s="18">
        <v>6.2</v>
      </c>
      <c r="O1415" s="14" t="str">
        <f>IFERROR(__xludf.DUMMYFUNCTION("SPARKLINE(N1415,{""charttype"",""bar"";""color1"",""#0066CC"";""max"",MAX($N$2:$N$2107)})"),"")</f>
        <v/>
      </c>
      <c r="P1415" s="16">
        <v>116487.6</v>
      </c>
      <c r="Q1415" s="19">
        <v>119.6247</v>
      </c>
      <c r="R1415" s="21">
        <f t="shared" si="5"/>
        <v>13934794.2</v>
      </c>
    </row>
    <row r="1416">
      <c r="A1416" s="6">
        <v>43419.0</v>
      </c>
      <c r="B1416" s="14" t="str">
        <f t="shared" si="1"/>
        <v>Thursday</v>
      </c>
      <c r="C1416" s="14" t="str">
        <f t="shared" si="2"/>
        <v>November</v>
      </c>
      <c r="D1416" s="15" t="str">
        <f t="shared" si="3"/>
        <v>2018</v>
      </c>
      <c r="E1416" s="16">
        <f t="shared" si="4"/>
        <v>46</v>
      </c>
      <c r="F1416" s="14" t="str">
        <f>VLOOKUP(A1416,'_Holidays'!A1416:B3521,2,FALSE)</f>
        <v>Y</v>
      </c>
      <c r="G1416" s="17" t="str">
        <f>VLOOKUP(A1416,'_Holidays'!A1416:C3521,3,FALSE)</f>
        <v>N</v>
      </c>
      <c r="H1416" s="18">
        <v>13.7</v>
      </c>
      <c r="I1416" s="14" t="str">
        <f>IFERROR(__xludf.DUMMYFUNCTION("SPARKLINE(H1416,{""charttype"",""bar"";""color1"",""#00CCFF"";""max"",MAX($H$2:$H$2107)})"),"")</f>
        <v/>
      </c>
      <c r="J1416" s="18">
        <v>18.1</v>
      </c>
      <c r="K1416" s="14" t="str">
        <f>IFERROR(__xludf.DUMMYFUNCTION("SPARKLINE(J1416,{""charttype"",""bar"";""color1"",""#FF0000"";""max"",MAX($J$2:$J$2107)})"),"")</f>
        <v/>
      </c>
      <c r="L1416" s="18">
        <v>23.8</v>
      </c>
      <c r="M1416" s="18" t="str">
        <f>IFERROR(__xludf.DUMMYFUNCTION("SPARKLINE(L1416,{""charttype"",""bar"";""color1"",""#FF9900"";""max"",MAX($L$2:$L$2107)})"),"")</f>
        <v/>
      </c>
      <c r="N1416" s="18">
        <v>0.2</v>
      </c>
      <c r="O1416" s="14" t="str">
        <f>IFERROR(__xludf.DUMMYFUNCTION("SPARKLINE(N1416,{""charttype"",""bar"";""color1"",""#0066CC"";""max"",MAX($N$2:$N$2107)})"),"")</f>
        <v/>
      </c>
      <c r="P1416" s="16">
        <v>108628.3</v>
      </c>
      <c r="Q1416" s="19">
        <v>96.50197</v>
      </c>
      <c r="R1416" s="21">
        <f t="shared" si="5"/>
        <v>10482844.95</v>
      </c>
    </row>
    <row r="1417">
      <c r="A1417" s="6">
        <v>43420.0</v>
      </c>
      <c r="B1417" s="14" t="str">
        <f t="shared" si="1"/>
        <v>Friday</v>
      </c>
      <c r="C1417" s="14" t="str">
        <f t="shared" si="2"/>
        <v>November</v>
      </c>
      <c r="D1417" s="15" t="str">
        <f t="shared" si="3"/>
        <v>2018</v>
      </c>
      <c r="E1417" s="16">
        <f t="shared" si="4"/>
        <v>46</v>
      </c>
      <c r="F1417" s="14" t="str">
        <f>VLOOKUP(A1417,'_Holidays'!A1417:B3522,2,FALSE)</f>
        <v>Y</v>
      </c>
      <c r="G1417" s="17" t="str">
        <f>VLOOKUP(A1417,'_Holidays'!A1417:C3522,3,FALSE)</f>
        <v>N</v>
      </c>
      <c r="H1417" s="18">
        <v>8.3</v>
      </c>
      <c r="I1417" s="14" t="str">
        <f>IFERROR(__xludf.DUMMYFUNCTION("SPARKLINE(H1417,{""charttype"",""bar"";""color1"",""#00CCFF"";""max"",MAX($H$2:$H$2107)})"),"")</f>
        <v/>
      </c>
      <c r="J1417" s="18">
        <v>19.0</v>
      </c>
      <c r="K1417" s="14" t="str">
        <f>IFERROR(__xludf.DUMMYFUNCTION("SPARKLINE(J1417,{""charttype"",""bar"";""color1"",""#FF0000"";""max"",MAX($J$2:$J$2107)})"),"")</f>
        <v/>
      </c>
      <c r="L1417" s="18">
        <v>29.8</v>
      </c>
      <c r="M1417" s="18" t="str">
        <f>IFERROR(__xludf.DUMMYFUNCTION("SPARKLINE(L1417,{""charttype"",""bar"";""color1"",""#FF9900"";""max"",MAX($L$2:$L$2107)})"),"")</f>
        <v/>
      </c>
      <c r="N1417" s="18">
        <v>0.0</v>
      </c>
      <c r="O1417" s="14" t="str">
        <f>IFERROR(__xludf.DUMMYFUNCTION("SPARKLINE(N1417,{""charttype"",""bar"";""color1"",""#0066CC"";""max"",MAX($N$2:$N$2107)})"),"")</f>
        <v/>
      </c>
      <c r="P1417" s="16">
        <v>107405.9</v>
      </c>
      <c r="Q1417" s="19">
        <v>97.76708</v>
      </c>
      <c r="R1417" s="21">
        <f t="shared" si="5"/>
        <v>10500761.22</v>
      </c>
    </row>
    <row r="1418">
      <c r="A1418" s="6">
        <v>43421.0</v>
      </c>
      <c r="B1418" s="14" t="str">
        <f t="shared" si="1"/>
        <v>Saturday</v>
      </c>
      <c r="C1418" s="14" t="str">
        <f t="shared" si="2"/>
        <v>November</v>
      </c>
      <c r="D1418" s="15" t="str">
        <f t="shared" si="3"/>
        <v>2018</v>
      </c>
      <c r="E1418" s="16">
        <f t="shared" si="4"/>
        <v>46</v>
      </c>
      <c r="F1418" s="14" t="str">
        <f>VLOOKUP(A1418,'_Holidays'!A1418:B3523,2,FALSE)</f>
        <v>Y</v>
      </c>
      <c r="G1418" s="17" t="str">
        <f>VLOOKUP(A1418,'_Holidays'!A1418:C3523,3,FALSE)</f>
        <v>N</v>
      </c>
      <c r="H1418" s="18">
        <v>9.6</v>
      </c>
      <c r="I1418" s="14" t="str">
        <f>IFERROR(__xludf.DUMMYFUNCTION("SPARKLINE(H1418,{""charttype"",""bar"";""color1"",""#00CCFF"";""max"",MAX($H$2:$H$2107)})"),"")</f>
        <v/>
      </c>
      <c r="J1418" s="18">
        <v>18.1</v>
      </c>
      <c r="K1418" s="14" t="str">
        <f>IFERROR(__xludf.DUMMYFUNCTION("SPARKLINE(J1418,{""charttype"",""bar"";""color1"",""#FF0000"";""max"",MAX($J$2:$J$2107)})"),"")</f>
        <v/>
      </c>
      <c r="L1418" s="18">
        <v>29.9</v>
      </c>
      <c r="M1418" s="18" t="str">
        <f>IFERROR(__xludf.DUMMYFUNCTION("SPARKLINE(L1418,{""charttype"",""bar"";""color1"",""#FF9900"";""max"",MAX($L$2:$L$2107)})"),"")</f>
        <v/>
      </c>
      <c r="N1418" s="18">
        <v>0.0</v>
      </c>
      <c r="O1418" s="14" t="str">
        <f>IFERROR(__xludf.DUMMYFUNCTION("SPARKLINE(N1418,{""charttype"",""bar"";""color1"",""#0066CC"";""max"",MAX($N$2:$N$2107)})"),"")</f>
        <v/>
      </c>
      <c r="P1418" s="16">
        <v>90498.92</v>
      </c>
      <c r="Q1418" s="19">
        <v>83.26708</v>
      </c>
      <c r="R1418" s="21">
        <f t="shared" si="5"/>
        <v>7535580.812</v>
      </c>
    </row>
    <row r="1419">
      <c r="A1419" s="6">
        <v>43422.0</v>
      </c>
      <c r="B1419" s="14" t="str">
        <f t="shared" si="1"/>
        <v>Sunday</v>
      </c>
      <c r="C1419" s="14" t="str">
        <f t="shared" si="2"/>
        <v>November</v>
      </c>
      <c r="D1419" s="15" t="str">
        <f t="shared" si="3"/>
        <v>2018</v>
      </c>
      <c r="E1419" s="16">
        <f t="shared" si="4"/>
        <v>47</v>
      </c>
      <c r="F1419" s="14" t="str">
        <f>VLOOKUP(A1419,'_Holidays'!A1419:B3524,2,FALSE)</f>
        <v>Y</v>
      </c>
      <c r="G1419" s="17" t="str">
        <f>VLOOKUP(A1419,'_Holidays'!A1419:C3524,3,FALSE)</f>
        <v>N</v>
      </c>
      <c r="H1419" s="18">
        <v>9.8</v>
      </c>
      <c r="I1419" s="14" t="str">
        <f>IFERROR(__xludf.DUMMYFUNCTION("SPARKLINE(H1419,{""charttype"",""bar"";""color1"",""#00CCFF"";""max"",MAX($H$2:$H$2107)})"),"")</f>
        <v/>
      </c>
      <c r="J1419" s="18">
        <v>26.6</v>
      </c>
      <c r="K1419" s="14" t="str">
        <f>IFERROR(__xludf.DUMMYFUNCTION("SPARKLINE(J1419,{""charttype"",""bar"";""color1"",""#FF0000"";""max"",MAX($J$2:$J$2107)})"),"")</f>
        <v/>
      </c>
      <c r="L1419" s="18">
        <v>30.1</v>
      </c>
      <c r="M1419" s="18" t="str">
        <f>IFERROR(__xludf.DUMMYFUNCTION("SPARKLINE(L1419,{""charttype"",""bar"";""color1"",""#FF9900"";""max"",MAX($L$2:$L$2107)})"),"")</f>
        <v/>
      </c>
      <c r="N1419" s="18">
        <v>0.0</v>
      </c>
      <c r="O1419" s="14" t="str">
        <f>IFERROR(__xludf.DUMMYFUNCTION("SPARKLINE(N1419,{""charttype"",""bar"";""color1"",""#0066CC"";""max"",MAX($N$2:$N$2107)})"),"")</f>
        <v/>
      </c>
      <c r="P1419" s="16">
        <v>92043.13</v>
      </c>
      <c r="Q1419" s="19">
        <v>89.24819</v>
      </c>
      <c r="R1419" s="21">
        <f t="shared" si="5"/>
        <v>8214682.754</v>
      </c>
    </row>
    <row r="1420">
      <c r="A1420" s="6">
        <v>43423.0</v>
      </c>
      <c r="B1420" s="14" t="str">
        <f t="shared" si="1"/>
        <v>Monday</v>
      </c>
      <c r="C1420" s="14" t="str">
        <f t="shared" si="2"/>
        <v>November</v>
      </c>
      <c r="D1420" s="15" t="str">
        <f t="shared" si="3"/>
        <v>2018</v>
      </c>
      <c r="E1420" s="16">
        <f t="shared" si="4"/>
        <v>47</v>
      </c>
      <c r="F1420" s="14" t="str">
        <f>VLOOKUP(A1420,'_Holidays'!A1420:B3525,2,FALSE)</f>
        <v>Y</v>
      </c>
      <c r="G1420" s="17" t="str">
        <f>VLOOKUP(A1420,'_Holidays'!A1420:C3525,3,FALSE)</f>
        <v>N</v>
      </c>
      <c r="H1420" s="18">
        <v>15.4</v>
      </c>
      <c r="I1420" s="14" t="str">
        <f>IFERROR(__xludf.DUMMYFUNCTION("SPARKLINE(H1420,{""charttype"",""bar"";""color1"",""#00CCFF"";""max"",MAX($H$2:$H$2107)})"),"")</f>
        <v/>
      </c>
      <c r="J1420" s="18">
        <v>30.9</v>
      </c>
      <c r="K1420" s="14" t="str">
        <f>IFERROR(__xludf.DUMMYFUNCTION("SPARKLINE(J1420,{""charttype"",""bar"";""color1"",""#FF0000"";""max"",MAX($J$2:$J$2107)})"),"")</f>
        <v/>
      </c>
      <c r="L1420" s="18">
        <v>27.5</v>
      </c>
      <c r="M1420" s="18" t="str">
        <f>IFERROR(__xludf.DUMMYFUNCTION("SPARKLINE(L1420,{""charttype"",""bar"";""color1"",""#FF9900"";""max"",MAX($L$2:$L$2107)})"),"")</f>
        <v/>
      </c>
      <c r="N1420" s="18">
        <v>0.0</v>
      </c>
      <c r="O1420" s="14" t="str">
        <f>IFERROR(__xludf.DUMMYFUNCTION("SPARKLINE(N1420,{""charttype"",""bar"";""color1"",""#0066CC"";""max"",MAX($N$2:$N$2107)})"),"")</f>
        <v/>
      </c>
      <c r="P1420" s="16">
        <v>113978.5</v>
      </c>
      <c r="Q1420" s="19">
        <v>104.4713</v>
      </c>
      <c r="R1420" s="21">
        <f t="shared" si="5"/>
        <v>11907482.07</v>
      </c>
    </row>
    <row r="1421">
      <c r="A1421" s="6">
        <v>43424.0</v>
      </c>
      <c r="B1421" s="14" t="str">
        <f t="shared" si="1"/>
        <v>Tuesday</v>
      </c>
      <c r="C1421" s="14" t="str">
        <f t="shared" si="2"/>
        <v>November</v>
      </c>
      <c r="D1421" s="15" t="str">
        <f t="shared" si="3"/>
        <v>2018</v>
      </c>
      <c r="E1421" s="16">
        <f t="shared" si="4"/>
        <v>47</v>
      </c>
      <c r="F1421" s="14" t="str">
        <f>VLOOKUP(A1421,'_Holidays'!A1421:B3526,2,FALSE)</f>
        <v>Y</v>
      </c>
      <c r="G1421" s="17" t="str">
        <f>VLOOKUP(A1421,'_Holidays'!A1421:C3526,3,FALSE)</f>
        <v>N</v>
      </c>
      <c r="H1421" s="18">
        <v>22.5</v>
      </c>
      <c r="I1421" s="14" t="str">
        <f>IFERROR(__xludf.DUMMYFUNCTION("SPARKLINE(H1421,{""charttype"",""bar"";""color1"",""#00CCFF"";""max"",MAX($H$2:$H$2107)})"),"")</f>
        <v/>
      </c>
      <c r="J1421" s="18">
        <v>27.6</v>
      </c>
      <c r="K1421" s="14" t="str">
        <f>IFERROR(__xludf.DUMMYFUNCTION("SPARKLINE(J1421,{""charttype"",""bar"";""color1"",""#FF0000"";""max"",MAX($J$2:$J$2107)})"),"")</f>
        <v/>
      </c>
      <c r="L1421" s="18">
        <v>5.5</v>
      </c>
      <c r="M1421" s="18" t="str">
        <f>IFERROR(__xludf.DUMMYFUNCTION("SPARKLINE(L1421,{""charttype"",""bar"";""color1"",""#FF9900"";""max"",MAX($L$2:$L$2107)})"),"")</f>
        <v/>
      </c>
      <c r="N1421" s="18">
        <v>0.0</v>
      </c>
      <c r="O1421" s="14" t="str">
        <f>IFERROR(__xludf.DUMMYFUNCTION("SPARKLINE(N1421,{""charttype"",""bar"";""color1"",""#0066CC"";""max"",MAX($N$2:$N$2107)})"),"")</f>
        <v/>
      </c>
      <c r="P1421" s="16">
        <v>118330.6</v>
      </c>
      <c r="Q1421" s="19">
        <v>110.716</v>
      </c>
      <c r="R1421" s="21">
        <f t="shared" si="5"/>
        <v>13101090.71</v>
      </c>
    </row>
    <row r="1422">
      <c r="A1422" s="6">
        <v>43425.0</v>
      </c>
      <c r="B1422" s="14" t="str">
        <f t="shared" si="1"/>
        <v>Wednesday</v>
      </c>
      <c r="C1422" s="14" t="str">
        <f t="shared" si="2"/>
        <v>November</v>
      </c>
      <c r="D1422" s="15" t="str">
        <f t="shared" si="3"/>
        <v>2018</v>
      </c>
      <c r="E1422" s="16">
        <f t="shared" si="4"/>
        <v>47</v>
      </c>
      <c r="F1422" s="14" t="str">
        <f>VLOOKUP(A1422,'_Holidays'!A1422:B3527,2,FALSE)</f>
        <v>Y</v>
      </c>
      <c r="G1422" s="17" t="str">
        <f>VLOOKUP(A1422,'_Holidays'!A1422:C3527,3,FALSE)</f>
        <v>N</v>
      </c>
      <c r="H1422" s="18">
        <v>12.3</v>
      </c>
      <c r="I1422" s="14" t="str">
        <f>IFERROR(__xludf.DUMMYFUNCTION("SPARKLINE(H1422,{""charttype"",""bar"";""color1"",""#00CCFF"";""max"",MAX($H$2:$H$2107)})"),"")</f>
        <v/>
      </c>
      <c r="J1422" s="18">
        <v>23.2</v>
      </c>
      <c r="K1422" s="14" t="str">
        <f>IFERROR(__xludf.DUMMYFUNCTION("SPARKLINE(J1422,{""charttype"",""bar"";""color1"",""#FF0000"";""max"",MAX($J$2:$J$2107)})"),"")</f>
        <v/>
      </c>
      <c r="L1422" s="18">
        <v>24.2</v>
      </c>
      <c r="M1422" s="18" t="str">
        <f>IFERROR(__xludf.DUMMYFUNCTION("SPARKLINE(L1422,{""charttype"",""bar"";""color1"",""#FF9900"";""max"",MAX($L$2:$L$2107)})"),"")</f>
        <v/>
      </c>
      <c r="N1422" s="18">
        <v>24.2</v>
      </c>
      <c r="O1422" s="14" t="str">
        <f>IFERROR(__xludf.DUMMYFUNCTION("SPARKLINE(N1422,{""charttype"",""bar"";""color1"",""#0066CC"";""max"",MAX($N$2:$N$2107)})"),"")</f>
        <v/>
      </c>
      <c r="P1422" s="16">
        <v>106618.2</v>
      </c>
      <c r="Q1422" s="19">
        <v>100.4283</v>
      </c>
      <c r="R1422" s="21">
        <f t="shared" si="5"/>
        <v>10707484.58</v>
      </c>
    </row>
    <row r="1423">
      <c r="A1423" s="6">
        <v>43426.0</v>
      </c>
      <c r="B1423" s="14" t="str">
        <f t="shared" si="1"/>
        <v>Thursday</v>
      </c>
      <c r="C1423" s="14" t="str">
        <f t="shared" si="2"/>
        <v>November</v>
      </c>
      <c r="D1423" s="15" t="str">
        <f t="shared" si="3"/>
        <v>2018</v>
      </c>
      <c r="E1423" s="16">
        <f t="shared" si="4"/>
        <v>47</v>
      </c>
      <c r="F1423" s="14" t="str">
        <f>VLOOKUP(A1423,'_Holidays'!A1423:B3528,2,FALSE)</f>
        <v>Y</v>
      </c>
      <c r="G1423" s="17" t="str">
        <f>VLOOKUP(A1423,'_Holidays'!A1423:C3528,3,FALSE)</f>
        <v>N</v>
      </c>
      <c r="H1423" s="18">
        <v>9.7</v>
      </c>
      <c r="I1423" s="14" t="str">
        <f>IFERROR(__xludf.DUMMYFUNCTION("SPARKLINE(H1423,{""charttype"",""bar"";""color1"",""#00CCFF"";""max"",MAX($H$2:$H$2107)})"),"")</f>
        <v/>
      </c>
      <c r="J1423" s="18">
        <v>16.4</v>
      </c>
      <c r="K1423" s="14" t="str">
        <f>IFERROR(__xludf.DUMMYFUNCTION("SPARKLINE(J1423,{""charttype"",""bar"";""color1"",""#FF0000"";""max"",MAX($J$2:$J$2107)})"),"")</f>
        <v/>
      </c>
      <c r="L1423" s="18">
        <v>20.3</v>
      </c>
      <c r="M1423" s="18" t="str">
        <f>IFERROR(__xludf.DUMMYFUNCTION("SPARKLINE(L1423,{""charttype"",""bar"";""color1"",""#FF9900"";""max"",MAX($L$2:$L$2107)})"),"")</f>
        <v/>
      </c>
      <c r="N1423" s="18">
        <v>6.2</v>
      </c>
      <c r="O1423" s="14" t="str">
        <f>IFERROR(__xludf.DUMMYFUNCTION("SPARKLINE(N1423,{""charttype"",""bar"";""color1"",""#0066CC"";""max"",MAX($N$2:$N$2107)})"),"")</f>
        <v/>
      </c>
      <c r="P1423" s="16">
        <v>107278.8</v>
      </c>
      <c r="Q1423" s="19">
        <v>77.2089</v>
      </c>
      <c r="R1423" s="21">
        <f t="shared" si="5"/>
        <v>8282878.141</v>
      </c>
    </row>
    <row r="1424">
      <c r="A1424" s="6">
        <v>43427.0</v>
      </c>
      <c r="B1424" s="14" t="str">
        <f t="shared" si="1"/>
        <v>Friday</v>
      </c>
      <c r="C1424" s="14" t="str">
        <f t="shared" si="2"/>
        <v>November</v>
      </c>
      <c r="D1424" s="15" t="str">
        <f t="shared" si="3"/>
        <v>2018</v>
      </c>
      <c r="E1424" s="16">
        <f t="shared" si="4"/>
        <v>47</v>
      </c>
      <c r="F1424" s="14" t="str">
        <f>VLOOKUP(A1424,'_Holidays'!A1424:B3529,2,FALSE)</f>
        <v>Y</v>
      </c>
      <c r="G1424" s="17" t="str">
        <f>VLOOKUP(A1424,'_Holidays'!A1424:C3529,3,FALSE)</f>
        <v>N</v>
      </c>
      <c r="H1424" s="18">
        <v>11.0</v>
      </c>
      <c r="I1424" s="14" t="str">
        <f>IFERROR(__xludf.DUMMYFUNCTION("SPARKLINE(H1424,{""charttype"",""bar"";""color1"",""#00CCFF"";""max"",MAX($H$2:$H$2107)})"),"")</f>
        <v/>
      </c>
      <c r="J1424" s="18">
        <v>14.5</v>
      </c>
      <c r="K1424" s="14" t="str">
        <f>IFERROR(__xludf.DUMMYFUNCTION("SPARKLINE(J1424,{""charttype"",""bar"";""color1"",""#FF0000"";""max"",MAX($J$2:$J$2107)})"),"")</f>
        <v/>
      </c>
      <c r="L1424" s="18">
        <v>3.5</v>
      </c>
      <c r="M1424" s="18" t="str">
        <f>IFERROR(__xludf.DUMMYFUNCTION("SPARKLINE(L1424,{""charttype"",""bar"";""color1"",""#FF9900"";""max"",MAX($L$2:$L$2107)})"),"")</f>
        <v/>
      </c>
      <c r="N1424" s="18">
        <v>6.0</v>
      </c>
      <c r="O1424" s="14" t="str">
        <f>IFERROR(__xludf.DUMMYFUNCTION("SPARKLINE(N1424,{""charttype"",""bar"";""color1"",""#0066CC"";""max"",MAX($N$2:$N$2107)})"),"")</f>
        <v/>
      </c>
      <c r="P1424" s="16">
        <v>113582.6</v>
      </c>
      <c r="Q1424" s="19">
        <v>93.52891</v>
      </c>
      <c r="R1424" s="21">
        <f t="shared" si="5"/>
        <v>10623256.77</v>
      </c>
    </row>
    <row r="1425">
      <c r="A1425" s="6">
        <v>43428.0</v>
      </c>
      <c r="B1425" s="14" t="str">
        <f t="shared" si="1"/>
        <v>Saturday</v>
      </c>
      <c r="C1425" s="14" t="str">
        <f t="shared" si="2"/>
        <v>November</v>
      </c>
      <c r="D1425" s="15" t="str">
        <f t="shared" si="3"/>
        <v>2018</v>
      </c>
      <c r="E1425" s="16">
        <f t="shared" si="4"/>
        <v>47</v>
      </c>
      <c r="F1425" s="14" t="str">
        <f>VLOOKUP(A1425,'_Holidays'!A1425:B3530,2,FALSE)</f>
        <v>Y</v>
      </c>
      <c r="G1425" s="17" t="str">
        <f>VLOOKUP(A1425,'_Holidays'!A1425:C3530,3,FALSE)</f>
        <v>N</v>
      </c>
      <c r="H1425" s="18">
        <v>11.1</v>
      </c>
      <c r="I1425" s="14" t="str">
        <f>IFERROR(__xludf.DUMMYFUNCTION("SPARKLINE(H1425,{""charttype"",""bar"";""color1"",""#00CCFF"";""max"",MAX($H$2:$H$2107)})"),"")</f>
        <v/>
      </c>
      <c r="J1425" s="18">
        <v>16.9</v>
      </c>
      <c r="K1425" s="14" t="str">
        <f>IFERROR(__xludf.DUMMYFUNCTION("SPARKLINE(J1425,{""charttype"",""bar"";""color1"",""#FF0000"";""max"",MAX($J$2:$J$2107)})"),"")</f>
        <v/>
      </c>
      <c r="L1425" s="18">
        <v>15.8</v>
      </c>
      <c r="M1425" s="18" t="str">
        <f>IFERROR(__xludf.DUMMYFUNCTION("SPARKLINE(L1425,{""charttype"",""bar"";""color1"",""#FF9900"";""max"",MAX($L$2:$L$2107)})"),"")</f>
        <v/>
      </c>
      <c r="N1425" s="18">
        <v>7.0</v>
      </c>
      <c r="O1425" s="14" t="str">
        <f>IFERROR(__xludf.DUMMYFUNCTION("SPARKLINE(N1425,{""charttype"",""bar"";""color1"",""#0066CC"";""max"",MAX($N$2:$N$2107)})"),"")</f>
        <v/>
      </c>
      <c r="P1425" s="16">
        <v>101352.1</v>
      </c>
      <c r="Q1425" s="19">
        <v>110.5057</v>
      </c>
      <c r="R1425" s="21">
        <f t="shared" si="5"/>
        <v>11199984.76</v>
      </c>
    </row>
    <row r="1426">
      <c r="A1426" s="6">
        <v>43429.0</v>
      </c>
      <c r="B1426" s="14" t="str">
        <f t="shared" si="1"/>
        <v>Sunday</v>
      </c>
      <c r="C1426" s="14" t="str">
        <f t="shared" si="2"/>
        <v>November</v>
      </c>
      <c r="D1426" s="15" t="str">
        <f t="shared" si="3"/>
        <v>2018</v>
      </c>
      <c r="E1426" s="16">
        <f t="shared" si="4"/>
        <v>48</v>
      </c>
      <c r="F1426" s="14" t="str">
        <f>VLOOKUP(A1426,'_Holidays'!A1426:B3531,2,FALSE)</f>
        <v>Y</v>
      </c>
      <c r="G1426" s="17" t="str">
        <f>VLOOKUP(A1426,'_Holidays'!A1426:C3531,3,FALSE)</f>
        <v>N</v>
      </c>
      <c r="H1426" s="18">
        <v>12.7</v>
      </c>
      <c r="I1426" s="14" t="str">
        <f>IFERROR(__xludf.DUMMYFUNCTION("SPARKLINE(H1426,{""charttype"",""bar"";""color1"",""#00CCFF"";""max"",MAX($H$2:$H$2107)})"),"")</f>
        <v/>
      </c>
      <c r="J1426" s="18">
        <v>18.8</v>
      </c>
      <c r="K1426" s="14" t="str">
        <f>IFERROR(__xludf.DUMMYFUNCTION("SPARKLINE(J1426,{""charttype"",""bar"";""color1"",""#FF0000"";""max"",MAX($J$2:$J$2107)})"),"")</f>
        <v/>
      </c>
      <c r="L1426" s="18">
        <v>20.5</v>
      </c>
      <c r="M1426" s="18" t="str">
        <f>IFERROR(__xludf.DUMMYFUNCTION("SPARKLINE(L1426,{""charttype"",""bar"";""color1"",""#FF9900"";""max"",MAX($L$2:$L$2107)})"),"")</f>
        <v/>
      </c>
      <c r="N1426" s="18">
        <v>0.8</v>
      </c>
      <c r="O1426" s="14" t="str">
        <f>IFERROR(__xludf.DUMMYFUNCTION("SPARKLINE(N1426,{""charttype"",""bar"";""color1"",""#0066CC"";""max"",MAX($N$2:$N$2107)})"),"")</f>
        <v/>
      </c>
      <c r="P1426" s="16">
        <v>96240.41</v>
      </c>
      <c r="Q1426" s="19">
        <v>116.4628</v>
      </c>
      <c r="R1426" s="21">
        <f t="shared" si="5"/>
        <v>11208427.62</v>
      </c>
    </row>
    <row r="1427">
      <c r="A1427" s="6">
        <v>43430.0</v>
      </c>
      <c r="B1427" s="14" t="str">
        <f t="shared" si="1"/>
        <v>Monday</v>
      </c>
      <c r="C1427" s="14" t="str">
        <f t="shared" si="2"/>
        <v>November</v>
      </c>
      <c r="D1427" s="15" t="str">
        <f t="shared" si="3"/>
        <v>2018</v>
      </c>
      <c r="E1427" s="16">
        <f t="shared" si="4"/>
        <v>48</v>
      </c>
      <c r="F1427" s="14" t="str">
        <f>VLOOKUP(A1427,'_Holidays'!A1427:B3532,2,FALSE)</f>
        <v>Y</v>
      </c>
      <c r="G1427" s="17" t="str">
        <f>VLOOKUP(A1427,'_Holidays'!A1427:C3532,3,FALSE)</f>
        <v>N</v>
      </c>
      <c r="H1427" s="18">
        <v>11.9</v>
      </c>
      <c r="I1427" s="14" t="str">
        <f>IFERROR(__xludf.DUMMYFUNCTION("SPARKLINE(H1427,{""charttype"",""bar"";""color1"",""#00CCFF"";""max"",MAX($H$2:$H$2107)})"),"")</f>
        <v/>
      </c>
      <c r="J1427" s="18">
        <v>18.6</v>
      </c>
      <c r="K1427" s="14" t="str">
        <f>IFERROR(__xludf.DUMMYFUNCTION("SPARKLINE(J1427,{""charttype"",""bar"";""color1"",""#FF0000"";""max"",MAX($J$2:$J$2107)})"),"")</f>
        <v/>
      </c>
      <c r="L1427" s="18">
        <v>25.5</v>
      </c>
      <c r="M1427" s="18" t="str">
        <f>IFERROR(__xludf.DUMMYFUNCTION("SPARKLINE(L1427,{""charttype"",""bar"";""color1"",""#FF9900"";""max"",MAX($L$2:$L$2107)})"),"")</f>
        <v/>
      </c>
      <c r="N1427" s="18">
        <v>0.0</v>
      </c>
      <c r="O1427" s="14" t="str">
        <f>IFERROR(__xludf.DUMMYFUNCTION("SPARKLINE(N1427,{""charttype"",""bar"";""color1"",""#0066CC"";""max"",MAX($N$2:$N$2107)})"),"")</f>
        <v/>
      </c>
      <c r="P1427" s="16">
        <v>110547.6</v>
      </c>
      <c r="Q1427" s="19">
        <v>112.2093</v>
      </c>
      <c r="R1427" s="21">
        <f t="shared" si="5"/>
        <v>12404468.81</v>
      </c>
    </row>
    <row r="1428">
      <c r="A1428" s="6">
        <v>43431.0</v>
      </c>
      <c r="B1428" s="14" t="str">
        <f t="shared" si="1"/>
        <v>Tuesday</v>
      </c>
      <c r="C1428" s="14" t="str">
        <f t="shared" si="2"/>
        <v>November</v>
      </c>
      <c r="D1428" s="15" t="str">
        <f t="shared" si="3"/>
        <v>2018</v>
      </c>
      <c r="E1428" s="16">
        <f t="shared" si="4"/>
        <v>48</v>
      </c>
      <c r="F1428" s="14" t="str">
        <f>VLOOKUP(A1428,'_Holidays'!A1428:B3533,2,FALSE)</f>
        <v>Y</v>
      </c>
      <c r="G1428" s="17" t="str">
        <f>VLOOKUP(A1428,'_Holidays'!A1428:C3533,3,FALSE)</f>
        <v>N</v>
      </c>
      <c r="H1428" s="18">
        <v>14.4</v>
      </c>
      <c r="I1428" s="14" t="str">
        <f>IFERROR(__xludf.DUMMYFUNCTION("SPARKLINE(H1428,{""charttype"",""bar"";""color1"",""#00CCFF"";""max"",MAX($H$2:$H$2107)})"),"")</f>
        <v/>
      </c>
      <c r="J1428" s="18">
        <v>20.0</v>
      </c>
      <c r="K1428" s="14" t="str">
        <f>IFERROR(__xludf.DUMMYFUNCTION("SPARKLINE(J1428,{""charttype"",""bar"";""color1"",""#FF0000"";""max"",MAX($J$2:$J$2107)})"),"")</f>
        <v/>
      </c>
      <c r="L1428" s="18">
        <v>23.3</v>
      </c>
      <c r="M1428" s="18" t="str">
        <f>IFERROR(__xludf.DUMMYFUNCTION("SPARKLINE(L1428,{""charttype"",""bar"";""color1"",""#FF9900"";""max"",MAX($L$2:$L$2107)})"),"")</f>
        <v/>
      </c>
      <c r="N1428" s="18">
        <v>0.2</v>
      </c>
      <c r="O1428" s="14" t="str">
        <f>IFERROR(__xludf.DUMMYFUNCTION("SPARKLINE(N1428,{""charttype"",""bar"";""color1"",""#0066CC"";""max"",MAX($N$2:$N$2107)})"),"")</f>
        <v/>
      </c>
      <c r="P1428" s="16">
        <v>109706.4</v>
      </c>
      <c r="Q1428" s="19">
        <v>109.7617</v>
      </c>
      <c r="R1428" s="21">
        <f t="shared" si="5"/>
        <v>12041560.96</v>
      </c>
    </row>
    <row r="1429">
      <c r="A1429" s="6">
        <v>43432.0</v>
      </c>
      <c r="B1429" s="14" t="str">
        <f t="shared" si="1"/>
        <v>Wednesday</v>
      </c>
      <c r="C1429" s="14" t="str">
        <f t="shared" si="2"/>
        <v>November</v>
      </c>
      <c r="D1429" s="15" t="str">
        <f t="shared" si="3"/>
        <v>2018</v>
      </c>
      <c r="E1429" s="16">
        <f t="shared" si="4"/>
        <v>48</v>
      </c>
      <c r="F1429" s="14" t="str">
        <f>VLOOKUP(A1429,'_Holidays'!A1429:B3534,2,FALSE)</f>
        <v>Y</v>
      </c>
      <c r="G1429" s="17" t="str">
        <f>VLOOKUP(A1429,'_Holidays'!A1429:C3534,3,FALSE)</f>
        <v>N</v>
      </c>
      <c r="H1429" s="18">
        <v>14.4</v>
      </c>
      <c r="I1429" s="14" t="str">
        <f>IFERROR(__xludf.DUMMYFUNCTION("SPARKLINE(H1429,{""charttype"",""bar"";""color1"",""#00CCFF"";""max"",MAX($H$2:$H$2107)})"),"")</f>
        <v/>
      </c>
      <c r="J1429" s="18">
        <v>20.8</v>
      </c>
      <c r="K1429" s="14" t="str">
        <f>IFERROR(__xludf.DUMMYFUNCTION("SPARKLINE(J1429,{""charttype"",""bar"";""color1"",""#FF0000"";""max"",MAX($J$2:$J$2107)})"),"")</f>
        <v/>
      </c>
      <c r="L1429" s="18">
        <v>18.0</v>
      </c>
      <c r="M1429" s="18" t="str">
        <f>IFERROR(__xludf.DUMMYFUNCTION("SPARKLINE(L1429,{""charttype"",""bar"";""color1"",""#FF9900"";""max"",MAX($L$2:$L$2107)})"),"")</f>
        <v/>
      </c>
      <c r="N1429" s="18">
        <v>0.0</v>
      </c>
      <c r="O1429" s="14" t="str">
        <f>IFERROR(__xludf.DUMMYFUNCTION("SPARKLINE(N1429,{""charttype"",""bar"";""color1"",""#0066CC"";""max"",MAX($N$2:$N$2107)})"),"")</f>
        <v/>
      </c>
      <c r="P1429" s="16">
        <v>106684.8</v>
      </c>
      <c r="Q1429" s="19">
        <v>98.17826</v>
      </c>
      <c r="R1429" s="21">
        <f t="shared" si="5"/>
        <v>10474128.03</v>
      </c>
    </row>
    <row r="1430">
      <c r="A1430" s="6">
        <v>43433.0</v>
      </c>
      <c r="B1430" s="14" t="str">
        <f t="shared" si="1"/>
        <v>Thursday</v>
      </c>
      <c r="C1430" s="14" t="str">
        <f t="shared" si="2"/>
        <v>November</v>
      </c>
      <c r="D1430" s="15" t="str">
        <f t="shared" si="3"/>
        <v>2018</v>
      </c>
      <c r="E1430" s="16">
        <f t="shared" si="4"/>
        <v>48</v>
      </c>
      <c r="F1430" s="14" t="str">
        <f>VLOOKUP(A1430,'_Holidays'!A1430:B3535,2,FALSE)</f>
        <v>Y</v>
      </c>
      <c r="G1430" s="17" t="str">
        <f>VLOOKUP(A1430,'_Holidays'!A1430:C3535,3,FALSE)</f>
        <v>N</v>
      </c>
      <c r="H1430" s="18">
        <v>13.9</v>
      </c>
      <c r="I1430" s="14" t="str">
        <f>IFERROR(__xludf.DUMMYFUNCTION("SPARKLINE(H1430,{""charttype"",""bar"";""color1"",""#00CCFF"";""max"",MAX($H$2:$H$2107)})"),"")</f>
        <v/>
      </c>
      <c r="J1430" s="18">
        <v>18.7</v>
      </c>
      <c r="K1430" s="14" t="str">
        <f>IFERROR(__xludf.DUMMYFUNCTION("SPARKLINE(J1430,{""charttype"",""bar"";""color1"",""#FF0000"";""max"",MAX($J$2:$J$2107)})"),"")</f>
        <v/>
      </c>
      <c r="L1430" s="18">
        <v>21.1</v>
      </c>
      <c r="M1430" s="18" t="str">
        <f>IFERROR(__xludf.DUMMYFUNCTION("SPARKLINE(L1430,{""charttype"",""bar"";""color1"",""#FF9900"";""max"",MAX($L$2:$L$2107)})"),"")</f>
        <v/>
      </c>
      <c r="N1430" s="18">
        <v>0.6</v>
      </c>
      <c r="O1430" s="14" t="str">
        <f>IFERROR(__xludf.DUMMYFUNCTION("SPARKLINE(N1430,{""charttype"",""bar"";""color1"",""#0066CC"";""max"",MAX($N$2:$N$2107)})"),"")</f>
        <v/>
      </c>
      <c r="P1430" s="16">
        <v>112586.7</v>
      </c>
      <c r="Q1430" s="19">
        <v>116.3293</v>
      </c>
      <c r="R1430" s="21">
        <f t="shared" si="5"/>
        <v>13097132</v>
      </c>
    </row>
    <row r="1431">
      <c r="A1431" s="6">
        <v>43434.0</v>
      </c>
      <c r="B1431" s="14" t="str">
        <f t="shared" si="1"/>
        <v>Friday</v>
      </c>
      <c r="C1431" s="14" t="str">
        <f t="shared" si="2"/>
        <v>November</v>
      </c>
      <c r="D1431" s="15" t="str">
        <f t="shared" si="3"/>
        <v>2018</v>
      </c>
      <c r="E1431" s="16">
        <f t="shared" si="4"/>
        <v>48</v>
      </c>
      <c r="F1431" s="14" t="str">
        <f>VLOOKUP(A1431,'_Holidays'!A1431:B3536,2,FALSE)</f>
        <v>Y</v>
      </c>
      <c r="G1431" s="17" t="str">
        <f>VLOOKUP(A1431,'_Holidays'!A1431:C3536,3,FALSE)</f>
        <v>N</v>
      </c>
      <c r="H1431" s="18">
        <v>14.7</v>
      </c>
      <c r="I1431" s="14" t="str">
        <f>IFERROR(__xludf.DUMMYFUNCTION("SPARKLINE(H1431,{""charttype"",""bar"";""color1"",""#00CCFF"";""max"",MAX($H$2:$H$2107)})"),"")</f>
        <v/>
      </c>
      <c r="J1431" s="18">
        <v>20.8</v>
      </c>
      <c r="K1431" s="14" t="str">
        <f>IFERROR(__xludf.DUMMYFUNCTION("SPARKLINE(J1431,{""charttype"",""bar"";""color1"",""#FF0000"";""max"",MAX($J$2:$J$2107)})"),"")</f>
        <v/>
      </c>
      <c r="L1431" s="18">
        <v>28.0</v>
      </c>
      <c r="M1431" s="18" t="str">
        <f>IFERROR(__xludf.DUMMYFUNCTION("SPARKLINE(L1431,{""charttype"",""bar"";""color1"",""#FF9900"";""max"",MAX($L$2:$L$2107)})"),"")</f>
        <v/>
      </c>
      <c r="N1431" s="18">
        <v>0.0</v>
      </c>
      <c r="O1431" s="14" t="str">
        <f>IFERROR(__xludf.DUMMYFUNCTION("SPARKLINE(N1431,{""charttype"",""bar"";""color1"",""#0066CC"";""max"",MAX($N$2:$N$2107)})"),"")</f>
        <v/>
      </c>
      <c r="P1431" s="16">
        <v>110031.8</v>
      </c>
      <c r="Q1431" s="19">
        <v>106.2942</v>
      </c>
      <c r="R1431" s="21">
        <f t="shared" si="5"/>
        <v>11695742.16</v>
      </c>
    </row>
    <row r="1432">
      <c r="A1432" s="6">
        <v>43435.0</v>
      </c>
      <c r="B1432" s="14" t="str">
        <f t="shared" si="1"/>
        <v>Saturday</v>
      </c>
      <c r="C1432" s="14" t="str">
        <f t="shared" si="2"/>
        <v>December</v>
      </c>
      <c r="D1432" s="15" t="str">
        <f t="shared" si="3"/>
        <v>2018</v>
      </c>
      <c r="E1432" s="16">
        <f t="shared" si="4"/>
        <v>48</v>
      </c>
      <c r="F1432" s="14" t="str">
        <f>VLOOKUP(A1432,'_Holidays'!A1432:B3537,2,FALSE)</f>
        <v>Y</v>
      </c>
      <c r="G1432" s="17" t="str">
        <f>VLOOKUP(A1432,'_Holidays'!A1432:C3537,3,FALSE)</f>
        <v>N</v>
      </c>
      <c r="H1432" s="18">
        <v>10.3</v>
      </c>
      <c r="I1432" s="14" t="str">
        <f>IFERROR(__xludf.DUMMYFUNCTION("SPARKLINE(H1432,{""charttype"",""bar"";""color1"",""#00CCFF"";""max"",MAX($H$2:$H$2107)})"),"")</f>
        <v/>
      </c>
      <c r="J1432" s="18">
        <v>31.7</v>
      </c>
      <c r="K1432" s="14" t="str">
        <f>IFERROR(__xludf.DUMMYFUNCTION("SPARKLINE(J1432,{""charttype"",""bar"";""color1"",""#FF0000"";""max"",MAX($J$2:$J$2107)})"),"")</f>
        <v/>
      </c>
      <c r="L1432" s="18">
        <v>30.8</v>
      </c>
      <c r="M1432" s="18" t="str">
        <f>IFERROR(__xludf.DUMMYFUNCTION("SPARKLINE(L1432,{""charttype"",""bar"";""color1"",""#FF9900"";""max"",MAX($L$2:$L$2107)})"),"")</f>
        <v/>
      </c>
      <c r="N1432" s="18">
        <v>0.0</v>
      </c>
      <c r="O1432" s="14" t="str">
        <f>IFERROR(__xludf.DUMMYFUNCTION("SPARKLINE(N1432,{""charttype"",""bar"";""color1"",""#0066CC"";""max"",MAX($N$2:$N$2107)})"),"")</f>
        <v/>
      </c>
      <c r="P1432" s="16">
        <v>100725.2</v>
      </c>
      <c r="Q1432" s="19">
        <v>71.10474</v>
      </c>
      <c r="R1432" s="21">
        <f t="shared" si="5"/>
        <v>7162039.157</v>
      </c>
    </row>
    <row r="1433">
      <c r="A1433" s="6">
        <v>43436.0</v>
      </c>
      <c r="B1433" s="14" t="str">
        <f t="shared" si="1"/>
        <v>Sunday</v>
      </c>
      <c r="C1433" s="14" t="str">
        <f t="shared" si="2"/>
        <v>December</v>
      </c>
      <c r="D1433" s="15" t="str">
        <f t="shared" si="3"/>
        <v>2018</v>
      </c>
      <c r="E1433" s="16">
        <f t="shared" si="4"/>
        <v>49</v>
      </c>
      <c r="F1433" s="14" t="str">
        <f>VLOOKUP(A1433,'_Holidays'!A1433:B3538,2,FALSE)</f>
        <v>Y</v>
      </c>
      <c r="G1433" s="17" t="str">
        <f>VLOOKUP(A1433,'_Holidays'!A1433:C3538,3,FALSE)</f>
        <v>N</v>
      </c>
      <c r="H1433" s="18">
        <v>12.2</v>
      </c>
      <c r="I1433" s="14" t="str">
        <f>IFERROR(__xludf.DUMMYFUNCTION("SPARKLINE(H1433,{""charttype"",""bar"";""color1"",""#00CCFF"";""max"",MAX($H$2:$H$2107)})"),"")</f>
        <v/>
      </c>
      <c r="J1433" s="18">
        <v>19.5</v>
      </c>
      <c r="K1433" s="14" t="str">
        <f>IFERROR(__xludf.DUMMYFUNCTION("SPARKLINE(J1433,{""charttype"",""bar"";""color1"",""#FF0000"";""max"",MAX($J$2:$J$2107)})"),"")</f>
        <v/>
      </c>
      <c r="L1433" s="18">
        <v>18.9</v>
      </c>
      <c r="M1433" s="18" t="str">
        <f>IFERROR(__xludf.DUMMYFUNCTION("SPARKLINE(L1433,{""charttype"",""bar"";""color1"",""#FF9900"";""max"",MAX($L$2:$L$2107)})"),"")</f>
        <v/>
      </c>
      <c r="N1433" s="18">
        <v>10.4</v>
      </c>
      <c r="O1433" s="14" t="str">
        <f>IFERROR(__xludf.DUMMYFUNCTION("SPARKLINE(N1433,{""charttype"",""bar"";""color1"",""#0066CC"";""max"",MAX($N$2:$N$2107)})"),"")</f>
        <v/>
      </c>
      <c r="P1433" s="16">
        <v>88903.07</v>
      </c>
      <c r="Q1433" s="19">
        <v>24.45538</v>
      </c>
      <c r="R1433" s="21">
        <f t="shared" si="5"/>
        <v>2174158.36</v>
      </c>
    </row>
    <row r="1434">
      <c r="A1434" s="6">
        <v>43437.0</v>
      </c>
      <c r="B1434" s="14" t="str">
        <f t="shared" si="1"/>
        <v>Monday</v>
      </c>
      <c r="C1434" s="14" t="str">
        <f t="shared" si="2"/>
        <v>December</v>
      </c>
      <c r="D1434" s="15" t="str">
        <f t="shared" si="3"/>
        <v>2018</v>
      </c>
      <c r="E1434" s="16">
        <f t="shared" si="4"/>
        <v>49</v>
      </c>
      <c r="F1434" s="14" t="str">
        <f>VLOOKUP(A1434,'_Holidays'!A1434:B3539,2,FALSE)</f>
        <v>Y</v>
      </c>
      <c r="G1434" s="17" t="str">
        <f>VLOOKUP(A1434,'_Holidays'!A1434:C3539,3,FALSE)</f>
        <v>N</v>
      </c>
      <c r="H1434" s="18">
        <v>13.3</v>
      </c>
      <c r="I1434" s="14" t="str">
        <f>IFERROR(__xludf.DUMMYFUNCTION("SPARKLINE(H1434,{""charttype"",""bar"";""color1"",""#00CCFF"";""max"",MAX($H$2:$H$2107)})"),"")</f>
        <v/>
      </c>
      <c r="J1434" s="18">
        <v>23.6</v>
      </c>
      <c r="K1434" s="14" t="str">
        <f>IFERROR(__xludf.DUMMYFUNCTION("SPARKLINE(J1434,{""charttype"",""bar"";""color1"",""#FF0000"";""max"",MAX($J$2:$J$2107)})"),"")</f>
        <v/>
      </c>
      <c r="L1434" s="18">
        <v>13.4</v>
      </c>
      <c r="M1434" s="18" t="str">
        <f>IFERROR(__xludf.DUMMYFUNCTION("SPARKLINE(L1434,{""charttype"",""bar"";""color1"",""#FF9900"";""max"",MAX($L$2:$L$2107)})"),"")</f>
        <v/>
      </c>
      <c r="N1434" s="18">
        <v>0.0</v>
      </c>
      <c r="O1434" s="14" t="str">
        <f>IFERROR(__xludf.DUMMYFUNCTION("SPARKLINE(N1434,{""charttype"",""bar"";""color1"",""#0066CC"";""max"",MAX($N$2:$N$2107)})"),"")</f>
        <v/>
      </c>
      <c r="P1434" s="16">
        <v>107666.3</v>
      </c>
      <c r="Q1434" s="19">
        <v>71.1262</v>
      </c>
      <c r="R1434" s="21">
        <f t="shared" si="5"/>
        <v>7657894.787</v>
      </c>
    </row>
    <row r="1435">
      <c r="A1435" s="6">
        <v>43438.0</v>
      </c>
      <c r="B1435" s="14" t="str">
        <f t="shared" si="1"/>
        <v>Tuesday</v>
      </c>
      <c r="C1435" s="14" t="str">
        <f t="shared" si="2"/>
        <v>December</v>
      </c>
      <c r="D1435" s="15" t="str">
        <f t="shared" si="3"/>
        <v>2018</v>
      </c>
      <c r="E1435" s="16">
        <f t="shared" si="4"/>
        <v>49</v>
      </c>
      <c r="F1435" s="14" t="str">
        <f>VLOOKUP(A1435,'_Holidays'!A1435:B3540,2,FALSE)</f>
        <v>Y</v>
      </c>
      <c r="G1435" s="17" t="str">
        <f>VLOOKUP(A1435,'_Holidays'!A1435:C3540,3,FALSE)</f>
        <v>N</v>
      </c>
      <c r="H1435" s="18">
        <v>13.4</v>
      </c>
      <c r="I1435" s="14" t="str">
        <f>IFERROR(__xludf.DUMMYFUNCTION("SPARKLINE(H1435,{""charttype"",""bar"";""color1"",""#00CCFF"";""max"",MAX($H$2:$H$2107)})"),"")</f>
        <v/>
      </c>
      <c r="J1435" s="18">
        <v>20.5</v>
      </c>
      <c r="K1435" s="14" t="str">
        <f>IFERROR(__xludf.DUMMYFUNCTION("SPARKLINE(J1435,{""charttype"",""bar"";""color1"",""#FF0000"";""max"",MAX($J$2:$J$2107)})"),"")</f>
        <v/>
      </c>
      <c r="L1435" s="18">
        <v>28.2</v>
      </c>
      <c r="M1435" s="18" t="str">
        <f>IFERROR(__xludf.DUMMYFUNCTION("SPARKLINE(L1435,{""charttype"",""bar"";""color1"",""#FF9900"";""max"",MAX($L$2:$L$2107)})"),"")</f>
        <v/>
      </c>
      <c r="N1435" s="18">
        <v>0.0</v>
      </c>
      <c r="O1435" s="14" t="str">
        <f>IFERROR(__xludf.DUMMYFUNCTION("SPARKLINE(N1435,{""charttype"",""bar"";""color1"",""#0066CC"";""max"",MAX($N$2:$N$2107)})"),"")</f>
        <v/>
      </c>
      <c r="P1435" s="16">
        <v>111718.1</v>
      </c>
      <c r="Q1435" s="19">
        <v>92.94555</v>
      </c>
      <c r="R1435" s="21">
        <f t="shared" si="5"/>
        <v>10383700.25</v>
      </c>
    </row>
    <row r="1436">
      <c r="A1436" s="6">
        <v>43439.0</v>
      </c>
      <c r="B1436" s="14" t="str">
        <f t="shared" si="1"/>
        <v>Wednesday</v>
      </c>
      <c r="C1436" s="14" t="str">
        <f t="shared" si="2"/>
        <v>December</v>
      </c>
      <c r="D1436" s="15" t="str">
        <f t="shared" si="3"/>
        <v>2018</v>
      </c>
      <c r="E1436" s="16">
        <f t="shared" si="4"/>
        <v>49</v>
      </c>
      <c r="F1436" s="14" t="str">
        <f>VLOOKUP(A1436,'_Holidays'!A1436:B3541,2,FALSE)</f>
        <v>Y</v>
      </c>
      <c r="G1436" s="17" t="str">
        <f>VLOOKUP(A1436,'_Holidays'!A1436:C3541,3,FALSE)</f>
        <v>N</v>
      </c>
      <c r="H1436" s="18">
        <v>13.4</v>
      </c>
      <c r="I1436" s="14" t="str">
        <f>IFERROR(__xludf.DUMMYFUNCTION("SPARKLINE(H1436,{""charttype"",""bar"";""color1"",""#00CCFF"";""max"",MAX($H$2:$H$2107)})"),"")</f>
        <v/>
      </c>
      <c r="J1436" s="18">
        <v>25.2</v>
      </c>
      <c r="K1436" s="14" t="str">
        <f>IFERROR(__xludf.DUMMYFUNCTION("SPARKLINE(J1436,{""charttype"",""bar"";""color1"",""#FF0000"";""max"",MAX($J$2:$J$2107)})"),"")</f>
        <v/>
      </c>
      <c r="L1436" s="18">
        <v>31.1</v>
      </c>
      <c r="M1436" s="18" t="str">
        <f>IFERROR(__xludf.DUMMYFUNCTION("SPARKLINE(L1436,{""charttype"",""bar"";""color1"",""#FF9900"";""max"",MAX($L$2:$L$2107)})"),"")</f>
        <v/>
      </c>
      <c r="N1436" s="18">
        <v>0.0</v>
      </c>
      <c r="O1436" s="14" t="str">
        <f>IFERROR(__xludf.DUMMYFUNCTION("SPARKLINE(N1436,{""charttype"",""bar"";""color1"",""#0066CC"";""max"",MAX($N$2:$N$2107)})"),"")</f>
        <v/>
      </c>
      <c r="P1436" s="16">
        <v>114225.1</v>
      </c>
      <c r="Q1436" s="19">
        <v>86.815</v>
      </c>
      <c r="R1436" s="21">
        <f t="shared" si="5"/>
        <v>9916452.057</v>
      </c>
    </row>
    <row r="1437">
      <c r="A1437" s="6">
        <v>43440.0</v>
      </c>
      <c r="B1437" s="14" t="str">
        <f t="shared" si="1"/>
        <v>Thursday</v>
      </c>
      <c r="C1437" s="14" t="str">
        <f t="shared" si="2"/>
        <v>December</v>
      </c>
      <c r="D1437" s="15" t="str">
        <f t="shared" si="3"/>
        <v>2018</v>
      </c>
      <c r="E1437" s="16">
        <f t="shared" si="4"/>
        <v>49</v>
      </c>
      <c r="F1437" s="14" t="str">
        <f>VLOOKUP(A1437,'_Holidays'!A1437:B3542,2,FALSE)</f>
        <v>Y</v>
      </c>
      <c r="G1437" s="17" t="str">
        <f>VLOOKUP(A1437,'_Holidays'!A1437:C3542,3,FALSE)</f>
        <v>N</v>
      </c>
      <c r="H1437" s="18">
        <v>14.5</v>
      </c>
      <c r="I1437" s="14" t="str">
        <f>IFERROR(__xludf.DUMMYFUNCTION("SPARKLINE(H1437,{""charttype"",""bar"";""color1"",""#00CCFF"";""max"",MAX($H$2:$H$2107)})"),"")</f>
        <v/>
      </c>
      <c r="J1437" s="18">
        <v>35.5</v>
      </c>
      <c r="K1437" s="14" t="str">
        <f>IFERROR(__xludf.DUMMYFUNCTION("SPARKLINE(J1437,{""charttype"",""bar"";""color1"",""#FF0000"";""max"",MAX($J$2:$J$2107)})"),"")</f>
        <v/>
      </c>
      <c r="L1437" s="18">
        <v>31.3</v>
      </c>
      <c r="M1437" s="18" t="str">
        <f>IFERROR(__xludf.DUMMYFUNCTION("SPARKLINE(L1437,{""charttype"",""bar"";""color1"",""#FF9900"";""max"",MAX($L$2:$L$2107)})"),"")</f>
        <v/>
      </c>
      <c r="N1437" s="18">
        <v>0.0</v>
      </c>
      <c r="O1437" s="14" t="str">
        <f>IFERROR(__xludf.DUMMYFUNCTION("SPARKLINE(N1437,{""charttype"",""bar"";""color1"",""#0066CC"";""max"",MAX($N$2:$N$2107)})"),"")</f>
        <v/>
      </c>
      <c r="P1437" s="16">
        <v>135452.3</v>
      </c>
      <c r="Q1437" s="19">
        <v>125.3081</v>
      </c>
      <c r="R1437" s="21">
        <f t="shared" si="5"/>
        <v>16973270.35</v>
      </c>
    </row>
    <row r="1438">
      <c r="A1438" s="6">
        <v>43441.0</v>
      </c>
      <c r="B1438" s="14" t="str">
        <f t="shared" si="1"/>
        <v>Friday</v>
      </c>
      <c r="C1438" s="14" t="str">
        <f t="shared" si="2"/>
        <v>December</v>
      </c>
      <c r="D1438" s="15" t="str">
        <f t="shared" si="3"/>
        <v>2018</v>
      </c>
      <c r="E1438" s="16">
        <f t="shared" si="4"/>
        <v>49</v>
      </c>
      <c r="F1438" s="14" t="str">
        <f>VLOOKUP(A1438,'_Holidays'!A1438:B3543,2,FALSE)</f>
        <v>Y</v>
      </c>
      <c r="G1438" s="17" t="str">
        <f>VLOOKUP(A1438,'_Holidays'!A1438:C3543,3,FALSE)</f>
        <v>N</v>
      </c>
      <c r="H1438" s="18">
        <v>25.1</v>
      </c>
      <c r="I1438" s="14" t="str">
        <f>IFERROR(__xludf.DUMMYFUNCTION("SPARKLINE(H1438,{""charttype"",""bar"";""color1"",""#00CCFF"";""max"",MAX($H$2:$H$2107)})"),"")</f>
        <v/>
      </c>
      <c r="J1438" s="18">
        <v>38.0</v>
      </c>
      <c r="K1438" s="14" t="str">
        <f>IFERROR(__xludf.DUMMYFUNCTION("SPARKLINE(J1438,{""charttype"",""bar"";""color1"",""#FF0000"";""max"",MAX($J$2:$J$2107)})"),"")</f>
        <v/>
      </c>
      <c r="L1438" s="18">
        <v>27.1</v>
      </c>
      <c r="M1438" s="18" t="str">
        <f>IFERROR(__xludf.DUMMYFUNCTION("SPARKLINE(L1438,{""charttype"",""bar"";""color1"",""#FF9900"";""max"",MAX($L$2:$L$2107)})"),"")</f>
        <v/>
      </c>
      <c r="N1438" s="18">
        <v>0.0</v>
      </c>
      <c r="O1438" s="14" t="str">
        <f>IFERROR(__xludf.DUMMYFUNCTION("SPARKLINE(N1438,{""charttype"",""bar"";""color1"",""#0066CC"";""max"",MAX($N$2:$N$2107)})"),"")</f>
        <v/>
      </c>
      <c r="P1438" s="16">
        <v>156648.4</v>
      </c>
      <c r="Q1438" s="19">
        <v>177.8618</v>
      </c>
      <c r="R1438" s="21">
        <f t="shared" si="5"/>
        <v>27861766.39</v>
      </c>
    </row>
    <row r="1439">
      <c r="A1439" s="6">
        <v>43442.0</v>
      </c>
      <c r="B1439" s="14" t="str">
        <f t="shared" si="1"/>
        <v>Saturday</v>
      </c>
      <c r="C1439" s="14" t="str">
        <f t="shared" si="2"/>
        <v>December</v>
      </c>
      <c r="D1439" s="15" t="str">
        <f t="shared" si="3"/>
        <v>2018</v>
      </c>
      <c r="E1439" s="16">
        <f t="shared" si="4"/>
        <v>49</v>
      </c>
      <c r="F1439" s="14" t="str">
        <f>VLOOKUP(A1439,'_Holidays'!A1439:B3544,2,FALSE)</f>
        <v>Y</v>
      </c>
      <c r="G1439" s="17" t="str">
        <f>VLOOKUP(A1439,'_Holidays'!A1439:C3544,3,FALSE)</f>
        <v>N</v>
      </c>
      <c r="H1439" s="18">
        <v>22.7</v>
      </c>
      <c r="I1439" s="14" t="str">
        <f>IFERROR(__xludf.DUMMYFUNCTION("SPARKLINE(H1439,{""charttype"",""bar"";""color1"",""#00CCFF"";""max"",MAX($H$2:$H$2107)})"),"")</f>
        <v/>
      </c>
      <c r="J1439" s="18">
        <v>30.3</v>
      </c>
      <c r="K1439" s="14" t="str">
        <f>IFERROR(__xludf.DUMMYFUNCTION("SPARKLINE(J1439,{""charttype"",""bar"";""color1"",""#FF0000"";""max"",MAX($J$2:$J$2107)})"),"")</f>
        <v/>
      </c>
      <c r="L1439" s="18">
        <v>11.0</v>
      </c>
      <c r="M1439" s="18" t="str">
        <f>IFERROR(__xludf.DUMMYFUNCTION("SPARKLINE(L1439,{""charttype"",""bar"";""color1"",""#FF9900"";""max"",MAX($L$2:$L$2107)})"),"")</f>
        <v/>
      </c>
      <c r="N1439" s="18">
        <v>0.0</v>
      </c>
      <c r="O1439" s="14" t="str">
        <f>IFERROR(__xludf.DUMMYFUNCTION("SPARKLINE(N1439,{""charttype"",""bar"";""color1"",""#0066CC"";""max"",MAX($N$2:$N$2107)})"),"")</f>
        <v/>
      </c>
      <c r="P1439" s="16">
        <v>121237.5</v>
      </c>
      <c r="Q1439" s="19">
        <v>113.367</v>
      </c>
      <c r="R1439" s="21">
        <f t="shared" si="5"/>
        <v>13744331.66</v>
      </c>
    </row>
    <row r="1440">
      <c r="A1440" s="6">
        <v>43443.0</v>
      </c>
      <c r="B1440" s="14" t="str">
        <f t="shared" si="1"/>
        <v>Sunday</v>
      </c>
      <c r="C1440" s="14" t="str">
        <f t="shared" si="2"/>
        <v>December</v>
      </c>
      <c r="D1440" s="15" t="str">
        <f t="shared" si="3"/>
        <v>2018</v>
      </c>
      <c r="E1440" s="16">
        <f t="shared" si="4"/>
        <v>50</v>
      </c>
      <c r="F1440" s="14" t="str">
        <f>VLOOKUP(A1440,'_Holidays'!A1440:B3545,2,FALSE)</f>
        <v>Y</v>
      </c>
      <c r="G1440" s="17" t="str">
        <f>VLOOKUP(A1440,'_Holidays'!A1440:C3545,3,FALSE)</f>
        <v>N</v>
      </c>
      <c r="H1440" s="18">
        <v>16.0</v>
      </c>
      <c r="I1440" s="14" t="str">
        <f>IFERROR(__xludf.DUMMYFUNCTION("SPARKLINE(H1440,{""charttype"",""bar"";""color1"",""#00CCFF"";""max"",MAX($H$2:$H$2107)})"),"")</f>
        <v/>
      </c>
      <c r="J1440" s="18">
        <v>20.1</v>
      </c>
      <c r="K1440" s="14" t="str">
        <f>IFERROR(__xludf.DUMMYFUNCTION("SPARKLINE(J1440,{""charttype"",""bar"";""color1"",""#FF0000"";""max"",MAX($J$2:$J$2107)})"),"")</f>
        <v/>
      </c>
      <c r="L1440" s="18">
        <v>11.8</v>
      </c>
      <c r="M1440" s="18" t="str">
        <f>IFERROR(__xludf.DUMMYFUNCTION("SPARKLINE(L1440,{""charttype"",""bar"";""color1"",""#FF9900"";""max"",MAX($L$2:$L$2107)})"),"")</f>
        <v/>
      </c>
      <c r="N1440" s="18">
        <v>1.2</v>
      </c>
      <c r="O1440" s="14" t="str">
        <f>IFERROR(__xludf.DUMMYFUNCTION("SPARKLINE(N1440,{""charttype"",""bar"";""color1"",""#0066CC"";""max"",MAX($N$2:$N$2107)})"),"")</f>
        <v/>
      </c>
      <c r="P1440" s="16">
        <v>102161.1</v>
      </c>
      <c r="Q1440" s="19">
        <v>80.18879</v>
      </c>
      <c r="R1440" s="21">
        <f t="shared" si="5"/>
        <v>8192174.994</v>
      </c>
    </row>
    <row r="1441">
      <c r="A1441" s="6">
        <v>43444.0</v>
      </c>
      <c r="B1441" s="14" t="str">
        <f t="shared" si="1"/>
        <v>Monday</v>
      </c>
      <c r="C1441" s="14" t="str">
        <f t="shared" si="2"/>
        <v>December</v>
      </c>
      <c r="D1441" s="15" t="str">
        <f t="shared" si="3"/>
        <v>2018</v>
      </c>
      <c r="E1441" s="16">
        <f t="shared" si="4"/>
        <v>50</v>
      </c>
      <c r="F1441" s="14" t="str">
        <f>VLOOKUP(A1441,'_Holidays'!A1441:B3546,2,FALSE)</f>
        <v>Y</v>
      </c>
      <c r="G1441" s="17" t="str">
        <f>VLOOKUP(A1441,'_Holidays'!A1441:C3546,3,FALSE)</f>
        <v>N</v>
      </c>
      <c r="H1441" s="18">
        <v>15.8</v>
      </c>
      <c r="I1441" s="14" t="str">
        <f>IFERROR(__xludf.DUMMYFUNCTION("SPARKLINE(H1441,{""charttype"",""bar"";""color1"",""#00CCFF"";""max"",MAX($H$2:$H$2107)})"),"")</f>
        <v/>
      </c>
      <c r="J1441" s="18">
        <v>20.6</v>
      </c>
      <c r="K1441" s="14" t="str">
        <f>IFERROR(__xludf.DUMMYFUNCTION("SPARKLINE(J1441,{""charttype"",""bar"";""color1"",""#FF0000"";""max"",MAX($J$2:$J$2107)})"),"")</f>
        <v/>
      </c>
      <c r="L1441" s="18">
        <v>28.5</v>
      </c>
      <c r="M1441" s="18" t="str">
        <f>IFERROR(__xludf.DUMMYFUNCTION("SPARKLINE(L1441,{""charttype"",""bar"";""color1"",""#FF9900"";""max"",MAX($L$2:$L$2107)})"),"")</f>
        <v/>
      </c>
      <c r="N1441" s="18">
        <v>0.0</v>
      </c>
      <c r="O1441" s="14" t="str">
        <f>IFERROR(__xludf.DUMMYFUNCTION("SPARKLINE(N1441,{""charttype"",""bar"";""color1"",""#0066CC"";""max"",MAX($N$2:$N$2107)})"),"")</f>
        <v/>
      </c>
      <c r="P1441" s="16">
        <v>110803.8</v>
      </c>
      <c r="Q1441" s="19">
        <v>95.22572</v>
      </c>
      <c r="R1441" s="21">
        <f t="shared" si="5"/>
        <v>10551371.63</v>
      </c>
    </row>
    <row r="1442">
      <c r="A1442" s="6">
        <v>43445.0</v>
      </c>
      <c r="B1442" s="14" t="str">
        <f t="shared" si="1"/>
        <v>Tuesday</v>
      </c>
      <c r="C1442" s="14" t="str">
        <f t="shared" si="2"/>
        <v>December</v>
      </c>
      <c r="D1442" s="15" t="str">
        <f t="shared" si="3"/>
        <v>2018</v>
      </c>
      <c r="E1442" s="16">
        <f t="shared" si="4"/>
        <v>50</v>
      </c>
      <c r="F1442" s="14" t="str">
        <f>VLOOKUP(A1442,'_Holidays'!A1442:B3547,2,FALSE)</f>
        <v>Y</v>
      </c>
      <c r="G1442" s="17" t="str">
        <f>VLOOKUP(A1442,'_Holidays'!A1442:C3547,3,FALSE)</f>
        <v>N</v>
      </c>
      <c r="H1442" s="18">
        <v>13.0</v>
      </c>
      <c r="I1442" s="14" t="str">
        <f>IFERROR(__xludf.DUMMYFUNCTION("SPARKLINE(H1442,{""charttype"",""bar"";""color1"",""#00CCFF"";""max"",MAX($H$2:$H$2107)})"),"")</f>
        <v/>
      </c>
      <c r="J1442" s="18">
        <v>23.6</v>
      </c>
      <c r="K1442" s="14" t="str">
        <f>IFERROR(__xludf.DUMMYFUNCTION("SPARKLINE(J1442,{""charttype"",""bar"";""color1"",""#FF0000"";""max"",MAX($J$2:$J$2107)})"),"")</f>
        <v/>
      </c>
      <c r="L1442" s="18">
        <v>31.6</v>
      </c>
      <c r="M1442" s="18" t="str">
        <f>IFERROR(__xludf.DUMMYFUNCTION("SPARKLINE(L1442,{""charttype"",""bar"";""color1"",""#FF9900"";""max"",MAX($L$2:$L$2107)})"),"")</f>
        <v/>
      </c>
      <c r="N1442" s="18">
        <v>0.0</v>
      </c>
      <c r="O1442" s="14" t="str">
        <f>IFERROR(__xludf.DUMMYFUNCTION("SPARKLINE(N1442,{""charttype"",""bar"";""color1"",""#0066CC"";""max"",MAX($N$2:$N$2107)})"),"")</f>
        <v/>
      </c>
      <c r="P1442" s="16">
        <v>114413.8</v>
      </c>
      <c r="Q1442" s="19">
        <v>118.6444</v>
      </c>
      <c r="R1442" s="21">
        <f t="shared" si="5"/>
        <v>13574556.65</v>
      </c>
    </row>
    <row r="1443">
      <c r="A1443" s="6">
        <v>43446.0</v>
      </c>
      <c r="B1443" s="14" t="str">
        <f t="shared" si="1"/>
        <v>Wednesday</v>
      </c>
      <c r="C1443" s="14" t="str">
        <f t="shared" si="2"/>
        <v>December</v>
      </c>
      <c r="D1443" s="15" t="str">
        <f t="shared" si="3"/>
        <v>2018</v>
      </c>
      <c r="E1443" s="16">
        <f t="shared" si="4"/>
        <v>50</v>
      </c>
      <c r="F1443" s="14" t="str">
        <f>VLOOKUP(A1443,'_Holidays'!A1443:B3548,2,FALSE)</f>
        <v>Y</v>
      </c>
      <c r="G1443" s="17" t="str">
        <f>VLOOKUP(A1443,'_Holidays'!A1443:C3548,3,FALSE)</f>
        <v>N</v>
      </c>
      <c r="H1443" s="18">
        <v>16.0</v>
      </c>
      <c r="I1443" s="14" t="str">
        <f>IFERROR(__xludf.DUMMYFUNCTION("SPARKLINE(H1443,{""charttype"",""bar"";""color1"",""#00CCFF"";""max"",MAX($H$2:$H$2107)})"),"")</f>
        <v/>
      </c>
      <c r="J1443" s="18">
        <v>33.6</v>
      </c>
      <c r="K1443" s="14" t="str">
        <f>IFERROR(__xludf.DUMMYFUNCTION("SPARKLINE(J1443,{""charttype"",""bar"";""color1"",""#FF0000"";""max"",MAX($J$2:$J$2107)})"),"")</f>
        <v/>
      </c>
      <c r="L1443" s="18">
        <v>29.4</v>
      </c>
      <c r="M1443" s="18" t="str">
        <f>IFERROR(__xludf.DUMMYFUNCTION("SPARKLINE(L1443,{""charttype"",""bar"";""color1"",""#FF9900"";""max"",MAX($L$2:$L$2107)})"),"")</f>
        <v/>
      </c>
      <c r="N1443" s="18">
        <v>0.0</v>
      </c>
      <c r="O1443" s="14" t="str">
        <f>IFERROR(__xludf.DUMMYFUNCTION("SPARKLINE(N1443,{""charttype"",""bar"";""color1"",""#0066CC"";""max"",MAX($N$2:$N$2107)})"),"")</f>
        <v/>
      </c>
      <c r="P1443" s="16">
        <v>129715.5</v>
      </c>
      <c r="Q1443" s="19">
        <v>199.1843</v>
      </c>
      <c r="R1443" s="21">
        <f t="shared" si="5"/>
        <v>25837291.07</v>
      </c>
    </row>
    <row r="1444">
      <c r="A1444" s="6">
        <v>43447.0</v>
      </c>
      <c r="B1444" s="14" t="str">
        <f t="shared" si="1"/>
        <v>Thursday</v>
      </c>
      <c r="C1444" s="14" t="str">
        <f t="shared" si="2"/>
        <v>December</v>
      </c>
      <c r="D1444" s="15" t="str">
        <f t="shared" si="3"/>
        <v>2018</v>
      </c>
      <c r="E1444" s="16">
        <f t="shared" si="4"/>
        <v>50</v>
      </c>
      <c r="F1444" s="14" t="str">
        <f>VLOOKUP(A1444,'_Holidays'!A1444:B3549,2,FALSE)</f>
        <v>Y</v>
      </c>
      <c r="G1444" s="17" t="str">
        <f>VLOOKUP(A1444,'_Holidays'!A1444:C3549,3,FALSE)</f>
        <v>N</v>
      </c>
      <c r="H1444" s="18">
        <v>16.9</v>
      </c>
      <c r="I1444" s="14" t="str">
        <f>IFERROR(__xludf.DUMMYFUNCTION("SPARKLINE(H1444,{""charttype"",""bar"";""color1"",""#00CCFF"";""max"",MAX($H$2:$H$2107)})"),"")</f>
        <v/>
      </c>
      <c r="J1444" s="18">
        <v>21.1</v>
      </c>
      <c r="K1444" s="14" t="str">
        <f>IFERROR(__xludf.DUMMYFUNCTION("SPARKLINE(J1444,{""charttype"",""bar"";""color1"",""#FF0000"";""max"",MAX($J$2:$J$2107)})"),"")</f>
        <v/>
      </c>
      <c r="L1444" s="18">
        <v>6.0</v>
      </c>
      <c r="M1444" s="18" t="str">
        <f>IFERROR(__xludf.DUMMYFUNCTION("SPARKLINE(L1444,{""charttype"",""bar"";""color1"",""#FF9900"";""max"",MAX($L$2:$L$2107)})"),"")</f>
        <v/>
      </c>
      <c r="N1444" s="18">
        <v>16.2</v>
      </c>
      <c r="O1444" s="14" t="str">
        <f>IFERROR(__xludf.DUMMYFUNCTION("SPARKLINE(N1444,{""charttype"",""bar"";""color1"",""#0066CC"";""max"",MAX($N$2:$N$2107)})"),"")</f>
        <v/>
      </c>
      <c r="P1444" s="16">
        <v>114986.3</v>
      </c>
      <c r="Q1444" s="19">
        <v>101.8597</v>
      </c>
      <c r="R1444" s="21">
        <f t="shared" si="5"/>
        <v>11712470.02</v>
      </c>
    </row>
    <row r="1445">
      <c r="A1445" s="6">
        <v>43448.0</v>
      </c>
      <c r="B1445" s="14" t="str">
        <f t="shared" si="1"/>
        <v>Friday</v>
      </c>
      <c r="C1445" s="14" t="str">
        <f t="shared" si="2"/>
        <v>December</v>
      </c>
      <c r="D1445" s="15" t="str">
        <f t="shared" si="3"/>
        <v>2018</v>
      </c>
      <c r="E1445" s="16">
        <f t="shared" si="4"/>
        <v>50</v>
      </c>
      <c r="F1445" s="14" t="str">
        <f>VLOOKUP(A1445,'_Holidays'!A1445:B3550,2,FALSE)</f>
        <v>Y</v>
      </c>
      <c r="G1445" s="17" t="str">
        <f>VLOOKUP(A1445,'_Holidays'!A1445:C3550,3,FALSE)</f>
        <v>N</v>
      </c>
      <c r="H1445" s="18">
        <v>16.4</v>
      </c>
      <c r="I1445" s="14" t="str">
        <f>IFERROR(__xludf.DUMMYFUNCTION("SPARKLINE(H1445,{""charttype"",""bar"";""color1"",""#00CCFF"";""max"",MAX($H$2:$H$2107)})"),"")</f>
        <v/>
      </c>
      <c r="J1445" s="18">
        <v>22.7</v>
      </c>
      <c r="K1445" s="14" t="str">
        <f>IFERROR(__xludf.DUMMYFUNCTION("SPARKLINE(J1445,{""charttype"",""bar"";""color1"",""#FF0000"";""max"",MAX($J$2:$J$2107)})"),"")</f>
        <v/>
      </c>
      <c r="L1445" s="18">
        <v>13.7</v>
      </c>
      <c r="M1445" s="18" t="str">
        <f>IFERROR(__xludf.DUMMYFUNCTION("SPARKLINE(L1445,{""charttype"",""bar"";""color1"",""#FF9900"";""max"",MAX($L$2:$L$2107)})"),"")</f>
        <v/>
      </c>
      <c r="N1445" s="18">
        <v>16.6</v>
      </c>
      <c r="O1445" s="14" t="str">
        <f>IFERROR(__xludf.DUMMYFUNCTION("SPARKLINE(N1445,{""charttype"",""bar"";""color1"",""#0066CC"";""max"",MAX($N$2:$N$2107)})"),"")</f>
        <v/>
      </c>
      <c r="P1445" s="16">
        <v>110025.5</v>
      </c>
      <c r="Q1445" s="19">
        <v>92.95803</v>
      </c>
      <c r="R1445" s="21">
        <f t="shared" si="5"/>
        <v>10227753.73</v>
      </c>
    </row>
    <row r="1446">
      <c r="A1446" s="6">
        <v>43449.0</v>
      </c>
      <c r="B1446" s="14" t="str">
        <f t="shared" si="1"/>
        <v>Saturday</v>
      </c>
      <c r="C1446" s="14" t="str">
        <f t="shared" si="2"/>
        <v>December</v>
      </c>
      <c r="D1446" s="15" t="str">
        <f t="shared" si="3"/>
        <v>2018</v>
      </c>
      <c r="E1446" s="16">
        <f t="shared" si="4"/>
        <v>50</v>
      </c>
      <c r="F1446" s="14" t="str">
        <f>VLOOKUP(A1446,'_Holidays'!A1446:B3551,2,FALSE)</f>
        <v>Y</v>
      </c>
      <c r="G1446" s="17" t="str">
        <f>VLOOKUP(A1446,'_Holidays'!A1446:C3551,3,FALSE)</f>
        <v>N</v>
      </c>
      <c r="H1446" s="18">
        <v>17.2</v>
      </c>
      <c r="I1446" s="14" t="str">
        <f>IFERROR(__xludf.DUMMYFUNCTION("SPARKLINE(H1446,{""charttype"",""bar"";""color1"",""#00CCFF"";""max"",MAX($H$2:$H$2107)})"),"")</f>
        <v/>
      </c>
      <c r="J1446" s="18">
        <v>24.8</v>
      </c>
      <c r="K1446" s="14" t="str">
        <f>IFERROR(__xludf.DUMMYFUNCTION("SPARKLINE(J1446,{""charttype"",""bar"";""color1"",""#FF0000"";""max"",MAX($J$2:$J$2107)})"),"")</f>
        <v/>
      </c>
      <c r="L1446" s="18">
        <v>17.5</v>
      </c>
      <c r="M1446" s="18" t="str">
        <f>IFERROR(__xludf.DUMMYFUNCTION("SPARKLINE(L1446,{""charttype"",""bar"";""color1"",""#FF9900"";""max"",MAX($L$2:$L$2107)})"),"")</f>
        <v/>
      </c>
      <c r="N1446" s="18">
        <v>41.2</v>
      </c>
      <c r="O1446" s="14" t="str">
        <f>IFERROR(__xludf.DUMMYFUNCTION("SPARKLINE(N1446,{""charttype"",""bar"";""color1"",""#0066CC"";""max"",MAX($N$2:$N$2107)})"),"")</f>
        <v/>
      </c>
      <c r="P1446" s="16">
        <v>102577.1</v>
      </c>
      <c r="Q1446" s="19">
        <v>101.6329</v>
      </c>
      <c r="R1446" s="21">
        <f t="shared" si="5"/>
        <v>10425208.15</v>
      </c>
    </row>
    <row r="1447">
      <c r="A1447" s="6">
        <v>43450.0</v>
      </c>
      <c r="B1447" s="14" t="str">
        <f t="shared" si="1"/>
        <v>Sunday</v>
      </c>
      <c r="C1447" s="14" t="str">
        <f t="shared" si="2"/>
        <v>December</v>
      </c>
      <c r="D1447" s="15" t="str">
        <f t="shared" si="3"/>
        <v>2018</v>
      </c>
      <c r="E1447" s="16">
        <f t="shared" si="4"/>
        <v>51</v>
      </c>
      <c r="F1447" s="14" t="str">
        <f>VLOOKUP(A1447,'_Holidays'!A1447:B3552,2,FALSE)</f>
        <v>Y</v>
      </c>
      <c r="G1447" s="17" t="str">
        <f>VLOOKUP(A1447,'_Holidays'!A1447:C3552,3,FALSE)</f>
        <v>N</v>
      </c>
      <c r="H1447" s="18">
        <v>15.8</v>
      </c>
      <c r="I1447" s="14" t="str">
        <f>IFERROR(__xludf.DUMMYFUNCTION("SPARKLINE(H1447,{""charttype"",""bar"";""color1"",""#00CCFF"";""max"",MAX($H$2:$H$2107)})"),"")</f>
        <v/>
      </c>
      <c r="J1447" s="18">
        <v>23.5</v>
      </c>
      <c r="K1447" s="14" t="str">
        <f>IFERROR(__xludf.DUMMYFUNCTION("SPARKLINE(J1447,{""charttype"",""bar"";""color1"",""#FF0000"";""max"",MAX($J$2:$J$2107)})"),"")</f>
        <v/>
      </c>
      <c r="L1447" s="18">
        <v>16.3</v>
      </c>
      <c r="M1447" s="18" t="str">
        <f>IFERROR(__xludf.DUMMYFUNCTION("SPARKLINE(L1447,{""charttype"",""bar"";""color1"",""#FF9900"";""max"",MAX($L$2:$L$2107)})"),"")</f>
        <v/>
      </c>
      <c r="N1447" s="18">
        <v>3.8</v>
      </c>
      <c r="O1447" s="14" t="str">
        <f>IFERROR(__xludf.DUMMYFUNCTION("SPARKLINE(N1447,{""charttype"",""bar"";""color1"",""#0066CC"";""max"",MAX($N$2:$N$2107)})"),"")</f>
        <v/>
      </c>
      <c r="P1447" s="16">
        <v>99110.78</v>
      </c>
      <c r="Q1447" s="19">
        <v>101.4492</v>
      </c>
      <c r="R1447" s="21">
        <f t="shared" si="5"/>
        <v>10054709.34</v>
      </c>
    </row>
    <row r="1448">
      <c r="A1448" s="6">
        <v>43451.0</v>
      </c>
      <c r="B1448" s="14" t="str">
        <f t="shared" si="1"/>
        <v>Monday</v>
      </c>
      <c r="C1448" s="14" t="str">
        <f t="shared" si="2"/>
        <v>December</v>
      </c>
      <c r="D1448" s="15" t="str">
        <f t="shared" si="3"/>
        <v>2018</v>
      </c>
      <c r="E1448" s="16">
        <f t="shared" si="4"/>
        <v>51</v>
      </c>
      <c r="F1448" s="14" t="str">
        <f>VLOOKUP(A1448,'_Holidays'!A1448:B3553,2,FALSE)</f>
        <v>Y</v>
      </c>
      <c r="G1448" s="17" t="str">
        <f>VLOOKUP(A1448,'_Holidays'!A1448:C3553,3,FALSE)</f>
        <v>N</v>
      </c>
      <c r="H1448" s="18">
        <v>15.6</v>
      </c>
      <c r="I1448" s="14" t="str">
        <f>IFERROR(__xludf.DUMMYFUNCTION("SPARKLINE(H1448,{""charttype"",""bar"";""color1"",""#00CCFF"";""max"",MAX($H$2:$H$2107)})"),"")</f>
        <v/>
      </c>
      <c r="J1448" s="18">
        <v>21.8</v>
      </c>
      <c r="K1448" s="14" t="str">
        <f>IFERROR(__xludf.DUMMYFUNCTION("SPARKLINE(J1448,{""charttype"",""bar"";""color1"",""#FF0000"";""max"",MAX($J$2:$J$2107)})"),"")</f>
        <v/>
      </c>
      <c r="L1448" s="18">
        <v>23.2</v>
      </c>
      <c r="M1448" s="18" t="str">
        <f>IFERROR(__xludf.DUMMYFUNCTION("SPARKLINE(L1448,{""charttype"",""bar"";""color1"",""#FF9900"";""max"",MAX($L$2:$L$2107)})"),"")</f>
        <v/>
      </c>
      <c r="N1448" s="18">
        <v>2.0</v>
      </c>
      <c r="O1448" s="14" t="str">
        <f>IFERROR(__xludf.DUMMYFUNCTION("SPARKLINE(N1448,{""charttype"",""bar"";""color1"",""#0066CC"";""max"",MAX($N$2:$N$2107)})"),"")</f>
        <v/>
      </c>
      <c r="P1448" s="16">
        <v>112804.4</v>
      </c>
      <c r="Q1448" s="19">
        <v>101.4039</v>
      </c>
      <c r="R1448" s="21">
        <f t="shared" si="5"/>
        <v>11438806.1</v>
      </c>
    </row>
    <row r="1449">
      <c r="A1449" s="6">
        <v>43452.0</v>
      </c>
      <c r="B1449" s="14" t="str">
        <f t="shared" si="1"/>
        <v>Tuesday</v>
      </c>
      <c r="C1449" s="14" t="str">
        <f t="shared" si="2"/>
        <v>December</v>
      </c>
      <c r="D1449" s="15" t="str">
        <f t="shared" si="3"/>
        <v>2018</v>
      </c>
      <c r="E1449" s="16">
        <f t="shared" si="4"/>
        <v>51</v>
      </c>
      <c r="F1449" s="14" t="str">
        <f>VLOOKUP(A1449,'_Holidays'!A1449:B3554,2,FALSE)</f>
        <v>Y</v>
      </c>
      <c r="G1449" s="17" t="str">
        <f>VLOOKUP(A1449,'_Holidays'!A1449:C3554,3,FALSE)</f>
        <v>N</v>
      </c>
      <c r="H1449" s="18">
        <v>16.7</v>
      </c>
      <c r="I1449" s="14" t="str">
        <f>IFERROR(__xludf.DUMMYFUNCTION("SPARKLINE(H1449,{""charttype"",""bar"";""color1"",""#00CCFF"";""max"",MAX($H$2:$H$2107)})"),"")</f>
        <v/>
      </c>
      <c r="J1449" s="18">
        <v>20.8</v>
      </c>
      <c r="K1449" s="14" t="str">
        <f>IFERROR(__xludf.DUMMYFUNCTION("SPARKLINE(J1449,{""charttype"",""bar"";""color1"",""#FF0000"";""max"",MAX($J$2:$J$2107)})"),"")</f>
        <v/>
      </c>
      <c r="L1449" s="18">
        <v>21.1</v>
      </c>
      <c r="M1449" s="18" t="str">
        <f>IFERROR(__xludf.DUMMYFUNCTION("SPARKLINE(L1449,{""charttype"",""bar"";""color1"",""#FF9900"";""max"",MAX($L$2:$L$2107)})"),"")</f>
        <v/>
      </c>
      <c r="N1449" s="18">
        <v>0.0</v>
      </c>
      <c r="O1449" s="14" t="str">
        <f>IFERROR(__xludf.DUMMYFUNCTION("SPARKLINE(N1449,{""charttype"",""bar"";""color1"",""#0066CC"";""max"",MAX($N$2:$N$2107)})"),"")</f>
        <v/>
      </c>
      <c r="P1449" s="16">
        <v>113485.1</v>
      </c>
      <c r="Q1449" s="19">
        <v>104.7226</v>
      </c>
      <c r="R1449" s="21">
        <f t="shared" si="5"/>
        <v>11884454.73</v>
      </c>
    </row>
    <row r="1450">
      <c r="A1450" s="6">
        <v>43453.0</v>
      </c>
      <c r="B1450" s="14" t="str">
        <f t="shared" si="1"/>
        <v>Wednesday</v>
      </c>
      <c r="C1450" s="14" t="str">
        <f t="shared" si="2"/>
        <v>December</v>
      </c>
      <c r="D1450" s="15" t="str">
        <f t="shared" si="3"/>
        <v>2018</v>
      </c>
      <c r="E1450" s="16">
        <f t="shared" si="4"/>
        <v>51</v>
      </c>
      <c r="F1450" s="14" t="str">
        <f>VLOOKUP(A1450,'_Holidays'!A1450:B3555,2,FALSE)</f>
        <v>Y</v>
      </c>
      <c r="G1450" s="17" t="str">
        <f>VLOOKUP(A1450,'_Holidays'!A1450:C3555,3,FALSE)</f>
        <v>N</v>
      </c>
      <c r="H1450" s="18">
        <v>16.8</v>
      </c>
      <c r="I1450" s="14" t="str">
        <f>IFERROR(__xludf.DUMMYFUNCTION("SPARKLINE(H1450,{""charttype"",""bar"";""color1"",""#00CCFF"";""max"",MAX($H$2:$H$2107)})"),"")</f>
        <v/>
      </c>
      <c r="J1450" s="18">
        <v>26.9</v>
      </c>
      <c r="K1450" s="14" t="str">
        <f>IFERROR(__xludf.DUMMYFUNCTION("SPARKLINE(J1450,{""charttype"",""bar"";""color1"",""#FF0000"";""max"",MAX($J$2:$J$2107)})"),"")</f>
        <v/>
      </c>
      <c r="L1450" s="18">
        <v>16.6</v>
      </c>
      <c r="M1450" s="18" t="str">
        <f>IFERROR(__xludf.DUMMYFUNCTION("SPARKLINE(L1450,{""charttype"",""bar"";""color1"",""#FF9900"";""max"",MAX($L$2:$L$2107)})"),"")</f>
        <v/>
      </c>
      <c r="N1450" s="18">
        <v>0.0</v>
      </c>
      <c r="O1450" s="14" t="str">
        <f>IFERROR(__xludf.DUMMYFUNCTION("SPARKLINE(N1450,{""charttype"",""bar"";""color1"",""#0066CC"";""max"",MAX($N$2:$N$2107)})"),"")</f>
        <v/>
      </c>
      <c r="P1450" s="16">
        <v>119907.2</v>
      </c>
      <c r="Q1450" s="19">
        <v>117.7077</v>
      </c>
      <c r="R1450" s="21">
        <f t="shared" si="5"/>
        <v>14114000.73</v>
      </c>
    </row>
    <row r="1451">
      <c r="A1451" s="6">
        <v>43454.0</v>
      </c>
      <c r="B1451" s="14" t="str">
        <f t="shared" si="1"/>
        <v>Thursday</v>
      </c>
      <c r="C1451" s="14" t="str">
        <f t="shared" si="2"/>
        <v>December</v>
      </c>
      <c r="D1451" s="15" t="str">
        <f t="shared" si="3"/>
        <v>2018</v>
      </c>
      <c r="E1451" s="16">
        <f t="shared" si="4"/>
        <v>51</v>
      </c>
      <c r="F1451" s="14" t="str">
        <f>VLOOKUP(A1451,'_Holidays'!A1451:B3556,2,FALSE)</f>
        <v>Y</v>
      </c>
      <c r="G1451" s="17" t="str">
        <f>VLOOKUP(A1451,'_Holidays'!A1451:C3556,3,FALSE)</f>
        <v>N</v>
      </c>
      <c r="H1451" s="18">
        <v>16.9</v>
      </c>
      <c r="I1451" s="14" t="str">
        <f>IFERROR(__xludf.DUMMYFUNCTION("SPARKLINE(H1451,{""charttype"",""bar"";""color1"",""#00CCFF"";""max"",MAX($H$2:$H$2107)})"),"")</f>
        <v/>
      </c>
      <c r="J1451" s="18">
        <v>21.2</v>
      </c>
      <c r="K1451" s="14" t="str">
        <f>IFERROR(__xludf.DUMMYFUNCTION("SPARKLINE(J1451,{""charttype"",""bar"";""color1"",""#FF0000"";""max"",MAX($J$2:$J$2107)})"),"")</f>
        <v/>
      </c>
      <c r="L1451" s="18">
        <v>14.8</v>
      </c>
      <c r="M1451" s="18" t="str">
        <f>IFERROR(__xludf.DUMMYFUNCTION("SPARKLINE(L1451,{""charttype"",""bar"";""color1"",""#FF9900"";""max"",MAX($L$2:$L$2107)})"),"")</f>
        <v/>
      </c>
      <c r="N1451" s="18">
        <v>0.0</v>
      </c>
      <c r="O1451" s="14" t="str">
        <f>IFERROR(__xludf.DUMMYFUNCTION("SPARKLINE(N1451,{""charttype"",""bar"";""color1"",""#0066CC"";""max"",MAX($N$2:$N$2107)})"),"")</f>
        <v/>
      </c>
      <c r="P1451" s="16">
        <v>111880.5</v>
      </c>
      <c r="Q1451" s="19">
        <v>75.55546</v>
      </c>
      <c r="R1451" s="21">
        <f t="shared" si="5"/>
        <v>8453182.643</v>
      </c>
    </row>
    <row r="1452">
      <c r="A1452" s="6">
        <v>43455.0</v>
      </c>
      <c r="B1452" s="14" t="str">
        <f t="shared" si="1"/>
        <v>Friday</v>
      </c>
      <c r="C1452" s="14" t="str">
        <f t="shared" si="2"/>
        <v>December</v>
      </c>
      <c r="D1452" s="15" t="str">
        <f t="shared" si="3"/>
        <v>2018</v>
      </c>
      <c r="E1452" s="16">
        <f t="shared" si="4"/>
        <v>51</v>
      </c>
      <c r="F1452" s="14" t="str">
        <f>VLOOKUP(A1452,'_Holidays'!A1452:B3557,2,FALSE)</f>
        <v>N</v>
      </c>
      <c r="G1452" s="17" t="str">
        <f>VLOOKUP(A1452,'_Holidays'!A1452:C3557,3,FALSE)</f>
        <v>N</v>
      </c>
      <c r="H1452" s="18">
        <v>15.4</v>
      </c>
      <c r="I1452" s="14" t="str">
        <f>IFERROR(__xludf.DUMMYFUNCTION("SPARKLINE(H1452,{""charttype"",""bar"";""color1"",""#00CCFF"";""max"",MAX($H$2:$H$2107)})"),"")</f>
        <v/>
      </c>
      <c r="J1452" s="18">
        <v>20.9</v>
      </c>
      <c r="K1452" s="14" t="str">
        <f>IFERROR(__xludf.DUMMYFUNCTION("SPARKLINE(J1452,{""charttype"",""bar"";""color1"",""#FF0000"";""max"",MAX($J$2:$J$2107)})"),"")</f>
        <v/>
      </c>
      <c r="L1452" s="18">
        <v>9.6</v>
      </c>
      <c r="M1452" s="18" t="str">
        <f>IFERROR(__xludf.DUMMYFUNCTION("SPARKLINE(L1452,{""charttype"",""bar"";""color1"",""#FF9900"";""max"",MAX($L$2:$L$2107)})"),"")</f>
        <v/>
      </c>
      <c r="N1452" s="18">
        <v>1.0</v>
      </c>
      <c r="O1452" s="14" t="str">
        <f>IFERROR(__xludf.DUMMYFUNCTION("SPARKLINE(N1452,{""charttype"",""bar"";""color1"",""#0066CC"";""max"",MAX($N$2:$N$2107)})"),"")</f>
        <v/>
      </c>
      <c r="P1452" s="16">
        <v>102075.9</v>
      </c>
      <c r="Q1452" s="19">
        <v>65.93244</v>
      </c>
      <c r="R1452" s="21">
        <f t="shared" si="5"/>
        <v>6730113.152</v>
      </c>
    </row>
    <row r="1453">
      <c r="A1453" s="6">
        <v>43456.0</v>
      </c>
      <c r="B1453" s="14" t="str">
        <f t="shared" si="1"/>
        <v>Saturday</v>
      </c>
      <c r="C1453" s="14" t="str">
        <f t="shared" si="2"/>
        <v>December</v>
      </c>
      <c r="D1453" s="15" t="str">
        <f t="shared" si="3"/>
        <v>2018</v>
      </c>
      <c r="E1453" s="16">
        <f t="shared" si="4"/>
        <v>51</v>
      </c>
      <c r="F1453" s="14" t="str">
        <f>VLOOKUP(A1453,'_Holidays'!A1453:B3558,2,FALSE)</f>
        <v>N</v>
      </c>
      <c r="G1453" s="17" t="str">
        <f>VLOOKUP(A1453,'_Holidays'!A1453:C3558,3,FALSE)</f>
        <v>N</v>
      </c>
      <c r="H1453" s="18">
        <v>14.1</v>
      </c>
      <c r="I1453" s="14" t="str">
        <f>IFERROR(__xludf.DUMMYFUNCTION("SPARKLINE(H1453,{""charttype"",""bar"";""color1"",""#00CCFF"";""max"",MAX($H$2:$H$2107)})"),"")</f>
        <v/>
      </c>
      <c r="J1453" s="18">
        <v>19.1</v>
      </c>
      <c r="K1453" s="14" t="str">
        <f>IFERROR(__xludf.DUMMYFUNCTION("SPARKLINE(J1453,{""charttype"",""bar"";""color1"",""#FF0000"";""max"",MAX($J$2:$J$2107)})"),"")</f>
        <v/>
      </c>
      <c r="L1453" s="18">
        <v>27.8</v>
      </c>
      <c r="M1453" s="18" t="str">
        <f>IFERROR(__xludf.DUMMYFUNCTION("SPARKLINE(L1453,{""charttype"",""bar"";""color1"",""#FF9900"";""max"",MAX($L$2:$L$2107)})"),"")</f>
        <v/>
      </c>
      <c r="N1453" s="18">
        <v>9.8</v>
      </c>
      <c r="O1453" s="14" t="str">
        <f>IFERROR(__xludf.DUMMYFUNCTION("SPARKLINE(N1453,{""charttype"",""bar"";""color1"",""#0066CC"";""max"",MAX($N$2:$N$2107)})"),"")</f>
        <v/>
      </c>
      <c r="P1453" s="16">
        <v>92725.74</v>
      </c>
      <c r="Q1453" s="19">
        <v>69.25046</v>
      </c>
      <c r="R1453" s="21">
        <f t="shared" si="5"/>
        <v>6421300.149</v>
      </c>
    </row>
    <row r="1454">
      <c r="A1454" s="6">
        <v>43457.0</v>
      </c>
      <c r="B1454" s="14" t="str">
        <f t="shared" si="1"/>
        <v>Sunday</v>
      </c>
      <c r="C1454" s="14" t="str">
        <f t="shared" si="2"/>
        <v>December</v>
      </c>
      <c r="D1454" s="15" t="str">
        <f t="shared" si="3"/>
        <v>2018</v>
      </c>
      <c r="E1454" s="16">
        <f t="shared" si="4"/>
        <v>52</v>
      </c>
      <c r="F1454" s="14" t="str">
        <f>VLOOKUP(A1454,'_Holidays'!A1454:B3559,2,FALSE)</f>
        <v>N</v>
      </c>
      <c r="G1454" s="17" t="str">
        <f>VLOOKUP(A1454,'_Holidays'!A1454:C3559,3,FALSE)</f>
        <v>N</v>
      </c>
      <c r="H1454" s="18">
        <v>11.5</v>
      </c>
      <c r="I1454" s="14" t="str">
        <f>IFERROR(__xludf.DUMMYFUNCTION("SPARKLINE(H1454,{""charttype"",""bar"";""color1"",""#00CCFF"";""max"",MAX($H$2:$H$2107)})"),"")</f>
        <v/>
      </c>
      <c r="J1454" s="18">
        <v>26.9</v>
      </c>
      <c r="K1454" s="14" t="str">
        <f>IFERROR(__xludf.DUMMYFUNCTION("SPARKLINE(J1454,{""charttype"",""bar"";""color1"",""#FF0000"";""max"",MAX($J$2:$J$2107)})"),"")</f>
        <v/>
      </c>
      <c r="L1454" s="18">
        <v>32.3</v>
      </c>
      <c r="M1454" s="18" t="str">
        <f>IFERROR(__xludf.DUMMYFUNCTION("SPARKLINE(L1454,{""charttype"",""bar"";""color1"",""#FF9900"";""max"",MAX($L$2:$L$2107)})"),"")</f>
        <v/>
      </c>
      <c r="N1454" s="18">
        <v>0.0</v>
      </c>
      <c r="O1454" s="14" t="str">
        <f>IFERROR(__xludf.DUMMYFUNCTION("SPARKLINE(N1454,{""charttype"",""bar"";""color1"",""#0066CC"";""max"",MAX($N$2:$N$2107)})"),"")</f>
        <v/>
      </c>
      <c r="P1454" s="16">
        <v>94938.4</v>
      </c>
      <c r="Q1454" s="19">
        <v>65.61225</v>
      </c>
      <c r="R1454" s="21">
        <f t="shared" si="5"/>
        <v>6229122.035</v>
      </c>
    </row>
    <row r="1455">
      <c r="A1455" s="6">
        <v>43458.0</v>
      </c>
      <c r="B1455" s="14" t="str">
        <f t="shared" si="1"/>
        <v>Monday</v>
      </c>
      <c r="C1455" s="14" t="str">
        <f t="shared" si="2"/>
        <v>December</v>
      </c>
      <c r="D1455" s="15" t="str">
        <f t="shared" si="3"/>
        <v>2018</v>
      </c>
      <c r="E1455" s="16">
        <f t="shared" si="4"/>
        <v>52</v>
      </c>
      <c r="F1455" s="14" t="str">
        <f>VLOOKUP(A1455,'_Holidays'!A1455:B3560,2,FALSE)</f>
        <v>N</v>
      </c>
      <c r="G1455" s="17" t="str">
        <f>VLOOKUP(A1455,'_Holidays'!A1455:C3560,3,FALSE)</f>
        <v>N</v>
      </c>
      <c r="H1455" s="18">
        <v>14.3</v>
      </c>
      <c r="I1455" s="14" t="str">
        <f>IFERROR(__xludf.DUMMYFUNCTION("SPARKLINE(H1455,{""charttype"",""bar"";""color1"",""#00CCFF"";""max"",MAX($H$2:$H$2107)})"),"")</f>
        <v/>
      </c>
      <c r="J1455" s="18">
        <v>34.2</v>
      </c>
      <c r="K1455" s="14" t="str">
        <f>IFERROR(__xludf.DUMMYFUNCTION("SPARKLINE(J1455,{""charttype"",""bar"";""color1"",""#FF0000"";""max"",MAX($J$2:$J$2107)})"),"")</f>
        <v/>
      </c>
      <c r="L1455" s="18">
        <v>32.3</v>
      </c>
      <c r="M1455" s="18" t="str">
        <f>IFERROR(__xludf.DUMMYFUNCTION("SPARKLINE(L1455,{""charttype"",""bar"";""color1"",""#FF9900"";""max"",MAX($L$2:$L$2107)})"),"")</f>
        <v/>
      </c>
      <c r="N1455" s="18">
        <v>0.0</v>
      </c>
      <c r="O1455" s="14" t="str">
        <f>IFERROR(__xludf.DUMMYFUNCTION("SPARKLINE(N1455,{""charttype"",""bar"";""color1"",""#0066CC"";""max"",MAX($N$2:$N$2107)})"),"")</f>
        <v/>
      </c>
      <c r="P1455" s="16">
        <v>112358.8</v>
      </c>
      <c r="Q1455" s="19">
        <v>96.81718</v>
      </c>
      <c r="R1455" s="21">
        <f t="shared" si="5"/>
        <v>10878262.16</v>
      </c>
    </row>
    <row r="1456">
      <c r="A1456" s="6">
        <v>43459.0</v>
      </c>
      <c r="B1456" s="14" t="str">
        <f t="shared" si="1"/>
        <v>Tuesday</v>
      </c>
      <c r="C1456" s="14" t="str">
        <f t="shared" si="2"/>
        <v>December</v>
      </c>
      <c r="D1456" s="15" t="str">
        <f t="shared" si="3"/>
        <v>2018</v>
      </c>
      <c r="E1456" s="16">
        <f t="shared" si="4"/>
        <v>52</v>
      </c>
      <c r="F1456" s="14" t="str">
        <f>VLOOKUP(A1456,'_Holidays'!A1456:B3561,2,FALSE)</f>
        <v>N</v>
      </c>
      <c r="G1456" s="17" t="str">
        <f>VLOOKUP(A1456,'_Holidays'!A1456:C3561,3,FALSE)</f>
        <v>Y</v>
      </c>
      <c r="H1456" s="18">
        <v>15.8</v>
      </c>
      <c r="I1456" s="14" t="str">
        <f>IFERROR(__xludf.DUMMYFUNCTION("SPARKLINE(H1456,{""charttype"",""bar"";""color1"",""#00CCFF"";""max"",MAX($H$2:$H$2107)})"),"")</f>
        <v/>
      </c>
      <c r="J1456" s="18">
        <v>23.9</v>
      </c>
      <c r="K1456" s="14" t="str">
        <f>IFERROR(__xludf.DUMMYFUNCTION("SPARKLINE(J1456,{""charttype"",""bar"";""color1"",""#FF0000"";""max"",MAX($J$2:$J$2107)})"),"")</f>
        <v/>
      </c>
      <c r="L1456" s="18">
        <v>32.2</v>
      </c>
      <c r="M1456" s="18" t="str">
        <f>IFERROR(__xludf.DUMMYFUNCTION("SPARKLINE(L1456,{""charttype"",""bar"";""color1"",""#FF9900"";""max"",MAX($L$2:$L$2107)})"),"")</f>
        <v/>
      </c>
      <c r="N1456" s="18">
        <v>0.0</v>
      </c>
      <c r="O1456" s="14" t="str">
        <f>IFERROR(__xludf.DUMMYFUNCTION("SPARKLINE(N1456,{""charttype"",""bar"";""color1"",""#0066CC"";""max"",MAX($N$2:$N$2107)})"),"")</f>
        <v/>
      </c>
      <c r="P1456" s="16">
        <v>98191.66</v>
      </c>
      <c r="Q1456" s="19">
        <v>55.23855</v>
      </c>
      <c r="R1456" s="21">
        <f t="shared" si="5"/>
        <v>5423964.92</v>
      </c>
    </row>
    <row r="1457">
      <c r="A1457" s="6">
        <v>43460.0</v>
      </c>
      <c r="B1457" s="14" t="str">
        <f t="shared" si="1"/>
        <v>Wednesday</v>
      </c>
      <c r="C1457" s="14" t="str">
        <f t="shared" si="2"/>
        <v>December</v>
      </c>
      <c r="D1457" s="15" t="str">
        <f t="shared" si="3"/>
        <v>2018</v>
      </c>
      <c r="E1457" s="16">
        <f t="shared" si="4"/>
        <v>52</v>
      </c>
      <c r="F1457" s="14" t="str">
        <f>VLOOKUP(A1457,'_Holidays'!A1457:B3562,2,FALSE)</f>
        <v>N</v>
      </c>
      <c r="G1457" s="17" t="str">
        <f>VLOOKUP(A1457,'_Holidays'!A1457:C3562,3,FALSE)</f>
        <v>Y</v>
      </c>
      <c r="H1457" s="18">
        <v>13.3</v>
      </c>
      <c r="I1457" s="14" t="str">
        <f>IFERROR(__xludf.DUMMYFUNCTION("SPARKLINE(H1457,{""charttype"",""bar"";""color1"",""#00CCFF"";""max"",MAX($H$2:$H$2107)})"),"")</f>
        <v/>
      </c>
      <c r="J1457" s="18">
        <v>23.8</v>
      </c>
      <c r="K1457" s="14" t="str">
        <f>IFERROR(__xludf.DUMMYFUNCTION("SPARKLINE(J1457,{""charttype"",""bar"";""color1"",""#FF0000"";""max"",MAX($J$2:$J$2107)})"),"")</f>
        <v/>
      </c>
      <c r="L1457" s="18">
        <v>32.3</v>
      </c>
      <c r="M1457" s="18" t="str">
        <f>IFERROR(__xludf.DUMMYFUNCTION("SPARKLINE(L1457,{""charttype"",""bar"";""color1"",""#FF9900"";""max"",MAX($L$2:$L$2107)})"),"")</f>
        <v/>
      </c>
      <c r="N1457" s="18">
        <v>0.0</v>
      </c>
      <c r="O1457" s="14" t="str">
        <f>IFERROR(__xludf.DUMMYFUNCTION("SPARKLINE(N1457,{""charttype"",""bar"";""color1"",""#0066CC"";""max"",MAX($N$2:$N$2107)})"),"")</f>
        <v/>
      </c>
      <c r="P1457" s="16">
        <v>100017.2</v>
      </c>
      <c r="Q1457" s="19">
        <v>77.57835</v>
      </c>
      <c r="R1457" s="21">
        <f t="shared" si="5"/>
        <v>7759169.348</v>
      </c>
    </row>
    <row r="1458">
      <c r="A1458" s="6">
        <v>43461.0</v>
      </c>
      <c r="B1458" s="14" t="str">
        <f t="shared" si="1"/>
        <v>Thursday</v>
      </c>
      <c r="C1458" s="14" t="str">
        <f t="shared" si="2"/>
        <v>December</v>
      </c>
      <c r="D1458" s="15" t="str">
        <f t="shared" si="3"/>
        <v>2018</v>
      </c>
      <c r="E1458" s="16">
        <f t="shared" si="4"/>
        <v>52</v>
      </c>
      <c r="F1458" s="14" t="str">
        <f>VLOOKUP(A1458,'_Holidays'!A1458:B3563,2,FALSE)</f>
        <v>N</v>
      </c>
      <c r="G1458" s="17" t="str">
        <f>VLOOKUP(A1458,'_Holidays'!A1458:C3563,3,FALSE)</f>
        <v>N</v>
      </c>
      <c r="H1458" s="18">
        <v>16.2</v>
      </c>
      <c r="I1458" s="14" t="str">
        <f>IFERROR(__xludf.DUMMYFUNCTION("SPARKLINE(H1458,{""charttype"",""bar"";""color1"",""#00CCFF"";""max"",MAX($H$2:$H$2107)})"),"")</f>
        <v/>
      </c>
      <c r="J1458" s="18">
        <v>37.4</v>
      </c>
      <c r="K1458" s="14" t="str">
        <f>IFERROR(__xludf.DUMMYFUNCTION("SPARKLINE(J1458,{""charttype"",""bar"";""color1"",""#FF0000"";""max"",MAX($J$2:$J$2107)})"),"")</f>
        <v/>
      </c>
      <c r="L1458" s="18">
        <v>29.3</v>
      </c>
      <c r="M1458" s="18" t="str">
        <f>IFERROR(__xludf.DUMMYFUNCTION("SPARKLINE(L1458,{""charttype"",""bar"";""color1"",""#FF9900"";""max"",MAX($L$2:$L$2107)})"),"")</f>
        <v/>
      </c>
      <c r="N1458" s="18">
        <v>0.0</v>
      </c>
      <c r="O1458" s="14" t="str">
        <f>IFERROR(__xludf.DUMMYFUNCTION("SPARKLINE(N1458,{""charttype"",""bar"";""color1"",""#0066CC"";""max"",MAX($N$2:$N$2107)})"),"")</f>
        <v/>
      </c>
      <c r="P1458" s="16">
        <v>129749.1</v>
      </c>
      <c r="Q1458" s="19">
        <v>102.3109</v>
      </c>
      <c r="R1458" s="21">
        <f t="shared" si="5"/>
        <v>13274747.2</v>
      </c>
    </row>
    <row r="1459">
      <c r="A1459" s="6">
        <v>43462.0</v>
      </c>
      <c r="B1459" s="14" t="str">
        <f t="shared" si="1"/>
        <v>Friday</v>
      </c>
      <c r="C1459" s="14" t="str">
        <f t="shared" si="2"/>
        <v>December</v>
      </c>
      <c r="D1459" s="15" t="str">
        <f t="shared" si="3"/>
        <v>2018</v>
      </c>
      <c r="E1459" s="16">
        <f t="shared" si="4"/>
        <v>52</v>
      </c>
      <c r="F1459" s="14" t="str">
        <f>VLOOKUP(A1459,'_Holidays'!A1459:B3564,2,FALSE)</f>
        <v>N</v>
      </c>
      <c r="G1459" s="17" t="str">
        <f>VLOOKUP(A1459,'_Holidays'!A1459:C3564,3,FALSE)</f>
        <v>N</v>
      </c>
      <c r="H1459" s="18">
        <v>21.9</v>
      </c>
      <c r="I1459" s="14" t="str">
        <f>IFERROR(__xludf.DUMMYFUNCTION("SPARKLINE(H1459,{""charttype"",""bar"";""color1"",""#00CCFF"";""max"",MAX($H$2:$H$2107)})"),"")</f>
        <v/>
      </c>
      <c r="J1459" s="18">
        <v>36.4</v>
      </c>
      <c r="K1459" s="14" t="str">
        <f>IFERROR(__xludf.DUMMYFUNCTION("SPARKLINE(J1459,{""charttype"",""bar"";""color1"",""#FF0000"";""max"",MAX($J$2:$J$2107)})"),"")</f>
        <v/>
      </c>
      <c r="L1459" s="18">
        <v>19.1</v>
      </c>
      <c r="M1459" s="18" t="str">
        <f>IFERROR(__xludf.DUMMYFUNCTION("SPARKLINE(L1459,{""charttype"",""bar"";""color1"",""#FF9900"";""max"",MAX($L$2:$L$2107)})"),"")</f>
        <v/>
      </c>
      <c r="N1459" s="18">
        <v>0.0</v>
      </c>
      <c r="O1459" s="14" t="str">
        <f>IFERROR(__xludf.DUMMYFUNCTION("SPARKLINE(N1459,{""charttype"",""bar"";""color1"",""#0066CC"";""max"",MAX($N$2:$N$2107)})"),"")</f>
        <v/>
      </c>
      <c r="P1459" s="16">
        <v>133831.4</v>
      </c>
      <c r="Q1459" s="19">
        <v>121.4607</v>
      </c>
      <c r="R1459" s="21">
        <f t="shared" si="5"/>
        <v>16255255.53</v>
      </c>
    </row>
    <row r="1460">
      <c r="A1460" s="6">
        <v>43463.0</v>
      </c>
      <c r="B1460" s="14" t="str">
        <f t="shared" si="1"/>
        <v>Saturday</v>
      </c>
      <c r="C1460" s="14" t="str">
        <f t="shared" si="2"/>
        <v>December</v>
      </c>
      <c r="D1460" s="15" t="str">
        <f t="shared" si="3"/>
        <v>2018</v>
      </c>
      <c r="E1460" s="16">
        <f t="shared" si="4"/>
        <v>52</v>
      </c>
      <c r="F1460" s="14" t="str">
        <f>VLOOKUP(A1460,'_Holidays'!A1460:B3565,2,FALSE)</f>
        <v>N</v>
      </c>
      <c r="G1460" s="17" t="str">
        <f>VLOOKUP(A1460,'_Holidays'!A1460:C3565,3,FALSE)</f>
        <v>N</v>
      </c>
      <c r="H1460" s="18">
        <v>21.0</v>
      </c>
      <c r="I1460" s="14" t="str">
        <f>IFERROR(__xludf.DUMMYFUNCTION("SPARKLINE(H1460,{""charttype"",""bar"";""color1"",""#00CCFF"";""max"",MAX($H$2:$H$2107)})"),"")</f>
        <v/>
      </c>
      <c r="J1460" s="18">
        <v>23.9</v>
      </c>
      <c r="K1460" s="14" t="str">
        <f>IFERROR(__xludf.DUMMYFUNCTION("SPARKLINE(J1460,{""charttype"",""bar"";""color1"",""#FF0000"";""max"",MAX($J$2:$J$2107)})"),"")</f>
        <v/>
      </c>
      <c r="L1460" s="18">
        <v>5.7</v>
      </c>
      <c r="M1460" s="18" t="str">
        <f>IFERROR(__xludf.DUMMYFUNCTION("SPARKLINE(L1460,{""charttype"",""bar"";""color1"",""#FF9900"";""max"",MAX($L$2:$L$2107)})"),"")</f>
        <v/>
      </c>
      <c r="N1460" s="18">
        <v>1.2</v>
      </c>
      <c r="O1460" s="14" t="str">
        <f>IFERROR(__xludf.DUMMYFUNCTION("SPARKLINE(N1460,{""charttype"",""bar"";""color1"",""#0066CC"";""max"",MAX($N$2:$N$2107)})"),"")</f>
        <v/>
      </c>
      <c r="P1460" s="16">
        <v>108290.1</v>
      </c>
      <c r="Q1460" s="19">
        <v>91.72353</v>
      </c>
      <c r="R1460" s="21">
        <f t="shared" si="5"/>
        <v>9932750.236</v>
      </c>
    </row>
    <row r="1461">
      <c r="A1461" s="6">
        <v>43464.0</v>
      </c>
      <c r="B1461" s="14" t="str">
        <f t="shared" si="1"/>
        <v>Sunday</v>
      </c>
      <c r="C1461" s="14" t="str">
        <f t="shared" si="2"/>
        <v>December</v>
      </c>
      <c r="D1461" s="15" t="str">
        <f t="shared" si="3"/>
        <v>2018</v>
      </c>
      <c r="E1461" s="16">
        <f t="shared" si="4"/>
        <v>53</v>
      </c>
      <c r="F1461" s="14" t="str">
        <f>VLOOKUP(A1461,'_Holidays'!A1461:B3566,2,FALSE)</f>
        <v>N</v>
      </c>
      <c r="G1461" s="17" t="str">
        <f>VLOOKUP(A1461,'_Holidays'!A1461:C3566,3,FALSE)</f>
        <v>N</v>
      </c>
      <c r="H1461" s="18">
        <v>18.2</v>
      </c>
      <c r="I1461" s="14" t="str">
        <f>IFERROR(__xludf.DUMMYFUNCTION("SPARKLINE(H1461,{""charttype"",""bar"";""color1"",""#00CCFF"";""max"",MAX($H$2:$H$2107)})"),"")</f>
        <v/>
      </c>
      <c r="J1461" s="18">
        <v>22.7</v>
      </c>
      <c r="K1461" s="14" t="str">
        <f>IFERROR(__xludf.DUMMYFUNCTION("SPARKLINE(J1461,{""charttype"",""bar"";""color1"",""#FF0000"";""max"",MAX($J$2:$J$2107)})"),"")</f>
        <v/>
      </c>
      <c r="L1461" s="18">
        <v>9.9</v>
      </c>
      <c r="M1461" s="18" t="str">
        <f>IFERROR(__xludf.DUMMYFUNCTION("SPARKLINE(L1461,{""charttype"",""bar"";""color1"",""#FF9900"";""max"",MAX($L$2:$L$2107)})"),"")</f>
        <v/>
      </c>
      <c r="N1461" s="18">
        <v>0.6</v>
      </c>
      <c r="O1461" s="14" t="str">
        <f>IFERROR(__xludf.DUMMYFUNCTION("SPARKLINE(N1461,{""charttype"",""bar"";""color1"",""#0066CC"";""max"",MAX($N$2:$N$2107)})"),"")</f>
        <v/>
      </c>
      <c r="P1461" s="16">
        <v>99613.87</v>
      </c>
      <c r="Q1461" s="19">
        <v>84.1665</v>
      </c>
      <c r="R1461" s="21">
        <f t="shared" si="5"/>
        <v>8384150.789</v>
      </c>
    </row>
    <row r="1462">
      <c r="A1462" s="6">
        <v>43465.0</v>
      </c>
      <c r="B1462" s="14" t="str">
        <f t="shared" si="1"/>
        <v>Monday</v>
      </c>
      <c r="C1462" s="14" t="str">
        <f t="shared" si="2"/>
        <v>December</v>
      </c>
      <c r="D1462" s="15" t="str">
        <f t="shared" si="3"/>
        <v>2018</v>
      </c>
      <c r="E1462" s="16">
        <f t="shared" si="4"/>
        <v>53</v>
      </c>
      <c r="F1462" s="14" t="str">
        <f>VLOOKUP(A1462,'_Holidays'!A1462:B3567,2,FALSE)</f>
        <v>N</v>
      </c>
      <c r="G1462" s="17" t="str">
        <f>VLOOKUP(A1462,'_Holidays'!A1462:C3567,3,FALSE)</f>
        <v>N</v>
      </c>
      <c r="H1462" s="18">
        <v>17.3</v>
      </c>
      <c r="I1462" s="14" t="str">
        <f>IFERROR(__xludf.DUMMYFUNCTION("SPARKLINE(H1462,{""charttype"",""bar"";""color1"",""#00CCFF"";""max"",MAX($H$2:$H$2107)})"),"")</f>
        <v/>
      </c>
      <c r="J1462" s="18">
        <v>23.5</v>
      </c>
      <c r="K1462" s="14" t="str">
        <f>IFERROR(__xludf.DUMMYFUNCTION("SPARKLINE(J1462,{""charttype"",""bar"";""color1"",""#FF0000"";""max"",MAX($J$2:$J$2107)})"),"")</f>
        <v/>
      </c>
      <c r="L1462" s="18">
        <v>31.3</v>
      </c>
      <c r="M1462" s="18" t="str">
        <f>IFERROR(__xludf.DUMMYFUNCTION("SPARKLINE(L1462,{""charttype"",""bar"";""color1"",""#FF9900"";""max"",MAX($L$2:$L$2107)})"),"")</f>
        <v/>
      </c>
      <c r="N1462" s="18">
        <v>0.8</v>
      </c>
      <c r="O1462" s="14" t="str">
        <f>IFERROR(__xludf.DUMMYFUNCTION("SPARKLINE(N1462,{""charttype"",""bar"";""color1"",""#0066CC"";""max"",MAX($N$2:$N$2107)})"),"")</f>
        <v/>
      </c>
      <c r="P1462" s="16">
        <v>103381.9</v>
      </c>
      <c r="Q1462" s="19">
        <v>84.898</v>
      </c>
      <c r="R1462" s="21">
        <f t="shared" si="5"/>
        <v>8776916.546</v>
      </c>
    </row>
    <row r="1463">
      <c r="A1463" s="6">
        <v>43466.0</v>
      </c>
      <c r="B1463" s="14" t="str">
        <f t="shared" si="1"/>
        <v>Tuesday</v>
      </c>
      <c r="C1463" s="14" t="str">
        <f t="shared" si="2"/>
        <v>January</v>
      </c>
      <c r="D1463" s="15" t="str">
        <f t="shared" si="3"/>
        <v>2019</v>
      </c>
      <c r="E1463" s="16">
        <f t="shared" si="4"/>
        <v>1</v>
      </c>
      <c r="F1463" s="14" t="str">
        <f>VLOOKUP(A1463,'_Holidays'!A1463:B3568,2,FALSE)</f>
        <v>N</v>
      </c>
      <c r="G1463" s="17" t="str">
        <f>VLOOKUP(A1463,'_Holidays'!A1463:C3568,3,FALSE)</f>
        <v>Y</v>
      </c>
      <c r="H1463" s="18">
        <v>15.5</v>
      </c>
      <c r="I1463" s="14" t="str">
        <f>IFERROR(__xludf.DUMMYFUNCTION("SPARKLINE(H1463,{""charttype"",""bar"";""color1"",""#00CCFF"";""max"",MAX($H$2:$H$2107)})"),"")</f>
        <v/>
      </c>
      <c r="J1463" s="18">
        <v>26.2</v>
      </c>
      <c r="K1463" s="14" t="str">
        <f>IFERROR(__xludf.DUMMYFUNCTION("SPARKLINE(J1463,{""charttype"",""bar"";""color1"",""#FF0000"";""max"",MAX($J$2:$J$2107)})"),"")</f>
        <v/>
      </c>
      <c r="L1463" s="18">
        <v>31.7</v>
      </c>
      <c r="M1463" s="18" t="str">
        <f>IFERROR(__xludf.DUMMYFUNCTION("SPARKLINE(L1463,{""charttype"",""bar"";""color1"",""#FF9900"";""max"",MAX($L$2:$L$2107)})"),"")</f>
        <v/>
      </c>
      <c r="N1463" s="18">
        <v>0.0</v>
      </c>
      <c r="O1463" s="14" t="str">
        <f>IFERROR(__xludf.DUMMYFUNCTION("SPARKLINE(N1463,{""charttype"",""bar"";""color1"",""#0066CC"";""max"",MAX($N$2:$N$2107)})"),"")</f>
        <v/>
      </c>
      <c r="P1463" s="16">
        <v>98933.06</v>
      </c>
      <c r="Q1463" s="19">
        <v>78.56098</v>
      </c>
      <c r="R1463" s="21">
        <f t="shared" si="5"/>
        <v>7772278.148</v>
      </c>
    </row>
    <row r="1464">
      <c r="A1464" s="6">
        <v>43467.0</v>
      </c>
      <c r="B1464" s="14" t="str">
        <f t="shared" si="1"/>
        <v>Wednesday</v>
      </c>
      <c r="C1464" s="14" t="str">
        <f t="shared" si="2"/>
        <v>January</v>
      </c>
      <c r="D1464" s="15" t="str">
        <f t="shared" si="3"/>
        <v>2019</v>
      </c>
      <c r="E1464" s="16">
        <f t="shared" si="4"/>
        <v>1</v>
      </c>
      <c r="F1464" s="14" t="str">
        <f>VLOOKUP(A1464,'_Holidays'!A1464:B3569,2,FALSE)</f>
        <v>N</v>
      </c>
      <c r="G1464" s="17" t="str">
        <f>VLOOKUP(A1464,'_Holidays'!A1464:C3569,3,FALSE)</f>
        <v>N</v>
      </c>
      <c r="H1464" s="18">
        <v>18.4</v>
      </c>
      <c r="I1464" s="14" t="str">
        <f>IFERROR(__xludf.DUMMYFUNCTION("SPARKLINE(H1464,{""charttype"",""bar"";""color1"",""#00CCFF"";""max"",MAX($H$2:$H$2107)})"),"")</f>
        <v/>
      </c>
      <c r="J1464" s="18">
        <v>22.2</v>
      </c>
      <c r="K1464" s="14" t="str">
        <f>IFERROR(__xludf.DUMMYFUNCTION("SPARKLINE(J1464,{""charttype"",""bar"";""color1"",""#FF0000"";""max"",MAX($J$2:$J$2107)})"),"")</f>
        <v/>
      </c>
      <c r="L1464" s="18">
        <v>26.3</v>
      </c>
      <c r="M1464" s="18" t="str">
        <f>IFERROR(__xludf.DUMMYFUNCTION("SPARKLINE(L1464,{""charttype"",""bar"";""color1"",""#FF9900"";""max"",MAX($L$2:$L$2107)})"),"")</f>
        <v/>
      </c>
      <c r="N1464" s="18">
        <v>0.0</v>
      </c>
      <c r="O1464" s="14" t="str">
        <f>IFERROR(__xludf.DUMMYFUNCTION("SPARKLINE(N1464,{""charttype"",""bar"";""color1"",""#0066CC"";""max"",MAX($N$2:$N$2107)})"),"")</f>
        <v/>
      </c>
      <c r="P1464" s="16">
        <v>106470.7</v>
      </c>
      <c r="Q1464" s="19">
        <v>92.20201</v>
      </c>
      <c r="R1464" s="21">
        <f t="shared" si="5"/>
        <v>9816812.546</v>
      </c>
    </row>
    <row r="1465">
      <c r="A1465" s="6">
        <v>43468.0</v>
      </c>
      <c r="B1465" s="14" t="str">
        <f t="shared" si="1"/>
        <v>Thursday</v>
      </c>
      <c r="C1465" s="14" t="str">
        <f t="shared" si="2"/>
        <v>January</v>
      </c>
      <c r="D1465" s="15" t="str">
        <f t="shared" si="3"/>
        <v>2019</v>
      </c>
      <c r="E1465" s="16">
        <f t="shared" si="4"/>
        <v>1</v>
      </c>
      <c r="F1465" s="14" t="str">
        <f>VLOOKUP(A1465,'_Holidays'!A1465:B3570,2,FALSE)</f>
        <v>N</v>
      </c>
      <c r="G1465" s="17" t="str">
        <f>VLOOKUP(A1465,'_Holidays'!A1465:C3570,3,FALSE)</f>
        <v>N</v>
      </c>
      <c r="H1465" s="18">
        <v>15.9</v>
      </c>
      <c r="I1465" s="14" t="str">
        <f>IFERROR(__xludf.DUMMYFUNCTION("SPARKLINE(H1465,{""charttype"",""bar"";""color1"",""#00CCFF"";""max"",MAX($H$2:$H$2107)})"),"")</f>
        <v/>
      </c>
      <c r="J1465" s="18">
        <v>29.5</v>
      </c>
      <c r="K1465" s="14" t="str">
        <f>IFERROR(__xludf.DUMMYFUNCTION("SPARKLINE(J1465,{""charttype"",""bar"";""color1"",""#FF0000"";""max"",MAX($J$2:$J$2107)})"),"")</f>
        <v/>
      </c>
      <c r="L1465" s="18">
        <v>27.6</v>
      </c>
      <c r="M1465" s="18" t="str">
        <f>IFERROR(__xludf.DUMMYFUNCTION("SPARKLINE(L1465,{""charttype"",""bar"";""color1"",""#FF9900"";""max"",MAX($L$2:$L$2107)})"),"")</f>
        <v/>
      </c>
      <c r="N1465" s="18">
        <v>0.0</v>
      </c>
      <c r="O1465" s="14" t="str">
        <f>IFERROR(__xludf.DUMMYFUNCTION("SPARKLINE(N1465,{""charttype"",""bar"";""color1"",""#0066CC"";""max"",MAX($N$2:$N$2107)})"),"")</f>
        <v/>
      </c>
      <c r="P1465" s="16">
        <v>118789.6</v>
      </c>
      <c r="Q1465" s="19">
        <v>127.3803</v>
      </c>
      <c r="R1465" s="21">
        <f t="shared" si="5"/>
        <v>15131454.88</v>
      </c>
    </row>
    <row r="1466">
      <c r="A1466" s="6">
        <v>43469.0</v>
      </c>
      <c r="B1466" s="14" t="str">
        <f t="shared" si="1"/>
        <v>Friday</v>
      </c>
      <c r="C1466" s="14" t="str">
        <f t="shared" si="2"/>
        <v>January</v>
      </c>
      <c r="D1466" s="15" t="str">
        <f t="shared" si="3"/>
        <v>2019</v>
      </c>
      <c r="E1466" s="16">
        <f t="shared" si="4"/>
        <v>1</v>
      </c>
      <c r="F1466" s="14" t="str">
        <f>VLOOKUP(A1466,'_Holidays'!A1466:B3571,2,FALSE)</f>
        <v>N</v>
      </c>
      <c r="G1466" s="17" t="str">
        <f>VLOOKUP(A1466,'_Holidays'!A1466:C3571,3,FALSE)</f>
        <v>N</v>
      </c>
      <c r="H1466" s="18">
        <v>18.0</v>
      </c>
      <c r="I1466" s="14" t="str">
        <f>IFERROR(__xludf.DUMMYFUNCTION("SPARKLINE(H1466,{""charttype"",""bar"";""color1"",""#00CCFF"";""max"",MAX($H$2:$H$2107)})"),"")</f>
        <v/>
      </c>
      <c r="J1466" s="18">
        <v>42.6</v>
      </c>
      <c r="K1466" s="14" t="str">
        <f>IFERROR(__xludf.DUMMYFUNCTION("SPARKLINE(J1466,{""charttype"",""bar"";""color1"",""#FF0000"";""max"",MAX($J$2:$J$2107)})"),"")</f>
        <v/>
      </c>
      <c r="L1466" s="18">
        <v>27.4</v>
      </c>
      <c r="M1466" s="18" t="str">
        <f>IFERROR(__xludf.DUMMYFUNCTION("SPARKLINE(L1466,{""charttype"",""bar"";""color1"",""#FF9900"";""max"",MAX($L$2:$L$2107)})"),"")</f>
        <v/>
      </c>
      <c r="N1466" s="18">
        <v>0.0</v>
      </c>
      <c r="O1466" s="14" t="str">
        <f>IFERROR(__xludf.DUMMYFUNCTION("SPARKLINE(N1466,{""charttype"",""bar"";""color1"",""#0066CC"";""max"",MAX($N$2:$N$2107)})"),"")</f>
        <v/>
      </c>
      <c r="P1466" s="16">
        <v>133288.5</v>
      </c>
      <c r="Q1466" s="19">
        <v>121.021</v>
      </c>
      <c r="R1466" s="21">
        <f t="shared" si="5"/>
        <v>16130707.56</v>
      </c>
    </row>
    <row r="1467">
      <c r="A1467" s="6">
        <v>43470.0</v>
      </c>
      <c r="B1467" s="14" t="str">
        <f t="shared" si="1"/>
        <v>Saturday</v>
      </c>
      <c r="C1467" s="14" t="str">
        <f t="shared" si="2"/>
        <v>January</v>
      </c>
      <c r="D1467" s="15" t="str">
        <f t="shared" si="3"/>
        <v>2019</v>
      </c>
      <c r="E1467" s="16">
        <f t="shared" si="4"/>
        <v>1</v>
      </c>
      <c r="F1467" s="14" t="str">
        <f>VLOOKUP(A1467,'_Holidays'!A1467:B3572,2,FALSE)</f>
        <v>N</v>
      </c>
      <c r="G1467" s="17" t="str">
        <f>VLOOKUP(A1467,'_Holidays'!A1467:C3572,3,FALSE)</f>
        <v>N</v>
      </c>
      <c r="H1467" s="18">
        <v>17.4</v>
      </c>
      <c r="I1467" s="14" t="str">
        <f>IFERROR(__xludf.DUMMYFUNCTION("SPARKLINE(H1467,{""charttype"",""bar"";""color1"",""#00CCFF"";""max"",MAX($H$2:$H$2107)})"),"")</f>
        <v/>
      </c>
      <c r="J1467" s="18">
        <v>21.2</v>
      </c>
      <c r="K1467" s="14" t="str">
        <f>IFERROR(__xludf.DUMMYFUNCTION("SPARKLINE(J1467,{""charttype"",""bar"";""color1"",""#FF0000"";""max"",MAX($J$2:$J$2107)})"),"")</f>
        <v/>
      </c>
      <c r="L1467" s="18">
        <v>12.9</v>
      </c>
      <c r="M1467" s="18" t="str">
        <f>IFERROR(__xludf.DUMMYFUNCTION("SPARKLINE(L1467,{""charttype"",""bar"";""color1"",""#FF9900"";""max"",MAX($L$2:$L$2107)})"),"")</f>
        <v/>
      </c>
      <c r="N1467" s="18">
        <v>0.4</v>
      </c>
      <c r="O1467" s="14" t="str">
        <f>IFERROR(__xludf.DUMMYFUNCTION("SPARKLINE(N1467,{""charttype"",""bar"";""color1"",""#0066CC"";""max"",MAX($N$2:$N$2107)})"),"")</f>
        <v/>
      </c>
      <c r="P1467" s="16">
        <v>97262.79</v>
      </c>
      <c r="Q1467" s="19">
        <v>83.49352</v>
      </c>
      <c r="R1467" s="21">
        <f t="shared" si="5"/>
        <v>8120812.702</v>
      </c>
    </row>
    <row r="1468">
      <c r="A1468" s="6">
        <v>43471.0</v>
      </c>
      <c r="B1468" s="14" t="str">
        <f t="shared" si="1"/>
        <v>Sunday</v>
      </c>
      <c r="C1468" s="14" t="str">
        <f t="shared" si="2"/>
        <v>January</v>
      </c>
      <c r="D1468" s="15" t="str">
        <f t="shared" si="3"/>
        <v>2019</v>
      </c>
      <c r="E1468" s="16">
        <f t="shared" si="4"/>
        <v>2</v>
      </c>
      <c r="F1468" s="14" t="str">
        <f>VLOOKUP(A1468,'_Holidays'!A1468:B3573,2,FALSE)</f>
        <v>N</v>
      </c>
      <c r="G1468" s="17" t="str">
        <f>VLOOKUP(A1468,'_Holidays'!A1468:C3573,3,FALSE)</f>
        <v>N</v>
      </c>
      <c r="H1468" s="18">
        <v>14.6</v>
      </c>
      <c r="I1468" s="14" t="str">
        <f>IFERROR(__xludf.DUMMYFUNCTION("SPARKLINE(H1468,{""charttype"",""bar"";""color1"",""#00CCFF"";""max"",MAX($H$2:$H$2107)})"),"")</f>
        <v/>
      </c>
      <c r="J1468" s="18">
        <v>22.1</v>
      </c>
      <c r="K1468" s="14" t="str">
        <f>IFERROR(__xludf.DUMMYFUNCTION("SPARKLINE(J1468,{""charttype"",""bar"";""color1"",""#FF0000"";""max"",MAX($J$2:$J$2107)})"),"")</f>
        <v/>
      </c>
      <c r="L1468" s="18">
        <v>30.9</v>
      </c>
      <c r="M1468" s="18" t="str">
        <f>IFERROR(__xludf.DUMMYFUNCTION("SPARKLINE(L1468,{""charttype"",""bar"";""color1"",""#FF9900"";""max"",MAX($L$2:$L$2107)})"),"")</f>
        <v/>
      </c>
      <c r="N1468" s="18">
        <v>1.4</v>
      </c>
      <c r="O1468" s="14" t="str">
        <f>IFERROR(__xludf.DUMMYFUNCTION("SPARKLINE(N1468,{""charttype"",""bar"";""color1"",""#0066CC"";""max"",MAX($N$2:$N$2107)})"),"")</f>
        <v/>
      </c>
      <c r="P1468" s="16">
        <v>93606.22</v>
      </c>
      <c r="Q1468" s="19">
        <v>65.76641</v>
      </c>
      <c r="R1468" s="21">
        <f t="shared" si="5"/>
        <v>6156145.043</v>
      </c>
    </row>
    <row r="1469">
      <c r="A1469" s="6">
        <v>43472.0</v>
      </c>
      <c r="B1469" s="14" t="str">
        <f t="shared" si="1"/>
        <v>Monday</v>
      </c>
      <c r="C1469" s="14" t="str">
        <f t="shared" si="2"/>
        <v>January</v>
      </c>
      <c r="D1469" s="15" t="str">
        <f t="shared" si="3"/>
        <v>2019</v>
      </c>
      <c r="E1469" s="16">
        <f t="shared" si="4"/>
        <v>2</v>
      </c>
      <c r="F1469" s="14" t="str">
        <f>VLOOKUP(A1469,'_Holidays'!A1469:B3574,2,FALSE)</f>
        <v>N</v>
      </c>
      <c r="G1469" s="17" t="str">
        <f>VLOOKUP(A1469,'_Holidays'!A1469:C3574,3,FALSE)</f>
        <v>N</v>
      </c>
      <c r="H1469" s="18">
        <v>17.1</v>
      </c>
      <c r="I1469" s="14" t="str">
        <f>IFERROR(__xludf.DUMMYFUNCTION("SPARKLINE(H1469,{""charttype"",""bar"";""color1"",""#00CCFF"";""max"",MAX($H$2:$H$2107)})"),"")</f>
        <v/>
      </c>
      <c r="J1469" s="18">
        <v>23.1</v>
      </c>
      <c r="K1469" s="14" t="str">
        <f>IFERROR(__xludf.DUMMYFUNCTION("SPARKLINE(J1469,{""charttype"",""bar"";""color1"",""#FF0000"";""max"",MAX($J$2:$J$2107)})"),"")</f>
        <v/>
      </c>
      <c r="L1469" s="18">
        <v>30.2</v>
      </c>
      <c r="M1469" s="18" t="str">
        <f>IFERROR(__xludf.DUMMYFUNCTION("SPARKLINE(L1469,{""charttype"",""bar"";""color1"",""#FF9900"";""max"",MAX($L$2:$L$2107)})"),"")</f>
        <v/>
      </c>
      <c r="N1469" s="18">
        <v>0.0</v>
      </c>
      <c r="O1469" s="14" t="str">
        <f>IFERROR(__xludf.DUMMYFUNCTION("SPARKLINE(N1469,{""charttype"",""bar"";""color1"",""#0066CC"";""max"",MAX($N$2:$N$2107)})"),"")</f>
        <v/>
      </c>
      <c r="P1469" s="16">
        <v>109874.9</v>
      </c>
      <c r="Q1469" s="19">
        <v>85.07796</v>
      </c>
      <c r="R1469" s="21">
        <f t="shared" si="5"/>
        <v>9347932.347</v>
      </c>
    </row>
    <row r="1470">
      <c r="A1470" s="6">
        <v>43473.0</v>
      </c>
      <c r="B1470" s="14" t="str">
        <f t="shared" si="1"/>
        <v>Tuesday</v>
      </c>
      <c r="C1470" s="14" t="str">
        <f t="shared" si="2"/>
        <v>January</v>
      </c>
      <c r="D1470" s="15" t="str">
        <f t="shared" si="3"/>
        <v>2019</v>
      </c>
      <c r="E1470" s="16">
        <f t="shared" si="4"/>
        <v>2</v>
      </c>
      <c r="F1470" s="14" t="str">
        <f>VLOOKUP(A1470,'_Holidays'!A1470:B3575,2,FALSE)</f>
        <v>N</v>
      </c>
      <c r="G1470" s="17" t="str">
        <f>VLOOKUP(A1470,'_Holidays'!A1470:C3575,3,FALSE)</f>
        <v>N</v>
      </c>
      <c r="H1470" s="18">
        <v>16.7</v>
      </c>
      <c r="I1470" s="14" t="str">
        <f>IFERROR(__xludf.DUMMYFUNCTION("SPARKLINE(H1470,{""charttype"",""bar"";""color1"",""#00CCFF"";""max"",MAX($H$2:$H$2107)})"),"")</f>
        <v/>
      </c>
      <c r="J1470" s="18">
        <v>24.1</v>
      </c>
      <c r="K1470" s="14" t="str">
        <f>IFERROR(__xludf.DUMMYFUNCTION("SPARKLINE(J1470,{""charttype"",""bar"";""color1"",""#FF0000"";""max"",MAX($J$2:$J$2107)})"),"")</f>
        <v/>
      </c>
      <c r="L1470" s="18">
        <v>28.9</v>
      </c>
      <c r="M1470" s="18" t="str">
        <f>IFERROR(__xludf.DUMMYFUNCTION("SPARKLINE(L1470,{""charttype"",""bar"";""color1"",""#FF9900"";""max"",MAX($L$2:$L$2107)})"),"")</f>
        <v/>
      </c>
      <c r="N1470" s="18">
        <v>0.0</v>
      </c>
      <c r="O1470" s="14" t="str">
        <f>IFERROR(__xludf.DUMMYFUNCTION("SPARKLINE(N1470,{""charttype"",""bar"";""color1"",""#0066CC"";""max"",MAX($N$2:$N$2107)})"),"")</f>
        <v/>
      </c>
      <c r="P1470" s="16">
        <v>113446.1</v>
      </c>
      <c r="Q1470" s="19">
        <v>104.9078</v>
      </c>
      <c r="R1470" s="21">
        <f t="shared" si="5"/>
        <v>11901380.77</v>
      </c>
    </row>
    <row r="1471">
      <c r="A1471" s="6">
        <v>43474.0</v>
      </c>
      <c r="B1471" s="14" t="str">
        <f t="shared" si="1"/>
        <v>Wednesday</v>
      </c>
      <c r="C1471" s="14" t="str">
        <f t="shared" si="2"/>
        <v>January</v>
      </c>
      <c r="D1471" s="15" t="str">
        <f t="shared" si="3"/>
        <v>2019</v>
      </c>
      <c r="E1471" s="16">
        <f t="shared" si="4"/>
        <v>2</v>
      </c>
      <c r="F1471" s="14" t="str">
        <f>VLOOKUP(A1471,'_Holidays'!A1471:B3576,2,FALSE)</f>
        <v>N</v>
      </c>
      <c r="G1471" s="17" t="str">
        <f>VLOOKUP(A1471,'_Holidays'!A1471:C3576,3,FALSE)</f>
        <v>N</v>
      </c>
      <c r="H1471" s="18">
        <v>16.1</v>
      </c>
      <c r="I1471" s="14" t="str">
        <f>IFERROR(__xludf.DUMMYFUNCTION("SPARKLINE(H1471,{""charttype"",""bar"";""color1"",""#00CCFF"";""max"",MAX($H$2:$H$2107)})"),"")</f>
        <v/>
      </c>
      <c r="J1471" s="18">
        <v>20.5</v>
      </c>
      <c r="K1471" s="14" t="str">
        <f>IFERROR(__xludf.DUMMYFUNCTION("SPARKLINE(J1471,{""charttype"",""bar"";""color1"",""#FF0000"";""max"",MAX($J$2:$J$2107)})"),"")</f>
        <v/>
      </c>
      <c r="L1471" s="18">
        <v>28.4</v>
      </c>
      <c r="M1471" s="18" t="str">
        <f>IFERROR(__xludf.DUMMYFUNCTION("SPARKLINE(L1471,{""charttype"",""bar"";""color1"",""#FF9900"";""max"",MAX($L$2:$L$2107)})"),"")</f>
        <v/>
      </c>
      <c r="N1471" s="18">
        <v>0.6</v>
      </c>
      <c r="O1471" s="14" t="str">
        <f>IFERROR(__xludf.DUMMYFUNCTION("SPARKLINE(N1471,{""charttype"",""bar"";""color1"",""#0066CC"";""max"",MAX($N$2:$N$2107)})"),"")</f>
        <v/>
      </c>
      <c r="P1471" s="16">
        <v>105483.4</v>
      </c>
      <c r="Q1471" s="19">
        <v>91.85155</v>
      </c>
      <c r="R1471" s="21">
        <f t="shared" si="5"/>
        <v>9688813.789</v>
      </c>
    </row>
    <row r="1472">
      <c r="A1472" s="6">
        <v>43475.0</v>
      </c>
      <c r="B1472" s="14" t="str">
        <f t="shared" si="1"/>
        <v>Thursday</v>
      </c>
      <c r="C1472" s="14" t="str">
        <f t="shared" si="2"/>
        <v>January</v>
      </c>
      <c r="D1472" s="15" t="str">
        <f t="shared" si="3"/>
        <v>2019</v>
      </c>
      <c r="E1472" s="16">
        <f t="shared" si="4"/>
        <v>2</v>
      </c>
      <c r="F1472" s="14" t="str">
        <f>VLOOKUP(A1472,'_Holidays'!A1472:B3577,2,FALSE)</f>
        <v>N</v>
      </c>
      <c r="G1472" s="17" t="str">
        <f>VLOOKUP(A1472,'_Holidays'!A1472:C3577,3,FALSE)</f>
        <v>N</v>
      </c>
      <c r="H1472" s="18">
        <v>13.5</v>
      </c>
      <c r="I1472" s="14" t="str">
        <f>IFERROR(__xludf.DUMMYFUNCTION("SPARKLINE(H1472,{""charttype"",""bar"";""color1"",""#00CCFF"";""max"",MAX($H$2:$H$2107)})"),"")</f>
        <v/>
      </c>
      <c r="J1472" s="18">
        <v>21.4</v>
      </c>
      <c r="K1472" s="14" t="str">
        <f>IFERROR(__xludf.DUMMYFUNCTION("SPARKLINE(J1472,{""charttype"",""bar"";""color1"",""#FF0000"";""max"",MAX($J$2:$J$2107)})"),"")</f>
        <v/>
      </c>
      <c r="L1472" s="18">
        <v>25.8</v>
      </c>
      <c r="M1472" s="18" t="str">
        <f>IFERROR(__xludf.DUMMYFUNCTION("SPARKLINE(L1472,{""charttype"",""bar"";""color1"",""#FF9900"";""max"",MAX($L$2:$L$2107)})"),"")</f>
        <v/>
      </c>
      <c r="N1472" s="18">
        <v>0.0</v>
      </c>
      <c r="O1472" s="14" t="str">
        <f>IFERROR(__xludf.DUMMYFUNCTION("SPARKLINE(N1472,{""charttype"",""bar"";""color1"",""#0066CC"";""max"",MAX($N$2:$N$2107)})"),"")</f>
        <v/>
      </c>
      <c r="P1472" s="16">
        <v>108078.7</v>
      </c>
      <c r="Q1472" s="19">
        <v>96.41374</v>
      </c>
      <c r="R1472" s="21">
        <f t="shared" si="5"/>
        <v>10420271.68</v>
      </c>
    </row>
    <row r="1473">
      <c r="A1473" s="6">
        <v>43476.0</v>
      </c>
      <c r="B1473" s="14" t="str">
        <f t="shared" si="1"/>
        <v>Friday</v>
      </c>
      <c r="C1473" s="14" t="str">
        <f t="shared" si="2"/>
        <v>January</v>
      </c>
      <c r="D1473" s="15" t="str">
        <f t="shared" si="3"/>
        <v>2019</v>
      </c>
      <c r="E1473" s="16">
        <f t="shared" si="4"/>
        <v>2</v>
      </c>
      <c r="F1473" s="14" t="str">
        <f>VLOOKUP(A1473,'_Holidays'!A1473:B3578,2,FALSE)</f>
        <v>N</v>
      </c>
      <c r="G1473" s="17" t="str">
        <f>VLOOKUP(A1473,'_Holidays'!A1473:C3578,3,FALSE)</f>
        <v>N</v>
      </c>
      <c r="H1473" s="18">
        <v>12.9</v>
      </c>
      <c r="I1473" s="14" t="str">
        <f>IFERROR(__xludf.DUMMYFUNCTION("SPARKLINE(H1473,{""charttype"",""bar"";""color1"",""#00CCFF"";""max"",MAX($H$2:$H$2107)})"),"")</f>
        <v/>
      </c>
      <c r="J1473" s="18">
        <v>30.4</v>
      </c>
      <c r="K1473" s="14" t="str">
        <f>IFERROR(__xludf.DUMMYFUNCTION("SPARKLINE(J1473,{""charttype"",""bar"";""color1"",""#FF0000"";""max"",MAX($J$2:$J$2107)})"),"")</f>
        <v/>
      </c>
      <c r="L1473" s="18">
        <v>31.5</v>
      </c>
      <c r="M1473" s="18" t="str">
        <f>IFERROR(__xludf.DUMMYFUNCTION("SPARKLINE(L1473,{""charttype"",""bar"";""color1"",""#FF9900"";""max"",MAX($L$2:$L$2107)})"),"")</f>
        <v/>
      </c>
      <c r="N1473" s="18">
        <v>0.0</v>
      </c>
      <c r="O1473" s="14" t="str">
        <f>IFERROR(__xludf.DUMMYFUNCTION("SPARKLINE(N1473,{""charttype"",""bar"";""color1"",""#0066CC"";""max"",MAX($N$2:$N$2107)})"),"")</f>
        <v/>
      </c>
      <c r="P1473" s="16">
        <v>119728.6</v>
      </c>
      <c r="Q1473" s="19">
        <v>116.3057</v>
      </c>
      <c r="R1473" s="21">
        <f t="shared" si="5"/>
        <v>13925118.63</v>
      </c>
    </row>
    <row r="1474">
      <c r="A1474" s="6">
        <v>43477.0</v>
      </c>
      <c r="B1474" s="14" t="str">
        <f t="shared" si="1"/>
        <v>Saturday</v>
      </c>
      <c r="C1474" s="14" t="str">
        <f t="shared" si="2"/>
        <v>January</v>
      </c>
      <c r="D1474" s="15" t="str">
        <f t="shared" si="3"/>
        <v>2019</v>
      </c>
      <c r="E1474" s="16">
        <f t="shared" si="4"/>
        <v>2</v>
      </c>
      <c r="F1474" s="14" t="str">
        <f>VLOOKUP(A1474,'_Holidays'!A1474:B3579,2,FALSE)</f>
        <v>N</v>
      </c>
      <c r="G1474" s="17" t="str">
        <f>VLOOKUP(A1474,'_Holidays'!A1474:C3579,3,FALSE)</f>
        <v>N</v>
      </c>
      <c r="H1474" s="18">
        <v>17.7</v>
      </c>
      <c r="I1474" s="14" t="str">
        <f>IFERROR(__xludf.DUMMYFUNCTION("SPARKLINE(H1474,{""charttype"",""bar"";""color1"",""#00CCFF"";""max"",MAX($H$2:$H$2107)})"),"")</f>
        <v/>
      </c>
      <c r="J1474" s="18">
        <v>24.7</v>
      </c>
      <c r="K1474" s="14" t="str">
        <f>IFERROR(__xludf.DUMMYFUNCTION("SPARKLINE(J1474,{""charttype"",""bar"";""color1"",""#FF0000"";""max"",MAX($J$2:$J$2107)})"),"")</f>
        <v/>
      </c>
      <c r="L1474" s="18">
        <v>28.6</v>
      </c>
      <c r="M1474" s="18" t="str">
        <f>IFERROR(__xludf.DUMMYFUNCTION("SPARKLINE(L1474,{""charttype"",""bar"";""color1"",""#FF9900"";""max"",MAX($L$2:$L$2107)})"),"")</f>
        <v/>
      </c>
      <c r="N1474" s="18">
        <v>0.0</v>
      </c>
      <c r="O1474" s="14" t="str">
        <f>IFERROR(__xludf.DUMMYFUNCTION("SPARKLINE(N1474,{""charttype"",""bar"";""color1"",""#0066CC"";""max"",MAX($N$2:$N$2107)})"),"")</f>
        <v/>
      </c>
      <c r="P1474" s="16">
        <v>108629.0</v>
      </c>
      <c r="Q1474" s="19">
        <v>88.99664</v>
      </c>
      <c r="R1474" s="21">
        <f t="shared" si="5"/>
        <v>9667616.007</v>
      </c>
    </row>
    <row r="1475">
      <c r="A1475" s="6">
        <v>43478.0</v>
      </c>
      <c r="B1475" s="14" t="str">
        <f t="shared" si="1"/>
        <v>Sunday</v>
      </c>
      <c r="C1475" s="14" t="str">
        <f t="shared" si="2"/>
        <v>January</v>
      </c>
      <c r="D1475" s="15" t="str">
        <f t="shared" si="3"/>
        <v>2019</v>
      </c>
      <c r="E1475" s="16">
        <f t="shared" si="4"/>
        <v>3</v>
      </c>
      <c r="F1475" s="14" t="str">
        <f>VLOOKUP(A1475,'_Holidays'!A1475:B3580,2,FALSE)</f>
        <v>N</v>
      </c>
      <c r="G1475" s="17" t="str">
        <f>VLOOKUP(A1475,'_Holidays'!A1475:C3580,3,FALSE)</f>
        <v>N</v>
      </c>
      <c r="H1475" s="18">
        <v>14.4</v>
      </c>
      <c r="I1475" s="14" t="str">
        <f>IFERROR(__xludf.DUMMYFUNCTION("SPARKLINE(H1475,{""charttype"",""bar"";""color1"",""#00CCFF"";""max"",MAX($H$2:$H$2107)})"),"")</f>
        <v/>
      </c>
      <c r="J1475" s="18">
        <v>30.5</v>
      </c>
      <c r="K1475" s="14" t="str">
        <f>IFERROR(__xludf.DUMMYFUNCTION("SPARKLINE(J1475,{""charttype"",""bar"";""color1"",""#FF0000"";""max"",MAX($J$2:$J$2107)})"),"")</f>
        <v/>
      </c>
      <c r="L1475" s="18">
        <v>31.3</v>
      </c>
      <c r="M1475" s="18" t="str">
        <f>IFERROR(__xludf.DUMMYFUNCTION("SPARKLINE(L1475,{""charttype"",""bar"";""color1"",""#FF9900"";""max"",MAX($L$2:$L$2107)})"),"")</f>
        <v/>
      </c>
      <c r="N1475" s="18">
        <v>0.0</v>
      </c>
      <c r="O1475" s="14" t="str">
        <f>IFERROR(__xludf.DUMMYFUNCTION("SPARKLINE(N1475,{""charttype"",""bar"";""color1"",""#0066CC"";""max"",MAX($N$2:$N$2107)})"),"")</f>
        <v/>
      </c>
      <c r="P1475" s="16">
        <v>101853.2</v>
      </c>
      <c r="Q1475" s="19">
        <v>75.27302</v>
      </c>
      <c r="R1475" s="21">
        <f t="shared" si="5"/>
        <v>7666797.961</v>
      </c>
    </row>
    <row r="1476">
      <c r="A1476" s="6">
        <v>43479.0</v>
      </c>
      <c r="B1476" s="14" t="str">
        <f t="shared" si="1"/>
        <v>Monday</v>
      </c>
      <c r="C1476" s="14" t="str">
        <f t="shared" si="2"/>
        <v>January</v>
      </c>
      <c r="D1476" s="15" t="str">
        <f t="shared" si="3"/>
        <v>2019</v>
      </c>
      <c r="E1476" s="16">
        <f t="shared" si="4"/>
        <v>3</v>
      </c>
      <c r="F1476" s="14" t="str">
        <f>VLOOKUP(A1476,'_Holidays'!A1476:B3581,2,FALSE)</f>
        <v>N</v>
      </c>
      <c r="G1476" s="17" t="str">
        <f>VLOOKUP(A1476,'_Holidays'!A1476:C3581,3,FALSE)</f>
        <v>N</v>
      </c>
      <c r="H1476" s="18">
        <v>18.7</v>
      </c>
      <c r="I1476" s="14" t="str">
        <f>IFERROR(__xludf.DUMMYFUNCTION("SPARKLINE(H1476,{""charttype"",""bar"";""color1"",""#00CCFF"";""max"",MAX($H$2:$H$2107)})"),"")</f>
        <v/>
      </c>
      <c r="J1476" s="18">
        <v>32.3</v>
      </c>
      <c r="K1476" s="14" t="str">
        <f>IFERROR(__xludf.DUMMYFUNCTION("SPARKLINE(J1476,{""charttype"",""bar"";""color1"",""#FF0000"";""max"",MAX($J$2:$J$2107)})"),"")</f>
        <v/>
      </c>
      <c r="L1476" s="18">
        <v>31.1</v>
      </c>
      <c r="M1476" s="18" t="str">
        <f>IFERROR(__xludf.DUMMYFUNCTION("SPARKLINE(L1476,{""charttype"",""bar"";""color1"",""#FF9900"";""max"",MAX($L$2:$L$2107)})"),"")</f>
        <v/>
      </c>
      <c r="N1476" s="18">
        <v>0.0</v>
      </c>
      <c r="O1476" s="14" t="str">
        <f>IFERROR(__xludf.DUMMYFUNCTION("SPARKLINE(N1476,{""charttype"",""bar"";""color1"",""#0066CC"";""max"",MAX($N$2:$N$2107)})"),"")</f>
        <v/>
      </c>
      <c r="P1476" s="16">
        <v>147070.5</v>
      </c>
      <c r="Q1476" s="19">
        <v>188.1976</v>
      </c>
      <c r="R1476" s="21">
        <f t="shared" si="5"/>
        <v>27678315.13</v>
      </c>
    </row>
    <row r="1477">
      <c r="A1477" s="6">
        <v>43480.0</v>
      </c>
      <c r="B1477" s="14" t="str">
        <f t="shared" si="1"/>
        <v>Tuesday</v>
      </c>
      <c r="C1477" s="14" t="str">
        <f t="shared" si="2"/>
        <v>January</v>
      </c>
      <c r="D1477" s="15" t="str">
        <f t="shared" si="3"/>
        <v>2019</v>
      </c>
      <c r="E1477" s="16">
        <f t="shared" si="4"/>
        <v>3</v>
      </c>
      <c r="F1477" s="14" t="str">
        <f>VLOOKUP(A1477,'_Holidays'!A1477:B3582,2,FALSE)</f>
        <v>N</v>
      </c>
      <c r="G1477" s="17" t="str">
        <f>VLOOKUP(A1477,'_Holidays'!A1477:C3582,3,FALSE)</f>
        <v>N</v>
      </c>
      <c r="H1477" s="18">
        <v>19.4</v>
      </c>
      <c r="I1477" s="14" t="str">
        <f>IFERROR(__xludf.DUMMYFUNCTION("SPARKLINE(H1477,{""charttype"",""bar"";""color1"",""#00CCFF"";""max"",MAX($H$2:$H$2107)})"),"")</f>
        <v/>
      </c>
      <c r="J1477" s="18">
        <v>30.4</v>
      </c>
      <c r="K1477" s="14" t="str">
        <f>IFERROR(__xludf.DUMMYFUNCTION("SPARKLINE(J1477,{""charttype"",""bar"";""color1"",""#FF0000"";""max"",MAX($J$2:$J$2107)})"),"")</f>
        <v/>
      </c>
      <c r="L1477" s="18">
        <v>22.3</v>
      </c>
      <c r="M1477" s="18" t="str">
        <f>IFERROR(__xludf.DUMMYFUNCTION("SPARKLINE(L1477,{""charttype"",""bar"";""color1"",""#FF9900"";""max"",MAX($L$2:$L$2107)})"),"")</f>
        <v/>
      </c>
      <c r="N1477" s="18">
        <v>0.0</v>
      </c>
      <c r="O1477" s="14" t="str">
        <f>IFERROR(__xludf.DUMMYFUNCTION("SPARKLINE(N1477,{""charttype"",""bar"";""color1"",""#0066CC"";""max"",MAX($N$2:$N$2107)})"),"")</f>
        <v/>
      </c>
      <c r="P1477" s="16">
        <v>152496.2</v>
      </c>
      <c r="Q1477" s="19">
        <v>222.4384</v>
      </c>
      <c r="R1477" s="21">
        <f t="shared" si="5"/>
        <v>33921010.73</v>
      </c>
    </row>
    <row r="1478">
      <c r="A1478" s="6">
        <v>43481.0</v>
      </c>
      <c r="B1478" s="14" t="str">
        <f t="shared" si="1"/>
        <v>Wednesday</v>
      </c>
      <c r="C1478" s="14" t="str">
        <f t="shared" si="2"/>
        <v>January</v>
      </c>
      <c r="D1478" s="15" t="str">
        <f t="shared" si="3"/>
        <v>2019</v>
      </c>
      <c r="E1478" s="16">
        <f t="shared" si="4"/>
        <v>3</v>
      </c>
      <c r="F1478" s="14" t="str">
        <f>VLOOKUP(A1478,'_Holidays'!A1478:B3583,2,FALSE)</f>
        <v>N</v>
      </c>
      <c r="G1478" s="17" t="str">
        <f>VLOOKUP(A1478,'_Holidays'!A1478:C3583,3,FALSE)</f>
        <v>N</v>
      </c>
      <c r="H1478" s="18">
        <v>19.8</v>
      </c>
      <c r="I1478" s="14" t="str">
        <f>IFERROR(__xludf.DUMMYFUNCTION("SPARKLINE(H1478,{""charttype"",""bar"";""color1"",""#00CCFF"";""max"",MAX($H$2:$H$2107)})"),"")</f>
        <v/>
      </c>
      <c r="J1478" s="18">
        <v>26.7</v>
      </c>
      <c r="K1478" s="14" t="str">
        <f>IFERROR(__xludf.DUMMYFUNCTION("SPARKLINE(J1478,{""charttype"",""bar"";""color1"",""#FF0000"";""max"",MAX($J$2:$J$2107)})"),"")</f>
        <v/>
      </c>
      <c r="L1478" s="18">
        <v>17.5</v>
      </c>
      <c r="M1478" s="18" t="str">
        <f>IFERROR(__xludf.DUMMYFUNCTION("SPARKLINE(L1478,{""charttype"",""bar"";""color1"",""#FF9900"";""max"",MAX($L$2:$L$2107)})"),"")</f>
        <v/>
      </c>
      <c r="N1478" s="18">
        <v>0.0</v>
      </c>
      <c r="O1478" s="14" t="str">
        <f>IFERROR(__xludf.DUMMYFUNCTION("SPARKLINE(N1478,{""charttype"",""bar"";""color1"",""#0066CC"";""max"",MAX($N$2:$N$2107)})"),"")</f>
        <v/>
      </c>
      <c r="P1478" s="16">
        <v>136971.8</v>
      </c>
      <c r="Q1478" s="19">
        <v>178.0797</v>
      </c>
      <c r="R1478" s="21">
        <f t="shared" si="5"/>
        <v>24391897.05</v>
      </c>
    </row>
    <row r="1479">
      <c r="A1479" s="6">
        <v>43482.0</v>
      </c>
      <c r="B1479" s="14" t="str">
        <f t="shared" si="1"/>
        <v>Thursday</v>
      </c>
      <c r="C1479" s="14" t="str">
        <f t="shared" si="2"/>
        <v>January</v>
      </c>
      <c r="D1479" s="15" t="str">
        <f t="shared" si="3"/>
        <v>2019</v>
      </c>
      <c r="E1479" s="16">
        <f t="shared" si="4"/>
        <v>3</v>
      </c>
      <c r="F1479" s="14" t="str">
        <f>VLOOKUP(A1479,'_Holidays'!A1479:B3584,2,FALSE)</f>
        <v>N</v>
      </c>
      <c r="G1479" s="17" t="str">
        <f>VLOOKUP(A1479,'_Holidays'!A1479:C3584,3,FALSE)</f>
        <v>N</v>
      </c>
      <c r="H1479" s="18">
        <v>20.7</v>
      </c>
      <c r="I1479" s="14" t="str">
        <f>IFERROR(__xludf.DUMMYFUNCTION("SPARKLINE(H1479,{""charttype"",""bar"";""color1"",""#00CCFF"";""max"",MAX($H$2:$H$2107)})"),"")</f>
        <v/>
      </c>
      <c r="J1479" s="18">
        <v>32.5</v>
      </c>
      <c r="K1479" s="14" t="str">
        <f>IFERROR(__xludf.DUMMYFUNCTION("SPARKLINE(J1479,{""charttype"",""bar"";""color1"",""#FF0000"";""max"",MAX($J$2:$J$2107)})"),"")</f>
        <v/>
      </c>
      <c r="L1479" s="18">
        <v>6.0</v>
      </c>
      <c r="M1479" s="18" t="str">
        <f>IFERROR(__xludf.DUMMYFUNCTION("SPARKLINE(L1479,{""charttype"",""bar"";""color1"",""#FF9900"";""max"",MAX($L$2:$L$2107)})"),"")</f>
        <v/>
      </c>
      <c r="N1479" s="18">
        <v>0.0</v>
      </c>
      <c r="O1479" s="14" t="str">
        <f>IFERROR(__xludf.DUMMYFUNCTION("SPARKLINE(N1479,{""charttype"",""bar"";""color1"",""#0066CC"";""max"",MAX($N$2:$N$2107)})"),"")</f>
        <v/>
      </c>
      <c r="P1479" s="16">
        <v>145211.5</v>
      </c>
      <c r="Q1479" s="19">
        <v>175.3529</v>
      </c>
      <c r="R1479" s="21">
        <f t="shared" si="5"/>
        <v>25463257.64</v>
      </c>
    </row>
    <row r="1480">
      <c r="A1480" s="6">
        <v>43483.0</v>
      </c>
      <c r="B1480" s="14" t="str">
        <f t="shared" si="1"/>
        <v>Friday</v>
      </c>
      <c r="C1480" s="14" t="str">
        <f t="shared" si="2"/>
        <v>January</v>
      </c>
      <c r="D1480" s="15" t="str">
        <f t="shared" si="3"/>
        <v>2019</v>
      </c>
      <c r="E1480" s="16">
        <f t="shared" si="4"/>
        <v>3</v>
      </c>
      <c r="F1480" s="14" t="str">
        <f>VLOOKUP(A1480,'_Holidays'!A1480:B3585,2,FALSE)</f>
        <v>N</v>
      </c>
      <c r="G1480" s="17" t="str">
        <f>VLOOKUP(A1480,'_Holidays'!A1480:C3585,3,FALSE)</f>
        <v>N</v>
      </c>
      <c r="H1480" s="18">
        <v>22.3</v>
      </c>
      <c r="I1480" s="14" t="str">
        <f>IFERROR(__xludf.DUMMYFUNCTION("SPARKLINE(H1480,{""charttype"",""bar"";""color1"",""#00CCFF"";""max"",MAX($H$2:$H$2107)})"),"")</f>
        <v/>
      </c>
      <c r="J1480" s="18">
        <v>28.7</v>
      </c>
      <c r="K1480" s="14" t="str">
        <f>IFERROR(__xludf.DUMMYFUNCTION("SPARKLINE(J1480,{""charttype"",""bar"";""color1"",""#FF0000"";""max"",MAX($J$2:$J$2107)})"),"")</f>
        <v/>
      </c>
      <c r="L1480" s="18">
        <v>2.6</v>
      </c>
      <c r="M1480" s="18" t="str">
        <f>IFERROR(__xludf.DUMMYFUNCTION("SPARKLINE(L1480,{""charttype"",""bar"";""color1"",""#FF9900"";""max"",MAX($L$2:$L$2107)})"),"")</f>
        <v/>
      </c>
      <c r="N1480" s="18">
        <v>0.2</v>
      </c>
      <c r="O1480" s="14" t="str">
        <f>IFERROR(__xludf.DUMMYFUNCTION("SPARKLINE(N1480,{""charttype"",""bar"";""color1"",""#0066CC"";""max"",MAX($N$2:$N$2107)})"),"")</f>
        <v/>
      </c>
      <c r="P1480" s="16">
        <v>134898.2</v>
      </c>
      <c r="Q1480" s="19">
        <v>137.85</v>
      </c>
      <c r="R1480" s="21">
        <f t="shared" si="5"/>
        <v>18595716.87</v>
      </c>
    </row>
    <row r="1481">
      <c r="A1481" s="6">
        <v>43484.0</v>
      </c>
      <c r="B1481" s="14" t="str">
        <f t="shared" si="1"/>
        <v>Saturday</v>
      </c>
      <c r="C1481" s="14" t="str">
        <f t="shared" si="2"/>
        <v>January</v>
      </c>
      <c r="D1481" s="15" t="str">
        <f t="shared" si="3"/>
        <v>2019</v>
      </c>
      <c r="E1481" s="16">
        <f t="shared" si="4"/>
        <v>3</v>
      </c>
      <c r="F1481" s="14" t="str">
        <f>VLOOKUP(A1481,'_Holidays'!A1481:B3586,2,FALSE)</f>
        <v>N</v>
      </c>
      <c r="G1481" s="17" t="str">
        <f>VLOOKUP(A1481,'_Holidays'!A1481:C3586,3,FALSE)</f>
        <v>N</v>
      </c>
      <c r="H1481" s="18">
        <v>16.5</v>
      </c>
      <c r="I1481" s="14" t="str">
        <f>IFERROR(__xludf.DUMMYFUNCTION("SPARKLINE(H1481,{""charttype"",""bar"";""color1"",""#00CCFF"";""max"",MAX($H$2:$H$2107)})"),"")</f>
        <v/>
      </c>
      <c r="J1481" s="18">
        <v>23.5</v>
      </c>
      <c r="K1481" s="14" t="str">
        <f>IFERROR(__xludf.DUMMYFUNCTION("SPARKLINE(J1481,{""charttype"",""bar"";""color1"",""#FF0000"";""max"",MAX($J$2:$J$2107)})"),"")</f>
        <v/>
      </c>
      <c r="L1481" s="18">
        <v>30.2</v>
      </c>
      <c r="M1481" s="18" t="str">
        <f>IFERROR(__xludf.DUMMYFUNCTION("SPARKLINE(L1481,{""charttype"",""bar"";""color1"",""#FF9900"";""max"",MAX($L$2:$L$2107)})"),"")</f>
        <v/>
      </c>
      <c r="N1481" s="18">
        <v>2.0</v>
      </c>
      <c r="O1481" s="14" t="str">
        <f>IFERROR(__xludf.DUMMYFUNCTION("SPARKLINE(N1481,{""charttype"",""bar"";""color1"",""#0066CC"";""max"",MAX($N$2:$N$2107)})"),"")</f>
        <v/>
      </c>
      <c r="P1481" s="16">
        <v>101692.5</v>
      </c>
      <c r="Q1481" s="19">
        <v>80.78625</v>
      </c>
      <c r="R1481" s="21">
        <f t="shared" si="5"/>
        <v>8215355.728</v>
      </c>
    </row>
    <row r="1482">
      <c r="A1482" s="6">
        <v>43485.0</v>
      </c>
      <c r="B1482" s="14" t="str">
        <f t="shared" si="1"/>
        <v>Sunday</v>
      </c>
      <c r="C1482" s="14" t="str">
        <f t="shared" si="2"/>
        <v>January</v>
      </c>
      <c r="D1482" s="15" t="str">
        <f t="shared" si="3"/>
        <v>2019</v>
      </c>
      <c r="E1482" s="16">
        <f t="shared" si="4"/>
        <v>4</v>
      </c>
      <c r="F1482" s="14" t="str">
        <f>VLOOKUP(A1482,'_Holidays'!A1482:B3587,2,FALSE)</f>
        <v>N</v>
      </c>
      <c r="G1482" s="17" t="str">
        <f>VLOOKUP(A1482,'_Holidays'!A1482:C3587,3,FALSE)</f>
        <v>N</v>
      </c>
      <c r="H1482" s="18">
        <v>15.2</v>
      </c>
      <c r="I1482" s="14" t="str">
        <f>IFERROR(__xludf.DUMMYFUNCTION("SPARKLINE(H1482,{""charttype"",""bar"";""color1"",""#00CCFF"";""max"",MAX($H$2:$H$2107)})"),"")</f>
        <v/>
      </c>
      <c r="J1482" s="18">
        <v>22.9</v>
      </c>
      <c r="K1482" s="14" t="str">
        <f>IFERROR(__xludf.DUMMYFUNCTION("SPARKLINE(J1482,{""charttype"",""bar"";""color1"",""#FF0000"";""max"",MAX($J$2:$J$2107)})"),"")</f>
        <v/>
      </c>
      <c r="L1482" s="18">
        <v>29.2</v>
      </c>
      <c r="M1482" s="18" t="str">
        <f>IFERROR(__xludf.DUMMYFUNCTION("SPARKLINE(L1482,{""charttype"",""bar"";""color1"",""#FF9900"";""max"",MAX($L$2:$L$2107)})"),"")</f>
        <v/>
      </c>
      <c r="N1482" s="18">
        <v>0.0</v>
      </c>
      <c r="O1482" s="14" t="str">
        <f>IFERROR(__xludf.DUMMYFUNCTION("SPARKLINE(N1482,{""charttype"",""bar"";""color1"",""#0066CC"";""max"",MAX($N$2:$N$2107)})"),"")</f>
        <v/>
      </c>
      <c r="P1482" s="16">
        <v>102283.1</v>
      </c>
      <c r="Q1482" s="19">
        <v>86.6079</v>
      </c>
      <c r="R1482" s="21">
        <f t="shared" si="5"/>
        <v>8858524.496</v>
      </c>
    </row>
    <row r="1483">
      <c r="A1483" s="6">
        <v>43486.0</v>
      </c>
      <c r="B1483" s="14" t="str">
        <f t="shared" si="1"/>
        <v>Monday</v>
      </c>
      <c r="C1483" s="14" t="str">
        <f t="shared" si="2"/>
        <v>January</v>
      </c>
      <c r="D1483" s="15" t="str">
        <f t="shared" si="3"/>
        <v>2019</v>
      </c>
      <c r="E1483" s="16">
        <f t="shared" si="4"/>
        <v>4</v>
      </c>
      <c r="F1483" s="14" t="str">
        <f>VLOOKUP(A1483,'_Holidays'!A1483:B3588,2,FALSE)</f>
        <v>N</v>
      </c>
      <c r="G1483" s="17" t="str">
        <f>VLOOKUP(A1483,'_Holidays'!A1483:C3588,3,FALSE)</f>
        <v>N</v>
      </c>
      <c r="H1483" s="18">
        <v>18.4</v>
      </c>
      <c r="I1483" s="14" t="str">
        <f>IFERROR(__xludf.DUMMYFUNCTION("SPARKLINE(H1483,{""charttype"",""bar"";""color1"",""#00CCFF"";""max"",MAX($H$2:$H$2107)})"),"")</f>
        <v/>
      </c>
      <c r="J1483" s="18">
        <v>25.1</v>
      </c>
      <c r="K1483" s="14" t="str">
        <f>IFERROR(__xludf.DUMMYFUNCTION("SPARKLINE(J1483,{""charttype"",""bar"";""color1"",""#FF0000"";""max"",MAX($J$2:$J$2107)})"),"")</f>
        <v/>
      </c>
      <c r="L1483" s="18">
        <v>28.2</v>
      </c>
      <c r="M1483" s="18" t="str">
        <f>IFERROR(__xludf.DUMMYFUNCTION("SPARKLINE(L1483,{""charttype"",""bar"";""color1"",""#FF9900"";""max"",MAX($L$2:$L$2107)})"),"")</f>
        <v/>
      </c>
      <c r="N1483" s="18">
        <v>0.0</v>
      </c>
      <c r="O1483" s="14" t="str">
        <f>IFERROR(__xludf.DUMMYFUNCTION("SPARKLINE(N1483,{""charttype"",""bar"";""color1"",""#0066CC"";""max"",MAX($N$2:$N$2107)})"),"")</f>
        <v/>
      </c>
      <c r="P1483" s="16">
        <v>130518.0</v>
      </c>
      <c r="Q1483" s="19">
        <v>176.69</v>
      </c>
      <c r="R1483" s="21">
        <f t="shared" si="5"/>
        <v>23061225.42</v>
      </c>
    </row>
    <row r="1484">
      <c r="A1484" s="6">
        <v>43487.0</v>
      </c>
      <c r="B1484" s="14" t="str">
        <f t="shared" si="1"/>
        <v>Tuesday</v>
      </c>
      <c r="C1484" s="14" t="str">
        <f t="shared" si="2"/>
        <v>January</v>
      </c>
      <c r="D1484" s="15" t="str">
        <f t="shared" si="3"/>
        <v>2019</v>
      </c>
      <c r="E1484" s="16">
        <f t="shared" si="4"/>
        <v>4</v>
      </c>
      <c r="F1484" s="14" t="str">
        <f>VLOOKUP(A1484,'_Holidays'!A1484:B3589,2,FALSE)</f>
        <v>N</v>
      </c>
      <c r="G1484" s="17" t="str">
        <f>VLOOKUP(A1484,'_Holidays'!A1484:C3589,3,FALSE)</f>
        <v>N</v>
      </c>
      <c r="H1484" s="18">
        <v>19.0</v>
      </c>
      <c r="I1484" s="14" t="str">
        <f>IFERROR(__xludf.DUMMYFUNCTION("SPARKLINE(H1484,{""charttype"",""bar"";""color1"",""#00CCFF"";""max"",MAX($H$2:$H$2107)})"),"")</f>
        <v/>
      </c>
      <c r="J1484" s="18">
        <v>26.8</v>
      </c>
      <c r="K1484" s="14" t="str">
        <f>IFERROR(__xludf.DUMMYFUNCTION("SPARKLINE(J1484,{""charttype"",""bar"";""color1"",""#FF0000"";""max"",MAX($J$2:$J$2107)})"),"")</f>
        <v/>
      </c>
      <c r="L1484" s="18">
        <v>29.3</v>
      </c>
      <c r="M1484" s="18" t="str">
        <f>IFERROR(__xludf.DUMMYFUNCTION("SPARKLINE(L1484,{""charttype"",""bar"";""color1"",""#FF9900"";""max"",MAX($L$2:$L$2107)})"),"")</f>
        <v/>
      </c>
      <c r="N1484" s="18">
        <v>0.0</v>
      </c>
      <c r="O1484" s="14" t="str">
        <f>IFERROR(__xludf.DUMMYFUNCTION("SPARKLINE(N1484,{""charttype"",""bar"";""color1"",""#0066CC"";""max"",MAX($N$2:$N$2107)})"),"")</f>
        <v/>
      </c>
      <c r="P1484" s="16">
        <v>141444.8</v>
      </c>
      <c r="Q1484" s="19">
        <v>278.7777</v>
      </c>
      <c r="R1484" s="21">
        <f t="shared" si="5"/>
        <v>39431656.02</v>
      </c>
    </row>
    <row r="1485">
      <c r="A1485" s="6">
        <v>43488.0</v>
      </c>
      <c r="B1485" s="14" t="str">
        <f t="shared" si="1"/>
        <v>Wednesday</v>
      </c>
      <c r="C1485" s="14" t="str">
        <f t="shared" si="2"/>
        <v>January</v>
      </c>
      <c r="D1485" s="15" t="str">
        <f t="shared" si="3"/>
        <v>2019</v>
      </c>
      <c r="E1485" s="16">
        <f t="shared" si="4"/>
        <v>4</v>
      </c>
      <c r="F1485" s="14" t="str">
        <f>VLOOKUP(A1485,'_Holidays'!A1485:B3590,2,FALSE)</f>
        <v>N</v>
      </c>
      <c r="G1485" s="17" t="str">
        <f>VLOOKUP(A1485,'_Holidays'!A1485:C3590,3,FALSE)</f>
        <v>N</v>
      </c>
      <c r="H1485" s="18">
        <v>18.7</v>
      </c>
      <c r="I1485" s="14" t="str">
        <f>IFERROR(__xludf.DUMMYFUNCTION("SPARKLINE(H1485,{""charttype"",""bar"";""color1"",""#00CCFF"";""max"",MAX($H$2:$H$2107)})"),"")</f>
        <v/>
      </c>
      <c r="J1485" s="18">
        <v>23.9</v>
      </c>
      <c r="K1485" s="14" t="str">
        <f>IFERROR(__xludf.DUMMYFUNCTION("SPARKLINE(J1485,{""charttype"",""bar"";""color1"",""#FF0000"";""max"",MAX($J$2:$J$2107)})"),"")</f>
        <v/>
      </c>
      <c r="L1485" s="18">
        <v>27.4</v>
      </c>
      <c r="M1485" s="18" t="str">
        <f>IFERROR(__xludf.DUMMYFUNCTION("SPARKLINE(L1485,{""charttype"",""bar"";""color1"",""#FF9900"";""max"",MAX($L$2:$L$2107)})"),"")</f>
        <v/>
      </c>
      <c r="N1485" s="18">
        <v>0.0</v>
      </c>
      <c r="O1485" s="14" t="str">
        <f>IFERROR(__xludf.DUMMYFUNCTION("SPARKLINE(N1485,{""charttype"",""bar"";""color1"",""#0066CC"";""max"",MAX($N$2:$N$2107)})"),"")</f>
        <v/>
      </c>
      <c r="P1485" s="16">
        <v>125501.2</v>
      </c>
      <c r="Q1485" s="19">
        <v>154.4731</v>
      </c>
      <c r="R1485" s="21">
        <f t="shared" si="5"/>
        <v>19386559.42</v>
      </c>
    </row>
    <row r="1486">
      <c r="A1486" s="6">
        <v>43489.0</v>
      </c>
      <c r="B1486" s="14" t="str">
        <f t="shared" si="1"/>
        <v>Thursday</v>
      </c>
      <c r="C1486" s="14" t="str">
        <f t="shared" si="2"/>
        <v>January</v>
      </c>
      <c r="D1486" s="15" t="str">
        <f t="shared" si="3"/>
        <v>2019</v>
      </c>
      <c r="E1486" s="16">
        <f t="shared" si="4"/>
        <v>4</v>
      </c>
      <c r="F1486" s="14" t="str">
        <f>VLOOKUP(A1486,'_Holidays'!A1486:B3591,2,FALSE)</f>
        <v>N</v>
      </c>
      <c r="G1486" s="17" t="str">
        <f>VLOOKUP(A1486,'_Holidays'!A1486:C3591,3,FALSE)</f>
        <v>N</v>
      </c>
      <c r="H1486" s="18">
        <v>17.3</v>
      </c>
      <c r="I1486" s="14" t="str">
        <f>IFERROR(__xludf.DUMMYFUNCTION("SPARKLINE(H1486,{""charttype"",""bar"";""color1"",""#00CCFF"";""max"",MAX($H$2:$H$2107)})"),"")</f>
        <v/>
      </c>
      <c r="J1486" s="18">
        <v>40.8</v>
      </c>
      <c r="K1486" s="14" t="str">
        <f>IFERROR(__xludf.DUMMYFUNCTION("SPARKLINE(J1486,{""charttype"",""bar"";""color1"",""#FF0000"";""max"",MAX($J$2:$J$2107)})"),"")</f>
        <v/>
      </c>
      <c r="L1486" s="18">
        <v>30.0</v>
      </c>
      <c r="M1486" s="18" t="str">
        <f>IFERROR(__xludf.DUMMYFUNCTION("SPARKLINE(L1486,{""charttype"",""bar"";""color1"",""#FF9900"";""max"",MAX($L$2:$L$2107)})"),"")</f>
        <v/>
      </c>
      <c r="N1486" s="18">
        <v>0.0</v>
      </c>
      <c r="O1486" s="14" t="str">
        <f>IFERROR(__xludf.DUMMYFUNCTION("SPARKLINE(N1486,{""charttype"",""bar"";""color1"",""#0066CC"";""max"",MAX($N$2:$N$2107)})"),"")</f>
        <v/>
      </c>
      <c r="P1486" s="16">
        <v>155891.3</v>
      </c>
      <c r="Q1486" s="19">
        <v>4549.645</v>
      </c>
      <c r="R1486" s="21">
        <f t="shared" si="5"/>
        <v>709250073.6</v>
      </c>
    </row>
    <row r="1487">
      <c r="A1487" s="6">
        <v>43490.0</v>
      </c>
      <c r="B1487" s="14" t="str">
        <f t="shared" si="1"/>
        <v>Friday</v>
      </c>
      <c r="C1487" s="14" t="str">
        <f t="shared" si="2"/>
        <v>January</v>
      </c>
      <c r="D1487" s="15" t="str">
        <f t="shared" si="3"/>
        <v>2019</v>
      </c>
      <c r="E1487" s="16">
        <f t="shared" si="4"/>
        <v>4</v>
      </c>
      <c r="F1487" s="14" t="str">
        <f>VLOOKUP(A1487,'_Holidays'!A1487:B3592,2,FALSE)</f>
        <v>N</v>
      </c>
      <c r="G1487" s="17" t="str">
        <f>VLOOKUP(A1487,'_Holidays'!A1487:C3592,3,FALSE)</f>
        <v>N</v>
      </c>
      <c r="H1487" s="18">
        <v>21.1</v>
      </c>
      <c r="I1487" s="14" t="str">
        <f>IFERROR(__xludf.DUMMYFUNCTION("SPARKLINE(H1487,{""charttype"",""bar"";""color1"",""#00CCFF"";""max"",MAX($H$2:$H$2107)})"),"")</f>
        <v/>
      </c>
      <c r="J1487" s="18">
        <v>42.8</v>
      </c>
      <c r="K1487" s="14" t="str">
        <f>IFERROR(__xludf.DUMMYFUNCTION("SPARKLINE(J1487,{""charttype"",""bar"";""color1"",""#FF0000"";""max"",MAX($J$2:$J$2107)})"),"")</f>
        <v/>
      </c>
      <c r="L1487" s="18">
        <v>25.3</v>
      </c>
      <c r="M1487" s="18" t="str">
        <f>IFERROR(__xludf.DUMMYFUNCTION("SPARKLINE(L1487,{""charttype"",""bar"";""color1"",""#FF9900"";""max"",MAX($L$2:$L$2107)})"),"")</f>
        <v/>
      </c>
      <c r="N1487" s="18">
        <v>0.0</v>
      </c>
      <c r="O1487" s="14" t="str">
        <f>IFERROR(__xludf.DUMMYFUNCTION("SPARKLINE(N1487,{""charttype"",""bar"";""color1"",""#0066CC"";""max"",MAX($N$2:$N$2107)})"),"")</f>
        <v/>
      </c>
      <c r="P1487" s="16">
        <v>168894.8</v>
      </c>
      <c r="Q1487" s="19">
        <v>906.4372</v>
      </c>
      <c r="R1487" s="21">
        <f t="shared" si="5"/>
        <v>153092529.6</v>
      </c>
    </row>
    <row r="1488">
      <c r="A1488" s="6">
        <v>43491.0</v>
      </c>
      <c r="B1488" s="14" t="str">
        <f t="shared" si="1"/>
        <v>Saturday</v>
      </c>
      <c r="C1488" s="14" t="str">
        <f t="shared" si="2"/>
        <v>January</v>
      </c>
      <c r="D1488" s="15" t="str">
        <f t="shared" si="3"/>
        <v>2019</v>
      </c>
      <c r="E1488" s="16">
        <f t="shared" si="4"/>
        <v>4</v>
      </c>
      <c r="F1488" s="14" t="str">
        <f>VLOOKUP(A1488,'_Holidays'!A1488:B3593,2,FALSE)</f>
        <v>N</v>
      </c>
      <c r="G1488" s="17" t="str">
        <f>VLOOKUP(A1488,'_Holidays'!A1488:C3593,3,FALSE)</f>
        <v>Y</v>
      </c>
      <c r="H1488" s="18">
        <v>19.9</v>
      </c>
      <c r="I1488" s="14" t="str">
        <f>IFERROR(__xludf.DUMMYFUNCTION("SPARKLINE(H1488,{""charttype"",""bar"";""color1"",""#00CCFF"";""max"",MAX($H$2:$H$2107)})"),"")</f>
        <v/>
      </c>
      <c r="J1488" s="18">
        <v>26.1</v>
      </c>
      <c r="K1488" s="14" t="str">
        <f>IFERROR(__xludf.DUMMYFUNCTION("SPARKLINE(J1488,{""charttype"",""bar"";""color1"",""#FF0000"";""max"",MAX($J$2:$J$2107)})"),"")</f>
        <v/>
      </c>
      <c r="L1488" s="18">
        <v>27.7</v>
      </c>
      <c r="M1488" s="18" t="str">
        <f>IFERROR(__xludf.DUMMYFUNCTION("SPARKLINE(L1488,{""charttype"",""bar"";""color1"",""#FF9900"";""max"",MAX($L$2:$L$2107)})"),"")</f>
        <v/>
      </c>
      <c r="N1488" s="18">
        <v>0.0</v>
      </c>
      <c r="O1488" s="14" t="str">
        <f>IFERROR(__xludf.DUMMYFUNCTION("SPARKLINE(N1488,{""charttype"",""bar"";""color1"",""#0066CC"";""max"",MAX($N$2:$N$2107)})"),"")</f>
        <v/>
      </c>
      <c r="P1488" s="16">
        <v>114818.7</v>
      </c>
      <c r="Q1488" s="19">
        <v>163.7336</v>
      </c>
      <c r="R1488" s="21">
        <f t="shared" si="5"/>
        <v>18799679.1</v>
      </c>
    </row>
    <row r="1489">
      <c r="A1489" s="6">
        <v>43492.0</v>
      </c>
      <c r="B1489" s="14" t="str">
        <f t="shared" si="1"/>
        <v>Sunday</v>
      </c>
      <c r="C1489" s="14" t="str">
        <f t="shared" si="2"/>
        <v>January</v>
      </c>
      <c r="D1489" s="15" t="str">
        <f t="shared" si="3"/>
        <v>2019</v>
      </c>
      <c r="E1489" s="16">
        <f t="shared" si="4"/>
        <v>5</v>
      </c>
      <c r="F1489" s="14" t="str">
        <f>VLOOKUP(A1489,'_Holidays'!A1489:B3594,2,FALSE)</f>
        <v>N</v>
      </c>
      <c r="G1489" s="17" t="str">
        <f>VLOOKUP(A1489,'_Holidays'!A1489:C3594,3,FALSE)</f>
        <v>N</v>
      </c>
      <c r="H1489" s="18">
        <v>18.4</v>
      </c>
      <c r="I1489" s="14" t="str">
        <f>IFERROR(__xludf.DUMMYFUNCTION("SPARKLINE(H1489,{""charttype"",""bar"";""color1"",""#00CCFF"";""max"",MAX($H$2:$H$2107)})"),"")</f>
        <v/>
      </c>
      <c r="J1489" s="18">
        <v>27.8</v>
      </c>
      <c r="K1489" s="14" t="str">
        <f>IFERROR(__xludf.DUMMYFUNCTION("SPARKLINE(J1489,{""charttype"",""bar"";""color1"",""#FF0000"";""max"",MAX($J$2:$J$2107)})"),"")</f>
        <v/>
      </c>
      <c r="L1489" s="18">
        <v>21.1</v>
      </c>
      <c r="M1489" s="18" t="str">
        <f>IFERROR(__xludf.DUMMYFUNCTION("SPARKLINE(L1489,{""charttype"",""bar"";""color1"",""#FF9900"";""max"",MAX($L$2:$L$2107)})"),"")</f>
        <v/>
      </c>
      <c r="N1489" s="18">
        <v>0.0</v>
      </c>
      <c r="O1489" s="14" t="str">
        <f>IFERROR(__xludf.DUMMYFUNCTION("SPARKLINE(N1489,{""charttype"",""bar"";""color1"",""#0066CC"";""max"",MAX($N$2:$N$2107)})"),"")</f>
        <v/>
      </c>
      <c r="P1489" s="16">
        <v>99801.58</v>
      </c>
      <c r="Q1489" s="19">
        <v>86.39622</v>
      </c>
      <c r="R1489" s="21">
        <f t="shared" si="5"/>
        <v>8622479.262</v>
      </c>
    </row>
    <row r="1490">
      <c r="A1490" s="6">
        <v>43493.0</v>
      </c>
      <c r="B1490" s="14" t="str">
        <f t="shared" si="1"/>
        <v>Monday</v>
      </c>
      <c r="C1490" s="14" t="str">
        <f t="shared" si="2"/>
        <v>January</v>
      </c>
      <c r="D1490" s="15" t="str">
        <f t="shared" si="3"/>
        <v>2019</v>
      </c>
      <c r="E1490" s="16">
        <f t="shared" si="4"/>
        <v>5</v>
      </c>
      <c r="F1490" s="14" t="str">
        <f>VLOOKUP(A1490,'_Holidays'!A1490:B3595,2,FALSE)</f>
        <v>N</v>
      </c>
      <c r="G1490" s="17" t="str">
        <f>VLOOKUP(A1490,'_Holidays'!A1490:C3595,3,FALSE)</f>
        <v>Y</v>
      </c>
      <c r="H1490" s="18">
        <v>15.5</v>
      </c>
      <c r="I1490" s="14" t="str">
        <f>IFERROR(__xludf.DUMMYFUNCTION("SPARKLINE(H1490,{""charttype"",""bar"";""color1"",""#00CCFF"";""max"",MAX($H$2:$H$2107)})"),"")</f>
        <v/>
      </c>
      <c r="J1490" s="18">
        <v>34.5</v>
      </c>
      <c r="K1490" s="14" t="str">
        <f>IFERROR(__xludf.DUMMYFUNCTION("SPARKLINE(J1490,{""charttype"",""bar"";""color1"",""#FF0000"";""max"",MAX($J$2:$J$2107)})"),"")</f>
        <v/>
      </c>
      <c r="L1490" s="18">
        <v>29.4</v>
      </c>
      <c r="M1490" s="18" t="str">
        <f>IFERROR(__xludf.DUMMYFUNCTION("SPARKLINE(L1490,{""charttype"",""bar"";""color1"",""#FF9900"";""max"",MAX($L$2:$L$2107)})"),"")</f>
        <v/>
      </c>
      <c r="N1490" s="18">
        <v>0.0</v>
      </c>
      <c r="O1490" s="14" t="str">
        <f>IFERROR(__xludf.DUMMYFUNCTION("SPARKLINE(N1490,{""charttype"",""bar"";""color1"",""#0066CC"";""max"",MAX($N$2:$N$2107)})"),"")</f>
        <v/>
      </c>
      <c r="P1490" s="16">
        <v>112374.6</v>
      </c>
      <c r="Q1490" s="19">
        <v>150.9485</v>
      </c>
      <c r="R1490" s="21">
        <f t="shared" si="5"/>
        <v>16962777.31</v>
      </c>
    </row>
    <row r="1491">
      <c r="A1491" s="6">
        <v>43494.0</v>
      </c>
      <c r="B1491" s="14" t="str">
        <f t="shared" si="1"/>
        <v>Tuesday</v>
      </c>
      <c r="C1491" s="14" t="str">
        <f t="shared" si="2"/>
        <v>January</v>
      </c>
      <c r="D1491" s="15" t="str">
        <f t="shared" si="3"/>
        <v>2019</v>
      </c>
      <c r="E1491" s="16">
        <f t="shared" si="4"/>
        <v>5</v>
      </c>
      <c r="F1491" s="14" t="str">
        <f>VLOOKUP(A1491,'_Holidays'!A1491:B3596,2,FALSE)</f>
        <v>N</v>
      </c>
      <c r="G1491" s="17" t="str">
        <f>VLOOKUP(A1491,'_Holidays'!A1491:C3596,3,FALSE)</f>
        <v>N</v>
      </c>
      <c r="H1491" s="18">
        <v>17.5</v>
      </c>
      <c r="I1491" s="14" t="str">
        <f>IFERROR(__xludf.DUMMYFUNCTION("SPARKLINE(H1491,{""charttype"",""bar"";""color1"",""#00CCFF"";""max"",MAX($H$2:$H$2107)})"),"")</f>
        <v/>
      </c>
      <c r="J1491" s="18">
        <v>36.8</v>
      </c>
      <c r="K1491" s="14" t="str">
        <f>IFERROR(__xludf.DUMMYFUNCTION("SPARKLINE(J1491,{""charttype"",""bar"";""color1"",""#FF0000"";""max"",MAX($J$2:$J$2107)})"),"")</f>
        <v/>
      </c>
      <c r="L1491" s="18">
        <v>27.7</v>
      </c>
      <c r="M1491" s="18" t="str">
        <f>IFERROR(__xludf.DUMMYFUNCTION("SPARKLINE(L1491,{""charttype"",""bar"";""color1"",""#FF9900"";""max"",MAX($L$2:$L$2107)})"),"")</f>
        <v/>
      </c>
      <c r="N1491" s="18">
        <v>0.0</v>
      </c>
      <c r="O1491" s="14" t="str">
        <f>IFERROR(__xludf.DUMMYFUNCTION("SPARKLINE(N1491,{""charttype"",""bar"";""color1"",""#0066CC"";""max"",MAX($N$2:$N$2107)})"),"")</f>
        <v/>
      </c>
      <c r="P1491" s="16">
        <v>138455.5</v>
      </c>
      <c r="Q1491" s="19">
        <v>183.4002</v>
      </c>
      <c r="R1491" s="21">
        <f t="shared" si="5"/>
        <v>25392766.39</v>
      </c>
    </row>
    <row r="1492">
      <c r="A1492" s="6">
        <v>43495.0</v>
      </c>
      <c r="B1492" s="14" t="str">
        <f t="shared" si="1"/>
        <v>Wednesday</v>
      </c>
      <c r="C1492" s="14" t="str">
        <f t="shared" si="2"/>
        <v>January</v>
      </c>
      <c r="D1492" s="15" t="str">
        <f t="shared" si="3"/>
        <v>2019</v>
      </c>
      <c r="E1492" s="16">
        <f t="shared" si="4"/>
        <v>5</v>
      </c>
      <c r="F1492" s="14" t="str">
        <f>VLOOKUP(A1492,'_Holidays'!A1492:B3597,2,FALSE)</f>
        <v>N</v>
      </c>
      <c r="G1492" s="17" t="str">
        <f>VLOOKUP(A1492,'_Holidays'!A1492:C3597,3,FALSE)</f>
        <v>N</v>
      </c>
      <c r="H1492" s="18">
        <v>18.0</v>
      </c>
      <c r="I1492" s="14" t="str">
        <f>IFERROR(__xludf.DUMMYFUNCTION("SPARKLINE(H1492,{""charttype"",""bar"";""color1"",""#00CCFF"";""max"",MAX($H$2:$H$2107)})"),"")</f>
        <v/>
      </c>
      <c r="J1492" s="18">
        <v>38.1</v>
      </c>
      <c r="K1492" s="14" t="str">
        <f>IFERROR(__xludf.DUMMYFUNCTION("SPARKLINE(J1492,{""charttype"",""bar"";""color1"",""#FF0000"";""max"",MAX($J$2:$J$2107)})"),"")</f>
        <v/>
      </c>
      <c r="L1492" s="18">
        <v>19.9</v>
      </c>
      <c r="M1492" s="18" t="str">
        <f>IFERROR(__xludf.DUMMYFUNCTION("SPARKLINE(L1492,{""charttype"",""bar"";""color1"",""#FF9900"";""max"",MAX($L$2:$L$2107)})"),"")</f>
        <v/>
      </c>
      <c r="N1492" s="18">
        <v>0.0</v>
      </c>
      <c r="O1492" s="14" t="str">
        <f>IFERROR(__xludf.DUMMYFUNCTION("SPARKLINE(N1492,{""charttype"",""bar"";""color1"",""#0066CC"";""max"",MAX($N$2:$N$2107)})"),"")</f>
        <v/>
      </c>
      <c r="P1492" s="16">
        <v>142113.4</v>
      </c>
      <c r="Q1492" s="19">
        <v>188.7424</v>
      </c>
      <c r="R1492" s="21">
        <f t="shared" si="5"/>
        <v>26822824.19</v>
      </c>
    </row>
    <row r="1493">
      <c r="A1493" s="6">
        <v>43496.0</v>
      </c>
      <c r="B1493" s="14" t="str">
        <f t="shared" si="1"/>
        <v>Thursday</v>
      </c>
      <c r="C1493" s="14" t="str">
        <f t="shared" si="2"/>
        <v>January</v>
      </c>
      <c r="D1493" s="15" t="str">
        <f t="shared" si="3"/>
        <v>2019</v>
      </c>
      <c r="E1493" s="16">
        <f t="shared" si="4"/>
        <v>5</v>
      </c>
      <c r="F1493" s="14" t="str">
        <f>VLOOKUP(A1493,'_Holidays'!A1493:B3598,2,FALSE)</f>
        <v>Y</v>
      </c>
      <c r="G1493" s="17" t="str">
        <f>VLOOKUP(A1493,'_Holidays'!A1493:C3598,3,FALSE)</f>
        <v>N</v>
      </c>
      <c r="H1493" s="18">
        <v>17.2</v>
      </c>
      <c r="I1493" s="14" t="str">
        <f>IFERROR(__xludf.DUMMYFUNCTION("SPARKLINE(H1493,{""charttype"",""bar"";""color1"",""#00CCFF"";""max"",MAX($H$2:$H$2107)})"),"")</f>
        <v/>
      </c>
      <c r="J1493" s="18">
        <v>21.5</v>
      </c>
      <c r="K1493" s="14" t="str">
        <f>IFERROR(__xludf.DUMMYFUNCTION("SPARKLINE(J1493,{""charttype"",""bar"";""color1"",""#FF0000"";""max"",MAX($J$2:$J$2107)})"),"")</f>
        <v/>
      </c>
      <c r="L1493" s="18">
        <v>27.8</v>
      </c>
      <c r="M1493" s="18" t="str">
        <f>IFERROR(__xludf.DUMMYFUNCTION("SPARKLINE(L1493,{""charttype"",""bar"";""color1"",""#FF9900"";""max"",MAX($L$2:$L$2107)})"),"")</f>
        <v/>
      </c>
      <c r="N1493" s="18">
        <v>6.6</v>
      </c>
      <c r="O1493" s="14" t="str">
        <f>IFERROR(__xludf.DUMMYFUNCTION("SPARKLINE(N1493,{""charttype"",""bar"";""color1"",""#0066CC"";""max"",MAX($N$2:$N$2107)})"),"")</f>
        <v/>
      </c>
      <c r="P1493" s="16">
        <v>110277.2</v>
      </c>
      <c r="Q1493" s="19">
        <v>107.5212</v>
      </c>
      <c r="R1493" s="21">
        <f t="shared" si="5"/>
        <v>11857136.88</v>
      </c>
    </row>
    <row r="1494">
      <c r="A1494" s="6">
        <v>43497.0</v>
      </c>
      <c r="B1494" s="14" t="str">
        <f t="shared" si="1"/>
        <v>Friday</v>
      </c>
      <c r="C1494" s="14" t="str">
        <f t="shared" si="2"/>
        <v>February</v>
      </c>
      <c r="D1494" s="15" t="str">
        <f t="shared" si="3"/>
        <v>2019</v>
      </c>
      <c r="E1494" s="16">
        <f t="shared" si="4"/>
        <v>5</v>
      </c>
      <c r="F1494" s="14" t="str">
        <f>VLOOKUP(A1494,'_Holidays'!A1494:B3599,2,FALSE)</f>
        <v>Y</v>
      </c>
      <c r="G1494" s="17" t="str">
        <f>VLOOKUP(A1494,'_Holidays'!A1494:C3599,3,FALSE)</f>
        <v>N</v>
      </c>
      <c r="H1494" s="18">
        <v>12.6</v>
      </c>
      <c r="I1494" s="14" t="str">
        <f>IFERROR(__xludf.DUMMYFUNCTION("SPARKLINE(H1494,{""charttype"",""bar"";""color1"",""#00CCFF"";""max"",MAX($H$2:$H$2107)})"),"")</f>
        <v/>
      </c>
      <c r="J1494" s="18">
        <v>24.2</v>
      </c>
      <c r="K1494" s="14" t="str">
        <f>IFERROR(__xludf.DUMMYFUNCTION("SPARKLINE(J1494,{""charttype"",""bar"";""color1"",""#FF0000"";""max"",MAX($J$2:$J$2107)})"),"")</f>
        <v/>
      </c>
      <c r="L1494" s="18">
        <v>28.8</v>
      </c>
      <c r="M1494" s="18" t="str">
        <f>IFERROR(__xludf.DUMMYFUNCTION("SPARKLINE(L1494,{""charttype"",""bar"";""color1"",""#FF9900"";""max"",MAX($L$2:$L$2107)})"),"")</f>
        <v/>
      </c>
      <c r="N1494" s="18">
        <v>0.0</v>
      </c>
      <c r="O1494" s="14" t="str">
        <f>IFERROR(__xludf.DUMMYFUNCTION("SPARKLINE(N1494,{""charttype"",""bar"";""color1"",""#0066CC"";""max"",MAX($N$2:$N$2107)})"),"")</f>
        <v/>
      </c>
      <c r="P1494" s="16">
        <v>104422.8</v>
      </c>
      <c r="Q1494" s="19">
        <v>117.6827</v>
      </c>
      <c r="R1494" s="21">
        <f t="shared" si="5"/>
        <v>12288757.05</v>
      </c>
    </row>
    <row r="1495">
      <c r="A1495" s="6">
        <v>43498.0</v>
      </c>
      <c r="B1495" s="14" t="str">
        <f t="shared" si="1"/>
        <v>Saturday</v>
      </c>
      <c r="C1495" s="14" t="str">
        <f t="shared" si="2"/>
        <v>February</v>
      </c>
      <c r="D1495" s="15" t="str">
        <f t="shared" si="3"/>
        <v>2019</v>
      </c>
      <c r="E1495" s="16">
        <f t="shared" si="4"/>
        <v>5</v>
      </c>
      <c r="F1495" s="14" t="str">
        <f>VLOOKUP(A1495,'_Holidays'!A1495:B3600,2,FALSE)</f>
        <v>Y</v>
      </c>
      <c r="G1495" s="17" t="str">
        <f>VLOOKUP(A1495,'_Holidays'!A1495:C3600,3,FALSE)</f>
        <v>N</v>
      </c>
      <c r="H1495" s="18">
        <v>15.0</v>
      </c>
      <c r="I1495" s="14" t="str">
        <f>IFERROR(__xludf.DUMMYFUNCTION("SPARKLINE(H1495,{""charttype"",""bar"";""color1"",""#00CCFF"";""max"",MAX($H$2:$H$2107)})"),"")</f>
        <v/>
      </c>
      <c r="J1495" s="18">
        <v>34.4</v>
      </c>
      <c r="K1495" s="14" t="str">
        <f>IFERROR(__xludf.DUMMYFUNCTION("SPARKLINE(J1495,{""charttype"",""bar"";""color1"",""#FF0000"";""max"",MAX($J$2:$J$2107)})"),"")</f>
        <v/>
      </c>
      <c r="L1495" s="18">
        <v>27.5</v>
      </c>
      <c r="M1495" s="18" t="str">
        <f>IFERROR(__xludf.DUMMYFUNCTION("SPARKLINE(L1495,{""charttype"",""bar"";""color1"",""#FF9900"";""max"",MAX($L$2:$L$2107)})"),"")</f>
        <v/>
      </c>
      <c r="N1495" s="18">
        <v>0.0</v>
      </c>
      <c r="O1495" s="14" t="str">
        <f>IFERROR(__xludf.DUMMYFUNCTION("SPARKLINE(N1495,{""charttype"",""bar"";""color1"",""#0066CC"";""max"",MAX($N$2:$N$2107)})"),"")</f>
        <v/>
      </c>
      <c r="P1495" s="16">
        <v>124749.1</v>
      </c>
      <c r="Q1495" s="19">
        <v>240.9545</v>
      </c>
      <c r="R1495" s="21">
        <f t="shared" si="5"/>
        <v>30058857.02</v>
      </c>
    </row>
    <row r="1496">
      <c r="A1496" s="6">
        <v>43499.0</v>
      </c>
      <c r="B1496" s="14" t="str">
        <f t="shared" si="1"/>
        <v>Sunday</v>
      </c>
      <c r="C1496" s="14" t="str">
        <f t="shared" si="2"/>
        <v>February</v>
      </c>
      <c r="D1496" s="15" t="str">
        <f t="shared" si="3"/>
        <v>2019</v>
      </c>
      <c r="E1496" s="16">
        <f t="shared" si="4"/>
        <v>6</v>
      </c>
      <c r="F1496" s="14" t="str">
        <f>VLOOKUP(A1496,'_Holidays'!A1496:B3601,2,FALSE)</f>
        <v>Y</v>
      </c>
      <c r="G1496" s="17" t="str">
        <f>VLOOKUP(A1496,'_Holidays'!A1496:C3601,3,FALSE)</f>
        <v>N</v>
      </c>
      <c r="H1496" s="18">
        <v>19.1</v>
      </c>
      <c r="I1496" s="14" t="str">
        <f>IFERROR(__xludf.DUMMYFUNCTION("SPARKLINE(H1496,{""charttype"",""bar"";""color1"",""#00CCFF"";""max"",MAX($H$2:$H$2107)})"),"")</f>
        <v/>
      </c>
      <c r="J1496" s="18">
        <v>38.2</v>
      </c>
      <c r="K1496" s="14" t="str">
        <f>IFERROR(__xludf.DUMMYFUNCTION("SPARKLINE(J1496,{""charttype"",""bar"";""color1"",""#FF0000"";""max"",MAX($J$2:$J$2107)})"),"")</f>
        <v/>
      </c>
      <c r="L1496" s="18">
        <v>26.1</v>
      </c>
      <c r="M1496" s="18" t="str">
        <f>IFERROR(__xludf.DUMMYFUNCTION("SPARKLINE(L1496,{""charttype"",""bar"";""color1"",""#FF9900"";""max"",MAX($L$2:$L$2107)})"),"")</f>
        <v/>
      </c>
      <c r="N1496" s="18">
        <v>0.0</v>
      </c>
      <c r="O1496" s="14" t="str">
        <f>IFERROR(__xludf.DUMMYFUNCTION("SPARKLINE(N1496,{""charttype"",""bar"";""color1"",""#0066CC"";""max"",MAX($N$2:$N$2107)})"),"")</f>
        <v/>
      </c>
      <c r="P1496" s="16">
        <v>133287.6</v>
      </c>
      <c r="Q1496" s="19">
        <v>186.9176</v>
      </c>
      <c r="R1496" s="21">
        <f t="shared" si="5"/>
        <v>24913798.3</v>
      </c>
    </row>
    <row r="1497">
      <c r="A1497" s="6">
        <v>43500.0</v>
      </c>
      <c r="B1497" s="14" t="str">
        <f t="shared" si="1"/>
        <v>Monday</v>
      </c>
      <c r="C1497" s="14" t="str">
        <f t="shared" si="2"/>
        <v>February</v>
      </c>
      <c r="D1497" s="15" t="str">
        <f t="shared" si="3"/>
        <v>2019</v>
      </c>
      <c r="E1497" s="16">
        <f t="shared" si="4"/>
        <v>6</v>
      </c>
      <c r="F1497" s="14" t="str">
        <f>VLOOKUP(A1497,'_Holidays'!A1497:B3602,2,FALSE)</f>
        <v>Y</v>
      </c>
      <c r="G1497" s="17" t="str">
        <f>VLOOKUP(A1497,'_Holidays'!A1497:C3602,3,FALSE)</f>
        <v>N</v>
      </c>
      <c r="H1497" s="18">
        <v>20.0</v>
      </c>
      <c r="I1497" s="14" t="str">
        <f>IFERROR(__xludf.DUMMYFUNCTION("SPARKLINE(H1497,{""charttype"",""bar"";""color1"",""#00CCFF"";""max"",MAX($H$2:$H$2107)})"),"")</f>
        <v/>
      </c>
      <c r="J1497" s="18">
        <v>22.7</v>
      </c>
      <c r="K1497" s="14" t="str">
        <f>IFERROR(__xludf.DUMMYFUNCTION("SPARKLINE(J1497,{""charttype"",""bar"";""color1"",""#FF0000"";""max"",MAX($J$2:$J$2107)})"),"")</f>
        <v/>
      </c>
      <c r="L1497" s="18">
        <v>9.3</v>
      </c>
      <c r="M1497" s="18" t="str">
        <f>IFERROR(__xludf.DUMMYFUNCTION("SPARKLINE(L1497,{""charttype"",""bar"";""color1"",""#FF9900"";""max"",MAX($L$2:$L$2107)})"),"")</f>
        <v/>
      </c>
      <c r="N1497" s="18">
        <v>0.0</v>
      </c>
      <c r="O1497" s="14" t="str">
        <f>IFERROR(__xludf.DUMMYFUNCTION("SPARKLINE(N1497,{""charttype"",""bar"";""color1"",""#0066CC"";""max"",MAX($N$2:$N$2107)})"),"")</f>
        <v/>
      </c>
      <c r="P1497" s="16">
        <v>119169.0</v>
      </c>
      <c r="Q1497" s="19">
        <v>110.1512</v>
      </c>
      <c r="R1497" s="21">
        <f t="shared" si="5"/>
        <v>13126608.35</v>
      </c>
    </row>
    <row r="1498">
      <c r="A1498" s="6">
        <v>43501.0</v>
      </c>
      <c r="B1498" s="14" t="str">
        <f t="shared" si="1"/>
        <v>Tuesday</v>
      </c>
      <c r="C1498" s="14" t="str">
        <f t="shared" si="2"/>
        <v>February</v>
      </c>
      <c r="D1498" s="15" t="str">
        <f t="shared" si="3"/>
        <v>2019</v>
      </c>
      <c r="E1498" s="16">
        <f t="shared" si="4"/>
        <v>6</v>
      </c>
      <c r="F1498" s="14" t="str">
        <f>VLOOKUP(A1498,'_Holidays'!A1498:B3603,2,FALSE)</f>
        <v>Y</v>
      </c>
      <c r="G1498" s="17" t="str">
        <f>VLOOKUP(A1498,'_Holidays'!A1498:C3603,3,FALSE)</f>
        <v>N</v>
      </c>
      <c r="H1498" s="18">
        <v>17.7</v>
      </c>
      <c r="I1498" s="14" t="str">
        <f>IFERROR(__xludf.DUMMYFUNCTION("SPARKLINE(H1498,{""charttype"",""bar"";""color1"",""#00CCFF"";""max"",MAX($H$2:$H$2107)})"),"")</f>
        <v/>
      </c>
      <c r="J1498" s="18">
        <v>26.9</v>
      </c>
      <c r="K1498" s="14" t="str">
        <f>IFERROR(__xludf.DUMMYFUNCTION("SPARKLINE(J1498,{""charttype"",""bar"";""color1"",""#FF0000"";""max"",MAX($J$2:$J$2107)})"),"")</f>
        <v/>
      </c>
      <c r="L1498" s="18">
        <v>14.6</v>
      </c>
      <c r="M1498" s="18" t="str">
        <f>IFERROR(__xludf.DUMMYFUNCTION("SPARKLINE(L1498,{""charttype"",""bar"";""color1"",""#FF9900"";""max"",MAX($L$2:$L$2107)})"),"")</f>
        <v/>
      </c>
      <c r="N1498" s="18">
        <v>0.0</v>
      </c>
      <c r="O1498" s="14" t="str">
        <f>IFERROR(__xludf.DUMMYFUNCTION("SPARKLINE(N1498,{""charttype"",""bar"";""color1"",""#0066CC"";""max"",MAX($N$2:$N$2107)})"),"")</f>
        <v/>
      </c>
      <c r="P1498" s="16">
        <v>119702.0</v>
      </c>
      <c r="Q1498" s="19">
        <v>92.70134</v>
      </c>
      <c r="R1498" s="21">
        <f t="shared" si="5"/>
        <v>11096535.8</v>
      </c>
    </row>
    <row r="1499">
      <c r="A1499" s="6">
        <v>43502.0</v>
      </c>
      <c r="B1499" s="14" t="str">
        <f t="shared" si="1"/>
        <v>Wednesday</v>
      </c>
      <c r="C1499" s="14" t="str">
        <f t="shared" si="2"/>
        <v>February</v>
      </c>
      <c r="D1499" s="15" t="str">
        <f t="shared" si="3"/>
        <v>2019</v>
      </c>
      <c r="E1499" s="16">
        <f t="shared" si="4"/>
        <v>6</v>
      </c>
      <c r="F1499" s="14" t="str">
        <f>VLOOKUP(A1499,'_Holidays'!A1499:B3604,2,FALSE)</f>
        <v>Y</v>
      </c>
      <c r="G1499" s="17" t="str">
        <f>VLOOKUP(A1499,'_Holidays'!A1499:C3604,3,FALSE)</f>
        <v>N</v>
      </c>
      <c r="H1499" s="18">
        <v>18.5</v>
      </c>
      <c r="I1499" s="14" t="str">
        <f>IFERROR(__xludf.DUMMYFUNCTION("SPARKLINE(H1499,{""charttype"",""bar"";""color1"",""#00CCFF"";""max"",MAX($H$2:$H$2107)})"),"")</f>
        <v/>
      </c>
      <c r="J1499" s="18">
        <v>34.7</v>
      </c>
      <c r="K1499" s="14" t="str">
        <f>IFERROR(__xludf.DUMMYFUNCTION("SPARKLINE(J1499,{""charttype"",""bar"";""color1"",""#FF0000"";""max"",MAX($J$2:$J$2107)})"),"")</f>
        <v/>
      </c>
      <c r="L1499" s="18">
        <v>22.8</v>
      </c>
      <c r="M1499" s="18" t="str">
        <f>IFERROR(__xludf.DUMMYFUNCTION("SPARKLINE(L1499,{""charttype"",""bar"";""color1"",""#FF9900"";""max"",MAX($L$2:$L$2107)})"),"")</f>
        <v/>
      </c>
      <c r="N1499" s="18">
        <v>0.0</v>
      </c>
      <c r="O1499" s="14" t="str">
        <f>IFERROR(__xludf.DUMMYFUNCTION("SPARKLINE(N1499,{""charttype"",""bar"";""color1"",""#0066CC"";""max"",MAX($N$2:$N$2107)})"),"")</f>
        <v/>
      </c>
      <c r="P1499" s="16">
        <v>140497.8</v>
      </c>
      <c r="Q1499" s="19">
        <v>143.4551</v>
      </c>
      <c r="R1499" s="21">
        <f t="shared" si="5"/>
        <v>20155125.95</v>
      </c>
    </row>
    <row r="1500">
      <c r="A1500" s="6">
        <v>43503.0</v>
      </c>
      <c r="B1500" s="14" t="str">
        <f t="shared" si="1"/>
        <v>Thursday</v>
      </c>
      <c r="C1500" s="14" t="str">
        <f t="shared" si="2"/>
        <v>February</v>
      </c>
      <c r="D1500" s="15" t="str">
        <f t="shared" si="3"/>
        <v>2019</v>
      </c>
      <c r="E1500" s="16">
        <f t="shared" si="4"/>
        <v>6</v>
      </c>
      <c r="F1500" s="14" t="str">
        <f>VLOOKUP(A1500,'_Holidays'!A1500:B3605,2,FALSE)</f>
        <v>Y</v>
      </c>
      <c r="G1500" s="17" t="str">
        <f>VLOOKUP(A1500,'_Holidays'!A1500:C3605,3,FALSE)</f>
        <v>N</v>
      </c>
      <c r="H1500" s="18">
        <v>20.7</v>
      </c>
      <c r="I1500" s="14" t="str">
        <f>IFERROR(__xludf.DUMMYFUNCTION("SPARKLINE(H1500,{""charttype"",""bar"";""color1"",""#00CCFF"";""max"",MAX($H$2:$H$2107)})"),"")</f>
        <v/>
      </c>
      <c r="J1500" s="18">
        <v>28.3</v>
      </c>
      <c r="K1500" s="14" t="str">
        <f>IFERROR(__xludf.DUMMYFUNCTION("SPARKLINE(J1500,{""charttype"",""bar"";""color1"",""#FF0000"";""max"",MAX($J$2:$J$2107)})"),"")</f>
        <v/>
      </c>
      <c r="L1500" s="18">
        <v>25.1</v>
      </c>
      <c r="M1500" s="18" t="str">
        <f>IFERROR(__xludf.DUMMYFUNCTION("SPARKLINE(L1500,{""charttype"",""bar"";""color1"",""#FF9900"";""max"",MAX($L$2:$L$2107)})"),"")</f>
        <v/>
      </c>
      <c r="N1500" s="18">
        <v>11.0</v>
      </c>
      <c r="O1500" s="14" t="str">
        <f>IFERROR(__xludf.DUMMYFUNCTION("SPARKLINE(N1500,{""charttype"",""bar"";""color1"",""#0066CC"";""max"",MAX($N$2:$N$2107)})"),"")</f>
        <v/>
      </c>
      <c r="P1500" s="16">
        <v>141593.5</v>
      </c>
      <c r="Q1500" s="19">
        <v>147.6879</v>
      </c>
      <c r="R1500" s="21">
        <f t="shared" si="5"/>
        <v>20911646.67</v>
      </c>
    </row>
    <row r="1501">
      <c r="A1501" s="6">
        <v>43504.0</v>
      </c>
      <c r="B1501" s="14" t="str">
        <f t="shared" si="1"/>
        <v>Friday</v>
      </c>
      <c r="C1501" s="14" t="str">
        <f t="shared" si="2"/>
        <v>February</v>
      </c>
      <c r="D1501" s="15" t="str">
        <f t="shared" si="3"/>
        <v>2019</v>
      </c>
      <c r="E1501" s="16">
        <f t="shared" si="4"/>
        <v>6</v>
      </c>
      <c r="F1501" s="14" t="str">
        <f>VLOOKUP(A1501,'_Holidays'!A1501:B3606,2,FALSE)</f>
        <v>Y</v>
      </c>
      <c r="G1501" s="17" t="str">
        <f>VLOOKUP(A1501,'_Holidays'!A1501:C3606,3,FALSE)</f>
        <v>N</v>
      </c>
      <c r="H1501" s="18">
        <v>18.1</v>
      </c>
      <c r="I1501" s="14" t="str">
        <f>IFERROR(__xludf.DUMMYFUNCTION("SPARKLINE(H1501,{""charttype"",""bar"";""color1"",""#00CCFF"";""max"",MAX($H$2:$H$2107)})"),"")</f>
        <v/>
      </c>
      <c r="J1501" s="18">
        <v>23.1</v>
      </c>
      <c r="K1501" s="14" t="str">
        <f>IFERROR(__xludf.DUMMYFUNCTION("SPARKLINE(J1501,{""charttype"",""bar"";""color1"",""#FF0000"";""max"",MAX($J$2:$J$2107)})"),"")</f>
        <v/>
      </c>
      <c r="L1501" s="18">
        <v>21.1</v>
      </c>
      <c r="M1501" s="18" t="str">
        <f>IFERROR(__xludf.DUMMYFUNCTION("SPARKLINE(L1501,{""charttype"",""bar"";""color1"",""#FF9900"";""max"",MAX($L$2:$L$2107)})"),"")</f>
        <v/>
      </c>
      <c r="N1501" s="18">
        <v>0.0</v>
      </c>
      <c r="O1501" s="14" t="str">
        <f>IFERROR(__xludf.DUMMYFUNCTION("SPARKLINE(N1501,{""charttype"",""bar"";""color1"",""#0066CC"";""max"",MAX($N$2:$N$2107)})"),"")</f>
        <v/>
      </c>
      <c r="P1501" s="16">
        <v>117327.5</v>
      </c>
      <c r="Q1501" s="19">
        <v>107.8492</v>
      </c>
      <c r="R1501" s="21">
        <f t="shared" si="5"/>
        <v>12653677.01</v>
      </c>
    </row>
    <row r="1502">
      <c r="A1502" s="6">
        <v>43505.0</v>
      </c>
      <c r="B1502" s="14" t="str">
        <f t="shared" si="1"/>
        <v>Saturday</v>
      </c>
      <c r="C1502" s="14" t="str">
        <f t="shared" si="2"/>
        <v>February</v>
      </c>
      <c r="D1502" s="15" t="str">
        <f t="shared" si="3"/>
        <v>2019</v>
      </c>
      <c r="E1502" s="16">
        <f t="shared" si="4"/>
        <v>6</v>
      </c>
      <c r="F1502" s="14" t="str">
        <f>VLOOKUP(A1502,'_Holidays'!A1502:B3607,2,FALSE)</f>
        <v>Y</v>
      </c>
      <c r="G1502" s="17" t="str">
        <f>VLOOKUP(A1502,'_Holidays'!A1502:C3607,3,FALSE)</f>
        <v>N</v>
      </c>
      <c r="H1502" s="18">
        <v>14.6</v>
      </c>
      <c r="I1502" s="14" t="str">
        <f>IFERROR(__xludf.DUMMYFUNCTION("SPARKLINE(H1502,{""charttype"",""bar"";""color1"",""#00CCFF"";""max"",MAX($H$2:$H$2107)})"),"")</f>
        <v/>
      </c>
      <c r="J1502" s="18">
        <v>19.7</v>
      </c>
      <c r="K1502" s="14" t="str">
        <f>IFERROR(__xludf.DUMMYFUNCTION("SPARKLINE(J1502,{""charttype"",""bar"";""color1"",""#FF0000"";""max"",MAX($J$2:$J$2107)})"),"")</f>
        <v/>
      </c>
      <c r="L1502" s="18">
        <v>13.6</v>
      </c>
      <c r="M1502" s="18" t="str">
        <f>IFERROR(__xludf.DUMMYFUNCTION("SPARKLINE(L1502,{""charttype"",""bar"";""color1"",""#FF9900"";""max"",MAX($L$2:$L$2107)})"),"")</f>
        <v/>
      </c>
      <c r="N1502" s="18">
        <v>0.0</v>
      </c>
      <c r="O1502" s="14" t="str">
        <f>IFERROR(__xludf.DUMMYFUNCTION("SPARKLINE(N1502,{""charttype"",""bar"";""color1"",""#0066CC"";""max"",MAX($N$2:$N$2107)})"),"")</f>
        <v/>
      </c>
      <c r="P1502" s="16">
        <v>95668.77</v>
      </c>
      <c r="Q1502" s="19">
        <v>44.17631</v>
      </c>
      <c r="R1502" s="21">
        <f t="shared" si="5"/>
        <v>4226293.241</v>
      </c>
    </row>
    <row r="1503">
      <c r="A1503" s="6">
        <v>43506.0</v>
      </c>
      <c r="B1503" s="14" t="str">
        <f t="shared" si="1"/>
        <v>Sunday</v>
      </c>
      <c r="C1503" s="14" t="str">
        <f t="shared" si="2"/>
        <v>February</v>
      </c>
      <c r="D1503" s="15" t="str">
        <f t="shared" si="3"/>
        <v>2019</v>
      </c>
      <c r="E1503" s="16">
        <f t="shared" si="4"/>
        <v>7</v>
      </c>
      <c r="F1503" s="14" t="str">
        <f>VLOOKUP(A1503,'_Holidays'!A1503:B3608,2,FALSE)</f>
        <v>Y</v>
      </c>
      <c r="G1503" s="17" t="str">
        <f>VLOOKUP(A1503,'_Holidays'!A1503:C3608,3,FALSE)</f>
        <v>N</v>
      </c>
      <c r="H1503" s="18">
        <v>13.0</v>
      </c>
      <c r="I1503" s="14" t="str">
        <f>IFERROR(__xludf.DUMMYFUNCTION("SPARKLINE(H1503,{""charttype"",""bar"";""color1"",""#00CCFF"";""max"",MAX($H$2:$H$2107)})"),"")</f>
        <v/>
      </c>
      <c r="J1503" s="18">
        <v>23.3</v>
      </c>
      <c r="K1503" s="14" t="str">
        <f>IFERROR(__xludf.DUMMYFUNCTION("SPARKLINE(J1503,{""charttype"",""bar"";""color1"",""#FF0000"";""max"",MAX($J$2:$J$2107)})"),"")</f>
        <v/>
      </c>
      <c r="L1503" s="18">
        <v>23.5</v>
      </c>
      <c r="M1503" s="18" t="str">
        <f>IFERROR(__xludf.DUMMYFUNCTION("SPARKLINE(L1503,{""charttype"",""bar"";""color1"",""#FF9900"";""max"",MAX($L$2:$L$2107)})"),"")</f>
        <v/>
      </c>
      <c r="N1503" s="18">
        <v>4.8</v>
      </c>
      <c r="O1503" s="14" t="str">
        <f>IFERROR(__xludf.DUMMYFUNCTION("SPARKLINE(N1503,{""charttype"",""bar"";""color1"",""#0066CC"";""max"",MAX($N$2:$N$2107)})"),"")</f>
        <v/>
      </c>
      <c r="P1503" s="16">
        <v>94786.72</v>
      </c>
      <c r="Q1503" s="19">
        <v>86.43578</v>
      </c>
      <c r="R1503" s="21">
        <f t="shared" si="5"/>
        <v>8192964.077</v>
      </c>
    </row>
    <row r="1504">
      <c r="A1504" s="6">
        <v>43507.0</v>
      </c>
      <c r="B1504" s="14" t="str">
        <f t="shared" si="1"/>
        <v>Monday</v>
      </c>
      <c r="C1504" s="14" t="str">
        <f t="shared" si="2"/>
        <v>February</v>
      </c>
      <c r="D1504" s="15" t="str">
        <f t="shared" si="3"/>
        <v>2019</v>
      </c>
      <c r="E1504" s="16">
        <f t="shared" si="4"/>
        <v>7</v>
      </c>
      <c r="F1504" s="14" t="str">
        <f>VLOOKUP(A1504,'_Holidays'!A1504:B3609,2,FALSE)</f>
        <v>Y</v>
      </c>
      <c r="G1504" s="17" t="str">
        <f>VLOOKUP(A1504,'_Holidays'!A1504:C3609,3,FALSE)</f>
        <v>N</v>
      </c>
      <c r="H1504" s="18">
        <v>14.4</v>
      </c>
      <c r="I1504" s="14" t="str">
        <f>IFERROR(__xludf.DUMMYFUNCTION("SPARKLINE(H1504,{""charttype"",""bar"";""color1"",""#00CCFF"";""max"",MAX($H$2:$H$2107)})"),"")</f>
        <v/>
      </c>
      <c r="J1504" s="18">
        <v>27.5</v>
      </c>
      <c r="K1504" s="14" t="str">
        <f>IFERROR(__xludf.DUMMYFUNCTION("SPARKLINE(J1504,{""charttype"",""bar"";""color1"",""#FF0000"";""max"",MAX($J$2:$J$2107)})"),"")</f>
        <v/>
      </c>
      <c r="L1504" s="18">
        <v>18.6</v>
      </c>
      <c r="M1504" s="18" t="str">
        <f>IFERROR(__xludf.DUMMYFUNCTION("SPARKLINE(L1504,{""charttype"",""bar"";""color1"",""#FF9900"";""max"",MAX($L$2:$L$2107)})"),"")</f>
        <v/>
      </c>
      <c r="N1504" s="18">
        <v>0.0</v>
      </c>
      <c r="O1504" s="14" t="str">
        <f>IFERROR(__xludf.DUMMYFUNCTION("SPARKLINE(N1504,{""charttype"",""bar"";""color1"",""#0066CC"";""max"",MAX($N$2:$N$2107)})"),"")</f>
        <v/>
      </c>
      <c r="P1504" s="16">
        <v>114085.6</v>
      </c>
      <c r="Q1504" s="19">
        <v>97.71509</v>
      </c>
      <c r="R1504" s="21">
        <f t="shared" si="5"/>
        <v>11147884.67</v>
      </c>
    </row>
    <row r="1505">
      <c r="A1505" s="6">
        <v>43508.0</v>
      </c>
      <c r="B1505" s="14" t="str">
        <f t="shared" si="1"/>
        <v>Tuesday</v>
      </c>
      <c r="C1505" s="14" t="str">
        <f t="shared" si="2"/>
        <v>February</v>
      </c>
      <c r="D1505" s="15" t="str">
        <f t="shared" si="3"/>
        <v>2019</v>
      </c>
      <c r="E1505" s="16">
        <f t="shared" si="4"/>
        <v>7</v>
      </c>
      <c r="F1505" s="14" t="str">
        <f>VLOOKUP(A1505,'_Holidays'!A1505:B3610,2,FALSE)</f>
        <v>Y</v>
      </c>
      <c r="G1505" s="17" t="str">
        <f>VLOOKUP(A1505,'_Holidays'!A1505:C3610,3,FALSE)</f>
        <v>N</v>
      </c>
      <c r="H1505" s="18">
        <v>18.4</v>
      </c>
      <c r="I1505" s="14" t="str">
        <f>IFERROR(__xludf.DUMMYFUNCTION("SPARKLINE(H1505,{""charttype"",""bar"";""color1"",""#00CCFF"";""max"",MAX($H$2:$H$2107)})"),"")</f>
        <v/>
      </c>
      <c r="J1505" s="18">
        <v>21.5</v>
      </c>
      <c r="K1505" s="14" t="str">
        <f>IFERROR(__xludf.DUMMYFUNCTION("SPARKLINE(J1505,{""charttype"",""bar"";""color1"",""#FF0000"";""max"",MAX($J$2:$J$2107)})"),"")</f>
        <v/>
      </c>
      <c r="L1505" s="18">
        <v>12.4</v>
      </c>
      <c r="M1505" s="18" t="str">
        <f>IFERROR(__xludf.DUMMYFUNCTION("SPARKLINE(L1505,{""charttype"",""bar"";""color1"",""#FF9900"";""max"",MAX($L$2:$L$2107)})"),"")</f>
        <v/>
      </c>
      <c r="N1505" s="18">
        <v>0.0</v>
      </c>
      <c r="O1505" s="14" t="str">
        <f>IFERROR(__xludf.DUMMYFUNCTION("SPARKLINE(N1505,{""charttype"",""bar"";""color1"",""#0066CC"";""max"",MAX($N$2:$N$2107)})"),"")</f>
        <v/>
      </c>
      <c r="P1505" s="16">
        <v>107697.2</v>
      </c>
      <c r="Q1505" s="19">
        <v>57.33821</v>
      </c>
      <c r="R1505" s="21">
        <f t="shared" si="5"/>
        <v>6175164.67</v>
      </c>
    </row>
    <row r="1506">
      <c r="A1506" s="6">
        <v>43509.0</v>
      </c>
      <c r="B1506" s="14" t="str">
        <f t="shared" si="1"/>
        <v>Wednesday</v>
      </c>
      <c r="C1506" s="14" t="str">
        <f t="shared" si="2"/>
        <v>February</v>
      </c>
      <c r="D1506" s="15" t="str">
        <f t="shared" si="3"/>
        <v>2019</v>
      </c>
      <c r="E1506" s="16">
        <f t="shared" si="4"/>
        <v>7</v>
      </c>
      <c r="F1506" s="14" t="str">
        <f>VLOOKUP(A1506,'_Holidays'!A1506:B3611,2,FALSE)</f>
        <v>Y</v>
      </c>
      <c r="G1506" s="17" t="str">
        <f>VLOOKUP(A1506,'_Holidays'!A1506:C3611,3,FALSE)</f>
        <v>N</v>
      </c>
      <c r="H1506" s="18">
        <v>11.8</v>
      </c>
      <c r="I1506" s="14" t="str">
        <f>IFERROR(__xludf.DUMMYFUNCTION("SPARKLINE(H1506,{""charttype"",""bar"";""color1"",""#00CCFF"";""max"",MAX($H$2:$H$2107)})"),"")</f>
        <v/>
      </c>
      <c r="J1506" s="18">
        <v>19.2</v>
      </c>
      <c r="K1506" s="14" t="str">
        <f>IFERROR(__xludf.DUMMYFUNCTION("SPARKLINE(J1506,{""charttype"",""bar"";""color1"",""#FF0000"";""max"",MAX($J$2:$J$2107)})"),"")</f>
        <v/>
      </c>
      <c r="L1506" s="18">
        <v>23.7</v>
      </c>
      <c r="M1506" s="18" t="str">
        <f>IFERROR(__xludf.DUMMYFUNCTION("SPARKLINE(L1506,{""charttype"",""bar"";""color1"",""#FF9900"";""max"",MAX($L$2:$L$2107)})"),"")</f>
        <v/>
      </c>
      <c r="N1506" s="18">
        <v>2.8</v>
      </c>
      <c r="O1506" s="14" t="str">
        <f>IFERROR(__xludf.DUMMYFUNCTION("SPARKLINE(N1506,{""charttype"",""bar"";""color1"",""#0066CC"";""max"",MAX($N$2:$N$2107)})"),"")</f>
        <v/>
      </c>
      <c r="P1506" s="16">
        <v>106692.8</v>
      </c>
      <c r="Q1506" s="19">
        <v>85.98148</v>
      </c>
      <c r="R1506" s="21">
        <f t="shared" si="5"/>
        <v>9173604.849</v>
      </c>
    </row>
    <row r="1507">
      <c r="A1507" s="6">
        <v>43510.0</v>
      </c>
      <c r="B1507" s="14" t="str">
        <f t="shared" si="1"/>
        <v>Thursday</v>
      </c>
      <c r="C1507" s="14" t="str">
        <f t="shared" si="2"/>
        <v>February</v>
      </c>
      <c r="D1507" s="15" t="str">
        <f t="shared" si="3"/>
        <v>2019</v>
      </c>
      <c r="E1507" s="16">
        <f t="shared" si="4"/>
        <v>7</v>
      </c>
      <c r="F1507" s="14" t="str">
        <f>VLOOKUP(A1507,'_Holidays'!A1507:B3612,2,FALSE)</f>
        <v>Y</v>
      </c>
      <c r="G1507" s="17" t="str">
        <f>VLOOKUP(A1507,'_Holidays'!A1507:C3612,3,FALSE)</f>
        <v>N</v>
      </c>
      <c r="H1507" s="18">
        <v>12.3</v>
      </c>
      <c r="I1507" s="14" t="str">
        <f>IFERROR(__xludf.DUMMYFUNCTION("SPARKLINE(H1507,{""charttype"",""bar"";""color1"",""#00CCFF"";""max"",MAX($H$2:$H$2107)})"),"")</f>
        <v/>
      </c>
      <c r="J1507" s="18">
        <v>23.2</v>
      </c>
      <c r="K1507" s="14" t="str">
        <f>IFERROR(__xludf.DUMMYFUNCTION("SPARKLINE(J1507,{""charttype"",""bar"";""color1"",""#FF0000"";""max"",MAX($J$2:$J$2107)})"),"")</f>
        <v/>
      </c>
      <c r="L1507" s="18">
        <v>24.2</v>
      </c>
      <c r="M1507" s="18" t="str">
        <f>IFERROR(__xludf.DUMMYFUNCTION("SPARKLINE(L1507,{""charttype"",""bar"";""color1"",""#FF9900"";""max"",MAX($L$2:$L$2107)})"),"")</f>
        <v/>
      </c>
      <c r="N1507" s="18">
        <v>0.0</v>
      </c>
      <c r="O1507" s="14" t="str">
        <f>IFERROR(__xludf.DUMMYFUNCTION("SPARKLINE(N1507,{""charttype"",""bar"";""color1"",""#0066CC"";""max"",MAX($N$2:$N$2107)})"),"")</f>
        <v/>
      </c>
      <c r="P1507" s="16">
        <v>107655.1</v>
      </c>
      <c r="Q1507" s="19">
        <v>108.2907</v>
      </c>
      <c r="R1507" s="21">
        <f t="shared" si="5"/>
        <v>11658046.14</v>
      </c>
    </row>
    <row r="1508">
      <c r="A1508" s="6">
        <v>43511.0</v>
      </c>
      <c r="B1508" s="14" t="str">
        <f t="shared" si="1"/>
        <v>Friday</v>
      </c>
      <c r="C1508" s="14" t="str">
        <f t="shared" si="2"/>
        <v>February</v>
      </c>
      <c r="D1508" s="15" t="str">
        <f t="shared" si="3"/>
        <v>2019</v>
      </c>
      <c r="E1508" s="16">
        <f t="shared" si="4"/>
        <v>7</v>
      </c>
      <c r="F1508" s="14" t="str">
        <f>VLOOKUP(A1508,'_Holidays'!A1508:B3613,2,FALSE)</f>
        <v>Y</v>
      </c>
      <c r="G1508" s="17" t="str">
        <f>VLOOKUP(A1508,'_Holidays'!A1508:C3613,3,FALSE)</f>
        <v>N</v>
      </c>
      <c r="H1508" s="18">
        <v>14.8</v>
      </c>
      <c r="I1508" s="14" t="str">
        <f>IFERROR(__xludf.DUMMYFUNCTION("SPARKLINE(H1508,{""charttype"",""bar"";""color1"",""#00CCFF"";""max"",MAX($H$2:$H$2107)})"),"")</f>
        <v/>
      </c>
      <c r="J1508" s="18">
        <v>22.8</v>
      </c>
      <c r="K1508" s="14" t="str">
        <f>IFERROR(__xludf.DUMMYFUNCTION("SPARKLINE(J1508,{""charttype"",""bar"";""color1"",""#FF0000"";""max"",MAX($J$2:$J$2107)})"),"")</f>
        <v/>
      </c>
      <c r="L1508" s="18">
        <v>23.1</v>
      </c>
      <c r="M1508" s="18" t="str">
        <f>IFERROR(__xludf.DUMMYFUNCTION("SPARKLINE(L1508,{""charttype"",""bar"";""color1"",""#FF9900"";""max"",MAX($L$2:$L$2107)})"),"")</f>
        <v/>
      </c>
      <c r="N1508" s="18">
        <v>0.0</v>
      </c>
      <c r="O1508" s="14" t="str">
        <f>IFERROR(__xludf.DUMMYFUNCTION("SPARKLINE(N1508,{""charttype"",""bar"";""color1"",""#0066CC"";""max"",MAX($N$2:$N$2107)})"),"")</f>
        <v/>
      </c>
      <c r="P1508" s="16">
        <v>113910.5</v>
      </c>
      <c r="Q1508" s="19">
        <v>114.7685</v>
      </c>
      <c r="R1508" s="21">
        <f t="shared" si="5"/>
        <v>13073337.22</v>
      </c>
    </row>
    <row r="1509">
      <c r="A1509" s="6">
        <v>43512.0</v>
      </c>
      <c r="B1509" s="14" t="str">
        <f t="shared" si="1"/>
        <v>Saturday</v>
      </c>
      <c r="C1509" s="14" t="str">
        <f t="shared" si="2"/>
        <v>February</v>
      </c>
      <c r="D1509" s="15" t="str">
        <f t="shared" si="3"/>
        <v>2019</v>
      </c>
      <c r="E1509" s="16">
        <f t="shared" si="4"/>
        <v>7</v>
      </c>
      <c r="F1509" s="14" t="str">
        <f>VLOOKUP(A1509,'_Holidays'!A1509:B3614,2,FALSE)</f>
        <v>Y</v>
      </c>
      <c r="G1509" s="17" t="str">
        <f>VLOOKUP(A1509,'_Holidays'!A1509:C3614,3,FALSE)</f>
        <v>N</v>
      </c>
      <c r="H1509" s="18">
        <v>16.1</v>
      </c>
      <c r="I1509" s="14" t="str">
        <f>IFERROR(__xludf.DUMMYFUNCTION("SPARKLINE(H1509,{""charttype"",""bar"";""color1"",""#00CCFF"";""max"",MAX($H$2:$H$2107)})"),"")</f>
        <v/>
      </c>
      <c r="J1509" s="18">
        <v>23.2</v>
      </c>
      <c r="K1509" s="14" t="str">
        <f>IFERROR(__xludf.DUMMYFUNCTION("SPARKLINE(J1509,{""charttype"",""bar"";""color1"",""#FF0000"";""max"",MAX($J$2:$J$2107)})"),"")</f>
        <v/>
      </c>
      <c r="L1509" s="18">
        <v>24.2</v>
      </c>
      <c r="M1509" s="18" t="str">
        <f>IFERROR(__xludf.DUMMYFUNCTION("SPARKLINE(L1509,{""charttype"",""bar"";""color1"",""#FF9900"";""max"",MAX($L$2:$L$2107)})"),"")</f>
        <v/>
      </c>
      <c r="N1509" s="18">
        <v>0.0</v>
      </c>
      <c r="O1509" s="14" t="str">
        <f>IFERROR(__xludf.DUMMYFUNCTION("SPARKLINE(N1509,{""charttype"",""bar"";""color1"",""#0066CC"";""max"",MAX($N$2:$N$2107)})"),"")</f>
        <v/>
      </c>
      <c r="P1509" s="16">
        <v>106467.2</v>
      </c>
      <c r="Q1509" s="19">
        <v>127.4803</v>
      </c>
      <c r="R1509" s="21">
        <f t="shared" si="5"/>
        <v>13572470.6</v>
      </c>
    </row>
    <row r="1510">
      <c r="A1510" s="6">
        <v>43513.0</v>
      </c>
      <c r="B1510" s="14" t="str">
        <f t="shared" si="1"/>
        <v>Sunday</v>
      </c>
      <c r="C1510" s="14" t="str">
        <f t="shared" si="2"/>
        <v>February</v>
      </c>
      <c r="D1510" s="15" t="str">
        <f t="shared" si="3"/>
        <v>2019</v>
      </c>
      <c r="E1510" s="16">
        <f t="shared" si="4"/>
        <v>8</v>
      </c>
      <c r="F1510" s="14" t="str">
        <f>VLOOKUP(A1510,'_Holidays'!A1510:B3615,2,FALSE)</f>
        <v>Y</v>
      </c>
      <c r="G1510" s="17" t="str">
        <f>VLOOKUP(A1510,'_Holidays'!A1510:C3615,3,FALSE)</f>
        <v>N</v>
      </c>
      <c r="H1510" s="18">
        <v>15.0</v>
      </c>
      <c r="I1510" s="14" t="str">
        <f>IFERROR(__xludf.DUMMYFUNCTION("SPARKLINE(H1510,{""charttype"",""bar"";""color1"",""#00CCFF"";""max"",MAX($H$2:$H$2107)})"),"")</f>
        <v/>
      </c>
      <c r="J1510" s="18">
        <v>29.0</v>
      </c>
      <c r="K1510" s="14" t="str">
        <f>IFERROR(__xludf.DUMMYFUNCTION("SPARKLINE(J1510,{""charttype"",""bar"";""color1"",""#FF0000"";""max"",MAX($J$2:$J$2107)})"),"")</f>
        <v/>
      </c>
      <c r="L1510" s="18">
        <v>20.0</v>
      </c>
      <c r="M1510" s="18" t="str">
        <f>IFERROR(__xludf.DUMMYFUNCTION("SPARKLINE(L1510,{""charttype"",""bar"";""color1"",""#FF9900"";""max"",MAX($L$2:$L$2107)})"),"")</f>
        <v/>
      </c>
      <c r="N1510" s="18">
        <v>0.0</v>
      </c>
      <c r="O1510" s="14" t="str">
        <f>IFERROR(__xludf.DUMMYFUNCTION("SPARKLINE(N1510,{""charttype"",""bar"";""color1"",""#0066CC"";""max"",MAX($N$2:$N$2107)})"),"")</f>
        <v/>
      </c>
      <c r="P1510" s="16">
        <v>108470.9</v>
      </c>
      <c r="Q1510" s="19">
        <v>110.4896</v>
      </c>
      <c r="R1510" s="21">
        <f t="shared" si="5"/>
        <v>11984906.35</v>
      </c>
    </row>
    <row r="1511">
      <c r="A1511" s="6">
        <v>43514.0</v>
      </c>
      <c r="B1511" s="14" t="str">
        <f t="shared" si="1"/>
        <v>Monday</v>
      </c>
      <c r="C1511" s="14" t="str">
        <f t="shared" si="2"/>
        <v>February</v>
      </c>
      <c r="D1511" s="15" t="str">
        <f t="shared" si="3"/>
        <v>2019</v>
      </c>
      <c r="E1511" s="16">
        <f t="shared" si="4"/>
        <v>8</v>
      </c>
      <c r="F1511" s="14" t="str">
        <f>VLOOKUP(A1511,'_Holidays'!A1511:B3616,2,FALSE)</f>
        <v>Y</v>
      </c>
      <c r="G1511" s="17" t="str">
        <f>VLOOKUP(A1511,'_Holidays'!A1511:C3616,3,FALSE)</f>
        <v>N</v>
      </c>
      <c r="H1511" s="18">
        <v>18.0</v>
      </c>
      <c r="I1511" s="14" t="str">
        <f>IFERROR(__xludf.DUMMYFUNCTION("SPARKLINE(H1511,{""charttype"",""bar"";""color1"",""#00CCFF"";""max"",MAX($H$2:$H$2107)})"),"")</f>
        <v/>
      </c>
      <c r="J1511" s="18">
        <v>23.6</v>
      </c>
      <c r="K1511" s="14" t="str">
        <f>IFERROR(__xludf.DUMMYFUNCTION("SPARKLINE(J1511,{""charttype"",""bar"";""color1"",""#FF0000"";""max"",MAX($J$2:$J$2107)})"),"")</f>
        <v/>
      </c>
      <c r="L1511" s="18">
        <v>16.9</v>
      </c>
      <c r="M1511" s="18" t="str">
        <f>IFERROR(__xludf.DUMMYFUNCTION("SPARKLINE(L1511,{""charttype"",""bar"";""color1"",""#FF9900"";""max"",MAX($L$2:$L$2107)})"),"")</f>
        <v/>
      </c>
      <c r="N1511" s="18">
        <v>0.0</v>
      </c>
      <c r="O1511" s="14" t="str">
        <f>IFERROR(__xludf.DUMMYFUNCTION("SPARKLINE(N1511,{""charttype"",""bar"";""color1"",""#0066CC"";""max"",MAX($N$2:$N$2107)})"),"")</f>
        <v/>
      </c>
      <c r="P1511" s="16">
        <v>116995.1</v>
      </c>
      <c r="Q1511" s="19">
        <v>104.4635</v>
      </c>
      <c r="R1511" s="21">
        <f t="shared" si="5"/>
        <v>12221717.63</v>
      </c>
    </row>
    <row r="1512">
      <c r="A1512" s="6">
        <v>43515.0</v>
      </c>
      <c r="B1512" s="14" t="str">
        <f t="shared" si="1"/>
        <v>Tuesday</v>
      </c>
      <c r="C1512" s="14" t="str">
        <f t="shared" si="2"/>
        <v>February</v>
      </c>
      <c r="D1512" s="15" t="str">
        <f t="shared" si="3"/>
        <v>2019</v>
      </c>
      <c r="E1512" s="16">
        <f t="shared" si="4"/>
        <v>8</v>
      </c>
      <c r="F1512" s="14" t="str">
        <f>VLOOKUP(A1512,'_Holidays'!A1512:B3617,2,FALSE)</f>
        <v>Y</v>
      </c>
      <c r="G1512" s="17" t="str">
        <f>VLOOKUP(A1512,'_Holidays'!A1512:C3617,3,FALSE)</f>
        <v>N</v>
      </c>
      <c r="H1512" s="18">
        <v>13.7</v>
      </c>
      <c r="I1512" s="14" t="str">
        <f>IFERROR(__xludf.DUMMYFUNCTION("SPARKLINE(H1512,{""charttype"",""bar"";""color1"",""#00CCFF"";""max"",MAX($H$2:$H$2107)})"),"")</f>
        <v/>
      </c>
      <c r="J1512" s="18">
        <v>20.2</v>
      </c>
      <c r="K1512" s="14" t="str">
        <f>IFERROR(__xludf.DUMMYFUNCTION("SPARKLINE(J1512,{""charttype"",""bar"";""color1"",""#FF0000"";""max"",MAX($J$2:$J$2107)})"),"")</f>
        <v/>
      </c>
      <c r="L1512" s="18">
        <v>21.4</v>
      </c>
      <c r="M1512" s="18" t="str">
        <f>IFERROR(__xludf.DUMMYFUNCTION("SPARKLINE(L1512,{""charttype"",""bar"";""color1"",""#FF9900"";""max"",MAX($L$2:$L$2107)})"),"")</f>
        <v/>
      </c>
      <c r="N1512" s="18">
        <v>0.0</v>
      </c>
      <c r="O1512" s="14" t="str">
        <f>IFERROR(__xludf.DUMMYFUNCTION("SPARKLINE(N1512,{""charttype"",""bar"";""color1"",""#0066CC"";""max"",MAX($N$2:$N$2107)})"),"")</f>
        <v/>
      </c>
      <c r="P1512" s="16">
        <v>110531.6</v>
      </c>
      <c r="Q1512" s="19">
        <v>105.0982</v>
      </c>
      <c r="R1512" s="21">
        <f t="shared" si="5"/>
        <v>11616672.2</v>
      </c>
    </row>
    <row r="1513">
      <c r="A1513" s="6">
        <v>43516.0</v>
      </c>
      <c r="B1513" s="14" t="str">
        <f t="shared" si="1"/>
        <v>Wednesday</v>
      </c>
      <c r="C1513" s="14" t="str">
        <f t="shared" si="2"/>
        <v>February</v>
      </c>
      <c r="D1513" s="15" t="str">
        <f t="shared" si="3"/>
        <v>2019</v>
      </c>
      <c r="E1513" s="16">
        <f t="shared" si="4"/>
        <v>8</v>
      </c>
      <c r="F1513" s="14" t="str">
        <f>VLOOKUP(A1513,'_Holidays'!A1513:B3618,2,FALSE)</f>
        <v>Y</v>
      </c>
      <c r="G1513" s="17" t="str">
        <f>VLOOKUP(A1513,'_Holidays'!A1513:C3618,3,FALSE)</f>
        <v>N</v>
      </c>
      <c r="H1513" s="18">
        <v>13.5</v>
      </c>
      <c r="I1513" s="14" t="str">
        <f>IFERROR(__xludf.DUMMYFUNCTION("SPARKLINE(H1513,{""charttype"",""bar"";""color1"",""#00CCFF"";""max"",MAX($H$2:$H$2107)})"),"")</f>
        <v/>
      </c>
      <c r="J1513" s="18">
        <v>23.2</v>
      </c>
      <c r="K1513" s="14" t="str">
        <f>IFERROR(__xludf.DUMMYFUNCTION("SPARKLINE(J1513,{""charttype"",""bar"";""color1"",""#FF0000"";""max"",MAX($J$2:$J$2107)})"),"")</f>
        <v/>
      </c>
      <c r="L1513" s="18">
        <v>20.8</v>
      </c>
      <c r="M1513" s="18" t="str">
        <f>IFERROR(__xludf.DUMMYFUNCTION("SPARKLINE(L1513,{""charttype"",""bar"";""color1"",""#FF9900"";""max"",MAX($L$2:$L$2107)})"),"")</f>
        <v/>
      </c>
      <c r="N1513" s="18">
        <v>0.0</v>
      </c>
      <c r="O1513" s="14" t="str">
        <f>IFERROR(__xludf.DUMMYFUNCTION("SPARKLINE(N1513,{""charttype"",""bar"";""color1"",""#0066CC"";""max"",MAX($N$2:$N$2107)})"),"")</f>
        <v/>
      </c>
      <c r="P1513" s="16">
        <v>108972.3</v>
      </c>
      <c r="Q1513" s="19">
        <v>111.046</v>
      </c>
      <c r="R1513" s="21">
        <f t="shared" si="5"/>
        <v>12100938.03</v>
      </c>
    </row>
    <row r="1514">
      <c r="A1514" s="6">
        <v>43517.0</v>
      </c>
      <c r="B1514" s="14" t="str">
        <f t="shared" si="1"/>
        <v>Thursday</v>
      </c>
      <c r="C1514" s="14" t="str">
        <f t="shared" si="2"/>
        <v>February</v>
      </c>
      <c r="D1514" s="15" t="str">
        <f t="shared" si="3"/>
        <v>2019</v>
      </c>
      <c r="E1514" s="16">
        <f t="shared" si="4"/>
        <v>8</v>
      </c>
      <c r="F1514" s="14" t="str">
        <f>VLOOKUP(A1514,'_Holidays'!A1514:B3619,2,FALSE)</f>
        <v>Y</v>
      </c>
      <c r="G1514" s="17" t="str">
        <f>VLOOKUP(A1514,'_Holidays'!A1514:C3619,3,FALSE)</f>
        <v>N</v>
      </c>
      <c r="H1514" s="18">
        <v>14.0</v>
      </c>
      <c r="I1514" s="14" t="str">
        <f>IFERROR(__xludf.DUMMYFUNCTION("SPARKLINE(H1514,{""charttype"",""bar"";""color1"",""#00CCFF"";""max"",MAX($H$2:$H$2107)})"),"")</f>
        <v/>
      </c>
      <c r="J1514" s="18">
        <v>20.4</v>
      </c>
      <c r="K1514" s="14" t="str">
        <f>IFERROR(__xludf.DUMMYFUNCTION("SPARKLINE(J1514,{""charttype"",""bar"";""color1"",""#FF0000"";""max"",MAX($J$2:$J$2107)})"),"")</f>
        <v/>
      </c>
      <c r="L1514" s="18">
        <v>16.2</v>
      </c>
      <c r="M1514" s="18" t="str">
        <f>IFERROR(__xludf.DUMMYFUNCTION("SPARKLINE(L1514,{""charttype"",""bar"";""color1"",""#FF9900"";""max"",MAX($L$2:$L$2107)})"),"")</f>
        <v/>
      </c>
      <c r="N1514" s="18">
        <v>0.0</v>
      </c>
      <c r="O1514" s="14" t="str">
        <f>IFERROR(__xludf.DUMMYFUNCTION("SPARKLINE(N1514,{""charttype"",""bar"";""color1"",""#0066CC"";""max"",MAX($N$2:$N$2107)})"),"")</f>
        <v/>
      </c>
      <c r="P1514" s="16">
        <v>110235.3</v>
      </c>
      <c r="Q1514" s="19">
        <v>114.3606</v>
      </c>
      <c r="R1514" s="21">
        <f t="shared" si="5"/>
        <v>12606575.05</v>
      </c>
    </row>
    <row r="1515">
      <c r="A1515" s="6">
        <v>43518.0</v>
      </c>
      <c r="B1515" s="14" t="str">
        <f t="shared" si="1"/>
        <v>Friday</v>
      </c>
      <c r="C1515" s="14" t="str">
        <f t="shared" si="2"/>
        <v>February</v>
      </c>
      <c r="D1515" s="15" t="str">
        <f t="shared" si="3"/>
        <v>2019</v>
      </c>
      <c r="E1515" s="16">
        <f t="shared" si="4"/>
        <v>8</v>
      </c>
      <c r="F1515" s="14" t="str">
        <f>VLOOKUP(A1515,'_Holidays'!A1515:B3620,2,FALSE)</f>
        <v>Y</v>
      </c>
      <c r="G1515" s="17" t="str">
        <f>VLOOKUP(A1515,'_Holidays'!A1515:C3620,3,FALSE)</f>
        <v>N</v>
      </c>
      <c r="H1515" s="18">
        <v>15.5</v>
      </c>
      <c r="I1515" s="14" t="str">
        <f>IFERROR(__xludf.DUMMYFUNCTION("SPARKLINE(H1515,{""charttype"",""bar"";""color1"",""#00CCFF"";""max"",MAX($H$2:$H$2107)})"),"")</f>
        <v/>
      </c>
      <c r="J1515" s="18">
        <v>21.2</v>
      </c>
      <c r="K1515" s="14" t="str">
        <f>IFERROR(__xludf.DUMMYFUNCTION("SPARKLINE(J1515,{""charttype"",""bar"";""color1"",""#FF0000"";""max"",MAX($J$2:$J$2107)})"),"")</f>
        <v/>
      </c>
      <c r="L1515" s="18">
        <v>23.9</v>
      </c>
      <c r="M1515" s="18" t="str">
        <f>IFERROR(__xludf.DUMMYFUNCTION("SPARKLINE(L1515,{""charttype"",""bar"";""color1"",""#FF9900"";""max"",MAX($L$2:$L$2107)})"),"")</f>
        <v/>
      </c>
      <c r="N1515" s="18">
        <v>0.0</v>
      </c>
      <c r="O1515" s="14" t="str">
        <f>IFERROR(__xludf.DUMMYFUNCTION("SPARKLINE(N1515,{""charttype"",""bar"";""color1"",""#0066CC"";""max"",MAX($N$2:$N$2107)})"),"")</f>
        <v/>
      </c>
      <c r="P1515" s="16">
        <v>109901.8</v>
      </c>
      <c r="Q1515" s="19">
        <v>103.0441</v>
      </c>
      <c r="R1515" s="21">
        <f t="shared" si="5"/>
        <v>11324732.07</v>
      </c>
    </row>
    <row r="1516">
      <c r="A1516" s="6">
        <v>43519.0</v>
      </c>
      <c r="B1516" s="14" t="str">
        <f t="shared" si="1"/>
        <v>Saturday</v>
      </c>
      <c r="C1516" s="14" t="str">
        <f t="shared" si="2"/>
        <v>February</v>
      </c>
      <c r="D1516" s="15" t="str">
        <f t="shared" si="3"/>
        <v>2019</v>
      </c>
      <c r="E1516" s="16">
        <f t="shared" si="4"/>
        <v>8</v>
      </c>
      <c r="F1516" s="14" t="str">
        <f>VLOOKUP(A1516,'_Holidays'!A1516:B3621,2,FALSE)</f>
        <v>Y</v>
      </c>
      <c r="G1516" s="17" t="str">
        <f>VLOOKUP(A1516,'_Holidays'!A1516:C3621,3,FALSE)</f>
        <v>N</v>
      </c>
      <c r="H1516" s="18">
        <v>16.4</v>
      </c>
      <c r="I1516" s="14" t="str">
        <f>IFERROR(__xludf.DUMMYFUNCTION("SPARKLINE(H1516,{""charttype"",""bar"";""color1"",""#00CCFF"";""max"",MAX($H$2:$H$2107)})"),"")</f>
        <v/>
      </c>
      <c r="J1516" s="18">
        <v>25.8</v>
      </c>
      <c r="K1516" s="14" t="str">
        <f>IFERROR(__xludf.DUMMYFUNCTION("SPARKLINE(J1516,{""charttype"",""bar"";""color1"",""#FF0000"";""max"",MAX($J$2:$J$2107)})"),"")</f>
        <v/>
      </c>
      <c r="L1516" s="18">
        <v>24.0</v>
      </c>
      <c r="M1516" s="18" t="str">
        <f>IFERROR(__xludf.DUMMYFUNCTION("SPARKLINE(L1516,{""charttype"",""bar"";""color1"",""#FF9900"";""max"",MAX($L$2:$L$2107)})"),"")</f>
        <v/>
      </c>
      <c r="N1516" s="18">
        <v>0.0</v>
      </c>
      <c r="O1516" s="14" t="str">
        <f>IFERROR(__xludf.DUMMYFUNCTION("SPARKLINE(N1516,{""charttype"",""bar"";""color1"",""#0066CC"";""max"",MAX($N$2:$N$2107)})"),"")</f>
        <v/>
      </c>
      <c r="P1516" s="16">
        <v>99890.25</v>
      </c>
      <c r="Q1516" s="19">
        <v>77.0314</v>
      </c>
      <c r="R1516" s="21">
        <f t="shared" si="5"/>
        <v>7694685.804</v>
      </c>
    </row>
    <row r="1517">
      <c r="A1517" s="6">
        <v>43520.0</v>
      </c>
      <c r="B1517" s="14" t="str">
        <f t="shared" si="1"/>
        <v>Sunday</v>
      </c>
      <c r="C1517" s="14" t="str">
        <f t="shared" si="2"/>
        <v>February</v>
      </c>
      <c r="D1517" s="15" t="str">
        <f t="shared" si="3"/>
        <v>2019</v>
      </c>
      <c r="E1517" s="16">
        <f t="shared" si="4"/>
        <v>9</v>
      </c>
      <c r="F1517" s="14" t="str">
        <f>VLOOKUP(A1517,'_Holidays'!A1517:B3622,2,FALSE)</f>
        <v>Y</v>
      </c>
      <c r="G1517" s="17" t="str">
        <f>VLOOKUP(A1517,'_Holidays'!A1517:C3622,3,FALSE)</f>
        <v>N</v>
      </c>
      <c r="H1517" s="18">
        <v>13.8</v>
      </c>
      <c r="I1517" s="14" t="str">
        <f>IFERROR(__xludf.DUMMYFUNCTION("SPARKLINE(H1517,{""charttype"",""bar"";""color1"",""#00CCFF"";""max"",MAX($H$2:$H$2107)})"),"")</f>
        <v/>
      </c>
      <c r="J1517" s="18">
        <v>32.9</v>
      </c>
      <c r="K1517" s="14" t="str">
        <f>IFERROR(__xludf.DUMMYFUNCTION("SPARKLINE(J1517,{""charttype"",""bar"";""color1"",""#FF0000"";""max"",MAX($J$2:$J$2107)})"),"")</f>
        <v/>
      </c>
      <c r="L1517" s="18">
        <v>24.6</v>
      </c>
      <c r="M1517" s="18" t="str">
        <f>IFERROR(__xludf.DUMMYFUNCTION("SPARKLINE(L1517,{""charttype"",""bar"";""color1"",""#FF9900"";""max"",MAX($L$2:$L$2107)})"),"")</f>
        <v/>
      </c>
      <c r="N1517" s="18">
        <v>0.0</v>
      </c>
      <c r="O1517" s="14" t="str">
        <f>IFERROR(__xludf.DUMMYFUNCTION("SPARKLINE(N1517,{""charttype"",""bar"";""color1"",""#0066CC"";""max"",MAX($N$2:$N$2107)})"),"")</f>
        <v/>
      </c>
      <c r="P1517" s="16">
        <v>106877.9</v>
      </c>
      <c r="Q1517" s="19">
        <v>87.18091</v>
      </c>
      <c r="R1517" s="21">
        <f t="shared" si="5"/>
        <v>9317712.581</v>
      </c>
    </row>
    <row r="1518">
      <c r="A1518" s="6">
        <v>43521.0</v>
      </c>
      <c r="B1518" s="14" t="str">
        <f t="shared" si="1"/>
        <v>Monday</v>
      </c>
      <c r="C1518" s="14" t="str">
        <f t="shared" si="2"/>
        <v>February</v>
      </c>
      <c r="D1518" s="15" t="str">
        <f t="shared" si="3"/>
        <v>2019</v>
      </c>
      <c r="E1518" s="16">
        <f t="shared" si="4"/>
        <v>9</v>
      </c>
      <c r="F1518" s="14" t="str">
        <f>VLOOKUP(A1518,'_Holidays'!A1518:B3623,2,FALSE)</f>
        <v>Y</v>
      </c>
      <c r="G1518" s="17" t="str">
        <f>VLOOKUP(A1518,'_Holidays'!A1518:C3623,3,FALSE)</f>
        <v>N</v>
      </c>
      <c r="H1518" s="18">
        <v>18.0</v>
      </c>
      <c r="I1518" s="14" t="str">
        <f>IFERROR(__xludf.DUMMYFUNCTION("SPARKLINE(H1518,{""charttype"",""bar"";""color1"",""#00CCFF"";""max"",MAX($H$2:$H$2107)})"),"")</f>
        <v/>
      </c>
      <c r="J1518" s="18">
        <v>34.2</v>
      </c>
      <c r="K1518" s="14" t="str">
        <f>IFERROR(__xludf.DUMMYFUNCTION("SPARKLINE(J1518,{""charttype"",""bar"";""color1"",""#FF0000"";""max"",MAX($J$2:$J$2107)})"),"")</f>
        <v/>
      </c>
      <c r="L1518" s="18">
        <v>24.4</v>
      </c>
      <c r="M1518" s="18" t="str">
        <f>IFERROR(__xludf.DUMMYFUNCTION("SPARKLINE(L1518,{""charttype"",""bar"";""color1"",""#FF9900"";""max"",MAX($L$2:$L$2107)})"),"")</f>
        <v/>
      </c>
      <c r="N1518" s="18">
        <v>0.0</v>
      </c>
      <c r="O1518" s="14" t="str">
        <f>IFERROR(__xludf.DUMMYFUNCTION("SPARKLINE(N1518,{""charttype"",""bar"";""color1"",""#0066CC"";""max"",MAX($N$2:$N$2107)})"),"")</f>
        <v/>
      </c>
      <c r="P1518" s="16">
        <v>133476.6</v>
      </c>
      <c r="Q1518" s="19">
        <v>139.956</v>
      </c>
      <c r="R1518" s="21">
        <f t="shared" si="5"/>
        <v>18680851.03</v>
      </c>
    </row>
    <row r="1519">
      <c r="A1519" s="6">
        <v>43522.0</v>
      </c>
      <c r="B1519" s="14" t="str">
        <f t="shared" si="1"/>
        <v>Tuesday</v>
      </c>
      <c r="C1519" s="14" t="str">
        <f t="shared" si="2"/>
        <v>February</v>
      </c>
      <c r="D1519" s="15" t="str">
        <f t="shared" si="3"/>
        <v>2019</v>
      </c>
      <c r="E1519" s="16">
        <f t="shared" si="4"/>
        <v>9</v>
      </c>
      <c r="F1519" s="14" t="str">
        <f>VLOOKUP(A1519,'_Holidays'!A1519:B3624,2,FALSE)</f>
        <v>Y</v>
      </c>
      <c r="G1519" s="17" t="str">
        <f>VLOOKUP(A1519,'_Holidays'!A1519:C3624,3,FALSE)</f>
        <v>N</v>
      </c>
      <c r="H1519" s="18">
        <v>17.9</v>
      </c>
      <c r="I1519" s="14" t="str">
        <f>IFERROR(__xludf.DUMMYFUNCTION("SPARKLINE(H1519,{""charttype"",""bar"";""color1"",""#00CCFF"";""max"",MAX($H$2:$H$2107)})"),"")</f>
        <v/>
      </c>
      <c r="J1519" s="18">
        <v>22.3</v>
      </c>
      <c r="K1519" s="14" t="str">
        <f>IFERROR(__xludf.DUMMYFUNCTION("SPARKLINE(J1519,{""charttype"",""bar"";""color1"",""#FF0000"";""max"",MAX($J$2:$J$2107)})"),"")</f>
        <v/>
      </c>
      <c r="L1519" s="18">
        <v>21.0</v>
      </c>
      <c r="M1519" s="18" t="str">
        <f>IFERROR(__xludf.DUMMYFUNCTION("SPARKLINE(L1519,{""charttype"",""bar"";""color1"",""#FF9900"";""max"",MAX($L$2:$L$2107)})"),"")</f>
        <v/>
      </c>
      <c r="N1519" s="18">
        <v>0.0</v>
      </c>
      <c r="O1519" s="14" t="str">
        <f>IFERROR(__xludf.DUMMYFUNCTION("SPARKLINE(N1519,{""charttype"",""bar"";""color1"",""#0066CC"";""max"",MAX($N$2:$N$2107)})"),"")</f>
        <v/>
      </c>
      <c r="P1519" s="16">
        <v>123114.1</v>
      </c>
      <c r="Q1519" s="19">
        <v>115.9396</v>
      </c>
      <c r="R1519" s="21">
        <f t="shared" si="5"/>
        <v>14273799.51</v>
      </c>
    </row>
    <row r="1520">
      <c r="A1520" s="6">
        <v>43523.0</v>
      </c>
      <c r="B1520" s="14" t="str">
        <f t="shared" si="1"/>
        <v>Wednesday</v>
      </c>
      <c r="C1520" s="14" t="str">
        <f t="shared" si="2"/>
        <v>February</v>
      </c>
      <c r="D1520" s="15" t="str">
        <f t="shared" si="3"/>
        <v>2019</v>
      </c>
      <c r="E1520" s="16">
        <f t="shared" si="4"/>
        <v>9</v>
      </c>
      <c r="F1520" s="14" t="str">
        <f>VLOOKUP(A1520,'_Holidays'!A1520:B3625,2,FALSE)</f>
        <v>Y</v>
      </c>
      <c r="G1520" s="17" t="str">
        <f>VLOOKUP(A1520,'_Holidays'!A1520:C3625,3,FALSE)</f>
        <v>N</v>
      </c>
      <c r="H1520" s="18">
        <v>12.9</v>
      </c>
      <c r="I1520" s="14" t="str">
        <f>IFERROR(__xludf.DUMMYFUNCTION("SPARKLINE(H1520,{""charttype"",""bar"";""color1"",""#00CCFF"";""max"",MAX($H$2:$H$2107)})"),"")</f>
        <v/>
      </c>
      <c r="J1520" s="18">
        <v>25.7</v>
      </c>
      <c r="K1520" s="14" t="str">
        <f>IFERROR(__xludf.DUMMYFUNCTION("SPARKLINE(J1520,{""charttype"",""bar"";""color1"",""#FF0000"";""max"",MAX($J$2:$J$2107)})"),"")</f>
        <v/>
      </c>
      <c r="L1520" s="18">
        <v>24.0</v>
      </c>
      <c r="M1520" s="18" t="str">
        <f>IFERROR(__xludf.DUMMYFUNCTION("SPARKLINE(L1520,{""charttype"",""bar"";""color1"",""#FF9900"";""max"",MAX($L$2:$L$2107)})"),"")</f>
        <v/>
      </c>
      <c r="N1520" s="18">
        <v>0.0</v>
      </c>
      <c r="O1520" s="14" t="str">
        <f>IFERROR(__xludf.DUMMYFUNCTION("SPARKLINE(N1520,{""charttype"",""bar"";""color1"",""#0066CC"";""max"",MAX($N$2:$N$2107)})"),"")</f>
        <v/>
      </c>
      <c r="P1520" s="16">
        <v>125272.3</v>
      </c>
      <c r="Q1520" s="19">
        <v>123.7875</v>
      </c>
      <c r="R1520" s="21">
        <f t="shared" si="5"/>
        <v>15507144.84</v>
      </c>
    </row>
    <row r="1521">
      <c r="A1521" s="6">
        <v>43524.0</v>
      </c>
      <c r="B1521" s="14" t="str">
        <f t="shared" si="1"/>
        <v>Thursday</v>
      </c>
      <c r="C1521" s="14" t="str">
        <f t="shared" si="2"/>
        <v>February</v>
      </c>
      <c r="D1521" s="15" t="str">
        <f t="shared" si="3"/>
        <v>2019</v>
      </c>
      <c r="E1521" s="16">
        <f t="shared" si="4"/>
        <v>9</v>
      </c>
      <c r="F1521" s="14" t="str">
        <f>VLOOKUP(A1521,'_Holidays'!A1521:B3626,2,FALSE)</f>
        <v>Y</v>
      </c>
      <c r="G1521" s="17" t="str">
        <f>VLOOKUP(A1521,'_Holidays'!A1521:C3626,3,FALSE)</f>
        <v>N</v>
      </c>
      <c r="H1521" s="18">
        <v>16.3</v>
      </c>
      <c r="I1521" s="14" t="str">
        <f>IFERROR(__xludf.DUMMYFUNCTION("SPARKLINE(H1521,{""charttype"",""bar"";""color1"",""#00CCFF"";""max"",MAX($H$2:$H$2107)})"),"")</f>
        <v/>
      </c>
      <c r="J1521" s="18">
        <v>36.8</v>
      </c>
      <c r="K1521" s="14" t="str">
        <f>IFERROR(__xludf.DUMMYFUNCTION("SPARKLINE(J1521,{""charttype"",""bar"";""color1"",""#FF0000"";""max"",MAX($J$2:$J$2107)})"),"")</f>
        <v/>
      </c>
      <c r="L1521" s="18">
        <v>23.4</v>
      </c>
      <c r="M1521" s="18" t="str">
        <f>IFERROR(__xludf.DUMMYFUNCTION("SPARKLINE(L1521,{""charttype"",""bar"";""color1"",""#FF9900"";""max"",MAX($L$2:$L$2107)})"),"")</f>
        <v/>
      </c>
      <c r="N1521" s="18">
        <v>0.0</v>
      </c>
      <c r="O1521" s="14" t="str">
        <f>IFERROR(__xludf.DUMMYFUNCTION("SPARKLINE(N1521,{""charttype"",""bar"";""color1"",""#0066CC"";""max"",MAX($N$2:$N$2107)})"),"")</f>
        <v/>
      </c>
      <c r="P1521" s="16">
        <v>150472.3</v>
      </c>
      <c r="Q1521" s="19">
        <v>160.9384</v>
      </c>
      <c r="R1521" s="21">
        <f t="shared" si="5"/>
        <v>24216771.21</v>
      </c>
    </row>
    <row r="1522">
      <c r="A1522" s="6">
        <v>43525.0</v>
      </c>
      <c r="B1522" s="14" t="str">
        <f t="shared" si="1"/>
        <v>Friday</v>
      </c>
      <c r="C1522" s="14" t="str">
        <f t="shared" si="2"/>
        <v>March</v>
      </c>
      <c r="D1522" s="15" t="str">
        <f t="shared" si="3"/>
        <v>2019</v>
      </c>
      <c r="E1522" s="16">
        <f t="shared" si="4"/>
        <v>9</v>
      </c>
      <c r="F1522" s="14" t="str">
        <f>VLOOKUP(A1522,'_Holidays'!A1522:B3627,2,FALSE)</f>
        <v>Y</v>
      </c>
      <c r="G1522" s="17" t="str">
        <f>VLOOKUP(A1522,'_Holidays'!A1522:C3627,3,FALSE)</f>
        <v>N</v>
      </c>
      <c r="H1522" s="18">
        <v>22.6</v>
      </c>
      <c r="I1522" s="14" t="str">
        <f>IFERROR(__xludf.DUMMYFUNCTION("SPARKLINE(H1522,{""charttype"",""bar"";""color1"",""#00CCFF"";""max"",MAX($H$2:$H$2107)})"),"")</f>
        <v/>
      </c>
      <c r="J1522" s="18">
        <v>38.1</v>
      </c>
      <c r="K1522" s="14" t="str">
        <f>IFERROR(__xludf.DUMMYFUNCTION("SPARKLINE(J1522,{""charttype"",""bar"";""color1"",""#FF0000"";""max"",MAX($J$2:$J$2107)})"),"")</f>
        <v/>
      </c>
      <c r="L1522" s="18">
        <v>22.3</v>
      </c>
      <c r="M1522" s="18" t="str">
        <f>IFERROR(__xludf.DUMMYFUNCTION("SPARKLINE(L1522,{""charttype"",""bar"";""color1"",""#FF9900"";""max"",MAX($L$2:$L$2107)})"),"")</f>
        <v/>
      </c>
      <c r="N1522" s="18">
        <v>0.0</v>
      </c>
      <c r="O1522" s="14" t="str">
        <f>IFERROR(__xludf.DUMMYFUNCTION("SPARKLINE(N1522,{""charttype"",""bar"";""color1"",""#0066CC"";""max"",MAX($N$2:$N$2107)})"),"")</f>
        <v/>
      </c>
      <c r="P1522" s="16">
        <v>163682.0</v>
      </c>
      <c r="Q1522" s="19">
        <v>1284.8</v>
      </c>
      <c r="R1522" s="21">
        <f t="shared" si="5"/>
        <v>210298633.6</v>
      </c>
    </row>
    <row r="1523">
      <c r="A1523" s="6">
        <v>43526.0</v>
      </c>
      <c r="B1523" s="14" t="str">
        <f t="shared" si="1"/>
        <v>Saturday</v>
      </c>
      <c r="C1523" s="14" t="str">
        <f t="shared" si="2"/>
        <v>March</v>
      </c>
      <c r="D1523" s="15" t="str">
        <f t="shared" si="3"/>
        <v>2019</v>
      </c>
      <c r="E1523" s="16">
        <f t="shared" si="4"/>
        <v>9</v>
      </c>
      <c r="F1523" s="14" t="str">
        <f>VLOOKUP(A1523,'_Holidays'!A1523:B3628,2,FALSE)</f>
        <v>Y</v>
      </c>
      <c r="G1523" s="17" t="str">
        <f>VLOOKUP(A1523,'_Holidays'!A1523:C3628,3,FALSE)</f>
        <v>N</v>
      </c>
      <c r="H1523" s="18">
        <v>22.3</v>
      </c>
      <c r="I1523" s="14" t="str">
        <f>IFERROR(__xludf.DUMMYFUNCTION("SPARKLINE(H1523,{""charttype"",""bar"";""color1"",""#00CCFF"";""max"",MAX($H$2:$H$2107)})"),"")</f>
        <v/>
      </c>
      <c r="J1523" s="18">
        <v>36.3</v>
      </c>
      <c r="K1523" s="14" t="str">
        <f>IFERROR(__xludf.DUMMYFUNCTION("SPARKLINE(J1523,{""charttype"",""bar"";""color1"",""#FF0000"";""max"",MAX($J$2:$J$2107)})"),"")</f>
        <v/>
      </c>
      <c r="L1523" s="18">
        <v>23.4</v>
      </c>
      <c r="M1523" s="18" t="str">
        <f>IFERROR(__xludf.DUMMYFUNCTION("SPARKLINE(L1523,{""charttype"",""bar"";""color1"",""#FF9900"";""max"",MAX($L$2:$L$2107)})"),"")</f>
        <v/>
      </c>
      <c r="N1523" s="18">
        <v>0.0</v>
      </c>
      <c r="O1523" s="14" t="str">
        <f>IFERROR(__xludf.DUMMYFUNCTION("SPARKLINE(N1523,{""charttype"",""bar"";""color1"",""#0066CC"";""max"",MAX($N$2:$N$2107)})"),"")</f>
        <v/>
      </c>
      <c r="P1523" s="16">
        <v>146265.1</v>
      </c>
      <c r="Q1523" s="19">
        <v>132.4926</v>
      </c>
      <c r="R1523" s="21">
        <f t="shared" si="5"/>
        <v>19379043.39</v>
      </c>
    </row>
    <row r="1524">
      <c r="A1524" s="6">
        <v>43527.0</v>
      </c>
      <c r="B1524" s="14" t="str">
        <f t="shared" si="1"/>
        <v>Sunday</v>
      </c>
      <c r="C1524" s="14" t="str">
        <f t="shared" si="2"/>
        <v>March</v>
      </c>
      <c r="D1524" s="15" t="str">
        <f t="shared" si="3"/>
        <v>2019</v>
      </c>
      <c r="E1524" s="16">
        <f t="shared" si="4"/>
        <v>10</v>
      </c>
      <c r="F1524" s="14" t="str">
        <f>VLOOKUP(A1524,'_Holidays'!A1524:B3629,2,FALSE)</f>
        <v>Y</v>
      </c>
      <c r="G1524" s="17" t="str">
        <f>VLOOKUP(A1524,'_Holidays'!A1524:C3629,3,FALSE)</f>
        <v>N</v>
      </c>
      <c r="H1524" s="18">
        <v>25.1</v>
      </c>
      <c r="I1524" s="14" t="str">
        <f>IFERROR(__xludf.DUMMYFUNCTION("SPARKLINE(H1524,{""charttype"",""bar"";""color1"",""#00CCFF"";""max"",MAX($H$2:$H$2107)})"),"")</f>
        <v/>
      </c>
      <c r="J1524" s="18">
        <v>36.0</v>
      </c>
      <c r="K1524" s="14" t="str">
        <f>IFERROR(__xludf.DUMMYFUNCTION("SPARKLINE(J1524,{""charttype"",""bar"";""color1"",""#FF0000"";""max"",MAX($J$2:$J$2107)})"),"")</f>
        <v/>
      </c>
      <c r="L1524" s="18">
        <v>14.4</v>
      </c>
      <c r="M1524" s="18" t="str">
        <f>IFERROR(__xludf.DUMMYFUNCTION("SPARKLINE(L1524,{""charttype"",""bar"";""color1"",""#FF9900"";""max"",MAX($L$2:$L$2107)})"),"")</f>
        <v/>
      </c>
      <c r="N1524" s="18">
        <v>0.0</v>
      </c>
      <c r="O1524" s="14" t="str">
        <f>IFERROR(__xludf.DUMMYFUNCTION("SPARKLINE(N1524,{""charttype"",""bar"";""color1"",""#0066CC"";""max"",MAX($N$2:$N$2107)})"),"")</f>
        <v/>
      </c>
      <c r="P1524" s="16">
        <v>138597.7</v>
      </c>
      <c r="Q1524" s="19">
        <v>153.7843</v>
      </c>
      <c r="R1524" s="21">
        <f t="shared" si="5"/>
        <v>21314150.28</v>
      </c>
    </row>
    <row r="1525">
      <c r="A1525" s="6">
        <v>43528.0</v>
      </c>
      <c r="B1525" s="14" t="str">
        <f t="shared" si="1"/>
        <v>Monday</v>
      </c>
      <c r="C1525" s="14" t="str">
        <f t="shared" si="2"/>
        <v>March</v>
      </c>
      <c r="D1525" s="15" t="str">
        <f t="shared" si="3"/>
        <v>2019</v>
      </c>
      <c r="E1525" s="16">
        <f t="shared" si="4"/>
        <v>10</v>
      </c>
      <c r="F1525" s="14" t="str">
        <f>VLOOKUP(A1525,'_Holidays'!A1525:B3630,2,FALSE)</f>
        <v>Y</v>
      </c>
      <c r="G1525" s="17" t="str">
        <f>VLOOKUP(A1525,'_Holidays'!A1525:C3630,3,FALSE)</f>
        <v>N</v>
      </c>
      <c r="H1525" s="18">
        <v>19.0</v>
      </c>
      <c r="I1525" s="14" t="str">
        <f>IFERROR(__xludf.DUMMYFUNCTION("SPARKLINE(H1525,{""charttype"",""bar"";""color1"",""#00CCFF"";""max"",MAX($H$2:$H$2107)})"),"")</f>
        <v/>
      </c>
      <c r="J1525" s="18">
        <v>24.6</v>
      </c>
      <c r="K1525" s="14" t="str">
        <f>IFERROR(__xludf.DUMMYFUNCTION("SPARKLINE(J1525,{""charttype"",""bar"";""color1"",""#FF0000"";""max"",MAX($J$2:$J$2107)})"),"")</f>
        <v/>
      </c>
      <c r="L1525" s="18">
        <v>21.8</v>
      </c>
      <c r="M1525" s="18" t="str">
        <f>IFERROR(__xludf.DUMMYFUNCTION("SPARKLINE(L1525,{""charttype"",""bar"";""color1"",""#FF9900"";""max"",MAX($L$2:$L$2107)})"),"")</f>
        <v/>
      </c>
      <c r="N1525" s="18">
        <v>0.0</v>
      </c>
      <c r="O1525" s="14" t="str">
        <f>IFERROR(__xludf.DUMMYFUNCTION("SPARKLINE(N1525,{""charttype"",""bar"";""color1"",""#0066CC"";""max"",MAX($N$2:$N$2107)})"),"")</f>
        <v/>
      </c>
      <c r="P1525" s="16">
        <v>136528.8</v>
      </c>
      <c r="Q1525" s="19">
        <v>135.2064</v>
      </c>
      <c r="R1525" s="21">
        <f t="shared" si="5"/>
        <v>18459567.54</v>
      </c>
    </row>
    <row r="1526">
      <c r="A1526" s="6">
        <v>43529.0</v>
      </c>
      <c r="B1526" s="14" t="str">
        <f t="shared" si="1"/>
        <v>Tuesday</v>
      </c>
      <c r="C1526" s="14" t="str">
        <f t="shared" si="2"/>
        <v>March</v>
      </c>
      <c r="D1526" s="15" t="str">
        <f t="shared" si="3"/>
        <v>2019</v>
      </c>
      <c r="E1526" s="16">
        <f t="shared" si="4"/>
        <v>10</v>
      </c>
      <c r="F1526" s="14" t="str">
        <f>VLOOKUP(A1526,'_Holidays'!A1526:B3631,2,FALSE)</f>
        <v>Y</v>
      </c>
      <c r="G1526" s="17" t="str">
        <f>VLOOKUP(A1526,'_Holidays'!A1526:C3631,3,FALSE)</f>
        <v>N</v>
      </c>
      <c r="H1526" s="18">
        <v>18.0</v>
      </c>
      <c r="I1526" s="14" t="str">
        <f>IFERROR(__xludf.DUMMYFUNCTION("SPARKLINE(H1526,{""charttype"",""bar"";""color1"",""#00CCFF"";""max"",MAX($H$2:$H$2107)})"),"")</f>
        <v/>
      </c>
      <c r="J1526" s="18">
        <v>24.3</v>
      </c>
      <c r="K1526" s="14" t="str">
        <f>IFERROR(__xludf.DUMMYFUNCTION("SPARKLINE(J1526,{""charttype"",""bar"";""color1"",""#FF0000"";""max"",MAX($J$2:$J$2107)})"),"")</f>
        <v/>
      </c>
      <c r="L1526" s="18">
        <v>15.5</v>
      </c>
      <c r="M1526" s="18" t="str">
        <f>IFERROR(__xludf.DUMMYFUNCTION("SPARKLINE(L1526,{""charttype"",""bar"";""color1"",""#FF9900"";""max"",MAX($L$2:$L$2107)})"),"")</f>
        <v/>
      </c>
      <c r="N1526" s="18">
        <v>0.0</v>
      </c>
      <c r="O1526" s="14" t="str">
        <f>IFERROR(__xludf.DUMMYFUNCTION("SPARKLINE(N1526,{""charttype"",""bar"";""color1"",""#0066CC"";""max"",MAX($N$2:$N$2107)})"),"")</f>
        <v/>
      </c>
      <c r="P1526" s="16">
        <v>126073.5</v>
      </c>
      <c r="Q1526" s="19">
        <v>118.2619</v>
      </c>
      <c r="R1526" s="21">
        <f t="shared" si="5"/>
        <v>14909691.65</v>
      </c>
    </row>
    <row r="1527">
      <c r="A1527" s="6">
        <v>43530.0</v>
      </c>
      <c r="B1527" s="14" t="str">
        <f t="shared" si="1"/>
        <v>Wednesday</v>
      </c>
      <c r="C1527" s="14" t="str">
        <f t="shared" si="2"/>
        <v>March</v>
      </c>
      <c r="D1527" s="15" t="str">
        <f t="shared" si="3"/>
        <v>2019</v>
      </c>
      <c r="E1527" s="16">
        <f t="shared" si="4"/>
        <v>10</v>
      </c>
      <c r="F1527" s="14" t="str">
        <f>VLOOKUP(A1527,'_Holidays'!A1527:B3632,2,FALSE)</f>
        <v>Y</v>
      </c>
      <c r="G1527" s="17" t="str">
        <f>VLOOKUP(A1527,'_Holidays'!A1527:C3632,3,FALSE)</f>
        <v>N</v>
      </c>
      <c r="H1527" s="18">
        <v>13.2</v>
      </c>
      <c r="I1527" s="14" t="str">
        <f>IFERROR(__xludf.DUMMYFUNCTION("SPARKLINE(H1527,{""charttype"",""bar"";""color1"",""#00CCFF"";""max"",MAX($H$2:$H$2107)})"),"")</f>
        <v/>
      </c>
      <c r="J1527" s="18">
        <v>17.2</v>
      </c>
      <c r="K1527" s="14" t="str">
        <f>IFERROR(__xludf.DUMMYFUNCTION("SPARKLINE(J1527,{""charttype"",""bar"";""color1"",""#FF0000"";""max"",MAX($J$2:$J$2107)})"),"")</f>
        <v/>
      </c>
      <c r="L1527" s="18">
        <v>19.5</v>
      </c>
      <c r="M1527" s="18" t="str">
        <f>IFERROR(__xludf.DUMMYFUNCTION("SPARKLINE(L1527,{""charttype"",""bar"";""color1"",""#FF9900"";""max"",MAX($L$2:$L$2107)})"),"")</f>
        <v/>
      </c>
      <c r="N1527" s="18">
        <v>1.6</v>
      </c>
      <c r="O1527" s="14" t="str">
        <f>IFERROR(__xludf.DUMMYFUNCTION("SPARKLINE(N1527,{""charttype"",""bar"";""color1"",""#0066CC"";""max"",MAX($N$2:$N$2107)})"),"")</f>
        <v/>
      </c>
      <c r="P1527" s="16">
        <v>108723.6</v>
      </c>
      <c r="Q1527" s="19">
        <v>75.98119</v>
      </c>
      <c r="R1527" s="21">
        <f t="shared" si="5"/>
        <v>8260948.509</v>
      </c>
    </row>
    <row r="1528">
      <c r="A1528" s="6">
        <v>43531.0</v>
      </c>
      <c r="B1528" s="14" t="str">
        <f t="shared" si="1"/>
        <v>Thursday</v>
      </c>
      <c r="C1528" s="14" t="str">
        <f t="shared" si="2"/>
        <v>March</v>
      </c>
      <c r="D1528" s="15" t="str">
        <f t="shared" si="3"/>
        <v>2019</v>
      </c>
      <c r="E1528" s="16">
        <f t="shared" si="4"/>
        <v>10</v>
      </c>
      <c r="F1528" s="14" t="str">
        <f>VLOOKUP(A1528,'_Holidays'!A1528:B3633,2,FALSE)</f>
        <v>Y</v>
      </c>
      <c r="G1528" s="17" t="str">
        <f>VLOOKUP(A1528,'_Holidays'!A1528:C3633,3,FALSE)</f>
        <v>N</v>
      </c>
      <c r="H1528" s="18">
        <v>9.7</v>
      </c>
      <c r="I1528" s="14" t="str">
        <f>IFERROR(__xludf.DUMMYFUNCTION("SPARKLINE(H1528,{""charttype"",""bar"";""color1"",""#00CCFF"";""max"",MAX($H$2:$H$2107)})"),"")</f>
        <v/>
      </c>
      <c r="J1528" s="18">
        <v>22.1</v>
      </c>
      <c r="K1528" s="14" t="str">
        <f>IFERROR(__xludf.DUMMYFUNCTION("SPARKLINE(J1528,{""charttype"",""bar"";""color1"",""#FF0000"";""max"",MAX($J$2:$J$2107)})"),"")</f>
        <v/>
      </c>
      <c r="L1528" s="18">
        <v>21.2</v>
      </c>
      <c r="M1528" s="18" t="str">
        <f>IFERROR(__xludf.DUMMYFUNCTION("SPARKLINE(L1528,{""charttype"",""bar"";""color1"",""#FF9900"";""max"",MAX($L$2:$L$2107)})"),"")</f>
        <v/>
      </c>
      <c r="N1528" s="18">
        <v>2.0</v>
      </c>
      <c r="O1528" s="14" t="str">
        <f>IFERROR(__xludf.DUMMYFUNCTION("SPARKLINE(N1528,{""charttype"",""bar"";""color1"",""#0066CC"";""max"",MAX($N$2:$N$2107)})"),"")</f>
        <v/>
      </c>
      <c r="P1528" s="16">
        <v>114519.9</v>
      </c>
      <c r="Q1528" s="19">
        <v>103.1976</v>
      </c>
      <c r="R1528" s="21">
        <f t="shared" si="5"/>
        <v>11818178.83</v>
      </c>
    </row>
    <row r="1529">
      <c r="A1529" s="6">
        <v>43532.0</v>
      </c>
      <c r="B1529" s="14" t="str">
        <f t="shared" si="1"/>
        <v>Friday</v>
      </c>
      <c r="C1529" s="14" t="str">
        <f t="shared" si="2"/>
        <v>March</v>
      </c>
      <c r="D1529" s="15" t="str">
        <f t="shared" si="3"/>
        <v>2019</v>
      </c>
      <c r="E1529" s="16">
        <f t="shared" si="4"/>
        <v>10</v>
      </c>
      <c r="F1529" s="14" t="str">
        <f>VLOOKUP(A1529,'_Holidays'!A1529:B3634,2,FALSE)</f>
        <v>Y</v>
      </c>
      <c r="G1529" s="17" t="str">
        <f>VLOOKUP(A1529,'_Holidays'!A1529:C3634,3,FALSE)</f>
        <v>N</v>
      </c>
      <c r="H1529" s="18">
        <v>11.3</v>
      </c>
      <c r="I1529" s="14" t="str">
        <f>IFERROR(__xludf.DUMMYFUNCTION("SPARKLINE(H1529,{""charttype"",""bar"";""color1"",""#00CCFF"";""max"",MAX($H$2:$H$2107)})"),"")</f>
        <v/>
      </c>
      <c r="J1529" s="18">
        <v>26.8</v>
      </c>
      <c r="K1529" s="14" t="str">
        <f>IFERROR(__xludf.DUMMYFUNCTION("SPARKLINE(J1529,{""charttype"",""bar"";""color1"",""#FF0000"";""max"",MAX($J$2:$J$2107)})"),"")</f>
        <v/>
      </c>
      <c r="L1529" s="18">
        <v>10.2</v>
      </c>
      <c r="M1529" s="18" t="str">
        <f>IFERROR(__xludf.DUMMYFUNCTION("SPARKLINE(L1529,{""charttype"",""bar"";""color1"",""#FF9900"";""max"",MAX($L$2:$L$2107)})"),"")</f>
        <v/>
      </c>
      <c r="N1529" s="18">
        <v>0.0</v>
      </c>
      <c r="O1529" s="14" t="str">
        <f>IFERROR(__xludf.DUMMYFUNCTION("SPARKLINE(N1529,{""charttype"",""bar"";""color1"",""#0066CC"";""max"",MAX($N$2:$N$2107)})"),"")</f>
        <v/>
      </c>
      <c r="P1529" s="16">
        <v>117281.2</v>
      </c>
      <c r="Q1529" s="19">
        <v>106.9388</v>
      </c>
      <c r="R1529" s="21">
        <f t="shared" si="5"/>
        <v>12541910.79</v>
      </c>
    </row>
    <row r="1530">
      <c r="A1530" s="6">
        <v>43533.0</v>
      </c>
      <c r="B1530" s="14" t="str">
        <f t="shared" si="1"/>
        <v>Saturday</v>
      </c>
      <c r="C1530" s="14" t="str">
        <f t="shared" si="2"/>
        <v>March</v>
      </c>
      <c r="D1530" s="15" t="str">
        <f t="shared" si="3"/>
        <v>2019</v>
      </c>
      <c r="E1530" s="16">
        <f t="shared" si="4"/>
        <v>10</v>
      </c>
      <c r="F1530" s="14" t="str">
        <f>VLOOKUP(A1530,'_Holidays'!A1530:B3635,2,FALSE)</f>
        <v>Y</v>
      </c>
      <c r="G1530" s="17" t="str">
        <f>VLOOKUP(A1530,'_Holidays'!A1530:C3635,3,FALSE)</f>
        <v>N</v>
      </c>
      <c r="H1530" s="18">
        <v>13.9</v>
      </c>
      <c r="I1530" s="14" t="str">
        <f>IFERROR(__xludf.DUMMYFUNCTION("SPARKLINE(H1530,{""charttype"",""bar"";""color1"",""#00CCFF"";""max"",MAX($H$2:$H$2107)})"),"")</f>
        <v/>
      </c>
      <c r="J1530" s="18">
        <v>24.7</v>
      </c>
      <c r="K1530" s="14" t="str">
        <f>IFERROR(__xludf.DUMMYFUNCTION("SPARKLINE(J1530,{""charttype"",""bar"";""color1"",""#FF0000"";""max"",MAX($J$2:$J$2107)})"),"")</f>
        <v/>
      </c>
      <c r="L1530" s="18">
        <v>20.0</v>
      </c>
      <c r="M1530" s="18" t="str">
        <f>IFERROR(__xludf.DUMMYFUNCTION("SPARKLINE(L1530,{""charttype"",""bar"";""color1"",""#FF9900"";""max"",MAX($L$2:$L$2107)})"),"")</f>
        <v/>
      </c>
      <c r="N1530" s="18">
        <v>0.0</v>
      </c>
      <c r="O1530" s="14" t="str">
        <f>IFERROR(__xludf.DUMMYFUNCTION("SPARKLINE(N1530,{""charttype"",""bar"";""color1"",""#0066CC"";""max"",MAX($N$2:$N$2107)})"),"")</f>
        <v/>
      </c>
      <c r="P1530" s="16">
        <v>106854.9</v>
      </c>
      <c r="Q1530" s="19">
        <v>95.07842</v>
      </c>
      <c r="R1530" s="21">
        <f t="shared" si="5"/>
        <v>10159595.06</v>
      </c>
    </row>
    <row r="1531">
      <c r="A1531" s="6">
        <v>43534.0</v>
      </c>
      <c r="B1531" s="14" t="str">
        <f t="shared" si="1"/>
        <v>Sunday</v>
      </c>
      <c r="C1531" s="14" t="str">
        <f t="shared" si="2"/>
        <v>March</v>
      </c>
      <c r="D1531" s="15" t="str">
        <f t="shared" si="3"/>
        <v>2019</v>
      </c>
      <c r="E1531" s="16">
        <f t="shared" si="4"/>
        <v>11</v>
      </c>
      <c r="F1531" s="14" t="str">
        <f>VLOOKUP(A1531,'_Holidays'!A1531:B3636,2,FALSE)</f>
        <v>Y</v>
      </c>
      <c r="G1531" s="17" t="str">
        <f>VLOOKUP(A1531,'_Holidays'!A1531:C3636,3,FALSE)</f>
        <v>N</v>
      </c>
      <c r="H1531" s="18">
        <v>14.3</v>
      </c>
      <c r="I1531" s="14" t="str">
        <f>IFERROR(__xludf.DUMMYFUNCTION("SPARKLINE(H1531,{""charttype"",""bar"";""color1"",""#00CCFF"";""max"",MAX($H$2:$H$2107)})"),"")</f>
        <v/>
      </c>
      <c r="J1531" s="18">
        <v>23.7</v>
      </c>
      <c r="K1531" s="14" t="str">
        <f>IFERROR(__xludf.DUMMYFUNCTION("SPARKLINE(J1531,{""charttype"",""bar"";""color1"",""#FF0000"";""max"",MAX($J$2:$J$2107)})"),"")</f>
        <v/>
      </c>
      <c r="L1531" s="18">
        <v>10.1</v>
      </c>
      <c r="M1531" s="18" t="str">
        <f>IFERROR(__xludf.DUMMYFUNCTION("SPARKLINE(L1531,{""charttype"",""bar"";""color1"",""#FF9900"";""max"",MAX($L$2:$L$2107)})"),"")</f>
        <v/>
      </c>
      <c r="N1531" s="18">
        <v>0.0</v>
      </c>
      <c r="O1531" s="14" t="str">
        <f>IFERROR(__xludf.DUMMYFUNCTION("SPARKLINE(N1531,{""charttype"",""bar"";""color1"",""#0066CC"";""max"",MAX($N$2:$N$2107)})"),"")</f>
        <v/>
      </c>
      <c r="P1531" s="16">
        <v>101994.1</v>
      </c>
      <c r="Q1531" s="19">
        <v>74.37493</v>
      </c>
      <c r="R1531" s="21">
        <f t="shared" si="5"/>
        <v>7585804.048</v>
      </c>
    </row>
    <row r="1532">
      <c r="A1532" s="6">
        <v>43535.0</v>
      </c>
      <c r="B1532" s="14" t="str">
        <f t="shared" si="1"/>
        <v>Monday</v>
      </c>
      <c r="C1532" s="14" t="str">
        <f t="shared" si="2"/>
        <v>March</v>
      </c>
      <c r="D1532" s="15" t="str">
        <f t="shared" si="3"/>
        <v>2019</v>
      </c>
      <c r="E1532" s="16">
        <f t="shared" si="4"/>
        <v>11</v>
      </c>
      <c r="F1532" s="14" t="str">
        <f>VLOOKUP(A1532,'_Holidays'!A1532:B3637,2,FALSE)</f>
        <v>Y</v>
      </c>
      <c r="G1532" s="17" t="str">
        <f>VLOOKUP(A1532,'_Holidays'!A1532:C3637,3,FALSE)</f>
        <v>Y</v>
      </c>
      <c r="H1532" s="18">
        <v>15.9</v>
      </c>
      <c r="I1532" s="14" t="str">
        <f>IFERROR(__xludf.DUMMYFUNCTION("SPARKLINE(H1532,{""charttype"",""bar"";""color1"",""#00CCFF"";""max"",MAX($H$2:$H$2107)})"),"")</f>
        <v/>
      </c>
      <c r="J1532" s="18">
        <v>21.8</v>
      </c>
      <c r="K1532" s="14" t="str">
        <f>IFERROR(__xludf.DUMMYFUNCTION("SPARKLINE(J1532,{""charttype"",""bar"";""color1"",""#FF0000"";""max"",MAX($J$2:$J$2107)})"),"")</f>
        <v/>
      </c>
      <c r="L1532" s="18">
        <v>18.6</v>
      </c>
      <c r="M1532" s="18" t="str">
        <f>IFERROR(__xludf.DUMMYFUNCTION("SPARKLINE(L1532,{""charttype"",""bar"";""color1"",""#FF9900"";""max"",MAX($L$2:$L$2107)})"),"")</f>
        <v/>
      </c>
      <c r="N1532" s="18">
        <v>0.2</v>
      </c>
      <c r="O1532" s="14" t="str">
        <f>IFERROR(__xludf.DUMMYFUNCTION("SPARKLINE(N1532,{""charttype"",""bar"";""color1"",""#0066CC"";""max"",MAX($N$2:$N$2107)})"),"")</f>
        <v/>
      </c>
      <c r="P1532" s="16">
        <v>103219.1</v>
      </c>
      <c r="Q1532" s="19">
        <v>81.47204</v>
      </c>
      <c r="R1532" s="21">
        <f t="shared" si="5"/>
        <v>8409470.644</v>
      </c>
    </row>
    <row r="1533">
      <c r="A1533" s="6">
        <v>43536.0</v>
      </c>
      <c r="B1533" s="14" t="str">
        <f t="shared" si="1"/>
        <v>Tuesday</v>
      </c>
      <c r="C1533" s="14" t="str">
        <f t="shared" si="2"/>
        <v>March</v>
      </c>
      <c r="D1533" s="15" t="str">
        <f t="shared" si="3"/>
        <v>2019</v>
      </c>
      <c r="E1533" s="16">
        <f t="shared" si="4"/>
        <v>11</v>
      </c>
      <c r="F1533" s="14" t="str">
        <f>VLOOKUP(A1533,'_Holidays'!A1533:B3638,2,FALSE)</f>
        <v>Y</v>
      </c>
      <c r="G1533" s="17" t="str">
        <f>VLOOKUP(A1533,'_Holidays'!A1533:C3638,3,FALSE)</f>
        <v>N</v>
      </c>
      <c r="H1533" s="18">
        <v>15.8</v>
      </c>
      <c r="I1533" s="14" t="str">
        <f>IFERROR(__xludf.DUMMYFUNCTION("SPARKLINE(H1533,{""charttype"",""bar"";""color1"",""#00CCFF"";""max"",MAX($H$2:$H$2107)})"),"")</f>
        <v/>
      </c>
      <c r="J1533" s="18">
        <v>19.2</v>
      </c>
      <c r="K1533" s="14" t="str">
        <f>IFERROR(__xludf.DUMMYFUNCTION("SPARKLINE(J1533,{""charttype"",""bar"";""color1"",""#FF0000"";""max"",MAX($J$2:$J$2107)})"),"")</f>
        <v/>
      </c>
      <c r="L1533" s="18">
        <v>10.8</v>
      </c>
      <c r="M1533" s="18" t="str">
        <f>IFERROR(__xludf.DUMMYFUNCTION("SPARKLINE(L1533,{""charttype"",""bar"";""color1"",""#FF9900"";""max"",MAX($L$2:$L$2107)})"),"")</f>
        <v/>
      </c>
      <c r="N1533" s="18">
        <v>0.0</v>
      </c>
      <c r="O1533" s="14" t="str">
        <f>IFERROR(__xludf.DUMMYFUNCTION("SPARKLINE(N1533,{""charttype"",""bar"";""color1"",""#0066CC"";""max"",MAX($N$2:$N$2107)})"),"")</f>
        <v/>
      </c>
      <c r="P1533" s="16">
        <v>110086.7</v>
      </c>
      <c r="Q1533" s="19">
        <v>76.97155</v>
      </c>
      <c r="R1533" s="21">
        <f t="shared" si="5"/>
        <v>8473543.933</v>
      </c>
    </row>
    <row r="1534">
      <c r="A1534" s="6">
        <v>43537.0</v>
      </c>
      <c r="B1534" s="14" t="str">
        <f t="shared" si="1"/>
        <v>Wednesday</v>
      </c>
      <c r="C1534" s="14" t="str">
        <f t="shared" si="2"/>
        <v>March</v>
      </c>
      <c r="D1534" s="15" t="str">
        <f t="shared" si="3"/>
        <v>2019</v>
      </c>
      <c r="E1534" s="16">
        <f t="shared" si="4"/>
        <v>11</v>
      </c>
      <c r="F1534" s="14" t="str">
        <f>VLOOKUP(A1534,'_Holidays'!A1534:B3639,2,FALSE)</f>
        <v>Y</v>
      </c>
      <c r="G1534" s="17" t="str">
        <f>VLOOKUP(A1534,'_Holidays'!A1534:C3639,3,FALSE)</f>
        <v>N</v>
      </c>
      <c r="H1534" s="18">
        <v>11.9</v>
      </c>
      <c r="I1534" s="14" t="str">
        <f>IFERROR(__xludf.DUMMYFUNCTION("SPARKLINE(H1534,{""charttype"",""bar"";""color1"",""#00CCFF"";""max"",MAX($H$2:$H$2107)})"),"")</f>
        <v/>
      </c>
      <c r="J1534" s="18">
        <v>18.6</v>
      </c>
      <c r="K1534" s="14" t="str">
        <f>IFERROR(__xludf.DUMMYFUNCTION("SPARKLINE(J1534,{""charttype"",""bar"";""color1"",""#FF0000"";""max"",MAX($J$2:$J$2107)})"),"")</f>
        <v/>
      </c>
      <c r="L1534" s="18">
        <v>15.1</v>
      </c>
      <c r="M1534" s="18" t="str">
        <f>IFERROR(__xludf.DUMMYFUNCTION("SPARKLINE(L1534,{""charttype"",""bar"";""color1"",""#FF9900"";""max"",MAX($L$2:$L$2107)})"),"")</f>
        <v/>
      </c>
      <c r="N1534" s="18">
        <v>0.0</v>
      </c>
      <c r="O1534" s="14" t="str">
        <f>IFERROR(__xludf.DUMMYFUNCTION("SPARKLINE(N1534,{""charttype"",""bar"";""color1"",""#0066CC"";""max"",MAX($N$2:$N$2107)})"),"")</f>
        <v/>
      </c>
      <c r="P1534" s="16">
        <v>114740.5</v>
      </c>
      <c r="Q1534" s="19">
        <v>122.2386</v>
      </c>
      <c r="R1534" s="21">
        <f t="shared" si="5"/>
        <v>14025718.08</v>
      </c>
    </row>
    <row r="1535">
      <c r="A1535" s="6">
        <v>43538.0</v>
      </c>
      <c r="B1535" s="14" t="str">
        <f t="shared" si="1"/>
        <v>Thursday</v>
      </c>
      <c r="C1535" s="14" t="str">
        <f t="shared" si="2"/>
        <v>March</v>
      </c>
      <c r="D1535" s="15" t="str">
        <f t="shared" si="3"/>
        <v>2019</v>
      </c>
      <c r="E1535" s="16">
        <f t="shared" si="4"/>
        <v>11</v>
      </c>
      <c r="F1535" s="14" t="str">
        <f>VLOOKUP(A1535,'_Holidays'!A1535:B3640,2,FALSE)</f>
        <v>Y</v>
      </c>
      <c r="G1535" s="17" t="str">
        <f>VLOOKUP(A1535,'_Holidays'!A1535:C3640,3,FALSE)</f>
        <v>N</v>
      </c>
      <c r="H1535" s="18">
        <v>12.1</v>
      </c>
      <c r="I1535" s="14" t="str">
        <f>IFERROR(__xludf.DUMMYFUNCTION("SPARKLINE(H1535,{""charttype"",""bar"";""color1"",""#00CCFF"";""max"",MAX($H$2:$H$2107)})"),"")</f>
        <v/>
      </c>
      <c r="J1535" s="18">
        <v>20.8</v>
      </c>
      <c r="K1535" s="14" t="str">
        <f>IFERROR(__xludf.DUMMYFUNCTION("SPARKLINE(J1535,{""charttype"",""bar"";""color1"",""#FF0000"";""max"",MAX($J$2:$J$2107)})"),"")</f>
        <v/>
      </c>
      <c r="L1535" s="18">
        <v>20.6</v>
      </c>
      <c r="M1535" s="18" t="str">
        <f>IFERROR(__xludf.DUMMYFUNCTION("SPARKLINE(L1535,{""charttype"",""bar"";""color1"",""#FF9900"";""max"",MAX($L$2:$L$2107)})"),"")</f>
        <v/>
      </c>
      <c r="N1535" s="18">
        <v>0.2</v>
      </c>
      <c r="O1535" s="14" t="str">
        <f>IFERROR(__xludf.DUMMYFUNCTION("SPARKLINE(N1535,{""charttype"",""bar"";""color1"",""#0066CC"";""max"",MAX($N$2:$N$2107)})"),"")</f>
        <v/>
      </c>
      <c r="P1535" s="16">
        <v>112785.8</v>
      </c>
      <c r="Q1535" s="19">
        <v>126.786</v>
      </c>
      <c r="R1535" s="21">
        <f t="shared" si="5"/>
        <v>14299660.44</v>
      </c>
    </row>
    <row r="1536">
      <c r="A1536" s="6">
        <v>43539.0</v>
      </c>
      <c r="B1536" s="14" t="str">
        <f t="shared" si="1"/>
        <v>Friday</v>
      </c>
      <c r="C1536" s="14" t="str">
        <f t="shared" si="2"/>
        <v>March</v>
      </c>
      <c r="D1536" s="15" t="str">
        <f t="shared" si="3"/>
        <v>2019</v>
      </c>
      <c r="E1536" s="16">
        <f t="shared" si="4"/>
        <v>11</v>
      </c>
      <c r="F1536" s="14" t="str">
        <f>VLOOKUP(A1536,'_Holidays'!A1536:B3641,2,FALSE)</f>
        <v>Y</v>
      </c>
      <c r="G1536" s="17" t="str">
        <f>VLOOKUP(A1536,'_Holidays'!A1536:C3641,3,FALSE)</f>
        <v>N</v>
      </c>
      <c r="H1536" s="18">
        <v>11.7</v>
      </c>
      <c r="I1536" s="14" t="str">
        <f>IFERROR(__xludf.DUMMYFUNCTION("SPARKLINE(H1536,{""charttype"",""bar"";""color1"",""#00CCFF"";""max"",MAX($H$2:$H$2107)})"),"")</f>
        <v/>
      </c>
      <c r="J1536" s="18">
        <v>22.2</v>
      </c>
      <c r="K1536" s="14" t="str">
        <f>IFERROR(__xludf.DUMMYFUNCTION("SPARKLINE(J1536,{""charttype"",""bar"";""color1"",""#FF0000"";""max"",MAX($J$2:$J$2107)})"),"")</f>
        <v/>
      </c>
      <c r="L1536" s="18">
        <v>18.7</v>
      </c>
      <c r="M1536" s="18" t="str">
        <f>IFERROR(__xludf.DUMMYFUNCTION("SPARKLINE(L1536,{""charttype"",""bar"";""color1"",""#FF9900"";""max"",MAX($L$2:$L$2107)})"),"")</f>
        <v/>
      </c>
      <c r="N1536" s="18">
        <v>0.0</v>
      </c>
      <c r="O1536" s="14" t="str">
        <f>IFERROR(__xludf.DUMMYFUNCTION("SPARKLINE(N1536,{""charttype"",""bar"";""color1"",""#0066CC"";""max"",MAX($N$2:$N$2107)})"),"")</f>
        <v/>
      </c>
      <c r="P1536" s="16">
        <v>111179.1</v>
      </c>
      <c r="Q1536" s="19">
        <v>102.6085</v>
      </c>
      <c r="R1536" s="21">
        <f t="shared" si="5"/>
        <v>11407920.68</v>
      </c>
    </row>
    <row r="1537">
      <c r="A1537" s="6">
        <v>43540.0</v>
      </c>
      <c r="B1537" s="14" t="str">
        <f t="shared" si="1"/>
        <v>Saturday</v>
      </c>
      <c r="C1537" s="14" t="str">
        <f t="shared" si="2"/>
        <v>March</v>
      </c>
      <c r="D1537" s="15" t="str">
        <f t="shared" si="3"/>
        <v>2019</v>
      </c>
      <c r="E1537" s="16">
        <f t="shared" si="4"/>
        <v>11</v>
      </c>
      <c r="F1537" s="14" t="str">
        <f>VLOOKUP(A1537,'_Holidays'!A1537:B3642,2,FALSE)</f>
        <v>Y</v>
      </c>
      <c r="G1537" s="17" t="str">
        <f>VLOOKUP(A1537,'_Holidays'!A1537:C3642,3,FALSE)</f>
        <v>N</v>
      </c>
      <c r="H1537" s="18">
        <v>12.2</v>
      </c>
      <c r="I1537" s="14" t="str">
        <f>IFERROR(__xludf.DUMMYFUNCTION("SPARKLINE(H1537,{""charttype"",""bar"";""color1"",""#00CCFF"";""max"",MAX($H$2:$H$2107)})"),"")</f>
        <v/>
      </c>
      <c r="J1537" s="18">
        <v>25.6</v>
      </c>
      <c r="K1537" s="14" t="str">
        <f>IFERROR(__xludf.DUMMYFUNCTION("SPARKLINE(J1537,{""charttype"",""bar"";""color1"",""#FF0000"";""max"",MAX($J$2:$J$2107)})"),"")</f>
        <v/>
      </c>
      <c r="L1537" s="18">
        <v>20.1</v>
      </c>
      <c r="M1537" s="18" t="str">
        <f>IFERROR(__xludf.DUMMYFUNCTION("SPARKLINE(L1537,{""charttype"",""bar"";""color1"",""#FF9900"";""max"",MAX($L$2:$L$2107)})"),"")</f>
        <v/>
      </c>
      <c r="N1537" s="18">
        <v>0.0</v>
      </c>
      <c r="O1537" s="14" t="str">
        <f>IFERROR(__xludf.DUMMYFUNCTION("SPARKLINE(N1537,{""charttype"",""bar"";""color1"",""#0066CC"";""max"",MAX($N$2:$N$2107)})"),"")</f>
        <v/>
      </c>
      <c r="P1537" s="16">
        <v>105119.5</v>
      </c>
      <c r="Q1537" s="19">
        <v>95.25119</v>
      </c>
      <c r="R1537" s="21">
        <f t="shared" si="5"/>
        <v>10012757.47</v>
      </c>
    </row>
    <row r="1538">
      <c r="A1538" s="6">
        <v>43541.0</v>
      </c>
      <c r="B1538" s="14" t="str">
        <f t="shared" si="1"/>
        <v>Sunday</v>
      </c>
      <c r="C1538" s="14" t="str">
        <f t="shared" si="2"/>
        <v>March</v>
      </c>
      <c r="D1538" s="15" t="str">
        <f t="shared" si="3"/>
        <v>2019</v>
      </c>
      <c r="E1538" s="16">
        <f t="shared" si="4"/>
        <v>12</v>
      </c>
      <c r="F1538" s="14" t="str">
        <f>VLOOKUP(A1538,'_Holidays'!A1538:B3643,2,FALSE)</f>
        <v>Y</v>
      </c>
      <c r="G1538" s="17" t="str">
        <f>VLOOKUP(A1538,'_Holidays'!A1538:C3643,3,FALSE)</f>
        <v>N</v>
      </c>
      <c r="H1538" s="18">
        <v>14.2</v>
      </c>
      <c r="I1538" s="14" t="str">
        <f>IFERROR(__xludf.DUMMYFUNCTION("SPARKLINE(H1538,{""charttype"",""bar"";""color1"",""#00CCFF"";""max"",MAX($H$2:$H$2107)})"),"")</f>
        <v/>
      </c>
      <c r="J1538" s="18">
        <v>25.6</v>
      </c>
      <c r="K1538" s="14" t="str">
        <f>IFERROR(__xludf.DUMMYFUNCTION("SPARKLINE(J1538,{""charttype"",""bar"";""color1"",""#FF0000"";""max"",MAX($J$2:$J$2107)})"),"")</f>
        <v/>
      </c>
      <c r="L1538" s="18">
        <v>19.2</v>
      </c>
      <c r="M1538" s="18" t="str">
        <f>IFERROR(__xludf.DUMMYFUNCTION("SPARKLINE(L1538,{""charttype"",""bar"";""color1"",""#FF9900"";""max"",MAX($L$2:$L$2107)})"),"")</f>
        <v/>
      </c>
      <c r="N1538" s="18">
        <v>0.0</v>
      </c>
      <c r="O1538" s="14" t="str">
        <f>IFERROR(__xludf.DUMMYFUNCTION("SPARKLINE(N1538,{""charttype"",""bar"";""color1"",""#0066CC"";""max"",MAX($N$2:$N$2107)})"),"")</f>
        <v/>
      </c>
      <c r="P1538" s="16">
        <v>105669.0</v>
      </c>
      <c r="Q1538" s="19">
        <v>103.9572</v>
      </c>
      <c r="R1538" s="21">
        <f t="shared" si="5"/>
        <v>10985053.37</v>
      </c>
    </row>
    <row r="1539">
      <c r="A1539" s="6">
        <v>43542.0</v>
      </c>
      <c r="B1539" s="14" t="str">
        <f t="shared" si="1"/>
        <v>Monday</v>
      </c>
      <c r="C1539" s="14" t="str">
        <f t="shared" si="2"/>
        <v>March</v>
      </c>
      <c r="D1539" s="15" t="str">
        <f t="shared" si="3"/>
        <v>2019</v>
      </c>
      <c r="E1539" s="16">
        <f t="shared" si="4"/>
        <v>12</v>
      </c>
      <c r="F1539" s="14" t="str">
        <f>VLOOKUP(A1539,'_Holidays'!A1539:B3644,2,FALSE)</f>
        <v>Y</v>
      </c>
      <c r="G1539" s="17" t="str">
        <f>VLOOKUP(A1539,'_Holidays'!A1539:C3644,3,FALSE)</f>
        <v>N</v>
      </c>
      <c r="H1539" s="18">
        <v>16.5</v>
      </c>
      <c r="I1539" s="14" t="str">
        <f>IFERROR(__xludf.DUMMYFUNCTION("SPARKLINE(H1539,{""charttype"",""bar"";""color1"",""#00CCFF"";""max"",MAX($H$2:$H$2107)})"),"")</f>
        <v/>
      </c>
      <c r="J1539" s="18">
        <v>28.2</v>
      </c>
      <c r="K1539" s="14" t="str">
        <f>IFERROR(__xludf.DUMMYFUNCTION("SPARKLINE(J1539,{""charttype"",""bar"";""color1"",""#FF0000"";""max"",MAX($J$2:$J$2107)})"),"")</f>
        <v/>
      </c>
      <c r="L1539" s="18">
        <v>18.9</v>
      </c>
      <c r="M1539" s="18" t="str">
        <f>IFERROR(__xludf.DUMMYFUNCTION("SPARKLINE(L1539,{""charttype"",""bar"";""color1"",""#FF9900"";""max"",MAX($L$2:$L$2107)})"),"")</f>
        <v/>
      </c>
      <c r="N1539" s="18">
        <v>0.0</v>
      </c>
      <c r="O1539" s="14" t="str">
        <f>IFERROR(__xludf.DUMMYFUNCTION("SPARKLINE(N1539,{""charttype"",""bar"";""color1"",""#0066CC"";""max"",MAX($N$2:$N$2107)})"),"")</f>
        <v/>
      </c>
      <c r="P1539" s="16">
        <v>121954.4</v>
      </c>
      <c r="Q1539" s="19">
        <v>111.1498</v>
      </c>
      <c r="R1539" s="21">
        <f t="shared" si="5"/>
        <v>13555207.17</v>
      </c>
    </row>
    <row r="1540">
      <c r="A1540" s="6">
        <v>43543.0</v>
      </c>
      <c r="B1540" s="14" t="str">
        <f t="shared" si="1"/>
        <v>Tuesday</v>
      </c>
      <c r="C1540" s="14" t="str">
        <f t="shared" si="2"/>
        <v>March</v>
      </c>
      <c r="D1540" s="15" t="str">
        <f t="shared" si="3"/>
        <v>2019</v>
      </c>
      <c r="E1540" s="16">
        <f t="shared" si="4"/>
        <v>12</v>
      </c>
      <c r="F1540" s="14" t="str">
        <f>VLOOKUP(A1540,'_Holidays'!A1540:B3645,2,FALSE)</f>
        <v>Y</v>
      </c>
      <c r="G1540" s="17" t="str">
        <f>VLOOKUP(A1540,'_Holidays'!A1540:C3645,3,FALSE)</f>
        <v>N</v>
      </c>
      <c r="H1540" s="18">
        <v>16.9</v>
      </c>
      <c r="I1540" s="14" t="str">
        <f>IFERROR(__xludf.DUMMYFUNCTION("SPARKLINE(H1540,{""charttype"",""bar"";""color1"",""#00CCFF"";""max"",MAX($H$2:$H$2107)})"),"")</f>
        <v/>
      </c>
      <c r="J1540" s="18">
        <v>23.4</v>
      </c>
      <c r="K1540" s="14" t="str">
        <f>IFERROR(__xludf.DUMMYFUNCTION("SPARKLINE(J1540,{""charttype"",""bar"";""color1"",""#FF0000"";""max"",MAX($J$2:$J$2107)})"),"")</f>
        <v/>
      </c>
      <c r="L1540" s="18">
        <v>12.7</v>
      </c>
      <c r="M1540" s="18" t="str">
        <f>IFERROR(__xludf.DUMMYFUNCTION("SPARKLINE(L1540,{""charttype"",""bar"";""color1"",""#FF9900"";""max"",MAX($L$2:$L$2107)})"),"")</f>
        <v/>
      </c>
      <c r="N1540" s="18">
        <v>0.0</v>
      </c>
      <c r="O1540" s="14" t="str">
        <f>IFERROR(__xludf.DUMMYFUNCTION("SPARKLINE(N1540,{""charttype"",""bar"";""color1"",""#0066CC"";""max"",MAX($N$2:$N$2107)})"),"")</f>
        <v/>
      </c>
      <c r="P1540" s="16">
        <v>123290.8</v>
      </c>
      <c r="Q1540" s="19">
        <v>113.6448</v>
      </c>
      <c r="R1540" s="21">
        <f t="shared" si="5"/>
        <v>14011358.31</v>
      </c>
    </row>
    <row r="1541">
      <c r="A1541" s="6">
        <v>43544.0</v>
      </c>
      <c r="B1541" s="14" t="str">
        <f t="shared" si="1"/>
        <v>Wednesday</v>
      </c>
      <c r="C1541" s="14" t="str">
        <f t="shared" si="2"/>
        <v>March</v>
      </c>
      <c r="D1541" s="15" t="str">
        <f t="shared" si="3"/>
        <v>2019</v>
      </c>
      <c r="E1541" s="16">
        <f t="shared" si="4"/>
        <v>12</v>
      </c>
      <c r="F1541" s="14" t="str">
        <f>VLOOKUP(A1541,'_Holidays'!A1541:B3646,2,FALSE)</f>
        <v>Y</v>
      </c>
      <c r="G1541" s="17" t="str">
        <f>VLOOKUP(A1541,'_Holidays'!A1541:C3646,3,FALSE)</f>
        <v>N</v>
      </c>
      <c r="H1541" s="18">
        <v>19.3</v>
      </c>
      <c r="I1541" s="14" t="str">
        <f>IFERROR(__xludf.DUMMYFUNCTION("SPARKLINE(H1541,{""charttype"",""bar"";""color1"",""#00CCFF"";""max"",MAX($H$2:$H$2107)})"),"")</f>
        <v/>
      </c>
      <c r="J1541" s="18">
        <v>23.4</v>
      </c>
      <c r="K1541" s="14" t="str">
        <f>IFERROR(__xludf.DUMMYFUNCTION("SPARKLINE(J1541,{""charttype"",""bar"";""color1"",""#FF0000"";""max"",MAX($J$2:$J$2107)})"),"")</f>
        <v/>
      </c>
      <c r="L1541" s="18">
        <v>11.1</v>
      </c>
      <c r="M1541" s="18" t="str">
        <f>IFERROR(__xludf.DUMMYFUNCTION("SPARKLINE(L1541,{""charttype"",""bar"";""color1"",""#FF9900"";""max"",MAX($L$2:$L$2107)})"),"")</f>
        <v/>
      </c>
      <c r="N1541" s="18">
        <v>0.0</v>
      </c>
      <c r="O1541" s="14" t="str">
        <f>IFERROR(__xludf.DUMMYFUNCTION("SPARKLINE(N1541,{""charttype"",""bar"";""color1"",""#0066CC"";""max"",MAX($N$2:$N$2107)})"),"")</f>
        <v/>
      </c>
      <c r="P1541" s="16">
        <v>123994.3</v>
      </c>
      <c r="Q1541" s="19">
        <v>127.2766</v>
      </c>
      <c r="R1541" s="21">
        <f t="shared" si="5"/>
        <v>15781572.92</v>
      </c>
    </row>
    <row r="1542">
      <c r="A1542" s="6">
        <v>43545.0</v>
      </c>
      <c r="B1542" s="14" t="str">
        <f t="shared" si="1"/>
        <v>Thursday</v>
      </c>
      <c r="C1542" s="14" t="str">
        <f t="shared" si="2"/>
        <v>March</v>
      </c>
      <c r="D1542" s="15" t="str">
        <f t="shared" si="3"/>
        <v>2019</v>
      </c>
      <c r="E1542" s="16">
        <f t="shared" si="4"/>
        <v>12</v>
      </c>
      <c r="F1542" s="14" t="str">
        <f>VLOOKUP(A1542,'_Holidays'!A1542:B3647,2,FALSE)</f>
        <v>Y</v>
      </c>
      <c r="G1542" s="17" t="str">
        <f>VLOOKUP(A1542,'_Holidays'!A1542:C3647,3,FALSE)</f>
        <v>N</v>
      </c>
      <c r="H1542" s="18">
        <v>18.2</v>
      </c>
      <c r="I1542" s="14" t="str">
        <f>IFERROR(__xludf.DUMMYFUNCTION("SPARKLINE(H1542,{""charttype"",""bar"";""color1"",""#00CCFF"";""max"",MAX($H$2:$H$2107)})"),"")</f>
        <v/>
      </c>
      <c r="J1542" s="18">
        <v>24.3</v>
      </c>
      <c r="K1542" s="14" t="str">
        <f>IFERROR(__xludf.DUMMYFUNCTION("SPARKLINE(J1542,{""charttype"",""bar"";""color1"",""#FF0000"";""max"",MAX($J$2:$J$2107)})"),"")</f>
        <v/>
      </c>
      <c r="L1542" s="18">
        <v>12.5</v>
      </c>
      <c r="M1542" s="18" t="str">
        <f>IFERROR(__xludf.DUMMYFUNCTION("SPARKLINE(L1542,{""charttype"",""bar"";""color1"",""#FF9900"";""max"",MAX($L$2:$L$2107)})"),"")</f>
        <v/>
      </c>
      <c r="N1542" s="18">
        <v>0.0</v>
      </c>
      <c r="O1542" s="14" t="str">
        <f>IFERROR(__xludf.DUMMYFUNCTION("SPARKLINE(N1542,{""charttype"",""bar"";""color1"",""#0066CC"";""max"",MAX($N$2:$N$2107)})"),"")</f>
        <v/>
      </c>
      <c r="P1542" s="16">
        <v>124181.4</v>
      </c>
      <c r="Q1542" s="19">
        <v>115.4602</v>
      </c>
      <c r="R1542" s="21">
        <f t="shared" si="5"/>
        <v>14338009.28</v>
      </c>
    </row>
    <row r="1543">
      <c r="A1543" s="6">
        <v>43546.0</v>
      </c>
      <c r="B1543" s="14" t="str">
        <f t="shared" si="1"/>
        <v>Friday</v>
      </c>
      <c r="C1543" s="14" t="str">
        <f t="shared" si="2"/>
        <v>March</v>
      </c>
      <c r="D1543" s="15" t="str">
        <f t="shared" si="3"/>
        <v>2019</v>
      </c>
      <c r="E1543" s="16">
        <f t="shared" si="4"/>
        <v>12</v>
      </c>
      <c r="F1543" s="14" t="str">
        <f>VLOOKUP(A1543,'_Holidays'!A1543:B3648,2,FALSE)</f>
        <v>Y</v>
      </c>
      <c r="G1543" s="17" t="str">
        <f>VLOOKUP(A1543,'_Holidays'!A1543:C3648,3,FALSE)</f>
        <v>N</v>
      </c>
      <c r="H1543" s="18">
        <v>18.7</v>
      </c>
      <c r="I1543" s="14" t="str">
        <f>IFERROR(__xludf.DUMMYFUNCTION("SPARKLINE(H1543,{""charttype"",""bar"";""color1"",""#00CCFF"";""max"",MAX($H$2:$H$2107)})"),"")</f>
        <v/>
      </c>
      <c r="J1543" s="18">
        <v>28.6</v>
      </c>
      <c r="K1543" s="14" t="str">
        <f>IFERROR(__xludf.DUMMYFUNCTION("SPARKLINE(J1543,{""charttype"",""bar"";""color1"",""#FF0000"";""max"",MAX($J$2:$J$2107)})"),"")</f>
        <v/>
      </c>
      <c r="L1543" s="18">
        <v>15.3</v>
      </c>
      <c r="M1543" s="18" t="str">
        <f>IFERROR(__xludf.DUMMYFUNCTION("SPARKLINE(L1543,{""charttype"",""bar"";""color1"",""#FF9900"";""max"",MAX($L$2:$L$2107)})"),"")</f>
        <v/>
      </c>
      <c r="N1543" s="18">
        <v>0.0</v>
      </c>
      <c r="O1543" s="14" t="str">
        <f>IFERROR(__xludf.DUMMYFUNCTION("SPARKLINE(N1543,{""charttype"",""bar"";""color1"",""#0066CC"";""max"",MAX($N$2:$N$2107)})"),"")</f>
        <v/>
      </c>
      <c r="P1543" s="16">
        <v>128305.6</v>
      </c>
      <c r="Q1543" s="19">
        <v>111.2407</v>
      </c>
      <c r="R1543" s="21">
        <f t="shared" si="5"/>
        <v>14272804.76</v>
      </c>
    </row>
    <row r="1544">
      <c r="A1544" s="6">
        <v>43547.0</v>
      </c>
      <c r="B1544" s="14" t="str">
        <f t="shared" si="1"/>
        <v>Saturday</v>
      </c>
      <c r="C1544" s="14" t="str">
        <f t="shared" si="2"/>
        <v>March</v>
      </c>
      <c r="D1544" s="15" t="str">
        <f t="shared" si="3"/>
        <v>2019</v>
      </c>
      <c r="E1544" s="16">
        <f t="shared" si="4"/>
        <v>12</v>
      </c>
      <c r="F1544" s="14" t="str">
        <f>VLOOKUP(A1544,'_Holidays'!A1544:B3649,2,FALSE)</f>
        <v>Y</v>
      </c>
      <c r="G1544" s="17" t="str">
        <f>VLOOKUP(A1544,'_Holidays'!A1544:C3649,3,FALSE)</f>
        <v>N</v>
      </c>
      <c r="H1544" s="18">
        <v>19.9</v>
      </c>
      <c r="I1544" s="14" t="str">
        <f>IFERROR(__xludf.DUMMYFUNCTION("SPARKLINE(H1544,{""charttype"",""bar"";""color1"",""#00CCFF"";""max"",MAX($H$2:$H$2107)})"),"")</f>
        <v/>
      </c>
      <c r="J1544" s="18">
        <v>31.3</v>
      </c>
      <c r="K1544" s="14" t="str">
        <f>IFERROR(__xludf.DUMMYFUNCTION("SPARKLINE(J1544,{""charttype"",""bar"";""color1"",""#FF0000"";""max"",MAX($J$2:$J$2107)})"),"")</f>
        <v/>
      </c>
      <c r="L1544" s="18">
        <v>13.6</v>
      </c>
      <c r="M1544" s="18" t="str">
        <f>IFERROR(__xludf.DUMMYFUNCTION("SPARKLINE(L1544,{""charttype"",""bar"";""color1"",""#FF9900"";""max"",MAX($L$2:$L$2107)})"),"")</f>
        <v/>
      </c>
      <c r="N1544" s="18">
        <v>1.8</v>
      </c>
      <c r="O1544" s="14" t="str">
        <f>IFERROR(__xludf.DUMMYFUNCTION("SPARKLINE(N1544,{""charttype"",""bar"";""color1"",""#0066CC"";""max"",MAX($N$2:$N$2107)})"),"")</f>
        <v/>
      </c>
      <c r="P1544" s="16">
        <v>109147.7</v>
      </c>
      <c r="Q1544" s="19">
        <v>98.95473</v>
      </c>
      <c r="R1544" s="21">
        <f t="shared" si="5"/>
        <v>10800681.18</v>
      </c>
    </row>
    <row r="1545">
      <c r="A1545" s="6">
        <v>43548.0</v>
      </c>
      <c r="B1545" s="14" t="str">
        <f t="shared" si="1"/>
        <v>Sunday</v>
      </c>
      <c r="C1545" s="14" t="str">
        <f t="shared" si="2"/>
        <v>March</v>
      </c>
      <c r="D1545" s="15" t="str">
        <f t="shared" si="3"/>
        <v>2019</v>
      </c>
      <c r="E1545" s="16">
        <f t="shared" si="4"/>
        <v>13</v>
      </c>
      <c r="F1545" s="14" t="str">
        <f>VLOOKUP(A1545,'_Holidays'!A1545:B3650,2,FALSE)</f>
        <v>Y</v>
      </c>
      <c r="G1545" s="17" t="str">
        <f>VLOOKUP(A1545,'_Holidays'!A1545:C3650,3,FALSE)</f>
        <v>N</v>
      </c>
      <c r="H1545" s="18">
        <v>16.5</v>
      </c>
      <c r="I1545" s="14" t="str">
        <f>IFERROR(__xludf.DUMMYFUNCTION("SPARKLINE(H1545,{""charttype"",""bar"";""color1"",""#00CCFF"";""max"",MAX($H$2:$H$2107)})"),"")</f>
        <v/>
      </c>
      <c r="J1545" s="18">
        <v>29.3</v>
      </c>
      <c r="K1545" s="14" t="str">
        <f>IFERROR(__xludf.DUMMYFUNCTION("SPARKLINE(J1545,{""charttype"",""bar"";""color1"",""#FF0000"";""max"",MAX($J$2:$J$2107)})"),"")</f>
        <v/>
      </c>
      <c r="L1545" s="18">
        <v>16.9</v>
      </c>
      <c r="M1545" s="18" t="str">
        <f>IFERROR(__xludf.DUMMYFUNCTION("SPARKLINE(L1545,{""charttype"",""bar"";""color1"",""#FF9900"";""max"",MAX($L$2:$L$2107)})"),"")</f>
        <v/>
      </c>
      <c r="N1545" s="18">
        <v>2.0</v>
      </c>
      <c r="O1545" s="14" t="str">
        <f>IFERROR(__xludf.DUMMYFUNCTION("SPARKLINE(N1545,{""charttype"",""bar"";""color1"",""#0066CC"";""max"",MAX($N$2:$N$2107)})"),"")</f>
        <v/>
      </c>
      <c r="P1545" s="16">
        <v>104226.8</v>
      </c>
      <c r="Q1545" s="19">
        <v>97.8576</v>
      </c>
      <c r="R1545" s="21">
        <f t="shared" si="5"/>
        <v>10199384.5</v>
      </c>
    </row>
    <row r="1546">
      <c r="A1546" s="6">
        <v>43549.0</v>
      </c>
      <c r="B1546" s="14" t="str">
        <f t="shared" si="1"/>
        <v>Monday</v>
      </c>
      <c r="C1546" s="14" t="str">
        <f t="shared" si="2"/>
        <v>March</v>
      </c>
      <c r="D1546" s="15" t="str">
        <f t="shared" si="3"/>
        <v>2019</v>
      </c>
      <c r="E1546" s="16">
        <f t="shared" si="4"/>
        <v>13</v>
      </c>
      <c r="F1546" s="14" t="str">
        <f>VLOOKUP(A1546,'_Holidays'!A1546:B3651,2,FALSE)</f>
        <v>Y</v>
      </c>
      <c r="G1546" s="17" t="str">
        <f>VLOOKUP(A1546,'_Holidays'!A1546:C3651,3,FALSE)</f>
        <v>N</v>
      </c>
      <c r="H1546" s="18">
        <v>14.8</v>
      </c>
      <c r="I1546" s="14" t="str">
        <f>IFERROR(__xludf.DUMMYFUNCTION("SPARKLINE(H1546,{""charttype"",""bar"";""color1"",""#00CCFF"";""max"",MAX($H$2:$H$2107)})"),"")</f>
        <v/>
      </c>
      <c r="J1546" s="18">
        <v>19.0</v>
      </c>
      <c r="K1546" s="14" t="str">
        <f>IFERROR(__xludf.DUMMYFUNCTION("SPARKLINE(J1546,{""charttype"",""bar"";""color1"",""#FF0000"";""max"",MAX($J$2:$J$2107)})"),"")</f>
        <v/>
      </c>
      <c r="L1546" s="18">
        <v>13.6</v>
      </c>
      <c r="M1546" s="18" t="str">
        <f>IFERROR(__xludf.DUMMYFUNCTION("SPARKLINE(L1546,{""charttype"",""bar"";""color1"",""#FF9900"";""max"",MAX($L$2:$L$2107)})"),"")</f>
        <v/>
      </c>
      <c r="N1546" s="18">
        <v>0.2</v>
      </c>
      <c r="O1546" s="14" t="str">
        <f>IFERROR(__xludf.DUMMYFUNCTION("SPARKLINE(N1546,{""charttype"",""bar"";""color1"",""#0066CC"";""max"",MAX($N$2:$N$2107)})"),"")</f>
        <v/>
      </c>
      <c r="P1546" s="16">
        <v>107583.9</v>
      </c>
      <c r="Q1546" s="19">
        <v>80.29293</v>
      </c>
      <c r="R1546" s="21">
        <f t="shared" si="5"/>
        <v>8638226.552</v>
      </c>
    </row>
    <row r="1547">
      <c r="A1547" s="6">
        <v>43550.0</v>
      </c>
      <c r="B1547" s="14" t="str">
        <f t="shared" si="1"/>
        <v>Tuesday</v>
      </c>
      <c r="C1547" s="14" t="str">
        <f t="shared" si="2"/>
        <v>March</v>
      </c>
      <c r="D1547" s="15" t="str">
        <f t="shared" si="3"/>
        <v>2019</v>
      </c>
      <c r="E1547" s="16">
        <f t="shared" si="4"/>
        <v>13</v>
      </c>
      <c r="F1547" s="14" t="str">
        <f>VLOOKUP(A1547,'_Holidays'!A1547:B3652,2,FALSE)</f>
        <v>Y</v>
      </c>
      <c r="G1547" s="17" t="str">
        <f>VLOOKUP(A1547,'_Holidays'!A1547:C3652,3,FALSE)</f>
        <v>N</v>
      </c>
      <c r="H1547" s="18">
        <v>12.3</v>
      </c>
      <c r="I1547" s="14" t="str">
        <f>IFERROR(__xludf.DUMMYFUNCTION("SPARKLINE(H1547,{""charttype"",""bar"";""color1"",""#00CCFF"";""max"",MAX($H$2:$H$2107)})"),"")</f>
        <v/>
      </c>
      <c r="J1547" s="18">
        <v>20.3</v>
      </c>
      <c r="K1547" s="14" t="str">
        <f>IFERROR(__xludf.DUMMYFUNCTION("SPARKLINE(J1547,{""charttype"",""bar"";""color1"",""#FF0000"";""max"",MAX($J$2:$J$2107)})"),"")</f>
        <v/>
      </c>
      <c r="L1547" s="18">
        <v>15.9</v>
      </c>
      <c r="M1547" s="18" t="str">
        <f>IFERROR(__xludf.DUMMYFUNCTION("SPARKLINE(L1547,{""charttype"",""bar"";""color1"",""#FF9900"";""max"",MAX($L$2:$L$2107)})"),"")</f>
        <v/>
      </c>
      <c r="N1547" s="18">
        <v>0.0</v>
      </c>
      <c r="O1547" s="14" t="str">
        <f>IFERROR(__xludf.DUMMYFUNCTION("SPARKLINE(N1547,{""charttype"",""bar"";""color1"",""#0066CC"";""max"",MAX($N$2:$N$2107)})"),"")</f>
        <v/>
      </c>
      <c r="P1547" s="16">
        <v>108840.2</v>
      </c>
      <c r="Q1547" s="19">
        <v>95.56789</v>
      </c>
      <c r="R1547" s="21">
        <f t="shared" si="5"/>
        <v>10401628.26</v>
      </c>
    </row>
    <row r="1548">
      <c r="A1548" s="6">
        <v>43551.0</v>
      </c>
      <c r="B1548" s="14" t="str">
        <f t="shared" si="1"/>
        <v>Wednesday</v>
      </c>
      <c r="C1548" s="14" t="str">
        <f t="shared" si="2"/>
        <v>March</v>
      </c>
      <c r="D1548" s="15" t="str">
        <f t="shared" si="3"/>
        <v>2019</v>
      </c>
      <c r="E1548" s="16">
        <f t="shared" si="4"/>
        <v>13</v>
      </c>
      <c r="F1548" s="14" t="str">
        <f>VLOOKUP(A1548,'_Holidays'!A1548:B3653,2,FALSE)</f>
        <v>Y</v>
      </c>
      <c r="G1548" s="17" t="str">
        <f>VLOOKUP(A1548,'_Holidays'!A1548:C3653,3,FALSE)</f>
        <v>N</v>
      </c>
      <c r="H1548" s="18">
        <v>11.1</v>
      </c>
      <c r="I1548" s="14" t="str">
        <f>IFERROR(__xludf.DUMMYFUNCTION("SPARKLINE(H1548,{""charttype"",""bar"";""color1"",""#00CCFF"";""max"",MAX($H$2:$H$2107)})"),"")</f>
        <v/>
      </c>
      <c r="J1548" s="18">
        <v>21.7</v>
      </c>
      <c r="K1548" s="14" t="str">
        <f>IFERROR(__xludf.DUMMYFUNCTION("SPARKLINE(J1548,{""charttype"",""bar"";""color1"",""#FF0000"";""max"",MAX($J$2:$J$2107)})"),"")</f>
        <v/>
      </c>
      <c r="L1548" s="18">
        <v>17.8</v>
      </c>
      <c r="M1548" s="18" t="str">
        <f>IFERROR(__xludf.DUMMYFUNCTION("SPARKLINE(L1548,{""charttype"",""bar"";""color1"",""#FF9900"";""max"",MAX($L$2:$L$2107)})"),"")</f>
        <v/>
      </c>
      <c r="N1548" s="18">
        <v>0.0</v>
      </c>
      <c r="O1548" s="14" t="str">
        <f>IFERROR(__xludf.DUMMYFUNCTION("SPARKLINE(N1548,{""charttype"",""bar"";""color1"",""#0066CC"";""max"",MAX($N$2:$N$2107)})"),"")</f>
        <v/>
      </c>
      <c r="P1548" s="16">
        <v>113307.6</v>
      </c>
      <c r="Q1548" s="19">
        <v>114.1614</v>
      </c>
      <c r="R1548" s="21">
        <f t="shared" si="5"/>
        <v>12935354.25</v>
      </c>
    </row>
    <row r="1549">
      <c r="A1549" s="6">
        <v>43552.0</v>
      </c>
      <c r="B1549" s="14" t="str">
        <f t="shared" si="1"/>
        <v>Thursday</v>
      </c>
      <c r="C1549" s="14" t="str">
        <f t="shared" si="2"/>
        <v>March</v>
      </c>
      <c r="D1549" s="15" t="str">
        <f t="shared" si="3"/>
        <v>2019</v>
      </c>
      <c r="E1549" s="16">
        <f t="shared" si="4"/>
        <v>13</v>
      </c>
      <c r="F1549" s="14" t="str">
        <f>VLOOKUP(A1549,'_Holidays'!A1549:B3654,2,FALSE)</f>
        <v>Y</v>
      </c>
      <c r="G1549" s="17" t="str">
        <f>VLOOKUP(A1549,'_Holidays'!A1549:C3654,3,FALSE)</f>
        <v>N</v>
      </c>
      <c r="H1549" s="18">
        <v>11.6</v>
      </c>
      <c r="I1549" s="14" t="str">
        <f>IFERROR(__xludf.DUMMYFUNCTION("SPARKLINE(H1549,{""charttype"",""bar"";""color1"",""#00CCFF"";""max"",MAX($H$2:$H$2107)})"),"")</f>
        <v/>
      </c>
      <c r="J1549" s="18">
        <v>27.9</v>
      </c>
      <c r="K1549" s="14" t="str">
        <f>IFERROR(__xludf.DUMMYFUNCTION("SPARKLINE(J1549,{""charttype"",""bar"";""color1"",""#FF0000"";""max"",MAX($J$2:$J$2107)})"),"")</f>
        <v/>
      </c>
      <c r="L1549" s="18">
        <v>17.8</v>
      </c>
      <c r="M1549" s="18" t="str">
        <f>IFERROR(__xludf.DUMMYFUNCTION("SPARKLINE(L1549,{""charttype"",""bar"";""color1"",""#FF9900"";""max"",MAX($L$2:$L$2107)})"),"")</f>
        <v/>
      </c>
      <c r="N1549" s="18">
        <v>0.0</v>
      </c>
      <c r="O1549" s="14" t="str">
        <f>IFERROR(__xludf.DUMMYFUNCTION("SPARKLINE(N1549,{""charttype"",""bar"";""color1"",""#0066CC"";""max"",MAX($N$2:$N$2107)})"),"")</f>
        <v/>
      </c>
      <c r="P1549" s="16">
        <v>113923.2</v>
      </c>
      <c r="Q1549" s="19">
        <v>108.4603</v>
      </c>
      <c r="R1549" s="21">
        <f t="shared" si="5"/>
        <v>12356144.45</v>
      </c>
    </row>
    <row r="1550">
      <c r="A1550" s="6">
        <v>43553.0</v>
      </c>
      <c r="B1550" s="14" t="str">
        <f t="shared" si="1"/>
        <v>Friday</v>
      </c>
      <c r="C1550" s="14" t="str">
        <f t="shared" si="2"/>
        <v>March</v>
      </c>
      <c r="D1550" s="15" t="str">
        <f t="shared" si="3"/>
        <v>2019</v>
      </c>
      <c r="E1550" s="16">
        <f t="shared" si="4"/>
        <v>13</v>
      </c>
      <c r="F1550" s="14" t="str">
        <f>VLOOKUP(A1550,'_Holidays'!A1550:B3655,2,FALSE)</f>
        <v>Y</v>
      </c>
      <c r="G1550" s="17" t="str">
        <f>VLOOKUP(A1550,'_Holidays'!A1550:C3655,3,FALSE)</f>
        <v>N</v>
      </c>
      <c r="H1550" s="18">
        <v>14.6</v>
      </c>
      <c r="I1550" s="14" t="str">
        <f>IFERROR(__xludf.DUMMYFUNCTION("SPARKLINE(H1550,{""charttype"",""bar"";""color1"",""#00CCFF"";""max"",MAX($H$2:$H$2107)})"),"")</f>
        <v/>
      </c>
      <c r="J1550" s="18">
        <v>28.5</v>
      </c>
      <c r="K1550" s="14" t="str">
        <f>IFERROR(__xludf.DUMMYFUNCTION("SPARKLINE(J1550,{""charttype"",""bar"";""color1"",""#FF0000"";""max"",MAX($J$2:$J$2107)})"),"")</f>
        <v/>
      </c>
      <c r="L1550" s="18">
        <v>4.9</v>
      </c>
      <c r="M1550" s="18" t="str">
        <f>IFERROR(__xludf.DUMMYFUNCTION("SPARKLINE(L1550,{""charttype"",""bar"";""color1"",""#FF9900"";""max"",MAX($L$2:$L$2107)})"),"")</f>
        <v/>
      </c>
      <c r="N1550" s="18">
        <v>0.0</v>
      </c>
      <c r="O1550" s="14" t="str">
        <f>IFERROR(__xludf.DUMMYFUNCTION("SPARKLINE(N1550,{""charttype"",""bar"";""color1"",""#0066CC"";""max"",MAX($N$2:$N$2107)})"),"")</f>
        <v/>
      </c>
      <c r="P1550" s="16">
        <v>110768.3</v>
      </c>
      <c r="Q1550" s="19">
        <v>83.98954</v>
      </c>
      <c r="R1550" s="21">
        <f t="shared" si="5"/>
        <v>9303378.564</v>
      </c>
    </row>
    <row r="1551">
      <c r="A1551" s="6">
        <v>43554.0</v>
      </c>
      <c r="B1551" s="14" t="str">
        <f t="shared" si="1"/>
        <v>Saturday</v>
      </c>
      <c r="C1551" s="14" t="str">
        <f t="shared" si="2"/>
        <v>March</v>
      </c>
      <c r="D1551" s="15" t="str">
        <f t="shared" si="3"/>
        <v>2019</v>
      </c>
      <c r="E1551" s="16">
        <f t="shared" si="4"/>
        <v>13</v>
      </c>
      <c r="F1551" s="14" t="str">
        <f>VLOOKUP(A1551,'_Holidays'!A1551:B3656,2,FALSE)</f>
        <v>Y</v>
      </c>
      <c r="G1551" s="17" t="str">
        <f>VLOOKUP(A1551,'_Holidays'!A1551:C3656,3,FALSE)</f>
        <v>N</v>
      </c>
      <c r="H1551" s="18">
        <v>9.1</v>
      </c>
      <c r="I1551" s="14" t="str">
        <f>IFERROR(__xludf.DUMMYFUNCTION("SPARKLINE(H1551,{""charttype"",""bar"";""color1"",""#00CCFF"";""max"",MAX($H$2:$H$2107)})"),"")</f>
        <v/>
      </c>
      <c r="J1551" s="18">
        <v>15.6</v>
      </c>
      <c r="K1551" s="14" t="str">
        <f>IFERROR(__xludf.DUMMYFUNCTION("SPARKLINE(J1551,{""charttype"",""bar"";""color1"",""#FF0000"";""max"",MAX($J$2:$J$2107)})"),"")</f>
        <v/>
      </c>
      <c r="L1551" s="18">
        <v>11.4</v>
      </c>
      <c r="M1551" s="18" t="str">
        <f>IFERROR(__xludf.DUMMYFUNCTION("SPARKLINE(L1551,{""charttype"",""bar"";""color1"",""#FF9900"";""max"",MAX($L$2:$L$2107)})"),"")</f>
        <v/>
      </c>
      <c r="N1551" s="18">
        <v>1.8</v>
      </c>
      <c r="O1551" s="14" t="str">
        <f>IFERROR(__xludf.DUMMYFUNCTION("SPARKLINE(N1551,{""charttype"",""bar"";""color1"",""#0066CC"";""max"",MAX($N$2:$N$2107)})"),"")</f>
        <v/>
      </c>
      <c r="P1551" s="16">
        <v>101262.7</v>
      </c>
      <c r="Q1551" s="19">
        <v>85.16593</v>
      </c>
      <c r="R1551" s="21">
        <f t="shared" si="5"/>
        <v>8624132.02</v>
      </c>
    </row>
    <row r="1552">
      <c r="A1552" s="6">
        <v>43555.0</v>
      </c>
      <c r="B1552" s="14" t="str">
        <f t="shared" si="1"/>
        <v>Sunday</v>
      </c>
      <c r="C1552" s="14" t="str">
        <f t="shared" si="2"/>
        <v>March</v>
      </c>
      <c r="D1552" s="15" t="str">
        <f t="shared" si="3"/>
        <v>2019</v>
      </c>
      <c r="E1552" s="16">
        <f t="shared" si="4"/>
        <v>14</v>
      </c>
      <c r="F1552" s="14" t="str">
        <f>VLOOKUP(A1552,'_Holidays'!A1552:B3657,2,FALSE)</f>
        <v>Y</v>
      </c>
      <c r="G1552" s="17" t="str">
        <f>VLOOKUP(A1552,'_Holidays'!A1552:C3657,3,FALSE)</f>
        <v>N</v>
      </c>
      <c r="H1552" s="18">
        <v>9.4</v>
      </c>
      <c r="I1552" s="14" t="str">
        <f>IFERROR(__xludf.DUMMYFUNCTION("SPARKLINE(H1552,{""charttype"",""bar"";""color1"",""#00CCFF"";""max"",MAX($H$2:$H$2107)})"),"")</f>
        <v/>
      </c>
      <c r="J1552" s="18">
        <v>18.5</v>
      </c>
      <c r="K1552" s="14" t="str">
        <f>IFERROR(__xludf.DUMMYFUNCTION("SPARKLINE(J1552,{""charttype"",""bar"";""color1"",""#FF0000"";""max"",MAX($J$2:$J$2107)})"),"")</f>
        <v/>
      </c>
      <c r="L1552" s="18">
        <v>8.0</v>
      </c>
      <c r="M1552" s="18" t="str">
        <f>IFERROR(__xludf.DUMMYFUNCTION("SPARKLINE(L1552,{""charttype"",""bar"";""color1"",""#FF9900"";""max"",MAX($L$2:$L$2107)})"),"")</f>
        <v/>
      </c>
      <c r="N1552" s="18">
        <v>2.2</v>
      </c>
      <c r="O1552" s="14" t="str">
        <f>IFERROR(__xludf.DUMMYFUNCTION("SPARKLINE(N1552,{""charttype"",""bar"";""color1"",""#0066CC"";""max"",MAX($N$2:$N$2107)})"),"")</f>
        <v/>
      </c>
      <c r="P1552" s="16">
        <v>101119.8</v>
      </c>
      <c r="Q1552" s="19">
        <v>94.38959</v>
      </c>
      <c r="R1552" s="21">
        <f t="shared" si="5"/>
        <v>9544656.463</v>
      </c>
    </row>
    <row r="1553">
      <c r="A1553" s="6">
        <v>43556.0</v>
      </c>
      <c r="B1553" s="14" t="str">
        <f t="shared" si="1"/>
        <v>Monday</v>
      </c>
      <c r="C1553" s="14" t="str">
        <f t="shared" si="2"/>
        <v>April</v>
      </c>
      <c r="D1553" s="15" t="str">
        <f t="shared" si="3"/>
        <v>2019</v>
      </c>
      <c r="E1553" s="16">
        <f t="shared" si="4"/>
        <v>14</v>
      </c>
      <c r="F1553" s="14" t="str">
        <f>VLOOKUP(A1553,'_Holidays'!A1553:B3658,2,FALSE)</f>
        <v>Y</v>
      </c>
      <c r="G1553" s="17" t="str">
        <f>VLOOKUP(A1553,'_Holidays'!A1553:C3658,3,FALSE)</f>
        <v>N</v>
      </c>
      <c r="H1553" s="18">
        <v>13.0</v>
      </c>
      <c r="I1553" s="14" t="str">
        <f>IFERROR(__xludf.DUMMYFUNCTION("SPARKLINE(H1553,{""charttype"",""bar"";""color1"",""#00CCFF"";""max"",MAX($H$2:$H$2107)})"),"")</f>
        <v/>
      </c>
      <c r="J1553" s="18">
        <v>17.1</v>
      </c>
      <c r="K1553" s="14" t="str">
        <f>IFERROR(__xludf.DUMMYFUNCTION("SPARKLINE(J1553,{""charttype"",""bar"";""color1"",""#FF0000"";""max"",MAX($J$2:$J$2107)})"),"")</f>
        <v/>
      </c>
      <c r="L1553" s="18">
        <v>6.6</v>
      </c>
      <c r="M1553" s="18" t="str">
        <f>IFERROR(__xludf.DUMMYFUNCTION("SPARKLINE(L1553,{""charttype"",""bar"";""color1"",""#FF9900"";""max"",MAX($L$2:$L$2107)})"),"")</f>
        <v/>
      </c>
      <c r="N1553" s="18">
        <v>0.2</v>
      </c>
      <c r="O1553" s="14" t="str">
        <f>IFERROR(__xludf.DUMMYFUNCTION("SPARKLINE(N1553,{""charttype"",""bar"";""color1"",""#0066CC"";""max"",MAX($N$2:$N$2107)})"),"")</f>
        <v/>
      </c>
      <c r="P1553" s="16">
        <v>116817.4</v>
      </c>
      <c r="Q1553" s="19">
        <v>131.3335</v>
      </c>
      <c r="R1553" s="21">
        <f t="shared" si="5"/>
        <v>15342038</v>
      </c>
    </row>
    <row r="1554">
      <c r="A1554" s="6">
        <v>43557.0</v>
      </c>
      <c r="B1554" s="14" t="str">
        <f t="shared" si="1"/>
        <v>Tuesday</v>
      </c>
      <c r="C1554" s="14" t="str">
        <f t="shared" si="2"/>
        <v>April</v>
      </c>
      <c r="D1554" s="15" t="str">
        <f t="shared" si="3"/>
        <v>2019</v>
      </c>
      <c r="E1554" s="16">
        <f t="shared" si="4"/>
        <v>14</v>
      </c>
      <c r="F1554" s="14" t="str">
        <f>VLOOKUP(A1554,'_Holidays'!A1554:B3659,2,FALSE)</f>
        <v>Y</v>
      </c>
      <c r="G1554" s="17" t="str">
        <f>VLOOKUP(A1554,'_Holidays'!A1554:C3659,3,FALSE)</f>
        <v>N</v>
      </c>
      <c r="H1554" s="18">
        <v>7.4</v>
      </c>
      <c r="I1554" s="14" t="str">
        <f>IFERROR(__xludf.DUMMYFUNCTION("SPARKLINE(H1554,{""charttype"",""bar"";""color1"",""#00CCFF"";""max"",MAX($H$2:$H$2107)})"),"")</f>
        <v/>
      </c>
      <c r="J1554" s="18">
        <v>25.9</v>
      </c>
      <c r="K1554" s="14" t="str">
        <f>IFERROR(__xludf.DUMMYFUNCTION("SPARKLINE(J1554,{""charttype"",""bar"";""color1"",""#FF0000"";""max"",MAX($J$2:$J$2107)})"),"")</f>
        <v/>
      </c>
      <c r="L1554" s="18">
        <v>16.6</v>
      </c>
      <c r="M1554" s="18" t="str">
        <f>IFERROR(__xludf.DUMMYFUNCTION("SPARKLINE(L1554,{""charttype"",""bar"";""color1"",""#FF9900"";""max"",MAX($L$2:$L$2107)})"),"")</f>
        <v/>
      </c>
      <c r="N1554" s="18">
        <v>0.0</v>
      </c>
      <c r="O1554" s="14" t="str">
        <f>IFERROR(__xludf.DUMMYFUNCTION("SPARKLINE(N1554,{""charttype"",""bar"";""color1"",""#0066CC"";""max"",MAX($N$2:$N$2107)})"),"")</f>
        <v/>
      </c>
      <c r="P1554" s="16">
        <v>114927.2</v>
      </c>
      <c r="Q1554" s="19">
        <v>119.3976</v>
      </c>
      <c r="R1554" s="21">
        <f t="shared" si="5"/>
        <v>13722031.85</v>
      </c>
    </row>
    <row r="1555">
      <c r="A1555" s="6">
        <v>43558.0</v>
      </c>
      <c r="B1555" s="14" t="str">
        <f t="shared" si="1"/>
        <v>Wednesday</v>
      </c>
      <c r="C1555" s="14" t="str">
        <f t="shared" si="2"/>
        <v>April</v>
      </c>
      <c r="D1555" s="15" t="str">
        <f t="shared" si="3"/>
        <v>2019</v>
      </c>
      <c r="E1555" s="16">
        <f t="shared" si="4"/>
        <v>14</v>
      </c>
      <c r="F1555" s="14" t="str">
        <f>VLOOKUP(A1555,'_Holidays'!A1555:B3660,2,FALSE)</f>
        <v>Y</v>
      </c>
      <c r="G1555" s="17" t="str">
        <f>VLOOKUP(A1555,'_Holidays'!A1555:C3660,3,FALSE)</f>
        <v>N</v>
      </c>
      <c r="H1555" s="18">
        <v>9.4</v>
      </c>
      <c r="I1555" s="14" t="str">
        <f>IFERROR(__xludf.DUMMYFUNCTION("SPARKLINE(H1555,{""charttype"",""bar"";""color1"",""#00CCFF"";""max"",MAX($H$2:$H$2107)})"),"")</f>
        <v/>
      </c>
      <c r="J1555" s="18">
        <v>24.7</v>
      </c>
      <c r="K1555" s="14" t="str">
        <f>IFERROR(__xludf.DUMMYFUNCTION("SPARKLINE(J1555,{""charttype"",""bar"";""color1"",""#FF0000"";""max"",MAX($J$2:$J$2107)})"),"")</f>
        <v/>
      </c>
      <c r="L1555" s="18">
        <v>10.9</v>
      </c>
      <c r="M1555" s="18" t="str">
        <f>IFERROR(__xludf.DUMMYFUNCTION("SPARKLINE(L1555,{""charttype"",""bar"";""color1"",""#FF9900"";""max"",MAX($L$2:$L$2107)})"),"")</f>
        <v/>
      </c>
      <c r="N1555" s="18">
        <v>0.0</v>
      </c>
      <c r="O1555" s="14" t="str">
        <f>IFERROR(__xludf.DUMMYFUNCTION("SPARKLINE(N1555,{""charttype"",""bar"";""color1"",""#0066CC"";""max"",MAX($N$2:$N$2107)})"),"")</f>
        <v/>
      </c>
      <c r="P1555" s="16">
        <v>115188.8</v>
      </c>
      <c r="Q1555" s="19">
        <v>112.9081</v>
      </c>
      <c r="R1555" s="21">
        <f t="shared" si="5"/>
        <v>13005748.55</v>
      </c>
    </row>
    <row r="1556">
      <c r="A1556" s="6">
        <v>43559.0</v>
      </c>
      <c r="B1556" s="14" t="str">
        <f t="shared" si="1"/>
        <v>Thursday</v>
      </c>
      <c r="C1556" s="14" t="str">
        <f t="shared" si="2"/>
        <v>April</v>
      </c>
      <c r="D1556" s="15" t="str">
        <f t="shared" si="3"/>
        <v>2019</v>
      </c>
      <c r="E1556" s="16">
        <f t="shared" si="4"/>
        <v>14</v>
      </c>
      <c r="F1556" s="14" t="str">
        <f>VLOOKUP(A1556,'_Holidays'!A1556:B3661,2,FALSE)</f>
        <v>Y</v>
      </c>
      <c r="G1556" s="17" t="str">
        <f>VLOOKUP(A1556,'_Holidays'!A1556:C3661,3,FALSE)</f>
        <v>N</v>
      </c>
      <c r="H1556" s="18">
        <v>13.3</v>
      </c>
      <c r="I1556" s="14" t="str">
        <f>IFERROR(__xludf.DUMMYFUNCTION("SPARKLINE(H1556,{""charttype"",""bar"";""color1"",""#00CCFF"";""max"",MAX($H$2:$H$2107)})"),"")</f>
        <v/>
      </c>
      <c r="J1556" s="18">
        <v>21.9</v>
      </c>
      <c r="K1556" s="14" t="str">
        <f>IFERROR(__xludf.DUMMYFUNCTION("SPARKLINE(J1556,{""charttype"",""bar"";""color1"",""#FF0000"";""max"",MAX($J$2:$J$2107)})"),"")</f>
        <v/>
      </c>
      <c r="L1556" s="18">
        <v>13.9</v>
      </c>
      <c r="M1556" s="18" t="str">
        <f>IFERROR(__xludf.DUMMYFUNCTION("SPARKLINE(L1556,{""charttype"",""bar"";""color1"",""#FF9900"";""max"",MAX($L$2:$L$2107)})"),"")</f>
        <v/>
      </c>
      <c r="N1556" s="18">
        <v>0.0</v>
      </c>
      <c r="O1556" s="14" t="str">
        <f>IFERROR(__xludf.DUMMYFUNCTION("SPARKLINE(N1556,{""charttype"",""bar"";""color1"",""#0066CC"";""max"",MAX($N$2:$N$2107)})"),"")</f>
        <v/>
      </c>
      <c r="P1556" s="16">
        <v>113763.8</v>
      </c>
      <c r="Q1556" s="19">
        <v>116.7565</v>
      </c>
      <c r="R1556" s="21">
        <f t="shared" si="5"/>
        <v>13282663.11</v>
      </c>
    </row>
    <row r="1557">
      <c r="A1557" s="6">
        <v>43560.0</v>
      </c>
      <c r="B1557" s="14" t="str">
        <f t="shared" si="1"/>
        <v>Friday</v>
      </c>
      <c r="C1557" s="14" t="str">
        <f t="shared" si="2"/>
        <v>April</v>
      </c>
      <c r="D1557" s="15" t="str">
        <f t="shared" si="3"/>
        <v>2019</v>
      </c>
      <c r="E1557" s="16">
        <f t="shared" si="4"/>
        <v>14</v>
      </c>
      <c r="F1557" s="14" t="str">
        <f>VLOOKUP(A1557,'_Holidays'!A1557:B3662,2,FALSE)</f>
        <v>N</v>
      </c>
      <c r="G1557" s="17" t="str">
        <f>VLOOKUP(A1557,'_Holidays'!A1557:C3662,3,FALSE)</f>
        <v>N</v>
      </c>
      <c r="H1557" s="18">
        <v>14.4</v>
      </c>
      <c r="I1557" s="14" t="str">
        <f>IFERROR(__xludf.DUMMYFUNCTION("SPARKLINE(H1557,{""charttype"",""bar"";""color1"",""#00CCFF"";""max"",MAX($H$2:$H$2107)})"),"")</f>
        <v/>
      </c>
      <c r="J1557" s="18">
        <v>28.5</v>
      </c>
      <c r="K1557" s="14" t="str">
        <f>IFERROR(__xludf.DUMMYFUNCTION("SPARKLINE(J1557,{""charttype"",""bar"";""color1"",""#FF0000"";""max"",MAX($J$2:$J$2107)})"),"")</f>
        <v/>
      </c>
      <c r="L1557" s="18">
        <v>15.3</v>
      </c>
      <c r="M1557" s="18" t="str">
        <f>IFERROR(__xludf.DUMMYFUNCTION("SPARKLINE(L1557,{""charttype"",""bar"";""color1"",""#FF9900"";""max"",MAX($L$2:$L$2107)})"),"")</f>
        <v/>
      </c>
      <c r="N1557" s="18">
        <v>0.0</v>
      </c>
      <c r="O1557" s="14" t="str">
        <f>IFERROR(__xludf.DUMMYFUNCTION("SPARKLINE(N1557,{""charttype"",""bar"";""color1"",""#0066CC"";""max"",MAX($N$2:$N$2107)})"),"")</f>
        <v/>
      </c>
      <c r="P1557" s="16">
        <v>111484.7</v>
      </c>
      <c r="Q1557" s="19">
        <v>98.5303</v>
      </c>
      <c r="R1557" s="21">
        <f t="shared" si="5"/>
        <v>10984620.94</v>
      </c>
    </row>
    <row r="1558">
      <c r="A1558" s="6">
        <v>43561.0</v>
      </c>
      <c r="B1558" s="14" t="str">
        <f t="shared" si="1"/>
        <v>Saturday</v>
      </c>
      <c r="C1558" s="14" t="str">
        <f t="shared" si="2"/>
        <v>April</v>
      </c>
      <c r="D1558" s="15" t="str">
        <f t="shared" si="3"/>
        <v>2019</v>
      </c>
      <c r="E1558" s="16">
        <f t="shared" si="4"/>
        <v>14</v>
      </c>
      <c r="F1558" s="14" t="str">
        <f>VLOOKUP(A1558,'_Holidays'!A1558:B3663,2,FALSE)</f>
        <v>N</v>
      </c>
      <c r="G1558" s="17" t="str">
        <f>VLOOKUP(A1558,'_Holidays'!A1558:C3663,3,FALSE)</f>
        <v>N</v>
      </c>
      <c r="H1558" s="18">
        <v>16.5</v>
      </c>
      <c r="I1558" s="14" t="str">
        <f>IFERROR(__xludf.DUMMYFUNCTION("SPARKLINE(H1558,{""charttype"",""bar"";""color1"",""#00CCFF"";""max"",MAX($H$2:$H$2107)})"),"")</f>
        <v/>
      </c>
      <c r="J1558" s="18">
        <v>20.1</v>
      </c>
      <c r="K1558" s="14" t="str">
        <f>IFERROR(__xludf.DUMMYFUNCTION("SPARKLINE(J1558,{""charttype"",""bar"";""color1"",""#FF0000"";""max"",MAX($J$2:$J$2107)})"),"")</f>
        <v/>
      </c>
      <c r="L1558" s="18">
        <v>12.4</v>
      </c>
      <c r="M1558" s="18" t="str">
        <f>IFERROR(__xludf.DUMMYFUNCTION("SPARKLINE(L1558,{""charttype"",""bar"";""color1"",""#FF9900"";""max"",MAX($L$2:$L$2107)})"),"")</f>
        <v/>
      </c>
      <c r="N1558" s="18">
        <v>0.0</v>
      </c>
      <c r="O1558" s="14" t="str">
        <f>IFERROR(__xludf.DUMMYFUNCTION("SPARKLINE(N1558,{""charttype"",""bar"";""color1"",""#0066CC"";""max"",MAX($N$2:$N$2107)})"),"")</f>
        <v/>
      </c>
      <c r="P1558" s="16">
        <v>102229.6</v>
      </c>
      <c r="Q1558" s="19">
        <v>103.273</v>
      </c>
      <c r="R1558" s="21">
        <f t="shared" si="5"/>
        <v>10557557.48</v>
      </c>
    </row>
    <row r="1559">
      <c r="A1559" s="6">
        <v>43562.0</v>
      </c>
      <c r="B1559" s="14" t="str">
        <f t="shared" si="1"/>
        <v>Sunday</v>
      </c>
      <c r="C1559" s="14" t="str">
        <f t="shared" si="2"/>
        <v>April</v>
      </c>
      <c r="D1559" s="15" t="str">
        <f t="shared" si="3"/>
        <v>2019</v>
      </c>
      <c r="E1559" s="16">
        <f t="shared" si="4"/>
        <v>15</v>
      </c>
      <c r="F1559" s="14" t="str">
        <f>VLOOKUP(A1559,'_Holidays'!A1559:B3664,2,FALSE)</f>
        <v>N</v>
      </c>
      <c r="G1559" s="17" t="str">
        <f>VLOOKUP(A1559,'_Holidays'!A1559:C3664,3,FALSE)</f>
        <v>N</v>
      </c>
      <c r="H1559" s="18">
        <v>9.5</v>
      </c>
      <c r="I1559" s="14" t="str">
        <f>IFERROR(__xludf.DUMMYFUNCTION("SPARKLINE(H1559,{""charttype"",""bar"";""color1"",""#00CCFF"";""max"",MAX($H$2:$H$2107)})"),"")</f>
        <v/>
      </c>
      <c r="J1559" s="18">
        <v>26.5</v>
      </c>
      <c r="K1559" s="14" t="str">
        <f>IFERROR(__xludf.DUMMYFUNCTION("SPARKLINE(J1559,{""charttype"",""bar"";""color1"",""#FF0000"";""max"",MAX($J$2:$J$2107)})"),"")</f>
        <v/>
      </c>
      <c r="L1559" s="18">
        <v>15.9</v>
      </c>
      <c r="M1559" s="18" t="str">
        <f>IFERROR(__xludf.DUMMYFUNCTION("SPARKLINE(L1559,{""charttype"",""bar"";""color1"",""#FF9900"";""max"",MAX($L$2:$L$2107)})"),"")</f>
        <v/>
      </c>
      <c r="N1559" s="18">
        <v>0.0</v>
      </c>
      <c r="O1559" s="14" t="str">
        <f>IFERROR(__xludf.DUMMYFUNCTION("SPARKLINE(N1559,{""charttype"",""bar"";""color1"",""#0066CC"";""max"",MAX($N$2:$N$2107)})"),"")</f>
        <v/>
      </c>
      <c r="P1559" s="16">
        <v>93590.43</v>
      </c>
      <c r="Q1559" s="19">
        <v>86.80269</v>
      </c>
      <c r="R1559" s="21">
        <f t="shared" si="5"/>
        <v>8123901.082</v>
      </c>
    </row>
    <row r="1560">
      <c r="A1560" s="6">
        <v>43563.0</v>
      </c>
      <c r="B1560" s="14" t="str">
        <f t="shared" si="1"/>
        <v>Monday</v>
      </c>
      <c r="C1560" s="14" t="str">
        <f t="shared" si="2"/>
        <v>April</v>
      </c>
      <c r="D1560" s="15" t="str">
        <f t="shared" si="3"/>
        <v>2019</v>
      </c>
      <c r="E1560" s="16">
        <f t="shared" si="4"/>
        <v>15</v>
      </c>
      <c r="F1560" s="14" t="str">
        <f>VLOOKUP(A1560,'_Holidays'!A1560:B3665,2,FALSE)</f>
        <v>N</v>
      </c>
      <c r="G1560" s="17" t="str">
        <f>VLOOKUP(A1560,'_Holidays'!A1560:C3665,3,FALSE)</f>
        <v>N</v>
      </c>
      <c r="H1560" s="18">
        <v>12.5</v>
      </c>
      <c r="I1560" s="14" t="str">
        <f>IFERROR(__xludf.DUMMYFUNCTION("SPARKLINE(H1560,{""charttype"",""bar"";""color1"",""#00CCFF"";""max"",MAX($H$2:$H$2107)})"),"")</f>
        <v/>
      </c>
      <c r="J1560" s="18">
        <v>23.1</v>
      </c>
      <c r="K1560" s="14" t="str">
        <f>IFERROR(__xludf.DUMMYFUNCTION("SPARKLINE(J1560,{""charttype"",""bar"";""color1"",""#FF0000"";""max"",MAX($J$2:$J$2107)})"),"")</f>
        <v/>
      </c>
      <c r="L1560" s="18">
        <v>9.0</v>
      </c>
      <c r="M1560" s="18" t="str">
        <f>IFERROR(__xludf.DUMMYFUNCTION("SPARKLINE(L1560,{""charttype"",""bar"";""color1"",""#FF9900"";""max"",MAX($L$2:$L$2107)})"),"")</f>
        <v/>
      </c>
      <c r="N1560" s="18">
        <v>0.0</v>
      </c>
      <c r="O1560" s="14" t="str">
        <f>IFERROR(__xludf.DUMMYFUNCTION("SPARKLINE(N1560,{""charttype"",""bar"";""color1"",""#0066CC"";""max"",MAX($N$2:$N$2107)})"),"")</f>
        <v/>
      </c>
      <c r="P1560" s="16">
        <v>108543.6</v>
      </c>
      <c r="Q1560" s="19">
        <v>113.1341</v>
      </c>
      <c r="R1560" s="21">
        <f t="shared" si="5"/>
        <v>12279982.5</v>
      </c>
    </row>
    <row r="1561">
      <c r="A1561" s="6">
        <v>43564.0</v>
      </c>
      <c r="B1561" s="14" t="str">
        <f t="shared" si="1"/>
        <v>Tuesday</v>
      </c>
      <c r="C1561" s="14" t="str">
        <f t="shared" si="2"/>
        <v>April</v>
      </c>
      <c r="D1561" s="15" t="str">
        <f t="shared" si="3"/>
        <v>2019</v>
      </c>
      <c r="E1561" s="16">
        <f t="shared" si="4"/>
        <v>15</v>
      </c>
      <c r="F1561" s="14" t="str">
        <f>VLOOKUP(A1561,'_Holidays'!A1561:B3666,2,FALSE)</f>
        <v>N</v>
      </c>
      <c r="G1561" s="17" t="str">
        <f>VLOOKUP(A1561,'_Holidays'!A1561:C3666,3,FALSE)</f>
        <v>N</v>
      </c>
      <c r="H1561" s="18">
        <v>11.1</v>
      </c>
      <c r="I1561" s="14" t="str">
        <f>IFERROR(__xludf.DUMMYFUNCTION("SPARKLINE(H1561,{""charttype"",""bar"";""color1"",""#00CCFF"";""max"",MAX($H$2:$H$2107)})"),"")</f>
        <v/>
      </c>
      <c r="J1561" s="18">
        <v>16.3</v>
      </c>
      <c r="K1561" s="14" t="str">
        <f>IFERROR(__xludf.DUMMYFUNCTION("SPARKLINE(J1561,{""charttype"",""bar"";""color1"",""#FF0000"";""max"",MAX($J$2:$J$2107)})"),"")</f>
        <v/>
      </c>
      <c r="L1561" s="18">
        <v>13.9</v>
      </c>
      <c r="M1561" s="18" t="str">
        <f>IFERROR(__xludf.DUMMYFUNCTION("SPARKLINE(L1561,{""charttype"",""bar"";""color1"",""#FF9900"";""max"",MAX($L$2:$L$2107)})"),"")</f>
        <v/>
      </c>
      <c r="N1561" s="18">
        <v>1.6</v>
      </c>
      <c r="O1561" s="14" t="str">
        <f>IFERROR(__xludf.DUMMYFUNCTION("SPARKLINE(N1561,{""charttype"",""bar"";""color1"",""#0066CC"";""max"",MAX($N$2:$N$2107)})"),"")</f>
        <v/>
      </c>
      <c r="P1561" s="16">
        <v>111999.0</v>
      </c>
      <c r="Q1561" s="19">
        <v>106.3359</v>
      </c>
      <c r="R1561" s="21">
        <f t="shared" si="5"/>
        <v>11909514.46</v>
      </c>
    </row>
    <row r="1562">
      <c r="A1562" s="6">
        <v>43565.0</v>
      </c>
      <c r="B1562" s="14" t="str">
        <f t="shared" si="1"/>
        <v>Wednesday</v>
      </c>
      <c r="C1562" s="14" t="str">
        <f t="shared" si="2"/>
        <v>April</v>
      </c>
      <c r="D1562" s="15" t="str">
        <f t="shared" si="3"/>
        <v>2019</v>
      </c>
      <c r="E1562" s="16">
        <f t="shared" si="4"/>
        <v>15</v>
      </c>
      <c r="F1562" s="14" t="str">
        <f>VLOOKUP(A1562,'_Holidays'!A1562:B3667,2,FALSE)</f>
        <v>N</v>
      </c>
      <c r="G1562" s="17" t="str">
        <f>VLOOKUP(A1562,'_Holidays'!A1562:C3667,3,FALSE)</f>
        <v>N</v>
      </c>
      <c r="H1562" s="18">
        <v>10.7</v>
      </c>
      <c r="I1562" s="14" t="str">
        <f>IFERROR(__xludf.DUMMYFUNCTION("SPARKLINE(H1562,{""charttype"",""bar"";""color1"",""#00CCFF"";""max"",MAX($H$2:$H$2107)})"),"")</f>
        <v/>
      </c>
      <c r="J1562" s="18">
        <v>15.8</v>
      </c>
      <c r="K1562" s="14" t="str">
        <f>IFERROR(__xludf.DUMMYFUNCTION("SPARKLINE(J1562,{""charttype"",""bar"";""color1"",""#FF0000"";""max"",MAX($J$2:$J$2107)})"),"")</f>
        <v/>
      </c>
      <c r="L1562" s="18">
        <v>4.8</v>
      </c>
      <c r="M1562" s="18" t="str">
        <f>IFERROR(__xludf.DUMMYFUNCTION("SPARKLINE(L1562,{""charttype"",""bar"";""color1"",""#FF9900"";""max"",MAX($L$2:$L$2107)})"),"")</f>
        <v/>
      </c>
      <c r="N1562" s="18">
        <v>1.4</v>
      </c>
      <c r="O1562" s="14" t="str">
        <f>IFERROR(__xludf.DUMMYFUNCTION("SPARKLINE(N1562,{""charttype"",""bar"";""color1"",""#0066CC"";""max"",MAX($N$2:$N$2107)})"),"")</f>
        <v/>
      </c>
      <c r="P1562" s="16">
        <v>120859.0</v>
      </c>
      <c r="Q1562" s="19">
        <v>121.8751</v>
      </c>
      <c r="R1562" s="21">
        <f t="shared" si="5"/>
        <v>14729702.71</v>
      </c>
    </row>
    <row r="1563">
      <c r="A1563" s="6">
        <v>43566.0</v>
      </c>
      <c r="B1563" s="14" t="str">
        <f t="shared" si="1"/>
        <v>Thursday</v>
      </c>
      <c r="C1563" s="14" t="str">
        <f t="shared" si="2"/>
        <v>April</v>
      </c>
      <c r="D1563" s="15" t="str">
        <f t="shared" si="3"/>
        <v>2019</v>
      </c>
      <c r="E1563" s="16">
        <f t="shared" si="4"/>
        <v>15</v>
      </c>
      <c r="F1563" s="14" t="str">
        <f>VLOOKUP(A1563,'_Holidays'!A1563:B3668,2,FALSE)</f>
        <v>N</v>
      </c>
      <c r="G1563" s="17" t="str">
        <f>VLOOKUP(A1563,'_Holidays'!A1563:C3668,3,FALSE)</f>
        <v>N</v>
      </c>
      <c r="H1563" s="18">
        <v>11.3</v>
      </c>
      <c r="I1563" s="14" t="str">
        <f>IFERROR(__xludf.DUMMYFUNCTION("SPARKLINE(H1563,{""charttype"",""bar"";""color1"",""#00CCFF"";""max"",MAX($H$2:$H$2107)})"),"")</f>
        <v/>
      </c>
      <c r="J1563" s="18">
        <v>17.3</v>
      </c>
      <c r="K1563" s="14" t="str">
        <f>IFERROR(__xludf.DUMMYFUNCTION("SPARKLINE(J1563,{""charttype"",""bar"";""color1"",""#FF0000"";""max"",MAX($J$2:$J$2107)})"),"")</f>
        <v/>
      </c>
      <c r="L1563" s="18">
        <v>14.4</v>
      </c>
      <c r="M1563" s="18" t="str">
        <f>IFERROR(__xludf.DUMMYFUNCTION("SPARKLINE(L1563,{""charttype"",""bar"";""color1"",""#FF9900"";""max"",MAX($L$2:$L$2107)})"),"")</f>
        <v/>
      </c>
      <c r="N1563" s="18">
        <v>0.0</v>
      </c>
      <c r="O1563" s="14" t="str">
        <f>IFERROR(__xludf.DUMMYFUNCTION("SPARKLINE(N1563,{""charttype"",""bar"";""color1"",""#0066CC"";""max"",MAX($N$2:$N$2107)})"),"")</f>
        <v/>
      </c>
      <c r="P1563" s="16">
        <v>116890.6</v>
      </c>
      <c r="Q1563" s="19">
        <v>126.8896</v>
      </c>
      <c r="R1563" s="21">
        <f t="shared" si="5"/>
        <v>14832201.48</v>
      </c>
    </row>
    <row r="1564">
      <c r="A1564" s="6">
        <v>43567.0</v>
      </c>
      <c r="B1564" s="14" t="str">
        <f t="shared" si="1"/>
        <v>Friday</v>
      </c>
      <c r="C1564" s="14" t="str">
        <f t="shared" si="2"/>
        <v>April</v>
      </c>
      <c r="D1564" s="15" t="str">
        <f t="shared" si="3"/>
        <v>2019</v>
      </c>
      <c r="E1564" s="16">
        <f t="shared" si="4"/>
        <v>15</v>
      </c>
      <c r="F1564" s="14" t="str">
        <f>VLOOKUP(A1564,'_Holidays'!A1564:B3669,2,FALSE)</f>
        <v>N</v>
      </c>
      <c r="G1564" s="17" t="str">
        <f>VLOOKUP(A1564,'_Holidays'!A1564:C3669,3,FALSE)</f>
        <v>N</v>
      </c>
      <c r="H1564" s="18">
        <v>6.7</v>
      </c>
      <c r="I1564" s="14" t="str">
        <f>IFERROR(__xludf.DUMMYFUNCTION("SPARKLINE(H1564,{""charttype"",""bar"";""color1"",""#00CCFF"";""max"",MAX($H$2:$H$2107)})"),"")</f>
        <v/>
      </c>
      <c r="J1564" s="18">
        <v>24.9</v>
      </c>
      <c r="K1564" s="14" t="str">
        <f>IFERROR(__xludf.DUMMYFUNCTION("SPARKLINE(J1564,{""charttype"",""bar"";""color1"",""#FF0000"";""max"",MAX($J$2:$J$2107)})"),"")</f>
        <v/>
      </c>
      <c r="L1564" s="18">
        <v>15.3</v>
      </c>
      <c r="M1564" s="18" t="str">
        <f>IFERROR(__xludf.DUMMYFUNCTION("SPARKLINE(L1564,{""charttype"",""bar"";""color1"",""#FF9900"";""max"",MAX($L$2:$L$2107)})"),"")</f>
        <v/>
      </c>
      <c r="N1564" s="18">
        <v>0.2</v>
      </c>
      <c r="O1564" s="14" t="str">
        <f>IFERROR(__xludf.DUMMYFUNCTION("SPARKLINE(N1564,{""charttype"",""bar"";""color1"",""#0066CC"";""max"",MAX($N$2:$N$2107)})"),"")</f>
        <v/>
      </c>
      <c r="P1564" s="16">
        <v>114848.8</v>
      </c>
      <c r="Q1564" s="19">
        <v>128.7232</v>
      </c>
      <c r="R1564" s="21">
        <f t="shared" si="5"/>
        <v>14783705.05</v>
      </c>
    </row>
    <row r="1565">
      <c r="A1565" s="6">
        <v>43568.0</v>
      </c>
      <c r="B1565" s="14" t="str">
        <f t="shared" si="1"/>
        <v>Saturday</v>
      </c>
      <c r="C1565" s="14" t="str">
        <f t="shared" si="2"/>
        <v>April</v>
      </c>
      <c r="D1565" s="15" t="str">
        <f t="shared" si="3"/>
        <v>2019</v>
      </c>
      <c r="E1565" s="16">
        <f t="shared" si="4"/>
        <v>15</v>
      </c>
      <c r="F1565" s="14" t="str">
        <f>VLOOKUP(A1565,'_Holidays'!A1565:B3670,2,FALSE)</f>
        <v>N</v>
      </c>
      <c r="G1565" s="17" t="str">
        <f>VLOOKUP(A1565,'_Holidays'!A1565:C3670,3,FALSE)</f>
        <v>N</v>
      </c>
      <c r="H1565" s="18">
        <v>10.5</v>
      </c>
      <c r="I1565" s="14" t="str">
        <f>IFERROR(__xludf.DUMMYFUNCTION("SPARKLINE(H1565,{""charttype"",""bar"";""color1"",""#00CCFF"";""max"",MAX($H$2:$H$2107)})"),"")</f>
        <v/>
      </c>
      <c r="J1565" s="18">
        <v>20.7</v>
      </c>
      <c r="K1565" s="14" t="str">
        <f>IFERROR(__xludf.DUMMYFUNCTION("SPARKLINE(J1565,{""charttype"",""bar"";""color1"",""#FF0000"";""max"",MAX($J$2:$J$2107)})"),"")</f>
        <v/>
      </c>
      <c r="L1565" s="18">
        <v>10.0</v>
      </c>
      <c r="M1565" s="18" t="str">
        <f>IFERROR(__xludf.DUMMYFUNCTION("SPARKLINE(L1565,{""charttype"",""bar"";""color1"",""#FF9900"";""max"",MAX($L$2:$L$2107)})"),"")</f>
        <v/>
      </c>
      <c r="N1565" s="18">
        <v>0.0</v>
      </c>
      <c r="O1565" s="14" t="str">
        <f>IFERROR(__xludf.DUMMYFUNCTION("SPARKLINE(N1565,{""charttype"",""bar"";""color1"",""#0066CC"";""max"",MAX($N$2:$N$2107)})"),"")</f>
        <v/>
      </c>
      <c r="P1565" s="16">
        <v>105963.6</v>
      </c>
      <c r="Q1565" s="19">
        <v>122.4422</v>
      </c>
      <c r="R1565" s="21">
        <f t="shared" si="5"/>
        <v>12974416.3</v>
      </c>
    </row>
    <row r="1566">
      <c r="A1566" s="6">
        <v>43569.0</v>
      </c>
      <c r="B1566" s="14" t="str">
        <f t="shared" si="1"/>
        <v>Sunday</v>
      </c>
      <c r="C1566" s="14" t="str">
        <f t="shared" si="2"/>
        <v>April</v>
      </c>
      <c r="D1566" s="15" t="str">
        <f t="shared" si="3"/>
        <v>2019</v>
      </c>
      <c r="E1566" s="16">
        <f t="shared" si="4"/>
        <v>16</v>
      </c>
      <c r="F1566" s="14" t="str">
        <f>VLOOKUP(A1566,'_Holidays'!A1566:B3671,2,FALSE)</f>
        <v>N</v>
      </c>
      <c r="G1566" s="17" t="str">
        <f>VLOOKUP(A1566,'_Holidays'!A1566:C3671,3,FALSE)</f>
        <v>N</v>
      </c>
      <c r="H1566" s="18">
        <v>11.8</v>
      </c>
      <c r="I1566" s="14" t="str">
        <f>IFERROR(__xludf.DUMMYFUNCTION("SPARKLINE(H1566,{""charttype"",""bar"";""color1"",""#00CCFF"";""max"",MAX($H$2:$H$2107)})"),"")</f>
        <v/>
      </c>
      <c r="J1566" s="18">
        <v>22.5</v>
      </c>
      <c r="K1566" s="14" t="str">
        <f>IFERROR(__xludf.DUMMYFUNCTION("SPARKLINE(J1566,{""charttype"",""bar"";""color1"",""#FF0000"";""max"",MAX($J$2:$J$2107)})"),"")</f>
        <v/>
      </c>
      <c r="L1566" s="18">
        <v>14.4</v>
      </c>
      <c r="M1566" s="18" t="str">
        <f>IFERROR(__xludf.DUMMYFUNCTION("SPARKLINE(L1566,{""charttype"",""bar"";""color1"",""#FF9900"";""max"",MAX($L$2:$L$2107)})"),"")</f>
        <v/>
      </c>
      <c r="N1566" s="18">
        <v>0.0</v>
      </c>
      <c r="O1566" s="14" t="str">
        <f>IFERROR(__xludf.DUMMYFUNCTION("SPARKLINE(N1566,{""charttype"",""bar"";""color1"",""#0066CC"";""max"",MAX($N$2:$N$2107)})"),"")</f>
        <v/>
      </c>
      <c r="P1566" s="16">
        <v>98680.0</v>
      </c>
      <c r="Q1566" s="19">
        <v>111.7316</v>
      </c>
      <c r="R1566" s="21">
        <f t="shared" si="5"/>
        <v>11025674.29</v>
      </c>
    </row>
    <row r="1567">
      <c r="A1567" s="6">
        <v>43570.0</v>
      </c>
      <c r="B1567" s="14" t="str">
        <f t="shared" si="1"/>
        <v>Monday</v>
      </c>
      <c r="C1567" s="14" t="str">
        <f t="shared" si="2"/>
        <v>April</v>
      </c>
      <c r="D1567" s="15" t="str">
        <f t="shared" si="3"/>
        <v>2019</v>
      </c>
      <c r="E1567" s="16">
        <f t="shared" si="4"/>
        <v>16</v>
      </c>
      <c r="F1567" s="14" t="str">
        <f>VLOOKUP(A1567,'_Holidays'!A1567:B3672,2,FALSE)</f>
        <v>N</v>
      </c>
      <c r="G1567" s="17" t="str">
        <f>VLOOKUP(A1567,'_Holidays'!A1567:C3672,3,FALSE)</f>
        <v>N</v>
      </c>
      <c r="H1567" s="18">
        <v>12.9</v>
      </c>
      <c r="I1567" s="14" t="str">
        <f>IFERROR(__xludf.DUMMYFUNCTION("SPARKLINE(H1567,{""charttype"",""bar"";""color1"",""#00CCFF"";""max"",MAX($H$2:$H$2107)})"),"")</f>
        <v/>
      </c>
      <c r="J1567" s="18">
        <v>27.4</v>
      </c>
      <c r="K1567" s="14" t="str">
        <f>IFERROR(__xludf.DUMMYFUNCTION("SPARKLINE(J1567,{""charttype"",""bar"";""color1"",""#FF0000"";""max"",MAX($J$2:$J$2107)})"),"")</f>
        <v/>
      </c>
      <c r="L1567" s="18">
        <v>10.9</v>
      </c>
      <c r="M1567" s="18" t="str">
        <f>IFERROR(__xludf.DUMMYFUNCTION("SPARKLINE(L1567,{""charttype"",""bar"";""color1"",""#FF9900"";""max"",MAX($L$2:$L$2107)})"),"")</f>
        <v/>
      </c>
      <c r="N1567" s="18">
        <v>0.0</v>
      </c>
      <c r="O1567" s="14" t="str">
        <f>IFERROR(__xludf.DUMMYFUNCTION("SPARKLINE(N1567,{""charttype"",""bar"";""color1"",""#0066CC"";""max"",MAX($N$2:$N$2107)})"),"")</f>
        <v/>
      </c>
      <c r="P1567" s="16">
        <v>114195.0</v>
      </c>
      <c r="Q1567" s="19">
        <v>113.1122</v>
      </c>
      <c r="R1567" s="21">
        <f t="shared" si="5"/>
        <v>12916847.68</v>
      </c>
    </row>
    <row r="1568">
      <c r="A1568" s="6">
        <v>43571.0</v>
      </c>
      <c r="B1568" s="14" t="str">
        <f t="shared" si="1"/>
        <v>Tuesday</v>
      </c>
      <c r="C1568" s="14" t="str">
        <f t="shared" si="2"/>
        <v>April</v>
      </c>
      <c r="D1568" s="15" t="str">
        <f t="shared" si="3"/>
        <v>2019</v>
      </c>
      <c r="E1568" s="16">
        <f t="shared" si="4"/>
        <v>16</v>
      </c>
      <c r="F1568" s="14" t="str">
        <f>VLOOKUP(A1568,'_Holidays'!A1568:B3673,2,FALSE)</f>
        <v>N</v>
      </c>
      <c r="G1568" s="17" t="str">
        <f>VLOOKUP(A1568,'_Holidays'!A1568:C3673,3,FALSE)</f>
        <v>N</v>
      </c>
      <c r="H1568" s="18">
        <v>17.1</v>
      </c>
      <c r="I1568" s="14" t="str">
        <f>IFERROR(__xludf.DUMMYFUNCTION("SPARKLINE(H1568,{""charttype"",""bar"";""color1"",""#00CCFF"";""max"",MAX($H$2:$H$2107)})"),"")</f>
        <v/>
      </c>
      <c r="J1568" s="18">
        <v>30.3</v>
      </c>
      <c r="K1568" s="14" t="str">
        <f>IFERROR(__xludf.DUMMYFUNCTION("SPARKLINE(J1568,{""charttype"",""bar"";""color1"",""#FF0000"";""max"",MAX($J$2:$J$2107)})"),"")</f>
        <v/>
      </c>
      <c r="L1568" s="18">
        <v>14.4</v>
      </c>
      <c r="M1568" s="18" t="str">
        <f>IFERROR(__xludf.DUMMYFUNCTION("SPARKLINE(L1568,{""charttype"",""bar"";""color1"",""#FF9900"";""max"",MAX($L$2:$L$2107)})"),"")</f>
        <v/>
      </c>
      <c r="N1568" s="18">
        <v>0.0</v>
      </c>
      <c r="O1568" s="14" t="str">
        <f>IFERROR(__xludf.DUMMYFUNCTION("SPARKLINE(N1568,{""charttype"",""bar"";""color1"",""#0066CC"";""max"",MAX($N$2:$N$2107)})"),"")</f>
        <v/>
      </c>
      <c r="P1568" s="16">
        <v>115392.9</v>
      </c>
      <c r="Q1568" s="19">
        <v>100.0056</v>
      </c>
      <c r="R1568" s="21">
        <f t="shared" si="5"/>
        <v>11539936.2</v>
      </c>
    </row>
    <row r="1569">
      <c r="A1569" s="6">
        <v>43572.0</v>
      </c>
      <c r="B1569" s="14" t="str">
        <f t="shared" si="1"/>
        <v>Wednesday</v>
      </c>
      <c r="C1569" s="14" t="str">
        <f t="shared" si="2"/>
        <v>April</v>
      </c>
      <c r="D1569" s="15" t="str">
        <f t="shared" si="3"/>
        <v>2019</v>
      </c>
      <c r="E1569" s="16">
        <f t="shared" si="4"/>
        <v>16</v>
      </c>
      <c r="F1569" s="14" t="str">
        <f>VLOOKUP(A1569,'_Holidays'!A1569:B3674,2,FALSE)</f>
        <v>N</v>
      </c>
      <c r="G1569" s="17" t="str">
        <f>VLOOKUP(A1569,'_Holidays'!A1569:C3674,3,FALSE)</f>
        <v>N</v>
      </c>
      <c r="H1569" s="18">
        <v>22.1</v>
      </c>
      <c r="I1569" s="14" t="str">
        <f>IFERROR(__xludf.DUMMYFUNCTION("SPARKLINE(H1569,{""charttype"",""bar"";""color1"",""#00CCFF"";""max"",MAX($H$2:$H$2107)})"),"")</f>
        <v/>
      </c>
      <c r="J1569" s="18">
        <v>30.0</v>
      </c>
      <c r="K1569" s="14" t="str">
        <f>IFERROR(__xludf.DUMMYFUNCTION("SPARKLINE(J1569,{""charttype"",""bar"";""color1"",""#FF0000"";""max"",MAX($J$2:$J$2107)})"),"")</f>
        <v/>
      </c>
      <c r="L1569" s="18">
        <v>12.8</v>
      </c>
      <c r="M1569" s="18" t="str">
        <f>IFERROR(__xludf.DUMMYFUNCTION("SPARKLINE(L1569,{""charttype"",""bar"";""color1"",""#FF9900"";""max"",MAX($L$2:$L$2107)})"),"")</f>
        <v/>
      </c>
      <c r="N1569" s="18">
        <v>0.0</v>
      </c>
      <c r="O1569" s="14" t="str">
        <f>IFERROR(__xludf.DUMMYFUNCTION("SPARKLINE(N1569,{""charttype"",""bar"";""color1"",""#0066CC"";""max"",MAX($N$2:$N$2107)})"),"")</f>
        <v/>
      </c>
      <c r="P1569" s="16">
        <v>117281.1</v>
      </c>
      <c r="Q1569" s="19">
        <v>100.1096</v>
      </c>
      <c r="R1569" s="21">
        <f t="shared" si="5"/>
        <v>11740964.01</v>
      </c>
    </row>
    <row r="1570">
      <c r="A1570" s="6">
        <v>43573.0</v>
      </c>
      <c r="B1570" s="14" t="str">
        <f t="shared" si="1"/>
        <v>Thursday</v>
      </c>
      <c r="C1570" s="14" t="str">
        <f t="shared" si="2"/>
        <v>April</v>
      </c>
      <c r="D1570" s="15" t="str">
        <f t="shared" si="3"/>
        <v>2019</v>
      </c>
      <c r="E1570" s="16">
        <f t="shared" si="4"/>
        <v>16</v>
      </c>
      <c r="F1570" s="14" t="str">
        <f>VLOOKUP(A1570,'_Holidays'!A1570:B3675,2,FALSE)</f>
        <v>N</v>
      </c>
      <c r="G1570" s="17" t="str">
        <f>VLOOKUP(A1570,'_Holidays'!A1570:C3675,3,FALSE)</f>
        <v>N</v>
      </c>
      <c r="H1570" s="18">
        <v>13.2</v>
      </c>
      <c r="I1570" s="14" t="str">
        <f>IFERROR(__xludf.DUMMYFUNCTION("SPARKLINE(H1570,{""charttype"",""bar"";""color1"",""#00CCFF"";""max"",MAX($H$2:$H$2107)})"),"")</f>
        <v/>
      </c>
      <c r="J1570" s="18">
        <v>17.7</v>
      </c>
      <c r="K1570" s="14" t="str">
        <f>IFERROR(__xludf.DUMMYFUNCTION("SPARKLINE(J1570,{""charttype"",""bar"";""color1"",""#FF0000"";""max"",MAX($J$2:$J$2107)})"),"")</f>
        <v/>
      </c>
      <c r="L1570" s="18">
        <v>12.8</v>
      </c>
      <c r="M1570" s="18" t="str">
        <f>IFERROR(__xludf.DUMMYFUNCTION("SPARKLINE(L1570,{""charttype"",""bar"";""color1"",""#FF9900"";""max"",MAX($L$2:$L$2107)})"),"")</f>
        <v/>
      </c>
      <c r="N1570" s="18">
        <v>0.0</v>
      </c>
      <c r="O1570" s="14" t="str">
        <f>IFERROR(__xludf.DUMMYFUNCTION("SPARKLINE(N1570,{""charttype"",""bar"";""color1"",""#0066CC"";""max"",MAX($N$2:$N$2107)})"),"")</f>
        <v/>
      </c>
      <c r="P1570" s="16">
        <v>111360.1</v>
      </c>
      <c r="Q1570" s="19">
        <v>84.83386</v>
      </c>
      <c r="R1570" s="21">
        <f t="shared" si="5"/>
        <v>9447107.133</v>
      </c>
    </row>
    <row r="1571">
      <c r="A1571" s="6">
        <v>43574.0</v>
      </c>
      <c r="B1571" s="14" t="str">
        <f t="shared" si="1"/>
        <v>Friday</v>
      </c>
      <c r="C1571" s="14" t="str">
        <f t="shared" si="2"/>
        <v>April</v>
      </c>
      <c r="D1571" s="15" t="str">
        <f t="shared" si="3"/>
        <v>2019</v>
      </c>
      <c r="E1571" s="16">
        <f t="shared" si="4"/>
        <v>16</v>
      </c>
      <c r="F1571" s="14" t="str">
        <f>VLOOKUP(A1571,'_Holidays'!A1571:B3676,2,FALSE)</f>
        <v>N</v>
      </c>
      <c r="G1571" s="17" t="str">
        <f>VLOOKUP(A1571,'_Holidays'!A1571:C3676,3,FALSE)</f>
        <v>Y</v>
      </c>
      <c r="H1571" s="18">
        <v>8.6</v>
      </c>
      <c r="I1571" s="14" t="str">
        <f>IFERROR(__xludf.DUMMYFUNCTION("SPARKLINE(H1571,{""charttype"",""bar"";""color1"",""#00CCFF"";""max"",MAX($H$2:$H$2107)})"),"")</f>
        <v/>
      </c>
      <c r="J1571" s="18">
        <v>22.1</v>
      </c>
      <c r="K1571" s="14" t="str">
        <f>IFERROR(__xludf.DUMMYFUNCTION("SPARKLINE(J1571,{""charttype"",""bar"";""color1"",""#FF0000"";""max"",MAX($J$2:$J$2107)})"),"")</f>
        <v/>
      </c>
      <c r="L1571" s="18">
        <v>14.0</v>
      </c>
      <c r="M1571" s="18" t="str">
        <f>IFERROR(__xludf.DUMMYFUNCTION("SPARKLINE(L1571,{""charttype"",""bar"";""color1"",""#FF9900"";""max"",MAX($L$2:$L$2107)})"),"")</f>
        <v/>
      </c>
      <c r="N1571" s="18">
        <v>0.0</v>
      </c>
      <c r="O1571" s="14" t="str">
        <f>IFERROR(__xludf.DUMMYFUNCTION("SPARKLINE(N1571,{""charttype"",""bar"";""color1"",""#0066CC"";""max"",MAX($N$2:$N$2107)})"),"")</f>
        <v/>
      </c>
      <c r="P1571" s="16">
        <v>95967.41</v>
      </c>
      <c r="Q1571" s="19">
        <v>78.14245</v>
      </c>
      <c r="R1571" s="21">
        <f t="shared" si="5"/>
        <v>7499128.538</v>
      </c>
    </row>
    <row r="1572">
      <c r="A1572" s="6">
        <v>43575.0</v>
      </c>
      <c r="B1572" s="14" t="str">
        <f t="shared" si="1"/>
        <v>Saturday</v>
      </c>
      <c r="C1572" s="14" t="str">
        <f t="shared" si="2"/>
        <v>April</v>
      </c>
      <c r="D1572" s="15" t="str">
        <f t="shared" si="3"/>
        <v>2019</v>
      </c>
      <c r="E1572" s="16">
        <f t="shared" si="4"/>
        <v>16</v>
      </c>
      <c r="F1572" s="14" t="str">
        <f>VLOOKUP(A1572,'_Holidays'!A1572:B3677,2,FALSE)</f>
        <v>N</v>
      </c>
      <c r="G1572" s="17" t="str">
        <f>VLOOKUP(A1572,'_Holidays'!A1572:C3677,3,FALSE)</f>
        <v>Y</v>
      </c>
      <c r="H1572" s="18">
        <v>10.2</v>
      </c>
      <c r="I1572" s="14" t="str">
        <f>IFERROR(__xludf.DUMMYFUNCTION("SPARKLINE(H1572,{""charttype"",""bar"";""color1"",""#00CCFF"";""max"",MAX($H$2:$H$2107)})"),"")</f>
        <v/>
      </c>
      <c r="J1572" s="18">
        <v>30.2</v>
      </c>
      <c r="K1572" s="14" t="str">
        <f>IFERROR(__xludf.DUMMYFUNCTION("SPARKLINE(J1572,{""charttype"",""bar"";""color1"",""#FF0000"";""max"",MAX($J$2:$J$2107)})"),"")</f>
        <v/>
      </c>
      <c r="L1572" s="18">
        <v>13.9</v>
      </c>
      <c r="M1572" s="18" t="str">
        <f>IFERROR(__xludf.DUMMYFUNCTION("SPARKLINE(L1572,{""charttype"",""bar"";""color1"",""#FF9900"";""max"",MAX($L$2:$L$2107)})"),"")</f>
        <v/>
      </c>
      <c r="N1572" s="18">
        <v>0.0</v>
      </c>
      <c r="O1572" s="14" t="str">
        <f>IFERROR(__xludf.DUMMYFUNCTION("SPARKLINE(N1572,{""charttype"",""bar"";""color1"",""#0066CC"";""max"",MAX($N$2:$N$2107)})"),"")</f>
        <v/>
      </c>
      <c r="P1572" s="16">
        <v>95654.36</v>
      </c>
      <c r="Q1572" s="19">
        <v>66.87481</v>
      </c>
      <c r="R1572" s="21">
        <f t="shared" si="5"/>
        <v>6396867.151</v>
      </c>
    </row>
    <row r="1573">
      <c r="A1573" s="6">
        <v>43576.0</v>
      </c>
      <c r="B1573" s="14" t="str">
        <f t="shared" si="1"/>
        <v>Sunday</v>
      </c>
      <c r="C1573" s="14" t="str">
        <f t="shared" si="2"/>
        <v>April</v>
      </c>
      <c r="D1573" s="15" t="str">
        <f t="shared" si="3"/>
        <v>2019</v>
      </c>
      <c r="E1573" s="16">
        <f t="shared" si="4"/>
        <v>17</v>
      </c>
      <c r="F1573" s="14" t="str">
        <f>VLOOKUP(A1573,'_Holidays'!A1573:B3678,2,FALSE)</f>
        <v>N</v>
      </c>
      <c r="G1573" s="17" t="str">
        <f>VLOOKUP(A1573,'_Holidays'!A1573:C3678,3,FALSE)</f>
        <v>Y</v>
      </c>
      <c r="H1573" s="18">
        <v>14.8</v>
      </c>
      <c r="I1573" s="14" t="str">
        <f>IFERROR(__xludf.DUMMYFUNCTION("SPARKLINE(H1573,{""charttype"",""bar"";""color1"",""#00CCFF"";""max"",MAX($H$2:$H$2107)})"),"")</f>
        <v/>
      </c>
      <c r="J1573" s="18">
        <v>27.0</v>
      </c>
      <c r="K1573" s="14" t="str">
        <f>IFERROR(__xludf.DUMMYFUNCTION("SPARKLINE(J1573,{""charttype"",""bar"";""color1"",""#FF0000"";""max"",MAX($J$2:$J$2107)})"),"")</f>
        <v/>
      </c>
      <c r="L1573" s="18">
        <v>7.5</v>
      </c>
      <c r="M1573" s="18" t="str">
        <f>IFERROR(__xludf.DUMMYFUNCTION("SPARKLINE(L1573,{""charttype"",""bar"";""color1"",""#FF9900"";""max"",MAX($L$2:$L$2107)})"),"")</f>
        <v/>
      </c>
      <c r="N1573" s="18">
        <v>0.0</v>
      </c>
      <c r="O1573" s="14" t="str">
        <f>IFERROR(__xludf.DUMMYFUNCTION("SPARKLINE(N1573,{""charttype"",""bar"";""color1"",""#0066CC"";""max"",MAX($N$2:$N$2107)})"),"")</f>
        <v/>
      </c>
      <c r="P1573" s="16">
        <v>94810.67</v>
      </c>
      <c r="Q1573" s="19">
        <v>80.07626</v>
      </c>
      <c r="R1573" s="21">
        <f t="shared" si="5"/>
        <v>7592083.862</v>
      </c>
    </row>
    <row r="1574">
      <c r="A1574" s="6">
        <v>43577.0</v>
      </c>
      <c r="B1574" s="14" t="str">
        <f t="shared" si="1"/>
        <v>Monday</v>
      </c>
      <c r="C1574" s="14" t="str">
        <f t="shared" si="2"/>
        <v>April</v>
      </c>
      <c r="D1574" s="15" t="str">
        <f t="shared" si="3"/>
        <v>2019</v>
      </c>
      <c r="E1574" s="16">
        <f t="shared" si="4"/>
        <v>17</v>
      </c>
      <c r="F1574" s="14" t="str">
        <f>VLOOKUP(A1574,'_Holidays'!A1574:B3679,2,FALSE)</f>
        <v>N</v>
      </c>
      <c r="G1574" s="17" t="str">
        <f>VLOOKUP(A1574,'_Holidays'!A1574:C3679,3,FALSE)</f>
        <v>Y</v>
      </c>
      <c r="H1574" s="18">
        <v>13.7</v>
      </c>
      <c r="I1574" s="14" t="str">
        <f>IFERROR(__xludf.DUMMYFUNCTION("SPARKLINE(H1574,{""charttype"",""bar"";""color1"",""#00CCFF"";""max"",MAX($H$2:$H$2107)})"),"")</f>
        <v/>
      </c>
      <c r="J1574" s="18">
        <v>17.6</v>
      </c>
      <c r="K1574" s="14" t="str">
        <f>IFERROR(__xludf.DUMMYFUNCTION("SPARKLINE(J1574,{""charttype"",""bar"";""color1"",""#FF0000"";""max"",MAX($J$2:$J$2107)})"),"")</f>
        <v/>
      </c>
      <c r="L1574" s="18">
        <v>6.0</v>
      </c>
      <c r="M1574" s="18" t="str">
        <f>IFERROR(__xludf.DUMMYFUNCTION("SPARKLINE(L1574,{""charttype"",""bar"";""color1"",""#FF9900"";""max"",MAX($L$2:$L$2107)})"),"")</f>
        <v/>
      </c>
      <c r="N1574" s="18">
        <v>0.8</v>
      </c>
      <c r="O1574" s="14" t="str">
        <f>IFERROR(__xludf.DUMMYFUNCTION("SPARKLINE(N1574,{""charttype"",""bar"";""color1"",""#0066CC"";""max"",MAX($N$2:$N$2107)})"),"")</f>
        <v/>
      </c>
      <c r="P1574" s="16">
        <v>100246.5</v>
      </c>
      <c r="Q1574" s="19">
        <v>95.10739</v>
      </c>
      <c r="R1574" s="21">
        <f t="shared" si="5"/>
        <v>9534182.972</v>
      </c>
    </row>
    <row r="1575">
      <c r="A1575" s="6">
        <v>43578.0</v>
      </c>
      <c r="B1575" s="14" t="str">
        <f t="shared" si="1"/>
        <v>Tuesday</v>
      </c>
      <c r="C1575" s="14" t="str">
        <f t="shared" si="2"/>
        <v>April</v>
      </c>
      <c r="D1575" s="15" t="str">
        <f t="shared" si="3"/>
        <v>2019</v>
      </c>
      <c r="E1575" s="16">
        <f t="shared" si="4"/>
        <v>17</v>
      </c>
      <c r="F1575" s="14" t="str">
        <f>VLOOKUP(A1575,'_Holidays'!A1575:B3680,2,FALSE)</f>
        <v>N</v>
      </c>
      <c r="G1575" s="17" t="str">
        <f>VLOOKUP(A1575,'_Holidays'!A1575:C3680,3,FALSE)</f>
        <v>N</v>
      </c>
      <c r="H1575" s="18">
        <v>11.1</v>
      </c>
      <c r="I1575" s="14" t="str">
        <f>IFERROR(__xludf.DUMMYFUNCTION("SPARKLINE(H1575,{""charttype"",""bar"";""color1"",""#00CCFF"";""max"",MAX($H$2:$H$2107)})"),"")</f>
        <v/>
      </c>
      <c r="J1575" s="18">
        <v>18.5</v>
      </c>
      <c r="K1575" s="14" t="str">
        <f>IFERROR(__xludf.DUMMYFUNCTION("SPARKLINE(J1575,{""charttype"",""bar"";""color1"",""#FF0000"";""max"",MAX($J$2:$J$2107)})"),"")</f>
        <v/>
      </c>
      <c r="L1575" s="18">
        <v>8.0</v>
      </c>
      <c r="M1575" s="18" t="str">
        <f>IFERROR(__xludf.DUMMYFUNCTION("SPARKLINE(L1575,{""charttype"",""bar"";""color1"",""#FF9900"";""max"",MAX($L$2:$L$2107)})"),"")</f>
        <v/>
      </c>
      <c r="N1575" s="18">
        <v>0.0</v>
      </c>
      <c r="O1575" s="14" t="str">
        <f>IFERROR(__xludf.DUMMYFUNCTION("SPARKLINE(N1575,{""charttype"",""bar"";""color1"",""#0066CC"";""max"",MAX($N$2:$N$2107)})"),"")</f>
        <v/>
      </c>
      <c r="P1575" s="16">
        <v>114240.9</v>
      </c>
      <c r="Q1575" s="19">
        <v>89.62899</v>
      </c>
      <c r="R1575" s="21">
        <f t="shared" si="5"/>
        <v>10239296.48</v>
      </c>
    </row>
    <row r="1576">
      <c r="A1576" s="6">
        <v>43579.0</v>
      </c>
      <c r="B1576" s="14" t="str">
        <f t="shared" si="1"/>
        <v>Wednesday</v>
      </c>
      <c r="C1576" s="14" t="str">
        <f t="shared" si="2"/>
        <v>April</v>
      </c>
      <c r="D1576" s="15" t="str">
        <f t="shared" si="3"/>
        <v>2019</v>
      </c>
      <c r="E1576" s="16">
        <f t="shared" si="4"/>
        <v>17</v>
      </c>
      <c r="F1576" s="14" t="str">
        <f>VLOOKUP(A1576,'_Holidays'!A1576:B3681,2,FALSE)</f>
        <v>Y</v>
      </c>
      <c r="G1576" s="17" t="str">
        <f>VLOOKUP(A1576,'_Holidays'!A1576:C3681,3,FALSE)</f>
        <v>N</v>
      </c>
      <c r="H1576" s="18">
        <v>14.6</v>
      </c>
      <c r="I1576" s="14" t="str">
        <f>IFERROR(__xludf.DUMMYFUNCTION("SPARKLINE(H1576,{""charttype"",""bar"";""color1"",""#00CCFF"";""max"",MAX($H$2:$H$2107)})"),"")</f>
        <v/>
      </c>
      <c r="J1576" s="18">
        <v>23.2</v>
      </c>
      <c r="K1576" s="14" t="str">
        <f>IFERROR(__xludf.DUMMYFUNCTION("SPARKLINE(J1576,{""charttype"",""bar"";""color1"",""#FF0000"";""max"",MAX($J$2:$J$2107)})"),"")</f>
        <v/>
      </c>
      <c r="L1576" s="18">
        <v>8.2</v>
      </c>
      <c r="M1576" s="18" t="str">
        <f>IFERROR(__xludf.DUMMYFUNCTION("SPARKLINE(L1576,{""charttype"",""bar"";""color1"",""#FF9900"";""max"",MAX($L$2:$L$2107)})"),"")</f>
        <v/>
      </c>
      <c r="N1576" s="18">
        <v>0.0</v>
      </c>
      <c r="O1576" s="14" t="str">
        <f>IFERROR(__xludf.DUMMYFUNCTION("SPARKLINE(N1576,{""charttype"",""bar"";""color1"",""#0066CC"";""max"",MAX($N$2:$N$2107)})"),"")</f>
        <v/>
      </c>
      <c r="P1576" s="16">
        <v>113264.2</v>
      </c>
      <c r="Q1576" s="19">
        <v>86.74929</v>
      </c>
      <c r="R1576" s="21">
        <f t="shared" si="5"/>
        <v>9825588.932</v>
      </c>
    </row>
    <row r="1577">
      <c r="A1577" s="6">
        <v>43580.0</v>
      </c>
      <c r="B1577" s="14" t="str">
        <f t="shared" si="1"/>
        <v>Thursday</v>
      </c>
      <c r="C1577" s="14" t="str">
        <f t="shared" si="2"/>
        <v>April</v>
      </c>
      <c r="D1577" s="15" t="str">
        <f t="shared" si="3"/>
        <v>2019</v>
      </c>
      <c r="E1577" s="16">
        <f t="shared" si="4"/>
        <v>17</v>
      </c>
      <c r="F1577" s="14" t="str">
        <f>VLOOKUP(A1577,'_Holidays'!A1577:B3682,2,FALSE)</f>
        <v>Y</v>
      </c>
      <c r="G1577" s="17" t="str">
        <f>VLOOKUP(A1577,'_Holidays'!A1577:C3682,3,FALSE)</f>
        <v>Y</v>
      </c>
      <c r="H1577" s="18">
        <v>10.2</v>
      </c>
      <c r="I1577" s="14" t="str">
        <f>IFERROR(__xludf.DUMMYFUNCTION("SPARKLINE(H1577,{""charttype"",""bar"";""color1"",""#00CCFF"";""max"",MAX($H$2:$H$2107)})"),"")</f>
        <v/>
      </c>
      <c r="J1577" s="18">
        <v>21.5</v>
      </c>
      <c r="K1577" s="14" t="str">
        <f>IFERROR(__xludf.DUMMYFUNCTION("SPARKLINE(J1577,{""charttype"",""bar"";""color1"",""#FF0000"";""max"",MAX($J$2:$J$2107)})"),"")</f>
        <v/>
      </c>
      <c r="L1577" s="18">
        <v>10.6</v>
      </c>
      <c r="M1577" s="18" t="str">
        <f>IFERROR(__xludf.DUMMYFUNCTION("SPARKLINE(L1577,{""charttype"",""bar"";""color1"",""#FF9900"";""max"",MAX($L$2:$L$2107)})"),"")</f>
        <v/>
      </c>
      <c r="N1577" s="18">
        <v>0.0</v>
      </c>
      <c r="O1577" s="14" t="str">
        <f>IFERROR(__xludf.DUMMYFUNCTION("SPARKLINE(N1577,{""charttype"",""bar"";""color1"",""#0066CC"";""max"",MAX($N$2:$N$2107)})"),"")</f>
        <v/>
      </c>
      <c r="P1577" s="16">
        <v>98112.47</v>
      </c>
      <c r="Q1577" s="19">
        <v>62.60573</v>
      </c>
      <c r="R1577" s="21">
        <f t="shared" si="5"/>
        <v>6142402.806</v>
      </c>
    </row>
    <row r="1578">
      <c r="A1578" s="6">
        <v>43581.0</v>
      </c>
      <c r="B1578" s="14" t="str">
        <f t="shared" si="1"/>
        <v>Friday</v>
      </c>
      <c r="C1578" s="14" t="str">
        <f t="shared" si="2"/>
        <v>April</v>
      </c>
      <c r="D1578" s="15" t="str">
        <f t="shared" si="3"/>
        <v>2019</v>
      </c>
      <c r="E1578" s="16">
        <f t="shared" si="4"/>
        <v>17</v>
      </c>
      <c r="F1578" s="14" t="str">
        <f>VLOOKUP(A1578,'_Holidays'!A1578:B3683,2,FALSE)</f>
        <v>Y</v>
      </c>
      <c r="G1578" s="17" t="str">
        <f>VLOOKUP(A1578,'_Holidays'!A1578:C3683,3,FALSE)</f>
        <v>N</v>
      </c>
      <c r="H1578" s="18">
        <v>11.9</v>
      </c>
      <c r="I1578" s="14" t="str">
        <f>IFERROR(__xludf.DUMMYFUNCTION("SPARKLINE(H1578,{""charttype"",""bar"";""color1"",""#00CCFF"";""max"",MAX($H$2:$H$2107)})"),"")</f>
        <v/>
      </c>
      <c r="J1578" s="18">
        <v>15.8</v>
      </c>
      <c r="K1578" s="14" t="str">
        <f>IFERROR(__xludf.DUMMYFUNCTION("SPARKLINE(J1578,{""charttype"",""bar"";""color1"",""#FF0000"";""max"",MAX($J$2:$J$2107)})"),"")</f>
        <v/>
      </c>
      <c r="L1578" s="18">
        <v>6.9</v>
      </c>
      <c r="M1578" s="18" t="str">
        <f>IFERROR(__xludf.DUMMYFUNCTION("SPARKLINE(L1578,{""charttype"",""bar"";""color1"",""#FF9900"";""max"",MAX($L$2:$L$2107)})"),"")</f>
        <v/>
      </c>
      <c r="N1578" s="18">
        <v>3.0</v>
      </c>
      <c r="O1578" s="14" t="str">
        <f>IFERROR(__xludf.DUMMYFUNCTION("SPARKLINE(N1578,{""charttype"",""bar"";""color1"",""#0066CC"";""max"",MAX($N$2:$N$2107)})"),"")</f>
        <v/>
      </c>
      <c r="P1578" s="16">
        <v>107226.6</v>
      </c>
      <c r="Q1578" s="19">
        <v>60.91838</v>
      </c>
      <c r="R1578" s="21">
        <f t="shared" si="5"/>
        <v>6532070.765</v>
      </c>
    </row>
    <row r="1579">
      <c r="A1579" s="6">
        <v>43582.0</v>
      </c>
      <c r="B1579" s="14" t="str">
        <f t="shared" si="1"/>
        <v>Saturday</v>
      </c>
      <c r="C1579" s="14" t="str">
        <f t="shared" si="2"/>
        <v>April</v>
      </c>
      <c r="D1579" s="15" t="str">
        <f t="shared" si="3"/>
        <v>2019</v>
      </c>
      <c r="E1579" s="16">
        <f t="shared" si="4"/>
        <v>17</v>
      </c>
      <c r="F1579" s="14" t="str">
        <f>VLOOKUP(A1579,'_Holidays'!A1579:B3684,2,FALSE)</f>
        <v>Y</v>
      </c>
      <c r="G1579" s="17" t="str">
        <f>VLOOKUP(A1579,'_Holidays'!A1579:C3684,3,FALSE)</f>
        <v>N</v>
      </c>
      <c r="H1579" s="18">
        <v>8.7</v>
      </c>
      <c r="I1579" s="14" t="str">
        <f>IFERROR(__xludf.DUMMYFUNCTION("SPARKLINE(H1579,{""charttype"",""bar"";""color1"",""#00CCFF"";""max"",MAX($H$2:$H$2107)})"),"")</f>
        <v/>
      </c>
      <c r="J1579" s="18">
        <v>16.2</v>
      </c>
      <c r="K1579" s="14" t="str">
        <f>IFERROR(__xludf.DUMMYFUNCTION("SPARKLINE(J1579,{""charttype"",""bar"";""color1"",""#FF0000"";""max"",MAX($J$2:$J$2107)})"),"")</f>
        <v/>
      </c>
      <c r="L1579" s="18">
        <v>8.5</v>
      </c>
      <c r="M1579" s="18" t="str">
        <f>IFERROR(__xludf.DUMMYFUNCTION("SPARKLINE(L1579,{""charttype"",""bar"";""color1"",""#FF9900"";""max"",MAX($L$2:$L$2107)})"),"")</f>
        <v/>
      </c>
      <c r="N1579" s="18">
        <v>0.0</v>
      </c>
      <c r="O1579" s="14" t="str">
        <f>IFERROR(__xludf.DUMMYFUNCTION("SPARKLINE(N1579,{""charttype"",""bar"";""color1"",""#0066CC"";""max"",MAX($N$2:$N$2107)})"),"")</f>
        <v/>
      </c>
      <c r="P1579" s="16">
        <v>105374.9</v>
      </c>
      <c r="Q1579" s="19">
        <v>79.62009</v>
      </c>
      <c r="R1579" s="21">
        <f t="shared" si="5"/>
        <v>8389959.022</v>
      </c>
    </row>
    <row r="1580">
      <c r="A1580" s="6">
        <v>43583.0</v>
      </c>
      <c r="B1580" s="14" t="str">
        <f t="shared" si="1"/>
        <v>Sunday</v>
      </c>
      <c r="C1580" s="14" t="str">
        <f t="shared" si="2"/>
        <v>April</v>
      </c>
      <c r="D1580" s="15" t="str">
        <f t="shared" si="3"/>
        <v>2019</v>
      </c>
      <c r="E1580" s="16">
        <f t="shared" si="4"/>
        <v>18</v>
      </c>
      <c r="F1580" s="14" t="str">
        <f>VLOOKUP(A1580,'_Holidays'!A1580:B3685,2,FALSE)</f>
        <v>Y</v>
      </c>
      <c r="G1580" s="17" t="str">
        <f>VLOOKUP(A1580,'_Holidays'!A1580:C3685,3,FALSE)</f>
        <v>N</v>
      </c>
      <c r="H1580" s="18">
        <v>12.4</v>
      </c>
      <c r="I1580" s="14" t="str">
        <f>IFERROR(__xludf.DUMMYFUNCTION("SPARKLINE(H1580,{""charttype"",""bar"";""color1"",""#00CCFF"";""max"",MAX($H$2:$H$2107)})"),"")</f>
        <v/>
      </c>
      <c r="J1580" s="18">
        <v>17.4</v>
      </c>
      <c r="K1580" s="14" t="str">
        <f>IFERROR(__xludf.DUMMYFUNCTION("SPARKLINE(J1580,{""charttype"",""bar"";""color1"",""#FF0000"";""max"",MAX($J$2:$J$2107)})"),"")</f>
        <v/>
      </c>
      <c r="L1580" s="18">
        <v>5.2</v>
      </c>
      <c r="M1580" s="18" t="str">
        <f>IFERROR(__xludf.DUMMYFUNCTION("SPARKLINE(L1580,{""charttype"",""bar"";""color1"",""#FF9900"";""max"",MAX($L$2:$L$2107)})"),"")</f>
        <v/>
      </c>
      <c r="N1580" s="18">
        <v>0.0</v>
      </c>
      <c r="O1580" s="14" t="str">
        <f>IFERROR(__xludf.DUMMYFUNCTION("SPARKLINE(N1580,{""charttype"",""bar"";""color1"",""#0066CC"";""max"",MAX($N$2:$N$2107)})"),"")</f>
        <v/>
      </c>
      <c r="P1580" s="16">
        <v>101057.4</v>
      </c>
      <c r="Q1580" s="19">
        <v>86.02286</v>
      </c>
      <c r="R1580" s="21">
        <f t="shared" si="5"/>
        <v>8693246.572</v>
      </c>
    </row>
    <row r="1581">
      <c r="A1581" s="6">
        <v>43584.0</v>
      </c>
      <c r="B1581" s="14" t="str">
        <f t="shared" si="1"/>
        <v>Monday</v>
      </c>
      <c r="C1581" s="14" t="str">
        <f t="shared" si="2"/>
        <v>April</v>
      </c>
      <c r="D1581" s="15" t="str">
        <f t="shared" si="3"/>
        <v>2019</v>
      </c>
      <c r="E1581" s="16">
        <f t="shared" si="4"/>
        <v>18</v>
      </c>
      <c r="F1581" s="14" t="str">
        <f>VLOOKUP(A1581,'_Holidays'!A1581:B3686,2,FALSE)</f>
        <v>Y</v>
      </c>
      <c r="G1581" s="17" t="str">
        <f>VLOOKUP(A1581,'_Holidays'!A1581:C3686,3,FALSE)</f>
        <v>N</v>
      </c>
      <c r="H1581" s="18">
        <v>11.5</v>
      </c>
      <c r="I1581" s="14" t="str">
        <f>IFERROR(__xludf.DUMMYFUNCTION("SPARKLINE(H1581,{""charttype"",""bar"";""color1"",""#00CCFF"";""max"",MAX($H$2:$H$2107)})"),"")</f>
        <v/>
      </c>
      <c r="J1581" s="18">
        <v>18.1</v>
      </c>
      <c r="K1581" s="14" t="str">
        <f>IFERROR(__xludf.DUMMYFUNCTION("SPARKLINE(J1581,{""charttype"",""bar"";""color1"",""#FF0000"";""max"",MAX($J$2:$J$2107)})"),"")</f>
        <v/>
      </c>
      <c r="L1581" s="18">
        <v>8.4</v>
      </c>
      <c r="M1581" s="18" t="str">
        <f>IFERROR(__xludf.DUMMYFUNCTION("SPARKLINE(L1581,{""charttype"",""bar"";""color1"",""#FF9900"";""max"",MAX($L$2:$L$2107)})"),"")</f>
        <v/>
      </c>
      <c r="N1581" s="18">
        <v>0.0</v>
      </c>
      <c r="O1581" s="14" t="str">
        <f>IFERROR(__xludf.DUMMYFUNCTION("SPARKLINE(N1581,{""charttype"",""bar"";""color1"",""#0066CC"";""max"",MAX($N$2:$N$2107)})"),"")</f>
        <v/>
      </c>
      <c r="P1581" s="16">
        <v>118307.5</v>
      </c>
      <c r="Q1581" s="19">
        <v>121.0296</v>
      </c>
      <c r="R1581" s="21">
        <f t="shared" si="5"/>
        <v>14318709.4</v>
      </c>
    </row>
    <row r="1582">
      <c r="A1582" s="6">
        <v>43585.0</v>
      </c>
      <c r="B1582" s="14" t="str">
        <f t="shared" si="1"/>
        <v>Tuesday</v>
      </c>
      <c r="C1582" s="14" t="str">
        <f t="shared" si="2"/>
        <v>April</v>
      </c>
      <c r="D1582" s="15" t="str">
        <f t="shared" si="3"/>
        <v>2019</v>
      </c>
      <c r="E1582" s="16">
        <f t="shared" si="4"/>
        <v>18</v>
      </c>
      <c r="F1582" s="14" t="str">
        <f>VLOOKUP(A1582,'_Holidays'!A1582:B3687,2,FALSE)</f>
        <v>Y</v>
      </c>
      <c r="G1582" s="17" t="str">
        <f>VLOOKUP(A1582,'_Holidays'!A1582:C3687,3,FALSE)</f>
        <v>N</v>
      </c>
      <c r="H1582" s="18">
        <v>7.9</v>
      </c>
      <c r="I1582" s="14" t="str">
        <f>IFERROR(__xludf.DUMMYFUNCTION("SPARKLINE(H1582,{""charttype"",""bar"";""color1"",""#00CCFF"";""max"",MAX($H$2:$H$2107)})"),"")</f>
        <v/>
      </c>
      <c r="J1582" s="18">
        <v>23.1</v>
      </c>
      <c r="K1582" s="14" t="str">
        <f>IFERROR(__xludf.DUMMYFUNCTION("SPARKLINE(J1582,{""charttype"",""bar"";""color1"",""#FF0000"";""max"",MAX($J$2:$J$2107)})"),"")</f>
        <v/>
      </c>
      <c r="L1582" s="18">
        <v>11.7</v>
      </c>
      <c r="M1582" s="18" t="str">
        <f>IFERROR(__xludf.DUMMYFUNCTION("SPARKLINE(L1582,{""charttype"",""bar"";""color1"",""#FF9900"";""max"",MAX($L$2:$L$2107)})"),"")</f>
        <v/>
      </c>
      <c r="N1582" s="18">
        <v>0.0</v>
      </c>
      <c r="O1582" s="14" t="str">
        <f>IFERROR(__xludf.DUMMYFUNCTION("SPARKLINE(N1582,{""charttype"",""bar"";""color1"",""#0066CC"";""max"",MAX($N$2:$N$2107)})"),"")</f>
        <v/>
      </c>
      <c r="P1582" s="16">
        <v>110515.6</v>
      </c>
      <c r="Q1582" s="19">
        <v>96.95171</v>
      </c>
      <c r="R1582" s="21">
        <f t="shared" si="5"/>
        <v>10714676.4</v>
      </c>
    </row>
    <row r="1583">
      <c r="A1583" s="6">
        <v>43586.0</v>
      </c>
      <c r="B1583" s="14" t="str">
        <f t="shared" si="1"/>
        <v>Wednesday</v>
      </c>
      <c r="C1583" s="14" t="str">
        <f t="shared" si="2"/>
        <v>May</v>
      </c>
      <c r="D1583" s="15" t="str">
        <f t="shared" si="3"/>
        <v>2019</v>
      </c>
      <c r="E1583" s="16">
        <f t="shared" si="4"/>
        <v>18</v>
      </c>
      <c r="F1583" s="14" t="str">
        <f>VLOOKUP(A1583,'_Holidays'!A1583:B3688,2,FALSE)</f>
        <v>Y</v>
      </c>
      <c r="G1583" s="17" t="str">
        <f>VLOOKUP(A1583,'_Holidays'!A1583:C3688,3,FALSE)</f>
        <v>N</v>
      </c>
      <c r="H1583" s="18">
        <v>15.6</v>
      </c>
      <c r="I1583" s="14" t="str">
        <f>IFERROR(__xludf.DUMMYFUNCTION("SPARKLINE(H1583,{""charttype"",""bar"";""color1"",""#00CCFF"";""max"",MAX($H$2:$H$2107)})"),"")</f>
        <v/>
      </c>
      <c r="J1583" s="18">
        <v>22.8</v>
      </c>
      <c r="K1583" s="14" t="str">
        <f>IFERROR(__xludf.DUMMYFUNCTION("SPARKLINE(J1583,{""charttype"",""bar"";""color1"",""#FF0000"";""max"",MAX($J$2:$J$2107)})"),"")</f>
        <v/>
      </c>
      <c r="L1583" s="18">
        <v>7.8</v>
      </c>
      <c r="M1583" s="18" t="str">
        <f>IFERROR(__xludf.DUMMYFUNCTION("SPARKLINE(L1583,{""charttype"",""bar"";""color1"",""#FF9900"";""max"",MAX($L$2:$L$2107)})"),"")</f>
        <v/>
      </c>
      <c r="N1583" s="18">
        <v>0.0</v>
      </c>
      <c r="O1583" s="14" t="str">
        <f>IFERROR(__xludf.DUMMYFUNCTION("SPARKLINE(N1583,{""charttype"",""bar"";""color1"",""#0066CC"";""max"",MAX($N$2:$N$2107)})"),"")</f>
        <v/>
      </c>
      <c r="P1583" s="16">
        <v>111462.4</v>
      </c>
      <c r="Q1583" s="19">
        <v>90.56384</v>
      </c>
      <c r="R1583" s="21">
        <f t="shared" si="5"/>
        <v>10094462.96</v>
      </c>
    </row>
    <row r="1584">
      <c r="A1584" s="6">
        <v>43587.0</v>
      </c>
      <c r="B1584" s="14" t="str">
        <f t="shared" si="1"/>
        <v>Thursday</v>
      </c>
      <c r="C1584" s="14" t="str">
        <f t="shared" si="2"/>
        <v>May</v>
      </c>
      <c r="D1584" s="15" t="str">
        <f t="shared" si="3"/>
        <v>2019</v>
      </c>
      <c r="E1584" s="16">
        <f t="shared" si="4"/>
        <v>18</v>
      </c>
      <c r="F1584" s="14" t="str">
        <f>VLOOKUP(A1584,'_Holidays'!A1584:B3689,2,FALSE)</f>
        <v>Y</v>
      </c>
      <c r="G1584" s="17" t="str">
        <f>VLOOKUP(A1584,'_Holidays'!A1584:C3689,3,FALSE)</f>
        <v>N</v>
      </c>
      <c r="H1584" s="18">
        <v>17.1</v>
      </c>
      <c r="I1584" s="14" t="str">
        <f>IFERROR(__xludf.DUMMYFUNCTION("SPARKLINE(H1584,{""charttype"",""bar"";""color1"",""#00CCFF"";""max"",MAX($H$2:$H$2107)})"),"")</f>
        <v/>
      </c>
      <c r="J1584" s="18">
        <v>20.2</v>
      </c>
      <c r="K1584" s="14" t="str">
        <f>IFERROR(__xludf.DUMMYFUNCTION("SPARKLINE(J1584,{""charttype"",""bar"";""color1"",""#FF0000"";""max"",MAX($J$2:$J$2107)})"),"")</f>
        <v/>
      </c>
      <c r="L1584" s="18">
        <v>6.2</v>
      </c>
      <c r="M1584" s="18" t="str">
        <f>IFERROR(__xludf.DUMMYFUNCTION("SPARKLINE(L1584,{""charttype"",""bar"";""color1"",""#FF9900"";""max"",MAX($L$2:$L$2107)})"),"")</f>
        <v/>
      </c>
      <c r="N1584" s="18">
        <v>3.6</v>
      </c>
      <c r="O1584" s="14" t="str">
        <f>IFERROR(__xludf.DUMMYFUNCTION("SPARKLINE(N1584,{""charttype"",""bar"";""color1"",""#0066CC"";""max"",MAX($N$2:$N$2107)})"),"")</f>
        <v/>
      </c>
      <c r="P1584" s="16">
        <v>112948.4</v>
      </c>
      <c r="Q1584" s="19">
        <v>103.5866</v>
      </c>
      <c r="R1584" s="21">
        <f t="shared" si="5"/>
        <v>11699940.73</v>
      </c>
    </row>
    <row r="1585">
      <c r="A1585" s="6">
        <v>43588.0</v>
      </c>
      <c r="B1585" s="14" t="str">
        <f t="shared" si="1"/>
        <v>Friday</v>
      </c>
      <c r="C1585" s="14" t="str">
        <f t="shared" si="2"/>
        <v>May</v>
      </c>
      <c r="D1585" s="15" t="str">
        <f t="shared" si="3"/>
        <v>2019</v>
      </c>
      <c r="E1585" s="16">
        <f t="shared" si="4"/>
        <v>18</v>
      </c>
      <c r="F1585" s="14" t="str">
        <f>VLOOKUP(A1585,'_Holidays'!A1585:B3690,2,FALSE)</f>
        <v>Y</v>
      </c>
      <c r="G1585" s="17" t="str">
        <f>VLOOKUP(A1585,'_Holidays'!A1585:C3690,3,FALSE)</f>
        <v>N</v>
      </c>
      <c r="H1585" s="18">
        <v>11.8</v>
      </c>
      <c r="I1585" s="14" t="str">
        <f>IFERROR(__xludf.DUMMYFUNCTION("SPARKLINE(H1585,{""charttype"",""bar"";""color1"",""#00CCFF"";""max"",MAX($H$2:$H$2107)})"),"")</f>
        <v/>
      </c>
      <c r="J1585" s="18">
        <v>20.7</v>
      </c>
      <c r="K1585" s="14" t="str">
        <f>IFERROR(__xludf.DUMMYFUNCTION("SPARKLINE(J1585,{""charttype"",""bar"";""color1"",""#FF0000"";""max"",MAX($J$2:$J$2107)})"),"")</f>
        <v/>
      </c>
      <c r="L1585" s="18">
        <v>9.0</v>
      </c>
      <c r="M1585" s="18" t="str">
        <f>IFERROR(__xludf.DUMMYFUNCTION("SPARKLINE(L1585,{""charttype"",""bar"";""color1"",""#FF9900"";""max"",MAX($L$2:$L$2107)})"),"")</f>
        <v/>
      </c>
      <c r="N1585" s="18">
        <v>0.2</v>
      </c>
      <c r="O1585" s="14" t="str">
        <f>IFERROR(__xludf.DUMMYFUNCTION("SPARKLINE(N1585,{""charttype"",""bar"";""color1"",""#0066CC"";""max"",MAX($N$2:$N$2107)})"),"")</f>
        <v/>
      </c>
      <c r="P1585" s="16">
        <v>110902.2</v>
      </c>
      <c r="Q1585" s="19">
        <v>101.163</v>
      </c>
      <c r="R1585" s="21">
        <f t="shared" si="5"/>
        <v>11219199.26</v>
      </c>
    </row>
    <row r="1586">
      <c r="A1586" s="6">
        <v>43589.0</v>
      </c>
      <c r="B1586" s="14" t="str">
        <f t="shared" si="1"/>
        <v>Saturday</v>
      </c>
      <c r="C1586" s="14" t="str">
        <f t="shared" si="2"/>
        <v>May</v>
      </c>
      <c r="D1586" s="15" t="str">
        <f t="shared" si="3"/>
        <v>2019</v>
      </c>
      <c r="E1586" s="16">
        <f t="shared" si="4"/>
        <v>18</v>
      </c>
      <c r="F1586" s="14" t="str">
        <f>VLOOKUP(A1586,'_Holidays'!A1586:B3691,2,FALSE)</f>
        <v>Y</v>
      </c>
      <c r="G1586" s="17" t="str">
        <f>VLOOKUP(A1586,'_Holidays'!A1586:C3691,3,FALSE)</f>
        <v>N</v>
      </c>
      <c r="H1586" s="18">
        <v>13.0</v>
      </c>
      <c r="I1586" s="14" t="str">
        <f>IFERROR(__xludf.DUMMYFUNCTION("SPARKLINE(H1586,{""charttype"",""bar"";""color1"",""#00CCFF"";""max"",MAX($H$2:$H$2107)})"),"")</f>
        <v/>
      </c>
      <c r="J1586" s="18">
        <v>16.4</v>
      </c>
      <c r="K1586" s="14" t="str">
        <f>IFERROR(__xludf.DUMMYFUNCTION("SPARKLINE(J1586,{""charttype"",""bar"";""color1"",""#FF0000"";""max"",MAX($J$2:$J$2107)})"),"")</f>
        <v/>
      </c>
      <c r="L1586" s="18">
        <v>8.2</v>
      </c>
      <c r="M1586" s="18" t="str">
        <f>IFERROR(__xludf.DUMMYFUNCTION("SPARKLINE(L1586,{""charttype"",""bar"";""color1"",""#FF9900"";""max"",MAX($L$2:$L$2107)})"),"")</f>
        <v/>
      </c>
      <c r="N1586" s="18">
        <v>0.2</v>
      </c>
      <c r="O1586" s="14" t="str">
        <f>IFERROR(__xludf.DUMMYFUNCTION("SPARKLINE(N1586,{""charttype"",""bar"";""color1"",""#0066CC"";""max"",MAX($N$2:$N$2107)})"),"")</f>
        <v/>
      </c>
      <c r="P1586" s="16">
        <v>103616.1</v>
      </c>
      <c r="Q1586" s="19">
        <v>103.3835</v>
      </c>
      <c r="R1586" s="21">
        <f t="shared" si="5"/>
        <v>10712195.07</v>
      </c>
    </row>
    <row r="1587">
      <c r="A1587" s="6">
        <v>43590.0</v>
      </c>
      <c r="B1587" s="14" t="str">
        <f t="shared" si="1"/>
        <v>Sunday</v>
      </c>
      <c r="C1587" s="14" t="str">
        <f t="shared" si="2"/>
        <v>May</v>
      </c>
      <c r="D1587" s="15" t="str">
        <f t="shared" si="3"/>
        <v>2019</v>
      </c>
      <c r="E1587" s="16">
        <f t="shared" si="4"/>
        <v>19</v>
      </c>
      <c r="F1587" s="14" t="str">
        <f>VLOOKUP(A1587,'_Holidays'!A1587:B3692,2,FALSE)</f>
        <v>Y</v>
      </c>
      <c r="G1587" s="17" t="str">
        <f>VLOOKUP(A1587,'_Holidays'!A1587:C3692,3,FALSE)</f>
        <v>N</v>
      </c>
      <c r="H1587" s="18">
        <v>11.3</v>
      </c>
      <c r="I1587" s="14" t="str">
        <f>IFERROR(__xludf.DUMMYFUNCTION("SPARKLINE(H1587,{""charttype"",""bar"";""color1"",""#00CCFF"";""max"",MAX($H$2:$H$2107)})"),"")</f>
        <v/>
      </c>
      <c r="J1587" s="18">
        <v>16.3</v>
      </c>
      <c r="K1587" s="14" t="str">
        <f>IFERROR(__xludf.DUMMYFUNCTION("SPARKLINE(J1587,{""charttype"",""bar"";""color1"",""#FF0000"";""max"",MAX($J$2:$J$2107)})"),"")</f>
        <v/>
      </c>
      <c r="L1587" s="18">
        <v>6.5</v>
      </c>
      <c r="M1587" s="18" t="str">
        <f>IFERROR(__xludf.DUMMYFUNCTION("SPARKLINE(L1587,{""charttype"",""bar"";""color1"",""#FF9900"";""max"",MAX($L$2:$L$2107)})"),"")</f>
        <v/>
      </c>
      <c r="N1587" s="18">
        <v>2.0</v>
      </c>
      <c r="O1587" s="14" t="str">
        <f>IFERROR(__xludf.DUMMYFUNCTION("SPARKLINE(N1587,{""charttype"",""bar"";""color1"",""#0066CC"";""max"",MAX($N$2:$N$2107)})"),"")</f>
        <v/>
      </c>
      <c r="P1587" s="16">
        <v>104770.7</v>
      </c>
      <c r="Q1587" s="19">
        <v>108.0956</v>
      </c>
      <c r="R1587" s="21">
        <f t="shared" si="5"/>
        <v>11325251.68</v>
      </c>
    </row>
    <row r="1588">
      <c r="A1588" s="6">
        <v>43591.0</v>
      </c>
      <c r="B1588" s="14" t="str">
        <f t="shared" si="1"/>
        <v>Monday</v>
      </c>
      <c r="C1588" s="14" t="str">
        <f t="shared" si="2"/>
        <v>May</v>
      </c>
      <c r="D1588" s="15" t="str">
        <f t="shared" si="3"/>
        <v>2019</v>
      </c>
      <c r="E1588" s="16">
        <f t="shared" si="4"/>
        <v>19</v>
      </c>
      <c r="F1588" s="14" t="str">
        <f>VLOOKUP(A1588,'_Holidays'!A1588:B3693,2,FALSE)</f>
        <v>Y</v>
      </c>
      <c r="G1588" s="17" t="str">
        <f>VLOOKUP(A1588,'_Holidays'!A1588:C3693,3,FALSE)</f>
        <v>N</v>
      </c>
      <c r="H1588" s="18">
        <v>11.7</v>
      </c>
      <c r="I1588" s="14" t="str">
        <f>IFERROR(__xludf.DUMMYFUNCTION("SPARKLINE(H1588,{""charttype"",""bar"";""color1"",""#00CCFF"";""max"",MAX($H$2:$H$2107)})"),"")</f>
        <v/>
      </c>
      <c r="J1588" s="18">
        <v>16.7</v>
      </c>
      <c r="K1588" s="14" t="str">
        <f>IFERROR(__xludf.DUMMYFUNCTION("SPARKLINE(J1588,{""charttype"",""bar"";""color1"",""#FF0000"";""max"",MAX($J$2:$J$2107)})"),"")</f>
        <v/>
      </c>
      <c r="L1588" s="18">
        <v>8.5</v>
      </c>
      <c r="M1588" s="18" t="str">
        <f>IFERROR(__xludf.DUMMYFUNCTION("SPARKLINE(L1588,{""charttype"",""bar"";""color1"",""#FF9900"";""max"",MAX($L$2:$L$2107)})"),"")</f>
        <v/>
      </c>
      <c r="N1588" s="18">
        <v>0.2</v>
      </c>
      <c r="O1588" s="14" t="str">
        <f>IFERROR(__xludf.DUMMYFUNCTION("SPARKLINE(N1588,{""charttype"",""bar"";""color1"",""#0066CC"";""max"",MAX($N$2:$N$2107)})"),"")</f>
        <v/>
      </c>
      <c r="P1588" s="16">
        <v>121535.5</v>
      </c>
      <c r="Q1588" s="19">
        <v>112.5056</v>
      </c>
      <c r="R1588" s="21">
        <f t="shared" si="5"/>
        <v>13673424.35</v>
      </c>
    </row>
    <row r="1589">
      <c r="A1589" s="6">
        <v>43592.0</v>
      </c>
      <c r="B1589" s="14" t="str">
        <f t="shared" si="1"/>
        <v>Tuesday</v>
      </c>
      <c r="C1589" s="14" t="str">
        <f t="shared" si="2"/>
        <v>May</v>
      </c>
      <c r="D1589" s="15" t="str">
        <f t="shared" si="3"/>
        <v>2019</v>
      </c>
      <c r="E1589" s="16">
        <f t="shared" si="4"/>
        <v>19</v>
      </c>
      <c r="F1589" s="14" t="str">
        <f>VLOOKUP(A1589,'_Holidays'!A1589:B3694,2,FALSE)</f>
        <v>Y</v>
      </c>
      <c r="G1589" s="17" t="str">
        <f>VLOOKUP(A1589,'_Holidays'!A1589:C3694,3,FALSE)</f>
        <v>N</v>
      </c>
      <c r="H1589" s="18">
        <v>7.4</v>
      </c>
      <c r="I1589" s="14" t="str">
        <f>IFERROR(__xludf.DUMMYFUNCTION("SPARKLINE(H1589,{""charttype"",""bar"";""color1"",""#00CCFF"";""max"",MAX($H$2:$H$2107)})"),"")</f>
        <v/>
      </c>
      <c r="J1589" s="18">
        <v>18.7</v>
      </c>
      <c r="K1589" s="14" t="str">
        <f>IFERROR(__xludf.DUMMYFUNCTION("SPARKLINE(J1589,{""charttype"",""bar"";""color1"",""#FF0000"";""max"",MAX($J$2:$J$2107)})"),"")</f>
        <v/>
      </c>
      <c r="L1589" s="18">
        <v>11.7</v>
      </c>
      <c r="M1589" s="18" t="str">
        <f>IFERROR(__xludf.DUMMYFUNCTION("SPARKLINE(L1589,{""charttype"",""bar"";""color1"",""#FF9900"";""max"",MAX($L$2:$L$2107)})"),"")</f>
        <v/>
      </c>
      <c r="N1589" s="18">
        <v>0.0</v>
      </c>
      <c r="O1589" s="14" t="str">
        <f>IFERROR(__xludf.DUMMYFUNCTION("SPARKLINE(N1589,{""charttype"",""bar"";""color1"",""#0066CC"";""max"",MAX($N$2:$N$2107)})"),"")</f>
        <v/>
      </c>
      <c r="P1589" s="16">
        <v>116318.4</v>
      </c>
      <c r="Q1589" s="19">
        <v>94.75371</v>
      </c>
      <c r="R1589" s="21">
        <f t="shared" si="5"/>
        <v>11021599.94</v>
      </c>
    </row>
    <row r="1590">
      <c r="A1590" s="6">
        <v>43593.0</v>
      </c>
      <c r="B1590" s="14" t="str">
        <f t="shared" si="1"/>
        <v>Wednesday</v>
      </c>
      <c r="C1590" s="14" t="str">
        <f t="shared" si="2"/>
        <v>May</v>
      </c>
      <c r="D1590" s="15" t="str">
        <f t="shared" si="3"/>
        <v>2019</v>
      </c>
      <c r="E1590" s="16">
        <f t="shared" si="4"/>
        <v>19</v>
      </c>
      <c r="F1590" s="14" t="str">
        <f>VLOOKUP(A1590,'_Holidays'!A1590:B3695,2,FALSE)</f>
        <v>Y</v>
      </c>
      <c r="G1590" s="17" t="str">
        <f>VLOOKUP(A1590,'_Holidays'!A1590:C3695,3,FALSE)</f>
        <v>N</v>
      </c>
      <c r="H1590" s="18">
        <v>10.3</v>
      </c>
      <c r="I1590" s="14" t="str">
        <f>IFERROR(__xludf.DUMMYFUNCTION("SPARKLINE(H1590,{""charttype"",""bar"";""color1"",""#00CCFF"";""max"",MAX($H$2:$H$2107)})"),"")</f>
        <v/>
      </c>
      <c r="J1590" s="18">
        <v>17.4</v>
      </c>
      <c r="K1590" s="14" t="str">
        <f>IFERROR(__xludf.DUMMYFUNCTION("SPARKLINE(J1590,{""charttype"",""bar"";""color1"",""#FF0000"";""max"",MAX($J$2:$J$2107)})"),"")</f>
        <v/>
      </c>
      <c r="L1590" s="18">
        <v>7.3</v>
      </c>
      <c r="M1590" s="18" t="str">
        <f>IFERROR(__xludf.DUMMYFUNCTION("SPARKLINE(L1590,{""charttype"",""bar"";""color1"",""#FF9900"";""max"",MAX($L$2:$L$2107)})"),"")</f>
        <v/>
      </c>
      <c r="N1590" s="18">
        <v>5.2</v>
      </c>
      <c r="O1590" s="14" t="str">
        <f>IFERROR(__xludf.DUMMYFUNCTION("SPARKLINE(N1590,{""charttype"",""bar"";""color1"",""#0066CC"";""max"",MAX($N$2:$N$2107)})"),"")</f>
        <v/>
      </c>
      <c r="P1590" s="16">
        <v>118801.8</v>
      </c>
      <c r="Q1590" s="19">
        <v>114.5285</v>
      </c>
      <c r="R1590" s="21">
        <f t="shared" si="5"/>
        <v>13606191.95</v>
      </c>
    </row>
    <row r="1591">
      <c r="A1591" s="6">
        <v>43594.0</v>
      </c>
      <c r="B1591" s="14" t="str">
        <f t="shared" si="1"/>
        <v>Thursday</v>
      </c>
      <c r="C1591" s="14" t="str">
        <f t="shared" si="2"/>
        <v>May</v>
      </c>
      <c r="D1591" s="15" t="str">
        <f t="shared" si="3"/>
        <v>2019</v>
      </c>
      <c r="E1591" s="16">
        <f t="shared" si="4"/>
        <v>19</v>
      </c>
      <c r="F1591" s="14" t="str">
        <f>VLOOKUP(A1591,'_Holidays'!A1591:B3696,2,FALSE)</f>
        <v>Y</v>
      </c>
      <c r="G1591" s="17" t="str">
        <f>VLOOKUP(A1591,'_Holidays'!A1591:C3696,3,FALSE)</f>
        <v>N</v>
      </c>
      <c r="H1591" s="18">
        <v>9.7</v>
      </c>
      <c r="I1591" s="14" t="str">
        <f>IFERROR(__xludf.DUMMYFUNCTION("SPARKLINE(H1591,{""charttype"",""bar"";""color1"",""#00CCFF"";""max"",MAX($H$2:$H$2107)})"),"")</f>
        <v/>
      </c>
      <c r="J1591" s="18">
        <v>16.2</v>
      </c>
      <c r="K1591" s="14" t="str">
        <f>IFERROR(__xludf.DUMMYFUNCTION("SPARKLINE(J1591,{""charttype"",""bar"";""color1"",""#FF0000"";""max"",MAX($J$2:$J$2107)})"),"")</f>
        <v/>
      </c>
      <c r="L1591" s="18">
        <v>5.3</v>
      </c>
      <c r="M1591" s="18" t="str">
        <f>IFERROR(__xludf.DUMMYFUNCTION("SPARKLINE(L1591,{""charttype"",""bar"";""color1"",""#FF9900"";""max"",MAX($L$2:$L$2107)})"),"")</f>
        <v/>
      </c>
      <c r="N1591" s="18">
        <v>0.6</v>
      </c>
      <c r="O1591" s="14" t="str">
        <f>IFERROR(__xludf.DUMMYFUNCTION("SPARKLINE(N1591,{""charttype"",""bar"";""color1"",""#0066CC"";""max"",MAX($N$2:$N$2107)})"),"")</f>
        <v/>
      </c>
      <c r="P1591" s="16">
        <v>122003.3</v>
      </c>
      <c r="Q1591" s="19">
        <v>113.6303</v>
      </c>
      <c r="R1591" s="21">
        <f t="shared" si="5"/>
        <v>13863271.58</v>
      </c>
    </row>
    <row r="1592">
      <c r="A1592" s="6">
        <v>43595.0</v>
      </c>
      <c r="B1592" s="14" t="str">
        <f t="shared" si="1"/>
        <v>Friday</v>
      </c>
      <c r="C1592" s="14" t="str">
        <f t="shared" si="2"/>
        <v>May</v>
      </c>
      <c r="D1592" s="15" t="str">
        <f t="shared" si="3"/>
        <v>2019</v>
      </c>
      <c r="E1592" s="16">
        <f t="shared" si="4"/>
        <v>19</v>
      </c>
      <c r="F1592" s="14" t="str">
        <f>VLOOKUP(A1592,'_Holidays'!A1592:B3697,2,FALSE)</f>
        <v>Y</v>
      </c>
      <c r="G1592" s="17" t="str">
        <f>VLOOKUP(A1592,'_Holidays'!A1592:C3697,3,FALSE)</f>
        <v>N</v>
      </c>
      <c r="H1592" s="18">
        <v>10.2</v>
      </c>
      <c r="I1592" s="14" t="str">
        <f>IFERROR(__xludf.DUMMYFUNCTION("SPARKLINE(H1592,{""charttype"",""bar"";""color1"",""#00CCFF"";""max"",MAX($H$2:$H$2107)})"),"")</f>
        <v/>
      </c>
      <c r="J1592" s="18">
        <v>14.2</v>
      </c>
      <c r="K1592" s="14" t="str">
        <f>IFERROR(__xludf.DUMMYFUNCTION("SPARKLINE(J1592,{""charttype"",""bar"";""color1"",""#FF0000"";""max"",MAX($J$2:$J$2107)})"),"")</f>
        <v/>
      </c>
      <c r="L1592" s="18">
        <v>2.8</v>
      </c>
      <c r="M1592" s="18" t="str">
        <f>IFERROR(__xludf.DUMMYFUNCTION("SPARKLINE(L1592,{""charttype"",""bar"";""color1"",""#FF9900"";""max"",MAX($L$2:$L$2107)})"),"")</f>
        <v/>
      </c>
      <c r="N1592" s="18">
        <v>7.2</v>
      </c>
      <c r="O1592" s="14" t="str">
        <f>IFERROR(__xludf.DUMMYFUNCTION("SPARKLINE(N1592,{""charttype"",""bar"";""color1"",""#0066CC"";""max"",MAX($N$2:$N$2107)})"),"")</f>
        <v/>
      </c>
      <c r="P1592" s="16">
        <v>123850.9</v>
      </c>
      <c r="Q1592" s="19">
        <v>93.13528</v>
      </c>
      <c r="R1592" s="21">
        <f t="shared" si="5"/>
        <v>11534888.25</v>
      </c>
    </row>
    <row r="1593">
      <c r="A1593" s="6">
        <v>43596.0</v>
      </c>
      <c r="B1593" s="14" t="str">
        <f t="shared" si="1"/>
        <v>Saturday</v>
      </c>
      <c r="C1593" s="14" t="str">
        <f t="shared" si="2"/>
        <v>May</v>
      </c>
      <c r="D1593" s="15" t="str">
        <f t="shared" si="3"/>
        <v>2019</v>
      </c>
      <c r="E1593" s="16">
        <f t="shared" si="4"/>
        <v>19</v>
      </c>
      <c r="F1593" s="14" t="str">
        <f>VLOOKUP(A1593,'_Holidays'!A1593:B3698,2,FALSE)</f>
        <v>Y</v>
      </c>
      <c r="G1593" s="17" t="str">
        <f>VLOOKUP(A1593,'_Holidays'!A1593:C3698,3,FALSE)</f>
        <v>N</v>
      </c>
      <c r="H1593" s="18">
        <v>10.2</v>
      </c>
      <c r="I1593" s="14" t="str">
        <f>IFERROR(__xludf.DUMMYFUNCTION("SPARKLINE(H1593,{""charttype"",""bar"";""color1"",""#00CCFF"";""max"",MAX($H$2:$H$2107)})"),"")</f>
        <v/>
      </c>
      <c r="J1593" s="18">
        <v>16.4</v>
      </c>
      <c r="K1593" s="14" t="str">
        <f>IFERROR(__xludf.DUMMYFUNCTION("SPARKLINE(J1593,{""charttype"",""bar"";""color1"",""#FF0000"";""max"",MAX($J$2:$J$2107)})"),"")</f>
        <v/>
      </c>
      <c r="L1593" s="18">
        <v>7.7</v>
      </c>
      <c r="M1593" s="18" t="str">
        <f>IFERROR(__xludf.DUMMYFUNCTION("SPARKLINE(L1593,{""charttype"",""bar"";""color1"",""#FF9900"";""max"",MAX($L$2:$L$2107)})"),"")</f>
        <v/>
      </c>
      <c r="N1593" s="18">
        <v>8.2</v>
      </c>
      <c r="O1593" s="14" t="str">
        <f>IFERROR(__xludf.DUMMYFUNCTION("SPARKLINE(N1593,{""charttype"",""bar"";""color1"",""#0066CC"";""max"",MAX($N$2:$N$2107)})"),"")</f>
        <v/>
      </c>
      <c r="P1593" s="16">
        <v>113186.7</v>
      </c>
      <c r="Q1593" s="19">
        <v>87.03653</v>
      </c>
      <c r="R1593" s="21">
        <f t="shared" si="5"/>
        <v>9851377.61</v>
      </c>
    </row>
    <row r="1594">
      <c r="A1594" s="6">
        <v>43597.0</v>
      </c>
      <c r="B1594" s="14" t="str">
        <f t="shared" si="1"/>
        <v>Sunday</v>
      </c>
      <c r="C1594" s="14" t="str">
        <f t="shared" si="2"/>
        <v>May</v>
      </c>
      <c r="D1594" s="15" t="str">
        <f t="shared" si="3"/>
        <v>2019</v>
      </c>
      <c r="E1594" s="16">
        <f t="shared" si="4"/>
        <v>20</v>
      </c>
      <c r="F1594" s="14" t="str">
        <f>VLOOKUP(A1594,'_Holidays'!A1594:B3699,2,FALSE)</f>
        <v>Y</v>
      </c>
      <c r="G1594" s="17" t="str">
        <f>VLOOKUP(A1594,'_Holidays'!A1594:C3699,3,FALSE)</f>
        <v>N</v>
      </c>
      <c r="H1594" s="18">
        <v>12.2</v>
      </c>
      <c r="I1594" s="14" t="str">
        <f>IFERROR(__xludf.DUMMYFUNCTION("SPARKLINE(H1594,{""charttype"",""bar"";""color1"",""#00CCFF"";""max"",MAX($H$2:$H$2107)})"),"")</f>
        <v/>
      </c>
      <c r="J1594" s="18">
        <v>17.7</v>
      </c>
      <c r="K1594" s="14" t="str">
        <f>IFERROR(__xludf.DUMMYFUNCTION("SPARKLINE(J1594,{""charttype"",""bar"";""color1"",""#FF0000"";""max"",MAX($J$2:$J$2107)})"),"")</f>
        <v/>
      </c>
      <c r="L1594" s="18">
        <v>6.6</v>
      </c>
      <c r="M1594" s="18" t="str">
        <f>IFERROR(__xludf.DUMMYFUNCTION("SPARKLINE(L1594,{""charttype"",""bar"";""color1"",""#FF9900"";""max"",MAX($L$2:$L$2107)})"),"")</f>
        <v/>
      </c>
      <c r="N1594" s="18">
        <v>0.0</v>
      </c>
      <c r="O1594" s="14" t="str">
        <f>IFERROR(__xludf.DUMMYFUNCTION("SPARKLINE(N1594,{""charttype"",""bar"";""color1"",""#0066CC"";""max"",MAX($N$2:$N$2107)})"),"")</f>
        <v/>
      </c>
      <c r="P1594" s="16">
        <v>110416.9</v>
      </c>
      <c r="Q1594" s="19">
        <v>87.37738</v>
      </c>
      <c r="R1594" s="21">
        <f t="shared" si="5"/>
        <v>9647939.43</v>
      </c>
    </row>
    <row r="1595">
      <c r="A1595" s="6">
        <v>43598.0</v>
      </c>
      <c r="B1595" s="14" t="str">
        <f t="shared" si="1"/>
        <v>Monday</v>
      </c>
      <c r="C1595" s="14" t="str">
        <f t="shared" si="2"/>
        <v>May</v>
      </c>
      <c r="D1595" s="15" t="str">
        <f t="shared" si="3"/>
        <v>2019</v>
      </c>
      <c r="E1595" s="16">
        <f t="shared" si="4"/>
        <v>20</v>
      </c>
      <c r="F1595" s="14" t="str">
        <f>VLOOKUP(A1595,'_Holidays'!A1595:B3700,2,FALSE)</f>
        <v>Y</v>
      </c>
      <c r="G1595" s="17" t="str">
        <f>VLOOKUP(A1595,'_Holidays'!A1595:C3700,3,FALSE)</f>
        <v>N</v>
      </c>
      <c r="H1595" s="18">
        <v>12.7</v>
      </c>
      <c r="I1595" s="14" t="str">
        <f>IFERROR(__xludf.DUMMYFUNCTION("SPARKLINE(H1595,{""charttype"",""bar"";""color1"",""#00CCFF"";""max"",MAX($H$2:$H$2107)})"),"")</f>
        <v/>
      </c>
      <c r="J1595" s="18">
        <v>18.1</v>
      </c>
      <c r="K1595" s="14" t="str">
        <f>IFERROR(__xludf.DUMMYFUNCTION("SPARKLINE(J1595,{""charttype"",""bar"";""color1"",""#FF0000"";""max"",MAX($J$2:$J$2107)})"),"")</f>
        <v/>
      </c>
      <c r="L1595" s="18">
        <v>8.3</v>
      </c>
      <c r="M1595" s="18" t="str">
        <f>IFERROR(__xludf.DUMMYFUNCTION("SPARKLINE(L1595,{""charttype"",""bar"";""color1"",""#FF9900"";""max"",MAX($L$2:$L$2107)})"),"")</f>
        <v/>
      </c>
      <c r="N1595" s="18">
        <v>0.0</v>
      </c>
      <c r="O1595" s="14" t="str">
        <f>IFERROR(__xludf.DUMMYFUNCTION("SPARKLINE(N1595,{""charttype"",""bar"";""color1"",""#0066CC"";""max"",MAX($N$2:$N$2107)})"),"")</f>
        <v/>
      </c>
      <c r="P1595" s="16">
        <v>119598.6</v>
      </c>
      <c r="Q1595" s="19">
        <v>77.15738</v>
      </c>
      <c r="R1595" s="21">
        <f t="shared" si="5"/>
        <v>9227914.628</v>
      </c>
    </row>
    <row r="1596">
      <c r="A1596" s="6">
        <v>43599.0</v>
      </c>
      <c r="B1596" s="14" t="str">
        <f t="shared" si="1"/>
        <v>Tuesday</v>
      </c>
      <c r="C1596" s="14" t="str">
        <f t="shared" si="2"/>
        <v>May</v>
      </c>
      <c r="D1596" s="15" t="str">
        <f t="shared" si="3"/>
        <v>2019</v>
      </c>
      <c r="E1596" s="16">
        <f t="shared" si="4"/>
        <v>20</v>
      </c>
      <c r="F1596" s="14" t="str">
        <f>VLOOKUP(A1596,'_Holidays'!A1596:B3701,2,FALSE)</f>
        <v>Y</v>
      </c>
      <c r="G1596" s="17" t="str">
        <f>VLOOKUP(A1596,'_Holidays'!A1596:C3701,3,FALSE)</f>
        <v>N</v>
      </c>
      <c r="H1596" s="18">
        <v>11.3</v>
      </c>
      <c r="I1596" s="14" t="str">
        <f>IFERROR(__xludf.DUMMYFUNCTION("SPARKLINE(H1596,{""charttype"",""bar"";""color1"",""#00CCFF"";""max"",MAX($H$2:$H$2107)})"),"")</f>
        <v/>
      </c>
      <c r="J1596" s="18">
        <v>20.2</v>
      </c>
      <c r="K1596" s="14" t="str">
        <f>IFERROR(__xludf.DUMMYFUNCTION("SPARKLINE(J1596,{""charttype"",""bar"";""color1"",""#FF0000"";""max"",MAX($J$2:$J$2107)})"),"")</f>
        <v/>
      </c>
      <c r="L1596" s="18">
        <v>9.0</v>
      </c>
      <c r="M1596" s="18" t="str">
        <f>IFERROR(__xludf.DUMMYFUNCTION("SPARKLINE(L1596,{""charttype"",""bar"";""color1"",""#FF9900"";""max"",MAX($L$2:$L$2107)})"),"")</f>
        <v/>
      </c>
      <c r="N1596" s="18">
        <v>0.0</v>
      </c>
      <c r="O1596" s="14" t="str">
        <f>IFERROR(__xludf.DUMMYFUNCTION("SPARKLINE(N1596,{""charttype"",""bar"";""color1"",""#0066CC"";""max"",MAX($N$2:$N$2107)})"),"")</f>
        <v/>
      </c>
      <c r="P1596" s="16">
        <v>123005.3</v>
      </c>
      <c r="Q1596" s="19">
        <v>89.82269</v>
      </c>
      <c r="R1596" s="21">
        <f t="shared" si="5"/>
        <v>11048666.93</v>
      </c>
    </row>
    <row r="1597">
      <c r="A1597" s="6">
        <v>43600.0</v>
      </c>
      <c r="B1597" s="14" t="str">
        <f t="shared" si="1"/>
        <v>Wednesday</v>
      </c>
      <c r="C1597" s="14" t="str">
        <f t="shared" si="2"/>
        <v>May</v>
      </c>
      <c r="D1597" s="15" t="str">
        <f t="shared" si="3"/>
        <v>2019</v>
      </c>
      <c r="E1597" s="16">
        <f t="shared" si="4"/>
        <v>20</v>
      </c>
      <c r="F1597" s="14" t="str">
        <f>VLOOKUP(A1597,'_Holidays'!A1597:B3702,2,FALSE)</f>
        <v>Y</v>
      </c>
      <c r="G1597" s="17" t="str">
        <f>VLOOKUP(A1597,'_Holidays'!A1597:C3702,3,FALSE)</f>
        <v>N</v>
      </c>
      <c r="H1597" s="18">
        <v>12.0</v>
      </c>
      <c r="I1597" s="14" t="str">
        <f>IFERROR(__xludf.DUMMYFUNCTION("SPARKLINE(H1597,{""charttype"",""bar"";""color1"",""#00CCFF"";""max"",MAX($H$2:$H$2107)})"),"")</f>
        <v/>
      </c>
      <c r="J1597" s="18">
        <v>15.8</v>
      </c>
      <c r="K1597" s="14" t="str">
        <f>IFERROR(__xludf.DUMMYFUNCTION("SPARKLINE(J1597,{""charttype"",""bar"";""color1"",""#FF0000"";""max"",MAX($J$2:$J$2107)})"),"")</f>
        <v/>
      </c>
      <c r="L1597" s="18">
        <v>8.0</v>
      </c>
      <c r="M1597" s="18" t="str">
        <f>IFERROR(__xludf.DUMMYFUNCTION("SPARKLINE(L1597,{""charttype"",""bar"";""color1"",""#FF9900"";""max"",MAX($L$2:$L$2107)})"),"")</f>
        <v/>
      </c>
      <c r="N1597" s="18">
        <v>0.0</v>
      </c>
      <c r="O1597" s="14" t="str">
        <f>IFERROR(__xludf.DUMMYFUNCTION("SPARKLINE(N1597,{""charttype"",""bar"";""color1"",""#0066CC"";""max"",MAX($N$2:$N$2107)})"),"")</f>
        <v/>
      </c>
      <c r="P1597" s="16">
        <v>126264.8</v>
      </c>
      <c r="Q1597" s="19">
        <v>100.6448</v>
      </c>
      <c r="R1597" s="21">
        <f t="shared" si="5"/>
        <v>12707895.54</v>
      </c>
    </row>
    <row r="1598">
      <c r="A1598" s="6">
        <v>43601.0</v>
      </c>
      <c r="B1598" s="14" t="str">
        <f t="shared" si="1"/>
        <v>Thursday</v>
      </c>
      <c r="C1598" s="14" t="str">
        <f t="shared" si="2"/>
        <v>May</v>
      </c>
      <c r="D1598" s="15" t="str">
        <f t="shared" si="3"/>
        <v>2019</v>
      </c>
      <c r="E1598" s="16">
        <f t="shared" si="4"/>
        <v>20</v>
      </c>
      <c r="F1598" s="14" t="str">
        <f>VLOOKUP(A1598,'_Holidays'!A1598:B3703,2,FALSE)</f>
        <v>Y</v>
      </c>
      <c r="G1598" s="17" t="str">
        <f>VLOOKUP(A1598,'_Holidays'!A1598:C3703,3,FALSE)</f>
        <v>N</v>
      </c>
      <c r="H1598" s="18">
        <v>10.5</v>
      </c>
      <c r="I1598" s="14" t="str">
        <f>IFERROR(__xludf.DUMMYFUNCTION("SPARKLINE(H1598,{""charttype"",""bar"";""color1"",""#00CCFF"";""max"",MAX($H$2:$H$2107)})"),"")</f>
        <v/>
      </c>
      <c r="J1598" s="18">
        <v>16.1</v>
      </c>
      <c r="K1598" s="14" t="str">
        <f>IFERROR(__xludf.DUMMYFUNCTION("SPARKLINE(J1598,{""charttype"",""bar"";""color1"",""#FF0000"";""max"",MAX($J$2:$J$2107)})"),"")</f>
        <v/>
      </c>
      <c r="L1598" s="18">
        <v>9.8</v>
      </c>
      <c r="M1598" s="18" t="str">
        <f>IFERROR(__xludf.DUMMYFUNCTION("SPARKLINE(L1598,{""charttype"",""bar"";""color1"",""#FF9900"";""max"",MAX($L$2:$L$2107)})"),"")</f>
        <v/>
      </c>
      <c r="N1598" s="18">
        <v>0.0</v>
      </c>
      <c r="O1598" s="14" t="str">
        <f>IFERROR(__xludf.DUMMYFUNCTION("SPARKLINE(N1598,{""charttype"",""bar"";""color1"",""#0066CC"";""max"",MAX($N$2:$N$2107)})"),"")</f>
        <v/>
      </c>
      <c r="P1598" s="16">
        <v>127389.5</v>
      </c>
      <c r="Q1598" s="19">
        <v>98.94296</v>
      </c>
      <c r="R1598" s="21">
        <f t="shared" si="5"/>
        <v>12604294.2</v>
      </c>
    </row>
    <row r="1599">
      <c r="A1599" s="6">
        <v>43602.0</v>
      </c>
      <c r="B1599" s="14" t="str">
        <f t="shared" si="1"/>
        <v>Friday</v>
      </c>
      <c r="C1599" s="14" t="str">
        <f t="shared" si="2"/>
        <v>May</v>
      </c>
      <c r="D1599" s="15" t="str">
        <f t="shared" si="3"/>
        <v>2019</v>
      </c>
      <c r="E1599" s="16">
        <f t="shared" si="4"/>
        <v>20</v>
      </c>
      <c r="F1599" s="14" t="str">
        <f>VLOOKUP(A1599,'_Holidays'!A1599:B3704,2,FALSE)</f>
        <v>Y</v>
      </c>
      <c r="G1599" s="17" t="str">
        <f>VLOOKUP(A1599,'_Holidays'!A1599:C3704,3,FALSE)</f>
        <v>N</v>
      </c>
      <c r="H1599" s="18">
        <v>6.5</v>
      </c>
      <c r="I1599" s="14" t="str">
        <f>IFERROR(__xludf.DUMMYFUNCTION("SPARKLINE(H1599,{""charttype"",""bar"";""color1"",""#00CCFF"";""max"",MAX($H$2:$H$2107)})"),"")</f>
        <v/>
      </c>
      <c r="J1599" s="18">
        <v>18.6</v>
      </c>
      <c r="K1599" s="14" t="str">
        <f>IFERROR(__xludf.DUMMYFUNCTION("SPARKLINE(J1599,{""charttype"",""bar"";""color1"",""#FF0000"";""max"",MAX($J$2:$J$2107)})"),"")</f>
        <v/>
      </c>
      <c r="L1599" s="18">
        <v>10.7</v>
      </c>
      <c r="M1599" s="18" t="str">
        <f>IFERROR(__xludf.DUMMYFUNCTION("SPARKLINE(L1599,{""charttype"",""bar"";""color1"",""#FF9900"";""max"",MAX($L$2:$L$2107)})"),"")</f>
        <v/>
      </c>
      <c r="N1599" s="18">
        <v>0.0</v>
      </c>
      <c r="O1599" s="14" t="str">
        <f>IFERROR(__xludf.DUMMYFUNCTION("SPARKLINE(N1599,{""charttype"",""bar"";""color1"",""#0066CC"";""max"",MAX($N$2:$N$2107)})"),"")</f>
        <v/>
      </c>
      <c r="P1599" s="16">
        <v>126934.2</v>
      </c>
      <c r="Q1599" s="19">
        <v>96.78386</v>
      </c>
      <c r="R1599" s="21">
        <f t="shared" si="5"/>
        <v>12285181.84</v>
      </c>
    </row>
    <row r="1600">
      <c r="A1600" s="6">
        <v>43603.0</v>
      </c>
      <c r="B1600" s="14" t="str">
        <f t="shared" si="1"/>
        <v>Saturday</v>
      </c>
      <c r="C1600" s="14" t="str">
        <f t="shared" si="2"/>
        <v>May</v>
      </c>
      <c r="D1600" s="15" t="str">
        <f t="shared" si="3"/>
        <v>2019</v>
      </c>
      <c r="E1600" s="16">
        <f t="shared" si="4"/>
        <v>20</v>
      </c>
      <c r="F1600" s="14" t="str">
        <f>VLOOKUP(A1600,'_Holidays'!A1600:B3705,2,FALSE)</f>
        <v>Y</v>
      </c>
      <c r="G1600" s="17" t="str">
        <f>VLOOKUP(A1600,'_Holidays'!A1600:C3705,3,FALSE)</f>
        <v>N</v>
      </c>
      <c r="H1600" s="18">
        <v>6.2</v>
      </c>
      <c r="I1600" s="14" t="str">
        <f>IFERROR(__xludf.DUMMYFUNCTION("SPARKLINE(H1600,{""charttype"",""bar"";""color1"",""#00CCFF"";""max"",MAX($H$2:$H$2107)})"),"")</f>
        <v/>
      </c>
      <c r="J1600" s="18">
        <v>21.5</v>
      </c>
      <c r="K1600" s="14" t="str">
        <f>IFERROR(__xludf.DUMMYFUNCTION("SPARKLINE(J1600,{""charttype"",""bar"";""color1"",""#FF0000"";""max"",MAX($J$2:$J$2107)})"),"")</f>
        <v/>
      </c>
      <c r="L1600" s="18">
        <v>10.6</v>
      </c>
      <c r="M1600" s="18" t="str">
        <f>IFERROR(__xludf.DUMMYFUNCTION("SPARKLINE(L1600,{""charttype"",""bar"";""color1"",""#FF9900"";""max"",MAX($L$2:$L$2107)})"),"")</f>
        <v/>
      </c>
      <c r="N1600" s="18">
        <v>0.0</v>
      </c>
      <c r="O1600" s="14" t="str">
        <f>IFERROR(__xludf.DUMMYFUNCTION("SPARKLINE(N1600,{""charttype"",""bar"";""color1"",""#0066CC"";""max"",MAX($N$2:$N$2107)})"),"")</f>
        <v/>
      </c>
      <c r="P1600" s="16">
        <v>112990.6</v>
      </c>
      <c r="Q1600" s="19">
        <v>86.44179</v>
      </c>
      <c r="R1600" s="21">
        <f t="shared" si="5"/>
        <v>9767109.717</v>
      </c>
    </row>
    <row r="1601">
      <c r="A1601" s="6">
        <v>43604.0</v>
      </c>
      <c r="B1601" s="14" t="str">
        <f t="shared" si="1"/>
        <v>Sunday</v>
      </c>
      <c r="C1601" s="14" t="str">
        <f t="shared" si="2"/>
        <v>May</v>
      </c>
      <c r="D1601" s="15" t="str">
        <f t="shared" si="3"/>
        <v>2019</v>
      </c>
      <c r="E1601" s="16">
        <f t="shared" si="4"/>
        <v>21</v>
      </c>
      <c r="F1601" s="14" t="str">
        <f>VLOOKUP(A1601,'_Holidays'!A1601:B3706,2,FALSE)</f>
        <v>Y</v>
      </c>
      <c r="G1601" s="17" t="str">
        <f>VLOOKUP(A1601,'_Holidays'!A1601:C3706,3,FALSE)</f>
        <v>N</v>
      </c>
      <c r="H1601" s="18">
        <v>8.9</v>
      </c>
      <c r="I1601" s="14" t="str">
        <f>IFERROR(__xludf.DUMMYFUNCTION("SPARKLINE(H1601,{""charttype"",""bar"";""color1"",""#00CCFF"";""max"",MAX($H$2:$H$2107)})"),"")</f>
        <v/>
      </c>
      <c r="J1601" s="18">
        <v>21.8</v>
      </c>
      <c r="K1601" s="14" t="str">
        <f>IFERROR(__xludf.DUMMYFUNCTION("SPARKLINE(J1601,{""charttype"",""bar"";""color1"",""#FF0000"";""max"",MAX($J$2:$J$2107)})"),"")</f>
        <v/>
      </c>
      <c r="L1601" s="18">
        <v>10.0</v>
      </c>
      <c r="M1601" s="18" t="str">
        <f>IFERROR(__xludf.DUMMYFUNCTION("SPARKLINE(L1601,{""charttype"",""bar"";""color1"",""#FF9900"";""max"",MAX($L$2:$L$2107)})"),"")</f>
        <v/>
      </c>
      <c r="N1601" s="18">
        <v>0.2</v>
      </c>
      <c r="O1601" s="14" t="str">
        <f>IFERROR(__xludf.DUMMYFUNCTION("SPARKLINE(N1601,{""charttype"",""bar"";""color1"",""#0066CC"";""max"",MAX($N$2:$N$2107)})"),"")</f>
        <v/>
      </c>
      <c r="P1601" s="16">
        <v>104054.9</v>
      </c>
      <c r="Q1601" s="19">
        <v>76.29417</v>
      </c>
      <c r="R1601" s="21">
        <f t="shared" si="5"/>
        <v>7938782.23</v>
      </c>
    </row>
    <row r="1602">
      <c r="A1602" s="6">
        <v>43605.0</v>
      </c>
      <c r="B1602" s="14" t="str">
        <f t="shared" si="1"/>
        <v>Monday</v>
      </c>
      <c r="C1602" s="14" t="str">
        <f t="shared" si="2"/>
        <v>May</v>
      </c>
      <c r="D1602" s="15" t="str">
        <f t="shared" si="3"/>
        <v>2019</v>
      </c>
      <c r="E1602" s="16">
        <f t="shared" si="4"/>
        <v>21</v>
      </c>
      <c r="F1602" s="14" t="str">
        <f>VLOOKUP(A1602,'_Holidays'!A1602:B3707,2,FALSE)</f>
        <v>Y</v>
      </c>
      <c r="G1602" s="17" t="str">
        <f>VLOOKUP(A1602,'_Holidays'!A1602:C3707,3,FALSE)</f>
        <v>N</v>
      </c>
      <c r="H1602" s="18">
        <v>12.0</v>
      </c>
      <c r="I1602" s="14" t="str">
        <f>IFERROR(__xludf.DUMMYFUNCTION("SPARKLINE(H1602,{""charttype"",""bar"";""color1"",""#00CCFF"";""max"",MAX($H$2:$H$2107)})"),"")</f>
        <v/>
      </c>
      <c r="J1602" s="18">
        <v>19.6</v>
      </c>
      <c r="K1602" s="14" t="str">
        <f>IFERROR(__xludf.DUMMYFUNCTION("SPARKLINE(J1602,{""charttype"",""bar"";""color1"",""#FF0000"";""max"",MAX($J$2:$J$2107)})"),"")</f>
        <v/>
      </c>
      <c r="L1602" s="18">
        <v>3.1</v>
      </c>
      <c r="M1602" s="18" t="str">
        <f>IFERROR(__xludf.DUMMYFUNCTION("SPARKLINE(L1602,{""charttype"",""bar"";""color1"",""#FF9900"";""max"",MAX($L$2:$L$2107)})"),"")</f>
        <v/>
      </c>
      <c r="N1602" s="18">
        <v>0.4</v>
      </c>
      <c r="O1602" s="14" t="str">
        <f>IFERROR(__xludf.DUMMYFUNCTION("SPARKLINE(N1602,{""charttype"",""bar"";""color1"",""#0066CC"";""max"",MAX($N$2:$N$2107)})"),"")</f>
        <v/>
      </c>
      <c r="P1602" s="16">
        <v>118733.4</v>
      </c>
      <c r="Q1602" s="19">
        <v>93.34436</v>
      </c>
      <c r="R1602" s="21">
        <f t="shared" si="5"/>
        <v>11083093.23</v>
      </c>
    </row>
    <row r="1603">
      <c r="A1603" s="6">
        <v>43606.0</v>
      </c>
      <c r="B1603" s="14" t="str">
        <f t="shared" si="1"/>
        <v>Tuesday</v>
      </c>
      <c r="C1603" s="14" t="str">
        <f t="shared" si="2"/>
        <v>May</v>
      </c>
      <c r="D1603" s="15" t="str">
        <f t="shared" si="3"/>
        <v>2019</v>
      </c>
      <c r="E1603" s="16">
        <f t="shared" si="4"/>
        <v>21</v>
      </c>
      <c r="F1603" s="14" t="str">
        <f>VLOOKUP(A1603,'_Holidays'!A1603:B3708,2,FALSE)</f>
        <v>Y</v>
      </c>
      <c r="G1603" s="17" t="str">
        <f>VLOOKUP(A1603,'_Holidays'!A1603:C3708,3,FALSE)</f>
        <v>N</v>
      </c>
      <c r="H1603" s="18">
        <v>11.1</v>
      </c>
      <c r="I1603" s="14" t="str">
        <f>IFERROR(__xludf.DUMMYFUNCTION("SPARKLINE(H1603,{""charttype"",""bar"";""color1"",""#00CCFF"";""max"",MAX($H$2:$H$2107)})"),"")</f>
        <v/>
      </c>
      <c r="J1603" s="18">
        <v>20.4</v>
      </c>
      <c r="K1603" s="14" t="str">
        <f>IFERROR(__xludf.DUMMYFUNCTION("SPARKLINE(J1603,{""charttype"",""bar"";""color1"",""#FF0000"";""max"",MAX($J$2:$J$2107)})"),"")</f>
        <v/>
      </c>
      <c r="L1603" s="18">
        <v>6.9</v>
      </c>
      <c r="M1603" s="18" t="str">
        <f>IFERROR(__xludf.DUMMYFUNCTION("SPARKLINE(L1603,{""charttype"",""bar"";""color1"",""#FF9900"";""max"",MAX($L$2:$L$2107)})"),"")</f>
        <v/>
      </c>
      <c r="N1603" s="18">
        <v>0.4</v>
      </c>
      <c r="O1603" s="14" t="str">
        <f>IFERROR(__xludf.DUMMYFUNCTION("SPARKLINE(N1603,{""charttype"",""bar"";""color1"",""#0066CC"";""max"",MAX($N$2:$N$2107)})"),"")</f>
        <v/>
      </c>
      <c r="P1603" s="16">
        <v>121766.8</v>
      </c>
      <c r="Q1603" s="19">
        <v>104.5578</v>
      </c>
      <c r="R1603" s="21">
        <f t="shared" si="5"/>
        <v>12731668.72</v>
      </c>
    </row>
    <row r="1604">
      <c r="A1604" s="6">
        <v>43607.0</v>
      </c>
      <c r="B1604" s="14" t="str">
        <f t="shared" si="1"/>
        <v>Wednesday</v>
      </c>
      <c r="C1604" s="14" t="str">
        <f t="shared" si="2"/>
        <v>May</v>
      </c>
      <c r="D1604" s="15" t="str">
        <f t="shared" si="3"/>
        <v>2019</v>
      </c>
      <c r="E1604" s="16">
        <f t="shared" si="4"/>
        <v>21</v>
      </c>
      <c r="F1604" s="14" t="str">
        <f>VLOOKUP(A1604,'_Holidays'!A1604:B3709,2,FALSE)</f>
        <v>Y</v>
      </c>
      <c r="G1604" s="17" t="str">
        <f>VLOOKUP(A1604,'_Holidays'!A1604:C3709,3,FALSE)</f>
        <v>N</v>
      </c>
      <c r="H1604" s="18">
        <v>10.7</v>
      </c>
      <c r="I1604" s="14" t="str">
        <f>IFERROR(__xludf.DUMMYFUNCTION("SPARKLINE(H1604,{""charttype"",""bar"";""color1"",""#00CCFF"";""max"",MAX($H$2:$H$2107)})"),"")</f>
        <v/>
      </c>
      <c r="J1604" s="18">
        <v>22.3</v>
      </c>
      <c r="K1604" s="14" t="str">
        <f>IFERROR(__xludf.DUMMYFUNCTION("SPARKLINE(J1604,{""charttype"",""bar"";""color1"",""#FF0000"";""max"",MAX($J$2:$J$2107)})"),"")</f>
        <v/>
      </c>
      <c r="L1604" s="18">
        <v>10.3</v>
      </c>
      <c r="M1604" s="18" t="str">
        <f>IFERROR(__xludf.DUMMYFUNCTION("SPARKLINE(L1604,{""charttype"",""bar"";""color1"",""#FF9900"";""max"",MAX($L$2:$L$2107)})"),"")</f>
        <v/>
      </c>
      <c r="N1604" s="18">
        <v>0.0</v>
      </c>
      <c r="O1604" s="14" t="str">
        <f>IFERROR(__xludf.DUMMYFUNCTION("SPARKLINE(N1604,{""charttype"",""bar"";""color1"",""#0066CC"";""max"",MAX($N$2:$N$2107)})"),"")</f>
        <v/>
      </c>
      <c r="P1604" s="16">
        <v>122015.6</v>
      </c>
      <c r="Q1604" s="19">
        <v>115.8945</v>
      </c>
      <c r="R1604" s="21">
        <f t="shared" si="5"/>
        <v>14140936.95</v>
      </c>
    </row>
    <row r="1605">
      <c r="A1605" s="6">
        <v>43608.0</v>
      </c>
      <c r="B1605" s="14" t="str">
        <f t="shared" si="1"/>
        <v>Thursday</v>
      </c>
      <c r="C1605" s="14" t="str">
        <f t="shared" si="2"/>
        <v>May</v>
      </c>
      <c r="D1605" s="15" t="str">
        <f t="shared" si="3"/>
        <v>2019</v>
      </c>
      <c r="E1605" s="16">
        <f t="shared" si="4"/>
        <v>21</v>
      </c>
      <c r="F1605" s="14" t="str">
        <f>VLOOKUP(A1605,'_Holidays'!A1605:B3710,2,FALSE)</f>
        <v>Y</v>
      </c>
      <c r="G1605" s="17" t="str">
        <f>VLOOKUP(A1605,'_Holidays'!A1605:C3710,3,FALSE)</f>
        <v>N</v>
      </c>
      <c r="H1605" s="18">
        <v>9.9</v>
      </c>
      <c r="I1605" s="14" t="str">
        <f>IFERROR(__xludf.DUMMYFUNCTION("SPARKLINE(H1605,{""charttype"",""bar"";""color1"",""#00CCFF"";""max"",MAX($H$2:$H$2107)})"),"")</f>
        <v/>
      </c>
      <c r="J1605" s="18">
        <v>21.3</v>
      </c>
      <c r="K1605" s="14" t="str">
        <f>IFERROR(__xludf.DUMMYFUNCTION("SPARKLINE(J1605,{""charttype"",""bar"";""color1"",""#FF0000"";""max"",MAX($J$2:$J$2107)})"),"")</f>
        <v/>
      </c>
      <c r="L1605" s="18">
        <v>10.2</v>
      </c>
      <c r="M1605" s="18" t="str">
        <f>IFERROR(__xludf.DUMMYFUNCTION("SPARKLINE(L1605,{""charttype"",""bar"";""color1"",""#FF9900"";""max"",MAX($L$2:$L$2107)})"),"")</f>
        <v/>
      </c>
      <c r="N1605" s="18">
        <v>0.0</v>
      </c>
      <c r="O1605" s="14" t="str">
        <f>IFERROR(__xludf.DUMMYFUNCTION("SPARKLINE(N1605,{""charttype"",""bar"";""color1"",""#0066CC"";""max"",MAX($N$2:$N$2107)})"),"")</f>
        <v/>
      </c>
      <c r="P1605" s="16">
        <v>119118.1</v>
      </c>
      <c r="Q1605" s="19">
        <v>88.38714</v>
      </c>
      <c r="R1605" s="21">
        <f t="shared" si="5"/>
        <v>10528508.18</v>
      </c>
    </row>
    <row r="1606">
      <c r="A1606" s="6">
        <v>43609.0</v>
      </c>
      <c r="B1606" s="14" t="str">
        <f t="shared" si="1"/>
        <v>Friday</v>
      </c>
      <c r="C1606" s="14" t="str">
        <f t="shared" si="2"/>
        <v>May</v>
      </c>
      <c r="D1606" s="15" t="str">
        <f t="shared" si="3"/>
        <v>2019</v>
      </c>
      <c r="E1606" s="16">
        <f t="shared" si="4"/>
        <v>21</v>
      </c>
      <c r="F1606" s="14" t="str">
        <f>VLOOKUP(A1606,'_Holidays'!A1606:B3711,2,FALSE)</f>
        <v>Y</v>
      </c>
      <c r="G1606" s="17" t="str">
        <f>VLOOKUP(A1606,'_Holidays'!A1606:C3711,3,FALSE)</f>
        <v>N</v>
      </c>
      <c r="H1606" s="18">
        <v>13.8</v>
      </c>
      <c r="I1606" s="14" t="str">
        <f>IFERROR(__xludf.DUMMYFUNCTION("SPARKLINE(H1606,{""charttype"",""bar"";""color1"",""#00CCFF"";""max"",MAX($H$2:$H$2107)})"),"")</f>
        <v/>
      </c>
      <c r="J1606" s="18">
        <v>20.2</v>
      </c>
      <c r="K1606" s="14" t="str">
        <f>IFERROR(__xludf.DUMMYFUNCTION("SPARKLINE(J1606,{""charttype"",""bar"";""color1"",""#FF0000"";""max"",MAX($J$2:$J$2107)})"),"")</f>
        <v/>
      </c>
      <c r="L1606" s="18">
        <v>4.4</v>
      </c>
      <c r="M1606" s="18" t="str">
        <f>IFERROR(__xludf.DUMMYFUNCTION("SPARKLINE(L1606,{""charttype"",""bar"";""color1"",""#FF9900"";""max"",MAX($L$2:$L$2107)})"),"")</f>
        <v/>
      </c>
      <c r="N1606" s="18">
        <v>0.0</v>
      </c>
      <c r="O1606" s="14" t="str">
        <f>IFERROR(__xludf.DUMMYFUNCTION("SPARKLINE(N1606,{""charttype"",""bar"";""color1"",""#0066CC"";""max"",MAX($N$2:$N$2107)})"),"")</f>
        <v/>
      </c>
      <c r="P1606" s="16">
        <v>118924.8</v>
      </c>
      <c r="Q1606" s="19">
        <v>91.54712</v>
      </c>
      <c r="R1606" s="21">
        <f t="shared" si="5"/>
        <v>10887222.94</v>
      </c>
    </row>
    <row r="1607">
      <c r="A1607" s="6">
        <v>43610.0</v>
      </c>
      <c r="B1607" s="14" t="str">
        <f t="shared" si="1"/>
        <v>Saturday</v>
      </c>
      <c r="C1607" s="14" t="str">
        <f t="shared" si="2"/>
        <v>May</v>
      </c>
      <c r="D1607" s="15" t="str">
        <f t="shared" si="3"/>
        <v>2019</v>
      </c>
      <c r="E1607" s="16">
        <f t="shared" si="4"/>
        <v>21</v>
      </c>
      <c r="F1607" s="14" t="str">
        <f>VLOOKUP(A1607,'_Holidays'!A1607:B3712,2,FALSE)</f>
        <v>Y</v>
      </c>
      <c r="G1607" s="17" t="str">
        <f>VLOOKUP(A1607,'_Holidays'!A1607:C3712,3,FALSE)</f>
        <v>N</v>
      </c>
      <c r="H1607" s="18">
        <v>13.7</v>
      </c>
      <c r="I1607" s="14" t="str">
        <f>IFERROR(__xludf.DUMMYFUNCTION("SPARKLINE(H1607,{""charttype"",""bar"";""color1"",""#00CCFF"";""max"",MAX($H$2:$H$2107)})"),"")</f>
        <v/>
      </c>
      <c r="J1607" s="18">
        <v>19.8</v>
      </c>
      <c r="K1607" s="14" t="str">
        <f>IFERROR(__xludf.DUMMYFUNCTION("SPARKLINE(J1607,{""charttype"",""bar"";""color1"",""#FF0000"";""max"",MAX($J$2:$J$2107)})"),"")</f>
        <v/>
      </c>
      <c r="L1607" s="18">
        <v>9.1</v>
      </c>
      <c r="M1607" s="18" t="str">
        <f>IFERROR(__xludf.DUMMYFUNCTION("SPARKLINE(L1607,{""charttype"",""bar"";""color1"",""#FF9900"";""max"",MAX($L$2:$L$2107)})"),"")</f>
        <v/>
      </c>
      <c r="N1607" s="18">
        <v>1.6</v>
      </c>
      <c r="O1607" s="14" t="str">
        <f>IFERROR(__xludf.DUMMYFUNCTION("SPARKLINE(N1607,{""charttype"",""bar"";""color1"",""#0066CC"";""max"",MAX($N$2:$N$2107)})"),"")</f>
        <v/>
      </c>
      <c r="P1607" s="16">
        <v>104950.0</v>
      </c>
      <c r="Q1607" s="19">
        <v>74.26294</v>
      </c>
      <c r="R1607" s="21">
        <f t="shared" si="5"/>
        <v>7793895.553</v>
      </c>
    </row>
    <row r="1608">
      <c r="A1608" s="6">
        <v>43611.0</v>
      </c>
      <c r="B1608" s="14" t="str">
        <f t="shared" si="1"/>
        <v>Sunday</v>
      </c>
      <c r="C1608" s="14" t="str">
        <f t="shared" si="2"/>
        <v>May</v>
      </c>
      <c r="D1608" s="15" t="str">
        <f t="shared" si="3"/>
        <v>2019</v>
      </c>
      <c r="E1608" s="16">
        <f t="shared" si="4"/>
        <v>22</v>
      </c>
      <c r="F1608" s="14" t="str">
        <f>VLOOKUP(A1608,'_Holidays'!A1608:B3713,2,FALSE)</f>
        <v>Y</v>
      </c>
      <c r="G1608" s="17" t="str">
        <f>VLOOKUP(A1608,'_Holidays'!A1608:C3713,3,FALSE)</f>
        <v>N</v>
      </c>
      <c r="H1608" s="18">
        <v>9.5</v>
      </c>
      <c r="I1608" s="14" t="str">
        <f>IFERROR(__xludf.DUMMYFUNCTION("SPARKLINE(H1608,{""charttype"",""bar"";""color1"",""#00CCFF"";""max"",MAX($H$2:$H$2107)})"),"")</f>
        <v/>
      </c>
      <c r="J1608" s="18">
        <v>15.1</v>
      </c>
      <c r="K1608" s="14" t="str">
        <f>IFERROR(__xludf.DUMMYFUNCTION("SPARKLINE(J1608,{""charttype"",""bar"";""color1"",""#FF0000"";""max"",MAX($J$2:$J$2107)})"),"")</f>
        <v/>
      </c>
      <c r="L1608" s="18">
        <v>8.6</v>
      </c>
      <c r="M1608" s="18" t="str">
        <f>IFERROR(__xludf.DUMMYFUNCTION("SPARKLINE(L1608,{""charttype"",""bar"";""color1"",""#FF9900"";""max"",MAX($L$2:$L$2107)})"),"")</f>
        <v/>
      </c>
      <c r="N1608" s="18">
        <v>6.6</v>
      </c>
      <c r="O1608" s="14" t="str">
        <f>IFERROR(__xludf.DUMMYFUNCTION("SPARKLINE(N1608,{""charttype"",""bar"";""color1"",""#0066CC"";""max"",MAX($N$2:$N$2107)})"),"")</f>
        <v/>
      </c>
      <c r="P1608" s="16">
        <v>106153.4</v>
      </c>
      <c r="Q1608" s="19">
        <v>63.90308</v>
      </c>
      <c r="R1608" s="21">
        <f t="shared" si="5"/>
        <v>6783529.212</v>
      </c>
    </row>
    <row r="1609">
      <c r="A1609" s="6">
        <v>43612.0</v>
      </c>
      <c r="B1609" s="14" t="str">
        <f t="shared" si="1"/>
        <v>Monday</v>
      </c>
      <c r="C1609" s="14" t="str">
        <f t="shared" si="2"/>
        <v>May</v>
      </c>
      <c r="D1609" s="15" t="str">
        <f t="shared" si="3"/>
        <v>2019</v>
      </c>
      <c r="E1609" s="16">
        <f t="shared" si="4"/>
        <v>22</v>
      </c>
      <c r="F1609" s="14" t="str">
        <f>VLOOKUP(A1609,'_Holidays'!A1609:B3714,2,FALSE)</f>
        <v>Y</v>
      </c>
      <c r="G1609" s="17" t="str">
        <f>VLOOKUP(A1609,'_Holidays'!A1609:C3714,3,FALSE)</f>
        <v>N</v>
      </c>
      <c r="H1609" s="18">
        <v>7.8</v>
      </c>
      <c r="I1609" s="14" t="str">
        <f>IFERROR(__xludf.DUMMYFUNCTION("SPARKLINE(H1609,{""charttype"",""bar"";""color1"",""#00CCFF"";""max"",MAX($H$2:$H$2107)})"),"")</f>
        <v/>
      </c>
      <c r="J1609" s="18">
        <v>14.0</v>
      </c>
      <c r="K1609" s="14" t="str">
        <f>IFERROR(__xludf.DUMMYFUNCTION("SPARKLINE(J1609,{""charttype"",""bar"";""color1"",""#FF0000"";""max"",MAX($J$2:$J$2107)})"),"")</f>
        <v/>
      </c>
      <c r="L1609" s="18">
        <v>7.2</v>
      </c>
      <c r="M1609" s="18" t="str">
        <f>IFERROR(__xludf.DUMMYFUNCTION("SPARKLINE(L1609,{""charttype"",""bar"";""color1"",""#FF9900"";""max"",MAX($L$2:$L$2107)})"),"")</f>
        <v/>
      </c>
      <c r="N1609" s="18">
        <v>8.2</v>
      </c>
      <c r="O1609" s="14" t="str">
        <f>IFERROR(__xludf.DUMMYFUNCTION("SPARKLINE(N1609,{""charttype"",""bar"";""color1"",""#0066CC"";""max"",MAX($N$2:$N$2107)})"),"")</f>
        <v/>
      </c>
      <c r="P1609" s="16">
        <v>130229.3</v>
      </c>
      <c r="Q1609" s="19">
        <v>87.61101</v>
      </c>
      <c r="R1609" s="21">
        <f t="shared" si="5"/>
        <v>11409520.5</v>
      </c>
    </row>
    <row r="1610">
      <c r="A1610" s="6">
        <v>43613.0</v>
      </c>
      <c r="B1610" s="14" t="str">
        <f t="shared" si="1"/>
        <v>Tuesday</v>
      </c>
      <c r="C1610" s="14" t="str">
        <f t="shared" si="2"/>
        <v>May</v>
      </c>
      <c r="D1610" s="15" t="str">
        <f t="shared" si="3"/>
        <v>2019</v>
      </c>
      <c r="E1610" s="16">
        <f t="shared" si="4"/>
        <v>22</v>
      </c>
      <c r="F1610" s="14" t="str">
        <f>VLOOKUP(A1610,'_Holidays'!A1610:B3715,2,FALSE)</f>
        <v>Y</v>
      </c>
      <c r="G1610" s="17" t="str">
        <f>VLOOKUP(A1610,'_Holidays'!A1610:C3715,3,FALSE)</f>
        <v>N</v>
      </c>
      <c r="H1610" s="18">
        <v>8.2</v>
      </c>
      <c r="I1610" s="14" t="str">
        <f>IFERROR(__xludf.DUMMYFUNCTION("SPARKLINE(H1610,{""charttype"",""bar"";""color1"",""#00CCFF"";""max"",MAX($H$2:$H$2107)})"),"")</f>
        <v/>
      </c>
      <c r="J1610" s="18">
        <v>15.7</v>
      </c>
      <c r="K1610" s="14" t="str">
        <f>IFERROR(__xludf.DUMMYFUNCTION("SPARKLINE(J1610,{""charttype"",""bar"";""color1"",""#FF0000"";""max"",MAX($J$2:$J$2107)})"),"")</f>
        <v/>
      </c>
      <c r="L1610" s="18">
        <v>3.3</v>
      </c>
      <c r="M1610" s="18" t="str">
        <f>IFERROR(__xludf.DUMMYFUNCTION("SPARKLINE(L1610,{""charttype"",""bar"";""color1"",""#FF9900"";""max"",MAX($L$2:$L$2107)})"),"")</f>
        <v/>
      </c>
      <c r="N1610" s="18">
        <v>0.2</v>
      </c>
      <c r="O1610" s="14" t="str">
        <f>IFERROR(__xludf.DUMMYFUNCTION("SPARKLINE(N1610,{""charttype"",""bar"";""color1"",""#0066CC"";""max"",MAX($N$2:$N$2107)})"),"")</f>
        <v/>
      </c>
      <c r="P1610" s="16">
        <v>133799.7</v>
      </c>
      <c r="Q1610" s="19">
        <v>79.96477</v>
      </c>
      <c r="R1610" s="21">
        <f t="shared" si="5"/>
        <v>10699262.24</v>
      </c>
    </row>
    <row r="1611">
      <c r="A1611" s="6">
        <v>43614.0</v>
      </c>
      <c r="B1611" s="14" t="str">
        <f t="shared" si="1"/>
        <v>Wednesday</v>
      </c>
      <c r="C1611" s="14" t="str">
        <f t="shared" si="2"/>
        <v>May</v>
      </c>
      <c r="D1611" s="15" t="str">
        <f t="shared" si="3"/>
        <v>2019</v>
      </c>
      <c r="E1611" s="16">
        <f t="shared" si="4"/>
        <v>22</v>
      </c>
      <c r="F1611" s="14" t="str">
        <f>VLOOKUP(A1611,'_Holidays'!A1611:B3716,2,FALSE)</f>
        <v>Y</v>
      </c>
      <c r="G1611" s="17" t="str">
        <f>VLOOKUP(A1611,'_Holidays'!A1611:C3716,3,FALSE)</f>
        <v>N</v>
      </c>
      <c r="H1611" s="18">
        <v>8.7</v>
      </c>
      <c r="I1611" s="14" t="str">
        <f>IFERROR(__xludf.DUMMYFUNCTION("SPARKLINE(H1611,{""charttype"",""bar"";""color1"",""#00CCFF"";""max"",MAX($H$2:$H$2107)})"),"")</f>
        <v/>
      </c>
      <c r="J1611" s="18">
        <v>10.6</v>
      </c>
      <c r="K1611" s="14" t="str">
        <f>IFERROR(__xludf.DUMMYFUNCTION("SPARKLINE(J1611,{""charttype"",""bar"";""color1"",""#FF0000"";""max"",MAX($J$2:$J$2107)})"),"")</f>
        <v/>
      </c>
      <c r="L1611" s="18">
        <v>7.9</v>
      </c>
      <c r="M1611" s="18" t="str">
        <f>IFERROR(__xludf.DUMMYFUNCTION("SPARKLINE(L1611,{""charttype"",""bar"";""color1"",""#FF9900"";""max"",MAX($L$2:$L$2107)})"),"")</f>
        <v/>
      </c>
      <c r="N1611" s="18">
        <v>1.2</v>
      </c>
      <c r="O1611" s="14" t="str">
        <f>IFERROR(__xludf.DUMMYFUNCTION("SPARKLINE(N1611,{""charttype"",""bar"";""color1"",""#0066CC"";""max"",MAX($N$2:$N$2107)})"),"")</f>
        <v/>
      </c>
      <c r="P1611" s="16">
        <v>136301.5</v>
      </c>
      <c r="Q1611" s="19">
        <v>85.00394</v>
      </c>
      <c r="R1611" s="21">
        <f t="shared" si="5"/>
        <v>11586164.53</v>
      </c>
    </row>
    <row r="1612">
      <c r="A1612" s="6">
        <v>43615.0</v>
      </c>
      <c r="B1612" s="14" t="str">
        <f t="shared" si="1"/>
        <v>Thursday</v>
      </c>
      <c r="C1612" s="14" t="str">
        <f t="shared" si="2"/>
        <v>May</v>
      </c>
      <c r="D1612" s="15" t="str">
        <f t="shared" si="3"/>
        <v>2019</v>
      </c>
      <c r="E1612" s="16">
        <f t="shared" si="4"/>
        <v>22</v>
      </c>
      <c r="F1612" s="14" t="str">
        <f>VLOOKUP(A1612,'_Holidays'!A1612:B3717,2,FALSE)</f>
        <v>Y</v>
      </c>
      <c r="G1612" s="17" t="str">
        <f>VLOOKUP(A1612,'_Holidays'!A1612:C3717,3,FALSE)</f>
        <v>N</v>
      </c>
      <c r="H1612" s="18">
        <v>6.7</v>
      </c>
      <c r="I1612" s="14" t="str">
        <f>IFERROR(__xludf.DUMMYFUNCTION("SPARKLINE(H1612,{""charttype"",""bar"";""color1"",""#00CCFF"";""max"",MAX($H$2:$H$2107)})"),"")</f>
        <v/>
      </c>
      <c r="J1612" s="18">
        <v>13.3</v>
      </c>
      <c r="K1612" s="14" t="str">
        <f>IFERROR(__xludf.DUMMYFUNCTION("SPARKLINE(J1612,{""charttype"",""bar"";""color1"",""#FF0000"";""max"",MAX($J$2:$J$2107)})"),"")</f>
        <v/>
      </c>
      <c r="L1612" s="18">
        <v>5.8</v>
      </c>
      <c r="M1612" s="18" t="str">
        <f>IFERROR(__xludf.DUMMYFUNCTION("SPARKLINE(L1612,{""charttype"",""bar"";""color1"",""#FF9900"";""max"",MAX($L$2:$L$2107)})"),"")</f>
        <v/>
      </c>
      <c r="N1612" s="18">
        <v>5.8</v>
      </c>
      <c r="O1612" s="14" t="str">
        <f>IFERROR(__xludf.DUMMYFUNCTION("SPARKLINE(N1612,{""charttype"",""bar"";""color1"",""#0066CC"";""max"",MAX($N$2:$N$2107)})"),"")</f>
        <v/>
      </c>
      <c r="P1612" s="16">
        <v>138857.1</v>
      </c>
      <c r="Q1612" s="19">
        <v>100.015</v>
      </c>
      <c r="R1612" s="21">
        <f t="shared" si="5"/>
        <v>13887792.86</v>
      </c>
    </row>
    <row r="1613">
      <c r="A1613" s="6">
        <v>43616.0</v>
      </c>
      <c r="B1613" s="14" t="str">
        <f t="shared" si="1"/>
        <v>Friday</v>
      </c>
      <c r="C1613" s="14" t="str">
        <f t="shared" si="2"/>
        <v>May</v>
      </c>
      <c r="D1613" s="15" t="str">
        <f t="shared" si="3"/>
        <v>2019</v>
      </c>
      <c r="E1613" s="16">
        <f t="shared" si="4"/>
        <v>22</v>
      </c>
      <c r="F1613" s="14" t="str">
        <f>VLOOKUP(A1613,'_Holidays'!A1613:B3718,2,FALSE)</f>
        <v>Y</v>
      </c>
      <c r="G1613" s="17" t="str">
        <f>VLOOKUP(A1613,'_Holidays'!A1613:C3718,3,FALSE)</f>
        <v>N</v>
      </c>
      <c r="H1613" s="18">
        <v>8.5</v>
      </c>
      <c r="I1613" s="14" t="str">
        <f>IFERROR(__xludf.DUMMYFUNCTION("SPARKLINE(H1613,{""charttype"",""bar"";""color1"",""#00CCFF"";""max"",MAX($H$2:$H$2107)})"),"")</f>
        <v/>
      </c>
      <c r="J1613" s="18">
        <v>14.3</v>
      </c>
      <c r="K1613" s="14" t="str">
        <f>IFERROR(__xludf.DUMMYFUNCTION("SPARKLINE(J1613,{""charttype"",""bar"";""color1"",""#FF0000"";""max"",MAX($J$2:$J$2107)})"),"")</f>
        <v/>
      </c>
      <c r="L1613" s="18">
        <v>5.7</v>
      </c>
      <c r="M1613" s="18" t="str">
        <f>IFERROR(__xludf.DUMMYFUNCTION("SPARKLINE(L1613,{""charttype"",""bar"";""color1"",""#FF9900"";""max"",MAX($L$2:$L$2107)})"),"")</f>
        <v/>
      </c>
      <c r="N1613" s="18">
        <v>1.4</v>
      </c>
      <c r="O1613" s="14" t="str">
        <f>IFERROR(__xludf.DUMMYFUNCTION("SPARKLINE(N1613,{""charttype"",""bar"";""color1"",""#0066CC"";""max"",MAX($N$2:$N$2107)})"),"")</f>
        <v/>
      </c>
      <c r="P1613" s="16">
        <v>133869.1</v>
      </c>
      <c r="Q1613" s="19">
        <v>100.7078</v>
      </c>
      <c r="R1613" s="21">
        <f t="shared" si="5"/>
        <v>13481662.55</v>
      </c>
    </row>
    <row r="1614">
      <c r="A1614" s="6">
        <v>43617.0</v>
      </c>
      <c r="B1614" s="14" t="str">
        <f t="shared" si="1"/>
        <v>Saturday</v>
      </c>
      <c r="C1614" s="14" t="str">
        <f t="shared" si="2"/>
        <v>June</v>
      </c>
      <c r="D1614" s="15" t="str">
        <f t="shared" si="3"/>
        <v>2019</v>
      </c>
      <c r="E1614" s="16">
        <f t="shared" si="4"/>
        <v>22</v>
      </c>
      <c r="F1614" s="14" t="str">
        <f>VLOOKUP(A1614,'_Holidays'!A1614:B3719,2,FALSE)</f>
        <v>Y</v>
      </c>
      <c r="G1614" s="17" t="str">
        <f>VLOOKUP(A1614,'_Holidays'!A1614:C3719,3,FALSE)</f>
        <v>N</v>
      </c>
      <c r="H1614" s="18">
        <v>11.7</v>
      </c>
      <c r="I1614" s="14" t="str">
        <f>IFERROR(__xludf.DUMMYFUNCTION("SPARKLINE(H1614,{""charttype"",""bar"";""color1"",""#00CCFF"";""max"",MAX($H$2:$H$2107)})"),"")</f>
        <v/>
      </c>
      <c r="J1614" s="18">
        <v>14.6</v>
      </c>
      <c r="K1614" s="14" t="str">
        <f>IFERROR(__xludf.DUMMYFUNCTION("SPARKLINE(J1614,{""charttype"",""bar"";""color1"",""#FF0000"";""max"",MAX($J$2:$J$2107)})"),"")</f>
        <v/>
      </c>
      <c r="L1614" s="18">
        <v>5.8</v>
      </c>
      <c r="M1614" s="18" t="str">
        <f>IFERROR(__xludf.DUMMYFUNCTION("SPARKLINE(L1614,{""charttype"",""bar"";""color1"",""#FF9900"";""max"",MAX($L$2:$L$2107)})"),"")</f>
        <v/>
      </c>
      <c r="N1614" s="18">
        <v>2.4</v>
      </c>
      <c r="O1614" s="14" t="str">
        <f>IFERROR(__xludf.DUMMYFUNCTION("SPARKLINE(N1614,{""charttype"",""bar"";""color1"",""#0066CC"";""max"",MAX($N$2:$N$2107)})"),"")</f>
        <v/>
      </c>
      <c r="P1614" s="16">
        <v>120653.4</v>
      </c>
      <c r="Q1614" s="19">
        <v>113.2446</v>
      </c>
      <c r="R1614" s="21">
        <f t="shared" si="5"/>
        <v>13663346.02</v>
      </c>
    </row>
    <row r="1615">
      <c r="A1615" s="6">
        <v>43618.0</v>
      </c>
      <c r="B1615" s="14" t="str">
        <f t="shared" si="1"/>
        <v>Sunday</v>
      </c>
      <c r="C1615" s="14" t="str">
        <f t="shared" si="2"/>
        <v>June</v>
      </c>
      <c r="D1615" s="15" t="str">
        <f t="shared" si="3"/>
        <v>2019</v>
      </c>
      <c r="E1615" s="16">
        <f t="shared" si="4"/>
        <v>23</v>
      </c>
      <c r="F1615" s="14" t="str">
        <f>VLOOKUP(A1615,'_Holidays'!A1615:B3720,2,FALSE)</f>
        <v>Y</v>
      </c>
      <c r="G1615" s="17" t="str">
        <f>VLOOKUP(A1615,'_Holidays'!A1615:C3720,3,FALSE)</f>
        <v>N</v>
      </c>
      <c r="H1615" s="18">
        <v>11.0</v>
      </c>
      <c r="I1615" s="14" t="str">
        <f>IFERROR(__xludf.DUMMYFUNCTION("SPARKLINE(H1615,{""charttype"",""bar"";""color1"",""#00CCFF"";""max"",MAX($H$2:$H$2107)})"),"")</f>
        <v/>
      </c>
      <c r="J1615" s="18">
        <v>14.5</v>
      </c>
      <c r="K1615" s="14" t="str">
        <f>IFERROR(__xludf.DUMMYFUNCTION("SPARKLINE(J1615,{""charttype"",""bar"";""color1"",""#FF0000"";""max"",MAX($J$2:$J$2107)})"),"")</f>
        <v/>
      </c>
      <c r="L1615" s="18">
        <v>6.7</v>
      </c>
      <c r="M1615" s="18" t="str">
        <f>IFERROR(__xludf.DUMMYFUNCTION("SPARKLINE(L1615,{""charttype"",""bar"";""color1"",""#FF9900"";""max"",MAX($L$2:$L$2107)})"),"")</f>
        <v/>
      </c>
      <c r="N1615" s="18">
        <v>0.0</v>
      </c>
      <c r="O1615" s="14" t="str">
        <f>IFERROR(__xludf.DUMMYFUNCTION("SPARKLINE(N1615,{""charttype"",""bar"";""color1"",""#0066CC"";""max"",MAX($N$2:$N$2107)})"),"")</f>
        <v/>
      </c>
      <c r="P1615" s="16">
        <v>118086.9</v>
      </c>
      <c r="Q1615" s="19">
        <v>108.9226</v>
      </c>
      <c r="R1615" s="21">
        <f t="shared" si="5"/>
        <v>12862332.17</v>
      </c>
    </row>
    <row r="1616">
      <c r="A1616" s="6">
        <v>43619.0</v>
      </c>
      <c r="B1616" s="14" t="str">
        <f t="shared" si="1"/>
        <v>Monday</v>
      </c>
      <c r="C1616" s="14" t="str">
        <f t="shared" si="2"/>
        <v>June</v>
      </c>
      <c r="D1616" s="15" t="str">
        <f t="shared" si="3"/>
        <v>2019</v>
      </c>
      <c r="E1616" s="16">
        <f t="shared" si="4"/>
        <v>23</v>
      </c>
      <c r="F1616" s="14" t="str">
        <f>VLOOKUP(A1616,'_Holidays'!A1616:B3721,2,FALSE)</f>
        <v>Y</v>
      </c>
      <c r="G1616" s="17" t="str">
        <f>VLOOKUP(A1616,'_Holidays'!A1616:C3721,3,FALSE)</f>
        <v>N</v>
      </c>
      <c r="H1616" s="18">
        <v>8.2</v>
      </c>
      <c r="I1616" s="14" t="str">
        <f>IFERROR(__xludf.DUMMYFUNCTION("SPARKLINE(H1616,{""charttype"",""bar"";""color1"",""#00CCFF"";""max"",MAX($H$2:$H$2107)})"),"")</f>
        <v/>
      </c>
      <c r="J1616" s="18">
        <v>12.0</v>
      </c>
      <c r="K1616" s="14" t="str">
        <f>IFERROR(__xludf.DUMMYFUNCTION("SPARKLINE(J1616,{""charttype"",""bar"";""color1"",""#FF0000"";""max"",MAX($J$2:$J$2107)})"),"")</f>
        <v/>
      </c>
      <c r="L1616" s="18">
        <v>3.8</v>
      </c>
      <c r="M1616" s="18" t="str">
        <f>IFERROR(__xludf.DUMMYFUNCTION("SPARKLINE(L1616,{""charttype"",""bar"";""color1"",""#FF9900"";""max"",MAX($L$2:$L$2107)})"),"")</f>
        <v/>
      </c>
      <c r="N1616" s="18">
        <v>15.4</v>
      </c>
      <c r="O1616" s="14" t="str">
        <f>IFERROR(__xludf.DUMMYFUNCTION("SPARKLINE(N1616,{""charttype"",""bar"";""color1"",""#0066CC"";""max"",MAX($N$2:$N$2107)})"),"")</f>
        <v/>
      </c>
      <c r="P1616" s="16">
        <v>135437.9</v>
      </c>
      <c r="Q1616" s="19">
        <v>115.7253</v>
      </c>
      <c r="R1616" s="21">
        <f t="shared" si="5"/>
        <v>15673591.61</v>
      </c>
    </row>
    <row r="1617">
      <c r="A1617" s="6">
        <v>43620.0</v>
      </c>
      <c r="B1617" s="14" t="str">
        <f t="shared" si="1"/>
        <v>Tuesday</v>
      </c>
      <c r="C1617" s="14" t="str">
        <f t="shared" si="2"/>
        <v>June</v>
      </c>
      <c r="D1617" s="15" t="str">
        <f t="shared" si="3"/>
        <v>2019</v>
      </c>
      <c r="E1617" s="16">
        <f t="shared" si="4"/>
        <v>23</v>
      </c>
      <c r="F1617" s="14" t="str">
        <f>VLOOKUP(A1617,'_Holidays'!A1617:B3722,2,FALSE)</f>
        <v>Y</v>
      </c>
      <c r="G1617" s="17" t="str">
        <f>VLOOKUP(A1617,'_Holidays'!A1617:C3722,3,FALSE)</f>
        <v>N</v>
      </c>
      <c r="H1617" s="18">
        <v>8.4</v>
      </c>
      <c r="I1617" s="14" t="str">
        <f>IFERROR(__xludf.DUMMYFUNCTION("SPARKLINE(H1617,{""charttype"",""bar"";""color1"",""#00CCFF"";""max"",MAX($H$2:$H$2107)})"),"")</f>
        <v/>
      </c>
      <c r="J1617" s="18">
        <v>12.9</v>
      </c>
      <c r="K1617" s="14" t="str">
        <f>IFERROR(__xludf.DUMMYFUNCTION("SPARKLINE(J1617,{""charttype"",""bar"";""color1"",""#FF0000"";""max"",MAX($J$2:$J$2107)})"),"")</f>
        <v/>
      </c>
      <c r="L1617" s="18">
        <v>7.9</v>
      </c>
      <c r="M1617" s="18" t="str">
        <f>IFERROR(__xludf.DUMMYFUNCTION("SPARKLINE(L1617,{""charttype"",""bar"";""color1"",""#FF9900"";""max"",MAX($L$2:$L$2107)})"),"")</f>
        <v/>
      </c>
      <c r="N1617" s="18">
        <v>3.2</v>
      </c>
      <c r="O1617" s="14" t="str">
        <f>IFERROR(__xludf.DUMMYFUNCTION("SPARKLINE(N1617,{""charttype"",""bar"";""color1"",""#0066CC"";""max"",MAX($N$2:$N$2107)})"),"")</f>
        <v/>
      </c>
      <c r="P1617" s="16">
        <v>136149.1</v>
      </c>
      <c r="Q1617" s="19">
        <v>149.1184</v>
      </c>
      <c r="R1617" s="21">
        <f t="shared" si="5"/>
        <v>20302335.95</v>
      </c>
    </row>
    <row r="1618">
      <c r="A1618" s="6">
        <v>43621.0</v>
      </c>
      <c r="B1618" s="14" t="str">
        <f t="shared" si="1"/>
        <v>Wednesday</v>
      </c>
      <c r="C1618" s="14" t="str">
        <f t="shared" si="2"/>
        <v>June</v>
      </c>
      <c r="D1618" s="15" t="str">
        <f t="shared" si="3"/>
        <v>2019</v>
      </c>
      <c r="E1618" s="16">
        <f t="shared" si="4"/>
        <v>23</v>
      </c>
      <c r="F1618" s="14" t="str">
        <f>VLOOKUP(A1618,'_Holidays'!A1618:B3723,2,FALSE)</f>
        <v>Y</v>
      </c>
      <c r="G1618" s="17" t="str">
        <f>VLOOKUP(A1618,'_Holidays'!A1618:C3723,3,FALSE)</f>
        <v>N</v>
      </c>
      <c r="H1618" s="18">
        <v>8.6</v>
      </c>
      <c r="I1618" s="14" t="str">
        <f>IFERROR(__xludf.DUMMYFUNCTION("SPARKLINE(H1618,{""charttype"",""bar"";""color1"",""#00CCFF"";""max"",MAX($H$2:$H$2107)})"),"")</f>
        <v/>
      </c>
      <c r="J1618" s="18">
        <v>13.0</v>
      </c>
      <c r="K1618" s="14" t="str">
        <f>IFERROR(__xludf.DUMMYFUNCTION("SPARKLINE(J1618,{""charttype"",""bar"";""color1"",""#FF0000"";""max"",MAX($J$2:$J$2107)})"),"")</f>
        <v/>
      </c>
      <c r="L1618" s="18">
        <v>5.7</v>
      </c>
      <c r="M1618" s="18" t="str">
        <f>IFERROR(__xludf.DUMMYFUNCTION("SPARKLINE(L1618,{""charttype"",""bar"";""color1"",""#FF9900"";""max"",MAX($L$2:$L$2107)})"),"")</f>
        <v/>
      </c>
      <c r="N1618" s="18">
        <v>0.0</v>
      </c>
      <c r="O1618" s="14" t="str">
        <f>IFERROR(__xludf.DUMMYFUNCTION("SPARKLINE(N1618,{""charttype"",""bar"";""color1"",""#0066CC"";""max"",MAX($N$2:$N$2107)})"),"")</f>
        <v/>
      </c>
      <c r="P1618" s="16">
        <v>137844.8</v>
      </c>
      <c r="Q1618" s="19">
        <v>155.9883</v>
      </c>
      <c r="R1618" s="21">
        <f t="shared" si="5"/>
        <v>21502176.02</v>
      </c>
    </row>
    <row r="1619">
      <c r="A1619" s="6">
        <v>43622.0</v>
      </c>
      <c r="B1619" s="14" t="str">
        <f t="shared" si="1"/>
        <v>Thursday</v>
      </c>
      <c r="C1619" s="14" t="str">
        <f t="shared" si="2"/>
        <v>June</v>
      </c>
      <c r="D1619" s="15" t="str">
        <f t="shared" si="3"/>
        <v>2019</v>
      </c>
      <c r="E1619" s="16">
        <f t="shared" si="4"/>
        <v>23</v>
      </c>
      <c r="F1619" s="14" t="str">
        <f>VLOOKUP(A1619,'_Holidays'!A1619:B3724,2,FALSE)</f>
        <v>Y</v>
      </c>
      <c r="G1619" s="17" t="str">
        <f>VLOOKUP(A1619,'_Holidays'!A1619:C3724,3,FALSE)</f>
        <v>N</v>
      </c>
      <c r="H1619" s="18">
        <v>10.2</v>
      </c>
      <c r="I1619" s="14" t="str">
        <f>IFERROR(__xludf.DUMMYFUNCTION("SPARKLINE(H1619,{""charttype"",""bar"";""color1"",""#00CCFF"";""max"",MAX($H$2:$H$2107)})"),"")</f>
        <v/>
      </c>
      <c r="J1619" s="18">
        <v>14.8</v>
      </c>
      <c r="K1619" s="14" t="str">
        <f>IFERROR(__xludf.DUMMYFUNCTION("SPARKLINE(J1619,{""charttype"",""bar"";""color1"",""#FF0000"";""max"",MAX($J$2:$J$2107)})"),"")</f>
        <v/>
      </c>
      <c r="L1619" s="18">
        <v>7.9</v>
      </c>
      <c r="M1619" s="18" t="str">
        <f>IFERROR(__xludf.DUMMYFUNCTION("SPARKLINE(L1619,{""charttype"",""bar"";""color1"",""#FF9900"";""max"",MAX($L$2:$L$2107)})"),"")</f>
        <v/>
      </c>
      <c r="N1619" s="18">
        <v>0.0</v>
      </c>
      <c r="O1619" s="14" t="str">
        <f>IFERROR(__xludf.DUMMYFUNCTION("SPARKLINE(N1619,{""charttype"",""bar"";""color1"",""#0066CC"";""max"",MAX($N$2:$N$2107)})"),"")</f>
        <v/>
      </c>
      <c r="P1619" s="16">
        <v>134971.8</v>
      </c>
      <c r="Q1619" s="19">
        <v>162.492</v>
      </c>
      <c r="R1619" s="21">
        <f t="shared" si="5"/>
        <v>21931837.73</v>
      </c>
    </row>
    <row r="1620">
      <c r="A1620" s="6">
        <v>43623.0</v>
      </c>
      <c r="B1620" s="14" t="str">
        <f t="shared" si="1"/>
        <v>Friday</v>
      </c>
      <c r="C1620" s="14" t="str">
        <f t="shared" si="2"/>
        <v>June</v>
      </c>
      <c r="D1620" s="15" t="str">
        <f t="shared" si="3"/>
        <v>2019</v>
      </c>
      <c r="E1620" s="16">
        <f t="shared" si="4"/>
        <v>23</v>
      </c>
      <c r="F1620" s="14" t="str">
        <f>VLOOKUP(A1620,'_Holidays'!A1620:B3725,2,FALSE)</f>
        <v>Y</v>
      </c>
      <c r="G1620" s="17" t="str">
        <f>VLOOKUP(A1620,'_Holidays'!A1620:C3725,3,FALSE)</f>
        <v>N</v>
      </c>
      <c r="H1620" s="18">
        <v>11.7</v>
      </c>
      <c r="I1620" s="14" t="str">
        <f>IFERROR(__xludf.DUMMYFUNCTION("SPARKLINE(H1620,{""charttype"",""bar"";""color1"",""#00CCFF"";""max"",MAX($H$2:$H$2107)})"),"")</f>
        <v/>
      </c>
      <c r="J1620" s="18">
        <v>16.6</v>
      </c>
      <c r="K1620" s="14" t="str">
        <f>IFERROR(__xludf.DUMMYFUNCTION("SPARKLINE(J1620,{""charttype"",""bar"";""color1"",""#FF0000"";""max"",MAX($J$2:$J$2107)})"),"")</f>
        <v/>
      </c>
      <c r="L1620" s="18">
        <v>8.0</v>
      </c>
      <c r="M1620" s="18" t="str">
        <f>IFERROR(__xludf.DUMMYFUNCTION("SPARKLINE(L1620,{""charttype"",""bar"";""color1"",""#FF9900"";""max"",MAX($L$2:$L$2107)})"),"")</f>
        <v/>
      </c>
      <c r="N1620" s="18">
        <v>0.0</v>
      </c>
      <c r="O1620" s="14" t="str">
        <f>IFERROR(__xludf.DUMMYFUNCTION("SPARKLINE(N1620,{""charttype"",""bar"";""color1"",""#0066CC"";""max"",MAX($N$2:$N$2107)})"),"")</f>
        <v/>
      </c>
      <c r="P1620" s="16">
        <v>132003.4</v>
      </c>
      <c r="Q1620" s="19">
        <v>139.2008</v>
      </c>
      <c r="R1620" s="21">
        <f t="shared" si="5"/>
        <v>18374978.88</v>
      </c>
    </row>
    <row r="1621">
      <c r="A1621" s="6">
        <v>43624.0</v>
      </c>
      <c r="B1621" s="14" t="str">
        <f t="shared" si="1"/>
        <v>Saturday</v>
      </c>
      <c r="C1621" s="14" t="str">
        <f t="shared" si="2"/>
        <v>June</v>
      </c>
      <c r="D1621" s="15" t="str">
        <f t="shared" si="3"/>
        <v>2019</v>
      </c>
      <c r="E1621" s="16">
        <f t="shared" si="4"/>
        <v>23</v>
      </c>
      <c r="F1621" s="14" t="str">
        <f>VLOOKUP(A1621,'_Holidays'!A1621:B3726,2,FALSE)</f>
        <v>Y</v>
      </c>
      <c r="G1621" s="17" t="str">
        <f>VLOOKUP(A1621,'_Holidays'!A1621:C3726,3,FALSE)</f>
        <v>N</v>
      </c>
      <c r="H1621" s="18">
        <v>6.7</v>
      </c>
      <c r="I1621" s="14" t="str">
        <f>IFERROR(__xludf.DUMMYFUNCTION("SPARKLINE(H1621,{""charttype"",""bar"";""color1"",""#00CCFF"";""max"",MAX($H$2:$H$2107)})"),"")</f>
        <v/>
      </c>
      <c r="J1621" s="18">
        <v>18.7</v>
      </c>
      <c r="K1621" s="14" t="str">
        <f>IFERROR(__xludf.DUMMYFUNCTION("SPARKLINE(J1621,{""charttype"",""bar"";""color1"",""#FF0000"";""max"",MAX($J$2:$J$2107)})"),"")</f>
        <v/>
      </c>
      <c r="L1621" s="18">
        <v>9.3</v>
      </c>
      <c r="M1621" s="18" t="str">
        <f>IFERROR(__xludf.DUMMYFUNCTION("SPARKLINE(L1621,{""charttype"",""bar"";""color1"",""#FF9900"";""max"",MAX($L$2:$L$2107)})"),"")</f>
        <v/>
      </c>
      <c r="N1621" s="18">
        <v>0.0</v>
      </c>
      <c r="O1621" s="14" t="str">
        <f>IFERROR(__xludf.DUMMYFUNCTION("SPARKLINE(N1621,{""charttype"",""bar"";""color1"",""#0066CC"";""max"",MAX($N$2:$N$2107)})"),"")</f>
        <v/>
      </c>
      <c r="P1621" s="16">
        <v>117243.6</v>
      </c>
      <c r="Q1621" s="19">
        <v>102.4161</v>
      </c>
      <c r="R1621" s="21">
        <f t="shared" si="5"/>
        <v>12007632.26</v>
      </c>
    </row>
    <row r="1622">
      <c r="A1622" s="6">
        <v>43625.0</v>
      </c>
      <c r="B1622" s="14" t="str">
        <f t="shared" si="1"/>
        <v>Sunday</v>
      </c>
      <c r="C1622" s="14" t="str">
        <f t="shared" si="2"/>
        <v>June</v>
      </c>
      <c r="D1622" s="15" t="str">
        <f t="shared" si="3"/>
        <v>2019</v>
      </c>
      <c r="E1622" s="16">
        <f t="shared" si="4"/>
        <v>24</v>
      </c>
      <c r="F1622" s="14" t="str">
        <f>VLOOKUP(A1622,'_Holidays'!A1622:B3727,2,FALSE)</f>
        <v>Y</v>
      </c>
      <c r="G1622" s="17" t="str">
        <f>VLOOKUP(A1622,'_Holidays'!A1622:C3727,3,FALSE)</f>
        <v>N</v>
      </c>
      <c r="H1622" s="18">
        <v>7.8</v>
      </c>
      <c r="I1622" s="14" t="str">
        <f>IFERROR(__xludf.DUMMYFUNCTION("SPARKLINE(H1622,{""charttype"",""bar"";""color1"",""#00CCFF"";""max"",MAX($H$2:$H$2107)})"),"")</f>
        <v/>
      </c>
      <c r="J1622" s="18">
        <v>18.0</v>
      </c>
      <c r="K1622" s="14" t="str">
        <f>IFERROR(__xludf.DUMMYFUNCTION("SPARKLINE(J1622,{""charttype"",""bar"";""color1"",""#FF0000"";""max"",MAX($J$2:$J$2107)})"),"")</f>
        <v/>
      </c>
      <c r="L1622" s="18">
        <v>8.0</v>
      </c>
      <c r="M1622" s="18" t="str">
        <f>IFERROR(__xludf.DUMMYFUNCTION("SPARKLINE(L1622,{""charttype"",""bar"";""color1"",""#FF9900"";""max"",MAX($L$2:$L$2107)})"),"")</f>
        <v/>
      </c>
      <c r="N1622" s="18">
        <v>0.0</v>
      </c>
      <c r="O1622" s="14" t="str">
        <f>IFERROR(__xludf.DUMMYFUNCTION("SPARKLINE(N1622,{""charttype"",""bar"";""color1"",""#0066CC"";""max"",MAX($N$2:$N$2107)})"),"")</f>
        <v/>
      </c>
      <c r="P1622" s="16">
        <v>110669.4</v>
      </c>
      <c r="Q1622" s="19">
        <v>69.56131</v>
      </c>
      <c r="R1622" s="21">
        <f t="shared" si="5"/>
        <v>7698308.441</v>
      </c>
    </row>
    <row r="1623">
      <c r="A1623" s="6">
        <v>43626.0</v>
      </c>
      <c r="B1623" s="14" t="str">
        <f t="shared" si="1"/>
        <v>Monday</v>
      </c>
      <c r="C1623" s="14" t="str">
        <f t="shared" si="2"/>
        <v>June</v>
      </c>
      <c r="D1623" s="15" t="str">
        <f t="shared" si="3"/>
        <v>2019</v>
      </c>
      <c r="E1623" s="16">
        <f t="shared" si="4"/>
        <v>24</v>
      </c>
      <c r="F1623" s="14" t="str">
        <f>VLOOKUP(A1623,'_Holidays'!A1623:B3728,2,FALSE)</f>
        <v>Y</v>
      </c>
      <c r="G1623" s="17" t="str">
        <f>VLOOKUP(A1623,'_Holidays'!A1623:C3728,3,FALSE)</f>
        <v>Y</v>
      </c>
      <c r="H1623" s="18">
        <v>12.0</v>
      </c>
      <c r="I1623" s="14" t="str">
        <f>IFERROR(__xludf.DUMMYFUNCTION("SPARKLINE(H1623,{""charttype"",""bar"";""color1"",""#00CCFF"";""max"",MAX($H$2:$H$2107)})"),"")</f>
        <v/>
      </c>
      <c r="J1623" s="18">
        <v>19.2</v>
      </c>
      <c r="K1623" s="14" t="str">
        <f>IFERROR(__xludf.DUMMYFUNCTION("SPARKLINE(J1623,{""charttype"",""bar"";""color1"",""#FF0000"";""max"",MAX($J$2:$J$2107)})"),"")</f>
        <v/>
      </c>
      <c r="L1623" s="18">
        <v>7.6</v>
      </c>
      <c r="M1623" s="18" t="str">
        <f>IFERROR(__xludf.DUMMYFUNCTION("SPARKLINE(L1623,{""charttype"",""bar"";""color1"",""#FF9900"";""max"",MAX($L$2:$L$2107)})"),"")</f>
        <v/>
      </c>
      <c r="N1623" s="18">
        <v>3.0</v>
      </c>
      <c r="O1623" s="14" t="str">
        <f>IFERROR(__xludf.DUMMYFUNCTION("SPARKLINE(N1623,{""charttype"",""bar"";""color1"",""#0066CC"";""max"",MAX($N$2:$N$2107)})"),"")</f>
        <v/>
      </c>
      <c r="P1623" s="16">
        <v>108133.0</v>
      </c>
      <c r="Q1623" s="19">
        <v>47.48787</v>
      </c>
      <c r="R1623" s="21">
        <f t="shared" si="5"/>
        <v>5135005.847</v>
      </c>
    </row>
    <row r="1624">
      <c r="A1624" s="6">
        <v>43627.0</v>
      </c>
      <c r="B1624" s="14" t="str">
        <f t="shared" si="1"/>
        <v>Tuesday</v>
      </c>
      <c r="C1624" s="14" t="str">
        <f t="shared" si="2"/>
        <v>June</v>
      </c>
      <c r="D1624" s="15" t="str">
        <f t="shared" si="3"/>
        <v>2019</v>
      </c>
      <c r="E1624" s="16">
        <f t="shared" si="4"/>
        <v>24</v>
      </c>
      <c r="F1624" s="14" t="str">
        <f>VLOOKUP(A1624,'_Holidays'!A1624:B3729,2,FALSE)</f>
        <v>Y</v>
      </c>
      <c r="G1624" s="17" t="str">
        <f>VLOOKUP(A1624,'_Holidays'!A1624:C3729,3,FALSE)</f>
        <v>N</v>
      </c>
      <c r="H1624" s="18">
        <v>9.6</v>
      </c>
      <c r="I1624" s="14" t="str">
        <f>IFERROR(__xludf.DUMMYFUNCTION("SPARKLINE(H1624,{""charttype"",""bar"";""color1"",""#00CCFF"";""max"",MAX($H$2:$H$2107)})"),"")</f>
        <v/>
      </c>
      <c r="J1624" s="18">
        <v>17.9</v>
      </c>
      <c r="K1624" s="14" t="str">
        <f>IFERROR(__xludf.DUMMYFUNCTION("SPARKLINE(J1624,{""charttype"",""bar"";""color1"",""#FF0000"";""max"",MAX($J$2:$J$2107)})"),"")</f>
        <v/>
      </c>
      <c r="L1624" s="18">
        <v>9.2</v>
      </c>
      <c r="M1624" s="18" t="str">
        <f>IFERROR(__xludf.DUMMYFUNCTION("SPARKLINE(L1624,{""charttype"",""bar"";""color1"",""#FF9900"";""max"",MAX($L$2:$L$2107)})"),"")</f>
        <v/>
      </c>
      <c r="N1624" s="18">
        <v>0.0</v>
      </c>
      <c r="O1624" s="14" t="str">
        <f>IFERROR(__xludf.DUMMYFUNCTION("SPARKLINE(N1624,{""charttype"",""bar"";""color1"",""#0066CC"";""max"",MAX($N$2:$N$2107)})"),"")</f>
        <v/>
      </c>
      <c r="P1624" s="16">
        <v>122760.9</v>
      </c>
      <c r="Q1624" s="19">
        <v>73.07808</v>
      </c>
      <c r="R1624" s="21">
        <f t="shared" si="5"/>
        <v>8971130.871</v>
      </c>
    </row>
    <row r="1625">
      <c r="A1625" s="6">
        <v>43628.0</v>
      </c>
      <c r="B1625" s="14" t="str">
        <f t="shared" si="1"/>
        <v>Wednesday</v>
      </c>
      <c r="C1625" s="14" t="str">
        <f t="shared" si="2"/>
        <v>June</v>
      </c>
      <c r="D1625" s="15" t="str">
        <f t="shared" si="3"/>
        <v>2019</v>
      </c>
      <c r="E1625" s="16">
        <f t="shared" si="4"/>
        <v>24</v>
      </c>
      <c r="F1625" s="14" t="str">
        <f>VLOOKUP(A1625,'_Holidays'!A1625:B3730,2,FALSE)</f>
        <v>Y</v>
      </c>
      <c r="G1625" s="17" t="str">
        <f>VLOOKUP(A1625,'_Holidays'!A1625:C3730,3,FALSE)</f>
        <v>N</v>
      </c>
      <c r="H1625" s="18">
        <v>11.9</v>
      </c>
      <c r="I1625" s="14" t="str">
        <f>IFERROR(__xludf.DUMMYFUNCTION("SPARKLINE(H1625,{""charttype"",""bar"";""color1"",""#00CCFF"";""max"",MAX($H$2:$H$2107)})"),"")</f>
        <v/>
      </c>
      <c r="J1625" s="18">
        <v>16.5</v>
      </c>
      <c r="K1625" s="14" t="str">
        <f>IFERROR(__xludf.DUMMYFUNCTION("SPARKLINE(J1625,{""charttype"",""bar"";""color1"",""#FF0000"";""max"",MAX($J$2:$J$2107)})"),"")</f>
        <v/>
      </c>
      <c r="L1625" s="18">
        <v>1.3</v>
      </c>
      <c r="M1625" s="18" t="str">
        <f>IFERROR(__xludf.DUMMYFUNCTION("SPARKLINE(L1625,{""charttype"",""bar"";""color1"",""#FF9900"";""max"",MAX($L$2:$L$2107)})"),"")</f>
        <v/>
      </c>
      <c r="N1625" s="18">
        <v>0.6</v>
      </c>
      <c r="O1625" s="14" t="str">
        <f>IFERROR(__xludf.DUMMYFUNCTION("SPARKLINE(N1625,{""charttype"",""bar"";""color1"",""#0066CC"";""max"",MAX($N$2:$N$2107)})"),"")</f>
        <v/>
      </c>
      <c r="P1625" s="16">
        <v>128127.8</v>
      </c>
      <c r="Q1625" s="19">
        <v>85.79269</v>
      </c>
      <c r="R1625" s="21">
        <f t="shared" si="5"/>
        <v>10992428.63</v>
      </c>
    </row>
    <row r="1626">
      <c r="A1626" s="6">
        <v>43629.0</v>
      </c>
      <c r="B1626" s="14" t="str">
        <f t="shared" si="1"/>
        <v>Thursday</v>
      </c>
      <c r="C1626" s="14" t="str">
        <f t="shared" si="2"/>
        <v>June</v>
      </c>
      <c r="D1626" s="15" t="str">
        <f t="shared" si="3"/>
        <v>2019</v>
      </c>
      <c r="E1626" s="16">
        <f t="shared" si="4"/>
        <v>24</v>
      </c>
      <c r="F1626" s="14" t="str">
        <f>VLOOKUP(A1626,'_Holidays'!A1626:B3731,2,FALSE)</f>
        <v>Y</v>
      </c>
      <c r="G1626" s="17" t="str">
        <f>VLOOKUP(A1626,'_Holidays'!A1626:C3731,3,FALSE)</f>
        <v>N</v>
      </c>
      <c r="H1626" s="18">
        <v>8.8</v>
      </c>
      <c r="I1626" s="14" t="str">
        <f>IFERROR(__xludf.DUMMYFUNCTION("SPARKLINE(H1626,{""charttype"",""bar"";""color1"",""#00CCFF"";""max"",MAX($H$2:$H$2107)})"),"")</f>
        <v/>
      </c>
      <c r="J1626" s="18">
        <v>17.4</v>
      </c>
      <c r="K1626" s="14" t="str">
        <f>IFERROR(__xludf.DUMMYFUNCTION("SPARKLINE(J1626,{""charttype"",""bar"";""color1"",""#FF0000"";""max"",MAX($J$2:$J$2107)})"),"")</f>
        <v/>
      </c>
      <c r="L1626" s="18">
        <v>8.9</v>
      </c>
      <c r="M1626" s="18" t="str">
        <f>IFERROR(__xludf.DUMMYFUNCTION("SPARKLINE(L1626,{""charttype"",""bar"";""color1"",""#FF9900"";""max"",MAX($L$2:$L$2107)})"),"")</f>
        <v/>
      </c>
      <c r="N1626" s="18">
        <v>2.6</v>
      </c>
      <c r="O1626" s="14" t="str">
        <f>IFERROR(__xludf.DUMMYFUNCTION("SPARKLINE(N1626,{""charttype"",""bar"";""color1"",""#0066CC"";""max"",MAX($N$2:$N$2107)})"),"")</f>
        <v/>
      </c>
      <c r="P1626" s="16">
        <v>128535.2</v>
      </c>
      <c r="Q1626" s="19">
        <v>79.51625</v>
      </c>
      <c r="R1626" s="21">
        <f t="shared" si="5"/>
        <v>10220637.1</v>
      </c>
    </row>
    <row r="1627">
      <c r="A1627" s="6">
        <v>43630.0</v>
      </c>
      <c r="B1627" s="14" t="str">
        <f t="shared" si="1"/>
        <v>Friday</v>
      </c>
      <c r="C1627" s="14" t="str">
        <f t="shared" si="2"/>
        <v>June</v>
      </c>
      <c r="D1627" s="15" t="str">
        <f t="shared" si="3"/>
        <v>2019</v>
      </c>
      <c r="E1627" s="16">
        <f t="shared" si="4"/>
        <v>24</v>
      </c>
      <c r="F1627" s="14" t="str">
        <f>VLOOKUP(A1627,'_Holidays'!A1627:B3732,2,FALSE)</f>
        <v>Y</v>
      </c>
      <c r="G1627" s="17" t="str">
        <f>VLOOKUP(A1627,'_Holidays'!A1627:C3732,3,FALSE)</f>
        <v>N</v>
      </c>
      <c r="H1627" s="18">
        <v>10.0</v>
      </c>
      <c r="I1627" s="14" t="str">
        <f>IFERROR(__xludf.DUMMYFUNCTION("SPARKLINE(H1627,{""charttype"",""bar"";""color1"",""#00CCFF"";""max"",MAX($H$2:$H$2107)})"),"")</f>
        <v/>
      </c>
      <c r="J1627" s="18">
        <v>17.3</v>
      </c>
      <c r="K1627" s="14" t="str">
        <f>IFERROR(__xludf.DUMMYFUNCTION("SPARKLINE(J1627,{""charttype"",""bar"";""color1"",""#FF0000"";""max"",MAX($J$2:$J$2107)})"),"")</f>
        <v/>
      </c>
      <c r="L1627" s="18">
        <v>7.0</v>
      </c>
      <c r="M1627" s="18" t="str">
        <f>IFERROR(__xludf.DUMMYFUNCTION("SPARKLINE(L1627,{""charttype"",""bar"";""color1"",""#FF9900"";""max"",MAX($L$2:$L$2107)})"),"")</f>
        <v/>
      </c>
      <c r="N1627" s="18">
        <v>2.2</v>
      </c>
      <c r="O1627" s="14" t="str">
        <f>IFERROR(__xludf.DUMMYFUNCTION("SPARKLINE(N1627,{""charttype"",""bar"";""color1"",""#0066CC"";""max"",MAX($N$2:$N$2107)})"),"")</f>
        <v/>
      </c>
      <c r="P1627" s="16">
        <v>128153.2</v>
      </c>
      <c r="Q1627" s="19">
        <v>86.65546</v>
      </c>
      <c r="R1627" s="21">
        <f t="shared" si="5"/>
        <v>11105174.5</v>
      </c>
    </row>
    <row r="1628">
      <c r="A1628" s="6">
        <v>43631.0</v>
      </c>
      <c r="B1628" s="14" t="str">
        <f t="shared" si="1"/>
        <v>Saturday</v>
      </c>
      <c r="C1628" s="14" t="str">
        <f t="shared" si="2"/>
        <v>June</v>
      </c>
      <c r="D1628" s="15" t="str">
        <f t="shared" si="3"/>
        <v>2019</v>
      </c>
      <c r="E1628" s="16">
        <f t="shared" si="4"/>
        <v>24</v>
      </c>
      <c r="F1628" s="14" t="str">
        <f>VLOOKUP(A1628,'_Holidays'!A1628:B3733,2,FALSE)</f>
        <v>Y</v>
      </c>
      <c r="G1628" s="17" t="str">
        <f>VLOOKUP(A1628,'_Holidays'!A1628:C3733,3,FALSE)</f>
        <v>N</v>
      </c>
      <c r="H1628" s="18">
        <v>9.0</v>
      </c>
      <c r="I1628" s="14" t="str">
        <f>IFERROR(__xludf.DUMMYFUNCTION("SPARKLINE(H1628,{""charttype"",""bar"";""color1"",""#00CCFF"";""max"",MAX($H$2:$H$2107)})"),"")</f>
        <v/>
      </c>
      <c r="J1628" s="18">
        <v>15.2</v>
      </c>
      <c r="K1628" s="14" t="str">
        <f>IFERROR(__xludf.DUMMYFUNCTION("SPARKLINE(J1628,{""charttype"",""bar"";""color1"",""#FF0000"";""max"",MAX($J$2:$J$2107)})"),"")</f>
        <v/>
      </c>
      <c r="L1628" s="18">
        <v>6.4</v>
      </c>
      <c r="M1628" s="18" t="str">
        <f>IFERROR(__xludf.DUMMYFUNCTION("SPARKLINE(L1628,{""charttype"",""bar"";""color1"",""#FF9900"";""max"",MAX($L$2:$L$2107)})"),"")</f>
        <v/>
      </c>
      <c r="N1628" s="18">
        <v>2.6</v>
      </c>
      <c r="O1628" s="14" t="str">
        <f>IFERROR(__xludf.DUMMYFUNCTION("SPARKLINE(N1628,{""charttype"",""bar"";""color1"",""#0066CC"";""max"",MAX($N$2:$N$2107)})"),"")</f>
        <v/>
      </c>
      <c r="P1628" s="16">
        <v>121097.8</v>
      </c>
      <c r="Q1628" s="19">
        <v>104.4319</v>
      </c>
      <c r="R1628" s="21">
        <f t="shared" si="5"/>
        <v>12646473.34</v>
      </c>
    </row>
    <row r="1629">
      <c r="A1629" s="6">
        <v>43632.0</v>
      </c>
      <c r="B1629" s="14" t="str">
        <f t="shared" si="1"/>
        <v>Sunday</v>
      </c>
      <c r="C1629" s="14" t="str">
        <f t="shared" si="2"/>
        <v>June</v>
      </c>
      <c r="D1629" s="15" t="str">
        <f t="shared" si="3"/>
        <v>2019</v>
      </c>
      <c r="E1629" s="16">
        <f t="shared" si="4"/>
        <v>25</v>
      </c>
      <c r="F1629" s="14" t="str">
        <f>VLOOKUP(A1629,'_Holidays'!A1629:B3734,2,FALSE)</f>
        <v>Y</v>
      </c>
      <c r="G1629" s="17" t="str">
        <f>VLOOKUP(A1629,'_Holidays'!A1629:C3734,3,FALSE)</f>
        <v>N</v>
      </c>
      <c r="H1629" s="18">
        <v>8.6</v>
      </c>
      <c r="I1629" s="14" t="str">
        <f>IFERROR(__xludf.DUMMYFUNCTION("SPARKLINE(H1629,{""charttype"",""bar"";""color1"",""#00CCFF"";""max"",MAX($H$2:$H$2107)})"),"")</f>
        <v/>
      </c>
      <c r="J1629" s="18">
        <v>16.7</v>
      </c>
      <c r="K1629" s="14" t="str">
        <f>IFERROR(__xludf.DUMMYFUNCTION("SPARKLINE(J1629,{""charttype"",""bar"";""color1"",""#FF0000"";""max"",MAX($J$2:$J$2107)})"),"")</f>
        <v/>
      </c>
      <c r="L1629" s="18">
        <v>7.5</v>
      </c>
      <c r="M1629" s="18" t="str">
        <f>IFERROR(__xludf.DUMMYFUNCTION("SPARKLINE(L1629,{""charttype"",""bar"";""color1"",""#FF9900"";""max"",MAX($L$2:$L$2107)})"),"")</f>
        <v/>
      </c>
      <c r="N1629" s="18">
        <v>0.0</v>
      </c>
      <c r="O1629" s="14" t="str">
        <f>IFERROR(__xludf.DUMMYFUNCTION("SPARKLINE(N1629,{""charttype"",""bar"";""color1"",""#0066CC"";""max"",MAX($N$2:$N$2107)})"),"")</f>
        <v/>
      </c>
      <c r="P1629" s="16">
        <v>116811.4</v>
      </c>
      <c r="Q1629" s="19">
        <v>111.2767</v>
      </c>
      <c r="R1629" s="21">
        <f t="shared" si="5"/>
        <v>12998387.11</v>
      </c>
    </row>
    <row r="1630">
      <c r="A1630" s="6">
        <v>43633.0</v>
      </c>
      <c r="B1630" s="14" t="str">
        <f t="shared" si="1"/>
        <v>Monday</v>
      </c>
      <c r="C1630" s="14" t="str">
        <f t="shared" si="2"/>
        <v>June</v>
      </c>
      <c r="D1630" s="15" t="str">
        <f t="shared" si="3"/>
        <v>2019</v>
      </c>
      <c r="E1630" s="16">
        <f t="shared" si="4"/>
        <v>25</v>
      </c>
      <c r="F1630" s="14" t="str">
        <f>VLOOKUP(A1630,'_Holidays'!A1630:B3735,2,FALSE)</f>
        <v>Y</v>
      </c>
      <c r="G1630" s="17" t="str">
        <f>VLOOKUP(A1630,'_Holidays'!A1630:C3735,3,FALSE)</f>
        <v>N</v>
      </c>
      <c r="H1630" s="18">
        <v>6.3</v>
      </c>
      <c r="I1630" s="14" t="str">
        <f>IFERROR(__xludf.DUMMYFUNCTION("SPARKLINE(H1630,{""charttype"",""bar"";""color1"",""#00CCFF"";""max"",MAX($H$2:$H$2107)})"),"")</f>
        <v/>
      </c>
      <c r="J1630" s="18">
        <v>17.9</v>
      </c>
      <c r="K1630" s="14" t="str">
        <f>IFERROR(__xludf.DUMMYFUNCTION("SPARKLINE(J1630,{""charttype"",""bar"";""color1"",""#FF0000"";""max"",MAX($J$2:$J$2107)})"),"")</f>
        <v/>
      </c>
      <c r="L1630" s="18">
        <v>8.6</v>
      </c>
      <c r="M1630" s="18" t="str">
        <f>IFERROR(__xludf.DUMMYFUNCTION("SPARKLINE(L1630,{""charttype"",""bar"";""color1"",""#FF9900"";""max"",MAX($L$2:$L$2107)})"),"")</f>
        <v/>
      </c>
      <c r="N1630" s="18">
        <v>3.4</v>
      </c>
      <c r="O1630" s="14" t="str">
        <f>IFERROR(__xludf.DUMMYFUNCTION("SPARKLINE(N1630,{""charttype"",""bar"";""color1"",""#0066CC"";""max"",MAX($N$2:$N$2107)})"),"")</f>
        <v/>
      </c>
      <c r="P1630" s="16">
        <v>129972.9</v>
      </c>
      <c r="Q1630" s="19">
        <v>108.7467</v>
      </c>
      <c r="R1630" s="21">
        <f t="shared" si="5"/>
        <v>14134123.96</v>
      </c>
    </row>
    <row r="1631">
      <c r="A1631" s="6">
        <v>43634.0</v>
      </c>
      <c r="B1631" s="14" t="str">
        <f t="shared" si="1"/>
        <v>Tuesday</v>
      </c>
      <c r="C1631" s="14" t="str">
        <f t="shared" si="2"/>
        <v>June</v>
      </c>
      <c r="D1631" s="15" t="str">
        <f t="shared" si="3"/>
        <v>2019</v>
      </c>
      <c r="E1631" s="16">
        <f t="shared" si="4"/>
        <v>25</v>
      </c>
      <c r="F1631" s="14" t="str">
        <f>VLOOKUP(A1631,'_Holidays'!A1631:B3736,2,FALSE)</f>
        <v>Y</v>
      </c>
      <c r="G1631" s="17" t="str">
        <f>VLOOKUP(A1631,'_Holidays'!A1631:C3736,3,FALSE)</f>
        <v>N</v>
      </c>
      <c r="H1631" s="18">
        <v>8.0</v>
      </c>
      <c r="I1631" s="14" t="str">
        <f>IFERROR(__xludf.DUMMYFUNCTION("SPARKLINE(H1631,{""charttype"",""bar"";""color1"",""#00CCFF"";""max"",MAX($H$2:$H$2107)})"),"")</f>
        <v/>
      </c>
      <c r="J1631" s="18">
        <v>13.7</v>
      </c>
      <c r="K1631" s="14" t="str">
        <f>IFERROR(__xludf.DUMMYFUNCTION("SPARKLINE(J1631,{""charttype"",""bar"";""color1"",""#FF0000"";""max"",MAX($J$2:$J$2107)})"),"")</f>
        <v/>
      </c>
      <c r="L1631" s="18">
        <v>5.2</v>
      </c>
      <c r="M1631" s="18" t="str">
        <f>IFERROR(__xludf.DUMMYFUNCTION("SPARKLINE(L1631,{""charttype"",""bar"";""color1"",""#FF9900"";""max"",MAX($L$2:$L$2107)})"),"")</f>
        <v/>
      </c>
      <c r="N1631" s="18">
        <v>0.0</v>
      </c>
      <c r="O1631" s="14" t="str">
        <f>IFERROR(__xludf.DUMMYFUNCTION("SPARKLINE(N1631,{""charttype"",""bar"";""color1"",""#0066CC"";""max"",MAX($N$2:$N$2107)})"),"")</f>
        <v/>
      </c>
      <c r="P1631" s="16">
        <v>137922.2</v>
      </c>
      <c r="Q1631" s="19">
        <v>101.3954</v>
      </c>
      <c r="R1631" s="21">
        <f t="shared" si="5"/>
        <v>13984676.64</v>
      </c>
    </row>
    <row r="1632">
      <c r="A1632" s="6">
        <v>43635.0</v>
      </c>
      <c r="B1632" s="14" t="str">
        <f t="shared" si="1"/>
        <v>Wednesday</v>
      </c>
      <c r="C1632" s="14" t="str">
        <f t="shared" si="2"/>
        <v>June</v>
      </c>
      <c r="D1632" s="15" t="str">
        <f t="shared" si="3"/>
        <v>2019</v>
      </c>
      <c r="E1632" s="16">
        <f t="shared" si="4"/>
        <v>25</v>
      </c>
      <c r="F1632" s="14" t="str">
        <f>VLOOKUP(A1632,'_Holidays'!A1632:B3737,2,FALSE)</f>
        <v>Y</v>
      </c>
      <c r="G1632" s="17" t="str">
        <f>VLOOKUP(A1632,'_Holidays'!A1632:C3737,3,FALSE)</f>
        <v>N</v>
      </c>
      <c r="H1632" s="18">
        <v>6.6</v>
      </c>
      <c r="I1632" s="14" t="str">
        <f>IFERROR(__xludf.DUMMYFUNCTION("SPARKLINE(H1632,{""charttype"",""bar"";""color1"",""#00CCFF"";""max"",MAX($H$2:$H$2107)})"),"")</f>
        <v/>
      </c>
      <c r="J1632" s="18">
        <v>11.9</v>
      </c>
      <c r="K1632" s="14" t="str">
        <f>IFERROR(__xludf.DUMMYFUNCTION("SPARKLINE(J1632,{""charttype"",""bar"";""color1"",""#FF0000"";""max"",MAX($J$2:$J$2107)})"),"")</f>
        <v/>
      </c>
      <c r="L1632" s="18">
        <v>7.0</v>
      </c>
      <c r="M1632" s="18" t="str">
        <f>IFERROR(__xludf.DUMMYFUNCTION("SPARKLINE(L1632,{""charttype"",""bar"";""color1"",""#FF9900"";""max"",MAX($L$2:$L$2107)})"),"")</f>
        <v/>
      </c>
      <c r="N1632" s="18">
        <v>0.8</v>
      </c>
      <c r="O1632" s="14" t="str">
        <f>IFERROR(__xludf.DUMMYFUNCTION("SPARKLINE(N1632,{""charttype"",""bar"";""color1"",""#0066CC"";""max"",MAX($N$2:$N$2107)})"),"")</f>
        <v/>
      </c>
      <c r="P1632" s="16">
        <v>144737.1</v>
      </c>
      <c r="Q1632" s="19">
        <v>157.026</v>
      </c>
      <c r="R1632" s="21">
        <f t="shared" si="5"/>
        <v>22727487.86</v>
      </c>
    </row>
    <row r="1633">
      <c r="A1633" s="6">
        <v>43636.0</v>
      </c>
      <c r="B1633" s="14" t="str">
        <f t="shared" si="1"/>
        <v>Thursday</v>
      </c>
      <c r="C1633" s="14" t="str">
        <f t="shared" si="2"/>
        <v>June</v>
      </c>
      <c r="D1633" s="15" t="str">
        <f t="shared" si="3"/>
        <v>2019</v>
      </c>
      <c r="E1633" s="16">
        <f t="shared" si="4"/>
        <v>25</v>
      </c>
      <c r="F1633" s="14" t="str">
        <f>VLOOKUP(A1633,'_Holidays'!A1633:B3738,2,FALSE)</f>
        <v>Y</v>
      </c>
      <c r="G1633" s="17" t="str">
        <f>VLOOKUP(A1633,'_Holidays'!A1633:C3738,3,FALSE)</f>
        <v>N</v>
      </c>
      <c r="H1633" s="18">
        <v>6.4</v>
      </c>
      <c r="I1633" s="14" t="str">
        <f>IFERROR(__xludf.DUMMYFUNCTION("SPARKLINE(H1633,{""charttype"",""bar"";""color1"",""#00CCFF"";""max"",MAX($H$2:$H$2107)})"),"")</f>
        <v/>
      </c>
      <c r="J1633" s="18">
        <v>11.3</v>
      </c>
      <c r="K1633" s="14" t="str">
        <f>IFERROR(__xludf.DUMMYFUNCTION("SPARKLINE(J1633,{""charttype"",""bar"";""color1"",""#FF0000"";""max"",MAX($J$2:$J$2107)})"),"")</f>
        <v/>
      </c>
      <c r="L1633" s="18">
        <v>6.4</v>
      </c>
      <c r="M1633" s="18" t="str">
        <f>IFERROR(__xludf.DUMMYFUNCTION("SPARKLINE(L1633,{""charttype"",""bar"";""color1"",""#FF9900"";""max"",MAX($L$2:$L$2107)})"),"")</f>
        <v/>
      </c>
      <c r="N1633" s="18">
        <v>1.6</v>
      </c>
      <c r="O1633" s="14" t="str">
        <f>IFERROR(__xludf.DUMMYFUNCTION("SPARKLINE(N1633,{""charttype"",""bar"";""color1"",""#0066CC"";""max"",MAX($N$2:$N$2107)})"),"")</f>
        <v/>
      </c>
      <c r="P1633" s="16">
        <v>148609.6</v>
      </c>
      <c r="Q1633" s="19">
        <v>141.9796</v>
      </c>
      <c r="R1633" s="21">
        <f t="shared" si="5"/>
        <v>21099531.56</v>
      </c>
    </row>
    <row r="1634">
      <c r="A1634" s="6">
        <v>43637.0</v>
      </c>
      <c r="B1634" s="14" t="str">
        <f t="shared" si="1"/>
        <v>Friday</v>
      </c>
      <c r="C1634" s="14" t="str">
        <f t="shared" si="2"/>
        <v>June</v>
      </c>
      <c r="D1634" s="15" t="str">
        <f t="shared" si="3"/>
        <v>2019</v>
      </c>
      <c r="E1634" s="16">
        <f t="shared" si="4"/>
        <v>25</v>
      </c>
      <c r="F1634" s="14" t="str">
        <f>VLOOKUP(A1634,'_Holidays'!A1634:B3739,2,FALSE)</f>
        <v>Y</v>
      </c>
      <c r="G1634" s="17" t="str">
        <f>VLOOKUP(A1634,'_Holidays'!A1634:C3739,3,FALSE)</f>
        <v>N</v>
      </c>
      <c r="H1634" s="18">
        <v>6.5</v>
      </c>
      <c r="I1634" s="14" t="str">
        <f>IFERROR(__xludf.DUMMYFUNCTION("SPARKLINE(H1634,{""charttype"",""bar"";""color1"",""#00CCFF"";""max"",MAX($H$2:$H$2107)})"),"")</f>
        <v/>
      </c>
      <c r="J1634" s="18">
        <v>12.6</v>
      </c>
      <c r="K1634" s="14" t="str">
        <f>IFERROR(__xludf.DUMMYFUNCTION("SPARKLINE(J1634,{""charttype"",""bar"";""color1"",""#FF0000"";""max"",MAX($J$2:$J$2107)})"),"")</f>
        <v/>
      </c>
      <c r="L1634" s="18">
        <v>8.5</v>
      </c>
      <c r="M1634" s="18" t="str">
        <f>IFERROR(__xludf.DUMMYFUNCTION("SPARKLINE(L1634,{""charttype"",""bar"";""color1"",""#FF9900"";""max"",MAX($L$2:$L$2107)})"),"")</f>
        <v/>
      </c>
      <c r="N1634" s="18">
        <v>3.0</v>
      </c>
      <c r="O1634" s="14" t="str">
        <f>IFERROR(__xludf.DUMMYFUNCTION("SPARKLINE(N1634,{""charttype"",""bar"";""color1"",""#0066CC"";""max"",MAX($N$2:$N$2107)})"),"")</f>
        <v/>
      </c>
      <c r="P1634" s="16">
        <v>144504.3</v>
      </c>
      <c r="Q1634" s="19">
        <v>123.8097</v>
      </c>
      <c r="R1634" s="21">
        <f t="shared" si="5"/>
        <v>17891034.03</v>
      </c>
    </row>
    <row r="1635">
      <c r="A1635" s="6">
        <v>43638.0</v>
      </c>
      <c r="B1635" s="14" t="str">
        <f t="shared" si="1"/>
        <v>Saturday</v>
      </c>
      <c r="C1635" s="14" t="str">
        <f t="shared" si="2"/>
        <v>June</v>
      </c>
      <c r="D1635" s="15" t="str">
        <f t="shared" si="3"/>
        <v>2019</v>
      </c>
      <c r="E1635" s="16">
        <f t="shared" si="4"/>
        <v>25</v>
      </c>
      <c r="F1635" s="14" t="str">
        <f>VLOOKUP(A1635,'_Holidays'!A1635:B3740,2,FALSE)</f>
        <v>Y</v>
      </c>
      <c r="G1635" s="17" t="str">
        <f>VLOOKUP(A1635,'_Holidays'!A1635:C3740,3,FALSE)</f>
        <v>N</v>
      </c>
      <c r="H1635" s="18">
        <v>6.8</v>
      </c>
      <c r="I1635" s="14" t="str">
        <f>IFERROR(__xludf.DUMMYFUNCTION("SPARKLINE(H1635,{""charttype"",""bar"";""color1"",""#00CCFF"";""max"",MAX($H$2:$H$2107)})"),"")</f>
        <v/>
      </c>
      <c r="J1635" s="18">
        <v>11.8</v>
      </c>
      <c r="K1635" s="14" t="str">
        <f>IFERROR(__xludf.DUMMYFUNCTION("SPARKLINE(J1635,{""charttype"",""bar"";""color1"",""#FF0000"";""max"",MAX($J$2:$J$2107)})"),"")</f>
        <v/>
      </c>
      <c r="L1635" s="18">
        <v>7.3</v>
      </c>
      <c r="M1635" s="18" t="str">
        <f>IFERROR(__xludf.DUMMYFUNCTION("SPARKLINE(L1635,{""charttype"",""bar"";""color1"",""#FF9900"";""max"",MAX($L$2:$L$2107)})"),"")</f>
        <v/>
      </c>
      <c r="N1635" s="18">
        <v>0.4</v>
      </c>
      <c r="O1635" s="14" t="str">
        <f>IFERROR(__xludf.DUMMYFUNCTION("SPARKLINE(N1635,{""charttype"",""bar"";""color1"",""#0066CC"";""max"",MAX($N$2:$N$2107)})"),"")</f>
        <v/>
      </c>
      <c r="P1635" s="16">
        <v>132829.3</v>
      </c>
      <c r="Q1635" s="19">
        <v>111.6099</v>
      </c>
      <c r="R1635" s="21">
        <f t="shared" si="5"/>
        <v>14825064.89</v>
      </c>
    </row>
    <row r="1636">
      <c r="A1636" s="6">
        <v>43639.0</v>
      </c>
      <c r="B1636" s="14" t="str">
        <f t="shared" si="1"/>
        <v>Sunday</v>
      </c>
      <c r="C1636" s="14" t="str">
        <f t="shared" si="2"/>
        <v>June</v>
      </c>
      <c r="D1636" s="15" t="str">
        <f t="shared" si="3"/>
        <v>2019</v>
      </c>
      <c r="E1636" s="16">
        <f t="shared" si="4"/>
        <v>26</v>
      </c>
      <c r="F1636" s="14" t="str">
        <f>VLOOKUP(A1636,'_Holidays'!A1636:B3741,2,FALSE)</f>
        <v>Y</v>
      </c>
      <c r="G1636" s="17" t="str">
        <f>VLOOKUP(A1636,'_Holidays'!A1636:C3741,3,FALSE)</f>
        <v>N</v>
      </c>
      <c r="H1636" s="18">
        <v>3.6</v>
      </c>
      <c r="I1636" s="14" t="str">
        <f>IFERROR(__xludf.DUMMYFUNCTION("SPARKLINE(H1636,{""charttype"",""bar"";""color1"",""#00CCFF"";""max"",MAX($H$2:$H$2107)})"),"")</f>
        <v/>
      </c>
      <c r="J1636" s="18">
        <v>9.6</v>
      </c>
      <c r="K1636" s="14" t="str">
        <f>IFERROR(__xludf.DUMMYFUNCTION("SPARKLINE(J1636,{""charttype"",""bar"";""color1"",""#FF0000"";""max"",MAX($J$2:$J$2107)})"),"")</f>
        <v/>
      </c>
      <c r="L1636" s="18">
        <v>5.9</v>
      </c>
      <c r="M1636" s="18" t="str">
        <f>IFERROR(__xludf.DUMMYFUNCTION("SPARKLINE(L1636,{""charttype"",""bar"";""color1"",""#FF9900"";""max"",MAX($L$2:$L$2107)})"),"")</f>
        <v/>
      </c>
      <c r="N1636" s="18">
        <v>1.2</v>
      </c>
      <c r="O1636" s="14" t="str">
        <f>IFERROR(__xludf.DUMMYFUNCTION("SPARKLINE(N1636,{""charttype"",""bar"";""color1"",""#0066CC"";""max"",MAX($N$2:$N$2107)})"),"")</f>
        <v/>
      </c>
      <c r="P1636" s="16">
        <v>133525.3</v>
      </c>
      <c r="Q1636" s="19">
        <v>127.6019</v>
      </c>
      <c r="R1636" s="21">
        <f t="shared" si="5"/>
        <v>17038081.98</v>
      </c>
    </row>
    <row r="1637">
      <c r="A1637" s="6">
        <v>43640.0</v>
      </c>
      <c r="B1637" s="14" t="str">
        <f t="shared" si="1"/>
        <v>Monday</v>
      </c>
      <c r="C1637" s="14" t="str">
        <f t="shared" si="2"/>
        <v>June</v>
      </c>
      <c r="D1637" s="15" t="str">
        <f t="shared" si="3"/>
        <v>2019</v>
      </c>
      <c r="E1637" s="16">
        <f t="shared" si="4"/>
        <v>26</v>
      </c>
      <c r="F1637" s="14" t="str">
        <f>VLOOKUP(A1637,'_Holidays'!A1637:B3742,2,FALSE)</f>
        <v>Y</v>
      </c>
      <c r="G1637" s="17" t="str">
        <f>VLOOKUP(A1637,'_Holidays'!A1637:C3742,3,FALSE)</f>
        <v>N</v>
      </c>
      <c r="H1637" s="18">
        <v>4.2</v>
      </c>
      <c r="I1637" s="14" t="str">
        <f>IFERROR(__xludf.DUMMYFUNCTION("SPARKLINE(H1637,{""charttype"",""bar"";""color1"",""#00CCFF"";""max"",MAX($H$2:$H$2107)})"),"")</f>
        <v/>
      </c>
      <c r="J1637" s="18">
        <v>16.0</v>
      </c>
      <c r="K1637" s="14" t="str">
        <f>IFERROR(__xludf.DUMMYFUNCTION("SPARKLINE(J1637,{""charttype"",""bar"";""color1"",""#FF0000"";""max"",MAX($J$2:$J$2107)})"),"")</f>
        <v/>
      </c>
      <c r="L1637" s="18">
        <v>9.0</v>
      </c>
      <c r="M1637" s="18" t="str">
        <f>IFERROR(__xludf.DUMMYFUNCTION("SPARKLINE(L1637,{""charttype"",""bar"";""color1"",""#FF9900"";""max"",MAX($L$2:$L$2107)})"),"")</f>
        <v/>
      </c>
      <c r="N1637" s="18">
        <v>0.0</v>
      </c>
      <c r="O1637" s="14" t="str">
        <f>IFERROR(__xludf.DUMMYFUNCTION("SPARKLINE(N1637,{""charttype"",""bar"";""color1"",""#0066CC"";""max"",MAX($N$2:$N$2107)})"),"")</f>
        <v/>
      </c>
      <c r="P1637" s="16">
        <v>146856.8</v>
      </c>
      <c r="Q1637" s="19">
        <v>117.519</v>
      </c>
      <c r="R1637" s="21">
        <f t="shared" si="5"/>
        <v>17258464.28</v>
      </c>
    </row>
    <row r="1638">
      <c r="A1638" s="6">
        <v>43641.0</v>
      </c>
      <c r="B1638" s="14" t="str">
        <f t="shared" si="1"/>
        <v>Tuesday</v>
      </c>
      <c r="C1638" s="14" t="str">
        <f t="shared" si="2"/>
        <v>June</v>
      </c>
      <c r="D1638" s="15" t="str">
        <f t="shared" si="3"/>
        <v>2019</v>
      </c>
      <c r="E1638" s="16">
        <f t="shared" si="4"/>
        <v>26</v>
      </c>
      <c r="F1638" s="14" t="str">
        <f>VLOOKUP(A1638,'_Holidays'!A1638:B3743,2,FALSE)</f>
        <v>Y</v>
      </c>
      <c r="G1638" s="17" t="str">
        <f>VLOOKUP(A1638,'_Holidays'!A1638:C3743,3,FALSE)</f>
        <v>N</v>
      </c>
      <c r="H1638" s="18">
        <v>3.5</v>
      </c>
      <c r="I1638" s="14" t="str">
        <f>IFERROR(__xludf.DUMMYFUNCTION("SPARKLINE(H1638,{""charttype"",""bar"";""color1"",""#00CCFF"";""max"",MAX($H$2:$H$2107)})"),"")</f>
        <v/>
      </c>
      <c r="J1638" s="18">
        <v>17.0</v>
      </c>
      <c r="K1638" s="14" t="str">
        <f>IFERROR(__xludf.DUMMYFUNCTION("SPARKLINE(J1638,{""charttype"",""bar"";""color1"",""#FF0000"";""max"",MAX($J$2:$J$2107)})"),"")</f>
        <v/>
      </c>
      <c r="L1638" s="18">
        <v>8.9</v>
      </c>
      <c r="M1638" s="18" t="str">
        <f>IFERROR(__xludf.DUMMYFUNCTION("SPARKLINE(L1638,{""charttype"",""bar"";""color1"",""#FF9900"";""max"",MAX($L$2:$L$2107)})"),"")</f>
        <v/>
      </c>
      <c r="N1638" s="18">
        <v>0.0</v>
      </c>
      <c r="O1638" s="14" t="str">
        <f>IFERROR(__xludf.DUMMYFUNCTION("SPARKLINE(N1638,{""charttype"",""bar"";""color1"",""#0066CC"";""max"",MAX($N$2:$N$2107)})"),"")</f>
        <v/>
      </c>
      <c r="P1638" s="16">
        <v>145807.3</v>
      </c>
      <c r="Q1638" s="19">
        <v>124.0513</v>
      </c>
      <c r="R1638" s="21">
        <f t="shared" si="5"/>
        <v>18087585.11</v>
      </c>
    </row>
    <row r="1639">
      <c r="A1639" s="6">
        <v>43642.0</v>
      </c>
      <c r="B1639" s="14" t="str">
        <f t="shared" si="1"/>
        <v>Wednesday</v>
      </c>
      <c r="C1639" s="14" t="str">
        <f t="shared" si="2"/>
        <v>June</v>
      </c>
      <c r="D1639" s="15" t="str">
        <f t="shared" si="3"/>
        <v>2019</v>
      </c>
      <c r="E1639" s="16">
        <f t="shared" si="4"/>
        <v>26</v>
      </c>
      <c r="F1639" s="14" t="str">
        <f>VLOOKUP(A1639,'_Holidays'!A1639:B3744,2,FALSE)</f>
        <v>Y</v>
      </c>
      <c r="G1639" s="17" t="str">
        <f>VLOOKUP(A1639,'_Holidays'!A1639:C3744,3,FALSE)</f>
        <v>N</v>
      </c>
      <c r="H1639" s="18">
        <v>4.6</v>
      </c>
      <c r="I1639" s="14" t="str">
        <f>IFERROR(__xludf.DUMMYFUNCTION("SPARKLINE(H1639,{""charttype"",""bar"";""color1"",""#00CCFF"";""max"",MAX($H$2:$H$2107)})"),"")</f>
        <v/>
      </c>
      <c r="J1639" s="18">
        <v>18.0</v>
      </c>
      <c r="K1639" s="14" t="str">
        <f>IFERROR(__xludf.DUMMYFUNCTION("SPARKLINE(J1639,{""charttype"",""bar"";""color1"",""#FF0000"";""max"",MAX($J$2:$J$2107)})"),"")</f>
        <v/>
      </c>
      <c r="L1639" s="18">
        <v>9.2</v>
      </c>
      <c r="M1639" s="18" t="str">
        <f>IFERROR(__xludf.DUMMYFUNCTION("SPARKLINE(L1639,{""charttype"",""bar"";""color1"",""#FF9900"";""max"",MAX($L$2:$L$2107)})"),"")</f>
        <v/>
      </c>
      <c r="N1639" s="18">
        <v>0.2</v>
      </c>
      <c r="O1639" s="14" t="str">
        <f>IFERROR(__xludf.DUMMYFUNCTION("SPARKLINE(N1639,{""charttype"",""bar"";""color1"",""#0066CC"";""max"",MAX($N$2:$N$2107)})"),"")</f>
        <v/>
      </c>
      <c r="P1639" s="16">
        <v>139351.6</v>
      </c>
      <c r="Q1639" s="19">
        <v>106.1991</v>
      </c>
      <c r="R1639" s="21">
        <f t="shared" si="5"/>
        <v>14799014.5</v>
      </c>
    </row>
    <row r="1640">
      <c r="A1640" s="6">
        <v>43643.0</v>
      </c>
      <c r="B1640" s="14" t="str">
        <f t="shared" si="1"/>
        <v>Thursday</v>
      </c>
      <c r="C1640" s="14" t="str">
        <f t="shared" si="2"/>
        <v>June</v>
      </c>
      <c r="D1640" s="15" t="str">
        <f t="shared" si="3"/>
        <v>2019</v>
      </c>
      <c r="E1640" s="16">
        <f t="shared" si="4"/>
        <v>26</v>
      </c>
      <c r="F1640" s="14" t="str">
        <f>VLOOKUP(A1640,'_Holidays'!A1640:B3745,2,FALSE)</f>
        <v>Y</v>
      </c>
      <c r="G1640" s="17" t="str">
        <f>VLOOKUP(A1640,'_Holidays'!A1640:C3745,3,FALSE)</f>
        <v>N</v>
      </c>
      <c r="H1640" s="18">
        <v>5.9</v>
      </c>
      <c r="I1640" s="14" t="str">
        <f>IFERROR(__xludf.DUMMYFUNCTION("SPARKLINE(H1640,{""charttype"",""bar"";""color1"",""#00CCFF"";""max"",MAX($H$2:$H$2107)})"),"")</f>
        <v/>
      </c>
      <c r="J1640" s="18">
        <v>17.5</v>
      </c>
      <c r="K1640" s="14" t="str">
        <f>IFERROR(__xludf.DUMMYFUNCTION("SPARKLINE(J1640,{""charttype"",""bar"";""color1"",""#FF0000"";""max"",MAX($J$2:$J$2107)})"),"")</f>
        <v/>
      </c>
      <c r="L1640" s="18">
        <v>9.2</v>
      </c>
      <c r="M1640" s="18" t="str">
        <f>IFERROR(__xludf.DUMMYFUNCTION("SPARKLINE(L1640,{""charttype"",""bar"";""color1"",""#FF9900"";""max"",MAX($L$2:$L$2107)})"),"")</f>
        <v/>
      </c>
      <c r="N1640" s="18">
        <v>0.0</v>
      </c>
      <c r="O1640" s="14" t="str">
        <f>IFERROR(__xludf.DUMMYFUNCTION("SPARKLINE(N1640,{""charttype"",""bar"";""color1"",""#0066CC"";""max"",MAX($N$2:$N$2107)})"),"")</f>
        <v/>
      </c>
      <c r="P1640" s="16">
        <v>131023.7</v>
      </c>
      <c r="Q1640" s="19">
        <v>77.67113</v>
      </c>
      <c r="R1640" s="21">
        <f t="shared" si="5"/>
        <v>10176758.84</v>
      </c>
    </row>
    <row r="1641">
      <c r="A1641" s="6">
        <v>43644.0</v>
      </c>
      <c r="B1641" s="14" t="str">
        <f t="shared" si="1"/>
        <v>Friday</v>
      </c>
      <c r="C1641" s="14" t="str">
        <f t="shared" si="2"/>
        <v>June</v>
      </c>
      <c r="D1641" s="15" t="str">
        <f t="shared" si="3"/>
        <v>2019</v>
      </c>
      <c r="E1641" s="16">
        <f t="shared" si="4"/>
        <v>26</v>
      </c>
      <c r="F1641" s="14" t="str">
        <f>VLOOKUP(A1641,'_Holidays'!A1641:B3746,2,FALSE)</f>
        <v>N</v>
      </c>
      <c r="G1641" s="17" t="str">
        <f>VLOOKUP(A1641,'_Holidays'!A1641:C3746,3,FALSE)</f>
        <v>N</v>
      </c>
      <c r="H1641" s="18">
        <v>10.7</v>
      </c>
      <c r="I1641" s="14" t="str">
        <f>IFERROR(__xludf.DUMMYFUNCTION("SPARKLINE(H1641,{""charttype"",""bar"";""color1"",""#00CCFF"";""max"",MAX($H$2:$H$2107)})"),"")</f>
        <v/>
      </c>
      <c r="J1641" s="18">
        <v>19.5</v>
      </c>
      <c r="K1641" s="14" t="str">
        <f>IFERROR(__xludf.DUMMYFUNCTION("SPARKLINE(J1641,{""charttype"",""bar"";""color1"",""#FF0000"";""max"",MAX($J$2:$J$2107)})"),"")</f>
        <v/>
      </c>
      <c r="L1641" s="18">
        <v>9.2</v>
      </c>
      <c r="M1641" s="18" t="str">
        <f>IFERROR(__xludf.DUMMYFUNCTION("SPARKLINE(L1641,{""charttype"",""bar"";""color1"",""#FF9900"";""max"",MAX($L$2:$L$2107)})"),"")</f>
        <v/>
      </c>
      <c r="N1641" s="18">
        <v>0.0</v>
      </c>
      <c r="O1641" s="14" t="str">
        <f>IFERROR(__xludf.DUMMYFUNCTION("SPARKLINE(N1641,{""charttype"",""bar"";""color1"",""#0066CC"";""max"",MAX($N$2:$N$2107)})"),"")</f>
        <v/>
      </c>
      <c r="P1641" s="16">
        <v>123546.6</v>
      </c>
      <c r="Q1641" s="19">
        <v>61.81516</v>
      </c>
      <c r="R1641" s="21">
        <f t="shared" si="5"/>
        <v>7637052.846</v>
      </c>
    </row>
    <row r="1642">
      <c r="A1642" s="6">
        <v>43645.0</v>
      </c>
      <c r="B1642" s="14" t="str">
        <f t="shared" si="1"/>
        <v>Saturday</v>
      </c>
      <c r="C1642" s="14" t="str">
        <f t="shared" si="2"/>
        <v>June</v>
      </c>
      <c r="D1642" s="15" t="str">
        <f t="shared" si="3"/>
        <v>2019</v>
      </c>
      <c r="E1642" s="16">
        <f t="shared" si="4"/>
        <v>26</v>
      </c>
      <c r="F1642" s="14" t="str">
        <f>VLOOKUP(A1642,'_Holidays'!A1642:B3747,2,FALSE)</f>
        <v>N</v>
      </c>
      <c r="G1642" s="17" t="str">
        <f>VLOOKUP(A1642,'_Holidays'!A1642:C3747,3,FALSE)</f>
        <v>N</v>
      </c>
      <c r="H1642" s="18">
        <v>13.0</v>
      </c>
      <c r="I1642" s="14" t="str">
        <f>IFERROR(__xludf.DUMMYFUNCTION("SPARKLINE(H1642,{""charttype"",""bar"";""color1"",""#00CCFF"";""max"",MAX($H$2:$H$2107)})"),"")</f>
        <v/>
      </c>
      <c r="J1642" s="18">
        <v>17.6</v>
      </c>
      <c r="K1642" s="14" t="str">
        <f>IFERROR(__xludf.DUMMYFUNCTION("SPARKLINE(J1642,{""charttype"",""bar"";""color1"",""#FF0000"";""max"",MAX($J$2:$J$2107)})"),"")</f>
        <v/>
      </c>
      <c r="L1642" s="18">
        <v>2.6</v>
      </c>
      <c r="M1642" s="18" t="str">
        <f>IFERROR(__xludf.DUMMYFUNCTION("SPARKLINE(L1642,{""charttype"",""bar"";""color1"",""#FF9900"";""max"",MAX($L$2:$L$2107)})"),"")</f>
        <v/>
      </c>
      <c r="N1642" s="18">
        <v>0.8</v>
      </c>
      <c r="O1642" s="14" t="str">
        <f>IFERROR(__xludf.DUMMYFUNCTION("SPARKLINE(N1642,{""charttype"",""bar"";""color1"",""#0066CC"";""max"",MAX($N$2:$N$2107)})"),"")</f>
        <v/>
      </c>
      <c r="P1642" s="16">
        <v>117924.1</v>
      </c>
      <c r="Q1642" s="19">
        <v>52.9124</v>
      </c>
      <c r="R1642" s="21">
        <f t="shared" si="5"/>
        <v>6239647.149</v>
      </c>
    </row>
    <row r="1643">
      <c r="A1643" s="6">
        <v>43646.0</v>
      </c>
      <c r="B1643" s="14" t="str">
        <f t="shared" si="1"/>
        <v>Sunday</v>
      </c>
      <c r="C1643" s="14" t="str">
        <f t="shared" si="2"/>
        <v>June</v>
      </c>
      <c r="D1643" s="15" t="str">
        <f t="shared" si="3"/>
        <v>2019</v>
      </c>
      <c r="E1643" s="16">
        <f t="shared" si="4"/>
        <v>27</v>
      </c>
      <c r="F1643" s="14" t="str">
        <f>VLOOKUP(A1643,'_Holidays'!A1643:B3748,2,FALSE)</f>
        <v>N</v>
      </c>
      <c r="G1643" s="17" t="str">
        <f>VLOOKUP(A1643,'_Holidays'!A1643:C3748,3,FALSE)</f>
        <v>N</v>
      </c>
      <c r="H1643" s="18">
        <v>8.1</v>
      </c>
      <c r="I1643" s="14" t="str">
        <f>IFERROR(__xludf.DUMMYFUNCTION("SPARKLINE(H1643,{""charttype"",""bar"";""color1"",""#00CCFF"";""max"",MAX($H$2:$H$2107)})"),"")</f>
        <v/>
      </c>
      <c r="J1643" s="18">
        <v>14.5</v>
      </c>
      <c r="K1643" s="14" t="str">
        <f>IFERROR(__xludf.DUMMYFUNCTION("SPARKLINE(J1643,{""charttype"",""bar"";""color1"",""#FF0000"";""max"",MAX($J$2:$J$2107)})"),"")</f>
        <v/>
      </c>
      <c r="L1643" s="18">
        <v>8.5</v>
      </c>
      <c r="M1643" s="18" t="str">
        <f>IFERROR(__xludf.DUMMYFUNCTION("SPARKLINE(L1643,{""charttype"",""bar"";""color1"",""#FF9900"";""max"",MAX($L$2:$L$2107)})"),"")</f>
        <v/>
      </c>
      <c r="N1643" s="18">
        <v>6.4</v>
      </c>
      <c r="O1643" s="14" t="str">
        <f>IFERROR(__xludf.DUMMYFUNCTION("SPARKLINE(N1643,{""charttype"",""bar"";""color1"",""#0066CC"";""max"",MAX($N$2:$N$2107)})"),"")</f>
        <v/>
      </c>
      <c r="P1643" s="16">
        <v>116150.9</v>
      </c>
      <c r="Q1643" s="19">
        <v>51.90115</v>
      </c>
      <c r="R1643" s="21">
        <f t="shared" si="5"/>
        <v>6028365.284</v>
      </c>
    </row>
    <row r="1644">
      <c r="A1644" s="6">
        <v>43647.0</v>
      </c>
      <c r="B1644" s="14" t="str">
        <f t="shared" si="1"/>
        <v>Monday</v>
      </c>
      <c r="C1644" s="14" t="str">
        <f t="shared" si="2"/>
        <v>July</v>
      </c>
      <c r="D1644" s="15" t="str">
        <f t="shared" si="3"/>
        <v>2019</v>
      </c>
      <c r="E1644" s="16">
        <f t="shared" si="4"/>
        <v>27</v>
      </c>
      <c r="F1644" s="14" t="str">
        <f>VLOOKUP(A1644,'_Holidays'!A1644:B3749,2,FALSE)</f>
        <v>N</v>
      </c>
      <c r="G1644" s="17" t="str">
        <f>VLOOKUP(A1644,'_Holidays'!A1644:C3749,3,FALSE)</f>
        <v>N</v>
      </c>
      <c r="H1644" s="18">
        <v>9.5</v>
      </c>
      <c r="I1644" s="14" t="str">
        <f>IFERROR(__xludf.DUMMYFUNCTION("SPARKLINE(H1644,{""charttype"",""bar"";""color1"",""#00CCFF"";""max"",MAX($H$2:$H$2107)})"),"")</f>
        <v/>
      </c>
      <c r="J1644" s="18">
        <v>14.1</v>
      </c>
      <c r="K1644" s="14" t="str">
        <f>IFERROR(__xludf.DUMMYFUNCTION("SPARKLINE(J1644,{""charttype"",""bar"";""color1"",""#FF0000"";""max"",MAX($J$2:$J$2107)})"),"")</f>
        <v/>
      </c>
      <c r="L1644" s="18">
        <v>8.3</v>
      </c>
      <c r="M1644" s="18" t="str">
        <f>IFERROR(__xludf.DUMMYFUNCTION("SPARKLINE(L1644,{""charttype"",""bar"";""color1"",""#FF9900"";""max"",MAX($L$2:$L$2107)})"),"")</f>
        <v/>
      </c>
      <c r="N1644" s="18">
        <v>0.0</v>
      </c>
      <c r="O1644" s="14" t="str">
        <f>IFERROR(__xludf.DUMMYFUNCTION("SPARKLINE(N1644,{""charttype"",""bar"";""color1"",""#0066CC"";""max"",MAX($N$2:$N$2107)})"),"")</f>
        <v/>
      </c>
      <c r="P1644" s="16">
        <v>130565.6</v>
      </c>
      <c r="Q1644" s="19">
        <v>67.19546</v>
      </c>
      <c r="R1644" s="21">
        <f t="shared" si="5"/>
        <v>8773415.552</v>
      </c>
    </row>
    <row r="1645">
      <c r="A1645" s="6">
        <v>43648.0</v>
      </c>
      <c r="B1645" s="14" t="str">
        <f t="shared" si="1"/>
        <v>Tuesday</v>
      </c>
      <c r="C1645" s="14" t="str">
        <f t="shared" si="2"/>
        <v>July</v>
      </c>
      <c r="D1645" s="15" t="str">
        <f t="shared" si="3"/>
        <v>2019</v>
      </c>
      <c r="E1645" s="16">
        <f t="shared" si="4"/>
        <v>27</v>
      </c>
      <c r="F1645" s="14" t="str">
        <f>VLOOKUP(A1645,'_Holidays'!A1645:B3750,2,FALSE)</f>
        <v>N</v>
      </c>
      <c r="G1645" s="17" t="str">
        <f>VLOOKUP(A1645,'_Holidays'!A1645:C3750,3,FALSE)</f>
        <v>N</v>
      </c>
      <c r="H1645" s="18">
        <v>8.6</v>
      </c>
      <c r="I1645" s="14" t="str">
        <f>IFERROR(__xludf.DUMMYFUNCTION("SPARKLINE(H1645,{""charttype"",""bar"";""color1"",""#00CCFF"";""max"",MAX($H$2:$H$2107)})"),"")</f>
        <v/>
      </c>
      <c r="J1645" s="18">
        <v>15.9</v>
      </c>
      <c r="K1645" s="14" t="str">
        <f>IFERROR(__xludf.DUMMYFUNCTION("SPARKLINE(J1645,{""charttype"",""bar"";""color1"",""#FF0000"";""max"",MAX($J$2:$J$2107)})"),"")</f>
        <v/>
      </c>
      <c r="L1645" s="18">
        <v>6.6</v>
      </c>
      <c r="M1645" s="18" t="str">
        <f>IFERROR(__xludf.DUMMYFUNCTION("SPARKLINE(L1645,{""charttype"",""bar"";""color1"",""#FF9900"";""max"",MAX($L$2:$L$2107)})"),"")</f>
        <v/>
      </c>
      <c r="N1645" s="18">
        <v>0.0</v>
      </c>
      <c r="O1645" s="14" t="str">
        <f>IFERROR(__xludf.DUMMYFUNCTION("SPARKLINE(N1645,{""charttype"",""bar"";""color1"",""#0066CC"";""max"",MAX($N$2:$N$2107)})"),"")</f>
        <v/>
      </c>
      <c r="P1645" s="16">
        <v>135866.8</v>
      </c>
      <c r="Q1645" s="19">
        <v>93.11067</v>
      </c>
      <c r="R1645" s="21">
        <f t="shared" si="5"/>
        <v>12650648.78</v>
      </c>
    </row>
    <row r="1646">
      <c r="A1646" s="6">
        <v>43649.0</v>
      </c>
      <c r="B1646" s="14" t="str">
        <f t="shared" si="1"/>
        <v>Wednesday</v>
      </c>
      <c r="C1646" s="14" t="str">
        <f t="shared" si="2"/>
        <v>July</v>
      </c>
      <c r="D1646" s="15" t="str">
        <f t="shared" si="3"/>
        <v>2019</v>
      </c>
      <c r="E1646" s="16">
        <f t="shared" si="4"/>
        <v>27</v>
      </c>
      <c r="F1646" s="14" t="str">
        <f>VLOOKUP(A1646,'_Holidays'!A1646:B3751,2,FALSE)</f>
        <v>N</v>
      </c>
      <c r="G1646" s="17" t="str">
        <f>VLOOKUP(A1646,'_Holidays'!A1646:C3751,3,FALSE)</f>
        <v>N</v>
      </c>
      <c r="H1646" s="18">
        <v>8.2</v>
      </c>
      <c r="I1646" s="14" t="str">
        <f>IFERROR(__xludf.DUMMYFUNCTION("SPARKLINE(H1646,{""charttype"",""bar"";""color1"",""#00CCFF"";""max"",MAX($H$2:$H$2107)})"),"")</f>
        <v/>
      </c>
      <c r="J1646" s="18">
        <v>13.7</v>
      </c>
      <c r="K1646" s="14" t="str">
        <f>IFERROR(__xludf.DUMMYFUNCTION("SPARKLINE(J1646,{""charttype"",""bar"";""color1"",""#FF0000"";""max"",MAX($J$2:$J$2107)})"),"")</f>
        <v/>
      </c>
      <c r="L1646" s="18">
        <v>7.5</v>
      </c>
      <c r="M1646" s="18" t="str">
        <f>IFERROR(__xludf.DUMMYFUNCTION("SPARKLINE(L1646,{""charttype"",""bar"";""color1"",""#FF9900"";""max"",MAX($L$2:$L$2107)})"),"")</f>
        <v/>
      </c>
      <c r="N1646" s="18">
        <v>0.0</v>
      </c>
      <c r="O1646" s="14" t="str">
        <f>IFERROR(__xludf.DUMMYFUNCTION("SPARKLINE(N1646,{""charttype"",""bar"";""color1"",""#0066CC"";""max"",MAX($N$2:$N$2107)})"),"")</f>
        <v/>
      </c>
      <c r="P1646" s="16">
        <v>137327.7</v>
      </c>
      <c r="Q1646" s="19">
        <v>97.288</v>
      </c>
      <c r="R1646" s="21">
        <f t="shared" si="5"/>
        <v>13360337.28</v>
      </c>
    </row>
    <row r="1647">
      <c r="A1647" s="6">
        <v>43650.0</v>
      </c>
      <c r="B1647" s="14" t="str">
        <f t="shared" si="1"/>
        <v>Thursday</v>
      </c>
      <c r="C1647" s="14" t="str">
        <f t="shared" si="2"/>
        <v>July</v>
      </c>
      <c r="D1647" s="15" t="str">
        <f t="shared" si="3"/>
        <v>2019</v>
      </c>
      <c r="E1647" s="16">
        <f t="shared" si="4"/>
        <v>27</v>
      </c>
      <c r="F1647" s="14" t="str">
        <f>VLOOKUP(A1647,'_Holidays'!A1647:B3752,2,FALSE)</f>
        <v>N</v>
      </c>
      <c r="G1647" s="17" t="str">
        <f>VLOOKUP(A1647,'_Holidays'!A1647:C3752,3,FALSE)</f>
        <v>N</v>
      </c>
      <c r="H1647" s="18">
        <v>5.3</v>
      </c>
      <c r="I1647" s="14" t="str">
        <f>IFERROR(__xludf.DUMMYFUNCTION("SPARKLINE(H1647,{""charttype"",""bar"";""color1"",""#00CCFF"";""max"",MAX($H$2:$H$2107)})"),"")</f>
        <v/>
      </c>
      <c r="J1647" s="18">
        <v>13.5</v>
      </c>
      <c r="K1647" s="14" t="str">
        <f>IFERROR(__xludf.DUMMYFUNCTION("SPARKLINE(J1647,{""charttype"",""bar"";""color1"",""#FF0000"";""max"",MAX($J$2:$J$2107)})"),"")</f>
        <v/>
      </c>
      <c r="L1647" s="18">
        <v>6.9</v>
      </c>
      <c r="M1647" s="18" t="str">
        <f>IFERROR(__xludf.DUMMYFUNCTION("SPARKLINE(L1647,{""charttype"",""bar"";""color1"",""#FF9900"";""max"",MAX($L$2:$L$2107)})"),"")</f>
        <v/>
      </c>
      <c r="N1647" s="18">
        <v>0.0</v>
      </c>
      <c r="O1647" s="14" t="str">
        <f>IFERROR(__xludf.DUMMYFUNCTION("SPARKLINE(N1647,{""charttype"",""bar"";""color1"",""#0066CC"";""max"",MAX($N$2:$N$2107)})"),"")</f>
        <v/>
      </c>
      <c r="P1647" s="16">
        <v>135182.7</v>
      </c>
      <c r="Q1647" s="19">
        <v>85.90178</v>
      </c>
      <c r="R1647" s="21">
        <f t="shared" si="5"/>
        <v>11612434.56</v>
      </c>
    </row>
    <row r="1648">
      <c r="A1648" s="6">
        <v>43651.0</v>
      </c>
      <c r="B1648" s="14" t="str">
        <f t="shared" si="1"/>
        <v>Friday</v>
      </c>
      <c r="C1648" s="14" t="str">
        <f t="shared" si="2"/>
        <v>July</v>
      </c>
      <c r="D1648" s="15" t="str">
        <f t="shared" si="3"/>
        <v>2019</v>
      </c>
      <c r="E1648" s="16">
        <f t="shared" si="4"/>
        <v>27</v>
      </c>
      <c r="F1648" s="14" t="str">
        <f>VLOOKUP(A1648,'_Holidays'!A1648:B3753,2,FALSE)</f>
        <v>N</v>
      </c>
      <c r="G1648" s="17" t="str">
        <f>VLOOKUP(A1648,'_Holidays'!A1648:C3753,3,FALSE)</f>
        <v>N</v>
      </c>
      <c r="H1648" s="18">
        <v>3.5</v>
      </c>
      <c r="I1648" s="14" t="str">
        <f>IFERROR(__xludf.DUMMYFUNCTION("SPARKLINE(H1648,{""charttype"",""bar"";""color1"",""#00CCFF"";""max"",MAX($H$2:$H$2107)})"),"")</f>
        <v/>
      </c>
      <c r="J1648" s="18">
        <v>19.1</v>
      </c>
      <c r="K1648" s="14" t="str">
        <f>IFERROR(__xludf.DUMMYFUNCTION("SPARKLINE(J1648,{""charttype"",""bar"";""color1"",""#FF0000"";""max"",MAX($J$2:$J$2107)})"),"")</f>
        <v/>
      </c>
      <c r="L1648" s="18">
        <v>9.0</v>
      </c>
      <c r="M1648" s="18" t="str">
        <f>IFERROR(__xludf.DUMMYFUNCTION("SPARKLINE(L1648,{""charttype"",""bar"";""color1"",""#FF9900"";""max"",MAX($L$2:$L$2107)})"),"")</f>
        <v/>
      </c>
      <c r="N1648" s="18">
        <v>0.0</v>
      </c>
      <c r="O1648" s="14" t="str">
        <f>IFERROR(__xludf.DUMMYFUNCTION("SPARKLINE(N1648,{""charttype"",""bar"";""color1"",""#0066CC"";""max"",MAX($N$2:$N$2107)})"),"")</f>
        <v/>
      </c>
      <c r="P1648" s="16">
        <v>132774.3</v>
      </c>
      <c r="Q1648" s="19">
        <v>78.71907</v>
      </c>
      <c r="R1648" s="21">
        <f t="shared" si="5"/>
        <v>10451869.42</v>
      </c>
    </row>
    <row r="1649">
      <c r="A1649" s="6">
        <v>43652.0</v>
      </c>
      <c r="B1649" s="14" t="str">
        <f t="shared" si="1"/>
        <v>Saturday</v>
      </c>
      <c r="C1649" s="14" t="str">
        <f t="shared" si="2"/>
        <v>July</v>
      </c>
      <c r="D1649" s="15" t="str">
        <f t="shared" si="3"/>
        <v>2019</v>
      </c>
      <c r="E1649" s="16">
        <f t="shared" si="4"/>
        <v>27</v>
      </c>
      <c r="F1649" s="14" t="str">
        <f>VLOOKUP(A1649,'_Holidays'!A1649:B3754,2,FALSE)</f>
        <v>N</v>
      </c>
      <c r="G1649" s="17" t="str">
        <f>VLOOKUP(A1649,'_Holidays'!A1649:C3754,3,FALSE)</f>
        <v>N</v>
      </c>
      <c r="H1649" s="18">
        <v>6.0</v>
      </c>
      <c r="I1649" s="14" t="str">
        <f>IFERROR(__xludf.DUMMYFUNCTION("SPARKLINE(H1649,{""charttype"",""bar"";""color1"",""#00CCFF"";""max"",MAX($H$2:$H$2107)})"),"")</f>
        <v/>
      </c>
      <c r="J1649" s="18">
        <v>19.4</v>
      </c>
      <c r="K1649" s="14" t="str">
        <f>IFERROR(__xludf.DUMMYFUNCTION("SPARKLINE(J1649,{""charttype"",""bar"";""color1"",""#FF0000"";""max"",MAX($J$2:$J$2107)})"),"")</f>
        <v/>
      </c>
      <c r="L1649" s="18">
        <v>9.3</v>
      </c>
      <c r="M1649" s="18" t="str">
        <f>IFERROR(__xludf.DUMMYFUNCTION("SPARKLINE(L1649,{""charttype"",""bar"";""color1"",""#FF9900"";""max"",MAX($L$2:$L$2107)})"),"")</f>
        <v/>
      </c>
      <c r="N1649" s="18">
        <v>0.0</v>
      </c>
      <c r="O1649" s="14" t="str">
        <f>IFERROR(__xludf.DUMMYFUNCTION("SPARKLINE(N1649,{""charttype"",""bar"";""color1"",""#0066CC"";""max"",MAX($N$2:$N$2107)})"),"")</f>
        <v/>
      </c>
      <c r="P1649" s="16">
        <v>114660.9</v>
      </c>
      <c r="Q1649" s="19">
        <v>64.9929</v>
      </c>
      <c r="R1649" s="21">
        <f t="shared" si="5"/>
        <v>7452144.408</v>
      </c>
    </row>
    <row r="1650">
      <c r="A1650" s="6">
        <v>43653.0</v>
      </c>
      <c r="B1650" s="14" t="str">
        <f t="shared" si="1"/>
        <v>Sunday</v>
      </c>
      <c r="C1650" s="14" t="str">
        <f t="shared" si="2"/>
        <v>July</v>
      </c>
      <c r="D1650" s="15" t="str">
        <f t="shared" si="3"/>
        <v>2019</v>
      </c>
      <c r="E1650" s="16">
        <f t="shared" si="4"/>
        <v>28</v>
      </c>
      <c r="F1650" s="14" t="str">
        <f>VLOOKUP(A1650,'_Holidays'!A1650:B3755,2,FALSE)</f>
        <v>N</v>
      </c>
      <c r="G1650" s="17" t="str">
        <f>VLOOKUP(A1650,'_Holidays'!A1650:C3755,3,FALSE)</f>
        <v>N</v>
      </c>
      <c r="H1650" s="18">
        <v>9.0</v>
      </c>
      <c r="I1650" s="14" t="str">
        <f>IFERROR(__xludf.DUMMYFUNCTION("SPARKLINE(H1650,{""charttype"",""bar"";""color1"",""#00CCFF"";""max"",MAX($H$2:$H$2107)})"),"")</f>
        <v/>
      </c>
      <c r="J1650" s="18">
        <v>18.2</v>
      </c>
      <c r="K1650" s="14" t="str">
        <f>IFERROR(__xludf.DUMMYFUNCTION("SPARKLINE(J1650,{""charttype"",""bar"";""color1"",""#FF0000"";""max"",MAX($J$2:$J$2107)})"),"")</f>
        <v/>
      </c>
      <c r="L1650" s="18">
        <v>6.1</v>
      </c>
      <c r="M1650" s="18" t="str">
        <f>IFERROR(__xludf.DUMMYFUNCTION("SPARKLINE(L1650,{""charttype"",""bar"";""color1"",""#FF9900"";""max"",MAX($L$2:$L$2107)})"),"")</f>
        <v/>
      </c>
      <c r="N1650" s="18">
        <v>0.2</v>
      </c>
      <c r="O1650" s="14" t="str">
        <f>IFERROR(__xludf.DUMMYFUNCTION("SPARKLINE(N1650,{""charttype"",""bar"";""color1"",""#0066CC"";""max"",MAX($N$2:$N$2107)})"),"")</f>
        <v/>
      </c>
      <c r="P1650" s="16">
        <v>114469.9</v>
      </c>
      <c r="Q1650" s="19">
        <v>87.74719</v>
      </c>
      <c r="R1650" s="21">
        <f t="shared" si="5"/>
        <v>10044412.06</v>
      </c>
    </row>
    <row r="1651">
      <c r="A1651" s="6">
        <v>43654.0</v>
      </c>
      <c r="B1651" s="14" t="str">
        <f t="shared" si="1"/>
        <v>Monday</v>
      </c>
      <c r="C1651" s="14" t="str">
        <f t="shared" si="2"/>
        <v>July</v>
      </c>
      <c r="D1651" s="15" t="str">
        <f t="shared" si="3"/>
        <v>2019</v>
      </c>
      <c r="E1651" s="16">
        <f t="shared" si="4"/>
        <v>28</v>
      </c>
      <c r="F1651" s="14" t="str">
        <f>VLOOKUP(A1651,'_Holidays'!A1651:B3756,2,FALSE)</f>
        <v>N</v>
      </c>
      <c r="G1651" s="17" t="str">
        <f>VLOOKUP(A1651,'_Holidays'!A1651:C3756,3,FALSE)</f>
        <v>N</v>
      </c>
      <c r="H1651" s="18">
        <v>11.0</v>
      </c>
      <c r="I1651" s="14" t="str">
        <f>IFERROR(__xludf.DUMMYFUNCTION("SPARKLINE(H1651,{""charttype"",""bar"";""color1"",""#00CCFF"";""max"",MAX($H$2:$H$2107)})"),"")</f>
        <v/>
      </c>
      <c r="J1651" s="18">
        <v>16.0</v>
      </c>
      <c r="K1651" s="14" t="str">
        <f>IFERROR(__xludf.DUMMYFUNCTION("SPARKLINE(J1651,{""charttype"",""bar"";""color1"",""#FF0000"";""max"",MAX($J$2:$J$2107)})"),"")</f>
        <v/>
      </c>
      <c r="L1651" s="18">
        <v>8.2</v>
      </c>
      <c r="M1651" s="18" t="str">
        <f>IFERROR(__xludf.DUMMYFUNCTION("SPARKLINE(L1651,{""charttype"",""bar"";""color1"",""#FF9900"";""max"",MAX($L$2:$L$2107)})"),"")</f>
        <v/>
      </c>
      <c r="N1651" s="18">
        <v>5.2</v>
      </c>
      <c r="O1651" s="14" t="str">
        <f>IFERROR(__xludf.DUMMYFUNCTION("SPARKLINE(N1651,{""charttype"",""bar"";""color1"",""#0066CC"";""max"",MAX($N$2:$N$2107)})"),"")</f>
        <v/>
      </c>
      <c r="P1651" s="16">
        <v>127307.3</v>
      </c>
      <c r="Q1651" s="19">
        <v>101.9442</v>
      </c>
      <c r="R1651" s="21">
        <f t="shared" si="5"/>
        <v>12978240.85</v>
      </c>
    </row>
    <row r="1652">
      <c r="A1652" s="6">
        <v>43655.0</v>
      </c>
      <c r="B1652" s="14" t="str">
        <f t="shared" si="1"/>
        <v>Tuesday</v>
      </c>
      <c r="C1652" s="14" t="str">
        <f t="shared" si="2"/>
        <v>July</v>
      </c>
      <c r="D1652" s="15" t="str">
        <f t="shared" si="3"/>
        <v>2019</v>
      </c>
      <c r="E1652" s="16">
        <f t="shared" si="4"/>
        <v>28</v>
      </c>
      <c r="F1652" s="14" t="str">
        <f>VLOOKUP(A1652,'_Holidays'!A1652:B3757,2,FALSE)</f>
        <v>N</v>
      </c>
      <c r="G1652" s="17" t="str">
        <f>VLOOKUP(A1652,'_Holidays'!A1652:C3757,3,FALSE)</f>
        <v>N</v>
      </c>
      <c r="H1652" s="18">
        <v>6.8</v>
      </c>
      <c r="I1652" s="14" t="str">
        <f>IFERROR(__xludf.DUMMYFUNCTION("SPARKLINE(H1652,{""charttype"",""bar"";""color1"",""#00CCFF"";""max"",MAX($H$2:$H$2107)})"),"")</f>
        <v/>
      </c>
      <c r="J1652" s="18">
        <v>15.0</v>
      </c>
      <c r="K1652" s="14" t="str">
        <f>IFERROR(__xludf.DUMMYFUNCTION("SPARKLINE(J1652,{""charttype"",""bar"";""color1"",""#FF0000"";""max"",MAX($J$2:$J$2107)})"),"")</f>
        <v/>
      </c>
      <c r="L1652" s="18">
        <v>7.2</v>
      </c>
      <c r="M1652" s="18" t="str">
        <f>IFERROR(__xludf.DUMMYFUNCTION("SPARKLINE(L1652,{""charttype"",""bar"";""color1"",""#FF9900"";""max"",MAX($L$2:$L$2107)})"),"")</f>
        <v/>
      </c>
      <c r="N1652" s="18">
        <v>0.2</v>
      </c>
      <c r="O1652" s="14" t="str">
        <f>IFERROR(__xludf.DUMMYFUNCTION("SPARKLINE(N1652,{""charttype"",""bar"";""color1"",""#0066CC"";""max"",MAX($N$2:$N$2107)})"),"")</f>
        <v/>
      </c>
      <c r="P1652" s="16">
        <v>133804.0</v>
      </c>
      <c r="Q1652" s="19">
        <v>125.099</v>
      </c>
      <c r="R1652" s="21">
        <f t="shared" si="5"/>
        <v>16738746.6</v>
      </c>
    </row>
    <row r="1653">
      <c r="A1653" s="6">
        <v>43656.0</v>
      </c>
      <c r="B1653" s="14" t="str">
        <f t="shared" si="1"/>
        <v>Wednesday</v>
      </c>
      <c r="C1653" s="14" t="str">
        <f t="shared" si="2"/>
        <v>July</v>
      </c>
      <c r="D1653" s="15" t="str">
        <f t="shared" si="3"/>
        <v>2019</v>
      </c>
      <c r="E1653" s="16">
        <f t="shared" si="4"/>
        <v>28</v>
      </c>
      <c r="F1653" s="14" t="str">
        <f>VLOOKUP(A1653,'_Holidays'!A1653:B3758,2,FALSE)</f>
        <v>N</v>
      </c>
      <c r="G1653" s="17" t="str">
        <f>VLOOKUP(A1653,'_Holidays'!A1653:C3758,3,FALSE)</f>
        <v>N</v>
      </c>
      <c r="H1653" s="18">
        <v>9.5</v>
      </c>
      <c r="I1653" s="14" t="str">
        <f>IFERROR(__xludf.DUMMYFUNCTION("SPARKLINE(H1653,{""charttype"",""bar"";""color1"",""#00CCFF"";""max"",MAX($H$2:$H$2107)})"),"")</f>
        <v/>
      </c>
      <c r="J1653" s="18">
        <v>15.4</v>
      </c>
      <c r="K1653" s="14" t="str">
        <f>IFERROR(__xludf.DUMMYFUNCTION("SPARKLINE(J1653,{""charttype"",""bar"";""color1"",""#FF0000"";""max"",MAX($J$2:$J$2107)})"),"")</f>
        <v/>
      </c>
      <c r="L1653" s="18">
        <v>6.7</v>
      </c>
      <c r="M1653" s="18" t="str">
        <f>IFERROR(__xludf.DUMMYFUNCTION("SPARKLINE(L1653,{""charttype"",""bar"";""color1"",""#FF9900"";""max"",MAX($L$2:$L$2107)})"),"")</f>
        <v/>
      </c>
      <c r="N1653" s="18">
        <v>0.2</v>
      </c>
      <c r="O1653" s="14" t="str">
        <f>IFERROR(__xludf.DUMMYFUNCTION("SPARKLINE(N1653,{""charttype"",""bar"";""color1"",""#0066CC"";""max"",MAX($N$2:$N$2107)})"),"")</f>
        <v/>
      </c>
      <c r="P1653" s="16">
        <v>127092.7</v>
      </c>
      <c r="Q1653" s="19">
        <v>84.78069</v>
      </c>
      <c r="R1653" s="21">
        <f t="shared" si="5"/>
        <v>10775006.8</v>
      </c>
    </row>
    <row r="1654">
      <c r="A1654" s="6">
        <v>43657.0</v>
      </c>
      <c r="B1654" s="14" t="str">
        <f t="shared" si="1"/>
        <v>Thursday</v>
      </c>
      <c r="C1654" s="14" t="str">
        <f t="shared" si="2"/>
        <v>July</v>
      </c>
      <c r="D1654" s="15" t="str">
        <f t="shared" si="3"/>
        <v>2019</v>
      </c>
      <c r="E1654" s="16">
        <f t="shared" si="4"/>
        <v>28</v>
      </c>
      <c r="F1654" s="14" t="str">
        <f>VLOOKUP(A1654,'_Holidays'!A1654:B3759,2,FALSE)</f>
        <v>N</v>
      </c>
      <c r="G1654" s="17" t="str">
        <f>VLOOKUP(A1654,'_Holidays'!A1654:C3759,3,FALSE)</f>
        <v>N</v>
      </c>
      <c r="H1654" s="18">
        <v>7.8</v>
      </c>
      <c r="I1654" s="14" t="str">
        <f>IFERROR(__xludf.DUMMYFUNCTION("SPARKLINE(H1654,{""charttype"",""bar"";""color1"",""#00CCFF"";""max"",MAX($H$2:$H$2107)})"),"")</f>
        <v/>
      </c>
      <c r="J1654" s="18">
        <v>14.3</v>
      </c>
      <c r="K1654" s="14" t="str">
        <f>IFERROR(__xludf.DUMMYFUNCTION("SPARKLINE(J1654,{""charttype"",""bar"";""color1"",""#FF0000"";""max"",MAX($J$2:$J$2107)})"),"")</f>
        <v/>
      </c>
      <c r="L1654" s="18">
        <v>4.6</v>
      </c>
      <c r="M1654" s="18" t="str">
        <f>IFERROR(__xludf.DUMMYFUNCTION("SPARKLINE(L1654,{""charttype"",""bar"";""color1"",""#FF9900"";""max"",MAX($L$2:$L$2107)})"),"")</f>
        <v/>
      </c>
      <c r="N1654" s="18">
        <v>6.4</v>
      </c>
      <c r="O1654" s="14" t="str">
        <f>IFERROR(__xludf.DUMMYFUNCTION("SPARKLINE(N1654,{""charttype"",""bar"";""color1"",""#0066CC"";""max"",MAX($N$2:$N$2107)})"),"")</f>
        <v/>
      </c>
      <c r="P1654" s="16">
        <v>133131.5</v>
      </c>
      <c r="Q1654" s="19">
        <v>89.21771</v>
      </c>
      <c r="R1654" s="21">
        <f t="shared" si="5"/>
        <v>11877687.56</v>
      </c>
    </row>
    <row r="1655">
      <c r="A1655" s="6">
        <v>43658.0</v>
      </c>
      <c r="B1655" s="14" t="str">
        <f t="shared" si="1"/>
        <v>Friday</v>
      </c>
      <c r="C1655" s="14" t="str">
        <f t="shared" si="2"/>
        <v>July</v>
      </c>
      <c r="D1655" s="15" t="str">
        <f t="shared" si="3"/>
        <v>2019</v>
      </c>
      <c r="E1655" s="16">
        <f t="shared" si="4"/>
        <v>28</v>
      </c>
      <c r="F1655" s="14" t="str">
        <f>VLOOKUP(A1655,'_Holidays'!A1655:B3760,2,FALSE)</f>
        <v>N</v>
      </c>
      <c r="G1655" s="17" t="str">
        <f>VLOOKUP(A1655,'_Holidays'!A1655:C3760,3,FALSE)</f>
        <v>N</v>
      </c>
      <c r="H1655" s="18">
        <v>10.1</v>
      </c>
      <c r="I1655" s="14" t="str">
        <f>IFERROR(__xludf.DUMMYFUNCTION("SPARKLINE(H1655,{""charttype"",""bar"";""color1"",""#00CCFF"";""max"",MAX($H$2:$H$2107)})"),"")</f>
        <v/>
      </c>
      <c r="J1655" s="18">
        <v>15.7</v>
      </c>
      <c r="K1655" s="14" t="str">
        <f>IFERROR(__xludf.DUMMYFUNCTION("SPARKLINE(J1655,{""charttype"",""bar"";""color1"",""#FF0000"";""max"",MAX($J$2:$J$2107)})"),"")</f>
        <v/>
      </c>
      <c r="L1655" s="18">
        <v>6.2</v>
      </c>
      <c r="M1655" s="18" t="str">
        <f>IFERROR(__xludf.DUMMYFUNCTION("SPARKLINE(L1655,{""charttype"",""bar"";""color1"",""#FF9900"";""max"",MAX($L$2:$L$2107)})"),"")</f>
        <v/>
      </c>
      <c r="N1655" s="18">
        <v>2.4</v>
      </c>
      <c r="O1655" s="14" t="str">
        <f>IFERROR(__xludf.DUMMYFUNCTION("SPARKLINE(N1655,{""charttype"",""bar"";""color1"",""#0066CC"";""max"",MAX($N$2:$N$2107)})"),"")</f>
        <v/>
      </c>
      <c r="P1655" s="16">
        <v>128384.1</v>
      </c>
      <c r="Q1655" s="19">
        <v>90.9697</v>
      </c>
      <c r="R1655" s="21">
        <f t="shared" si="5"/>
        <v>11679063.06</v>
      </c>
    </row>
    <row r="1656">
      <c r="A1656" s="6">
        <v>43659.0</v>
      </c>
      <c r="B1656" s="14" t="str">
        <f t="shared" si="1"/>
        <v>Saturday</v>
      </c>
      <c r="C1656" s="14" t="str">
        <f t="shared" si="2"/>
        <v>July</v>
      </c>
      <c r="D1656" s="15" t="str">
        <f t="shared" si="3"/>
        <v>2019</v>
      </c>
      <c r="E1656" s="16">
        <f t="shared" si="4"/>
        <v>28</v>
      </c>
      <c r="F1656" s="14" t="str">
        <f>VLOOKUP(A1656,'_Holidays'!A1656:B3761,2,FALSE)</f>
        <v>N</v>
      </c>
      <c r="G1656" s="17" t="str">
        <f>VLOOKUP(A1656,'_Holidays'!A1656:C3761,3,FALSE)</f>
        <v>N</v>
      </c>
      <c r="H1656" s="18">
        <v>7.0</v>
      </c>
      <c r="I1656" s="14" t="str">
        <f>IFERROR(__xludf.DUMMYFUNCTION("SPARKLINE(H1656,{""charttype"",""bar"";""color1"",""#00CCFF"";""max"",MAX($H$2:$H$2107)})"),"")</f>
        <v/>
      </c>
      <c r="J1656" s="18">
        <v>12.0</v>
      </c>
      <c r="K1656" s="14" t="str">
        <f>IFERROR(__xludf.DUMMYFUNCTION("SPARKLINE(J1656,{""charttype"",""bar"";""color1"",""#FF0000"";""max"",MAX($J$2:$J$2107)})"),"")</f>
        <v/>
      </c>
      <c r="L1656" s="18">
        <v>8.3</v>
      </c>
      <c r="M1656" s="18" t="str">
        <f>IFERROR(__xludf.DUMMYFUNCTION("SPARKLINE(L1656,{""charttype"",""bar"";""color1"",""#FF9900"";""max"",MAX($L$2:$L$2107)})"),"")</f>
        <v/>
      </c>
      <c r="N1656" s="18">
        <v>4.4</v>
      </c>
      <c r="O1656" s="14" t="str">
        <f>IFERROR(__xludf.DUMMYFUNCTION("SPARKLINE(N1656,{""charttype"",""bar"";""color1"",""#0066CC"";""max"",MAX($N$2:$N$2107)})"),"")</f>
        <v/>
      </c>
      <c r="P1656" s="16">
        <v>123954.3</v>
      </c>
      <c r="Q1656" s="19">
        <v>82.19007</v>
      </c>
      <c r="R1656" s="21">
        <f t="shared" si="5"/>
        <v>10187812.59</v>
      </c>
    </row>
    <row r="1657">
      <c r="A1657" s="6">
        <v>43660.0</v>
      </c>
      <c r="B1657" s="14" t="str">
        <f t="shared" si="1"/>
        <v>Sunday</v>
      </c>
      <c r="C1657" s="14" t="str">
        <f t="shared" si="2"/>
        <v>July</v>
      </c>
      <c r="D1657" s="15" t="str">
        <f t="shared" si="3"/>
        <v>2019</v>
      </c>
      <c r="E1657" s="16">
        <f t="shared" si="4"/>
        <v>29</v>
      </c>
      <c r="F1657" s="14" t="str">
        <f>VLOOKUP(A1657,'_Holidays'!A1657:B3762,2,FALSE)</f>
        <v>N</v>
      </c>
      <c r="G1657" s="17" t="str">
        <f>VLOOKUP(A1657,'_Holidays'!A1657:C3762,3,FALSE)</f>
        <v>N</v>
      </c>
      <c r="H1657" s="18">
        <v>7.1</v>
      </c>
      <c r="I1657" s="14" t="str">
        <f>IFERROR(__xludf.DUMMYFUNCTION("SPARKLINE(H1657,{""charttype"",""bar"";""color1"",""#00CCFF"";""max"",MAX($H$2:$H$2107)})"),"")</f>
        <v/>
      </c>
      <c r="J1657" s="18">
        <v>13.1</v>
      </c>
      <c r="K1657" s="14" t="str">
        <f>IFERROR(__xludf.DUMMYFUNCTION("SPARKLINE(J1657,{""charttype"",""bar"";""color1"",""#FF0000"";""max"",MAX($J$2:$J$2107)})"),"")</f>
        <v/>
      </c>
      <c r="L1657" s="18">
        <v>3.8</v>
      </c>
      <c r="M1657" s="18" t="str">
        <f>IFERROR(__xludf.DUMMYFUNCTION("SPARKLINE(L1657,{""charttype"",""bar"";""color1"",""#FF9900"";""max"",MAX($L$2:$L$2107)})"),"")</f>
        <v/>
      </c>
      <c r="N1657" s="18">
        <v>0.8</v>
      </c>
      <c r="O1657" s="14" t="str">
        <f>IFERROR(__xludf.DUMMYFUNCTION("SPARKLINE(N1657,{""charttype"",""bar"";""color1"",""#0066CC"";""max"",MAX($N$2:$N$2107)})"),"")</f>
        <v/>
      </c>
      <c r="P1657" s="16">
        <v>123740.3</v>
      </c>
      <c r="Q1657" s="19">
        <v>81.785</v>
      </c>
      <c r="R1657" s="21">
        <f t="shared" si="5"/>
        <v>10120100.44</v>
      </c>
    </row>
    <row r="1658">
      <c r="A1658" s="6">
        <v>43661.0</v>
      </c>
      <c r="B1658" s="14" t="str">
        <f t="shared" si="1"/>
        <v>Monday</v>
      </c>
      <c r="C1658" s="14" t="str">
        <f t="shared" si="2"/>
        <v>July</v>
      </c>
      <c r="D1658" s="15" t="str">
        <f t="shared" si="3"/>
        <v>2019</v>
      </c>
      <c r="E1658" s="16">
        <f t="shared" si="4"/>
        <v>29</v>
      </c>
      <c r="F1658" s="14" t="str">
        <f>VLOOKUP(A1658,'_Holidays'!A1658:B3763,2,FALSE)</f>
        <v>N</v>
      </c>
      <c r="G1658" s="17" t="str">
        <f>VLOOKUP(A1658,'_Holidays'!A1658:C3763,3,FALSE)</f>
        <v>N</v>
      </c>
      <c r="H1658" s="18">
        <v>8.9</v>
      </c>
      <c r="I1658" s="14" t="str">
        <f>IFERROR(__xludf.DUMMYFUNCTION("SPARKLINE(H1658,{""charttype"",""bar"";""color1"",""#00CCFF"";""max"",MAX($H$2:$H$2107)})"),"")</f>
        <v/>
      </c>
      <c r="J1658" s="18">
        <v>14.3</v>
      </c>
      <c r="K1658" s="14" t="str">
        <f>IFERROR(__xludf.DUMMYFUNCTION("SPARKLINE(J1658,{""charttype"",""bar"";""color1"",""#FF0000"";""max"",MAX($J$2:$J$2107)})"),"")</f>
        <v/>
      </c>
      <c r="L1658" s="18">
        <v>7.6</v>
      </c>
      <c r="M1658" s="18" t="str">
        <f>IFERROR(__xludf.DUMMYFUNCTION("SPARKLINE(L1658,{""charttype"",""bar"";""color1"",""#FF9900"";""max"",MAX($L$2:$L$2107)})"),"")</f>
        <v/>
      </c>
      <c r="N1658" s="18">
        <v>4.4</v>
      </c>
      <c r="O1658" s="14" t="str">
        <f>IFERROR(__xludf.DUMMYFUNCTION("SPARKLINE(N1658,{""charttype"",""bar"";""color1"",""#0066CC"";""max"",MAX($N$2:$N$2107)})"),"")</f>
        <v/>
      </c>
      <c r="P1658" s="16">
        <v>131739.2</v>
      </c>
      <c r="Q1658" s="19">
        <v>92.26999</v>
      </c>
      <c r="R1658" s="21">
        <f t="shared" si="5"/>
        <v>12155574.67</v>
      </c>
    </row>
    <row r="1659">
      <c r="A1659" s="6">
        <v>43662.0</v>
      </c>
      <c r="B1659" s="14" t="str">
        <f t="shared" si="1"/>
        <v>Tuesday</v>
      </c>
      <c r="C1659" s="14" t="str">
        <f t="shared" si="2"/>
        <v>July</v>
      </c>
      <c r="D1659" s="15" t="str">
        <f t="shared" si="3"/>
        <v>2019</v>
      </c>
      <c r="E1659" s="16">
        <f t="shared" si="4"/>
        <v>29</v>
      </c>
      <c r="F1659" s="14" t="str">
        <f>VLOOKUP(A1659,'_Holidays'!A1659:B3764,2,FALSE)</f>
        <v>Y</v>
      </c>
      <c r="G1659" s="17" t="str">
        <f>VLOOKUP(A1659,'_Holidays'!A1659:C3764,3,FALSE)</f>
        <v>N</v>
      </c>
      <c r="H1659" s="18">
        <v>9.9</v>
      </c>
      <c r="I1659" s="14" t="str">
        <f>IFERROR(__xludf.DUMMYFUNCTION("SPARKLINE(H1659,{""charttype"",""bar"";""color1"",""#00CCFF"";""max"",MAX($H$2:$H$2107)})"),"")</f>
        <v/>
      </c>
      <c r="J1659" s="18">
        <v>13.9</v>
      </c>
      <c r="K1659" s="14" t="str">
        <f>IFERROR(__xludf.DUMMYFUNCTION("SPARKLINE(J1659,{""charttype"",""bar"";""color1"",""#FF0000"";""max"",MAX($J$2:$J$2107)})"),"")</f>
        <v/>
      </c>
      <c r="L1659" s="18">
        <v>6.4</v>
      </c>
      <c r="M1659" s="18" t="str">
        <f>IFERROR(__xludf.DUMMYFUNCTION("SPARKLINE(L1659,{""charttype"",""bar"";""color1"",""#FF9900"";""max"",MAX($L$2:$L$2107)})"),"")</f>
        <v/>
      </c>
      <c r="N1659" s="18">
        <v>1.8</v>
      </c>
      <c r="O1659" s="14" t="str">
        <f>IFERROR(__xludf.DUMMYFUNCTION("SPARKLINE(N1659,{""charttype"",""bar"";""color1"",""#0066CC"";""max"",MAX($N$2:$N$2107)})"),"")</f>
        <v/>
      </c>
      <c r="P1659" s="16">
        <v>132941.8</v>
      </c>
      <c r="Q1659" s="19">
        <v>114.6004</v>
      </c>
      <c r="R1659" s="21">
        <f t="shared" si="5"/>
        <v>15235183.46</v>
      </c>
    </row>
    <row r="1660">
      <c r="A1660" s="6">
        <v>43663.0</v>
      </c>
      <c r="B1660" s="14" t="str">
        <f t="shared" si="1"/>
        <v>Wednesday</v>
      </c>
      <c r="C1660" s="14" t="str">
        <f t="shared" si="2"/>
        <v>July</v>
      </c>
      <c r="D1660" s="15" t="str">
        <f t="shared" si="3"/>
        <v>2019</v>
      </c>
      <c r="E1660" s="16">
        <f t="shared" si="4"/>
        <v>29</v>
      </c>
      <c r="F1660" s="14" t="str">
        <f>VLOOKUP(A1660,'_Holidays'!A1660:B3765,2,FALSE)</f>
        <v>Y</v>
      </c>
      <c r="G1660" s="17" t="str">
        <f>VLOOKUP(A1660,'_Holidays'!A1660:C3765,3,FALSE)</f>
        <v>N</v>
      </c>
      <c r="H1660" s="18">
        <v>9.7</v>
      </c>
      <c r="I1660" s="14" t="str">
        <f>IFERROR(__xludf.DUMMYFUNCTION("SPARKLINE(H1660,{""charttype"",""bar"";""color1"",""#00CCFF"";""max"",MAX($H$2:$H$2107)})"),"")</f>
        <v/>
      </c>
      <c r="J1660" s="18">
        <v>13.7</v>
      </c>
      <c r="K1660" s="14" t="str">
        <f>IFERROR(__xludf.DUMMYFUNCTION("SPARKLINE(J1660,{""charttype"",""bar"";""color1"",""#FF0000"";""max"",MAX($J$2:$J$2107)})"),"")</f>
        <v/>
      </c>
      <c r="L1660" s="18">
        <v>3.6</v>
      </c>
      <c r="M1660" s="18" t="str">
        <f>IFERROR(__xludf.DUMMYFUNCTION("SPARKLINE(L1660,{""charttype"",""bar"";""color1"",""#FF9900"";""max"",MAX($L$2:$L$2107)})"),"")</f>
        <v/>
      </c>
      <c r="N1660" s="18">
        <v>0.0</v>
      </c>
      <c r="O1660" s="14" t="str">
        <f>IFERROR(__xludf.DUMMYFUNCTION("SPARKLINE(N1660,{""charttype"",""bar"";""color1"",""#0066CC"";""max"",MAX($N$2:$N$2107)})"),"")</f>
        <v/>
      </c>
      <c r="P1660" s="16">
        <v>135339.8</v>
      </c>
      <c r="Q1660" s="19">
        <v>91.54589</v>
      </c>
      <c r="R1660" s="21">
        <f t="shared" si="5"/>
        <v>12389802.44</v>
      </c>
    </row>
    <row r="1661">
      <c r="A1661" s="6">
        <v>43664.0</v>
      </c>
      <c r="B1661" s="14" t="str">
        <f t="shared" si="1"/>
        <v>Thursday</v>
      </c>
      <c r="C1661" s="14" t="str">
        <f t="shared" si="2"/>
        <v>July</v>
      </c>
      <c r="D1661" s="15" t="str">
        <f t="shared" si="3"/>
        <v>2019</v>
      </c>
      <c r="E1661" s="16">
        <f t="shared" si="4"/>
        <v>29</v>
      </c>
      <c r="F1661" s="14" t="str">
        <f>VLOOKUP(A1661,'_Holidays'!A1661:B3766,2,FALSE)</f>
        <v>Y</v>
      </c>
      <c r="G1661" s="17" t="str">
        <f>VLOOKUP(A1661,'_Holidays'!A1661:C3766,3,FALSE)</f>
        <v>N</v>
      </c>
      <c r="H1661" s="18">
        <v>9.0</v>
      </c>
      <c r="I1661" s="14" t="str">
        <f>IFERROR(__xludf.DUMMYFUNCTION("SPARKLINE(H1661,{""charttype"",""bar"";""color1"",""#00CCFF"";""max"",MAX($H$2:$H$2107)})"),"")</f>
        <v/>
      </c>
      <c r="J1661" s="18">
        <v>14.3</v>
      </c>
      <c r="K1661" s="14" t="str">
        <f>IFERROR(__xludf.DUMMYFUNCTION("SPARKLINE(J1661,{""charttype"",""bar"";""color1"",""#FF0000"";""max"",MAX($J$2:$J$2107)})"),"")</f>
        <v/>
      </c>
      <c r="L1661" s="18">
        <v>7.9</v>
      </c>
      <c r="M1661" s="18" t="str">
        <f>IFERROR(__xludf.DUMMYFUNCTION("SPARKLINE(L1661,{""charttype"",""bar"";""color1"",""#FF9900"";""max"",MAX($L$2:$L$2107)})"),"")</f>
        <v/>
      </c>
      <c r="N1661" s="18">
        <v>0.4</v>
      </c>
      <c r="O1661" s="14" t="str">
        <f>IFERROR(__xludf.DUMMYFUNCTION("SPARKLINE(N1661,{""charttype"",""bar"";""color1"",""#0066CC"";""max"",MAX($N$2:$N$2107)})"),"")</f>
        <v/>
      </c>
      <c r="P1661" s="16">
        <v>134119.1</v>
      </c>
      <c r="Q1661" s="19">
        <v>85.91888</v>
      </c>
      <c r="R1661" s="21">
        <f t="shared" si="5"/>
        <v>11523362.86</v>
      </c>
    </row>
    <row r="1662">
      <c r="A1662" s="6">
        <v>43665.0</v>
      </c>
      <c r="B1662" s="14" t="str">
        <f t="shared" si="1"/>
        <v>Friday</v>
      </c>
      <c r="C1662" s="14" t="str">
        <f t="shared" si="2"/>
        <v>July</v>
      </c>
      <c r="D1662" s="15" t="str">
        <f t="shared" si="3"/>
        <v>2019</v>
      </c>
      <c r="E1662" s="16">
        <f t="shared" si="4"/>
        <v>29</v>
      </c>
      <c r="F1662" s="14" t="str">
        <f>VLOOKUP(A1662,'_Holidays'!A1662:B3767,2,FALSE)</f>
        <v>Y</v>
      </c>
      <c r="G1662" s="17" t="str">
        <f>VLOOKUP(A1662,'_Holidays'!A1662:C3767,3,FALSE)</f>
        <v>N</v>
      </c>
      <c r="H1662" s="18">
        <v>7.5</v>
      </c>
      <c r="I1662" s="14" t="str">
        <f>IFERROR(__xludf.DUMMYFUNCTION("SPARKLINE(H1662,{""charttype"",""bar"";""color1"",""#00CCFF"";""max"",MAX($H$2:$H$2107)})"),"")</f>
        <v/>
      </c>
      <c r="J1662" s="18">
        <v>15.7</v>
      </c>
      <c r="K1662" s="14" t="str">
        <f>IFERROR(__xludf.DUMMYFUNCTION("SPARKLINE(J1662,{""charttype"",""bar"";""color1"",""#FF0000"";""max"",MAX($J$2:$J$2107)})"),"")</f>
        <v/>
      </c>
      <c r="L1662" s="18">
        <v>9.6</v>
      </c>
      <c r="M1662" s="18" t="str">
        <f>IFERROR(__xludf.DUMMYFUNCTION("SPARKLINE(L1662,{""charttype"",""bar"";""color1"",""#FF9900"";""max"",MAX($L$2:$L$2107)})"),"")</f>
        <v/>
      </c>
      <c r="N1662" s="18">
        <v>1.6</v>
      </c>
      <c r="O1662" s="14" t="str">
        <f>IFERROR(__xludf.DUMMYFUNCTION("SPARKLINE(N1662,{""charttype"",""bar"";""color1"",""#0066CC"";""max"",MAX($N$2:$N$2107)})"),"")</f>
        <v/>
      </c>
      <c r="P1662" s="16">
        <v>132101.9</v>
      </c>
      <c r="Q1662" s="19">
        <v>101.5732</v>
      </c>
      <c r="R1662" s="21">
        <f t="shared" si="5"/>
        <v>13418012.71</v>
      </c>
    </row>
    <row r="1663">
      <c r="A1663" s="6">
        <v>43666.0</v>
      </c>
      <c r="B1663" s="14" t="str">
        <f t="shared" si="1"/>
        <v>Saturday</v>
      </c>
      <c r="C1663" s="14" t="str">
        <f t="shared" si="2"/>
        <v>July</v>
      </c>
      <c r="D1663" s="15" t="str">
        <f t="shared" si="3"/>
        <v>2019</v>
      </c>
      <c r="E1663" s="16">
        <f t="shared" si="4"/>
        <v>29</v>
      </c>
      <c r="F1663" s="14" t="str">
        <f>VLOOKUP(A1663,'_Holidays'!A1663:B3768,2,FALSE)</f>
        <v>Y</v>
      </c>
      <c r="G1663" s="17" t="str">
        <f>VLOOKUP(A1663,'_Holidays'!A1663:C3768,3,FALSE)</f>
        <v>N</v>
      </c>
      <c r="H1663" s="18">
        <v>8.0</v>
      </c>
      <c r="I1663" s="14" t="str">
        <f>IFERROR(__xludf.DUMMYFUNCTION("SPARKLINE(H1663,{""charttype"",""bar"";""color1"",""#00CCFF"";""max"",MAX($H$2:$H$2107)})"),"")</f>
        <v/>
      </c>
      <c r="J1663" s="18">
        <v>17.1</v>
      </c>
      <c r="K1663" s="14" t="str">
        <f>IFERROR(__xludf.DUMMYFUNCTION("SPARKLINE(J1663,{""charttype"",""bar"";""color1"",""#FF0000"";""max"",MAX($J$2:$J$2107)})"),"")</f>
        <v/>
      </c>
      <c r="L1663" s="18">
        <v>10.3</v>
      </c>
      <c r="M1663" s="18" t="str">
        <f>IFERROR(__xludf.DUMMYFUNCTION("SPARKLINE(L1663,{""charttype"",""bar"";""color1"",""#FF9900"";""max"",MAX($L$2:$L$2107)})"),"")</f>
        <v/>
      </c>
      <c r="N1663" s="18">
        <v>0.0</v>
      </c>
      <c r="O1663" s="14" t="str">
        <f>IFERROR(__xludf.DUMMYFUNCTION("SPARKLINE(N1663,{""charttype"",""bar"";""color1"",""#0066CC"";""max"",MAX($N$2:$N$2107)})"),"")</f>
        <v/>
      </c>
      <c r="P1663" s="16">
        <v>111288.9</v>
      </c>
      <c r="Q1663" s="19">
        <v>52.52532</v>
      </c>
      <c r="R1663" s="21">
        <f t="shared" si="5"/>
        <v>5845485.085</v>
      </c>
    </row>
    <row r="1664">
      <c r="A1664" s="6">
        <v>43667.0</v>
      </c>
      <c r="B1664" s="14" t="str">
        <f t="shared" si="1"/>
        <v>Sunday</v>
      </c>
      <c r="C1664" s="14" t="str">
        <f t="shared" si="2"/>
        <v>July</v>
      </c>
      <c r="D1664" s="15" t="str">
        <f t="shared" si="3"/>
        <v>2019</v>
      </c>
      <c r="E1664" s="16">
        <f t="shared" si="4"/>
        <v>30</v>
      </c>
      <c r="F1664" s="14" t="str">
        <f>VLOOKUP(A1664,'_Holidays'!A1664:B3769,2,FALSE)</f>
        <v>Y</v>
      </c>
      <c r="G1664" s="17" t="str">
        <f>VLOOKUP(A1664,'_Holidays'!A1664:C3769,3,FALSE)</f>
        <v>N</v>
      </c>
      <c r="H1664" s="18">
        <v>11.3</v>
      </c>
      <c r="I1664" s="14" t="str">
        <f>IFERROR(__xludf.DUMMYFUNCTION("SPARKLINE(H1664,{""charttype"",""bar"";""color1"",""#00CCFF"";""max"",MAX($H$2:$H$2107)})"),"")</f>
        <v/>
      </c>
      <c r="J1664" s="18">
        <v>16.6</v>
      </c>
      <c r="K1664" s="14" t="str">
        <f>IFERROR(__xludf.DUMMYFUNCTION("SPARKLINE(J1664,{""charttype"",""bar"";""color1"",""#FF0000"";""max"",MAX($J$2:$J$2107)})"),"")</f>
        <v/>
      </c>
      <c r="L1664" s="18">
        <v>8.1</v>
      </c>
      <c r="M1664" s="18" t="str">
        <f>IFERROR(__xludf.DUMMYFUNCTION("SPARKLINE(L1664,{""charttype"",""bar"";""color1"",""#FF9900"";""max"",MAX($L$2:$L$2107)})"),"")</f>
        <v/>
      </c>
      <c r="N1664" s="18">
        <v>0.0</v>
      </c>
      <c r="O1664" s="14" t="str">
        <f>IFERROR(__xludf.DUMMYFUNCTION("SPARKLINE(N1664,{""charttype"",""bar"";""color1"",""#0066CC"";""max"",MAX($N$2:$N$2107)})"),"")</f>
        <v/>
      </c>
      <c r="P1664" s="16">
        <v>111293.2</v>
      </c>
      <c r="Q1664" s="19">
        <v>60.15659</v>
      </c>
      <c r="R1664" s="21">
        <f t="shared" si="5"/>
        <v>6695019.402</v>
      </c>
    </row>
    <row r="1665">
      <c r="A1665" s="6">
        <v>43668.0</v>
      </c>
      <c r="B1665" s="14" t="str">
        <f t="shared" si="1"/>
        <v>Monday</v>
      </c>
      <c r="C1665" s="14" t="str">
        <f t="shared" si="2"/>
        <v>July</v>
      </c>
      <c r="D1665" s="15" t="str">
        <f t="shared" si="3"/>
        <v>2019</v>
      </c>
      <c r="E1665" s="16">
        <f t="shared" si="4"/>
        <v>30</v>
      </c>
      <c r="F1665" s="14" t="str">
        <f>VLOOKUP(A1665,'_Holidays'!A1665:B3770,2,FALSE)</f>
        <v>Y</v>
      </c>
      <c r="G1665" s="17" t="str">
        <f>VLOOKUP(A1665,'_Holidays'!A1665:C3770,3,FALSE)</f>
        <v>N</v>
      </c>
      <c r="H1665" s="18">
        <v>7.9</v>
      </c>
      <c r="I1665" s="14" t="str">
        <f>IFERROR(__xludf.DUMMYFUNCTION("SPARKLINE(H1665,{""charttype"",""bar"";""color1"",""#00CCFF"";""max"",MAX($H$2:$H$2107)})"),"")</f>
        <v/>
      </c>
      <c r="J1665" s="18">
        <v>15.6</v>
      </c>
      <c r="K1665" s="14" t="str">
        <f>IFERROR(__xludf.DUMMYFUNCTION("SPARKLINE(J1665,{""charttype"",""bar"";""color1"",""#FF0000"";""max"",MAX($J$2:$J$2107)})"),"")</f>
        <v/>
      </c>
      <c r="L1665" s="18">
        <v>10.6</v>
      </c>
      <c r="M1665" s="18" t="str">
        <f>IFERROR(__xludf.DUMMYFUNCTION("SPARKLINE(L1665,{""charttype"",""bar"";""color1"",""#FF9900"";""max"",MAX($L$2:$L$2107)})"),"")</f>
        <v/>
      </c>
      <c r="N1665" s="18">
        <v>0.0</v>
      </c>
      <c r="O1665" s="14" t="str">
        <f>IFERROR(__xludf.DUMMYFUNCTION("SPARKLINE(N1665,{""charttype"",""bar"";""color1"",""#0066CC"";""max"",MAX($N$2:$N$2107)})"),"")</f>
        <v/>
      </c>
      <c r="P1665" s="16">
        <v>123618.4</v>
      </c>
      <c r="Q1665" s="19">
        <v>64.58534</v>
      </c>
      <c r="R1665" s="21">
        <f t="shared" si="5"/>
        <v>7983936.394</v>
      </c>
    </row>
    <row r="1666">
      <c r="A1666" s="6">
        <v>43669.0</v>
      </c>
      <c r="B1666" s="14" t="str">
        <f t="shared" si="1"/>
        <v>Tuesday</v>
      </c>
      <c r="C1666" s="14" t="str">
        <f t="shared" si="2"/>
        <v>July</v>
      </c>
      <c r="D1666" s="15" t="str">
        <f t="shared" si="3"/>
        <v>2019</v>
      </c>
      <c r="E1666" s="16">
        <f t="shared" si="4"/>
        <v>30</v>
      </c>
      <c r="F1666" s="14" t="str">
        <f>VLOOKUP(A1666,'_Holidays'!A1666:B3771,2,FALSE)</f>
        <v>Y</v>
      </c>
      <c r="G1666" s="17" t="str">
        <f>VLOOKUP(A1666,'_Holidays'!A1666:C3771,3,FALSE)</f>
        <v>N</v>
      </c>
      <c r="H1666" s="18">
        <v>9.9</v>
      </c>
      <c r="I1666" s="14" t="str">
        <f>IFERROR(__xludf.DUMMYFUNCTION("SPARKLINE(H1666,{""charttype"",""bar"";""color1"",""#00CCFF"";""max"",MAX($H$2:$H$2107)})"),"")</f>
        <v/>
      </c>
      <c r="J1666" s="18">
        <v>15.2</v>
      </c>
      <c r="K1666" s="14" t="str">
        <f>IFERROR(__xludf.DUMMYFUNCTION("SPARKLINE(J1666,{""charttype"",""bar"";""color1"",""#FF0000"";""max"",MAX($J$2:$J$2107)})"),"")</f>
        <v/>
      </c>
      <c r="L1666" s="18">
        <v>8.2</v>
      </c>
      <c r="M1666" s="18" t="str">
        <f>IFERROR(__xludf.DUMMYFUNCTION("SPARKLINE(L1666,{""charttype"",""bar"";""color1"",""#FF9900"";""max"",MAX($L$2:$L$2107)})"),"")</f>
        <v/>
      </c>
      <c r="N1666" s="18">
        <v>1.6</v>
      </c>
      <c r="O1666" s="14" t="str">
        <f>IFERROR(__xludf.DUMMYFUNCTION("SPARKLINE(N1666,{""charttype"",""bar"";""color1"",""#0066CC"";""max"",MAX($N$2:$N$2107)})"),"")</f>
        <v/>
      </c>
      <c r="P1666" s="16">
        <v>129008.6</v>
      </c>
      <c r="Q1666" s="19">
        <v>69.8648</v>
      </c>
      <c r="R1666" s="21">
        <f t="shared" si="5"/>
        <v>9013160.037</v>
      </c>
    </row>
    <row r="1667">
      <c r="A1667" s="6">
        <v>43670.0</v>
      </c>
      <c r="B1667" s="14" t="str">
        <f t="shared" si="1"/>
        <v>Wednesday</v>
      </c>
      <c r="C1667" s="14" t="str">
        <f t="shared" si="2"/>
        <v>July</v>
      </c>
      <c r="D1667" s="15" t="str">
        <f t="shared" si="3"/>
        <v>2019</v>
      </c>
      <c r="E1667" s="16">
        <f t="shared" si="4"/>
        <v>30</v>
      </c>
      <c r="F1667" s="14" t="str">
        <f>VLOOKUP(A1667,'_Holidays'!A1667:B3772,2,FALSE)</f>
        <v>Y</v>
      </c>
      <c r="G1667" s="17" t="str">
        <f>VLOOKUP(A1667,'_Holidays'!A1667:C3772,3,FALSE)</f>
        <v>N</v>
      </c>
      <c r="H1667" s="18">
        <v>7.0</v>
      </c>
      <c r="I1667" s="14" t="str">
        <f>IFERROR(__xludf.DUMMYFUNCTION("SPARKLINE(H1667,{""charttype"",""bar"";""color1"",""#00CCFF"";""max"",MAX($H$2:$H$2107)})"),"")</f>
        <v/>
      </c>
      <c r="J1667" s="18">
        <v>14.4</v>
      </c>
      <c r="K1667" s="14" t="str">
        <f>IFERROR(__xludf.DUMMYFUNCTION("SPARKLINE(J1667,{""charttype"",""bar"";""color1"",""#FF0000"";""max"",MAX($J$2:$J$2107)})"),"")</f>
        <v/>
      </c>
      <c r="L1667" s="18">
        <v>7.8</v>
      </c>
      <c r="M1667" s="18" t="str">
        <f>IFERROR(__xludf.DUMMYFUNCTION("SPARKLINE(L1667,{""charttype"",""bar"";""color1"",""#FF9900"";""max"",MAX($L$2:$L$2107)})"),"")</f>
        <v/>
      </c>
      <c r="N1667" s="18">
        <v>8.0</v>
      </c>
      <c r="O1667" s="14" t="str">
        <f>IFERROR(__xludf.DUMMYFUNCTION("SPARKLINE(N1667,{""charttype"",""bar"";""color1"",""#0066CC"";""max"",MAX($N$2:$N$2107)})"),"")</f>
        <v/>
      </c>
      <c r="P1667" s="16">
        <v>135782.5</v>
      </c>
      <c r="Q1667" s="19">
        <v>87.2563</v>
      </c>
      <c r="R1667" s="21">
        <f t="shared" si="5"/>
        <v>11847878.55</v>
      </c>
    </row>
    <row r="1668">
      <c r="A1668" s="6">
        <v>43671.0</v>
      </c>
      <c r="B1668" s="14" t="str">
        <f t="shared" si="1"/>
        <v>Thursday</v>
      </c>
      <c r="C1668" s="14" t="str">
        <f t="shared" si="2"/>
        <v>July</v>
      </c>
      <c r="D1668" s="15" t="str">
        <f t="shared" si="3"/>
        <v>2019</v>
      </c>
      <c r="E1668" s="16">
        <f t="shared" si="4"/>
        <v>30</v>
      </c>
      <c r="F1668" s="14" t="str">
        <f>VLOOKUP(A1668,'_Holidays'!A1668:B3773,2,FALSE)</f>
        <v>Y</v>
      </c>
      <c r="G1668" s="17" t="str">
        <f>VLOOKUP(A1668,'_Holidays'!A1668:C3773,3,FALSE)</f>
        <v>N</v>
      </c>
      <c r="H1668" s="18">
        <v>9.2</v>
      </c>
      <c r="I1668" s="14" t="str">
        <f>IFERROR(__xludf.DUMMYFUNCTION("SPARKLINE(H1668,{""charttype"",""bar"";""color1"",""#00CCFF"";""max"",MAX($H$2:$H$2107)})"),"")</f>
        <v/>
      </c>
      <c r="J1668" s="18">
        <v>14.8</v>
      </c>
      <c r="K1668" s="14" t="str">
        <f>IFERROR(__xludf.DUMMYFUNCTION("SPARKLINE(J1668,{""charttype"",""bar"";""color1"",""#FF0000"";""max"",MAX($J$2:$J$2107)})"),"")</f>
        <v/>
      </c>
      <c r="L1668" s="18">
        <v>5.2</v>
      </c>
      <c r="M1668" s="18" t="str">
        <f>IFERROR(__xludf.DUMMYFUNCTION("SPARKLINE(L1668,{""charttype"",""bar"";""color1"",""#FF9900"";""max"",MAX($L$2:$L$2107)})"),"")</f>
        <v/>
      </c>
      <c r="N1668" s="18">
        <v>0.0</v>
      </c>
      <c r="O1668" s="14" t="str">
        <f>IFERROR(__xludf.DUMMYFUNCTION("SPARKLINE(N1668,{""charttype"",""bar"";""color1"",""#0066CC"";""max"",MAX($N$2:$N$2107)})"),"")</f>
        <v/>
      </c>
      <c r="P1668" s="16">
        <v>132940.6</v>
      </c>
      <c r="Q1668" s="19">
        <v>84.07621</v>
      </c>
      <c r="R1668" s="21">
        <f t="shared" si="5"/>
        <v>11177141.8</v>
      </c>
    </row>
    <row r="1669">
      <c r="A1669" s="6">
        <v>43672.0</v>
      </c>
      <c r="B1669" s="14" t="str">
        <f t="shared" si="1"/>
        <v>Friday</v>
      </c>
      <c r="C1669" s="14" t="str">
        <f t="shared" si="2"/>
        <v>July</v>
      </c>
      <c r="D1669" s="15" t="str">
        <f t="shared" si="3"/>
        <v>2019</v>
      </c>
      <c r="E1669" s="16">
        <f t="shared" si="4"/>
        <v>30</v>
      </c>
      <c r="F1669" s="14" t="str">
        <f>VLOOKUP(A1669,'_Holidays'!A1669:B3774,2,FALSE)</f>
        <v>Y</v>
      </c>
      <c r="G1669" s="17" t="str">
        <f>VLOOKUP(A1669,'_Holidays'!A1669:C3774,3,FALSE)</f>
        <v>N</v>
      </c>
      <c r="H1669" s="18">
        <v>11.0</v>
      </c>
      <c r="I1669" s="14" t="str">
        <f>IFERROR(__xludf.DUMMYFUNCTION("SPARKLINE(H1669,{""charttype"",""bar"";""color1"",""#00CCFF"";""max"",MAX($H$2:$H$2107)})"),"")</f>
        <v/>
      </c>
      <c r="J1669" s="18">
        <v>14.0</v>
      </c>
      <c r="K1669" s="14" t="str">
        <f>IFERROR(__xludf.DUMMYFUNCTION("SPARKLINE(J1669,{""charttype"",""bar"";""color1"",""#FF0000"";""max"",MAX($J$2:$J$2107)})"),"")</f>
        <v/>
      </c>
      <c r="L1669" s="18">
        <v>5.9</v>
      </c>
      <c r="M1669" s="18" t="str">
        <f>IFERROR(__xludf.DUMMYFUNCTION("SPARKLINE(L1669,{""charttype"",""bar"";""color1"",""#FF9900"";""max"",MAX($L$2:$L$2107)})"),"")</f>
        <v/>
      </c>
      <c r="N1669" s="18">
        <v>0.0</v>
      </c>
      <c r="O1669" s="14" t="str">
        <f>IFERROR(__xludf.DUMMYFUNCTION("SPARKLINE(N1669,{""charttype"",""bar"";""color1"",""#0066CC"";""max"",MAX($N$2:$N$2107)})"),"")</f>
        <v/>
      </c>
      <c r="P1669" s="16">
        <v>136493.1</v>
      </c>
      <c r="Q1669" s="19">
        <v>95.23322</v>
      </c>
      <c r="R1669" s="21">
        <f t="shared" si="5"/>
        <v>12998677.42</v>
      </c>
    </row>
    <row r="1670">
      <c r="A1670" s="6">
        <v>43673.0</v>
      </c>
      <c r="B1670" s="14" t="str">
        <f t="shared" si="1"/>
        <v>Saturday</v>
      </c>
      <c r="C1670" s="14" t="str">
        <f t="shared" si="2"/>
        <v>July</v>
      </c>
      <c r="D1670" s="15" t="str">
        <f t="shared" si="3"/>
        <v>2019</v>
      </c>
      <c r="E1670" s="16">
        <f t="shared" si="4"/>
        <v>30</v>
      </c>
      <c r="F1670" s="14" t="str">
        <f>VLOOKUP(A1670,'_Holidays'!A1670:B3775,2,FALSE)</f>
        <v>Y</v>
      </c>
      <c r="G1670" s="17" t="str">
        <f>VLOOKUP(A1670,'_Holidays'!A1670:C3775,3,FALSE)</f>
        <v>N</v>
      </c>
      <c r="H1670" s="18">
        <v>9.8</v>
      </c>
      <c r="I1670" s="14" t="str">
        <f>IFERROR(__xludf.DUMMYFUNCTION("SPARKLINE(H1670,{""charttype"",""bar"";""color1"",""#00CCFF"";""max"",MAX($H$2:$H$2107)})"),"")</f>
        <v/>
      </c>
      <c r="J1670" s="18">
        <v>15.3</v>
      </c>
      <c r="K1670" s="14" t="str">
        <f>IFERROR(__xludf.DUMMYFUNCTION("SPARKLINE(J1670,{""charttype"",""bar"";""color1"",""#FF0000"";""max"",MAX($J$2:$J$2107)})"),"")</f>
        <v/>
      </c>
      <c r="L1670" s="18">
        <v>8.7</v>
      </c>
      <c r="M1670" s="18" t="str">
        <f>IFERROR(__xludf.DUMMYFUNCTION("SPARKLINE(L1670,{""charttype"",""bar"";""color1"",""#FF9900"";""max"",MAX($L$2:$L$2107)})"),"")</f>
        <v/>
      </c>
      <c r="N1670" s="18">
        <v>6.8</v>
      </c>
      <c r="O1670" s="14" t="str">
        <f>IFERROR(__xludf.DUMMYFUNCTION("SPARKLINE(N1670,{""charttype"",""bar"";""color1"",""#0066CC"";""max"",MAX($N$2:$N$2107)})"),"")</f>
        <v/>
      </c>
      <c r="P1670" s="16">
        <v>121958.7</v>
      </c>
      <c r="Q1670" s="19">
        <v>94.37587</v>
      </c>
      <c r="R1670" s="21">
        <f t="shared" si="5"/>
        <v>11509958.42</v>
      </c>
    </row>
    <row r="1671">
      <c r="A1671" s="6">
        <v>43674.0</v>
      </c>
      <c r="B1671" s="14" t="str">
        <f t="shared" si="1"/>
        <v>Sunday</v>
      </c>
      <c r="C1671" s="14" t="str">
        <f t="shared" si="2"/>
        <v>July</v>
      </c>
      <c r="D1671" s="15" t="str">
        <f t="shared" si="3"/>
        <v>2019</v>
      </c>
      <c r="E1671" s="16">
        <f t="shared" si="4"/>
        <v>31</v>
      </c>
      <c r="F1671" s="14" t="str">
        <f>VLOOKUP(A1671,'_Holidays'!A1671:B3776,2,FALSE)</f>
        <v>Y</v>
      </c>
      <c r="G1671" s="17" t="str">
        <f>VLOOKUP(A1671,'_Holidays'!A1671:C3776,3,FALSE)</f>
        <v>N</v>
      </c>
      <c r="H1671" s="18">
        <v>6.6</v>
      </c>
      <c r="I1671" s="14" t="str">
        <f>IFERROR(__xludf.DUMMYFUNCTION("SPARKLINE(H1671,{""charttype"",""bar"";""color1"",""#00CCFF"";""max"",MAX($H$2:$H$2107)})"),"")</f>
        <v/>
      </c>
      <c r="J1671" s="18">
        <v>15.1</v>
      </c>
      <c r="K1671" s="14" t="str">
        <f>IFERROR(__xludf.DUMMYFUNCTION("SPARKLINE(J1671,{""charttype"",""bar"";""color1"",""#FF0000"";""max"",MAX($J$2:$J$2107)})"),"")</f>
        <v/>
      </c>
      <c r="L1671" s="18">
        <v>10.2</v>
      </c>
      <c r="M1671" s="18" t="str">
        <f>IFERROR(__xludf.DUMMYFUNCTION("SPARKLINE(L1671,{""charttype"",""bar"";""color1"",""#FF9900"";""max"",MAX($L$2:$L$2107)})"),"")</f>
        <v/>
      </c>
      <c r="N1671" s="18">
        <v>0.0</v>
      </c>
      <c r="O1671" s="14" t="str">
        <f>IFERROR(__xludf.DUMMYFUNCTION("SPARKLINE(N1671,{""charttype"",""bar"";""color1"",""#0066CC"";""max"",MAX($N$2:$N$2107)})"),"")</f>
        <v/>
      </c>
      <c r="P1671" s="16">
        <v>118413.1</v>
      </c>
      <c r="Q1671" s="19">
        <v>85.71207</v>
      </c>
      <c r="R1671" s="21">
        <f t="shared" si="5"/>
        <v>10149431.92</v>
      </c>
    </row>
    <row r="1672">
      <c r="A1672" s="6">
        <v>43675.0</v>
      </c>
      <c r="B1672" s="14" t="str">
        <f t="shared" si="1"/>
        <v>Monday</v>
      </c>
      <c r="C1672" s="14" t="str">
        <f t="shared" si="2"/>
        <v>July</v>
      </c>
      <c r="D1672" s="15" t="str">
        <f t="shared" si="3"/>
        <v>2019</v>
      </c>
      <c r="E1672" s="16">
        <f t="shared" si="4"/>
        <v>31</v>
      </c>
      <c r="F1672" s="14" t="str">
        <f>VLOOKUP(A1672,'_Holidays'!A1672:B3777,2,FALSE)</f>
        <v>Y</v>
      </c>
      <c r="G1672" s="17" t="str">
        <f>VLOOKUP(A1672,'_Holidays'!A1672:C3777,3,FALSE)</f>
        <v>N</v>
      </c>
      <c r="H1672" s="18">
        <v>8.9</v>
      </c>
      <c r="I1672" s="14" t="str">
        <f>IFERROR(__xludf.DUMMYFUNCTION("SPARKLINE(H1672,{""charttype"",""bar"";""color1"",""#00CCFF"";""max"",MAX($H$2:$H$2107)})"),"")</f>
        <v/>
      </c>
      <c r="J1672" s="18">
        <v>14.6</v>
      </c>
      <c r="K1672" s="14" t="str">
        <f>IFERROR(__xludf.DUMMYFUNCTION("SPARKLINE(J1672,{""charttype"",""bar"";""color1"",""#FF0000"";""max"",MAX($J$2:$J$2107)})"),"")</f>
        <v/>
      </c>
      <c r="L1672" s="18">
        <v>9.9</v>
      </c>
      <c r="M1672" s="18" t="str">
        <f>IFERROR(__xludf.DUMMYFUNCTION("SPARKLINE(L1672,{""charttype"",""bar"";""color1"",""#FF9900"";""max"",MAX($L$2:$L$2107)})"),"")</f>
        <v/>
      </c>
      <c r="N1672" s="18">
        <v>0.0</v>
      </c>
      <c r="O1672" s="14" t="str">
        <f>IFERROR(__xludf.DUMMYFUNCTION("SPARKLINE(N1672,{""charttype"",""bar"";""color1"",""#0066CC"";""max"",MAX($N$2:$N$2107)})"),"")</f>
        <v/>
      </c>
      <c r="P1672" s="16">
        <v>133205.2</v>
      </c>
      <c r="Q1672" s="19">
        <v>95.87375</v>
      </c>
      <c r="R1672" s="21">
        <f t="shared" si="5"/>
        <v>12770882.04</v>
      </c>
    </row>
    <row r="1673">
      <c r="A1673" s="6">
        <v>43676.0</v>
      </c>
      <c r="B1673" s="14" t="str">
        <f t="shared" si="1"/>
        <v>Tuesday</v>
      </c>
      <c r="C1673" s="14" t="str">
        <f t="shared" si="2"/>
        <v>July</v>
      </c>
      <c r="D1673" s="15" t="str">
        <f t="shared" si="3"/>
        <v>2019</v>
      </c>
      <c r="E1673" s="16">
        <f t="shared" si="4"/>
        <v>31</v>
      </c>
      <c r="F1673" s="14" t="str">
        <f>VLOOKUP(A1673,'_Holidays'!A1673:B3778,2,FALSE)</f>
        <v>Y</v>
      </c>
      <c r="G1673" s="17" t="str">
        <f>VLOOKUP(A1673,'_Holidays'!A1673:C3778,3,FALSE)</f>
        <v>N</v>
      </c>
      <c r="H1673" s="18">
        <v>7.9</v>
      </c>
      <c r="I1673" s="14" t="str">
        <f>IFERROR(__xludf.DUMMYFUNCTION("SPARKLINE(H1673,{""charttype"",""bar"";""color1"",""#00CCFF"";""max"",MAX($H$2:$H$2107)})"),"")</f>
        <v/>
      </c>
      <c r="J1673" s="18">
        <v>12.5</v>
      </c>
      <c r="K1673" s="14" t="str">
        <f>IFERROR(__xludf.DUMMYFUNCTION("SPARKLINE(J1673,{""charttype"",""bar"";""color1"",""#FF0000"";""max"",MAX($J$2:$J$2107)})"),"")</f>
        <v/>
      </c>
      <c r="L1673" s="18">
        <v>8.7</v>
      </c>
      <c r="M1673" s="18" t="str">
        <f>IFERROR(__xludf.DUMMYFUNCTION("SPARKLINE(L1673,{""charttype"",""bar"";""color1"",""#FF9900"";""max"",MAX($L$2:$L$2107)})"),"")</f>
        <v/>
      </c>
      <c r="N1673" s="18">
        <v>0.8</v>
      </c>
      <c r="O1673" s="14" t="str">
        <f>IFERROR(__xludf.DUMMYFUNCTION("SPARKLINE(N1673,{""charttype"",""bar"";""color1"",""#0066CC"";""max"",MAX($N$2:$N$2107)})"),"")</f>
        <v/>
      </c>
      <c r="P1673" s="16">
        <v>138858.0</v>
      </c>
      <c r="Q1673" s="19">
        <v>110.4701</v>
      </c>
      <c r="R1673" s="21">
        <f t="shared" si="5"/>
        <v>15339657.15</v>
      </c>
    </row>
    <row r="1674">
      <c r="A1674" s="6">
        <v>43677.0</v>
      </c>
      <c r="B1674" s="14" t="str">
        <f t="shared" si="1"/>
        <v>Wednesday</v>
      </c>
      <c r="C1674" s="14" t="str">
        <f t="shared" si="2"/>
        <v>July</v>
      </c>
      <c r="D1674" s="15" t="str">
        <f t="shared" si="3"/>
        <v>2019</v>
      </c>
      <c r="E1674" s="16">
        <f t="shared" si="4"/>
        <v>31</v>
      </c>
      <c r="F1674" s="14" t="str">
        <f>VLOOKUP(A1674,'_Holidays'!A1674:B3779,2,FALSE)</f>
        <v>Y</v>
      </c>
      <c r="G1674" s="17" t="str">
        <f>VLOOKUP(A1674,'_Holidays'!A1674:C3779,3,FALSE)</f>
        <v>N</v>
      </c>
      <c r="H1674" s="18">
        <v>3.0</v>
      </c>
      <c r="I1674" s="14" t="str">
        <f>IFERROR(__xludf.DUMMYFUNCTION("SPARKLINE(H1674,{""charttype"",""bar"";""color1"",""#00CCFF"";""max"",MAX($H$2:$H$2107)})"),"")</f>
        <v/>
      </c>
      <c r="J1674" s="18">
        <v>12.5</v>
      </c>
      <c r="K1674" s="14" t="str">
        <f>IFERROR(__xludf.DUMMYFUNCTION("SPARKLINE(J1674,{""charttype"",""bar"";""color1"",""#FF0000"";""max"",MAX($J$2:$J$2107)})"),"")</f>
        <v/>
      </c>
      <c r="L1674" s="18">
        <v>11.3</v>
      </c>
      <c r="M1674" s="18" t="str">
        <f>IFERROR(__xludf.DUMMYFUNCTION("SPARKLINE(L1674,{""charttype"",""bar"";""color1"",""#FF9900"";""max"",MAX($L$2:$L$2107)})"),"")</f>
        <v/>
      </c>
      <c r="N1674" s="18">
        <v>0.0</v>
      </c>
      <c r="O1674" s="14" t="str">
        <f>IFERROR(__xludf.DUMMYFUNCTION("SPARKLINE(N1674,{""charttype"",""bar"";""color1"",""#0066CC"";""max"",MAX($N$2:$N$2107)})"),"")</f>
        <v/>
      </c>
      <c r="P1674" s="16">
        <v>140275.8</v>
      </c>
      <c r="Q1674" s="19">
        <v>153.2668</v>
      </c>
      <c r="R1674" s="21">
        <f t="shared" si="5"/>
        <v>21499622.98</v>
      </c>
    </row>
    <row r="1675">
      <c r="A1675" s="6">
        <v>43678.0</v>
      </c>
      <c r="B1675" s="14" t="str">
        <f t="shared" si="1"/>
        <v>Thursday</v>
      </c>
      <c r="C1675" s="14" t="str">
        <f t="shared" si="2"/>
        <v>August</v>
      </c>
      <c r="D1675" s="15" t="str">
        <f t="shared" si="3"/>
        <v>2019</v>
      </c>
      <c r="E1675" s="16">
        <f t="shared" si="4"/>
        <v>31</v>
      </c>
      <c r="F1675" s="14" t="str">
        <f>VLOOKUP(A1675,'_Holidays'!A1675:B3780,2,FALSE)</f>
        <v>Y</v>
      </c>
      <c r="G1675" s="17" t="str">
        <f>VLOOKUP(A1675,'_Holidays'!A1675:C3780,3,FALSE)</f>
        <v>N</v>
      </c>
      <c r="H1675" s="18">
        <v>5.8</v>
      </c>
      <c r="I1675" s="14" t="str">
        <f>IFERROR(__xludf.DUMMYFUNCTION("SPARKLINE(H1675,{""charttype"",""bar"";""color1"",""#00CCFF"";""max"",MAX($H$2:$H$2107)})"),"")</f>
        <v/>
      </c>
      <c r="J1675" s="18">
        <v>13.8</v>
      </c>
      <c r="K1675" s="14" t="str">
        <f>IFERROR(__xludf.DUMMYFUNCTION("SPARKLINE(J1675,{""charttype"",""bar"";""color1"",""#FF0000"";""max"",MAX($J$2:$J$2107)})"),"")</f>
        <v/>
      </c>
      <c r="L1675" s="18">
        <v>8.6</v>
      </c>
      <c r="M1675" s="18" t="str">
        <f>IFERROR(__xludf.DUMMYFUNCTION("SPARKLINE(L1675,{""charttype"",""bar"";""color1"",""#FF9900"";""max"",MAX($L$2:$L$2107)})"),"")</f>
        <v/>
      </c>
      <c r="N1675" s="18">
        <v>0.0</v>
      </c>
      <c r="O1675" s="14" t="str">
        <f>IFERROR(__xludf.DUMMYFUNCTION("SPARKLINE(N1675,{""charttype"",""bar"";""color1"",""#0066CC"";""max"",MAX($N$2:$N$2107)})"),"")</f>
        <v/>
      </c>
      <c r="P1675" s="16">
        <v>137651.1</v>
      </c>
      <c r="Q1675" s="19">
        <v>98.96701</v>
      </c>
      <c r="R1675" s="21">
        <f t="shared" si="5"/>
        <v>13622917.79</v>
      </c>
    </row>
    <row r="1676">
      <c r="A1676" s="6">
        <v>43679.0</v>
      </c>
      <c r="B1676" s="14" t="str">
        <f t="shared" si="1"/>
        <v>Friday</v>
      </c>
      <c r="C1676" s="14" t="str">
        <f t="shared" si="2"/>
        <v>August</v>
      </c>
      <c r="D1676" s="15" t="str">
        <f t="shared" si="3"/>
        <v>2019</v>
      </c>
      <c r="E1676" s="16">
        <f t="shared" si="4"/>
        <v>31</v>
      </c>
      <c r="F1676" s="14" t="str">
        <f>VLOOKUP(A1676,'_Holidays'!A1676:B3781,2,FALSE)</f>
        <v>Y</v>
      </c>
      <c r="G1676" s="17" t="str">
        <f>VLOOKUP(A1676,'_Holidays'!A1676:C3781,3,FALSE)</f>
        <v>N</v>
      </c>
      <c r="H1676" s="18">
        <v>9.7</v>
      </c>
      <c r="I1676" s="14" t="str">
        <f>IFERROR(__xludf.DUMMYFUNCTION("SPARKLINE(H1676,{""charttype"",""bar"";""color1"",""#00CCFF"";""max"",MAX($H$2:$H$2107)})"),"")</f>
        <v/>
      </c>
      <c r="J1676" s="18">
        <v>12.7</v>
      </c>
      <c r="K1676" s="14" t="str">
        <f>IFERROR(__xludf.DUMMYFUNCTION("SPARKLINE(J1676,{""charttype"",""bar"";""color1"",""#FF0000"";""max"",MAX($J$2:$J$2107)})"),"")</f>
        <v/>
      </c>
      <c r="L1676" s="18">
        <v>7.4</v>
      </c>
      <c r="M1676" s="18" t="str">
        <f>IFERROR(__xludf.DUMMYFUNCTION("SPARKLINE(L1676,{""charttype"",""bar"";""color1"",""#FF9900"";""max"",MAX($L$2:$L$2107)})"),"")</f>
        <v/>
      </c>
      <c r="N1676" s="18">
        <v>0.4</v>
      </c>
      <c r="O1676" s="14" t="str">
        <f>IFERROR(__xludf.DUMMYFUNCTION("SPARKLINE(N1676,{""charttype"",""bar"";""color1"",""#0066CC"";""max"",MAX($N$2:$N$2107)})"),"")</f>
        <v/>
      </c>
      <c r="P1676" s="16">
        <v>135633.9</v>
      </c>
      <c r="Q1676" s="19">
        <v>106.5682</v>
      </c>
      <c r="R1676" s="21">
        <f t="shared" si="5"/>
        <v>14454260.58</v>
      </c>
    </row>
    <row r="1677">
      <c r="A1677" s="6">
        <v>43680.0</v>
      </c>
      <c r="B1677" s="14" t="str">
        <f t="shared" si="1"/>
        <v>Saturday</v>
      </c>
      <c r="C1677" s="14" t="str">
        <f t="shared" si="2"/>
        <v>August</v>
      </c>
      <c r="D1677" s="15" t="str">
        <f t="shared" si="3"/>
        <v>2019</v>
      </c>
      <c r="E1677" s="16">
        <f t="shared" si="4"/>
        <v>31</v>
      </c>
      <c r="F1677" s="14" t="str">
        <f>VLOOKUP(A1677,'_Holidays'!A1677:B3782,2,FALSE)</f>
        <v>Y</v>
      </c>
      <c r="G1677" s="17" t="str">
        <f>VLOOKUP(A1677,'_Holidays'!A1677:C3782,3,FALSE)</f>
        <v>N</v>
      </c>
      <c r="H1677" s="18">
        <v>10.0</v>
      </c>
      <c r="I1677" s="14" t="str">
        <f>IFERROR(__xludf.DUMMYFUNCTION("SPARKLINE(H1677,{""charttype"",""bar"";""color1"",""#00CCFF"";""max"",MAX($H$2:$H$2107)})"),"")</f>
        <v/>
      </c>
      <c r="J1677" s="18">
        <v>13.9</v>
      </c>
      <c r="K1677" s="14" t="str">
        <f>IFERROR(__xludf.DUMMYFUNCTION("SPARKLINE(J1677,{""charttype"",""bar"";""color1"",""#FF0000"";""max"",MAX($J$2:$J$2107)})"),"")</f>
        <v/>
      </c>
      <c r="L1677" s="18">
        <v>6.2</v>
      </c>
      <c r="M1677" s="18" t="str">
        <f>IFERROR(__xludf.DUMMYFUNCTION("SPARKLINE(L1677,{""charttype"",""bar"";""color1"",""#FF9900"";""max"",MAX($L$2:$L$2107)})"),"")</f>
        <v/>
      </c>
      <c r="N1677" s="18">
        <v>0.0</v>
      </c>
      <c r="O1677" s="14" t="str">
        <f>IFERROR(__xludf.DUMMYFUNCTION("SPARKLINE(N1677,{""charttype"",""bar"";""color1"",""#0066CC"";""max"",MAX($N$2:$N$2107)})"),"")</f>
        <v/>
      </c>
      <c r="P1677" s="16">
        <v>119933.7</v>
      </c>
      <c r="Q1677" s="19">
        <v>121.5324</v>
      </c>
      <c r="R1677" s="21">
        <f t="shared" si="5"/>
        <v>14575830.4</v>
      </c>
    </row>
    <row r="1678">
      <c r="A1678" s="6">
        <v>43681.0</v>
      </c>
      <c r="B1678" s="14" t="str">
        <f t="shared" si="1"/>
        <v>Sunday</v>
      </c>
      <c r="C1678" s="14" t="str">
        <f t="shared" si="2"/>
        <v>August</v>
      </c>
      <c r="D1678" s="15" t="str">
        <f t="shared" si="3"/>
        <v>2019</v>
      </c>
      <c r="E1678" s="16">
        <f t="shared" si="4"/>
        <v>32</v>
      </c>
      <c r="F1678" s="14" t="str">
        <f>VLOOKUP(A1678,'_Holidays'!A1678:B3783,2,FALSE)</f>
        <v>Y</v>
      </c>
      <c r="G1678" s="17" t="str">
        <f>VLOOKUP(A1678,'_Holidays'!A1678:C3783,3,FALSE)</f>
        <v>N</v>
      </c>
      <c r="H1678" s="18">
        <v>9.2</v>
      </c>
      <c r="I1678" s="14" t="str">
        <f>IFERROR(__xludf.DUMMYFUNCTION("SPARKLINE(H1678,{""charttype"",""bar"";""color1"",""#00CCFF"";""max"",MAX($H$2:$H$2107)})"),"")</f>
        <v/>
      </c>
      <c r="J1678" s="18">
        <v>13.1</v>
      </c>
      <c r="K1678" s="14" t="str">
        <f>IFERROR(__xludf.DUMMYFUNCTION("SPARKLINE(J1678,{""charttype"",""bar"";""color1"",""#FF0000"";""max"",MAX($J$2:$J$2107)})"),"")</f>
        <v/>
      </c>
      <c r="L1678" s="18">
        <v>7.2</v>
      </c>
      <c r="M1678" s="18" t="str">
        <f>IFERROR(__xludf.DUMMYFUNCTION("SPARKLINE(L1678,{""charttype"",""bar"";""color1"",""#FF9900"";""max"",MAX($L$2:$L$2107)})"),"")</f>
        <v/>
      </c>
      <c r="N1678" s="18">
        <v>1.0</v>
      </c>
      <c r="O1678" s="14" t="str">
        <f>IFERROR(__xludf.DUMMYFUNCTION("SPARKLINE(N1678,{""charttype"",""bar"";""color1"",""#0066CC"";""max"",MAX($N$2:$N$2107)})"),"")</f>
        <v/>
      </c>
      <c r="P1678" s="16">
        <v>120350.2</v>
      </c>
      <c r="Q1678" s="19">
        <v>127.8812</v>
      </c>
      <c r="R1678" s="21">
        <f t="shared" si="5"/>
        <v>15390528</v>
      </c>
    </row>
    <row r="1679">
      <c r="A1679" s="6">
        <v>43682.0</v>
      </c>
      <c r="B1679" s="14" t="str">
        <f t="shared" si="1"/>
        <v>Monday</v>
      </c>
      <c r="C1679" s="14" t="str">
        <f t="shared" si="2"/>
        <v>August</v>
      </c>
      <c r="D1679" s="15" t="str">
        <f t="shared" si="3"/>
        <v>2019</v>
      </c>
      <c r="E1679" s="16">
        <f t="shared" si="4"/>
        <v>32</v>
      </c>
      <c r="F1679" s="14" t="str">
        <f>VLOOKUP(A1679,'_Holidays'!A1679:B3784,2,FALSE)</f>
        <v>Y</v>
      </c>
      <c r="G1679" s="17" t="str">
        <f>VLOOKUP(A1679,'_Holidays'!A1679:C3784,3,FALSE)</f>
        <v>N</v>
      </c>
      <c r="H1679" s="18">
        <v>10.0</v>
      </c>
      <c r="I1679" s="14" t="str">
        <f>IFERROR(__xludf.DUMMYFUNCTION("SPARKLINE(H1679,{""charttype"",""bar"";""color1"",""#00CCFF"";""max"",MAX($H$2:$H$2107)})"),"")</f>
        <v/>
      </c>
      <c r="J1679" s="18">
        <v>15.8</v>
      </c>
      <c r="K1679" s="14" t="str">
        <f>IFERROR(__xludf.DUMMYFUNCTION("SPARKLINE(J1679,{""charttype"",""bar"";""color1"",""#FF0000"";""max"",MAX($J$2:$J$2107)})"),"")</f>
        <v/>
      </c>
      <c r="L1679" s="18">
        <v>10.7</v>
      </c>
      <c r="M1679" s="18" t="str">
        <f>IFERROR(__xludf.DUMMYFUNCTION("SPARKLINE(L1679,{""charttype"",""bar"";""color1"",""#FF9900"";""max"",MAX($L$2:$L$2107)})"),"")</f>
        <v/>
      </c>
      <c r="N1679" s="18">
        <v>0.0</v>
      </c>
      <c r="O1679" s="14" t="str">
        <f>IFERROR(__xludf.DUMMYFUNCTION("SPARKLINE(N1679,{""charttype"",""bar"";""color1"",""#0066CC"";""max"",MAX($N$2:$N$2107)})"),"")</f>
        <v/>
      </c>
      <c r="P1679" s="16">
        <v>125652.1</v>
      </c>
      <c r="Q1679" s="19">
        <v>108.4969</v>
      </c>
      <c r="R1679" s="21">
        <f t="shared" si="5"/>
        <v>13632863.33</v>
      </c>
    </row>
    <row r="1680">
      <c r="A1680" s="6">
        <v>43683.0</v>
      </c>
      <c r="B1680" s="14" t="str">
        <f t="shared" si="1"/>
        <v>Tuesday</v>
      </c>
      <c r="C1680" s="14" t="str">
        <f t="shared" si="2"/>
        <v>August</v>
      </c>
      <c r="D1680" s="15" t="str">
        <f t="shared" si="3"/>
        <v>2019</v>
      </c>
      <c r="E1680" s="16">
        <f t="shared" si="4"/>
        <v>32</v>
      </c>
      <c r="F1680" s="14" t="str">
        <f>VLOOKUP(A1680,'_Holidays'!A1680:B3785,2,FALSE)</f>
        <v>Y</v>
      </c>
      <c r="G1680" s="17" t="str">
        <f>VLOOKUP(A1680,'_Holidays'!A1680:C3785,3,FALSE)</f>
        <v>N</v>
      </c>
      <c r="H1680" s="18">
        <v>9.1</v>
      </c>
      <c r="I1680" s="14" t="str">
        <f>IFERROR(__xludf.DUMMYFUNCTION("SPARKLINE(H1680,{""charttype"",""bar"";""color1"",""#00CCFF"";""max"",MAX($H$2:$H$2107)})"),"")</f>
        <v/>
      </c>
      <c r="J1680" s="18">
        <v>13.5</v>
      </c>
      <c r="K1680" s="14" t="str">
        <f>IFERROR(__xludf.DUMMYFUNCTION("SPARKLINE(J1680,{""charttype"",""bar"";""color1"",""#FF0000"";""max"",MAX($J$2:$J$2107)})"),"")</f>
        <v/>
      </c>
      <c r="L1680" s="18">
        <v>4.5</v>
      </c>
      <c r="M1680" s="18" t="str">
        <f>IFERROR(__xludf.DUMMYFUNCTION("SPARKLINE(L1680,{""charttype"",""bar"";""color1"",""#FF9900"";""max"",MAX($L$2:$L$2107)})"),"")</f>
        <v/>
      </c>
      <c r="N1680" s="18">
        <v>0.4</v>
      </c>
      <c r="O1680" s="14" t="str">
        <f>IFERROR(__xludf.DUMMYFUNCTION("SPARKLINE(N1680,{""charttype"",""bar"";""color1"",""#0066CC"";""max"",MAX($N$2:$N$2107)})"),"")</f>
        <v/>
      </c>
      <c r="P1680" s="16">
        <v>132120.4</v>
      </c>
      <c r="Q1680" s="19">
        <v>89.42781</v>
      </c>
      <c r="R1680" s="21">
        <f t="shared" si="5"/>
        <v>11815238.03</v>
      </c>
    </row>
    <row r="1681">
      <c r="A1681" s="6">
        <v>43684.0</v>
      </c>
      <c r="B1681" s="14" t="str">
        <f t="shared" si="1"/>
        <v>Wednesday</v>
      </c>
      <c r="C1681" s="14" t="str">
        <f t="shared" si="2"/>
        <v>August</v>
      </c>
      <c r="D1681" s="15" t="str">
        <f t="shared" si="3"/>
        <v>2019</v>
      </c>
      <c r="E1681" s="16">
        <f t="shared" si="4"/>
        <v>32</v>
      </c>
      <c r="F1681" s="14" t="str">
        <f>VLOOKUP(A1681,'_Holidays'!A1681:B3786,2,FALSE)</f>
        <v>Y</v>
      </c>
      <c r="G1681" s="17" t="str">
        <f>VLOOKUP(A1681,'_Holidays'!A1681:C3786,3,FALSE)</f>
        <v>N</v>
      </c>
      <c r="H1681" s="18">
        <v>9.3</v>
      </c>
      <c r="I1681" s="14" t="str">
        <f>IFERROR(__xludf.DUMMYFUNCTION("SPARKLINE(H1681,{""charttype"",""bar"";""color1"",""#00CCFF"";""max"",MAX($H$2:$H$2107)})"),"")</f>
        <v/>
      </c>
      <c r="J1681" s="18">
        <v>14.1</v>
      </c>
      <c r="K1681" s="14" t="str">
        <f>IFERROR(__xludf.DUMMYFUNCTION("SPARKLINE(J1681,{""charttype"",""bar"";""color1"",""#FF0000"";""max"",MAX($J$2:$J$2107)})"),"")</f>
        <v/>
      </c>
      <c r="L1681" s="18">
        <v>7.5</v>
      </c>
      <c r="M1681" s="18" t="str">
        <f>IFERROR(__xludf.DUMMYFUNCTION("SPARKLINE(L1681,{""charttype"",""bar"";""color1"",""#FF9900"";""max"",MAX($L$2:$L$2107)})"),"")</f>
        <v/>
      </c>
      <c r="N1681" s="18">
        <v>0.0</v>
      </c>
      <c r="O1681" s="14" t="str">
        <f>IFERROR(__xludf.DUMMYFUNCTION("SPARKLINE(N1681,{""charttype"",""bar"";""color1"",""#0066CC"";""max"",MAX($N$2:$N$2107)})"),"")</f>
        <v/>
      </c>
      <c r="P1681" s="16">
        <v>136315.4</v>
      </c>
      <c r="Q1681" s="19">
        <v>129.2625</v>
      </c>
      <c r="R1681" s="21">
        <f t="shared" si="5"/>
        <v>17620469.39</v>
      </c>
    </row>
    <row r="1682">
      <c r="A1682" s="6">
        <v>43685.0</v>
      </c>
      <c r="B1682" s="14" t="str">
        <f t="shared" si="1"/>
        <v>Thursday</v>
      </c>
      <c r="C1682" s="14" t="str">
        <f t="shared" si="2"/>
        <v>August</v>
      </c>
      <c r="D1682" s="15" t="str">
        <f t="shared" si="3"/>
        <v>2019</v>
      </c>
      <c r="E1682" s="16">
        <f t="shared" si="4"/>
        <v>32</v>
      </c>
      <c r="F1682" s="14" t="str">
        <f>VLOOKUP(A1682,'_Holidays'!A1682:B3787,2,FALSE)</f>
        <v>Y</v>
      </c>
      <c r="G1682" s="17" t="str">
        <f>VLOOKUP(A1682,'_Holidays'!A1682:C3787,3,FALSE)</f>
        <v>N</v>
      </c>
      <c r="H1682" s="18">
        <v>6.7</v>
      </c>
      <c r="I1682" s="14" t="str">
        <f>IFERROR(__xludf.DUMMYFUNCTION("SPARKLINE(H1682,{""charttype"",""bar"";""color1"",""#00CCFF"";""max"",MAX($H$2:$H$2107)})"),"")</f>
        <v/>
      </c>
      <c r="J1682" s="18">
        <v>13.9</v>
      </c>
      <c r="K1682" s="14" t="str">
        <f>IFERROR(__xludf.DUMMYFUNCTION("SPARKLINE(J1682,{""charttype"",""bar"";""color1"",""#FF0000"";""max"",MAX($J$2:$J$2107)})"),"")</f>
        <v/>
      </c>
      <c r="L1682" s="18">
        <v>9.6</v>
      </c>
      <c r="M1682" s="18" t="str">
        <f>IFERROR(__xludf.DUMMYFUNCTION("SPARKLINE(L1682,{""charttype"",""bar"";""color1"",""#FF9900"";""max"",MAX($L$2:$L$2107)})"),"")</f>
        <v/>
      </c>
      <c r="N1682" s="18">
        <v>10.8</v>
      </c>
      <c r="O1682" s="14" t="str">
        <f>IFERROR(__xludf.DUMMYFUNCTION("SPARKLINE(N1682,{""charttype"",""bar"";""color1"",""#0066CC"";""max"",MAX($N$2:$N$2107)})"),"")</f>
        <v/>
      </c>
      <c r="P1682" s="16">
        <v>133004.7</v>
      </c>
      <c r="Q1682" s="19">
        <v>95.4542</v>
      </c>
      <c r="R1682" s="21">
        <f t="shared" si="5"/>
        <v>12695857.23</v>
      </c>
    </row>
    <row r="1683">
      <c r="A1683" s="6">
        <v>43686.0</v>
      </c>
      <c r="B1683" s="14" t="str">
        <f t="shared" si="1"/>
        <v>Friday</v>
      </c>
      <c r="C1683" s="14" t="str">
        <f t="shared" si="2"/>
        <v>August</v>
      </c>
      <c r="D1683" s="15" t="str">
        <f t="shared" si="3"/>
        <v>2019</v>
      </c>
      <c r="E1683" s="16">
        <f t="shared" si="4"/>
        <v>32</v>
      </c>
      <c r="F1683" s="14" t="str">
        <f>VLOOKUP(A1683,'_Holidays'!A1683:B3788,2,FALSE)</f>
        <v>Y</v>
      </c>
      <c r="G1683" s="17" t="str">
        <f>VLOOKUP(A1683,'_Holidays'!A1683:C3788,3,FALSE)</f>
        <v>N</v>
      </c>
      <c r="H1683" s="18">
        <v>7.8</v>
      </c>
      <c r="I1683" s="14" t="str">
        <f>IFERROR(__xludf.DUMMYFUNCTION("SPARKLINE(H1683,{""charttype"",""bar"";""color1"",""#00CCFF"";""max"",MAX($H$2:$H$2107)})"),"")</f>
        <v/>
      </c>
      <c r="J1683" s="18">
        <v>10.1</v>
      </c>
      <c r="K1683" s="14" t="str">
        <f>IFERROR(__xludf.DUMMYFUNCTION("SPARKLINE(J1683,{""charttype"",""bar"";""color1"",""#FF0000"";""max"",MAX($J$2:$J$2107)})"),"")</f>
        <v/>
      </c>
      <c r="L1683" s="18">
        <v>7.3</v>
      </c>
      <c r="M1683" s="18" t="str">
        <f>IFERROR(__xludf.DUMMYFUNCTION("SPARKLINE(L1683,{""charttype"",""bar"";""color1"",""#FF9900"";""max"",MAX($L$2:$L$2107)})"),"")</f>
        <v/>
      </c>
      <c r="N1683" s="18">
        <v>2.0</v>
      </c>
      <c r="O1683" s="14" t="str">
        <f>IFERROR(__xludf.DUMMYFUNCTION("SPARKLINE(N1683,{""charttype"",""bar"";""color1"",""#0066CC"";""max"",MAX($N$2:$N$2107)})"),"")</f>
        <v/>
      </c>
      <c r="P1683" s="16">
        <v>142555.1</v>
      </c>
      <c r="Q1683" s="19">
        <v>119.9575</v>
      </c>
      <c r="R1683" s="21">
        <f t="shared" si="5"/>
        <v>17100553.41</v>
      </c>
    </row>
    <row r="1684">
      <c r="A1684" s="6">
        <v>43687.0</v>
      </c>
      <c r="B1684" s="14" t="str">
        <f t="shared" si="1"/>
        <v>Saturday</v>
      </c>
      <c r="C1684" s="14" t="str">
        <f t="shared" si="2"/>
        <v>August</v>
      </c>
      <c r="D1684" s="15" t="str">
        <f t="shared" si="3"/>
        <v>2019</v>
      </c>
      <c r="E1684" s="16">
        <f t="shared" si="4"/>
        <v>32</v>
      </c>
      <c r="F1684" s="14" t="str">
        <f>VLOOKUP(A1684,'_Holidays'!A1684:B3789,2,FALSE)</f>
        <v>Y</v>
      </c>
      <c r="G1684" s="17" t="str">
        <f>VLOOKUP(A1684,'_Holidays'!A1684:C3789,3,FALSE)</f>
        <v>N</v>
      </c>
      <c r="H1684" s="18">
        <v>5.2</v>
      </c>
      <c r="I1684" s="14" t="str">
        <f>IFERROR(__xludf.DUMMYFUNCTION("SPARKLINE(H1684,{""charttype"",""bar"";""color1"",""#00CCFF"";""max"",MAX($H$2:$H$2107)})"),"")</f>
        <v/>
      </c>
      <c r="J1684" s="18">
        <v>12.5</v>
      </c>
      <c r="K1684" s="14" t="str">
        <f>IFERROR(__xludf.DUMMYFUNCTION("SPARKLINE(J1684,{""charttype"",""bar"";""color1"",""#FF0000"";""max"",MAX($J$2:$J$2107)})"),"")</f>
        <v/>
      </c>
      <c r="L1684" s="18">
        <v>6.6</v>
      </c>
      <c r="M1684" s="18" t="str">
        <f>IFERROR(__xludf.DUMMYFUNCTION("SPARKLINE(L1684,{""charttype"",""bar"";""color1"",""#FF9900"";""max"",MAX($L$2:$L$2107)})"),"")</f>
        <v/>
      </c>
      <c r="N1684" s="18">
        <v>4.2</v>
      </c>
      <c r="O1684" s="14" t="str">
        <f>IFERROR(__xludf.DUMMYFUNCTION("SPARKLINE(N1684,{""charttype"",""bar"";""color1"",""#0066CC"";""max"",MAX($N$2:$N$2107)})"),"")</f>
        <v/>
      </c>
      <c r="P1684" s="16">
        <v>128554.6</v>
      </c>
      <c r="Q1684" s="19">
        <v>94.66881</v>
      </c>
      <c r="R1684" s="21">
        <f t="shared" si="5"/>
        <v>12170111</v>
      </c>
    </row>
    <row r="1685">
      <c r="A1685" s="6">
        <v>43688.0</v>
      </c>
      <c r="B1685" s="14" t="str">
        <f t="shared" si="1"/>
        <v>Sunday</v>
      </c>
      <c r="C1685" s="14" t="str">
        <f t="shared" si="2"/>
        <v>August</v>
      </c>
      <c r="D1685" s="15" t="str">
        <f t="shared" si="3"/>
        <v>2019</v>
      </c>
      <c r="E1685" s="16">
        <f t="shared" si="4"/>
        <v>33</v>
      </c>
      <c r="F1685" s="14" t="str">
        <f>VLOOKUP(A1685,'_Holidays'!A1685:B3790,2,FALSE)</f>
        <v>Y</v>
      </c>
      <c r="G1685" s="17" t="str">
        <f>VLOOKUP(A1685,'_Holidays'!A1685:C3790,3,FALSE)</f>
        <v>N</v>
      </c>
      <c r="H1685" s="18">
        <v>4.8</v>
      </c>
      <c r="I1685" s="14" t="str">
        <f>IFERROR(__xludf.DUMMYFUNCTION("SPARKLINE(H1685,{""charttype"",""bar"";""color1"",""#00CCFF"";""max"",MAX($H$2:$H$2107)})"),"")</f>
        <v/>
      </c>
      <c r="J1685" s="18">
        <v>12.9</v>
      </c>
      <c r="K1685" s="14" t="str">
        <f>IFERROR(__xludf.DUMMYFUNCTION("SPARKLINE(J1685,{""charttype"",""bar"";""color1"",""#FF0000"";""max"",MAX($J$2:$J$2107)})"),"")</f>
        <v/>
      </c>
      <c r="L1685" s="18">
        <v>11.4</v>
      </c>
      <c r="M1685" s="18" t="str">
        <f>IFERROR(__xludf.DUMMYFUNCTION("SPARKLINE(L1685,{""charttype"",""bar"";""color1"",""#FF9900"";""max"",MAX($L$2:$L$2107)})"),"")</f>
        <v/>
      </c>
      <c r="N1685" s="18">
        <v>6.0</v>
      </c>
      <c r="O1685" s="14" t="str">
        <f>IFERROR(__xludf.DUMMYFUNCTION("SPARKLINE(N1685,{""charttype"",""bar"";""color1"",""#0066CC"";""max"",MAX($N$2:$N$2107)})"),"")</f>
        <v/>
      </c>
      <c r="P1685" s="16">
        <v>121028.3</v>
      </c>
      <c r="Q1685" s="19">
        <v>98.10109</v>
      </c>
      <c r="R1685" s="21">
        <f t="shared" si="5"/>
        <v>11873008.15</v>
      </c>
    </row>
    <row r="1686">
      <c r="A1686" s="6">
        <v>43689.0</v>
      </c>
      <c r="B1686" s="14" t="str">
        <f t="shared" si="1"/>
        <v>Monday</v>
      </c>
      <c r="C1686" s="14" t="str">
        <f t="shared" si="2"/>
        <v>August</v>
      </c>
      <c r="D1686" s="15" t="str">
        <f t="shared" si="3"/>
        <v>2019</v>
      </c>
      <c r="E1686" s="16">
        <f t="shared" si="4"/>
        <v>33</v>
      </c>
      <c r="F1686" s="14" t="str">
        <f>VLOOKUP(A1686,'_Holidays'!A1686:B3791,2,FALSE)</f>
        <v>Y</v>
      </c>
      <c r="G1686" s="17" t="str">
        <f>VLOOKUP(A1686,'_Holidays'!A1686:C3791,3,FALSE)</f>
        <v>N</v>
      </c>
      <c r="H1686" s="18">
        <v>6.3</v>
      </c>
      <c r="I1686" s="14" t="str">
        <f>IFERROR(__xludf.DUMMYFUNCTION("SPARKLINE(H1686,{""charttype"",""bar"";""color1"",""#00CCFF"";""max"",MAX($H$2:$H$2107)})"),"")</f>
        <v/>
      </c>
      <c r="J1686" s="18">
        <v>12.0</v>
      </c>
      <c r="K1686" s="14" t="str">
        <f>IFERROR(__xludf.DUMMYFUNCTION("SPARKLINE(J1686,{""charttype"",""bar"";""color1"",""#FF0000"";""max"",MAX($J$2:$J$2107)})"),"")</f>
        <v/>
      </c>
      <c r="L1686" s="18">
        <v>9.9</v>
      </c>
      <c r="M1686" s="18" t="str">
        <f>IFERROR(__xludf.DUMMYFUNCTION("SPARKLINE(L1686,{""charttype"",""bar"";""color1"",""#FF9900"";""max"",MAX($L$2:$L$2107)})"),"")</f>
        <v/>
      </c>
      <c r="N1686" s="18">
        <v>8.8</v>
      </c>
      <c r="O1686" s="14" t="str">
        <f>IFERROR(__xludf.DUMMYFUNCTION("SPARKLINE(N1686,{""charttype"",""bar"";""color1"",""#0066CC"";""max"",MAX($N$2:$N$2107)})"),"")</f>
        <v/>
      </c>
      <c r="P1686" s="16">
        <v>136683.4</v>
      </c>
      <c r="Q1686" s="19">
        <v>163.3616</v>
      </c>
      <c r="R1686" s="21">
        <f t="shared" si="5"/>
        <v>22328818.92</v>
      </c>
    </row>
    <row r="1687">
      <c r="A1687" s="6">
        <v>43690.0</v>
      </c>
      <c r="B1687" s="14" t="str">
        <f t="shared" si="1"/>
        <v>Tuesday</v>
      </c>
      <c r="C1687" s="14" t="str">
        <f t="shared" si="2"/>
        <v>August</v>
      </c>
      <c r="D1687" s="15" t="str">
        <f t="shared" si="3"/>
        <v>2019</v>
      </c>
      <c r="E1687" s="16">
        <f t="shared" si="4"/>
        <v>33</v>
      </c>
      <c r="F1687" s="14" t="str">
        <f>VLOOKUP(A1687,'_Holidays'!A1687:B3792,2,FALSE)</f>
        <v>Y</v>
      </c>
      <c r="G1687" s="17" t="str">
        <f>VLOOKUP(A1687,'_Holidays'!A1687:C3792,3,FALSE)</f>
        <v>N</v>
      </c>
      <c r="H1687" s="18">
        <v>8.8</v>
      </c>
      <c r="I1687" s="14" t="str">
        <f>IFERROR(__xludf.DUMMYFUNCTION("SPARKLINE(H1687,{""charttype"",""bar"";""color1"",""#00CCFF"";""max"",MAX($H$2:$H$2107)})"),"")</f>
        <v/>
      </c>
      <c r="J1687" s="18">
        <v>13.1</v>
      </c>
      <c r="K1687" s="14" t="str">
        <f>IFERROR(__xludf.DUMMYFUNCTION("SPARKLINE(J1687,{""charttype"",""bar"";""color1"",""#FF0000"";""max"",MAX($J$2:$J$2107)})"),"")</f>
        <v/>
      </c>
      <c r="L1687" s="18">
        <v>7.0</v>
      </c>
      <c r="M1687" s="18" t="str">
        <f>IFERROR(__xludf.DUMMYFUNCTION("SPARKLINE(L1687,{""charttype"",""bar"";""color1"",""#FF9900"";""max"",MAX($L$2:$L$2107)})"),"")</f>
        <v/>
      </c>
      <c r="N1687" s="18">
        <v>0.0</v>
      </c>
      <c r="O1687" s="14" t="str">
        <f>IFERROR(__xludf.DUMMYFUNCTION("SPARKLINE(N1687,{""charttype"",""bar"";""color1"",""#0066CC"";""max"",MAX($N$2:$N$2107)})"),"")</f>
        <v/>
      </c>
      <c r="P1687" s="16">
        <v>141474.3</v>
      </c>
      <c r="Q1687" s="19">
        <v>267.3476</v>
      </c>
      <c r="R1687" s="21">
        <f t="shared" si="5"/>
        <v>37822814.57</v>
      </c>
    </row>
    <row r="1688">
      <c r="A1688" s="6">
        <v>43691.0</v>
      </c>
      <c r="B1688" s="14" t="str">
        <f t="shared" si="1"/>
        <v>Wednesday</v>
      </c>
      <c r="C1688" s="14" t="str">
        <f t="shared" si="2"/>
        <v>August</v>
      </c>
      <c r="D1688" s="15" t="str">
        <f t="shared" si="3"/>
        <v>2019</v>
      </c>
      <c r="E1688" s="16">
        <f t="shared" si="4"/>
        <v>33</v>
      </c>
      <c r="F1688" s="14" t="str">
        <f>VLOOKUP(A1688,'_Holidays'!A1688:B3793,2,FALSE)</f>
        <v>Y</v>
      </c>
      <c r="G1688" s="17" t="str">
        <f>VLOOKUP(A1688,'_Holidays'!A1688:C3793,3,FALSE)</f>
        <v>N</v>
      </c>
      <c r="H1688" s="18">
        <v>9.1</v>
      </c>
      <c r="I1688" s="14" t="str">
        <f>IFERROR(__xludf.DUMMYFUNCTION("SPARKLINE(H1688,{""charttype"",""bar"";""color1"",""#00CCFF"";""max"",MAX($H$2:$H$2107)})"),"")</f>
        <v/>
      </c>
      <c r="J1688" s="18">
        <v>13.8</v>
      </c>
      <c r="K1688" s="14" t="str">
        <f>IFERROR(__xludf.DUMMYFUNCTION("SPARKLINE(J1688,{""charttype"",""bar"";""color1"",""#FF0000"";""max"",MAX($J$2:$J$2107)})"),"")</f>
        <v/>
      </c>
      <c r="L1688" s="18">
        <v>6.7</v>
      </c>
      <c r="M1688" s="18" t="str">
        <f>IFERROR(__xludf.DUMMYFUNCTION("SPARKLINE(L1688,{""charttype"",""bar"";""color1"",""#FF9900"";""max"",MAX($L$2:$L$2107)})"),"")</f>
        <v/>
      </c>
      <c r="N1688" s="18">
        <v>0.2</v>
      </c>
      <c r="O1688" s="14" t="str">
        <f>IFERROR(__xludf.DUMMYFUNCTION("SPARKLINE(N1688,{""charttype"",""bar"";""color1"",""#0066CC"";""max"",MAX($N$2:$N$2107)})"),"")</f>
        <v/>
      </c>
      <c r="P1688" s="16">
        <v>134681.4</v>
      </c>
      <c r="Q1688" s="19">
        <v>123.8521</v>
      </c>
      <c r="R1688" s="21">
        <f t="shared" si="5"/>
        <v>16680574.22</v>
      </c>
    </row>
    <row r="1689">
      <c r="A1689" s="6">
        <v>43692.0</v>
      </c>
      <c r="B1689" s="14" t="str">
        <f t="shared" si="1"/>
        <v>Thursday</v>
      </c>
      <c r="C1689" s="14" t="str">
        <f t="shared" si="2"/>
        <v>August</v>
      </c>
      <c r="D1689" s="15" t="str">
        <f t="shared" si="3"/>
        <v>2019</v>
      </c>
      <c r="E1689" s="16">
        <f t="shared" si="4"/>
        <v>33</v>
      </c>
      <c r="F1689" s="14" t="str">
        <f>VLOOKUP(A1689,'_Holidays'!A1689:B3794,2,FALSE)</f>
        <v>Y</v>
      </c>
      <c r="G1689" s="17" t="str">
        <f>VLOOKUP(A1689,'_Holidays'!A1689:C3794,3,FALSE)</f>
        <v>N</v>
      </c>
      <c r="H1689" s="18">
        <v>7.3</v>
      </c>
      <c r="I1689" s="14" t="str">
        <f>IFERROR(__xludf.DUMMYFUNCTION("SPARKLINE(H1689,{""charttype"",""bar"";""color1"",""#00CCFF"";""max"",MAX($H$2:$H$2107)})"),"")</f>
        <v/>
      </c>
      <c r="J1689" s="18">
        <v>16.2</v>
      </c>
      <c r="K1689" s="14" t="str">
        <f>IFERROR(__xludf.DUMMYFUNCTION("SPARKLINE(J1689,{""charttype"",""bar"";""color1"",""#FF0000"";""max"",MAX($J$2:$J$2107)})"),"")</f>
        <v/>
      </c>
      <c r="L1689" s="18">
        <v>10.5</v>
      </c>
      <c r="M1689" s="18" t="str">
        <f>IFERROR(__xludf.DUMMYFUNCTION("SPARKLINE(L1689,{""charttype"",""bar"";""color1"",""#FF9900"";""max"",MAX($L$2:$L$2107)})"),"")</f>
        <v/>
      </c>
      <c r="N1689" s="18">
        <v>0.0</v>
      </c>
      <c r="O1689" s="14" t="str">
        <f>IFERROR(__xludf.DUMMYFUNCTION("SPARKLINE(N1689,{""charttype"",""bar"";""color1"",""#0066CC"";""max"",MAX($N$2:$N$2107)})"),"")</f>
        <v/>
      </c>
      <c r="P1689" s="16">
        <v>128119.7</v>
      </c>
      <c r="Q1689" s="19">
        <v>76.35098</v>
      </c>
      <c r="R1689" s="21">
        <f t="shared" si="5"/>
        <v>9782064.652</v>
      </c>
    </row>
    <row r="1690">
      <c r="A1690" s="6">
        <v>43693.0</v>
      </c>
      <c r="B1690" s="14" t="str">
        <f t="shared" si="1"/>
        <v>Friday</v>
      </c>
      <c r="C1690" s="14" t="str">
        <f t="shared" si="2"/>
        <v>August</v>
      </c>
      <c r="D1690" s="15" t="str">
        <f t="shared" si="3"/>
        <v>2019</v>
      </c>
      <c r="E1690" s="16">
        <f t="shared" si="4"/>
        <v>33</v>
      </c>
      <c r="F1690" s="14" t="str">
        <f>VLOOKUP(A1690,'_Holidays'!A1690:B3795,2,FALSE)</f>
        <v>Y</v>
      </c>
      <c r="G1690" s="17" t="str">
        <f>VLOOKUP(A1690,'_Holidays'!A1690:C3795,3,FALSE)</f>
        <v>N</v>
      </c>
      <c r="H1690" s="18">
        <v>10.6</v>
      </c>
      <c r="I1690" s="14" t="str">
        <f>IFERROR(__xludf.DUMMYFUNCTION("SPARKLINE(H1690,{""charttype"",""bar"";""color1"",""#00CCFF"";""max"",MAX($H$2:$H$2107)})"),"")</f>
        <v/>
      </c>
      <c r="J1690" s="18">
        <v>16.9</v>
      </c>
      <c r="K1690" s="14" t="str">
        <f>IFERROR(__xludf.DUMMYFUNCTION("SPARKLINE(J1690,{""charttype"",""bar"";""color1"",""#FF0000"";""max"",MAX($J$2:$J$2107)})"),"")</f>
        <v/>
      </c>
      <c r="L1690" s="18">
        <v>6.3</v>
      </c>
      <c r="M1690" s="18" t="str">
        <f>IFERROR(__xludf.DUMMYFUNCTION("SPARKLINE(L1690,{""charttype"",""bar"";""color1"",""#FF9900"";""max"",MAX($L$2:$L$2107)})"),"")</f>
        <v/>
      </c>
      <c r="N1690" s="18">
        <v>0.0</v>
      </c>
      <c r="O1690" s="14" t="str">
        <f>IFERROR(__xludf.DUMMYFUNCTION("SPARKLINE(N1690,{""charttype"",""bar"";""color1"",""#0066CC"";""max"",MAX($N$2:$N$2107)})"),"")</f>
        <v/>
      </c>
      <c r="P1690" s="16">
        <v>129781.2</v>
      </c>
      <c r="Q1690" s="19">
        <v>100.0116</v>
      </c>
      <c r="R1690" s="21">
        <f t="shared" si="5"/>
        <v>12979625.46</v>
      </c>
    </row>
    <row r="1691">
      <c r="A1691" s="6">
        <v>43694.0</v>
      </c>
      <c r="B1691" s="14" t="str">
        <f t="shared" si="1"/>
        <v>Saturday</v>
      </c>
      <c r="C1691" s="14" t="str">
        <f t="shared" si="2"/>
        <v>August</v>
      </c>
      <c r="D1691" s="15" t="str">
        <f t="shared" si="3"/>
        <v>2019</v>
      </c>
      <c r="E1691" s="16">
        <f t="shared" si="4"/>
        <v>33</v>
      </c>
      <c r="F1691" s="14" t="str">
        <f>VLOOKUP(A1691,'_Holidays'!A1691:B3796,2,FALSE)</f>
        <v>Y</v>
      </c>
      <c r="G1691" s="17" t="str">
        <f>VLOOKUP(A1691,'_Holidays'!A1691:C3796,3,FALSE)</f>
        <v>N</v>
      </c>
      <c r="H1691" s="18">
        <v>7.0</v>
      </c>
      <c r="I1691" s="14" t="str">
        <f>IFERROR(__xludf.DUMMYFUNCTION("SPARKLINE(H1691,{""charttype"",""bar"";""color1"",""#00CCFF"";""max"",MAX($H$2:$H$2107)})"),"")</f>
        <v/>
      </c>
      <c r="J1691" s="18">
        <v>16.5</v>
      </c>
      <c r="K1691" s="14" t="str">
        <f>IFERROR(__xludf.DUMMYFUNCTION("SPARKLINE(J1691,{""charttype"",""bar"";""color1"",""#FF0000"";""max"",MAX($J$2:$J$2107)})"),"")</f>
        <v/>
      </c>
      <c r="L1691" s="18">
        <v>13.4</v>
      </c>
      <c r="M1691" s="18" t="str">
        <f>IFERROR(__xludf.DUMMYFUNCTION("SPARKLINE(L1691,{""charttype"",""bar"";""color1"",""#FF9900"";""max"",MAX($L$2:$L$2107)})"),"")</f>
        <v/>
      </c>
      <c r="N1691" s="18">
        <v>3.8</v>
      </c>
      <c r="O1691" s="14" t="str">
        <f>IFERROR(__xludf.DUMMYFUNCTION("SPARKLINE(N1691,{""charttype"",""bar"";""color1"",""#0066CC"";""max"",MAX($N$2:$N$2107)})"),"")</f>
        <v/>
      </c>
      <c r="P1691" s="16">
        <v>115460.6</v>
      </c>
      <c r="Q1691" s="19">
        <v>75.49141</v>
      </c>
      <c r="R1691" s="21">
        <f t="shared" si="5"/>
        <v>8716283.493</v>
      </c>
    </row>
    <row r="1692">
      <c r="A1692" s="6">
        <v>43695.0</v>
      </c>
      <c r="B1692" s="14" t="str">
        <f t="shared" si="1"/>
        <v>Sunday</v>
      </c>
      <c r="C1692" s="14" t="str">
        <f t="shared" si="2"/>
        <v>August</v>
      </c>
      <c r="D1692" s="15" t="str">
        <f t="shared" si="3"/>
        <v>2019</v>
      </c>
      <c r="E1692" s="16">
        <f t="shared" si="4"/>
        <v>34</v>
      </c>
      <c r="F1692" s="14" t="str">
        <f>VLOOKUP(A1692,'_Holidays'!A1692:B3797,2,FALSE)</f>
        <v>Y</v>
      </c>
      <c r="G1692" s="17" t="str">
        <f>VLOOKUP(A1692,'_Holidays'!A1692:C3797,3,FALSE)</f>
        <v>N</v>
      </c>
      <c r="H1692" s="18">
        <v>8.8</v>
      </c>
      <c r="I1692" s="14" t="str">
        <f>IFERROR(__xludf.DUMMYFUNCTION("SPARKLINE(H1692,{""charttype"",""bar"";""color1"",""#00CCFF"";""max"",MAX($H$2:$H$2107)})"),"")</f>
        <v/>
      </c>
      <c r="J1692" s="18">
        <v>19.4</v>
      </c>
      <c r="K1692" s="14" t="str">
        <f>IFERROR(__xludf.DUMMYFUNCTION("SPARKLINE(J1692,{""charttype"",""bar"";""color1"",""#FF0000"";""max"",MAX($J$2:$J$2107)})"),"")</f>
        <v/>
      </c>
      <c r="L1692" s="18">
        <v>9.3</v>
      </c>
      <c r="M1692" s="18" t="str">
        <f>IFERROR(__xludf.DUMMYFUNCTION("SPARKLINE(L1692,{""charttype"",""bar"";""color1"",""#FF9900"";""max"",MAX($L$2:$L$2107)})"),"")</f>
        <v/>
      </c>
      <c r="N1692" s="18">
        <v>0.0</v>
      </c>
      <c r="O1692" s="14" t="str">
        <f>IFERROR(__xludf.DUMMYFUNCTION("SPARKLINE(N1692,{""charttype"",""bar"";""color1"",""#0066CC"";""max"",MAX($N$2:$N$2107)})"),"")</f>
        <v/>
      </c>
      <c r="P1692" s="16">
        <v>110816.4</v>
      </c>
      <c r="Q1692" s="19">
        <v>52.02449</v>
      </c>
      <c r="R1692" s="21">
        <f t="shared" si="5"/>
        <v>5765166.694</v>
      </c>
    </row>
    <row r="1693">
      <c r="A1693" s="6">
        <v>43696.0</v>
      </c>
      <c r="B1693" s="14" t="str">
        <f t="shared" si="1"/>
        <v>Monday</v>
      </c>
      <c r="C1693" s="14" t="str">
        <f t="shared" si="2"/>
        <v>August</v>
      </c>
      <c r="D1693" s="15" t="str">
        <f t="shared" si="3"/>
        <v>2019</v>
      </c>
      <c r="E1693" s="16">
        <f t="shared" si="4"/>
        <v>34</v>
      </c>
      <c r="F1693" s="14" t="str">
        <f>VLOOKUP(A1693,'_Holidays'!A1693:B3798,2,FALSE)</f>
        <v>Y</v>
      </c>
      <c r="G1693" s="17" t="str">
        <f>VLOOKUP(A1693,'_Holidays'!A1693:C3798,3,FALSE)</f>
        <v>N</v>
      </c>
      <c r="H1693" s="18">
        <v>5.8</v>
      </c>
      <c r="I1693" s="14" t="str">
        <f>IFERROR(__xludf.DUMMYFUNCTION("SPARKLINE(H1693,{""charttype"",""bar"";""color1"",""#00CCFF"";""max"",MAX($H$2:$H$2107)})"),"")</f>
        <v/>
      </c>
      <c r="J1693" s="18">
        <v>12.3</v>
      </c>
      <c r="K1693" s="14" t="str">
        <f>IFERROR(__xludf.DUMMYFUNCTION("SPARKLINE(J1693,{""charttype"",""bar"";""color1"",""#FF0000"";""max"",MAX($J$2:$J$2107)})"),"")</f>
        <v/>
      </c>
      <c r="L1693" s="18">
        <v>12.8</v>
      </c>
      <c r="M1693" s="18" t="str">
        <f>IFERROR(__xludf.DUMMYFUNCTION("SPARKLINE(L1693,{""charttype"",""bar"";""color1"",""#FF9900"";""max"",MAX($L$2:$L$2107)})"),"")</f>
        <v/>
      </c>
      <c r="N1693" s="18">
        <v>4.0</v>
      </c>
      <c r="O1693" s="14" t="str">
        <f>IFERROR(__xludf.DUMMYFUNCTION("SPARKLINE(N1693,{""charttype"",""bar"";""color1"",""#0066CC"";""max"",MAX($N$2:$N$2107)})"),"")</f>
        <v/>
      </c>
      <c r="P1693" s="16">
        <v>131067.3</v>
      </c>
      <c r="Q1693" s="19">
        <v>81.72363</v>
      </c>
      <c r="R1693" s="21">
        <f t="shared" si="5"/>
        <v>10711295.53</v>
      </c>
    </row>
    <row r="1694">
      <c r="A1694" s="6">
        <v>43697.0</v>
      </c>
      <c r="B1694" s="14" t="str">
        <f t="shared" si="1"/>
        <v>Tuesday</v>
      </c>
      <c r="C1694" s="14" t="str">
        <f t="shared" si="2"/>
        <v>August</v>
      </c>
      <c r="D1694" s="15" t="str">
        <f t="shared" si="3"/>
        <v>2019</v>
      </c>
      <c r="E1694" s="16">
        <f t="shared" si="4"/>
        <v>34</v>
      </c>
      <c r="F1694" s="14" t="str">
        <f>VLOOKUP(A1694,'_Holidays'!A1694:B3799,2,FALSE)</f>
        <v>Y</v>
      </c>
      <c r="G1694" s="17" t="str">
        <f>VLOOKUP(A1694,'_Holidays'!A1694:C3799,3,FALSE)</f>
        <v>N</v>
      </c>
      <c r="H1694" s="18">
        <v>7.6</v>
      </c>
      <c r="I1694" s="14" t="str">
        <f>IFERROR(__xludf.DUMMYFUNCTION("SPARKLINE(H1694,{""charttype"",""bar"";""color1"",""#00CCFF"";""max"",MAX($H$2:$H$2107)})"),"")</f>
        <v/>
      </c>
      <c r="J1694" s="18">
        <v>17.0</v>
      </c>
      <c r="K1694" s="14" t="str">
        <f>IFERROR(__xludf.DUMMYFUNCTION("SPARKLINE(J1694,{""charttype"",""bar"";""color1"",""#FF0000"";""max"",MAX($J$2:$J$2107)})"),"")</f>
        <v/>
      </c>
      <c r="L1694" s="18">
        <v>7.2</v>
      </c>
      <c r="M1694" s="18" t="str">
        <f>IFERROR(__xludf.DUMMYFUNCTION("SPARKLINE(L1694,{""charttype"",""bar"";""color1"",""#FF9900"";""max"",MAX($L$2:$L$2107)})"),"")</f>
        <v/>
      </c>
      <c r="N1694" s="18">
        <v>0.4</v>
      </c>
      <c r="O1694" s="14" t="str">
        <f>IFERROR(__xludf.DUMMYFUNCTION("SPARKLINE(N1694,{""charttype"",""bar"";""color1"",""#0066CC"";""max"",MAX($N$2:$N$2107)})"),"")</f>
        <v/>
      </c>
      <c r="P1694" s="16">
        <v>131438.6</v>
      </c>
      <c r="Q1694" s="19">
        <v>61.92655</v>
      </c>
      <c r="R1694" s="21">
        <f t="shared" si="5"/>
        <v>8139539.035</v>
      </c>
    </row>
    <row r="1695">
      <c r="A1695" s="6">
        <v>43698.0</v>
      </c>
      <c r="B1695" s="14" t="str">
        <f t="shared" si="1"/>
        <v>Wednesday</v>
      </c>
      <c r="C1695" s="14" t="str">
        <f t="shared" si="2"/>
        <v>August</v>
      </c>
      <c r="D1695" s="15" t="str">
        <f t="shared" si="3"/>
        <v>2019</v>
      </c>
      <c r="E1695" s="16">
        <f t="shared" si="4"/>
        <v>34</v>
      </c>
      <c r="F1695" s="14" t="str">
        <f>VLOOKUP(A1695,'_Holidays'!A1695:B3800,2,FALSE)</f>
        <v>Y</v>
      </c>
      <c r="G1695" s="17" t="str">
        <f>VLOOKUP(A1695,'_Holidays'!A1695:C3800,3,FALSE)</f>
        <v>N</v>
      </c>
      <c r="H1695" s="18">
        <v>11.5</v>
      </c>
      <c r="I1695" s="14" t="str">
        <f>IFERROR(__xludf.DUMMYFUNCTION("SPARKLINE(H1695,{""charttype"",""bar"";""color1"",""#00CCFF"";""max"",MAX($H$2:$H$2107)})"),"")</f>
        <v/>
      </c>
      <c r="J1695" s="18">
        <v>16.6</v>
      </c>
      <c r="K1695" s="14" t="str">
        <f>IFERROR(__xludf.DUMMYFUNCTION("SPARKLINE(J1695,{""charttype"",""bar"";""color1"",""#FF0000"";""max"",MAX($J$2:$J$2107)})"),"")</f>
        <v/>
      </c>
      <c r="L1695" s="18">
        <v>11.5</v>
      </c>
      <c r="M1695" s="18" t="str">
        <f>IFERROR(__xludf.DUMMYFUNCTION("SPARKLINE(L1695,{""charttype"",""bar"";""color1"",""#FF9900"";""max"",MAX($L$2:$L$2107)})"),"")</f>
        <v/>
      </c>
      <c r="N1695" s="18">
        <v>0.2</v>
      </c>
      <c r="O1695" s="14" t="str">
        <f>IFERROR(__xludf.DUMMYFUNCTION("SPARKLINE(N1695,{""charttype"",""bar"";""color1"",""#0066CC"";""max"",MAX($N$2:$N$2107)})"),"")</f>
        <v/>
      </c>
      <c r="P1695" s="16">
        <v>120747.1</v>
      </c>
      <c r="Q1695" s="19">
        <v>54.38688</v>
      </c>
      <c r="R1695" s="21">
        <f t="shared" si="5"/>
        <v>6567058.038</v>
      </c>
    </row>
    <row r="1696">
      <c r="A1696" s="6">
        <v>43699.0</v>
      </c>
      <c r="B1696" s="14" t="str">
        <f t="shared" si="1"/>
        <v>Thursday</v>
      </c>
      <c r="C1696" s="14" t="str">
        <f t="shared" si="2"/>
        <v>August</v>
      </c>
      <c r="D1696" s="15" t="str">
        <f t="shared" si="3"/>
        <v>2019</v>
      </c>
      <c r="E1696" s="16">
        <f t="shared" si="4"/>
        <v>34</v>
      </c>
      <c r="F1696" s="14" t="str">
        <f>VLOOKUP(A1696,'_Holidays'!A1696:B3801,2,FALSE)</f>
        <v>Y</v>
      </c>
      <c r="G1696" s="17" t="str">
        <f>VLOOKUP(A1696,'_Holidays'!A1696:C3801,3,FALSE)</f>
        <v>N</v>
      </c>
      <c r="H1696" s="18">
        <v>9.6</v>
      </c>
      <c r="I1696" s="14" t="str">
        <f>IFERROR(__xludf.DUMMYFUNCTION("SPARKLINE(H1696,{""charttype"",""bar"";""color1"",""#00CCFF"";""max"",MAX($H$2:$H$2107)})"),"")</f>
        <v/>
      </c>
      <c r="J1696" s="18">
        <v>13.0</v>
      </c>
      <c r="K1696" s="14" t="str">
        <f>IFERROR(__xludf.DUMMYFUNCTION("SPARKLINE(J1696,{""charttype"",""bar"";""color1"",""#FF0000"";""max"",MAX($J$2:$J$2107)})"),"")</f>
        <v/>
      </c>
      <c r="L1696" s="18">
        <v>11.3</v>
      </c>
      <c r="M1696" s="18" t="str">
        <f>IFERROR(__xludf.DUMMYFUNCTION("SPARKLINE(L1696,{""charttype"",""bar"";""color1"",""#FF9900"";""max"",MAX($L$2:$L$2107)})"),"")</f>
        <v/>
      </c>
      <c r="N1696" s="18">
        <v>1.6</v>
      </c>
      <c r="O1696" s="14" t="str">
        <f>IFERROR(__xludf.DUMMYFUNCTION("SPARKLINE(N1696,{""charttype"",""bar"";""color1"",""#0066CC"";""max"",MAX($N$2:$N$2107)})"),"")</f>
        <v/>
      </c>
      <c r="P1696" s="16">
        <v>127698.0</v>
      </c>
      <c r="Q1696" s="19">
        <v>89.13915</v>
      </c>
      <c r="R1696" s="21">
        <f t="shared" si="5"/>
        <v>11382891.18</v>
      </c>
    </row>
    <row r="1697">
      <c r="A1697" s="6">
        <v>43700.0</v>
      </c>
      <c r="B1697" s="14" t="str">
        <f t="shared" si="1"/>
        <v>Friday</v>
      </c>
      <c r="C1697" s="14" t="str">
        <f t="shared" si="2"/>
        <v>August</v>
      </c>
      <c r="D1697" s="15" t="str">
        <f t="shared" si="3"/>
        <v>2019</v>
      </c>
      <c r="E1697" s="16">
        <f t="shared" si="4"/>
        <v>34</v>
      </c>
      <c r="F1697" s="14" t="str">
        <f>VLOOKUP(A1697,'_Holidays'!A1697:B3802,2,FALSE)</f>
        <v>Y</v>
      </c>
      <c r="G1697" s="17" t="str">
        <f>VLOOKUP(A1697,'_Holidays'!A1697:C3802,3,FALSE)</f>
        <v>N</v>
      </c>
      <c r="H1697" s="18">
        <v>3.8</v>
      </c>
      <c r="I1697" s="14" t="str">
        <f>IFERROR(__xludf.DUMMYFUNCTION("SPARKLINE(H1697,{""charttype"",""bar"";""color1"",""#00CCFF"";""max"",MAX($H$2:$H$2107)})"),"")</f>
        <v/>
      </c>
      <c r="J1697" s="18">
        <v>15.1</v>
      </c>
      <c r="K1697" s="14" t="str">
        <f>IFERROR(__xludf.DUMMYFUNCTION("SPARKLINE(J1697,{""charttype"",""bar"";""color1"",""#FF0000"";""max"",MAX($J$2:$J$2107)})"),"")</f>
        <v/>
      </c>
      <c r="L1697" s="18">
        <v>14.5</v>
      </c>
      <c r="M1697" s="18" t="str">
        <f>IFERROR(__xludf.DUMMYFUNCTION("SPARKLINE(L1697,{""charttype"",""bar"";""color1"",""#FF9900"";""max"",MAX($L$2:$L$2107)})"),"")</f>
        <v/>
      </c>
      <c r="N1697" s="18">
        <v>0.0</v>
      </c>
      <c r="O1697" s="14" t="str">
        <f>IFERROR(__xludf.DUMMYFUNCTION("SPARKLINE(N1697,{""charttype"",""bar"";""color1"",""#0066CC"";""max"",MAX($N$2:$N$2107)})"),"")</f>
        <v/>
      </c>
      <c r="P1697" s="16">
        <v>126763.4</v>
      </c>
      <c r="Q1697" s="19">
        <v>91.09893</v>
      </c>
      <c r="R1697" s="21">
        <f t="shared" si="5"/>
        <v>11548010.1</v>
      </c>
    </row>
    <row r="1698">
      <c r="A1698" s="6">
        <v>43701.0</v>
      </c>
      <c r="B1698" s="14" t="str">
        <f t="shared" si="1"/>
        <v>Saturday</v>
      </c>
      <c r="C1698" s="14" t="str">
        <f t="shared" si="2"/>
        <v>August</v>
      </c>
      <c r="D1698" s="15" t="str">
        <f t="shared" si="3"/>
        <v>2019</v>
      </c>
      <c r="E1698" s="16">
        <f t="shared" si="4"/>
        <v>34</v>
      </c>
      <c r="F1698" s="14" t="str">
        <f>VLOOKUP(A1698,'_Holidays'!A1698:B3803,2,FALSE)</f>
        <v>Y</v>
      </c>
      <c r="G1698" s="17" t="str">
        <f>VLOOKUP(A1698,'_Holidays'!A1698:C3803,3,FALSE)</f>
        <v>N</v>
      </c>
      <c r="H1698" s="18">
        <v>7.9</v>
      </c>
      <c r="I1698" s="14" t="str">
        <f>IFERROR(__xludf.DUMMYFUNCTION("SPARKLINE(H1698,{""charttype"",""bar"";""color1"",""#00CCFF"";""max"",MAX($H$2:$H$2107)})"),"")</f>
        <v/>
      </c>
      <c r="J1698" s="18">
        <v>18.0</v>
      </c>
      <c r="K1698" s="14" t="str">
        <f>IFERROR(__xludf.DUMMYFUNCTION("SPARKLINE(J1698,{""charttype"",""bar"";""color1"",""#FF0000"";""max"",MAX($J$2:$J$2107)})"),"")</f>
        <v/>
      </c>
      <c r="L1698" s="18">
        <v>13.0</v>
      </c>
      <c r="M1698" s="18" t="str">
        <f>IFERROR(__xludf.DUMMYFUNCTION("SPARKLINE(L1698,{""charttype"",""bar"";""color1"",""#FF9900"";""max"",MAX($L$2:$L$2107)})"),"")</f>
        <v/>
      </c>
      <c r="N1698" s="18">
        <v>0.0</v>
      </c>
      <c r="O1698" s="14" t="str">
        <f>IFERROR(__xludf.DUMMYFUNCTION("SPARKLINE(N1698,{""charttype"",""bar"";""color1"",""#0066CC"";""max"",MAX($N$2:$N$2107)})"),"")</f>
        <v/>
      </c>
      <c r="P1698" s="16">
        <v>107303.5</v>
      </c>
      <c r="Q1698" s="19">
        <v>55.1499</v>
      </c>
      <c r="R1698" s="21">
        <f t="shared" si="5"/>
        <v>5917777.295</v>
      </c>
    </row>
    <row r="1699">
      <c r="A1699" s="6">
        <v>43702.0</v>
      </c>
      <c r="B1699" s="14" t="str">
        <f t="shared" si="1"/>
        <v>Sunday</v>
      </c>
      <c r="C1699" s="14" t="str">
        <f t="shared" si="2"/>
        <v>August</v>
      </c>
      <c r="D1699" s="15" t="str">
        <f t="shared" si="3"/>
        <v>2019</v>
      </c>
      <c r="E1699" s="16">
        <f t="shared" si="4"/>
        <v>35</v>
      </c>
      <c r="F1699" s="14" t="str">
        <f>VLOOKUP(A1699,'_Holidays'!A1699:B3804,2,FALSE)</f>
        <v>Y</v>
      </c>
      <c r="G1699" s="17" t="str">
        <f>VLOOKUP(A1699,'_Holidays'!A1699:C3804,3,FALSE)</f>
        <v>N</v>
      </c>
      <c r="H1699" s="18">
        <v>6.5</v>
      </c>
      <c r="I1699" s="14" t="str">
        <f>IFERROR(__xludf.DUMMYFUNCTION("SPARKLINE(H1699,{""charttype"",""bar"";""color1"",""#00CCFF"";""max"",MAX($H$2:$H$2107)})"),"")</f>
        <v/>
      </c>
      <c r="J1699" s="18">
        <v>12.9</v>
      </c>
      <c r="K1699" s="14" t="str">
        <f>IFERROR(__xludf.DUMMYFUNCTION("SPARKLINE(J1699,{""charttype"",""bar"";""color1"",""#FF0000"";""max"",MAX($J$2:$J$2107)})"),"")</f>
        <v/>
      </c>
      <c r="L1699" s="18">
        <v>13.9</v>
      </c>
      <c r="M1699" s="18" t="str">
        <f>IFERROR(__xludf.DUMMYFUNCTION("SPARKLINE(L1699,{""charttype"",""bar"";""color1"",""#FF9900"";""max"",MAX($L$2:$L$2107)})"),"")</f>
        <v/>
      </c>
      <c r="N1699" s="18">
        <v>1.2</v>
      </c>
      <c r="O1699" s="14" t="str">
        <f>IFERROR(__xludf.DUMMYFUNCTION("SPARKLINE(N1699,{""charttype"",""bar"";""color1"",""#0066CC"";""max"",MAX($N$2:$N$2107)})"),"")</f>
        <v/>
      </c>
      <c r="P1699" s="16">
        <v>113980.3</v>
      </c>
      <c r="Q1699" s="19">
        <v>119.3056</v>
      </c>
      <c r="R1699" s="21">
        <f t="shared" si="5"/>
        <v>13598488.08</v>
      </c>
    </row>
    <row r="1700">
      <c r="A1700" s="6">
        <v>43703.0</v>
      </c>
      <c r="B1700" s="14" t="str">
        <f t="shared" si="1"/>
        <v>Monday</v>
      </c>
      <c r="C1700" s="14" t="str">
        <f t="shared" si="2"/>
        <v>August</v>
      </c>
      <c r="D1700" s="15" t="str">
        <f t="shared" si="3"/>
        <v>2019</v>
      </c>
      <c r="E1700" s="16">
        <f t="shared" si="4"/>
        <v>35</v>
      </c>
      <c r="F1700" s="14" t="str">
        <f>VLOOKUP(A1700,'_Holidays'!A1700:B3805,2,FALSE)</f>
        <v>Y</v>
      </c>
      <c r="G1700" s="17" t="str">
        <f>VLOOKUP(A1700,'_Holidays'!A1700:C3805,3,FALSE)</f>
        <v>N</v>
      </c>
      <c r="H1700" s="18">
        <v>5.3</v>
      </c>
      <c r="I1700" s="14" t="str">
        <f>IFERROR(__xludf.DUMMYFUNCTION("SPARKLINE(H1700,{""charttype"",""bar"";""color1"",""#00CCFF"";""max"",MAX($H$2:$H$2107)})"),"")</f>
        <v/>
      </c>
      <c r="J1700" s="18">
        <v>14.4</v>
      </c>
      <c r="K1700" s="14" t="str">
        <f>IFERROR(__xludf.DUMMYFUNCTION("SPARKLINE(J1700,{""charttype"",""bar"";""color1"",""#FF0000"";""max"",MAX($J$2:$J$2107)})"),"")</f>
        <v/>
      </c>
      <c r="L1700" s="18">
        <v>14.7</v>
      </c>
      <c r="M1700" s="18" t="str">
        <f>IFERROR(__xludf.DUMMYFUNCTION("SPARKLINE(L1700,{""charttype"",""bar"";""color1"",""#FF9900"";""max"",MAX($L$2:$L$2107)})"),"")</f>
        <v/>
      </c>
      <c r="N1700" s="18">
        <v>0.0</v>
      </c>
      <c r="O1700" s="14" t="str">
        <f>IFERROR(__xludf.DUMMYFUNCTION("SPARKLINE(N1700,{""charttype"",""bar"";""color1"",""#0066CC"";""max"",MAX($N$2:$N$2107)})"),"")</f>
        <v/>
      </c>
      <c r="P1700" s="16">
        <v>132704.4</v>
      </c>
      <c r="Q1700" s="19">
        <v>142.1848</v>
      </c>
      <c r="R1700" s="21">
        <f t="shared" si="5"/>
        <v>18868548.57</v>
      </c>
    </row>
    <row r="1701">
      <c r="A1701" s="6">
        <v>43704.0</v>
      </c>
      <c r="B1701" s="14" t="str">
        <f t="shared" si="1"/>
        <v>Tuesday</v>
      </c>
      <c r="C1701" s="14" t="str">
        <f t="shared" si="2"/>
        <v>August</v>
      </c>
      <c r="D1701" s="15" t="str">
        <f t="shared" si="3"/>
        <v>2019</v>
      </c>
      <c r="E1701" s="16">
        <f t="shared" si="4"/>
        <v>35</v>
      </c>
      <c r="F1701" s="14" t="str">
        <f>VLOOKUP(A1701,'_Holidays'!A1701:B3806,2,FALSE)</f>
        <v>Y</v>
      </c>
      <c r="G1701" s="17" t="str">
        <f>VLOOKUP(A1701,'_Holidays'!A1701:C3806,3,FALSE)</f>
        <v>N</v>
      </c>
      <c r="H1701" s="18">
        <v>4.2</v>
      </c>
      <c r="I1701" s="14" t="str">
        <f>IFERROR(__xludf.DUMMYFUNCTION("SPARKLINE(H1701,{""charttype"",""bar"";""color1"",""#00CCFF"";""max"",MAX($H$2:$H$2107)})"),"")</f>
        <v/>
      </c>
      <c r="J1701" s="18">
        <v>15.3</v>
      </c>
      <c r="K1701" s="14" t="str">
        <f>IFERROR(__xludf.DUMMYFUNCTION("SPARKLINE(J1701,{""charttype"",""bar"";""color1"",""#FF0000"";""max"",MAX($J$2:$J$2107)})"),"")</f>
        <v/>
      </c>
      <c r="L1701" s="18">
        <v>12.9</v>
      </c>
      <c r="M1701" s="18" t="str">
        <f>IFERROR(__xludf.DUMMYFUNCTION("SPARKLINE(L1701,{""charttype"",""bar"";""color1"",""#FF9900"";""max"",MAX($L$2:$L$2107)})"),"")</f>
        <v/>
      </c>
      <c r="N1701" s="18">
        <v>0.0</v>
      </c>
      <c r="O1701" s="14" t="str">
        <f>IFERROR(__xludf.DUMMYFUNCTION("SPARKLINE(N1701,{""charttype"",""bar"";""color1"",""#0066CC"";""max"",MAX($N$2:$N$2107)})"),"")</f>
        <v/>
      </c>
      <c r="P1701" s="16">
        <v>130964.9</v>
      </c>
      <c r="Q1701" s="19">
        <v>131.1074</v>
      </c>
      <c r="R1701" s="21">
        <f t="shared" si="5"/>
        <v>17170467.53</v>
      </c>
    </row>
    <row r="1702">
      <c r="A1702" s="6">
        <v>43705.0</v>
      </c>
      <c r="B1702" s="14" t="str">
        <f t="shared" si="1"/>
        <v>Wednesday</v>
      </c>
      <c r="C1702" s="14" t="str">
        <f t="shared" si="2"/>
        <v>August</v>
      </c>
      <c r="D1702" s="15" t="str">
        <f t="shared" si="3"/>
        <v>2019</v>
      </c>
      <c r="E1702" s="16">
        <f t="shared" si="4"/>
        <v>35</v>
      </c>
      <c r="F1702" s="14" t="str">
        <f>VLOOKUP(A1702,'_Holidays'!A1702:B3807,2,FALSE)</f>
        <v>Y</v>
      </c>
      <c r="G1702" s="17" t="str">
        <f>VLOOKUP(A1702,'_Holidays'!A1702:C3807,3,FALSE)</f>
        <v>N</v>
      </c>
      <c r="H1702" s="18">
        <v>8.3</v>
      </c>
      <c r="I1702" s="14" t="str">
        <f>IFERROR(__xludf.DUMMYFUNCTION("SPARKLINE(H1702,{""charttype"",""bar"";""color1"",""#00CCFF"";""max"",MAX($H$2:$H$2107)})"),"")</f>
        <v/>
      </c>
      <c r="J1702" s="18">
        <v>13.4</v>
      </c>
      <c r="K1702" s="14" t="str">
        <f>IFERROR(__xludf.DUMMYFUNCTION("SPARKLINE(J1702,{""charttype"",""bar"";""color1"",""#FF0000"";""max"",MAX($J$2:$J$2107)})"),"")</f>
        <v/>
      </c>
      <c r="L1702" s="18">
        <v>5.0</v>
      </c>
      <c r="M1702" s="18" t="str">
        <f>IFERROR(__xludf.DUMMYFUNCTION("SPARKLINE(L1702,{""charttype"",""bar"";""color1"",""#FF9900"";""max"",MAX($L$2:$L$2107)})"),"")</f>
        <v/>
      </c>
      <c r="N1702" s="18">
        <v>0.0</v>
      </c>
      <c r="O1702" s="14" t="str">
        <f>IFERROR(__xludf.DUMMYFUNCTION("SPARKLINE(N1702,{""charttype"",""bar"";""color1"",""#0066CC"";""max"",MAX($N$2:$N$2107)})"),"")</f>
        <v/>
      </c>
      <c r="P1702" s="16">
        <v>137660.9</v>
      </c>
      <c r="Q1702" s="19">
        <v>140.942</v>
      </c>
      <c r="R1702" s="21">
        <f t="shared" si="5"/>
        <v>19402202.57</v>
      </c>
    </row>
    <row r="1703">
      <c r="A1703" s="6">
        <v>43706.0</v>
      </c>
      <c r="B1703" s="14" t="str">
        <f t="shared" si="1"/>
        <v>Thursday</v>
      </c>
      <c r="C1703" s="14" t="str">
        <f t="shared" si="2"/>
        <v>August</v>
      </c>
      <c r="D1703" s="15" t="str">
        <f t="shared" si="3"/>
        <v>2019</v>
      </c>
      <c r="E1703" s="16">
        <f t="shared" si="4"/>
        <v>35</v>
      </c>
      <c r="F1703" s="14" t="str">
        <f>VLOOKUP(A1703,'_Holidays'!A1703:B3808,2,FALSE)</f>
        <v>Y</v>
      </c>
      <c r="G1703" s="17" t="str">
        <f>VLOOKUP(A1703,'_Holidays'!A1703:C3808,3,FALSE)</f>
        <v>N</v>
      </c>
      <c r="H1703" s="18">
        <v>6.1</v>
      </c>
      <c r="I1703" s="14" t="str">
        <f>IFERROR(__xludf.DUMMYFUNCTION("SPARKLINE(H1703,{""charttype"",""bar"";""color1"",""#00CCFF"";""max"",MAX($H$2:$H$2107)})"),"")</f>
        <v/>
      </c>
      <c r="J1703" s="18">
        <v>13.0</v>
      </c>
      <c r="K1703" s="14" t="str">
        <f>IFERROR(__xludf.DUMMYFUNCTION("SPARKLINE(J1703,{""charttype"",""bar"";""color1"",""#FF0000"";""max"",MAX($J$2:$J$2107)})"),"")</f>
        <v/>
      </c>
      <c r="L1703" s="18">
        <v>13.2</v>
      </c>
      <c r="M1703" s="18" t="str">
        <f>IFERROR(__xludf.DUMMYFUNCTION("SPARKLINE(L1703,{""charttype"",""bar"";""color1"",""#FF9900"";""max"",MAX($L$2:$L$2107)})"),"")</f>
        <v/>
      </c>
      <c r="N1703" s="18">
        <v>6.2</v>
      </c>
      <c r="O1703" s="14" t="str">
        <f>IFERROR(__xludf.DUMMYFUNCTION("SPARKLINE(N1703,{""charttype"",""bar"";""color1"",""#0066CC"";""max"",MAX($N$2:$N$2107)})"),"")</f>
        <v/>
      </c>
      <c r="P1703" s="16">
        <v>134233.3</v>
      </c>
      <c r="Q1703" s="19">
        <v>135.2469</v>
      </c>
      <c r="R1703" s="21">
        <f t="shared" si="5"/>
        <v>18154637.7</v>
      </c>
    </row>
    <row r="1704">
      <c r="A1704" s="6">
        <v>43707.0</v>
      </c>
      <c r="B1704" s="14" t="str">
        <f t="shared" si="1"/>
        <v>Friday</v>
      </c>
      <c r="C1704" s="14" t="str">
        <f t="shared" si="2"/>
        <v>August</v>
      </c>
      <c r="D1704" s="15" t="str">
        <f t="shared" si="3"/>
        <v>2019</v>
      </c>
      <c r="E1704" s="16">
        <f t="shared" si="4"/>
        <v>35</v>
      </c>
      <c r="F1704" s="14" t="str">
        <f>VLOOKUP(A1704,'_Holidays'!A1704:B3809,2,FALSE)</f>
        <v>Y</v>
      </c>
      <c r="G1704" s="17" t="str">
        <f>VLOOKUP(A1704,'_Holidays'!A1704:C3809,3,FALSE)</f>
        <v>N</v>
      </c>
      <c r="H1704" s="18">
        <v>2.3</v>
      </c>
      <c r="I1704" s="14" t="str">
        <f>IFERROR(__xludf.DUMMYFUNCTION("SPARKLINE(H1704,{""charttype"",""bar"";""color1"",""#00CCFF"";""max"",MAX($H$2:$H$2107)})"),"")</f>
        <v/>
      </c>
      <c r="J1704" s="18">
        <v>15.3</v>
      </c>
      <c r="K1704" s="14" t="str">
        <f>IFERROR(__xludf.DUMMYFUNCTION("SPARKLINE(J1704,{""charttype"",""bar"";""color1"",""#FF0000"";""max"",MAX($J$2:$J$2107)})"),"")</f>
        <v/>
      </c>
      <c r="L1704" s="18">
        <v>15.6</v>
      </c>
      <c r="M1704" s="18" t="str">
        <f>IFERROR(__xludf.DUMMYFUNCTION("SPARKLINE(L1704,{""charttype"",""bar"";""color1"",""#FF9900"";""max"",MAX($L$2:$L$2107)})"),"")</f>
        <v/>
      </c>
      <c r="N1704" s="18">
        <v>0.2</v>
      </c>
      <c r="O1704" s="14" t="str">
        <f>IFERROR(__xludf.DUMMYFUNCTION("SPARKLINE(N1704,{""charttype"",""bar"";""color1"",""#0066CC"";""max"",MAX($N$2:$N$2107)})"),"")</f>
        <v/>
      </c>
      <c r="P1704" s="16">
        <v>131871.1</v>
      </c>
      <c r="Q1704" s="19">
        <v>185.2053</v>
      </c>
      <c r="R1704" s="21">
        <f t="shared" si="5"/>
        <v>24423226.64</v>
      </c>
    </row>
    <row r="1705">
      <c r="A1705" s="6">
        <v>43708.0</v>
      </c>
      <c r="B1705" s="14" t="str">
        <f t="shared" si="1"/>
        <v>Saturday</v>
      </c>
      <c r="C1705" s="14" t="str">
        <f t="shared" si="2"/>
        <v>August</v>
      </c>
      <c r="D1705" s="15" t="str">
        <f t="shared" si="3"/>
        <v>2019</v>
      </c>
      <c r="E1705" s="16">
        <f t="shared" si="4"/>
        <v>35</v>
      </c>
      <c r="F1705" s="14" t="str">
        <f>VLOOKUP(A1705,'_Holidays'!A1705:B3810,2,FALSE)</f>
        <v>Y</v>
      </c>
      <c r="G1705" s="17" t="str">
        <f>VLOOKUP(A1705,'_Holidays'!A1705:C3810,3,FALSE)</f>
        <v>N</v>
      </c>
      <c r="H1705" s="18">
        <v>5.0</v>
      </c>
      <c r="I1705" s="14" t="str">
        <f>IFERROR(__xludf.DUMMYFUNCTION("SPARKLINE(H1705,{""charttype"",""bar"";""color1"",""#00CCFF"";""max"",MAX($H$2:$H$2107)})"),"")</f>
        <v/>
      </c>
      <c r="J1705" s="18">
        <v>18.2</v>
      </c>
      <c r="K1705" s="14" t="str">
        <f>IFERROR(__xludf.DUMMYFUNCTION("SPARKLINE(J1705,{""charttype"",""bar"";""color1"",""#FF0000"";""max"",MAX($J$2:$J$2107)})"),"")</f>
        <v/>
      </c>
      <c r="L1705" s="18">
        <v>15.8</v>
      </c>
      <c r="M1705" s="18" t="str">
        <f>IFERROR(__xludf.DUMMYFUNCTION("SPARKLINE(L1705,{""charttype"",""bar"";""color1"",""#FF9900"";""max"",MAX($L$2:$L$2107)})"),"")</f>
        <v/>
      </c>
      <c r="N1705" s="18">
        <v>0.0</v>
      </c>
      <c r="O1705" s="14" t="str">
        <f>IFERROR(__xludf.DUMMYFUNCTION("SPARKLINE(N1705,{""charttype"",""bar"";""color1"",""#0066CC"";""max"",MAX($N$2:$N$2107)})"),"")</f>
        <v/>
      </c>
      <c r="P1705" s="16">
        <v>107616.0</v>
      </c>
      <c r="Q1705" s="19">
        <v>79.3472</v>
      </c>
      <c r="R1705" s="21">
        <f t="shared" si="5"/>
        <v>8539028.275</v>
      </c>
    </row>
    <row r="1706">
      <c r="A1706" s="6">
        <v>43709.0</v>
      </c>
      <c r="B1706" s="14" t="str">
        <f t="shared" si="1"/>
        <v>Sunday</v>
      </c>
      <c r="C1706" s="14" t="str">
        <f t="shared" si="2"/>
        <v>September</v>
      </c>
      <c r="D1706" s="15" t="str">
        <f t="shared" si="3"/>
        <v>2019</v>
      </c>
      <c r="E1706" s="16">
        <f t="shared" si="4"/>
        <v>36</v>
      </c>
      <c r="F1706" s="14" t="str">
        <f>VLOOKUP(A1706,'_Holidays'!A1706:B3811,2,FALSE)</f>
        <v>Y</v>
      </c>
      <c r="G1706" s="17" t="str">
        <f>VLOOKUP(A1706,'_Holidays'!A1706:C3811,3,FALSE)</f>
        <v>N</v>
      </c>
      <c r="H1706" s="18">
        <v>11.1</v>
      </c>
      <c r="I1706" s="14" t="str">
        <f>IFERROR(__xludf.DUMMYFUNCTION("SPARKLINE(H1706,{""charttype"",""bar"";""color1"",""#00CCFF"";""max"",MAX($H$2:$H$2107)})"),"")</f>
        <v/>
      </c>
      <c r="J1706" s="18">
        <v>19.6</v>
      </c>
      <c r="K1706" s="14" t="str">
        <f>IFERROR(__xludf.DUMMYFUNCTION("SPARKLINE(J1706,{""charttype"",""bar"";""color1"",""#FF0000"";""max"",MAX($J$2:$J$2107)})"),"")</f>
        <v/>
      </c>
      <c r="L1706" s="18">
        <v>9.4</v>
      </c>
      <c r="M1706" s="18" t="str">
        <f>IFERROR(__xludf.DUMMYFUNCTION("SPARKLINE(L1706,{""charttype"",""bar"";""color1"",""#FF9900"";""max"",MAX($L$2:$L$2107)})"),"")</f>
        <v/>
      </c>
      <c r="N1706" s="18">
        <v>0.0</v>
      </c>
      <c r="O1706" s="14" t="str">
        <f>IFERROR(__xludf.DUMMYFUNCTION("SPARKLINE(N1706,{""charttype"",""bar"";""color1"",""#0066CC"";""max"",MAX($N$2:$N$2107)})"),"")</f>
        <v/>
      </c>
      <c r="P1706" s="16">
        <v>106779.5</v>
      </c>
      <c r="Q1706" s="19">
        <v>75.51274</v>
      </c>
      <c r="R1706" s="21">
        <f t="shared" si="5"/>
        <v>8063212.621</v>
      </c>
    </row>
    <row r="1707">
      <c r="A1707" s="6">
        <v>43710.0</v>
      </c>
      <c r="B1707" s="14" t="str">
        <f t="shared" si="1"/>
        <v>Monday</v>
      </c>
      <c r="C1707" s="14" t="str">
        <f t="shared" si="2"/>
        <v>September</v>
      </c>
      <c r="D1707" s="15" t="str">
        <f t="shared" si="3"/>
        <v>2019</v>
      </c>
      <c r="E1707" s="16">
        <f t="shared" si="4"/>
        <v>36</v>
      </c>
      <c r="F1707" s="14" t="str">
        <f>VLOOKUP(A1707,'_Holidays'!A1707:B3812,2,FALSE)</f>
        <v>Y</v>
      </c>
      <c r="G1707" s="17" t="str">
        <f>VLOOKUP(A1707,'_Holidays'!A1707:C3812,3,FALSE)</f>
        <v>N</v>
      </c>
      <c r="H1707" s="18">
        <v>10.2</v>
      </c>
      <c r="I1707" s="14" t="str">
        <f>IFERROR(__xludf.DUMMYFUNCTION("SPARKLINE(H1707,{""charttype"",""bar"";""color1"",""#00CCFF"";""max"",MAX($H$2:$H$2107)})"),"")</f>
        <v/>
      </c>
      <c r="J1707" s="18">
        <v>17.6</v>
      </c>
      <c r="K1707" s="14" t="str">
        <f>IFERROR(__xludf.DUMMYFUNCTION("SPARKLINE(J1707,{""charttype"",""bar"";""color1"",""#FF0000"";""max"",MAX($J$2:$J$2107)})"),"")</f>
        <v/>
      </c>
      <c r="L1707" s="18">
        <v>13.8</v>
      </c>
      <c r="M1707" s="18" t="str">
        <f>IFERROR(__xludf.DUMMYFUNCTION("SPARKLINE(L1707,{""charttype"",""bar"";""color1"",""#FF9900"";""max"",MAX($L$2:$L$2107)})"),"")</f>
        <v/>
      </c>
      <c r="N1707" s="18">
        <v>2.4</v>
      </c>
      <c r="O1707" s="14" t="str">
        <f>IFERROR(__xludf.DUMMYFUNCTION("SPARKLINE(N1707,{""charttype"",""bar"";""color1"",""#0066CC"";""max"",MAX($N$2:$N$2107)})"),"")</f>
        <v/>
      </c>
      <c r="P1707" s="16">
        <v>121697.4</v>
      </c>
      <c r="Q1707" s="19">
        <v>92.69109</v>
      </c>
      <c r="R1707" s="21">
        <f t="shared" si="5"/>
        <v>11280264.66</v>
      </c>
    </row>
    <row r="1708">
      <c r="A1708" s="6">
        <v>43711.0</v>
      </c>
      <c r="B1708" s="14" t="str">
        <f t="shared" si="1"/>
        <v>Tuesday</v>
      </c>
      <c r="C1708" s="14" t="str">
        <f t="shared" si="2"/>
        <v>September</v>
      </c>
      <c r="D1708" s="15" t="str">
        <f t="shared" si="3"/>
        <v>2019</v>
      </c>
      <c r="E1708" s="16">
        <f t="shared" si="4"/>
        <v>36</v>
      </c>
      <c r="F1708" s="14" t="str">
        <f>VLOOKUP(A1708,'_Holidays'!A1708:B3813,2,FALSE)</f>
        <v>Y</v>
      </c>
      <c r="G1708" s="17" t="str">
        <f>VLOOKUP(A1708,'_Holidays'!A1708:C3813,3,FALSE)</f>
        <v>N</v>
      </c>
      <c r="H1708" s="18">
        <v>9.2</v>
      </c>
      <c r="I1708" s="14" t="str">
        <f>IFERROR(__xludf.DUMMYFUNCTION("SPARKLINE(H1708,{""charttype"",""bar"";""color1"",""#00CCFF"";""max"",MAX($H$2:$H$2107)})"),"")</f>
        <v/>
      </c>
      <c r="J1708" s="18">
        <v>19.6</v>
      </c>
      <c r="K1708" s="14" t="str">
        <f>IFERROR(__xludf.DUMMYFUNCTION("SPARKLINE(J1708,{""charttype"",""bar"";""color1"",""#FF0000"";""max"",MAX($J$2:$J$2107)})"),"")</f>
        <v/>
      </c>
      <c r="L1708" s="18">
        <v>16.4</v>
      </c>
      <c r="M1708" s="18" t="str">
        <f>IFERROR(__xludf.DUMMYFUNCTION("SPARKLINE(L1708,{""charttype"",""bar"";""color1"",""#FF9900"";""max"",MAX($L$2:$L$2107)})"),"")</f>
        <v/>
      </c>
      <c r="N1708" s="18">
        <v>0.6</v>
      </c>
      <c r="O1708" s="14" t="str">
        <f>IFERROR(__xludf.DUMMYFUNCTION("SPARKLINE(N1708,{""charttype"",""bar"";""color1"",""#0066CC"";""max"",MAX($N$2:$N$2107)})"),"")</f>
        <v/>
      </c>
      <c r="P1708" s="16">
        <v>118871.2</v>
      </c>
      <c r="Q1708" s="19">
        <v>114.8863</v>
      </c>
      <c r="R1708" s="21">
        <f t="shared" si="5"/>
        <v>13656672.34</v>
      </c>
    </row>
    <row r="1709">
      <c r="A1709" s="6">
        <v>43712.0</v>
      </c>
      <c r="B1709" s="14" t="str">
        <f t="shared" si="1"/>
        <v>Wednesday</v>
      </c>
      <c r="C1709" s="14" t="str">
        <f t="shared" si="2"/>
        <v>September</v>
      </c>
      <c r="D1709" s="15" t="str">
        <f t="shared" si="3"/>
        <v>2019</v>
      </c>
      <c r="E1709" s="16">
        <f t="shared" si="4"/>
        <v>36</v>
      </c>
      <c r="F1709" s="14" t="str">
        <f>VLOOKUP(A1709,'_Holidays'!A1709:B3814,2,FALSE)</f>
        <v>Y</v>
      </c>
      <c r="G1709" s="17" t="str">
        <f>VLOOKUP(A1709,'_Holidays'!A1709:C3814,3,FALSE)</f>
        <v>N</v>
      </c>
      <c r="H1709" s="18">
        <v>8.2</v>
      </c>
      <c r="I1709" s="14" t="str">
        <f>IFERROR(__xludf.DUMMYFUNCTION("SPARKLINE(H1709,{""charttype"",""bar"";""color1"",""#00CCFF"";""max"",MAX($H$2:$H$2107)})"),"")</f>
        <v/>
      </c>
      <c r="J1709" s="18">
        <v>18.7</v>
      </c>
      <c r="K1709" s="14" t="str">
        <f>IFERROR(__xludf.DUMMYFUNCTION("SPARKLINE(J1709,{""charttype"",""bar"";""color1"",""#FF0000"";""max"",MAX($J$2:$J$2107)})"),"")</f>
        <v/>
      </c>
      <c r="L1709" s="18">
        <v>15.1</v>
      </c>
      <c r="M1709" s="18" t="str">
        <f>IFERROR(__xludf.DUMMYFUNCTION("SPARKLINE(L1709,{""charttype"",""bar"";""color1"",""#FF9900"";""max"",MAX($L$2:$L$2107)})"),"")</f>
        <v/>
      </c>
      <c r="N1709" s="18">
        <v>0.0</v>
      </c>
      <c r="O1709" s="14" t="str">
        <f>IFERROR(__xludf.DUMMYFUNCTION("SPARKLINE(N1709,{""charttype"",""bar"";""color1"",""#0066CC"";""max"",MAX($N$2:$N$2107)})"),"")</f>
        <v/>
      </c>
      <c r="P1709" s="16">
        <v>122652.8</v>
      </c>
      <c r="Q1709" s="19">
        <v>144.3934</v>
      </c>
      <c r="R1709" s="21">
        <f t="shared" si="5"/>
        <v>17710254.81</v>
      </c>
    </row>
    <row r="1710">
      <c r="A1710" s="6">
        <v>43713.0</v>
      </c>
      <c r="B1710" s="14" t="str">
        <f t="shared" si="1"/>
        <v>Thursday</v>
      </c>
      <c r="C1710" s="14" t="str">
        <f t="shared" si="2"/>
        <v>September</v>
      </c>
      <c r="D1710" s="15" t="str">
        <f t="shared" si="3"/>
        <v>2019</v>
      </c>
      <c r="E1710" s="16">
        <f t="shared" si="4"/>
        <v>36</v>
      </c>
      <c r="F1710" s="14" t="str">
        <f>VLOOKUP(A1710,'_Holidays'!A1710:B3815,2,FALSE)</f>
        <v>Y</v>
      </c>
      <c r="G1710" s="17" t="str">
        <f>VLOOKUP(A1710,'_Holidays'!A1710:C3815,3,FALSE)</f>
        <v>N</v>
      </c>
      <c r="H1710" s="18">
        <v>8.7</v>
      </c>
      <c r="I1710" s="14" t="str">
        <f>IFERROR(__xludf.DUMMYFUNCTION("SPARKLINE(H1710,{""charttype"",""bar"";""color1"",""#00CCFF"";""max"",MAX($H$2:$H$2107)})"),"")</f>
        <v/>
      </c>
      <c r="J1710" s="18">
        <v>21.2</v>
      </c>
      <c r="K1710" s="14" t="str">
        <f>IFERROR(__xludf.DUMMYFUNCTION("SPARKLINE(J1710,{""charttype"",""bar"";""color1"",""#FF0000"";""max"",MAX($J$2:$J$2107)})"),"")</f>
        <v/>
      </c>
      <c r="L1710" s="18">
        <v>14.8</v>
      </c>
      <c r="M1710" s="18" t="str">
        <f>IFERROR(__xludf.DUMMYFUNCTION("SPARKLINE(L1710,{""charttype"",""bar"";""color1"",""#FF9900"";""max"",MAX($L$2:$L$2107)})"),"")</f>
        <v/>
      </c>
      <c r="N1710" s="18">
        <v>3.4</v>
      </c>
      <c r="O1710" s="14" t="str">
        <f>IFERROR(__xludf.DUMMYFUNCTION("SPARKLINE(N1710,{""charttype"",""bar"";""color1"",""#0066CC"";""max"",MAX($N$2:$N$2107)})"),"")</f>
        <v/>
      </c>
      <c r="P1710" s="16">
        <v>120223.2</v>
      </c>
      <c r="Q1710" s="19">
        <v>99.34544</v>
      </c>
      <c r="R1710" s="21">
        <f t="shared" si="5"/>
        <v>11943626.7</v>
      </c>
    </row>
    <row r="1711">
      <c r="A1711" s="6">
        <v>43714.0</v>
      </c>
      <c r="B1711" s="14" t="str">
        <f t="shared" si="1"/>
        <v>Friday</v>
      </c>
      <c r="C1711" s="14" t="str">
        <f t="shared" si="2"/>
        <v>September</v>
      </c>
      <c r="D1711" s="15" t="str">
        <f t="shared" si="3"/>
        <v>2019</v>
      </c>
      <c r="E1711" s="16">
        <f t="shared" si="4"/>
        <v>36</v>
      </c>
      <c r="F1711" s="14" t="str">
        <f>VLOOKUP(A1711,'_Holidays'!A1711:B3816,2,FALSE)</f>
        <v>Y</v>
      </c>
      <c r="G1711" s="17" t="str">
        <f>VLOOKUP(A1711,'_Holidays'!A1711:C3816,3,FALSE)</f>
        <v>N</v>
      </c>
      <c r="H1711" s="18">
        <v>11.3</v>
      </c>
      <c r="I1711" s="14" t="str">
        <f>IFERROR(__xludf.DUMMYFUNCTION("SPARKLINE(H1711,{""charttype"",""bar"";""color1"",""#00CCFF"";""max"",MAX($H$2:$H$2107)})"),"")</f>
        <v/>
      </c>
      <c r="J1711" s="18">
        <v>16.0</v>
      </c>
      <c r="K1711" s="14" t="str">
        <f>IFERROR(__xludf.DUMMYFUNCTION("SPARKLINE(J1711,{""charttype"",""bar"";""color1"",""#FF0000"";""max"",MAX($J$2:$J$2107)})"),"")</f>
        <v/>
      </c>
      <c r="L1711" s="18">
        <v>10.4</v>
      </c>
      <c r="M1711" s="18" t="str">
        <f>IFERROR(__xludf.DUMMYFUNCTION("SPARKLINE(L1711,{""charttype"",""bar"";""color1"",""#FF9900"";""max"",MAX($L$2:$L$2107)})"),"")</f>
        <v/>
      </c>
      <c r="N1711" s="18">
        <v>2.0</v>
      </c>
      <c r="O1711" s="14" t="str">
        <f>IFERROR(__xludf.DUMMYFUNCTION("SPARKLINE(N1711,{""charttype"",""bar"";""color1"",""#0066CC"";""max"",MAX($N$2:$N$2107)})"),"")</f>
        <v/>
      </c>
      <c r="P1711" s="16">
        <v>122222.7</v>
      </c>
      <c r="Q1711" s="19">
        <v>67.97275</v>
      </c>
      <c r="R1711" s="21">
        <f t="shared" si="5"/>
        <v>8307813.031</v>
      </c>
    </row>
    <row r="1712">
      <c r="A1712" s="6">
        <v>43715.0</v>
      </c>
      <c r="B1712" s="14" t="str">
        <f t="shared" si="1"/>
        <v>Saturday</v>
      </c>
      <c r="C1712" s="14" t="str">
        <f t="shared" si="2"/>
        <v>September</v>
      </c>
      <c r="D1712" s="15" t="str">
        <f t="shared" si="3"/>
        <v>2019</v>
      </c>
      <c r="E1712" s="16">
        <f t="shared" si="4"/>
        <v>36</v>
      </c>
      <c r="F1712" s="14" t="str">
        <f>VLOOKUP(A1712,'_Holidays'!A1712:B3817,2,FALSE)</f>
        <v>Y</v>
      </c>
      <c r="G1712" s="17" t="str">
        <f>VLOOKUP(A1712,'_Holidays'!A1712:C3817,3,FALSE)</f>
        <v>N</v>
      </c>
      <c r="H1712" s="18">
        <v>8.8</v>
      </c>
      <c r="I1712" s="14" t="str">
        <f>IFERROR(__xludf.DUMMYFUNCTION("SPARKLINE(H1712,{""charttype"",""bar"";""color1"",""#00CCFF"";""max"",MAX($H$2:$H$2107)})"),"")</f>
        <v/>
      </c>
      <c r="J1712" s="18">
        <v>12.9</v>
      </c>
      <c r="K1712" s="14" t="str">
        <f>IFERROR(__xludf.DUMMYFUNCTION("SPARKLINE(J1712,{""charttype"",""bar"";""color1"",""#FF0000"";""max"",MAX($J$2:$J$2107)})"),"")</f>
        <v/>
      </c>
      <c r="L1712" s="18">
        <v>11.3</v>
      </c>
      <c r="M1712" s="18" t="str">
        <f>IFERROR(__xludf.DUMMYFUNCTION("SPARKLINE(L1712,{""charttype"",""bar"";""color1"",""#FF9900"";""max"",MAX($L$2:$L$2107)})"),"")</f>
        <v/>
      </c>
      <c r="N1712" s="18">
        <v>1.0</v>
      </c>
      <c r="O1712" s="14" t="str">
        <f>IFERROR(__xludf.DUMMYFUNCTION("SPARKLINE(N1712,{""charttype"",""bar"";""color1"",""#0066CC"";""max"",MAX($N$2:$N$2107)})"),"")</f>
        <v/>
      </c>
      <c r="P1712" s="16">
        <v>115200.2</v>
      </c>
      <c r="Q1712" s="19">
        <v>73.46796</v>
      </c>
      <c r="R1712" s="21">
        <f t="shared" si="5"/>
        <v>8463523.686</v>
      </c>
    </row>
    <row r="1713">
      <c r="A1713" s="6">
        <v>43716.0</v>
      </c>
      <c r="B1713" s="14" t="str">
        <f t="shared" si="1"/>
        <v>Sunday</v>
      </c>
      <c r="C1713" s="14" t="str">
        <f t="shared" si="2"/>
        <v>September</v>
      </c>
      <c r="D1713" s="15" t="str">
        <f t="shared" si="3"/>
        <v>2019</v>
      </c>
      <c r="E1713" s="16">
        <f t="shared" si="4"/>
        <v>37</v>
      </c>
      <c r="F1713" s="14" t="str">
        <f>VLOOKUP(A1713,'_Holidays'!A1713:B3818,2,FALSE)</f>
        <v>Y</v>
      </c>
      <c r="G1713" s="17" t="str">
        <f>VLOOKUP(A1713,'_Holidays'!A1713:C3818,3,FALSE)</f>
        <v>N</v>
      </c>
      <c r="H1713" s="18">
        <v>8.2</v>
      </c>
      <c r="I1713" s="14" t="str">
        <f>IFERROR(__xludf.DUMMYFUNCTION("SPARKLINE(H1713,{""charttype"",""bar"";""color1"",""#00CCFF"";""max"",MAX($H$2:$H$2107)})"),"")</f>
        <v/>
      </c>
      <c r="J1713" s="18">
        <v>15.1</v>
      </c>
      <c r="K1713" s="14" t="str">
        <f>IFERROR(__xludf.DUMMYFUNCTION("SPARKLINE(J1713,{""charttype"",""bar"";""color1"",""#FF0000"";""max"",MAX($J$2:$J$2107)})"),"")</f>
        <v/>
      </c>
      <c r="L1713" s="18">
        <v>9.5</v>
      </c>
      <c r="M1713" s="18" t="str">
        <f>IFERROR(__xludf.DUMMYFUNCTION("SPARKLINE(L1713,{""charttype"",""bar"";""color1"",""#FF9900"";""max"",MAX($L$2:$L$2107)})"),"")</f>
        <v/>
      </c>
      <c r="N1713" s="18">
        <v>0.6</v>
      </c>
      <c r="O1713" s="14" t="str">
        <f>IFERROR(__xludf.DUMMYFUNCTION("SPARKLINE(N1713,{""charttype"",""bar"";""color1"",""#0066CC"";""max"",MAX($N$2:$N$2107)})"),"")</f>
        <v/>
      </c>
      <c r="P1713" s="16">
        <v>116999.1</v>
      </c>
      <c r="Q1713" s="19">
        <v>65.37644</v>
      </c>
      <c r="R1713" s="21">
        <f t="shared" si="5"/>
        <v>7648984.641</v>
      </c>
    </row>
    <row r="1714">
      <c r="A1714" s="6">
        <v>43717.0</v>
      </c>
      <c r="B1714" s="14" t="str">
        <f t="shared" si="1"/>
        <v>Monday</v>
      </c>
      <c r="C1714" s="14" t="str">
        <f t="shared" si="2"/>
        <v>September</v>
      </c>
      <c r="D1714" s="15" t="str">
        <f t="shared" si="3"/>
        <v>2019</v>
      </c>
      <c r="E1714" s="16">
        <f t="shared" si="4"/>
        <v>37</v>
      </c>
      <c r="F1714" s="14" t="str">
        <f>VLOOKUP(A1714,'_Holidays'!A1714:B3819,2,FALSE)</f>
        <v>Y</v>
      </c>
      <c r="G1714" s="17" t="str">
        <f>VLOOKUP(A1714,'_Holidays'!A1714:C3819,3,FALSE)</f>
        <v>N</v>
      </c>
      <c r="H1714" s="18">
        <v>6.8</v>
      </c>
      <c r="I1714" s="14" t="str">
        <f>IFERROR(__xludf.DUMMYFUNCTION("SPARKLINE(H1714,{""charttype"",""bar"";""color1"",""#00CCFF"";""max"",MAX($H$2:$H$2107)})"),"")</f>
        <v/>
      </c>
      <c r="J1714" s="18">
        <v>12.8</v>
      </c>
      <c r="K1714" s="14" t="str">
        <f>IFERROR(__xludf.DUMMYFUNCTION("SPARKLINE(J1714,{""charttype"",""bar"";""color1"",""#FF0000"";""max"",MAX($J$2:$J$2107)})"),"")</f>
        <v/>
      </c>
      <c r="L1714" s="18">
        <v>14.4</v>
      </c>
      <c r="M1714" s="18" t="str">
        <f>IFERROR(__xludf.DUMMYFUNCTION("SPARKLINE(L1714,{""charttype"",""bar"";""color1"",""#FF9900"";""max"",MAX($L$2:$L$2107)})"),"")</f>
        <v/>
      </c>
      <c r="N1714" s="18">
        <v>5.6</v>
      </c>
      <c r="O1714" s="14" t="str">
        <f>IFERROR(__xludf.DUMMYFUNCTION("SPARKLINE(N1714,{""charttype"",""bar"";""color1"",""#0066CC"";""max"",MAX($N$2:$N$2107)})"),"")</f>
        <v/>
      </c>
      <c r="P1714" s="16">
        <v>130448.1</v>
      </c>
      <c r="Q1714" s="19">
        <v>92.61397</v>
      </c>
      <c r="R1714" s="21">
        <f t="shared" si="5"/>
        <v>12081316.42</v>
      </c>
    </row>
    <row r="1715">
      <c r="A1715" s="6">
        <v>43718.0</v>
      </c>
      <c r="B1715" s="14" t="str">
        <f t="shared" si="1"/>
        <v>Tuesday</v>
      </c>
      <c r="C1715" s="14" t="str">
        <f t="shared" si="2"/>
        <v>September</v>
      </c>
      <c r="D1715" s="15" t="str">
        <f t="shared" si="3"/>
        <v>2019</v>
      </c>
      <c r="E1715" s="16">
        <f t="shared" si="4"/>
        <v>37</v>
      </c>
      <c r="F1715" s="14" t="str">
        <f>VLOOKUP(A1715,'_Holidays'!A1715:B3820,2,FALSE)</f>
        <v>Y</v>
      </c>
      <c r="G1715" s="17" t="str">
        <f>VLOOKUP(A1715,'_Holidays'!A1715:C3820,3,FALSE)</f>
        <v>N</v>
      </c>
      <c r="H1715" s="18">
        <v>7.7</v>
      </c>
      <c r="I1715" s="14" t="str">
        <f>IFERROR(__xludf.DUMMYFUNCTION("SPARKLINE(H1715,{""charttype"",""bar"";""color1"",""#00CCFF"";""max"",MAX($H$2:$H$2107)})"),"")</f>
        <v/>
      </c>
      <c r="J1715" s="18">
        <v>14.8</v>
      </c>
      <c r="K1715" s="14" t="str">
        <f>IFERROR(__xludf.DUMMYFUNCTION("SPARKLINE(J1715,{""charttype"",""bar"";""color1"",""#FF0000"";""max"",MAX($J$2:$J$2107)})"),"")</f>
        <v/>
      </c>
      <c r="L1715" s="18">
        <v>16.1</v>
      </c>
      <c r="M1715" s="18" t="str">
        <f>IFERROR(__xludf.DUMMYFUNCTION("SPARKLINE(L1715,{""charttype"",""bar"";""color1"",""#FF9900"";""max"",MAX($L$2:$L$2107)})"),"")</f>
        <v/>
      </c>
      <c r="N1715" s="18">
        <v>2.6</v>
      </c>
      <c r="O1715" s="14" t="str">
        <f>IFERROR(__xludf.DUMMYFUNCTION("SPARKLINE(N1715,{""charttype"",""bar"";""color1"",""#0066CC"";""max"",MAX($N$2:$N$2107)})"),"")</f>
        <v/>
      </c>
      <c r="P1715" s="16">
        <v>131665.0</v>
      </c>
      <c r="Q1715" s="19">
        <v>150.028</v>
      </c>
      <c r="R1715" s="21">
        <f t="shared" si="5"/>
        <v>19753436.62</v>
      </c>
    </row>
    <row r="1716">
      <c r="A1716" s="6">
        <v>43719.0</v>
      </c>
      <c r="B1716" s="14" t="str">
        <f t="shared" si="1"/>
        <v>Wednesday</v>
      </c>
      <c r="C1716" s="14" t="str">
        <f t="shared" si="2"/>
        <v>September</v>
      </c>
      <c r="D1716" s="15" t="str">
        <f t="shared" si="3"/>
        <v>2019</v>
      </c>
      <c r="E1716" s="16">
        <f t="shared" si="4"/>
        <v>37</v>
      </c>
      <c r="F1716" s="14" t="str">
        <f>VLOOKUP(A1716,'_Holidays'!A1716:B3821,2,FALSE)</f>
        <v>Y</v>
      </c>
      <c r="G1716" s="17" t="str">
        <f>VLOOKUP(A1716,'_Holidays'!A1716:C3821,3,FALSE)</f>
        <v>N</v>
      </c>
      <c r="H1716" s="18">
        <v>5.0</v>
      </c>
      <c r="I1716" s="14" t="str">
        <f>IFERROR(__xludf.DUMMYFUNCTION("SPARKLINE(H1716,{""charttype"",""bar"";""color1"",""#00CCFF"";""max"",MAX($H$2:$H$2107)})"),"")</f>
        <v/>
      </c>
      <c r="J1716" s="18">
        <v>20.8</v>
      </c>
      <c r="K1716" s="14" t="str">
        <f>IFERROR(__xludf.DUMMYFUNCTION("SPARKLINE(J1716,{""charttype"",""bar"";""color1"",""#FF0000"";""max"",MAX($J$2:$J$2107)})"),"")</f>
        <v/>
      </c>
      <c r="L1716" s="18">
        <v>17.8</v>
      </c>
      <c r="M1716" s="18" t="str">
        <f>IFERROR(__xludf.DUMMYFUNCTION("SPARKLINE(L1716,{""charttype"",""bar"";""color1"",""#FF9900"";""max"",MAX($L$2:$L$2107)})"),"")</f>
        <v/>
      </c>
      <c r="N1716" s="18">
        <v>0.0</v>
      </c>
      <c r="O1716" s="14" t="str">
        <f>IFERROR(__xludf.DUMMYFUNCTION("SPARKLINE(N1716,{""charttype"",""bar"";""color1"",""#0066CC"";""max"",MAX($N$2:$N$2107)})"),"")</f>
        <v/>
      </c>
      <c r="P1716" s="16">
        <v>121100.0</v>
      </c>
      <c r="Q1716" s="19">
        <v>83.05215</v>
      </c>
      <c r="R1716" s="21">
        <f t="shared" si="5"/>
        <v>10057615.37</v>
      </c>
    </row>
    <row r="1717">
      <c r="A1717" s="6">
        <v>43720.0</v>
      </c>
      <c r="B1717" s="14" t="str">
        <f t="shared" si="1"/>
        <v>Thursday</v>
      </c>
      <c r="C1717" s="14" t="str">
        <f t="shared" si="2"/>
        <v>September</v>
      </c>
      <c r="D1717" s="15" t="str">
        <f t="shared" si="3"/>
        <v>2019</v>
      </c>
      <c r="E1717" s="16">
        <f t="shared" si="4"/>
        <v>37</v>
      </c>
      <c r="F1717" s="14" t="str">
        <f>VLOOKUP(A1717,'_Holidays'!A1717:B3822,2,FALSE)</f>
        <v>Y</v>
      </c>
      <c r="G1717" s="17" t="str">
        <f>VLOOKUP(A1717,'_Holidays'!A1717:C3822,3,FALSE)</f>
        <v>N</v>
      </c>
      <c r="H1717" s="18">
        <v>11.1</v>
      </c>
      <c r="I1717" s="14" t="str">
        <f>IFERROR(__xludf.DUMMYFUNCTION("SPARKLINE(H1717,{""charttype"",""bar"";""color1"",""#00CCFF"";""max"",MAX($H$2:$H$2107)})"),"")</f>
        <v/>
      </c>
      <c r="J1717" s="18">
        <v>20.8</v>
      </c>
      <c r="K1717" s="14" t="str">
        <f>IFERROR(__xludf.DUMMYFUNCTION("SPARKLINE(J1717,{""charttype"",""bar"";""color1"",""#FF0000"";""max"",MAX($J$2:$J$2107)})"),"")</f>
        <v/>
      </c>
      <c r="L1717" s="18">
        <v>11.8</v>
      </c>
      <c r="M1717" s="18" t="str">
        <f>IFERROR(__xludf.DUMMYFUNCTION("SPARKLINE(L1717,{""charttype"",""bar"";""color1"",""#FF9900"";""max"",MAX($L$2:$L$2107)})"),"")</f>
        <v/>
      </c>
      <c r="N1717" s="18">
        <v>0.0</v>
      </c>
      <c r="O1717" s="14" t="str">
        <f>IFERROR(__xludf.DUMMYFUNCTION("SPARKLINE(N1717,{""charttype"",""bar"";""color1"",""#0066CC"";""max"",MAX($N$2:$N$2107)})"),"")</f>
        <v/>
      </c>
      <c r="P1717" s="16">
        <v>118723.1</v>
      </c>
      <c r="Q1717" s="19">
        <v>76.52662</v>
      </c>
      <c r="R1717" s="21">
        <f t="shared" si="5"/>
        <v>9085477.559</v>
      </c>
    </row>
    <row r="1718">
      <c r="A1718" s="6">
        <v>43721.0</v>
      </c>
      <c r="B1718" s="14" t="str">
        <f t="shared" si="1"/>
        <v>Friday</v>
      </c>
      <c r="C1718" s="14" t="str">
        <f t="shared" si="2"/>
        <v>September</v>
      </c>
      <c r="D1718" s="15" t="str">
        <f t="shared" si="3"/>
        <v>2019</v>
      </c>
      <c r="E1718" s="16">
        <f t="shared" si="4"/>
        <v>37</v>
      </c>
      <c r="F1718" s="14" t="str">
        <f>VLOOKUP(A1718,'_Holidays'!A1718:B3823,2,FALSE)</f>
        <v>Y</v>
      </c>
      <c r="G1718" s="17" t="str">
        <f>VLOOKUP(A1718,'_Holidays'!A1718:C3823,3,FALSE)</f>
        <v>N</v>
      </c>
      <c r="H1718" s="18">
        <v>7.7</v>
      </c>
      <c r="I1718" s="14" t="str">
        <f>IFERROR(__xludf.DUMMYFUNCTION("SPARKLINE(H1718,{""charttype"",""bar"";""color1"",""#00CCFF"";""max"",MAX($H$2:$H$2107)})"),"")</f>
        <v/>
      </c>
      <c r="J1718" s="18">
        <v>18.6</v>
      </c>
      <c r="K1718" s="14" t="str">
        <f>IFERROR(__xludf.DUMMYFUNCTION("SPARKLINE(J1718,{""charttype"",""bar"";""color1"",""#FF0000"";""max"",MAX($J$2:$J$2107)})"),"")</f>
        <v/>
      </c>
      <c r="L1718" s="18">
        <v>14.0</v>
      </c>
      <c r="M1718" s="18" t="str">
        <f>IFERROR(__xludf.DUMMYFUNCTION("SPARKLINE(L1718,{""charttype"",""bar"";""color1"",""#FF9900"";""max"",MAX($L$2:$L$2107)})"),"")</f>
        <v/>
      </c>
      <c r="N1718" s="18">
        <v>0.0</v>
      </c>
      <c r="O1718" s="14" t="str">
        <f>IFERROR(__xludf.DUMMYFUNCTION("SPARKLINE(N1718,{""charttype"",""bar"";""color1"",""#0066CC"";""max"",MAX($N$2:$N$2107)})"),"")</f>
        <v/>
      </c>
      <c r="P1718" s="16">
        <v>120349.0</v>
      </c>
      <c r="Q1718" s="19">
        <v>108.214</v>
      </c>
      <c r="R1718" s="21">
        <f t="shared" si="5"/>
        <v>13023446.69</v>
      </c>
    </row>
    <row r="1719">
      <c r="A1719" s="6">
        <v>43722.0</v>
      </c>
      <c r="B1719" s="14" t="str">
        <f t="shared" si="1"/>
        <v>Saturday</v>
      </c>
      <c r="C1719" s="14" t="str">
        <f t="shared" si="2"/>
        <v>September</v>
      </c>
      <c r="D1719" s="15" t="str">
        <f t="shared" si="3"/>
        <v>2019</v>
      </c>
      <c r="E1719" s="16">
        <f t="shared" si="4"/>
        <v>37</v>
      </c>
      <c r="F1719" s="14" t="str">
        <f>VLOOKUP(A1719,'_Holidays'!A1719:B3824,2,FALSE)</f>
        <v>Y</v>
      </c>
      <c r="G1719" s="17" t="str">
        <f>VLOOKUP(A1719,'_Holidays'!A1719:C3824,3,FALSE)</f>
        <v>N</v>
      </c>
      <c r="H1719" s="18">
        <v>9.3</v>
      </c>
      <c r="I1719" s="14" t="str">
        <f>IFERROR(__xludf.DUMMYFUNCTION("SPARKLINE(H1719,{""charttype"",""bar"";""color1"",""#00CCFF"";""max"",MAX($H$2:$H$2107)})"),"")</f>
        <v/>
      </c>
      <c r="J1719" s="18">
        <v>20.0</v>
      </c>
      <c r="K1719" s="14" t="str">
        <f>IFERROR(__xludf.DUMMYFUNCTION("SPARKLINE(J1719,{""charttype"",""bar"";""color1"",""#FF0000"";""max"",MAX($J$2:$J$2107)})"),"")</f>
        <v/>
      </c>
      <c r="L1719" s="18">
        <v>18.3</v>
      </c>
      <c r="M1719" s="18" t="str">
        <f>IFERROR(__xludf.DUMMYFUNCTION("SPARKLINE(L1719,{""charttype"",""bar"";""color1"",""#FF9900"";""max"",MAX($L$2:$L$2107)})"),"")</f>
        <v/>
      </c>
      <c r="N1719" s="18">
        <v>0.0</v>
      </c>
      <c r="O1719" s="14" t="str">
        <f>IFERROR(__xludf.DUMMYFUNCTION("SPARKLINE(N1719,{""charttype"",""bar"";""color1"",""#0066CC"";""max"",MAX($N$2:$N$2107)})"),"")</f>
        <v/>
      </c>
      <c r="P1719" s="16">
        <v>103501.0</v>
      </c>
      <c r="Q1719" s="19">
        <v>106.4611</v>
      </c>
      <c r="R1719" s="21">
        <f t="shared" si="5"/>
        <v>11018830.31</v>
      </c>
    </row>
    <row r="1720">
      <c r="A1720" s="6">
        <v>43723.0</v>
      </c>
      <c r="B1720" s="14" t="str">
        <f t="shared" si="1"/>
        <v>Sunday</v>
      </c>
      <c r="C1720" s="14" t="str">
        <f t="shared" si="2"/>
        <v>September</v>
      </c>
      <c r="D1720" s="15" t="str">
        <f t="shared" si="3"/>
        <v>2019</v>
      </c>
      <c r="E1720" s="16">
        <f t="shared" si="4"/>
        <v>38</v>
      </c>
      <c r="F1720" s="14" t="str">
        <f>VLOOKUP(A1720,'_Holidays'!A1720:B3825,2,FALSE)</f>
        <v>Y</v>
      </c>
      <c r="G1720" s="17" t="str">
        <f>VLOOKUP(A1720,'_Holidays'!A1720:C3825,3,FALSE)</f>
        <v>N</v>
      </c>
      <c r="H1720" s="18">
        <v>12.4</v>
      </c>
      <c r="I1720" s="14" t="str">
        <f>IFERROR(__xludf.DUMMYFUNCTION("SPARKLINE(H1720,{""charttype"",""bar"";""color1"",""#00CCFF"";""max"",MAX($H$2:$H$2107)})"),"")</f>
        <v/>
      </c>
      <c r="J1720" s="18">
        <v>21.8</v>
      </c>
      <c r="K1720" s="14" t="str">
        <f>IFERROR(__xludf.DUMMYFUNCTION("SPARKLINE(J1720,{""charttype"",""bar"";""color1"",""#FF0000"";""max"",MAX($J$2:$J$2107)})"),"")</f>
        <v/>
      </c>
      <c r="L1720" s="18">
        <v>8.4</v>
      </c>
      <c r="M1720" s="18" t="str">
        <f>IFERROR(__xludf.DUMMYFUNCTION("SPARKLINE(L1720,{""charttype"",""bar"";""color1"",""#FF9900"";""max"",MAX($L$2:$L$2107)})"),"")</f>
        <v/>
      </c>
      <c r="N1720" s="18">
        <v>1.6</v>
      </c>
      <c r="O1720" s="14" t="str">
        <f>IFERROR(__xludf.DUMMYFUNCTION("SPARKLINE(N1720,{""charttype"",""bar"";""color1"",""#0066CC"";""max"",MAX($N$2:$N$2107)})"),"")</f>
        <v/>
      </c>
      <c r="P1720" s="16">
        <v>105149.0</v>
      </c>
      <c r="Q1720" s="19">
        <v>87.63007</v>
      </c>
      <c r="R1720" s="21">
        <f t="shared" si="5"/>
        <v>9214214.23</v>
      </c>
    </row>
    <row r="1721">
      <c r="A1721" s="6">
        <v>43724.0</v>
      </c>
      <c r="B1721" s="14" t="str">
        <f t="shared" si="1"/>
        <v>Monday</v>
      </c>
      <c r="C1721" s="14" t="str">
        <f t="shared" si="2"/>
        <v>September</v>
      </c>
      <c r="D1721" s="15" t="str">
        <f t="shared" si="3"/>
        <v>2019</v>
      </c>
      <c r="E1721" s="16">
        <f t="shared" si="4"/>
        <v>38</v>
      </c>
      <c r="F1721" s="14" t="str">
        <f>VLOOKUP(A1721,'_Holidays'!A1721:B3826,2,FALSE)</f>
        <v>Y</v>
      </c>
      <c r="G1721" s="17" t="str">
        <f>VLOOKUP(A1721,'_Holidays'!A1721:C3826,3,FALSE)</f>
        <v>N</v>
      </c>
      <c r="H1721" s="18">
        <v>9.7</v>
      </c>
      <c r="I1721" s="14" t="str">
        <f>IFERROR(__xludf.DUMMYFUNCTION("SPARKLINE(H1721,{""charttype"",""bar"";""color1"",""#00CCFF"";""max"",MAX($H$2:$H$2107)})"),"")</f>
        <v/>
      </c>
      <c r="J1721" s="18">
        <v>12.8</v>
      </c>
      <c r="K1721" s="14" t="str">
        <f>IFERROR(__xludf.DUMMYFUNCTION("SPARKLINE(J1721,{""charttype"",""bar"";""color1"",""#FF0000"";""max"",MAX($J$2:$J$2107)})"),"")</f>
        <v/>
      </c>
      <c r="L1721" s="18">
        <v>17.7</v>
      </c>
      <c r="M1721" s="18" t="str">
        <f>IFERROR(__xludf.DUMMYFUNCTION("SPARKLINE(L1721,{""charttype"",""bar"";""color1"",""#FF9900"";""max"",MAX($L$2:$L$2107)})"),"")</f>
        <v/>
      </c>
      <c r="N1721" s="18">
        <v>13.0</v>
      </c>
      <c r="O1721" s="14" t="str">
        <f>IFERROR(__xludf.DUMMYFUNCTION("SPARKLINE(N1721,{""charttype"",""bar"";""color1"",""#0066CC"";""max"",MAX($N$2:$N$2107)})"),"")</f>
        <v/>
      </c>
      <c r="P1721" s="16">
        <v>119362.2</v>
      </c>
      <c r="Q1721" s="19">
        <v>137.4674</v>
      </c>
      <c r="R1721" s="21">
        <f t="shared" si="5"/>
        <v>16408411.29</v>
      </c>
    </row>
    <row r="1722">
      <c r="A1722" s="6">
        <v>43725.0</v>
      </c>
      <c r="B1722" s="14" t="str">
        <f t="shared" si="1"/>
        <v>Tuesday</v>
      </c>
      <c r="C1722" s="14" t="str">
        <f t="shared" si="2"/>
        <v>September</v>
      </c>
      <c r="D1722" s="15" t="str">
        <f t="shared" si="3"/>
        <v>2019</v>
      </c>
      <c r="E1722" s="16">
        <f t="shared" si="4"/>
        <v>38</v>
      </c>
      <c r="F1722" s="14" t="str">
        <f>VLOOKUP(A1722,'_Holidays'!A1722:B3827,2,FALSE)</f>
        <v>Y</v>
      </c>
      <c r="G1722" s="17" t="str">
        <f>VLOOKUP(A1722,'_Holidays'!A1722:C3827,3,FALSE)</f>
        <v>N</v>
      </c>
      <c r="H1722" s="18">
        <v>3.6</v>
      </c>
      <c r="I1722" s="14" t="str">
        <f>IFERROR(__xludf.DUMMYFUNCTION("SPARKLINE(H1722,{""charttype"",""bar"";""color1"",""#00CCFF"";""max"",MAX($H$2:$H$2107)})"),"")</f>
        <v/>
      </c>
      <c r="J1722" s="18">
        <v>14.8</v>
      </c>
      <c r="K1722" s="14" t="str">
        <f>IFERROR(__xludf.DUMMYFUNCTION("SPARKLINE(J1722,{""charttype"",""bar"";""color1"",""#FF0000"";""max"",MAX($J$2:$J$2107)})"),"")</f>
        <v/>
      </c>
      <c r="L1722" s="18">
        <v>19.0</v>
      </c>
      <c r="M1722" s="18" t="str">
        <f>IFERROR(__xludf.DUMMYFUNCTION("SPARKLINE(L1722,{""charttype"",""bar"";""color1"",""#FF9900"";""max"",MAX($L$2:$L$2107)})"),"")</f>
        <v/>
      </c>
      <c r="N1722" s="18">
        <v>0.0</v>
      </c>
      <c r="O1722" s="14" t="str">
        <f>IFERROR(__xludf.DUMMYFUNCTION("SPARKLINE(N1722,{""charttype"",""bar"";""color1"",""#0066CC"";""max"",MAX($N$2:$N$2107)})"),"")</f>
        <v/>
      </c>
      <c r="P1722" s="16">
        <v>124129.4</v>
      </c>
      <c r="Q1722" s="19">
        <v>149.5992</v>
      </c>
      <c r="R1722" s="21">
        <f t="shared" si="5"/>
        <v>18569658.94</v>
      </c>
    </row>
    <row r="1723">
      <c r="A1723" s="6">
        <v>43726.0</v>
      </c>
      <c r="B1723" s="14" t="str">
        <f t="shared" si="1"/>
        <v>Wednesday</v>
      </c>
      <c r="C1723" s="14" t="str">
        <f t="shared" si="2"/>
        <v>September</v>
      </c>
      <c r="D1723" s="15" t="str">
        <f t="shared" si="3"/>
        <v>2019</v>
      </c>
      <c r="E1723" s="16">
        <f t="shared" si="4"/>
        <v>38</v>
      </c>
      <c r="F1723" s="14" t="str">
        <f>VLOOKUP(A1723,'_Holidays'!A1723:B3828,2,FALSE)</f>
        <v>Y</v>
      </c>
      <c r="G1723" s="17" t="str">
        <f>VLOOKUP(A1723,'_Holidays'!A1723:C3828,3,FALSE)</f>
        <v>N</v>
      </c>
      <c r="H1723" s="18">
        <v>4.3</v>
      </c>
      <c r="I1723" s="14" t="str">
        <f>IFERROR(__xludf.DUMMYFUNCTION("SPARKLINE(H1723,{""charttype"",""bar"";""color1"",""#00CCFF"";""max"",MAX($H$2:$H$2107)})"),"")</f>
        <v/>
      </c>
      <c r="J1723" s="18">
        <v>18.9</v>
      </c>
      <c r="K1723" s="14" t="str">
        <f>IFERROR(__xludf.DUMMYFUNCTION("SPARKLINE(J1723,{""charttype"",""bar"";""color1"",""#FF0000"";""max"",MAX($J$2:$J$2107)})"),"")</f>
        <v/>
      </c>
      <c r="L1723" s="18">
        <v>19.2</v>
      </c>
      <c r="M1723" s="18" t="str">
        <f>IFERROR(__xludf.DUMMYFUNCTION("SPARKLINE(L1723,{""charttype"",""bar"";""color1"",""#FF9900"";""max"",MAX($L$2:$L$2107)})"),"")</f>
        <v/>
      </c>
      <c r="N1723" s="18">
        <v>0.0</v>
      </c>
      <c r="O1723" s="14" t="str">
        <f>IFERROR(__xludf.DUMMYFUNCTION("SPARKLINE(N1723,{""charttype"",""bar"";""color1"",""#0066CC"";""max"",MAX($N$2:$N$2107)})"),"")</f>
        <v/>
      </c>
      <c r="P1723" s="16">
        <v>119715.7</v>
      </c>
      <c r="Q1723" s="19">
        <v>151.2558</v>
      </c>
      <c r="R1723" s="21">
        <f t="shared" si="5"/>
        <v>18107693.98</v>
      </c>
    </row>
    <row r="1724">
      <c r="A1724" s="6">
        <v>43727.0</v>
      </c>
      <c r="B1724" s="14" t="str">
        <f t="shared" si="1"/>
        <v>Thursday</v>
      </c>
      <c r="C1724" s="14" t="str">
        <f t="shared" si="2"/>
        <v>September</v>
      </c>
      <c r="D1724" s="15" t="str">
        <f t="shared" si="3"/>
        <v>2019</v>
      </c>
      <c r="E1724" s="16">
        <f t="shared" si="4"/>
        <v>38</v>
      </c>
      <c r="F1724" s="14" t="str">
        <f>VLOOKUP(A1724,'_Holidays'!A1724:B3829,2,FALSE)</f>
        <v>Y</v>
      </c>
      <c r="G1724" s="17" t="str">
        <f>VLOOKUP(A1724,'_Holidays'!A1724:C3829,3,FALSE)</f>
        <v>N</v>
      </c>
      <c r="H1724" s="18">
        <v>8.2</v>
      </c>
      <c r="I1724" s="14" t="str">
        <f>IFERROR(__xludf.DUMMYFUNCTION("SPARKLINE(H1724,{""charttype"",""bar"";""color1"",""#00CCFF"";""max"",MAX($H$2:$H$2107)})"),"")</f>
        <v/>
      </c>
      <c r="J1724" s="18">
        <v>24.0</v>
      </c>
      <c r="K1724" s="14" t="str">
        <f>IFERROR(__xludf.DUMMYFUNCTION("SPARKLINE(J1724,{""charttype"",""bar"";""color1"",""#FF0000"";""max"",MAX($J$2:$J$2107)})"),"")</f>
        <v/>
      </c>
      <c r="L1724" s="18">
        <v>19.4</v>
      </c>
      <c r="M1724" s="18" t="str">
        <f>IFERROR(__xludf.DUMMYFUNCTION("SPARKLINE(L1724,{""charttype"",""bar"";""color1"",""#FF9900"";""max"",MAX($L$2:$L$2107)})"),"")</f>
        <v/>
      </c>
      <c r="N1724" s="18">
        <v>0.0</v>
      </c>
      <c r="O1724" s="14" t="str">
        <f>IFERROR(__xludf.DUMMYFUNCTION("SPARKLINE(N1724,{""charttype"",""bar"";""color1"",""#0066CC"";""max"",MAX($N$2:$N$2107)})"),"")</f>
        <v/>
      </c>
      <c r="P1724" s="16">
        <v>108102.6</v>
      </c>
      <c r="Q1724" s="19">
        <v>82.43824</v>
      </c>
      <c r="R1724" s="21">
        <f t="shared" si="5"/>
        <v>8911788.083</v>
      </c>
    </row>
    <row r="1725">
      <c r="A1725" s="6">
        <v>43728.0</v>
      </c>
      <c r="B1725" s="14" t="str">
        <f t="shared" si="1"/>
        <v>Friday</v>
      </c>
      <c r="C1725" s="14" t="str">
        <f t="shared" si="2"/>
        <v>September</v>
      </c>
      <c r="D1725" s="15" t="str">
        <f t="shared" si="3"/>
        <v>2019</v>
      </c>
      <c r="E1725" s="16">
        <f t="shared" si="4"/>
        <v>38</v>
      </c>
      <c r="F1725" s="14" t="str">
        <f>VLOOKUP(A1725,'_Holidays'!A1725:B3830,2,FALSE)</f>
        <v>N</v>
      </c>
      <c r="G1725" s="17" t="str">
        <f>VLOOKUP(A1725,'_Holidays'!A1725:C3830,3,FALSE)</f>
        <v>N</v>
      </c>
      <c r="H1725" s="18">
        <v>15.7</v>
      </c>
      <c r="I1725" s="14" t="str">
        <f>IFERROR(__xludf.DUMMYFUNCTION("SPARKLINE(H1725,{""charttype"",""bar"";""color1"",""#00CCFF"";""max"",MAX($H$2:$H$2107)})"),"")</f>
        <v/>
      </c>
      <c r="J1725" s="18">
        <v>26.2</v>
      </c>
      <c r="K1725" s="14" t="str">
        <f>IFERROR(__xludf.DUMMYFUNCTION("SPARKLINE(J1725,{""charttype"",""bar"";""color1"",""#FF0000"";""max"",MAX($J$2:$J$2107)})"),"")</f>
        <v/>
      </c>
      <c r="L1725" s="18">
        <v>14.4</v>
      </c>
      <c r="M1725" s="18" t="str">
        <f>IFERROR(__xludf.DUMMYFUNCTION("SPARKLINE(L1725,{""charttype"",""bar"";""color1"",""#FF9900"";""max"",MAX($L$2:$L$2107)})"),"")</f>
        <v/>
      </c>
      <c r="N1725" s="18">
        <v>0.0</v>
      </c>
      <c r="O1725" s="14" t="str">
        <f>IFERROR(__xludf.DUMMYFUNCTION("SPARKLINE(N1725,{""charttype"",""bar"";""color1"",""#0066CC"";""max"",MAX($N$2:$N$2107)})"),"")</f>
        <v/>
      </c>
      <c r="P1725" s="16">
        <v>107222.3</v>
      </c>
      <c r="Q1725" s="19">
        <v>106.2793</v>
      </c>
      <c r="R1725" s="21">
        <f t="shared" si="5"/>
        <v>11395510.99</v>
      </c>
    </row>
    <row r="1726">
      <c r="A1726" s="6">
        <v>43729.0</v>
      </c>
      <c r="B1726" s="14" t="str">
        <f t="shared" si="1"/>
        <v>Saturday</v>
      </c>
      <c r="C1726" s="14" t="str">
        <f t="shared" si="2"/>
        <v>September</v>
      </c>
      <c r="D1726" s="15" t="str">
        <f t="shared" si="3"/>
        <v>2019</v>
      </c>
      <c r="E1726" s="16">
        <f t="shared" si="4"/>
        <v>38</v>
      </c>
      <c r="F1726" s="14" t="str">
        <f>VLOOKUP(A1726,'_Holidays'!A1726:B3831,2,FALSE)</f>
        <v>N</v>
      </c>
      <c r="G1726" s="17" t="str">
        <f>VLOOKUP(A1726,'_Holidays'!A1726:C3831,3,FALSE)</f>
        <v>N</v>
      </c>
      <c r="H1726" s="18">
        <v>14.5</v>
      </c>
      <c r="I1726" s="14" t="str">
        <f>IFERROR(__xludf.DUMMYFUNCTION("SPARKLINE(H1726,{""charttype"",""bar"";""color1"",""#00CCFF"";""max"",MAX($H$2:$H$2107)})"),"")</f>
        <v/>
      </c>
      <c r="J1726" s="18">
        <v>19.4</v>
      </c>
      <c r="K1726" s="14" t="str">
        <f>IFERROR(__xludf.DUMMYFUNCTION("SPARKLINE(J1726,{""charttype"",""bar"";""color1"",""#FF0000"";""max"",MAX($J$2:$J$2107)})"),"")</f>
        <v/>
      </c>
      <c r="L1726" s="18">
        <v>10.5</v>
      </c>
      <c r="M1726" s="18" t="str">
        <f>IFERROR(__xludf.DUMMYFUNCTION("SPARKLINE(L1726,{""charttype"",""bar"";""color1"",""#FF9900"";""max"",MAX($L$2:$L$2107)})"),"")</f>
        <v/>
      </c>
      <c r="N1726" s="18">
        <v>0.0</v>
      </c>
      <c r="O1726" s="14" t="str">
        <f>IFERROR(__xludf.DUMMYFUNCTION("SPARKLINE(N1726,{""charttype"",""bar"";""color1"",""#0066CC"";""max"",MAX($N$2:$N$2107)})"),"")</f>
        <v/>
      </c>
      <c r="P1726" s="16">
        <v>101348.4</v>
      </c>
      <c r="Q1726" s="19">
        <v>112.2577</v>
      </c>
      <c r="R1726" s="21">
        <f t="shared" si="5"/>
        <v>11377138.28</v>
      </c>
    </row>
    <row r="1727">
      <c r="A1727" s="6">
        <v>43730.0</v>
      </c>
      <c r="B1727" s="14" t="str">
        <f t="shared" si="1"/>
        <v>Sunday</v>
      </c>
      <c r="C1727" s="14" t="str">
        <f t="shared" si="2"/>
        <v>September</v>
      </c>
      <c r="D1727" s="15" t="str">
        <f t="shared" si="3"/>
        <v>2019</v>
      </c>
      <c r="E1727" s="16">
        <f t="shared" si="4"/>
        <v>39</v>
      </c>
      <c r="F1727" s="14" t="str">
        <f>VLOOKUP(A1727,'_Holidays'!A1727:B3832,2,FALSE)</f>
        <v>N</v>
      </c>
      <c r="G1727" s="17" t="str">
        <f>VLOOKUP(A1727,'_Holidays'!A1727:C3832,3,FALSE)</f>
        <v>N</v>
      </c>
      <c r="H1727" s="18">
        <v>7.9</v>
      </c>
      <c r="I1727" s="14" t="str">
        <f>IFERROR(__xludf.DUMMYFUNCTION("SPARKLINE(H1727,{""charttype"",""bar"";""color1"",""#00CCFF"";""max"",MAX($H$2:$H$2107)})"),"")</f>
        <v/>
      </c>
      <c r="J1727" s="18">
        <v>15.5</v>
      </c>
      <c r="K1727" s="14" t="str">
        <f>IFERROR(__xludf.DUMMYFUNCTION("SPARKLINE(J1727,{""charttype"",""bar"";""color1"",""#FF0000"";""max"",MAX($J$2:$J$2107)})"),"")</f>
        <v/>
      </c>
      <c r="L1727" s="18">
        <v>13.6</v>
      </c>
      <c r="M1727" s="18" t="str">
        <f>IFERROR(__xludf.DUMMYFUNCTION("SPARKLINE(L1727,{""charttype"",""bar"";""color1"",""#FF9900"";""max"",MAX($L$2:$L$2107)})"),"")</f>
        <v/>
      </c>
      <c r="N1727" s="18">
        <v>4.6</v>
      </c>
      <c r="O1727" s="14" t="str">
        <f>IFERROR(__xludf.DUMMYFUNCTION("SPARKLINE(N1727,{""charttype"",""bar"";""color1"",""#0066CC"";""max"",MAX($N$2:$N$2107)})"),"")</f>
        <v/>
      </c>
      <c r="P1727" s="16">
        <v>102386.5</v>
      </c>
      <c r="Q1727" s="19">
        <v>103.231</v>
      </c>
      <c r="R1727" s="21">
        <f t="shared" si="5"/>
        <v>10569460.78</v>
      </c>
    </row>
    <row r="1728">
      <c r="A1728" s="6">
        <v>43731.0</v>
      </c>
      <c r="B1728" s="14" t="str">
        <f t="shared" si="1"/>
        <v>Monday</v>
      </c>
      <c r="C1728" s="14" t="str">
        <f t="shared" si="2"/>
        <v>September</v>
      </c>
      <c r="D1728" s="15" t="str">
        <f t="shared" si="3"/>
        <v>2019</v>
      </c>
      <c r="E1728" s="16">
        <f t="shared" si="4"/>
        <v>39</v>
      </c>
      <c r="F1728" s="14" t="str">
        <f>VLOOKUP(A1728,'_Holidays'!A1728:B3833,2,FALSE)</f>
        <v>N</v>
      </c>
      <c r="G1728" s="17" t="str">
        <f>VLOOKUP(A1728,'_Holidays'!A1728:C3833,3,FALSE)</f>
        <v>N</v>
      </c>
      <c r="H1728" s="18">
        <v>8.9</v>
      </c>
      <c r="I1728" s="14" t="str">
        <f>IFERROR(__xludf.DUMMYFUNCTION("SPARKLINE(H1728,{""charttype"",""bar"";""color1"",""#00CCFF"";""max"",MAX($H$2:$H$2107)})"),"")</f>
        <v/>
      </c>
      <c r="J1728" s="18">
        <v>15.2</v>
      </c>
      <c r="K1728" s="14" t="str">
        <f>IFERROR(__xludf.DUMMYFUNCTION("SPARKLINE(J1728,{""charttype"",""bar"";""color1"",""#FF0000"";""max"",MAX($J$2:$J$2107)})"),"")</f>
        <v/>
      </c>
      <c r="L1728" s="18">
        <v>13.9</v>
      </c>
      <c r="M1728" s="18" t="str">
        <f>IFERROR(__xludf.DUMMYFUNCTION("SPARKLINE(L1728,{""charttype"",""bar"";""color1"",""#FF9900"";""max"",MAX($L$2:$L$2107)})"),"")</f>
        <v/>
      </c>
      <c r="N1728" s="18">
        <v>2.0</v>
      </c>
      <c r="O1728" s="14" t="str">
        <f>IFERROR(__xludf.DUMMYFUNCTION("SPARKLINE(N1728,{""charttype"",""bar"";""color1"",""#0066CC"";""max"",MAX($N$2:$N$2107)})"),"")</f>
        <v/>
      </c>
      <c r="P1728" s="16">
        <v>121862.9</v>
      </c>
      <c r="Q1728" s="19">
        <v>109.7327</v>
      </c>
      <c r="R1728" s="21">
        <f t="shared" si="5"/>
        <v>13372345.05</v>
      </c>
    </row>
    <row r="1729">
      <c r="A1729" s="6">
        <v>43732.0</v>
      </c>
      <c r="B1729" s="14" t="str">
        <f t="shared" si="1"/>
        <v>Tuesday</v>
      </c>
      <c r="C1729" s="14" t="str">
        <f t="shared" si="2"/>
        <v>September</v>
      </c>
      <c r="D1729" s="15" t="str">
        <f t="shared" si="3"/>
        <v>2019</v>
      </c>
      <c r="E1729" s="16">
        <f t="shared" si="4"/>
        <v>39</v>
      </c>
      <c r="F1729" s="14" t="str">
        <f>VLOOKUP(A1729,'_Holidays'!A1729:B3834,2,FALSE)</f>
        <v>N</v>
      </c>
      <c r="G1729" s="17" t="str">
        <f>VLOOKUP(A1729,'_Holidays'!A1729:C3834,3,FALSE)</f>
        <v>N</v>
      </c>
      <c r="H1729" s="18">
        <v>8.3</v>
      </c>
      <c r="I1729" s="14" t="str">
        <f>IFERROR(__xludf.DUMMYFUNCTION("SPARKLINE(H1729,{""charttype"",""bar"";""color1"",""#00CCFF"";""max"",MAX($H$2:$H$2107)})"),"")</f>
        <v/>
      </c>
      <c r="J1729" s="18">
        <v>15.1</v>
      </c>
      <c r="K1729" s="14" t="str">
        <f>IFERROR(__xludf.DUMMYFUNCTION("SPARKLINE(J1729,{""charttype"",""bar"";""color1"",""#FF0000"";""max"",MAX($J$2:$J$2107)})"),"")</f>
        <v/>
      </c>
      <c r="L1729" s="18">
        <v>13.3</v>
      </c>
      <c r="M1729" s="18" t="str">
        <f>IFERROR(__xludf.DUMMYFUNCTION("SPARKLINE(L1729,{""charttype"",""bar"";""color1"",""#FF9900"";""max"",MAX($L$2:$L$2107)})"),"")</f>
        <v/>
      </c>
      <c r="N1729" s="18">
        <v>1.4</v>
      </c>
      <c r="O1729" s="14" t="str">
        <f>IFERROR(__xludf.DUMMYFUNCTION("SPARKLINE(N1729,{""charttype"",""bar"";""color1"",""#0066CC"";""max"",MAX($N$2:$N$2107)})"),"")</f>
        <v/>
      </c>
      <c r="P1729" s="16">
        <v>125787.3</v>
      </c>
      <c r="Q1729" s="19">
        <v>148.2298</v>
      </c>
      <c r="R1729" s="21">
        <f t="shared" si="5"/>
        <v>18645426.32</v>
      </c>
    </row>
    <row r="1730">
      <c r="A1730" s="6">
        <v>43733.0</v>
      </c>
      <c r="B1730" s="14" t="str">
        <f t="shared" si="1"/>
        <v>Wednesday</v>
      </c>
      <c r="C1730" s="14" t="str">
        <f t="shared" si="2"/>
        <v>September</v>
      </c>
      <c r="D1730" s="15" t="str">
        <f t="shared" si="3"/>
        <v>2019</v>
      </c>
      <c r="E1730" s="16">
        <f t="shared" si="4"/>
        <v>39</v>
      </c>
      <c r="F1730" s="14" t="str">
        <f>VLOOKUP(A1730,'_Holidays'!A1730:B3835,2,FALSE)</f>
        <v>N</v>
      </c>
      <c r="G1730" s="17" t="str">
        <f>VLOOKUP(A1730,'_Holidays'!A1730:C3835,3,FALSE)</f>
        <v>N</v>
      </c>
      <c r="H1730" s="18">
        <v>8.7</v>
      </c>
      <c r="I1730" s="14" t="str">
        <f>IFERROR(__xludf.DUMMYFUNCTION("SPARKLINE(H1730,{""charttype"",""bar"";""color1"",""#00CCFF"";""max"",MAX($H$2:$H$2107)})"),"")</f>
        <v/>
      </c>
      <c r="J1730" s="18">
        <v>16.6</v>
      </c>
      <c r="K1730" s="14" t="str">
        <f>IFERROR(__xludf.DUMMYFUNCTION("SPARKLINE(J1730,{""charttype"",""bar"";""color1"",""#FF0000"";""max"",MAX($J$2:$J$2107)})"),"")</f>
        <v/>
      </c>
      <c r="L1730" s="18">
        <v>13.1</v>
      </c>
      <c r="M1730" s="18" t="str">
        <f>IFERROR(__xludf.DUMMYFUNCTION("SPARKLINE(L1730,{""charttype"",""bar"";""color1"",""#FF9900"";""max"",MAX($L$2:$L$2107)})"),"")</f>
        <v/>
      </c>
      <c r="N1730" s="18">
        <v>0.0</v>
      </c>
      <c r="O1730" s="14" t="str">
        <f>IFERROR(__xludf.DUMMYFUNCTION("SPARKLINE(N1730,{""charttype"",""bar"";""color1"",""#0066CC"";""max"",MAX($N$2:$N$2107)})"),"")</f>
        <v/>
      </c>
      <c r="P1730" s="16">
        <v>124302.9</v>
      </c>
      <c r="Q1730" s="19">
        <v>192.485</v>
      </c>
      <c r="R1730" s="21">
        <f t="shared" si="5"/>
        <v>23926443.71</v>
      </c>
    </row>
    <row r="1731">
      <c r="A1731" s="6">
        <v>43734.0</v>
      </c>
      <c r="B1731" s="14" t="str">
        <f t="shared" si="1"/>
        <v>Thursday</v>
      </c>
      <c r="C1731" s="14" t="str">
        <f t="shared" si="2"/>
        <v>September</v>
      </c>
      <c r="D1731" s="15" t="str">
        <f t="shared" si="3"/>
        <v>2019</v>
      </c>
      <c r="E1731" s="16">
        <f t="shared" si="4"/>
        <v>39</v>
      </c>
      <c r="F1731" s="14" t="str">
        <f>VLOOKUP(A1731,'_Holidays'!A1731:B3836,2,FALSE)</f>
        <v>N</v>
      </c>
      <c r="G1731" s="17" t="str">
        <f>VLOOKUP(A1731,'_Holidays'!A1731:C3836,3,FALSE)</f>
        <v>N</v>
      </c>
      <c r="H1731" s="18">
        <v>8.3</v>
      </c>
      <c r="I1731" s="14" t="str">
        <f>IFERROR(__xludf.DUMMYFUNCTION("SPARKLINE(H1731,{""charttype"",""bar"";""color1"",""#00CCFF"";""max"",MAX($H$2:$H$2107)})"),"")</f>
        <v/>
      </c>
      <c r="J1731" s="18">
        <v>20.3</v>
      </c>
      <c r="K1731" s="14" t="str">
        <f>IFERROR(__xludf.DUMMYFUNCTION("SPARKLINE(J1731,{""charttype"",""bar"";""color1"",""#FF0000"";""max"",MAX($J$2:$J$2107)})"),"")</f>
        <v/>
      </c>
      <c r="L1731" s="18">
        <v>19.6</v>
      </c>
      <c r="M1731" s="18" t="str">
        <f>IFERROR(__xludf.DUMMYFUNCTION("SPARKLINE(L1731,{""charttype"",""bar"";""color1"",""#FF9900"";""max"",MAX($L$2:$L$2107)})"),"")</f>
        <v/>
      </c>
      <c r="N1731" s="18">
        <v>0.0</v>
      </c>
      <c r="O1731" s="14" t="str">
        <f>IFERROR(__xludf.DUMMYFUNCTION("SPARKLINE(N1731,{""charttype"",""bar"";""color1"",""#0066CC"";""max"",MAX($N$2:$N$2107)})"),"")</f>
        <v/>
      </c>
      <c r="P1731" s="16">
        <v>117320.2</v>
      </c>
      <c r="Q1731" s="19">
        <v>139.4994</v>
      </c>
      <c r="R1731" s="21">
        <f t="shared" si="5"/>
        <v>16366097.51</v>
      </c>
    </row>
    <row r="1732">
      <c r="A1732" s="6">
        <v>43735.0</v>
      </c>
      <c r="B1732" s="14" t="str">
        <f t="shared" si="1"/>
        <v>Friday</v>
      </c>
      <c r="C1732" s="14" t="str">
        <f t="shared" si="2"/>
        <v>September</v>
      </c>
      <c r="D1732" s="15" t="str">
        <f t="shared" si="3"/>
        <v>2019</v>
      </c>
      <c r="E1732" s="16">
        <f t="shared" si="4"/>
        <v>39</v>
      </c>
      <c r="F1732" s="14" t="str">
        <f>VLOOKUP(A1732,'_Holidays'!A1732:B3837,2,FALSE)</f>
        <v>N</v>
      </c>
      <c r="G1732" s="17" t="str">
        <f>VLOOKUP(A1732,'_Holidays'!A1732:C3837,3,FALSE)</f>
        <v>Y</v>
      </c>
      <c r="H1732" s="18">
        <v>12.3</v>
      </c>
      <c r="I1732" s="14" t="str">
        <f>IFERROR(__xludf.DUMMYFUNCTION("SPARKLINE(H1732,{""charttype"",""bar"";""color1"",""#00CCFF"";""max"",MAX($H$2:$H$2107)})"),"")</f>
        <v/>
      </c>
      <c r="J1732" s="18">
        <v>18.8</v>
      </c>
      <c r="K1732" s="14" t="str">
        <f>IFERROR(__xludf.DUMMYFUNCTION("SPARKLINE(J1732,{""charttype"",""bar"";""color1"",""#FF0000"";""max"",MAX($J$2:$J$2107)})"),"")</f>
        <v/>
      </c>
      <c r="L1732" s="18">
        <v>7.4</v>
      </c>
      <c r="M1732" s="18" t="str">
        <f>IFERROR(__xludf.DUMMYFUNCTION("SPARKLINE(L1732,{""charttype"",""bar"";""color1"",""#FF9900"";""max"",MAX($L$2:$L$2107)})"),"")</f>
        <v/>
      </c>
      <c r="N1732" s="18">
        <v>0.0</v>
      </c>
      <c r="O1732" s="14" t="str">
        <f>IFERROR(__xludf.DUMMYFUNCTION("SPARKLINE(N1732,{""charttype"",""bar"";""color1"",""#0066CC"";""max"",MAX($N$2:$N$2107)})"),"")</f>
        <v/>
      </c>
      <c r="P1732" s="16">
        <v>106043.0</v>
      </c>
      <c r="Q1732" s="19">
        <v>69.64096</v>
      </c>
      <c r="R1732" s="21">
        <f t="shared" si="5"/>
        <v>7384936.321</v>
      </c>
    </row>
    <row r="1733">
      <c r="A1733" s="6">
        <v>43736.0</v>
      </c>
      <c r="B1733" s="14" t="str">
        <f t="shared" si="1"/>
        <v>Saturday</v>
      </c>
      <c r="C1733" s="14" t="str">
        <f t="shared" si="2"/>
        <v>September</v>
      </c>
      <c r="D1733" s="15" t="str">
        <f t="shared" si="3"/>
        <v>2019</v>
      </c>
      <c r="E1733" s="16">
        <f t="shared" si="4"/>
        <v>39</v>
      </c>
      <c r="F1733" s="14" t="str">
        <f>VLOOKUP(A1733,'_Holidays'!A1733:B3838,2,FALSE)</f>
        <v>N</v>
      </c>
      <c r="G1733" s="17" t="str">
        <f>VLOOKUP(A1733,'_Holidays'!A1733:C3838,3,FALSE)</f>
        <v>N</v>
      </c>
      <c r="H1733" s="18">
        <v>7.2</v>
      </c>
      <c r="I1733" s="14" t="str">
        <f>IFERROR(__xludf.DUMMYFUNCTION("SPARKLINE(H1733,{""charttype"",""bar"";""color1"",""#00CCFF"";""max"",MAX($H$2:$H$2107)})"),"")</f>
        <v/>
      </c>
      <c r="J1733" s="18">
        <v>14.9</v>
      </c>
      <c r="K1733" s="14" t="str">
        <f>IFERROR(__xludf.DUMMYFUNCTION("SPARKLINE(J1733,{""charttype"",""bar"";""color1"",""#FF0000"";""max"",MAX($J$2:$J$2107)})"),"")</f>
        <v/>
      </c>
      <c r="L1733" s="18">
        <v>17.7</v>
      </c>
      <c r="M1733" s="18" t="str">
        <f>IFERROR(__xludf.DUMMYFUNCTION("SPARKLINE(L1733,{""charttype"",""bar"";""color1"",""#FF9900"";""max"",MAX($L$2:$L$2107)})"),"")</f>
        <v/>
      </c>
      <c r="N1733" s="18">
        <v>0.2</v>
      </c>
      <c r="O1733" s="14" t="str">
        <f>IFERROR(__xludf.DUMMYFUNCTION("SPARKLINE(N1733,{""charttype"",""bar"";""color1"",""#0066CC"";""max"",MAX($N$2:$N$2107)})"),"")</f>
        <v/>
      </c>
      <c r="P1733" s="16">
        <v>108762.3</v>
      </c>
      <c r="Q1733" s="19">
        <v>132.2621</v>
      </c>
      <c r="R1733" s="21">
        <f t="shared" si="5"/>
        <v>14385130.2</v>
      </c>
    </row>
    <row r="1734">
      <c r="A1734" s="6">
        <v>43737.0</v>
      </c>
      <c r="B1734" s="14" t="str">
        <f t="shared" si="1"/>
        <v>Sunday</v>
      </c>
      <c r="C1734" s="14" t="str">
        <f t="shared" si="2"/>
        <v>September</v>
      </c>
      <c r="D1734" s="15" t="str">
        <f t="shared" si="3"/>
        <v>2019</v>
      </c>
      <c r="E1734" s="16">
        <f t="shared" si="4"/>
        <v>40</v>
      </c>
      <c r="F1734" s="14" t="str">
        <f>VLOOKUP(A1734,'_Holidays'!A1734:B3839,2,FALSE)</f>
        <v>N</v>
      </c>
      <c r="G1734" s="17" t="str">
        <f>VLOOKUP(A1734,'_Holidays'!A1734:C3839,3,FALSE)</f>
        <v>N</v>
      </c>
      <c r="H1734" s="18">
        <v>9.1</v>
      </c>
      <c r="I1734" s="14" t="str">
        <f>IFERROR(__xludf.DUMMYFUNCTION("SPARKLINE(H1734,{""charttype"",""bar"";""color1"",""#00CCFF"";""max"",MAX($H$2:$H$2107)})"),"")</f>
        <v/>
      </c>
      <c r="J1734" s="18">
        <v>15.8</v>
      </c>
      <c r="K1734" s="14" t="str">
        <f>IFERROR(__xludf.DUMMYFUNCTION("SPARKLINE(J1734,{""charttype"",""bar"";""color1"",""#FF0000"";""max"",MAX($J$2:$J$2107)})"),"")</f>
        <v/>
      </c>
      <c r="L1734" s="18">
        <v>19.0</v>
      </c>
      <c r="M1734" s="18" t="str">
        <f>IFERROR(__xludf.DUMMYFUNCTION("SPARKLINE(L1734,{""charttype"",""bar"";""color1"",""#FF9900"";""max"",MAX($L$2:$L$2107)})"),"")</f>
        <v/>
      </c>
      <c r="N1734" s="18">
        <v>0.0</v>
      </c>
      <c r="O1734" s="14" t="str">
        <f>IFERROR(__xludf.DUMMYFUNCTION("SPARKLINE(N1734,{""charttype"",""bar"";""color1"",""#0066CC"";""max"",MAX($N$2:$N$2107)})"),"")</f>
        <v/>
      </c>
      <c r="P1734" s="16">
        <v>104804.1</v>
      </c>
      <c r="Q1734" s="19">
        <v>90.40132</v>
      </c>
      <c r="R1734" s="21">
        <f t="shared" si="5"/>
        <v>9474428.981</v>
      </c>
    </row>
    <row r="1735">
      <c r="A1735" s="6">
        <v>43738.0</v>
      </c>
      <c r="B1735" s="14" t="str">
        <f t="shared" si="1"/>
        <v>Monday</v>
      </c>
      <c r="C1735" s="14" t="str">
        <f t="shared" si="2"/>
        <v>September</v>
      </c>
      <c r="D1735" s="15" t="str">
        <f t="shared" si="3"/>
        <v>2019</v>
      </c>
      <c r="E1735" s="16">
        <f t="shared" si="4"/>
        <v>40</v>
      </c>
      <c r="F1735" s="14" t="str">
        <f>VLOOKUP(A1735,'_Holidays'!A1735:B3840,2,FALSE)</f>
        <v>N</v>
      </c>
      <c r="G1735" s="17" t="str">
        <f>VLOOKUP(A1735,'_Holidays'!A1735:C3840,3,FALSE)</f>
        <v>N</v>
      </c>
      <c r="H1735" s="18">
        <v>10.1</v>
      </c>
      <c r="I1735" s="14" t="str">
        <f>IFERROR(__xludf.DUMMYFUNCTION("SPARKLINE(H1735,{""charttype"",""bar"";""color1"",""#00CCFF"";""max"",MAX($H$2:$H$2107)})"),"")</f>
        <v/>
      </c>
      <c r="J1735" s="18">
        <v>14.1</v>
      </c>
      <c r="K1735" s="14" t="str">
        <f>IFERROR(__xludf.DUMMYFUNCTION("SPARKLINE(J1735,{""charttype"",""bar"";""color1"",""#FF0000"";""max"",MAX($J$2:$J$2107)})"),"")</f>
        <v/>
      </c>
      <c r="L1735" s="18">
        <v>14.4</v>
      </c>
      <c r="M1735" s="18" t="str">
        <f>IFERROR(__xludf.DUMMYFUNCTION("SPARKLINE(L1735,{""charttype"",""bar"";""color1"",""#FF9900"";""max"",MAX($L$2:$L$2107)})"),"")</f>
        <v/>
      </c>
      <c r="N1735" s="18">
        <v>0.0</v>
      </c>
      <c r="O1735" s="14" t="str">
        <f>IFERROR(__xludf.DUMMYFUNCTION("SPARKLINE(N1735,{""charttype"",""bar"";""color1"",""#0066CC"";""max"",MAX($N$2:$N$2107)})"),"")</f>
        <v/>
      </c>
      <c r="P1735" s="16">
        <v>121770.8</v>
      </c>
      <c r="Q1735" s="19">
        <v>107.8227</v>
      </c>
      <c r="R1735" s="21">
        <f t="shared" si="5"/>
        <v>13129656.44</v>
      </c>
    </row>
    <row r="1736">
      <c r="A1736" s="6">
        <v>43739.0</v>
      </c>
      <c r="B1736" s="14" t="str">
        <f t="shared" si="1"/>
        <v>Tuesday</v>
      </c>
      <c r="C1736" s="14" t="str">
        <f t="shared" si="2"/>
        <v>October</v>
      </c>
      <c r="D1736" s="15" t="str">
        <f t="shared" si="3"/>
        <v>2019</v>
      </c>
      <c r="E1736" s="16">
        <f t="shared" si="4"/>
        <v>40</v>
      </c>
      <c r="F1736" s="14" t="str">
        <f>VLOOKUP(A1736,'_Holidays'!A1736:B3841,2,FALSE)</f>
        <v>N</v>
      </c>
      <c r="G1736" s="17" t="str">
        <f>VLOOKUP(A1736,'_Holidays'!A1736:C3841,3,FALSE)</f>
        <v>N</v>
      </c>
      <c r="H1736" s="18">
        <v>4.2</v>
      </c>
      <c r="I1736" s="14" t="str">
        <f>IFERROR(__xludf.DUMMYFUNCTION("SPARKLINE(H1736,{""charttype"",""bar"";""color1"",""#00CCFF"";""max"",MAX($H$2:$H$2107)})"),"")</f>
        <v/>
      </c>
      <c r="J1736" s="18">
        <v>20.5</v>
      </c>
      <c r="K1736" s="14" t="str">
        <f>IFERROR(__xludf.DUMMYFUNCTION("SPARKLINE(J1736,{""charttype"",""bar"";""color1"",""#FF0000"";""max"",MAX($J$2:$J$2107)})"),"")</f>
        <v/>
      </c>
      <c r="L1736" s="18">
        <v>21.7</v>
      </c>
      <c r="M1736" s="18" t="str">
        <f>IFERROR(__xludf.DUMMYFUNCTION("SPARKLINE(L1736,{""charttype"",""bar"";""color1"",""#FF9900"";""max"",MAX($L$2:$L$2107)})"),"")</f>
        <v/>
      </c>
      <c r="N1736" s="18">
        <v>0.0</v>
      </c>
      <c r="O1736" s="14" t="str">
        <f>IFERROR(__xludf.DUMMYFUNCTION("SPARKLINE(N1736,{""charttype"",""bar"";""color1"",""#0066CC"";""max"",MAX($N$2:$N$2107)})"),"")</f>
        <v/>
      </c>
      <c r="P1736" s="16">
        <v>117265.3</v>
      </c>
      <c r="Q1736" s="19">
        <v>121.3909</v>
      </c>
      <c r="R1736" s="21">
        <f t="shared" si="5"/>
        <v>14234940.31</v>
      </c>
    </row>
    <row r="1737">
      <c r="A1737" s="6">
        <v>43740.0</v>
      </c>
      <c r="B1737" s="14" t="str">
        <f t="shared" si="1"/>
        <v>Wednesday</v>
      </c>
      <c r="C1737" s="14" t="str">
        <f t="shared" si="2"/>
        <v>October</v>
      </c>
      <c r="D1737" s="15" t="str">
        <f t="shared" si="3"/>
        <v>2019</v>
      </c>
      <c r="E1737" s="16">
        <f t="shared" si="4"/>
        <v>40</v>
      </c>
      <c r="F1737" s="14" t="str">
        <f>VLOOKUP(A1737,'_Holidays'!A1737:B3842,2,FALSE)</f>
        <v>N</v>
      </c>
      <c r="G1737" s="17" t="str">
        <f>VLOOKUP(A1737,'_Holidays'!A1737:C3842,3,FALSE)</f>
        <v>N</v>
      </c>
      <c r="H1737" s="18">
        <v>9.3</v>
      </c>
      <c r="I1737" s="14" t="str">
        <f>IFERROR(__xludf.DUMMYFUNCTION("SPARKLINE(H1737,{""charttype"",""bar"";""color1"",""#00CCFF"";""max"",MAX($H$2:$H$2107)})"),"")</f>
        <v/>
      </c>
      <c r="J1737" s="18">
        <v>26.5</v>
      </c>
      <c r="K1737" s="14" t="str">
        <f>IFERROR(__xludf.DUMMYFUNCTION("SPARKLINE(J1737,{""charttype"",""bar"";""color1"",""#FF0000"";""max"",MAX($J$2:$J$2107)})"),"")</f>
        <v/>
      </c>
      <c r="L1737" s="18">
        <v>18.5</v>
      </c>
      <c r="M1737" s="18" t="str">
        <f>IFERROR(__xludf.DUMMYFUNCTION("SPARKLINE(L1737,{""charttype"",""bar"";""color1"",""#FF9900"";""max"",MAX($L$2:$L$2107)})"),"")</f>
        <v/>
      </c>
      <c r="N1737" s="18">
        <v>0.0</v>
      </c>
      <c r="O1737" s="14" t="str">
        <f>IFERROR(__xludf.DUMMYFUNCTION("SPARKLINE(N1737,{""charttype"",""bar"";""color1"",""#0066CC"";""max"",MAX($N$2:$N$2107)})"),"")</f>
        <v/>
      </c>
      <c r="P1737" s="16">
        <v>110760.8</v>
      </c>
      <c r="Q1737" s="19">
        <v>108.6617</v>
      </c>
      <c r="R1737" s="21">
        <f t="shared" si="5"/>
        <v>12035456.82</v>
      </c>
    </row>
    <row r="1738">
      <c r="A1738" s="6">
        <v>43741.0</v>
      </c>
      <c r="B1738" s="14" t="str">
        <f t="shared" si="1"/>
        <v>Thursday</v>
      </c>
      <c r="C1738" s="14" t="str">
        <f t="shared" si="2"/>
        <v>October</v>
      </c>
      <c r="D1738" s="15" t="str">
        <f t="shared" si="3"/>
        <v>2019</v>
      </c>
      <c r="E1738" s="16">
        <f t="shared" si="4"/>
        <v>40</v>
      </c>
      <c r="F1738" s="14" t="str">
        <f>VLOOKUP(A1738,'_Holidays'!A1738:B3843,2,FALSE)</f>
        <v>N</v>
      </c>
      <c r="G1738" s="17" t="str">
        <f>VLOOKUP(A1738,'_Holidays'!A1738:C3843,3,FALSE)</f>
        <v>N</v>
      </c>
      <c r="H1738" s="18">
        <v>15.1</v>
      </c>
      <c r="I1738" s="14" t="str">
        <f>IFERROR(__xludf.DUMMYFUNCTION("SPARKLINE(H1738,{""charttype"",""bar"";""color1"",""#00CCFF"";""max"",MAX($H$2:$H$2107)})"),"")</f>
        <v/>
      </c>
      <c r="J1738" s="18">
        <v>29.7</v>
      </c>
      <c r="K1738" s="14" t="str">
        <f>IFERROR(__xludf.DUMMYFUNCTION("SPARKLINE(J1738,{""charttype"",""bar"";""color1"",""#FF0000"";""max"",MAX($J$2:$J$2107)})"),"")</f>
        <v/>
      </c>
      <c r="L1738" s="18">
        <v>22.0</v>
      </c>
      <c r="M1738" s="18" t="str">
        <f>IFERROR(__xludf.DUMMYFUNCTION("SPARKLINE(L1738,{""charttype"",""bar"";""color1"",""#FF9900"";""max"",MAX($L$2:$L$2107)})"),"")</f>
        <v/>
      </c>
      <c r="N1738" s="18">
        <v>0.0</v>
      </c>
      <c r="O1738" s="14" t="str">
        <f>IFERROR(__xludf.DUMMYFUNCTION("SPARKLINE(N1738,{""charttype"",""bar"";""color1"",""#0066CC"";""max"",MAX($N$2:$N$2107)})"),"")</f>
        <v/>
      </c>
      <c r="P1738" s="16">
        <v>109312.9</v>
      </c>
      <c r="Q1738" s="19">
        <v>108.8439</v>
      </c>
      <c r="R1738" s="21">
        <f t="shared" si="5"/>
        <v>11898042.36</v>
      </c>
    </row>
    <row r="1739">
      <c r="A1739" s="6">
        <v>43742.0</v>
      </c>
      <c r="B1739" s="14" t="str">
        <f t="shared" si="1"/>
        <v>Friday</v>
      </c>
      <c r="C1739" s="14" t="str">
        <f t="shared" si="2"/>
        <v>October</v>
      </c>
      <c r="D1739" s="15" t="str">
        <f t="shared" si="3"/>
        <v>2019</v>
      </c>
      <c r="E1739" s="16">
        <f t="shared" si="4"/>
        <v>40</v>
      </c>
      <c r="F1739" s="14" t="str">
        <f>VLOOKUP(A1739,'_Holidays'!A1739:B3844,2,FALSE)</f>
        <v>N</v>
      </c>
      <c r="G1739" s="17" t="str">
        <f>VLOOKUP(A1739,'_Holidays'!A1739:C3844,3,FALSE)</f>
        <v>N</v>
      </c>
      <c r="H1739" s="18">
        <v>12.5</v>
      </c>
      <c r="I1739" s="14" t="str">
        <f>IFERROR(__xludf.DUMMYFUNCTION("SPARKLINE(H1739,{""charttype"",""bar"";""color1"",""#00CCFF"";""max"",MAX($H$2:$H$2107)})"),"")</f>
        <v/>
      </c>
      <c r="J1739" s="18">
        <v>15.2</v>
      </c>
      <c r="K1739" s="14" t="str">
        <f>IFERROR(__xludf.DUMMYFUNCTION("SPARKLINE(J1739,{""charttype"",""bar"";""color1"",""#FF0000"";""max"",MAX($J$2:$J$2107)})"),"")</f>
        <v/>
      </c>
      <c r="L1739" s="18">
        <v>11.0</v>
      </c>
      <c r="M1739" s="18" t="str">
        <f>IFERROR(__xludf.DUMMYFUNCTION("SPARKLINE(L1739,{""charttype"",""bar"";""color1"",""#FF9900"";""max"",MAX($L$2:$L$2107)})"),"")</f>
        <v/>
      </c>
      <c r="N1739" s="18">
        <v>0.0</v>
      </c>
      <c r="O1739" s="14" t="str">
        <f>IFERROR(__xludf.DUMMYFUNCTION("SPARKLINE(N1739,{""charttype"",""bar"";""color1"",""#0066CC"";""max"",MAX($N$2:$N$2107)})"),"")</f>
        <v/>
      </c>
      <c r="P1739" s="16">
        <v>117512.6</v>
      </c>
      <c r="Q1739" s="19">
        <v>136.362</v>
      </c>
      <c r="R1739" s="21">
        <f t="shared" si="5"/>
        <v>16024253.16</v>
      </c>
    </row>
    <row r="1740">
      <c r="A1740" s="6">
        <v>43743.0</v>
      </c>
      <c r="B1740" s="14" t="str">
        <f t="shared" si="1"/>
        <v>Saturday</v>
      </c>
      <c r="C1740" s="14" t="str">
        <f t="shared" si="2"/>
        <v>October</v>
      </c>
      <c r="D1740" s="15" t="str">
        <f t="shared" si="3"/>
        <v>2019</v>
      </c>
      <c r="E1740" s="16">
        <f t="shared" si="4"/>
        <v>40</v>
      </c>
      <c r="F1740" s="14" t="str">
        <f>VLOOKUP(A1740,'_Holidays'!A1740:B3845,2,FALSE)</f>
        <v>N</v>
      </c>
      <c r="G1740" s="17" t="str">
        <f>VLOOKUP(A1740,'_Holidays'!A1740:C3845,3,FALSE)</f>
        <v>N</v>
      </c>
      <c r="H1740" s="18">
        <v>7.6</v>
      </c>
      <c r="I1740" s="14" t="str">
        <f>IFERROR(__xludf.DUMMYFUNCTION("SPARKLINE(H1740,{""charttype"",""bar"";""color1"",""#00CCFF"";""max"",MAX($H$2:$H$2107)})"),"")</f>
        <v/>
      </c>
      <c r="J1740" s="18">
        <v>24.3</v>
      </c>
      <c r="K1740" s="14" t="str">
        <f>IFERROR(__xludf.DUMMYFUNCTION("SPARKLINE(J1740,{""charttype"",""bar"";""color1"",""#FF0000"";""max"",MAX($J$2:$J$2107)})"),"")</f>
        <v/>
      </c>
      <c r="L1740" s="18">
        <v>17.4</v>
      </c>
      <c r="M1740" s="18" t="str">
        <f>IFERROR(__xludf.DUMMYFUNCTION("SPARKLINE(L1740,{""charttype"",""bar"";""color1"",""#FF9900"";""max"",MAX($L$2:$L$2107)})"),"")</f>
        <v/>
      </c>
      <c r="N1740" s="18">
        <v>1.8</v>
      </c>
      <c r="O1740" s="14" t="str">
        <f>IFERROR(__xludf.DUMMYFUNCTION("SPARKLINE(N1740,{""charttype"",""bar"";""color1"",""#0066CC"";""max"",MAX($N$2:$N$2107)})"),"")</f>
        <v/>
      </c>
      <c r="P1740" s="16">
        <v>101386.0</v>
      </c>
      <c r="Q1740" s="19">
        <v>88.04906</v>
      </c>
      <c r="R1740" s="21">
        <f t="shared" si="5"/>
        <v>8926941.997</v>
      </c>
    </row>
    <row r="1741">
      <c r="A1741" s="6">
        <v>43744.0</v>
      </c>
      <c r="B1741" s="14" t="str">
        <f t="shared" si="1"/>
        <v>Sunday</v>
      </c>
      <c r="C1741" s="14" t="str">
        <f t="shared" si="2"/>
        <v>October</v>
      </c>
      <c r="D1741" s="15" t="str">
        <f t="shared" si="3"/>
        <v>2019</v>
      </c>
      <c r="E1741" s="16">
        <f t="shared" si="4"/>
        <v>41</v>
      </c>
      <c r="F1741" s="14" t="str">
        <f>VLOOKUP(A1741,'_Holidays'!A1741:B3846,2,FALSE)</f>
        <v>N</v>
      </c>
      <c r="G1741" s="17" t="str">
        <f>VLOOKUP(A1741,'_Holidays'!A1741:C3846,3,FALSE)</f>
        <v>N</v>
      </c>
      <c r="H1741" s="18">
        <v>12.9</v>
      </c>
      <c r="I1741" s="14" t="str">
        <f>IFERROR(__xludf.DUMMYFUNCTION("SPARKLINE(H1741,{""charttype"",""bar"";""color1"",""#00CCFF"";""max"",MAX($H$2:$H$2107)})"),"")</f>
        <v/>
      </c>
      <c r="J1741" s="18">
        <v>24.8</v>
      </c>
      <c r="K1741" s="14" t="str">
        <f>IFERROR(__xludf.DUMMYFUNCTION("SPARKLINE(J1741,{""charttype"",""bar"";""color1"",""#FF0000"";""max"",MAX($J$2:$J$2107)})"),"")</f>
        <v/>
      </c>
      <c r="L1741" s="18">
        <v>17.4</v>
      </c>
      <c r="M1741" s="18" t="str">
        <f>IFERROR(__xludf.DUMMYFUNCTION("SPARKLINE(L1741,{""charttype"",""bar"";""color1"",""#FF9900"";""max"",MAX($L$2:$L$2107)})"),"")</f>
        <v/>
      </c>
      <c r="N1741" s="18">
        <v>0.0</v>
      </c>
      <c r="O1741" s="14" t="str">
        <f>IFERROR(__xludf.DUMMYFUNCTION("SPARKLINE(N1741,{""charttype"",""bar"";""color1"",""#0066CC"";""max"",MAX($N$2:$N$2107)})"),"")</f>
        <v/>
      </c>
      <c r="P1741" s="16">
        <v>93011.35</v>
      </c>
      <c r="Q1741" s="19">
        <v>54.72011</v>
      </c>
      <c r="R1741" s="21">
        <f t="shared" si="5"/>
        <v>5089591.303</v>
      </c>
    </row>
    <row r="1742">
      <c r="A1742" s="6">
        <v>43745.0</v>
      </c>
      <c r="B1742" s="14" t="str">
        <f t="shared" si="1"/>
        <v>Monday</v>
      </c>
      <c r="C1742" s="14" t="str">
        <f t="shared" si="2"/>
        <v>October</v>
      </c>
      <c r="D1742" s="15" t="str">
        <f t="shared" si="3"/>
        <v>2019</v>
      </c>
      <c r="E1742" s="16">
        <f t="shared" si="4"/>
        <v>41</v>
      </c>
      <c r="F1742" s="14" t="str">
        <f>VLOOKUP(A1742,'_Holidays'!A1742:B3847,2,FALSE)</f>
        <v>N</v>
      </c>
      <c r="G1742" s="17" t="str">
        <f>VLOOKUP(A1742,'_Holidays'!A1742:C3847,3,FALSE)</f>
        <v>N</v>
      </c>
      <c r="H1742" s="18">
        <v>11.6</v>
      </c>
      <c r="I1742" s="14" t="str">
        <f>IFERROR(__xludf.DUMMYFUNCTION("SPARKLINE(H1742,{""charttype"",""bar"";""color1"",""#00CCFF"";""max"",MAX($H$2:$H$2107)})"),"")</f>
        <v/>
      </c>
      <c r="J1742" s="18">
        <v>16.4</v>
      </c>
      <c r="K1742" s="14" t="str">
        <f>IFERROR(__xludf.DUMMYFUNCTION("SPARKLINE(J1742,{""charttype"",""bar"";""color1"",""#FF0000"";""max"",MAX($J$2:$J$2107)})"),"")</f>
        <v/>
      </c>
      <c r="L1742" s="18">
        <v>15.1</v>
      </c>
      <c r="M1742" s="18" t="str">
        <f>IFERROR(__xludf.DUMMYFUNCTION("SPARKLINE(L1742,{""charttype"",""bar"";""color1"",""#FF9900"";""max"",MAX($L$2:$L$2107)})"),"")</f>
        <v/>
      </c>
      <c r="N1742" s="18">
        <v>0.0</v>
      </c>
      <c r="O1742" s="14" t="str">
        <f>IFERROR(__xludf.DUMMYFUNCTION("SPARKLINE(N1742,{""charttype"",""bar"";""color1"",""#0066CC"";""max"",MAX($N$2:$N$2107)})"),"")</f>
        <v/>
      </c>
      <c r="P1742" s="16">
        <v>113296.3</v>
      </c>
      <c r="Q1742" s="19">
        <v>112.0756</v>
      </c>
      <c r="R1742" s="21">
        <f t="shared" si="5"/>
        <v>12697750.8</v>
      </c>
    </row>
    <row r="1743">
      <c r="A1743" s="6">
        <v>43746.0</v>
      </c>
      <c r="B1743" s="14" t="str">
        <f t="shared" si="1"/>
        <v>Tuesday</v>
      </c>
      <c r="C1743" s="14" t="str">
        <f t="shared" si="2"/>
        <v>October</v>
      </c>
      <c r="D1743" s="15" t="str">
        <f t="shared" si="3"/>
        <v>2019</v>
      </c>
      <c r="E1743" s="16">
        <f t="shared" si="4"/>
        <v>41</v>
      </c>
      <c r="F1743" s="14" t="str">
        <f>VLOOKUP(A1743,'_Holidays'!A1743:B3848,2,FALSE)</f>
        <v>Y</v>
      </c>
      <c r="G1743" s="17" t="str">
        <f>VLOOKUP(A1743,'_Holidays'!A1743:C3848,3,FALSE)</f>
        <v>N</v>
      </c>
      <c r="H1743" s="18">
        <v>9.5</v>
      </c>
      <c r="I1743" s="14" t="str">
        <f>IFERROR(__xludf.DUMMYFUNCTION("SPARKLINE(H1743,{""charttype"",""bar"";""color1"",""#00CCFF"";""max"",MAX($H$2:$H$2107)})"),"")</f>
        <v/>
      </c>
      <c r="J1743" s="18">
        <v>14.2</v>
      </c>
      <c r="K1743" s="14" t="str">
        <f>IFERROR(__xludf.DUMMYFUNCTION("SPARKLINE(J1743,{""charttype"",""bar"";""color1"",""#FF0000"";""max"",MAX($J$2:$J$2107)})"),"")</f>
        <v/>
      </c>
      <c r="L1743" s="18">
        <v>17.0</v>
      </c>
      <c r="M1743" s="18" t="str">
        <f>IFERROR(__xludf.DUMMYFUNCTION("SPARKLINE(L1743,{""charttype"",""bar"";""color1"",""#FF9900"";""max"",MAX($L$2:$L$2107)})"),"")</f>
        <v/>
      </c>
      <c r="N1743" s="18">
        <v>2.6</v>
      </c>
      <c r="O1743" s="14" t="str">
        <f>IFERROR(__xludf.DUMMYFUNCTION("SPARKLINE(N1743,{""charttype"",""bar"";""color1"",""#0066CC"";""max"",MAX($N$2:$N$2107)})"),"")</f>
        <v/>
      </c>
      <c r="P1743" s="16">
        <v>117504.8</v>
      </c>
      <c r="Q1743" s="19">
        <v>130.6718</v>
      </c>
      <c r="R1743" s="21">
        <f t="shared" si="5"/>
        <v>15354563.72</v>
      </c>
    </row>
    <row r="1744">
      <c r="A1744" s="6">
        <v>43747.0</v>
      </c>
      <c r="B1744" s="14" t="str">
        <f t="shared" si="1"/>
        <v>Wednesday</v>
      </c>
      <c r="C1744" s="14" t="str">
        <f t="shared" si="2"/>
        <v>October</v>
      </c>
      <c r="D1744" s="15" t="str">
        <f t="shared" si="3"/>
        <v>2019</v>
      </c>
      <c r="E1744" s="16">
        <f t="shared" si="4"/>
        <v>41</v>
      </c>
      <c r="F1744" s="14" t="str">
        <f>VLOOKUP(A1744,'_Holidays'!A1744:B3849,2,FALSE)</f>
        <v>Y</v>
      </c>
      <c r="G1744" s="17" t="str">
        <f>VLOOKUP(A1744,'_Holidays'!A1744:C3849,3,FALSE)</f>
        <v>N</v>
      </c>
      <c r="H1744" s="18">
        <v>8.5</v>
      </c>
      <c r="I1744" s="14" t="str">
        <f>IFERROR(__xludf.DUMMYFUNCTION("SPARKLINE(H1744,{""charttype"",""bar"";""color1"",""#00CCFF"";""max"",MAX($H$2:$H$2107)})"),"")</f>
        <v/>
      </c>
      <c r="J1744" s="18">
        <v>15.0</v>
      </c>
      <c r="K1744" s="14" t="str">
        <f>IFERROR(__xludf.DUMMYFUNCTION("SPARKLINE(J1744,{""charttype"",""bar"";""color1"",""#FF0000"";""max"",MAX($J$2:$J$2107)})"),"")</f>
        <v/>
      </c>
      <c r="L1744" s="18">
        <v>19.3</v>
      </c>
      <c r="M1744" s="18" t="str">
        <f>IFERROR(__xludf.DUMMYFUNCTION("SPARKLINE(L1744,{""charttype"",""bar"";""color1"",""#FF9900"";""max"",MAX($L$2:$L$2107)})"),"")</f>
        <v/>
      </c>
      <c r="N1744" s="18">
        <v>5.8</v>
      </c>
      <c r="O1744" s="14" t="str">
        <f>IFERROR(__xludf.DUMMYFUNCTION("SPARKLINE(N1744,{""charttype"",""bar"";""color1"",""#0066CC"";""max"",MAX($N$2:$N$2107)})"),"")</f>
        <v/>
      </c>
      <c r="P1744" s="16">
        <v>122771.8</v>
      </c>
      <c r="Q1744" s="19">
        <v>131.585</v>
      </c>
      <c r="R1744" s="21">
        <f t="shared" si="5"/>
        <v>16154927.3</v>
      </c>
    </row>
    <row r="1745">
      <c r="A1745" s="6">
        <v>43748.0</v>
      </c>
      <c r="B1745" s="14" t="str">
        <f t="shared" si="1"/>
        <v>Thursday</v>
      </c>
      <c r="C1745" s="14" t="str">
        <f t="shared" si="2"/>
        <v>October</v>
      </c>
      <c r="D1745" s="15" t="str">
        <f t="shared" si="3"/>
        <v>2019</v>
      </c>
      <c r="E1745" s="16">
        <f t="shared" si="4"/>
        <v>41</v>
      </c>
      <c r="F1745" s="14" t="str">
        <f>VLOOKUP(A1745,'_Holidays'!A1745:B3850,2,FALSE)</f>
        <v>Y</v>
      </c>
      <c r="G1745" s="17" t="str">
        <f>VLOOKUP(A1745,'_Holidays'!A1745:C3850,3,FALSE)</f>
        <v>N</v>
      </c>
      <c r="H1745" s="18">
        <v>10.2</v>
      </c>
      <c r="I1745" s="14" t="str">
        <f>IFERROR(__xludf.DUMMYFUNCTION("SPARKLINE(H1745,{""charttype"",""bar"";""color1"",""#00CCFF"";""max"",MAX($H$2:$H$2107)})"),"")</f>
        <v/>
      </c>
      <c r="J1745" s="18">
        <v>14.7</v>
      </c>
      <c r="K1745" s="14" t="str">
        <f>IFERROR(__xludf.DUMMYFUNCTION("SPARKLINE(J1745,{""charttype"",""bar"";""color1"",""#FF0000"";""max"",MAX($J$2:$J$2107)})"),"")</f>
        <v/>
      </c>
      <c r="L1745" s="18">
        <v>12.6</v>
      </c>
      <c r="M1745" s="18" t="str">
        <f>IFERROR(__xludf.DUMMYFUNCTION("SPARKLINE(L1745,{""charttype"",""bar"";""color1"",""#FF9900"";""max"",MAX($L$2:$L$2107)})"),"")</f>
        <v/>
      </c>
      <c r="N1745" s="18">
        <v>0.2</v>
      </c>
      <c r="O1745" s="14" t="str">
        <f>IFERROR(__xludf.DUMMYFUNCTION("SPARKLINE(N1745,{""charttype"",""bar"";""color1"",""#0066CC"";""max"",MAX($N$2:$N$2107)})"),"")</f>
        <v/>
      </c>
      <c r="P1745" s="16">
        <v>123692.1</v>
      </c>
      <c r="Q1745" s="19">
        <v>167.9811</v>
      </c>
      <c r="R1745" s="21">
        <f t="shared" si="5"/>
        <v>20777935.02</v>
      </c>
    </row>
    <row r="1746">
      <c r="A1746" s="6">
        <v>43749.0</v>
      </c>
      <c r="B1746" s="14" t="str">
        <f t="shared" si="1"/>
        <v>Friday</v>
      </c>
      <c r="C1746" s="14" t="str">
        <f t="shared" si="2"/>
        <v>October</v>
      </c>
      <c r="D1746" s="15" t="str">
        <f t="shared" si="3"/>
        <v>2019</v>
      </c>
      <c r="E1746" s="16">
        <f t="shared" si="4"/>
        <v>41</v>
      </c>
      <c r="F1746" s="14" t="str">
        <f>VLOOKUP(A1746,'_Holidays'!A1746:B3851,2,FALSE)</f>
        <v>Y</v>
      </c>
      <c r="G1746" s="17" t="str">
        <f>VLOOKUP(A1746,'_Holidays'!A1746:C3851,3,FALSE)</f>
        <v>N</v>
      </c>
      <c r="H1746" s="18">
        <v>9.5</v>
      </c>
      <c r="I1746" s="14" t="str">
        <f>IFERROR(__xludf.DUMMYFUNCTION("SPARKLINE(H1746,{""charttype"",""bar"";""color1"",""#00CCFF"";""max"",MAX($H$2:$H$2107)})"),"")</f>
        <v/>
      </c>
      <c r="J1746" s="18">
        <v>18.9</v>
      </c>
      <c r="K1746" s="14" t="str">
        <f>IFERROR(__xludf.DUMMYFUNCTION("SPARKLINE(J1746,{""charttype"",""bar"";""color1"",""#FF0000"";""max"",MAX($J$2:$J$2107)})"),"")</f>
        <v/>
      </c>
      <c r="L1746" s="18">
        <v>17.5</v>
      </c>
      <c r="M1746" s="18" t="str">
        <f>IFERROR(__xludf.DUMMYFUNCTION("SPARKLINE(L1746,{""charttype"",""bar"";""color1"",""#FF9900"";""max"",MAX($L$2:$L$2107)})"),"")</f>
        <v/>
      </c>
      <c r="N1746" s="18">
        <v>0.0</v>
      </c>
      <c r="O1746" s="14" t="str">
        <f>IFERROR(__xludf.DUMMYFUNCTION("SPARKLINE(N1746,{""charttype"",""bar"";""color1"",""#0066CC"";""max"",MAX($N$2:$N$2107)})"),"")</f>
        <v/>
      </c>
      <c r="P1746" s="16">
        <v>115250.5</v>
      </c>
      <c r="Q1746" s="19">
        <v>114.697</v>
      </c>
      <c r="R1746" s="21">
        <f t="shared" si="5"/>
        <v>13218886.6</v>
      </c>
    </row>
    <row r="1747">
      <c r="A1747" s="6">
        <v>43750.0</v>
      </c>
      <c r="B1747" s="14" t="str">
        <f t="shared" si="1"/>
        <v>Saturday</v>
      </c>
      <c r="C1747" s="14" t="str">
        <f t="shared" si="2"/>
        <v>October</v>
      </c>
      <c r="D1747" s="15" t="str">
        <f t="shared" si="3"/>
        <v>2019</v>
      </c>
      <c r="E1747" s="16">
        <f t="shared" si="4"/>
        <v>41</v>
      </c>
      <c r="F1747" s="14" t="str">
        <f>VLOOKUP(A1747,'_Holidays'!A1747:B3852,2,FALSE)</f>
        <v>Y</v>
      </c>
      <c r="G1747" s="17" t="str">
        <f>VLOOKUP(A1747,'_Holidays'!A1747:C3852,3,FALSE)</f>
        <v>N</v>
      </c>
      <c r="H1747" s="18">
        <v>8.2</v>
      </c>
      <c r="I1747" s="14" t="str">
        <f>IFERROR(__xludf.DUMMYFUNCTION("SPARKLINE(H1747,{""charttype"",""bar"";""color1"",""#00CCFF"";""max"",MAX($H$2:$H$2107)})"),"")</f>
        <v/>
      </c>
      <c r="J1747" s="18">
        <v>20.4</v>
      </c>
      <c r="K1747" s="14" t="str">
        <f>IFERROR(__xludf.DUMMYFUNCTION("SPARKLINE(J1747,{""charttype"",""bar"";""color1"",""#FF0000"";""max"",MAX($J$2:$J$2107)})"),"")</f>
        <v/>
      </c>
      <c r="L1747" s="18">
        <v>20.1</v>
      </c>
      <c r="M1747" s="18" t="str">
        <f>IFERROR(__xludf.DUMMYFUNCTION("SPARKLINE(L1747,{""charttype"",""bar"";""color1"",""#FF9900"";""max"",MAX($L$2:$L$2107)})"),"")</f>
        <v/>
      </c>
      <c r="N1747" s="18">
        <v>0.0</v>
      </c>
      <c r="O1747" s="14" t="str">
        <f>IFERROR(__xludf.DUMMYFUNCTION("SPARKLINE(N1747,{""charttype"",""bar"";""color1"",""#0066CC"";""max"",MAX($N$2:$N$2107)})"),"")</f>
        <v/>
      </c>
      <c r="P1747" s="16">
        <v>101053.4</v>
      </c>
      <c r="Q1747" s="19">
        <v>93.12022</v>
      </c>
      <c r="R1747" s="21">
        <f t="shared" si="5"/>
        <v>9410114.84</v>
      </c>
    </row>
    <row r="1748">
      <c r="A1748" s="6">
        <v>43751.0</v>
      </c>
      <c r="B1748" s="14" t="str">
        <f t="shared" si="1"/>
        <v>Sunday</v>
      </c>
      <c r="C1748" s="14" t="str">
        <f t="shared" si="2"/>
        <v>October</v>
      </c>
      <c r="D1748" s="15" t="str">
        <f t="shared" si="3"/>
        <v>2019</v>
      </c>
      <c r="E1748" s="16">
        <f t="shared" si="4"/>
        <v>42</v>
      </c>
      <c r="F1748" s="14" t="str">
        <f>VLOOKUP(A1748,'_Holidays'!A1748:B3853,2,FALSE)</f>
        <v>Y</v>
      </c>
      <c r="G1748" s="17" t="str">
        <f>VLOOKUP(A1748,'_Holidays'!A1748:C3853,3,FALSE)</f>
        <v>N</v>
      </c>
      <c r="H1748" s="18">
        <v>9.4</v>
      </c>
      <c r="I1748" s="14" t="str">
        <f>IFERROR(__xludf.DUMMYFUNCTION("SPARKLINE(H1748,{""charttype"",""bar"";""color1"",""#00CCFF"";""max"",MAX($H$2:$H$2107)})"),"")</f>
        <v/>
      </c>
      <c r="J1748" s="18">
        <v>23.1</v>
      </c>
      <c r="K1748" s="14" t="str">
        <f>IFERROR(__xludf.DUMMYFUNCTION("SPARKLINE(J1748,{""charttype"",""bar"";""color1"",""#FF0000"";""max"",MAX($J$2:$J$2107)})"),"")</f>
        <v/>
      </c>
      <c r="L1748" s="18">
        <v>19.6</v>
      </c>
      <c r="M1748" s="18" t="str">
        <f>IFERROR(__xludf.DUMMYFUNCTION("SPARKLINE(L1748,{""charttype"",""bar"";""color1"",""#FF9900"";""max"",MAX($L$2:$L$2107)})"),"")</f>
        <v/>
      </c>
      <c r="N1748" s="18">
        <v>0.0</v>
      </c>
      <c r="O1748" s="14" t="str">
        <f>IFERROR(__xludf.DUMMYFUNCTION("SPARKLINE(N1748,{""charttype"",""bar"";""color1"",""#0066CC"";""max"",MAX($N$2:$N$2107)})"),"")</f>
        <v/>
      </c>
      <c r="P1748" s="16">
        <v>94744.7</v>
      </c>
      <c r="Q1748" s="19">
        <v>90.16424</v>
      </c>
      <c r="R1748" s="21">
        <f t="shared" si="5"/>
        <v>8542583.87</v>
      </c>
    </row>
    <row r="1749">
      <c r="A1749" s="6">
        <v>43752.0</v>
      </c>
      <c r="B1749" s="14" t="str">
        <f t="shared" si="1"/>
        <v>Monday</v>
      </c>
      <c r="C1749" s="14" t="str">
        <f t="shared" si="2"/>
        <v>October</v>
      </c>
      <c r="D1749" s="15" t="str">
        <f t="shared" si="3"/>
        <v>2019</v>
      </c>
      <c r="E1749" s="16">
        <f t="shared" si="4"/>
        <v>42</v>
      </c>
      <c r="F1749" s="14" t="str">
        <f>VLOOKUP(A1749,'_Holidays'!A1749:B3854,2,FALSE)</f>
        <v>Y</v>
      </c>
      <c r="G1749" s="17" t="str">
        <f>VLOOKUP(A1749,'_Holidays'!A1749:C3854,3,FALSE)</f>
        <v>N</v>
      </c>
      <c r="H1749" s="18">
        <v>13.6</v>
      </c>
      <c r="I1749" s="14" t="str">
        <f>IFERROR(__xludf.DUMMYFUNCTION("SPARKLINE(H1749,{""charttype"",""bar"";""color1"",""#00CCFF"";""max"",MAX($H$2:$H$2107)})"),"")</f>
        <v/>
      </c>
      <c r="J1749" s="18">
        <v>26.7</v>
      </c>
      <c r="K1749" s="14" t="str">
        <f>IFERROR(__xludf.DUMMYFUNCTION("SPARKLINE(J1749,{""charttype"",""bar"";""color1"",""#FF0000"";""max"",MAX($J$2:$J$2107)})"),"")</f>
        <v/>
      </c>
      <c r="L1749" s="18">
        <v>20.2</v>
      </c>
      <c r="M1749" s="18" t="str">
        <f>IFERROR(__xludf.DUMMYFUNCTION("SPARKLINE(L1749,{""charttype"",""bar"";""color1"",""#FF9900"";""max"",MAX($L$2:$L$2107)})"),"")</f>
        <v/>
      </c>
      <c r="N1749" s="18">
        <v>0.2</v>
      </c>
      <c r="O1749" s="14" t="str">
        <f>IFERROR(__xludf.DUMMYFUNCTION("SPARKLINE(N1749,{""charttype"",""bar"";""color1"",""#0066CC"";""max"",MAX($N$2:$N$2107)})"),"")</f>
        <v/>
      </c>
      <c r="P1749" s="16">
        <v>110290.1</v>
      </c>
      <c r="Q1749" s="19">
        <v>119.0138</v>
      </c>
      <c r="R1749" s="21">
        <f t="shared" si="5"/>
        <v>13126043.9</v>
      </c>
    </row>
    <row r="1750">
      <c r="A1750" s="6">
        <v>43753.0</v>
      </c>
      <c r="B1750" s="14" t="str">
        <f t="shared" si="1"/>
        <v>Tuesday</v>
      </c>
      <c r="C1750" s="14" t="str">
        <f t="shared" si="2"/>
        <v>October</v>
      </c>
      <c r="D1750" s="15" t="str">
        <f t="shared" si="3"/>
        <v>2019</v>
      </c>
      <c r="E1750" s="16">
        <f t="shared" si="4"/>
        <v>42</v>
      </c>
      <c r="F1750" s="14" t="str">
        <f>VLOOKUP(A1750,'_Holidays'!A1750:B3855,2,FALSE)</f>
        <v>Y</v>
      </c>
      <c r="G1750" s="17" t="str">
        <f>VLOOKUP(A1750,'_Holidays'!A1750:C3855,3,FALSE)</f>
        <v>N</v>
      </c>
      <c r="H1750" s="18">
        <v>13.0</v>
      </c>
      <c r="I1750" s="14" t="str">
        <f>IFERROR(__xludf.DUMMYFUNCTION("SPARKLINE(H1750,{""charttype"",""bar"";""color1"",""#00CCFF"";""max"",MAX($H$2:$H$2107)})"),"")</f>
        <v/>
      </c>
      <c r="J1750" s="18">
        <v>18.0</v>
      </c>
      <c r="K1750" s="14" t="str">
        <f>IFERROR(__xludf.DUMMYFUNCTION("SPARKLINE(J1750,{""charttype"",""bar"";""color1"",""#FF0000"";""max"",MAX($J$2:$J$2107)})"),"")</f>
        <v/>
      </c>
      <c r="L1750" s="18">
        <v>20.6</v>
      </c>
      <c r="M1750" s="18" t="str">
        <f>IFERROR(__xludf.DUMMYFUNCTION("SPARKLINE(L1750,{""charttype"",""bar"";""color1"",""#FF9900"";""max"",MAX($L$2:$L$2107)})"),"")</f>
        <v/>
      </c>
      <c r="N1750" s="18">
        <v>0.0</v>
      </c>
      <c r="O1750" s="14" t="str">
        <f>IFERROR(__xludf.DUMMYFUNCTION("SPARKLINE(N1750,{""charttype"",""bar"";""color1"",""#0066CC"";""max"",MAX($N$2:$N$2107)})"),"")</f>
        <v/>
      </c>
      <c r="P1750" s="16">
        <v>112052.1</v>
      </c>
      <c r="Q1750" s="19">
        <v>123.2613</v>
      </c>
      <c r="R1750" s="21">
        <f t="shared" si="5"/>
        <v>13811687.51</v>
      </c>
    </row>
    <row r="1751">
      <c r="A1751" s="6">
        <v>43754.0</v>
      </c>
      <c r="B1751" s="14" t="str">
        <f t="shared" si="1"/>
        <v>Wednesday</v>
      </c>
      <c r="C1751" s="14" t="str">
        <f t="shared" si="2"/>
        <v>October</v>
      </c>
      <c r="D1751" s="15" t="str">
        <f t="shared" si="3"/>
        <v>2019</v>
      </c>
      <c r="E1751" s="16">
        <f t="shared" si="4"/>
        <v>42</v>
      </c>
      <c r="F1751" s="14" t="str">
        <f>VLOOKUP(A1751,'_Holidays'!A1751:B3856,2,FALSE)</f>
        <v>Y</v>
      </c>
      <c r="G1751" s="17" t="str">
        <f>VLOOKUP(A1751,'_Holidays'!A1751:C3856,3,FALSE)</f>
        <v>N</v>
      </c>
      <c r="H1751" s="18">
        <v>13.3</v>
      </c>
      <c r="I1751" s="14" t="str">
        <f>IFERROR(__xludf.DUMMYFUNCTION("SPARKLINE(H1751,{""charttype"",""bar"";""color1"",""#00CCFF"";""max"",MAX($H$2:$H$2107)})"),"")</f>
        <v/>
      </c>
      <c r="J1751" s="18">
        <v>20.4</v>
      </c>
      <c r="K1751" s="14" t="str">
        <f>IFERROR(__xludf.DUMMYFUNCTION("SPARKLINE(J1751,{""charttype"",""bar"";""color1"",""#FF0000"";""max"",MAX($J$2:$J$2107)})"),"")</f>
        <v/>
      </c>
      <c r="L1751" s="18">
        <v>11.4</v>
      </c>
      <c r="M1751" s="18" t="str">
        <f>IFERROR(__xludf.DUMMYFUNCTION("SPARKLINE(L1751,{""charttype"",""bar"";""color1"",""#FF9900"";""max"",MAX($L$2:$L$2107)})"),"")</f>
        <v/>
      </c>
      <c r="N1751" s="18">
        <v>0.0</v>
      </c>
      <c r="O1751" s="14" t="str">
        <f>IFERROR(__xludf.DUMMYFUNCTION("SPARKLINE(N1751,{""charttype"",""bar"";""color1"",""#0066CC"";""max"",MAX($N$2:$N$2107)})"),"")</f>
        <v/>
      </c>
      <c r="P1751" s="16">
        <v>117533.7</v>
      </c>
      <c r="Q1751" s="19">
        <v>116.3407</v>
      </c>
      <c r="R1751" s="21">
        <f t="shared" si="5"/>
        <v>13673952.93</v>
      </c>
    </row>
    <row r="1752">
      <c r="A1752" s="6">
        <v>43755.0</v>
      </c>
      <c r="B1752" s="14" t="str">
        <f t="shared" si="1"/>
        <v>Thursday</v>
      </c>
      <c r="C1752" s="14" t="str">
        <f t="shared" si="2"/>
        <v>October</v>
      </c>
      <c r="D1752" s="15" t="str">
        <f t="shared" si="3"/>
        <v>2019</v>
      </c>
      <c r="E1752" s="16">
        <f t="shared" si="4"/>
        <v>42</v>
      </c>
      <c r="F1752" s="14" t="str">
        <f>VLOOKUP(A1752,'_Holidays'!A1752:B3857,2,FALSE)</f>
        <v>Y</v>
      </c>
      <c r="G1752" s="17" t="str">
        <f>VLOOKUP(A1752,'_Holidays'!A1752:C3857,3,FALSE)</f>
        <v>N</v>
      </c>
      <c r="H1752" s="18">
        <v>9.5</v>
      </c>
      <c r="I1752" s="14" t="str">
        <f>IFERROR(__xludf.DUMMYFUNCTION("SPARKLINE(H1752,{""charttype"",""bar"";""color1"",""#00CCFF"";""max"",MAX($H$2:$H$2107)})"),"")</f>
        <v/>
      </c>
      <c r="J1752" s="18">
        <v>15.2</v>
      </c>
      <c r="K1752" s="14" t="str">
        <f>IFERROR(__xludf.DUMMYFUNCTION("SPARKLINE(J1752,{""charttype"",""bar"";""color1"",""#FF0000"";""max"",MAX($J$2:$J$2107)})"),"")</f>
        <v/>
      </c>
      <c r="L1752" s="18">
        <v>9.6</v>
      </c>
      <c r="M1752" s="18" t="str">
        <f>IFERROR(__xludf.DUMMYFUNCTION("SPARKLINE(L1752,{""charttype"",""bar"";""color1"",""#FF9900"";""max"",MAX($L$2:$L$2107)})"),"")</f>
        <v/>
      </c>
      <c r="N1752" s="18">
        <v>4.4</v>
      </c>
      <c r="O1752" s="14" t="str">
        <f>IFERROR(__xludf.DUMMYFUNCTION("SPARKLINE(N1752,{""charttype"",""bar"";""color1"",""#0066CC"";""max"",MAX($N$2:$N$2107)})"),"")</f>
        <v/>
      </c>
      <c r="P1752" s="16">
        <v>116690.0</v>
      </c>
      <c r="Q1752" s="19">
        <v>92.49804</v>
      </c>
      <c r="R1752" s="21">
        <f t="shared" si="5"/>
        <v>10793596.29</v>
      </c>
    </row>
    <row r="1753">
      <c r="A1753" s="6">
        <v>43756.0</v>
      </c>
      <c r="B1753" s="14" t="str">
        <f t="shared" si="1"/>
        <v>Friday</v>
      </c>
      <c r="C1753" s="14" t="str">
        <f t="shared" si="2"/>
        <v>October</v>
      </c>
      <c r="D1753" s="15" t="str">
        <f t="shared" si="3"/>
        <v>2019</v>
      </c>
      <c r="E1753" s="16">
        <f t="shared" si="4"/>
        <v>42</v>
      </c>
      <c r="F1753" s="14" t="str">
        <f>VLOOKUP(A1753,'_Holidays'!A1753:B3858,2,FALSE)</f>
        <v>Y</v>
      </c>
      <c r="G1753" s="17" t="str">
        <f>VLOOKUP(A1753,'_Holidays'!A1753:C3858,3,FALSE)</f>
        <v>N</v>
      </c>
      <c r="H1753" s="18">
        <v>7.3</v>
      </c>
      <c r="I1753" s="14" t="str">
        <f>IFERROR(__xludf.DUMMYFUNCTION("SPARKLINE(H1753,{""charttype"",""bar"";""color1"",""#00CCFF"";""max"",MAX($H$2:$H$2107)})"),"")</f>
        <v/>
      </c>
      <c r="J1753" s="18">
        <v>22.1</v>
      </c>
      <c r="K1753" s="14" t="str">
        <f>IFERROR(__xludf.DUMMYFUNCTION("SPARKLINE(J1753,{""charttype"",""bar"";""color1"",""#FF0000"";""max"",MAX($J$2:$J$2107)})"),"")</f>
        <v/>
      </c>
      <c r="L1753" s="18">
        <v>23.2</v>
      </c>
      <c r="M1753" s="18" t="str">
        <f>IFERROR(__xludf.DUMMYFUNCTION("SPARKLINE(L1753,{""charttype"",""bar"";""color1"",""#FF9900"";""max"",MAX($L$2:$L$2107)})"),"")</f>
        <v/>
      </c>
      <c r="N1753" s="18">
        <v>0.8</v>
      </c>
      <c r="O1753" s="14" t="str">
        <f>IFERROR(__xludf.DUMMYFUNCTION("SPARKLINE(N1753,{""charttype"",""bar"";""color1"",""#0066CC"";""max"",MAX($N$2:$N$2107)})"),"")</f>
        <v/>
      </c>
      <c r="P1753" s="16">
        <v>109857.5</v>
      </c>
      <c r="Q1753" s="19">
        <v>76.31833</v>
      </c>
      <c r="R1753" s="21">
        <f t="shared" si="5"/>
        <v>8384140.938</v>
      </c>
    </row>
    <row r="1754">
      <c r="A1754" s="6">
        <v>43757.0</v>
      </c>
      <c r="B1754" s="14" t="str">
        <f t="shared" si="1"/>
        <v>Saturday</v>
      </c>
      <c r="C1754" s="14" t="str">
        <f t="shared" si="2"/>
        <v>October</v>
      </c>
      <c r="D1754" s="15" t="str">
        <f t="shared" si="3"/>
        <v>2019</v>
      </c>
      <c r="E1754" s="16">
        <f t="shared" si="4"/>
        <v>42</v>
      </c>
      <c r="F1754" s="14" t="str">
        <f>VLOOKUP(A1754,'_Holidays'!A1754:B3859,2,FALSE)</f>
        <v>Y</v>
      </c>
      <c r="G1754" s="17" t="str">
        <f>VLOOKUP(A1754,'_Holidays'!A1754:C3859,3,FALSE)</f>
        <v>N</v>
      </c>
      <c r="H1754" s="18">
        <v>9.4</v>
      </c>
      <c r="I1754" s="14" t="str">
        <f>IFERROR(__xludf.DUMMYFUNCTION("SPARKLINE(H1754,{""charttype"",""bar"";""color1"",""#00CCFF"";""max"",MAX($H$2:$H$2107)})"),"")</f>
        <v/>
      </c>
      <c r="J1754" s="18">
        <v>15.3</v>
      </c>
      <c r="K1754" s="14" t="str">
        <f>IFERROR(__xludf.DUMMYFUNCTION("SPARKLINE(J1754,{""charttype"",""bar"";""color1"",""#FF0000"";""max"",MAX($J$2:$J$2107)})"),"")</f>
        <v/>
      </c>
      <c r="L1754" s="18">
        <v>15.8</v>
      </c>
      <c r="M1754" s="18" t="str">
        <f>IFERROR(__xludf.DUMMYFUNCTION("SPARKLINE(L1754,{""charttype"",""bar"";""color1"",""#FF9900"";""max"",MAX($L$2:$L$2107)})"),"")</f>
        <v/>
      </c>
      <c r="N1754" s="18">
        <v>0.8</v>
      </c>
      <c r="O1754" s="14" t="str">
        <f>IFERROR(__xludf.DUMMYFUNCTION("SPARKLINE(N1754,{""charttype"",""bar"";""color1"",""#0066CC"";""max"",MAX($N$2:$N$2107)})"),"")</f>
        <v/>
      </c>
      <c r="P1754" s="16">
        <v>102032.5</v>
      </c>
      <c r="Q1754" s="19">
        <v>67.01442</v>
      </c>
      <c r="R1754" s="21">
        <f t="shared" si="5"/>
        <v>6837648.809</v>
      </c>
    </row>
    <row r="1755">
      <c r="A1755" s="6">
        <v>43758.0</v>
      </c>
      <c r="B1755" s="14" t="str">
        <f t="shared" si="1"/>
        <v>Sunday</v>
      </c>
      <c r="C1755" s="14" t="str">
        <f t="shared" si="2"/>
        <v>October</v>
      </c>
      <c r="D1755" s="15" t="str">
        <f t="shared" si="3"/>
        <v>2019</v>
      </c>
      <c r="E1755" s="16">
        <f t="shared" si="4"/>
        <v>43</v>
      </c>
      <c r="F1755" s="14" t="str">
        <f>VLOOKUP(A1755,'_Holidays'!A1755:B3860,2,FALSE)</f>
        <v>Y</v>
      </c>
      <c r="G1755" s="17" t="str">
        <f>VLOOKUP(A1755,'_Holidays'!A1755:C3860,3,FALSE)</f>
        <v>N</v>
      </c>
      <c r="H1755" s="18">
        <v>10.0</v>
      </c>
      <c r="I1755" s="14" t="str">
        <f>IFERROR(__xludf.DUMMYFUNCTION("SPARKLINE(H1755,{""charttype"",""bar"";""color1"",""#00CCFF"";""max"",MAX($H$2:$H$2107)})"),"")</f>
        <v/>
      </c>
      <c r="J1755" s="18">
        <v>16.4</v>
      </c>
      <c r="K1755" s="14" t="str">
        <f>IFERROR(__xludf.DUMMYFUNCTION("SPARKLINE(J1755,{""charttype"",""bar"";""color1"",""#FF0000"";""max"",MAX($J$2:$J$2107)})"),"")</f>
        <v/>
      </c>
      <c r="L1755" s="18">
        <v>14.7</v>
      </c>
      <c r="M1755" s="18" t="str">
        <f>IFERROR(__xludf.DUMMYFUNCTION("SPARKLINE(L1755,{""charttype"",""bar"";""color1"",""#FF9900"";""max"",MAX($L$2:$L$2107)})"),"")</f>
        <v/>
      </c>
      <c r="N1755" s="18">
        <v>0.8</v>
      </c>
      <c r="O1755" s="14" t="str">
        <f>IFERROR(__xludf.DUMMYFUNCTION("SPARKLINE(N1755,{""charttype"",""bar"";""color1"",""#0066CC"";""max"",MAX($N$2:$N$2107)})"),"")</f>
        <v/>
      </c>
      <c r="P1755" s="16">
        <v>102684.5</v>
      </c>
      <c r="Q1755" s="19">
        <v>87.53321</v>
      </c>
      <c r="R1755" s="21">
        <f t="shared" si="5"/>
        <v>8988303.902</v>
      </c>
    </row>
    <row r="1756">
      <c r="A1756" s="6">
        <v>43759.0</v>
      </c>
      <c r="B1756" s="14" t="str">
        <f t="shared" si="1"/>
        <v>Monday</v>
      </c>
      <c r="C1756" s="14" t="str">
        <f t="shared" si="2"/>
        <v>October</v>
      </c>
      <c r="D1756" s="15" t="str">
        <f t="shared" si="3"/>
        <v>2019</v>
      </c>
      <c r="E1756" s="16">
        <f t="shared" si="4"/>
        <v>43</v>
      </c>
      <c r="F1756" s="14" t="str">
        <f>VLOOKUP(A1756,'_Holidays'!A1756:B3861,2,FALSE)</f>
        <v>Y</v>
      </c>
      <c r="G1756" s="17" t="str">
        <f>VLOOKUP(A1756,'_Holidays'!A1756:C3861,3,FALSE)</f>
        <v>N</v>
      </c>
      <c r="H1756" s="18">
        <v>11.5</v>
      </c>
      <c r="I1756" s="14" t="str">
        <f>IFERROR(__xludf.DUMMYFUNCTION("SPARKLINE(H1756,{""charttype"",""bar"";""color1"",""#00CCFF"";""max"",MAX($H$2:$H$2107)})"),"")</f>
        <v/>
      </c>
      <c r="J1756" s="18">
        <v>17.0</v>
      </c>
      <c r="K1756" s="14" t="str">
        <f>IFERROR(__xludf.DUMMYFUNCTION("SPARKLINE(J1756,{""charttype"",""bar"";""color1"",""#FF0000"";""max"",MAX($J$2:$J$2107)})"),"")</f>
        <v/>
      </c>
      <c r="L1756" s="18">
        <v>19.6</v>
      </c>
      <c r="M1756" s="18" t="str">
        <f>IFERROR(__xludf.DUMMYFUNCTION("SPARKLINE(L1756,{""charttype"",""bar"";""color1"",""#FF9900"";""max"",MAX($L$2:$L$2107)})"),"")</f>
        <v/>
      </c>
      <c r="N1756" s="18">
        <v>0.0</v>
      </c>
      <c r="O1756" s="14" t="str">
        <f>IFERROR(__xludf.DUMMYFUNCTION("SPARKLINE(N1756,{""charttype"",""bar"";""color1"",""#0066CC"";""max"",MAX($N$2:$N$2107)})"),"")</f>
        <v/>
      </c>
      <c r="P1756" s="16">
        <v>114502.1</v>
      </c>
      <c r="Q1756" s="19">
        <v>111.6669</v>
      </c>
      <c r="R1756" s="21">
        <f t="shared" si="5"/>
        <v>12786094.55</v>
      </c>
    </row>
    <row r="1757">
      <c r="A1757" s="6">
        <v>43760.0</v>
      </c>
      <c r="B1757" s="14" t="str">
        <f t="shared" si="1"/>
        <v>Tuesday</v>
      </c>
      <c r="C1757" s="14" t="str">
        <f t="shared" si="2"/>
        <v>October</v>
      </c>
      <c r="D1757" s="15" t="str">
        <f t="shared" si="3"/>
        <v>2019</v>
      </c>
      <c r="E1757" s="16">
        <f t="shared" si="4"/>
        <v>43</v>
      </c>
      <c r="F1757" s="14" t="str">
        <f>VLOOKUP(A1757,'_Holidays'!A1757:B3862,2,FALSE)</f>
        <v>Y</v>
      </c>
      <c r="G1757" s="17" t="str">
        <f>VLOOKUP(A1757,'_Holidays'!A1757:C3862,3,FALSE)</f>
        <v>N</v>
      </c>
      <c r="H1757" s="18">
        <v>11.9</v>
      </c>
      <c r="I1757" s="14" t="str">
        <f>IFERROR(__xludf.DUMMYFUNCTION("SPARKLINE(H1757,{""charttype"",""bar"";""color1"",""#00CCFF"";""max"",MAX($H$2:$H$2107)})"),"")</f>
        <v/>
      </c>
      <c r="J1757" s="18">
        <v>19.6</v>
      </c>
      <c r="K1757" s="14" t="str">
        <f>IFERROR(__xludf.DUMMYFUNCTION("SPARKLINE(J1757,{""charttype"",""bar"";""color1"",""#FF0000"";""max"",MAX($J$2:$J$2107)})"),"")</f>
        <v/>
      </c>
      <c r="L1757" s="18">
        <v>23.7</v>
      </c>
      <c r="M1757" s="18" t="str">
        <f>IFERROR(__xludf.DUMMYFUNCTION("SPARKLINE(L1757,{""charttype"",""bar"";""color1"",""#FF9900"";""max"",MAX($L$2:$L$2107)})"),"")</f>
        <v/>
      </c>
      <c r="N1757" s="18">
        <v>0.0</v>
      </c>
      <c r="O1757" s="14" t="str">
        <f>IFERROR(__xludf.DUMMYFUNCTION("SPARKLINE(N1757,{""charttype"",""bar"";""color1"",""#0066CC"";""max"",MAX($N$2:$N$2107)})"),"")</f>
        <v/>
      </c>
      <c r="P1757" s="16">
        <v>114108.5</v>
      </c>
      <c r="Q1757" s="19">
        <v>111.4498</v>
      </c>
      <c r="R1757" s="21">
        <f t="shared" si="5"/>
        <v>12717369.5</v>
      </c>
    </row>
    <row r="1758">
      <c r="A1758" s="6">
        <v>43761.0</v>
      </c>
      <c r="B1758" s="14" t="str">
        <f t="shared" si="1"/>
        <v>Wednesday</v>
      </c>
      <c r="C1758" s="14" t="str">
        <f t="shared" si="2"/>
        <v>October</v>
      </c>
      <c r="D1758" s="15" t="str">
        <f t="shared" si="3"/>
        <v>2019</v>
      </c>
      <c r="E1758" s="16">
        <f t="shared" si="4"/>
        <v>43</v>
      </c>
      <c r="F1758" s="14" t="str">
        <f>VLOOKUP(A1758,'_Holidays'!A1758:B3863,2,FALSE)</f>
        <v>Y</v>
      </c>
      <c r="G1758" s="17" t="str">
        <f>VLOOKUP(A1758,'_Holidays'!A1758:C3863,3,FALSE)</f>
        <v>N</v>
      </c>
      <c r="H1758" s="18">
        <v>8.2</v>
      </c>
      <c r="I1758" s="14" t="str">
        <f>IFERROR(__xludf.DUMMYFUNCTION("SPARKLINE(H1758,{""charttype"",""bar"";""color1"",""#00CCFF"";""max"",MAX($H$2:$H$2107)})"),"")</f>
        <v/>
      </c>
      <c r="J1758" s="18">
        <v>27.9</v>
      </c>
      <c r="K1758" s="14" t="str">
        <f>IFERROR(__xludf.DUMMYFUNCTION("SPARKLINE(J1758,{""charttype"",""bar"";""color1"",""#FF0000"";""max"",MAX($J$2:$J$2107)})"),"")</f>
        <v/>
      </c>
      <c r="L1758" s="18">
        <v>26.0</v>
      </c>
      <c r="M1758" s="18" t="str">
        <f>IFERROR(__xludf.DUMMYFUNCTION("SPARKLINE(L1758,{""charttype"",""bar"";""color1"",""#FF9900"";""max"",MAX($L$2:$L$2107)})"),"")</f>
        <v/>
      </c>
      <c r="N1758" s="18">
        <v>0.0</v>
      </c>
      <c r="O1758" s="14" t="str">
        <f>IFERROR(__xludf.DUMMYFUNCTION("SPARKLINE(N1758,{""charttype"",""bar"";""color1"",""#0066CC"";""max"",MAX($N$2:$N$2107)})"),"")</f>
        <v/>
      </c>
      <c r="P1758" s="16">
        <v>114281.6</v>
      </c>
      <c r="Q1758" s="19">
        <v>99.73613</v>
      </c>
      <c r="R1758" s="21">
        <f t="shared" si="5"/>
        <v>11398004.51</v>
      </c>
    </row>
    <row r="1759">
      <c r="A1759" s="6">
        <v>43762.0</v>
      </c>
      <c r="B1759" s="14" t="str">
        <f t="shared" si="1"/>
        <v>Thursday</v>
      </c>
      <c r="C1759" s="14" t="str">
        <f t="shared" si="2"/>
        <v>October</v>
      </c>
      <c r="D1759" s="15" t="str">
        <f t="shared" si="3"/>
        <v>2019</v>
      </c>
      <c r="E1759" s="16">
        <f t="shared" si="4"/>
        <v>43</v>
      </c>
      <c r="F1759" s="14" t="str">
        <f>VLOOKUP(A1759,'_Holidays'!A1759:B3864,2,FALSE)</f>
        <v>Y</v>
      </c>
      <c r="G1759" s="17" t="str">
        <f>VLOOKUP(A1759,'_Holidays'!A1759:C3864,3,FALSE)</f>
        <v>N</v>
      </c>
      <c r="H1759" s="18">
        <v>13.0</v>
      </c>
      <c r="I1759" s="14" t="str">
        <f>IFERROR(__xludf.DUMMYFUNCTION("SPARKLINE(H1759,{""charttype"",""bar"";""color1"",""#00CCFF"";""max"",MAX($H$2:$H$2107)})"),"")</f>
        <v/>
      </c>
      <c r="J1759" s="18">
        <v>33.8</v>
      </c>
      <c r="K1759" s="14" t="str">
        <f>IFERROR(__xludf.DUMMYFUNCTION("SPARKLINE(J1759,{""charttype"",""bar"";""color1"",""#FF0000"";""max"",MAX($J$2:$J$2107)})"),"")</f>
        <v/>
      </c>
      <c r="L1759" s="18">
        <v>26.1</v>
      </c>
      <c r="M1759" s="18" t="str">
        <f>IFERROR(__xludf.DUMMYFUNCTION("SPARKLINE(L1759,{""charttype"",""bar"";""color1"",""#FF9900"";""max"",MAX($L$2:$L$2107)})"),"")</f>
        <v/>
      </c>
      <c r="N1759" s="18">
        <v>0.2</v>
      </c>
      <c r="O1759" s="14" t="str">
        <f>IFERROR(__xludf.DUMMYFUNCTION("SPARKLINE(N1759,{""charttype"",""bar"";""color1"",""#0066CC"";""max"",MAX($N$2:$N$2107)})"),"")</f>
        <v/>
      </c>
      <c r="P1759" s="16">
        <v>115442.7</v>
      </c>
      <c r="Q1759" s="19">
        <v>82.3701</v>
      </c>
      <c r="R1759" s="21">
        <f t="shared" si="5"/>
        <v>9509026.743</v>
      </c>
    </row>
    <row r="1760">
      <c r="A1760" s="6">
        <v>43763.0</v>
      </c>
      <c r="B1760" s="14" t="str">
        <f t="shared" si="1"/>
        <v>Friday</v>
      </c>
      <c r="C1760" s="14" t="str">
        <f t="shared" si="2"/>
        <v>October</v>
      </c>
      <c r="D1760" s="15" t="str">
        <f t="shared" si="3"/>
        <v>2019</v>
      </c>
      <c r="E1760" s="16">
        <f t="shared" si="4"/>
        <v>43</v>
      </c>
      <c r="F1760" s="14" t="str">
        <f>VLOOKUP(A1760,'_Holidays'!A1760:B3865,2,FALSE)</f>
        <v>Y</v>
      </c>
      <c r="G1760" s="17" t="str">
        <f>VLOOKUP(A1760,'_Holidays'!A1760:C3865,3,FALSE)</f>
        <v>N</v>
      </c>
      <c r="H1760" s="18">
        <v>16.8</v>
      </c>
      <c r="I1760" s="14" t="str">
        <f>IFERROR(__xludf.DUMMYFUNCTION("SPARKLINE(H1760,{""charttype"",""bar"";""color1"",""#00CCFF"";""max"",MAX($H$2:$H$2107)})"),"")</f>
        <v/>
      </c>
      <c r="J1760" s="18">
        <v>21.6</v>
      </c>
      <c r="K1760" s="14" t="str">
        <f>IFERROR(__xludf.DUMMYFUNCTION("SPARKLINE(J1760,{""charttype"",""bar"";""color1"",""#FF0000"";""max"",MAX($J$2:$J$2107)})"),"")</f>
        <v/>
      </c>
      <c r="L1760" s="18">
        <v>10.0</v>
      </c>
      <c r="M1760" s="18" t="str">
        <f>IFERROR(__xludf.DUMMYFUNCTION("SPARKLINE(L1760,{""charttype"",""bar"";""color1"",""#FF9900"";""max"",MAX($L$2:$L$2107)})"),"")</f>
        <v/>
      </c>
      <c r="N1760" s="18">
        <v>0.0</v>
      </c>
      <c r="O1760" s="14" t="str">
        <f>IFERROR(__xludf.DUMMYFUNCTION("SPARKLINE(N1760,{""charttype"",""bar"";""color1"",""#0066CC"";""max"",MAX($N$2:$N$2107)})"),"")</f>
        <v/>
      </c>
      <c r="P1760" s="16">
        <v>109130.8</v>
      </c>
      <c r="Q1760" s="19">
        <v>70.88469</v>
      </c>
      <c r="R1760" s="21">
        <f t="shared" si="5"/>
        <v>7735702.927</v>
      </c>
    </row>
    <row r="1761">
      <c r="A1761" s="6">
        <v>43764.0</v>
      </c>
      <c r="B1761" s="14" t="str">
        <f t="shared" si="1"/>
        <v>Saturday</v>
      </c>
      <c r="C1761" s="14" t="str">
        <f t="shared" si="2"/>
        <v>October</v>
      </c>
      <c r="D1761" s="15" t="str">
        <f t="shared" si="3"/>
        <v>2019</v>
      </c>
      <c r="E1761" s="16">
        <f t="shared" si="4"/>
        <v>43</v>
      </c>
      <c r="F1761" s="14" t="str">
        <f>VLOOKUP(A1761,'_Holidays'!A1761:B3866,2,FALSE)</f>
        <v>Y</v>
      </c>
      <c r="G1761" s="17" t="str">
        <f>VLOOKUP(A1761,'_Holidays'!A1761:C3866,3,FALSE)</f>
        <v>N</v>
      </c>
      <c r="H1761" s="18">
        <v>9.6</v>
      </c>
      <c r="I1761" s="14" t="str">
        <f>IFERROR(__xludf.DUMMYFUNCTION("SPARKLINE(H1761,{""charttype"",""bar"";""color1"",""#00CCFF"";""max"",MAX($H$2:$H$2107)})"),"")</f>
        <v/>
      </c>
      <c r="J1761" s="18">
        <v>15.5</v>
      </c>
      <c r="K1761" s="14" t="str">
        <f>IFERROR(__xludf.DUMMYFUNCTION("SPARKLINE(J1761,{""charttype"",""bar"";""color1"",""#FF0000"";""max"",MAX($J$2:$J$2107)})"),"")</f>
        <v/>
      </c>
      <c r="L1761" s="18">
        <v>17.2</v>
      </c>
      <c r="M1761" s="18" t="str">
        <f>IFERROR(__xludf.DUMMYFUNCTION("SPARKLINE(L1761,{""charttype"",""bar"";""color1"",""#FF9900"";""max"",MAX($L$2:$L$2107)})"),"")</f>
        <v/>
      </c>
      <c r="N1761" s="18">
        <v>3.8</v>
      </c>
      <c r="O1761" s="14" t="str">
        <f>IFERROR(__xludf.DUMMYFUNCTION("SPARKLINE(N1761,{""charttype"",""bar"";""color1"",""#0066CC"";""max"",MAX($N$2:$N$2107)})"),"")</f>
        <v/>
      </c>
      <c r="P1761" s="16">
        <v>96698.29</v>
      </c>
      <c r="Q1761" s="19">
        <v>44.84928</v>
      </c>
      <c r="R1761" s="21">
        <f t="shared" si="5"/>
        <v>4336848.684</v>
      </c>
    </row>
    <row r="1762">
      <c r="A1762" s="6">
        <v>43765.0</v>
      </c>
      <c r="B1762" s="14" t="str">
        <f t="shared" si="1"/>
        <v>Sunday</v>
      </c>
      <c r="C1762" s="14" t="str">
        <f t="shared" si="2"/>
        <v>October</v>
      </c>
      <c r="D1762" s="15" t="str">
        <f t="shared" si="3"/>
        <v>2019</v>
      </c>
      <c r="E1762" s="16">
        <f t="shared" si="4"/>
        <v>44</v>
      </c>
      <c r="F1762" s="14" t="str">
        <f>VLOOKUP(A1762,'_Holidays'!A1762:B3867,2,FALSE)</f>
        <v>Y</v>
      </c>
      <c r="G1762" s="17" t="str">
        <f>VLOOKUP(A1762,'_Holidays'!A1762:C3867,3,FALSE)</f>
        <v>N</v>
      </c>
      <c r="H1762" s="18">
        <v>10.3</v>
      </c>
      <c r="I1762" s="14" t="str">
        <f>IFERROR(__xludf.DUMMYFUNCTION("SPARKLINE(H1762,{""charttype"",""bar"";""color1"",""#00CCFF"";""max"",MAX($H$2:$H$2107)})"),"")</f>
        <v/>
      </c>
      <c r="J1762" s="18">
        <v>17.0</v>
      </c>
      <c r="K1762" s="14" t="str">
        <f>IFERROR(__xludf.DUMMYFUNCTION("SPARKLINE(J1762,{""charttype"",""bar"";""color1"",""#FF0000"";""max"",MAX($J$2:$J$2107)})"),"")</f>
        <v/>
      </c>
      <c r="L1762" s="18">
        <v>10.1</v>
      </c>
      <c r="M1762" s="18" t="str">
        <f>IFERROR(__xludf.DUMMYFUNCTION("SPARKLINE(L1762,{""charttype"",""bar"";""color1"",""#FF9900"";""max"",MAX($L$2:$L$2107)})"),"")</f>
        <v/>
      </c>
      <c r="N1762" s="18">
        <v>1.2</v>
      </c>
      <c r="O1762" s="14" t="str">
        <f>IFERROR(__xludf.DUMMYFUNCTION("SPARKLINE(N1762,{""charttype"",""bar"";""color1"",""#0066CC"";""max"",MAX($N$2:$N$2107)})"),"")</f>
        <v/>
      </c>
      <c r="P1762" s="16">
        <v>102830.6</v>
      </c>
      <c r="Q1762" s="19">
        <v>87.80824</v>
      </c>
      <c r="R1762" s="21">
        <f t="shared" si="5"/>
        <v>9029374.004</v>
      </c>
    </row>
    <row r="1763">
      <c r="A1763" s="6">
        <v>43766.0</v>
      </c>
      <c r="B1763" s="14" t="str">
        <f t="shared" si="1"/>
        <v>Monday</v>
      </c>
      <c r="C1763" s="14" t="str">
        <f t="shared" si="2"/>
        <v>October</v>
      </c>
      <c r="D1763" s="15" t="str">
        <f t="shared" si="3"/>
        <v>2019</v>
      </c>
      <c r="E1763" s="16">
        <f t="shared" si="4"/>
        <v>44</v>
      </c>
      <c r="F1763" s="14" t="str">
        <f>VLOOKUP(A1763,'_Holidays'!A1763:B3868,2,FALSE)</f>
        <v>Y</v>
      </c>
      <c r="G1763" s="17" t="str">
        <f>VLOOKUP(A1763,'_Holidays'!A1763:C3868,3,FALSE)</f>
        <v>N</v>
      </c>
      <c r="H1763" s="18">
        <v>8.7</v>
      </c>
      <c r="I1763" s="14" t="str">
        <f>IFERROR(__xludf.DUMMYFUNCTION("SPARKLINE(H1763,{""charttype"",""bar"";""color1"",""#00CCFF"";""max"",MAX($H$2:$H$2107)})"),"")</f>
        <v/>
      </c>
      <c r="J1763" s="18">
        <v>21.6</v>
      </c>
      <c r="K1763" s="14" t="str">
        <f>IFERROR(__xludf.DUMMYFUNCTION("SPARKLINE(J1763,{""charttype"",""bar"";""color1"",""#FF0000"";""max"",MAX($J$2:$J$2107)})"),"")</f>
        <v/>
      </c>
      <c r="L1763" s="18">
        <v>26.3</v>
      </c>
      <c r="M1763" s="18" t="str">
        <f>IFERROR(__xludf.DUMMYFUNCTION("SPARKLINE(L1763,{""charttype"",""bar"";""color1"",""#FF9900"";""max"",MAX($L$2:$L$2107)})"),"")</f>
        <v/>
      </c>
      <c r="N1763" s="18">
        <v>1.4</v>
      </c>
      <c r="O1763" s="14" t="str">
        <f>IFERROR(__xludf.DUMMYFUNCTION("SPARKLINE(N1763,{""charttype"",""bar"";""color1"",""#0066CC"";""max"",MAX($N$2:$N$2107)})"),"")</f>
        <v/>
      </c>
      <c r="P1763" s="16">
        <v>112634.6</v>
      </c>
      <c r="Q1763" s="19">
        <v>104.0916</v>
      </c>
      <c r="R1763" s="21">
        <f t="shared" si="5"/>
        <v>11724315.73</v>
      </c>
    </row>
    <row r="1764">
      <c r="A1764" s="6">
        <v>43767.0</v>
      </c>
      <c r="B1764" s="14" t="str">
        <f t="shared" si="1"/>
        <v>Tuesday</v>
      </c>
      <c r="C1764" s="14" t="str">
        <f t="shared" si="2"/>
        <v>October</v>
      </c>
      <c r="D1764" s="15" t="str">
        <f t="shared" si="3"/>
        <v>2019</v>
      </c>
      <c r="E1764" s="16">
        <f t="shared" si="4"/>
        <v>44</v>
      </c>
      <c r="F1764" s="14" t="str">
        <f>VLOOKUP(A1764,'_Holidays'!A1764:B3869,2,FALSE)</f>
        <v>Y</v>
      </c>
      <c r="G1764" s="17" t="str">
        <f>VLOOKUP(A1764,'_Holidays'!A1764:C3869,3,FALSE)</f>
        <v>N</v>
      </c>
      <c r="H1764" s="18">
        <v>9.7</v>
      </c>
      <c r="I1764" s="14" t="str">
        <f>IFERROR(__xludf.DUMMYFUNCTION("SPARKLINE(H1764,{""charttype"",""bar"";""color1"",""#00CCFF"";""max"",MAX($H$2:$H$2107)})"),"")</f>
        <v/>
      </c>
      <c r="J1764" s="18">
        <v>30.5</v>
      </c>
      <c r="K1764" s="14" t="str">
        <f>IFERROR(__xludf.DUMMYFUNCTION("SPARKLINE(J1764,{""charttype"",""bar"";""color1"",""#FF0000"";""max"",MAX($J$2:$J$2107)})"),"")</f>
        <v/>
      </c>
      <c r="L1764" s="18">
        <v>27.0</v>
      </c>
      <c r="M1764" s="18" t="str">
        <f>IFERROR(__xludf.DUMMYFUNCTION("SPARKLINE(L1764,{""charttype"",""bar"";""color1"",""#FF9900"";""max"",MAX($L$2:$L$2107)})"),"")</f>
        <v/>
      </c>
      <c r="N1764" s="18">
        <v>0.0</v>
      </c>
      <c r="O1764" s="14" t="str">
        <f>IFERROR(__xludf.DUMMYFUNCTION("SPARKLINE(N1764,{""charttype"",""bar"";""color1"",""#0066CC"";""max"",MAX($N$2:$N$2107)})"),"")</f>
        <v/>
      </c>
      <c r="P1764" s="16">
        <v>111887.4</v>
      </c>
      <c r="Q1764" s="19">
        <v>130.1987</v>
      </c>
      <c r="R1764" s="21">
        <f t="shared" si="5"/>
        <v>14567594.03</v>
      </c>
    </row>
    <row r="1765">
      <c r="A1765" s="6">
        <v>43768.0</v>
      </c>
      <c r="B1765" s="14" t="str">
        <f t="shared" si="1"/>
        <v>Wednesday</v>
      </c>
      <c r="C1765" s="14" t="str">
        <f t="shared" si="2"/>
        <v>October</v>
      </c>
      <c r="D1765" s="15" t="str">
        <f t="shared" si="3"/>
        <v>2019</v>
      </c>
      <c r="E1765" s="16">
        <f t="shared" si="4"/>
        <v>44</v>
      </c>
      <c r="F1765" s="14" t="str">
        <f>VLOOKUP(A1765,'_Holidays'!A1765:B3870,2,FALSE)</f>
        <v>Y</v>
      </c>
      <c r="G1765" s="17" t="str">
        <f>VLOOKUP(A1765,'_Holidays'!A1765:C3870,3,FALSE)</f>
        <v>N</v>
      </c>
      <c r="H1765" s="18">
        <v>13.8</v>
      </c>
      <c r="I1765" s="14" t="str">
        <f>IFERROR(__xludf.DUMMYFUNCTION("SPARKLINE(H1765,{""charttype"",""bar"";""color1"",""#00CCFF"";""max"",MAX($H$2:$H$2107)})"),"")</f>
        <v/>
      </c>
      <c r="J1765" s="18">
        <v>25.1</v>
      </c>
      <c r="K1765" s="14" t="str">
        <f>IFERROR(__xludf.DUMMYFUNCTION("SPARKLINE(J1765,{""charttype"",""bar"";""color1"",""#FF0000"";""max"",MAX($J$2:$J$2107)})"),"")</f>
        <v/>
      </c>
      <c r="L1765" s="18">
        <v>27.2</v>
      </c>
      <c r="M1765" s="18" t="str">
        <f>IFERROR(__xludf.DUMMYFUNCTION("SPARKLINE(L1765,{""charttype"",""bar"";""color1"",""#FF9900"";""max"",MAX($L$2:$L$2107)})"),"")</f>
        <v/>
      </c>
      <c r="N1765" s="18">
        <v>0.0</v>
      </c>
      <c r="O1765" s="14" t="str">
        <f>IFERROR(__xludf.DUMMYFUNCTION("SPARKLINE(N1765,{""charttype"",""bar"";""color1"",""#0066CC"";""max"",MAX($N$2:$N$2107)})"),"")</f>
        <v/>
      </c>
      <c r="P1765" s="16">
        <v>117375.7</v>
      </c>
      <c r="Q1765" s="19">
        <v>130.3183</v>
      </c>
      <c r="R1765" s="21">
        <f t="shared" si="5"/>
        <v>15296201.69</v>
      </c>
    </row>
    <row r="1766">
      <c r="A1766" s="6">
        <v>43769.0</v>
      </c>
      <c r="B1766" s="14" t="str">
        <f t="shared" si="1"/>
        <v>Thursday</v>
      </c>
      <c r="C1766" s="14" t="str">
        <f t="shared" si="2"/>
        <v>October</v>
      </c>
      <c r="D1766" s="15" t="str">
        <f t="shared" si="3"/>
        <v>2019</v>
      </c>
      <c r="E1766" s="16">
        <f t="shared" si="4"/>
        <v>44</v>
      </c>
      <c r="F1766" s="14" t="str">
        <f>VLOOKUP(A1766,'_Holidays'!A1766:B3871,2,FALSE)</f>
        <v>Y</v>
      </c>
      <c r="G1766" s="17" t="str">
        <f>VLOOKUP(A1766,'_Holidays'!A1766:C3871,3,FALSE)</f>
        <v>N</v>
      </c>
      <c r="H1766" s="18">
        <v>14.2</v>
      </c>
      <c r="I1766" s="14" t="str">
        <f>IFERROR(__xludf.DUMMYFUNCTION("SPARKLINE(H1766,{""charttype"",""bar"";""color1"",""#00CCFF"";""max"",MAX($H$2:$H$2107)})"),"")</f>
        <v/>
      </c>
      <c r="J1766" s="18">
        <v>33.7</v>
      </c>
      <c r="K1766" s="14" t="str">
        <f>IFERROR(__xludf.DUMMYFUNCTION("SPARKLINE(J1766,{""charttype"",""bar"";""color1"",""#FF0000"";""max"",MAX($J$2:$J$2107)})"),"")</f>
        <v/>
      </c>
      <c r="L1766" s="18">
        <v>25.5</v>
      </c>
      <c r="M1766" s="18" t="str">
        <f>IFERROR(__xludf.DUMMYFUNCTION("SPARKLINE(L1766,{""charttype"",""bar"";""color1"",""#FF9900"";""max"",MAX($L$2:$L$2107)})"),"")</f>
        <v/>
      </c>
      <c r="N1766" s="18">
        <v>0.0</v>
      </c>
      <c r="O1766" s="14" t="str">
        <f>IFERROR(__xludf.DUMMYFUNCTION("SPARKLINE(N1766,{""charttype"",""bar"";""color1"",""#0066CC"";""max"",MAX($N$2:$N$2107)})"),"")</f>
        <v/>
      </c>
      <c r="P1766" s="16">
        <v>121752.9</v>
      </c>
      <c r="Q1766" s="19">
        <v>89.65964</v>
      </c>
      <c r="R1766" s="21">
        <f t="shared" si="5"/>
        <v>10916321.18</v>
      </c>
    </row>
    <row r="1767">
      <c r="A1767" s="6">
        <v>43770.0</v>
      </c>
      <c r="B1767" s="14" t="str">
        <f t="shared" si="1"/>
        <v>Friday</v>
      </c>
      <c r="C1767" s="14" t="str">
        <f t="shared" si="2"/>
        <v>November</v>
      </c>
      <c r="D1767" s="15" t="str">
        <f t="shared" si="3"/>
        <v>2019</v>
      </c>
      <c r="E1767" s="16">
        <f t="shared" si="4"/>
        <v>44</v>
      </c>
      <c r="F1767" s="14" t="str">
        <f>VLOOKUP(A1767,'_Holidays'!A1767:B3872,2,FALSE)</f>
        <v>Y</v>
      </c>
      <c r="G1767" s="17" t="str">
        <f>VLOOKUP(A1767,'_Holidays'!A1767:C3872,3,FALSE)</f>
        <v>N</v>
      </c>
      <c r="H1767" s="18">
        <v>20.0</v>
      </c>
      <c r="I1767" s="14" t="str">
        <f>IFERROR(__xludf.DUMMYFUNCTION("SPARKLINE(H1767,{""charttype"",""bar"";""color1"",""#00CCFF"";""max"",MAX($H$2:$H$2107)})"),"")</f>
        <v/>
      </c>
      <c r="J1767" s="18">
        <v>34.3</v>
      </c>
      <c r="K1767" s="14" t="str">
        <f>IFERROR(__xludf.DUMMYFUNCTION("SPARKLINE(J1767,{""charttype"",""bar"";""color1"",""#FF0000"";""max"",MAX($J$2:$J$2107)})"),"")</f>
        <v/>
      </c>
      <c r="L1767" s="18">
        <v>22.8</v>
      </c>
      <c r="M1767" s="18" t="str">
        <f>IFERROR(__xludf.DUMMYFUNCTION("SPARKLINE(L1767,{""charttype"",""bar"";""color1"",""#FF9900"";""max"",MAX($L$2:$L$2107)})"),"")</f>
        <v/>
      </c>
      <c r="N1767" s="18">
        <v>0.0</v>
      </c>
      <c r="O1767" s="14" t="str">
        <f>IFERROR(__xludf.DUMMYFUNCTION("SPARKLINE(N1767,{""charttype"",""bar"";""color1"",""#0066CC"";""max"",MAX($N$2:$N$2107)})"),"")</f>
        <v/>
      </c>
      <c r="P1767" s="16">
        <v>130510.9</v>
      </c>
      <c r="Q1767" s="19">
        <v>90.31884</v>
      </c>
      <c r="R1767" s="21">
        <f t="shared" si="5"/>
        <v>11787593.1</v>
      </c>
    </row>
    <row r="1768">
      <c r="A1768" s="6">
        <v>43771.0</v>
      </c>
      <c r="B1768" s="14" t="str">
        <f t="shared" si="1"/>
        <v>Saturday</v>
      </c>
      <c r="C1768" s="14" t="str">
        <f t="shared" si="2"/>
        <v>November</v>
      </c>
      <c r="D1768" s="15" t="str">
        <f t="shared" si="3"/>
        <v>2019</v>
      </c>
      <c r="E1768" s="16">
        <f t="shared" si="4"/>
        <v>44</v>
      </c>
      <c r="F1768" s="14" t="str">
        <f>VLOOKUP(A1768,'_Holidays'!A1768:B3873,2,FALSE)</f>
        <v>Y</v>
      </c>
      <c r="G1768" s="17" t="str">
        <f>VLOOKUP(A1768,'_Holidays'!A1768:C3873,3,FALSE)</f>
        <v>N</v>
      </c>
      <c r="H1768" s="18">
        <v>15.8</v>
      </c>
      <c r="I1768" s="14" t="str">
        <f>IFERROR(__xludf.DUMMYFUNCTION("SPARKLINE(H1768,{""charttype"",""bar"";""color1"",""#00CCFF"";""max"",MAX($H$2:$H$2107)})"),"")</f>
        <v/>
      </c>
      <c r="J1768" s="18">
        <v>18.9</v>
      </c>
      <c r="K1768" s="14" t="str">
        <f>IFERROR(__xludf.DUMMYFUNCTION("SPARKLINE(J1768,{""charttype"",""bar"";""color1"",""#FF0000"";""max"",MAX($J$2:$J$2107)})"),"")</f>
        <v/>
      </c>
      <c r="L1768" s="18">
        <v>2.2</v>
      </c>
      <c r="M1768" s="18" t="str">
        <f>IFERROR(__xludf.DUMMYFUNCTION("SPARKLINE(L1768,{""charttype"",""bar"";""color1"",""#FF9900"";""max"",MAX($L$2:$L$2107)})"),"")</f>
        <v/>
      </c>
      <c r="N1768" s="18">
        <v>4.2</v>
      </c>
      <c r="O1768" s="14" t="str">
        <f>IFERROR(__xludf.DUMMYFUNCTION("SPARKLINE(N1768,{""charttype"",""bar"";""color1"",""#0066CC"";""max"",MAX($N$2:$N$2107)})"),"")</f>
        <v/>
      </c>
      <c r="P1768" s="16">
        <v>105806.8</v>
      </c>
      <c r="Q1768" s="19">
        <v>90.79891</v>
      </c>
      <c r="R1768" s="21">
        <f t="shared" si="5"/>
        <v>9607142.111</v>
      </c>
    </row>
    <row r="1769">
      <c r="A1769" s="6">
        <v>43772.0</v>
      </c>
      <c r="B1769" s="14" t="str">
        <f t="shared" si="1"/>
        <v>Sunday</v>
      </c>
      <c r="C1769" s="14" t="str">
        <f t="shared" si="2"/>
        <v>November</v>
      </c>
      <c r="D1769" s="15" t="str">
        <f t="shared" si="3"/>
        <v>2019</v>
      </c>
      <c r="E1769" s="16">
        <f t="shared" si="4"/>
        <v>45</v>
      </c>
      <c r="F1769" s="14" t="str">
        <f>VLOOKUP(A1769,'_Holidays'!A1769:B3874,2,FALSE)</f>
        <v>Y</v>
      </c>
      <c r="G1769" s="17" t="str">
        <f>VLOOKUP(A1769,'_Holidays'!A1769:C3874,3,FALSE)</f>
        <v>N</v>
      </c>
      <c r="H1769" s="18">
        <v>12.8</v>
      </c>
      <c r="I1769" s="14" t="str">
        <f>IFERROR(__xludf.DUMMYFUNCTION("SPARKLINE(H1769,{""charttype"",""bar"";""color1"",""#00CCFF"";""max"",MAX($H$2:$H$2107)})"),"")</f>
        <v/>
      </c>
      <c r="J1769" s="18">
        <v>20.7</v>
      </c>
      <c r="K1769" s="14" t="str">
        <f>IFERROR(__xludf.DUMMYFUNCTION("SPARKLINE(J1769,{""charttype"",""bar"";""color1"",""#FF0000"";""max"",MAX($J$2:$J$2107)})"),"")</f>
        <v/>
      </c>
      <c r="L1769" s="18">
        <v>7.8</v>
      </c>
      <c r="M1769" s="18" t="str">
        <f>IFERROR(__xludf.DUMMYFUNCTION("SPARKLINE(L1769,{""charttype"",""bar"";""color1"",""#FF9900"";""max"",MAX($L$2:$L$2107)})"),"")</f>
        <v/>
      </c>
      <c r="N1769" s="18">
        <v>12.4</v>
      </c>
      <c r="O1769" s="14" t="str">
        <f>IFERROR(__xludf.DUMMYFUNCTION("SPARKLINE(N1769,{""charttype"",""bar"";""color1"",""#0066CC"";""max"",MAX($N$2:$N$2107)})"),"")</f>
        <v/>
      </c>
      <c r="P1769" s="16">
        <v>96867.02</v>
      </c>
      <c r="Q1769" s="19">
        <v>72.39884</v>
      </c>
      <c r="R1769" s="21">
        <f t="shared" si="5"/>
        <v>7013059.882</v>
      </c>
    </row>
    <row r="1770">
      <c r="A1770" s="6">
        <v>43773.0</v>
      </c>
      <c r="B1770" s="14" t="str">
        <f t="shared" si="1"/>
        <v>Monday</v>
      </c>
      <c r="C1770" s="14" t="str">
        <f t="shared" si="2"/>
        <v>November</v>
      </c>
      <c r="D1770" s="15" t="str">
        <f t="shared" si="3"/>
        <v>2019</v>
      </c>
      <c r="E1770" s="16">
        <f t="shared" si="4"/>
        <v>45</v>
      </c>
      <c r="F1770" s="14" t="str">
        <f>VLOOKUP(A1770,'_Holidays'!A1770:B3875,2,FALSE)</f>
        <v>Y</v>
      </c>
      <c r="G1770" s="17" t="str">
        <f>VLOOKUP(A1770,'_Holidays'!A1770:C3875,3,FALSE)</f>
        <v>N</v>
      </c>
      <c r="H1770" s="18">
        <v>9.5</v>
      </c>
      <c r="I1770" s="14" t="str">
        <f>IFERROR(__xludf.DUMMYFUNCTION("SPARKLINE(H1770,{""charttype"",""bar"";""color1"",""#00CCFF"";""max"",MAX($H$2:$H$2107)})"),"")</f>
        <v/>
      </c>
      <c r="J1770" s="18">
        <v>16.2</v>
      </c>
      <c r="K1770" s="14" t="str">
        <f>IFERROR(__xludf.DUMMYFUNCTION("SPARKLINE(J1770,{""charttype"",""bar"";""color1"",""#FF0000"";""max"",MAX($J$2:$J$2107)})"),"")</f>
        <v/>
      </c>
      <c r="L1770" s="18">
        <v>11.2</v>
      </c>
      <c r="M1770" s="18" t="str">
        <f>IFERROR(__xludf.DUMMYFUNCTION("SPARKLINE(L1770,{""charttype"",""bar"";""color1"",""#FF9900"";""max"",MAX($L$2:$L$2107)})"),"")</f>
        <v/>
      </c>
      <c r="N1770" s="18">
        <v>1.2</v>
      </c>
      <c r="O1770" s="14" t="str">
        <f>IFERROR(__xludf.DUMMYFUNCTION("SPARKLINE(N1770,{""charttype"",""bar"";""color1"",""#0066CC"";""max"",MAX($N$2:$N$2107)})"),"")</f>
        <v/>
      </c>
      <c r="P1770" s="16">
        <v>107279.8</v>
      </c>
      <c r="Q1770" s="19">
        <v>79.0964</v>
      </c>
      <c r="R1770" s="21">
        <f t="shared" si="5"/>
        <v>8485445.973</v>
      </c>
    </row>
    <row r="1771">
      <c r="A1771" s="6">
        <v>43774.0</v>
      </c>
      <c r="B1771" s="14" t="str">
        <f t="shared" si="1"/>
        <v>Tuesday</v>
      </c>
      <c r="C1771" s="14" t="str">
        <f t="shared" si="2"/>
        <v>November</v>
      </c>
      <c r="D1771" s="15" t="str">
        <f t="shared" si="3"/>
        <v>2019</v>
      </c>
      <c r="E1771" s="16">
        <f t="shared" si="4"/>
        <v>45</v>
      </c>
      <c r="F1771" s="14" t="str">
        <f>VLOOKUP(A1771,'_Holidays'!A1771:B3876,2,FALSE)</f>
        <v>Y</v>
      </c>
      <c r="G1771" s="17" t="str">
        <f>VLOOKUP(A1771,'_Holidays'!A1771:C3876,3,FALSE)</f>
        <v>Y</v>
      </c>
      <c r="H1771" s="18">
        <v>7.7</v>
      </c>
      <c r="I1771" s="14" t="str">
        <f>IFERROR(__xludf.DUMMYFUNCTION("SPARKLINE(H1771,{""charttype"",""bar"";""color1"",""#00CCFF"";""max"",MAX($H$2:$H$2107)})"),"")</f>
        <v/>
      </c>
      <c r="J1771" s="18">
        <v>19.6</v>
      </c>
      <c r="K1771" s="14" t="str">
        <f>IFERROR(__xludf.DUMMYFUNCTION("SPARKLINE(J1771,{""charttype"",""bar"";""color1"",""#FF0000"";""max"",MAX($J$2:$J$2107)})"),"")</f>
        <v/>
      </c>
      <c r="L1771" s="18">
        <v>27.4</v>
      </c>
      <c r="M1771" s="18" t="str">
        <f>IFERROR(__xludf.DUMMYFUNCTION("SPARKLINE(L1771,{""charttype"",""bar"";""color1"",""#FF9900"";""max"",MAX($L$2:$L$2107)})"),"")</f>
        <v/>
      </c>
      <c r="N1771" s="18">
        <v>10.2</v>
      </c>
      <c r="O1771" s="14" t="str">
        <f>IFERROR(__xludf.DUMMYFUNCTION("SPARKLINE(N1771,{""charttype"",""bar"";""color1"",""#0066CC"";""max"",MAX($N$2:$N$2107)})"),"")</f>
        <v/>
      </c>
      <c r="P1771" s="16">
        <v>96817.0</v>
      </c>
      <c r="Q1771" s="19">
        <v>66.47681</v>
      </c>
      <c r="R1771" s="21">
        <f t="shared" si="5"/>
        <v>6436085.314</v>
      </c>
    </row>
    <row r="1772">
      <c r="A1772" s="6">
        <v>43775.0</v>
      </c>
      <c r="B1772" s="14" t="str">
        <f t="shared" si="1"/>
        <v>Wednesday</v>
      </c>
      <c r="C1772" s="14" t="str">
        <f t="shared" si="2"/>
        <v>November</v>
      </c>
      <c r="D1772" s="15" t="str">
        <f t="shared" si="3"/>
        <v>2019</v>
      </c>
      <c r="E1772" s="16">
        <f t="shared" si="4"/>
        <v>45</v>
      </c>
      <c r="F1772" s="14" t="str">
        <f>VLOOKUP(A1772,'_Holidays'!A1772:B3877,2,FALSE)</f>
        <v>Y</v>
      </c>
      <c r="G1772" s="17" t="str">
        <f>VLOOKUP(A1772,'_Holidays'!A1772:C3877,3,FALSE)</f>
        <v>N</v>
      </c>
      <c r="H1772" s="18">
        <v>10.5</v>
      </c>
      <c r="I1772" s="14" t="str">
        <f>IFERROR(__xludf.DUMMYFUNCTION("SPARKLINE(H1772,{""charttype"",""bar"";""color1"",""#00CCFF"";""max"",MAX($H$2:$H$2107)})"),"")</f>
        <v/>
      </c>
      <c r="J1772" s="18">
        <v>24.1</v>
      </c>
      <c r="K1772" s="14" t="str">
        <f>IFERROR(__xludf.DUMMYFUNCTION("SPARKLINE(J1772,{""charttype"",""bar"";""color1"",""#FF0000"";""max"",MAX($J$2:$J$2107)})"),"")</f>
        <v/>
      </c>
      <c r="L1772" s="18">
        <v>19.9</v>
      </c>
      <c r="M1772" s="18" t="str">
        <f>IFERROR(__xludf.DUMMYFUNCTION("SPARKLINE(L1772,{""charttype"",""bar"";""color1"",""#FF9900"";""max"",MAX($L$2:$L$2107)})"),"")</f>
        <v/>
      </c>
      <c r="N1772" s="18">
        <v>0.0</v>
      </c>
      <c r="O1772" s="14" t="str">
        <f>IFERROR(__xludf.DUMMYFUNCTION("SPARKLINE(N1772,{""charttype"",""bar"";""color1"",""#0066CC"";""max"",MAX($N$2:$N$2107)})"),"")</f>
        <v/>
      </c>
      <c r="P1772" s="16">
        <v>104381.4</v>
      </c>
      <c r="Q1772" s="19">
        <v>58.45195</v>
      </c>
      <c r="R1772" s="21">
        <f t="shared" si="5"/>
        <v>6101296.374</v>
      </c>
    </row>
    <row r="1773">
      <c r="A1773" s="6">
        <v>43776.0</v>
      </c>
      <c r="B1773" s="14" t="str">
        <f t="shared" si="1"/>
        <v>Thursday</v>
      </c>
      <c r="C1773" s="14" t="str">
        <f t="shared" si="2"/>
        <v>November</v>
      </c>
      <c r="D1773" s="15" t="str">
        <f t="shared" si="3"/>
        <v>2019</v>
      </c>
      <c r="E1773" s="16">
        <f t="shared" si="4"/>
        <v>45</v>
      </c>
      <c r="F1773" s="14" t="str">
        <f>VLOOKUP(A1773,'_Holidays'!A1773:B3878,2,FALSE)</f>
        <v>Y</v>
      </c>
      <c r="G1773" s="17" t="str">
        <f>VLOOKUP(A1773,'_Holidays'!A1773:C3878,3,FALSE)</f>
        <v>N</v>
      </c>
      <c r="H1773" s="18">
        <v>11.5</v>
      </c>
      <c r="I1773" s="14" t="str">
        <f>IFERROR(__xludf.DUMMYFUNCTION("SPARKLINE(H1773,{""charttype"",""bar"";""color1"",""#00CCFF"";""max"",MAX($H$2:$H$2107)})"),"")</f>
        <v/>
      </c>
      <c r="J1773" s="18">
        <v>17.7</v>
      </c>
      <c r="K1773" s="14" t="str">
        <f>IFERROR(__xludf.DUMMYFUNCTION("SPARKLINE(J1773,{""charttype"",""bar"";""color1"",""#FF0000"";""max"",MAX($J$2:$J$2107)})"),"")</f>
        <v/>
      </c>
      <c r="L1773" s="18">
        <v>8.3</v>
      </c>
      <c r="M1773" s="18" t="str">
        <f>IFERROR(__xludf.DUMMYFUNCTION("SPARKLINE(L1773,{""charttype"",""bar"";""color1"",""#FF9900"";""max"",MAX($L$2:$L$2107)})"),"")</f>
        <v/>
      </c>
      <c r="N1773" s="18">
        <v>0.0</v>
      </c>
      <c r="O1773" s="14" t="str">
        <f>IFERROR(__xludf.DUMMYFUNCTION("SPARKLINE(N1773,{""charttype"",""bar"";""color1"",""#0066CC"";""max"",MAX($N$2:$N$2107)})"),"")</f>
        <v/>
      </c>
      <c r="P1773" s="16">
        <v>115132.6</v>
      </c>
      <c r="Q1773" s="19">
        <v>63.89769</v>
      </c>
      <c r="R1773" s="21">
        <f t="shared" si="5"/>
        <v>7356707.184</v>
      </c>
    </row>
    <row r="1774">
      <c r="A1774" s="6">
        <v>43777.0</v>
      </c>
      <c r="B1774" s="14" t="str">
        <f t="shared" si="1"/>
        <v>Friday</v>
      </c>
      <c r="C1774" s="14" t="str">
        <f t="shared" si="2"/>
        <v>November</v>
      </c>
      <c r="D1774" s="15" t="str">
        <f t="shared" si="3"/>
        <v>2019</v>
      </c>
      <c r="E1774" s="16">
        <f t="shared" si="4"/>
        <v>45</v>
      </c>
      <c r="F1774" s="14" t="str">
        <f>VLOOKUP(A1774,'_Holidays'!A1774:B3879,2,FALSE)</f>
        <v>Y</v>
      </c>
      <c r="G1774" s="17" t="str">
        <f>VLOOKUP(A1774,'_Holidays'!A1774:C3879,3,FALSE)</f>
        <v>N</v>
      </c>
      <c r="H1774" s="18">
        <v>10.3</v>
      </c>
      <c r="I1774" s="14" t="str">
        <f>IFERROR(__xludf.DUMMYFUNCTION("SPARKLINE(H1774,{""charttype"",""bar"";""color1"",""#00CCFF"";""max"",MAX($H$2:$H$2107)})"),"")</f>
        <v/>
      </c>
      <c r="J1774" s="18">
        <v>15.0</v>
      </c>
      <c r="K1774" s="14" t="str">
        <f>IFERROR(__xludf.DUMMYFUNCTION("SPARKLINE(J1774,{""charttype"",""bar"";""color1"",""#FF0000"";""max"",MAX($J$2:$J$2107)})"),"")</f>
        <v/>
      </c>
      <c r="L1774" s="18">
        <v>16.1</v>
      </c>
      <c r="M1774" s="18" t="str">
        <f>IFERROR(__xludf.DUMMYFUNCTION("SPARKLINE(L1774,{""charttype"",""bar"";""color1"",""#FF9900"";""max"",MAX($L$2:$L$2107)})"),"")</f>
        <v/>
      </c>
      <c r="N1774" s="18">
        <v>6.8</v>
      </c>
      <c r="O1774" s="14" t="str">
        <f>IFERROR(__xludf.DUMMYFUNCTION("SPARKLINE(N1774,{""charttype"",""bar"";""color1"",""#0066CC"";""max"",MAX($N$2:$N$2107)})"),"")</f>
        <v/>
      </c>
      <c r="P1774" s="16">
        <v>113954.8</v>
      </c>
      <c r="Q1774" s="19">
        <v>81.07754</v>
      </c>
      <c r="R1774" s="21">
        <f t="shared" si="5"/>
        <v>9239174.855</v>
      </c>
    </row>
    <row r="1775">
      <c r="A1775" s="6">
        <v>43778.0</v>
      </c>
      <c r="B1775" s="14" t="str">
        <f t="shared" si="1"/>
        <v>Saturday</v>
      </c>
      <c r="C1775" s="14" t="str">
        <f t="shared" si="2"/>
        <v>November</v>
      </c>
      <c r="D1775" s="15" t="str">
        <f t="shared" si="3"/>
        <v>2019</v>
      </c>
      <c r="E1775" s="16">
        <f t="shared" si="4"/>
        <v>45</v>
      </c>
      <c r="F1775" s="14" t="str">
        <f>VLOOKUP(A1775,'_Holidays'!A1775:B3880,2,FALSE)</f>
        <v>Y</v>
      </c>
      <c r="G1775" s="17" t="str">
        <f>VLOOKUP(A1775,'_Holidays'!A1775:C3880,3,FALSE)</f>
        <v>N</v>
      </c>
      <c r="H1775" s="18">
        <v>7.6</v>
      </c>
      <c r="I1775" s="14" t="str">
        <f>IFERROR(__xludf.DUMMYFUNCTION("SPARKLINE(H1775,{""charttype"",""bar"";""color1"",""#00CCFF"";""max"",MAX($H$2:$H$2107)})"),"")</f>
        <v/>
      </c>
      <c r="J1775" s="18">
        <v>14.2</v>
      </c>
      <c r="K1775" s="14" t="str">
        <f>IFERROR(__xludf.DUMMYFUNCTION("SPARKLINE(J1775,{""charttype"",""bar"";""color1"",""#FF0000"";""max"",MAX($J$2:$J$2107)})"),"")</f>
        <v/>
      </c>
      <c r="L1775" s="18">
        <v>9.8</v>
      </c>
      <c r="M1775" s="18" t="str">
        <f>IFERROR(__xludf.DUMMYFUNCTION("SPARKLINE(L1775,{""charttype"",""bar"";""color1"",""#FF9900"";""max"",MAX($L$2:$L$2107)})"),"")</f>
        <v/>
      </c>
      <c r="N1775" s="18">
        <v>6.4</v>
      </c>
      <c r="O1775" s="14" t="str">
        <f>IFERROR(__xludf.DUMMYFUNCTION("SPARKLINE(N1775,{""charttype"",""bar"";""color1"",""#0066CC"";""max"",MAX($N$2:$N$2107)})"),"")</f>
        <v/>
      </c>
      <c r="P1775" s="16">
        <v>108924.8</v>
      </c>
      <c r="Q1775" s="19">
        <v>70.47488</v>
      </c>
      <c r="R1775" s="21">
        <f t="shared" si="5"/>
        <v>7676462.209</v>
      </c>
    </row>
    <row r="1776">
      <c r="A1776" s="6">
        <v>43779.0</v>
      </c>
      <c r="B1776" s="14" t="str">
        <f t="shared" si="1"/>
        <v>Sunday</v>
      </c>
      <c r="C1776" s="14" t="str">
        <f t="shared" si="2"/>
        <v>November</v>
      </c>
      <c r="D1776" s="15" t="str">
        <f t="shared" si="3"/>
        <v>2019</v>
      </c>
      <c r="E1776" s="16">
        <f t="shared" si="4"/>
        <v>46</v>
      </c>
      <c r="F1776" s="14" t="str">
        <f>VLOOKUP(A1776,'_Holidays'!A1776:B3881,2,FALSE)</f>
        <v>Y</v>
      </c>
      <c r="G1776" s="17" t="str">
        <f>VLOOKUP(A1776,'_Holidays'!A1776:C3881,3,FALSE)</f>
        <v>N</v>
      </c>
      <c r="H1776" s="18">
        <v>10.8</v>
      </c>
      <c r="I1776" s="14" t="str">
        <f>IFERROR(__xludf.DUMMYFUNCTION("SPARKLINE(H1776,{""charttype"",""bar"";""color1"",""#00CCFF"";""max"",MAX($H$2:$H$2107)})"),"")</f>
        <v/>
      </c>
      <c r="J1776" s="18">
        <v>18.1</v>
      </c>
      <c r="K1776" s="14" t="str">
        <f>IFERROR(__xludf.DUMMYFUNCTION("SPARKLINE(J1776,{""charttype"",""bar"";""color1"",""#FF0000"";""max"",MAX($J$2:$J$2107)})"),"")</f>
        <v/>
      </c>
      <c r="L1776" s="18">
        <v>13.5</v>
      </c>
      <c r="M1776" s="18" t="str">
        <f>IFERROR(__xludf.DUMMYFUNCTION("SPARKLINE(L1776,{""charttype"",""bar"";""color1"",""#FF9900"";""max"",MAX($L$2:$L$2107)})"),"")</f>
        <v/>
      </c>
      <c r="N1776" s="18">
        <v>0.2</v>
      </c>
      <c r="O1776" s="14" t="str">
        <f>IFERROR(__xludf.DUMMYFUNCTION("SPARKLINE(N1776,{""charttype"",""bar"";""color1"",""#0066CC"";""max"",MAX($N$2:$N$2107)})"),"")</f>
        <v/>
      </c>
      <c r="P1776" s="16">
        <v>101550.0</v>
      </c>
      <c r="Q1776" s="19">
        <v>86.63901</v>
      </c>
      <c r="R1776" s="21">
        <f t="shared" si="5"/>
        <v>8798191.466</v>
      </c>
    </row>
    <row r="1777">
      <c r="A1777" s="6">
        <v>43780.0</v>
      </c>
      <c r="B1777" s="14" t="str">
        <f t="shared" si="1"/>
        <v>Monday</v>
      </c>
      <c r="C1777" s="14" t="str">
        <f t="shared" si="2"/>
        <v>November</v>
      </c>
      <c r="D1777" s="15" t="str">
        <f t="shared" si="3"/>
        <v>2019</v>
      </c>
      <c r="E1777" s="16">
        <f t="shared" si="4"/>
        <v>46</v>
      </c>
      <c r="F1777" s="14" t="str">
        <f>VLOOKUP(A1777,'_Holidays'!A1777:B3882,2,FALSE)</f>
        <v>Y</v>
      </c>
      <c r="G1777" s="17" t="str">
        <f>VLOOKUP(A1777,'_Holidays'!A1777:C3882,3,FALSE)</f>
        <v>N</v>
      </c>
      <c r="H1777" s="18">
        <v>10.0</v>
      </c>
      <c r="I1777" s="14" t="str">
        <f>IFERROR(__xludf.DUMMYFUNCTION("SPARKLINE(H1777,{""charttype"",""bar"";""color1"",""#00CCFF"";""max"",MAX($H$2:$H$2107)})"),"")</f>
        <v/>
      </c>
      <c r="J1777" s="18">
        <v>29.6</v>
      </c>
      <c r="K1777" s="14" t="str">
        <f>IFERROR(__xludf.DUMMYFUNCTION("SPARKLINE(J1777,{""charttype"",""bar"";""color1"",""#FF0000"";""max"",MAX($J$2:$J$2107)})"),"")</f>
        <v/>
      </c>
      <c r="L1777" s="18">
        <v>27.4</v>
      </c>
      <c r="M1777" s="18" t="str">
        <f>IFERROR(__xludf.DUMMYFUNCTION("SPARKLINE(L1777,{""charttype"",""bar"";""color1"",""#FF9900"";""max"",MAX($L$2:$L$2107)})"),"")</f>
        <v/>
      </c>
      <c r="N1777" s="18">
        <v>0.0</v>
      </c>
      <c r="O1777" s="14" t="str">
        <f>IFERROR(__xludf.DUMMYFUNCTION("SPARKLINE(N1777,{""charttype"",""bar"";""color1"",""#0066CC"";""max"",MAX($N$2:$N$2107)})"),"")</f>
        <v/>
      </c>
      <c r="P1777" s="16">
        <v>106759.0</v>
      </c>
      <c r="Q1777" s="19">
        <v>66.49133</v>
      </c>
      <c r="R1777" s="21">
        <f t="shared" si="5"/>
        <v>7098547.899</v>
      </c>
    </row>
    <row r="1778">
      <c r="A1778" s="6">
        <v>43781.0</v>
      </c>
      <c r="B1778" s="14" t="str">
        <f t="shared" si="1"/>
        <v>Tuesday</v>
      </c>
      <c r="C1778" s="14" t="str">
        <f t="shared" si="2"/>
        <v>November</v>
      </c>
      <c r="D1778" s="15" t="str">
        <f t="shared" si="3"/>
        <v>2019</v>
      </c>
      <c r="E1778" s="16">
        <f t="shared" si="4"/>
        <v>46</v>
      </c>
      <c r="F1778" s="14" t="str">
        <f>VLOOKUP(A1778,'_Holidays'!A1778:B3883,2,FALSE)</f>
        <v>Y</v>
      </c>
      <c r="G1778" s="17" t="str">
        <f>VLOOKUP(A1778,'_Holidays'!A1778:C3883,3,FALSE)</f>
        <v>N</v>
      </c>
      <c r="H1778" s="18">
        <v>11.5</v>
      </c>
      <c r="I1778" s="14" t="str">
        <f>IFERROR(__xludf.DUMMYFUNCTION("SPARKLINE(H1778,{""charttype"",""bar"";""color1"",""#00CCFF"";""max"",MAX($H$2:$H$2107)})"),"")</f>
        <v/>
      </c>
      <c r="J1778" s="18">
        <v>17.4</v>
      </c>
      <c r="K1778" s="14" t="str">
        <f>IFERROR(__xludf.DUMMYFUNCTION("SPARKLINE(J1778,{""charttype"",""bar"";""color1"",""#FF0000"";""max"",MAX($J$2:$J$2107)})"),"")</f>
        <v/>
      </c>
      <c r="L1778" s="18">
        <v>12.7</v>
      </c>
      <c r="M1778" s="18" t="str">
        <f>IFERROR(__xludf.DUMMYFUNCTION("SPARKLINE(L1778,{""charttype"",""bar"";""color1"",""#FF9900"";""max"",MAX($L$2:$L$2107)})"),"")</f>
        <v/>
      </c>
      <c r="N1778" s="18">
        <v>0.6</v>
      </c>
      <c r="O1778" s="14" t="str">
        <f>IFERROR(__xludf.DUMMYFUNCTION("SPARKLINE(N1778,{""charttype"",""bar"";""color1"",""#0066CC"";""max"",MAX($N$2:$N$2107)})"),"")</f>
        <v/>
      </c>
      <c r="P1778" s="16">
        <v>104303.5</v>
      </c>
      <c r="Q1778" s="19">
        <v>57.06985</v>
      </c>
      <c r="R1778" s="21">
        <f t="shared" si="5"/>
        <v>5952585.099</v>
      </c>
    </row>
    <row r="1779">
      <c r="A1779" s="6">
        <v>43782.0</v>
      </c>
      <c r="B1779" s="14" t="str">
        <f t="shared" si="1"/>
        <v>Wednesday</v>
      </c>
      <c r="C1779" s="14" t="str">
        <f t="shared" si="2"/>
        <v>November</v>
      </c>
      <c r="D1779" s="15" t="str">
        <f t="shared" si="3"/>
        <v>2019</v>
      </c>
      <c r="E1779" s="16">
        <f t="shared" si="4"/>
        <v>46</v>
      </c>
      <c r="F1779" s="14" t="str">
        <f>VLOOKUP(A1779,'_Holidays'!A1779:B3884,2,FALSE)</f>
        <v>Y</v>
      </c>
      <c r="G1779" s="17" t="str">
        <f>VLOOKUP(A1779,'_Holidays'!A1779:C3884,3,FALSE)</f>
        <v>N</v>
      </c>
      <c r="H1779" s="18">
        <v>9.1</v>
      </c>
      <c r="I1779" s="14" t="str">
        <f>IFERROR(__xludf.DUMMYFUNCTION("SPARKLINE(H1779,{""charttype"",""bar"";""color1"",""#00CCFF"";""max"",MAX($H$2:$H$2107)})"),"")</f>
        <v/>
      </c>
      <c r="J1779" s="18">
        <v>17.3</v>
      </c>
      <c r="K1779" s="14" t="str">
        <f>IFERROR(__xludf.DUMMYFUNCTION("SPARKLINE(J1779,{""charttype"",""bar"";""color1"",""#FF0000"";""max"",MAX($J$2:$J$2107)})"),"")</f>
        <v/>
      </c>
      <c r="L1779" s="18">
        <v>12.0</v>
      </c>
      <c r="M1779" s="18" t="str">
        <f>IFERROR(__xludf.DUMMYFUNCTION("SPARKLINE(L1779,{""charttype"",""bar"";""color1"",""#FF9900"";""max"",MAX($L$2:$L$2107)})"),"")</f>
        <v/>
      </c>
      <c r="N1779" s="18">
        <v>1.6</v>
      </c>
      <c r="O1779" s="14" t="str">
        <f>IFERROR(__xludf.DUMMYFUNCTION("SPARKLINE(N1779,{""charttype"",""bar"";""color1"",""#0066CC"";""max"",MAX($N$2:$N$2107)})"),"")</f>
        <v/>
      </c>
      <c r="P1779" s="16">
        <v>112573.5</v>
      </c>
      <c r="Q1779" s="19">
        <v>64.51939</v>
      </c>
      <c r="R1779" s="21">
        <f t="shared" si="5"/>
        <v>7263173.55</v>
      </c>
    </row>
    <row r="1780">
      <c r="A1780" s="6">
        <v>43783.0</v>
      </c>
      <c r="B1780" s="14" t="str">
        <f t="shared" si="1"/>
        <v>Thursday</v>
      </c>
      <c r="C1780" s="14" t="str">
        <f t="shared" si="2"/>
        <v>November</v>
      </c>
      <c r="D1780" s="15" t="str">
        <f t="shared" si="3"/>
        <v>2019</v>
      </c>
      <c r="E1780" s="16">
        <f t="shared" si="4"/>
        <v>46</v>
      </c>
      <c r="F1780" s="14" t="str">
        <f>VLOOKUP(A1780,'_Holidays'!A1780:B3885,2,FALSE)</f>
        <v>Y</v>
      </c>
      <c r="G1780" s="17" t="str">
        <f>VLOOKUP(A1780,'_Holidays'!A1780:C3885,3,FALSE)</f>
        <v>N</v>
      </c>
      <c r="H1780" s="18">
        <v>12.1</v>
      </c>
      <c r="I1780" s="14" t="str">
        <f>IFERROR(__xludf.DUMMYFUNCTION("SPARKLINE(H1780,{""charttype"",""bar"";""color1"",""#00CCFF"";""max"",MAX($H$2:$H$2107)})"),"")</f>
        <v/>
      </c>
      <c r="J1780" s="18">
        <v>22.4</v>
      </c>
      <c r="K1780" s="14" t="str">
        <f>IFERROR(__xludf.DUMMYFUNCTION("SPARKLINE(J1780,{""charttype"",""bar"";""color1"",""#FF0000"";""max"",MAX($J$2:$J$2107)})"),"")</f>
        <v/>
      </c>
      <c r="L1780" s="18">
        <v>19.7</v>
      </c>
      <c r="M1780" s="18" t="str">
        <f>IFERROR(__xludf.DUMMYFUNCTION("SPARKLINE(L1780,{""charttype"",""bar"";""color1"",""#FF9900"";""max"",MAX($L$2:$L$2107)})"),"")</f>
        <v/>
      </c>
      <c r="N1780" s="18">
        <v>0.8</v>
      </c>
      <c r="O1780" s="14" t="str">
        <f>IFERROR(__xludf.DUMMYFUNCTION("SPARKLINE(N1780,{""charttype"",""bar"";""color1"",""#0066CC"";""max"",MAX($N$2:$N$2107)})"),"")</f>
        <v/>
      </c>
      <c r="P1780" s="16">
        <v>109828.9</v>
      </c>
      <c r="Q1780" s="19">
        <v>74.43626</v>
      </c>
      <c r="R1780" s="21">
        <f t="shared" si="5"/>
        <v>8175252.556</v>
      </c>
    </row>
    <row r="1781">
      <c r="A1781" s="6">
        <v>43784.0</v>
      </c>
      <c r="B1781" s="14" t="str">
        <f t="shared" si="1"/>
        <v>Friday</v>
      </c>
      <c r="C1781" s="14" t="str">
        <f t="shared" si="2"/>
        <v>November</v>
      </c>
      <c r="D1781" s="15" t="str">
        <f t="shared" si="3"/>
        <v>2019</v>
      </c>
      <c r="E1781" s="16">
        <f t="shared" si="4"/>
        <v>46</v>
      </c>
      <c r="F1781" s="14" t="str">
        <f>VLOOKUP(A1781,'_Holidays'!A1781:B3886,2,FALSE)</f>
        <v>Y</v>
      </c>
      <c r="G1781" s="17" t="str">
        <f>VLOOKUP(A1781,'_Holidays'!A1781:C3886,3,FALSE)</f>
        <v>N</v>
      </c>
      <c r="H1781" s="18">
        <v>13.0</v>
      </c>
      <c r="I1781" s="14" t="str">
        <f>IFERROR(__xludf.DUMMYFUNCTION("SPARKLINE(H1781,{""charttype"",""bar"";""color1"",""#00CCFF"";""max"",MAX($H$2:$H$2107)})"),"")</f>
        <v/>
      </c>
      <c r="J1781" s="18">
        <v>18.5</v>
      </c>
      <c r="K1781" s="14" t="str">
        <f>IFERROR(__xludf.DUMMYFUNCTION("SPARKLINE(J1781,{""charttype"",""bar"";""color1"",""#FF0000"";""max"",MAX($J$2:$J$2107)})"),"")</f>
        <v/>
      </c>
      <c r="L1781" s="18">
        <v>12.4</v>
      </c>
      <c r="M1781" s="18" t="str">
        <f>IFERROR(__xludf.DUMMYFUNCTION("SPARKLINE(L1781,{""charttype"",""bar"";""color1"",""#FF9900"";""max"",MAX($L$2:$L$2107)})"),"")</f>
        <v/>
      </c>
      <c r="N1781" s="18">
        <v>0.0</v>
      </c>
      <c r="O1781" s="14" t="str">
        <f>IFERROR(__xludf.DUMMYFUNCTION("SPARKLINE(N1781,{""charttype"",""bar"";""color1"",""#0066CC"";""max"",MAX($N$2:$N$2107)})"),"")</f>
        <v/>
      </c>
      <c r="P1781" s="16">
        <v>110954.8</v>
      </c>
      <c r="Q1781" s="19">
        <v>72.0656</v>
      </c>
      <c r="R1781" s="21">
        <f t="shared" si="5"/>
        <v>7996024.235</v>
      </c>
    </row>
    <row r="1782">
      <c r="A1782" s="6">
        <v>43785.0</v>
      </c>
      <c r="B1782" s="14" t="str">
        <f t="shared" si="1"/>
        <v>Saturday</v>
      </c>
      <c r="C1782" s="14" t="str">
        <f t="shared" si="2"/>
        <v>November</v>
      </c>
      <c r="D1782" s="15" t="str">
        <f t="shared" si="3"/>
        <v>2019</v>
      </c>
      <c r="E1782" s="16">
        <f t="shared" si="4"/>
        <v>46</v>
      </c>
      <c r="F1782" s="14" t="str">
        <f>VLOOKUP(A1782,'_Holidays'!A1782:B3887,2,FALSE)</f>
        <v>Y</v>
      </c>
      <c r="G1782" s="17" t="str">
        <f>VLOOKUP(A1782,'_Holidays'!A1782:C3887,3,FALSE)</f>
        <v>N</v>
      </c>
      <c r="H1782" s="18">
        <v>9.2</v>
      </c>
      <c r="I1782" s="14" t="str">
        <f>IFERROR(__xludf.DUMMYFUNCTION("SPARKLINE(H1782,{""charttype"",""bar"";""color1"",""#00CCFF"";""max"",MAX($H$2:$H$2107)})"),"")</f>
        <v/>
      </c>
      <c r="J1782" s="18">
        <v>17.2</v>
      </c>
      <c r="K1782" s="14" t="str">
        <f>IFERROR(__xludf.DUMMYFUNCTION("SPARKLINE(J1782,{""charttype"",""bar"";""color1"",""#FF0000"";""max"",MAX($J$2:$J$2107)})"),"")</f>
        <v/>
      </c>
      <c r="L1782" s="18">
        <v>23.9</v>
      </c>
      <c r="M1782" s="18" t="str">
        <f>IFERROR(__xludf.DUMMYFUNCTION("SPARKLINE(L1782,{""charttype"",""bar"";""color1"",""#FF9900"";""max"",MAX($L$2:$L$2107)})"),"")</f>
        <v/>
      </c>
      <c r="N1782" s="18">
        <v>0.0</v>
      </c>
      <c r="O1782" s="14" t="str">
        <f>IFERROR(__xludf.DUMMYFUNCTION("SPARKLINE(N1782,{""charttype"",""bar"";""color1"",""#0066CC"";""max"",MAX($N$2:$N$2107)})"),"")</f>
        <v/>
      </c>
      <c r="P1782" s="16">
        <v>97646.12</v>
      </c>
      <c r="Q1782" s="19">
        <v>67.18722</v>
      </c>
      <c r="R1782" s="21">
        <f t="shared" si="5"/>
        <v>6560571.347</v>
      </c>
    </row>
    <row r="1783">
      <c r="A1783" s="6">
        <v>43786.0</v>
      </c>
      <c r="B1783" s="14" t="str">
        <f t="shared" si="1"/>
        <v>Sunday</v>
      </c>
      <c r="C1783" s="14" t="str">
        <f t="shared" si="2"/>
        <v>November</v>
      </c>
      <c r="D1783" s="15" t="str">
        <f t="shared" si="3"/>
        <v>2019</v>
      </c>
      <c r="E1783" s="16">
        <f t="shared" si="4"/>
        <v>47</v>
      </c>
      <c r="F1783" s="14" t="str">
        <f>VLOOKUP(A1783,'_Holidays'!A1783:B3888,2,FALSE)</f>
        <v>Y</v>
      </c>
      <c r="G1783" s="17" t="str">
        <f>VLOOKUP(A1783,'_Holidays'!A1783:C3888,3,FALSE)</f>
        <v>N</v>
      </c>
      <c r="H1783" s="18">
        <v>10.8</v>
      </c>
      <c r="I1783" s="14" t="str">
        <f>IFERROR(__xludf.DUMMYFUNCTION("SPARKLINE(H1783,{""charttype"",""bar"";""color1"",""#00CCFF"";""max"",MAX($H$2:$H$2107)})"),"")</f>
        <v/>
      </c>
      <c r="J1783" s="18">
        <v>16.2</v>
      </c>
      <c r="K1783" s="14" t="str">
        <f>IFERROR(__xludf.DUMMYFUNCTION("SPARKLINE(J1783,{""charttype"",""bar"";""color1"",""#FF0000"";""max"",MAX($J$2:$J$2107)})"),"")</f>
        <v/>
      </c>
      <c r="L1783" s="18">
        <v>24.1</v>
      </c>
      <c r="M1783" s="18" t="str">
        <f>IFERROR(__xludf.DUMMYFUNCTION("SPARKLINE(L1783,{""charttype"",""bar"";""color1"",""#FF9900"";""max"",MAX($L$2:$L$2107)})"),"")</f>
        <v/>
      </c>
      <c r="N1783" s="18">
        <v>0.0</v>
      </c>
      <c r="O1783" s="14" t="str">
        <f>IFERROR(__xludf.DUMMYFUNCTION("SPARKLINE(N1783,{""charttype"",""bar"";""color1"",""#0066CC"";""max"",MAX($N$2:$N$2107)})"),"")</f>
        <v/>
      </c>
      <c r="P1783" s="16">
        <v>96742.49</v>
      </c>
      <c r="Q1783" s="19">
        <v>66.41186</v>
      </c>
      <c r="R1783" s="21">
        <f t="shared" si="5"/>
        <v>6424848.702</v>
      </c>
    </row>
    <row r="1784">
      <c r="A1784" s="6">
        <v>43787.0</v>
      </c>
      <c r="B1784" s="14" t="str">
        <f t="shared" si="1"/>
        <v>Monday</v>
      </c>
      <c r="C1784" s="14" t="str">
        <f t="shared" si="2"/>
        <v>November</v>
      </c>
      <c r="D1784" s="15" t="str">
        <f t="shared" si="3"/>
        <v>2019</v>
      </c>
      <c r="E1784" s="16">
        <f t="shared" si="4"/>
        <v>47</v>
      </c>
      <c r="F1784" s="14" t="str">
        <f>VLOOKUP(A1784,'_Holidays'!A1784:B3889,2,FALSE)</f>
        <v>Y</v>
      </c>
      <c r="G1784" s="17" t="str">
        <f>VLOOKUP(A1784,'_Holidays'!A1784:C3889,3,FALSE)</f>
        <v>N</v>
      </c>
      <c r="H1784" s="18">
        <v>8.5</v>
      </c>
      <c r="I1784" s="14" t="str">
        <f>IFERROR(__xludf.DUMMYFUNCTION("SPARKLINE(H1784,{""charttype"",""bar"";""color1"",""#00CCFF"";""max"",MAX($H$2:$H$2107)})"),"")</f>
        <v/>
      </c>
      <c r="J1784" s="18">
        <v>26.9</v>
      </c>
      <c r="K1784" s="14" t="str">
        <f>IFERROR(__xludf.DUMMYFUNCTION("SPARKLINE(J1784,{""charttype"",""bar"";""color1"",""#FF0000"";""max"",MAX($J$2:$J$2107)})"),"")</f>
        <v/>
      </c>
      <c r="L1784" s="18">
        <v>29.9</v>
      </c>
      <c r="M1784" s="18" t="str">
        <f>IFERROR(__xludf.DUMMYFUNCTION("SPARKLINE(L1784,{""charttype"",""bar"";""color1"",""#FF9900"";""max"",MAX($L$2:$L$2107)})"),"")</f>
        <v/>
      </c>
      <c r="N1784" s="18">
        <v>0.0</v>
      </c>
      <c r="O1784" s="14" t="str">
        <f>IFERROR(__xludf.DUMMYFUNCTION("SPARKLINE(N1784,{""charttype"",""bar"";""color1"",""#0066CC"";""max"",MAX($N$2:$N$2107)})"),"")</f>
        <v/>
      </c>
      <c r="P1784" s="16">
        <v>109148.3</v>
      </c>
      <c r="Q1784" s="19">
        <v>72.28107</v>
      </c>
      <c r="R1784" s="21">
        <f t="shared" si="5"/>
        <v>7889355.913</v>
      </c>
    </row>
    <row r="1785">
      <c r="A1785" s="6">
        <v>43788.0</v>
      </c>
      <c r="B1785" s="14" t="str">
        <f t="shared" si="1"/>
        <v>Tuesday</v>
      </c>
      <c r="C1785" s="14" t="str">
        <f t="shared" si="2"/>
        <v>November</v>
      </c>
      <c r="D1785" s="15" t="str">
        <f t="shared" si="3"/>
        <v>2019</v>
      </c>
      <c r="E1785" s="16">
        <f t="shared" si="4"/>
        <v>47</v>
      </c>
      <c r="F1785" s="14" t="str">
        <f>VLOOKUP(A1785,'_Holidays'!A1785:B3890,2,FALSE)</f>
        <v>Y</v>
      </c>
      <c r="G1785" s="17" t="str">
        <f>VLOOKUP(A1785,'_Holidays'!A1785:C3890,3,FALSE)</f>
        <v>N</v>
      </c>
      <c r="H1785" s="18">
        <v>11.4</v>
      </c>
      <c r="I1785" s="14" t="str">
        <f>IFERROR(__xludf.DUMMYFUNCTION("SPARKLINE(H1785,{""charttype"",""bar"";""color1"",""#00CCFF"";""max"",MAX($H$2:$H$2107)})"),"")</f>
        <v/>
      </c>
      <c r="J1785" s="18">
        <v>18.6</v>
      </c>
      <c r="K1785" s="14" t="str">
        <f>IFERROR(__xludf.DUMMYFUNCTION("SPARKLINE(J1785,{""charttype"",""bar"";""color1"",""#FF0000"";""max"",MAX($J$2:$J$2107)})"),"")</f>
        <v/>
      </c>
      <c r="L1785" s="18">
        <v>27.9</v>
      </c>
      <c r="M1785" s="18" t="str">
        <f>IFERROR(__xludf.DUMMYFUNCTION("SPARKLINE(L1785,{""charttype"",""bar"";""color1"",""#FF9900"";""max"",MAX($L$2:$L$2107)})"),"")</f>
        <v/>
      </c>
      <c r="N1785" s="18">
        <v>0.0</v>
      </c>
      <c r="O1785" s="14" t="str">
        <f>IFERROR(__xludf.DUMMYFUNCTION("SPARKLINE(N1785,{""charttype"",""bar"";""color1"",""#0066CC"";""max"",MAX($N$2:$N$2107)})"),"")</f>
        <v/>
      </c>
      <c r="P1785" s="16">
        <v>112033.9</v>
      </c>
      <c r="Q1785" s="19">
        <v>81.9559</v>
      </c>
      <c r="R1785" s="21">
        <f t="shared" si="5"/>
        <v>9181839.105</v>
      </c>
    </row>
    <row r="1786">
      <c r="A1786" s="6">
        <v>43789.0</v>
      </c>
      <c r="B1786" s="14" t="str">
        <f t="shared" si="1"/>
        <v>Wednesday</v>
      </c>
      <c r="C1786" s="14" t="str">
        <f t="shared" si="2"/>
        <v>November</v>
      </c>
      <c r="D1786" s="15" t="str">
        <f t="shared" si="3"/>
        <v>2019</v>
      </c>
      <c r="E1786" s="16">
        <f t="shared" si="4"/>
        <v>47</v>
      </c>
      <c r="F1786" s="14" t="str">
        <f>VLOOKUP(A1786,'_Holidays'!A1786:B3891,2,FALSE)</f>
        <v>Y</v>
      </c>
      <c r="G1786" s="17" t="str">
        <f>VLOOKUP(A1786,'_Holidays'!A1786:C3891,3,FALSE)</f>
        <v>N</v>
      </c>
      <c r="H1786" s="18">
        <v>9.4</v>
      </c>
      <c r="I1786" s="14" t="str">
        <f>IFERROR(__xludf.DUMMYFUNCTION("SPARKLINE(H1786,{""charttype"",""bar"";""color1"",""#00CCFF"";""max"",MAX($H$2:$H$2107)})"),"")</f>
        <v/>
      </c>
      <c r="J1786" s="18">
        <v>34.7</v>
      </c>
      <c r="K1786" s="14" t="str">
        <f>IFERROR(__xludf.DUMMYFUNCTION("SPARKLINE(J1786,{""charttype"",""bar"";""color1"",""#FF0000"";""max"",MAX($J$2:$J$2107)})"),"")</f>
        <v/>
      </c>
      <c r="L1786" s="18">
        <v>30.1</v>
      </c>
      <c r="M1786" s="18" t="str">
        <f>IFERROR(__xludf.DUMMYFUNCTION("SPARKLINE(L1786,{""charttype"",""bar"";""color1"",""#FF9900"";""max"",MAX($L$2:$L$2107)})"),"")</f>
        <v/>
      </c>
      <c r="N1786" s="18">
        <v>0.0</v>
      </c>
      <c r="O1786" s="14" t="str">
        <f>IFERROR(__xludf.DUMMYFUNCTION("SPARKLINE(N1786,{""charttype"",""bar"";""color1"",""#0066CC"";""max"",MAX($N$2:$N$2107)})"),"")</f>
        <v/>
      </c>
      <c r="P1786" s="16">
        <v>119736.1</v>
      </c>
      <c r="Q1786" s="19">
        <v>83.76325</v>
      </c>
      <c r="R1786" s="21">
        <f t="shared" si="5"/>
        <v>10029484.88</v>
      </c>
    </row>
    <row r="1787">
      <c r="A1787" s="6">
        <v>43790.0</v>
      </c>
      <c r="B1787" s="14" t="str">
        <f t="shared" si="1"/>
        <v>Thursday</v>
      </c>
      <c r="C1787" s="14" t="str">
        <f t="shared" si="2"/>
        <v>November</v>
      </c>
      <c r="D1787" s="15" t="str">
        <f t="shared" si="3"/>
        <v>2019</v>
      </c>
      <c r="E1787" s="16">
        <f t="shared" si="4"/>
        <v>47</v>
      </c>
      <c r="F1787" s="14" t="str">
        <f>VLOOKUP(A1787,'_Holidays'!A1787:B3892,2,FALSE)</f>
        <v>Y</v>
      </c>
      <c r="G1787" s="17" t="str">
        <f>VLOOKUP(A1787,'_Holidays'!A1787:C3892,3,FALSE)</f>
        <v>N</v>
      </c>
      <c r="H1787" s="18">
        <v>14.0</v>
      </c>
      <c r="I1787" s="14" t="str">
        <f>IFERROR(__xludf.DUMMYFUNCTION("SPARKLINE(H1787,{""charttype"",""bar"";""color1"",""#00CCFF"";""max"",MAX($H$2:$H$2107)})"),"")</f>
        <v/>
      </c>
      <c r="J1787" s="18">
        <v>40.9</v>
      </c>
      <c r="K1787" s="14" t="str">
        <f>IFERROR(__xludf.DUMMYFUNCTION("SPARKLINE(J1787,{""charttype"",""bar"";""color1"",""#FF0000"";""max"",MAX($J$2:$J$2107)})"),"")</f>
        <v/>
      </c>
      <c r="L1787" s="18">
        <v>18.8</v>
      </c>
      <c r="M1787" s="18" t="str">
        <f>IFERROR(__xludf.DUMMYFUNCTION("SPARKLINE(L1787,{""charttype"",""bar"";""color1"",""#FF9900"";""max"",MAX($L$2:$L$2107)})"),"")</f>
        <v/>
      </c>
      <c r="N1787" s="18">
        <v>0.0</v>
      </c>
      <c r="O1787" s="14" t="str">
        <f>IFERROR(__xludf.DUMMYFUNCTION("SPARKLINE(N1787,{""charttype"",""bar"";""color1"",""#0066CC"";""max"",MAX($N$2:$N$2107)})"),"")</f>
        <v/>
      </c>
      <c r="P1787" s="16">
        <v>131312.0</v>
      </c>
      <c r="Q1787" s="19">
        <v>72.81531</v>
      </c>
      <c r="R1787" s="21">
        <f t="shared" si="5"/>
        <v>9561523.987</v>
      </c>
    </row>
    <row r="1788">
      <c r="A1788" s="6">
        <v>43791.0</v>
      </c>
      <c r="B1788" s="14" t="str">
        <f t="shared" si="1"/>
        <v>Friday</v>
      </c>
      <c r="C1788" s="14" t="str">
        <f t="shared" si="2"/>
        <v>November</v>
      </c>
      <c r="D1788" s="15" t="str">
        <f t="shared" si="3"/>
        <v>2019</v>
      </c>
      <c r="E1788" s="16">
        <f t="shared" si="4"/>
        <v>47</v>
      </c>
      <c r="F1788" s="14" t="str">
        <f>VLOOKUP(A1788,'_Holidays'!A1788:B3893,2,FALSE)</f>
        <v>Y</v>
      </c>
      <c r="G1788" s="17" t="str">
        <f>VLOOKUP(A1788,'_Holidays'!A1788:C3893,3,FALSE)</f>
        <v>N</v>
      </c>
      <c r="H1788" s="18">
        <v>13.6</v>
      </c>
      <c r="I1788" s="14" t="str">
        <f>IFERROR(__xludf.DUMMYFUNCTION("SPARKLINE(H1788,{""charttype"",""bar"";""color1"",""#00CCFF"";""max"",MAX($H$2:$H$2107)})"),"")</f>
        <v/>
      </c>
      <c r="J1788" s="18">
        <v>20.0</v>
      </c>
      <c r="K1788" s="14" t="str">
        <f>IFERROR(__xludf.DUMMYFUNCTION("SPARKLINE(J1788,{""charttype"",""bar"";""color1"",""#FF0000"";""max"",MAX($J$2:$J$2107)})"),"")</f>
        <v/>
      </c>
      <c r="L1788" s="18">
        <v>28.3</v>
      </c>
      <c r="M1788" s="18" t="str">
        <f>IFERROR(__xludf.DUMMYFUNCTION("SPARKLINE(L1788,{""charttype"",""bar"";""color1"",""#FF9900"";""max"",MAX($L$2:$L$2107)})"),"")</f>
        <v/>
      </c>
      <c r="N1788" s="18">
        <v>0.0</v>
      </c>
      <c r="O1788" s="14" t="str">
        <f>IFERROR(__xludf.DUMMYFUNCTION("SPARKLINE(N1788,{""charttype"",""bar"";""color1"",""#0066CC"";""max"",MAX($N$2:$N$2107)})"),"")</f>
        <v/>
      </c>
      <c r="P1788" s="16">
        <v>109049.4</v>
      </c>
      <c r="Q1788" s="19">
        <v>65.41298</v>
      </c>
      <c r="R1788" s="21">
        <f t="shared" si="5"/>
        <v>7133246.221</v>
      </c>
    </row>
    <row r="1789">
      <c r="A1789" s="6">
        <v>43792.0</v>
      </c>
      <c r="B1789" s="14" t="str">
        <f t="shared" si="1"/>
        <v>Saturday</v>
      </c>
      <c r="C1789" s="14" t="str">
        <f t="shared" si="2"/>
        <v>November</v>
      </c>
      <c r="D1789" s="15" t="str">
        <f t="shared" si="3"/>
        <v>2019</v>
      </c>
      <c r="E1789" s="16">
        <f t="shared" si="4"/>
        <v>47</v>
      </c>
      <c r="F1789" s="14" t="str">
        <f>VLOOKUP(A1789,'_Holidays'!A1789:B3894,2,FALSE)</f>
        <v>Y</v>
      </c>
      <c r="G1789" s="17" t="str">
        <f>VLOOKUP(A1789,'_Holidays'!A1789:C3894,3,FALSE)</f>
        <v>N</v>
      </c>
      <c r="H1789" s="18">
        <v>10.1</v>
      </c>
      <c r="I1789" s="14" t="str">
        <f>IFERROR(__xludf.DUMMYFUNCTION("SPARKLINE(H1789,{""charttype"",""bar"";""color1"",""#00CCFF"";""max"",MAX($H$2:$H$2107)})"),"")</f>
        <v/>
      </c>
      <c r="J1789" s="18">
        <v>23.8</v>
      </c>
      <c r="K1789" s="14" t="str">
        <f>IFERROR(__xludf.DUMMYFUNCTION("SPARKLINE(J1789,{""charttype"",""bar"";""color1"",""#FF0000"";""max"",MAX($J$2:$J$2107)})"),"")</f>
        <v/>
      </c>
      <c r="L1789" s="18">
        <v>24.6</v>
      </c>
      <c r="M1789" s="18" t="str">
        <f>IFERROR(__xludf.DUMMYFUNCTION("SPARKLINE(L1789,{""charttype"",""bar"";""color1"",""#FF9900"";""max"",MAX($L$2:$L$2107)})"),"")</f>
        <v/>
      </c>
      <c r="N1789" s="18">
        <v>0.0</v>
      </c>
      <c r="O1789" s="14" t="str">
        <f>IFERROR(__xludf.DUMMYFUNCTION("SPARKLINE(N1789,{""charttype"",""bar"";""color1"",""#0066CC"";""max"",MAX($N$2:$N$2107)})"),"")</f>
        <v/>
      </c>
      <c r="P1789" s="16">
        <v>97245.77</v>
      </c>
      <c r="Q1789" s="19">
        <v>49.79429</v>
      </c>
      <c r="R1789" s="21">
        <f t="shared" si="5"/>
        <v>4842284.073</v>
      </c>
    </row>
    <row r="1790">
      <c r="A1790" s="6">
        <v>43793.0</v>
      </c>
      <c r="B1790" s="14" t="str">
        <f t="shared" si="1"/>
        <v>Sunday</v>
      </c>
      <c r="C1790" s="14" t="str">
        <f t="shared" si="2"/>
        <v>November</v>
      </c>
      <c r="D1790" s="15" t="str">
        <f t="shared" si="3"/>
        <v>2019</v>
      </c>
      <c r="E1790" s="16">
        <f t="shared" si="4"/>
        <v>48</v>
      </c>
      <c r="F1790" s="14" t="str">
        <f>VLOOKUP(A1790,'_Holidays'!A1790:B3895,2,FALSE)</f>
        <v>Y</v>
      </c>
      <c r="G1790" s="17" t="str">
        <f>VLOOKUP(A1790,'_Holidays'!A1790:C3895,3,FALSE)</f>
        <v>N</v>
      </c>
      <c r="H1790" s="18">
        <v>11.9</v>
      </c>
      <c r="I1790" s="14" t="str">
        <f>IFERROR(__xludf.DUMMYFUNCTION("SPARKLINE(H1790,{""charttype"",""bar"";""color1"",""#00CCFF"";""max"",MAX($H$2:$H$2107)})"),"")</f>
        <v/>
      </c>
      <c r="J1790" s="18">
        <v>23.7</v>
      </c>
      <c r="K1790" s="14" t="str">
        <f>IFERROR(__xludf.DUMMYFUNCTION("SPARKLINE(J1790,{""charttype"",""bar"";""color1"",""#FF0000"";""max"",MAX($J$2:$J$2107)})"),"")</f>
        <v/>
      </c>
      <c r="L1790" s="18">
        <v>30.6</v>
      </c>
      <c r="M1790" s="18" t="str">
        <f>IFERROR(__xludf.DUMMYFUNCTION("SPARKLINE(L1790,{""charttype"",""bar"";""color1"",""#FF9900"";""max"",MAX($L$2:$L$2107)})"),"")</f>
        <v/>
      </c>
      <c r="N1790" s="18">
        <v>0.0</v>
      </c>
      <c r="O1790" s="14" t="str">
        <f>IFERROR(__xludf.DUMMYFUNCTION("SPARKLINE(N1790,{""charttype"",""bar"";""color1"",""#0066CC"";""max"",MAX($N$2:$N$2107)})"),"")</f>
        <v/>
      </c>
      <c r="P1790" s="16">
        <v>96778.25</v>
      </c>
      <c r="Q1790" s="19">
        <v>60.75544</v>
      </c>
      <c r="R1790" s="21">
        <f t="shared" si="5"/>
        <v>5879805.161</v>
      </c>
    </row>
    <row r="1791">
      <c r="A1791" s="6">
        <v>43794.0</v>
      </c>
      <c r="B1791" s="14" t="str">
        <f t="shared" si="1"/>
        <v>Monday</v>
      </c>
      <c r="C1791" s="14" t="str">
        <f t="shared" si="2"/>
        <v>November</v>
      </c>
      <c r="D1791" s="15" t="str">
        <f t="shared" si="3"/>
        <v>2019</v>
      </c>
      <c r="E1791" s="16">
        <f t="shared" si="4"/>
        <v>48</v>
      </c>
      <c r="F1791" s="14" t="str">
        <f>VLOOKUP(A1791,'_Holidays'!A1791:B3896,2,FALSE)</f>
        <v>Y</v>
      </c>
      <c r="G1791" s="17" t="str">
        <f>VLOOKUP(A1791,'_Holidays'!A1791:C3896,3,FALSE)</f>
        <v>N</v>
      </c>
      <c r="H1791" s="18">
        <v>11.4</v>
      </c>
      <c r="I1791" s="14" t="str">
        <f>IFERROR(__xludf.DUMMYFUNCTION("SPARKLINE(H1791,{""charttype"",""bar"";""color1"",""#00CCFF"";""max"",MAX($H$2:$H$2107)})"),"")</f>
        <v/>
      </c>
      <c r="J1791" s="18">
        <v>27.4</v>
      </c>
      <c r="K1791" s="14" t="str">
        <f>IFERROR(__xludf.DUMMYFUNCTION("SPARKLINE(J1791,{""charttype"",""bar"";""color1"",""#FF0000"";""max"",MAX($J$2:$J$2107)})"),"")</f>
        <v/>
      </c>
      <c r="L1791" s="18">
        <v>18.0</v>
      </c>
      <c r="M1791" s="18" t="str">
        <f>IFERROR(__xludf.DUMMYFUNCTION("SPARKLINE(L1791,{""charttype"",""bar"";""color1"",""#FF9900"";""max"",MAX($L$2:$L$2107)})"),"")</f>
        <v/>
      </c>
      <c r="N1791" s="18">
        <v>0.0</v>
      </c>
      <c r="O1791" s="14" t="str">
        <f>IFERROR(__xludf.DUMMYFUNCTION("SPARKLINE(N1791,{""charttype"",""bar"";""color1"",""#0066CC"";""max"",MAX($N$2:$N$2107)})"),"")</f>
        <v/>
      </c>
      <c r="P1791" s="16">
        <v>113899.3</v>
      </c>
      <c r="Q1791" s="19">
        <v>71.00112</v>
      </c>
      <c r="R1791" s="21">
        <f t="shared" si="5"/>
        <v>8086977.867</v>
      </c>
    </row>
    <row r="1792">
      <c r="A1792" s="6">
        <v>43795.0</v>
      </c>
      <c r="B1792" s="14" t="str">
        <f t="shared" si="1"/>
        <v>Tuesday</v>
      </c>
      <c r="C1792" s="14" t="str">
        <f t="shared" si="2"/>
        <v>November</v>
      </c>
      <c r="D1792" s="15" t="str">
        <f t="shared" si="3"/>
        <v>2019</v>
      </c>
      <c r="E1792" s="16">
        <f t="shared" si="4"/>
        <v>48</v>
      </c>
      <c r="F1792" s="14" t="str">
        <f>VLOOKUP(A1792,'_Holidays'!A1792:B3897,2,FALSE)</f>
        <v>Y</v>
      </c>
      <c r="G1792" s="17" t="str">
        <f>VLOOKUP(A1792,'_Holidays'!A1792:C3897,3,FALSE)</f>
        <v>N</v>
      </c>
      <c r="H1792" s="18">
        <v>11.4</v>
      </c>
      <c r="I1792" s="14" t="str">
        <f>IFERROR(__xludf.DUMMYFUNCTION("SPARKLINE(H1792,{""charttype"",""bar"";""color1"",""#00CCFF"";""max"",MAX($H$2:$H$2107)})"),"")</f>
        <v/>
      </c>
      <c r="J1792" s="18">
        <v>16.4</v>
      </c>
      <c r="K1792" s="14" t="str">
        <f>IFERROR(__xludf.DUMMYFUNCTION("SPARKLINE(J1792,{""charttype"",""bar"";""color1"",""#FF0000"";""max"",MAX($J$2:$J$2107)})"),"")</f>
        <v/>
      </c>
      <c r="L1792" s="18">
        <v>22.2</v>
      </c>
      <c r="M1792" s="18" t="str">
        <f>IFERROR(__xludf.DUMMYFUNCTION("SPARKLINE(L1792,{""charttype"",""bar"";""color1"",""#FF9900"";""max"",MAX($L$2:$L$2107)})"),"")</f>
        <v/>
      </c>
      <c r="N1792" s="18">
        <v>2.0</v>
      </c>
      <c r="O1792" s="14" t="str">
        <f>IFERROR(__xludf.DUMMYFUNCTION("SPARKLINE(N1792,{""charttype"",""bar"";""color1"",""#0066CC"";""max"",MAX($N$2:$N$2107)})"),"")</f>
        <v/>
      </c>
      <c r="P1792" s="16">
        <v>107629.2</v>
      </c>
      <c r="Q1792" s="19">
        <v>47.35059</v>
      </c>
      <c r="R1792" s="21">
        <f t="shared" si="5"/>
        <v>5096306.121</v>
      </c>
    </row>
    <row r="1793">
      <c r="A1793" s="6">
        <v>43796.0</v>
      </c>
      <c r="B1793" s="14" t="str">
        <f t="shared" si="1"/>
        <v>Wednesday</v>
      </c>
      <c r="C1793" s="14" t="str">
        <f t="shared" si="2"/>
        <v>November</v>
      </c>
      <c r="D1793" s="15" t="str">
        <f t="shared" si="3"/>
        <v>2019</v>
      </c>
      <c r="E1793" s="16">
        <f t="shared" si="4"/>
        <v>48</v>
      </c>
      <c r="F1793" s="14" t="str">
        <f>VLOOKUP(A1793,'_Holidays'!A1793:B3898,2,FALSE)</f>
        <v>Y</v>
      </c>
      <c r="G1793" s="17" t="str">
        <f>VLOOKUP(A1793,'_Holidays'!A1793:C3898,3,FALSE)</f>
        <v>N</v>
      </c>
      <c r="H1793" s="18">
        <v>8.6</v>
      </c>
      <c r="I1793" s="14" t="str">
        <f>IFERROR(__xludf.DUMMYFUNCTION("SPARKLINE(H1793,{""charttype"",""bar"";""color1"",""#00CCFF"";""max"",MAX($H$2:$H$2107)})"),"")</f>
        <v/>
      </c>
      <c r="J1793" s="18">
        <v>24.8</v>
      </c>
      <c r="K1793" s="14" t="str">
        <f>IFERROR(__xludf.DUMMYFUNCTION("SPARKLINE(J1793,{""charttype"",""bar"";""color1"",""#FF0000"";""max"",MAX($J$2:$J$2107)})"),"")</f>
        <v/>
      </c>
      <c r="L1793" s="18">
        <v>31.0</v>
      </c>
      <c r="M1793" s="18" t="str">
        <f>IFERROR(__xludf.DUMMYFUNCTION("SPARKLINE(L1793,{""charttype"",""bar"";""color1"",""#FF9900"";""max"",MAX($L$2:$L$2107)})"),"")</f>
        <v/>
      </c>
      <c r="N1793" s="18">
        <v>0.0</v>
      </c>
      <c r="O1793" s="14" t="str">
        <f>IFERROR(__xludf.DUMMYFUNCTION("SPARKLINE(N1793,{""charttype"",""bar"";""color1"",""#0066CC"";""max"",MAX($N$2:$N$2107)})"),"")</f>
        <v/>
      </c>
      <c r="P1793" s="16">
        <v>108417.7</v>
      </c>
      <c r="Q1793" s="19">
        <v>59.04468</v>
      </c>
      <c r="R1793" s="21">
        <f t="shared" si="5"/>
        <v>6401488.403</v>
      </c>
    </row>
    <row r="1794">
      <c r="A1794" s="6">
        <v>43797.0</v>
      </c>
      <c r="B1794" s="14" t="str">
        <f t="shared" si="1"/>
        <v>Thursday</v>
      </c>
      <c r="C1794" s="14" t="str">
        <f t="shared" si="2"/>
        <v>November</v>
      </c>
      <c r="D1794" s="15" t="str">
        <f t="shared" si="3"/>
        <v>2019</v>
      </c>
      <c r="E1794" s="16">
        <f t="shared" si="4"/>
        <v>48</v>
      </c>
      <c r="F1794" s="14" t="str">
        <f>VLOOKUP(A1794,'_Holidays'!A1794:B3899,2,FALSE)</f>
        <v>Y</v>
      </c>
      <c r="G1794" s="17" t="str">
        <f>VLOOKUP(A1794,'_Holidays'!A1794:C3899,3,FALSE)</f>
        <v>N</v>
      </c>
      <c r="H1794" s="18">
        <v>11.4</v>
      </c>
      <c r="I1794" s="14" t="str">
        <f>IFERROR(__xludf.DUMMYFUNCTION("SPARKLINE(H1794,{""charttype"",""bar"";""color1"",""#00CCFF"";""max"",MAX($H$2:$H$2107)})"),"")</f>
        <v/>
      </c>
      <c r="J1794" s="18">
        <v>21.1</v>
      </c>
      <c r="K1794" s="14" t="str">
        <f>IFERROR(__xludf.DUMMYFUNCTION("SPARKLINE(J1794,{""charttype"",""bar"";""color1"",""#FF0000"";""max"",MAX($J$2:$J$2107)})"),"")</f>
        <v/>
      </c>
      <c r="L1794" s="18">
        <v>30.7</v>
      </c>
      <c r="M1794" s="18" t="str">
        <f>IFERROR(__xludf.DUMMYFUNCTION("SPARKLINE(L1794,{""charttype"",""bar"";""color1"",""#FF9900"";""max"",MAX($L$2:$L$2107)})"),"")</f>
        <v/>
      </c>
      <c r="N1794" s="18">
        <v>0.0</v>
      </c>
      <c r="O1794" s="14" t="str">
        <f>IFERROR(__xludf.DUMMYFUNCTION("SPARKLINE(N1794,{""charttype"",""bar"";""color1"",""#0066CC"";""max"",MAX($N$2:$N$2107)})"),"")</f>
        <v/>
      </c>
      <c r="P1794" s="16">
        <v>112735.9</v>
      </c>
      <c r="Q1794" s="19">
        <v>70.20255</v>
      </c>
      <c r="R1794" s="21">
        <f t="shared" si="5"/>
        <v>7914347.657</v>
      </c>
    </row>
    <row r="1795">
      <c r="A1795" s="6">
        <v>43798.0</v>
      </c>
      <c r="B1795" s="14" t="str">
        <f t="shared" si="1"/>
        <v>Friday</v>
      </c>
      <c r="C1795" s="14" t="str">
        <f t="shared" si="2"/>
        <v>November</v>
      </c>
      <c r="D1795" s="15" t="str">
        <f t="shared" si="3"/>
        <v>2019</v>
      </c>
      <c r="E1795" s="16">
        <f t="shared" si="4"/>
        <v>48</v>
      </c>
      <c r="F1795" s="14" t="str">
        <f>VLOOKUP(A1795,'_Holidays'!A1795:B3900,2,FALSE)</f>
        <v>Y</v>
      </c>
      <c r="G1795" s="17" t="str">
        <f>VLOOKUP(A1795,'_Holidays'!A1795:C3900,3,FALSE)</f>
        <v>N</v>
      </c>
      <c r="H1795" s="18">
        <v>11.9</v>
      </c>
      <c r="I1795" s="14" t="str">
        <f>IFERROR(__xludf.DUMMYFUNCTION("SPARKLINE(H1795,{""charttype"",""bar"";""color1"",""#00CCFF"";""max"",MAX($H$2:$H$2107)})"),"")</f>
        <v/>
      </c>
      <c r="J1795" s="18">
        <v>19.7</v>
      </c>
      <c r="K1795" s="14" t="str">
        <f>IFERROR(__xludf.DUMMYFUNCTION("SPARKLINE(J1795,{""charttype"",""bar"";""color1"",""#FF0000"";""max"",MAX($J$2:$J$2107)})"),"")</f>
        <v/>
      </c>
      <c r="L1795" s="18">
        <v>21.9</v>
      </c>
      <c r="M1795" s="18" t="str">
        <f>IFERROR(__xludf.DUMMYFUNCTION("SPARKLINE(L1795,{""charttype"",""bar"";""color1"",""#FF9900"";""max"",MAX($L$2:$L$2107)})"),"")</f>
        <v/>
      </c>
      <c r="N1795" s="18">
        <v>0.0</v>
      </c>
      <c r="O1795" s="14" t="str">
        <f>IFERROR(__xludf.DUMMYFUNCTION("SPARKLINE(N1795,{""charttype"",""bar"";""color1"",""#0066CC"";""max"",MAX($N$2:$N$2107)})"),"")</f>
        <v/>
      </c>
      <c r="P1795" s="16">
        <v>114799.9</v>
      </c>
      <c r="Q1795" s="19">
        <v>79.60573</v>
      </c>
      <c r="R1795" s="21">
        <f t="shared" si="5"/>
        <v>9138729.843</v>
      </c>
    </row>
    <row r="1796">
      <c r="A1796" s="6">
        <v>43799.0</v>
      </c>
      <c r="B1796" s="14" t="str">
        <f t="shared" si="1"/>
        <v>Saturday</v>
      </c>
      <c r="C1796" s="14" t="str">
        <f t="shared" si="2"/>
        <v>November</v>
      </c>
      <c r="D1796" s="15" t="str">
        <f t="shared" si="3"/>
        <v>2019</v>
      </c>
      <c r="E1796" s="16">
        <f t="shared" si="4"/>
        <v>48</v>
      </c>
      <c r="F1796" s="14" t="str">
        <f>VLOOKUP(A1796,'_Holidays'!A1796:B3901,2,FALSE)</f>
        <v>Y</v>
      </c>
      <c r="G1796" s="17" t="str">
        <f>VLOOKUP(A1796,'_Holidays'!A1796:C3901,3,FALSE)</f>
        <v>N</v>
      </c>
      <c r="H1796" s="18">
        <v>10.3</v>
      </c>
      <c r="I1796" s="14" t="str">
        <f>IFERROR(__xludf.DUMMYFUNCTION("SPARKLINE(H1796,{""charttype"",""bar"";""color1"",""#00CCFF"";""max"",MAX($H$2:$H$2107)})"),"")</f>
        <v/>
      </c>
      <c r="J1796" s="18">
        <v>18.4</v>
      </c>
      <c r="K1796" s="14" t="str">
        <f>IFERROR(__xludf.DUMMYFUNCTION("SPARKLINE(J1796,{""charttype"",""bar"";""color1"",""#FF0000"";""max"",MAX($J$2:$J$2107)})"),"")</f>
        <v/>
      </c>
      <c r="L1796" s="18">
        <v>26.7</v>
      </c>
      <c r="M1796" s="18" t="str">
        <f>IFERROR(__xludf.DUMMYFUNCTION("SPARKLINE(L1796,{""charttype"",""bar"";""color1"",""#FF9900"";""max"",MAX($L$2:$L$2107)})"),"")</f>
        <v/>
      </c>
      <c r="N1796" s="18">
        <v>8.0</v>
      </c>
      <c r="O1796" s="14" t="str">
        <f>IFERROR(__xludf.DUMMYFUNCTION("SPARKLINE(N1796,{""charttype"",""bar"";""color1"",""#0066CC"";""max"",MAX($N$2:$N$2107)})"),"")</f>
        <v/>
      </c>
      <c r="P1796" s="16">
        <v>98959.56</v>
      </c>
      <c r="Q1796" s="19">
        <v>51.05874</v>
      </c>
      <c r="R1796" s="21">
        <f t="shared" si="5"/>
        <v>5052750.445</v>
      </c>
    </row>
    <row r="1797">
      <c r="A1797" s="6">
        <v>43800.0</v>
      </c>
      <c r="B1797" s="14" t="str">
        <f t="shared" si="1"/>
        <v>Sunday</v>
      </c>
      <c r="C1797" s="14" t="str">
        <f t="shared" si="2"/>
        <v>December</v>
      </c>
      <c r="D1797" s="15" t="str">
        <f t="shared" si="3"/>
        <v>2019</v>
      </c>
      <c r="E1797" s="16">
        <f t="shared" si="4"/>
        <v>49</v>
      </c>
      <c r="F1797" s="14" t="str">
        <f>VLOOKUP(A1797,'_Holidays'!A1797:B3902,2,FALSE)</f>
        <v>Y</v>
      </c>
      <c r="G1797" s="17" t="str">
        <f>VLOOKUP(A1797,'_Holidays'!A1797:C3902,3,FALSE)</f>
        <v>N</v>
      </c>
      <c r="H1797" s="18">
        <v>12.2</v>
      </c>
      <c r="I1797" s="14" t="str">
        <f>IFERROR(__xludf.DUMMYFUNCTION("SPARKLINE(H1797,{""charttype"",""bar"";""color1"",""#00CCFF"";""max"",MAX($H$2:$H$2107)})"),"")</f>
        <v/>
      </c>
      <c r="J1797" s="18">
        <v>16.8</v>
      </c>
      <c r="K1797" s="14" t="str">
        <f>IFERROR(__xludf.DUMMYFUNCTION("SPARKLINE(J1797,{""charttype"",""bar"";""color1"",""#FF0000"";""max"",MAX($J$2:$J$2107)})"),"")</f>
        <v/>
      </c>
      <c r="L1797" s="18">
        <v>9.8</v>
      </c>
      <c r="M1797" s="18" t="str">
        <f>IFERROR(__xludf.DUMMYFUNCTION("SPARKLINE(L1797,{""charttype"",""bar"";""color1"",""#FF9900"";""max"",MAX($L$2:$L$2107)})"),"")</f>
        <v/>
      </c>
      <c r="N1797" s="18">
        <v>0.0</v>
      </c>
      <c r="O1797" s="14" t="str">
        <f>IFERROR(__xludf.DUMMYFUNCTION("SPARKLINE(N1797,{""charttype"",""bar"";""color1"",""#0066CC"";""max"",MAX($N$2:$N$2107)})"),"")</f>
        <v/>
      </c>
      <c r="P1797" s="16">
        <v>100234.0</v>
      </c>
      <c r="Q1797" s="19">
        <v>33.15487</v>
      </c>
      <c r="R1797" s="21">
        <f t="shared" si="5"/>
        <v>3323245.24</v>
      </c>
    </row>
    <row r="1798">
      <c r="A1798" s="6">
        <v>43801.0</v>
      </c>
      <c r="B1798" s="14" t="str">
        <f t="shared" si="1"/>
        <v>Monday</v>
      </c>
      <c r="C1798" s="14" t="str">
        <f t="shared" si="2"/>
        <v>December</v>
      </c>
      <c r="D1798" s="15" t="str">
        <f t="shared" si="3"/>
        <v>2019</v>
      </c>
      <c r="E1798" s="16">
        <f t="shared" si="4"/>
        <v>49</v>
      </c>
      <c r="F1798" s="14" t="str">
        <f>VLOOKUP(A1798,'_Holidays'!A1798:B3903,2,FALSE)</f>
        <v>Y</v>
      </c>
      <c r="G1798" s="17" t="str">
        <f>VLOOKUP(A1798,'_Holidays'!A1798:C3903,3,FALSE)</f>
        <v>N</v>
      </c>
      <c r="H1798" s="18">
        <v>9.8</v>
      </c>
      <c r="I1798" s="14" t="str">
        <f>IFERROR(__xludf.DUMMYFUNCTION("SPARKLINE(H1798,{""charttype"",""bar"";""color1"",""#00CCFF"";""max"",MAX($H$2:$H$2107)})"),"")</f>
        <v/>
      </c>
      <c r="J1798" s="18">
        <v>15.5</v>
      </c>
      <c r="K1798" s="14" t="str">
        <f>IFERROR(__xludf.DUMMYFUNCTION("SPARKLINE(J1798,{""charttype"",""bar"";""color1"",""#FF0000"";""max"",MAX($J$2:$J$2107)})"),"")</f>
        <v/>
      </c>
      <c r="L1798" s="18">
        <v>18.2</v>
      </c>
      <c r="M1798" s="18" t="str">
        <f>IFERROR(__xludf.DUMMYFUNCTION("SPARKLINE(L1798,{""charttype"",""bar"";""color1"",""#FF9900"";""max"",MAX($L$2:$L$2107)})"),"")</f>
        <v/>
      </c>
      <c r="N1798" s="18">
        <v>3.4</v>
      </c>
      <c r="O1798" s="14" t="str">
        <f>IFERROR(__xludf.DUMMYFUNCTION("SPARKLINE(N1798,{""charttype"",""bar"";""color1"",""#0066CC"";""max"",MAX($N$2:$N$2107)})"),"")</f>
        <v/>
      </c>
      <c r="P1798" s="16">
        <v>110609.4</v>
      </c>
      <c r="Q1798" s="19">
        <v>29.07038</v>
      </c>
      <c r="R1798" s="21">
        <f t="shared" si="5"/>
        <v>3215457.29</v>
      </c>
    </row>
    <row r="1799">
      <c r="A1799" s="6">
        <v>43802.0</v>
      </c>
      <c r="B1799" s="14" t="str">
        <f t="shared" si="1"/>
        <v>Tuesday</v>
      </c>
      <c r="C1799" s="14" t="str">
        <f t="shared" si="2"/>
        <v>December</v>
      </c>
      <c r="D1799" s="15" t="str">
        <f t="shared" si="3"/>
        <v>2019</v>
      </c>
      <c r="E1799" s="16">
        <f t="shared" si="4"/>
        <v>49</v>
      </c>
      <c r="F1799" s="14" t="str">
        <f>VLOOKUP(A1799,'_Holidays'!A1799:B3904,2,FALSE)</f>
        <v>Y</v>
      </c>
      <c r="G1799" s="17" t="str">
        <f>VLOOKUP(A1799,'_Holidays'!A1799:C3904,3,FALSE)</f>
        <v>N</v>
      </c>
      <c r="H1799" s="18">
        <v>11.0</v>
      </c>
      <c r="I1799" s="14" t="str">
        <f>IFERROR(__xludf.DUMMYFUNCTION("SPARKLINE(H1799,{""charttype"",""bar"";""color1"",""#00CCFF"";""max"",MAX($H$2:$H$2107)})"),"")</f>
        <v/>
      </c>
      <c r="J1799" s="18">
        <v>22.2</v>
      </c>
      <c r="K1799" s="14" t="str">
        <f>IFERROR(__xludf.DUMMYFUNCTION("SPARKLINE(J1799,{""charttype"",""bar"";""color1"",""#FF0000"";""max"",MAX($J$2:$J$2107)})"),"")</f>
        <v/>
      </c>
      <c r="L1799" s="18">
        <v>19.2</v>
      </c>
      <c r="M1799" s="18" t="str">
        <f>IFERROR(__xludf.DUMMYFUNCTION("SPARKLINE(L1799,{""charttype"",""bar"";""color1"",""#FF9900"";""max"",MAX($L$2:$L$2107)})"),"")</f>
        <v/>
      </c>
      <c r="N1799" s="18">
        <v>0.4</v>
      </c>
      <c r="O1799" s="14" t="str">
        <f>IFERROR(__xludf.DUMMYFUNCTION("SPARKLINE(N1799,{""charttype"",""bar"";""color1"",""#0066CC"";""max"",MAX($N$2:$N$2107)})"),"")</f>
        <v/>
      </c>
      <c r="P1799" s="16">
        <v>109094.0</v>
      </c>
      <c r="Q1799" s="19">
        <v>19.17095</v>
      </c>
      <c r="R1799" s="21">
        <f t="shared" si="5"/>
        <v>2091435.619</v>
      </c>
    </row>
    <row r="1800">
      <c r="A1800" s="6">
        <v>43803.0</v>
      </c>
      <c r="B1800" s="14" t="str">
        <f t="shared" si="1"/>
        <v>Wednesday</v>
      </c>
      <c r="C1800" s="14" t="str">
        <f t="shared" si="2"/>
        <v>December</v>
      </c>
      <c r="D1800" s="15" t="str">
        <f t="shared" si="3"/>
        <v>2019</v>
      </c>
      <c r="E1800" s="16">
        <f t="shared" si="4"/>
        <v>49</v>
      </c>
      <c r="F1800" s="14" t="str">
        <f>VLOOKUP(A1800,'_Holidays'!A1800:B3905,2,FALSE)</f>
        <v>Y</v>
      </c>
      <c r="G1800" s="17" t="str">
        <f>VLOOKUP(A1800,'_Holidays'!A1800:C3905,3,FALSE)</f>
        <v>N</v>
      </c>
      <c r="H1800" s="18">
        <v>12.1</v>
      </c>
      <c r="I1800" s="14" t="str">
        <f>IFERROR(__xludf.DUMMYFUNCTION("SPARKLINE(H1800,{""charttype"",""bar"";""color1"",""#00CCFF"";""max"",MAX($H$2:$H$2107)})"),"")</f>
        <v/>
      </c>
      <c r="J1800" s="18">
        <v>23.0</v>
      </c>
      <c r="K1800" s="14" t="str">
        <f>IFERROR(__xludf.DUMMYFUNCTION("SPARKLINE(J1800,{""charttype"",""bar"";""color1"",""#FF0000"";""max"",MAX($J$2:$J$2107)})"),"")</f>
        <v/>
      </c>
      <c r="L1800" s="18">
        <v>20.3</v>
      </c>
      <c r="M1800" s="18" t="str">
        <f>IFERROR(__xludf.DUMMYFUNCTION("SPARKLINE(L1800,{""charttype"",""bar"";""color1"",""#FF9900"";""max"",MAX($L$2:$L$2107)})"),"")</f>
        <v/>
      </c>
      <c r="N1800" s="18">
        <v>0.0</v>
      </c>
      <c r="O1800" s="14" t="str">
        <f>IFERROR(__xludf.DUMMYFUNCTION("SPARKLINE(N1800,{""charttype"",""bar"";""color1"",""#0066CC"";""max"",MAX($N$2:$N$2107)})"),"")</f>
        <v/>
      </c>
      <c r="P1800" s="16">
        <v>107400.7</v>
      </c>
      <c r="Q1800" s="19">
        <v>39.41505</v>
      </c>
      <c r="R1800" s="21">
        <f t="shared" si="5"/>
        <v>4233203.961</v>
      </c>
    </row>
    <row r="1801">
      <c r="A1801" s="6">
        <v>43804.0</v>
      </c>
      <c r="B1801" s="14" t="str">
        <f t="shared" si="1"/>
        <v>Thursday</v>
      </c>
      <c r="C1801" s="14" t="str">
        <f t="shared" si="2"/>
        <v>December</v>
      </c>
      <c r="D1801" s="15" t="str">
        <f t="shared" si="3"/>
        <v>2019</v>
      </c>
      <c r="E1801" s="16">
        <f t="shared" si="4"/>
        <v>49</v>
      </c>
      <c r="F1801" s="14" t="str">
        <f>VLOOKUP(A1801,'_Holidays'!A1801:B3906,2,FALSE)</f>
        <v>Y</v>
      </c>
      <c r="G1801" s="17" t="str">
        <f>VLOOKUP(A1801,'_Holidays'!A1801:C3906,3,FALSE)</f>
        <v>N</v>
      </c>
      <c r="H1801" s="18">
        <v>12.3</v>
      </c>
      <c r="I1801" s="14" t="str">
        <f>IFERROR(__xludf.DUMMYFUNCTION("SPARKLINE(H1801,{""charttype"",""bar"";""color1"",""#00CCFF"";""max"",MAX($H$2:$H$2107)})"),"")</f>
        <v/>
      </c>
      <c r="J1801" s="18">
        <v>23.9</v>
      </c>
      <c r="K1801" s="14" t="str">
        <f>IFERROR(__xludf.DUMMYFUNCTION("SPARKLINE(J1801,{""charttype"",""bar"";""color1"",""#FF0000"";""max"",MAX($J$2:$J$2107)})"),"")</f>
        <v/>
      </c>
      <c r="L1801" s="18">
        <v>20.4</v>
      </c>
      <c r="M1801" s="18" t="str">
        <f>IFERROR(__xludf.DUMMYFUNCTION("SPARKLINE(L1801,{""charttype"",""bar"";""color1"",""#FF9900"";""max"",MAX($L$2:$L$2107)})"),"")</f>
        <v/>
      </c>
      <c r="N1801" s="18">
        <v>0.0</v>
      </c>
      <c r="O1801" s="14" t="str">
        <f>IFERROR(__xludf.DUMMYFUNCTION("SPARKLINE(N1801,{""charttype"",""bar"";""color1"",""#0066CC"";""max"",MAX($N$2:$N$2107)})"),"")</f>
        <v/>
      </c>
      <c r="P1801" s="16">
        <v>107891.7</v>
      </c>
      <c r="Q1801" s="19">
        <v>45.83033</v>
      </c>
      <c r="R1801" s="21">
        <f t="shared" si="5"/>
        <v>4944712.215</v>
      </c>
    </row>
    <row r="1802">
      <c r="A1802" s="6">
        <v>43805.0</v>
      </c>
      <c r="B1802" s="14" t="str">
        <f t="shared" si="1"/>
        <v>Friday</v>
      </c>
      <c r="C1802" s="14" t="str">
        <f t="shared" si="2"/>
        <v>December</v>
      </c>
      <c r="D1802" s="15" t="str">
        <f t="shared" si="3"/>
        <v>2019</v>
      </c>
      <c r="E1802" s="16">
        <f t="shared" si="4"/>
        <v>49</v>
      </c>
      <c r="F1802" s="14" t="str">
        <f>VLOOKUP(A1802,'_Holidays'!A1802:B3907,2,FALSE)</f>
        <v>Y</v>
      </c>
      <c r="G1802" s="17" t="str">
        <f>VLOOKUP(A1802,'_Holidays'!A1802:C3907,3,FALSE)</f>
        <v>N</v>
      </c>
      <c r="H1802" s="18">
        <v>13.3</v>
      </c>
      <c r="I1802" s="14" t="str">
        <f>IFERROR(__xludf.DUMMYFUNCTION("SPARKLINE(H1802,{""charttype"",""bar"";""color1"",""#00CCFF"";""max"",MAX($H$2:$H$2107)})"),"")</f>
        <v/>
      </c>
      <c r="J1802" s="18">
        <v>20.8</v>
      </c>
      <c r="K1802" s="14" t="str">
        <f>IFERROR(__xludf.DUMMYFUNCTION("SPARKLINE(J1802,{""charttype"",""bar"";""color1"",""#FF0000"";""max"",MAX($J$2:$J$2107)})"),"")</f>
        <v/>
      </c>
      <c r="L1802" s="18">
        <v>18.2</v>
      </c>
      <c r="M1802" s="18" t="str">
        <f>IFERROR(__xludf.DUMMYFUNCTION("SPARKLINE(L1802,{""charttype"",""bar"";""color1"",""#FF9900"";""max"",MAX($L$2:$L$2107)})"),"")</f>
        <v/>
      </c>
      <c r="N1802" s="18">
        <v>0.0</v>
      </c>
      <c r="O1802" s="14" t="str">
        <f>IFERROR(__xludf.DUMMYFUNCTION("SPARKLINE(N1802,{""charttype"",""bar"";""color1"",""#0066CC"";""max"",MAX($N$2:$N$2107)})"),"")</f>
        <v/>
      </c>
      <c r="P1802" s="16">
        <v>105029.0</v>
      </c>
      <c r="Q1802" s="19">
        <v>41.38036</v>
      </c>
      <c r="R1802" s="21">
        <f t="shared" si="5"/>
        <v>4346137.83</v>
      </c>
    </row>
    <row r="1803">
      <c r="A1803" s="6">
        <v>43806.0</v>
      </c>
      <c r="B1803" s="14" t="str">
        <f t="shared" si="1"/>
        <v>Saturday</v>
      </c>
      <c r="C1803" s="14" t="str">
        <f t="shared" si="2"/>
        <v>December</v>
      </c>
      <c r="D1803" s="15" t="str">
        <f t="shared" si="3"/>
        <v>2019</v>
      </c>
      <c r="E1803" s="16">
        <f t="shared" si="4"/>
        <v>49</v>
      </c>
      <c r="F1803" s="14" t="str">
        <f>VLOOKUP(A1803,'_Holidays'!A1803:B3908,2,FALSE)</f>
        <v>Y</v>
      </c>
      <c r="G1803" s="17" t="str">
        <f>VLOOKUP(A1803,'_Holidays'!A1803:C3908,3,FALSE)</f>
        <v>N</v>
      </c>
      <c r="H1803" s="18">
        <v>11.2</v>
      </c>
      <c r="I1803" s="14" t="str">
        <f>IFERROR(__xludf.DUMMYFUNCTION("SPARKLINE(H1803,{""charttype"",""bar"";""color1"",""#00CCFF"";""max"",MAX($H$2:$H$2107)})"),"")</f>
        <v/>
      </c>
      <c r="J1803" s="18">
        <v>21.0</v>
      </c>
      <c r="K1803" s="14" t="str">
        <f>IFERROR(__xludf.DUMMYFUNCTION("SPARKLINE(J1803,{""charttype"",""bar"";""color1"",""#FF0000"";""max"",MAX($J$2:$J$2107)})"),"")</f>
        <v/>
      </c>
      <c r="L1803" s="18">
        <v>30.3</v>
      </c>
      <c r="M1803" s="18" t="str">
        <f>IFERROR(__xludf.DUMMYFUNCTION("SPARKLINE(L1803,{""charttype"",""bar"";""color1"",""#FF9900"";""max"",MAX($L$2:$L$2107)})"),"")</f>
        <v/>
      </c>
      <c r="N1803" s="18">
        <v>0.0</v>
      </c>
      <c r="O1803" s="14" t="str">
        <f>IFERROR(__xludf.DUMMYFUNCTION("SPARKLINE(N1803,{""charttype"",""bar"";""color1"",""#0066CC"";""max"",MAX($N$2:$N$2107)})"),"")</f>
        <v/>
      </c>
      <c r="P1803" s="16">
        <v>95436.3</v>
      </c>
      <c r="Q1803" s="19">
        <v>47.12307</v>
      </c>
      <c r="R1803" s="21">
        <f t="shared" si="5"/>
        <v>4497251.445</v>
      </c>
    </row>
    <row r="1804">
      <c r="A1804" s="6">
        <v>43807.0</v>
      </c>
      <c r="B1804" s="14" t="str">
        <f t="shared" si="1"/>
        <v>Sunday</v>
      </c>
      <c r="C1804" s="14" t="str">
        <f t="shared" si="2"/>
        <v>December</v>
      </c>
      <c r="D1804" s="15" t="str">
        <f t="shared" si="3"/>
        <v>2019</v>
      </c>
      <c r="E1804" s="16">
        <f t="shared" si="4"/>
        <v>50</v>
      </c>
      <c r="F1804" s="14" t="str">
        <f>VLOOKUP(A1804,'_Holidays'!A1804:B3909,2,FALSE)</f>
        <v>Y</v>
      </c>
      <c r="G1804" s="17" t="str">
        <f>VLOOKUP(A1804,'_Holidays'!A1804:C3909,3,FALSE)</f>
        <v>N</v>
      </c>
      <c r="H1804" s="18">
        <v>13.8</v>
      </c>
      <c r="I1804" s="14" t="str">
        <f>IFERROR(__xludf.DUMMYFUNCTION("SPARKLINE(H1804,{""charttype"",""bar"";""color1"",""#00CCFF"";""max"",MAX($H$2:$H$2107)})"),"")</f>
        <v/>
      </c>
      <c r="J1804" s="18">
        <v>27.6</v>
      </c>
      <c r="K1804" s="14" t="str">
        <f>IFERROR(__xludf.DUMMYFUNCTION("SPARKLINE(J1804,{""charttype"",""bar"";""color1"",""#FF0000"";""max"",MAX($J$2:$J$2107)})"),"")</f>
        <v/>
      </c>
      <c r="L1804" s="18">
        <v>30.8</v>
      </c>
      <c r="M1804" s="18" t="str">
        <f>IFERROR(__xludf.DUMMYFUNCTION("SPARKLINE(L1804,{""charttype"",""bar"";""color1"",""#FF9900"";""max"",MAX($L$2:$L$2107)})"),"")</f>
        <v/>
      </c>
      <c r="N1804" s="18">
        <v>0.0</v>
      </c>
      <c r="O1804" s="14" t="str">
        <f>IFERROR(__xludf.DUMMYFUNCTION("SPARKLINE(N1804,{""charttype"",""bar"";""color1"",""#0066CC"";""max"",MAX($N$2:$N$2107)})"),"")</f>
        <v/>
      </c>
      <c r="P1804" s="16">
        <v>97577.42</v>
      </c>
      <c r="Q1804" s="19">
        <v>43.69041</v>
      </c>
      <c r="R1804" s="21">
        <f t="shared" si="5"/>
        <v>4263197.487</v>
      </c>
    </row>
    <row r="1805">
      <c r="A1805" s="6">
        <v>43808.0</v>
      </c>
      <c r="B1805" s="14" t="str">
        <f t="shared" si="1"/>
        <v>Monday</v>
      </c>
      <c r="C1805" s="14" t="str">
        <f t="shared" si="2"/>
        <v>December</v>
      </c>
      <c r="D1805" s="15" t="str">
        <f t="shared" si="3"/>
        <v>2019</v>
      </c>
      <c r="E1805" s="16">
        <f t="shared" si="4"/>
        <v>50</v>
      </c>
      <c r="F1805" s="14" t="str">
        <f>VLOOKUP(A1805,'_Holidays'!A1805:B3910,2,FALSE)</f>
        <v>Y</v>
      </c>
      <c r="G1805" s="17" t="str">
        <f>VLOOKUP(A1805,'_Holidays'!A1805:C3910,3,FALSE)</f>
        <v>N</v>
      </c>
      <c r="H1805" s="18">
        <v>16.3</v>
      </c>
      <c r="I1805" s="14" t="str">
        <f>IFERROR(__xludf.DUMMYFUNCTION("SPARKLINE(H1805,{""charttype"",""bar"";""color1"",""#00CCFF"";""max"",MAX($H$2:$H$2107)})"),"")</f>
        <v/>
      </c>
      <c r="J1805" s="18">
        <v>38.0</v>
      </c>
      <c r="K1805" s="14" t="str">
        <f>IFERROR(__xludf.DUMMYFUNCTION("SPARKLINE(J1805,{""charttype"",""bar"";""color1"",""#FF0000"";""max"",MAX($J$2:$J$2107)})"),"")</f>
        <v/>
      </c>
      <c r="L1805" s="18">
        <v>28.6</v>
      </c>
      <c r="M1805" s="18" t="str">
        <f>IFERROR(__xludf.DUMMYFUNCTION("SPARKLINE(L1805,{""charttype"",""bar"";""color1"",""#FF9900"";""max"",MAX($L$2:$L$2107)})"),"")</f>
        <v/>
      </c>
      <c r="N1805" s="18">
        <v>0.0</v>
      </c>
      <c r="O1805" s="14" t="str">
        <f>IFERROR(__xludf.DUMMYFUNCTION("SPARKLINE(N1805,{""charttype"",""bar"";""color1"",""#0066CC"";""max"",MAX($N$2:$N$2107)})"),"")</f>
        <v/>
      </c>
      <c r="P1805" s="16">
        <v>127910.8</v>
      </c>
      <c r="Q1805" s="19">
        <v>62.71879</v>
      </c>
      <c r="R1805" s="21">
        <f t="shared" si="5"/>
        <v>8022410.604</v>
      </c>
    </row>
    <row r="1806">
      <c r="A1806" s="6">
        <v>43809.0</v>
      </c>
      <c r="B1806" s="14" t="str">
        <f t="shared" si="1"/>
        <v>Tuesday</v>
      </c>
      <c r="C1806" s="14" t="str">
        <f t="shared" si="2"/>
        <v>December</v>
      </c>
      <c r="D1806" s="15" t="str">
        <f t="shared" si="3"/>
        <v>2019</v>
      </c>
      <c r="E1806" s="16">
        <f t="shared" si="4"/>
        <v>50</v>
      </c>
      <c r="F1806" s="14" t="str">
        <f>VLOOKUP(A1806,'_Holidays'!A1806:B3911,2,FALSE)</f>
        <v>Y</v>
      </c>
      <c r="G1806" s="17" t="str">
        <f>VLOOKUP(A1806,'_Holidays'!A1806:C3911,3,FALSE)</f>
        <v>N</v>
      </c>
      <c r="H1806" s="18">
        <v>14.3</v>
      </c>
      <c r="I1806" s="14" t="str">
        <f>IFERROR(__xludf.DUMMYFUNCTION("SPARKLINE(H1806,{""charttype"",""bar"";""color1"",""#00CCFF"";""max"",MAX($H$2:$H$2107)})"),"")</f>
        <v/>
      </c>
      <c r="J1806" s="18">
        <v>17.2</v>
      </c>
      <c r="K1806" s="14" t="str">
        <f>IFERROR(__xludf.DUMMYFUNCTION("SPARKLINE(J1806,{""charttype"",""bar"";""color1"",""#FF0000"";""max"",MAX($J$2:$J$2107)})"),"")</f>
        <v/>
      </c>
      <c r="L1806" s="18">
        <v>22.2</v>
      </c>
      <c r="M1806" s="18" t="str">
        <f>IFERROR(__xludf.DUMMYFUNCTION("SPARKLINE(L1806,{""charttype"",""bar"";""color1"",""#FF9900"";""max"",MAX($L$2:$L$2107)})"),"")</f>
        <v/>
      </c>
      <c r="N1806" s="18">
        <v>0.0</v>
      </c>
      <c r="O1806" s="14" t="str">
        <f>IFERROR(__xludf.DUMMYFUNCTION("SPARKLINE(N1806,{""charttype"",""bar"";""color1"",""#0066CC"";""max"",MAX($N$2:$N$2107)})"),"")</f>
        <v/>
      </c>
      <c r="P1806" s="16">
        <v>109548.6</v>
      </c>
      <c r="Q1806" s="19">
        <v>48.33616</v>
      </c>
      <c r="R1806" s="21">
        <f t="shared" si="5"/>
        <v>5295158.657</v>
      </c>
    </row>
    <row r="1807">
      <c r="A1807" s="6">
        <v>43810.0</v>
      </c>
      <c r="B1807" s="14" t="str">
        <f t="shared" si="1"/>
        <v>Wednesday</v>
      </c>
      <c r="C1807" s="14" t="str">
        <f t="shared" si="2"/>
        <v>December</v>
      </c>
      <c r="D1807" s="15" t="str">
        <f t="shared" si="3"/>
        <v>2019</v>
      </c>
      <c r="E1807" s="16">
        <f t="shared" si="4"/>
        <v>50</v>
      </c>
      <c r="F1807" s="14" t="str">
        <f>VLOOKUP(A1807,'_Holidays'!A1807:B3912,2,FALSE)</f>
        <v>Y</v>
      </c>
      <c r="G1807" s="17" t="str">
        <f>VLOOKUP(A1807,'_Holidays'!A1807:C3912,3,FALSE)</f>
        <v>N</v>
      </c>
      <c r="H1807" s="18">
        <v>13.4</v>
      </c>
      <c r="I1807" s="14" t="str">
        <f>IFERROR(__xludf.DUMMYFUNCTION("SPARKLINE(H1807,{""charttype"",""bar"";""color1"",""#00CCFF"";""max"",MAX($H$2:$H$2107)})"),"")</f>
        <v/>
      </c>
      <c r="J1807" s="18">
        <v>18.1</v>
      </c>
      <c r="K1807" s="14" t="str">
        <f>IFERROR(__xludf.DUMMYFUNCTION("SPARKLINE(J1807,{""charttype"",""bar"";""color1"",""#FF0000"";""max"",MAX($J$2:$J$2107)})"),"")</f>
        <v/>
      </c>
      <c r="L1807" s="18">
        <v>21.8</v>
      </c>
      <c r="M1807" s="18" t="str">
        <f>IFERROR(__xludf.DUMMYFUNCTION("SPARKLINE(L1807,{""charttype"",""bar"";""color1"",""#FF9900"";""max"",MAX($L$2:$L$2107)})"),"")</f>
        <v/>
      </c>
      <c r="N1807" s="18">
        <v>0.0</v>
      </c>
      <c r="O1807" s="14" t="str">
        <f>IFERROR(__xludf.DUMMYFUNCTION("SPARKLINE(N1807,{""charttype"",""bar"";""color1"",""#0066CC"";""max"",MAX($N$2:$N$2107)})"),"")</f>
        <v/>
      </c>
      <c r="P1807" s="16">
        <v>109060.4</v>
      </c>
      <c r="Q1807" s="19">
        <v>57.73049</v>
      </c>
      <c r="R1807" s="21">
        <f t="shared" si="5"/>
        <v>6296110.332</v>
      </c>
    </row>
    <row r="1808">
      <c r="A1808" s="6">
        <v>43811.0</v>
      </c>
      <c r="B1808" s="14" t="str">
        <f t="shared" si="1"/>
        <v>Thursday</v>
      </c>
      <c r="C1808" s="14" t="str">
        <f t="shared" si="2"/>
        <v>December</v>
      </c>
      <c r="D1808" s="15" t="str">
        <f t="shared" si="3"/>
        <v>2019</v>
      </c>
      <c r="E1808" s="16">
        <f t="shared" si="4"/>
        <v>50</v>
      </c>
      <c r="F1808" s="14" t="str">
        <f>VLOOKUP(A1808,'_Holidays'!A1808:B3913,2,FALSE)</f>
        <v>Y</v>
      </c>
      <c r="G1808" s="17" t="str">
        <f>VLOOKUP(A1808,'_Holidays'!A1808:C3913,3,FALSE)</f>
        <v>N</v>
      </c>
      <c r="H1808" s="18">
        <v>13.4</v>
      </c>
      <c r="I1808" s="14" t="str">
        <f>IFERROR(__xludf.DUMMYFUNCTION("SPARKLINE(H1808,{""charttype"",""bar"";""color1"",""#00CCFF"";""max"",MAX($H$2:$H$2107)})"),"")</f>
        <v/>
      </c>
      <c r="J1808" s="18">
        <v>18.4</v>
      </c>
      <c r="K1808" s="14" t="str">
        <f>IFERROR(__xludf.DUMMYFUNCTION("SPARKLINE(J1808,{""charttype"",""bar"";""color1"",""#FF0000"";""max"",MAX($J$2:$J$2107)})"),"")</f>
        <v/>
      </c>
      <c r="L1808" s="18">
        <v>22.7</v>
      </c>
      <c r="M1808" s="18" t="str">
        <f>IFERROR(__xludf.DUMMYFUNCTION("SPARKLINE(L1808,{""charttype"",""bar"";""color1"",""#FF9900"";""max"",MAX($L$2:$L$2107)})"),"")</f>
        <v/>
      </c>
      <c r="N1808" s="18">
        <v>0.0</v>
      </c>
      <c r="O1808" s="14" t="str">
        <f>IFERROR(__xludf.DUMMYFUNCTION("SPARKLINE(N1808,{""charttype"",""bar"";""color1"",""#0066CC"";""max"",MAX($N$2:$N$2107)})"),"")</f>
        <v/>
      </c>
      <c r="P1808" s="16">
        <v>108599.1</v>
      </c>
      <c r="Q1808" s="19">
        <v>41.64754</v>
      </c>
      <c r="R1808" s="21">
        <f t="shared" si="5"/>
        <v>4522885.361</v>
      </c>
    </row>
    <row r="1809">
      <c r="A1809" s="6">
        <v>43812.0</v>
      </c>
      <c r="B1809" s="14" t="str">
        <f t="shared" si="1"/>
        <v>Friday</v>
      </c>
      <c r="C1809" s="14" t="str">
        <f t="shared" si="2"/>
        <v>December</v>
      </c>
      <c r="D1809" s="15" t="str">
        <f t="shared" si="3"/>
        <v>2019</v>
      </c>
      <c r="E1809" s="16">
        <f t="shared" si="4"/>
        <v>50</v>
      </c>
      <c r="F1809" s="14" t="str">
        <f>VLOOKUP(A1809,'_Holidays'!A1809:B3914,2,FALSE)</f>
        <v>Y</v>
      </c>
      <c r="G1809" s="17" t="str">
        <f>VLOOKUP(A1809,'_Holidays'!A1809:C3914,3,FALSE)</f>
        <v>N</v>
      </c>
      <c r="H1809" s="18">
        <v>11.4</v>
      </c>
      <c r="I1809" s="14" t="str">
        <f>IFERROR(__xludf.DUMMYFUNCTION("SPARKLINE(H1809,{""charttype"",""bar"";""color1"",""#00CCFF"";""max"",MAX($H$2:$H$2107)})"),"")</f>
        <v/>
      </c>
      <c r="J1809" s="18">
        <v>20.9</v>
      </c>
      <c r="K1809" s="14" t="str">
        <f>IFERROR(__xludf.DUMMYFUNCTION("SPARKLINE(J1809,{""charttype"",""bar"";""color1"",""#FF0000"";""max"",MAX($J$2:$J$2107)})"),"")</f>
        <v/>
      </c>
      <c r="L1809" s="18">
        <v>24.8</v>
      </c>
      <c r="M1809" s="18" t="str">
        <f>IFERROR(__xludf.DUMMYFUNCTION("SPARKLINE(L1809,{""charttype"",""bar"";""color1"",""#FF9900"";""max"",MAX($L$2:$L$2107)})"),"")</f>
        <v/>
      </c>
      <c r="N1809" s="18">
        <v>0.0</v>
      </c>
      <c r="O1809" s="14" t="str">
        <f>IFERROR(__xludf.DUMMYFUNCTION("SPARKLINE(N1809,{""charttype"",""bar"";""color1"",""#0066CC"";""max"",MAX($N$2:$N$2107)})"),"")</f>
        <v/>
      </c>
      <c r="P1809" s="16">
        <v>107070.6</v>
      </c>
      <c r="Q1809" s="19">
        <v>58.51737</v>
      </c>
      <c r="R1809" s="21">
        <f t="shared" si="5"/>
        <v>6265489.916</v>
      </c>
    </row>
    <row r="1810">
      <c r="A1810" s="6">
        <v>43813.0</v>
      </c>
      <c r="B1810" s="14" t="str">
        <f t="shared" si="1"/>
        <v>Saturday</v>
      </c>
      <c r="C1810" s="14" t="str">
        <f t="shared" si="2"/>
        <v>December</v>
      </c>
      <c r="D1810" s="15" t="str">
        <f t="shared" si="3"/>
        <v>2019</v>
      </c>
      <c r="E1810" s="16">
        <f t="shared" si="4"/>
        <v>50</v>
      </c>
      <c r="F1810" s="14" t="str">
        <f>VLOOKUP(A1810,'_Holidays'!A1810:B3915,2,FALSE)</f>
        <v>Y</v>
      </c>
      <c r="G1810" s="17" t="str">
        <f>VLOOKUP(A1810,'_Holidays'!A1810:C3915,3,FALSE)</f>
        <v>N</v>
      </c>
      <c r="H1810" s="18">
        <v>14.1</v>
      </c>
      <c r="I1810" s="14" t="str">
        <f>IFERROR(__xludf.DUMMYFUNCTION("SPARKLINE(H1810,{""charttype"",""bar"";""color1"",""#00CCFF"";""max"",MAX($H$2:$H$2107)})"),"")</f>
        <v/>
      </c>
      <c r="J1810" s="18">
        <v>20.1</v>
      </c>
      <c r="K1810" s="14" t="str">
        <f>IFERROR(__xludf.DUMMYFUNCTION("SPARKLINE(J1810,{""charttype"",""bar"";""color1"",""#FF0000"";""max"",MAX($J$2:$J$2107)})"),"")</f>
        <v/>
      </c>
      <c r="L1810" s="18">
        <v>10.4</v>
      </c>
      <c r="M1810" s="18" t="str">
        <f>IFERROR(__xludf.DUMMYFUNCTION("SPARKLINE(L1810,{""charttype"",""bar"";""color1"",""#FF9900"";""max"",MAX($L$2:$L$2107)})"),"")</f>
        <v/>
      </c>
      <c r="N1810" s="18">
        <v>0.0</v>
      </c>
      <c r="O1810" s="14" t="str">
        <f>IFERROR(__xludf.DUMMYFUNCTION("SPARKLINE(N1810,{""charttype"",""bar"";""color1"",""#0066CC"";""max"",MAX($N$2:$N$2107)})"),"")</f>
        <v/>
      </c>
      <c r="P1810" s="16">
        <v>101239.2</v>
      </c>
      <c r="Q1810" s="19">
        <v>65.76525</v>
      </c>
      <c r="R1810" s="21">
        <f t="shared" si="5"/>
        <v>6658021.298</v>
      </c>
    </row>
    <row r="1811">
      <c r="A1811" s="6">
        <v>43814.0</v>
      </c>
      <c r="B1811" s="14" t="str">
        <f t="shared" si="1"/>
        <v>Sunday</v>
      </c>
      <c r="C1811" s="14" t="str">
        <f t="shared" si="2"/>
        <v>December</v>
      </c>
      <c r="D1811" s="15" t="str">
        <f t="shared" si="3"/>
        <v>2019</v>
      </c>
      <c r="E1811" s="16">
        <f t="shared" si="4"/>
        <v>51</v>
      </c>
      <c r="F1811" s="14" t="str">
        <f>VLOOKUP(A1811,'_Holidays'!A1811:B3916,2,FALSE)</f>
        <v>Y</v>
      </c>
      <c r="G1811" s="17" t="str">
        <f>VLOOKUP(A1811,'_Holidays'!A1811:C3916,3,FALSE)</f>
        <v>N</v>
      </c>
      <c r="H1811" s="18">
        <v>15.1</v>
      </c>
      <c r="I1811" s="14" t="str">
        <f>IFERROR(__xludf.DUMMYFUNCTION("SPARKLINE(H1811,{""charttype"",""bar"";""color1"",""#00CCFF"";""max"",MAX($H$2:$H$2107)})"),"")</f>
        <v/>
      </c>
      <c r="J1811" s="18">
        <v>21.7</v>
      </c>
      <c r="K1811" s="14" t="str">
        <f>IFERROR(__xludf.DUMMYFUNCTION("SPARKLINE(J1811,{""charttype"",""bar"";""color1"",""#FF0000"";""max"",MAX($J$2:$J$2107)})"),"")</f>
        <v/>
      </c>
      <c r="L1811" s="18">
        <v>16.4</v>
      </c>
      <c r="M1811" s="18" t="str">
        <f>IFERROR(__xludf.DUMMYFUNCTION("SPARKLINE(L1811,{""charttype"",""bar"";""color1"",""#FF9900"";""max"",MAX($L$2:$L$2107)})"),"")</f>
        <v/>
      </c>
      <c r="N1811" s="18">
        <v>0.0</v>
      </c>
      <c r="O1811" s="14" t="str">
        <f>IFERROR(__xludf.DUMMYFUNCTION("SPARKLINE(N1811,{""charttype"",""bar"";""color1"",""#0066CC"";""max"",MAX($N$2:$N$2107)})"),"")</f>
        <v/>
      </c>
      <c r="P1811" s="16">
        <v>98723.45</v>
      </c>
      <c r="Q1811" s="19">
        <v>50.93674</v>
      </c>
      <c r="R1811" s="21">
        <f t="shared" si="5"/>
        <v>5028650.705</v>
      </c>
    </row>
    <row r="1812">
      <c r="A1812" s="6">
        <v>43815.0</v>
      </c>
      <c r="B1812" s="14" t="str">
        <f t="shared" si="1"/>
        <v>Monday</v>
      </c>
      <c r="C1812" s="14" t="str">
        <f t="shared" si="2"/>
        <v>December</v>
      </c>
      <c r="D1812" s="15" t="str">
        <f t="shared" si="3"/>
        <v>2019</v>
      </c>
      <c r="E1812" s="16">
        <f t="shared" si="4"/>
        <v>51</v>
      </c>
      <c r="F1812" s="14" t="str">
        <f>VLOOKUP(A1812,'_Holidays'!A1812:B3917,2,FALSE)</f>
        <v>Y</v>
      </c>
      <c r="G1812" s="17" t="str">
        <f>VLOOKUP(A1812,'_Holidays'!A1812:C3917,3,FALSE)</f>
        <v>N</v>
      </c>
      <c r="H1812" s="18">
        <v>13.0</v>
      </c>
      <c r="I1812" s="14" t="str">
        <f>IFERROR(__xludf.DUMMYFUNCTION("SPARKLINE(H1812,{""charttype"",""bar"";""color1"",""#00CCFF"";""max"",MAX($H$2:$H$2107)})"),"")</f>
        <v/>
      </c>
      <c r="J1812" s="18">
        <v>22.6</v>
      </c>
      <c r="K1812" s="14" t="str">
        <f>IFERROR(__xludf.DUMMYFUNCTION("SPARKLINE(J1812,{""charttype"",""bar"";""color1"",""#FF0000"";""max"",MAX($J$2:$J$2107)})"),"")</f>
        <v/>
      </c>
      <c r="L1812" s="18">
        <v>21.7</v>
      </c>
      <c r="M1812" s="18" t="str">
        <f>IFERROR(__xludf.DUMMYFUNCTION("SPARKLINE(L1812,{""charttype"",""bar"";""color1"",""#FF9900"";""max"",MAX($L$2:$L$2107)})"),"")</f>
        <v/>
      </c>
      <c r="N1812" s="18">
        <v>0.0</v>
      </c>
      <c r="O1812" s="14" t="str">
        <f>IFERROR(__xludf.DUMMYFUNCTION("SPARKLINE(N1812,{""charttype"",""bar"";""color1"",""#0066CC"";""max"",MAX($N$2:$N$2107)})"),"")</f>
        <v/>
      </c>
      <c r="P1812" s="16">
        <v>114400.1</v>
      </c>
      <c r="Q1812" s="19">
        <v>73.60175</v>
      </c>
      <c r="R1812" s="21">
        <f t="shared" si="5"/>
        <v>8420047.56</v>
      </c>
    </row>
    <row r="1813">
      <c r="A1813" s="6">
        <v>43816.0</v>
      </c>
      <c r="B1813" s="14" t="str">
        <f t="shared" si="1"/>
        <v>Tuesday</v>
      </c>
      <c r="C1813" s="14" t="str">
        <f t="shared" si="2"/>
        <v>December</v>
      </c>
      <c r="D1813" s="15" t="str">
        <f t="shared" si="3"/>
        <v>2019</v>
      </c>
      <c r="E1813" s="16">
        <f t="shared" si="4"/>
        <v>51</v>
      </c>
      <c r="F1813" s="14" t="str">
        <f>VLOOKUP(A1813,'_Holidays'!A1813:B3918,2,FALSE)</f>
        <v>Y</v>
      </c>
      <c r="G1813" s="17" t="str">
        <f>VLOOKUP(A1813,'_Holidays'!A1813:C3918,3,FALSE)</f>
        <v>N</v>
      </c>
      <c r="H1813" s="18">
        <v>12.6</v>
      </c>
      <c r="I1813" s="14" t="str">
        <f>IFERROR(__xludf.DUMMYFUNCTION("SPARKLINE(H1813,{""charttype"",""bar"";""color1"",""#00CCFF"";""max"",MAX($H$2:$H$2107)})"),"")</f>
        <v/>
      </c>
      <c r="J1813" s="18">
        <v>26.3</v>
      </c>
      <c r="K1813" s="14" t="str">
        <f>IFERROR(__xludf.DUMMYFUNCTION("SPARKLINE(J1813,{""charttype"",""bar"";""color1"",""#FF0000"";""max"",MAX($J$2:$J$2107)})"),"")</f>
        <v/>
      </c>
      <c r="L1813" s="18">
        <v>29.5</v>
      </c>
      <c r="M1813" s="18" t="str">
        <f>IFERROR(__xludf.DUMMYFUNCTION("SPARKLINE(L1813,{""charttype"",""bar"";""color1"",""#FF9900"";""max"",MAX($L$2:$L$2107)})"),"")</f>
        <v/>
      </c>
      <c r="N1813" s="18">
        <v>0.0</v>
      </c>
      <c r="O1813" s="14" t="str">
        <f>IFERROR(__xludf.DUMMYFUNCTION("SPARKLINE(N1813,{""charttype"",""bar"";""color1"",""#0066CC"";""max"",MAX($N$2:$N$2107)})"),"")</f>
        <v/>
      </c>
      <c r="P1813" s="16">
        <v>123999.1</v>
      </c>
      <c r="Q1813" s="19">
        <v>83.08408</v>
      </c>
      <c r="R1813" s="21">
        <f t="shared" si="5"/>
        <v>10302351.14</v>
      </c>
    </row>
    <row r="1814">
      <c r="A1814" s="6">
        <v>43817.0</v>
      </c>
      <c r="B1814" s="14" t="str">
        <f t="shared" si="1"/>
        <v>Wednesday</v>
      </c>
      <c r="C1814" s="14" t="str">
        <f t="shared" si="2"/>
        <v>December</v>
      </c>
      <c r="D1814" s="15" t="str">
        <f t="shared" si="3"/>
        <v>2019</v>
      </c>
      <c r="E1814" s="16">
        <f t="shared" si="4"/>
        <v>51</v>
      </c>
      <c r="F1814" s="14" t="str">
        <f>VLOOKUP(A1814,'_Holidays'!A1814:B3919,2,FALSE)</f>
        <v>Y</v>
      </c>
      <c r="G1814" s="17" t="str">
        <f>VLOOKUP(A1814,'_Holidays'!A1814:C3919,3,FALSE)</f>
        <v>N</v>
      </c>
      <c r="H1814" s="18">
        <v>15.9</v>
      </c>
      <c r="I1814" s="14" t="str">
        <f>IFERROR(__xludf.DUMMYFUNCTION("SPARKLINE(H1814,{""charttype"",""bar"";""color1"",""#00CCFF"";""max"",MAX($H$2:$H$2107)})"),"")</f>
        <v/>
      </c>
      <c r="J1814" s="18">
        <v>40.1</v>
      </c>
      <c r="K1814" s="14" t="str">
        <f>IFERROR(__xludf.DUMMYFUNCTION("SPARKLINE(J1814,{""charttype"",""bar"";""color1"",""#FF0000"";""max"",MAX($J$2:$J$2107)})"),"")</f>
        <v/>
      </c>
      <c r="L1814" s="18">
        <v>29.3</v>
      </c>
      <c r="M1814" s="18" t="str">
        <f>IFERROR(__xludf.DUMMYFUNCTION("SPARKLINE(L1814,{""charttype"",""bar"";""color1"",""#FF9900"";""max"",MAX($L$2:$L$2107)})"),"")</f>
        <v/>
      </c>
      <c r="N1814" s="18">
        <v>0.0</v>
      </c>
      <c r="O1814" s="14" t="str">
        <f>IFERROR(__xludf.DUMMYFUNCTION("SPARKLINE(N1814,{""charttype"",""bar"";""color1"",""#0066CC"";""max"",MAX($N$2:$N$2107)})"),"")</f>
        <v/>
      </c>
      <c r="P1814" s="16">
        <v>146990.9</v>
      </c>
      <c r="Q1814" s="19">
        <v>95.80297</v>
      </c>
      <c r="R1814" s="21">
        <f t="shared" si="5"/>
        <v>14082164.78</v>
      </c>
    </row>
    <row r="1815">
      <c r="A1815" s="6">
        <v>43818.0</v>
      </c>
      <c r="B1815" s="14" t="str">
        <f t="shared" si="1"/>
        <v>Thursday</v>
      </c>
      <c r="C1815" s="14" t="str">
        <f t="shared" si="2"/>
        <v>December</v>
      </c>
      <c r="D1815" s="15" t="str">
        <f t="shared" si="3"/>
        <v>2019</v>
      </c>
      <c r="E1815" s="16">
        <f t="shared" si="4"/>
        <v>51</v>
      </c>
      <c r="F1815" s="14" t="str">
        <f>VLOOKUP(A1815,'_Holidays'!A1815:B3920,2,FALSE)</f>
        <v>Y</v>
      </c>
      <c r="G1815" s="17" t="str">
        <f>VLOOKUP(A1815,'_Holidays'!A1815:C3920,3,FALSE)</f>
        <v>N</v>
      </c>
      <c r="H1815" s="18">
        <v>17.2</v>
      </c>
      <c r="I1815" s="14" t="str">
        <f>IFERROR(__xludf.DUMMYFUNCTION("SPARKLINE(H1815,{""charttype"",""bar"";""color1"",""#00CCFF"";""max"",MAX($H$2:$H$2107)})"),"")</f>
        <v/>
      </c>
      <c r="J1815" s="18">
        <v>23.3</v>
      </c>
      <c r="K1815" s="14" t="str">
        <f>IFERROR(__xludf.DUMMYFUNCTION("SPARKLINE(J1815,{""charttype"",""bar"";""color1"",""#FF0000"";""max"",MAX($J$2:$J$2107)})"),"")</f>
        <v/>
      </c>
      <c r="L1815" s="18">
        <v>29.3</v>
      </c>
      <c r="M1815" s="18" t="str">
        <f>IFERROR(__xludf.DUMMYFUNCTION("SPARKLINE(L1815,{""charttype"",""bar"";""color1"",""#FF9900"";""max"",MAX($L$2:$L$2107)})"),"")</f>
        <v/>
      </c>
      <c r="N1815" s="18">
        <v>0.0</v>
      </c>
      <c r="O1815" s="14" t="str">
        <f>IFERROR(__xludf.DUMMYFUNCTION("SPARKLINE(N1815,{""charttype"",""bar"";""color1"",""#0066CC"";""max"",MAX($N$2:$N$2107)})"),"")</f>
        <v/>
      </c>
      <c r="P1815" s="16">
        <v>125050.6</v>
      </c>
      <c r="Q1815" s="19">
        <v>71.95351</v>
      </c>
      <c r="R1815" s="21">
        <f t="shared" si="5"/>
        <v>8997829.598</v>
      </c>
    </row>
    <row r="1816">
      <c r="A1816" s="6">
        <v>43819.0</v>
      </c>
      <c r="B1816" s="14" t="str">
        <f t="shared" si="1"/>
        <v>Friday</v>
      </c>
      <c r="C1816" s="14" t="str">
        <f t="shared" si="2"/>
        <v>December</v>
      </c>
      <c r="D1816" s="15" t="str">
        <f t="shared" si="3"/>
        <v>2019</v>
      </c>
      <c r="E1816" s="16">
        <f t="shared" si="4"/>
        <v>51</v>
      </c>
      <c r="F1816" s="14" t="str">
        <f>VLOOKUP(A1816,'_Holidays'!A1816:B3921,2,FALSE)</f>
        <v>N</v>
      </c>
      <c r="G1816" s="17" t="str">
        <f>VLOOKUP(A1816,'_Holidays'!A1816:C3921,3,FALSE)</f>
        <v>N</v>
      </c>
      <c r="H1816" s="18">
        <v>13.7</v>
      </c>
      <c r="I1816" s="14" t="str">
        <f>IFERROR(__xludf.DUMMYFUNCTION("SPARKLINE(H1816,{""charttype"",""bar"";""color1"",""#00CCFF"";""max"",MAX($H$2:$H$2107)})"),"")</f>
        <v/>
      </c>
      <c r="J1816" s="18">
        <v>43.5</v>
      </c>
      <c r="K1816" s="14" t="str">
        <f>IFERROR(__xludf.DUMMYFUNCTION("SPARKLINE(J1816,{""charttype"",""bar"";""color1"",""#FF0000"";""max"",MAX($J$2:$J$2107)})"),"")</f>
        <v/>
      </c>
      <c r="L1816" s="18">
        <v>31.4</v>
      </c>
      <c r="M1816" s="18" t="str">
        <f>IFERROR(__xludf.DUMMYFUNCTION("SPARKLINE(L1816,{""charttype"",""bar"";""color1"",""#FF9900"";""max"",MAX($L$2:$L$2107)})"),"")</f>
        <v/>
      </c>
      <c r="N1816" s="18">
        <v>0.0</v>
      </c>
      <c r="O1816" s="14" t="str">
        <f>IFERROR(__xludf.DUMMYFUNCTION("SPARKLINE(N1816,{""charttype"",""bar"";""color1"",""#0066CC"";""max"",MAX($N$2:$N$2107)})"),"")</f>
        <v/>
      </c>
      <c r="P1816" s="16">
        <v>150553.4</v>
      </c>
      <c r="Q1816" s="19">
        <v>243.8102</v>
      </c>
      <c r="R1816" s="21">
        <f t="shared" si="5"/>
        <v>36706454.56</v>
      </c>
    </row>
    <row r="1817">
      <c r="A1817" s="6">
        <v>43820.0</v>
      </c>
      <c r="B1817" s="14" t="str">
        <f t="shared" si="1"/>
        <v>Saturday</v>
      </c>
      <c r="C1817" s="14" t="str">
        <f t="shared" si="2"/>
        <v>December</v>
      </c>
      <c r="D1817" s="15" t="str">
        <f t="shared" si="3"/>
        <v>2019</v>
      </c>
      <c r="E1817" s="16">
        <f t="shared" si="4"/>
        <v>51</v>
      </c>
      <c r="F1817" s="14" t="str">
        <f>VLOOKUP(A1817,'_Holidays'!A1817:B3922,2,FALSE)</f>
        <v>N</v>
      </c>
      <c r="G1817" s="17" t="str">
        <f>VLOOKUP(A1817,'_Holidays'!A1817:C3922,3,FALSE)</f>
        <v>N</v>
      </c>
      <c r="H1817" s="18">
        <v>16.9</v>
      </c>
      <c r="I1817" s="14" t="str">
        <f>IFERROR(__xludf.DUMMYFUNCTION("SPARKLINE(H1817,{""charttype"",""bar"";""color1"",""#00CCFF"";""max"",MAX($H$2:$H$2107)})"),"")</f>
        <v/>
      </c>
      <c r="J1817" s="18">
        <v>20.2</v>
      </c>
      <c r="K1817" s="14" t="str">
        <f>IFERROR(__xludf.DUMMYFUNCTION("SPARKLINE(J1817,{""charttype"",""bar"";""color1"",""#FF0000"";""max"",MAX($J$2:$J$2107)})"),"")</f>
        <v/>
      </c>
      <c r="L1817" s="18">
        <v>28.3</v>
      </c>
      <c r="M1817" s="18" t="str">
        <f>IFERROR(__xludf.DUMMYFUNCTION("SPARKLINE(L1817,{""charttype"",""bar"";""color1"",""#FF9900"";""max"",MAX($L$2:$L$2107)})"),"")</f>
        <v/>
      </c>
      <c r="N1817" s="18">
        <v>0.0</v>
      </c>
      <c r="O1817" s="14" t="str">
        <f>IFERROR(__xludf.DUMMYFUNCTION("SPARKLINE(N1817,{""charttype"",""bar"";""color1"",""#0066CC"";""max"",MAX($N$2:$N$2107)})"),"")</f>
        <v/>
      </c>
      <c r="P1817" s="16">
        <v>100632.5</v>
      </c>
      <c r="Q1817" s="19">
        <v>44.94114</v>
      </c>
      <c r="R1817" s="21">
        <f t="shared" si="5"/>
        <v>4522539.271</v>
      </c>
    </row>
    <row r="1818">
      <c r="A1818" s="6">
        <v>43821.0</v>
      </c>
      <c r="B1818" s="14" t="str">
        <f t="shared" si="1"/>
        <v>Sunday</v>
      </c>
      <c r="C1818" s="14" t="str">
        <f t="shared" si="2"/>
        <v>December</v>
      </c>
      <c r="D1818" s="15" t="str">
        <f t="shared" si="3"/>
        <v>2019</v>
      </c>
      <c r="E1818" s="16">
        <f t="shared" si="4"/>
        <v>52</v>
      </c>
      <c r="F1818" s="14" t="str">
        <f>VLOOKUP(A1818,'_Holidays'!A1818:B3923,2,FALSE)</f>
        <v>N</v>
      </c>
      <c r="G1818" s="17" t="str">
        <f>VLOOKUP(A1818,'_Holidays'!A1818:C3923,3,FALSE)</f>
        <v>N</v>
      </c>
      <c r="H1818" s="18">
        <v>13.1</v>
      </c>
      <c r="I1818" s="14" t="str">
        <f>IFERROR(__xludf.DUMMYFUNCTION("SPARKLINE(H1818,{""charttype"",""bar"";""color1"",""#00CCFF"";""max"",MAX($H$2:$H$2107)})"),"")</f>
        <v/>
      </c>
      <c r="J1818" s="18">
        <v>19.6</v>
      </c>
      <c r="K1818" s="14" t="str">
        <f>IFERROR(__xludf.DUMMYFUNCTION("SPARKLINE(J1818,{""charttype"",""bar"";""color1"",""#FF0000"";""max"",MAX($J$2:$J$2107)})"),"")</f>
        <v/>
      </c>
      <c r="L1818" s="18">
        <v>31.5</v>
      </c>
      <c r="M1818" s="18" t="str">
        <f>IFERROR(__xludf.DUMMYFUNCTION("SPARKLINE(L1818,{""charttype"",""bar"";""color1"",""#FF9900"";""max"",MAX($L$2:$L$2107)})"),"")</f>
        <v/>
      </c>
      <c r="N1818" s="18">
        <v>0.0</v>
      </c>
      <c r="O1818" s="14" t="str">
        <f>IFERROR(__xludf.DUMMYFUNCTION("SPARKLINE(N1818,{""charttype"",""bar"";""color1"",""#0066CC"";""max"",MAX($N$2:$N$2107)})"),"")</f>
        <v/>
      </c>
      <c r="P1818" s="16">
        <v>90145.62</v>
      </c>
      <c r="Q1818" s="19">
        <v>34.67871</v>
      </c>
      <c r="R1818" s="21">
        <f t="shared" si="5"/>
        <v>3126133.814</v>
      </c>
    </row>
    <row r="1819">
      <c r="A1819" s="6">
        <v>43822.0</v>
      </c>
      <c r="B1819" s="14" t="str">
        <f t="shared" si="1"/>
        <v>Monday</v>
      </c>
      <c r="C1819" s="14" t="str">
        <f t="shared" si="2"/>
        <v>December</v>
      </c>
      <c r="D1819" s="15" t="str">
        <f t="shared" si="3"/>
        <v>2019</v>
      </c>
      <c r="E1819" s="16">
        <f t="shared" si="4"/>
        <v>52</v>
      </c>
      <c r="F1819" s="14" t="str">
        <f>VLOOKUP(A1819,'_Holidays'!A1819:B3924,2,FALSE)</f>
        <v>N</v>
      </c>
      <c r="G1819" s="17" t="str">
        <f>VLOOKUP(A1819,'_Holidays'!A1819:C3924,3,FALSE)</f>
        <v>N</v>
      </c>
      <c r="H1819" s="18">
        <v>12.1</v>
      </c>
      <c r="I1819" s="14" t="str">
        <f>IFERROR(__xludf.DUMMYFUNCTION("SPARKLINE(H1819,{""charttype"",""bar"";""color1"",""#00CCFF"";""max"",MAX($H$2:$H$2107)})"),"")</f>
        <v/>
      </c>
      <c r="J1819" s="18">
        <v>20.0</v>
      </c>
      <c r="K1819" s="14" t="str">
        <f>IFERROR(__xludf.DUMMYFUNCTION("SPARKLINE(J1819,{""charttype"",""bar"";""color1"",""#FF0000"";""max"",MAX($J$2:$J$2107)})"),"")</f>
        <v/>
      </c>
      <c r="L1819" s="18">
        <v>29.2</v>
      </c>
      <c r="M1819" s="18" t="str">
        <f>IFERROR(__xludf.DUMMYFUNCTION("SPARKLINE(L1819,{""charttype"",""bar"";""color1"",""#FF9900"";""max"",MAX($L$2:$L$2107)})"),"")</f>
        <v/>
      </c>
      <c r="N1819" s="18">
        <v>0.0</v>
      </c>
      <c r="O1819" s="14" t="str">
        <f>IFERROR(__xludf.DUMMYFUNCTION("SPARKLINE(N1819,{""charttype"",""bar"";""color1"",""#0066CC"";""max"",MAX($N$2:$N$2107)})"),"")</f>
        <v/>
      </c>
      <c r="P1819" s="16">
        <v>101818.0</v>
      </c>
      <c r="Q1819" s="19">
        <v>47.19823</v>
      </c>
      <c r="R1819" s="21">
        <f t="shared" si="5"/>
        <v>4805629.382</v>
      </c>
    </row>
    <row r="1820">
      <c r="A1820" s="6">
        <v>43823.0</v>
      </c>
      <c r="B1820" s="14" t="str">
        <f t="shared" si="1"/>
        <v>Tuesday</v>
      </c>
      <c r="C1820" s="14" t="str">
        <f t="shared" si="2"/>
        <v>December</v>
      </c>
      <c r="D1820" s="15" t="str">
        <f t="shared" si="3"/>
        <v>2019</v>
      </c>
      <c r="E1820" s="16">
        <f t="shared" si="4"/>
        <v>52</v>
      </c>
      <c r="F1820" s="14" t="str">
        <f>VLOOKUP(A1820,'_Holidays'!A1820:B3925,2,FALSE)</f>
        <v>N</v>
      </c>
      <c r="G1820" s="17" t="str">
        <f>VLOOKUP(A1820,'_Holidays'!A1820:C3925,3,FALSE)</f>
        <v>N</v>
      </c>
      <c r="H1820" s="18">
        <v>14.1</v>
      </c>
      <c r="I1820" s="14" t="str">
        <f>IFERROR(__xludf.DUMMYFUNCTION("SPARKLINE(H1820,{""charttype"",""bar"";""color1"",""#00CCFF"";""max"",MAX($H$2:$H$2107)})"),"")</f>
        <v/>
      </c>
      <c r="J1820" s="18">
        <v>24.5</v>
      </c>
      <c r="K1820" s="14" t="str">
        <f>IFERROR(__xludf.DUMMYFUNCTION("SPARKLINE(J1820,{""charttype"",""bar"";""color1"",""#FF0000"";""max"",MAX($J$2:$J$2107)})"),"")</f>
        <v/>
      </c>
      <c r="L1820" s="18">
        <v>31.4</v>
      </c>
      <c r="M1820" s="18" t="str">
        <f>IFERROR(__xludf.DUMMYFUNCTION("SPARKLINE(L1820,{""charttype"",""bar"";""color1"",""#FF9900"";""max"",MAX($L$2:$L$2107)})"),"")</f>
        <v/>
      </c>
      <c r="N1820" s="18">
        <v>0.0</v>
      </c>
      <c r="O1820" s="14" t="str">
        <f>IFERROR(__xludf.DUMMYFUNCTION("SPARKLINE(N1820,{""charttype"",""bar"";""color1"",""#0066CC"";""max"",MAX($N$2:$N$2107)})"),"")</f>
        <v/>
      </c>
      <c r="P1820" s="16">
        <v>102168.9</v>
      </c>
      <c r="Q1820" s="19">
        <v>57.33131</v>
      </c>
      <c r="R1820" s="21">
        <f t="shared" si="5"/>
        <v>5857476.878</v>
      </c>
    </row>
    <row r="1821">
      <c r="A1821" s="6">
        <v>43824.0</v>
      </c>
      <c r="B1821" s="14" t="str">
        <f t="shared" si="1"/>
        <v>Wednesday</v>
      </c>
      <c r="C1821" s="14" t="str">
        <f t="shared" si="2"/>
        <v>December</v>
      </c>
      <c r="D1821" s="15" t="str">
        <f t="shared" si="3"/>
        <v>2019</v>
      </c>
      <c r="E1821" s="16">
        <f t="shared" si="4"/>
        <v>52</v>
      </c>
      <c r="F1821" s="14" t="str">
        <f>VLOOKUP(A1821,'_Holidays'!A1821:B3926,2,FALSE)</f>
        <v>N</v>
      </c>
      <c r="G1821" s="17" t="str">
        <f>VLOOKUP(A1821,'_Holidays'!A1821:C3926,3,FALSE)</f>
        <v>Y</v>
      </c>
      <c r="H1821" s="18">
        <v>14.0</v>
      </c>
      <c r="I1821" s="14" t="str">
        <f>IFERROR(__xludf.DUMMYFUNCTION("SPARKLINE(H1821,{""charttype"",""bar"";""color1"",""#00CCFF"";""max"",MAX($H$2:$H$2107)})"),"")</f>
        <v/>
      </c>
      <c r="J1821" s="18">
        <v>27.9</v>
      </c>
      <c r="K1821" s="14" t="str">
        <f>IFERROR(__xludf.DUMMYFUNCTION("SPARKLINE(J1821,{""charttype"",""bar"";""color1"",""#FF0000"";""max"",MAX($J$2:$J$2107)})"),"")</f>
        <v/>
      </c>
      <c r="L1821" s="18">
        <v>32.0</v>
      </c>
      <c r="M1821" s="18" t="str">
        <f>IFERROR(__xludf.DUMMYFUNCTION("SPARKLINE(L1821,{""charttype"",""bar"";""color1"",""#FF9900"";""max"",MAX($L$2:$L$2107)})"),"")</f>
        <v/>
      </c>
      <c r="N1821" s="18">
        <v>0.0</v>
      </c>
      <c r="O1821" s="14" t="str">
        <f>IFERROR(__xludf.DUMMYFUNCTION("SPARKLINE(N1821,{""charttype"",""bar"";""color1"",""#0066CC"";""max"",MAX($N$2:$N$2107)})"),"")</f>
        <v/>
      </c>
      <c r="P1821" s="16">
        <v>98312.75</v>
      </c>
      <c r="Q1821" s="19">
        <v>42.25724</v>
      </c>
      <c r="R1821" s="21">
        <f t="shared" si="5"/>
        <v>4154425.472</v>
      </c>
    </row>
    <row r="1822">
      <c r="A1822" s="6">
        <v>43825.0</v>
      </c>
      <c r="B1822" s="14" t="str">
        <f t="shared" si="1"/>
        <v>Thursday</v>
      </c>
      <c r="C1822" s="14" t="str">
        <f t="shared" si="2"/>
        <v>December</v>
      </c>
      <c r="D1822" s="15" t="str">
        <f t="shared" si="3"/>
        <v>2019</v>
      </c>
      <c r="E1822" s="16">
        <f t="shared" si="4"/>
        <v>52</v>
      </c>
      <c r="F1822" s="14" t="str">
        <f>VLOOKUP(A1822,'_Holidays'!A1822:B3927,2,FALSE)</f>
        <v>N</v>
      </c>
      <c r="G1822" s="17" t="str">
        <f>VLOOKUP(A1822,'_Holidays'!A1822:C3927,3,FALSE)</f>
        <v>Y</v>
      </c>
      <c r="H1822" s="18">
        <v>16.5</v>
      </c>
      <c r="I1822" s="14" t="str">
        <f>IFERROR(__xludf.DUMMYFUNCTION("SPARKLINE(H1822,{""charttype"",""bar"";""color1"",""#00CCFF"";""max"",MAX($H$2:$H$2107)})"),"")</f>
        <v/>
      </c>
      <c r="J1822" s="18">
        <v>20.5</v>
      </c>
      <c r="K1822" s="14" t="str">
        <f>IFERROR(__xludf.DUMMYFUNCTION("SPARKLINE(J1822,{""charttype"",""bar"";""color1"",""#FF0000"";""max"",MAX($J$2:$J$2107)})"),"")</f>
        <v/>
      </c>
      <c r="L1822" s="18">
        <v>26.2</v>
      </c>
      <c r="M1822" s="18" t="str">
        <f>IFERROR(__xludf.DUMMYFUNCTION("SPARKLINE(L1822,{""charttype"",""bar"";""color1"",""#FF9900"";""max"",MAX($L$2:$L$2107)})"),"")</f>
        <v/>
      </c>
      <c r="N1822" s="18">
        <v>0.0</v>
      </c>
      <c r="O1822" s="14" t="str">
        <f>IFERROR(__xludf.DUMMYFUNCTION("SPARKLINE(N1822,{""charttype"",""bar"";""color1"",""#0066CC"";""max"",MAX($N$2:$N$2107)})"),"")</f>
        <v/>
      </c>
      <c r="P1822" s="16">
        <v>96120.53</v>
      </c>
      <c r="Q1822" s="19">
        <v>41.25599</v>
      </c>
      <c r="R1822" s="21">
        <f t="shared" si="5"/>
        <v>3965547.624</v>
      </c>
    </row>
    <row r="1823">
      <c r="A1823" s="6">
        <v>43826.0</v>
      </c>
      <c r="B1823" s="14" t="str">
        <f t="shared" si="1"/>
        <v>Friday</v>
      </c>
      <c r="C1823" s="14" t="str">
        <f t="shared" si="2"/>
        <v>December</v>
      </c>
      <c r="D1823" s="15" t="str">
        <f t="shared" si="3"/>
        <v>2019</v>
      </c>
      <c r="E1823" s="16">
        <f t="shared" si="4"/>
        <v>52</v>
      </c>
      <c r="F1823" s="14" t="str">
        <f>VLOOKUP(A1823,'_Holidays'!A1823:B3928,2,FALSE)</f>
        <v>N</v>
      </c>
      <c r="G1823" s="17" t="str">
        <f>VLOOKUP(A1823,'_Holidays'!A1823:C3928,3,FALSE)</f>
        <v>N</v>
      </c>
      <c r="H1823" s="18">
        <v>13.6</v>
      </c>
      <c r="I1823" s="14" t="str">
        <f>IFERROR(__xludf.DUMMYFUNCTION("SPARKLINE(H1823,{""charttype"",""bar"";""color1"",""#00CCFF"";""max"",MAX($H$2:$H$2107)})"),"")</f>
        <v/>
      </c>
      <c r="J1823" s="18">
        <v>23.9</v>
      </c>
      <c r="K1823" s="14" t="str">
        <f>IFERROR(__xludf.DUMMYFUNCTION("SPARKLINE(J1823,{""charttype"",""bar"";""color1"",""#FF0000"";""max"",MAX($J$2:$J$2107)})"),"")</f>
        <v/>
      </c>
      <c r="L1823" s="18">
        <v>31.6</v>
      </c>
      <c r="M1823" s="18" t="str">
        <f>IFERROR(__xludf.DUMMYFUNCTION("SPARKLINE(L1823,{""charttype"",""bar"";""color1"",""#FF9900"";""max"",MAX($L$2:$L$2107)})"),"")</f>
        <v/>
      </c>
      <c r="N1823" s="18">
        <v>0.0</v>
      </c>
      <c r="O1823" s="14" t="str">
        <f>IFERROR(__xludf.DUMMYFUNCTION("SPARKLINE(N1823,{""charttype"",""bar"";""color1"",""#0066CC"";""max"",MAX($N$2:$N$2107)})"),"")</f>
        <v/>
      </c>
      <c r="P1823" s="16">
        <v>107256.1</v>
      </c>
      <c r="Q1823" s="19">
        <v>56.12245</v>
      </c>
      <c r="R1823" s="21">
        <f t="shared" si="5"/>
        <v>6019475.109</v>
      </c>
    </row>
    <row r="1824">
      <c r="A1824" s="6">
        <v>43827.0</v>
      </c>
      <c r="B1824" s="14" t="str">
        <f t="shared" si="1"/>
        <v>Saturday</v>
      </c>
      <c r="C1824" s="14" t="str">
        <f t="shared" si="2"/>
        <v>December</v>
      </c>
      <c r="D1824" s="15" t="str">
        <f t="shared" si="3"/>
        <v>2019</v>
      </c>
      <c r="E1824" s="16">
        <f t="shared" si="4"/>
        <v>52</v>
      </c>
      <c r="F1824" s="14" t="str">
        <f>VLOOKUP(A1824,'_Holidays'!A1824:B3929,2,FALSE)</f>
        <v>N</v>
      </c>
      <c r="G1824" s="17" t="str">
        <f>VLOOKUP(A1824,'_Holidays'!A1824:C3929,3,FALSE)</f>
        <v>N</v>
      </c>
      <c r="H1824" s="18">
        <v>16.7</v>
      </c>
      <c r="I1824" s="14" t="str">
        <f>IFERROR(__xludf.DUMMYFUNCTION("SPARKLINE(H1824,{""charttype"",""bar"";""color1"",""#00CCFF"";""max"",MAX($H$2:$H$2107)})"),"")</f>
        <v/>
      </c>
      <c r="J1824" s="18">
        <v>28.4</v>
      </c>
      <c r="K1824" s="14" t="str">
        <f>IFERROR(__xludf.DUMMYFUNCTION("SPARKLINE(J1824,{""charttype"",""bar"";""color1"",""#FF0000"";""max"",MAX($J$2:$J$2107)})"),"")</f>
        <v/>
      </c>
      <c r="L1824" s="18">
        <v>20.6</v>
      </c>
      <c r="M1824" s="18" t="str">
        <f>IFERROR(__xludf.DUMMYFUNCTION("SPARKLINE(L1824,{""charttype"",""bar"";""color1"",""#FF9900"";""max"",MAX($L$2:$L$2107)})"),"")</f>
        <v/>
      </c>
      <c r="N1824" s="18">
        <v>0.0</v>
      </c>
      <c r="O1824" s="14" t="str">
        <f>IFERROR(__xludf.DUMMYFUNCTION("SPARKLINE(N1824,{""charttype"",""bar"";""color1"",""#0066CC"";""max"",MAX($N$2:$N$2107)})"),"")</f>
        <v/>
      </c>
      <c r="P1824" s="16">
        <v>113521.7</v>
      </c>
      <c r="Q1824" s="19">
        <v>63.29545</v>
      </c>
      <c r="R1824" s="21">
        <f t="shared" si="5"/>
        <v>7185407.086</v>
      </c>
    </row>
    <row r="1825">
      <c r="A1825" s="6">
        <v>43828.0</v>
      </c>
      <c r="B1825" s="14" t="str">
        <f t="shared" si="1"/>
        <v>Sunday</v>
      </c>
      <c r="C1825" s="14" t="str">
        <f t="shared" si="2"/>
        <v>December</v>
      </c>
      <c r="D1825" s="15" t="str">
        <f t="shared" si="3"/>
        <v>2019</v>
      </c>
      <c r="E1825" s="16">
        <f t="shared" si="4"/>
        <v>53</v>
      </c>
      <c r="F1825" s="14" t="str">
        <f>VLOOKUP(A1825,'_Holidays'!A1825:B3930,2,FALSE)</f>
        <v>N</v>
      </c>
      <c r="G1825" s="17" t="str">
        <f>VLOOKUP(A1825,'_Holidays'!A1825:C3930,3,FALSE)</f>
        <v>N</v>
      </c>
      <c r="H1825" s="18">
        <v>16.8</v>
      </c>
      <c r="I1825" s="14" t="str">
        <f>IFERROR(__xludf.DUMMYFUNCTION("SPARKLINE(H1825,{""charttype"",""bar"";""color1"",""#00CCFF"";""max"",MAX($H$2:$H$2107)})"),"")</f>
        <v/>
      </c>
      <c r="J1825" s="18">
        <v>33.2</v>
      </c>
      <c r="K1825" s="14" t="str">
        <f>IFERROR(__xludf.DUMMYFUNCTION("SPARKLINE(J1825,{""charttype"",""bar"";""color1"",""#FF0000"";""max"",MAX($J$2:$J$2107)})"),"")</f>
        <v/>
      </c>
      <c r="L1825" s="18">
        <v>31.9</v>
      </c>
      <c r="M1825" s="18" t="str">
        <f>IFERROR(__xludf.DUMMYFUNCTION("SPARKLINE(L1825,{""charttype"",""bar"";""color1"",""#FF9900"";""max"",MAX($L$2:$L$2107)})"),"")</f>
        <v/>
      </c>
      <c r="N1825" s="18">
        <v>0.0</v>
      </c>
      <c r="O1825" s="14" t="str">
        <f>IFERROR(__xludf.DUMMYFUNCTION("SPARKLINE(N1825,{""charttype"",""bar"";""color1"",""#0066CC"";""max"",MAX($N$2:$N$2107)})"),"")</f>
        <v/>
      </c>
      <c r="P1825" s="16">
        <v>118293.5</v>
      </c>
      <c r="Q1825" s="19">
        <v>87.68669</v>
      </c>
      <c r="R1825" s="21">
        <f t="shared" si="5"/>
        <v>10372765.46</v>
      </c>
    </row>
    <row r="1826">
      <c r="A1826" s="6">
        <v>43829.0</v>
      </c>
      <c r="B1826" s="14" t="str">
        <f t="shared" si="1"/>
        <v>Monday</v>
      </c>
      <c r="C1826" s="14" t="str">
        <f t="shared" si="2"/>
        <v>December</v>
      </c>
      <c r="D1826" s="15" t="str">
        <f t="shared" si="3"/>
        <v>2019</v>
      </c>
      <c r="E1826" s="16">
        <f t="shared" si="4"/>
        <v>53</v>
      </c>
      <c r="F1826" s="14" t="str">
        <f>VLOOKUP(A1826,'_Holidays'!A1826:B3931,2,FALSE)</f>
        <v>N</v>
      </c>
      <c r="G1826" s="17" t="str">
        <f>VLOOKUP(A1826,'_Holidays'!A1826:C3931,3,FALSE)</f>
        <v>N</v>
      </c>
      <c r="H1826" s="18">
        <v>19.7</v>
      </c>
      <c r="I1826" s="14" t="str">
        <f>IFERROR(__xludf.DUMMYFUNCTION("SPARKLINE(H1826,{""charttype"",""bar"";""color1"",""#00CCFF"";""max"",MAX($H$2:$H$2107)})"),"")</f>
        <v/>
      </c>
      <c r="J1826" s="18">
        <v>40.8</v>
      </c>
      <c r="K1826" s="14" t="str">
        <f>IFERROR(__xludf.DUMMYFUNCTION("SPARKLINE(J1826,{""charttype"",""bar"";""color1"",""#FF0000"";""max"",MAX($J$2:$J$2107)})"),"")</f>
        <v/>
      </c>
      <c r="L1826" s="18">
        <v>18.8</v>
      </c>
      <c r="M1826" s="18" t="str">
        <f>IFERROR(__xludf.DUMMYFUNCTION("SPARKLINE(L1826,{""charttype"",""bar"";""color1"",""#FF9900"";""max"",MAX($L$2:$L$2107)})"),"")</f>
        <v/>
      </c>
      <c r="N1826" s="18">
        <v>0.0</v>
      </c>
      <c r="O1826" s="14" t="str">
        <f>IFERROR(__xludf.DUMMYFUNCTION("SPARKLINE(N1826,{""charttype"",""bar"";""color1"",""#0066CC"";""max"",MAX($N$2:$N$2107)})"),"")</f>
        <v/>
      </c>
      <c r="P1826" s="16">
        <v>140410.1</v>
      </c>
      <c r="Q1826" s="19">
        <v>295.8292</v>
      </c>
      <c r="R1826" s="21">
        <f t="shared" si="5"/>
        <v>41537407.55</v>
      </c>
    </row>
    <row r="1827">
      <c r="A1827" s="6">
        <v>43830.0</v>
      </c>
      <c r="B1827" s="14" t="str">
        <f t="shared" si="1"/>
        <v>Tuesday</v>
      </c>
      <c r="C1827" s="14" t="str">
        <f t="shared" si="2"/>
        <v>December</v>
      </c>
      <c r="D1827" s="15" t="str">
        <f t="shared" si="3"/>
        <v>2019</v>
      </c>
      <c r="E1827" s="16">
        <f t="shared" si="4"/>
        <v>53</v>
      </c>
      <c r="F1827" s="14" t="str">
        <f>VLOOKUP(A1827,'_Holidays'!A1827:B3932,2,FALSE)</f>
        <v>N</v>
      </c>
      <c r="G1827" s="17" t="str">
        <f>VLOOKUP(A1827,'_Holidays'!A1827:C3932,3,FALSE)</f>
        <v>N</v>
      </c>
      <c r="H1827" s="18">
        <v>15.3</v>
      </c>
      <c r="I1827" s="14" t="str">
        <f>IFERROR(__xludf.DUMMYFUNCTION("SPARKLINE(H1827,{""charttype"",""bar"";""color1"",""#00CCFF"";""max"",MAX($H$2:$H$2107)})"),"")</f>
        <v/>
      </c>
      <c r="J1827" s="18">
        <v>21.2</v>
      </c>
      <c r="K1827" s="14" t="str">
        <f>IFERROR(__xludf.DUMMYFUNCTION("SPARKLINE(J1827,{""charttype"",""bar"";""color1"",""#FF0000"";""max"",MAX($J$2:$J$2107)})"),"")</f>
        <v/>
      </c>
      <c r="L1827" s="18">
        <v>29.3</v>
      </c>
      <c r="M1827" s="18" t="str">
        <f>IFERROR(__xludf.DUMMYFUNCTION("SPARKLINE(L1827,{""charttype"",""bar"";""color1"",""#FF9900"";""max"",MAX($L$2:$L$2107)})"),"")</f>
        <v/>
      </c>
      <c r="N1827" s="18">
        <v>2.4</v>
      </c>
      <c r="O1827" s="14" t="str">
        <f>IFERROR(__xludf.DUMMYFUNCTION("SPARKLINE(N1827,{""charttype"",""bar"";""color1"",""#0066CC"";""max"",MAX($N$2:$N$2107)})"),"")</f>
        <v/>
      </c>
      <c r="P1827" s="16">
        <v>95410.39</v>
      </c>
      <c r="Q1827" s="19">
        <v>46.25148</v>
      </c>
      <c r="R1827" s="21">
        <f t="shared" si="5"/>
        <v>4412871.745</v>
      </c>
    </row>
    <row r="1828">
      <c r="A1828" s="6">
        <v>43831.0</v>
      </c>
      <c r="B1828" s="14" t="str">
        <f t="shared" si="1"/>
        <v>Wednesday</v>
      </c>
      <c r="C1828" s="14" t="str">
        <f t="shared" si="2"/>
        <v>January</v>
      </c>
      <c r="D1828" s="15" t="str">
        <f t="shared" si="3"/>
        <v>2020</v>
      </c>
      <c r="E1828" s="16">
        <f t="shared" si="4"/>
        <v>1</v>
      </c>
      <c r="F1828" s="14" t="str">
        <f>VLOOKUP(A1828,'_Holidays'!A1828:B3933,2,FALSE)</f>
        <v>N</v>
      </c>
      <c r="G1828" s="17" t="str">
        <f>VLOOKUP(A1828,'_Holidays'!A1828:C3933,3,FALSE)</f>
        <v>Y</v>
      </c>
      <c r="H1828" s="18">
        <v>11.8</v>
      </c>
      <c r="I1828" s="14" t="str">
        <f>IFERROR(__xludf.DUMMYFUNCTION("SPARKLINE(H1828,{""charttype"",""bar"";""color1"",""#00CCFF"";""max"",MAX($H$2:$H$2107)})"),"")</f>
        <v/>
      </c>
      <c r="J1828" s="18">
        <v>24.9</v>
      </c>
      <c r="K1828" s="14" t="str">
        <f>IFERROR(__xludf.DUMMYFUNCTION("SPARKLINE(J1828,{""charttype"",""bar"";""color1"",""#FF0000"";""max"",MAX($J$2:$J$2107)})"),"")</f>
        <v/>
      </c>
      <c r="L1828" s="18">
        <v>31.6</v>
      </c>
      <c r="M1828" s="18" t="str">
        <f>IFERROR(__xludf.DUMMYFUNCTION("SPARKLINE(L1828,{""charttype"",""bar"";""color1"",""#FF9900"";""max"",MAX($L$2:$L$2107)})"),"")</f>
        <v/>
      </c>
      <c r="N1828" s="18">
        <v>0.0</v>
      </c>
      <c r="O1828" s="14" t="str">
        <f>IFERROR(__xludf.DUMMYFUNCTION("SPARKLINE(N1828,{""charttype"",""bar"";""color1"",""#0066CC"";""max"",MAX($N$2:$N$2107)})"),"")</f>
        <v/>
      </c>
      <c r="P1828" s="16">
        <v>89077.86</v>
      </c>
      <c r="Q1828" s="19">
        <v>50.9218</v>
      </c>
      <c r="R1828" s="21">
        <f t="shared" si="5"/>
        <v>4536004.971</v>
      </c>
    </row>
    <row r="1829">
      <c r="A1829" s="6">
        <v>43832.0</v>
      </c>
      <c r="B1829" s="14" t="str">
        <f t="shared" si="1"/>
        <v>Thursday</v>
      </c>
      <c r="C1829" s="14" t="str">
        <f t="shared" si="2"/>
        <v>January</v>
      </c>
      <c r="D1829" s="15" t="str">
        <f t="shared" si="3"/>
        <v>2020</v>
      </c>
      <c r="E1829" s="16">
        <f t="shared" si="4"/>
        <v>1</v>
      </c>
      <c r="F1829" s="14" t="str">
        <f>VLOOKUP(A1829,'_Holidays'!A1829:B3934,2,FALSE)</f>
        <v>N</v>
      </c>
      <c r="G1829" s="17" t="str">
        <f>VLOOKUP(A1829,'_Holidays'!A1829:C3934,3,FALSE)</f>
        <v>N</v>
      </c>
      <c r="H1829" s="18">
        <v>12.8</v>
      </c>
      <c r="I1829" s="14" t="str">
        <f>IFERROR(__xludf.DUMMYFUNCTION("SPARKLINE(H1829,{""charttype"",""bar"";""color1"",""#00CCFF"";""max"",MAX($H$2:$H$2107)})"),"")</f>
        <v/>
      </c>
      <c r="J1829" s="18">
        <v>25.0</v>
      </c>
      <c r="K1829" s="14" t="str">
        <f>IFERROR(__xludf.DUMMYFUNCTION("SPARKLINE(J1829,{""charttype"",""bar"";""color1"",""#FF0000"";""max"",MAX($J$2:$J$2107)})"),"")</f>
        <v/>
      </c>
      <c r="L1829" s="18">
        <v>31.6</v>
      </c>
      <c r="M1829" s="18" t="str">
        <f>IFERROR(__xludf.DUMMYFUNCTION("SPARKLINE(L1829,{""charttype"",""bar"";""color1"",""#FF9900"";""max"",MAX($L$2:$L$2107)})"),"")</f>
        <v/>
      </c>
      <c r="N1829" s="18">
        <v>0.0</v>
      </c>
      <c r="O1829" s="14" t="str">
        <f>IFERROR(__xludf.DUMMYFUNCTION("SPARKLINE(N1829,{""charttype"",""bar"";""color1"",""#0066CC"";""max"",MAX($N$2:$N$2107)})"),"")</f>
        <v/>
      </c>
      <c r="P1829" s="16">
        <v>102988.2</v>
      </c>
      <c r="Q1829" s="19">
        <v>69.54623</v>
      </c>
      <c r="R1829" s="21">
        <f t="shared" si="5"/>
        <v>7162441.044</v>
      </c>
    </row>
    <row r="1830">
      <c r="A1830" s="6">
        <v>43833.0</v>
      </c>
      <c r="B1830" s="14" t="str">
        <f t="shared" si="1"/>
        <v>Friday</v>
      </c>
      <c r="C1830" s="14" t="str">
        <f t="shared" si="2"/>
        <v>January</v>
      </c>
      <c r="D1830" s="15" t="str">
        <f t="shared" si="3"/>
        <v>2020</v>
      </c>
      <c r="E1830" s="16">
        <f t="shared" si="4"/>
        <v>1</v>
      </c>
      <c r="F1830" s="14" t="str">
        <f>VLOOKUP(A1830,'_Holidays'!A1830:B3935,2,FALSE)</f>
        <v>N</v>
      </c>
      <c r="G1830" s="17" t="str">
        <f>VLOOKUP(A1830,'_Holidays'!A1830:C3935,3,FALSE)</f>
        <v>N</v>
      </c>
      <c r="H1830" s="18">
        <v>13.7</v>
      </c>
      <c r="I1830" s="14" t="str">
        <f>IFERROR(__xludf.DUMMYFUNCTION("SPARKLINE(H1830,{""charttype"",""bar"";""color1"",""#00CCFF"";""max"",MAX($H$2:$H$2107)})"),"")</f>
        <v/>
      </c>
      <c r="J1830" s="18">
        <v>36.6</v>
      </c>
      <c r="K1830" s="14" t="str">
        <f>IFERROR(__xludf.DUMMYFUNCTION("SPARKLINE(J1830,{""charttype"",""bar"";""color1"",""#FF0000"";""max"",MAX($J$2:$J$2107)})"),"")</f>
        <v/>
      </c>
      <c r="L1830" s="18">
        <v>30.7</v>
      </c>
      <c r="M1830" s="18" t="str">
        <f>IFERROR(__xludf.DUMMYFUNCTION("SPARKLINE(L1830,{""charttype"",""bar"";""color1"",""#FF9900"";""max"",MAX($L$2:$L$2107)})"),"")</f>
        <v/>
      </c>
      <c r="N1830" s="18">
        <v>0.0</v>
      </c>
      <c r="O1830" s="14" t="str">
        <f>IFERROR(__xludf.DUMMYFUNCTION("SPARKLINE(N1830,{""charttype"",""bar"";""color1"",""#0066CC"";""max"",MAX($N$2:$N$2107)})"),"")</f>
        <v/>
      </c>
      <c r="P1830" s="16">
        <v>118922.2</v>
      </c>
      <c r="Q1830" s="19">
        <v>65.43592</v>
      </c>
      <c r="R1830" s="21">
        <f t="shared" si="5"/>
        <v>7781783.565</v>
      </c>
    </row>
    <row r="1831">
      <c r="A1831" s="6">
        <v>43834.0</v>
      </c>
      <c r="B1831" s="14" t="str">
        <f t="shared" si="1"/>
        <v>Saturday</v>
      </c>
      <c r="C1831" s="14" t="str">
        <f t="shared" si="2"/>
        <v>January</v>
      </c>
      <c r="D1831" s="15" t="str">
        <f t="shared" si="3"/>
        <v>2020</v>
      </c>
      <c r="E1831" s="16">
        <f t="shared" si="4"/>
        <v>1</v>
      </c>
      <c r="F1831" s="14" t="str">
        <f>VLOOKUP(A1831,'_Holidays'!A1831:B3936,2,FALSE)</f>
        <v>N</v>
      </c>
      <c r="G1831" s="17" t="str">
        <f>VLOOKUP(A1831,'_Holidays'!A1831:C3936,3,FALSE)</f>
        <v>N</v>
      </c>
      <c r="H1831" s="18">
        <v>18.6</v>
      </c>
      <c r="I1831" s="14" t="str">
        <f>IFERROR(__xludf.DUMMYFUNCTION("SPARKLINE(H1831,{""charttype"",""bar"";""color1"",""#00CCFF"";""max"",MAX($H$2:$H$2107)})"),"")</f>
        <v/>
      </c>
      <c r="J1831" s="18">
        <v>26.8</v>
      </c>
      <c r="K1831" s="14" t="str">
        <f>IFERROR(__xludf.DUMMYFUNCTION("SPARKLINE(J1831,{""charttype"",""bar"";""color1"",""#FF0000"";""max"",MAX($J$2:$J$2107)})"),"")</f>
        <v/>
      </c>
      <c r="L1831" s="18">
        <v>22.8</v>
      </c>
      <c r="M1831" s="18" t="str">
        <f>IFERROR(__xludf.DUMMYFUNCTION("SPARKLINE(L1831,{""charttype"",""bar"";""color1"",""#FF9900"";""max"",MAX($L$2:$L$2107)})"),"")</f>
        <v/>
      </c>
      <c r="N1831" s="18">
        <v>0.0</v>
      </c>
      <c r="O1831" s="14" t="str">
        <f>IFERROR(__xludf.DUMMYFUNCTION("SPARKLINE(N1831,{""charttype"",""bar"";""color1"",""#0066CC"";""max"",MAX($N$2:$N$2107)})"),"")</f>
        <v/>
      </c>
      <c r="P1831" s="16">
        <v>102245.6</v>
      </c>
      <c r="Q1831" s="19">
        <v>28.04223</v>
      </c>
      <c r="R1831" s="21">
        <f t="shared" si="5"/>
        <v>2867194.632</v>
      </c>
    </row>
    <row r="1832">
      <c r="A1832" s="6">
        <v>43835.0</v>
      </c>
      <c r="B1832" s="14" t="str">
        <f t="shared" si="1"/>
        <v>Sunday</v>
      </c>
      <c r="C1832" s="14" t="str">
        <f t="shared" si="2"/>
        <v>January</v>
      </c>
      <c r="D1832" s="15" t="str">
        <f t="shared" si="3"/>
        <v>2020</v>
      </c>
      <c r="E1832" s="16">
        <f t="shared" si="4"/>
        <v>2</v>
      </c>
      <c r="F1832" s="14" t="str">
        <f>VLOOKUP(A1832,'_Holidays'!A1832:B3937,2,FALSE)</f>
        <v>N</v>
      </c>
      <c r="G1832" s="17" t="str">
        <f>VLOOKUP(A1832,'_Holidays'!A1832:C3937,3,FALSE)</f>
        <v>N</v>
      </c>
      <c r="H1832" s="18">
        <v>12.7</v>
      </c>
      <c r="I1832" s="14" t="str">
        <f>IFERROR(__xludf.DUMMYFUNCTION("SPARKLINE(H1832,{""charttype"",""bar"";""color1"",""#00CCFF"";""max"",MAX($H$2:$H$2107)})"),"")</f>
        <v/>
      </c>
      <c r="J1832" s="18">
        <v>16.7</v>
      </c>
      <c r="K1832" s="14" t="str">
        <f>IFERROR(__xludf.DUMMYFUNCTION("SPARKLINE(J1832,{""charttype"",""bar"";""color1"",""#FF0000"";""max"",MAX($J$2:$J$2107)})"),"")</f>
        <v/>
      </c>
      <c r="L1832" s="18">
        <v>5.1</v>
      </c>
      <c r="M1832" s="18" t="str">
        <f>IFERROR(__xludf.DUMMYFUNCTION("SPARKLINE(L1832,{""charttype"",""bar"";""color1"",""#FF9900"";""max"",MAX($L$2:$L$2107)})"),"")</f>
        <v/>
      </c>
      <c r="N1832" s="18">
        <v>2.2</v>
      </c>
      <c r="O1832" s="14" t="str">
        <f>IFERROR(__xludf.DUMMYFUNCTION("SPARKLINE(N1832,{""charttype"",""bar"";""color1"",""#0066CC"";""max"",MAX($N$2:$N$2107)})"),"")</f>
        <v/>
      </c>
      <c r="P1832" s="16">
        <v>95671.2</v>
      </c>
      <c r="Q1832" s="19">
        <v>18.87544</v>
      </c>
      <c r="R1832" s="21">
        <f t="shared" si="5"/>
        <v>1805835.995</v>
      </c>
    </row>
    <row r="1833">
      <c r="A1833" s="6">
        <v>43836.0</v>
      </c>
      <c r="B1833" s="14" t="str">
        <f t="shared" si="1"/>
        <v>Monday</v>
      </c>
      <c r="C1833" s="14" t="str">
        <f t="shared" si="2"/>
        <v>January</v>
      </c>
      <c r="D1833" s="15" t="str">
        <f t="shared" si="3"/>
        <v>2020</v>
      </c>
      <c r="E1833" s="16">
        <f t="shared" si="4"/>
        <v>2</v>
      </c>
      <c r="F1833" s="14" t="str">
        <f>VLOOKUP(A1833,'_Holidays'!A1833:B3938,2,FALSE)</f>
        <v>N</v>
      </c>
      <c r="G1833" s="17" t="str">
        <f>VLOOKUP(A1833,'_Holidays'!A1833:C3938,3,FALSE)</f>
        <v>N</v>
      </c>
      <c r="H1833" s="18">
        <v>11.9</v>
      </c>
      <c r="I1833" s="14" t="str">
        <f>IFERROR(__xludf.DUMMYFUNCTION("SPARKLINE(H1833,{""charttype"",""bar"";""color1"",""#00CCFF"";""max"",MAX($H$2:$H$2107)})"),"")</f>
        <v/>
      </c>
      <c r="J1833" s="18">
        <v>18.0</v>
      </c>
      <c r="K1833" s="14" t="str">
        <f>IFERROR(__xludf.DUMMYFUNCTION("SPARKLINE(J1833,{""charttype"",""bar"";""color1"",""#FF0000"";""max"",MAX($J$2:$J$2107)})"),"")</f>
        <v/>
      </c>
      <c r="L1833" s="18">
        <v>2.7</v>
      </c>
      <c r="M1833" s="18" t="str">
        <f>IFERROR(__xludf.DUMMYFUNCTION("SPARKLINE(L1833,{""charttype"",""bar"";""color1"",""#FF9900"";""max"",MAX($L$2:$L$2107)})"),"")</f>
        <v/>
      </c>
      <c r="N1833" s="18">
        <v>8.2</v>
      </c>
      <c r="O1833" s="14" t="str">
        <f>IFERROR(__xludf.DUMMYFUNCTION("SPARKLINE(N1833,{""charttype"",""bar"";""color1"",""#0066CC"";""max"",MAX($N$2:$N$2107)})"),"")</f>
        <v/>
      </c>
      <c r="P1833" s="16">
        <v>110253.6</v>
      </c>
      <c r="Q1833" s="19">
        <v>56.1044</v>
      </c>
      <c r="R1833" s="21">
        <f t="shared" si="5"/>
        <v>6185712.076</v>
      </c>
    </row>
    <row r="1834">
      <c r="A1834" s="6">
        <v>43837.0</v>
      </c>
      <c r="B1834" s="14" t="str">
        <f t="shared" si="1"/>
        <v>Tuesday</v>
      </c>
      <c r="C1834" s="14" t="str">
        <f t="shared" si="2"/>
        <v>January</v>
      </c>
      <c r="D1834" s="15" t="str">
        <f t="shared" si="3"/>
        <v>2020</v>
      </c>
      <c r="E1834" s="16">
        <f t="shared" si="4"/>
        <v>2</v>
      </c>
      <c r="F1834" s="14" t="str">
        <f>VLOOKUP(A1834,'_Holidays'!A1834:B3939,2,FALSE)</f>
        <v>N</v>
      </c>
      <c r="G1834" s="17" t="str">
        <f>VLOOKUP(A1834,'_Holidays'!A1834:C3939,3,FALSE)</f>
        <v>N</v>
      </c>
      <c r="H1834" s="18">
        <v>12.6</v>
      </c>
      <c r="I1834" s="14" t="str">
        <f>IFERROR(__xludf.DUMMYFUNCTION("SPARKLINE(H1834,{""charttype"",""bar"";""color1"",""#00CCFF"";""max"",MAX($H$2:$H$2107)})"),"")</f>
        <v/>
      </c>
      <c r="J1834" s="18">
        <v>20.1</v>
      </c>
      <c r="K1834" s="14" t="str">
        <f>IFERROR(__xludf.DUMMYFUNCTION("SPARKLINE(J1834,{""charttype"",""bar"";""color1"",""#FF0000"";""max"",MAX($J$2:$J$2107)})"),"")</f>
        <v/>
      </c>
      <c r="L1834" s="18">
        <v>7.7</v>
      </c>
      <c r="M1834" s="18" t="str">
        <f>IFERROR(__xludf.DUMMYFUNCTION("SPARKLINE(L1834,{""charttype"",""bar"";""color1"",""#FF9900"";""max"",MAX($L$2:$L$2107)})"),"")</f>
        <v/>
      </c>
      <c r="N1834" s="18">
        <v>1.2</v>
      </c>
      <c r="O1834" s="14" t="str">
        <f>IFERROR(__xludf.DUMMYFUNCTION("SPARKLINE(N1834,{""charttype"",""bar"";""color1"",""#0066CC"";""max"",MAX($N$2:$N$2107)})"),"")</f>
        <v/>
      </c>
      <c r="P1834" s="16">
        <v>109336.6</v>
      </c>
      <c r="Q1834" s="19">
        <v>59.42379</v>
      </c>
      <c r="R1834" s="21">
        <f t="shared" si="5"/>
        <v>6497195.158</v>
      </c>
    </row>
    <row r="1835">
      <c r="A1835" s="6">
        <v>43838.0</v>
      </c>
      <c r="B1835" s="14" t="str">
        <f t="shared" si="1"/>
        <v>Wednesday</v>
      </c>
      <c r="C1835" s="14" t="str">
        <f t="shared" si="2"/>
        <v>January</v>
      </c>
      <c r="D1835" s="15" t="str">
        <f t="shared" si="3"/>
        <v>2020</v>
      </c>
      <c r="E1835" s="16">
        <f t="shared" si="4"/>
        <v>2</v>
      </c>
      <c r="F1835" s="14" t="str">
        <f>VLOOKUP(A1835,'_Holidays'!A1835:B3940,2,FALSE)</f>
        <v>N</v>
      </c>
      <c r="G1835" s="17" t="str">
        <f>VLOOKUP(A1835,'_Holidays'!A1835:C3940,3,FALSE)</f>
        <v>N</v>
      </c>
      <c r="H1835" s="18">
        <v>16.8</v>
      </c>
      <c r="I1835" s="14" t="str">
        <f>IFERROR(__xludf.DUMMYFUNCTION("SPARKLINE(H1835,{""charttype"",""bar"";""color1"",""#00CCFF"";""max"",MAX($H$2:$H$2107)})"),"")</f>
        <v/>
      </c>
      <c r="J1835" s="18">
        <v>23.8</v>
      </c>
      <c r="K1835" s="14" t="str">
        <f>IFERROR(__xludf.DUMMYFUNCTION("SPARKLINE(J1835,{""charttype"",""bar"";""color1"",""#FF0000"";""max"",MAX($J$2:$J$2107)})"),"")</f>
        <v/>
      </c>
      <c r="L1835" s="18">
        <v>26.9</v>
      </c>
      <c r="M1835" s="18" t="str">
        <f>IFERROR(__xludf.DUMMYFUNCTION("SPARKLINE(L1835,{""charttype"",""bar"";""color1"",""#FF9900"";""max"",MAX($L$2:$L$2107)})"),"")</f>
        <v/>
      </c>
      <c r="N1835" s="18">
        <v>0.0</v>
      </c>
      <c r="O1835" s="14" t="str">
        <f>IFERROR(__xludf.DUMMYFUNCTION("SPARKLINE(N1835,{""charttype"",""bar"";""color1"",""#0066CC"";""max"",MAX($N$2:$N$2107)})"),"")</f>
        <v/>
      </c>
      <c r="P1835" s="16">
        <v>110038.6</v>
      </c>
      <c r="Q1835" s="19">
        <v>53.31323</v>
      </c>
      <c r="R1835" s="21">
        <f t="shared" si="5"/>
        <v>5866513.191</v>
      </c>
    </row>
    <row r="1836">
      <c r="A1836" s="6">
        <v>43839.0</v>
      </c>
      <c r="B1836" s="14" t="str">
        <f t="shared" si="1"/>
        <v>Thursday</v>
      </c>
      <c r="C1836" s="14" t="str">
        <f t="shared" si="2"/>
        <v>January</v>
      </c>
      <c r="D1836" s="15" t="str">
        <f t="shared" si="3"/>
        <v>2020</v>
      </c>
      <c r="E1836" s="16">
        <f t="shared" si="4"/>
        <v>2</v>
      </c>
      <c r="F1836" s="14" t="str">
        <f>VLOOKUP(A1836,'_Holidays'!A1836:B3941,2,FALSE)</f>
        <v>N</v>
      </c>
      <c r="G1836" s="17" t="str">
        <f>VLOOKUP(A1836,'_Holidays'!A1836:C3941,3,FALSE)</f>
        <v>N</v>
      </c>
      <c r="H1836" s="18">
        <v>17.9</v>
      </c>
      <c r="I1836" s="14" t="str">
        <f>IFERROR(__xludf.DUMMYFUNCTION("SPARKLINE(H1836,{""charttype"",""bar"";""color1"",""#00CCFF"";""max"",MAX($H$2:$H$2107)})"),"")</f>
        <v/>
      </c>
      <c r="J1836" s="18">
        <v>31.9</v>
      </c>
      <c r="K1836" s="14" t="str">
        <f>IFERROR(__xludf.DUMMYFUNCTION("SPARKLINE(J1836,{""charttype"",""bar"";""color1"",""#FF0000"";""max"",MAX($J$2:$J$2107)})"),"")</f>
        <v/>
      </c>
      <c r="L1836" s="18">
        <v>29.8</v>
      </c>
      <c r="M1836" s="18" t="str">
        <f>IFERROR(__xludf.DUMMYFUNCTION("SPARKLINE(L1836,{""charttype"",""bar"";""color1"",""#FF9900"";""max"",MAX($L$2:$L$2107)})"),"")</f>
        <v/>
      </c>
      <c r="N1836" s="18">
        <v>0.0</v>
      </c>
      <c r="O1836" s="14" t="str">
        <f>IFERROR(__xludf.DUMMYFUNCTION("SPARKLINE(N1836,{""charttype"",""bar"";""color1"",""#0066CC"";""max"",MAX($N$2:$N$2107)})"),"")</f>
        <v/>
      </c>
      <c r="P1836" s="16">
        <v>127365.6</v>
      </c>
      <c r="Q1836" s="19">
        <v>86.98086</v>
      </c>
      <c r="R1836" s="21">
        <f t="shared" si="5"/>
        <v>11078369.42</v>
      </c>
    </row>
    <row r="1837">
      <c r="A1837" s="6">
        <v>43840.0</v>
      </c>
      <c r="B1837" s="14" t="str">
        <f t="shared" si="1"/>
        <v>Friday</v>
      </c>
      <c r="C1837" s="14" t="str">
        <f t="shared" si="2"/>
        <v>January</v>
      </c>
      <c r="D1837" s="15" t="str">
        <f t="shared" si="3"/>
        <v>2020</v>
      </c>
      <c r="E1837" s="16">
        <f t="shared" si="4"/>
        <v>2</v>
      </c>
      <c r="F1837" s="14" t="str">
        <f>VLOOKUP(A1837,'_Holidays'!A1837:B3942,2,FALSE)</f>
        <v>N</v>
      </c>
      <c r="G1837" s="17" t="str">
        <f>VLOOKUP(A1837,'_Holidays'!A1837:C3942,3,FALSE)</f>
        <v>N</v>
      </c>
      <c r="H1837" s="18">
        <v>20.1</v>
      </c>
      <c r="I1837" s="14" t="str">
        <f>IFERROR(__xludf.DUMMYFUNCTION("SPARKLINE(H1837,{""charttype"",""bar"";""color1"",""#00CCFF"";""max"",MAX($H$2:$H$2107)})"),"")</f>
        <v/>
      </c>
      <c r="J1837" s="18">
        <v>32.9</v>
      </c>
      <c r="K1837" s="14" t="str">
        <f>IFERROR(__xludf.DUMMYFUNCTION("SPARKLINE(J1837,{""charttype"",""bar"";""color1"",""#FF0000"";""max"",MAX($J$2:$J$2107)})"),"")</f>
        <v/>
      </c>
      <c r="L1837" s="18">
        <v>10.1</v>
      </c>
      <c r="M1837" s="18" t="str">
        <f>IFERROR(__xludf.DUMMYFUNCTION("SPARKLINE(L1837,{""charttype"",""bar"";""color1"",""#FF9900"";""max"",MAX($L$2:$L$2107)})"),"")</f>
        <v/>
      </c>
      <c r="N1837" s="18">
        <v>0.0</v>
      </c>
      <c r="O1837" s="14" t="str">
        <f>IFERROR(__xludf.DUMMYFUNCTION("SPARKLINE(N1837,{""charttype"",""bar"";""color1"",""#0066CC"";""max"",MAX($N$2:$N$2107)})"),"")</f>
        <v/>
      </c>
      <c r="P1837" s="16">
        <v>122533.9</v>
      </c>
      <c r="Q1837" s="19">
        <v>65.48599</v>
      </c>
      <c r="R1837" s="21">
        <f t="shared" si="5"/>
        <v>8024253.75</v>
      </c>
    </row>
    <row r="1838">
      <c r="A1838" s="6">
        <v>43841.0</v>
      </c>
      <c r="B1838" s="14" t="str">
        <f t="shared" si="1"/>
        <v>Saturday</v>
      </c>
      <c r="C1838" s="14" t="str">
        <f t="shared" si="2"/>
        <v>January</v>
      </c>
      <c r="D1838" s="15" t="str">
        <f t="shared" si="3"/>
        <v>2020</v>
      </c>
      <c r="E1838" s="16">
        <f t="shared" si="4"/>
        <v>2</v>
      </c>
      <c r="F1838" s="14" t="str">
        <f>VLOOKUP(A1838,'_Holidays'!A1838:B3943,2,FALSE)</f>
        <v>N</v>
      </c>
      <c r="G1838" s="17" t="str">
        <f>VLOOKUP(A1838,'_Holidays'!A1838:C3943,3,FALSE)</f>
        <v>N</v>
      </c>
      <c r="H1838" s="18">
        <v>13.5</v>
      </c>
      <c r="I1838" s="14" t="str">
        <f>IFERROR(__xludf.DUMMYFUNCTION("SPARKLINE(H1838,{""charttype"",""bar"";""color1"",""#00CCFF"";""max"",MAX($H$2:$H$2107)})"),"")</f>
        <v/>
      </c>
      <c r="J1838" s="18">
        <v>19.3</v>
      </c>
      <c r="K1838" s="14" t="str">
        <f>IFERROR(__xludf.DUMMYFUNCTION("SPARKLINE(J1838,{""charttype"",""bar"";""color1"",""#FF0000"";""max"",MAX($J$2:$J$2107)})"),"")</f>
        <v/>
      </c>
      <c r="L1838" s="18">
        <v>18.2</v>
      </c>
      <c r="M1838" s="18" t="str">
        <f>IFERROR(__xludf.DUMMYFUNCTION("SPARKLINE(L1838,{""charttype"",""bar"";""color1"",""#FF9900"";""max"",MAX($L$2:$L$2107)})"),"")</f>
        <v/>
      </c>
      <c r="N1838" s="18">
        <v>15.6</v>
      </c>
      <c r="O1838" s="14" t="str">
        <f>IFERROR(__xludf.DUMMYFUNCTION("SPARKLINE(N1838,{""charttype"",""bar"";""color1"",""#0066CC"";""max"",MAX($N$2:$N$2107)})"),"")</f>
        <v/>
      </c>
      <c r="P1838" s="16">
        <v>91886.61</v>
      </c>
      <c r="Q1838" s="19">
        <v>22.78454</v>
      </c>
      <c r="R1838" s="21">
        <f t="shared" si="5"/>
        <v>2093594.141</v>
      </c>
    </row>
    <row r="1839">
      <c r="A1839" s="6">
        <v>43842.0</v>
      </c>
      <c r="B1839" s="14" t="str">
        <f t="shared" si="1"/>
        <v>Sunday</v>
      </c>
      <c r="C1839" s="14" t="str">
        <f t="shared" si="2"/>
        <v>January</v>
      </c>
      <c r="D1839" s="15" t="str">
        <f t="shared" si="3"/>
        <v>2020</v>
      </c>
      <c r="E1839" s="16">
        <f t="shared" si="4"/>
        <v>3</v>
      </c>
      <c r="F1839" s="14" t="str">
        <f>VLOOKUP(A1839,'_Holidays'!A1839:B3944,2,FALSE)</f>
        <v>N</v>
      </c>
      <c r="G1839" s="17" t="str">
        <f>VLOOKUP(A1839,'_Holidays'!A1839:C3944,3,FALSE)</f>
        <v>N</v>
      </c>
      <c r="H1839" s="18">
        <v>14.2</v>
      </c>
      <c r="I1839" s="14" t="str">
        <f>IFERROR(__xludf.DUMMYFUNCTION("SPARKLINE(H1839,{""charttype"",""bar"";""color1"",""#00CCFF"";""max"",MAX($H$2:$H$2107)})"),"")</f>
        <v/>
      </c>
      <c r="J1839" s="18">
        <v>19.9</v>
      </c>
      <c r="K1839" s="14" t="str">
        <f>IFERROR(__xludf.DUMMYFUNCTION("SPARKLINE(J1839,{""charttype"",""bar"";""color1"",""#FF0000"";""max"",MAX($J$2:$J$2107)})"),"")</f>
        <v/>
      </c>
      <c r="L1839" s="18">
        <v>21.9</v>
      </c>
      <c r="M1839" s="18" t="str">
        <f>IFERROR(__xludf.DUMMYFUNCTION("SPARKLINE(L1839,{""charttype"",""bar"";""color1"",""#FF9900"";""max"",MAX($L$2:$L$2107)})"),"")</f>
        <v/>
      </c>
      <c r="N1839" s="18">
        <v>0.0</v>
      </c>
      <c r="O1839" s="14" t="str">
        <f>IFERROR(__xludf.DUMMYFUNCTION("SPARKLINE(N1839,{""charttype"",""bar"";""color1"",""#0066CC"";""max"",MAX($N$2:$N$2107)})"),"")</f>
        <v/>
      </c>
      <c r="P1839" s="16">
        <v>91797.6</v>
      </c>
      <c r="Q1839" s="19">
        <v>45.62791</v>
      </c>
      <c r="R1839" s="21">
        <f t="shared" si="5"/>
        <v>4188532.631</v>
      </c>
    </row>
    <row r="1840">
      <c r="A1840" s="6">
        <v>43843.0</v>
      </c>
      <c r="B1840" s="14" t="str">
        <f t="shared" si="1"/>
        <v>Monday</v>
      </c>
      <c r="C1840" s="14" t="str">
        <f t="shared" si="2"/>
        <v>January</v>
      </c>
      <c r="D1840" s="15" t="str">
        <f t="shared" si="3"/>
        <v>2020</v>
      </c>
      <c r="E1840" s="16">
        <f t="shared" si="4"/>
        <v>3</v>
      </c>
      <c r="F1840" s="14" t="str">
        <f>VLOOKUP(A1840,'_Holidays'!A1840:B3945,2,FALSE)</f>
        <v>N</v>
      </c>
      <c r="G1840" s="17" t="str">
        <f>VLOOKUP(A1840,'_Holidays'!A1840:C3945,3,FALSE)</f>
        <v>N</v>
      </c>
      <c r="H1840" s="18">
        <v>12.7</v>
      </c>
      <c r="I1840" s="14" t="str">
        <f>IFERROR(__xludf.DUMMYFUNCTION("SPARKLINE(H1840,{""charttype"",""bar"";""color1"",""#00CCFF"";""max"",MAX($H$2:$H$2107)})"),"")</f>
        <v/>
      </c>
      <c r="J1840" s="18">
        <v>32.2</v>
      </c>
      <c r="K1840" s="14" t="str">
        <f>IFERROR(__xludf.DUMMYFUNCTION("SPARKLINE(J1840,{""charttype"",""bar"";""color1"",""#FF0000"";""max"",MAX($J$2:$J$2107)})"),"")</f>
        <v/>
      </c>
      <c r="L1840" s="18">
        <v>28.1</v>
      </c>
      <c r="M1840" s="18" t="str">
        <f>IFERROR(__xludf.DUMMYFUNCTION("SPARKLINE(L1840,{""charttype"",""bar"";""color1"",""#FF9900"";""max"",MAX($L$2:$L$2107)})"),"")</f>
        <v/>
      </c>
      <c r="N1840" s="18">
        <v>0.0</v>
      </c>
      <c r="O1840" s="14" t="str">
        <f>IFERROR(__xludf.DUMMYFUNCTION("SPARKLINE(N1840,{""charttype"",""bar"";""color1"",""#0066CC"";""max"",MAX($N$2:$N$2107)})"),"")</f>
        <v/>
      </c>
      <c r="P1840" s="16">
        <v>119653.9</v>
      </c>
      <c r="Q1840" s="19">
        <v>76.95247</v>
      </c>
      <c r="R1840" s="21">
        <f t="shared" si="5"/>
        <v>9207663.15</v>
      </c>
    </row>
    <row r="1841">
      <c r="A1841" s="6">
        <v>43844.0</v>
      </c>
      <c r="B1841" s="14" t="str">
        <f t="shared" si="1"/>
        <v>Tuesday</v>
      </c>
      <c r="C1841" s="14" t="str">
        <f t="shared" si="2"/>
        <v>January</v>
      </c>
      <c r="D1841" s="15" t="str">
        <f t="shared" si="3"/>
        <v>2020</v>
      </c>
      <c r="E1841" s="16">
        <f t="shared" si="4"/>
        <v>3</v>
      </c>
      <c r="F1841" s="14" t="str">
        <f>VLOOKUP(A1841,'_Holidays'!A1841:B3946,2,FALSE)</f>
        <v>N</v>
      </c>
      <c r="G1841" s="17" t="str">
        <f>VLOOKUP(A1841,'_Holidays'!A1841:C3946,3,FALSE)</f>
        <v>N</v>
      </c>
      <c r="H1841" s="18">
        <v>16.7</v>
      </c>
      <c r="I1841" s="14" t="str">
        <f>IFERROR(__xludf.DUMMYFUNCTION("SPARKLINE(H1841,{""charttype"",""bar"";""color1"",""#00CCFF"";""max"",MAX($H$2:$H$2107)})"),"")</f>
        <v/>
      </c>
      <c r="J1841" s="18">
        <v>33.8</v>
      </c>
      <c r="K1841" s="14" t="str">
        <f>IFERROR(__xludf.DUMMYFUNCTION("SPARKLINE(J1841,{""charttype"",""bar"";""color1"",""#FF0000"";""max"",MAX($J$2:$J$2107)})"),"")</f>
        <v/>
      </c>
      <c r="L1841" s="18">
        <v>27.4</v>
      </c>
      <c r="M1841" s="18" t="str">
        <f>IFERROR(__xludf.DUMMYFUNCTION("SPARKLINE(L1841,{""charttype"",""bar"";""color1"",""#FF9900"";""max"",MAX($L$2:$L$2107)})"),"")</f>
        <v/>
      </c>
      <c r="N1841" s="18">
        <v>0.0</v>
      </c>
      <c r="O1841" s="14" t="str">
        <f>IFERROR(__xludf.DUMMYFUNCTION("SPARKLINE(N1841,{""charttype"",""bar"";""color1"",""#0066CC"";""max"",MAX($N$2:$N$2107)})"),"")</f>
        <v/>
      </c>
      <c r="P1841" s="16">
        <v>137302.6</v>
      </c>
      <c r="Q1841" s="19">
        <v>88.84765</v>
      </c>
      <c r="R1841" s="21">
        <f t="shared" si="5"/>
        <v>12199013.35</v>
      </c>
    </row>
    <row r="1842">
      <c r="A1842" s="6">
        <v>43845.0</v>
      </c>
      <c r="B1842" s="14" t="str">
        <f t="shared" si="1"/>
        <v>Wednesday</v>
      </c>
      <c r="C1842" s="14" t="str">
        <f t="shared" si="2"/>
        <v>January</v>
      </c>
      <c r="D1842" s="15" t="str">
        <f t="shared" si="3"/>
        <v>2020</v>
      </c>
      <c r="E1842" s="16">
        <f t="shared" si="4"/>
        <v>3</v>
      </c>
      <c r="F1842" s="14" t="str">
        <f>VLOOKUP(A1842,'_Holidays'!A1842:B3947,2,FALSE)</f>
        <v>N</v>
      </c>
      <c r="G1842" s="17" t="str">
        <f>VLOOKUP(A1842,'_Holidays'!A1842:C3947,3,FALSE)</f>
        <v>N</v>
      </c>
      <c r="H1842" s="18">
        <v>19.5</v>
      </c>
      <c r="I1842" s="14" t="str">
        <f>IFERROR(__xludf.DUMMYFUNCTION("SPARKLINE(H1842,{""charttype"",""bar"";""color1"",""#00CCFF"";""max"",MAX($H$2:$H$2107)})"),"")</f>
        <v/>
      </c>
      <c r="J1842" s="18">
        <v>36.8</v>
      </c>
      <c r="K1842" s="14" t="str">
        <f>IFERROR(__xludf.DUMMYFUNCTION("SPARKLINE(J1842,{""charttype"",""bar"";""color1"",""#FF0000"";""max"",MAX($J$2:$J$2107)})"),"")</f>
        <v/>
      </c>
      <c r="L1842" s="18">
        <v>20.8</v>
      </c>
      <c r="M1842" s="18" t="str">
        <f>IFERROR(__xludf.DUMMYFUNCTION("SPARKLINE(L1842,{""charttype"",""bar"";""color1"",""#FF9900"";""max"",MAX($L$2:$L$2107)})"),"")</f>
        <v/>
      </c>
      <c r="N1842" s="18">
        <v>0.0</v>
      </c>
      <c r="O1842" s="14" t="str">
        <f>IFERROR(__xludf.DUMMYFUNCTION("SPARKLINE(N1842,{""charttype"",""bar"";""color1"",""#0066CC"";""max"",MAX($N$2:$N$2107)})"),"")</f>
        <v/>
      </c>
      <c r="P1842" s="16">
        <v>137408.2</v>
      </c>
      <c r="Q1842" s="19">
        <v>63.73047</v>
      </c>
      <c r="R1842" s="21">
        <f t="shared" si="5"/>
        <v>8757089.168</v>
      </c>
    </row>
    <row r="1843">
      <c r="A1843" s="6">
        <v>43846.0</v>
      </c>
      <c r="B1843" s="14" t="str">
        <f t="shared" si="1"/>
        <v>Thursday</v>
      </c>
      <c r="C1843" s="14" t="str">
        <f t="shared" si="2"/>
        <v>January</v>
      </c>
      <c r="D1843" s="15" t="str">
        <f t="shared" si="3"/>
        <v>2020</v>
      </c>
      <c r="E1843" s="16">
        <f t="shared" si="4"/>
        <v>3</v>
      </c>
      <c r="F1843" s="14" t="str">
        <f>VLOOKUP(A1843,'_Holidays'!A1843:B3948,2,FALSE)</f>
        <v>N</v>
      </c>
      <c r="G1843" s="17" t="str">
        <f>VLOOKUP(A1843,'_Holidays'!A1843:C3948,3,FALSE)</f>
        <v>N</v>
      </c>
      <c r="H1843" s="18">
        <v>15.7</v>
      </c>
      <c r="I1843" s="14" t="str">
        <f>IFERROR(__xludf.DUMMYFUNCTION("SPARKLINE(H1843,{""charttype"",""bar"";""color1"",""#00CCFF"";""max"",MAX($H$2:$H$2107)})"),"")</f>
        <v/>
      </c>
      <c r="J1843" s="18">
        <v>19.6</v>
      </c>
      <c r="K1843" s="14" t="str">
        <f>IFERROR(__xludf.DUMMYFUNCTION("SPARKLINE(J1843,{""charttype"",""bar"";""color1"",""#FF0000"";""max"",MAX($J$2:$J$2107)})"),"")</f>
        <v/>
      </c>
      <c r="L1843" s="18">
        <v>18.6</v>
      </c>
      <c r="M1843" s="18" t="str">
        <f>IFERROR(__xludf.DUMMYFUNCTION("SPARKLINE(L1843,{""charttype"",""bar"";""color1"",""#FF9900"";""max"",MAX($L$2:$L$2107)})"),"")</f>
        <v/>
      </c>
      <c r="N1843" s="18">
        <v>19.6</v>
      </c>
      <c r="O1843" s="14" t="str">
        <f>IFERROR(__xludf.DUMMYFUNCTION("SPARKLINE(N1843,{""charttype"",""bar"";""color1"",""#0066CC"";""max"",MAX($N$2:$N$2107)})"),"")</f>
        <v/>
      </c>
      <c r="P1843" s="16">
        <v>109669.6</v>
      </c>
      <c r="Q1843" s="19">
        <v>33.40443</v>
      </c>
      <c r="R1843" s="21">
        <f t="shared" si="5"/>
        <v>3663450.476</v>
      </c>
    </row>
    <row r="1844">
      <c r="A1844" s="6">
        <v>43847.0</v>
      </c>
      <c r="B1844" s="14" t="str">
        <f t="shared" si="1"/>
        <v>Friday</v>
      </c>
      <c r="C1844" s="14" t="str">
        <f t="shared" si="2"/>
        <v>January</v>
      </c>
      <c r="D1844" s="15" t="str">
        <f t="shared" si="3"/>
        <v>2020</v>
      </c>
      <c r="E1844" s="16">
        <f t="shared" si="4"/>
        <v>3</v>
      </c>
      <c r="F1844" s="14" t="str">
        <f>VLOOKUP(A1844,'_Holidays'!A1844:B3949,2,FALSE)</f>
        <v>N</v>
      </c>
      <c r="G1844" s="17" t="str">
        <f>VLOOKUP(A1844,'_Holidays'!A1844:C3949,3,FALSE)</f>
        <v>N</v>
      </c>
      <c r="H1844" s="18">
        <v>14.4</v>
      </c>
      <c r="I1844" s="14" t="str">
        <f>IFERROR(__xludf.DUMMYFUNCTION("SPARKLINE(H1844,{""charttype"",""bar"";""color1"",""#00CCFF"";""max"",MAX($H$2:$H$2107)})"),"")</f>
        <v/>
      </c>
      <c r="J1844" s="18">
        <v>24.8</v>
      </c>
      <c r="K1844" s="14" t="str">
        <f>IFERROR(__xludf.DUMMYFUNCTION("SPARKLINE(J1844,{""charttype"",""bar"";""color1"",""#FF0000"";""max"",MAX($J$2:$J$2107)})"),"")</f>
        <v/>
      </c>
      <c r="L1844" s="18">
        <v>24.4</v>
      </c>
      <c r="M1844" s="18" t="str">
        <f>IFERROR(__xludf.DUMMYFUNCTION("SPARKLINE(L1844,{""charttype"",""bar"";""color1"",""#FF9900"";""max"",MAX($L$2:$L$2107)})"),"")</f>
        <v/>
      </c>
      <c r="N1844" s="18">
        <v>0.0</v>
      </c>
      <c r="O1844" s="14" t="str">
        <f>IFERROR(__xludf.DUMMYFUNCTION("SPARKLINE(N1844,{""charttype"",""bar"";""color1"",""#0066CC"";""max"",MAX($N$2:$N$2107)})"),"")</f>
        <v/>
      </c>
      <c r="P1844" s="16">
        <v>108108.2</v>
      </c>
      <c r="Q1844" s="19">
        <v>39.50076</v>
      </c>
      <c r="R1844" s="21">
        <f t="shared" si="5"/>
        <v>4270356.062</v>
      </c>
    </row>
    <row r="1845">
      <c r="A1845" s="6">
        <v>43848.0</v>
      </c>
      <c r="B1845" s="14" t="str">
        <f t="shared" si="1"/>
        <v>Saturday</v>
      </c>
      <c r="C1845" s="14" t="str">
        <f t="shared" si="2"/>
        <v>January</v>
      </c>
      <c r="D1845" s="15" t="str">
        <f t="shared" si="3"/>
        <v>2020</v>
      </c>
      <c r="E1845" s="16">
        <f t="shared" si="4"/>
        <v>3</v>
      </c>
      <c r="F1845" s="14" t="str">
        <f>VLOOKUP(A1845,'_Holidays'!A1845:B3950,2,FALSE)</f>
        <v>N</v>
      </c>
      <c r="G1845" s="17" t="str">
        <f>VLOOKUP(A1845,'_Holidays'!A1845:C3950,3,FALSE)</f>
        <v>N</v>
      </c>
      <c r="H1845" s="18">
        <v>13.9</v>
      </c>
      <c r="I1845" s="14" t="str">
        <f>IFERROR(__xludf.DUMMYFUNCTION("SPARKLINE(H1845,{""charttype"",""bar"";""color1"",""#00CCFF"";""max"",MAX($H$2:$H$2107)})"),"")</f>
        <v/>
      </c>
      <c r="J1845" s="18">
        <v>29.4</v>
      </c>
      <c r="K1845" s="14" t="str">
        <f>IFERROR(__xludf.DUMMYFUNCTION("SPARKLINE(J1845,{""charttype"",""bar"";""color1"",""#FF0000"";""max"",MAX($J$2:$J$2107)})"),"")</f>
        <v/>
      </c>
      <c r="L1845" s="18">
        <v>27.2</v>
      </c>
      <c r="M1845" s="18" t="str">
        <f>IFERROR(__xludf.DUMMYFUNCTION("SPARKLINE(L1845,{""charttype"",""bar"";""color1"",""#FF9900"";""max"",MAX($L$2:$L$2107)})"),"")</f>
        <v/>
      </c>
      <c r="N1845" s="18">
        <v>0.0</v>
      </c>
      <c r="O1845" s="14" t="str">
        <f>IFERROR(__xludf.DUMMYFUNCTION("SPARKLINE(N1845,{""charttype"",""bar"";""color1"",""#0066CC"";""max"",MAX($N$2:$N$2107)})"),"")</f>
        <v/>
      </c>
      <c r="P1845" s="16">
        <v>105946.3</v>
      </c>
      <c r="Q1845" s="19">
        <v>52.05316</v>
      </c>
      <c r="R1845" s="21">
        <f t="shared" si="5"/>
        <v>5514839.705</v>
      </c>
    </row>
    <row r="1846">
      <c r="A1846" s="6">
        <v>43849.0</v>
      </c>
      <c r="B1846" s="14" t="str">
        <f t="shared" si="1"/>
        <v>Sunday</v>
      </c>
      <c r="C1846" s="14" t="str">
        <f t="shared" si="2"/>
        <v>January</v>
      </c>
      <c r="D1846" s="15" t="str">
        <f t="shared" si="3"/>
        <v>2020</v>
      </c>
      <c r="E1846" s="16">
        <f t="shared" si="4"/>
        <v>4</v>
      </c>
      <c r="F1846" s="14" t="str">
        <f>VLOOKUP(A1846,'_Holidays'!A1846:B3951,2,FALSE)</f>
        <v>N</v>
      </c>
      <c r="G1846" s="17" t="str">
        <f>VLOOKUP(A1846,'_Holidays'!A1846:C3951,3,FALSE)</f>
        <v>N</v>
      </c>
      <c r="H1846" s="18">
        <v>17.5</v>
      </c>
      <c r="I1846" s="14" t="str">
        <f>IFERROR(__xludf.DUMMYFUNCTION("SPARKLINE(H1846,{""charttype"",""bar"";""color1"",""#00CCFF"";""max"",MAX($H$2:$H$2107)})"),"")</f>
        <v/>
      </c>
      <c r="J1846" s="18">
        <v>25.5</v>
      </c>
      <c r="K1846" s="14" t="str">
        <f>IFERROR(__xludf.DUMMYFUNCTION("SPARKLINE(J1846,{""charttype"",""bar"";""color1"",""#FF0000"";""max"",MAX($J$2:$J$2107)})"),"")</f>
        <v/>
      </c>
      <c r="L1846" s="18">
        <v>23.9</v>
      </c>
      <c r="M1846" s="18" t="str">
        <f>IFERROR(__xludf.DUMMYFUNCTION("SPARKLINE(L1846,{""charttype"",""bar"";""color1"",""#FF9900"";""max"",MAX($L$2:$L$2107)})"),"")</f>
        <v/>
      </c>
      <c r="N1846" s="18">
        <v>0.0</v>
      </c>
      <c r="O1846" s="14" t="str">
        <f>IFERROR(__xludf.DUMMYFUNCTION("SPARKLINE(N1846,{""charttype"",""bar"";""color1"",""#0066CC"";""max"",MAX($N$2:$N$2107)})"),"")</f>
        <v/>
      </c>
      <c r="P1846" s="16">
        <v>106921.6</v>
      </c>
      <c r="Q1846" s="19">
        <v>60.34706</v>
      </c>
      <c r="R1846" s="21">
        <f t="shared" si="5"/>
        <v>6452404.21</v>
      </c>
    </row>
    <row r="1847">
      <c r="A1847" s="6">
        <v>43850.0</v>
      </c>
      <c r="B1847" s="14" t="str">
        <f t="shared" si="1"/>
        <v>Monday</v>
      </c>
      <c r="C1847" s="14" t="str">
        <f t="shared" si="2"/>
        <v>January</v>
      </c>
      <c r="D1847" s="15" t="str">
        <f t="shared" si="3"/>
        <v>2020</v>
      </c>
      <c r="E1847" s="16">
        <f t="shared" si="4"/>
        <v>4</v>
      </c>
      <c r="F1847" s="14" t="str">
        <f>VLOOKUP(A1847,'_Holidays'!A1847:B3952,2,FALSE)</f>
        <v>N</v>
      </c>
      <c r="G1847" s="17" t="str">
        <f>VLOOKUP(A1847,'_Holidays'!A1847:C3952,3,FALSE)</f>
        <v>N</v>
      </c>
      <c r="H1847" s="18">
        <v>19.1</v>
      </c>
      <c r="I1847" s="14" t="str">
        <f>IFERROR(__xludf.DUMMYFUNCTION("SPARKLINE(H1847,{""charttype"",""bar"";""color1"",""#00CCFF"";""max"",MAX($H$2:$H$2107)})"),"")</f>
        <v/>
      </c>
      <c r="J1847" s="18">
        <v>21.8</v>
      </c>
      <c r="K1847" s="14" t="str">
        <f>IFERROR(__xludf.DUMMYFUNCTION("SPARKLINE(J1847,{""charttype"",""bar"";""color1"",""#FF0000"";""max"",MAX($J$2:$J$2107)})"),"")</f>
        <v/>
      </c>
      <c r="L1847" s="18">
        <v>8.8</v>
      </c>
      <c r="M1847" s="18" t="str">
        <f>IFERROR(__xludf.DUMMYFUNCTION("SPARKLINE(L1847,{""charttype"",""bar"";""color1"",""#FF9900"";""max"",MAX($L$2:$L$2107)})"),"")</f>
        <v/>
      </c>
      <c r="N1847" s="18">
        <v>0.4</v>
      </c>
      <c r="O1847" s="14" t="str">
        <f>IFERROR(__xludf.DUMMYFUNCTION("SPARKLINE(N1847,{""charttype"",""bar"";""color1"",""#0066CC"";""max"",MAX($N$2:$N$2107)})"),"")</f>
        <v/>
      </c>
      <c r="P1847" s="16">
        <v>116291.5</v>
      </c>
      <c r="Q1847" s="19">
        <v>45.35934</v>
      </c>
      <c r="R1847" s="21">
        <f t="shared" si="5"/>
        <v>5274905.688</v>
      </c>
    </row>
    <row r="1848">
      <c r="A1848" s="6">
        <v>43851.0</v>
      </c>
      <c r="B1848" s="14" t="str">
        <f t="shared" si="1"/>
        <v>Tuesday</v>
      </c>
      <c r="C1848" s="14" t="str">
        <f t="shared" si="2"/>
        <v>January</v>
      </c>
      <c r="D1848" s="15" t="str">
        <f t="shared" si="3"/>
        <v>2020</v>
      </c>
      <c r="E1848" s="16">
        <f t="shared" si="4"/>
        <v>4</v>
      </c>
      <c r="F1848" s="14" t="str">
        <f>VLOOKUP(A1848,'_Holidays'!A1848:B3953,2,FALSE)</f>
        <v>N</v>
      </c>
      <c r="G1848" s="17" t="str">
        <f>VLOOKUP(A1848,'_Holidays'!A1848:C3953,3,FALSE)</f>
        <v>N</v>
      </c>
      <c r="H1848" s="18">
        <v>14.8</v>
      </c>
      <c r="I1848" s="14" t="str">
        <f>IFERROR(__xludf.DUMMYFUNCTION("SPARKLINE(H1848,{""charttype"",""bar"";""color1"",""#00CCFF"";""max"",MAX($H$2:$H$2107)})"),"")</f>
        <v/>
      </c>
      <c r="J1848" s="18">
        <v>23.5</v>
      </c>
      <c r="K1848" s="14" t="str">
        <f>IFERROR(__xludf.DUMMYFUNCTION("SPARKLINE(J1848,{""charttype"",""bar"";""color1"",""#FF0000"";""max"",MAX($J$2:$J$2107)})"),"")</f>
        <v/>
      </c>
      <c r="L1848" s="18">
        <v>28.4</v>
      </c>
      <c r="M1848" s="18" t="str">
        <f>IFERROR(__xludf.DUMMYFUNCTION("SPARKLINE(L1848,{""charttype"",""bar"";""color1"",""#FF9900"";""max"",MAX($L$2:$L$2107)})"),"")</f>
        <v/>
      </c>
      <c r="N1848" s="18">
        <v>44.0</v>
      </c>
      <c r="O1848" s="14" t="str">
        <f>IFERROR(__xludf.DUMMYFUNCTION("SPARKLINE(N1848,{""charttype"",""bar"";""color1"",""#0066CC"";""max"",MAX($N$2:$N$2107)})"),"")</f>
        <v/>
      </c>
      <c r="P1848" s="16">
        <v>112128.2</v>
      </c>
      <c r="Q1848" s="19">
        <v>53.56487</v>
      </c>
      <c r="R1848" s="21">
        <f t="shared" si="5"/>
        <v>6006132.456</v>
      </c>
    </row>
    <row r="1849">
      <c r="A1849" s="6">
        <v>43852.0</v>
      </c>
      <c r="B1849" s="14" t="str">
        <f t="shared" si="1"/>
        <v>Wednesday</v>
      </c>
      <c r="C1849" s="14" t="str">
        <f t="shared" si="2"/>
        <v>January</v>
      </c>
      <c r="D1849" s="15" t="str">
        <f t="shared" si="3"/>
        <v>2020</v>
      </c>
      <c r="E1849" s="16">
        <f t="shared" si="4"/>
        <v>4</v>
      </c>
      <c r="F1849" s="14" t="str">
        <f>VLOOKUP(A1849,'_Holidays'!A1849:B3954,2,FALSE)</f>
        <v>N</v>
      </c>
      <c r="G1849" s="17" t="str">
        <f>VLOOKUP(A1849,'_Holidays'!A1849:C3954,3,FALSE)</f>
        <v>N</v>
      </c>
      <c r="H1849" s="18">
        <v>14.1</v>
      </c>
      <c r="I1849" s="14" t="str">
        <f>IFERROR(__xludf.DUMMYFUNCTION("SPARKLINE(H1849,{""charttype"",""bar"";""color1"",""#00CCFF"";""max"",MAX($H$2:$H$2107)})"),"")</f>
        <v/>
      </c>
      <c r="J1849" s="18">
        <v>31.7</v>
      </c>
      <c r="K1849" s="14" t="str">
        <f>IFERROR(__xludf.DUMMYFUNCTION("SPARKLINE(J1849,{""charttype"",""bar"";""color1"",""#FF0000"";""max"",MAX($J$2:$J$2107)})"),"")</f>
        <v/>
      </c>
      <c r="L1849" s="18">
        <v>12.4</v>
      </c>
      <c r="M1849" s="18" t="str">
        <f>IFERROR(__xludf.DUMMYFUNCTION("SPARKLINE(L1849,{""charttype"",""bar"";""color1"",""#FF9900"";""max"",MAX($L$2:$L$2107)})"),"")</f>
        <v/>
      </c>
      <c r="N1849" s="18">
        <v>0.0</v>
      </c>
      <c r="O1849" s="14" t="str">
        <f>IFERROR(__xludf.DUMMYFUNCTION("SPARKLINE(N1849,{""charttype"",""bar"";""color1"",""#0066CC"";""max"",MAX($N$2:$N$2107)})"),"")</f>
        <v/>
      </c>
      <c r="P1849" s="16">
        <v>119287.2</v>
      </c>
      <c r="Q1849" s="19">
        <v>45.15569</v>
      </c>
      <c r="R1849" s="21">
        <f t="shared" si="5"/>
        <v>5386495.824</v>
      </c>
    </row>
    <row r="1850">
      <c r="A1850" s="6">
        <v>43853.0</v>
      </c>
      <c r="B1850" s="14" t="str">
        <f t="shared" si="1"/>
        <v>Thursday</v>
      </c>
      <c r="C1850" s="14" t="str">
        <f t="shared" si="2"/>
        <v>January</v>
      </c>
      <c r="D1850" s="15" t="str">
        <f t="shared" si="3"/>
        <v>2020</v>
      </c>
      <c r="E1850" s="16">
        <f t="shared" si="4"/>
        <v>4</v>
      </c>
      <c r="F1850" s="14" t="str">
        <f>VLOOKUP(A1850,'_Holidays'!A1850:B3955,2,FALSE)</f>
        <v>N</v>
      </c>
      <c r="G1850" s="17" t="str">
        <f>VLOOKUP(A1850,'_Holidays'!A1850:C3955,3,FALSE)</f>
        <v>N</v>
      </c>
      <c r="H1850" s="18">
        <v>12.9</v>
      </c>
      <c r="I1850" s="14" t="str">
        <f>IFERROR(__xludf.DUMMYFUNCTION("SPARKLINE(H1850,{""charttype"",""bar"";""color1"",""#00CCFF"";""max"",MAX($H$2:$H$2107)})"),"")</f>
        <v/>
      </c>
      <c r="J1850" s="18">
        <v>22.6</v>
      </c>
      <c r="K1850" s="14" t="str">
        <f>IFERROR(__xludf.DUMMYFUNCTION("SPARKLINE(J1850,{""charttype"",""bar"";""color1"",""#FF0000"";""max"",MAX($J$2:$J$2107)})"),"")</f>
        <v/>
      </c>
      <c r="L1850" s="18">
        <v>13.4</v>
      </c>
      <c r="M1850" s="18" t="str">
        <f>IFERROR(__xludf.DUMMYFUNCTION("SPARKLINE(L1850,{""charttype"",""bar"";""color1"",""#FF9900"";""max"",MAX($L$2:$L$2107)})"),"")</f>
        <v/>
      </c>
      <c r="N1850" s="18">
        <v>22.8</v>
      </c>
      <c r="O1850" s="14" t="str">
        <f>IFERROR(__xludf.DUMMYFUNCTION("SPARKLINE(N1850,{""charttype"",""bar"";""color1"",""#0066CC"";""max"",MAX($N$2:$N$2107)})"),"")</f>
        <v/>
      </c>
      <c r="P1850" s="16">
        <v>112254.8</v>
      </c>
      <c r="Q1850" s="19">
        <v>-1.76142</v>
      </c>
      <c r="R1850" s="21">
        <f t="shared" si="5"/>
        <v>-197727.8498</v>
      </c>
    </row>
    <row r="1851">
      <c r="A1851" s="6">
        <v>43854.0</v>
      </c>
      <c r="B1851" s="14" t="str">
        <f t="shared" si="1"/>
        <v>Friday</v>
      </c>
      <c r="C1851" s="14" t="str">
        <f t="shared" si="2"/>
        <v>January</v>
      </c>
      <c r="D1851" s="15" t="str">
        <f t="shared" si="3"/>
        <v>2020</v>
      </c>
      <c r="E1851" s="16">
        <f t="shared" si="4"/>
        <v>4</v>
      </c>
      <c r="F1851" s="14" t="str">
        <f>VLOOKUP(A1851,'_Holidays'!A1851:B3956,2,FALSE)</f>
        <v>N</v>
      </c>
      <c r="G1851" s="17" t="str">
        <f>VLOOKUP(A1851,'_Holidays'!A1851:C3956,3,FALSE)</f>
        <v>N</v>
      </c>
      <c r="H1851" s="18">
        <v>11.7</v>
      </c>
      <c r="I1851" s="14" t="str">
        <f>IFERROR(__xludf.DUMMYFUNCTION("SPARKLINE(H1851,{""charttype"",""bar"";""color1"",""#00CCFF"";""max"",MAX($H$2:$H$2107)})"),"")</f>
        <v/>
      </c>
      <c r="J1851" s="18">
        <v>24.1</v>
      </c>
      <c r="K1851" s="14" t="str">
        <f>IFERROR(__xludf.DUMMYFUNCTION("SPARKLINE(J1851,{""charttype"",""bar"";""color1"",""#FF0000"";""max"",MAX($J$2:$J$2107)})"),"")</f>
        <v/>
      </c>
      <c r="L1851" s="18">
        <v>20.6</v>
      </c>
      <c r="M1851" s="18" t="str">
        <f>IFERROR(__xludf.DUMMYFUNCTION("SPARKLINE(L1851,{""charttype"",""bar"";""color1"",""#FF9900"";""max"",MAX($L$2:$L$2107)})"),"")</f>
        <v/>
      </c>
      <c r="N1851" s="18">
        <v>1.2</v>
      </c>
      <c r="O1851" s="14" t="str">
        <f>IFERROR(__xludf.DUMMYFUNCTION("SPARKLINE(N1851,{""charttype"",""bar"";""color1"",""#0066CC"";""max"",MAX($N$2:$N$2107)})"),"")</f>
        <v/>
      </c>
      <c r="P1851" s="16">
        <v>109316.4</v>
      </c>
      <c r="Q1851" s="19">
        <v>49.47943</v>
      </c>
      <c r="R1851" s="21">
        <f t="shared" si="5"/>
        <v>5408913.162</v>
      </c>
    </row>
    <row r="1852">
      <c r="A1852" s="6">
        <v>43855.0</v>
      </c>
      <c r="B1852" s="14" t="str">
        <f t="shared" si="1"/>
        <v>Saturday</v>
      </c>
      <c r="C1852" s="14" t="str">
        <f t="shared" si="2"/>
        <v>January</v>
      </c>
      <c r="D1852" s="15" t="str">
        <f t="shared" si="3"/>
        <v>2020</v>
      </c>
      <c r="E1852" s="16">
        <f t="shared" si="4"/>
        <v>4</v>
      </c>
      <c r="F1852" s="14" t="str">
        <f>VLOOKUP(A1852,'_Holidays'!A1852:B3957,2,FALSE)</f>
        <v>N</v>
      </c>
      <c r="G1852" s="17" t="str">
        <f>VLOOKUP(A1852,'_Holidays'!A1852:C3957,3,FALSE)</f>
        <v>N</v>
      </c>
      <c r="H1852" s="18">
        <v>13.0</v>
      </c>
      <c r="I1852" s="14" t="str">
        <f>IFERROR(__xludf.DUMMYFUNCTION("SPARKLINE(H1852,{""charttype"",""bar"";""color1"",""#00CCFF"";""max"",MAX($H$2:$H$2107)})"),"")</f>
        <v/>
      </c>
      <c r="J1852" s="18">
        <v>27.4</v>
      </c>
      <c r="K1852" s="14" t="str">
        <f>IFERROR(__xludf.DUMMYFUNCTION("SPARKLINE(J1852,{""charttype"",""bar"";""color1"",""#FF0000"";""max"",MAX($J$2:$J$2107)})"),"")</f>
        <v/>
      </c>
      <c r="L1852" s="18">
        <v>30.0</v>
      </c>
      <c r="M1852" s="18" t="str">
        <f>IFERROR(__xludf.DUMMYFUNCTION("SPARKLINE(L1852,{""charttype"",""bar"";""color1"",""#FF9900"";""max"",MAX($L$2:$L$2107)})"),"")</f>
        <v/>
      </c>
      <c r="N1852" s="18">
        <v>0.0</v>
      </c>
      <c r="O1852" s="14" t="str">
        <f>IFERROR(__xludf.DUMMYFUNCTION("SPARKLINE(N1852,{""charttype"",""bar"";""color1"",""#0066CC"";""max"",MAX($N$2:$N$2107)})"),"")</f>
        <v/>
      </c>
      <c r="P1852" s="16">
        <v>102445.9</v>
      </c>
      <c r="Q1852" s="19">
        <v>50.13282</v>
      </c>
      <c r="R1852" s="21">
        <f t="shared" si="5"/>
        <v>5135901.864</v>
      </c>
    </row>
    <row r="1853">
      <c r="A1853" s="6">
        <v>43856.0</v>
      </c>
      <c r="B1853" s="14" t="str">
        <f t="shared" si="1"/>
        <v>Sunday</v>
      </c>
      <c r="C1853" s="14" t="str">
        <f t="shared" si="2"/>
        <v>January</v>
      </c>
      <c r="D1853" s="15" t="str">
        <f t="shared" si="3"/>
        <v>2020</v>
      </c>
      <c r="E1853" s="16">
        <f t="shared" si="4"/>
        <v>5</v>
      </c>
      <c r="F1853" s="14" t="str">
        <f>VLOOKUP(A1853,'_Holidays'!A1853:B3958,2,FALSE)</f>
        <v>N</v>
      </c>
      <c r="G1853" s="17" t="str">
        <f>VLOOKUP(A1853,'_Holidays'!A1853:C3958,3,FALSE)</f>
        <v>Y</v>
      </c>
      <c r="H1853" s="18">
        <v>15.8</v>
      </c>
      <c r="I1853" s="14" t="str">
        <f>IFERROR(__xludf.DUMMYFUNCTION("SPARKLINE(H1853,{""charttype"",""bar"";""color1"",""#00CCFF"";""max"",MAX($H$2:$H$2107)})"),"")</f>
        <v/>
      </c>
      <c r="J1853" s="18">
        <v>23.6</v>
      </c>
      <c r="K1853" s="14" t="str">
        <f>IFERROR(__xludf.DUMMYFUNCTION("SPARKLINE(J1853,{""charttype"",""bar"";""color1"",""#FF0000"";""max"",MAX($J$2:$J$2107)})"),"")</f>
        <v/>
      </c>
      <c r="L1853" s="18">
        <v>24.0</v>
      </c>
      <c r="M1853" s="18" t="str">
        <f>IFERROR(__xludf.DUMMYFUNCTION("SPARKLINE(L1853,{""charttype"",""bar"";""color1"",""#FF9900"";""max"",MAX($L$2:$L$2107)})"),"")</f>
        <v/>
      </c>
      <c r="N1853" s="18">
        <v>0.0</v>
      </c>
      <c r="O1853" s="14" t="str">
        <f>IFERROR(__xludf.DUMMYFUNCTION("SPARKLINE(N1853,{""charttype"",""bar"";""color1"",""#0066CC"";""max"",MAX($N$2:$N$2107)})"),"")</f>
        <v/>
      </c>
      <c r="P1853" s="16">
        <v>101233.2</v>
      </c>
      <c r="Q1853" s="19">
        <v>51.41503</v>
      </c>
      <c r="R1853" s="21">
        <f t="shared" si="5"/>
        <v>5204908.015</v>
      </c>
    </row>
    <row r="1854">
      <c r="A1854" s="6">
        <v>43857.0</v>
      </c>
      <c r="B1854" s="14" t="str">
        <f t="shared" si="1"/>
        <v>Monday</v>
      </c>
      <c r="C1854" s="14" t="str">
        <f t="shared" si="2"/>
        <v>January</v>
      </c>
      <c r="D1854" s="15" t="str">
        <f t="shared" si="3"/>
        <v>2020</v>
      </c>
      <c r="E1854" s="16">
        <f t="shared" si="4"/>
        <v>5</v>
      </c>
      <c r="F1854" s="14" t="str">
        <f>VLOOKUP(A1854,'_Holidays'!A1854:B3959,2,FALSE)</f>
        <v>N</v>
      </c>
      <c r="G1854" s="17" t="str">
        <f>VLOOKUP(A1854,'_Holidays'!A1854:C3959,3,FALSE)</f>
        <v>Y</v>
      </c>
      <c r="H1854" s="18">
        <v>12.8</v>
      </c>
      <c r="I1854" s="14" t="str">
        <f>IFERROR(__xludf.DUMMYFUNCTION("SPARKLINE(H1854,{""charttype"",""bar"";""color1"",""#00CCFF"";""max"",MAX($H$2:$H$2107)})"),"")</f>
        <v/>
      </c>
      <c r="J1854" s="18">
        <v>23.1</v>
      </c>
      <c r="K1854" s="14" t="str">
        <f>IFERROR(__xludf.DUMMYFUNCTION("SPARKLINE(J1854,{""charttype"",""bar"";""color1"",""#FF0000"";""max"",MAX($J$2:$J$2107)})"),"")</f>
        <v/>
      </c>
      <c r="L1854" s="18">
        <v>26.1</v>
      </c>
      <c r="M1854" s="18" t="str">
        <f>IFERROR(__xludf.DUMMYFUNCTION("SPARKLINE(L1854,{""charttype"",""bar"";""color1"",""#FF9900"";""max"",MAX($L$2:$L$2107)})"),"")</f>
        <v/>
      </c>
      <c r="N1854" s="18">
        <v>0.0</v>
      </c>
      <c r="O1854" s="14" t="str">
        <f>IFERROR(__xludf.DUMMYFUNCTION("SPARKLINE(N1854,{""charttype"",""bar"";""color1"",""#0066CC"";""max"",MAX($N$2:$N$2107)})"),"")</f>
        <v/>
      </c>
      <c r="P1854" s="16">
        <v>103134.5</v>
      </c>
      <c r="Q1854" s="19">
        <v>54.45308</v>
      </c>
      <c r="R1854" s="21">
        <f t="shared" si="5"/>
        <v>5615991.179</v>
      </c>
    </row>
    <row r="1855">
      <c r="A1855" s="6">
        <v>43858.0</v>
      </c>
      <c r="B1855" s="14" t="str">
        <f t="shared" si="1"/>
        <v>Tuesday</v>
      </c>
      <c r="C1855" s="14" t="str">
        <f t="shared" si="2"/>
        <v>January</v>
      </c>
      <c r="D1855" s="15" t="str">
        <f t="shared" si="3"/>
        <v>2020</v>
      </c>
      <c r="E1855" s="16">
        <f t="shared" si="4"/>
        <v>5</v>
      </c>
      <c r="F1855" s="14" t="str">
        <f>VLOOKUP(A1855,'_Holidays'!A1855:B3960,2,FALSE)</f>
        <v>N</v>
      </c>
      <c r="G1855" s="17" t="str">
        <f>VLOOKUP(A1855,'_Holidays'!A1855:C3960,3,FALSE)</f>
        <v>N</v>
      </c>
      <c r="H1855" s="18">
        <v>13.6</v>
      </c>
      <c r="I1855" s="14" t="str">
        <f>IFERROR(__xludf.DUMMYFUNCTION("SPARKLINE(H1855,{""charttype"",""bar"";""color1"",""#00CCFF"";""max"",MAX($H$2:$H$2107)})"),"")</f>
        <v/>
      </c>
      <c r="J1855" s="18">
        <v>25.4</v>
      </c>
      <c r="K1855" s="14" t="str">
        <f>IFERROR(__xludf.DUMMYFUNCTION("SPARKLINE(J1855,{""charttype"",""bar"";""color1"",""#FF0000"";""max"",MAX($J$2:$J$2107)})"),"")</f>
        <v/>
      </c>
      <c r="L1855" s="18">
        <v>26.5</v>
      </c>
      <c r="M1855" s="18" t="str">
        <f>IFERROR(__xludf.DUMMYFUNCTION("SPARKLINE(L1855,{""charttype"",""bar"";""color1"",""#FF9900"";""max"",MAX($L$2:$L$2107)})"),"")</f>
        <v/>
      </c>
      <c r="N1855" s="18">
        <v>0.0</v>
      </c>
      <c r="O1855" s="14" t="str">
        <f>IFERROR(__xludf.DUMMYFUNCTION("SPARKLINE(N1855,{""charttype"",""bar"";""color1"",""#0066CC"";""max"",MAX($N$2:$N$2107)})"),"")</f>
        <v/>
      </c>
      <c r="P1855" s="16">
        <v>116190.6</v>
      </c>
      <c r="Q1855" s="19">
        <v>67.17383</v>
      </c>
      <c r="R1855" s="21">
        <f t="shared" si="5"/>
        <v>7804967.612</v>
      </c>
    </row>
    <row r="1856">
      <c r="A1856" s="6">
        <v>43859.0</v>
      </c>
      <c r="B1856" s="14" t="str">
        <f t="shared" si="1"/>
        <v>Wednesday</v>
      </c>
      <c r="C1856" s="14" t="str">
        <f t="shared" si="2"/>
        <v>January</v>
      </c>
      <c r="D1856" s="15" t="str">
        <f t="shared" si="3"/>
        <v>2020</v>
      </c>
      <c r="E1856" s="16">
        <f t="shared" si="4"/>
        <v>5</v>
      </c>
      <c r="F1856" s="14" t="str">
        <f>VLOOKUP(A1856,'_Holidays'!A1856:B3961,2,FALSE)</f>
        <v>N</v>
      </c>
      <c r="G1856" s="17" t="str">
        <f>VLOOKUP(A1856,'_Holidays'!A1856:C3961,3,FALSE)</f>
        <v>N</v>
      </c>
      <c r="H1856" s="18">
        <v>15.2</v>
      </c>
      <c r="I1856" s="14" t="str">
        <f>IFERROR(__xludf.DUMMYFUNCTION("SPARKLINE(H1856,{""charttype"",""bar"";""color1"",""#00CCFF"";""max"",MAX($H$2:$H$2107)})"),"")</f>
        <v/>
      </c>
      <c r="J1856" s="18">
        <v>31.5</v>
      </c>
      <c r="K1856" s="14" t="str">
        <f>IFERROR(__xludf.DUMMYFUNCTION("SPARKLINE(J1856,{""charttype"",""bar"";""color1"",""#FF0000"";""max"",MAX($J$2:$J$2107)})"),"")</f>
        <v/>
      </c>
      <c r="L1856" s="18">
        <v>29.5</v>
      </c>
      <c r="M1856" s="18" t="str">
        <f>IFERROR(__xludf.DUMMYFUNCTION("SPARKLINE(L1856,{""charttype"",""bar"";""color1"",""#FF9900"";""max"",MAX($L$2:$L$2107)})"),"")</f>
        <v/>
      </c>
      <c r="N1856" s="18">
        <v>0.0</v>
      </c>
      <c r="O1856" s="14" t="str">
        <f>IFERROR(__xludf.DUMMYFUNCTION("SPARKLINE(N1856,{""charttype"",""bar"";""color1"",""#0066CC"";""max"",MAX($N$2:$N$2107)})"),"")</f>
        <v/>
      </c>
      <c r="P1856" s="16">
        <v>129812.9</v>
      </c>
      <c r="Q1856" s="19">
        <v>78.27234</v>
      </c>
      <c r="R1856" s="21">
        <f t="shared" si="5"/>
        <v>10160759.45</v>
      </c>
    </row>
    <row r="1857">
      <c r="A1857" s="6">
        <v>43860.0</v>
      </c>
      <c r="B1857" s="14" t="str">
        <f t="shared" si="1"/>
        <v>Thursday</v>
      </c>
      <c r="C1857" s="14" t="str">
        <f t="shared" si="2"/>
        <v>January</v>
      </c>
      <c r="D1857" s="15" t="str">
        <f t="shared" si="3"/>
        <v>2020</v>
      </c>
      <c r="E1857" s="16">
        <f t="shared" si="4"/>
        <v>5</v>
      </c>
      <c r="F1857" s="14" t="str">
        <f>VLOOKUP(A1857,'_Holidays'!A1857:B3962,2,FALSE)</f>
        <v>Y</v>
      </c>
      <c r="G1857" s="17" t="str">
        <f>VLOOKUP(A1857,'_Holidays'!A1857:C3962,3,FALSE)</f>
        <v>N</v>
      </c>
      <c r="H1857" s="18">
        <v>16.4</v>
      </c>
      <c r="I1857" s="14" t="str">
        <f>IFERROR(__xludf.DUMMYFUNCTION("SPARKLINE(H1857,{""charttype"",""bar"";""color1"",""#00CCFF"";""max"",MAX($H$2:$H$2107)})"),"")</f>
        <v/>
      </c>
      <c r="J1857" s="18">
        <v>39.4</v>
      </c>
      <c r="K1857" s="14" t="str">
        <f>IFERROR(__xludf.DUMMYFUNCTION("SPARKLINE(J1857,{""charttype"",""bar"";""color1"",""#FF0000"";""max"",MAX($J$2:$J$2107)})"),"")</f>
        <v/>
      </c>
      <c r="L1857" s="18">
        <v>29.3</v>
      </c>
      <c r="M1857" s="18" t="str">
        <f>IFERROR(__xludf.DUMMYFUNCTION("SPARKLINE(L1857,{""charttype"",""bar"";""color1"",""#FF9900"";""max"",MAX($L$2:$L$2107)})"),"")</f>
        <v/>
      </c>
      <c r="N1857" s="18">
        <v>0.0</v>
      </c>
      <c r="O1857" s="14" t="str">
        <f>IFERROR(__xludf.DUMMYFUNCTION("SPARKLINE(N1857,{""charttype"",""bar"";""color1"",""#0066CC"";""max"",MAX($N$2:$N$2107)})"),"")</f>
        <v/>
      </c>
      <c r="P1857" s="16">
        <v>154816.5</v>
      </c>
      <c r="Q1857" s="19">
        <v>1044.447</v>
      </c>
      <c r="R1857" s="21">
        <f t="shared" si="5"/>
        <v>161697629</v>
      </c>
    </row>
    <row r="1858">
      <c r="A1858" s="6">
        <v>43861.0</v>
      </c>
      <c r="B1858" s="14" t="str">
        <f t="shared" si="1"/>
        <v>Friday</v>
      </c>
      <c r="C1858" s="14" t="str">
        <f t="shared" si="2"/>
        <v>January</v>
      </c>
      <c r="D1858" s="15" t="str">
        <f t="shared" si="3"/>
        <v>2020</v>
      </c>
      <c r="E1858" s="16">
        <f t="shared" si="4"/>
        <v>5</v>
      </c>
      <c r="F1858" s="14" t="str">
        <f>VLOOKUP(A1858,'_Holidays'!A1858:B3963,2,FALSE)</f>
        <v>Y</v>
      </c>
      <c r="G1858" s="17" t="str">
        <f>VLOOKUP(A1858,'_Holidays'!A1858:C3963,3,FALSE)</f>
        <v>N</v>
      </c>
      <c r="H1858" s="18">
        <v>21.5</v>
      </c>
      <c r="I1858" s="14" t="str">
        <f>IFERROR(__xludf.DUMMYFUNCTION("SPARKLINE(H1858,{""charttype"",""bar"";""color1"",""#00CCFF"";""max"",MAX($H$2:$H$2107)})"),"")</f>
        <v/>
      </c>
      <c r="J1858" s="18">
        <v>42.9</v>
      </c>
      <c r="K1858" s="14" t="str">
        <f>IFERROR(__xludf.DUMMYFUNCTION("SPARKLINE(J1858,{""charttype"",""bar"";""color1"",""#FF0000"";""max"",MAX($J$2:$J$2107)})"),"")</f>
        <v/>
      </c>
      <c r="L1858" s="18">
        <v>18.3</v>
      </c>
      <c r="M1858" s="18" t="str">
        <f>IFERROR(__xludf.DUMMYFUNCTION("SPARKLINE(L1858,{""charttype"",""bar"";""color1"",""#FF9900"";""max"",MAX($L$2:$L$2107)})"),"")</f>
        <v/>
      </c>
      <c r="N1858" s="18">
        <v>0.0</v>
      </c>
      <c r="O1858" s="14" t="str">
        <f>IFERROR(__xludf.DUMMYFUNCTION("SPARKLINE(N1858,{""charttype"",""bar"";""color1"",""#0066CC"";""max"",MAX($N$2:$N$2107)})"),"")</f>
        <v/>
      </c>
      <c r="P1858" s="16">
        <v>170653.8</v>
      </c>
      <c r="Q1858" s="19">
        <v>2809.438</v>
      </c>
      <c r="R1858" s="21">
        <f t="shared" si="5"/>
        <v>479441270.6</v>
      </c>
    </row>
    <row r="1859">
      <c r="A1859" s="6">
        <v>43862.0</v>
      </c>
      <c r="B1859" s="14" t="str">
        <f t="shared" si="1"/>
        <v>Saturday</v>
      </c>
      <c r="C1859" s="14" t="str">
        <f t="shared" si="2"/>
        <v>February</v>
      </c>
      <c r="D1859" s="15" t="str">
        <f t="shared" si="3"/>
        <v>2020</v>
      </c>
      <c r="E1859" s="16">
        <f t="shared" si="4"/>
        <v>5</v>
      </c>
      <c r="F1859" s="14" t="str">
        <f>VLOOKUP(A1859,'_Holidays'!A1859:B3964,2,FALSE)</f>
        <v>Y</v>
      </c>
      <c r="G1859" s="17" t="str">
        <f>VLOOKUP(A1859,'_Holidays'!A1859:C3964,3,FALSE)</f>
        <v>N</v>
      </c>
      <c r="H1859" s="18">
        <v>23.5</v>
      </c>
      <c r="I1859" s="14" t="str">
        <f>IFERROR(__xludf.DUMMYFUNCTION("SPARKLINE(H1859,{""charttype"",""bar"";""color1"",""#00CCFF"";""max"",MAX($H$2:$H$2107)})"),"")</f>
        <v/>
      </c>
      <c r="J1859" s="18">
        <v>29.3</v>
      </c>
      <c r="K1859" s="14" t="str">
        <f>IFERROR(__xludf.DUMMYFUNCTION("SPARKLINE(J1859,{""charttype"",""bar"";""color1"",""#FF0000"";""max"",MAX($J$2:$J$2107)})"),"")</f>
        <v/>
      </c>
      <c r="L1859" s="18">
        <v>1.8</v>
      </c>
      <c r="M1859" s="18" t="str">
        <f>IFERROR(__xludf.DUMMYFUNCTION("SPARKLINE(L1859,{""charttype"",""bar"";""color1"",""#FF9900"";""max"",MAX($L$2:$L$2107)})"),"")</f>
        <v/>
      </c>
      <c r="N1859" s="18">
        <v>0.8</v>
      </c>
      <c r="O1859" s="14" t="str">
        <f>IFERROR(__xludf.DUMMYFUNCTION("SPARKLINE(N1859,{""charttype"",""bar"";""color1"",""#0066CC"";""max"",MAX($N$2:$N$2107)})"),"")</f>
        <v/>
      </c>
      <c r="P1859" s="16">
        <v>131856.3</v>
      </c>
      <c r="Q1859" s="19">
        <v>86.90861</v>
      </c>
      <c r="R1859" s="21">
        <f t="shared" si="5"/>
        <v>11459447.75</v>
      </c>
    </row>
    <row r="1860">
      <c r="A1860" s="6">
        <v>43863.0</v>
      </c>
      <c r="B1860" s="14" t="str">
        <f t="shared" si="1"/>
        <v>Sunday</v>
      </c>
      <c r="C1860" s="14" t="str">
        <f t="shared" si="2"/>
        <v>February</v>
      </c>
      <c r="D1860" s="15" t="str">
        <f t="shared" si="3"/>
        <v>2020</v>
      </c>
      <c r="E1860" s="16">
        <f t="shared" si="4"/>
        <v>6</v>
      </c>
      <c r="F1860" s="14" t="str">
        <f>VLOOKUP(A1860,'_Holidays'!A1860:B3965,2,FALSE)</f>
        <v>Y</v>
      </c>
      <c r="G1860" s="17" t="str">
        <f>VLOOKUP(A1860,'_Holidays'!A1860:C3965,3,FALSE)</f>
        <v>N</v>
      </c>
      <c r="H1860" s="18">
        <v>14.2</v>
      </c>
      <c r="I1860" s="14" t="str">
        <f>IFERROR(__xludf.DUMMYFUNCTION("SPARKLINE(H1860,{""charttype"",""bar"";""color1"",""#00CCFF"";""max"",MAX($H$2:$H$2107)})"),"")</f>
        <v/>
      </c>
      <c r="J1860" s="18">
        <v>25.1</v>
      </c>
      <c r="K1860" s="14" t="str">
        <f>IFERROR(__xludf.DUMMYFUNCTION("SPARKLINE(J1860,{""charttype"",""bar"";""color1"",""#FF0000"";""max"",MAX($J$2:$J$2107)})"),"")</f>
        <v/>
      </c>
      <c r="L1860" s="18">
        <v>21.0</v>
      </c>
      <c r="M1860" s="18" t="str">
        <f>IFERROR(__xludf.DUMMYFUNCTION("SPARKLINE(L1860,{""charttype"",""bar"";""color1"",""#FF9900"";""max"",MAX($L$2:$L$2107)})"),"")</f>
        <v/>
      </c>
      <c r="N1860" s="18">
        <v>14.8</v>
      </c>
      <c r="O1860" s="14" t="str">
        <f>IFERROR(__xludf.DUMMYFUNCTION("SPARKLINE(N1860,{""charttype"",""bar"";""color1"",""#0066CC"";""max"",MAX($N$2:$N$2107)})"),"")</f>
        <v/>
      </c>
      <c r="P1860" s="16">
        <v>97609.06</v>
      </c>
      <c r="Q1860" s="19">
        <v>14.23564</v>
      </c>
      <c r="R1860" s="21">
        <f t="shared" si="5"/>
        <v>1389527.439</v>
      </c>
    </row>
    <row r="1861">
      <c r="A1861" s="6">
        <v>43864.0</v>
      </c>
      <c r="B1861" s="14" t="str">
        <f t="shared" si="1"/>
        <v>Monday</v>
      </c>
      <c r="C1861" s="14" t="str">
        <f t="shared" si="2"/>
        <v>February</v>
      </c>
      <c r="D1861" s="15" t="str">
        <f t="shared" si="3"/>
        <v>2020</v>
      </c>
      <c r="E1861" s="16">
        <f t="shared" si="4"/>
        <v>6</v>
      </c>
      <c r="F1861" s="14" t="str">
        <f>VLOOKUP(A1861,'_Holidays'!A1861:B3966,2,FALSE)</f>
        <v>Y</v>
      </c>
      <c r="G1861" s="17" t="str">
        <f>VLOOKUP(A1861,'_Holidays'!A1861:C3966,3,FALSE)</f>
        <v>N</v>
      </c>
      <c r="H1861" s="18">
        <v>13.2</v>
      </c>
      <c r="I1861" s="14" t="str">
        <f>IFERROR(__xludf.DUMMYFUNCTION("SPARKLINE(H1861,{""charttype"",""bar"";""color1"",""#00CCFF"";""max"",MAX($H$2:$H$2107)})"),"")</f>
        <v/>
      </c>
      <c r="J1861" s="18">
        <v>17.7</v>
      </c>
      <c r="K1861" s="14" t="str">
        <f>IFERROR(__xludf.DUMMYFUNCTION("SPARKLINE(J1861,{""charttype"",""bar"";""color1"",""#FF0000"";""max"",MAX($J$2:$J$2107)})"),"")</f>
        <v/>
      </c>
      <c r="L1861" s="18">
        <v>22.7</v>
      </c>
      <c r="M1861" s="18" t="str">
        <f>IFERROR(__xludf.DUMMYFUNCTION("SPARKLINE(L1861,{""charttype"",""bar"";""color1"",""#FF9900"";""max"",MAX($L$2:$L$2107)})"),"")</f>
        <v/>
      </c>
      <c r="N1861" s="18">
        <v>0.0</v>
      </c>
      <c r="O1861" s="14" t="str">
        <f>IFERROR(__xludf.DUMMYFUNCTION("SPARKLINE(N1861,{""charttype"",""bar"";""color1"",""#0066CC"";""max"",MAX($N$2:$N$2107)})"),"")</f>
        <v/>
      </c>
      <c r="P1861" s="16">
        <v>105004.9</v>
      </c>
      <c r="Q1861" s="19">
        <v>15.31077</v>
      </c>
      <c r="R1861" s="21">
        <f t="shared" si="5"/>
        <v>1607705.873</v>
      </c>
    </row>
    <row r="1862">
      <c r="A1862" s="6">
        <v>43865.0</v>
      </c>
      <c r="B1862" s="14" t="str">
        <f t="shared" si="1"/>
        <v>Tuesday</v>
      </c>
      <c r="C1862" s="14" t="str">
        <f t="shared" si="2"/>
        <v>February</v>
      </c>
      <c r="D1862" s="15" t="str">
        <f t="shared" si="3"/>
        <v>2020</v>
      </c>
      <c r="E1862" s="16">
        <f t="shared" si="4"/>
        <v>6</v>
      </c>
      <c r="F1862" s="14" t="str">
        <f>VLOOKUP(A1862,'_Holidays'!A1862:B3967,2,FALSE)</f>
        <v>Y</v>
      </c>
      <c r="G1862" s="17" t="str">
        <f>VLOOKUP(A1862,'_Holidays'!A1862:C3967,3,FALSE)</f>
        <v>N</v>
      </c>
      <c r="H1862" s="18">
        <v>11.3</v>
      </c>
      <c r="I1862" s="14" t="str">
        <f>IFERROR(__xludf.DUMMYFUNCTION("SPARKLINE(H1862,{""charttype"",""bar"";""color1"",""#00CCFF"";""max"",MAX($H$2:$H$2107)})"),"")</f>
        <v/>
      </c>
      <c r="J1862" s="18">
        <v>19.7</v>
      </c>
      <c r="K1862" s="14" t="str">
        <f>IFERROR(__xludf.DUMMYFUNCTION("SPARKLINE(J1862,{""charttype"",""bar"";""color1"",""#FF0000"";""max"",MAX($J$2:$J$2107)})"),"")</f>
        <v/>
      </c>
      <c r="L1862" s="18">
        <v>28.6</v>
      </c>
      <c r="M1862" s="18" t="str">
        <f>IFERROR(__xludf.DUMMYFUNCTION("SPARKLINE(L1862,{""charttype"",""bar"";""color1"",""#FF9900"";""max"",MAX($L$2:$L$2107)})"),"")</f>
        <v/>
      </c>
      <c r="N1862" s="18">
        <v>0.0</v>
      </c>
      <c r="O1862" s="14" t="str">
        <f>IFERROR(__xludf.DUMMYFUNCTION("SPARKLINE(N1862,{""charttype"",""bar"";""color1"",""#0066CC"";""max"",MAX($N$2:$N$2107)})"),"")</f>
        <v/>
      </c>
      <c r="P1862" s="16">
        <v>107034.1</v>
      </c>
      <c r="Q1862" s="19">
        <v>25.21209</v>
      </c>
      <c r="R1862" s="21">
        <f t="shared" si="5"/>
        <v>2698553.362</v>
      </c>
    </row>
    <row r="1863">
      <c r="A1863" s="6">
        <v>43866.0</v>
      </c>
      <c r="B1863" s="14" t="str">
        <f t="shared" si="1"/>
        <v>Wednesday</v>
      </c>
      <c r="C1863" s="14" t="str">
        <f t="shared" si="2"/>
        <v>February</v>
      </c>
      <c r="D1863" s="15" t="str">
        <f t="shared" si="3"/>
        <v>2020</v>
      </c>
      <c r="E1863" s="16">
        <f t="shared" si="4"/>
        <v>6</v>
      </c>
      <c r="F1863" s="14" t="str">
        <f>VLOOKUP(A1863,'_Holidays'!A1863:B3968,2,FALSE)</f>
        <v>Y</v>
      </c>
      <c r="G1863" s="17" t="str">
        <f>VLOOKUP(A1863,'_Holidays'!A1863:C3968,3,FALSE)</f>
        <v>N</v>
      </c>
      <c r="H1863" s="18">
        <v>10.8</v>
      </c>
      <c r="I1863" s="14" t="str">
        <f>IFERROR(__xludf.DUMMYFUNCTION("SPARKLINE(H1863,{""charttype"",""bar"";""color1"",""#00CCFF"";""max"",MAX($H$2:$H$2107)})"),"")</f>
        <v/>
      </c>
      <c r="J1863" s="18">
        <v>20.1</v>
      </c>
      <c r="K1863" s="14" t="str">
        <f>IFERROR(__xludf.DUMMYFUNCTION("SPARKLINE(J1863,{""charttype"",""bar"";""color1"",""#FF0000"";""max"",MAX($J$2:$J$2107)})"),"")</f>
        <v/>
      </c>
      <c r="L1863" s="18">
        <v>27.1</v>
      </c>
      <c r="M1863" s="18" t="str">
        <f>IFERROR(__xludf.DUMMYFUNCTION("SPARKLINE(L1863,{""charttype"",""bar"";""color1"",""#FF9900"";""max"",MAX($L$2:$L$2107)})"),"")</f>
        <v/>
      </c>
      <c r="N1863" s="18">
        <v>0.0</v>
      </c>
      <c r="O1863" s="14" t="str">
        <f>IFERROR(__xludf.DUMMYFUNCTION("SPARKLINE(N1863,{""charttype"",""bar"";""color1"",""#0066CC"";""max"",MAX($N$2:$N$2107)})"),"")</f>
        <v/>
      </c>
      <c r="P1863" s="16">
        <v>108988.4</v>
      </c>
      <c r="Q1863" s="19">
        <v>42.11688</v>
      </c>
      <c r="R1863" s="21">
        <f t="shared" si="5"/>
        <v>4590251.364</v>
      </c>
    </row>
    <row r="1864">
      <c r="A1864" s="6">
        <v>43867.0</v>
      </c>
      <c r="B1864" s="14" t="str">
        <f t="shared" si="1"/>
        <v>Thursday</v>
      </c>
      <c r="C1864" s="14" t="str">
        <f t="shared" si="2"/>
        <v>February</v>
      </c>
      <c r="D1864" s="15" t="str">
        <f t="shared" si="3"/>
        <v>2020</v>
      </c>
      <c r="E1864" s="16">
        <f t="shared" si="4"/>
        <v>6</v>
      </c>
      <c r="F1864" s="14" t="str">
        <f>VLOOKUP(A1864,'_Holidays'!A1864:B3969,2,FALSE)</f>
        <v>Y</v>
      </c>
      <c r="G1864" s="17" t="str">
        <f>VLOOKUP(A1864,'_Holidays'!A1864:C3969,3,FALSE)</f>
        <v>N</v>
      </c>
      <c r="H1864" s="18">
        <v>13.7</v>
      </c>
      <c r="I1864" s="14" t="str">
        <f>IFERROR(__xludf.DUMMYFUNCTION("SPARKLINE(H1864,{""charttype"",""bar"";""color1"",""#00CCFF"";""max"",MAX($H$2:$H$2107)})"),"")</f>
        <v/>
      </c>
      <c r="J1864" s="18">
        <v>25.5</v>
      </c>
      <c r="K1864" s="14" t="str">
        <f>IFERROR(__xludf.DUMMYFUNCTION("SPARKLINE(J1864,{""charttype"",""bar"";""color1"",""#FF0000"";""max"",MAX($J$2:$J$2107)})"),"")</f>
        <v/>
      </c>
      <c r="L1864" s="18">
        <v>25.0</v>
      </c>
      <c r="M1864" s="18" t="str">
        <f>IFERROR(__xludf.DUMMYFUNCTION("SPARKLINE(L1864,{""charttype"",""bar"";""color1"",""#FF9900"";""max"",MAX($L$2:$L$2107)})"),"")</f>
        <v/>
      </c>
      <c r="N1864" s="18">
        <v>0.0</v>
      </c>
      <c r="O1864" s="14" t="str">
        <f>IFERROR(__xludf.DUMMYFUNCTION("SPARKLINE(N1864,{""charttype"",""bar"";""color1"",""#0066CC"";""max"",MAX($N$2:$N$2107)})"),"")</f>
        <v/>
      </c>
      <c r="P1864" s="16">
        <v>120569.5</v>
      </c>
      <c r="Q1864" s="19">
        <v>42.76603</v>
      </c>
      <c r="R1864" s="21">
        <f t="shared" si="5"/>
        <v>5156278.854</v>
      </c>
    </row>
    <row r="1865">
      <c r="A1865" s="6">
        <v>43868.0</v>
      </c>
      <c r="B1865" s="14" t="str">
        <f t="shared" si="1"/>
        <v>Friday</v>
      </c>
      <c r="C1865" s="14" t="str">
        <f t="shared" si="2"/>
        <v>February</v>
      </c>
      <c r="D1865" s="15" t="str">
        <f t="shared" si="3"/>
        <v>2020</v>
      </c>
      <c r="E1865" s="16">
        <f t="shared" si="4"/>
        <v>6</v>
      </c>
      <c r="F1865" s="14" t="str">
        <f>VLOOKUP(A1865,'_Holidays'!A1865:B3970,2,FALSE)</f>
        <v>Y</v>
      </c>
      <c r="G1865" s="17" t="str">
        <f>VLOOKUP(A1865,'_Holidays'!A1865:C3970,3,FALSE)</f>
        <v>N</v>
      </c>
      <c r="H1865" s="18">
        <v>16.5</v>
      </c>
      <c r="I1865" s="14" t="str">
        <f>IFERROR(__xludf.DUMMYFUNCTION("SPARKLINE(H1865,{""charttype"",""bar"";""color1"",""#00CCFF"";""max"",MAX($H$2:$H$2107)})"),"")</f>
        <v/>
      </c>
      <c r="J1865" s="18">
        <v>23.2</v>
      </c>
      <c r="K1865" s="14" t="str">
        <f>IFERROR(__xludf.DUMMYFUNCTION("SPARKLINE(J1865,{""charttype"",""bar"";""color1"",""#FF0000"";""max"",MAX($J$2:$J$2107)})"),"")</f>
        <v/>
      </c>
      <c r="L1865" s="18">
        <v>18.4</v>
      </c>
      <c r="M1865" s="18" t="str">
        <f>IFERROR(__xludf.DUMMYFUNCTION("SPARKLINE(L1865,{""charttype"",""bar"";""color1"",""#FF9900"";""max"",MAX($L$2:$L$2107)})"),"")</f>
        <v/>
      </c>
      <c r="N1865" s="18">
        <v>0.0</v>
      </c>
      <c r="O1865" s="14" t="str">
        <f>IFERROR(__xludf.DUMMYFUNCTION("SPARKLINE(N1865,{""charttype"",""bar"";""color1"",""#0066CC"";""max"",MAX($N$2:$N$2107)})"),"")</f>
        <v/>
      </c>
      <c r="P1865" s="16">
        <v>120734.9</v>
      </c>
      <c r="Q1865" s="19">
        <v>45.33243</v>
      </c>
      <c r="R1865" s="21">
        <f t="shared" si="5"/>
        <v>5473206.403</v>
      </c>
    </row>
    <row r="1866">
      <c r="A1866" s="6">
        <v>43869.0</v>
      </c>
      <c r="B1866" s="14" t="str">
        <f t="shared" si="1"/>
        <v>Saturday</v>
      </c>
      <c r="C1866" s="14" t="str">
        <f t="shared" si="2"/>
        <v>February</v>
      </c>
      <c r="D1866" s="15" t="str">
        <f t="shared" si="3"/>
        <v>2020</v>
      </c>
      <c r="E1866" s="16">
        <f t="shared" si="4"/>
        <v>6</v>
      </c>
      <c r="F1866" s="14" t="str">
        <f>VLOOKUP(A1866,'_Holidays'!A1866:B3971,2,FALSE)</f>
        <v>Y</v>
      </c>
      <c r="G1866" s="17" t="str">
        <f>VLOOKUP(A1866,'_Holidays'!A1866:C3971,3,FALSE)</f>
        <v>N</v>
      </c>
      <c r="H1866" s="18">
        <v>17.4</v>
      </c>
      <c r="I1866" s="14" t="str">
        <f>IFERROR(__xludf.DUMMYFUNCTION("SPARKLINE(H1866,{""charttype"",""bar"";""color1"",""#00CCFF"";""max"",MAX($H$2:$H$2107)})"),"")</f>
        <v/>
      </c>
      <c r="J1866" s="18">
        <v>29.4</v>
      </c>
      <c r="K1866" s="14" t="str">
        <f>IFERROR(__xludf.DUMMYFUNCTION("SPARKLINE(J1866,{""charttype"",""bar"";""color1"",""#FF0000"";""max"",MAX($J$2:$J$2107)})"),"")</f>
        <v/>
      </c>
      <c r="L1866" s="18">
        <v>27.5</v>
      </c>
      <c r="M1866" s="18" t="str">
        <f>IFERROR(__xludf.DUMMYFUNCTION("SPARKLINE(L1866,{""charttype"",""bar"";""color1"",""#FF9900"";""max"",MAX($L$2:$L$2107)})"),"")</f>
        <v/>
      </c>
      <c r="N1866" s="18">
        <v>0.0</v>
      </c>
      <c r="O1866" s="14" t="str">
        <f>IFERROR(__xludf.DUMMYFUNCTION("SPARKLINE(N1866,{""charttype"",""bar"";""color1"",""#0066CC"";""max"",MAX($N$2:$N$2107)})"),"")</f>
        <v/>
      </c>
      <c r="P1866" s="16">
        <v>107864.4</v>
      </c>
      <c r="Q1866" s="19">
        <v>28.57091</v>
      </c>
      <c r="R1866" s="21">
        <f t="shared" si="5"/>
        <v>3081784.065</v>
      </c>
    </row>
    <row r="1867">
      <c r="A1867" s="6">
        <v>43870.0</v>
      </c>
      <c r="B1867" s="14" t="str">
        <f t="shared" si="1"/>
        <v>Sunday</v>
      </c>
      <c r="C1867" s="14" t="str">
        <f t="shared" si="2"/>
        <v>February</v>
      </c>
      <c r="D1867" s="15" t="str">
        <f t="shared" si="3"/>
        <v>2020</v>
      </c>
      <c r="E1867" s="16">
        <f t="shared" si="4"/>
        <v>7</v>
      </c>
      <c r="F1867" s="14" t="str">
        <f>VLOOKUP(A1867,'_Holidays'!A1867:B3972,2,FALSE)</f>
        <v>Y</v>
      </c>
      <c r="G1867" s="17" t="str">
        <f>VLOOKUP(A1867,'_Holidays'!A1867:C3972,3,FALSE)</f>
        <v>N</v>
      </c>
      <c r="H1867" s="18">
        <v>19.6</v>
      </c>
      <c r="I1867" s="14" t="str">
        <f>IFERROR(__xludf.DUMMYFUNCTION("SPARKLINE(H1867,{""charttype"",""bar"";""color1"",""#00CCFF"";""max"",MAX($H$2:$H$2107)})"),"")</f>
        <v/>
      </c>
      <c r="J1867" s="18">
        <v>28.2</v>
      </c>
      <c r="K1867" s="14" t="str">
        <f>IFERROR(__xludf.DUMMYFUNCTION("SPARKLINE(J1867,{""charttype"",""bar"";""color1"",""#FF0000"";""max"",MAX($J$2:$J$2107)})"),"")</f>
        <v/>
      </c>
      <c r="L1867" s="18">
        <v>19.9</v>
      </c>
      <c r="M1867" s="18" t="str">
        <f>IFERROR(__xludf.DUMMYFUNCTION("SPARKLINE(L1867,{""charttype"",""bar"";""color1"",""#FF9900"";""max"",MAX($L$2:$L$2107)})"),"")</f>
        <v/>
      </c>
      <c r="N1867" s="18">
        <v>0.0</v>
      </c>
      <c r="O1867" s="14" t="str">
        <f>IFERROR(__xludf.DUMMYFUNCTION("SPARKLINE(N1867,{""charttype"",""bar"";""color1"",""#0066CC"";""max"",MAX($N$2:$N$2107)})"),"")</f>
        <v/>
      </c>
      <c r="P1867" s="16">
        <v>103857.1</v>
      </c>
      <c r="Q1867" s="19">
        <v>21.55549</v>
      </c>
      <c r="R1867" s="21">
        <f t="shared" si="5"/>
        <v>2238690.68</v>
      </c>
    </row>
    <row r="1868">
      <c r="A1868" s="6">
        <v>43871.0</v>
      </c>
      <c r="B1868" s="14" t="str">
        <f t="shared" si="1"/>
        <v>Monday</v>
      </c>
      <c r="C1868" s="14" t="str">
        <f t="shared" si="2"/>
        <v>February</v>
      </c>
      <c r="D1868" s="15" t="str">
        <f t="shared" si="3"/>
        <v>2020</v>
      </c>
      <c r="E1868" s="16">
        <f t="shared" si="4"/>
        <v>7</v>
      </c>
      <c r="F1868" s="14" t="str">
        <f>VLOOKUP(A1868,'_Holidays'!A1868:B3973,2,FALSE)</f>
        <v>Y</v>
      </c>
      <c r="G1868" s="17" t="str">
        <f>VLOOKUP(A1868,'_Holidays'!A1868:C3973,3,FALSE)</f>
        <v>N</v>
      </c>
      <c r="H1868" s="18">
        <v>18.5</v>
      </c>
      <c r="I1868" s="14" t="str">
        <f>IFERROR(__xludf.DUMMYFUNCTION("SPARKLINE(H1868,{""charttype"",""bar"";""color1"",""#00CCFF"";""max"",MAX($H$2:$H$2107)})"),"")</f>
        <v/>
      </c>
      <c r="J1868" s="18">
        <v>27.7</v>
      </c>
      <c r="K1868" s="14" t="str">
        <f>IFERROR(__xludf.DUMMYFUNCTION("SPARKLINE(J1868,{""charttype"",""bar"";""color1"",""#FF0000"";""max"",MAX($J$2:$J$2107)})"),"")</f>
        <v/>
      </c>
      <c r="L1868" s="18">
        <v>15.0</v>
      </c>
      <c r="M1868" s="18" t="str">
        <f>IFERROR(__xludf.DUMMYFUNCTION("SPARKLINE(L1868,{""charttype"",""bar"";""color1"",""#FF9900"";""max"",MAX($L$2:$L$2107)})"),"")</f>
        <v/>
      </c>
      <c r="N1868" s="18">
        <v>0.6</v>
      </c>
      <c r="O1868" s="14" t="str">
        <f>IFERROR(__xludf.DUMMYFUNCTION("SPARKLINE(N1868,{""charttype"",""bar"";""color1"",""#0066CC"";""max"",MAX($N$2:$N$2107)})"),"")</f>
        <v/>
      </c>
      <c r="P1868" s="16">
        <v>122975.5</v>
      </c>
      <c r="Q1868" s="19">
        <v>50.80924</v>
      </c>
      <c r="R1868" s="21">
        <f t="shared" si="5"/>
        <v>6248291.694</v>
      </c>
    </row>
    <row r="1869">
      <c r="A1869" s="6">
        <v>43872.0</v>
      </c>
      <c r="B1869" s="14" t="str">
        <f t="shared" si="1"/>
        <v>Tuesday</v>
      </c>
      <c r="C1869" s="14" t="str">
        <f t="shared" si="2"/>
        <v>February</v>
      </c>
      <c r="D1869" s="15" t="str">
        <f t="shared" si="3"/>
        <v>2020</v>
      </c>
      <c r="E1869" s="16">
        <f t="shared" si="4"/>
        <v>7</v>
      </c>
      <c r="F1869" s="14" t="str">
        <f>VLOOKUP(A1869,'_Holidays'!A1869:B3974,2,FALSE)</f>
        <v>Y</v>
      </c>
      <c r="G1869" s="17" t="str">
        <f>VLOOKUP(A1869,'_Holidays'!A1869:C3974,3,FALSE)</f>
        <v>N</v>
      </c>
      <c r="H1869" s="18">
        <v>19.5</v>
      </c>
      <c r="I1869" s="14" t="str">
        <f>IFERROR(__xludf.DUMMYFUNCTION("SPARKLINE(H1869,{""charttype"",""bar"";""color1"",""#00CCFF"";""max"",MAX($H$2:$H$2107)})"),"")</f>
        <v/>
      </c>
      <c r="J1869" s="18">
        <v>25.9</v>
      </c>
      <c r="K1869" s="14" t="str">
        <f>IFERROR(__xludf.DUMMYFUNCTION("SPARKLINE(J1869,{""charttype"",""bar"";""color1"",""#FF0000"";""max"",MAX($J$2:$J$2107)})"),"")</f>
        <v/>
      </c>
      <c r="L1869" s="18">
        <v>19.1</v>
      </c>
      <c r="M1869" s="18" t="str">
        <f>IFERROR(__xludf.DUMMYFUNCTION("SPARKLINE(L1869,{""charttype"",""bar"";""color1"",""#FF9900"";""max"",MAX($L$2:$L$2107)})"),"")</f>
        <v/>
      </c>
      <c r="N1869" s="18">
        <v>0.0</v>
      </c>
      <c r="O1869" s="14" t="str">
        <f>IFERROR(__xludf.DUMMYFUNCTION("SPARKLINE(N1869,{""charttype"",""bar"";""color1"",""#0066CC"";""max"",MAX($N$2:$N$2107)})"),"")</f>
        <v/>
      </c>
      <c r="P1869" s="16">
        <v>127110.6</v>
      </c>
      <c r="Q1869" s="19">
        <v>61.28984</v>
      </c>
      <c r="R1869" s="21">
        <f t="shared" si="5"/>
        <v>7790588.336</v>
      </c>
    </row>
    <row r="1870">
      <c r="A1870" s="6">
        <v>43873.0</v>
      </c>
      <c r="B1870" s="14" t="str">
        <f t="shared" si="1"/>
        <v>Wednesday</v>
      </c>
      <c r="C1870" s="14" t="str">
        <f t="shared" si="2"/>
        <v>February</v>
      </c>
      <c r="D1870" s="15" t="str">
        <f t="shared" si="3"/>
        <v>2020</v>
      </c>
      <c r="E1870" s="16">
        <f t="shared" si="4"/>
        <v>7</v>
      </c>
      <c r="F1870" s="14" t="str">
        <f>VLOOKUP(A1870,'_Holidays'!A1870:B3975,2,FALSE)</f>
        <v>Y</v>
      </c>
      <c r="G1870" s="17" t="str">
        <f>VLOOKUP(A1870,'_Holidays'!A1870:C3975,3,FALSE)</f>
        <v>N</v>
      </c>
      <c r="H1870" s="18">
        <v>19.1</v>
      </c>
      <c r="I1870" s="14" t="str">
        <f>IFERROR(__xludf.DUMMYFUNCTION("SPARKLINE(H1870,{""charttype"",""bar"";""color1"",""#00CCFF"";""max"",MAX($H$2:$H$2107)})"),"")</f>
        <v/>
      </c>
      <c r="J1870" s="18">
        <v>27.7</v>
      </c>
      <c r="K1870" s="14" t="str">
        <f>IFERROR(__xludf.DUMMYFUNCTION("SPARKLINE(J1870,{""charttype"",""bar"";""color1"",""#FF0000"";""max"",MAX($J$2:$J$2107)})"),"")</f>
        <v/>
      </c>
      <c r="L1870" s="18">
        <v>17.3</v>
      </c>
      <c r="M1870" s="18" t="str">
        <f>IFERROR(__xludf.DUMMYFUNCTION("SPARKLINE(L1870,{""charttype"",""bar"";""color1"",""#FF9900"";""max"",MAX($L$2:$L$2107)})"),"")</f>
        <v/>
      </c>
      <c r="N1870" s="18">
        <v>0.0</v>
      </c>
      <c r="O1870" s="14" t="str">
        <f>IFERROR(__xludf.DUMMYFUNCTION("SPARKLINE(N1870,{""charttype"",""bar"";""color1"",""#0066CC"";""max"",MAX($N$2:$N$2107)})"),"")</f>
        <v/>
      </c>
      <c r="P1870" s="16">
        <v>124618.6</v>
      </c>
      <c r="Q1870" s="19">
        <v>53.24353</v>
      </c>
      <c r="R1870" s="21">
        <f t="shared" si="5"/>
        <v>6635134.168</v>
      </c>
    </row>
    <row r="1871">
      <c r="A1871" s="6">
        <v>43874.0</v>
      </c>
      <c r="B1871" s="14" t="str">
        <f t="shared" si="1"/>
        <v>Thursday</v>
      </c>
      <c r="C1871" s="14" t="str">
        <f t="shared" si="2"/>
        <v>February</v>
      </c>
      <c r="D1871" s="15" t="str">
        <f t="shared" si="3"/>
        <v>2020</v>
      </c>
      <c r="E1871" s="16">
        <f t="shared" si="4"/>
        <v>7</v>
      </c>
      <c r="F1871" s="14" t="str">
        <f>VLOOKUP(A1871,'_Holidays'!A1871:B3976,2,FALSE)</f>
        <v>Y</v>
      </c>
      <c r="G1871" s="17" t="str">
        <f>VLOOKUP(A1871,'_Holidays'!A1871:C3976,3,FALSE)</f>
        <v>N</v>
      </c>
      <c r="H1871" s="18">
        <v>19.4</v>
      </c>
      <c r="I1871" s="14" t="str">
        <f>IFERROR(__xludf.DUMMYFUNCTION("SPARKLINE(H1871,{""charttype"",""bar"";""color1"",""#00CCFF"";""max"",MAX($H$2:$H$2107)})"),"")</f>
        <v/>
      </c>
      <c r="J1871" s="18">
        <v>31.7</v>
      </c>
      <c r="K1871" s="14" t="str">
        <f>IFERROR(__xludf.DUMMYFUNCTION("SPARKLINE(J1871,{""charttype"",""bar"";""color1"",""#FF0000"";""max"",MAX($J$2:$J$2107)})"),"")</f>
        <v/>
      </c>
      <c r="L1871" s="18">
        <v>26.7</v>
      </c>
      <c r="M1871" s="18" t="str">
        <f>IFERROR(__xludf.DUMMYFUNCTION("SPARKLINE(L1871,{""charttype"",""bar"";""color1"",""#FF9900"";""max"",MAX($L$2:$L$2107)})"),"")</f>
        <v/>
      </c>
      <c r="N1871" s="18">
        <v>0.0</v>
      </c>
      <c r="O1871" s="14" t="str">
        <f>IFERROR(__xludf.DUMMYFUNCTION("SPARKLINE(N1871,{""charttype"",""bar"";""color1"",""#0066CC"";""max"",MAX($N$2:$N$2107)})"),"")</f>
        <v/>
      </c>
      <c r="P1871" s="16">
        <v>139137.2</v>
      </c>
      <c r="Q1871" s="19">
        <v>79.01849</v>
      </c>
      <c r="R1871" s="21">
        <f t="shared" si="5"/>
        <v>10994411.45</v>
      </c>
    </row>
    <row r="1872">
      <c r="A1872" s="6">
        <v>43875.0</v>
      </c>
      <c r="B1872" s="14" t="str">
        <f t="shared" si="1"/>
        <v>Friday</v>
      </c>
      <c r="C1872" s="14" t="str">
        <f t="shared" si="2"/>
        <v>February</v>
      </c>
      <c r="D1872" s="15" t="str">
        <f t="shared" si="3"/>
        <v>2020</v>
      </c>
      <c r="E1872" s="16">
        <f t="shared" si="4"/>
        <v>7</v>
      </c>
      <c r="F1872" s="14" t="str">
        <f>VLOOKUP(A1872,'_Holidays'!A1872:B3977,2,FALSE)</f>
        <v>Y</v>
      </c>
      <c r="G1872" s="17" t="str">
        <f>VLOOKUP(A1872,'_Holidays'!A1872:C3977,3,FALSE)</f>
        <v>N</v>
      </c>
      <c r="H1872" s="18">
        <v>20.3</v>
      </c>
      <c r="I1872" s="14" t="str">
        <f>IFERROR(__xludf.DUMMYFUNCTION("SPARKLINE(H1872,{""charttype"",""bar"";""color1"",""#00CCFF"";""max"",MAX($H$2:$H$2107)})"),"")</f>
        <v/>
      </c>
      <c r="J1872" s="18">
        <v>33.7</v>
      </c>
      <c r="K1872" s="14" t="str">
        <f>IFERROR(__xludf.DUMMYFUNCTION("SPARKLINE(J1872,{""charttype"",""bar"";""color1"",""#FF0000"";""max"",MAX($J$2:$J$2107)})"),"")</f>
        <v/>
      </c>
      <c r="L1872" s="18">
        <v>10.6</v>
      </c>
      <c r="M1872" s="18" t="str">
        <f>IFERROR(__xludf.DUMMYFUNCTION("SPARKLINE(L1872,{""charttype"",""bar"";""color1"",""#FF9900"";""max"",MAX($L$2:$L$2107)})"),"")</f>
        <v/>
      </c>
      <c r="N1872" s="18">
        <v>0.0</v>
      </c>
      <c r="O1872" s="14" t="str">
        <f>IFERROR(__xludf.DUMMYFUNCTION("SPARKLINE(N1872,{""charttype"",""bar"";""color1"",""#0066CC"";""max"",MAX($N$2:$N$2107)})"),"")</f>
        <v/>
      </c>
      <c r="P1872" s="16">
        <v>139855.6</v>
      </c>
      <c r="Q1872" s="19">
        <v>79.50264</v>
      </c>
      <c r="R1872" s="21">
        <f t="shared" si="5"/>
        <v>11118889.42</v>
      </c>
    </row>
    <row r="1873">
      <c r="A1873" s="6">
        <v>43876.0</v>
      </c>
      <c r="B1873" s="14" t="str">
        <f t="shared" si="1"/>
        <v>Saturday</v>
      </c>
      <c r="C1873" s="14" t="str">
        <f t="shared" si="2"/>
        <v>February</v>
      </c>
      <c r="D1873" s="15" t="str">
        <f t="shared" si="3"/>
        <v>2020</v>
      </c>
      <c r="E1873" s="16">
        <f t="shared" si="4"/>
        <v>7</v>
      </c>
      <c r="F1873" s="14" t="str">
        <f>VLOOKUP(A1873,'_Holidays'!A1873:B3978,2,FALSE)</f>
        <v>Y</v>
      </c>
      <c r="G1873" s="17" t="str">
        <f>VLOOKUP(A1873,'_Holidays'!A1873:C3978,3,FALSE)</f>
        <v>N</v>
      </c>
      <c r="H1873" s="18">
        <v>18.9</v>
      </c>
      <c r="I1873" s="14" t="str">
        <f>IFERROR(__xludf.DUMMYFUNCTION("SPARKLINE(H1873,{""charttype"",""bar"";""color1"",""#00CCFF"";""max"",MAX($H$2:$H$2107)})"),"")</f>
        <v/>
      </c>
      <c r="J1873" s="18">
        <v>19.3</v>
      </c>
      <c r="K1873" s="14" t="str">
        <f>IFERROR(__xludf.DUMMYFUNCTION("SPARKLINE(J1873,{""charttype"",""bar"";""color1"",""#FF0000"";""max"",MAX($J$2:$J$2107)})"),"")</f>
        <v/>
      </c>
      <c r="L1873" s="18">
        <v>2.4</v>
      </c>
      <c r="M1873" s="18" t="str">
        <f>IFERROR(__xludf.DUMMYFUNCTION("SPARKLINE(L1873,{""charttype"",""bar"";""color1"",""#FF9900"";""max"",MAX($L$2:$L$2107)})"),"")</f>
        <v/>
      </c>
      <c r="N1873" s="18">
        <v>5.4</v>
      </c>
      <c r="O1873" s="14" t="str">
        <f>IFERROR(__xludf.DUMMYFUNCTION("SPARKLINE(N1873,{""charttype"",""bar"";""color1"",""#0066CC"";""max"",MAX($N$2:$N$2107)})"),"")</f>
        <v/>
      </c>
      <c r="P1873" s="16">
        <v>108300.6</v>
      </c>
      <c r="Q1873" s="19">
        <v>55.67496</v>
      </c>
      <c r="R1873" s="21">
        <f t="shared" si="5"/>
        <v>6029631.573</v>
      </c>
    </row>
    <row r="1874">
      <c r="A1874" s="6">
        <v>43877.0</v>
      </c>
      <c r="B1874" s="14" t="str">
        <f t="shared" si="1"/>
        <v>Sunday</v>
      </c>
      <c r="C1874" s="14" t="str">
        <f t="shared" si="2"/>
        <v>February</v>
      </c>
      <c r="D1874" s="15" t="str">
        <f t="shared" si="3"/>
        <v>2020</v>
      </c>
      <c r="E1874" s="16">
        <f t="shared" si="4"/>
        <v>8</v>
      </c>
      <c r="F1874" s="14" t="str">
        <f>VLOOKUP(A1874,'_Holidays'!A1874:B3979,2,FALSE)</f>
        <v>Y</v>
      </c>
      <c r="G1874" s="17" t="str">
        <f>VLOOKUP(A1874,'_Holidays'!A1874:C3979,3,FALSE)</f>
        <v>N</v>
      </c>
      <c r="H1874" s="18">
        <v>16.9</v>
      </c>
      <c r="I1874" s="14" t="str">
        <f>IFERROR(__xludf.DUMMYFUNCTION("SPARKLINE(H1874,{""charttype"",""bar"";""color1"",""#00CCFF"";""max"",MAX($H$2:$H$2107)})"),"")</f>
        <v/>
      </c>
      <c r="J1874" s="18">
        <v>26.4</v>
      </c>
      <c r="K1874" s="14" t="str">
        <f>IFERROR(__xludf.DUMMYFUNCTION("SPARKLINE(J1874,{""charttype"",""bar"";""color1"",""#FF0000"";""max"",MAX($J$2:$J$2107)})"),"")</f>
        <v/>
      </c>
      <c r="L1874" s="18">
        <v>23.8</v>
      </c>
      <c r="M1874" s="18" t="str">
        <f>IFERROR(__xludf.DUMMYFUNCTION("SPARKLINE(L1874,{""charttype"",""bar"";""color1"",""#FF9900"";""max"",MAX($L$2:$L$2107)})"),"")</f>
        <v/>
      </c>
      <c r="N1874" s="18">
        <v>2.8</v>
      </c>
      <c r="O1874" s="14" t="str">
        <f>IFERROR(__xludf.DUMMYFUNCTION("SPARKLINE(N1874,{""charttype"",""bar"";""color1"",""#0066CC"";""max"",MAX($N$2:$N$2107)})"),"")</f>
        <v/>
      </c>
      <c r="P1874" s="16">
        <v>100904.3</v>
      </c>
      <c r="Q1874" s="19">
        <v>47.00474</v>
      </c>
      <c r="R1874" s="21">
        <f t="shared" si="5"/>
        <v>4742980.386</v>
      </c>
    </row>
    <row r="1875">
      <c r="A1875" s="6">
        <v>43878.0</v>
      </c>
      <c r="B1875" s="14" t="str">
        <f t="shared" si="1"/>
        <v>Monday</v>
      </c>
      <c r="C1875" s="14" t="str">
        <f t="shared" si="2"/>
        <v>February</v>
      </c>
      <c r="D1875" s="15" t="str">
        <f t="shared" si="3"/>
        <v>2020</v>
      </c>
      <c r="E1875" s="16">
        <f t="shared" si="4"/>
        <v>8</v>
      </c>
      <c r="F1875" s="14" t="str">
        <f>VLOOKUP(A1875,'_Holidays'!A1875:B3980,2,FALSE)</f>
        <v>Y</v>
      </c>
      <c r="G1875" s="17" t="str">
        <f>VLOOKUP(A1875,'_Holidays'!A1875:C3980,3,FALSE)</f>
        <v>N</v>
      </c>
      <c r="H1875" s="18">
        <v>15.2</v>
      </c>
      <c r="I1875" s="14" t="str">
        <f>IFERROR(__xludf.DUMMYFUNCTION("SPARKLINE(H1875,{""charttype"",""bar"";""color1"",""#00CCFF"";""max"",MAX($H$2:$H$2107)})"),"")</f>
        <v/>
      </c>
      <c r="J1875" s="18">
        <v>25.6</v>
      </c>
      <c r="K1875" s="14" t="str">
        <f>IFERROR(__xludf.DUMMYFUNCTION("SPARKLINE(J1875,{""charttype"",""bar"";""color1"",""#FF0000"";""max"",MAX($J$2:$J$2107)})"),"")</f>
        <v/>
      </c>
      <c r="L1875" s="18">
        <v>26.4</v>
      </c>
      <c r="M1875" s="18" t="str">
        <f>IFERROR(__xludf.DUMMYFUNCTION("SPARKLINE(L1875,{""charttype"",""bar"";""color1"",""#FF9900"";""max"",MAX($L$2:$L$2107)})"),"")</f>
        <v/>
      </c>
      <c r="N1875" s="18">
        <v>0.0</v>
      </c>
      <c r="O1875" s="14" t="str">
        <f>IFERROR(__xludf.DUMMYFUNCTION("SPARKLINE(N1875,{""charttype"",""bar"";""color1"",""#0066CC"";""max"",MAX($N$2:$N$2107)})"),"")</f>
        <v/>
      </c>
      <c r="P1875" s="16">
        <v>123351.8</v>
      </c>
      <c r="Q1875" s="19">
        <v>64.10902</v>
      </c>
      <c r="R1875" s="21">
        <f t="shared" si="5"/>
        <v>7907963.013</v>
      </c>
    </row>
    <row r="1876">
      <c r="A1876" s="6">
        <v>43879.0</v>
      </c>
      <c r="B1876" s="14" t="str">
        <f t="shared" si="1"/>
        <v>Tuesday</v>
      </c>
      <c r="C1876" s="14" t="str">
        <f t="shared" si="2"/>
        <v>February</v>
      </c>
      <c r="D1876" s="15" t="str">
        <f t="shared" si="3"/>
        <v>2020</v>
      </c>
      <c r="E1876" s="16">
        <f t="shared" si="4"/>
        <v>8</v>
      </c>
      <c r="F1876" s="14" t="str">
        <f>VLOOKUP(A1876,'_Holidays'!A1876:B3981,2,FALSE)</f>
        <v>Y</v>
      </c>
      <c r="G1876" s="17" t="str">
        <f>VLOOKUP(A1876,'_Holidays'!A1876:C3981,3,FALSE)</f>
        <v>N</v>
      </c>
      <c r="H1876" s="18">
        <v>17.6</v>
      </c>
      <c r="I1876" s="14" t="str">
        <f>IFERROR(__xludf.DUMMYFUNCTION("SPARKLINE(H1876,{""charttype"",""bar"";""color1"",""#00CCFF"";""max"",MAX($H$2:$H$2107)})"),"")</f>
        <v/>
      </c>
      <c r="J1876" s="18">
        <v>21.8</v>
      </c>
      <c r="K1876" s="14" t="str">
        <f>IFERROR(__xludf.DUMMYFUNCTION("SPARKLINE(J1876,{""charttype"",""bar"";""color1"",""#FF0000"";""max"",MAX($J$2:$J$2107)})"),"")</f>
        <v/>
      </c>
      <c r="L1876" s="18">
        <v>7.3</v>
      </c>
      <c r="M1876" s="18" t="str">
        <f>IFERROR(__xludf.DUMMYFUNCTION("SPARKLINE(L1876,{""charttype"",""bar"";""color1"",""#FF9900"";""max"",MAX($L$2:$L$2107)})"),"")</f>
        <v/>
      </c>
      <c r="N1876" s="18">
        <v>0.0</v>
      </c>
      <c r="O1876" s="14" t="str">
        <f>IFERROR(__xludf.DUMMYFUNCTION("SPARKLINE(N1876,{""charttype"",""bar"";""color1"",""#0066CC"";""max"",MAX($N$2:$N$2107)})"),"")</f>
        <v/>
      </c>
      <c r="P1876" s="16">
        <v>119178.1</v>
      </c>
      <c r="Q1876" s="19">
        <v>60.59555</v>
      </c>
      <c r="R1876" s="21">
        <f t="shared" si="5"/>
        <v>7221662.517</v>
      </c>
    </row>
    <row r="1877">
      <c r="A1877" s="6">
        <v>43880.0</v>
      </c>
      <c r="B1877" s="14" t="str">
        <f t="shared" si="1"/>
        <v>Wednesday</v>
      </c>
      <c r="C1877" s="14" t="str">
        <f t="shared" si="2"/>
        <v>February</v>
      </c>
      <c r="D1877" s="15" t="str">
        <f t="shared" si="3"/>
        <v>2020</v>
      </c>
      <c r="E1877" s="16">
        <f t="shared" si="4"/>
        <v>8</v>
      </c>
      <c r="F1877" s="14" t="str">
        <f>VLOOKUP(A1877,'_Holidays'!A1877:B3982,2,FALSE)</f>
        <v>Y</v>
      </c>
      <c r="G1877" s="17" t="str">
        <f>VLOOKUP(A1877,'_Holidays'!A1877:C3982,3,FALSE)</f>
        <v>N</v>
      </c>
      <c r="H1877" s="18">
        <v>13.3</v>
      </c>
      <c r="I1877" s="14" t="str">
        <f>IFERROR(__xludf.DUMMYFUNCTION("SPARKLINE(H1877,{""charttype"",""bar"";""color1"",""#00CCFF"";""max"",MAX($H$2:$H$2107)})"),"")</f>
        <v/>
      </c>
      <c r="J1877" s="18">
        <v>19.7</v>
      </c>
      <c r="K1877" s="14" t="str">
        <f>IFERROR(__xludf.DUMMYFUNCTION("SPARKLINE(J1877,{""charttype"",""bar"";""color1"",""#FF0000"";""max"",MAX($J$2:$J$2107)})"),"")</f>
        <v/>
      </c>
      <c r="L1877" s="18">
        <v>12.9</v>
      </c>
      <c r="M1877" s="18" t="str">
        <f>IFERROR(__xludf.DUMMYFUNCTION("SPARKLINE(L1877,{""charttype"",""bar"";""color1"",""#FF9900"";""max"",MAX($L$2:$L$2107)})"),"")</f>
        <v/>
      </c>
      <c r="N1877" s="18">
        <v>38.0</v>
      </c>
      <c r="O1877" s="14" t="str">
        <f>IFERROR(__xludf.DUMMYFUNCTION("SPARKLINE(N1877,{""charttype"",""bar"";""color1"",""#0066CC"";""max"",MAX($N$2:$N$2107)})"),"")</f>
        <v/>
      </c>
      <c r="P1877" s="16">
        <v>109375.2</v>
      </c>
      <c r="Q1877" s="19">
        <v>51.44204</v>
      </c>
      <c r="R1877" s="21">
        <f t="shared" si="5"/>
        <v>5626483.413</v>
      </c>
    </row>
    <row r="1878">
      <c r="A1878" s="6">
        <v>43881.0</v>
      </c>
      <c r="B1878" s="14" t="str">
        <f t="shared" si="1"/>
        <v>Thursday</v>
      </c>
      <c r="C1878" s="14" t="str">
        <f t="shared" si="2"/>
        <v>February</v>
      </c>
      <c r="D1878" s="15" t="str">
        <f t="shared" si="3"/>
        <v>2020</v>
      </c>
      <c r="E1878" s="16">
        <f t="shared" si="4"/>
        <v>8</v>
      </c>
      <c r="F1878" s="14" t="str">
        <f>VLOOKUP(A1878,'_Holidays'!A1878:B3983,2,FALSE)</f>
        <v>Y</v>
      </c>
      <c r="G1878" s="17" t="str">
        <f>VLOOKUP(A1878,'_Holidays'!A1878:C3983,3,FALSE)</f>
        <v>N</v>
      </c>
      <c r="H1878" s="18">
        <v>14.2</v>
      </c>
      <c r="I1878" s="14" t="str">
        <f>IFERROR(__xludf.DUMMYFUNCTION("SPARKLINE(H1878,{""charttype"",""bar"";""color1"",""#00CCFF"";""max"",MAX($H$2:$H$2107)})"),"")</f>
        <v/>
      </c>
      <c r="J1878" s="18">
        <v>18.7</v>
      </c>
      <c r="K1878" s="14" t="str">
        <f>IFERROR(__xludf.DUMMYFUNCTION("SPARKLINE(J1878,{""charttype"",""bar"";""color1"",""#FF0000"";""max"",MAX($J$2:$J$2107)})"),"")</f>
        <v/>
      </c>
      <c r="L1878" s="18">
        <v>15.2</v>
      </c>
      <c r="M1878" s="18" t="str">
        <f>IFERROR(__xludf.DUMMYFUNCTION("SPARKLINE(L1878,{""charttype"",""bar"";""color1"",""#FF9900"";""max"",MAX($L$2:$L$2107)})"),"")</f>
        <v/>
      </c>
      <c r="N1878" s="18">
        <v>3.2</v>
      </c>
      <c r="O1878" s="14" t="str">
        <f>IFERROR(__xludf.DUMMYFUNCTION("SPARKLINE(N1878,{""charttype"",""bar"";""color1"",""#0066CC"";""max"",MAX($N$2:$N$2107)})"),"")</f>
        <v/>
      </c>
      <c r="P1878" s="16">
        <v>112202.1</v>
      </c>
      <c r="Q1878" s="19">
        <v>58.36129</v>
      </c>
      <c r="R1878" s="21">
        <f t="shared" si="5"/>
        <v>6548259.297</v>
      </c>
    </row>
    <row r="1879">
      <c r="A1879" s="6">
        <v>43882.0</v>
      </c>
      <c r="B1879" s="14" t="str">
        <f t="shared" si="1"/>
        <v>Friday</v>
      </c>
      <c r="C1879" s="14" t="str">
        <f t="shared" si="2"/>
        <v>February</v>
      </c>
      <c r="D1879" s="15" t="str">
        <f t="shared" si="3"/>
        <v>2020</v>
      </c>
      <c r="E1879" s="16">
        <f t="shared" si="4"/>
        <v>8</v>
      </c>
      <c r="F1879" s="14" t="str">
        <f>VLOOKUP(A1879,'_Holidays'!A1879:B3984,2,FALSE)</f>
        <v>Y</v>
      </c>
      <c r="G1879" s="17" t="str">
        <f>VLOOKUP(A1879,'_Holidays'!A1879:C3984,3,FALSE)</f>
        <v>N</v>
      </c>
      <c r="H1879" s="18">
        <v>13.5</v>
      </c>
      <c r="I1879" s="14" t="str">
        <f>IFERROR(__xludf.DUMMYFUNCTION("SPARKLINE(H1879,{""charttype"",""bar"";""color1"",""#00CCFF"";""max"",MAX($H$2:$H$2107)})"),"")</f>
        <v/>
      </c>
      <c r="J1879" s="18">
        <v>19.6</v>
      </c>
      <c r="K1879" s="14" t="str">
        <f>IFERROR(__xludf.DUMMYFUNCTION("SPARKLINE(J1879,{""charttype"",""bar"";""color1"",""#FF0000"";""max"",MAX($J$2:$J$2107)})"),"")</f>
        <v/>
      </c>
      <c r="L1879" s="18">
        <v>17.1</v>
      </c>
      <c r="M1879" s="18" t="str">
        <f>IFERROR(__xludf.DUMMYFUNCTION("SPARKLINE(L1879,{""charttype"",""bar"";""color1"",""#FF9900"";""max"",MAX($L$2:$L$2107)})"),"")</f>
        <v/>
      </c>
      <c r="N1879" s="18">
        <v>2.8</v>
      </c>
      <c r="O1879" s="14" t="str">
        <f>IFERROR(__xludf.DUMMYFUNCTION("SPARKLINE(N1879,{""charttype"",""bar"";""color1"",""#0066CC"";""max"",MAX($N$2:$N$2107)})"),"")</f>
        <v/>
      </c>
      <c r="P1879" s="16">
        <v>108949.1</v>
      </c>
      <c r="Q1879" s="19">
        <v>48.6582</v>
      </c>
      <c r="R1879" s="21">
        <f t="shared" si="5"/>
        <v>5301267.098</v>
      </c>
    </row>
    <row r="1880">
      <c r="A1880" s="6">
        <v>43883.0</v>
      </c>
      <c r="B1880" s="14" t="str">
        <f t="shared" si="1"/>
        <v>Saturday</v>
      </c>
      <c r="C1880" s="14" t="str">
        <f t="shared" si="2"/>
        <v>February</v>
      </c>
      <c r="D1880" s="15" t="str">
        <f t="shared" si="3"/>
        <v>2020</v>
      </c>
      <c r="E1880" s="16">
        <f t="shared" si="4"/>
        <v>8</v>
      </c>
      <c r="F1880" s="14" t="str">
        <f>VLOOKUP(A1880,'_Holidays'!A1880:B3985,2,FALSE)</f>
        <v>Y</v>
      </c>
      <c r="G1880" s="17" t="str">
        <f>VLOOKUP(A1880,'_Holidays'!A1880:C3985,3,FALSE)</f>
        <v>N</v>
      </c>
      <c r="H1880" s="18">
        <v>11.4</v>
      </c>
      <c r="I1880" s="14" t="str">
        <f>IFERROR(__xludf.DUMMYFUNCTION("SPARKLINE(H1880,{""charttype"",""bar"";""color1"",""#00CCFF"";""max"",MAX($H$2:$H$2107)})"),"")</f>
        <v/>
      </c>
      <c r="J1880" s="18">
        <v>21.1</v>
      </c>
      <c r="K1880" s="14" t="str">
        <f>IFERROR(__xludf.DUMMYFUNCTION("SPARKLINE(J1880,{""charttype"",""bar"";""color1"",""#FF0000"";""max"",MAX($J$2:$J$2107)})"),"")</f>
        <v/>
      </c>
      <c r="L1880" s="18">
        <v>25.4</v>
      </c>
      <c r="M1880" s="18" t="str">
        <f>IFERROR(__xludf.DUMMYFUNCTION("SPARKLINE(L1880,{""charttype"",""bar"";""color1"",""#FF9900"";""max"",MAX($L$2:$L$2107)})"),"")</f>
        <v/>
      </c>
      <c r="N1880" s="18">
        <v>0.0</v>
      </c>
      <c r="O1880" s="14" t="str">
        <f>IFERROR(__xludf.DUMMYFUNCTION("SPARKLINE(N1880,{""charttype"",""bar"";""color1"",""#0066CC"";""max"",MAX($N$2:$N$2107)})"),"")</f>
        <v/>
      </c>
      <c r="P1880" s="16">
        <v>96922.02</v>
      </c>
      <c r="Q1880" s="19">
        <v>42.23609</v>
      </c>
      <c r="R1880" s="21">
        <f t="shared" si="5"/>
        <v>4093607.16</v>
      </c>
    </row>
    <row r="1881">
      <c r="A1881" s="6">
        <v>43884.0</v>
      </c>
      <c r="B1881" s="14" t="str">
        <f t="shared" si="1"/>
        <v>Sunday</v>
      </c>
      <c r="C1881" s="14" t="str">
        <f t="shared" si="2"/>
        <v>February</v>
      </c>
      <c r="D1881" s="15" t="str">
        <f t="shared" si="3"/>
        <v>2020</v>
      </c>
      <c r="E1881" s="16">
        <f t="shared" si="4"/>
        <v>9</v>
      </c>
      <c r="F1881" s="14" t="str">
        <f>VLOOKUP(A1881,'_Holidays'!A1881:B3986,2,FALSE)</f>
        <v>Y</v>
      </c>
      <c r="G1881" s="17" t="str">
        <f>VLOOKUP(A1881,'_Holidays'!A1881:C3986,3,FALSE)</f>
        <v>N</v>
      </c>
      <c r="H1881" s="18">
        <v>13.3</v>
      </c>
      <c r="I1881" s="14" t="str">
        <f>IFERROR(__xludf.DUMMYFUNCTION("SPARKLINE(H1881,{""charttype"",""bar"";""color1"",""#00CCFF"";""max"",MAX($H$2:$H$2107)})"),"")</f>
        <v/>
      </c>
      <c r="J1881" s="18">
        <v>34.0</v>
      </c>
      <c r="K1881" s="14" t="str">
        <f>IFERROR(__xludf.DUMMYFUNCTION("SPARKLINE(J1881,{""charttype"",""bar"";""color1"",""#FF0000"";""max"",MAX($J$2:$J$2107)})"),"")</f>
        <v/>
      </c>
      <c r="L1881" s="18">
        <v>21.6</v>
      </c>
      <c r="M1881" s="18" t="str">
        <f>IFERROR(__xludf.DUMMYFUNCTION("SPARKLINE(L1881,{""charttype"",""bar"";""color1"",""#FF9900"";""max"",MAX($L$2:$L$2107)})"),"")</f>
        <v/>
      </c>
      <c r="N1881" s="18">
        <v>0.0</v>
      </c>
      <c r="O1881" s="14" t="str">
        <f>IFERROR(__xludf.DUMMYFUNCTION("SPARKLINE(N1881,{""charttype"",""bar"";""color1"",""#0066CC"";""max"",MAX($N$2:$N$2107)})"),"")</f>
        <v/>
      </c>
      <c r="P1881" s="16">
        <v>106129.7</v>
      </c>
      <c r="Q1881" s="19">
        <v>51.31846</v>
      </c>
      <c r="R1881" s="21">
        <f t="shared" si="5"/>
        <v>5446412.764</v>
      </c>
    </row>
    <row r="1882">
      <c r="A1882" s="6">
        <v>43885.0</v>
      </c>
      <c r="B1882" s="14" t="str">
        <f t="shared" si="1"/>
        <v>Monday</v>
      </c>
      <c r="C1882" s="14" t="str">
        <f t="shared" si="2"/>
        <v>February</v>
      </c>
      <c r="D1882" s="15" t="str">
        <f t="shared" si="3"/>
        <v>2020</v>
      </c>
      <c r="E1882" s="16">
        <f t="shared" si="4"/>
        <v>9</v>
      </c>
      <c r="F1882" s="14" t="str">
        <f>VLOOKUP(A1882,'_Holidays'!A1882:B3987,2,FALSE)</f>
        <v>Y</v>
      </c>
      <c r="G1882" s="17" t="str">
        <f>VLOOKUP(A1882,'_Holidays'!A1882:C3987,3,FALSE)</f>
        <v>N</v>
      </c>
      <c r="H1882" s="18">
        <v>16.8</v>
      </c>
      <c r="I1882" s="14" t="str">
        <f>IFERROR(__xludf.DUMMYFUNCTION("SPARKLINE(H1882,{""charttype"",""bar"";""color1"",""#00CCFF"";""max"",MAX($H$2:$H$2107)})"),"")</f>
        <v/>
      </c>
      <c r="J1882" s="18">
        <v>23.7</v>
      </c>
      <c r="K1882" s="14" t="str">
        <f>IFERROR(__xludf.DUMMYFUNCTION("SPARKLINE(J1882,{""charttype"",""bar"";""color1"",""#FF0000"";""max"",MAX($J$2:$J$2107)})"),"")</f>
        <v/>
      </c>
      <c r="L1882" s="18">
        <v>5.4</v>
      </c>
      <c r="M1882" s="18" t="str">
        <f>IFERROR(__xludf.DUMMYFUNCTION("SPARKLINE(L1882,{""charttype"",""bar"";""color1"",""#FF9900"";""max"",MAX($L$2:$L$2107)})"),"")</f>
        <v/>
      </c>
      <c r="N1882" s="18">
        <v>0.0</v>
      </c>
      <c r="O1882" s="14" t="str">
        <f>IFERROR(__xludf.DUMMYFUNCTION("SPARKLINE(N1882,{""charttype"",""bar"";""color1"",""#0066CC"";""max"",MAX($N$2:$N$2107)})"),"")</f>
        <v/>
      </c>
      <c r="P1882" s="16">
        <v>122619.1</v>
      </c>
      <c r="Q1882" s="19">
        <v>57.23408</v>
      </c>
      <c r="R1882" s="21">
        <f t="shared" si="5"/>
        <v>7017991.379</v>
      </c>
    </row>
    <row r="1883">
      <c r="A1883" s="6">
        <v>43886.0</v>
      </c>
      <c r="B1883" s="14" t="str">
        <f t="shared" si="1"/>
        <v>Tuesday</v>
      </c>
      <c r="C1883" s="14" t="str">
        <f t="shared" si="2"/>
        <v>February</v>
      </c>
      <c r="D1883" s="15" t="str">
        <f t="shared" si="3"/>
        <v>2020</v>
      </c>
      <c r="E1883" s="16">
        <f t="shared" si="4"/>
        <v>9</v>
      </c>
      <c r="F1883" s="14" t="str">
        <f>VLOOKUP(A1883,'_Holidays'!A1883:B3988,2,FALSE)</f>
        <v>Y</v>
      </c>
      <c r="G1883" s="17" t="str">
        <f>VLOOKUP(A1883,'_Holidays'!A1883:C3988,3,FALSE)</f>
        <v>N</v>
      </c>
      <c r="H1883" s="18">
        <v>18.4</v>
      </c>
      <c r="I1883" s="14" t="str">
        <f>IFERROR(__xludf.DUMMYFUNCTION("SPARKLINE(H1883,{""charttype"",""bar"";""color1"",""#00CCFF"";""max"",MAX($H$2:$H$2107)})"),"")</f>
        <v/>
      </c>
      <c r="J1883" s="18">
        <v>31.6</v>
      </c>
      <c r="K1883" s="14" t="str">
        <f>IFERROR(__xludf.DUMMYFUNCTION("SPARKLINE(J1883,{""charttype"",""bar"";""color1"",""#FF0000"";""max"",MAX($J$2:$J$2107)})"),"")</f>
        <v/>
      </c>
      <c r="L1883" s="18">
        <v>10.6</v>
      </c>
      <c r="M1883" s="18" t="str">
        <f>IFERROR(__xludf.DUMMYFUNCTION("SPARKLINE(L1883,{""charttype"",""bar"";""color1"",""#FF9900"";""max"",MAX($L$2:$L$2107)})"),"")</f>
        <v/>
      </c>
      <c r="N1883" s="18">
        <v>3.6</v>
      </c>
      <c r="O1883" s="14" t="str">
        <f>IFERROR(__xludf.DUMMYFUNCTION("SPARKLINE(N1883,{""charttype"",""bar"";""color1"",""#0066CC"";""max"",MAX($N$2:$N$2107)})"),"")</f>
        <v/>
      </c>
      <c r="P1883" s="16">
        <v>123558.4</v>
      </c>
      <c r="Q1883" s="19">
        <v>60.5547</v>
      </c>
      <c r="R1883" s="21">
        <f t="shared" si="5"/>
        <v>7482041.844</v>
      </c>
    </row>
    <row r="1884">
      <c r="A1884" s="6">
        <v>43887.0</v>
      </c>
      <c r="B1884" s="14" t="str">
        <f t="shared" si="1"/>
        <v>Wednesday</v>
      </c>
      <c r="C1884" s="14" t="str">
        <f t="shared" si="2"/>
        <v>February</v>
      </c>
      <c r="D1884" s="15" t="str">
        <f t="shared" si="3"/>
        <v>2020</v>
      </c>
      <c r="E1884" s="16">
        <f t="shared" si="4"/>
        <v>9</v>
      </c>
      <c r="F1884" s="14" t="str">
        <f>VLOOKUP(A1884,'_Holidays'!A1884:B3989,2,FALSE)</f>
        <v>Y</v>
      </c>
      <c r="G1884" s="17" t="str">
        <f>VLOOKUP(A1884,'_Holidays'!A1884:C3989,3,FALSE)</f>
        <v>N</v>
      </c>
      <c r="H1884" s="18">
        <v>16.2</v>
      </c>
      <c r="I1884" s="14" t="str">
        <f>IFERROR(__xludf.DUMMYFUNCTION("SPARKLINE(H1884,{""charttype"",""bar"";""color1"",""#00CCFF"";""max"",MAX($H$2:$H$2107)})"),"")</f>
        <v/>
      </c>
      <c r="J1884" s="18">
        <v>19.2</v>
      </c>
      <c r="K1884" s="14" t="str">
        <f>IFERROR(__xludf.DUMMYFUNCTION("SPARKLINE(J1884,{""charttype"",""bar"";""color1"",""#FF0000"";""max"",MAX($J$2:$J$2107)})"),"")</f>
        <v/>
      </c>
      <c r="L1884" s="18">
        <v>19.3</v>
      </c>
      <c r="M1884" s="18" t="str">
        <f>IFERROR(__xludf.DUMMYFUNCTION("SPARKLINE(L1884,{""charttype"",""bar"";""color1"",""#FF9900"";""max"",MAX($L$2:$L$2107)})"),"")</f>
        <v/>
      </c>
      <c r="N1884" s="18">
        <v>4.0</v>
      </c>
      <c r="O1884" s="14" t="str">
        <f>IFERROR(__xludf.DUMMYFUNCTION("SPARKLINE(N1884,{""charttype"",""bar"";""color1"",""#0066CC"";""max"",MAX($N$2:$N$2107)})"),"")</f>
        <v/>
      </c>
      <c r="P1884" s="16">
        <v>108371.1</v>
      </c>
      <c r="Q1884" s="19">
        <v>45.06153</v>
      </c>
      <c r="R1884" s="21">
        <f t="shared" si="5"/>
        <v>4883367.574</v>
      </c>
    </row>
    <row r="1885">
      <c r="A1885" s="6">
        <v>43888.0</v>
      </c>
      <c r="B1885" s="14" t="str">
        <f t="shared" si="1"/>
        <v>Thursday</v>
      </c>
      <c r="C1885" s="14" t="str">
        <f t="shared" si="2"/>
        <v>February</v>
      </c>
      <c r="D1885" s="15" t="str">
        <f t="shared" si="3"/>
        <v>2020</v>
      </c>
      <c r="E1885" s="16">
        <f t="shared" si="4"/>
        <v>9</v>
      </c>
      <c r="F1885" s="14" t="str">
        <f>VLOOKUP(A1885,'_Holidays'!A1885:B3990,2,FALSE)</f>
        <v>Y</v>
      </c>
      <c r="G1885" s="17" t="str">
        <f>VLOOKUP(A1885,'_Holidays'!A1885:C3990,3,FALSE)</f>
        <v>N</v>
      </c>
      <c r="H1885" s="18">
        <v>11.0</v>
      </c>
      <c r="I1885" s="14" t="str">
        <f>IFERROR(__xludf.DUMMYFUNCTION("SPARKLINE(H1885,{""charttype"",""bar"";""color1"",""#00CCFF"";""max"",MAX($H$2:$H$2107)})"),"")</f>
        <v/>
      </c>
      <c r="J1885" s="18">
        <v>19.7</v>
      </c>
      <c r="K1885" s="14" t="str">
        <f>IFERROR(__xludf.DUMMYFUNCTION("SPARKLINE(J1885,{""charttype"",""bar"";""color1"",""#FF0000"";""max"",MAX($J$2:$J$2107)})"),"")</f>
        <v/>
      </c>
      <c r="L1885" s="18">
        <v>11.1</v>
      </c>
      <c r="M1885" s="18" t="str">
        <f>IFERROR(__xludf.DUMMYFUNCTION("SPARKLINE(L1885,{""charttype"",""bar"";""color1"",""#FF9900"";""max"",MAX($L$2:$L$2107)})"),"")</f>
        <v/>
      </c>
      <c r="N1885" s="18">
        <v>0.2</v>
      </c>
      <c r="O1885" s="14" t="str">
        <f>IFERROR(__xludf.DUMMYFUNCTION("SPARKLINE(N1885,{""charttype"",""bar"";""color1"",""#0066CC"";""max"",MAX($N$2:$N$2107)})"),"")</f>
        <v/>
      </c>
      <c r="P1885" s="16">
        <v>108675.4</v>
      </c>
      <c r="Q1885" s="19">
        <v>48.54267</v>
      </c>
      <c r="R1885" s="21">
        <f t="shared" si="5"/>
        <v>5275394.079</v>
      </c>
    </row>
    <row r="1886">
      <c r="A1886" s="6">
        <v>43889.0</v>
      </c>
      <c r="B1886" s="14" t="str">
        <f t="shared" si="1"/>
        <v>Friday</v>
      </c>
      <c r="C1886" s="14" t="str">
        <f t="shared" si="2"/>
        <v>February</v>
      </c>
      <c r="D1886" s="15" t="str">
        <f t="shared" si="3"/>
        <v>2020</v>
      </c>
      <c r="E1886" s="16">
        <f t="shared" si="4"/>
        <v>9</v>
      </c>
      <c r="F1886" s="14" t="str">
        <f>VLOOKUP(A1886,'_Holidays'!A1886:B3991,2,FALSE)</f>
        <v>Y</v>
      </c>
      <c r="G1886" s="17" t="str">
        <f>VLOOKUP(A1886,'_Holidays'!A1886:C3991,3,FALSE)</f>
        <v>N</v>
      </c>
      <c r="H1886" s="18">
        <v>13.1</v>
      </c>
      <c r="I1886" s="14" t="str">
        <f>IFERROR(__xludf.DUMMYFUNCTION("SPARKLINE(H1886,{""charttype"",""bar"";""color1"",""#00CCFF"";""max"",MAX($H$2:$H$2107)})"),"")</f>
        <v/>
      </c>
      <c r="J1886" s="18">
        <v>20.1</v>
      </c>
      <c r="K1886" s="14" t="str">
        <f>IFERROR(__xludf.DUMMYFUNCTION("SPARKLINE(J1886,{""charttype"",""bar"";""color1"",""#FF0000"";""max"",MAX($J$2:$J$2107)})"),"")</f>
        <v/>
      </c>
      <c r="L1886" s="18">
        <v>17.6</v>
      </c>
      <c r="M1886" s="18" t="str">
        <f>IFERROR(__xludf.DUMMYFUNCTION("SPARKLINE(L1886,{""charttype"",""bar"";""color1"",""#FF9900"";""max"",MAX($L$2:$L$2107)})"),"")</f>
        <v/>
      </c>
      <c r="N1886" s="18">
        <v>0.0</v>
      </c>
      <c r="O1886" s="14" t="str">
        <f>IFERROR(__xludf.DUMMYFUNCTION("SPARKLINE(N1886,{""charttype"",""bar"";""color1"",""#0066CC"";""max"",MAX($N$2:$N$2107)})"),"")</f>
        <v/>
      </c>
      <c r="P1886" s="16">
        <v>110007.0</v>
      </c>
      <c r="Q1886" s="19">
        <v>50.30635</v>
      </c>
      <c r="R1886" s="21">
        <f t="shared" si="5"/>
        <v>5534050.644</v>
      </c>
    </row>
    <row r="1887">
      <c r="A1887" s="6">
        <v>43890.0</v>
      </c>
      <c r="B1887" s="14" t="str">
        <f t="shared" si="1"/>
        <v>Saturday</v>
      </c>
      <c r="C1887" s="14" t="str">
        <f t="shared" si="2"/>
        <v>February</v>
      </c>
      <c r="D1887" s="15" t="str">
        <f t="shared" si="3"/>
        <v>2020</v>
      </c>
      <c r="E1887" s="16">
        <f t="shared" si="4"/>
        <v>9</v>
      </c>
      <c r="F1887" s="14" t="str">
        <f>VLOOKUP(A1887,'_Holidays'!A1887:B3992,2,FALSE)</f>
        <v>Y</v>
      </c>
      <c r="G1887" s="17" t="str">
        <f>VLOOKUP(A1887,'_Holidays'!A1887:C3992,3,FALSE)</f>
        <v>N</v>
      </c>
      <c r="H1887" s="18">
        <v>14.7</v>
      </c>
      <c r="I1887" s="14" t="str">
        <f>IFERROR(__xludf.DUMMYFUNCTION("SPARKLINE(H1887,{""charttype"",""bar"";""color1"",""#00CCFF"";""max"",MAX($H$2:$H$2107)})"),"")</f>
        <v/>
      </c>
      <c r="J1887" s="18">
        <v>22.4</v>
      </c>
      <c r="K1887" s="14" t="str">
        <f>IFERROR(__xludf.DUMMYFUNCTION("SPARKLINE(J1887,{""charttype"",""bar"";""color1"",""#FF0000"";""max"",MAX($J$2:$J$2107)})"),"")</f>
        <v/>
      </c>
      <c r="L1887" s="18">
        <v>22.8</v>
      </c>
      <c r="M1887" s="18" t="str">
        <f>IFERROR(__xludf.DUMMYFUNCTION("SPARKLINE(L1887,{""charttype"",""bar"";""color1"",""#FF9900"";""max"",MAX($L$2:$L$2107)})"),"")</f>
        <v/>
      </c>
      <c r="N1887" s="18">
        <v>0.0</v>
      </c>
      <c r="O1887" s="14" t="str">
        <f>IFERROR(__xludf.DUMMYFUNCTION("SPARKLINE(N1887,{""charttype"",""bar"";""color1"",""#0066CC"";""max"",MAX($N$2:$N$2107)})"),"")</f>
        <v/>
      </c>
      <c r="P1887" s="16">
        <v>100380.9</v>
      </c>
      <c r="Q1887" s="19">
        <v>51.28961</v>
      </c>
      <c r="R1887" s="21">
        <f t="shared" si="5"/>
        <v>5148497.212</v>
      </c>
    </row>
    <row r="1888">
      <c r="A1888" s="6">
        <v>43891.0</v>
      </c>
      <c r="B1888" s="14" t="str">
        <f t="shared" si="1"/>
        <v>Sunday</v>
      </c>
      <c r="C1888" s="14" t="str">
        <f t="shared" si="2"/>
        <v>March</v>
      </c>
      <c r="D1888" s="15" t="str">
        <f t="shared" si="3"/>
        <v>2020</v>
      </c>
      <c r="E1888" s="16">
        <f t="shared" si="4"/>
        <v>10</v>
      </c>
      <c r="F1888" s="14" t="str">
        <f>VLOOKUP(A1888,'_Holidays'!A1888:B3993,2,FALSE)</f>
        <v>Y</v>
      </c>
      <c r="G1888" s="17" t="str">
        <f>VLOOKUP(A1888,'_Holidays'!A1888:C3993,3,FALSE)</f>
        <v>N</v>
      </c>
      <c r="H1888" s="18">
        <v>13.2</v>
      </c>
      <c r="I1888" s="14" t="str">
        <f>IFERROR(__xludf.DUMMYFUNCTION("SPARKLINE(H1888,{""charttype"",""bar"";""color1"",""#00CCFF"";""max"",MAX($H$2:$H$2107)})"),"")</f>
        <v/>
      </c>
      <c r="J1888" s="18">
        <v>32.1</v>
      </c>
      <c r="K1888" s="14" t="str">
        <f>IFERROR(__xludf.DUMMYFUNCTION("SPARKLINE(J1888,{""charttype"",""bar"";""color1"",""#FF0000"";""max"",MAX($J$2:$J$2107)})"),"")</f>
        <v/>
      </c>
      <c r="L1888" s="18">
        <v>20.8</v>
      </c>
      <c r="M1888" s="18" t="str">
        <f>IFERROR(__xludf.DUMMYFUNCTION("SPARKLINE(L1888,{""charttype"",""bar"";""color1"",""#FF9900"";""max"",MAX($L$2:$L$2107)})"),"")</f>
        <v/>
      </c>
      <c r="N1888" s="18">
        <v>0.0</v>
      </c>
      <c r="O1888" s="14" t="str">
        <f>IFERROR(__xludf.DUMMYFUNCTION("SPARKLINE(N1888,{""charttype"",""bar"";""color1"",""#0066CC"";""max"",MAX($N$2:$N$2107)})"),"")</f>
        <v/>
      </c>
      <c r="P1888" s="16">
        <v>101413.1</v>
      </c>
      <c r="Q1888" s="19">
        <v>43.74592</v>
      </c>
      <c r="R1888" s="21">
        <f t="shared" si="5"/>
        <v>4436409.36</v>
      </c>
    </row>
    <row r="1889">
      <c r="A1889" s="6">
        <v>43892.0</v>
      </c>
      <c r="B1889" s="14" t="str">
        <f t="shared" si="1"/>
        <v>Monday</v>
      </c>
      <c r="C1889" s="14" t="str">
        <f t="shared" si="2"/>
        <v>March</v>
      </c>
      <c r="D1889" s="15" t="str">
        <f t="shared" si="3"/>
        <v>2020</v>
      </c>
      <c r="E1889" s="16">
        <f t="shared" si="4"/>
        <v>10</v>
      </c>
      <c r="F1889" s="14" t="str">
        <f>VLOOKUP(A1889,'_Holidays'!A1889:B3994,2,FALSE)</f>
        <v>Y</v>
      </c>
      <c r="G1889" s="17" t="str">
        <f>VLOOKUP(A1889,'_Holidays'!A1889:C3994,3,FALSE)</f>
        <v>N</v>
      </c>
      <c r="H1889" s="18">
        <v>14.2</v>
      </c>
      <c r="I1889" s="14" t="str">
        <f>IFERROR(__xludf.DUMMYFUNCTION("SPARKLINE(H1889,{""charttype"",""bar"";""color1"",""#00CCFF"";""max"",MAX($H$2:$H$2107)})"),"")</f>
        <v/>
      </c>
      <c r="J1889" s="18">
        <v>18.4</v>
      </c>
      <c r="K1889" s="14" t="str">
        <f>IFERROR(__xludf.DUMMYFUNCTION("SPARKLINE(J1889,{""charttype"",""bar"";""color1"",""#FF0000"";""max"",MAX($J$2:$J$2107)})"),"")</f>
        <v/>
      </c>
      <c r="L1889" s="18">
        <v>21.1</v>
      </c>
      <c r="M1889" s="18" t="str">
        <f>IFERROR(__xludf.DUMMYFUNCTION("SPARKLINE(L1889,{""charttype"",""bar"";""color1"",""#FF9900"";""max"",MAX($L$2:$L$2107)})"),"")</f>
        <v/>
      </c>
      <c r="N1889" s="18">
        <v>3.0</v>
      </c>
      <c r="O1889" s="14" t="str">
        <f>IFERROR(__xludf.DUMMYFUNCTION("SPARKLINE(N1889,{""charttype"",""bar"";""color1"",""#0066CC"";""max"",MAX($N$2:$N$2107)})"),"")</f>
        <v/>
      </c>
      <c r="P1889" s="16">
        <v>106360.0</v>
      </c>
      <c r="Q1889" s="19">
        <v>52.7284</v>
      </c>
      <c r="R1889" s="21">
        <f t="shared" si="5"/>
        <v>5608192.624</v>
      </c>
    </row>
    <row r="1890">
      <c r="A1890" s="6">
        <v>43893.0</v>
      </c>
      <c r="B1890" s="14" t="str">
        <f t="shared" si="1"/>
        <v>Tuesday</v>
      </c>
      <c r="C1890" s="14" t="str">
        <f t="shared" si="2"/>
        <v>March</v>
      </c>
      <c r="D1890" s="15" t="str">
        <f t="shared" si="3"/>
        <v>2020</v>
      </c>
      <c r="E1890" s="16">
        <f t="shared" si="4"/>
        <v>10</v>
      </c>
      <c r="F1890" s="14" t="str">
        <f>VLOOKUP(A1890,'_Holidays'!A1890:B3995,2,FALSE)</f>
        <v>Y</v>
      </c>
      <c r="G1890" s="17" t="str">
        <f>VLOOKUP(A1890,'_Holidays'!A1890:C3995,3,FALSE)</f>
        <v>N</v>
      </c>
      <c r="H1890" s="18">
        <v>14.7</v>
      </c>
      <c r="I1890" s="14" t="str">
        <f>IFERROR(__xludf.DUMMYFUNCTION("SPARKLINE(H1890,{""charttype"",""bar"";""color1"",""#00CCFF"";""max"",MAX($H$2:$H$2107)})"),"")</f>
        <v/>
      </c>
      <c r="J1890" s="18">
        <v>19.5</v>
      </c>
      <c r="K1890" s="14" t="str">
        <f>IFERROR(__xludf.DUMMYFUNCTION("SPARKLINE(J1890,{""charttype"",""bar"";""color1"",""#FF0000"";""max"",MAX($J$2:$J$2107)})"),"")</f>
        <v/>
      </c>
      <c r="L1890" s="18">
        <v>15.9</v>
      </c>
      <c r="M1890" s="18" t="str">
        <f>IFERROR(__xludf.DUMMYFUNCTION("SPARKLINE(L1890,{""charttype"",""bar"";""color1"",""#FF9900"";""max"",MAX($L$2:$L$2107)})"),"")</f>
        <v/>
      </c>
      <c r="N1890" s="18">
        <v>0.0</v>
      </c>
      <c r="O1890" s="14" t="str">
        <f>IFERROR(__xludf.DUMMYFUNCTION("SPARKLINE(N1890,{""charttype"",""bar"";""color1"",""#0066CC"";""max"",MAX($N$2:$N$2107)})"),"")</f>
        <v/>
      </c>
      <c r="P1890" s="16">
        <v>108746.4</v>
      </c>
      <c r="Q1890" s="19">
        <v>49.78109</v>
      </c>
      <c r="R1890" s="21">
        <f t="shared" si="5"/>
        <v>5413514.326</v>
      </c>
    </row>
    <row r="1891">
      <c r="A1891" s="6">
        <v>43894.0</v>
      </c>
      <c r="B1891" s="14" t="str">
        <f t="shared" si="1"/>
        <v>Wednesday</v>
      </c>
      <c r="C1891" s="14" t="str">
        <f t="shared" si="2"/>
        <v>March</v>
      </c>
      <c r="D1891" s="15" t="str">
        <f t="shared" si="3"/>
        <v>2020</v>
      </c>
      <c r="E1891" s="16">
        <f t="shared" si="4"/>
        <v>10</v>
      </c>
      <c r="F1891" s="14" t="str">
        <f>VLOOKUP(A1891,'_Holidays'!A1891:B3996,2,FALSE)</f>
        <v>Y</v>
      </c>
      <c r="G1891" s="17" t="str">
        <f>VLOOKUP(A1891,'_Holidays'!A1891:C3996,3,FALSE)</f>
        <v>N</v>
      </c>
      <c r="H1891" s="18">
        <v>13.6</v>
      </c>
      <c r="I1891" s="14" t="str">
        <f>IFERROR(__xludf.DUMMYFUNCTION("SPARKLINE(H1891,{""charttype"",""bar"";""color1"",""#00CCFF"";""max"",MAX($H$2:$H$2107)})"),"")</f>
        <v/>
      </c>
      <c r="J1891" s="18">
        <v>23.5</v>
      </c>
      <c r="K1891" s="14" t="str">
        <f>IFERROR(__xludf.DUMMYFUNCTION("SPARKLINE(J1891,{""charttype"",""bar"";""color1"",""#FF0000"";""max"",MAX($J$2:$J$2107)})"),"")</f>
        <v/>
      </c>
      <c r="L1891" s="18">
        <v>7.1</v>
      </c>
      <c r="M1891" s="18" t="str">
        <f>IFERROR(__xludf.DUMMYFUNCTION("SPARKLINE(L1891,{""charttype"",""bar"";""color1"",""#FF9900"";""max"",MAX($L$2:$L$2107)})"),"")</f>
        <v/>
      </c>
      <c r="N1891" s="18">
        <v>0.0</v>
      </c>
      <c r="O1891" s="14" t="str">
        <f>IFERROR(__xludf.DUMMYFUNCTION("SPARKLINE(N1891,{""charttype"",""bar"";""color1"",""#0066CC"";""max"",MAX($N$2:$N$2107)})"),"")</f>
        <v/>
      </c>
      <c r="P1891" s="16">
        <v>117505.6</v>
      </c>
      <c r="Q1891" s="19">
        <v>58.52287</v>
      </c>
      <c r="R1891" s="21">
        <f t="shared" si="5"/>
        <v>6876764.953</v>
      </c>
    </row>
    <row r="1892">
      <c r="A1892" s="6">
        <v>43895.0</v>
      </c>
      <c r="B1892" s="14" t="str">
        <f t="shared" si="1"/>
        <v>Thursday</v>
      </c>
      <c r="C1892" s="14" t="str">
        <f t="shared" si="2"/>
        <v>March</v>
      </c>
      <c r="D1892" s="15" t="str">
        <f t="shared" si="3"/>
        <v>2020</v>
      </c>
      <c r="E1892" s="16">
        <f t="shared" si="4"/>
        <v>10</v>
      </c>
      <c r="F1892" s="14" t="str">
        <f>VLOOKUP(A1892,'_Holidays'!A1892:B3997,2,FALSE)</f>
        <v>Y</v>
      </c>
      <c r="G1892" s="17" t="str">
        <f>VLOOKUP(A1892,'_Holidays'!A1892:C3997,3,FALSE)</f>
        <v>N</v>
      </c>
      <c r="H1892" s="18">
        <v>15.4</v>
      </c>
      <c r="I1892" s="14" t="str">
        <f>IFERROR(__xludf.DUMMYFUNCTION("SPARKLINE(H1892,{""charttype"",""bar"";""color1"",""#00CCFF"";""max"",MAX($H$2:$H$2107)})"),"")</f>
        <v/>
      </c>
      <c r="J1892" s="18">
        <v>20.3</v>
      </c>
      <c r="K1892" s="14" t="str">
        <f>IFERROR(__xludf.DUMMYFUNCTION("SPARKLINE(J1892,{""charttype"",""bar"";""color1"",""#FF0000"";""max"",MAX($J$2:$J$2107)})"),"")</f>
        <v/>
      </c>
      <c r="L1892" s="18">
        <v>4.3</v>
      </c>
      <c r="M1892" s="18" t="str">
        <f>IFERROR(__xludf.DUMMYFUNCTION("SPARKLINE(L1892,{""charttype"",""bar"";""color1"",""#FF9900"";""max"",MAX($L$2:$L$2107)})"),"")</f>
        <v/>
      </c>
      <c r="N1892" s="18">
        <v>54.6</v>
      </c>
      <c r="O1892" s="14" t="str">
        <f>IFERROR(__xludf.DUMMYFUNCTION("SPARKLINE(N1892,{""charttype"",""bar"";""color1"",""#0066CC"";""max"",MAX($N$2:$N$2107)})"),"")</f>
        <v/>
      </c>
      <c r="P1892" s="16">
        <v>119734.6</v>
      </c>
      <c r="Q1892" s="19">
        <v>57.03638</v>
      </c>
      <c r="R1892" s="21">
        <f t="shared" si="5"/>
        <v>6829228.145</v>
      </c>
    </row>
    <row r="1893">
      <c r="A1893" s="6">
        <v>43896.0</v>
      </c>
      <c r="B1893" s="14" t="str">
        <f t="shared" si="1"/>
        <v>Friday</v>
      </c>
      <c r="C1893" s="14" t="str">
        <f t="shared" si="2"/>
        <v>March</v>
      </c>
      <c r="D1893" s="15" t="str">
        <f t="shared" si="3"/>
        <v>2020</v>
      </c>
      <c r="E1893" s="16">
        <f t="shared" si="4"/>
        <v>10</v>
      </c>
      <c r="F1893" s="14" t="str">
        <f>VLOOKUP(A1893,'_Holidays'!A1893:B3998,2,FALSE)</f>
        <v>Y</v>
      </c>
      <c r="G1893" s="17" t="str">
        <f>VLOOKUP(A1893,'_Holidays'!A1893:C3998,3,FALSE)</f>
        <v>N</v>
      </c>
      <c r="H1893" s="18">
        <v>15.9</v>
      </c>
      <c r="I1893" s="14" t="str">
        <f>IFERROR(__xludf.DUMMYFUNCTION("SPARKLINE(H1893,{""charttype"",""bar"";""color1"",""#00CCFF"";""max"",MAX($H$2:$H$2107)})"),"")</f>
        <v/>
      </c>
      <c r="J1893" s="18">
        <v>19.0</v>
      </c>
      <c r="K1893" s="14" t="str">
        <f>IFERROR(__xludf.DUMMYFUNCTION("SPARKLINE(J1893,{""charttype"",""bar"";""color1"",""#FF0000"";""max"",MAX($J$2:$J$2107)})"),"")</f>
        <v/>
      </c>
      <c r="L1893" s="18">
        <v>12.7</v>
      </c>
      <c r="M1893" s="18" t="str">
        <f>IFERROR(__xludf.DUMMYFUNCTION("SPARKLINE(L1893,{""charttype"",""bar"";""color1"",""#FF9900"";""max"",MAX($L$2:$L$2107)})"),"")</f>
        <v/>
      </c>
      <c r="N1893" s="18">
        <v>7.0</v>
      </c>
      <c r="O1893" s="14" t="str">
        <f>IFERROR(__xludf.DUMMYFUNCTION("SPARKLINE(N1893,{""charttype"",""bar"";""color1"",""#0066CC"";""max"",MAX($N$2:$N$2107)})"),"")</f>
        <v/>
      </c>
      <c r="P1893" s="16">
        <v>111322.3</v>
      </c>
      <c r="Q1893" s="19">
        <v>53.73651</v>
      </c>
      <c r="R1893" s="21">
        <f t="shared" si="5"/>
        <v>5982071.887</v>
      </c>
    </row>
    <row r="1894">
      <c r="A1894" s="6">
        <v>43897.0</v>
      </c>
      <c r="B1894" s="14" t="str">
        <f t="shared" si="1"/>
        <v>Saturday</v>
      </c>
      <c r="C1894" s="14" t="str">
        <f t="shared" si="2"/>
        <v>March</v>
      </c>
      <c r="D1894" s="15" t="str">
        <f t="shared" si="3"/>
        <v>2020</v>
      </c>
      <c r="E1894" s="16">
        <f t="shared" si="4"/>
        <v>10</v>
      </c>
      <c r="F1894" s="14" t="str">
        <f>VLOOKUP(A1894,'_Holidays'!A1894:B3999,2,FALSE)</f>
        <v>Y</v>
      </c>
      <c r="G1894" s="17" t="str">
        <f>VLOOKUP(A1894,'_Holidays'!A1894:C3999,3,FALSE)</f>
        <v>N</v>
      </c>
      <c r="H1894" s="18">
        <v>15.4</v>
      </c>
      <c r="I1894" s="14" t="str">
        <f>IFERROR(__xludf.DUMMYFUNCTION("SPARKLINE(H1894,{""charttype"",""bar"";""color1"",""#00CCFF"";""max"",MAX($H$2:$H$2107)})"),"")</f>
        <v/>
      </c>
      <c r="J1894" s="18">
        <v>20.0</v>
      </c>
      <c r="K1894" s="14" t="str">
        <f>IFERROR(__xludf.DUMMYFUNCTION("SPARKLINE(J1894,{""charttype"",""bar"";""color1"",""#FF0000"";""max"",MAX($J$2:$J$2107)})"),"")</f>
        <v/>
      </c>
      <c r="L1894" s="18">
        <v>17.1</v>
      </c>
      <c r="M1894" s="18" t="str">
        <f>IFERROR(__xludf.DUMMYFUNCTION("SPARKLINE(L1894,{""charttype"",""bar"";""color1"",""#FF9900"";""max"",MAX($L$2:$L$2107)})"),"")</f>
        <v/>
      </c>
      <c r="N1894" s="18">
        <v>0.2</v>
      </c>
      <c r="O1894" s="14" t="str">
        <f>IFERROR(__xludf.DUMMYFUNCTION("SPARKLINE(N1894,{""charttype"",""bar"";""color1"",""#0066CC"";""max"",MAX($N$2:$N$2107)})"),"")</f>
        <v/>
      </c>
      <c r="P1894" s="16">
        <v>96850.78</v>
      </c>
      <c r="Q1894" s="19">
        <v>28.02047</v>
      </c>
      <c r="R1894" s="21">
        <f t="shared" si="5"/>
        <v>2713804.375</v>
      </c>
    </row>
    <row r="1895">
      <c r="A1895" s="6">
        <v>43898.0</v>
      </c>
      <c r="B1895" s="14" t="str">
        <f t="shared" si="1"/>
        <v>Sunday</v>
      </c>
      <c r="C1895" s="14" t="str">
        <f t="shared" si="2"/>
        <v>March</v>
      </c>
      <c r="D1895" s="15" t="str">
        <f t="shared" si="3"/>
        <v>2020</v>
      </c>
      <c r="E1895" s="16">
        <f t="shared" si="4"/>
        <v>11</v>
      </c>
      <c r="F1895" s="14" t="str">
        <f>VLOOKUP(A1895,'_Holidays'!A1895:B4000,2,FALSE)</f>
        <v>Y</v>
      </c>
      <c r="G1895" s="17" t="str">
        <f>VLOOKUP(A1895,'_Holidays'!A1895:C4000,3,FALSE)</f>
        <v>N</v>
      </c>
      <c r="H1895" s="18">
        <v>13.9</v>
      </c>
      <c r="I1895" s="14" t="str">
        <f>IFERROR(__xludf.DUMMYFUNCTION("SPARKLINE(H1895,{""charttype"",""bar"";""color1"",""#00CCFF"";""max"",MAX($H$2:$H$2107)})"),"")</f>
        <v/>
      </c>
      <c r="J1895" s="18">
        <v>22.4</v>
      </c>
      <c r="K1895" s="14" t="str">
        <f>IFERROR(__xludf.DUMMYFUNCTION("SPARKLINE(J1895,{""charttype"",""bar"";""color1"",""#FF0000"";""max"",MAX($J$2:$J$2107)})"),"")</f>
        <v/>
      </c>
      <c r="L1895" s="18">
        <v>19.5</v>
      </c>
      <c r="M1895" s="18" t="str">
        <f>IFERROR(__xludf.DUMMYFUNCTION("SPARKLINE(L1895,{""charttype"",""bar"";""color1"",""#FF9900"";""max"",MAX($L$2:$L$2107)})"),"")</f>
        <v/>
      </c>
      <c r="N1895" s="18">
        <v>0.0</v>
      </c>
      <c r="O1895" s="14" t="str">
        <f>IFERROR(__xludf.DUMMYFUNCTION("SPARKLINE(N1895,{""charttype"",""bar"";""color1"",""#0066CC"";""max"",MAX($N$2:$N$2107)})"),"")</f>
        <v/>
      </c>
      <c r="P1895" s="16">
        <v>92553.29</v>
      </c>
      <c r="Q1895" s="19">
        <v>17.91642</v>
      </c>
      <c r="R1895" s="21">
        <f t="shared" si="5"/>
        <v>1658223.616</v>
      </c>
    </row>
    <row r="1896">
      <c r="A1896" s="6">
        <v>43899.0</v>
      </c>
      <c r="B1896" s="14" t="str">
        <f t="shared" si="1"/>
        <v>Monday</v>
      </c>
      <c r="C1896" s="14" t="str">
        <f t="shared" si="2"/>
        <v>March</v>
      </c>
      <c r="D1896" s="15" t="str">
        <f t="shared" si="3"/>
        <v>2020</v>
      </c>
      <c r="E1896" s="16">
        <f t="shared" si="4"/>
        <v>11</v>
      </c>
      <c r="F1896" s="14" t="str">
        <f>VLOOKUP(A1896,'_Holidays'!A1896:B4001,2,FALSE)</f>
        <v>Y</v>
      </c>
      <c r="G1896" s="17" t="str">
        <f>VLOOKUP(A1896,'_Holidays'!A1896:C4001,3,FALSE)</f>
        <v>Y</v>
      </c>
      <c r="H1896" s="18">
        <v>12.3</v>
      </c>
      <c r="I1896" s="14" t="str">
        <f>IFERROR(__xludf.DUMMYFUNCTION("SPARKLINE(H1896,{""charttype"",""bar"";""color1"",""#00CCFF"";""max"",MAX($H$2:$H$2107)})"),"")</f>
        <v/>
      </c>
      <c r="J1896" s="18">
        <v>21.0</v>
      </c>
      <c r="K1896" s="14" t="str">
        <f>IFERROR(__xludf.DUMMYFUNCTION("SPARKLINE(J1896,{""charttype"",""bar"";""color1"",""#FF0000"";""max"",MAX($J$2:$J$2107)})"),"")</f>
        <v/>
      </c>
      <c r="L1896" s="18">
        <v>19.7</v>
      </c>
      <c r="M1896" s="18" t="str">
        <f>IFERROR(__xludf.DUMMYFUNCTION("SPARKLINE(L1896,{""charttype"",""bar"";""color1"",""#FF9900"";""max"",MAX($L$2:$L$2107)})"),"")</f>
        <v/>
      </c>
      <c r="N1896" s="18">
        <v>0.0</v>
      </c>
      <c r="O1896" s="14" t="str">
        <f>IFERROR(__xludf.DUMMYFUNCTION("SPARKLINE(N1896,{""charttype"",""bar"";""color1"",""#0066CC"";""max"",MAX($N$2:$N$2107)})"),"")</f>
        <v/>
      </c>
      <c r="P1896" s="16">
        <v>94641.7</v>
      </c>
      <c r="Q1896" s="19">
        <v>22.04145</v>
      </c>
      <c r="R1896" s="21">
        <f t="shared" si="5"/>
        <v>2086040.298</v>
      </c>
    </row>
    <row r="1897">
      <c r="A1897" s="6">
        <v>43900.0</v>
      </c>
      <c r="B1897" s="14" t="str">
        <f t="shared" si="1"/>
        <v>Tuesday</v>
      </c>
      <c r="C1897" s="14" t="str">
        <f t="shared" si="2"/>
        <v>March</v>
      </c>
      <c r="D1897" s="15" t="str">
        <f t="shared" si="3"/>
        <v>2020</v>
      </c>
      <c r="E1897" s="16">
        <f t="shared" si="4"/>
        <v>11</v>
      </c>
      <c r="F1897" s="14" t="str">
        <f>VLOOKUP(A1897,'_Holidays'!A1897:B4002,2,FALSE)</f>
        <v>Y</v>
      </c>
      <c r="G1897" s="17" t="str">
        <f>VLOOKUP(A1897,'_Holidays'!A1897:C4002,3,FALSE)</f>
        <v>N</v>
      </c>
      <c r="H1897" s="18">
        <v>10.3</v>
      </c>
      <c r="I1897" s="14" t="str">
        <f>IFERROR(__xludf.DUMMYFUNCTION("SPARKLINE(H1897,{""charttype"",""bar"";""color1"",""#00CCFF"";""max"",MAX($H$2:$H$2107)})"),"")</f>
        <v/>
      </c>
      <c r="J1897" s="18">
        <v>22.3</v>
      </c>
      <c r="K1897" s="14" t="str">
        <f>IFERROR(__xludf.DUMMYFUNCTION("SPARKLINE(J1897,{""charttype"",""bar"";""color1"",""#FF0000"";""max"",MAX($J$2:$J$2107)})"),"")</f>
        <v/>
      </c>
      <c r="L1897" s="18">
        <v>21.9</v>
      </c>
      <c r="M1897" s="18" t="str">
        <f>IFERROR(__xludf.DUMMYFUNCTION("SPARKLINE(L1897,{""charttype"",""bar"";""color1"",""#FF9900"";""max"",MAX($L$2:$L$2107)})"),"")</f>
        <v/>
      </c>
      <c r="N1897" s="18">
        <v>0.0</v>
      </c>
      <c r="O1897" s="14" t="str">
        <f>IFERROR(__xludf.DUMMYFUNCTION("SPARKLINE(N1897,{""charttype"",""bar"";""color1"",""#0066CC"";""max"",MAX($N$2:$N$2107)})"),"")</f>
        <v/>
      </c>
      <c r="P1897" s="16">
        <v>112142.5</v>
      </c>
      <c r="Q1897" s="19">
        <v>48.05972</v>
      </c>
      <c r="R1897" s="21">
        <f t="shared" si="5"/>
        <v>5389537.15</v>
      </c>
    </row>
    <row r="1898">
      <c r="A1898" s="6">
        <v>43901.0</v>
      </c>
      <c r="B1898" s="14" t="str">
        <f t="shared" si="1"/>
        <v>Wednesday</v>
      </c>
      <c r="C1898" s="14" t="str">
        <f t="shared" si="2"/>
        <v>March</v>
      </c>
      <c r="D1898" s="15" t="str">
        <f t="shared" si="3"/>
        <v>2020</v>
      </c>
      <c r="E1898" s="16">
        <f t="shared" si="4"/>
        <v>11</v>
      </c>
      <c r="F1898" s="14" t="str">
        <f>VLOOKUP(A1898,'_Holidays'!A1898:B4003,2,FALSE)</f>
        <v>Y</v>
      </c>
      <c r="G1898" s="17" t="str">
        <f>VLOOKUP(A1898,'_Holidays'!A1898:C4003,3,FALSE)</f>
        <v>N</v>
      </c>
      <c r="H1898" s="18">
        <v>12.6</v>
      </c>
      <c r="I1898" s="14" t="str">
        <f>IFERROR(__xludf.DUMMYFUNCTION("SPARKLINE(H1898,{""charttype"",""bar"";""color1"",""#00CCFF"";""max"",MAX($H$2:$H$2107)})"),"")</f>
        <v/>
      </c>
      <c r="J1898" s="18">
        <v>29.5</v>
      </c>
      <c r="K1898" s="14" t="str">
        <f>IFERROR(__xludf.DUMMYFUNCTION("SPARKLINE(J1898,{""charttype"",""bar"";""color1"",""#FF0000"";""max"",MAX($J$2:$J$2107)})"),"")</f>
        <v/>
      </c>
      <c r="L1898" s="18">
        <v>15.7</v>
      </c>
      <c r="M1898" s="18" t="str">
        <f>IFERROR(__xludf.DUMMYFUNCTION("SPARKLINE(L1898,{""charttype"",""bar"";""color1"",""#FF9900"";""max"",MAX($L$2:$L$2107)})"),"")</f>
        <v/>
      </c>
      <c r="N1898" s="18">
        <v>0.0</v>
      </c>
      <c r="O1898" s="14" t="str">
        <f>IFERROR(__xludf.DUMMYFUNCTION("SPARKLINE(N1898,{""charttype"",""bar"";""color1"",""#0066CC"";""max"",MAX($N$2:$N$2107)})"),"")</f>
        <v/>
      </c>
      <c r="P1898" s="16">
        <v>118830.1</v>
      </c>
      <c r="Q1898" s="19">
        <v>44.36994</v>
      </c>
      <c r="R1898" s="21">
        <f t="shared" si="5"/>
        <v>5272484.407</v>
      </c>
    </row>
    <row r="1899">
      <c r="A1899" s="6">
        <v>43902.0</v>
      </c>
      <c r="B1899" s="14" t="str">
        <f t="shared" si="1"/>
        <v>Thursday</v>
      </c>
      <c r="C1899" s="14" t="str">
        <f t="shared" si="2"/>
        <v>March</v>
      </c>
      <c r="D1899" s="15" t="str">
        <f t="shared" si="3"/>
        <v>2020</v>
      </c>
      <c r="E1899" s="16">
        <f t="shared" si="4"/>
        <v>11</v>
      </c>
      <c r="F1899" s="14" t="str">
        <f>VLOOKUP(A1899,'_Holidays'!A1899:B4004,2,FALSE)</f>
        <v>Y</v>
      </c>
      <c r="G1899" s="17" t="str">
        <f>VLOOKUP(A1899,'_Holidays'!A1899:C4004,3,FALSE)</f>
        <v>N</v>
      </c>
      <c r="H1899" s="18">
        <v>16.6</v>
      </c>
      <c r="I1899" s="14" t="str">
        <f>IFERROR(__xludf.DUMMYFUNCTION("SPARKLINE(H1899,{""charttype"",""bar"";""color1"",""#00CCFF"";""max"",MAX($H$2:$H$2107)})"),"")</f>
        <v/>
      </c>
      <c r="J1899" s="18">
        <v>29.5</v>
      </c>
      <c r="K1899" s="14" t="str">
        <f>IFERROR(__xludf.DUMMYFUNCTION("SPARKLINE(J1899,{""charttype"",""bar"";""color1"",""#FF0000"";""max"",MAX($J$2:$J$2107)})"),"")</f>
        <v/>
      </c>
      <c r="L1899" s="18">
        <v>19.5</v>
      </c>
      <c r="M1899" s="18" t="str">
        <f>IFERROR(__xludf.DUMMYFUNCTION("SPARKLINE(L1899,{""charttype"",""bar"";""color1"",""#FF9900"";""max"",MAX($L$2:$L$2107)})"),"")</f>
        <v/>
      </c>
      <c r="N1899" s="18">
        <v>0.0</v>
      </c>
      <c r="O1899" s="14" t="str">
        <f>IFERROR(__xludf.DUMMYFUNCTION("SPARKLINE(N1899,{""charttype"",""bar"";""color1"",""#0066CC"";""max"",MAX($N$2:$N$2107)})"),"")</f>
        <v/>
      </c>
      <c r="P1899" s="16">
        <v>120272.8</v>
      </c>
      <c r="Q1899" s="19">
        <v>39.12757</v>
      </c>
      <c r="R1899" s="21">
        <f t="shared" si="5"/>
        <v>4705982.401</v>
      </c>
    </row>
    <row r="1900">
      <c r="A1900" s="6">
        <v>43903.0</v>
      </c>
      <c r="B1900" s="14" t="str">
        <f t="shared" si="1"/>
        <v>Friday</v>
      </c>
      <c r="C1900" s="14" t="str">
        <f t="shared" si="2"/>
        <v>March</v>
      </c>
      <c r="D1900" s="15" t="str">
        <f t="shared" si="3"/>
        <v>2020</v>
      </c>
      <c r="E1900" s="16">
        <f t="shared" si="4"/>
        <v>11</v>
      </c>
      <c r="F1900" s="14" t="str">
        <f>VLOOKUP(A1900,'_Holidays'!A1900:B4005,2,FALSE)</f>
        <v>Y</v>
      </c>
      <c r="G1900" s="17" t="str">
        <f>VLOOKUP(A1900,'_Holidays'!A1900:C4005,3,FALSE)</f>
        <v>N</v>
      </c>
      <c r="H1900" s="18">
        <v>19.1</v>
      </c>
      <c r="I1900" s="14" t="str">
        <f>IFERROR(__xludf.DUMMYFUNCTION("SPARKLINE(H1900,{""charttype"",""bar"";""color1"",""#00CCFF"";""max"",MAX($H$2:$H$2107)})"),"")</f>
        <v/>
      </c>
      <c r="J1900" s="18">
        <v>26.8</v>
      </c>
      <c r="K1900" s="14" t="str">
        <f>IFERROR(__xludf.DUMMYFUNCTION("SPARKLINE(J1900,{""charttype"",""bar"";""color1"",""#FF0000"";""max"",MAX($J$2:$J$2107)})"),"")</f>
        <v/>
      </c>
      <c r="L1900" s="18">
        <v>7.3</v>
      </c>
      <c r="M1900" s="18" t="str">
        <f>IFERROR(__xludf.DUMMYFUNCTION("SPARKLINE(L1900,{""charttype"",""bar"";""color1"",""#FF9900"";""max"",MAX($L$2:$L$2107)})"),"")</f>
        <v/>
      </c>
      <c r="N1900" s="18">
        <v>0.0</v>
      </c>
      <c r="O1900" s="14" t="str">
        <f>IFERROR(__xludf.DUMMYFUNCTION("SPARKLINE(N1900,{""charttype"",""bar"";""color1"",""#0066CC"";""max"",MAX($N$2:$N$2107)})"),"")</f>
        <v/>
      </c>
      <c r="P1900" s="16">
        <v>115075.8</v>
      </c>
      <c r="Q1900" s="19">
        <v>40.12713</v>
      </c>
      <c r="R1900" s="21">
        <f t="shared" si="5"/>
        <v>4617661.586</v>
      </c>
    </row>
    <row r="1901">
      <c r="A1901" s="6">
        <v>43904.0</v>
      </c>
      <c r="B1901" s="14" t="str">
        <f t="shared" si="1"/>
        <v>Saturday</v>
      </c>
      <c r="C1901" s="14" t="str">
        <f t="shared" si="2"/>
        <v>March</v>
      </c>
      <c r="D1901" s="15" t="str">
        <f t="shared" si="3"/>
        <v>2020</v>
      </c>
      <c r="E1901" s="16">
        <f t="shared" si="4"/>
        <v>11</v>
      </c>
      <c r="F1901" s="14" t="str">
        <f>VLOOKUP(A1901,'_Holidays'!A1901:B4006,2,FALSE)</f>
        <v>Y</v>
      </c>
      <c r="G1901" s="17" t="str">
        <f>VLOOKUP(A1901,'_Holidays'!A1901:C4006,3,FALSE)</f>
        <v>N</v>
      </c>
      <c r="H1901" s="18">
        <v>13.1</v>
      </c>
      <c r="I1901" s="14" t="str">
        <f>IFERROR(__xludf.DUMMYFUNCTION("SPARKLINE(H1901,{""charttype"",""bar"";""color1"",""#00CCFF"";""max"",MAX($H$2:$H$2107)})"),"")</f>
        <v/>
      </c>
      <c r="J1901" s="18">
        <v>17.9</v>
      </c>
      <c r="K1901" s="14" t="str">
        <f>IFERROR(__xludf.DUMMYFUNCTION("SPARKLINE(J1901,{""charttype"",""bar"";""color1"",""#FF0000"";""max"",MAX($J$2:$J$2107)})"),"")</f>
        <v/>
      </c>
      <c r="L1901" s="18">
        <v>12.3</v>
      </c>
      <c r="M1901" s="18" t="str">
        <f>IFERROR(__xludf.DUMMYFUNCTION("SPARKLINE(L1901,{""charttype"",""bar"";""color1"",""#FF9900"";""max"",MAX($L$2:$L$2107)})"),"")</f>
        <v/>
      </c>
      <c r="N1901" s="18">
        <v>0.6</v>
      </c>
      <c r="O1901" s="14" t="str">
        <f>IFERROR(__xludf.DUMMYFUNCTION("SPARKLINE(N1901,{""charttype"",""bar"";""color1"",""#0066CC"";""max"",MAX($N$2:$N$2107)})"),"")</f>
        <v/>
      </c>
      <c r="P1901" s="16">
        <v>96016.19</v>
      </c>
      <c r="Q1901" s="19">
        <v>29.13733</v>
      </c>
      <c r="R1901" s="21">
        <f t="shared" si="5"/>
        <v>2797655.413</v>
      </c>
    </row>
    <row r="1902">
      <c r="A1902" s="6">
        <v>43905.0</v>
      </c>
      <c r="B1902" s="14" t="str">
        <f t="shared" si="1"/>
        <v>Sunday</v>
      </c>
      <c r="C1902" s="14" t="str">
        <f t="shared" si="2"/>
        <v>March</v>
      </c>
      <c r="D1902" s="15" t="str">
        <f t="shared" si="3"/>
        <v>2020</v>
      </c>
      <c r="E1902" s="16">
        <f t="shared" si="4"/>
        <v>12</v>
      </c>
      <c r="F1902" s="14" t="str">
        <f>VLOOKUP(A1902,'_Holidays'!A1902:B4007,2,FALSE)</f>
        <v>Y</v>
      </c>
      <c r="G1902" s="17" t="str">
        <f>VLOOKUP(A1902,'_Holidays'!A1902:C4007,3,FALSE)</f>
        <v>N</v>
      </c>
      <c r="H1902" s="18">
        <v>12.7</v>
      </c>
      <c r="I1902" s="14" t="str">
        <f>IFERROR(__xludf.DUMMYFUNCTION("SPARKLINE(H1902,{""charttype"",""bar"";""color1"",""#00CCFF"";""max"",MAX($H$2:$H$2107)})"),"")</f>
        <v/>
      </c>
      <c r="J1902" s="18">
        <v>18.8</v>
      </c>
      <c r="K1902" s="14" t="str">
        <f>IFERROR(__xludf.DUMMYFUNCTION("SPARKLINE(J1902,{""charttype"",""bar"";""color1"",""#FF0000"";""max"",MAX($J$2:$J$2107)})"),"")</f>
        <v/>
      </c>
      <c r="L1902" s="18">
        <v>10.2</v>
      </c>
      <c r="M1902" s="18" t="str">
        <f>IFERROR(__xludf.DUMMYFUNCTION("SPARKLINE(L1902,{""charttype"",""bar"";""color1"",""#FF9900"";""max"",MAX($L$2:$L$2107)})"),"")</f>
        <v/>
      </c>
      <c r="N1902" s="18">
        <v>0.0</v>
      </c>
      <c r="O1902" s="14" t="str">
        <f>IFERROR(__xludf.DUMMYFUNCTION("SPARKLINE(N1902,{""charttype"",""bar"";""color1"",""#0066CC"";""max"",MAX($N$2:$N$2107)})"),"")</f>
        <v/>
      </c>
      <c r="P1902" s="16">
        <v>97664.94</v>
      </c>
      <c r="Q1902" s="19">
        <v>31.65784</v>
      </c>
      <c r="R1902" s="21">
        <f t="shared" si="5"/>
        <v>3091861.044</v>
      </c>
    </row>
    <row r="1903">
      <c r="A1903" s="6">
        <v>43906.0</v>
      </c>
      <c r="B1903" s="14" t="str">
        <f t="shared" si="1"/>
        <v>Monday</v>
      </c>
      <c r="C1903" s="14" t="str">
        <f t="shared" si="2"/>
        <v>March</v>
      </c>
      <c r="D1903" s="15" t="str">
        <f t="shared" si="3"/>
        <v>2020</v>
      </c>
      <c r="E1903" s="16">
        <f t="shared" si="4"/>
        <v>12</v>
      </c>
      <c r="F1903" s="14" t="str">
        <f>VLOOKUP(A1903,'_Holidays'!A1903:B4008,2,FALSE)</f>
        <v>Y</v>
      </c>
      <c r="G1903" s="17" t="str">
        <f>VLOOKUP(A1903,'_Holidays'!A1903:C4008,3,FALSE)</f>
        <v>N</v>
      </c>
      <c r="H1903" s="18">
        <v>9.3</v>
      </c>
      <c r="I1903" s="14" t="str">
        <f>IFERROR(__xludf.DUMMYFUNCTION("SPARKLINE(H1903,{""charttype"",""bar"";""color1"",""#00CCFF"";""max"",MAX($H$2:$H$2107)})"),"")</f>
        <v/>
      </c>
      <c r="J1903" s="18">
        <v>26.5</v>
      </c>
      <c r="K1903" s="14" t="str">
        <f>IFERROR(__xludf.DUMMYFUNCTION("SPARKLINE(J1903,{""charttype"",""bar"";""color1"",""#FF0000"";""max"",MAX($J$2:$J$2107)})"),"")</f>
        <v/>
      </c>
      <c r="L1903" s="18">
        <v>20.6</v>
      </c>
      <c r="M1903" s="18" t="str">
        <f>IFERROR(__xludf.DUMMYFUNCTION("SPARKLINE(L1903,{""charttype"",""bar"";""color1"",""#FF9900"";""max"",MAX($L$2:$L$2107)})"),"")</f>
        <v/>
      </c>
      <c r="N1903" s="18">
        <v>0.0</v>
      </c>
      <c r="O1903" s="14" t="str">
        <f>IFERROR(__xludf.DUMMYFUNCTION("SPARKLINE(N1903,{""charttype"",""bar"";""color1"",""#0066CC"";""max"",MAX($N$2:$N$2107)})"),"")</f>
        <v/>
      </c>
      <c r="P1903" s="16">
        <v>110586.8</v>
      </c>
      <c r="Q1903" s="19">
        <v>46.67088</v>
      </c>
      <c r="R1903" s="21">
        <f t="shared" si="5"/>
        <v>5161183.272</v>
      </c>
    </row>
    <row r="1904">
      <c r="A1904" s="6">
        <v>43907.0</v>
      </c>
      <c r="B1904" s="14" t="str">
        <f t="shared" si="1"/>
        <v>Tuesday</v>
      </c>
      <c r="C1904" s="14" t="str">
        <f t="shared" si="2"/>
        <v>March</v>
      </c>
      <c r="D1904" s="15" t="str">
        <f t="shared" si="3"/>
        <v>2020</v>
      </c>
      <c r="E1904" s="16">
        <f t="shared" si="4"/>
        <v>12</v>
      </c>
      <c r="F1904" s="14" t="str">
        <f>VLOOKUP(A1904,'_Holidays'!A1904:B4009,2,FALSE)</f>
        <v>Y</v>
      </c>
      <c r="G1904" s="17" t="str">
        <f>VLOOKUP(A1904,'_Holidays'!A1904:C4009,3,FALSE)</f>
        <v>N</v>
      </c>
      <c r="H1904" s="18">
        <v>11.6</v>
      </c>
      <c r="I1904" s="14" t="str">
        <f>IFERROR(__xludf.DUMMYFUNCTION("SPARKLINE(H1904,{""charttype"",""bar"";""color1"",""#00CCFF"";""max"",MAX($H$2:$H$2107)})"),"")</f>
        <v/>
      </c>
      <c r="J1904" s="18">
        <v>28.2</v>
      </c>
      <c r="K1904" s="14" t="str">
        <f>IFERROR(__xludf.DUMMYFUNCTION("SPARKLINE(J1904,{""charttype"",""bar"";""color1"",""#FF0000"";""max"",MAX($J$2:$J$2107)})"),"")</f>
        <v/>
      </c>
      <c r="L1904" s="18">
        <v>19.9</v>
      </c>
      <c r="M1904" s="18" t="str">
        <f>IFERROR(__xludf.DUMMYFUNCTION("SPARKLINE(L1904,{""charttype"",""bar"";""color1"",""#FF9900"";""max"",MAX($L$2:$L$2107)})"),"")</f>
        <v/>
      </c>
      <c r="N1904" s="18">
        <v>0.0</v>
      </c>
      <c r="O1904" s="14" t="str">
        <f>IFERROR(__xludf.DUMMYFUNCTION("SPARKLINE(N1904,{""charttype"",""bar"";""color1"",""#0066CC"";""max"",MAX($N$2:$N$2107)})"),"")</f>
        <v/>
      </c>
      <c r="P1904" s="16">
        <v>115254.2</v>
      </c>
      <c r="Q1904" s="19">
        <v>52.4512</v>
      </c>
      <c r="R1904" s="21">
        <f t="shared" si="5"/>
        <v>6045221.095</v>
      </c>
    </row>
    <row r="1905">
      <c r="A1905" s="6">
        <v>43908.0</v>
      </c>
      <c r="B1905" s="14" t="str">
        <f t="shared" si="1"/>
        <v>Wednesday</v>
      </c>
      <c r="C1905" s="14" t="str">
        <f t="shared" si="2"/>
        <v>March</v>
      </c>
      <c r="D1905" s="15" t="str">
        <f t="shared" si="3"/>
        <v>2020</v>
      </c>
      <c r="E1905" s="16">
        <f t="shared" si="4"/>
        <v>12</v>
      </c>
      <c r="F1905" s="14" t="str">
        <f>VLOOKUP(A1905,'_Holidays'!A1905:B4010,2,FALSE)</f>
        <v>Y</v>
      </c>
      <c r="G1905" s="17" t="str">
        <f>VLOOKUP(A1905,'_Holidays'!A1905:C4010,3,FALSE)</f>
        <v>N</v>
      </c>
      <c r="H1905" s="18">
        <v>17.7</v>
      </c>
      <c r="I1905" s="14" t="str">
        <f>IFERROR(__xludf.DUMMYFUNCTION("SPARKLINE(H1905,{""charttype"",""bar"";""color1"",""#00CCFF"";""max"",MAX($H$2:$H$2107)})"),"")</f>
        <v/>
      </c>
      <c r="J1905" s="18">
        <v>28.3</v>
      </c>
      <c r="K1905" s="14" t="str">
        <f>IFERROR(__xludf.DUMMYFUNCTION("SPARKLINE(J1905,{""charttype"",""bar"";""color1"",""#FF0000"";""max"",MAX($J$2:$J$2107)})"),"")</f>
        <v/>
      </c>
      <c r="L1905" s="18">
        <v>9.1</v>
      </c>
      <c r="M1905" s="18" t="str">
        <f>IFERROR(__xludf.DUMMYFUNCTION("SPARKLINE(L1905,{""charttype"",""bar"";""color1"",""#FF9900"";""max"",MAX($L$2:$L$2107)})"),"")</f>
        <v/>
      </c>
      <c r="N1905" s="18">
        <v>0.0</v>
      </c>
      <c r="O1905" s="14" t="str">
        <f>IFERROR(__xludf.DUMMYFUNCTION("SPARKLINE(N1905,{""charttype"",""bar"";""color1"",""#0066CC"";""max"",MAX($N$2:$N$2107)})"),"")</f>
        <v/>
      </c>
      <c r="P1905" s="16">
        <v>121127.1</v>
      </c>
      <c r="Q1905" s="19">
        <v>51.29144</v>
      </c>
      <c r="R1905" s="21">
        <f t="shared" si="5"/>
        <v>6212783.382</v>
      </c>
    </row>
    <row r="1906">
      <c r="A1906" s="6">
        <v>43909.0</v>
      </c>
      <c r="B1906" s="14" t="str">
        <f t="shared" si="1"/>
        <v>Thursday</v>
      </c>
      <c r="C1906" s="14" t="str">
        <f t="shared" si="2"/>
        <v>March</v>
      </c>
      <c r="D1906" s="15" t="str">
        <f t="shared" si="3"/>
        <v>2020</v>
      </c>
      <c r="E1906" s="16">
        <f t="shared" si="4"/>
        <v>12</v>
      </c>
      <c r="F1906" s="14" t="str">
        <f>VLOOKUP(A1906,'_Holidays'!A1906:B4011,2,FALSE)</f>
        <v>Y</v>
      </c>
      <c r="G1906" s="17" t="str">
        <f>VLOOKUP(A1906,'_Holidays'!A1906:C4011,3,FALSE)</f>
        <v>N</v>
      </c>
      <c r="H1906" s="18">
        <v>18.7</v>
      </c>
      <c r="I1906" s="14" t="str">
        <f>IFERROR(__xludf.DUMMYFUNCTION("SPARKLINE(H1906,{""charttype"",""bar"";""color1"",""#00CCFF"";""max"",MAX($H$2:$H$2107)})"),"")</f>
        <v/>
      </c>
      <c r="J1906" s="18">
        <v>30.4</v>
      </c>
      <c r="K1906" s="14" t="str">
        <f>IFERROR(__xludf.DUMMYFUNCTION("SPARKLINE(J1906,{""charttype"",""bar"";""color1"",""#FF0000"";""max"",MAX($J$2:$J$2107)})"),"")</f>
        <v/>
      </c>
      <c r="L1906" s="18">
        <v>8.2</v>
      </c>
      <c r="M1906" s="18" t="str">
        <f>IFERROR(__xludf.DUMMYFUNCTION("SPARKLINE(L1906,{""charttype"",""bar"";""color1"",""#FF9900"";""max"",MAX($L$2:$L$2107)})"),"")</f>
        <v/>
      </c>
      <c r="N1906" s="18">
        <v>0.0</v>
      </c>
      <c r="O1906" s="14" t="str">
        <f>IFERROR(__xludf.DUMMYFUNCTION("SPARKLINE(N1906,{""charttype"",""bar"";""color1"",""#0066CC"";""max"",MAX($N$2:$N$2107)})"),"")</f>
        <v/>
      </c>
      <c r="P1906" s="16">
        <v>127266.9</v>
      </c>
      <c r="Q1906" s="19">
        <v>47.56266</v>
      </c>
      <c r="R1906" s="21">
        <f t="shared" si="5"/>
        <v>6053152.294</v>
      </c>
    </row>
    <row r="1907">
      <c r="A1907" s="6">
        <v>43910.0</v>
      </c>
      <c r="B1907" s="14" t="str">
        <f t="shared" si="1"/>
        <v>Friday</v>
      </c>
      <c r="C1907" s="14" t="str">
        <f t="shared" si="2"/>
        <v>March</v>
      </c>
      <c r="D1907" s="15" t="str">
        <f t="shared" si="3"/>
        <v>2020</v>
      </c>
      <c r="E1907" s="16">
        <f t="shared" si="4"/>
        <v>12</v>
      </c>
      <c r="F1907" s="14" t="str">
        <f>VLOOKUP(A1907,'_Holidays'!A1907:B4012,2,FALSE)</f>
        <v>Y</v>
      </c>
      <c r="G1907" s="17" t="str">
        <f>VLOOKUP(A1907,'_Holidays'!A1907:C4012,3,FALSE)</f>
        <v>N</v>
      </c>
      <c r="H1907" s="18">
        <v>16.1</v>
      </c>
      <c r="I1907" s="14" t="str">
        <f>IFERROR(__xludf.DUMMYFUNCTION("SPARKLINE(H1907,{""charttype"",""bar"";""color1"",""#00CCFF"";""max"",MAX($H$2:$H$2107)})"),"")</f>
        <v/>
      </c>
      <c r="J1907" s="18">
        <v>22.7</v>
      </c>
      <c r="K1907" s="14" t="str">
        <f>IFERROR(__xludf.DUMMYFUNCTION("SPARKLINE(J1907,{""charttype"",""bar"";""color1"",""#FF0000"";""max"",MAX($J$2:$J$2107)})"),"")</f>
        <v/>
      </c>
      <c r="L1907" s="18">
        <v>12.6</v>
      </c>
      <c r="M1907" s="18" t="str">
        <f>IFERROR(__xludf.DUMMYFUNCTION("SPARKLINE(L1907,{""charttype"",""bar"";""color1"",""#FF9900"";""max"",MAX($L$2:$L$2107)})"),"")</f>
        <v/>
      </c>
      <c r="N1907" s="18">
        <v>0.0</v>
      </c>
      <c r="O1907" s="14" t="str">
        <f>IFERROR(__xludf.DUMMYFUNCTION("SPARKLINE(N1907,{""charttype"",""bar"";""color1"",""#0066CC"";""max"",MAX($N$2:$N$2107)})"),"")</f>
        <v/>
      </c>
      <c r="P1907" s="16">
        <v>111547.6</v>
      </c>
      <c r="Q1907" s="19">
        <v>40.76437</v>
      </c>
      <c r="R1907" s="21">
        <f t="shared" si="5"/>
        <v>4547167.639</v>
      </c>
    </row>
    <row r="1908">
      <c r="A1908" s="6">
        <v>43911.0</v>
      </c>
      <c r="B1908" s="14" t="str">
        <f t="shared" si="1"/>
        <v>Saturday</v>
      </c>
      <c r="C1908" s="14" t="str">
        <f t="shared" si="2"/>
        <v>March</v>
      </c>
      <c r="D1908" s="15" t="str">
        <f t="shared" si="3"/>
        <v>2020</v>
      </c>
      <c r="E1908" s="16">
        <f t="shared" si="4"/>
        <v>12</v>
      </c>
      <c r="F1908" s="14" t="str">
        <f>VLOOKUP(A1908,'_Holidays'!A1908:B4013,2,FALSE)</f>
        <v>Y</v>
      </c>
      <c r="G1908" s="17" t="str">
        <f>VLOOKUP(A1908,'_Holidays'!A1908:C4013,3,FALSE)</f>
        <v>N</v>
      </c>
      <c r="H1908" s="18">
        <v>14.6</v>
      </c>
      <c r="I1908" s="14" t="str">
        <f>IFERROR(__xludf.DUMMYFUNCTION("SPARKLINE(H1908,{""charttype"",""bar"";""color1"",""#00CCFF"";""max"",MAX($H$2:$H$2107)})"),"")</f>
        <v/>
      </c>
      <c r="J1908" s="18">
        <v>18.4</v>
      </c>
      <c r="K1908" s="14" t="str">
        <f>IFERROR(__xludf.DUMMYFUNCTION("SPARKLINE(J1908,{""charttype"",""bar"";""color1"",""#FF0000"";""max"",MAX($J$2:$J$2107)})"),"")</f>
        <v/>
      </c>
      <c r="L1908" s="18">
        <v>10.8</v>
      </c>
      <c r="M1908" s="18" t="str">
        <f>IFERROR(__xludf.DUMMYFUNCTION("SPARKLINE(L1908,{""charttype"",""bar"";""color1"",""#FF9900"";""max"",MAX($L$2:$L$2107)})"),"")</f>
        <v/>
      </c>
      <c r="N1908" s="18">
        <v>0.0</v>
      </c>
      <c r="O1908" s="14" t="str">
        <f>IFERROR(__xludf.DUMMYFUNCTION("SPARKLINE(N1908,{""charttype"",""bar"";""color1"",""#0066CC"";""max"",MAX($N$2:$N$2107)})"),"")</f>
        <v/>
      </c>
      <c r="P1908" s="16">
        <v>103999.3</v>
      </c>
      <c r="Q1908" s="19">
        <v>47.4587</v>
      </c>
      <c r="R1908" s="21">
        <f t="shared" si="5"/>
        <v>4935671.579</v>
      </c>
    </row>
    <row r="1909">
      <c r="A1909" s="6">
        <v>43912.0</v>
      </c>
      <c r="B1909" s="14" t="str">
        <f t="shared" si="1"/>
        <v>Sunday</v>
      </c>
      <c r="C1909" s="14" t="str">
        <f t="shared" si="2"/>
        <v>March</v>
      </c>
      <c r="D1909" s="15" t="str">
        <f t="shared" si="3"/>
        <v>2020</v>
      </c>
      <c r="E1909" s="16">
        <f t="shared" si="4"/>
        <v>13</v>
      </c>
      <c r="F1909" s="14" t="str">
        <f>VLOOKUP(A1909,'_Holidays'!A1909:B4014,2,FALSE)</f>
        <v>Y</v>
      </c>
      <c r="G1909" s="17" t="str">
        <f>VLOOKUP(A1909,'_Holidays'!A1909:C4014,3,FALSE)</f>
        <v>N</v>
      </c>
      <c r="H1909" s="18">
        <v>12.1</v>
      </c>
      <c r="I1909" s="14" t="str">
        <f>IFERROR(__xludf.DUMMYFUNCTION("SPARKLINE(H1909,{""charttype"",""bar"";""color1"",""#00CCFF"";""max"",MAX($H$2:$H$2107)})"),"")</f>
        <v/>
      </c>
      <c r="J1909" s="18">
        <v>18.3</v>
      </c>
      <c r="K1909" s="14" t="str">
        <f>IFERROR(__xludf.DUMMYFUNCTION("SPARKLINE(J1909,{""charttype"",""bar"";""color1"",""#FF0000"";""max"",MAX($J$2:$J$2107)})"),"")</f>
        <v/>
      </c>
      <c r="L1909" s="18">
        <v>15.2</v>
      </c>
      <c r="M1909" s="18" t="str">
        <f>IFERROR(__xludf.DUMMYFUNCTION("SPARKLINE(L1909,{""charttype"",""bar"";""color1"",""#FF9900"";""max"",MAX($L$2:$L$2107)})"),"")</f>
        <v/>
      </c>
      <c r="N1909" s="18">
        <v>0.0</v>
      </c>
      <c r="O1909" s="14" t="str">
        <f>IFERROR(__xludf.DUMMYFUNCTION("SPARKLINE(N1909,{""charttype"",""bar"";""color1"",""#0066CC"";""max"",MAX($N$2:$N$2107)})"),"")</f>
        <v/>
      </c>
      <c r="P1909" s="16">
        <v>97449.69</v>
      </c>
      <c r="Q1909" s="19">
        <v>34.61805</v>
      </c>
      <c r="R1909" s="21">
        <f t="shared" si="5"/>
        <v>3373518.241</v>
      </c>
    </row>
    <row r="1910">
      <c r="A1910" s="6">
        <v>43913.0</v>
      </c>
      <c r="B1910" s="14" t="str">
        <f t="shared" si="1"/>
        <v>Monday</v>
      </c>
      <c r="C1910" s="14" t="str">
        <f t="shared" si="2"/>
        <v>March</v>
      </c>
      <c r="D1910" s="15" t="str">
        <f t="shared" si="3"/>
        <v>2020</v>
      </c>
      <c r="E1910" s="16">
        <f t="shared" si="4"/>
        <v>13</v>
      </c>
      <c r="F1910" s="14" t="str">
        <f>VLOOKUP(A1910,'_Holidays'!A1910:B4015,2,FALSE)</f>
        <v>Y</v>
      </c>
      <c r="G1910" s="17" t="str">
        <f>VLOOKUP(A1910,'_Holidays'!A1910:C4015,3,FALSE)</f>
        <v>N</v>
      </c>
      <c r="H1910" s="18">
        <v>12.7</v>
      </c>
      <c r="I1910" s="14" t="str">
        <f>IFERROR(__xludf.DUMMYFUNCTION("SPARKLINE(H1910,{""charttype"",""bar"";""color1"",""#00CCFF"";""max"",MAX($H$2:$H$2107)})"),"")</f>
        <v/>
      </c>
      <c r="J1910" s="18">
        <v>17.1</v>
      </c>
      <c r="K1910" s="14" t="str">
        <f>IFERROR(__xludf.DUMMYFUNCTION("SPARKLINE(J1910,{""charttype"",""bar"";""color1"",""#FF0000"";""max"",MAX($J$2:$J$2107)})"),"")</f>
        <v/>
      </c>
      <c r="L1910" s="18">
        <v>9.9</v>
      </c>
      <c r="M1910" s="18" t="str">
        <f>IFERROR(__xludf.DUMMYFUNCTION("SPARKLINE(L1910,{""charttype"",""bar"";""color1"",""#FF9900"";""max"",MAX($L$2:$L$2107)})"),"")</f>
        <v/>
      </c>
      <c r="N1910" s="18">
        <v>0.4</v>
      </c>
      <c r="O1910" s="14" t="str">
        <f>IFERROR(__xludf.DUMMYFUNCTION("SPARKLINE(N1910,{""charttype"",""bar"";""color1"",""#0066CC"";""max"",MAX($N$2:$N$2107)})"),"")</f>
        <v/>
      </c>
      <c r="P1910" s="16">
        <v>112906.9</v>
      </c>
      <c r="Q1910" s="19">
        <v>44.63944</v>
      </c>
      <c r="R1910" s="21">
        <f t="shared" si="5"/>
        <v>5040100.788</v>
      </c>
    </row>
    <row r="1911">
      <c r="A1911" s="6">
        <v>43914.0</v>
      </c>
      <c r="B1911" s="14" t="str">
        <f t="shared" si="1"/>
        <v>Tuesday</v>
      </c>
      <c r="C1911" s="14" t="str">
        <f t="shared" si="2"/>
        <v>March</v>
      </c>
      <c r="D1911" s="15" t="str">
        <f t="shared" si="3"/>
        <v>2020</v>
      </c>
      <c r="E1911" s="16">
        <f t="shared" si="4"/>
        <v>13</v>
      </c>
      <c r="F1911" s="14" t="str">
        <f>VLOOKUP(A1911,'_Holidays'!A1911:B4016,2,FALSE)</f>
        <v>N</v>
      </c>
      <c r="G1911" s="17" t="str">
        <f>VLOOKUP(A1911,'_Holidays'!A1911:C4016,3,FALSE)</f>
        <v>N</v>
      </c>
      <c r="H1911" s="18">
        <v>8.5</v>
      </c>
      <c r="I1911" s="14" t="str">
        <f>IFERROR(__xludf.DUMMYFUNCTION("SPARKLINE(H1911,{""charttype"",""bar"";""color1"",""#00CCFF"";""max"",MAX($H$2:$H$2107)})"),"")</f>
        <v/>
      </c>
      <c r="J1911" s="18">
        <v>17.9</v>
      </c>
      <c r="K1911" s="14" t="str">
        <f>IFERROR(__xludf.DUMMYFUNCTION("SPARKLINE(J1911,{""charttype"",""bar"";""color1"",""#FF0000"";""max"",MAX($J$2:$J$2107)})"),"")</f>
        <v/>
      </c>
      <c r="L1911" s="18">
        <v>15.8</v>
      </c>
      <c r="M1911" s="18" t="str">
        <f>IFERROR(__xludf.DUMMYFUNCTION("SPARKLINE(L1911,{""charttype"",""bar"";""color1"",""#FF9900"";""max"",MAX($L$2:$L$2107)})"),"")</f>
        <v/>
      </c>
      <c r="N1911" s="18">
        <v>0.0</v>
      </c>
      <c r="O1911" s="14" t="str">
        <f>IFERROR(__xludf.DUMMYFUNCTION("SPARKLINE(N1911,{""charttype"",""bar"";""color1"",""#0066CC"";""max"",MAX($N$2:$N$2107)})"),"")</f>
        <v/>
      </c>
      <c r="P1911" s="16">
        <v>114935.5</v>
      </c>
      <c r="Q1911" s="19">
        <v>49.44769</v>
      </c>
      <c r="R1911" s="21">
        <f t="shared" si="5"/>
        <v>5683294.974</v>
      </c>
    </row>
    <row r="1912">
      <c r="A1912" s="6">
        <v>43915.0</v>
      </c>
      <c r="B1912" s="14" t="str">
        <f t="shared" si="1"/>
        <v>Wednesday</v>
      </c>
      <c r="C1912" s="14" t="str">
        <f t="shared" si="2"/>
        <v>March</v>
      </c>
      <c r="D1912" s="15" t="str">
        <f t="shared" si="3"/>
        <v>2020</v>
      </c>
      <c r="E1912" s="16">
        <f t="shared" si="4"/>
        <v>13</v>
      </c>
      <c r="F1912" s="14" t="str">
        <f>VLOOKUP(A1912,'_Holidays'!A1912:B4017,2,FALSE)</f>
        <v>N</v>
      </c>
      <c r="G1912" s="17" t="str">
        <f>VLOOKUP(A1912,'_Holidays'!A1912:C4017,3,FALSE)</f>
        <v>N</v>
      </c>
      <c r="H1912" s="18">
        <v>10.8</v>
      </c>
      <c r="I1912" s="14" t="str">
        <f>IFERROR(__xludf.DUMMYFUNCTION("SPARKLINE(H1912,{""charttype"",""bar"";""color1"",""#00CCFF"";""max"",MAX($H$2:$H$2107)})"),"")</f>
        <v/>
      </c>
      <c r="J1912" s="18">
        <v>17.5</v>
      </c>
      <c r="K1912" s="14" t="str">
        <f>IFERROR(__xludf.DUMMYFUNCTION("SPARKLINE(J1912,{""charttype"",""bar"";""color1"",""#FF0000"";""max"",MAX($J$2:$J$2107)})"),"")</f>
        <v/>
      </c>
      <c r="L1912" s="18">
        <v>7.6</v>
      </c>
      <c r="M1912" s="18" t="str">
        <f>IFERROR(__xludf.DUMMYFUNCTION("SPARKLINE(L1912,{""charttype"",""bar"";""color1"",""#FF9900"";""max"",MAX($L$2:$L$2107)})"),"")</f>
        <v/>
      </c>
      <c r="N1912" s="18">
        <v>0.0</v>
      </c>
      <c r="O1912" s="14" t="str">
        <f>IFERROR(__xludf.DUMMYFUNCTION("SPARKLINE(N1912,{""charttype"",""bar"";""color1"",""#0066CC"";""max"",MAX($N$2:$N$2107)})"),"")</f>
        <v/>
      </c>
      <c r="P1912" s="16">
        <v>113147.8</v>
      </c>
      <c r="Q1912" s="19">
        <v>43.72084</v>
      </c>
      <c r="R1912" s="21">
        <f t="shared" si="5"/>
        <v>4946916.86</v>
      </c>
    </row>
    <row r="1913">
      <c r="A1913" s="6">
        <v>43916.0</v>
      </c>
      <c r="B1913" s="14" t="str">
        <f t="shared" si="1"/>
        <v>Thursday</v>
      </c>
      <c r="C1913" s="14" t="str">
        <f t="shared" si="2"/>
        <v>March</v>
      </c>
      <c r="D1913" s="15" t="str">
        <f t="shared" si="3"/>
        <v>2020</v>
      </c>
      <c r="E1913" s="16">
        <f t="shared" si="4"/>
        <v>13</v>
      </c>
      <c r="F1913" s="14" t="str">
        <f>VLOOKUP(A1913,'_Holidays'!A1913:B4018,2,FALSE)</f>
        <v>N</v>
      </c>
      <c r="G1913" s="17" t="str">
        <f>VLOOKUP(A1913,'_Holidays'!A1913:C4018,3,FALSE)</f>
        <v>N</v>
      </c>
      <c r="H1913" s="18">
        <v>13.7</v>
      </c>
      <c r="I1913" s="14" t="str">
        <f>IFERROR(__xludf.DUMMYFUNCTION("SPARKLINE(H1913,{""charttype"",""bar"";""color1"",""#00CCFF"";""max"",MAX($H$2:$H$2107)})"),"")</f>
        <v/>
      </c>
      <c r="J1913" s="18">
        <v>19.8</v>
      </c>
      <c r="K1913" s="14" t="str">
        <f>IFERROR(__xludf.DUMMYFUNCTION("SPARKLINE(J1913,{""charttype"",""bar"";""color1"",""#FF0000"";""max"",MAX($J$2:$J$2107)})"),"")</f>
        <v/>
      </c>
      <c r="L1913" s="18">
        <v>15.5</v>
      </c>
      <c r="M1913" s="18" t="str">
        <f>IFERROR(__xludf.DUMMYFUNCTION("SPARKLINE(L1913,{""charttype"",""bar"";""color1"",""#FF9900"";""max"",MAX($L$2:$L$2107)})"),"")</f>
        <v/>
      </c>
      <c r="N1913" s="18">
        <v>0.0</v>
      </c>
      <c r="O1913" s="14" t="str">
        <f>IFERROR(__xludf.DUMMYFUNCTION("SPARKLINE(N1913,{""charttype"",""bar"";""color1"",""#0066CC"";""max"",MAX($N$2:$N$2107)})"),"")</f>
        <v/>
      </c>
      <c r="P1913" s="16">
        <v>110088.0</v>
      </c>
      <c r="Q1913" s="19">
        <v>45.52125</v>
      </c>
      <c r="R1913" s="21">
        <f t="shared" si="5"/>
        <v>5011343.37</v>
      </c>
    </row>
    <row r="1914">
      <c r="A1914" s="6">
        <v>43917.0</v>
      </c>
      <c r="B1914" s="14" t="str">
        <f t="shared" si="1"/>
        <v>Friday</v>
      </c>
      <c r="C1914" s="14" t="str">
        <f t="shared" si="2"/>
        <v>March</v>
      </c>
      <c r="D1914" s="15" t="str">
        <f t="shared" si="3"/>
        <v>2020</v>
      </c>
      <c r="E1914" s="16">
        <f t="shared" si="4"/>
        <v>13</v>
      </c>
      <c r="F1914" s="14" t="str">
        <f>VLOOKUP(A1914,'_Holidays'!A1914:B4019,2,FALSE)</f>
        <v>N</v>
      </c>
      <c r="G1914" s="17" t="str">
        <f>VLOOKUP(A1914,'_Holidays'!A1914:C4019,3,FALSE)</f>
        <v>N</v>
      </c>
      <c r="H1914" s="18">
        <v>13.6</v>
      </c>
      <c r="I1914" s="14" t="str">
        <f>IFERROR(__xludf.DUMMYFUNCTION("SPARKLINE(H1914,{""charttype"",""bar"";""color1"",""#00CCFF"";""max"",MAX($H$2:$H$2107)})"),"")</f>
        <v/>
      </c>
      <c r="J1914" s="18">
        <v>27.6</v>
      </c>
      <c r="K1914" s="14" t="str">
        <f>IFERROR(__xludf.DUMMYFUNCTION("SPARKLINE(J1914,{""charttype"",""bar"";""color1"",""#FF0000"";""max"",MAX($J$2:$J$2107)})"),"")</f>
        <v/>
      </c>
      <c r="L1914" s="18">
        <v>17.8</v>
      </c>
      <c r="M1914" s="18" t="str">
        <f>IFERROR(__xludf.DUMMYFUNCTION("SPARKLINE(L1914,{""charttype"",""bar"";""color1"",""#FF9900"";""max"",MAX($L$2:$L$2107)})"),"")</f>
        <v/>
      </c>
      <c r="N1914" s="18">
        <v>0.0</v>
      </c>
      <c r="O1914" s="14" t="str">
        <f>IFERROR(__xludf.DUMMYFUNCTION("SPARKLINE(N1914,{""charttype"",""bar"";""color1"",""#0066CC"";""max"",MAX($N$2:$N$2107)})"),"")</f>
        <v/>
      </c>
      <c r="P1914" s="16">
        <v>111958.2</v>
      </c>
      <c r="Q1914" s="19">
        <v>49.3185</v>
      </c>
      <c r="R1914" s="21">
        <f t="shared" si="5"/>
        <v>5521610.487</v>
      </c>
    </row>
    <row r="1915">
      <c r="A1915" s="6">
        <v>43918.0</v>
      </c>
      <c r="B1915" s="14" t="str">
        <f t="shared" si="1"/>
        <v>Saturday</v>
      </c>
      <c r="C1915" s="14" t="str">
        <f t="shared" si="2"/>
        <v>March</v>
      </c>
      <c r="D1915" s="15" t="str">
        <f t="shared" si="3"/>
        <v>2020</v>
      </c>
      <c r="E1915" s="16">
        <f t="shared" si="4"/>
        <v>13</v>
      </c>
      <c r="F1915" s="14" t="str">
        <f>VLOOKUP(A1915,'_Holidays'!A1915:B4020,2,FALSE)</f>
        <v>N</v>
      </c>
      <c r="G1915" s="17" t="str">
        <f>VLOOKUP(A1915,'_Holidays'!A1915:C4020,3,FALSE)</f>
        <v>N</v>
      </c>
      <c r="H1915" s="18">
        <v>14.8</v>
      </c>
      <c r="I1915" s="14" t="str">
        <f>IFERROR(__xludf.DUMMYFUNCTION("SPARKLINE(H1915,{""charttype"",""bar"";""color1"",""#00CCFF"";""max"",MAX($H$2:$H$2107)})"),"")</f>
        <v/>
      </c>
      <c r="J1915" s="18">
        <v>27.5</v>
      </c>
      <c r="K1915" s="14" t="str">
        <f>IFERROR(__xludf.DUMMYFUNCTION("SPARKLINE(J1915,{""charttype"",""bar"";""color1"",""#FF0000"";""max"",MAX($J$2:$J$2107)})"),"")</f>
        <v/>
      </c>
      <c r="L1915" s="18">
        <v>16.9</v>
      </c>
      <c r="M1915" s="18" t="str">
        <f>IFERROR(__xludf.DUMMYFUNCTION("SPARKLINE(L1915,{""charttype"",""bar"";""color1"",""#FF9900"";""max"",MAX($L$2:$L$2107)})"),"")</f>
        <v/>
      </c>
      <c r="N1915" s="18">
        <v>0.0</v>
      </c>
      <c r="O1915" s="14" t="str">
        <f>IFERROR(__xludf.DUMMYFUNCTION("SPARKLINE(N1915,{""charttype"",""bar"";""color1"",""#0066CC"";""max"",MAX($N$2:$N$2107)})"),"")</f>
        <v/>
      </c>
      <c r="P1915" s="16">
        <v>97923.72</v>
      </c>
      <c r="Q1915" s="19">
        <v>47.96327</v>
      </c>
      <c r="R1915" s="21">
        <f t="shared" si="5"/>
        <v>4696741.822</v>
      </c>
    </row>
    <row r="1916">
      <c r="A1916" s="6">
        <v>43919.0</v>
      </c>
      <c r="B1916" s="14" t="str">
        <f t="shared" si="1"/>
        <v>Sunday</v>
      </c>
      <c r="C1916" s="14" t="str">
        <f t="shared" si="2"/>
        <v>March</v>
      </c>
      <c r="D1916" s="15" t="str">
        <f t="shared" si="3"/>
        <v>2020</v>
      </c>
      <c r="E1916" s="16">
        <f t="shared" si="4"/>
        <v>14</v>
      </c>
      <c r="F1916" s="14" t="str">
        <f>VLOOKUP(A1916,'_Holidays'!A1916:B4021,2,FALSE)</f>
        <v>N</v>
      </c>
      <c r="G1916" s="17" t="str">
        <f>VLOOKUP(A1916,'_Holidays'!A1916:C4021,3,FALSE)</f>
        <v>N</v>
      </c>
      <c r="H1916" s="18">
        <v>16.5</v>
      </c>
      <c r="I1916" s="14" t="str">
        <f>IFERROR(__xludf.DUMMYFUNCTION("SPARKLINE(H1916,{""charttype"",""bar"";""color1"",""#00CCFF"";""max"",MAX($H$2:$H$2107)})"),"")</f>
        <v/>
      </c>
      <c r="J1916" s="18">
        <v>26.4</v>
      </c>
      <c r="K1916" s="14" t="str">
        <f>IFERROR(__xludf.DUMMYFUNCTION("SPARKLINE(J1916,{""charttype"",""bar"";""color1"",""#FF0000"";""max"",MAX($J$2:$J$2107)})"),"")</f>
        <v/>
      </c>
      <c r="L1916" s="18">
        <v>9.5</v>
      </c>
      <c r="M1916" s="18" t="str">
        <f>IFERROR(__xludf.DUMMYFUNCTION("SPARKLINE(L1916,{""charttype"",""bar"";""color1"",""#FF9900"";""max"",MAX($L$2:$L$2107)})"),"")</f>
        <v/>
      </c>
      <c r="N1916" s="18">
        <v>0.0</v>
      </c>
      <c r="O1916" s="14" t="str">
        <f>IFERROR(__xludf.DUMMYFUNCTION("SPARKLINE(N1916,{""charttype"",""bar"";""color1"",""#0066CC"";""max"",MAX($N$2:$N$2107)})"),"")</f>
        <v/>
      </c>
      <c r="P1916" s="16">
        <v>95953.21</v>
      </c>
      <c r="Q1916" s="19">
        <v>42.33863</v>
      </c>
      <c r="R1916" s="21">
        <f t="shared" si="5"/>
        <v>4062527.456</v>
      </c>
    </row>
    <row r="1917">
      <c r="A1917" s="6">
        <v>43920.0</v>
      </c>
      <c r="B1917" s="14" t="str">
        <f t="shared" si="1"/>
        <v>Monday</v>
      </c>
      <c r="C1917" s="14" t="str">
        <f t="shared" si="2"/>
        <v>March</v>
      </c>
      <c r="D1917" s="15" t="str">
        <f t="shared" si="3"/>
        <v>2020</v>
      </c>
      <c r="E1917" s="16">
        <f t="shared" si="4"/>
        <v>14</v>
      </c>
      <c r="F1917" s="14" t="str">
        <f>VLOOKUP(A1917,'_Holidays'!A1917:B4022,2,FALSE)</f>
        <v>N</v>
      </c>
      <c r="G1917" s="17" t="str">
        <f>VLOOKUP(A1917,'_Holidays'!A1917:C4022,3,FALSE)</f>
        <v>N</v>
      </c>
      <c r="H1917" s="18">
        <v>15.9</v>
      </c>
      <c r="I1917" s="14" t="str">
        <f>IFERROR(__xludf.DUMMYFUNCTION("SPARKLINE(H1917,{""charttype"",""bar"";""color1"",""#00CCFF"";""max"",MAX($H$2:$H$2107)})"),"")</f>
        <v/>
      </c>
      <c r="J1917" s="18">
        <v>21.7</v>
      </c>
      <c r="K1917" s="14" t="str">
        <f>IFERROR(__xludf.DUMMYFUNCTION("SPARKLINE(J1917,{""charttype"",""bar"";""color1"",""#FF0000"";""max"",MAX($J$2:$J$2107)})"),"")</f>
        <v/>
      </c>
      <c r="L1917" s="18">
        <v>13.3</v>
      </c>
      <c r="M1917" s="18" t="str">
        <f>IFERROR(__xludf.DUMMYFUNCTION("SPARKLINE(L1917,{""charttype"",""bar"";""color1"",""#FF9900"";""max"",MAX($L$2:$L$2107)})"),"")</f>
        <v/>
      </c>
      <c r="N1917" s="18">
        <v>5.2</v>
      </c>
      <c r="O1917" s="14" t="str">
        <f>IFERROR(__xludf.DUMMYFUNCTION("SPARKLINE(N1917,{""charttype"",""bar"";""color1"",""#0066CC"";""max"",MAX($N$2:$N$2107)})"),"")</f>
        <v/>
      </c>
      <c r="P1917" s="16">
        <v>107687.5</v>
      </c>
      <c r="Q1917" s="19">
        <v>57.50298</v>
      </c>
      <c r="R1917" s="21">
        <f t="shared" si="5"/>
        <v>6192352.159</v>
      </c>
    </row>
    <row r="1918">
      <c r="A1918" s="6">
        <v>43921.0</v>
      </c>
      <c r="B1918" s="14" t="str">
        <f t="shared" si="1"/>
        <v>Tuesday</v>
      </c>
      <c r="C1918" s="14" t="str">
        <f t="shared" si="2"/>
        <v>March</v>
      </c>
      <c r="D1918" s="15" t="str">
        <f t="shared" si="3"/>
        <v>2020</v>
      </c>
      <c r="E1918" s="16">
        <f t="shared" si="4"/>
        <v>14</v>
      </c>
      <c r="F1918" s="14" t="str">
        <f>VLOOKUP(A1918,'_Holidays'!A1918:B4023,2,FALSE)</f>
        <v>N</v>
      </c>
      <c r="G1918" s="17" t="str">
        <f>VLOOKUP(A1918,'_Holidays'!A1918:C4023,3,FALSE)</f>
        <v>N</v>
      </c>
      <c r="H1918" s="18">
        <v>12.2</v>
      </c>
      <c r="I1918" s="14" t="str">
        <f>IFERROR(__xludf.DUMMYFUNCTION("SPARKLINE(H1918,{""charttype"",""bar"";""color1"",""#00CCFF"";""max"",MAX($H$2:$H$2107)})"),"")</f>
        <v/>
      </c>
      <c r="J1918" s="18">
        <v>21.4</v>
      </c>
      <c r="K1918" s="14" t="str">
        <f>IFERROR(__xludf.DUMMYFUNCTION("SPARKLINE(J1918,{""charttype"",""bar"";""color1"",""#FF0000"";""max"",MAX($J$2:$J$2107)})"),"")</f>
        <v/>
      </c>
      <c r="L1918" s="18">
        <v>16.9</v>
      </c>
      <c r="M1918" s="18" t="str">
        <f>IFERROR(__xludf.DUMMYFUNCTION("SPARKLINE(L1918,{""charttype"",""bar"";""color1"",""#FF9900"";""max"",MAX($L$2:$L$2107)})"),"")</f>
        <v/>
      </c>
      <c r="N1918" s="18">
        <v>0.0</v>
      </c>
      <c r="O1918" s="14" t="str">
        <f>IFERROR(__xludf.DUMMYFUNCTION("SPARKLINE(N1918,{""charttype"",""bar"";""color1"",""#0066CC"";""max"",MAX($N$2:$N$2107)})"),"")</f>
        <v/>
      </c>
      <c r="P1918" s="16">
        <v>109043.9</v>
      </c>
      <c r="Q1918" s="19">
        <v>57.69019</v>
      </c>
      <c r="R1918" s="21">
        <f t="shared" si="5"/>
        <v>6290763.309</v>
      </c>
    </row>
    <row r="1919">
      <c r="A1919" s="6">
        <v>43922.0</v>
      </c>
      <c r="B1919" s="14" t="str">
        <f t="shared" si="1"/>
        <v>Wednesday</v>
      </c>
      <c r="C1919" s="14" t="str">
        <f t="shared" si="2"/>
        <v>April</v>
      </c>
      <c r="D1919" s="15" t="str">
        <f t="shared" si="3"/>
        <v>2020</v>
      </c>
      <c r="E1919" s="16">
        <f t="shared" si="4"/>
        <v>14</v>
      </c>
      <c r="F1919" s="14" t="str">
        <f>VLOOKUP(A1919,'_Holidays'!A1919:B4024,2,FALSE)</f>
        <v>N</v>
      </c>
      <c r="G1919" s="17" t="str">
        <f>VLOOKUP(A1919,'_Holidays'!A1919:C4024,3,FALSE)</f>
        <v>N</v>
      </c>
      <c r="H1919" s="18">
        <v>11.0</v>
      </c>
      <c r="I1919" s="14" t="str">
        <f>IFERROR(__xludf.DUMMYFUNCTION("SPARKLINE(H1919,{""charttype"",""bar"";""color1"",""#00CCFF"";""max"",MAX($H$2:$H$2107)})"),"")</f>
        <v/>
      </c>
      <c r="J1919" s="18">
        <v>23.1</v>
      </c>
      <c r="K1919" s="14" t="str">
        <f>IFERROR(__xludf.DUMMYFUNCTION("SPARKLINE(J1919,{""charttype"",""bar"";""color1"",""#FF0000"";""max"",MAX($J$2:$J$2107)})"),"")</f>
        <v/>
      </c>
      <c r="L1919" s="18">
        <v>15.2</v>
      </c>
      <c r="M1919" s="18" t="str">
        <f>IFERROR(__xludf.DUMMYFUNCTION("SPARKLINE(L1919,{""charttype"",""bar"";""color1"",""#FF9900"";""max"",MAX($L$2:$L$2107)})"),"")</f>
        <v/>
      </c>
      <c r="N1919" s="18">
        <v>0.0</v>
      </c>
      <c r="O1919" s="14" t="str">
        <f>IFERROR(__xludf.DUMMYFUNCTION("SPARKLINE(N1919,{""charttype"",""bar"";""color1"",""#0066CC"";""max"",MAX($N$2:$N$2107)})"),"")</f>
        <v/>
      </c>
      <c r="P1919" s="16">
        <v>110991.6</v>
      </c>
      <c r="Q1919" s="19">
        <v>62.96751</v>
      </c>
      <c r="R1919" s="21">
        <f t="shared" si="5"/>
        <v>6988864.683</v>
      </c>
    </row>
    <row r="1920">
      <c r="A1920" s="6">
        <v>43923.0</v>
      </c>
      <c r="B1920" s="14" t="str">
        <f t="shared" si="1"/>
        <v>Thursday</v>
      </c>
      <c r="C1920" s="14" t="str">
        <f t="shared" si="2"/>
        <v>April</v>
      </c>
      <c r="D1920" s="15" t="str">
        <f t="shared" si="3"/>
        <v>2020</v>
      </c>
      <c r="E1920" s="16">
        <f t="shared" si="4"/>
        <v>14</v>
      </c>
      <c r="F1920" s="14" t="str">
        <f>VLOOKUP(A1920,'_Holidays'!A1920:B4025,2,FALSE)</f>
        <v>N</v>
      </c>
      <c r="G1920" s="17" t="str">
        <f>VLOOKUP(A1920,'_Holidays'!A1920:C4025,3,FALSE)</f>
        <v>N</v>
      </c>
      <c r="H1920" s="18">
        <v>12.4</v>
      </c>
      <c r="I1920" s="14" t="str">
        <f>IFERROR(__xludf.DUMMYFUNCTION("SPARKLINE(H1920,{""charttype"",""bar"";""color1"",""#00CCFF"";""max"",MAX($H$2:$H$2107)})"),"")</f>
        <v/>
      </c>
      <c r="J1920" s="18">
        <v>20.7</v>
      </c>
      <c r="K1920" s="14" t="str">
        <f>IFERROR(__xludf.DUMMYFUNCTION("SPARKLINE(J1920,{""charttype"",""bar"";""color1"",""#FF0000"";""max"",MAX($J$2:$J$2107)})"),"")</f>
        <v/>
      </c>
      <c r="L1920" s="18">
        <v>4.2</v>
      </c>
      <c r="M1920" s="18" t="str">
        <f>IFERROR(__xludf.DUMMYFUNCTION("SPARKLINE(L1920,{""charttype"",""bar"";""color1"",""#FF9900"";""max"",MAX($L$2:$L$2107)})"),"")</f>
        <v/>
      </c>
      <c r="N1920" s="18">
        <v>23.0</v>
      </c>
      <c r="O1920" s="14" t="str">
        <f>IFERROR(__xludf.DUMMYFUNCTION("SPARKLINE(N1920,{""charttype"",""bar"";""color1"",""#0066CC"";""max"",MAX($N$2:$N$2107)})"),"")</f>
        <v/>
      </c>
      <c r="P1920" s="16">
        <v>116302.7</v>
      </c>
      <c r="Q1920" s="19">
        <v>61.53702</v>
      </c>
      <c r="R1920" s="21">
        <f t="shared" si="5"/>
        <v>7156921.576</v>
      </c>
    </row>
    <row r="1921">
      <c r="A1921" s="6">
        <v>43924.0</v>
      </c>
      <c r="B1921" s="14" t="str">
        <f t="shared" si="1"/>
        <v>Friday</v>
      </c>
      <c r="C1921" s="14" t="str">
        <f t="shared" si="2"/>
        <v>April</v>
      </c>
      <c r="D1921" s="15" t="str">
        <f t="shared" si="3"/>
        <v>2020</v>
      </c>
      <c r="E1921" s="16">
        <f t="shared" si="4"/>
        <v>14</v>
      </c>
      <c r="F1921" s="14" t="str">
        <f>VLOOKUP(A1921,'_Holidays'!A1921:B4026,2,FALSE)</f>
        <v>N</v>
      </c>
      <c r="G1921" s="17" t="str">
        <f>VLOOKUP(A1921,'_Holidays'!A1921:C4026,3,FALSE)</f>
        <v>N</v>
      </c>
      <c r="H1921" s="18">
        <v>13.7</v>
      </c>
      <c r="I1921" s="14" t="str">
        <f>IFERROR(__xludf.DUMMYFUNCTION("SPARKLINE(H1921,{""charttype"",""bar"";""color1"",""#00CCFF"";""max"",MAX($H$2:$H$2107)})"),"")</f>
        <v/>
      </c>
      <c r="J1921" s="18">
        <v>23.2</v>
      </c>
      <c r="K1921" s="14" t="str">
        <f>IFERROR(__xludf.DUMMYFUNCTION("SPARKLINE(J1921,{""charttype"",""bar"";""color1"",""#FF0000"";""max"",MAX($J$2:$J$2107)})"),"")</f>
        <v/>
      </c>
      <c r="L1921" s="18">
        <v>12.0</v>
      </c>
      <c r="M1921" s="18" t="str">
        <f>IFERROR(__xludf.DUMMYFUNCTION("SPARKLINE(L1921,{""charttype"",""bar"";""color1"",""#FF9900"";""max"",MAX($L$2:$L$2107)})"),"")</f>
        <v/>
      </c>
      <c r="N1921" s="18">
        <v>15.8</v>
      </c>
      <c r="O1921" s="14" t="str">
        <f>IFERROR(__xludf.DUMMYFUNCTION("SPARKLINE(N1921,{""charttype"",""bar"";""color1"",""#0066CC"";""max"",MAX($N$2:$N$2107)})"),"")</f>
        <v/>
      </c>
      <c r="P1921" s="16">
        <v>104294.6</v>
      </c>
      <c r="Q1921" s="19">
        <v>48.63678</v>
      </c>
      <c r="R1921" s="21">
        <f t="shared" si="5"/>
        <v>5072553.515</v>
      </c>
    </row>
    <row r="1922">
      <c r="A1922" s="6">
        <v>43925.0</v>
      </c>
      <c r="B1922" s="14" t="str">
        <f t="shared" si="1"/>
        <v>Saturday</v>
      </c>
      <c r="C1922" s="14" t="str">
        <f t="shared" si="2"/>
        <v>April</v>
      </c>
      <c r="D1922" s="15" t="str">
        <f t="shared" si="3"/>
        <v>2020</v>
      </c>
      <c r="E1922" s="16">
        <f t="shared" si="4"/>
        <v>14</v>
      </c>
      <c r="F1922" s="14" t="str">
        <f>VLOOKUP(A1922,'_Holidays'!A1922:B4027,2,FALSE)</f>
        <v>N</v>
      </c>
      <c r="G1922" s="17" t="str">
        <f>VLOOKUP(A1922,'_Holidays'!A1922:C4027,3,FALSE)</f>
        <v>N</v>
      </c>
      <c r="H1922" s="18">
        <v>12.8</v>
      </c>
      <c r="I1922" s="14" t="str">
        <f>IFERROR(__xludf.DUMMYFUNCTION("SPARKLINE(H1922,{""charttype"",""bar"";""color1"",""#00CCFF"";""max"",MAX($H$2:$H$2107)})"),"")</f>
        <v/>
      </c>
      <c r="J1922" s="18">
        <v>16.6</v>
      </c>
      <c r="K1922" s="14" t="str">
        <f>IFERROR(__xludf.DUMMYFUNCTION("SPARKLINE(J1922,{""charttype"",""bar"";""color1"",""#FF0000"";""max"",MAX($J$2:$J$2107)})"),"")</f>
        <v/>
      </c>
      <c r="L1922" s="18">
        <v>6.1</v>
      </c>
      <c r="M1922" s="18" t="str">
        <f>IFERROR(__xludf.DUMMYFUNCTION("SPARKLINE(L1922,{""charttype"",""bar"";""color1"",""#FF9900"";""max"",MAX($L$2:$L$2107)})"),"")</f>
        <v/>
      </c>
      <c r="N1922" s="18">
        <v>35.2</v>
      </c>
      <c r="O1922" s="14" t="str">
        <f>IFERROR(__xludf.DUMMYFUNCTION("SPARKLINE(N1922,{""charttype"",""bar"";""color1"",""#0066CC"";""max"",MAX($N$2:$N$2107)})"),"")</f>
        <v/>
      </c>
      <c r="P1922" s="16">
        <v>101854.2</v>
      </c>
      <c r="Q1922" s="19">
        <v>38.37597</v>
      </c>
      <c r="R1922" s="21">
        <f t="shared" si="5"/>
        <v>3908753.724</v>
      </c>
    </row>
    <row r="1923">
      <c r="A1923" s="6">
        <v>43926.0</v>
      </c>
      <c r="B1923" s="14" t="str">
        <f t="shared" si="1"/>
        <v>Sunday</v>
      </c>
      <c r="C1923" s="14" t="str">
        <f t="shared" si="2"/>
        <v>April</v>
      </c>
      <c r="D1923" s="15" t="str">
        <f t="shared" si="3"/>
        <v>2020</v>
      </c>
      <c r="E1923" s="16">
        <f t="shared" si="4"/>
        <v>15</v>
      </c>
      <c r="F1923" s="14" t="str">
        <f>VLOOKUP(A1923,'_Holidays'!A1923:B4028,2,FALSE)</f>
        <v>N</v>
      </c>
      <c r="G1923" s="17" t="str">
        <f>VLOOKUP(A1923,'_Holidays'!A1923:C4028,3,FALSE)</f>
        <v>N</v>
      </c>
      <c r="H1923" s="18">
        <v>9.5</v>
      </c>
      <c r="I1923" s="14" t="str">
        <f>IFERROR(__xludf.DUMMYFUNCTION("SPARKLINE(H1923,{""charttype"",""bar"";""color1"",""#00CCFF"";""max"",MAX($H$2:$H$2107)})"),"")</f>
        <v/>
      </c>
      <c r="J1923" s="18">
        <v>16.9</v>
      </c>
      <c r="K1923" s="14" t="str">
        <f>IFERROR(__xludf.DUMMYFUNCTION("SPARKLINE(J1923,{""charttype"",""bar"";""color1"",""#FF0000"";""max"",MAX($J$2:$J$2107)})"),"")</f>
        <v/>
      </c>
      <c r="L1923" s="18">
        <v>4.5</v>
      </c>
      <c r="M1923" s="18" t="str">
        <f>IFERROR(__xludf.DUMMYFUNCTION("SPARKLINE(L1923,{""charttype"",""bar"";""color1"",""#FF9900"";""max"",MAX($L$2:$L$2107)})"),"")</f>
        <v/>
      </c>
      <c r="N1923" s="18">
        <v>4.4</v>
      </c>
      <c r="O1923" s="14" t="str">
        <f>IFERROR(__xludf.DUMMYFUNCTION("SPARKLINE(N1923,{""charttype"",""bar"";""color1"",""#0066CC"";""max"",MAX($N$2:$N$2107)})"),"")</f>
        <v/>
      </c>
      <c r="P1923" s="16">
        <v>105098.0</v>
      </c>
      <c r="Q1923" s="19">
        <v>23.78091</v>
      </c>
      <c r="R1923" s="21">
        <f t="shared" si="5"/>
        <v>2499326.079</v>
      </c>
    </row>
    <row r="1924">
      <c r="A1924" s="6">
        <v>43927.0</v>
      </c>
      <c r="B1924" s="14" t="str">
        <f t="shared" si="1"/>
        <v>Monday</v>
      </c>
      <c r="C1924" s="14" t="str">
        <f t="shared" si="2"/>
        <v>April</v>
      </c>
      <c r="D1924" s="15" t="str">
        <f t="shared" si="3"/>
        <v>2020</v>
      </c>
      <c r="E1924" s="16">
        <f t="shared" si="4"/>
        <v>15</v>
      </c>
      <c r="F1924" s="14" t="str">
        <f>VLOOKUP(A1924,'_Holidays'!A1924:B4029,2,FALSE)</f>
        <v>N</v>
      </c>
      <c r="G1924" s="17" t="str">
        <f>VLOOKUP(A1924,'_Holidays'!A1924:C4029,3,FALSE)</f>
        <v>N</v>
      </c>
      <c r="H1924" s="18">
        <v>10.7</v>
      </c>
      <c r="I1924" s="14" t="str">
        <f>IFERROR(__xludf.DUMMYFUNCTION("SPARKLINE(H1924,{""charttype"",""bar"";""color1"",""#00CCFF"";""max"",MAX($H$2:$H$2107)})"),"")</f>
        <v/>
      </c>
      <c r="J1924" s="18">
        <v>16.5</v>
      </c>
      <c r="K1924" s="14" t="str">
        <f>IFERROR(__xludf.DUMMYFUNCTION("SPARKLINE(J1924,{""charttype"",""bar"";""color1"",""#FF0000"";""max"",MAX($J$2:$J$2107)})"),"")</f>
        <v/>
      </c>
      <c r="L1924" s="18">
        <v>11.5</v>
      </c>
      <c r="M1924" s="18" t="str">
        <f>IFERROR(__xludf.DUMMYFUNCTION("SPARKLINE(L1924,{""charttype"",""bar"";""color1"",""#FF9900"";""max"",MAX($L$2:$L$2107)})"),"")</f>
        <v/>
      </c>
      <c r="N1924" s="18">
        <v>6.2</v>
      </c>
      <c r="O1924" s="14" t="str">
        <f>IFERROR(__xludf.DUMMYFUNCTION("SPARKLINE(N1924,{""charttype"",""bar"";""color1"",""#0066CC"";""max"",MAX($N$2:$N$2107)})"),"")</f>
        <v/>
      </c>
      <c r="P1924" s="16">
        <v>118074.6</v>
      </c>
      <c r="Q1924" s="19">
        <v>64.75585</v>
      </c>
      <c r="R1924" s="21">
        <f t="shared" si="5"/>
        <v>7646021.086</v>
      </c>
    </row>
    <row r="1925">
      <c r="A1925" s="6">
        <v>43928.0</v>
      </c>
      <c r="B1925" s="14" t="str">
        <f t="shared" si="1"/>
        <v>Tuesday</v>
      </c>
      <c r="C1925" s="14" t="str">
        <f t="shared" si="2"/>
        <v>April</v>
      </c>
      <c r="D1925" s="15" t="str">
        <f t="shared" si="3"/>
        <v>2020</v>
      </c>
      <c r="E1925" s="16">
        <f t="shared" si="4"/>
        <v>15</v>
      </c>
      <c r="F1925" s="14" t="str">
        <f>VLOOKUP(A1925,'_Holidays'!A1925:B4030,2,FALSE)</f>
        <v>N</v>
      </c>
      <c r="G1925" s="17" t="str">
        <f>VLOOKUP(A1925,'_Holidays'!A1925:C4030,3,FALSE)</f>
        <v>N</v>
      </c>
      <c r="H1925" s="18">
        <v>11.9</v>
      </c>
      <c r="I1925" s="14" t="str">
        <f>IFERROR(__xludf.DUMMYFUNCTION("SPARKLINE(H1925,{""charttype"",""bar"";""color1"",""#00CCFF"";""max"",MAX($H$2:$H$2107)})"),"")</f>
        <v/>
      </c>
      <c r="J1925" s="18">
        <v>16.4</v>
      </c>
      <c r="K1925" s="14" t="str">
        <f>IFERROR(__xludf.DUMMYFUNCTION("SPARKLINE(J1925,{""charttype"",""bar"";""color1"",""#FF0000"";""max"",MAX($J$2:$J$2107)})"),"")</f>
        <v/>
      </c>
      <c r="L1925" s="18">
        <v>9.5</v>
      </c>
      <c r="M1925" s="18" t="str">
        <f>IFERROR(__xludf.DUMMYFUNCTION("SPARKLINE(L1925,{""charttype"",""bar"";""color1"",""#FF9900"";""max"",MAX($L$2:$L$2107)})"),"")</f>
        <v/>
      </c>
      <c r="N1925" s="18">
        <v>1.4</v>
      </c>
      <c r="O1925" s="14" t="str">
        <f>IFERROR(__xludf.DUMMYFUNCTION("SPARKLINE(N1925,{""charttype"",""bar"";""color1"",""#0066CC"";""max"",MAX($N$2:$N$2107)})"),"")</f>
        <v/>
      </c>
      <c r="P1925" s="16">
        <v>118404.5</v>
      </c>
      <c r="Q1925" s="19">
        <v>55.23438</v>
      </c>
      <c r="R1925" s="21">
        <f t="shared" si="5"/>
        <v>6539999.147</v>
      </c>
    </row>
    <row r="1926">
      <c r="A1926" s="6">
        <v>43929.0</v>
      </c>
      <c r="B1926" s="14" t="str">
        <f t="shared" si="1"/>
        <v>Wednesday</v>
      </c>
      <c r="C1926" s="14" t="str">
        <f t="shared" si="2"/>
        <v>April</v>
      </c>
      <c r="D1926" s="15" t="str">
        <f t="shared" si="3"/>
        <v>2020</v>
      </c>
      <c r="E1926" s="16">
        <f t="shared" si="4"/>
        <v>15</v>
      </c>
      <c r="F1926" s="14" t="str">
        <f>VLOOKUP(A1926,'_Holidays'!A1926:B4031,2,FALSE)</f>
        <v>N</v>
      </c>
      <c r="G1926" s="17" t="str">
        <f>VLOOKUP(A1926,'_Holidays'!A1926:C4031,3,FALSE)</f>
        <v>N</v>
      </c>
      <c r="H1926" s="18">
        <v>11.7</v>
      </c>
      <c r="I1926" s="14" t="str">
        <f>IFERROR(__xludf.DUMMYFUNCTION("SPARKLINE(H1926,{""charttype"",""bar"";""color1"",""#00CCFF"";""max"",MAX($H$2:$H$2107)})"),"")</f>
        <v/>
      </c>
      <c r="J1926" s="18">
        <v>18.6</v>
      </c>
      <c r="K1926" s="14" t="str">
        <f>IFERROR(__xludf.DUMMYFUNCTION("SPARKLINE(J1926,{""charttype"",""bar"";""color1"",""#FF0000"";""max"",MAX($J$2:$J$2107)})"),"")</f>
        <v/>
      </c>
      <c r="L1926" s="18">
        <v>10.7</v>
      </c>
      <c r="M1926" s="18" t="str">
        <f>IFERROR(__xludf.DUMMYFUNCTION("SPARKLINE(L1926,{""charttype"",""bar"";""color1"",""#FF9900"";""max"",MAX($L$2:$L$2107)})"),"")</f>
        <v/>
      </c>
      <c r="N1926" s="18">
        <v>1.2</v>
      </c>
      <c r="O1926" s="14" t="str">
        <f>IFERROR(__xludf.DUMMYFUNCTION("SPARKLINE(N1926,{""charttype"",""bar"";""color1"",""#0066CC"";""max"",MAX($N$2:$N$2107)})"),"")</f>
        <v/>
      </c>
      <c r="P1926" s="16">
        <v>108404.0</v>
      </c>
      <c r="Q1926" s="19">
        <v>44.7294</v>
      </c>
      <c r="R1926" s="21">
        <f t="shared" si="5"/>
        <v>4848845.878</v>
      </c>
    </row>
    <row r="1927">
      <c r="A1927" s="6">
        <v>43930.0</v>
      </c>
      <c r="B1927" s="14" t="str">
        <f t="shared" si="1"/>
        <v>Thursday</v>
      </c>
      <c r="C1927" s="14" t="str">
        <f t="shared" si="2"/>
        <v>April</v>
      </c>
      <c r="D1927" s="15" t="str">
        <f t="shared" si="3"/>
        <v>2020</v>
      </c>
      <c r="E1927" s="16">
        <f t="shared" si="4"/>
        <v>15</v>
      </c>
      <c r="F1927" s="14" t="str">
        <f>VLOOKUP(A1927,'_Holidays'!A1927:B4032,2,FALSE)</f>
        <v>N</v>
      </c>
      <c r="G1927" s="17" t="str">
        <f>VLOOKUP(A1927,'_Holidays'!A1927:C4032,3,FALSE)</f>
        <v>N</v>
      </c>
      <c r="H1927" s="18">
        <v>8.9</v>
      </c>
      <c r="I1927" s="14" t="str">
        <f>IFERROR(__xludf.DUMMYFUNCTION("SPARKLINE(H1927,{""charttype"",""bar"";""color1"",""#00CCFF"";""max"",MAX($H$2:$H$2107)})"),"")</f>
        <v/>
      </c>
      <c r="J1927" s="18">
        <v>21.2</v>
      </c>
      <c r="K1927" s="14" t="str">
        <f>IFERROR(__xludf.DUMMYFUNCTION("SPARKLINE(J1927,{""charttype"",""bar"";""color1"",""#FF0000"";""max"",MAX($J$2:$J$2107)})"),"")</f>
        <v/>
      </c>
      <c r="L1927" s="18">
        <v>15.8</v>
      </c>
      <c r="M1927" s="18" t="str">
        <f>IFERROR(__xludf.DUMMYFUNCTION("SPARKLINE(L1927,{""charttype"",""bar"";""color1"",""#FF9900"";""max"",MAX($L$2:$L$2107)})"),"")</f>
        <v/>
      </c>
      <c r="N1927" s="18">
        <v>0.0</v>
      </c>
      <c r="O1927" s="14" t="str">
        <f>IFERROR(__xludf.DUMMYFUNCTION("SPARKLINE(N1927,{""charttype"",""bar"";""color1"",""#0066CC"";""max"",MAX($N$2:$N$2107)})"),"")</f>
        <v/>
      </c>
      <c r="P1927" s="16">
        <v>108587.5</v>
      </c>
      <c r="Q1927" s="19">
        <v>43.73804</v>
      </c>
      <c r="R1927" s="21">
        <f t="shared" si="5"/>
        <v>4749404.419</v>
      </c>
    </row>
    <row r="1928">
      <c r="A1928" s="6">
        <v>43931.0</v>
      </c>
      <c r="B1928" s="14" t="str">
        <f t="shared" si="1"/>
        <v>Friday</v>
      </c>
      <c r="C1928" s="14" t="str">
        <f t="shared" si="2"/>
        <v>April</v>
      </c>
      <c r="D1928" s="15" t="str">
        <f t="shared" si="3"/>
        <v>2020</v>
      </c>
      <c r="E1928" s="16">
        <f t="shared" si="4"/>
        <v>15</v>
      </c>
      <c r="F1928" s="14" t="str">
        <f>VLOOKUP(A1928,'_Holidays'!A1928:B4033,2,FALSE)</f>
        <v>N</v>
      </c>
      <c r="G1928" s="17" t="str">
        <f>VLOOKUP(A1928,'_Holidays'!A1928:C4033,3,FALSE)</f>
        <v>Y</v>
      </c>
      <c r="H1928" s="18">
        <v>12.7</v>
      </c>
      <c r="I1928" s="14" t="str">
        <f>IFERROR(__xludf.DUMMYFUNCTION("SPARKLINE(H1928,{""charttype"",""bar"";""color1"",""#00CCFF"";""max"",MAX($H$2:$H$2107)})"),"")</f>
        <v/>
      </c>
      <c r="J1928" s="18">
        <v>22.0</v>
      </c>
      <c r="K1928" s="14" t="str">
        <f>IFERROR(__xludf.DUMMYFUNCTION("SPARKLINE(J1928,{""charttype"",""bar"";""color1"",""#FF0000"";""max"",MAX($J$2:$J$2107)})"),"")</f>
        <v/>
      </c>
      <c r="L1928" s="18">
        <v>9.5</v>
      </c>
      <c r="M1928" s="18" t="str">
        <f>IFERROR(__xludf.DUMMYFUNCTION("SPARKLINE(L1928,{""charttype"",""bar"";""color1"",""#FF9900"";""max"",MAX($L$2:$L$2107)})"),"")</f>
        <v/>
      </c>
      <c r="N1928" s="18">
        <v>0.2</v>
      </c>
      <c r="O1928" s="14" t="str">
        <f>IFERROR(__xludf.DUMMYFUNCTION("SPARKLINE(N1928,{""charttype"",""bar"";""color1"",""#0066CC"";""max"",MAX($N$2:$N$2107)})"),"")</f>
        <v/>
      </c>
      <c r="P1928" s="16">
        <v>94831.23</v>
      </c>
      <c r="Q1928" s="19">
        <v>38.43551</v>
      </c>
      <c r="R1928" s="21">
        <f t="shared" si="5"/>
        <v>3644886.689</v>
      </c>
    </row>
    <row r="1929">
      <c r="A1929" s="6">
        <v>43932.0</v>
      </c>
      <c r="B1929" s="14" t="str">
        <f t="shared" si="1"/>
        <v>Saturday</v>
      </c>
      <c r="C1929" s="14" t="str">
        <f t="shared" si="2"/>
        <v>April</v>
      </c>
      <c r="D1929" s="15" t="str">
        <f t="shared" si="3"/>
        <v>2020</v>
      </c>
      <c r="E1929" s="16">
        <f t="shared" si="4"/>
        <v>15</v>
      </c>
      <c r="F1929" s="14" t="str">
        <f>VLOOKUP(A1929,'_Holidays'!A1929:B4034,2,FALSE)</f>
        <v>N</v>
      </c>
      <c r="G1929" s="17" t="str">
        <f>VLOOKUP(A1929,'_Holidays'!A1929:C4034,3,FALSE)</f>
        <v>Y</v>
      </c>
      <c r="H1929" s="18">
        <v>13.0</v>
      </c>
      <c r="I1929" s="14" t="str">
        <f>IFERROR(__xludf.DUMMYFUNCTION("SPARKLINE(H1929,{""charttype"",""bar"";""color1"",""#00CCFF"";""max"",MAX($H$2:$H$2107)})"),"")</f>
        <v/>
      </c>
      <c r="J1929" s="18">
        <v>15.7</v>
      </c>
      <c r="K1929" s="14" t="str">
        <f>IFERROR(__xludf.DUMMYFUNCTION("SPARKLINE(J1929,{""charttype"",""bar"";""color1"",""#FF0000"";""max"",MAX($J$2:$J$2107)})"),"")</f>
        <v/>
      </c>
      <c r="L1929" s="18">
        <v>11.3</v>
      </c>
      <c r="M1929" s="18" t="str">
        <f>IFERROR(__xludf.DUMMYFUNCTION("SPARKLINE(L1929,{""charttype"",""bar"";""color1"",""#FF9900"";""max"",MAX($L$2:$L$2107)})"),"")</f>
        <v/>
      </c>
      <c r="N1929" s="18">
        <v>2.4</v>
      </c>
      <c r="O1929" s="14" t="str">
        <f>IFERROR(__xludf.DUMMYFUNCTION("SPARKLINE(N1929,{""charttype"",""bar"";""color1"",""#0066CC"";""max"",MAX($N$2:$N$2107)})"),"")</f>
        <v/>
      </c>
      <c r="P1929" s="16">
        <v>92097.07</v>
      </c>
      <c r="Q1929" s="19">
        <v>19.93411</v>
      </c>
      <c r="R1929" s="21">
        <f t="shared" si="5"/>
        <v>1835873.124</v>
      </c>
    </row>
    <row r="1930">
      <c r="A1930" s="6">
        <v>43933.0</v>
      </c>
      <c r="B1930" s="14" t="str">
        <f t="shared" si="1"/>
        <v>Sunday</v>
      </c>
      <c r="C1930" s="14" t="str">
        <f t="shared" si="2"/>
        <v>April</v>
      </c>
      <c r="D1930" s="15" t="str">
        <f t="shared" si="3"/>
        <v>2020</v>
      </c>
      <c r="E1930" s="16">
        <f t="shared" si="4"/>
        <v>16</v>
      </c>
      <c r="F1930" s="14" t="str">
        <f>VLOOKUP(A1930,'_Holidays'!A1930:B4035,2,FALSE)</f>
        <v>N</v>
      </c>
      <c r="G1930" s="17" t="str">
        <f>VLOOKUP(A1930,'_Holidays'!A1930:C4035,3,FALSE)</f>
        <v>Y</v>
      </c>
      <c r="H1930" s="18">
        <v>11.0</v>
      </c>
      <c r="I1930" s="14" t="str">
        <f>IFERROR(__xludf.DUMMYFUNCTION("SPARKLINE(H1930,{""charttype"",""bar"";""color1"",""#00CCFF"";""max"",MAX($H$2:$H$2107)})"),"")</f>
        <v/>
      </c>
      <c r="J1930" s="18">
        <v>15.3</v>
      </c>
      <c r="K1930" s="14" t="str">
        <f>IFERROR(__xludf.DUMMYFUNCTION("SPARKLINE(J1930,{""charttype"",""bar"";""color1"",""#FF0000"";""max"",MAX($J$2:$J$2107)})"),"")</f>
        <v/>
      </c>
      <c r="L1930" s="18">
        <v>7.7</v>
      </c>
      <c r="M1930" s="18" t="str">
        <f>IFERROR(__xludf.DUMMYFUNCTION("SPARKLINE(L1930,{""charttype"",""bar"";""color1"",""#FF9900"";""max"",MAX($L$2:$L$2107)})"),"")</f>
        <v/>
      </c>
      <c r="N1930" s="18">
        <v>2.4</v>
      </c>
      <c r="O1930" s="14" t="str">
        <f>IFERROR(__xludf.DUMMYFUNCTION("SPARKLINE(N1930,{""charttype"",""bar"";""color1"",""#0066CC"";""max"",MAX($N$2:$N$2107)})"),"")</f>
        <v/>
      </c>
      <c r="P1930" s="16">
        <v>101760.1</v>
      </c>
      <c r="Q1930" s="19">
        <v>45.98205</v>
      </c>
      <c r="R1930" s="21">
        <f t="shared" si="5"/>
        <v>4679138.006</v>
      </c>
    </row>
    <row r="1931">
      <c r="A1931" s="6">
        <v>43934.0</v>
      </c>
      <c r="B1931" s="14" t="str">
        <f t="shared" si="1"/>
        <v>Monday</v>
      </c>
      <c r="C1931" s="14" t="str">
        <f t="shared" si="2"/>
        <v>April</v>
      </c>
      <c r="D1931" s="15" t="str">
        <f t="shared" si="3"/>
        <v>2020</v>
      </c>
      <c r="E1931" s="16">
        <f t="shared" si="4"/>
        <v>16</v>
      </c>
      <c r="F1931" s="14" t="str">
        <f>VLOOKUP(A1931,'_Holidays'!A1931:B4036,2,FALSE)</f>
        <v>N</v>
      </c>
      <c r="G1931" s="17" t="str">
        <f>VLOOKUP(A1931,'_Holidays'!A1931:C4036,3,FALSE)</f>
        <v>Y</v>
      </c>
      <c r="H1931" s="18">
        <v>12.2</v>
      </c>
      <c r="I1931" s="14" t="str">
        <f>IFERROR(__xludf.DUMMYFUNCTION("SPARKLINE(H1931,{""charttype"",""bar"";""color1"",""#00CCFF"";""max"",MAX($H$2:$H$2107)})"),"")</f>
        <v/>
      </c>
      <c r="J1931" s="18">
        <v>18.3</v>
      </c>
      <c r="K1931" s="14" t="str">
        <f>IFERROR(__xludf.DUMMYFUNCTION("SPARKLINE(J1931,{""charttype"",""bar"";""color1"",""#FF0000"";""max"",MAX($J$2:$J$2107)})"),"")</f>
        <v/>
      </c>
      <c r="L1931" s="18">
        <v>14.3</v>
      </c>
      <c r="M1931" s="18" t="str">
        <f>IFERROR(__xludf.DUMMYFUNCTION("SPARKLINE(L1931,{""charttype"",""bar"";""color1"",""#FF9900"";""max"",MAX($L$2:$L$2107)})"),"")</f>
        <v/>
      </c>
      <c r="N1931" s="18">
        <v>0.0</v>
      </c>
      <c r="O1931" s="14" t="str">
        <f>IFERROR(__xludf.DUMMYFUNCTION("SPARKLINE(N1931,{""charttype"",""bar"";""color1"",""#0066CC"";""max"",MAX($N$2:$N$2107)})"),"")</f>
        <v/>
      </c>
      <c r="P1931" s="16">
        <v>100025.9</v>
      </c>
      <c r="Q1931" s="19">
        <v>56.65742</v>
      </c>
      <c r="R1931" s="21">
        <f t="shared" si="5"/>
        <v>5667209.427</v>
      </c>
    </row>
    <row r="1932">
      <c r="A1932" s="6">
        <v>43935.0</v>
      </c>
      <c r="B1932" s="14" t="str">
        <f t="shared" si="1"/>
        <v>Tuesday</v>
      </c>
      <c r="C1932" s="14" t="str">
        <f t="shared" si="2"/>
        <v>April</v>
      </c>
      <c r="D1932" s="15" t="str">
        <f t="shared" si="3"/>
        <v>2020</v>
      </c>
      <c r="E1932" s="16">
        <f t="shared" si="4"/>
        <v>16</v>
      </c>
      <c r="F1932" s="14" t="str">
        <f>VLOOKUP(A1932,'_Holidays'!A1932:B4037,2,FALSE)</f>
        <v>N</v>
      </c>
      <c r="G1932" s="17" t="str">
        <f>VLOOKUP(A1932,'_Holidays'!A1932:C4037,3,FALSE)</f>
        <v>N</v>
      </c>
      <c r="H1932" s="18">
        <v>12.1</v>
      </c>
      <c r="I1932" s="14" t="str">
        <f>IFERROR(__xludf.DUMMYFUNCTION("SPARKLINE(H1932,{""charttype"",""bar"";""color1"",""#00CCFF"";""max"",MAX($H$2:$H$2107)})"),"")</f>
        <v/>
      </c>
      <c r="J1932" s="18">
        <v>23.4</v>
      </c>
      <c r="K1932" s="14" t="str">
        <f>IFERROR(__xludf.DUMMYFUNCTION("SPARKLINE(J1932,{""charttype"",""bar"";""color1"",""#FF0000"";""max"",MAX($J$2:$J$2107)})"),"")</f>
        <v/>
      </c>
      <c r="L1932" s="18">
        <v>11.1</v>
      </c>
      <c r="M1932" s="18" t="str">
        <f>IFERROR(__xludf.DUMMYFUNCTION("SPARKLINE(L1932,{""charttype"",""bar"";""color1"",""#FF9900"";""max"",MAX($L$2:$L$2107)})"),"")</f>
        <v/>
      </c>
      <c r="N1932" s="18">
        <v>0.6</v>
      </c>
      <c r="O1932" s="14" t="str">
        <f>IFERROR(__xludf.DUMMYFUNCTION("SPARKLINE(N1932,{""charttype"",""bar"";""color1"",""#0066CC"";""max"",MAX($N$2:$N$2107)})"),"")</f>
        <v/>
      </c>
      <c r="P1932" s="16">
        <v>107849.8</v>
      </c>
      <c r="Q1932" s="19">
        <v>40.83855</v>
      </c>
      <c r="R1932" s="21">
        <f t="shared" si="5"/>
        <v>4404429.45</v>
      </c>
    </row>
    <row r="1933">
      <c r="A1933" s="6">
        <v>43936.0</v>
      </c>
      <c r="B1933" s="14" t="str">
        <f t="shared" si="1"/>
        <v>Wednesday</v>
      </c>
      <c r="C1933" s="14" t="str">
        <f t="shared" si="2"/>
        <v>April</v>
      </c>
      <c r="D1933" s="15" t="str">
        <f t="shared" si="3"/>
        <v>2020</v>
      </c>
      <c r="E1933" s="16">
        <f t="shared" si="4"/>
        <v>16</v>
      </c>
      <c r="F1933" s="14" t="str">
        <f>VLOOKUP(A1933,'_Holidays'!A1933:B4038,2,FALSE)</f>
        <v>N</v>
      </c>
      <c r="G1933" s="17" t="str">
        <f>VLOOKUP(A1933,'_Holidays'!A1933:C4038,3,FALSE)</f>
        <v>N</v>
      </c>
      <c r="H1933" s="18">
        <v>15.6</v>
      </c>
      <c r="I1933" s="14" t="str">
        <f>IFERROR(__xludf.DUMMYFUNCTION("SPARKLINE(H1933,{""charttype"",""bar"";""color1"",""#00CCFF"";""max"",MAX($H$2:$H$2107)})"),"")</f>
        <v/>
      </c>
      <c r="J1933" s="18">
        <v>23.5</v>
      </c>
      <c r="K1933" s="14" t="str">
        <f>IFERROR(__xludf.DUMMYFUNCTION("SPARKLINE(J1933,{""charttype"",""bar"";""color1"",""#FF0000"";""max"",MAX($J$2:$J$2107)})"),"")</f>
        <v/>
      </c>
      <c r="L1933" s="18">
        <v>11.8</v>
      </c>
      <c r="M1933" s="18" t="str">
        <f>IFERROR(__xludf.DUMMYFUNCTION("SPARKLINE(L1933,{""charttype"",""bar"";""color1"",""#FF9900"";""max"",MAX($L$2:$L$2107)})"),"")</f>
        <v/>
      </c>
      <c r="N1933" s="18">
        <v>0.0</v>
      </c>
      <c r="O1933" s="14" t="str">
        <f>IFERROR(__xludf.DUMMYFUNCTION("SPARKLINE(N1933,{""charttype"",""bar"";""color1"",""#0066CC"";""max"",MAX($N$2:$N$2107)})"),"")</f>
        <v/>
      </c>
      <c r="P1933" s="16">
        <v>104547.3</v>
      </c>
      <c r="Q1933" s="19">
        <v>27.706</v>
      </c>
      <c r="R1933" s="21">
        <f t="shared" si="5"/>
        <v>2896587.494</v>
      </c>
    </row>
    <row r="1934">
      <c r="A1934" s="6">
        <v>43937.0</v>
      </c>
      <c r="B1934" s="14" t="str">
        <f t="shared" si="1"/>
        <v>Thursday</v>
      </c>
      <c r="C1934" s="14" t="str">
        <f t="shared" si="2"/>
        <v>April</v>
      </c>
      <c r="D1934" s="15" t="str">
        <f t="shared" si="3"/>
        <v>2020</v>
      </c>
      <c r="E1934" s="16">
        <f t="shared" si="4"/>
        <v>16</v>
      </c>
      <c r="F1934" s="14" t="str">
        <f>VLOOKUP(A1934,'_Holidays'!A1934:B4039,2,FALSE)</f>
        <v>N</v>
      </c>
      <c r="G1934" s="17" t="str">
        <f>VLOOKUP(A1934,'_Holidays'!A1934:C4039,3,FALSE)</f>
        <v>N</v>
      </c>
      <c r="H1934" s="18">
        <v>15.4</v>
      </c>
      <c r="I1934" s="14" t="str">
        <f>IFERROR(__xludf.DUMMYFUNCTION("SPARKLINE(H1934,{""charttype"",""bar"";""color1"",""#00CCFF"";""max"",MAX($H$2:$H$2107)})"),"")</f>
        <v/>
      </c>
      <c r="J1934" s="18">
        <v>21.5</v>
      </c>
      <c r="K1934" s="14" t="str">
        <f>IFERROR(__xludf.DUMMYFUNCTION("SPARKLINE(J1934,{""charttype"",""bar"";""color1"",""#FF0000"";""max"",MAX($J$2:$J$2107)})"),"")</f>
        <v/>
      </c>
      <c r="L1934" s="18">
        <v>11.3</v>
      </c>
      <c r="M1934" s="18" t="str">
        <f>IFERROR(__xludf.DUMMYFUNCTION("SPARKLINE(L1934,{""charttype"",""bar"";""color1"",""#FF9900"";""max"",MAX($L$2:$L$2107)})"),"")</f>
        <v/>
      </c>
      <c r="N1934" s="18">
        <v>0.2</v>
      </c>
      <c r="O1934" s="14" t="str">
        <f>IFERROR(__xludf.DUMMYFUNCTION("SPARKLINE(N1934,{""charttype"",""bar"";""color1"",""#0066CC"";""max"",MAX($N$2:$N$2107)})"),"")</f>
        <v/>
      </c>
      <c r="P1934" s="16">
        <v>106527.9</v>
      </c>
      <c r="Q1934" s="19">
        <v>29.80145</v>
      </c>
      <c r="R1934" s="21">
        <f t="shared" si="5"/>
        <v>3174685.885</v>
      </c>
    </row>
    <row r="1935">
      <c r="A1935" s="6">
        <v>43938.0</v>
      </c>
      <c r="B1935" s="14" t="str">
        <f t="shared" si="1"/>
        <v>Friday</v>
      </c>
      <c r="C1935" s="14" t="str">
        <f t="shared" si="2"/>
        <v>April</v>
      </c>
      <c r="D1935" s="15" t="str">
        <f t="shared" si="3"/>
        <v>2020</v>
      </c>
      <c r="E1935" s="16">
        <f t="shared" si="4"/>
        <v>16</v>
      </c>
      <c r="F1935" s="14" t="str">
        <f>VLOOKUP(A1935,'_Holidays'!A1935:B4040,2,FALSE)</f>
        <v>N</v>
      </c>
      <c r="G1935" s="17" t="str">
        <f>VLOOKUP(A1935,'_Holidays'!A1935:C4040,3,FALSE)</f>
        <v>N</v>
      </c>
      <c r="H1935" s="18">
        <v>11.4</v>
      </c>
      <c r="I1935" s="14" t="str">
        <f>IFERROR(__xludf.DUMMYFUNCTION("SPARKLINE(H1935,{""charttype"",""bar"";""color1"",""#00CCFF"";""max"",MAX($H$2:$H$2107)})"),"")</f>
        <v/>
      </c>
      <c r="J1935" s="18">
        <v>18.4</v>
      </c>
      <c r="K1935" s="14" t="str">
        <f>IFERROR(__xludf.DUMMYFUNCTION("SPARKLINE(J1935,{""charttype"",""bar"";""color1"",""#FF0000"";""max"",MAX($J$2:$J$2107)})"),"")</f>
        <v/>
      </c>
      <c r="L1935" s="18">
        <v>10.1</v>
      </c>
      <c r="M1935" s="18" t="str">
        <f>IFERROR(__xludf.DUMMYFUNCTION("SPARKLINE(L1935,{""charttype"",""bar"";""color1"",""#FF9900"";""max"",MAX($L$2:$L$2107)})"),"")</f>
        <v/>
      </c>
      <c r="N1935" s="18">
        <v>0.0</v>
      </c>
      <c r="O1935" s="14" t="str">
        <f>IFERROR(__xludf.DUMMYFUNCTION("SPARKLINE(N1935,{""charttype"",""bar"";""color1"",""#0066CC"";""max"",MAX($N$2:$N$2107)})"),"")</f>
        <v/>
      </c>
      <c r="P1935" s="16">
        <v>106943.5</v>
      </c>
      <c r="Q1935" s="19">
        <v>30.7827</v>
      </c>
      <c r="R1935" s="21">
        <f t="shared" si="5"/>
        <v>3292009.677</v>
      </c>
    </row>
    <row r="1936">
      <c r="A1936" s="6">
        <v>43939.0</v>
      </c>
      <c r="B1936" s="14" t="str">
        <f t="shared" si="1"/>
        <v>Saturday</v>
      </c>
      <c r="C1936" s="14" t="str">
        <f t="shared" si="2"/>
        <v>April</v>
      </c>
      <c r="D1936" s="15" t="str">
        <f t="shared" si="3"/>
        <v>2020</v>
      </c>
      <c r="E1936" s="16">
        <f t="shared" si="4"/>
        <v>16</v>
      </c>
      <c r="F1936" s="14" t="str">
        <f>VLOOKUP(A1936,'_Holidays'!A1936:B4041,2,FALSE)</f>
        <v>N</v>
      </c>
      <c r="G1936" s="17" t="str">
        <f>VLOOKUP(A1936,'_Holidays'!A1936:C4041,3,FALSE)</f>
        <v>N</v>
      </c>
      <c r="H1936" s="18">
        <v>12.9</v>
      </c>
      <c r="I1936" s="14" t="str">
        <f>IFERROR(__xludf.DUMMYFUNCTION("SPARKLINE(H1936,{""charttype"",""bar"";""color1"",""#00CCFF"";""max"",MAX($H$2:$H$2107)})"),"")</f>
        <v/>
      </c>
      <c r="J1936" s="18">
        <v>16.4</v>
      </c>
      <c r="K1936" s="14" t="str">
        <f>IFERROR(__xludf.DUMMYFUNCTION("SPARKLINE(J1936,{""charttype"",""bar"";""color1"",""#FF0000"";""max"",MAX($J$2:$J$2107)})"),"")</f>
        <v/>
      </c>
      <c r="L1936" s="18">
        <v>7.9</v>
      </c>
      <c r="M1936" s="18" t="str">
        <f>IFERROR(__xludf.DUMMYFUNCTION("SPARKLINE(L1936,{""charttype"",""bar"";""color1"",""#FF9900"";""max"",MAX($L$2:$L$2107)})"),"")</f>
        <v/>
      </c>
      <c r="N1936" s="18">
        <v>0.0</v>
      </c>
      <c r="O1936" s="14" t="str">
        <f>IFERROR(__xludf.DUMMYFUNCTION("SPARKLINE(N1936,{""charttype"",""bar"";""color1"",""#0066CC"";""max"",MAX($N$2:$N$2107)})"),"")</f>
        <v/>
      </c>
      <c r="P1936" s="16">
        <v>106888.5</v>
      </c>
      <c r="Q1936" s="19">
        <v>42.66087</v>
      </c>
      <c r="R1936" s="21">
        <f t="shared" si="5"/>
        <v>4559956.403</v>
      </c>
    </row>
    <row r="1937">
      <c r="A1937" s="6">
        <v>43940.0</v>
      </c>
      <c r="B1937" s="14" t="str">
        <f t="shared" si="1"/>
        <v>Sunday</v>
      </c>
      <c r="C1937" s="14" t="str">
        <f t="shared" si="2"/>
        <v>April</v>
      </c>
      <c r="D1937" s="15" t="str">
        <f t="shared" si="3"/>
        <v>2020</v>
      </c>
      <c r="E1937" s="16">
        <f t="shared" si="4"/>
        <v>17</v>
      </c>
      <c r="F1937" s="14" t="str">
        <f>VLOOKUP(A1937,'_Holidays'!A1937:B4042,2,FALSE)</f>
        <v>N</v>
      </c>
      <c r="G1937" s="17" t="str">
        <f>VLOOKUP(A1937,'_Holidays'!A1937:C4042,3,FALSE)</f>
        <v>N</v>
      </c>
      <c r="H1937" s="18">
        <v>11.2</v>
      </c>
      <c r="I1937" s="14" t="str">
        <f>IFERROR(__xludf.DUMMYFUNCTION("SPARKLINE(H1937,{""charttype"",""bar"";""color1"",""#00CCFF"";""max"",MAX($H$2:$H$2107)})"),"")</f>
        <v/>
      </c>
      <c r="J1937" s="18">
        <v>19.4</v>
      </c>
      <c r="K1937" s="14" t="str">
        <f>IFERROR(__xludf.DUMMYFUNCTION("SPARKLINE(J1937,{""charttype"",""bar"";""color1"",""#FF0000"";""max"",MAX($J$2:$J$2107)})"),"")</f>
        <v/>
      </c>
      <c r="L1937" s="18">
        <v>11.3</v>
      </c>
      <c r="M1937" s="18" t="str">
        <f>IFERROR(__xludf.DUMMYFUNCTION("SPARKLINE(L1937,{""charttype"",""bar"";""color1"",""#FF9900"";""max"",MAX($L$2:$L$2107)})"),"")</f>
        <v/>
      </c>
      <c r="N1937" s="18">
        <v>0.0</v>
      </c>
      <c r="O1937" s="14" t="str">
        <f>IFERROR(__xludf.DUMMYFUNCTION("SPARKLINE(N1937,{""charttype"",""bar"";""color1"",""#0066CC"";""max"",MAX($N$2:$N$2107)})"),"")</f>
        <v/>
      </c>
      <c r="P1937" s="16">
        <v>100737.8</v>
      </c>
      <c r="Q1937" s="19">
        <v>35.70349</v>
      </c>
      <c r="R1937" s="21">
        <f t="shared" si="5"/>
        <v>3596691.035</v>
      </c>
    </row>
    <row r="1938">
      <c r="A1938" s="6">
        <v>43941.0</v>
      </c>
      <c r="B1938" s="14" t="str">
        <f t="shared" si="1"/>
        <v>Monday</v>
      </c>
      <c r="C1938" s="14" t="str">
        <f t="shared" si="2"/>
        <v>April</v>
      </c>
      <c r="D1938" s="15" t="str">
        <f t="shared" si="3"/>
        <v>2020</v>
      </c>
      <c r="E1938" s="16">
        <f t="shared" si="4"/>
        <v>17</v>
      </c>
      <c r="F1938" s="14" t="str">
        <f>VLOOKUP(A1938,'_Holidays'!A1938:B4043,2,FALSE)</f>
        <v>N</v>
      </c>
      <c r="G1938" s="17" t="str">
        <f>VLOOKUP(A1938,'_Holidays'!A1938:C4043,3,FALSE)</f>
        <v>N</v>
      </c>
      <c r="H1938" s="18">
        <v>12.0</v>
      </c>
      <c r="I1938" s="14" t="str">
        <f>IFERROR(__xludf.DUMMYFUNCTION("SPARKLINE(H1938,{""charttype"",""bar"";""color1"",""#00CCFF"";""max"",MAX($H$2:$H$2107)})"),"")</f>
        <v/>
      </c>
      <c r="J1938" s="18">
        <v>20.8</v>
      </c>
      <c r="K1938" s="14" t="str">
        <f>IFERROR(__xludf.DUMMYFUNCTION("SPARKLINE(J1938,{""charttype"",""bar"";""color1"",""#FF0000"";""max"",MAX($J$2:$J$2107)})"),"")</f>
        <v/>
      </c>
      <c r="L1938" s="18">
        <v>8.1</v>
      </c>
      <c r="M1938" s="18" t="str">
        <f>IFERROR(__xludf.DUMMYFUNCTION("SPARKLINE(L1938,{""charttype"",""bar"";""color1"",""#FF9900"";""max"",MAX($L$2:$L$2107)})"),"")</f>
        <v/>
      </c>
      <c r="N1938" s="18">
        <v>3.4</v>
      </c>
      <c r="O1938" s="14" t="str">
        <f>IFERROR(__xludf.DUMMYFUNCTION("SPARKLINE(N1938,{""charttype"",""bar"";""color1"",""#0066CC"";""max"",MAX($N$2:$N$2107)})"),"")</f>
        <v/>
      </c>
      <c r="P1938" s="16">
        <v>109168.6</v>
      </c>
      <c r="Q1938" s="19">
        <v>25.61589</v>
      </c>
      <c r="R1938" s="21">
        <f t="shared" si="5"/>
        <v>2796450.849</v>
      </c>
    </row>
    <row r="1939">
      <c r="A1939" s="6">
        <v>43942.0</v>
      </c>
      <c r="B1939" s="14" t="str">
        <f t="shared" si="1"/>
        <v>Tuesday</v>
      </c>
      <c r="C1939" s="14" t="str">
        <f t="shared" si="2"/>
        <v>April</v>
      </c>
      <c r="D1939" s="15" t="str">
        <f t="shared" si="3"/>
        <v>2020</v>
      </c>
      <c r="E1939" s="16">
        <f t="shared" si="4"/>
        <v>17</v>
      </c>
      <c r="F1939" s="14" t="str">
        <f>VLOOKUP(A1939,'_Holidays'!A1939:B4044,2,FALSE)</f>
        <v>N</v>
      </c>
      <c r="G1939" s="17" t="str">
        <f>VLOOKUP(A1939,'_Holidays'!A1939:C4044,3,FALSE)</f>
        <v>N</v>
      </c>
      <c r="H1939" s="18">
        <v>8.5</v>
      </c>
      <c r="I1939" s="14" t="str">
        <f>IFERROR(__xludf.DUMMYFUNCTION("SPARKLINE(H1939,{""charttype"",""bar"";""color1"",""#00CCFF"";""max"",MAX($H$2:$H$2107)})"),"")</f>
        <v/>
      </c>
      <c r="J1939" s="18">
        <v>19.6</v>
      </c>
      <c r="K1939" s="14" t="str">
        <f>IFERROR(__xludf.DUMMYFUNCTION("SPARKLINE(J1939,{""charttype"",""bar"";""color1"",""#FF0000"";""max"",MAX($J$2:$J$2107)})"),"")</f>
        <v/>
      </c>
      <c r="L1939" s="18">
        <v>9.8</v>
      </c>
      <c r="M1939" s="18" t="str">
        <f>IFERROR(__xludf.DUMMYFUNCTION("SPARKLINE(L1939,{""charttype"",""bar"";""color1"",""#FF9900"";""max"",MAX($L$2:$L$2107)})"),"")</f>
        <v/>
      </c>
      <c r="N1939" s="18">
        <v>0.0</v>
      </c>
      <c r="O1939" s="14" t="str">
        <f>IFERROR(__xludf.DUMMYFUNCTION("SPARKLINE(N1939,{""charttype"",""bar"";""color1"",""#0066CC"";""max"",MAX($N$2:$N$2107)})"),"")</f>
        <v/>
      </c>
      <c r="P1939" s="16">
        <v>111417.6</v>
      </c>
      <c r="Q1939" s="19">
        <v>33.03589</v>
      </c>
      <c r="R1939" s="21">
        <f t="shared" si="5"/>
        <v>3680779.578</v>
      </c>
    </row>
    <row r="1940">
      <c r="A1940" s="6">
        <v>43943.0</v>
      </c>
      <c r="B1940" s="14" t="str">
        <f t="shared" si="1"/>
        <v>Wednesday</v>
      </c>
      <c r="C1940" s="14" t="str">
        <f t="shared" si="2"/>
        <v>April</v>
      </c>
      <c r="D1940" s="15" t="str">
        <f t="shared" si="3"/>
        <v>2020</v>
      </c>
      <c r="E1940" s="16">
        <f t="shared" si="4"/>
        <v>17</v>
      </c>
      <c r="F1940" s="14" t="str">
        <f>VLOOKUP(A1940,'_Holidays'!A1940:B4045,2,FALSE)</f>
        <v>N</v>
      </c>
      <c r="G1940" s="17" t="str">
        <f>VLOOKUP(A1940,'_Holidays'!A1940:C4045,3,FALSE)</f>
        <v>N</v>
      </c>
      <c r="H1940" s="18">
        <v>12.8</v>
      </c>
      <c r="I1940" s="14" t="str">
        <f>IFERROR(__xludf.DUMMYFUNCTION("SPARKLINE(H1940,{""charttype"",""bar"";""color1"",""#00CCFF"";""max"",MAX($H$2:$H$2107)})"),"")</f>
        <v/>
      </c>
      <c r="J1940" s="18">
        <v>18.2</v>
      </c>
      <c r="K1940" s="14" t="str">
        <f>IFERROR(__xludf.DUMMYFUNCTION("SPARKLINE(J1940,{""charttype"",""bar"";""color1"",""#FF0000"";""max"",MAX($J$2:$J$2107)})"),"")</f>
        <v/>
      </c>
      <c r="L1940" s="18">
        <v>8.8</v>
      </c>
      <c r="M1940" s="18" t="str">
        <f>IFERROR(__xludf.DUMMYFUNCTION("SPARKLINE(L1940,{""charttype"",""bar"";""color1"",""#FF9900"";""max"",MAX($L$2:$L$2107)})"),"")</f>
        <v/>
      </c>
      <c r="N1940" s="18">
        <v>0.0</v>
      </c>
      <c r="O1940" s="14" t="str">
        <f>IFERROR(__xludf.DUMMYFUNCTION("SPARKLINE(N1940,{""charttype"",""bar"";""color1"",""#0066CC"";""max"",MAX($N$2:$N$2107)})"),"")</f>
        <v/>
      </c>
      <c r="P1940" s="16">
        <v>113506.0</v>
      </c>
      <c r="Q1940" s="19">
        <v>37.88175</v>
      </c>
      <c r="R1940" s="21">
        <f t="shared" si="5"/>
        <v>4299805.916</v>
      </c>
    </row>
    <row r="1941">
      <c r="A1941" s="6">
        <v>43944.0</v>
      </c>
      <c r="B1941" s="14" t="str">
        <f t="shared" si="1"/>
        <v>Thursday</v>
      </c>
      <c r="C1941" s="14" t="str">
        <f t="shared" si="2"/>
        <v>April</v>
      </c>
      <c r="D1941" s="15" t="str">
        <f t="shared" si="3"/>
        <v>2020</v>
      </c>
      <c r="E1941" s="16">
        <f t="shared" si="4"/>
        <v>17</v>
      </c>
      <c r="F1941" s="14" t="str">
        <f>VLOOKUP(A1941,'_Holidays'!A1941:B4046,2,FALSE)</f>
        <v>N</v>
      </c>
      <c r="G1941" s="17" t="str">
        <f>VLOOKUP(A1941,'_Holidays'!A1941:C4046,3,FALSE)</f>
        <v>N</v>
      </c>
      <c r="H1941" s="18">
        <v>9.6</v>
      </c>
      <c r="I1941" s="14" t="str">
        <f>IFERROR(__xludf.DUMMYFUNCTION("SPARKLINE(H1941,{""charttype"",""bar"";""color1"",""#00CCFF"";""max"",MAX($H$2:$H$2107)})"),"")</f>
        <v/>
      </c>
      <c r="J1941" s="18">
        <v>19.7</v>
      </c>
      <c r="K1941" s="14" t="str">
        <f>IFERROR(__xludf.DUMMYFUNCTION("SPARKLINE(J1941,{""charttype"",""bar"";""color1"",""#FF0000"";""max"",MAX($J$2:$J$2107)})"),"")</f>
        <v/>
      </c>
      <c r="L1941" s="18">
        <v>9.7</v>
      </c>
      <c r="M1941" s="18" t="str">
        <f>IFERROR(__xludf.DUMMYFUNCTION("SPARKLINE(L1941,{""charttype"",""bar"";""color1"",""#FF9900"";""max"",MAX($L$2:$L$2107)})"),"")</f>
        <v/>
      </c>
      <c r="N1941" s="18">
        <v>0.0</v>
      </c>
      <c r="O1941" s="14" t="str">
        <f>IFERROR(__xludf.DUMMYFUNCTION("SPARKLINE(N1941,{""charttype"",""bar"";""color1"",""#0066CC"";""max"",MAX($N$2:$N$2107)})"),"")</f>
        <v/>
      </c>
      <c r="P1941" s="16">
        <v>112872.9</v>
      </c>
      <c r="Q1941" s="19">
        <v>20.4966</v>
      </c>
      <c r="R1941" s="21">
        <f t="shared" si="5"/>
        <v>2313510.682</v>
      </c>
    </row>
    <row r="1942">
      <c r="A1942" s="6">
        <v>43945.0</v>
      </c>
      <c r="B1942" s="14" t="str">
        <f t="shared" si="1"/>
        <v>Friday</v>
      </c>
      <c r="C1942" s="14" t="str">
        <f t="shared" si="2"/>
        <v>April</v>
      </c>
      <c r="D1942" s="15" t="str">
        <f t="shared" si="3"/>
        <v>2020</v>
      </c>
      <c r="E1942" s="16">
        <f t="shared" si="4"/>
        <v>17</v>
      </c>
      <c r="F1942" s="14" t="str">
        <f>VLOOKUP(A1942,'_Holidays'!A1942:B4047,2,FALSE)</f>
        <v>N</v>
      </c>
      <c r="G1942" s="17" t="str">
        <f>VLOOKUP(A1942,'_Holidays'!A1942:C4047,3,FALSE)</f>
        <v>N</v>
      </c>
      <c r="H1942" s="18">
        <v>15.1</v>
      </c>
      <c r="I1942" s="14" t="str">
        <f>IFERROR(__xludf.DUMMYFUNCTION("SPARKLINE(H1942,{""charttype"",""bar"";""color1"",""#00CCFF"";""max"",MAX($H$2:$H$2107)})"),"")</f>
        <v/>
      </c>
      <c r="J1942" s="18">
        <v>22.3</v>
      </c>
      <c r="K1942" s="14" t="str">
        <f>IFERROR(__xludf.DUMMYFUNCTION("SPARKLINE(J1942,{""charttype"",""bar"";""color1"",""#FF0000"";""max"",MAX($J$2:$J$2107)})"),"")</f>
        <v/>
      </c>
      <c r="L1942" s="18">
        <v>12.7</v>
      </c>
      <c r="M1942" s="18" t="str">
        <f>IFERROR(__xludf.DUMMYFUNCTION("SPARKLINE(L1942,{""charttype"",""bar"";""color1"",""#FF9900"";""max"",MAX($L$2:$L$2107)})"),"")</f>
        <v/>
      </c>
      <c r="N1942" s="18">
        <v>0.4</v>
      </c>
      <c r="O1942" s="14" t="str">
        <f>IFERROR(__xludf.DUMMYFUNCTION("SPARKLINE(N1942,{""charttype"",""bar"";""color1"",""#0066CC"";""max"",MAX($N$2:$N$2107)})"),"")</f>
        <v/>
      </c>
      <c r="P1942" s="16">
        <v>106565.3</v>
      </c>
      <c r="Q1942" s="19">
        <v>26.64118</v>
      </c>
      <c r="R1942" s="21">
        <f t="shared" si="5"/>
        <v>2839025.339</v>
      </c>
    </row>
    <row r="1943">
      <c r="A1943" s="6">
        <v>43946.0</v>
      </c>
      <c r="B1943" s="14" t="str">
        <f t="shared" si="1"/>
        <v>Saturday</v>
      </c>
      <c r="C1943" s="14" t="str">
        <f t="shared" si="2"/>
        <v>April</v>
      </c>
      <c r="D1943" s="15" t="str">
        <f t="shared" si="3"/>
        <v>2020</v>
      </c>
      <c r="E1943" s="16">
        <f t="shared" si="4"/>
        <v>17</v>
      </c>
      <c r="F1943" s="14" t="str">
        <f>VLOOKUP(A1943,'_Holidays'!A1943:B4048,2,FALSE)</f>
        <v>N</v>
      </c>
      <c r="G1943" s="17" t="str">
        <f>VLOOKUP(A1943,'_Holidays'!A1943:C4048,3,FALSE)</f>
        <v>Y</v>
      </c>
      <c r="H1943" s="18">
        <v>10.5</v>
      </c>
      <c r="I1943" s="14" t="str">
        <f>IFERROR(__xludf.DUMMYFUNCTION("SPARKLINE(H1943,{""charttype"",""bar"";""color1"",""#00CCFF"";""max"",MAX($H$2:$H$2107)})"),"")</f>
        <v/>
      </c>
      <c r="J1943" s="18">
        <v>21.7</v>
      </c>
      <c r="K1943" s="14" t="str">
        <f>IFERROR(__xludf.DUMMYFUNCTION("SPARKLINE(J1943,{""charttype"",""bar"";""color1"",""#FF0000"";""max"",MAX($J$2:$J$2107)})"),"")</f>
        <v/>
      </c>
      <c r="L1943" s="18">
        <v>10.4</v>
      </c>
      <c r="M1943" s="18" t="str">
        <f>IFERROR(__xludf.DUMMYFUNCTION("SPARKLINE(L1943,{""charttype"",""bar"";""color1"",""#FF9900"";""max"",MAX($L$2:$L$2107)})"),"")</f>
        <v/>
      </c>
      <c r="N1943" s="18">
        <v>0.0</v>
      </c>
      <c r="O1943" s="14" t="str">
        <f>IFERROR(__xludf.DUMMYFUNCTION("SPARKLINE(N1943,{""charttype"",""bar"";""color1"",""#0066CC"";""max"",MAX($N$2:$N$2107)})"),"")</f>
        <v/>
      </c>
      <c r="P1943" s="16">
        <v>96845.12</v>
      </c>
      <c r="Q1943" s="19">
        <v>17.64017</v>
      </c>
      <c r="R1943" s="21">
        <f t="shared" si="5"/>
        <v>1708364.38</v>
      </c>
    </row>
    <row r="1944">
      <c r="A1944" s="6">
        <v>43947.0</v>
      </c>
      <c r="B1944" s="14" t="str">
        <f t="shared" si="1"/>
        <v>Sunday</v>
      </c>
      <c r="C1944" s="14" t="str">
        <f t="shared" si="2"/>
        <v>April</v>
      </c>
      <c r="D1944" s="15" t="str">
        <f t="shared" si="3"/>
        <v>2020</v>
      </c>
      <c r="E1944" s="16">
        <f t="shared" si="4"/>
        <v>18</v>
      </c>
      <c r="F1944" s="14" t="str">
        <f>VLOOKUP(A1944,'_Holidays'!A1944:B4049,2,FALSE)</f>
        <v>N</v>
      </c>
      <c r="G1944" s="17" t="str">
        <f>VLOOKUP(A1944,'_Holidays'!A1944:C4049,3,FALSE)</f>
        <v>N</v>
      </c>
      <c r="H1944" s="18">
        <v>15.4</v>
      </c>
      <c r="I1944" s="14" t="str">
        <f>IFERROR(__xludf.DUMMYFUNCTION("SPARKLINE(H1944,{""charttype"",""bar"";""color1"",""#00CCFF"";""max"",MAX($H$2:$H$2107)})"),"")</f>
        <v/>
      </c>
      <c r="J1944" s="18">
        <v>17.7</v>
      </c>
      <c r="K1944" s="14" t="str">
        <f>IFERROR(__xludf.DUMMYFUNCTION("SPARKLINE(J1944,{""charttype"",""bar"";""color1"",""#FF0000"";""max"",MAX($J$2:$J$2107)})"),"")</f>
        <v/>
      </c>
      <c r="L1944" s="18">
        <v>6.6</v>
      </c>
      <c r="M1944" s="18" t="str">
        <f>IFERROR(__xludf.DUMMYFUNCTION("SPARKLINE(L1944,{""charttype"",""bar"";""color1"",""#FF9900"";""max"",MAX($L$2:$L$2107)})"),"")</f>
        <v/>
      </c>
      <c r="N1944" s="18">
        <v>14.0</v>
      </c>
      <c r="O1944" s="14" t="str">
        <f>IFERROR(__xludf.DUMMYFUNCTION("SPARKLINE(N1944,{""charttype"",""bar"";""color1"",""#0066CC"";""max"",MAX($N$2:$N$2107)})"),"")</f>
        <v/>
      </c>
      <c r="P1944" s="16">
        <v>96572.94</v>
      </c>
      <c r="Q1944" s="19">
        <v>13.56306</v>
      </c>
      <c r="R1944" s="21">
        <f t="shared" si="5"/>
        <v>1309824.58</v>
      </c>
    </row>
    <row r="1945">
      <c r="A1945" s="6">
        <v>43948.0</v>
      </c>
      <c r="B1945" s="14" t="str">
        <f t="shared" si="1"/>
        <v>Monday</v>
      </c>
      <c r="C1945" s="14" t="str">
        <f t="shared" si="2"/>
        <v>April</v>
      </c>
      <c r="D1945" s="15" t="str">
        <f t="shared" si="3"/>
        <v>2020</v>
      </c>
      <c r="E1945" s="16">
        <f t="shared" si="4"/>
        <v>18</v>
      </c>
      <c r="F1945" s="14" t="str">
        <f>VLOOKUP(A1945,'_Holidays'!A1945:B4050,2,FALSE)</f>
        <v>N</v>
      </c>
      <c r="G1945" s="17" t="str">
        <f>VLOOKUP(A1945,'_Holidays'!A1945:C4050,3,FALSE)</f>
        <v>N</v>
      </c>
      <c r="H1945" s="18">
        <v>8.1</v>
      </c>
      <c r="I1945" s="14" t="str">
        <f>IFERROR(__xludf.DUMMYFUNCTION("SPARKLINE(H1945,{""charttype"",""bar"";""color1"",""#00CCFF"";""max"",MAX($H$2:$H$2107)})"),"")</f>
        <v/>
      </c>
      <c r="J1945" s="18">
        <v>18.1</v>
      </c>
      <c r="K1945" s="14" t="str">
        <f>IFERROR(__xludf.DUMMYFUNCTION("SPARKLINE(J1945,{""charttype"",""bar"";""color1"",""#FF0000"";""max"",MAX($J$2:$J$2107)})"),"")</f>
        <v/>
      </c>
      <c r="L1945" s="18">
        <v>12.5</v>
      </c>
      <c r="M1945" s="18" t="str">
        <f>IFERROR(__xludf.DUMMYFUNCTION("SPARKLINE(L1945,{""charttype"",""bar"";""color1"",""#FF9900"";""max"",MAX($L$2:$L$2107)})"),"")</f>
        <v/>
      </c>
      <c r="N1945" s="18">
        <v>0.6</v>
      </c>
      <c r="O1945" s="14" t="str">
        <f>IFERROR(__xludf.DUMMYFUNCTION("SPARKLINE(N1945,{""charttype"",""bar"";""color1"",""#0066CC"";""max"",MAX($N$2:$N$2107)})"),"")</f>
        <v/>
      </c>
      <c r="P1945" s="16">
        <v>113471.8</v>
      </c>
      <c r="Q1945" s="19">
        <v>33.03141</v>
      </c>
      <c r="R1945" s="21">
        <f t="shared" si="5"/>
        <v>3748133.549</v>
      </c>
    </row>
    <row r="1946">
      <c r="A1946" s="6">
        <v>43949.0</v>
      </c>
      <c r="B1946" s="14" t="str">
        <f t="shared" si="1"/>
        <v>Tuesday</v>
      </c>
      <c r="C1946" s="14" t="str">
        <f t="shared" si="2"/>
        <v>April</v>
      </c>
      <c r="D1946" s="15" t="str">
        <f t="shared" si="3"/>
        <v>2020</v>
      </c>
      <c r="E1946" s="16">
        <f t="shared" si="4"/>
        <v>18</v>
      </c>
      <c r="F1946" s="14" t="str">
        <f>VLOOKUP(A1946,'_Holidays'!A1946:B4051,2,FALSE)</f>
        <v>N</v>
      </c>
      <c r="G1946" s="17" t="str">
        <f>VLOOKUP(A1946,'_Holidays'!A1946:C4051,3,FALSE)</f>
        <v>N</v>
      </c>
      <c r="H1946" s="18">
        <v>7.1</v>
      </c>
      <c r="I1946" s="14" t="str">
        <f>IFERROR(__xludf.DUMMYFUNCTION("SPARKLINE(H1946,{""charttype"",""bar"";""color1"",""#00CCFF"";""max"",MAX($H$2:$H$2107)})"),"")</f>
        <v/>
      </c>
      <c r="J1946" s="18">
        <v>18.9</v>
      </c>
      <c r="K1946" s="14" t="str">
        <f>IFERROR(__xludf.DUMMYFUNCTION("SPARKLINE(J1946,{""charttype"",""bar"";""color1"",""#FF0000"";""max"",MAX($J$2:$J$2107)})"),"")</f>
        <v/>
      </c>
      <c r="L1946" s="18">
        <v>10.4</v>
      </c>
      <c r="M1946" s="18" t="str">
        <f>IFERROR(__xludf.DUMMYFUNCTION("SPARKLINE(L1946,{""charttype"",""bar"";""color1"",""#FF9900"";""max"",MAX($L$2:$L$2107)})"),"")</f>
        <v/>
      </c>
      <c r="N1946" s="18">
        <v>0.0</v>
      </c>
      <c r="O1946" s="14" t="str">
        <f>IFERROR(__xludf.DUMMYFUNCTION("SPARKLINE(N1946,{""charttype"",""bar"";""color1"",""#0066CC"";""max"",MAX($N$2:$N$2107)})"),"")</f>
        <v/>
      </c>
      <c r="P1946" s="16">
        <v>112124.1</v>
      </c>
      <c r="Q1946" s="19">
        <v>19.56669</v>
      </c>
      <c r="R1946" s="21">
        <f t="shared" si="5"/>
        <v>2193897.506</v>
      </c>
    </row>
    <row r="1947">
      <c r="A1947" s="6">
        <v>43950.0</v>
      </c>
      <c r="B1947" s="14" t="str">
        <f t="shared" si="1"/>
        <v>Wednesday</v>
      </c>
      <c r="C1947" s="14" t="str">
        <f t="shared" si="2"/>
        <v>April</v>
      </c>
      <c r="D1947" s="15" t="str">
        <f t="shared" si="3"/>
        <v>2020</v>
      </c>
      <c r="E1947" s="16">
        <f t="shared" si="4"/>
        <v>18</v>
      </c>
      <c r="F1947" s="14" t="str">
        <f>VLOOKUP(A1947,'_Holidays'!A1947:B4052,2,FALSE)</f>
        <v>N</v>
      </c>
      <c r="G1947" s="17" t="str">
        <f>VLOOKUP(A1947,'_Holidays'!A1947:C4052,3,FALSE)</f>
        <v>N</v>
      </c>
      <c r="H1947" s="18">
        <v>11.2</v>
      </c>
      <c r="I1947" s="14" t="str">
        <f>IFERROR(__xludf.DUMMYFUNCTION("SPARKLINE(H1947,{""charttype"",""bar"";""color1"",""#00CCFF"";""max"",MAX($H$2:$H$2107)})"),"")</f>
        <v/>
      </c>
      <c r="J1947" s="18">
        <v>19.8</v>
      </c>
      <c r="K1947" s="14" t="str">
        <f>IFERROR(__xludf.DUMMYFUNCTION("SPARKLINE(J1947,{""charttype"",""bar"";""color1"",""#FF0000"";""max"",MAX($J$2:$J$2107)})"),"")</f>
        <v/>
      </c>
      <c r="L1947" s="18">
        <v>3.6</v>
      </c>
      <c r="M1947" s="18" t="str">
        <f>IFERROR(__xludf.DUMMYFUNCTION("SPARKLINE(L1947,{""charttype"",""bar"";""color1"",""#FF9900"";""max"",MAX($L$2:$L$2107)})"),"")</f>
        <v/>
      </c>
      <c r="N1947" s="18">
        <v>3.4</v>
      </c>
      <c r="O1947" s="14" t="str">
        <f>IFERROR(__xludf.DUMMYFUNCTION("SPARKLINE(N1947,{""charttype"",""bar"";""color1"",""#0066CC"";""max"",MAX($N$2:$N$2107)})"),"")</f>
        <v/>
      </c>
      <c r="P1947" s="16">
        <v>121307.8</v>
      </c>
      <c r="Q1947" s="19">
        <v>32.26519</v>
      </c>
      <c r="R1947" s="21">
        <f t="shared" si="5"/>
        <v>3914019.215</v>
      </c>
    </row>
    <row r="1948">
      <c r="A1948" s="6">
        <v>43951.0</v>
      </c>
      <c r="B1948" s="14" t="str">
        <f t="shared" si="1"/>
        <v>Thursday</v>
      </c>
      <c r="C1948" s="14" t="str">
        <f t="shared" si="2"/>
        <v>April</v>
      </c>
      <c r="D1948" s="15" t="str">
        <f t="shared" si="3"/>
        <v>2020</v>
      </c>
      <c r="E1948" s="16">
        <f t="shared" si="4"/>
        <v>18</v>
      </c>
      <c r="F1948" s="14" t="str">
        <f>VLOOKUP(A1948,'_Holidays'!A1948:B4053,2,FALSE)</f>
        <v>N</v>
      </c>
      <c r="G1948" s="17" t="str">
        <f>VLOOKUP(A1948,'_Holidays'!A1948:C4053,3,FALSE)</f>
        <v>N</v>
      </c>
      <c r="H1948" s="18">
        <v>8.9</v>
      </c>
      <c r="I1948" s="14" t="str">
        <f>IFERROR(__xludf.DUMMYFUNCTION("SPARKLINE(H1948,{""charttype"",""bar"";""color1"",""#00CCFF"";""max"",MAX($H$2:$H$2107)})"),"")</f>
        <v/>
      </c>
      <c r="J1948" s="18">
        <v>15.5</v>
      </c>
      <c r="K1948" s="14" t="str">
        <f>IFERROR(__xludf.DUMMYFUNCTION("SPARKLINE(J1948,{""charttype"",""bar"";""color1"",""#FF0000"";""max"",MAX($J$2:$J$2107)})"),"")</f>
        <v/>
      </c>
      <c r="L1948" s="18">
        <v>5.4</v>
      </c>
      <c r="M1948" s="18" t="str">
        <f>IFERROR(__xludf.DUMMYFUNCTION("SPARKLINE(L1948,{""charttype"",""bar"";""color1"",""#FF9900"";""max"",MAX($L$2:$L$2107)})"),"")</f>
        <v/>
      </c>
      <c r="N1948" s="18">
        <v>23.6</v>
      </c>
      <c r="O1948" s="14" t="str">
        <f>IFERROR(__xludf.DUMMYFUNCTION("SPARKLINE(N1948,{""charttype"",""bar"";""color1"",""#0066CC"";""max"",MAX($N$2:$N$2107)})"),"")</f>
        <v/>
      </c>
      <c r="P1948" s="16">
        <v>121353.3</v>
      </c>
      <c r="Q1948" s="19">
        <v>30.41346</v>
      </c>
      <c r="R1948" s="21">
        <f t="shared" si="5"/>
        <v>3690773.735</v>
      </c>
    </row>
    <row r="1949">
      <c r="A1949" s="6">
        <v>43952.0</v>
      </c>
      <c r="B1949" s="14" t="str">
        <f t="shared" si="1"/>
        <v>Friday</v>
      </c>
      <c r="C1949" s="14" t="str">
        <f t="shared" si="2"/>
        <v>May</v>
      </c>
      <c r="D1949" s="15" t="str">
        <f t="shared" si="3"/>
        <v>2020</v>
      </c>
      <c r="E1949" s="16">
        <f t="shared" si="4"/>
        <v>18</v>
      </c>
      <c r="F1949" s="14" t="str">
        <f>VLOOKUP(A1949,'_Holidays'!A1949:B4054,2,FALSE)</f>
        <v>N</v>
      </c>
      <c r="G1949" s="17" t="str">
        <f>VLOOKUP(A1949,'_Holidays'!A1949:C4054,3,FALSE)</f>
        <v>N</v>
      </c>
      <c r="H1949" s="18">
        <v>7.6</v>
      </c>
      <c r="I1949" s="14" t="str">
        <f>IFERROR(__xludf.DUMMYFUNCTION("SPARKLINE(H1949,{""charttype"",""bar"";""color1"",""#00CCFF"";""max"",MAX($H$2:$H$2107)})"),"")</f>
        <v/>
      </c>
      <c r="J1949" s="18">
        <v>13.0</v>
      </c>
      <c r="K1949" s="14" t="str">
        <f>IFERROR(__xludf.DUMMYFUNCTION("SPARKLINE(J1949,{""charttype"",""bar"";""color1"",""#FF0000"";""max"",MAX($J$2:$J$2107)})"),"")</f>
        <v/>
      </c>
      <c r="L1949" s="18">
        <v>5.1</v>
      </c>
      <c r="M1949" s="18" t="str">
        <f>IFERROR(__xludf.DUMMYFUNCTION("SPARKLINE(L1949,{""charttype"",""bar"";""color1"",""#FF9900"";""max"",MAX($L$2:$L$2107)})"),"")</f>
        <v/>
      </c>
      <c r="N1949" s="18">
        <v>8.0</v>
      </c>
      <c r="O1949" s="14" t="str">
        <f>IFERROR(__xludf.DUMMYFUNCTION("SPARKLINE(N1949,{""charttype"",""bar"";""color1"",""#0066CC"";""max"",MAX($N$2:$N$2107)})"),"")</f>
        <v/>
      </c>
      <c r="P1949" s="16">
        <v>127238.9</v>
      </c>
      <c r="Q1949" s="19">
        <v>24.12282</v>
      </c>
      <c r="R1949" s="21">
        <f t="shared" si="5"/>
        <v>3069361.082</v>
      </c>
    </row>
    <row r="1950">
      <c r="A1950" s="6">
        <v>43953.0</v>
      </c>
      <c r="B1950" s="14" t="str">
        <f t="shared" si="1"/>
        <v>Saturday</v>
      </c>
      <c r="C1950" s="14" t="str">
        <f t="shared" si="2"/>
        <v>May</v>
      </c>
      <c r="D1950" s="15" t="str">
        <f t="shared" si="3"/>
        <v>2020</v>
      </c>
      <c r="E1950" s="16">
        <f t="shared" si="4"/>
        <v>18</v>
      </c>
      <c r="F1950" s="14" t="str">
        <f>VLOOKUP(A1950,'_Holidays'!A1950:B4055,2,FALSE)</f>
        <v>N</v>
      </c>
      <c r="G1950" s="17" t="str">
        <f>VLOOKUP(A1950,'_Holidays'!A1950:C4055,3,FALSE)</f>
        <v>N</v>
      </c>
      <c r="H1950" s="18">
        <v>8.3</v>
      </c>
      <c r="I1950" s="14" t="str">
        <f>IFERROR(__xludf.DUMMYFUNCTION("SPARKLINE(H1950,{""charttype"",""bar"";""color1"",""#00CCFF"";""max"",MAX($H$2:$H$2107)})"),"")</f>
        <v/>
      </c>
      <c r="J1950" s="18">
        <v>14.2</v>
      </c>
      <c r="K1950" s="14" t="str">
        <f>IFERROR(__xludf.DUMMYFUNCTION("SPARKLINE(J1950,{""charttype"",""bar"";""color1"",""#FF0000"";""max"",MAX($J$2:$J$2107)})"),"")</f>
        <v/>
      </c>
      <c r="L1950" s="18">
        <v>6.2</v>
      </c>
      <c r="M1950" s="18" t="str">
        <f>IFERROR(__xludf.DUMMYFUNCTION("SPARKLINE(L1950,{""charttype"",""bar"";""color1"",""#FF9900"";""max"",MAX($L$2:$L$2107)})"),"")</f>
        <v/>
      </c>
      <c r="N1950" s="18">
        <v>1.4</v>
      </c>
      <c r="O1950" s="14" t="str">
        <f>IFERROR(__xludf.DUMMYFUNCTION("SPARKLINE(N1950,{""charttype"",""bar"";""color1"",""#0066CC"";""max"",MAX($N$2:$N$2107)})"),"")</f>
        <v/>
      </c>
      <c r="P1950" s="16">
        <v>111665.7</v>
      </c>
      <c r="Q1950" s="19">
        <v>22.87564</v>
      </c>
      <c r="R1950" s="21">
        <f t="shared" si="5"/>
        <v>2554424.354</v>
      </c>
    </row>
    <row r="1951">
      <c r="A1951" s="6">
        <v>43954.0</v>
      </c>
      <c r="B1951" s="14" t="str">
        <f t="shared" si="1"/>
        <v>Sunday</v>
      </c>
      <c r="C1951" s="14" t="str">
        <f t="shared" si="2"/>
        <v>May</v>
      </c>
      <c r="D1951" s="15" t="str">
        <f t="shared" si="3"/>
        <v>2020</v>
      </c>
      <c r="E1951" s="16">
        <f t="shared" si="4"/>
        <v>19</v>
      </c>
      <c r="F1951" s="14" t="str">
        <f>VLOOKUP(A1951,'_Holidays'!A1951:B4056,2,FALSE)</f>
        <v>N</v>
      </c>
      <c r="G1951" s="17" t="str">
        <f>VLOOKUP(A1951,'_Holidays'!A1951:C4056,3,FALSE)</f>
        <v>N</v>
      </c>
      <c r="H1951" s="18">
        <v>9.8</v>
      </c>
      <c r="I1951" s="14" t="str">
        <f>IFERROR(__xludf.DUMMYFUNCTION("SPARKLINE(H1951,{""charttype"",""bar"";""color1"",""#00CCFF"";""max"",MAX($H$2:$H$2107)})"),"")</f>
        <v/>
      </c>
      <c r="J1951" s="18">
        <v>15.0</v>
      </c>
      <c r="K1951" s="14" t="str">
        <f>IFERROR(__xludf.DUMMYFUNCTION("SPARKLINE(J1951,{""charttype"",""bar"";""color1"",""#FF0000"";""max"",MAX($J$2:$J$2107)})"),"")</f>
        <v/>
      </c>
      <c r="L1951" s="18">
        <v>8.3</v>
      </c>
      <c r="M1951" s="18" t="str">
        <f>IFERROR(__xludf.DUMMYFUNCTION("SPARKLINE(L1951,{""charttype"",""bar"";""color1"",""#FF9900"";""max"",MAX($L$2:$L$2107)})"),"")</f>
        <v/>
      </c>
      <c r="N1951" s="18">
        <v>1.8</v>
      </c>
      <c r="O1951" s="14" t="str">
        <f>IFERROR(__xludf.DUMMYFUNCTION("SPARKLINE(N1951,{""charttype"",""bar"";""color1"",""#0066CC"";""max"",MAX($N$2:$N$2107)})"),"")</f>
        <v/>
      </c>
      <c r="P1951" s="16">
        <v>109669.4</v>
      </c>
      <c r="Q1951" s="19">
        <v>36.48853</v>
      </c>
      <c r="R1951" s="21">
        <f t="shared" si="5"/>
        <v>4001675.192</v>
      </c>
    </row>
    <row r="1952">
      <c r="A1952" s="6">
        <v>43955.0</v>
      </c>
      <c r="B1952" s="14" t="str">
        <f t="shared" si="1"/>
        <v>Monday</v>
      </c>
      <c r="C1952" s="14" t="str">
        <f t="shared" si="2"/>
        <v>May</v>
      </c>
      <c r="D1952" s="15" t="str">
        <f t="shared" si="3"/>
        <v>2020</v>
      </c>
      <c r="E1952" s="16">
        <f t="shared" si="4"/>
        <v>19</v>
      </c>
      <c r="F1952" s="14" t="str">
        <f>VLOOKUP(A1952,'_Holidays'!A1952:B4057,2,FALSE)</f>
        <v>N</v>
      </c>
      <c r="G1952" s="17" t="str">
        <f>VLOOKUP(A1952,'_Holidays'!A1952:C4057,3,FALSE)</f>
        <v>N</v>
      </c>
      <c r="H1952" s="18">
        <v>9.4</v>
      </c>
      <c r="I1952" s="14" t="str">
        <f>IFERROR(__xludf.DUMMYFUNCTION("SPARKLINE(H1952,{""charttype"",""bar"";""color1"",""#00CCFF"";""max"",MAX($H$2:$H$2107)})"),"")</f>
        <v/>
      </c>
      <c r="J1952" s="18">
        <v>14.8</v>
      </c>
      <c r="K1952" s="14" t="str">
        <f>IFERROR(__xludf.DUMMYFUNCTION("SPARKLINE(J1952,{""charttype"",""bar"";""color1"",""#FF0000"";""max"",MAX($J$2:$J$2107)})"),"")</f>
        <v/>
      </c>
      <c r="L1952" s="18">
        <v>7.0</v>
      </c>
      <c r="M1952" s="18" t="str">
        <f>IFERROR(__xludf.DUMMYFUNCTION("SPARKLINE(L1952,{""charttype"",""bar"";""color1"",""#FF9900"";""max"",MAX($L$2:$L$2107)})"),"")</f>
        <v/>
      </c>
      <c r="N1952" s="18">
        <v>0.2</v>
      </c>
      <c r="O1952" s="14" t="str">
        <f>IFERROR(__xludf.DUMMYFUNCTION("SPARKLINE(N1952,{""charttype"",""bar"";""color1"",""#0066CC"";""max"",MAX($N$2:$N$2107)})"),"")</f>
        <v/>
      </c>
      <c r="P1952" s="16">
        <v>126892.3</v>
      </c>
      <c r="Q1952" s="19">
        <v>53.06344</v>
      </c>
      <c r="R1952" s="21">
        <f t="shared" si="5"/>
        <v>6733341.948</v>
      </c>
    </row>
    <row r="1953">
      <c r="A1953" s="6">
        <v>43956.0</v>
      </c>
      <c r="B1953" s="14" t="str">
        <f t="shared" si="1"/>
        <v>Tuesday</v>
      </c>
      <c r="C1953" s="14" t="str">
        <f t="shared" si="2"/>
        <v>May</v>
      </c>
      <c r="D1953" s="15" t="str">
        <f t="shared" si="3"/>
        <v>2020</v>
      </c>
      <c r="E1953" s="16">
        <f t="shared" si="4"/>
        <v>19</v>
      </c>
      <c r="F1953" s="14" t="str">
        <f>VLOOKUP(A1953,'_Holidays'!A1953:B4058,2,FALSE)</f>
        <v>N</v>
      </c>
      <c r="G1953" s="17" t="str">
        <f>VLOOKUP(A1953,'_Holidays'!A1953:C4058,3,FALSE)</f>
        <v>N</v>
      </c>
      <c r="H1953" s="18">
        <v>8.0</v>
      </c>
      <c r="I1953" s="14" t="str">
        <f>IFERROR(__xludf.DUMMYFUNCTION("SPARKLINE(H1953,{""charttype"",""bar"";""color1"",""#00CCFF"";""max"",MAX($H$2:$H$2107)})"),"")</f>
        <v/>
      </c>
      <c r="J1953" s="18">
        <v>19.5</v>
      </c>
      <c r="K1953" s="14" t="str">
        <f>IFERROR(__xludf.DUMMYFUNCTION("SPARKLINE(J1953,{""charttype"",""bar"";""color1"",""#FF0000"";""max"",MAX($J$2:$J$2107)})"),"")</f>
        <v/>
      </c>
      <c r="L1953" s="18">
        <v>11.6</v>
      </c>
      <c r="M1953" s="18" t="str">
        <f>IFERROR(__xludf.DUMMYFUNCTION("SPARKLINE(L1953,{""charttype"",""bar"";""color1"",""#FF9900"";""max"",MAX($L$2:$L$2107)})"),"")</f>
        <v/>
      </c>
      <c r="N1953" s="18">
        <v>0.4</v>
      </c>
      <c r="O1953" s="14" t="str">
        <f>IFERROR(__xludf.DUMMYFUNCTION("SPARKLINE(N1953,{""charttype"",""bar"";""color1"",""#0066CC"";""max"",MAX($N$2:$N$2107)})"),"")</f>
        <v/>
      </c>
      <c r="P1953" s="16">
        <v>118839.1</v>
      </c>
      <c r="Q1953" s="19">
        <v>33.5157</v>
      </c>
      <c r="R1953" s="21">
        <f t="shared" si="5"/>
        <v>3982975.624</v>
      </c>
    </row>
    <row r="1954">
      <c r="A1954" s="6">
        <v>43957.0</v>
      </c>
      <c r="B1954" s="14" t="str">
        <f t="shared" si="1"/>
        <v>Wednesday</v>
      </c>
      <c r="C1954" s="14" t="str">
        <f t="shared" si="2"/>
        <v>May</v>
      </c>
      <c r="D1954" s="15" t="str">
        <f t="shared" si="3"/>
        <v>2020</v>
      </c>
      <c r="E1954" s="16">
        <f t="shared" si="4"/>
        <v>19</v>
      </c>
      <c r="F1954" s="14" t="str">
        <f>VLOOKUP(A1954,'_Holidays'!A1954:B4059,2,FALSE)</f>
        <v>N</v>
      </c>
      <c r="G1954" s="17" t="str">
        <f>VLOOKUP(A1954,'_Holidays'!A1954:C4059,3,FALSE)</f>
        <v>N</v>
      </c>
      <c r="H1954" s="18">
        <v>10.2</v>
      </c>
      <c r="I1954" s="14" t="str">
        <f>IFERROR(__xludf.DUMMYFUNCTION("SPARKLINE(H1954,{""charttype"",""bar"";""color1"",""#00CCFF"";""max"",MAX($H$2:$H$2107)})"),"")</f>
        <v/>
      </c>
      <c r="J1954" s="18">
        <v>20.1</v>
      </c>
      <c r="K1954" s="14" t="str">
        <f>IFERROR(__xludf.DUMMYFUNCTION("SPARKLINE(J1954,{""charttype"",""bar"";""color1"",""#FF0000"";""max"",MAX($J$2:$J$2107)})"),"")</f>
        <v/>
      </c>
      <c r="L1954" s="18">
        <v>9.7</v>
      </c>
      <c r="M1954" s="18" t="str">
        <f>IFERROR(__xludf.DUMMYFUNCTION("SPARKLINE(L1954,{""charttype"",""bar"";""color1"",""#FF9900"";""max"",MAX($L$2:$L$2107)})"),"")</f>
        <v/>
      </c>
      <c r="N1954" s="18">
        <v>0.0</v>
      </c>
      <c r="O1954" s="14" t="str">
        <f>IFERROR(__xludf.DUMMYFUNCTION("SPARKLINE(N1954,{""charttype"",""bar"";""color1"",""#0066CC"";""max"",MAX($N$2:$N$2107)})"),"")</f>
        <v/>
      </c>
      <c r="P1954" s="16">
        <v>113214.3</v>
      </c>
      <c r="Q1954" s="19">
        <v>17.06488</v>
      </c>
      <c r="R1954" s="21">
        <f t="shared" si="5"/>
        <v>1931988.444</v>
      </c>
    </row>
    <row r="1955">
      <c r="A1955" s="6">
        <v>43958.0</v>
      </c>
      <c r="B1955" s="14" t="str">
        <f t="shared" si="1"/>
        <v>Thursday</v>
      </c>
      <c r="C1955" s="14" t="str">
        <f t="shared" si="2"/>
        <v>May</v>
      </c>
      <c r="D1955" s="15" t="str">
        <f t="shared" si="3"/>
        <v>2020</v>
      </c>
      <c r="E1955" s="16">
        <f t="shared" si="4"/>
        <v>19</v>
      </c>
      <c r="F1955" s="14" t="str">
        <f>VLOOKUP(A1955,'_Holidays'!A1955:B4060,2,FALSE)</f>
        <v>N</v>
      </c>
      <c r="G1955" s="17" t="str">
        <f>VLOOKUP(A1955,'_Holidays'!A1955:C4060,3,FALSE)</f>
        <v>N</v>
      </c>
      <c r="H1955" s="18">
        <v>15.1</v>
      </c>
      <c r="I1955" s="14" t="str">
        <f>IFERROR(__xludf.DUMMYFUNCTION("SPARKLINE(H1955,{""charttype"",""bar"";""color1"",""#00CCFF"";""max"",MAX($H$2:$H$2107)})"),"")</f>
        <v/>
      </c>
      <c r="J1955" s="18">
        <v>21.1</v>
      </c>
      <c r="K1955" s="14" t="str">
        <f>IFERROR(__xludf.DUMMYFUNCTION("SPARKLINE(J1955,{""charttype"",""bar"";""color1"",""#FF0000"";""max"",MAX($J$2:$J$2107)})"),"")</f>
        <v/>
      </c>
      <c r="L1955" s="18">
        <v>6.2</v>
      </c>
      <c r="M1955" s="18" t="str">
        <f>IFERROR(__xludf.DUMMYFUNCTION("SPARKLINE(L1955,{""charttype"",""bar"";""color1"",""#FF9900"";""max"",MAX($L$2:$L$2107)})"),"")</f>
        <v/>
      </c>
      <c r="N1955" s="18">
        <v>0.0</v>
      </c>
      <c r="O1955" s="14" t="str">
        <f>IFERROR(__xludf.DUMMYFUNCTION("SPARKLINE(N1955,{""charttype"",""bar"";""color1"",""#0066CC"";""max"",MAX($N$2:$N$2107)})"),"")</f>
        <v/>
      </c>
      <c r="P1955" s="16">
        <v>109642.8</v>
      </c>
      <c r="Q1955" s="19">
        <v>15.2379</v>
      </c>
      <c r="R1955" s="21">
        <f t="shared" si="5"/>
        <v>1670726.022</v>
      </c>
    </row>
    <row r="1956">
      <c r="A1956" s="6">
        <v>43959.0</v>
      </c>
      <c r="B1956" s="14" t="str">
        <f t="shared" si="1"/>
        <v>Friday</v>
      </c>
      <c r="C1956" s="14" t="str">
        <f t="shared" si="2"/>
        <v>May</v>
      </c>
      <c r="D1956" s="15" t="str">
        <f t="shared" si="3"/>
        <v>2020</v>
      </c>
      <c r="E1956" s="16">
        <f t="shared" si="4"/>
        <v>19</v>
      </c>
      <c r="F1956" s="14" t="str">
        <f>VLOOKUP(A1956,'_Holidays'!A1956:B4061,2,FALSE)</f>
        <v>N</v>
      </c>
      <c r="G1956" s="17" t="str">
        <f>VLOOKUP(A1956,'_Holidays'!A1956:C4061,3,FALSE)</f>
        <v>N</v>
      </c>
      <c r="H1956" s="18">
        <v>12.6</v>
      </c>
      <c r="I1956" s="14" t="str">
        <f>IFERROR(__xludf.DUMMYFUNCTION("SPARKLINE(H1956,{""charttype"",""bar"";""color1"",""#00CCFF"";""max"",MAX($H$2:$H$2107)})"),"")</f>
        <v/>
      </c>
      <c r="J1956" s="18">
        <v>19.6</v>
      </c>
      <c r="K1956" s="14" t="str">
        <f>IFERROR(__xludf.DUMMYFUNCTION("SPARKLINE(J1956,{""charttype"",""bar"";""color1"",""#FF0000"";""max"",MAX($J$2:$J$2107)})"),"")</f>
        <v/>
      </c>
      <c r="L1956" s="18">
        <v>10.7</v>
      </c>
      <c r="M1956" s="18" t="str">
        <f>IFERROR(__xludf.DUMMYFUNCTION("SPARKLINE(L1956,{""charttype"",""bar"";""color1"",""#FF9900"";""max"",MAX($L$2:$L$2107)})"),"")</f>
        <v/>
      </c>
      <c r="N1956" s="18">
        <v>0.0</v>
      </c>
      <c r="O1956" s="14" t="str">
        <f>IFERROR(__xludf.DUMMYFUNCTION("SPARKLINE(N1956,{""charttype"",""bar"";""color1"",""#0066CC"";""max"",MAX($N$2:$N$2107)})"),"")</f>
        <v/>
      </c>
      <c r="P1956" s="16">
        <v>107914.1</v>
      </c>
      <c r="Q1956" s="19">
        <v>30.69822</v>
      </c>
      <c r="R1956" s="21">
        <f t="shared" si="5"/>
        <v>3312770.783</v>
      </c>
    </row>
    <row r="1957">
      <c r="A1957" s="6">
        <v>43960.0</v>
      </c>
      <c r="B1957" s="14" t="str">
        <f t="shared" si="1"/>
        <v>Saturday</v>
      </c>
      <c r="C1957" s="14" t="str">
        <f t="shared" si="2"/>
        <v>May</v>
      </c>
      <c r="D1957" s="15" t="str">
        <f t="shared" si="3"/>
        <v>2020</v>
      </c>
      <c r="E1957" s="16">
        <f t="shared" si="4"/>
        <v>19</v>
      </c>
      <c r="F1957" s="14" t="str">
        <f>VLOOKUP(A1957,'_Holidays'!A1957:B4062,2,FALSE)</f>
        <v>N</v>
      </c>
      <c r="G1957" s="17" t="str">
        <f>VLOOKUP(A1957,'_Holidays'!A1957:C4062,3,FALSE)</f>
        <v>N</v>
      </c>
      <c r="H1957" s="18">
        <v>12.6</v>
      </c>
      <c r="I1957" s="14" t="str">
        <f>IFERROR(__xludf.DUMMYFUNCTION("SPARKLINE(H1957,{""charttype"",""bar"";""color1"",""#00CCFF"";""max"",MAX($H$2:$H$2107)})"),"")</f>
        <v/>
      </c>
      <c r="J1957" s="18">
        <v>14.0</v>
      </c>
      <c r="K1957" s="14" t="str">
        <f>IFERROR(__xludf.DUMMYFUNCTION("SPARKLINE(J1957,{""charttype"",""bar"";""color1"",""#FF0000"";""max"",MAX($J$2:$J$2107)})"),"")</f>
        <v/>
      </c>
      <c r="L1957" s="18">
        <v>5.4</v>
      </c>
      <c r="M1957" s="18" t="str">
        <f>IFERROR(__xludf.DUMMYFUNCTION("SPARKLINE(L1957,{""charttype"",""bar"";""color1"",""#FF9900"";""max"",MAX($L$2:$L$2107)})"),"")</f>
        <v/>
      </c>
      <c r="N1957" s="18">
        <v>0.6</v>
      </c>
      <c r="O1957" s="14" t="str">
        <f>IFERROR(__xludf.DUMMYFUNCTION("SPARKLINE(N1957,{""charttype"",""bar"";""color1"",""#0066CC"";""max"",MAX($N$2:$N$2107)})"),"")</f>
        <v/>
      </c>
      <c r="P1957" s="16">
        <v>107786.3</v>
      </c>
      <c r="Q1957" s="19">
        <v>22.46155</v>
      </c>
      <c r="R1957" s="21">
        <f t="shared" si="5"/>
        <v>2421047.367</v>
      </c>
    </row>
    <row r="1958">
      <c r="A1958" s="6">
        <v>43961.0</v>
      </c>
      <c r="B1958" s="14" t="str">
        <f t="shared" si="1"/>
        <v>Sunday</v>
      </c>
      <c r="C1958" s="14" t="str">
        <f t="shared" si="2"/>
        <v>May</v>
      </c>
      <c r="D1958" s="15" t="str">
        <f t="shared" si="3"/>
        <v>2020</v>
      </c>
      <c r="E1958" s="16">
        <f t="shared" si="4"/>
        <v>20</v>
      </c>
      <c r="F1958" s="14" t="str">
        <f>VLOOKUP(A1958,'_Holidays'!A1958:B4063,2,FALSE)</f>
        <v>N</v>
      </c>
      <c r="G1958" s="17" t="str">
        <f>VLOOKUP(A1958,'_Holidays'!A1958:C4063,3,FALSE)</f>
        <v>N</v>
      </c>
      <c r="H1958" s="18">
        <v>7.2</v>
      </c>
      <c r="I1958" s="14" t="str">
        <f>IFERROR(__xludf.DUMMYFUNCTION("SPARKLINE(H1958,{""charttype"",""bar"";""color1"",""#00CCFF"";""max"",MAX($H$2:$H$2107)})"),"")</f>
        <v/>
      </c>
      <c r="J1958" s="18">
        <v>14.5</v>
      </c>
      <c r="K1958" s="14" t="str">
        <f>IFERROR(__xludf.DUMMYFUNCTION("SPARKLINE(J1958,{""charttype"",""bar"";""color1"",""#FF0000"";""max"",MAX($J$2:$J$2107)})"),"")</f>
        <v/>
      </c>
      <c r="L1958" s="18">
        <v>9.0</v>
      </c>
      <c r="M1958" s="18" t="str">
        <f>IFERROR(__xludf.DUMMYFUNCTION("SPARKLINE(L1958,{""charttype"",""bar"";""color1"",""#FF9900"";""max"",MAX($L$2:$L$2107)})"),"")</f>
        <v/>
      </c>
      <c r="N1958" s="18">
        <v>7.0</v>
      </c>
      <c r="O1958" s="14" t="str">
        <f>IFERROR(__xludf.DUMMYFUNCTION("SPARKLINE(N1958,{""charttype"",""bar"";""color1"",""#0066CC"";""max"",MAX($N$2:$N$2107)})"),"")</f>
        <v/>
      </c>
      <c r="P1958" s="16">
        <v>107555.2</v>
      </c>
      <c r="Q1958" s="19">
        <v>36.4564</v>
      </c>
      <c r="R1958" s="21">
        <f t="shared" si="5"/>
        <v>3921075.393</v>
      </c>
    </row>
    <row r="1959">
      <c r="A1959" s="6">
        <v>43962.0</v>
      </c>
      <c r="B1959" s="14" t="str">
        <f t="shared" si="1"/>
        <v>Monday</v>
      </c>
      <c r="C1959" s="14" t="str">
        <f t="shared" si="2"/>
        <v>May</v>
      </c>
      <c r="D1959" s="15" t="str">
        <f t="shared" si="3"/>
        <v>2020</v>
      </c>
      <c r="E1959" s="16">
        <f t="shared" si="4"/>
        <v>20</v>
      </c>
      <c r="F1959" s="14" t="str">
        <f>VLOOKUP(A1959,'_Holidays'!A1959:B4064,2,FALSE)</f>
        <v>N</v>
      </c>
      <c r="G1959" s="17" t="str">
        <f>VLOOKUP(A1959,'_Holidays'!A1959:C4064,3,FALSE)</f>
        <v>N</v>
      </c>
      <c r="H1959" s="18">
        <v>7.8</v>
      </c>
      <c r="I1959" s="14" t="str">
        <f>IFERROR(__xludf.DUMMYFUNCTION("SPARKLINE(H1959,{""charttype"",""bar"";""color1"",""#00CCFF"";""max"",MAX($H$2:$H$2107)})"),"")</f>
        <v/>
      </c>
      <c r="J1959" s="18">
        <v>17.1</v>
      </c>
      <c r="K1959" s="14" t="str">
        <f>IFERROR(__xludf.DUMMYFUNCTION("SPARKLINE(J1959,{""charttype"",""bar"";""color1"",""#FF0000"";""max"",MAX($J$2:$J$2107)})"),"")</f>
        <v/>
      </c>
      <c r="L1959" s="18">
        <v>7.5</v>
      </c>
      <c r="M1959" s="18" t="str">
        <f>IFERROR(__xludf.DUMMYFUNCTION("SPARKLINE(L1959,{""charttype"",""bar"";""color1"",""#FF9900"";""max"",MAX($L$2:$L$2107)})"),"")</f>
        <v/>
      </c>
      <c r="N1959" s="18">
        <v>0.6</v>
      </c>
      <c r="O1959" s="14" t="str">
        <f>IFERROR(__xludf.DUMMYFUNCTION("SPARKLINE(N1959,{""charttype"",""bar"";""color1"",""#0066CC"";""max"",MAX($N$2:$N$2107)})"),"")</f>
        <v/>
      </c>
      <c r="P1959" s="16">
        <v>122550.9</v>
      </c>
      <c r="Q1959" s="19">
        <v>37.8579</v>
      </c>
      <c r="R1959" s="21">
        <f t="shared" si="5"/>
        <v>4639519.717</v>
      </c>
    </row>
    <row r="1960">
      <c r="A1960" s="6">
        <v>43963.0</v>
      </c>
      <c r="B1960" s="14" t="str">
        <f t="shared" si="1"/>
        <v>Tuesday</v>
      </c>
      <c r="C1960" s="14" t="str">
        <f t="shared" si="2"/>
        <v>May</v>
      </c>
      <c r="D1960" s="15" t="str">
        <f t="shared" si="3"/>
        <v>2020</v>
      </c>
      <c r="E1960" s="16">
        <f t="shared" si="4"/>
        <v>20</v>
      </c>
      <c r="F1960" s="14" t="str">
        <f>VLOOKUP(A1960,'_Holidays'!A1960:B4065,2,FALSE)</f>
        <v>N</v>
      </c>
      <c r="G1960" s="17" t="str">
        <f>VLOOKUP(A1960,'_Holidays'!A1960:C4065,3,FALSE)</f>
        <v>N</v>
      </c>
      <c r="H1960" s="18">
        <v>10.3</v>
      </c>
      <c r="I1960" s="14" t="str">
        <f>IFERROR(__xludf.DUMMYFUNCTION("SPARKLINE(H1960,{""charttype"",""bar"";""color1"",""#00CCFF"";""max"",MAX($H$2:$H$2107)})"),"")</f>
        <v/>
      </c>
      <c r="J1960" s="18">
        <v>14.8</v>
      </c>
      <c r="K1960" s="14" t="str">
        <f>IFERROR(__xludf.DUMMYFUNCTION("SPARKLINE(J1960,{""charttype"",""bar"";""color1"",""#FF0000"";""max"",MAX($J$2:$J$2107)})"),"")</f>
        <v/>
      </c>
      <c r="L1960" s="18">
        <v>8.5</v>
      </c>
      <c r="M1960" s="18" t="str">
        <f>IFERROR(__xludf.DUMMYFUNCTION("SPARKLINE(L1960,{""charttype"",""bar"";""color1"",""#FF9900"";""max"",MAX($L$2:$L$2107)})"),"")</f>
        <v/>
      </c>
      <c r="N1960" s="18">
        <v>0.2</v>
      </c>
      <c r="O1960" s="14" t="str">
        <f>IFERROR(__xludf.DUMMYFUNCTION("SPARKLINE(N1960,{""charttype"",""bar"";""color1"",""#0066CC"";""max"",MAX($N$2:$N$2107)})"),"")</f>
        <v/>
      </c>
      <c r="P1960" s="16">
        <v>120767.8</v>
      </c>
      <c r="Q1960" s="19">
        <v>29.43362</v>
      </c>
      <c r="R1960" s="21">
        <f t="shared" si="5"/>
        <v>3554633.533</v>
      </c>
    </row>
    <row r="1961">
      <c r="A1961" s="6">
        <v>43964.0</v>
      </c>
      <c r="B1961" s="14" t="str">
        <f t="shared" si="1"/>
        <v>Wednesday</v>
      </c>
      <c r="C1961" s="14" t="str">
        <f t="shared" si="2"/>
        <v>May</v>
      </c>
      <c r="D1961" s="15" t="str">
        <f t="shared" si="3"/>
        <v>2020</v>
      </c>
      <c r="E1961" s="16">
        <f t="shared" si="4"/>
        <v>20</v>
      </c>
      <c r="F1961" s="14" t="str">
        <f>VLOOKUP(A1961,'_Holidays'!A1961:B4066,2,FALSE)</f>
        <v>N</v>
      </c>
      <c r="G1961" s="17" t="str">
        <f>VLOOKUP(A1961,'_Holidays'!A1961:C4066,3,FALSE)</f>
        <v>N</v>
      </c>
      <c r="H1961" s="18">
        <v>10.4</v>
      </c>
      <c r="I1961" s="14" t="str">
        <f>IFERROR(__xludf.DUMMYFUNCTION("SPARKLINE(H1961,{""charttype"",""bar"";""color1"",""#00CCFF"";""max"",MAX($H$2:$H$2107)})"),"")</f>
        <v/>
      </c>
      <c r="J1961" s="18">
        <v>14.5</v>
      </c>
      <c r="K1961" s="14" t="str">
        <f>IFERROR(__xludf.DUMMYFUNCTION("SPARKLINE(J1961,{""charttype"",""bar"";""color1"",""#FF0000"";""max"",MAX($J$2:$J$2107)})"),"")</f>
        <v/>
      </c>
      <c r="L1961" s="18">
        <v>8.9</v>
      </c>
      <c r="M1961" s="18" t="str">
        <f>IFERROR(__xludf.DUMMYFUNCTION("SPARKLINE(L1961,{""charttype"",""bar"";""color1"",""#FF9900"";""max"",MAX($L$2:$L$2107)})"),"")</f>
        <v/>
      </c>
      <c r="N1961" s="18">
        <v>1.4</v>
      </c>
      <c r="O1961" s="14" t="str">
        <f>IFERROR(__xludf.DUMMYFUNCTION("SPARKLINE(N1961,{""charttype"",""bar"";""color1"",""#0066CC"";""max"",MAX($N$2:$N$2107)})"),"")</f>
        <v/>
      </c>
      <c r="P1961" s="16">
        <v>127145.1</v>
      </c>
      <c r="Q1961" s="19">
        <v>43.43887</v>
      </c>
      <c r="R1961" s="21">
        <f t="shared" si="5"/>
        <v>5523039.47</v>
      </c>
    </row>
    <row r="1962">
      <c r="A1962" s="6">
        <v>43965.0</v>
      </c>
      <c r="B1962" s="14" t="str">
        <f t="shared" si="1"/>
        <v>Thursday</v>
      </c>
      <c r="C1962" s="14" t="str">
        <f t="shared" si="2"/>
        <v>May</v>
      </c>
      <c r="D1962" s="15" t="str">
        <f t="shared" si="3"/>
        <v>2020</v>
      </c>
      <c r="E1962" s="16">
        <f t="shared" si="4"/>
        <v>20</v>
      </c>
      <c r="F1962" s="14" t="str">
        <f>VLOOKUP(A1962,'_Holidays'!A1962:B4067,2,FALSE)</f>
        <v>N</v>
      </c>
      <c r="G1962" s="17" t="str">
        <f>VLOOKUP(A1962,'_Holidays'!A1962:C4067,3,FALSE)</f>
        <v>N</v>
      </c>
      <c r="H1962" s="18">
        <v>6.6</v>
      </c>
      <c r="I1962" s="14" t="str">
        <f>IFERROR(__xludf.DUMMYFUNCTION("SPARKLINE(H1962,{""charttype"",""bar"";""color1"",""#00CCFF"";""max"",MAX($H$2:$H$2107)})"),"")</f>
        <v/>
      </c>
      <c r="J1962" s="18">
        <v>14.7</v>
      </c>
      <c r="K1962" s="14" t="str">
        <f>IFERROR(__xludf.DUMMYFUNCTION("SPARKLINE(J1962,{""charttype"",""bar"";""color1"",""#FF0000"";""max"",MAX($J$2:$J$2107)})"),"")</f>
        <v/>
      </c>
      <c r="L1962" s="18">
        <v>9.8</v>
      </c>
      <c r="M1962" s="18" t="str">
        <f>IFERROR(__xludf.DUMMYFUNCTION("SPARKLINE(L1962,{""charttype"",""bar"";""color1"",""#FF9900"";""max"",MAX($L$2:$L$2107)})"),"")</f>
        <v/>
      </c>
      <c r="N1962" s="18">
        <v>2.8</v>
      </c>
      <c r="O1962" s="14" t="str">
        <f>IFERROR(__xludf.DUMMYFUNCTION("SPARKLINE(N1962,{""charttype"",""bar"";""color1"",""#0066CC"";""max"",MAX($N$2:$N$2107)})"),"")</f>
        <v/>
      </c>
      <c r="P1962" s="16">
        <v>129285.1</v>
      </c>
      <c r="Q1962" s="19">
        <v>48.11873</v>
      </c>
      <c r="R1962" s="21">
        <f t="shared" si="5"/>
        <v>6221034.82</v>
      </c>
    </row>
    <row r="1963">
      <c r="A1963" s="6">
        <v>43966.0</v>
      </c>
      <c r="B1963" s="14" t="str">
        <f t="shared" si="1"/>
        <v>Friday</v>
      </c>
      <c r="C1963" s="14" t="str">
        <f t="shared" si="2"/>
        <v>May</v>
      </c>
      <c r="D1963" s="15" t="str">
        <f t="shared" si="3"/>
        <v>2020</v>
      </c>
      <c r="E1963" s="16">
        <f t="shared" si="4"/>
        <v>20</v>
      </c>
      <c r="F1963" s="14" t="str">
        <f>VLOOKUP(A1963,'_Holidays'!A1963:B4068,2,FALSE)</f>
        <v>N</v>
      </c>
      <c r="G1963" s="17" t="str">
        <f>VLOOKUP(A1963,'_Holidays'!A1963:C4068,3,FALSE)</f>
        <v>N</v>
      </c>
      <c r="H1963" s="18">
        <v>4.5</v>
      </c>
      <c r="I1963" s="14" t="str">
        <f>IFERROR(__xludf.DUMMYFUNCTION("SPARKLINE(H1963,{""charttype"",""bar"";""color1"",""#00CCFF"";""max"",MAX($H$2:$H$2107)})"),"")</f>
        <v/>
      </c>
      <c r="J1963" s="18">
        <v>15.3</v>
      </c>
      <c r="K1963" s="14" t="str">
        <f>IFERROR(__xludf.DUMMYFUNCTION("SPARKLINE(J1963,{""charttype"",""bar"";""color1"",""#FF0000"";""max"",MAX($J$2:$J$2107)})"),"")</f>
        <v/>
      </c>
      <c r="L1963" s="18">
        <v>10.8</v>
      </c>
      <c r="M1963" s="18" t="str">
        <f>IFERROR(__xludf.DUMMYFUNCTION("SPARKLINE(L1963,{""charttype"",""bar"";""color1"",""#FF9900"";""max"",MAX($L$2:$L$2107)})"),"")</f>
        <v/>
      </c>
      <c r="N1963" s="18">
        <v>0.0</v>
      </c>
      <c r="O1963" s="14" t="str">
        <f>IFERROR(__xludf.DUMMYFUNCTION("SPARKLINE(N1963,{""charttype"",""bar"";""color1"",""#0066CC"";""max"",MAX($N$2:$N$2107)})"),"")</f>
        <v/>
      </c>
      <c r="P1963" s="16">
        <v>129112.5</v>
      </c>
      <c r="Q1963" s="19">
        <v>51.07778</v>
      </c>
      <c r="R1963" s="21">
        <f t="shared" si="5"/>
        <v>6594779.87</v>
      </c>
    </row>
    <row r="1964">
      <c r="A1964" s="6">
        <v>43967.0</v>
      </c>
      <c r="B1964" s="14" t="str">
        <f t="shared" si="1"/>
        <v>Saturday</v>
      </c>
      <c r="C1964" s="14" t="str">
        <f t="shared" si="2"/>
        <v>May</v>
      </c>
      <c r="D1964" s="15" t="str">
        <f t="shared" si="3"/>
        <v>2020</v>
      </c>
      <c r="E1964" s="16">
        <f t="shared" si="4"/>
        <v>20</v>
      </c>
      <c r="F1964" s="14" t="str">
        <f>VLOOKUP(A1964,'_Holidays'!A1964:B4069,2,FALSE)</f>
        <v>N</v>
      </c>
      <c r="G1964" s="17" t="str">
        <f>VLOOKUP(A1964,'_Holidays'!A1964:C4069,3,FALSE)</f>
        <v>N</v>
      </c>
      <c r="H1964" s="18">
        <v>4.5</v>
      </c>
      <c r="I1964" s="14" t="str">
        <f>IFERROR(__xludf.DUMMYFUNCTION("SPARKLINE(H1964,{""charttype"",""bar"";""color1"",""#00CCFF"";""max"",MAX($H$2:$H$2107)})"),"")</f>
        <v/>
      </c>
      <c r="J1964" s="18">
        <v>18.0</v>
      </c>
      <c r="K1964" s="14" t="str">
        <f>IFERROR(__xludf.DUMMYFUNCTION("SPARKLINE(J1964,{""charttype"",""bar"";""color1"",""#FF0000"";""max"",MAX($J$2:$J$2107)})"),"")</f>
        <v/>
      </c>
      <c r="L1964" s="18">
        <v>10.7</v>
      </c>
      <c r="M1964" s="18" t="str">
        <f>IFERROR(__xludf.DUMMYFUNCTION("SPARKLINE(L1964,{""charttype"",""bar"";""color1"",""#FF9900"";""max"",MAX($L$2:$L$2107)})"),"")</f>
        <v/>
      </c>
      <c r="N1964" s="18">
        <v>0.0</v>
      </c>
      <c r="O1964" s="14" t="str">
        <f>IFERROR(__xludf.DUMMYFUNCTION("SPARKLINE(N1964,{""charttype"",""bar"";""color1"",""#0066CC"";""max"",MAX($N$2:$N$2107)})"),"")</f>
        <v/>
      </c>
      <c r="P1964" s="16">
        <v>110420.9</v>
      </c>
      <c r="Q1964" s="19">
        <v>46.5291</v>
      </c>
      <c r="R1964" s="21">
        <f t="shared" si="5"/>
        <v>5137785.098</v>
      </c>
    </row>
    <row r="1965">
      <c r="A1965" s="6">
        <v>43968.0</v>
      </c>
      <c r="B1965" s="14" t="str">
        <f t="shared" si="1"/>
        <v>Sunday</v>
      </c>
      <c r="C1965" s="14" t="str">
        <f t="shared" si="2"/>
        <v>May</v>
      </c>
      <c r="D1965" s="15" t="str">
        <f t="shared" si="3"/>
        <v>2020</v>
      </c>
      <c r="E1965" s="16">
        <f t="shared" si="4"/>
        <v>21</v>
      </c>
      <c r="F1965" s="14" t="str">
        <f>VLOOKUP(A1965,'_Holidays'!A1965:B4070,2,FALSE)</f>
        <v>N</v>
      </c>
      <c r="G1965" s="17" t="str">
        <f>VLOOKUP(A1965,'_Holidays'!A1965:C4070,3,FALSE)</f>
        <v>N</v>
      </c>
      <c r="H1965" s="18">
        <v>5.1</v>
      </c>
      <c r="I1965" s="14" t="str">
        <f>IFERROR(__xludf.DUMMYFUNCTION("SPARKLINE(H1965,{""charttype"",""bar"";""color1"",""#00CCFF"";""max"",MAX($H$2:$H$2107)})"),"")</f>
        <v/>
      </c>
      <c r="J1965" s="18">
        <v>18.5</v>
      </c>
      <c r="K1965" s="14" t="str">
        <f>IFERROR(__xludf.DUMMYFUNCTION("SPARKLINE(J1965,{""charttype"",""bar"";""color1"",""#FF0000"";""max"",MAX($J$2:$J$2107)})"),"")</f>
        <v/>
      </c>
      <c r="L1965" s="18">
        <v>10.6</v>
      </c>
      <c r="M1965" s="18" t="str">
        <f>IFERROR(__xludf.DUMMYFUNCTION("SPARKLINE(L1965,{""charttype"",""bar"";""color1"",""#FF9900"";""max"",MAX($L$2:$L$2107)})"),"")</f>
        <v/>
      </c>
      <c r="N1965" s="18">
        <v>0.0</v>
      </c>
      <c r="O1965" s="14" t="str">
        <f>IFERROR(__xludf.DUMMYFUNCTION("SPARKLINE(N1965,{""charttype"",""bar"";""color1"",""#0066CC"";""max"",MAX($N$2:$N$2107)})"),"")</f>
        <v/>
      </c>
      <c r="P1965" s="16">
        <v>109774.4</v>
      </c>
      <c r="Q1965" s="19">
        <v>47.15728</v>
      </c>
      <c r="R1965" s="21">
        <f t="shared" si="5"/>
        <v>5176662.118</v>
      </c>
    </row>
    <row r="1966">
      <c r="A1966" s="6">
        <v>43969.0</v>
      </c>
      <c r="B1966" s="14" t="str">
        <f t="shared" si="1"/>
        <v>Monday</v>
      </c>
      <c r="C1966" s="14" t="str">
        <f t="shared" si="2"/>
        <v>May</v>
      </c>
      <c r="D1966" s="15" t="str">
        <f t="shared" si="3"/>
        <v>2020</v>
      </c>
      <c r="E1966" s="16">
        <f t="shared" si="4"/>
        <v>21</v>
      </c>
      <c r="F1966" s="14" t="str">
        <f>VLOOKUP(A1966,'_Holidays'!A1966:B4071,2,FALSE)</f>
        <v>N</v>
      </c>
      <c r="G1966" s="17" t="str">
        <f>VLOOKUP(A1966,'_Holidays'!A1966:C4071,3,FALSE)</f>
        <v>N</v>
      </c>
      <c r="H1966" s="18">
        <v>5.5</v>
      </c>
      <c r="I1966" s="14" t="str">
        <f>IFERROR(__xludf.DUMMYFUNCTION("SPARKLINE(H1966,{""charttype"",""bar"";""color1"",""#00CCFF"";""max"",MAX($H$2:$H$2107)})"),"")</f>
        <v/>
      </c>
      <c r="J1966" s="18">
        <v>19.4</v>
      </c>
      <c r="K1966" s="14" t="str">
        <f>IFERROR(__xludf.DUMMYFUNCTION("SPARKLINE(J1966,{""charttype"",""bar"";""color1"",""#FF0000"";""max"",MAX($J$2:$J$2107)})"),"")</f>
        <v/>
      </c>
      <c r="L1966" s="18">
        <v>10.5</v>
      </c>
      <c r="M1966" s="18" t="str">
        <f>IFERROR(__xludf.DUMMYFUNCTION("SPARKLINE(L1966,{""charttype"",""bar"";""color1"",""#FF9900"";""max"",MAX($L$2:$L$2107)})"),"")</f>
        <v/>
      </c>
      <c r="N1966" s="18">
        <v>0.0</v>
      </c>
      <c r="O1966" s="14" t="str">
        <f>IFERROR(__xludf.DUMMYFUNCTION("SPARKLINE(N1966,{""charttype"",""bar"";""color1"",""#0066CC"";""max"",MAX($N$2:$N$2107)})"),"")</f>
        <v/>
      </c>
      <c r="P1966" s="16">
        <v>120076.6</v>
      </c>
      <c r="Q1966" s="19">
        <v>44.49109</v>
      </c>
      <c r="R1966" s="21">
        <f t="shared" si="5"/>
        <v>5342338.817</v>
      </c>
    </row>
    <row r="1967">
      <c r="A1967" s="6">
        <v>43970.0</v>
      </c>
      <c r="B1967" s="14" t="str">
        <f t="shared" si="1"/>
        <v>Tuesday</v>
      </c>
      <c r="C1967" s="14" t="str">
        <f t="shared" si="2"/>
        <v>May</v>
      </c>
      <c r="D1967" s="15" t="str">
        <f t="shared" si="3"/>
        <v>2020</v>
      </c>
      <c r="E1967" s="16">
        <f t="shared" si="4"/>
        <v>21</v>
      </c>
      <c r="F1967" s="14" t="str">
        <f>VLOOKUP(A1967,'_Holidays'!A1967:B4072,2,FALSE)</f>
        <v>N</v>
      </c>
      <c r="G1967" s="17" t="str">
        <f>VLOOKUP(A1967,'_Holidays'!A1967:C4072,3,FALSE)</f>
        <v>N</v>
      </c>
      <c r="H1967" s="18">
        <v>8.1</v>
      </c>
      <c r="I1967" s="14" t="str">
        <f>IFERROR(__xludf.DUMMYFUNCTION("SPARKLINE(H1967,{""charttype"",""bar"";""color1"",""#00CCFF"";""max"",MAX($H$2:$H$2107)})"),"")</f>
        <v/>
      </c>
      <c r="J1967" s="18">
        <v>17.7</v>
      </c>
      <c r="K1967" s="14" t="str">
        <f>IFERROR(__xludf.DUMMYFUNCTION("SPARKLINE(J1967,{""charttype"",""bar"";""color1"",""#FF0000"";""max"",MAX($J$2:$J$2107)})"),"")</f>
        <v/>
      </c>
      <c r="L1967" s="18">
        <v>4.9</v>
      </c>
      <c r="M1967" s="18" t="str">
        <f>IFERROR(__xludf.DUMMYFUNCTION("SPARKLINE(L1967,{""charttype"",""bar"";""color1"",""#FF9900"";""max"",MAX($L$2:$L$2107)})"),"")</f>
        <v/>
      </c>
      <c r="N1967" s="18">
        <v>0.0</v>
      </c>
      <c r="O1967" s="14" t="str">
        <f>IFERROR(__xludf.DUMMYFUNCTION("SPARKLINE(N1967,{""charttype"",""bar"";""color1"",""#0066CC"";""max"",MAX($N$2:$N$2107)})"),"")</f>
        <v/>
      </c>
      <c r="P1967" s="16">
        <v>119790.0</v>
      </c>
      <c r="Q1967" s="19">
        <v>44.37481</v>
      </c>
      <c r="R1967" s="21">
        <f t="shared" si="5"/>
        <v>5315658.49</v>
      </c>
    </row>
    <row r="1968">
      <c r="A1968" s="6">
        <v>43971.0</v>
      </c>
      <c r="B1968" s="14" t="str">
        <f t="shared" si="1"/>
        <v>Wednesday</v>
      </c>
      <c r="C1968" s="14" t="str">
        <f t="shared" si="2"/>
        <v>May</v>
      </c>
      <c r="D1968" s="15" t="str">
        <f t="shared" si="3"/>
        <v>2020</v>
      </c>
      <c r="E1968" s="16">
        <f t="shared" si="4"/>
        <v>21</v>
      </c>
      <c r="F1968" s="14" t="str">
        <f>VLOOKUP(A1968,'_Holidays'!A1968:B4073,2,FALSE)</f>
        <v>N</v>
      </c>
      <c r="G1968" s="17" t="str">
        <f>VLOOKUP(A1968,'_Holidays'!A1968:C4073,3,FALSE)</f>
        <v>N</v>
      </c>
      <c r="H1968" s="18">
        <v>10.3</v>
      </c>
      <c r="I1968" s="14" t="str">
        <f>IFERROR(__xludf.DUMMYFUNCTION("SPARKLINE(H1968,{""charttype"",""bar"";""color1"",""#00CCFF"";""max"",MAX($H$2:$H$2107)})"),"")</f>
        <v/>
      </c>
      <c r="J1968" s="18">
        <v>15.8</v>
      </c>
      <c r="K1968" s="14" t="str">
        <f>IFERROR(__xludf.DUMMYFUNCTION("SPARKLINE(J1968,{""charttype"",""bar"";""color1"",""#FF0000"";""max"",MAX($J$2:$J$2107)})"),"")</f>
        <v/>
      </c>
      <c r="L1968" s="18">
        <v>7.8</v>
      </c>
      <c r="M1968" s="18" t="str">
        <f>IFERROR(__xludf.DUMMYFUNCTION("SPARKLINE(L1968,{""charttype"",""bar"";""color1"",""#FF9900"";""max"",MAX($L$2:$L$2107)})"),"")</f>
        <v/>
      </c>
      <c r="N1968" s="18">
        <v>15.6</v>
      </c>
      <c r="O1968" s="14" t="str">
        <f>IFERROR(__xludf.DUMMYFUNCTION("SPARKLINE(N1968,{""charttype"",""bar"";""color1"",""#0066CC"";""max"",MAX($N$2:$N$2107)})"),"")</f>
        <v/>
      </c>
      <c r="P1968" s="16">
        <v>119804.0</v>
      </c>
      <c r="Q1968" s="19">
        <v>40.05689</v>
      </c>
      <c r="R1968" s="21">
        <f t="shared" si="5"/>
        <v>4798975.65</v>
      </c>
    </row>
    <row r="1969">
      <c r="A1969" s="6">
        <v>43972.0</v>
      </c>
      <c r="B1969" s="14" t="str">
        <f t="shared" si="1"/>
        <v>Thursday</v>
      </c>
      <c r="C1969" s="14" t="str">
        <f t="shared" si="2"/>
        <v>May</v>
      </c>
      <c r="D1969" s="15" t="str">
        <f t="shared" si="3"/>
        <v>2020</v>
      </c>
      <c r="E1969" s="16">
        <f t="shared" si="4"/>
        <v>21</v>
      </c>
      <c r="F1969" s="14" t="str">
        <f>VLOOKUP(A1969,'_Holidays'!A1969:B4074,2,FALSE)</f>
        <v>N</v>
      </c>
      <c r="G1969" s="17" t="str">
        <f>VLOOKUP(A1969,'_Holidays'!A1969:C4074,3,FALSE)</f>
        <v>N</v>
      </c>
      <c r="H1969" s="18">
        <v>9.4</v>
      </c>
      <c r="I1969" s="14" t="str">
        <f>IFERROR(__xludf.DUMMYFUNCTION("SPARKLINE(H1969,{""charttype"",""bar"";""color1"",""#00CCFF"";""max"",MAX($H$2:$H$2107)})"),"")</f>
        <v/>
      </c>
      <c r="J1969" s="18">
        <v>13.7</v>
      </c>
      <c r="K1969" s="14" t="str">
        <f>IFERROR(__xludf.DUMMYFUNCTION("SPARKLINE(J1969,{""charttype"",""bar"";""color1"",""#FF0000"";""max"",MAX($J$2:$J$2107)})"),"")</f>
        <v/>
      </c>
      <c r="L1969" s="18">
        <v>6.6</v>
      </c>
      <c r="M1969" s="18" t="str">
        <f>IFERROR(__xludf.DUMMYFUNCTION("SPARKLINE(L1969,{""charttype"",""bar"";""color1"",""#FF9900"";""max"",MAX($L$2:$L$2107)})"),"")</f>
        <v/>
      </c>
      <c r="N1969" s="18">
        <v>12.4</v>
      </c>
      <c r="O1969" s="14" t="str">
        <f>IFERROR(__xludf.DUMMYFUNCTION("SPARKLINE(N1969,{""charttype"",""bar"";""color1"",""#0066CC"";""max"",MAX($N$2:$N$2107)})"),"")</f>
        <v/>
      </c>
      <c r="P1969" s="16">
        <v>127563.6</v>
      </c>
      <c r="Q1969" s="19">
        <v>58.07488</v>
      </c>
      <c r="R1969" s="21">
        <f t="shared" si="5"/>
        <v>7408240.762</v>
      </c>
    </row>
    <row r="1970">
      <c r="A1970" s="6">
        <v>43973.0</v>
      </c>
      <c r="B1970" s="14" t="str">
        <f t="shared" si="1"/>
        <v>Friday</v>
      </c>
      <c r="C1970" s="14" t="str">
        <f t="shared" si="2"/>
        <v>May</v>
      </c>
      <c r="D1970" s="15" t="str">
        <f t="shared" si="3"/>
        <v>2020</v>
      </c>
      <c r="E1970" s="16">
        <f t="shared" si="4"/>
        <v>21</v>
      </c>
      <c r="F1970" s="14" t="str">
        <f>VLOOKUP(A1970,'_Holidays'!A1970:B4075,2,FALSE)</f>
        <v>N</v>
      </c>
      <c r="G1970" s="17" t="str">
        <f>VLOOKUP(A1970,'_Holidays'!A1970:C4075,3,FALSE)</f>
        <v>N</v>
      </c>
      <c r="H1970" s="18">
        <v>9.1</v>
      </c>
      <c r="I1970" s="14" t="str">
        <f>IFERROR(__xludf.DUMMYFUNCTION("SPARKLINE(H1970,{""charttype"",""bar"";""color1"",""#00CCFF"";""max"",MAX($H$2:$H$2107)})"),"")</f>
        <v/>
      </c>
      <c r="J1970" s="18">
        <v>13.6</v>
      </c>
      <c r="K1970" s="14" t="str">
        <f>IFERROR(__xludf.DUMMYFUNCTION("SPARKLINE(J1970,{""charttype"",""bar"";""color1"",""#FF0000"";""max"",MAX($J$2:$J$2107)})"),"")</f>
        <v/>
      </c>
      <c r="L1970" s="18">
        <v>7.8</v>
      </c>
      <c r="M1970" s="18" t="str">
        <f>IFERROR(__xludf.DUMMYFUNCTION("SPARKLINE(L1970,{""charttype"",""bar"";""color1"",""#FF9900"";""max"",MAX($L$2:$L$2107)})"),"")</f>
        <v/>
      </c>
      <c r="N1970" s="18">
        <v>11.4</v>
      </c>
      <c r="O1970" s="14" t="str">
        <f>IFERROR(__xludf.DUMMYFUNCTION("SPARKLINE(N1970,{""charttype"",""bar"";""color1"",""#0066CC"";""max"",MAX($N$2:$N$2107)})"),"")</f>
        <v/>
      </c>
      <c r="P1970" s="16">
        <v>130472.2</v>
      </c>
      <c r="Q1970" s="19">
        <v>69.66122</v>
      </c>
      <c r="R1970" s="21">
        <f t="shared" si="5"/>
        <v>9088852.628</v>
      </c>
    </row>
    <row r="1971">
      <c r="A1971" s="6">
        <v>43974.0</v>
      </c>
      <c r="B1971" s="14" t="str">
        <f t="shared" si="1"/>
        <v>Saturday</v>
      </c>
      <c r="C1971" s="14" t="str">
        <f t="shared" si="2"/>
        <v>May</v>
      </c>
      <c r="D1971" s="15" t="str">
        <f t="shared" si="3"/>
        <v>2020</v>
      </c>
      <c r="E1971" s="16">
        <f t="shared" si="4"/>
        <v>21</v>
      </c>
      <c r="F1971" s="14" t="str">
        <f>VLOOKUP(A1971,'_Holidays'!A1971:B4076,2,FALSE)</f>
        <v>N</v>
      </c>
      <c r="G1971" s="17" t="str">
        <f>VLOOKUP(A1971,'_Holidays'!A1971:C4076,3,FALSE)</f>
        <v>N</v>
      </c>
      <c r="H1971" s="18">
        <v>9.4</v>
      </c>
      <c r="I1971" s="14" t="str">
        <f>IFERROR(__xludf.DUMMYFUNCTION("SPARKLINE(H1971,{""charttype"",""bar"";""color1"",""#00CCFF"";""max"",MAX($H$2:$H$2107)})"),"")</f>
        <v/>
      </c>
      <c r="J1971" s="18">
        <v>13.5</v>
      </c>
      <c r="K1971" s="14" t="str">
        <f>IFERROR(__xludf.DUMMYFUNCTION("SPARKLINE(J1971,{""charttype"",""bar"";""color1"",""#FF0000"";""max"",MAX($J$2:$J$2107)})"),"")</f>
        <v/>
      </c>
      <c r="L1971" s="18">
        <v>5.8</v>
      </c>
      <c r="M1971" s="18" t="str">
        <f>IFERROR(__xludf.DUMMYFUNCTION("SPARKLINE(L1971,{""charttype"",""bar"";""color1"",""#FF9900"";""max"",MAX($L$2:$L$2107)})"),"")</f>
        <v/>
      </c>
      <c r="N1971" s="18">
        <v>0.0</v>
      </c>
      <c r="O1971" s="14" t="str">
        <f>IFERROR(__xludf.DUMMYFUNCTION("SPARKLINE(N1971,{""charttype"",""bar"";""color1"",""#0066CC"";""max"",MAX($N$2:$N$2107)})"),"")</f>
        <v/>
      </c>
      <c r="P1971" s="16">
        <v>115234.3</v>
      </c>
      <c r="Q1971" s="19">
        <v>40.60516</v>
      </c>
      <c r="R1971" s="21">
        <f t="shared" si="5"/>
        <v>4679107.189</v>
      </c>
    </row>
    <row r="1972">
      <c r="A1972" s="6">
        <v>43975.0</v>
      </c>
      <c r="B1972" s="14" t="str">
        <f t="shared" si="1"/>
        <v>Sunday</v>
      </c>
      <c r="C1972" s="14" t="str">
        <f t="shared" si="2"/>
        <v>May</v>
      </c>
      <c r="D1972" s="15" t="str">
        <f t="shared" si="3"/>
        <v>2020</v>
      </c>
      <c r="E1972" s="16">
        <f t="shared" si="4"/>
        <v>22</v>
      </c>
      <c r="F1972" s="14" t="str">
        <f>VLOOKUP(A1972,'_Holidays'!A1972:B4077,2,FALSE)</f>
        <v>N</v>
      </c>
      <c r="G1972" s="17" t="str">
        <f>VLOOKUP(A1972,'_Holidays'!A1972:C4077,3,FALSE)</f>
        <v>N</v>
      </c>
      <c r="H1972" s="18">
        <v>10.9</v>
      </c>
      <c r="I1972" s="14" t="str">
        <f>IFERROR(__xludf.DUMMYFUNCTION("SPARKLINE(H1972,{""charttype"",""bar"";""color1"",""#00CCFF"";""max"",MAX($H$2:$H$2107)})"),"")</f>
        <v/>
      </c>
      <c r="J1972" s="18">
        <v>13.8</v>
      </c>
      <c r="K1972" s="14" t="str">
        <f>IFERROR(__xludf.DUMMYFUNCTION("SPARKLINE(J1972,{""charttype"",""bar"";""color1"",""#FF0000"";""max"",MAX($J$2:$J$2107)})"),"")</f>
        <v/>
      </c>
      <c r="L1972" s="18">
        <v>7.9</v>
      </c>
      <c r="M1972" s="18" t="str">
        <f>IFERROR(__xludf.DUMMYFUNCTION("SPARKLINE(L1972,{""charttype"",""bar"";""color1"",""#FF9900"";""max"",MAX($L$2:$L$2107)})"),"")</f>
        <v/>
      </c>
      <c r="N1972" s="18">
        <v>3.0</v>
      </c>
      <c r="O1972" s="14" t="str">
        <f>IFERROR(__xludf.DUMMYFUNCTION("SPARKLINE(N1972,{""charttype"",""bar"";""color1"",""#0066CC"";""max"",MAX($N$2:$N$2107)})"),"")</f>
        <v/>
      </c>
      <c r="P1972" s="16">
        <v>109579.8</v>
      </c>
      <c r="Q1972" s="19">
        <v>39.9931</v>
      </c>
      <c r="R1972" s="21">
        <f t="shared" si="5"/>
        <v>4382435.899</v>
      </c>
    </row>
    <row r="1973">
      <c r="A1973" s="6">
        <v>43976.0</v>
      </c>
      <c r="B1973" s="14" t="str">
        <f t="shared" si="1"/>
        <v>Monday</v>
      </c>
      <c r="C1973" s="14" t="str">
        <f t="shared" si="2"/>
        <v>May</v>
      </c>
      <c r="D1973" s="15" t="str">
        <f t="shared" si="3"/>
        <v>2020</v>
      </c>
      <c r="E1973" s="16">
        <f t="shared" si="4"/>
        <v>22</v>
      </c>
      <c r="F1973" s="14" t="str">
        <f>VLOOKUP(A1973,'_Holidays'!A1973:B4078,2,FALSE)</f>
        <v>N</v>
      </c>
      <c r="G1973" s="17" t="str">
        <f>VLOOKUP(A1973,'_Holidays'!A1973:C4078,3,FALSE)</f>
        <v>N</v>
      </c>
      <c r="H1973" s="18">
        <v>5.5</v>
      </c>
      <c r="I1973" s="14" t="str">
        <f>IFERROR(__xludf.DUMMYFUNCTION("SPARKLINE(H1973,{""charttype"",""bar"";""color1"",""#00CCFF"";""max"",MAX($H$2:$H$2107)})"),"")</f>
        <v/>
      </c>
      <c r="J1973" s="18">
        <v>16.0</v>
      </c>
      <c r="K1973" s="14" t="str">
        <f>IFERROR(__xludf.DUMMYFUNCTION("SPARKLINE(J1973,{""charttype"",""bar"";""color1"",""#FF0000"";""max"",MAX($J$2:$J$2107)})"),"")</f>
        <v/>
      </c>
      <c r="L1973" s="18">
        <v>10.0</v>
      </c>
      <c r="M1973" s="18" t="str">
        <f>IFERROR(__xludf.DUMMYFUNCTION("SPARKLINE(L1973,{""charttype"",""bar"";""color1"",""#FF9900"";""max"",MAX($L$2:$L$2107)})"),"")</f>
        <v/>
      </c>
      <c r="N1973" s="18">
        <v>0.0</v>
      </c>
      <c r="O1973" s="14" t="str">
        <f>IFERROR(__xludf.DUMMYFUNCTION("SPARKLINE(N1973,{""charttype"",""bar"";""color1"",""#0066CC"";""max"",MAX($N$2:$N$2107)})"),"")</f>
        <v/>
      </c>
      <c r="P1973" s="16">
        <v>125532.6</v>
      </c>
      <c r="Q1973" s="19">
        <v>46.78489</v>
      </c>
      <c r="R1973" s="21">
        <f t="shared" si="5"/>
        <v>5873028.882</v>
      </c>
    </row>
    <row r="1974">
      <c r="A1974" s="6">
        <v>43977.0</v>
      </c>
      <c r="B1974" s="14" t="str">
        <f t="shared" si="1"/>
        <v>Tuesday</v>
      </c>
      <c r="C1974" s="14" t="str">
        <f t="shared" si="2"/>
        <v>May</v>
      </c>
      <c r="D1974" s="15" t="str">
        <f t="shared" si="3"/>
        <v>2020</v>
      </c>
      <c r="E1974" s="16">
        <f t="shared" si="4"/>
        <v>22</v>
      </c>
      <c r="F1974" s="14" t="str">
        <f>VLOOKUP(A1974,'_Holidays'!A1974:B4079,2,FALSE)</f>
        <v>N</v>
      </c>
      <c r="G1974" s="17" t="str">
        <f>VLOOKUP(A1974,'_Holidays'!A1974:C4079,3,FALSE)</f>
        <v>N</v>
      </c>
      <c r="H1974" s="18">
        <v>5.4</v>
      </c>
      <c r="I1974" s="14" t="str">
        <f>IFERROR(__xludf.DUMMYFUNCTION("SPARKLINE(H1974,{""charttype"",""bar"";""color1"",""#00CCFF"";""max"",MAX($H$2:$H$2107)})"),"")</f>
        <v/>
      </c>
      <c r="J1974" s="18">
        <v>18.5</v>
      </c>
      <c r="K1974" s="14" t="str">
        <f>IFERROR(__xludf.DUMMYFUNCTION("SPARKLINE(J1974,{""charttype"",""bar"";""color1"",""#FF0000"";""max"",MAX($J$2:$J$2107)})"),"")</f>
        <v/>
      </c>
      <c r="L1974" s="18">
        <v>9.4</v>
      </c>
      <c r="M1974" s="18" t="str">
        <f>IFERROR(__xludf.DUMMYFUNCTION("SPARKLINE(L1974,{""charttype"",""bar"";""color1"",""#FF9900"";""max"",MAX($L$2:$L$2107)})"),"")</f>
        <v/>
      </c>
      <c r="N1974" s="18">
        <v>0.0</v>
      </c>
      <c r="O1974" s="14" t="str">
        <f>IFERROR(__xludf.DUMMYFUNCTION("SPARKLINE(N1974,{""charttype"",""bar"";""color1"",""#0066CC"";""max"",MAX($N$2:$N$2107)})"),"")</f>
        <v/>
      </c>
      <c r="P1974" s="16">
        <v>126788.8</v>
      </c>
      <c r="Q1974" s="19">
        <v>46.70747</v>
      </c>
      <c r="R1974" s="21">
        <f t="shared" si="5"/>
        <v>5921984.072</v>
      </c>
    </row>
    <row r="1975">
      <c r="A1975" s="6">
        <v>43978.0</v>
      </c>
      <c r="B1975" s="14" t="str">
        <f t="shared" si="1"/>
        <v>Wednesday</v>
      </c>
      <c r="C1975" s="14" t="str">
        <f t="shared" si="2"/>
        <v>May</v>
      </c>
      <c r="D1975" s="15" t="str">
        <f t="shared" si="3"/>
        <v>2020</v>
      </c>
      <c r="E1975" s="16">
        <f t="shared" si="4"/>
        <v>22</v>
      </c>
      <c r="F1975" s="14" t="str">
        <f>VLOOKUP(A1975,'_Holidays'!A1975:B4080,2,FALSE)</f>
        <v>Y</v>
      </c>
      <c r="G1975" s="17" t="str">
        <f>VLOOKUP(A1975,'_Holidays'!A1975:C4080,3,FALSE)</f>
        <v>N</v>
      </c>
      <c r="H1975" s="18">
        <v>5.9</v>
      </c>
      <c r="I1975" s="14" t="str">
        <f>IFERROR(__xludf.DUMMYFUNCTION("SPARKLINE(H1975,{""charttype"",""bar"";""color1"",""#00CCFF"";""max"",MAX($H$2:$H$2107)})"),"")</f>
        <v/>
      </c>
      <c r="J1975" s="18">
        <v>17.1</v>
      </c>
      <c r="K1975" s="14" t="str">
        <f>IFERROR(__xludf.DUMMYFUNCTION("SPARKLINE(J1975,{""charttype"",""bar"";""color1"",""#FF0000"";""max"",MAX($J$2:$J$2107)})"),"")</f>
        <v/>
      </c>
      <c r="L1975" s="18">
        <v>7.8</v>
      </c>
      <c r="M1975" s="18" t="str">
        <f>IFERROR(__xludf.DUMMYFUNCTION("SPARKLINE(L1975,{""charttype"",""bar"";""color1"",""#FF9900"";""max"",MAX($L$2:$L$2107)})"),"")</f>
        <v/>
      </c>
      <c r="N1975" s="18">
        <v>0.0</v>
      </c>
      <c r="O1975" s="14" t="str">
        <f>IFERROR(__xludf.DUMMYFUNCTION("SPARKLINE(N1975,{""charttype"",""bar"";""color1"",""#0066CC"";""max"",MAX($N$2:$N$2107)})"),"")</f>
        <v/>
      </c>
      <c r="P1975" s="16">
        <v>124189.8</v>
      </c>
      <c r="Q1975" s="19">
        <v>50.44311</v>
      </c>
      <c r="R1975" s="21">
        <f t="shared" si="5"/>
        <v>6264519.742</v>
      </c>
    </row>
    <row r="1976">
      <c r="A1976" s="6">
        <v>43979.0</v>
      </c>
      <c r="B1976" s="14" t="str">
        <f t="shared" si="1"/>
        <v>Thursday</v>
      </c>
      <c r="C1976" s="14" t="str">
        <f t="shared" si="2"/>
        <v>May</v>
      </c>
      <c r="D1976" s="15" t="str">
        <f t="shared" si="3"/>
        <v>2020</v>
      </c>
      <c r="E1976" s="16">
        <f t="shared" si="4"/>
        <v>22</v>
      </c>
      <c r="F1976" s="14" t="str">
        <f>VLOOKUP(A1976,'_Holidays'!A1976:B4081,2,FALSE)</f>
        <v>Y</v>
      </c>
      <c r="G1976" s="17" t="str">
        <f>VLOOKUP(A1976,'_Holidays'!A1976:C4081,3,FALSE)</f>
        <v>N</v>
      </c>
      <c r="H1976" s="18">
        <v>12.1</v>
      </c>
      <c r="I1976" s="14" t="str">
        <f>IFERROR(__xludf.DUMMYFUNCTION("SPARKLINE(H1976,{""charttype"",""bar"";""color1"",""#00CCFF"";""max"",MAX($H$2:$H$2107)})"),"")</f>
        <v/>
      </c>
      <c r="J1976" s="18">
        <v>17.6</v>
      </c>
      <c r="K1976" s="14" t="str">
        <f>IFERROR(__xludf.DUMMYFUNCTION("SPARKLINE(J1976,{""charttype"",""bar"";""color1"",""#FF0000"";""max"",MAX($J$2:$J$2107)})"),"")</f>
        <v/>
      </c>
      <c r="L1976" s="18">
        <v>6.7</v>
      </c>
      <c r="M1976" s="18" t="str">
        <f>IFERROR(__xludf.DUMMYFUNCTION("SPARKLINE(L1976,{""charttype"",""bar"";""color1"",""#FF9900"";""max"",MAX($L$2:$L$2107)})"),"")</f>
        <v/>
      </c>
      <c r="N1976" s="18">
        <v>0.0</v>
      </c>
      <c r="O1976" s="14" t="str">
        <f>IFERROR(__xludf.DUMMYFUNCTION("SPARKLINE(N1976,{""charttype"",""bar"";""color1"",""#0066CC"";""max"",MAX($N$2:$N$2107)})"),"")</f>
        <v/>
      </c>
      <c r="P1976" s="16">
        <v>124062.5</v>
      </c>
      <c r="Q1976" s="19">
        <v>65.36038</v>
      </c>
      <c r="R1976" s="21">
        <f t="shared" si="5"/>
        <v>8108772.144</v>
      </c>
    </row>
    <row r="1977">
      <c r="A1977" s="6">
        <v>43980.0</v>
      </c>
      <c r="B1977" s="14" t="str">
        <f t="shared" si="1"/>
        <v>Friday</v>
      </c>
      <c r="C1977" s="14" t="str">
        <f t="shared" si="2"/>
        <v>May</v>
      </c>
      <c r="D1977" s="15" t="str">
        <f t="shared" si="3"/>
        <v>2020</v>
      </c>
      <c r="E1977" s="16">
        <f t="shared" si="4"/>
        <v>22</v>
      </c>
      <c r="F1977" s="14" t="str">
        <f>VLOOKUP(A1977,'_Holidays'!A1977:B4082,2,FALSE)</f>
        <v>Y</v>
      </c>
      <c r="G1977" s="17" t="str">
        <f>VLOOKUP(A1977,'_Holidays'!A1977:C4082,3,FALSE)</f>
        <v>N</v>
      </c>
      <c r="H1977" s="18">
        <v>7.2</v>
      </c>
      <c r="I1977" s="14" t="str">
        <f>IFERROR(__xludf.DUMMYFUNCTION("SPARKLINE(H1977,{""charttype"",""bar"";""color1"",""#00CCFF"";""max"",MAX($H$2:$H$2107)})"),"")</f>
        <v/>
      </c>
      <c r="J1977" s="18">
        <v>17.1</v>
      </c>
      <c r="K1977" s="14" t="str">
        <f>IFERROR(__xludf.DUMMYFUNCTION("SPARKLINE(J1977,{""charttype"",""bar"";""color1"",""#FF0000"";""max"",MAX($J$2:$J$2107)})"),"")</f>
        <v/>
      </c>
      <c r="L1977" s="18">
        <v>9.6</v>
      </c>
      <c r="M1977" s="18" t="str">
        <f>IFERROR(__xludf.DUMMYFUNCTION("SPARKLINE(L1977,{""charttype"",""bar"";""color1"",""#FF9900"";""max"",MAX($L$2:$L$2107)})"),"")</f>
        <v/>
      </c>
      <c r="N1977" s="18">
        <v>0.0</v>
      </c>
      <c r="O1977" s="14" t="str">
        <f>IFERROR(__xludf.DUMMYFUNCTION("SPARKLINE(N1977,{""charttype"",""bar"";""color1"",""#0066CC"";""max"",MAX($N$2:$N$2107)})"),"")</f>
        <v/>
      </c>
      <c r="P1977" s="16">
        <v>120072.1</v>
      </c>
      <c r="Q1977" s="19">
        <v>50.14294</v>
      </c>
      <c r="R1977" s="21">
        <f t="shared" si="5"/>
        <v>6020768.106</v>
      </c>
    </row>
    <row r="1978">
      <c r="A1978" s="6">
        <v>43981.0</v>
      </c>
      <c r="B1978" s="14" t="str">
        <f t="shared" si="1"/>
        <v>Saturday</v>
      </c>
      <c r="C1978" s="14" t="str">
        <f t="shared" si="2"/>
        <v>May</v>
      </c>
      <c r="D1978" s="15" t="str">
        <f t="shared" si="3"/>
        <v>2020</v>
      </c>
      <c r="E1978" s="16">
        <f t="shared" si="4"/>
        <v>22</v>
      </c>
      <c r="F1978" s="14" t="str">
        <f>VLOOKUP(A1978,'_Holidays'!A1978:B4083,2,FALSE)</f>
        <v>Y</v>
      </c>
      <c r="G1978" s="17" t="str">
        <f>VLOOKUP(A1978,'_Holidays'!A1978:C4083,3,FALSE)</f>
        <v>N</v>
      </c>
      <c r="H1978" s="18">
        <v>8.1</v>
      </c>
      <c r="I1978" s="14" t="str">
        <f>IFERROR(__xludf.DUMMYFUNCTION("SPARKLINE(H1978,{""charttype"",""bar"";""color1"",""#00CCFF"";""max"",MAX($H$2:$H$2107)})"),"")</f>
        <v/>
      </c>
      <c r="J1978" s="18">
        <v>17.1</v>
      </c>
      <c r="K1978" s="14" t="str">
        <f>IFERROR(__xludf.DUMMYFUNCTION("SPARKLINE(J1978,{""charttype"",""bar"";""color1"",""#FF0000"";""max"",MAX($J$2:$J$2107)})"),"")</f>
        <v/>
      </c>
      <c r="L1978" s="18">
        <v>9.3</v>
      </c>
      <c r="M1978" s="18" t="str">
        <f>IFERROR(__xludf.DUMMYFUNCTION("SPARKLINE(L1978,{""charttype"",""bar"";""color1"",""#FF9900"";""max"",MAX($L$2:$L$2107)})"),"")</f>
        <v/>
      </c>
      <c r="N1978" s="18">
        <v>0.0</v>
      </c>
      <c r="O1978" s="14" t="str">
        <f>IFERROR(__xludf.DUMMYFUNCTION("SPARKLINE(N1978,{""charttype"",""bar"";""color1"",""#0066CC"";""max"",MAX($N$2:$N$2107)})"),"")</f>
        <v/>
      </c>
      <c r="P1978" s="16">
        <v>102231.8</v>
      </c>
      <c r="Q1978" s="19">
        <v>21.7553</v>
      </c>
      <c r="R1978" s="21">
        <f t="shared" si="5"/>
        <v>2224083.479</v>
      </c>
    </row>
    <row r="1979">
      <c r="A1979" s="6">
        <v>43982.0</v>
      </c>
      <c r="B1979" s="14" t="str">
        <f t="shared" si="1"/>
        <v>Sunday</v>
      </c>
      <c r="C1979" s="14" t="str">
        <f t="shared" si="2"/>
        <v>May</v>
      </c>
      <c r="D1979" s="15" t="str">
        <f t="shared" si="3"/>
        <v>2020</v>
      </c>
      <c r="E1979" s="16">
        <f t="shared" si="4"/>
        <v>23</v>
      </c>
      <c r="F1979" s="14" t="str">
        <f>VLOOKUP(A1979,'_Holidays'!A1979:B4084,2,FALSE)</f>
        <v>Y</v>
      </c>
      <c r="G1979" s="17" t="str">
        <f>VLOOKUP(A1979,'_Holidays'!A1979:C4084,3,FALSE)</f>
        <v>N</v>
      </c>
      <c r="H1979" s="18">
        <v>12.4</v>
      </c>
      <c r="I1979" s="14" t="str">
        <f>IFERROR(__xludf.DUMMYFUNCTION("SPARKLINE(H1979,{""charttype"",""bar"";""color1"",""#00CCFF"";""max"",MAX($H$2:$H$2107)})"),"")</f>
        <v/>
      </c>
      <c r="J1979" s="18">
        <v>17.8</v>
      </c>
      <c r="K1979" s="14" t="str">
        <f>IFERROR(__xludf.DUMMYFUNCTION("SPARKLINE(J1979,{""charttype"",""bar"";""color1"",""#FF0000"";""max"",MAX($J$2:$J$2107)})"),"")</f>
        <v/>
      </c>
      <c r="L1979" s="18">
        <v>8.0</v>
      </c>
      <c r="M1979" s="18" t="str">
        <f>IFERROR(__xludf.DUMMYFUNCTION("SPARKLINE(L1979,{""charttype"",""bar"";""color1"",""#FF9900"";""max"",MAX($L$2:$L$2107)})"),"")</f>
        <v/>
      </c>
      <c r="N1979" s="18">
        <v>0.0</v>
      </c>
      <c r="O1979" s="14" t="str">
        <f>IFERROR(__xludf.DUMMYFUNCTION("SPARKLINE(N1979,{""charttype"",""bar"";""color1"",""#0066CC"";""max"",MAX($N$2:$N$2107)})"),"")</f>
        <v/>
      </c>
      <c r="P1979" s="16">
        <v>102684.6</v>
      </c>
      <c r="Q1979" s="19">
        <v>30.29993</v>
      </c>
      <c r="R1979" s="21">
        <f t="shared" si="5"/>
        <v>3111336.192</v>
      </c>
    </row>
    <row r="1980">
      <c r="A1980" s="6">
        <v>43983.0</v>
      </c>
      <c r="B1980" s="14" t="str">
        <f t="shared" si="1"/>
        <v>Monday</v>
      </c>
      <c r="C1980" s="14" t="str">
        <f t="shared" si="2"/>
        <v>June</v>
      </c>
      <c r="D1980" s="15" t="str">
        <f t="shared" si="3"/>
        <v>2020</v>
      </c>
      <c r="E1980" s="16">
        <f t="shared" si="4"/>
        <v>23</v>
      </c>
      <c r="F1980" s="14" t="str">
        <f>VLOOKUP(A1980,'_Holidays'!A1980:B4085,2,FALSE)</f>
        <v>Y</v>
      </c>
      <c r="G1980" s="17" t="str">
        <f>VLOOKUP(A1980,'_Holidays'!A1980:C4085,3,FALSE)</f>
        <v>N</v>
      </c>
      <c r="H1980" s="18">
        <v>9.3</v>
      </c>
      <c r="I1980" s="14" t="str">
        <f>IFERROR(__xludf.DUMMYFUNCTION("SPARKLINE(H1980,{""charttype"",""bar"";""color1"",""#00CCFF"";""max"",MAX($H$2:$H$2107)})"),"")</f>
        <v/>
      </c>
      <c r="J1980" s="18">
        <v>11.2</v>
      </c>
      <c r="K1980" s="14" t="str">
        <f>IFERROR(__xludf.DUMMYFUNCTION("SPARKLINE(J1980,{""charttype"",""bar"";""color1"",""#FF0000"";""max"",MAX($J$2:$J$2107)})"),"")</f>
        <v/>
      </c>
      <c r="L1980" s="18">
        <v>2.6</v>
      </c>
      <c r="M1980" s="18" t="str">
        <f>IFERROR(__xludf.DUMMYFUNCTION("SPARKLINE(L1980,{""charttype"",""bar"";""color1"",""#FF9900"";""max"",MAX($L$2:$L$2107)})"),"")</f>
        <v/>
      </c>
      <c r="N1980" s="18">
        <v>5.0</v>
      </c>
      <c r="O1980" s="14" t="str">
        <f>IFERROR(__xludf.DUMMYFUNCTION("SPARKLINE(N1980,{""charttype"",""bar"";""color1"",""#0066CC"";""max"",MAX($N$2:$N$2107)})"),"")</f>
        <v/>
      </c>
      <c r="P1980" s="16">
        <v>132039.7</v>
      </c>
      <c r="Q1980" s="19">
        <v>35.15096</v>
      </c>
      <c r="R1980" s="21">
        <f t="shared" si="5"/>
        <v>4641322.213</v>
      </c>
    </row>
    <row r="1981">
      <c r="A1981" s="6">
        <v>43984.0</v>
      </c>
      <c r="B1981" s="14" t="str">
        <f t="shared" si="1"/>
        <v>Tuesday</v>
      </c>
      <c r="C1981" s="14" t="str">
        <f t="shared" si="2"/>
        <v>June</v>
      </c>
      <c r="D1981" s="15" t="str">
        <f t="shared" si="3"/>
        <v>2020</v>
      </c>
      <c r="E1981" s="16">
        <f t="shared" si="4"/>
        <v>23</v>
      </c>
      <c r="F1981" s="14" t="str">
        <f>VLOOKUP(A1981,'_Holidays'!A1981:B4086,2,FALSE)</f>
        <v>Y</v>
      </c>
      <c r="G1981" s="17" t="str">
        <f>VLOOKUP(A1981,'_Holidays'!A1981:C4086,3,FALSE)</f>
        <v>N</v>
      </c>
      <c r="H1981" s="18">
        <v>8.4</v>
      </c>
      <c r="I1981" s="14" t="str">
        <f>IFERROR(__xludf.DUMMYFUNCTION("SPARKLINE(H1981,{""charttype"",""bar"";""color1"",""#00CCFF"";""max"",MAX($H$2:$H$2107)})"),"")</f>
        <v/>
      </c>
      <c r="J1981" s="18">
        <v>15.6</v>
      </c>
      <c r="K1981" s="14" t="str">
        <f>IFERROR(__xludf.DUMMYFUNCTION("SPARKLINE(J1981,{""charttype"",""bar"";""color1"",""#FF0000"";""max"",MAX($J$2:$J$2107)})"),"")</f>
        <v/>
      </c>
      <c r="L1981" s="18">
        <v>4.9</v>
      </c>
      <c r="M1981" s="18" t="str">
        <f>IFERROR(__xludf.DUMMYFUNCTION("SPARKLINE(L1981,{""charttype"",""bar"";""color1"",""#FF9900"";""max"",MAX($L$2:$L$2107)})"),"")</f>
        <v/>
      </c>
      <c r="N1981" s="18">
        <v>11.6</v>
      </c>
      <c r="O1981" s="14" t="str">
        <f>IFERROR(__xludf.DUMMYFUNCTION("SPARKLINE(N1981,{""charttype"",""bar"";""color1"",""#0066CC"";""max"",MAX($N$2:$N$2107)})"),"")</f>
        <v/>
      </c>
      <c r="P1981" s="16">
        <v>132710.4</v>
      </c>
      <c r="Q1981" s="19">
        <v>40.30455</v>
      </c>
      <c r="R1981" s="21">
        <f t="shared" si="5"/>
        <v>5348832.952</v>
      </c>
    </row>
    <row r="1982">
      <c r="A1982" s="6">
        <v>43985.0</v>
      </c>
      <c r="B1982" s="14" t="str">
        <f t="shared" si="1"/>
        <v>Wednesday</v>
      </c>
      <c r="C1982" s="14" t="str">
        <f t="shared" si="2"/>
        <v>June</v>
      </c>
      <c r="D1982" s="15" t="str">
        <f t="shared" si="3"/>
        <v>2020</v>
      </c>
      <c r="E1982" s="16">
        <f t="shared" si="4"/>
        <v>23</v>
      </c>
      <c r="F1982" s="14" t="str">
        <f>VLOOKUP(A1982,'_Holidays'!A1982:B4087,2,FALSE)</f>
        <v>Y</v>
      </c>
      <c r="G1982" s="17" t="str">
        <f>VLOOKUP(A1982,'_Holidays'!A1982:C4087,3,FALSE)</f>
        <v>N</v>
      </c>
      <c r="H1982" s="18">
        <v>10.5</v>
      </c>
      <c r="I1982" s="14" t="str">
        <f>IFERROR(__xludf.DUMMYFUNCTION("SPARKLINE(H1982,{""charttype"",""bar"";""color1"",""#00CCFF"";""max"",MAX($H$2:$H$2107)})"),"")</f>
        <v/>
      </c>
      <c r="J1982" s="18">
        <v>14.1</v>
      </c>
      <c r="K1982" s="14" t="str">
        <f>IFERROR(__xludf.DUMMYFUNCTION("SPARKLINE(J1982,{""charttype"",""bar"";""color1"",""#FF0000"";""max"",MAX($J$2:$J$2107)})"),"")</f>
        <v/>
      </c>
      <c r="L1982" s="18">
        <v>7.3</v>
      </c>
      <c r="M1982" s="18" t="str">
        <f>IFERROR(__xludf.DUMMYFUNCTION("SPARKLINE(L1982,{""charttype"",""bar"";""color1"",""#FF9900"";""max"",MAX($L$2:$L$2107)})"),"")</f>
        <v/>
      </c>
      <c r="N1982" s="18">
        <v>0.6</v>
      </c>
      <c r="O1982" s="14" t="str">
        <f>IFERROR(__xludf.DUMMYFUNCTION("SPARKLINE(N1982,{""charttype"",""bar"";""color1"",""#0066CC"";""max"",MAX($N$2:$N$2107)})"),"")</f>
        <v/>
      </c>
      <c r="P1982" s="16">
        <v>130801.8</v>
      </c>
      <c r="Q1982" s="19">
        <v>46.17834</v>
      </c>
      <c r="R1982" s="21">
        <f t="shared" si="5"/>
        <v>6040209.993</v>
      </c>
    </row>
    <row r="1983">
      <c r="A1983" s="6">
        <v>43986.0</v>
      </c>
      <c r="B1983" s="14" t="str">
        <f t="shared" si="1"/>
        <v>Thursday</v>
      </c>
      <c r="C1983" s="14" t="str">
        <f t="shared" si="2"/>
        <v>June</v>
      </c>
      <c r="D1983" s="15" t="str">
        <f t="shared" si="3"/>
        <v>2020</v>
      </c>
      <c r="E1983" s="16">
        <f t="shared" si="4"/>
        <v>23</v>
      </c>
      <c r="F1983" s="14" t="str">
        <f>VLOOKUP(A1983,'_Holidays'!A1983:B4088,2,FALSE)</f>
        <v>Y</v>
      </c>
      <c r="G1983" s="17" t="str">
        <f>VLOOKUP(A1983,'_Holidays'!A1983:C4088,3,FALSE)</f>
        <v>N</v>
      </c>
      <c r="H1983" s="18">
        <v>9.3</v>
      </c>
      <c r="I1983" s="14" t="str">
        <f>IFERROR(__xludf.DUMMYFUNCTION("SPARKLINE(H1983,{""charttype"",""bar"";""color1"",""#00CCFF"";""max"",MAX($H$2:$H$2107)})"),"")</f>
        <v/>
      </c>
      <c r="J1983" s="18">
        <v>13.8</v>
      </c>
      <c r="K1983" s="14" t="str">
        <f>IFERROR(__xludf.DUMMYFUNCTION("SPARKLINE(J1983,{""charttype"",""bar"";""color1"",""#FF0000"";""max"",MAX($J$2:$J$2107)})"),"")</f>
        <v/>
      </c>
      <c r="L1983" s="18">
        <v>9.3</v>
      </c>
      <c r="M1983" s="18" t="str">
        <f>IFERROR(__xludf.DUMMYFUNCTION("SPARKLINE(L1983,{""charttype"",""bar"";""color1"",""#FF9900"";""max"",MAX($L$2:$L$2107)})"),"")</f>
        <v/>
      </c>
      <c r="N1983" s="18">
        <v>0.0</v>
      </c>
      <c r="O1983" s="14" t="str">
        <f>IFERROR(__xludf.DUMMYFUNCTION("SPARKLINE(N1983,{""charttype"",""bar"";""color1"",""#0066CC"";""max"",MAX($N$2:$N$2107)})"),"")</f>
        <v/>
      </c>
      <c r="P1983" s="16">
        <v>133322.0</v>
      </c>
      <c r="Q1983" s="19">
        <v>52.41174</v>
      </c>
      <c r="R1983" s="21">
        <f t="shared" si="5"/>
        <v>6987638</v>
      </c>
    </row>
    <row r="1984">
      <c r="A1984" s="6">
        <v>43987.0</v>
      </c>
      <c r="B1984" s="14" t="str">
        <f t="shared" si="1"/>
        <v>Friday</v>
      </c>
      <c r="C1984" s="14" t="str">
        <f t="shared" si="2"/>
        <v>June</v>
      </c>
      <c r="D1984" s="15" t="str">
        <f t="shared" si="3"/>
        <v>2020</v>
      </c>
      <c r="E1984" s="16">
        <f t="shared" si="4"/>
        <v>23</v>
      </c>
      <c r="F1984" s="14" t="str">
        <f>VLOOKUP(A1984,'_Holidays'!A1984:B4089,2,FALSE)</f>
        <v>Y</v>
      </c>
      <c r="G1984" s="17" t="str">
        <f>VLOOKUP(A1984,'_Holidays'!A1984:C4089,3,FALSE)</f>
        <v>N</v>
      </c>
      <c r="H1984" s="18">
        <v>4.1</v>
      </c>
      <c r="I1984" s="14" t="str">
        <f>IFERROR(__xludf.DUMMYFUNCTION("SPARKLINE(H1984,{""charttype"",""bar"";""color1"",""#00CCFF"";""max"",MAX($H$2:$H$2107)})"),"")</f>
        <v/>
      </c>
      <c r="J1984" s="18">
        <v>14.6</v>
      </c>
      <c r="K1984" s="14" t="str">
        <f>IFERROR(__xludf.DUMMYFUNCTION("SPARKLINE(J1984,{""charttype"",""bar"";""color1"",""#FF0000"";""max"",MAX($J$2:$J$2107)})"),"")</f>
        <v/>
      </c>
      <c r="L1984" s="18">
        <v>9.4</v>
      </c>
      <c r="M1984" s="18" t="str">
        <f>IFERROR(__xludf.DUMMYFUNCTION("SPARKLINE(L1984,{""charttype"",""bar"";""color1"",""#FF9900"";""max"",MAX($L$2:$L$2107)})"),"")</f>
        <v/>
      </c>
      <c r="N1984" s="18">
        <v>0.0</v>
      </c>
      <c r="O1984" s="14" t="str">
        <f>IFERROR(__xludf.DUMMYFUNCTION("SPARKLINE(N1984,{""charttype"",""bar"";""color1"",""#0066CC"";""max"",MAX($N$2:$N$2107)})"),"")</f>
        <v/>
      </c>
      <c r="P1984" s="16">
        <v>137368.5</v>
      </c>
      <c r="Q1984" s="19">
        <v>62.03344</v>
      </c>
      <c r="R1984" s="21">
        <f t="shared" si="5"/>
        <v>8521440.603</v>
      </c>
    </row>
    <row r="1985">
      <c r="A1985" s="6">
        <v>43988.0</v>
      </c>
      <c r="B1985" s="14" t="str">
        <f t="shared" si="1"/>
        <v>Saturday</v>
      </c>
      <c r="C1985" s="14" t="str">
        <f t="shared" si="2"/>
        <v>June</v>
      </c>
      <c r="D1985" s="15" t="str">
        <f t="shared" si="3"/>
        <v>2020</v>
      </c>
      <c r="E1985" s="16">
        <f t="shared" si="4"/>
        <v>23</v>
      </c>
      <c r="F1985" s="14" t="str">
        <f>VLOOKUP(A1985,'_Holidays'!A1985:B4090,2,FALSE)</f>
        <v>Y</v>
      </c>
      <c r="G1985" s="17" t="str">
        <f>VLOOKUP(A1985,'_Holidays'!A1985:C4090,3,FALSE)</f>
        <v>N</v>
      </c>
      <c r="H1985" s="18">
        <v>6.0</v>
      </c>
      <c r="I1985" s="14" t="str">
        <f>IFERROR(__xludf.DUMMYFUNCTION("SPARKLINE(H1985,{""charttype"",""bar"";""color1"",""#00CCFF"";""max"",MAX($H$2:$H$2107)})"),"")</f>
        <v/>
      </c>
      <c r="J1985" s="18">
        <v>13.3</v>
      </c>
      <c r="K1985" s="14" t="str">
        <f>IFERROR(__xludf.DUMMYFUNCTION("SPARKLINE(J1985,{""charttype"",""bar"";""color1"",""#FF0000"";""max"",MAX($J$2:$J$2107)})"),"")</f>
        <v/>
      </c>
      <c r="L1985" s="18">
        <v>6.6</v>
      </c>
      <c r="M1985" s="18" t="str">
        <f>IFERROR(__xludf.DUMMYFUNCTION("SPARKLINE(L1985,{""charttype"",""bar"";""color1"",""#FF9900"";""max"",MAX($L$2:$L$2107)})"),"")</f>
        <v/>
      </c>
      <c r="N1985" s="18">
        <v>0.0</v>
      </c>
      <c r="O1985" s="14" t="str">
        <f>IFERROR(__xludf.DUMMYFUNCTION("SPARKLINE(N1985,{""charttype"",""bar"";""color1"",""#0066CC"";""max"",MAX($N$2:$N$2107)})"),"")</f>
        <v/>
      </c>
      <c r="P1985" s="16">
        <v>126427.9</v>
      </c>
      <c r="Q1985" s="19">
        <v>51.8053</v>
      </c>
      <c r="R1985" s="21">
        <f t="shared" si="5"/>
        <v>6549635.288</v>
      </c>
    </row>
    <row r="1986">
      <c r="A1986" s="6">
        <v>43989.0</v>
      </c>
      <c r="B1986" s="14" t="str">
        <f t="shared" si="1"/>
        <v>Sunday</v>
      </c>
      <c r="C1986" s="14" t="str">
        <f t="shared" si="2"/>
        <v>June</v>
      </c>
      <c r="D1986" s="15" t="str">
        <f t="shared" si="3"/>
        <v>2020</v>
      </c>
      <c r="E1986" s="16">
        <f t="shared" si="4"/>
        <v>24</v>
      </c>
      <c r="F1986" s="14" t="str">
        <f>VLOOKUP(A1986,'_Holidays'!A1986:B4091,2,FALSE)</f>
        <v>Y</v>
      </c>
      <c r="G1986" s="17" t="str">
        <f>VLOOKUP(A1986,'_Holidays'!A1986:C4091,3,FALSE)</f>
        <v>N</v>
      </c>
      <c r="H1986" s="18">
        <v>7.9</v>
      </c>
      <c r="I1986" s="14" t="str">
        <f>IFERROR(__xludf.DUMMYFUNCTION("SPARKLINE(H1986,{""charttype"",""bar"";""color1"",""#00CCFF"";""max"",MAX($H$2:$H$2107)})"),"")</f>
        <v/>
      </c>
      <c r="J1986" s="18">
        <v>11.8</v>
      </c>
      <c r="K1986" s="14" t="str">
        <f>IFERROR(__xludf.DUMMYFUNCTION("SPARKLINE(J1986,{""charttype"",""bar"";""color1"",""#FF0000"";""max"",MAX($J$2:$J$2107)})"),"")</f>
        <v/>
      </c>
      <c r="L1986" s="18">
        <v>6.3</v>
      </c>
      <c r="M1986" s="18" t="str">
        <f>IFERROR(__xludf.DUMMYFUNCTION("SPARKLINE(L1986,{""charttype"",""bar"";""color1"",""#FF9900"";""max"",MAX($L$2:$L$2107)})"),"")</f>
        <v/>
      </c>
      <c r="N1986" s="18">
        <v>0.0</v>
      </c>
      <c r="O1986" s="14" t="str">
        <f>IFERROR(__xludf.DUMMYFUNCTION("SPARKLINE(N1986,{""charttype"",""bar"";""color1"",""#0066CC"";""max"",MAX($N$2:$N$2107)})"),"")</f>
        <v/>
      </c>
      <c r="P1986" s="16">
        <v>119524.4</v>
      </c>
      <c r="Q1986" s="19">
        <v>52.56774</v>
      </c>
      <c r="R1986" s="21">
        <f t="shared" si="5"/>
        <v>6283127.583</v>
      </c>
    </row>
    <row r="1987">
      <c r="A1987" s="6">
        <v>43990.0</v>
      </c>
      <c r="B1987" s="14" t="str">
        <f t="shared" si="1"/>
        <v>Monday</v>
      </c>
      <c r="C1987" s="14" t="str">
        <f t="shared" si="2"/>
        <v>June</v>
      </c>
      <c r="D1987" s="15" t="str">
        <f t="shared" si="3"/>
        <v>2020</v>
      </c>
      <c r="E1987" s="16">
        <f t="shared" si="4"/>
        <v>24</v>
      </c>
      <c r="F1987" s="14" t="str">
        <f>VLOOKUP(A1987,'_Holidays'!A1987:B4092,2,FALSE)</f>
        <v>Y</v>
      </c>
      <c r="G1987" s="17" t="str">
        <f>VLOOKUP(A1987,'_Holidays'!A1987:C4092,3,FALSE)</f>
        <v>Y</v>
      </c>
      <c r="H1987" s="18">
        <v>4.5</v>
      </c>
      <c r="I1987" s="14" t="str">
        <f>IFERROR(__xludf.DUMMYFUNCTION("SPARKLINE(H1987,{""charttype"",""bar"";""color1"",""#00CCFF"";""max"",MAX($H$2:$H$2107)})"),"")</f>
        <v/>
      </c>
      <c r="J1987" s="18">
        <v>12.6</v>
      </c>
      <c r="K1987" s="14" t="str">
        <f>IFERROR(__xludf.DUMMYFUNCTION("SPARKLINE(J1987,{""charttype"",""bar"";""color1"",""#FF0000"";""max"",MAX($J$2:$J$2107)})"),"")</f>
        <v/>
      </c>
      <c r="L1987" s="18">
        <v>8.8</v>
      </c>
      <c r="M1987" s="18" t="str">
        <f>IFERROR(__xludf.DUMMYFUNCTION("SPARKLINE(L1987,{""charttype"",""bar"";""color1"",""#FF9900"";""max"",MAX($L$2:$L$2107)})"),"")</f>
        <v/>
      </c>
      <c r="N1987" s="18">
        <v>0.0</v>
      </c>
      <c r="O1987" s="14" t="str">
        <f>IFERROR(__xludf.DUMMYFUNCTION("SPARKLINE(N1987,{""charttype"",""bar"";""color1"",""#0066CC"";""max"",MAX($N$2:$N$2107)})"),"")</f>
        <v/>
      </c>
      <c r="P1987" s="16">
        <v>124793.0</v>
      </c>
      <c r="Q1987" s="19">
        <v>64.93553</v>
      </c>
      <c r="R1987" s="21">
        <f t="shared" si="5"/>
        <v>8103499.595</v>
      </c>
    </row>
    <row r="1988">
      <c r="A1988" s="6">
        <v>43991.0</v>
      </c>
      <c r="B1988" s="14" t="str">
        <f t="shared" si="1"/>
        <v>Tuesday</v>
      </c>
      <c r="C1988" s="14" t="str">
        <f t="shared" si="2"/>
        <v>June</v>
      </c>
      <c r="D1988" s="15" t="str">
        <f t="shared" si="3"/>
        <v>2020</v>
      </c>
      <c r="E1988" s="16">
        <f t="shared" si="4"/>
        <v>24</v>
      </c>
      <c r="F1988" s="14" t="str">
        <f>VLOOKUP(A1988,'_Holidays'!A1988:B4093,2,FALSE)</f>
        <v>Y</v>
      </c>
      <c r="G1988" s="17" t="str">
        <f>VLOOKUP(A1988,'_Holidays'!A1988:C4093,3,FALSE)</f>
        <v>N</v>
      </c>
      <c r="H1988" s="18">
        <v>2.0</v>
      </c>
      <c r="I1988" s="14" t="str">
        <f>IFERROR(__xludf.DUMMYFUNCTION("SPARKLINE(H1988,{""charttype"",""bar"";""color1"",""#00CCFF"";""max"",MAX($H$2:$H$2107)})"),"")</f>
        <v/>
      </c>
      <c r="J1988" s="18">
        <v>15.3</v>
      </c>
      <c r="K1988" s="14" t="str">
        <f>IFERROR(__xludf.DUMMYFUNCTION("SPARKLINE(J1988,{""charttype"",""bar"";""color1"",""#FF0000"";""max"",MAX($J$2:$J$2107)})"),"")</f>
        <v/>
      </c>
      <c r="L1988" s="18">
        <v>9.3</v>
      </c>
      <c r="M1988" s="18" t="str">
        <f>IFERROR(__xludf.DUMMYFUNCTION("SPARKLINE(L1988,{""charttype"",""bar"";""color1"",""#FF9900"";""max"",MAX($L$2:$L$2107)})"),"")</f>
        <v/>
      </c>
      <c r="N1988" s="18">
        <v>0.2</v>
      </c>
      <c r="O1988" s="14" t="str">
        <f>IFERROR(__xludf.DUMMYFUNCTION("SPARKLINE(N1988,{""charttype"",""bar"";""color1"",""#0066CC"";""max"",MAX($N$2:$N$2107)})"),"")</f>
        <v/>
      </c>
      <c r="P1988" s="16">
        <v>141571.3</v>
      </c>
      <c r="Q1988" s="19">
        <v>134.7476</v>
      </c>
      <c r="R1988" s="21">
        <f t="shared" si="5"/>
        <v>19076392.9</v>
      </c>
    </row>
    <row r="1989">
      <c r="A1989" s="6">
        <v>43992.0</v>
      </c>
      <c r="B1989" s="14" t="str">
        <f t="shared" si="1"/>
        <v>Wednesday</v>
      </c>
      <c r="C1989" s="14" t="str">
        <f t="shared" si="2"/>
        <v>June</v>
      </c>
      <c r="D1989" s="15" t="str">
        <f t="shared" si="3"/>
        <v>2020</v>
      </c>
      <c r="E1989" s="16">
        <f t="shared" si="4"/>
        <v>24</v>
      </c>
      <c r="F1989" s="14" t="str">
        <f>VLOOKUP(A1989,'_Holidays'!A1989:B4094,2,FALSE)</f>
        <v>Y</v>
      </c>
      <c r="G1989" s="17" t="str">
        <f>VLOOKUP(A1989,'_Holidays'!A1989:C4094,3,FALSE)</f>
        <v>N</v>
      </c>
      <c r="H1989" s="18">
        <v>3.9</v>
      </c>
      <c r="I1989" s="14" t="str">
        <f>IFERROR(__xludf.DUMMYFUNCTION("SPARKLINE(H1989,{""charttype"",""bar"";""color1"",""#00CCFF"";""max"",MAX($H$2:$H$2107)})"),"")</f>
        <v/>
      </c>
      <c r="J1989" s="18">
        <v>16.7</v>
      </c>
      <c r="K1989" s="14" t="str">
        <f>IFERROR(__xludf.DUMMYFUNCTION("SPARKLINE(J1989,{""charttype"",""bar"";""color1"",""#FF0000"";""max"",MAX($J$2:$J$2107)})"),"")</f>
        <v/>
      </c>
      <c r="L1989" s="18">
        <v>8.8</v>
      </c>
      <c r="M1989" s="18" t="str">
        <f>IFERROR(__xludf.DUMMYFUNCTION("SPARKLINE(L1989,{""charttype"",""bar"";""color1"",""#FF9900"";""max"",MAX($L$2:$L$2107)})"),"")</f>
        <v/>
      </c>
      <c r="N1989" s="18">
        <v>0.0</v>
      </c>
      <c r="O1989" s="14" t="str">
        <f>IFERROR(__xludf.DUMMYFUNCTION("SPARKLINE(N1989,{""charttype"",""bar"";""color1"",""#0066CC"";""max"",MAX($N$2:$N$2107)})"),"")</f>
        <v/>
      </c>
      <c r="P1989" s="16">
        <v>137795.8</v>
      </c>
      <c r="Q1989" s="19">
        <v>121.1777</v>
      </c>
      <c r="R1989" s="21">
        <f t="shared" si="5"/>
        <v>16697778.11</v>
      </c>
    </row>
    <row r="1990">
      <c r="A1990" s="6">
        <v>43993.0</v>
      </c>
      <c r="B1990" s="14" t="str">
        <f t="shared" si="1"/>
        <v>Thursday</v>
      </c>
      <c r="C1990" s="14" t="str">
        <f t="shared" si="2"/>
        <v>June</v>
      </c>
      <c r="D1990" s="15" t="str">
        <f t="shared" si="3"/>
        <v>2020</v>
      </c>
      <c r="E1990" s="16">
        <f t="shared" si="4"/>
        <v>24</v>
      </c>
      <c r="F1990" s="14" t="str">
        <f>VLOOKUP(A1990,'_Holidays'!A1990:B4095,2,FALSE)</f>
        <v>Y</v>
      </c>
      <c r="G1990" s="17" t="str">
        <f>VLOOKUP(A1990,'_Holidays'!A1990:C4095,3,FALSE)</f>
        <v>N</v>
      </c>
      <c r="H1990" s="18">
        <v>4.5</v>
      </c>
      <c r="I1990" s="14" t="str">
        <f>IFERROR(__xludf.DUMMYFUNCTION("SPARKLINE(H1990,{""charttype"",""bar"";""color1"",""#00CCFF"";""max"",MAX($H$2:$H$2107)})"),"")</f>
        <v/>
      </c>
      <c r="J1990" s="18">
        <v>16.9</v>
      </c>
      <c r="K1990" s="14" t="str">
        <f>IFERROR(__xludf.DUMMYFUNCTION("SPARKLINE(J1990,{""charttype"",""bar"";""color1"",""#FF0000"";""max"",MAX($J$2:$J$2107)})"),"")</f>
        <v/>
      </c>
      <c r="L1990" s="18">
        <v>9.1</v>
      </c>
      <c r="M1990" s="18" t="str">
        <f>IFERROR(__xludf.DUMMYFUNCTION("SPARKLINE(L1990,{""charttype"",""bar"";""color1"",""#FF9900"";""max"",MAX($L$2:$L$2107)})"),"")</f>
        <v/>
      </c>
      <c r="N1990" s="18">
        <v>0.0</v>
      </c>
      <c r="O1990" s="14" t="str">
        <f>IFERROR(__xludf.DUMMYFUNCTION("SPARKLINE(N1990,{""charttype"",""bar"";""color1"",""#0066CC"";""max"",MAX($N$2:$N$2107)})"),"")</f>
        <v/>
      </c>
      <c r="P1990" s="16">
        <v>141444.4</v>
      </c>
      <c r="Q1990" s="19">
        <v>99.91432</v>
      </c>
      <c r="R1990" s="21">
        <f t="shared" si="5"/>
        <v>14132321.04</v>
      </c>
    </row>
    <row r="1991">
      <c r="A1991" s="6">
        <v>43994.0</v>
      </c>
      <c r="B1991" s="14" t="str">
        <f t="shared" si="1"/>
        <v>Friday</v>
      </c>
      <c r="C1991" s="14" t="str">
        <f t="shared" si="2"/>
        <v>June</v>
      </c>
      <c r="D1991" s="15" t="str">
        <f t="shared" si="3"/>
        <v>2020</v>
      </c>
      <c r="E1991" s="16">
        <f t="shared" si="4"/>
        <v>24</v>
      </c>
      <c r="F1991" s="14" t="str">
        <f>VLOOKUP(A1991,'_Holidays'!A1991:B4096,2,FALSE)</f>
        <v>Y</v>
      </c>
      <c r="G1991" s="17" t="str">
        <f>VLOOKUP(A1991,'_Holidays'!A1991:C4096,3,FALSE)</f>
        <v>N</v>
      </c>
      <c r="H1991" s="18">
        <v>4.2</v>
      </c>
      <c r="I1991" s="14" t="str">
        <f>IFERROR(__xludf.DUMMYFUNCTION("SPARKLINE(H1991,{""charttype"",""bar"";""color1"",""#00CCFF"";""max"",MAX($H$2:$H$2107)})"),"")</f>
        <v/>
      </c>
      <c r="J1991" s="18">
        <v>15.3</v>
      </c>
      <c r="K1991" s="14" t="str">
        <f>IFERROR(__xludf.DUMMYFUNCTION("SPARKLINE(J1991,{""charttype"",""bar"";""color1"",""#FF0000"";""max"",MAX($J$2:$J$2107)})"),"")</f>
        <v/>
      </c>
      <c r="L1991" s="18">
        <v>9.2</v>
      </c>
      <c r="M1991" s="18" t="str">
        <f>IFERROR(__xludf.DUMMYFUNCTION("SPARKLINE(L1991,{""charttype"",""bar"";""color1"",""#FF9900"";""max"",MAX($L$2:$L$2107)})"),"")</f>
        <v/>
      </c>
      <c r="N1991" s="18">
        <v>0.0</v>
      </c>
      <c r="O1991" s="14" t="str">
        <f>IFERROR(__xludf.DUMMYFUNCTION("SPARKLINE(N1991,{""charttype"",""bar"";""color1"",""#0066CC"";""max"",MAX($N$2:$N$2107)})"),"")</f>
        <v/>
      </c>
      <c r="P1991" s="16">
        <v>134684.6</v>
      </c>
      <c r="Q1991" s="19">
        <v>50.25057</v>
      </c>
      <c r="R1991" s="21">
        <f t="shared" si="5"/>
        <v>6767977.92</v>
      </c>
    </row>
    <row r="1992">
      <c r="A1992" s="6">
        <v>43995.0</v>
      </c>
      <c r="B1992" s="14" t="str">
        <f t="shared" si="1"/>
        <v>Saturday</v>
      </c>
      <c r="C1992" s="14" t="str">
        <f t="shared" si="2"/>
        <v>June</v>
      </c>
      <c r="D1992" s="15" t="str">
        <f t="shared" si="3"/>
        <v>2020</v>
      </c>
      <c r="E1992" s="16">
        <f t="shared" si="4"/>
        <v>24</v>
      </c>
      <c r="F1992" s="14" t="str">
        <f>VLOOKUP(A1992,'_Holidays'!A1992:B4097,2,FALSE)</f>
        <v>Y</v>
      </c>
      <c r="G1992" s="17" t="str">
        <f>VLOOKUP(A1992,'_Holidays'!A1992:C4097,3,FALSE)</f>
        <v>N</v>
      </c>
      <c r="H1992" s="18">
        <v>5.7</v>
      </c>
      <c r="I1992" s="14" t="str">
        <f>IFERROR(__xludf.DUMMYFUNCTION("SPARKLINE(H1992,{""charttype"",""bar"";""color1"",""#00CCFF"";""max"",MAX($H$2:$H$2107)})"),"")</f>
        <v/>
      </c>
      <c r="J1992" s="18">
        <v>16.4</v>
      </c>
      <c r="K1992" s="14" t="str">
        <f>IFERROR(__xludf.DUMMYFUNCTION("SPARKLINE(J1992,{""charttype"",""bar"";""color1"",""#FF0000"";""max"",MAX($J$2:$J$2107)})"),"")</f>
        <v/>
      </c>
      <c r="L1992" s="18">
        <v>3.4</v>
      </c>
      <c r="M1992" s="18" t="str">
        <f>IFERROR(__xludf.DUMMYFUNCTION("SPARKLINE(L1992,{""charttype"",""bar"";""color1"",""#FF9900"";""max"",MAX($L$2:$L$2107)})"),"")</f>
        <v/>
      </c>
      <c r="N1992" s="18">
        <v>0.0</v>
      </c>
      <c r="O1992" s="14" t="str">
        <f>IFERROR(__xludf.DUMMYFUNCTION("SPARKLINE(N1992,{""charttype"",""bar"";""color1"",""#0066CC"";""max"",MAX($N$2:$N$2107)})"),"")</f>
        <v/>
      </c>
      <c r="P1992" s="16">
        <v>117394.5</v>
      </c>
      <c r="Q1992" s="19">
        <v>31.44827</v>
      </c>
      <c r="R1992" s="21">
        <f t="shared" si="5"/>
        <v>3691853.933</v>
      </c>
    </row>
    <row r="1993">
      <c r="A1993" s="6">
        <v>43996.0</v>
      </c>
      <c r="B1993" s="14" t="str">
        <f t="shared" si="1"/>
        <v>Sunday</v>
      </c>
      <c r="C1993" s="14" t="str">
        <f t="shared" si="2"/>
        <v>June</v>
      </c>
      <c r="D1993" s="15" t="str">
        <f t="shared" si="3"/>
        <v>2020</v>
      </c>
      <c r="E1993" s="16">
        <f t="shared" si="4"/>
        <v>25</v>
      </c>
      <c r="F1993" s="14" t="str">
        <f>VLOOKUP(A1993,'_Holidays'!A1993:B4098,2,FALSE)</f>
        <v>Y</v>
      </c>
      <c r="G1993" s="17" t="str">
        <f>VLOOKUP(A1993,'_Holidays'!A1993:C4098,3,FALSE)</f>
        <v>N</v>
      </c>
      <c r="H1993" s="18">
        <v>10.4</v>
      </c>
      <c r="I1993" s="14" t="str">
        <f>IFERROR(__xludf.DUMMYFUNCTION("SPARKLINE(H1993,{""charttype"",""bar"";""color1"",""#00CCFF"";""max"",MAX($H$2:$H$2107)})"),"")</f>
        <v/>
      </c>
      <c r="J1993" s="18">
        <v>15.2</v>
      </c>
      <c r="K1993" s="14" t="str">
        <f>IFERROR(__xludf.DUMMYFUNCTION("SPARKLINE(J1993,{""charttype"",""bar"";""color1"",""#FF0000"";""max"",MAX($J$2:$J$2107)})"),"")</f>
        <v/>
      </c>
      <c r="L1993" s="18">
        <v>8.0</v>
      </c>
      <c r="M1993" s="18" t="str">
        <f>IFERROR(__xludf.DUMMYFUNCTION("SPARKLINE(L1993,{""charttype"",""bar"";""color1"",""#FF9900"";""max"",MAX($L$2:$L$2107)})"),"")</f>
        <v/>
      </c>
      <c r="N1993" s="18">
        <v>5.8</v>
      </c>
      <c r="O1993" s="14" t="str">
        <f>IFERROR(__xludf.DUMMYFUNCTION("SPARKLINE(N1993,{""charttype"",""bar"";""color1"",""#0066CC"";""max"",MAX($N$2:$N$2107)})"),"")</f>
        <v/>
      </c>
      <c r="P1993" s="16">
        <v>107553.0</v>
      </c>
      <c r="Q1993" s="19">
        <v>24.87965</v>
      </c>
      <c r="R1993" s="21">
        <f t="shared" si="5"/>
        <v>2675880.996</v>
      </c>
    </row>
    <row r="1994">
      <c r="A1994" s="6">
        <v>43997.0</v>
      </c>
      <c r="B1994" s="14" t="str">
        <f t="shared" si="1"/>
        <v>Monday</v>
      </c>
      <c r="C1994" s="14" t="str">
        <f t="shared" si="2"/>
        <v>June</v>
      </c>
      <c r="D1994" s="15" t="str">
        <f t="shared" si="3"/>
        <v>2020</v>
      </c>
      <c r="E1994" s="16">
        <f t="shared" si="4"/>
        <v>25</v>
      </c>
      <c r="F1994" s="14" t="str">
        <f>VLOOKUP(A1994,'_Holidays'!A1994:B4099,2,FALSE)</f>
        <v>Y</v>
      </c>
      <c r="G1994" s="17" t="str">
        <f>VLOOKUP(A1994,'_Holidays'!A1994:C4099,3,FALSE)</f>
        <v>N</v>
      </c>
      <c r="H1994" s="18">
        <v>11.6</v>
      </c>
      <c r="I1994" s="14" t="str">
        <f>IFERROR(__xludf.DUMMYFUNCTION("SPARKLINE(H1994,{""charttype"",""bar"";""color1"",""#00CCFF"";""max"",MAX($H$2:$H$2107)})"),"")</f>
        <v/>
      </c>
      <c r="J1994" s="18">
        <v>18.4</v>
      </c>
      <c r="K1994" s="14" t="str">
        <f>IFERROR(__xludf.DUMMYFUNCTION("SPARKLINE(J1994,{""charttype"",""bar"";""color1"",""#FF0000"";""max"",MAX($J$2:$J$2107)})"),"")</f>
        <v/>
      </c>
      <c r="L1994" s="18">
        <v>8.0</v>
      </c>
      <c r="M1994" s="18" t="str">
        <f>IFERROR(__xludf.DUMMYFUNCTION("SPARKLINE(L1994,{""charttype"",""bar"";""color1"",""#FF9900"";""max"",MAX($L$2:$L$2107)})"),"")</f>
        <v/>
      </c>
      <c r="N1994" s="18">
        <v>0.0</v>
      </c>
      <c r="O1994" s="14" t="str">
        <f>IFERROR(__xludf.DUMMYFUNCTION("SPARKLINE(N1994,{""charttype"",""bar"";""color1"",""#0066CC"";""max"",MAX($N$2:$N$2107)})"),"")</f>
        <v/>
      </c>
      <c r="P1994" s="16">
        <v>121221.5</v>
      </c>
      <c r="Q1994" s="19">
        <v>26.00688</v>
      </c>
      <c r="R1994" s="21">
        <f t="shared" si="5"/>
        <v>3152593.004</v>
      </c>
    </row>
    <row r="1995">
      <c r="A1995" s="6">
        <v>43998.0</v>
      </c>
      <c r="B1995" s="14" t="str">
        <f t="shared" si="1"/>
        <v>Tuesday</v>
      </c>
      <c r="C1995" s="14" t="str">
        <f t="shared" si="2"/>
        <v>June</v>
      </c>
      <c r="D1995" s="15" t="str">
        <f t="shared" si="3"/>
        <v>2020</v>
      </c>
      <c r="E1995" s="16">
        <f t="shared" si="4"/>
        <v>25</v>
      </c>
      <c r="F1995" s="14" t="str">
        <f>VLOOKUP(A1995,'_Holidays'!A1995:B4100,2,FALSE)</f>
        <v>Y</v>
      </c>
      <c r="G1995" s="17" t="str">
        <f>VLOOKUP(A1995,'_Holidays'!A1995:C4100,3,FALSE)</f>
        <v>N</v>
      </c>
      <c r="H1995" s="18">
        <v>13.0</v>
      </c>
      <c r="I1995" s="14" t="str">
        <f>IFERROR(__xludf.DUMMYFUNCTION("SPARKLINE(H1995,{""charttype"",""bar"";""color1"",""#00CCFF"";""max"",MAX($H$2:$H$2107)})"),"")</f>
        <v/>
      </c>
      <c r="J1995" s="18">
        <v>17.9</v>
      </c>
      <c r="K1995" s="14" t="str">
        <f>IFERROR(__xludf.DUMMYFUNCTION("SPARKLINE(J1995,{""charttype"",""bar"";""color1"",""#FF0000"";""max"",MAX($J$2:$J$2107)})"),"")</f>
        <v/>
      </c>
      <c r="L1995" s="18">
        <v>6.7</v>
      </c>
      <c r="M1995" s="18" t="str">
        <f>IFERROR(__xludf.DUMMYFUNCTION("SPARKLINE(L1995,{""charttype"",""bar"";""color1"",""#FF9900"";""max"",MAX($L$2:$L$2107)})"),"")</f>
        <v/>
      </c>
      <c r="N1995" s="18">
        <v>0.0</v>
      </c>
      <c r="O1995" s="14" t="str">
        <f>IFERROR(__xludf.DUMMYFUNCTION("SPARKLINE(N1995,{""charttype"",""bar"";""color1"",""#0066CC"";""max"",MAX($N$2:$N$2107)})"),"")</f>
        <v/>
      </c>
      <c r="P1995" s="16">
        <v>124473.7</v>
      </c>
      <c r="Q1995" s="19">
        <v>34.23091</v>
      </c>
      <c r="R1995" s="21">
        <f t="shared" si="5"/>
        <v>4260848.022</v>
      </c>
    </row>
    <row r="1996">
      <c r="A1996" s="6">
        <v>43999.0</v>
      </c>
      <c r="B1996" s="14" t="str">
        <f t="shared" si="1"/>
        <v>Wednesday</v>
      </c>
      <c r="C1996" s="14" t="str">
        <f t="shared" si="2"/>
        <v>June</v>
      </c>
      <c r="D1996" s="15" t="str">
        <f t="shared" si="3"/>
        <v>2020</v>
      </c>
      <c r="E1996" s="16">
        <f t="shared" si="4"/>
        <v>25</v>
      </c>
      <c r="F1996" s="14" t="str">
        <f>VLOOKUP(A1996,'_Holidays'!A1996:B4101,2,FALSE)</f>
        <v>Y</v>
      </c>
      <c r="G1996" s="17" t="str">
        <f>VLOOKUP(A1996,'_Holidays'!A1996:C4101,3,FALSE)</f>
        <v>N</v>
      </c>
      <c r="H1996" s="18">
        <v>10.2</v>
      </c>
      <c r="I1996" s="14" t="str">
        <f>IFERROR(__xludf.DUMMYFUNCTION("SPARKLINE(H1996,{""charttype"",""bar"";""color1"",""#00CCFF"";""max"",MAX($H$2:$H$2107)})"),"")</f>
        <v/>
      </c>
      <c r="J1996" s="18">
        <v>14.6</v>
      </c>
      <c r="K1996" s="14" t="str">
        <f>IFERROR(__xludf.DUMMYFUNCTION("SPARKLINE(J1996,{""charttype"",""bar"";""color1"",""#FF0000"";""max"",MAX($J$2:$J$2107)})"),"")</f>
        <v/>
      </c>
      <c r="L1996" s="18">
        <v>8.5</v>
      </c>
      <c r="M1996" s="18" t="str">
        <f>IFERROR(__xludf.DUMMYFUNCTION("SPARKLINE(L1996,{""charttype"",""bar"";""color1"",""#FF9900"";""max"",MAX($L$2:$L$2107)})"),"")</f>
        <v/>
      </c>
      <c r="N1996" s="18">
        <v>0.4</v>
      </c>
      <c r="O1996" s="14" t="str">
        <f>IFERROR(__xludf.DUMMYFUNCTION("SPARKLINE(N1996,{""charttype"",""bar"";""color1"",""#0066CC"";""max"",MAX($N$2:$N$2107)})"),"")</f>
        <v/>
      </c>
      <c r="P1996" s="16">
        <v>133969.7</v>
      </c>
      <c r="Q1996" s="19">
        <v>66.78362</v>
      </c>
      <c r="R1996" s="21">
        <f t="shared" si="5"/>
        <v>8946981.536</v>
      </c>
    </row>
    <row r="1997">
      <c r="A1997" s="6">
        <v>44000.0</v>
      </c>
      <c r="B1997" s="14" t="str">
        <f t="shared" si="1"/>
        <v>Thursday</v>
      </c>
      <c r="C1997" s="14" t="str">
        <f t="shared" si="2"/>
        <v>June</v>
      </c>
      <c r="D1997" s="15" t="str">
        <f t="shared" si="3"/>
        <v>2020</v>
      </c>
      <c r="E1997" s="16">
        <f t="shared" si="4"/>
        <v>25</v>
      </c>
      <c r="F1997" s="14" t="str">
        <f>VLOOKUP(A1997,'_Holidays'!A1997:B4102,2,FALSE)</f>
        <v>Y</v>
      </c>
      <c r="G1997" s="17" t="str">
        <f>VLOOKUP(A1997,'_Holidays'!A1997:C4102,3,FALSE)</f>
        <v>N</v>
      </c>
      <c r="H1997" s="18">
        <v>4.6</v>
      </c>
      <c r="I1997" s="14" t="str">
        <f>IFERROR(__xludf.DUMMYFUNCTION("SPARKLINE(H1997,{""charttype"",""bar"";""color1"",""#00CCFF"";""max"",MAX($H$2:$H$2107)})"),"")</f>
        <v/>
      </c>
      <c r="J1997" s="18">
        <v>16.9</v>
      </c>
      <c r="K1997" s="14" t="str">
        <f>IFERROR(__xludf.DUMMYFUNCTION("SPARKLINE(J1997,{""charttype"",""bar"";""color1"",""#FF0000"";""max"",MAX($J$2:$J$2107)})"),"")</f>
        <v/>
      </c>
      <c r="L1997" s="18">
        <v>9.1</v>
      </c>
      <c r="M1997" s="18" t="str">
        <f>IFERROR(__xludf.DUMMYFUNCTION("SPARKLINE(L1997,{""charttype"",""bar"";""color1"",""#FF9900"";""max"",MAX($L$2:$L$2107)})"),"")</f>
        <v/>
      </c>
      <c r="N1997" s="18">
        <v>0.0</v>
      </c>
      <c r="O1997" s="14" t="str">
        <f>IFERROR(__xludf.DUMMYFUNCTION("SPARKLINE(N1997,{""charttype"",""bar"";""color1"",""#0066CC"";""max"",MAX($N$2:$N$2107)})"),"")</f>
        <v/>
      </c>
      <c r="P1997" s="16">
        <v>130437.3</v>
      </c>
      <c r="Q1997" s="19">
        <v>35.14293</v>
      </c>
      <c r="R1997" s="21">
        <f t="shared" si="5"/>
        <v>4583948.903</v>
      </c>
    </row>
    <row r="1998">
      <c r="A1998" s="6">
        <v>44001.0</v>
      </c>
      <c r="B1998" s="14" t="str">
        <f t="shared" si="1"/>
        <v>Friday</v>
      </c>
      <c r="C1998" s="14" t="str">
        <f t="shared" si="2"/>
        <v>June</v>
      </c>
      <c r="D1998" s="15" t="str">
        <f t="shared" si="3"/>
        <v>2020</v>
      </c>
      <c r="E1998" s="16">
        <f t="shared" si="4"/>
        <v>25</v>
      </c>
      <c r="F1998" s="14" t="str">
        <f>VLOOKUP(A1998,'_Holidays'!A1998:B4103,2,FALSE)</f>
        <v>Y</v>
      </c>
      <c r="G1998" s="17" t="str">
        <f>VLOOKUP(A1998,'_Holidays'!A1998:C4103,3,FALSE)</f>
        <v>N</v>
      </c>
      <c r="H1998" s="18">
        <v>6.4</v>
      </c>
      <c r="I1998" s="14" t="str">
        <f>IFERROR(__xludf.DUMMYFUNCTION("SPARKLINE(H1998,{""charttype"",""bar"";""color1"",""#00CCFF"";""max"",MAX($H$2:$H$2107)})"),"")</f>
        <v/>
      </c>
      <c r="J1998" s="18">
        <v>17.8</v>
      </c>
      <c r="K1998" s="14" t="str">
        <f>IFERROR(__xludf.DUMMYFUNCTION("SPARKLINE(J1998,{""charttype"",""bar"";""color1"",""#FF0000"";""max"",MAX($J$2:$J$2107)})"),"")</f>
        <v/>
      </c>
      <c r="L1998" s="18">
        <v>8.6</v>
      </c>
      <c r="M1998" s="18" t="str">
        <f>IFERROR(__xludf.DUMMYFUNCTION("SPARKLINE(L1998,{""charttype"",""bar"";""color1"",""#FF9900"";""max"",MAX($L$2:$L$2107)})"),"")</f>
        <v/>
      </c>
      <c r="N1998" s="18">
        <v>0.0</v>
      </c>
      <c r="O1998" s="14" t="str">
        <f>IFERROR(__xludf.DUMMYFUNCTION("SPARKLINE(N1998,{""charttype"",""bar"";""color1"",""#0066CC"";""max"",MAX($N$2:$N$2107)})"),"")</f>
        <v/>
      </c>
      <c r="P1998" s="16">
        <v>120149.4</v>
      </c>
      <c r="Q1998" s="19">
        <v>30.51871</v>
      </c>
      <c r="R1998" s="21">
        <f t="shared" si="5"/>
        <v>3666804.695</v>
      </c>
    </row>
    <row r="1999">
      <c r="A1999" s="6">
        <v>44002.0</v>
      </c>
      <c r="B1999" s="14" t="str">
        <f t="shared" si="1"/>
        <v>Saturday</v>
      </c>
      <c r="C1999" s="14" t="str">
        <f t="shared" si="2"/>
        <v>June</v>
      </c>
      <c r="D1999" s="15" t="str">
        <f t="shared" si="3"/>
        <v>2020</v>
      </c>
      <c r="E1999" s="16">
        <f t="shared" si="4"/>
        <v>25</v>
      </c>
      <c r="F1999" s="14" t="str">
        <f>VLOOKUP(A1999,'_Holidays'!A1999:B4104,2,FALSE)</f>
        <v>Y</v>
      </c>
      <c r="G1999" s="17" t="str">
        <f>VLOOKUP(A1999,'_Holidays'!A1999:C4104,3,FALSE)</f>
        <v>N</v>
      </c>
      <c r="H1999" s="18">
        <v>12.8</v>
      </c>
      <c r="I1999" s="14" t="str">
        <f>IFERROR(__xludf.DUMMYFUNCTION("SPARKLINE(H1999,{""charttype"",""bar"";""color1"",""#00CCFF"";""max"",MAX($H$2:$H$2107)})"),"")</f>
        <v/>
      </c>
      <c r="J1999" s="18">
        <v>16.9</v>
      </c>
      <c r="K1999" s="14" t="str">
        <f>IFERROR(__xludf.DUMMYFUNCTION("SPARKLINE(J1999,{""charttype"",""bar"";""color1"",""#FF0000"";""max"",MAX($J$2:$J$2107)})"),"")</f>
        <v/>
      </c>
      <c r="L1999" s="18">
        <v>8.5</v>
      </c>
      <c r="M1999" s="18" t="str">
        <f>IFERROR(__xludf.DUMMYFUNCTION("SPARKLINE(L1999,{""charttype"",""bar"";""color1"",""#FF9900"";""max"",MAX($L$2:$L$2107)})"),"")</f>
        <v/>
      </c>
      <c r="N1999" s="18">
        <v>1.4</v>
      </c>
      <c r="O1999" s="14" t="str">
        <f>IFERROR(__xludf.DUMMYFUNCTION("SPARKLINE(N1999,{""charttype"",""bar"";""color1"",""#0066CC"";""max"",MAX($N$2:$N$2107)})"),"")</f>
        <v/>
      </c>
      <c r="P1999" s="16">
        <v>109644.7</v>
      </c>
      <c r="Q1999" s="19">
        <v>34.05933</v>
      </c>
      <c r="R1999" s="21">
        <f t="shared" si="5"/>
        <v>3734425.02</v>
      </c>
    </row>
    <row r="2000">
      <c r="A2000" s="6">
        <v>44003.0</v>
      </c>
      <c r="B2000" s="14" t="str">
        <f t="shared" si="1"/>
        <v>Sunday</v>
      </c>
      <c r="C2000" s="14" t="str">
        <f t="shared" si="2"/>
        <v>June</v>
      </c>
      <c r="D2000" s="15" t="str">
        <f t="shared" si="3"/>
        <v>2020</v>
      </c>
      <c r="E2000" s="16">
        <f t="shared" si="4"/>
        <v>26</v>
      </c>
      <c r="F2000" s="14" t="str">
        <f>VLOOKUP(A2000,'_Holidays'!A2000:B4105,2,FALSE)</f>
        <v>Y</v>
      </c>
      <c r="G2000" s="17" t="str">
        <f>VLOOKUP(A2000,'_Holidays'!A2000:C4105,3,FALSE)</f>
        <v>N</v>
      </c>
      <c r="H2000" s="18">
        <v>6.9</v>
      </c>
      <c r="I2000" s="14" t="str">
        <f>IFERROR(__xludf.DUMMYFUNCTION("SPARKLINE(H2000,{""charttype"",""bar"";""color1"",""#00CCFF"";""max"",MAX($H$2:$H$2107)})"),"")</f>
        <v/>
      </c>
      <c r="J2000" s="18">
        <v>12.0</v>
      </c>
      <c r="K2000" s="14" t="str">
        <f>IFERROR(__xludf.DUMMYFUNCTION("SPARKLINE(J2000,{""charttype"",""bar"";""color1"",""#FF0000"";""max"",MAX($J$2:$J$2107)})"),"")</f>
        <v/>
      </c>
      <c r="L2000" s="18">
        <v>4.9</v>
      </c>
      <c r="M2000" s="18" t="str">
        <f>IFERROR(__xludf.DUMMYFUNCTION("SPARKLINE(L2000,{""charttype"",""bar"";""color1"",""#FF9900"";""max"",MAX($L$2:$L$2107)})"),"")</f>
        <v/>
      </c>
      <c r="N2000" s="18">
        <v>0.0</v>
      </c>
      <c r="O2000" s="14" t="str">
        <f>IFERROR(__xludf.DUMMYFUNCTION("SPARKLINE(N2000,{""charttype"",""bar"";""color1"",""#0066CC"";""max"",MAX($N$2:$N$2107)})"),"")</f>
        <v/>
      </c>
      <c r="P2000" s="16">
        <v>121528.4</v>
      </c>
      <c r="Q2000" s="19">
        <v>36.99438</v>
      </c>
      <c r="R2000" s="21">
        <f t="shared" si="5"/>
        <v>4495867.81</v>
      </c>
    </row>
    <row r="2001">
      <c r="A2001" s="6">
        <v>44004.0</v>
      </c>
      <c r="B2001" s="14" t="str">
        <f t="shared" si="1"/>
        <v>Monday</v>
      </c>
      <c r="C2001" s="14" t="str">
        <f t="shared" si="2"/>
        <v>June</v>
      </c>
      <c r="D2001" s="15" t="str">
        <f t="shared" si="3"/>
        <v>2020</v>
      </c>
      <c r="E2001" s="16">
        <f t="shared" si="4"/>
        <v>26</v>
      </c>
      <c r="F2001" s="14" t="str">
        <f>VLOOKUP(A2001,'_Holidays'!A2001:B4106,2,FALSE)</f>
        <v>Y</v>
      </c>
      <c r="G2001" s="17" t="str">
        <f>VLOOKUP(A2001,'_Holidays'!A2001:C4106,3,FALSE)</f>
        <v>N</v>
      </c>
      <c r="H2001" s="18">
        <v>8.1</v>
      </c>
      <c r="I2001" s="14" t="str">
        <f>IFERROR(__xludf.DUMMYFUNCTION("SPARKLINE(H2001,{""charttype"",""bar"";""color1"",""#00CCFF"";""max"",MAX($H$2:$H$2107)})"),"")</f>
        <v/>
      </c>
      <c r="J2001" s="18">
        <v>13.0</v>
      </c>
      <c r="K2001" s="14" t="str">
        <f>IFERROR(__xludf.DUMMYFUNCTION("SPARKLINE(J2001,{""charttype"",""bar"";""color1"",""#FF0000"";""max"",MAX($J$2:$J$2107)})"),"")</f>
        <v/>
      </c>
      <c r="L2001" s="18">
        <v>5.5</v>
      </c>
      <c r="M2001" s="18" t="str">
        <f>IFERROR(__xludf.DUMMYFUNCTION("SPARKLINE(L2001,{""charttype"",""bar"";""color1"",""#FF9900"";""max"",MAX($L$2:$L$2107)})"),"")</f>
        <v/>
      </c>
      <c r="N2001" s="18">
        <v>0.0</v>
      </c>
      <c r="O2001" s="14" t="str">
        <f>IFERROR(__xludf.DUMMYFUNCTION("SPARKLINE(N2001,{""charttype"",""bar"";""color1"",""#0066CC"";""max"",MAX($N$2:$N$2107)})"),"")</f>
        <v/>
      </c>
      <c r="P2001" s="16">
        <v>136373.4</v>
      </c>
      <c r="Q2001" s="19">
        <v>45.89619</v>
      </c>
      <c r="R2001" s="21">
        <f t="shared" si="5"/>
        <v>6259019.477</v>
      </c>
    </row>
    <row r="2002">
      <c r="A2002" s="6">
        <v>44005.0</v>
      </c>
      <c r="B2002" s="14" t="str">
        <f t="shared" si="1"/>
        <v>Tuesday</v>
      </c>
      <c r="C2002" s="14" t="str">
        <f t="shared" si="2"/>
        <v>June</v>
      </c>
      <c r="D2002" s="15" t="str">
        <f t="shared" si="3"/>
        <v>2020</v>
      </c>
      <c r="E2002" s="16">
        <f t="shared" si="4"/>
        <v>26</v>
      </c>
      <c r="F2002" s="14" t="str">
        <f>VLOOKUP(A2002,'_Holidays'!A2002:B4107,2,FALSE)</f>
        <v>Y</v>
      </c>
      <c r="G2002" s="17" t="str">
        <f>VLOOKUP(A2002,'_Holidays'!A2002:C4107,3,FALSE)</f>
        <v>N</v>
      </c>
      <c r="H2002" s="18">
        <v>9.0</v>
      </c>
      <c r="I2002" s="14" t="str">
        <f>IFERROR(__xludf.DUMMYFUNCTION("SPARKLINE(H2002,{""charttype"",""bar"";""color1"",""#00CCFF"";""max"",MAX($H$2:$H$2107)})"),"")</f>
        <v/>
      </c>
      <c r="J2002" s="18">
        <v>14.4</v>
      </c>
      <c r="K2002" s="14" t="str">
        <f>IFERROR(__xludf.DUMMYFUNCTION("SPARKLINE(J2002,{""charttype"",""bar"";""color1"",""#FF0000"";""max"",MAX($J$2:$J$2107)})"),"")</f>
        <v/>
      </c>
      <c r="L2002" s="18">
        <v>8.4</v>
      </c>
      <c r="M2002" s="18" t="str">
        <f>IFERROR(__xludf.DUMMYFUNCTION("SPARKLINE(L2002,{""charttype"",""bar"";""color1"",""#FF9900"";""max"",MAX($L$2:$L$2107)})"),"")</f>
        <v/>
      </c>
      <c r="N2002" s="18">
        <v>2.2</v>
      </c>
      <c r="O2002" s="14" t="str">
        <f>IFERROR(__xludf.DUMMYFUNCTION("SPARKLINE(N2002,{""charttype"",""bar"";""color1"",""#0066CC"";""max"",MAX($N$2:$N$2107)})"),"")</f>
        <v/>
      </c>
      <c r="P2002" s="16">
        <v>131904.7</v>
      </c>
      <c r="Q2002" s="19">
        <v>48.98674</v>
      </c>
      <c r="R2002" s="21">
        <f t="shared" si="5"/>
        <v>6461581.244</v>
      </c>
    </row>
    <row r="2003">
      <c r="A2003" s="6">
        <v>44006.0</v>
      </c>
      <c r="B2003" s="14" t="str">
        <f t="shared" si="1"/>
        <v>Wednesday</v>
      </c>
      <c r="C2003" s="14" t="str">
        <f t="shared" si="2"/>
        <v>June</v>
      </c>
      <c r="D2003" s="15" t="str">
        <f t="shared" si="3"/>
        <v>2020</v>
      </c>
      <c r="E2003" s="16">
        <f t="shared" si="4"/>
        <v>26</v>
      </c>
      <c r="F2003" s="14" t="str">
        <f>VLOOKUP(A2003,'_Holidays'!A2003:B4108,2,FALSE)</f>
        <v>Y</v>
      </c>
      <c r="G2003" s="17" t="str">
        <f>VLOOKUP(A2003,'_Holidays'!A2003:C4108,3,FALSE)</f>
        <v>N</v>
      </c>
      <c r="H2003" s="18">
        <v>10.1</v>
      </c>
      <c r="I2003" s="14" t="str">
        <f>IFERROR(__xludf.DUMMYFUNCTION("SPARKLINE(H2003,{""charttype"",""bar"";""color1"",""#00CCFF"";""max"",MAX($H$2:$H$2107)})"),"")</f>
        <v/>
      </c>
      <c r="J2003" s="18">
        <v>14.9</v>
      </c>
      <c r="K2003" s="14" t="str">
        <f>IFERROR(__xludf.DUMMYFUNCTION("SPARKLINE(J2003,{""charttype"",""bar"";""color1"",""#FF0000"";""max"",MAX($J$2:$J$2107)})"),"")</f>
        <v/>
      </c>
      <c r="L2003" s="18">
        <v>8.0</v>
      </c>
      <c r="M2003" s="18" t="str">
        <f>IFERROR(__xludf.DUMMYFUNCTION("SPARKLINE(L2003,{""charttype"",""bar"";""color1"",""#FF9900"";""max"",MAX($L$2:$L$2107)})"),"")</f>
        <v/>
      </c>
      <c r="N2003" s="18">
        <v>0.4</v>
      </c>
      <c r="O2003" s="14" t="str">
        <f>IFERROR(__xludf.DUMMYFUNCTION("SPARKLINE(N2003,{""charttype"",""bar"";""color1"",""#0066CC"";""max"",MAX($N$2:$N$2107)})"),"")</f>
        <v/>
      </c>
      <c r="P2003" s="16">
        <v>133100.9</v>
      </c>
      <c r="Q2003" s="19">
        <v>56.72144</v>
      </c>
      <c r="R2003" s="21">
        <f t="shared" si="5"/>
        <v>7549674.713</v>
      </c>
    </row>
    <row r="2004">
      <c r="A2004" s="6">
        <v>44007.0</v>
      </c>
      <c r="B2004" s="14" t="str">
        <f t="shared" si="1"/>
        <v>Thursday</v>
      </c>
      <c r="C2004" s="14" t="str">
        <f t="shared" si="2"/>
        <v>June</v>
      </c>
      <c r="D2004" s="15" t="str">
        <f t="shared" si="3"/>
        <v>2020</v>
      </c>
      <c r="E2004" s="16">
        <f t="shared" si="4"/>
        <v>26</v>
      </c>
      <c r="F2004" s="14" t="str">
        <f>VLOOKUP(A2004,'_Holidays'!A2004:B4109,2,FALSE)</f>
        <v>Y</v>
      </c>
      <c r="G2004" s="17" t="str">
        <f>VLOOKUP(A2004,'_Holidays'!A2004:C4109,3,FALSE)</f>
        <v>N</v>
      </c>
      <c r="H2004" s="18">
        <v>10.2</v>
      </c>
      <c r="I2004" s="14" t="str">
        <f>IFERROR(__xludf.DUMMYFUNCTION("SPARKLINE(H2004,{""charttype"",""bar"";""color1"",""#00CCFF"";""max"",MAX($H$2:$H$2107)})"),"")</f>
        <v/>
      </c>
      <c r="J2004" s="18">
        <v>15.9</v>
      </c>
      <c r="K2004" s="14" t="str">
        <f>IFERROR(__xludf.DUMMYFUNCTION("SPARKLINE(J2004,{""charttype"",""bar"";""color1"",""#FF0000"";""max"",MAX($J$2:$J$2107)})"),"")</f>
        <v/>
      </c>
      <c r="L2004" s="18">
        <v>5.0</v>
      </c>
      <c r="M2004" s="18" t="str">
        <f>IFERROR(__xludf.DUMMYFUNCTION("SPARKLINE(L2004,{""charttype"",""bar"";""color1"",""#FF9900"";""max"",MAX($L$2:$L$2107)})"),"")</f>
        <v/>
      </c>
      <c r="N2004" s="18">
        <v>0.0</v>
      </c>
      <c r="O2004" s="14" t="str">
        <f>IFERROR(__xludf.DUMMYFUNCTION("SPARKLINE(N2004,{""charttype"",""bar"";""color1"",""#0066CC"";""max"",MAX($N$2:$N$2107)})"),"")</f>
        <v/>
      </c>
      <c r="P2004" s="16">
        <v>131466.2</v>
      </c>
      <c r="Q2004" s="19">
        <v>39.91004</v>
      </c>
      <c r="R2004" s="21">
        <f t="shared" si="5"/>
        <v>5246821.301</v>
      </c>
    </row>
    <row r="2005">
      <c r="A2005" s="6">
        <v>44008.0</v>
      </c>
      <c r="B2005" s="14" t="str">
        <f t="shared" si="1"/>
        <v>Friday</v>
      </c>
      <c r="C2005" s="14" t="str">
        <f t="shared" si="2"/>
        <v>June</v>
      </c>
      <c r="D2005" s="15" t="str">
        <f t="shared" si="3"/>
        <v>2020</v>
      </c>
      <c r="E2005" s="16">
        <f t="shared" si="4"/>
        <v>26</v>
      </c>
      <c r="F2005" s="14" t="str">
        <f>VLOOKUP(A2005,'_Holidays'!A2005:B4110,2,FALSE)</f>
        <v>N</v>
      </c>
      <c r="G2005" s="17" t="str">
        <f>VLOOKUP(A2005,'_Holidays'!A2005:C4110,3,FALSE)</f>
        <v>N</v>
      </c>
      <c r="H2005" s="18">
        <v>7.9</v>
      </c>
      <c r="I2005" s="14" t="str">
        <f>IFERROR(__xludf.DUMMYFUNCTION("SPARKLINE(H2005,{""charttype"",""bar"";""color1"",""#00CCFF"";""max"",MAX($H$2:$H$2107)})"),"")</f>
        <v/>
      </c>
      <c r="J2005" s="18">
        <v>13.8</v>
      </c>
      <c r="K2005" s="14" t="str">
        <f>IFERROR(__xludf.DUMMYFUNCTION("SPARKLINE(J2005,{""charttype"",""bar"";""color1"",""#FF0000"";""max"",MAX($J$2:$J$2107)})"),"")</f>
        <v/>
      </c>
      <c r="L2005" s="18">
        <v>8.8</v>
      </c>
      <c r="M2005" s="18" t="str">
        <f>IFERROR(__xludf.DUMMYFUNCTION("SPARKLINE(L2005,{""charttype"",""bar"";""color1"",""#FF9900"";""max"",MAX($L$2:$L$2107)})"),"")</f>
        <v/>
      </c>
      <c r="N2005" s="18">
        <v>1.2</v>
      </c>
      <c r="O2005" s="14" t="str">
        <f>IFERROR(__xludf.DUMMYFUNCTION("SPARKLINE(N2005,{""charttype"",""bar"";""color1"",""#0066CC"";""max"",MAX($N$2:$N$2107)})"),"")</f>
        <v/>
      </c>
      <c r="P2005" s="16">
        <v>136872.6</v>
      </c>
      <c r="Q2005" s="19">
        <v>55.53696</v>
      </c>
      <c r="R2005" s="21">
        <f t="shared" si="5"/>
        <v>7601488.111</v>
      </c>
    </row>
    <row r="2006">
      <c r="A2006" s="6">
        <v>44009.0</v>
      </c>
      <c r="B2006" s="14" t="str">
        <f t="shared" si="1"/>
        <v>Saturday</v>
      </c>
      <c r="C2006" s="14" t="str">
        <f t="shared" si="2"/>
        <v>June</v>
      </c>
      <c r="D2006" s="15" t="str">
        <f t="shared" si="3"/>
        <v>2020</v>
      </c>
      <c r="E2006" s="16">
        <f t="shared" si="4"/>
        <v>26</v>
      </c>
      <c r="F2006" s="14" t="str">
        <f>VLOOKUP(A2006,'_Holidays'!A2006:B4111,2,FALSE)</f>
        <v>N</v>
      </c>
      <c r="G2006" s="17" t="str">
        <f>VLOOKUP(A2006,'_Holidays'!A2006:C4111,3,FALSE)</f>
        <v>N</v>
      </c>
      <c r="H2006" s="18">
        <v>6.2</v>
      </c>
      <c r="I2006" s="14" t="str">
        <f>IFERROR(__xludf.DUMMYFUNCTION("SPARKLINE(H2006,{""charttype"",""bar"";""color1"",""#00CCFF"";""max"",MAX($H$2:$H$2107)})"),"")</f>
        <v/>
      </c>
      <c r="J2006" s="18">
        <v>13.1</v>
      </c>
      <c r="K2006" s="14" t="str">
        <f>IFERROR(__xludf.DUMMYFUNCTION("SPARKLINE(J2006,{""charttype"",""bar"";""color1"",""#FF0000"";""max"",MAX($J$2:$J$2107)})"),"")</f>
        <v/>
      </c>
      <c r="L2006" s="18">
        <v>7.9</v>
      </c>
      <c r="M2006" s="18" t="str">
        <f>IFERROR(__xludf.DUMMYFUNCTION("SPARKLINE(L2006,{""charttype"",""bar"";""color1"",""#FF9900"";""max"",MAX($L$2:$L$2107)})"),"")</f>
        <v/>
      </c>
      <c r="N2006" s="18">
        <v>0.0</v>
      </c>
      <c r="O2006" s="14" t="str">
        <f>IFERROR(__xludf.DUMMYFUNCTION("SPARKLINE(N2006,{""charttype"",""bar"";""color1"",""#0066CC"";""max"",MAX($N$2:$N$2107)})"),"")</f>
        <v/>
      </c>
      <c r="P2006" s="16">
        <v>126938.5</v>
      </c>
      <c r="Q2006" s="19">
        <v>48.30328</v>
      </c>
      <c r="R2006" s="21">
        <f t="shared" si="5"/>
        <v>6131545.908</v>
      </c>
    </row>
    <row r="2007">
      <c r="A2007" s="6">
        <v>44010.0</v>
      </c>
      <c r="B2007" s="14" t="str">
        <f t="shared" si="1"/>
        <v>Sunday</v>
      </c>
      <c r="C2007" s="14" t="str">
        <f t="shared" si="2"/>
        <v>June</v>
      </c>
      <c r="D2007" s="15" t="str">
        <f t="shared" si="3"/>
        <v>2020</v>
      </c>
      <c r="E2007" s="16">
        <f t="shared" si="4"/>
        <v>27</v>
      </c>
      <c r="F2007" s="14" t="str">
        <f>VLOOKUP(A2007,'_Holidays'!A2007:B4112,2,FALSE)</f>
        <v>N</v>
      </c>
      <c r="G2007" s="17" t="str">
        <f>VLOOKUP(A2007,'_Holidays'!A2007:C4112,3,FALSE)</f>
        <v>N</v>
      </c>
      <c r="H2007" s="18">
        <v>1.7</v>
      </c>
      <c r="I2007" s="14" t="str">
        <f>IFERROR(__xludf.DUMMYFUNCTION("SPARKLINE(H2007,{""charttype"",""bar"";""color1"",""#00CCFF"";""max"",MAX($H$2:$H$2107)})"),"")</f>
        <v/>
      </c>
      <c r="J2007" s="18">
        <v>12.5</v>
      </c>
      <c r="K2007" s="14" t="str">
        <f>IFERROR(__xludf.DUMMYFUNCTION("SPARKLINE(J2007,{""charttype"",""bar"";""color1"",""#FF0000"";""max"",MAX($J$2:$J$2107)})"),"")</f>
        <v/>
      </c>
      <c r="L2007" s="18">
        <v>9.3</v>
      </c>
      <c r="M2007" s="18" t="str">
        <f>IFERROR(__xludf.DUMMYFUNCTION("SPARKLINE(L2007,{""charttype"",""bar"";""color1"",""#FF9900"";""max"",MAX($L$2:$L$2107)})"),"")</f>
        <v/>
      </c>
      <c r="N2007" s="18">
        <v>0.2</v>
      </c>
      <c r="O2007" s="14" t="str">
        <f>IFERROR(__xludf.DUMMYFUNCTION("SPARKLINE(N2007,{""charttype"",""bar"";""color1"",""#0066CC"";""max"",MAX($N$2:$N$2107)})"),"")</f>
        <v/>
      </c>
      <c r="P2007" s="16">
        <v>125830.8</v>
      </c>
      <c r="Q2007" s="19">
        <v>49.19876</v>
      </c>
      <c r="R2007" s="21">
        <f t="shared" si="5"/>
        <v>6190719.33</v>
      </c>
    </row>
    <row r="2008">
      <c r="A2008" s="6">
        <v>44011.0</v>
      </c>
      <c r="B2008" s="14" t="str">
        <f t="shared" si="1"/>
        <v>Monday</v>
      </c>
      <c r="C2008" s="14" t="str">
        <f t="shared" si="2"/>
        <v>June</v>
      </c>
      <c r="D2008" s="15" t="str">
        <f t="shared" si="3"/>
        <v>2020</v>
      </c>
      <c r="E2008" s="16">
        <f t="shared" si="4"/>
        <v>27</v>
      </c>
      <c r="F2008" s="14" t="str">
        <f>VLOOKUP(A2008,'_Holidays'!A2008:B4113,2,FALSE)</f>
        <v>N</v>
      </c>
      <c r="G2008" s="17" t="str">
        <f>VLOOKUP(A2008,'_Holidays'!A2008:C4113,3,FALSE)</f>
        <v>N</v>
      </c>
      <c r="H2008" s="18">
        <v>2.2</v>
      </c>
      <c r="I2008" s="14" t="str">
        <f>IFERROR(__xludf.DUMMYFUNCTION("SPARKLINE(H2008,{""charttype"",""bar"";""color1"",""#00CCFF"";""max"",MAX($H$2:$H$2107)})"),"")</f>
        <v/>
      </c>
      <c r="J2008" s="18">
        <v>15.4</v>
      </c>
      <c r="K2008" s="14" t="str">
        <f>IFERROR(__xludf.DUMMYFUNCTION("SPARKLINE(J2008,{""charttype"",""bar"";""color1"",""#FF0000"";""max"",MAX($J$2:$J$2107)})"),"")</f>
        <v/>
      </c>
      <c r="L2008" s="18">
        <v>9.3</v>
      </c>
      <c r="M2008" s="18" t="str">
        <f>IFERROR(__xludf.DUMMYFUNCTION("SPARKLINE(L2008,{""charttype"",""bar"";""color1"",""#FF9900"";""max"",MAX($L$2:$L$2107)})"),"")</f>
        <v/>
      </c>
      <c r="N2008" s="18">
        <v>0.0</v>
      </c>
      <c r="O2008" s="14" t="str">
        <f>IFERROR(__xludf.DUMMYFUNCTION("SPARKLINE(N2008,{""charttype"",""bar"";""color1"",""#0066CC"";""max"",MAX($N$2:$N$2107)})"),"")</f>
        <v/>
      </c>
      <c r="P2008" s="16">
        <v>141432.0</v>
      </c>
      <c r="Q2008" s="19">
        <v>42.72455</v>
      </c>
      <c r="R2008" s="21">
        <f t="shared" si="5"/>
        <v>6042618.556</v>
      </c>
    </row>
    <row r="2009">
      <c r="A2009" s="6">
        <v>44012.0</v>
      </c>
      <c r="B2009" s="14" t="str">
        <f t="shared" si="1"/>
        <v>Tuesday</v>
      </c>
      <c r="C2009" s="14" t="str">
        <f t="shared" si="2"/>
        <v>June</v>
      </c>
      <c r="D2009" s="15" t="str">
        <f t="shared" si="3"/>
        <v>2020</v>
      </c>
      <c r="E2009" s="16">
        <f t="shared" si="4"/>
        <v>27</v>
      </c>
      <c r="F2009" s="14" t="str">
        <f>VLOOKUP(A2009,'_Holidays'!A2009:B4114,2,FALSE)</f>
        <v>N</v>
      </c>
      <c r="G2009" s="17" t="str">
        <f>VLOOKUP(A2009,'_Holidays'!A2009:C4114,3,FALSE)</f>
        <v>N</v>
      </c>
      <c r="H2009" s="18">
        <v>3.0</v>
      </c>
      <c r="I2009" s="14" t="str">
        <f>IFERROR(__xludf.DUMMYFUNCTION("SPARKLINE(H2009,{""charttype"",""bar"";""color1"",""#00CCFF"";""max"",MAX($H$2:$H$2107)})"),"")</f>
        <v/>
      </c>
      <c r="J2009" s="18">
        <v>15.2</v>
      </c>
      <c r="K2009" s="14" t="str">
        <f>IFERROR(__xludf.DUMMYFUNCTION("SPARKLINE(J2009,{""charttype"",""bar"";""color1"",""#FF0000"";""max"",MAX($J$2:$J$2107)})"),"")</f>
        <v/>
      </c>
      <c r="L2009" s="18">
        <v>7.7</v>
      </c>
      <c r="M2009" s="18" t="str">
        <f>IFERROR(__xludf.DUMMYFUNCTION("SPARKLINE(L2009,{""charttype"",""bar"";""color1"",""#FF9900"";""max"",MAX($L$2:$L$2107)})"),"")</f>
        <v/>
      </c>
      <c r="N2009" s="18">
        <v>0.0</v>
      </c>
      <c r="O2009" s="14" t="str">
        <f>IFERROR(__xludf.DUMMYFUNCTION("SPARKLINE(N2009,{""charttype"",""bar"";""color1"",""#0066CC"";""max"",MAX($N$2:$N$2107)})"),"")</f>
        <v/>
      </c>
      <c r="P2009" s="16">
        <v>137644.9</v>
      </c>
      <c r="Q2009" s="19">
        <v>32.46337</v>
      </c>
      <c r="R2009" s="21">
        <f t="shared" si="5"/>
        <v>4468417.317</v>
      </c>
    </row>
    <row r="2010">
      <c r="A2010" s="6">
        <v>44013.0</v>
      </c>
      <c r="B2010" s="14" t="str">
        <f t="shared" si="1"/>
        <v>Wednesday</v>
      </c>
      <c r="C2010" s="14" t="str">
        <f t="shared" si="2"/>
        <v>July</v>
      </c>
      <c r="D2010" s="15" t="str">
        <f t="shared" si="3"/>
        <v>2020</v>
      </c>
      <c r="E2010" s="16">
        <f t="shared" si="4"/>
        <v>27</v>
      </c>
      <c r="F2010" s="14" t="str">
        <f>VLOOKUP(A2010,'_Holidays'!A2010:B4115,2,FALSE)</f>
        <v>N</v>
      </c>
      <c r="G2010" s="17" t="str">
        <f>VLOOKUP(A2010,'_Holidays'!A2010:C4115,3,FALSE)</f>
        <v>N</v>
      </c>
      <c r="H2010" s="18">
        <v>9.8</v>
      </c>
      <c r="I2010" s="14" t="str">
        <f>IFERROR(__xludf.DUMMYFUNCTION("SPARKLINE(H2010,{""charttype"",""bar"";""color1"",""#00CCFF"";""max"",MAX($H$2:$H$2107)})"),"")</f>
        <v/>
      </c>
      <c r="J2010" s="18">
        <v>17.4</v>
      </c>
      <c r="K2010" s="14" t="str">
        <f>IFERROR(__xludf.DUMMYFUNCTION("SPARKLINE(J2010,{""charttype"",""bar"";""color1"",""#FF0000"";""max"",MAX($J$2:$J$2107)})"),"")</f>
        <v/>
      </c>
      <c r="L2010" s="18">
        <v>9.1</v>
      </c>
      <c r="M2010" s="18" t="str">
        <f>IFERROR(__xludf.DUMMYFUNCTION("SPARKLINE(L2010,{""charttype"",""bar"";""color1"",""#FF9900"";""max"",MAX($L$2:$L$2107)})"),"")</f>
        <v/>
      </c>
      <c r="N2010" s="18">
        <v>0.0</v>
      </c>
      <c r="O2010" s="14" t="str">
        <f>IFERROR(__xludf.DUMMYFUNCTION("SPARKLINE(N2010,{""charttype"",""bar"";""color1"",""#0066CC"";""max"",MAX($N$2:$N$2107)})"),"")</f>
        <v/>
      </c>
      <c r="P2010" s="16">
        <v>126614.7</v>
      </c>
      <c r="Q2010" s="19">
        <v>33.15843</v>
      </c>
      <c r="R2010" s="21">
        <f t="shared" si="5"/>
        <v>4198344.667</v>
      </c>
    </row>
    <row r="2011">
      <c r="A2011" s="6">
        <v>44014.0</v>
      </c>
      <c r="B2011" s="14" t="str">
        <f t="shared" si="1"/>
        <v>Thursday</v>
      </c>
      <c r="C2011" s="14" t="str">
        <f t="shared" si="2"/>
        <v>July</v>
      </c>
      <c r="D2011" s="15" t="str">
        <f t="shared" si="3"/>
        <v>2020</v>
      </c>
      <c r="E2011" s="16">
        <f t="shared" si="4"/>
        <v>27</v>
      </c>
      <c r="F2011" s="14" t="str">
        <f>VLOOKUP(A2011,'_Holidays'!A2011:B4116,2,FALSE)</f>
        <v>N</v>
      </c>
      <c r="G2011" s="17" t="str">
        <f>VLOOKUP(A2011,'_Holidays'!A2011:C4116,3,FALSE)</f>
        <v>N</v>
      </c>
      <c r="H2011" s="18">
        <v>10.2</v>
      </c>
      <c r="I2011" s="14" t="str">
        <f>IFERROR(__xludf.DUMMYFUNCTION("SPARKLINE(H2011,{""charttype"",""bar"";""color1"",""#00CCFF"";""max"",MAX($H$2:$H$2107)})"),"")</f>
        <v/>
      </c>
      <c r="J2011" s="18">
        <v>15.1</v>
      </c>
      <c r="K2011" s="14" t="str">
        <f>IFERROR(__xludf.DUMMYFUNCTION("SPARKLINE(J2011,{""charttype"",""bar"";""color1"",""#FF0000"";""max"",MAX($J$2:$J$2107)})"),"")</f>
        <v/>
      </c>
      <c r="L2011" s="18">
        <v>7.3</v>
      </c>
      <c r="M2011" s="18" t="str">
        <f>IFERROR(__xludf.DUMMYFUNCTION("SPARKLINE(L2011,{""charttype"",""bar"";""color1"",""#FF9900"";""max"",MAX($L$2:$L$2107)})"),"")</f>
        <v/>
      </c>
      <c r="N2011" s="18">
        <v>1.2</v>
      </c>
      <c r="O2011" s="14" t="str">
        <f>IFERROR(__xludf.DUMMYFUNCTION("SPARKLINE(N2011,{""charttype"",""bar"";""color1"",""#0066CC"";""max"",MAX($N$2:$N$2107)})"),"")</f>
        <v/>
      </c>
      <c r="P2011" s="16">
        <v>131372.7</v>
      </c>
      <c r="Q2011" s="19">
        <v>37.36643</v>
      </c>
      <c r="R2011" s="21">
        <f t="shared" si="5"/>
        <v>4908928.798</v>
      </c>
    </row>
    <row r="2012">
      <c r="A2012" s="6">
        <v>44015.0</v>
      </c>
      <c r="B2012" s="14" t="str">
        <f t="shared" si="1"/>
        <v>Friday</v>
      </c>
      <c r="C2012" s="14" t="str">
        <f t="shared" si="2"/>
        <v>July</v>
      </c>
      <c r="D2012" s="15" t="str">
        <f t="shared" si="3"/>
        <v>2020</v>
      </c>
      <c r="E2012" s="16">
        <f t="shared" si="4"/>
        <v>27</v>
      </c>
      <c r="F2012" s="14" t="str">
        <f>VLOOKUP(A2012,'_Holidays'!A2012:B4117,2,FALSE)</f>
        <v>N</v>
      </c>
      <c r="G2012" s="17" t="str">
        <f>VLOOKUP(A2012,'_Holidays'!A2012:C4117,3,FALSE)</f>
        <v>N</v>
      </c>
      <c r="H2012" s="18">
        <v>7.7</v>
      </c>
      <c r="I2012" s="14" t="str">
        <f>IFERROR(__xludf.DUMMYFUNCTION("SPARKLINE(H2012,{""charttype"",""bar"";""color1"",""#00CCFF"";""max"",MAX($H$2:$H$2107)})"),"")</f>
        <v/>
      </c>
      <c r="J2012" s="18">
        <v>10.3</v>
      </c>
      <c r="K2012" s="14" t="str">
        <f>IFERROR(__xludf.DUMMYFUNCTION("SPARKLINE(J2012,{""charttype"",""bar"";""color1"",""#FF0000"";""max"",MAX($J$2:$J$2107)})"),"")</f>
        <v/>
      </c>
      <c r="L2012" s="18">
        <v>4.1</v>
      </c>
      <c r="M2012" s="18" t="str">
        <f>IFERROR(__xludf.DUMMYFUNCTION("SPARKLINE(L2012,{""charttype"",""bar"";""color1"",""#FF9900"";""max"",MAX($L$2:$L$2107)})"),"")</f>
        <v/>
      </c>
      <c r="N2012" s="18">
        <v>0.0</v>
      </c>
      <c r="O2012" s="14" t="str">
        <f>IFERROR(__xludf.DUMMYFUNCTION("SPARKLINE(N2012,{""charttype"",""bar"";""color1"",""#0066CC"";""max"",MAX($N$2:$N$2107)})"),"")</f>
        <v/>
      </c>
      <c r="P2012" s="16">
        <v>143010.3</v>
      </c>
      <c r="Q2012" s="19">
        <v>43.51202</v>
      </c>
      <c r="R2012" s="21">
        <f t="shared" si="5"/>
        <v>6222667.034</v>
      </c>
    </row>
    <row r="2013">
      <c r="A2013" s="6">
        <v>44016.0</v>
      </c>
      <c r="B2013" s="14" t="str">
        <f t="shared" si="1"/>
        <v>Saturday</v>
      </c>
      <c r="C2013" s="14" t="str">
        <f t="shared" si="2"/>
        <v>July</v>
      </c>
      <c r="D2013" s="15" t="str">
        <f t="shared" si="3"/>
        <v>2020</v>
      </c>
      <c r="E2013" s="16">
        <f t="shared" si="4"/>
        <v>27</v>
      </c>
      <c r="F2013" s="14" t="str">
        <f>VLOOKUP(A2013,'_Holidays'!A2013:B4118,2,FALSE)</f>
        <v>N</v>
      </c>
      <c r="G2013" s="17" t="str">
        <f>VLOOKUP(A2013,'_Holidays'!A2013:C4118,3,FALSE)</f>
        <v>N</v>
      </c>
      <c r="H2013" s="18">
        <v>6.5</v>
      </c>
      <c r="I2013" s="14" t="str">
        <f>IFERROR(__xludf.DUMMYFUNCTION("SPARKLINE(H2013,{""charttype"",""bar"";""color1"",""#00CCFF"";""max"",MAX($H$2:$H$2107)})"),"")</f>
        <v/>
      </c>
      <c r="J2013" s="18">
        <v>14.5</v>
      </c>
      <c r="K2013" s="14" t="str">
        <f>IFERROR(__xludf.DUMMYFUNCTION("SPARKLINE(J2013,{""charttype"",""bar"";""color1"",""#FF0000"";""max"",MAX($J$2:$J$2107)})"),"")</f>
        <v/>
      </c>
      <c r="L2013" s="18">
        <v>5.7</v>
      </c>
      <c r="M2013" s="18" t="str">
        <f>IFERROR(__xludf.DUMMYFUNCTION("SPARKLINE(L2013,{""charttype"",""bar"";""color1"",""#FF9900"";""max"",MAX($L$2:$L$2107)})"),"")</f>
        <v/>
      </c>
      <c r="N2013" s="18">
        <v>7.8</v>
      </c>
      <c r="O2013" s="14" t="str">
        <f>IFERROR(__xludf.DUMMYFUNCTION("SPARKLINE(N2013,{""charttype"",""bar"";""color1"",""#0066CC"";""max"",MAX($N$2:$N$2107)})"),"")</f>
        <v/>
      </c>
      <c r="P2013" s="16">
        <v>125400.3</v>
      </c>
      <c r="Q2013" s="19">
        <v>50.0261</v>
      </c>
      <c r="R2013" s="21">
        <f t="shared" si="5"/>
        <v>6273287.948</v>
      </c>
    </row>
    <row r="2014">
      <c r="A2014" s="6">
        <v>44017.0</v>
      </c>
      <c r="B2014" s="14" t="str">
        <f t="shared" si="1"/>
        <v>Sunday</v>
      </c>
      <c r="C2014" s="14" t="str">
        <f t="shared" si="2"/>
        <v>July</v>
      </c>
      <c r="D2014" s="15" t="str">
        <f t="shared" si="3"/>
        <v>2020</v>
      </c>
      <c r="E2014" s="16">
        <f t="shared" si="4"/>
        <v>28</v>
      </c>
      <c r="F2014" s="14" t="str">
        <f>VLOOKUP(A2014,'_Holidays'!A2014:B4119,2,FALSE)</f>
        <v>N</v>
      </c>
      <c r="G2014" s="17" t="str">
        <f>VLOOKUP(A2014,'_Holidays'!A2014:C4119,3,FALSE)</f>
        <v>N</v>
      </c>
      <c r="H2014" s="18">
        <v>8.9</v>
      </c>
      <c r="I2014" s="14" t="str">
        <f>IFERROR(__xludf.DUMMYFUNCTION("SPARKLINE(H2014,{""charttype"",""bar"";""color1"",""#00CCFF"";""max"",MAX($H$2:$H$2107)})"),"")</f>
        <v/>
      </c>
      <c r="J2014" s="18">
        <v>12.5</v>
      </c>
      <c r="K2014" s="14" t="str">
        <f>IFERROR(__xludf.DUMMYFUNCTION("SPARKLINE(J2014,{""charttype"",""bar"";""color1"",""#FF0000"";""max"",MAX($J$2:$J$2107)})"),"")</f>
        <v/>
      </c>
      <c r="L2014" s="18">
        <v>6.5</v>
      </c>
      <c r="M2014" s="18" t="str">
        <f>IFERROR(__xludf.DUMMYFUNCTION("SPARKLINE(L2014,{""charttype"",""bar"";""color1"",""#FF9900"";""max"",MAX($L$2:$L$2107)})"),"")</f>
        <v/>
      </c>
      <c r="N2014" s="18">
        <v>4.6</v>
      </c>
      <c r="O2014" s="14" t="str">
        <f>IFERROR(__xludf.DUMMYFUNCTION("SPARKLINE(N2014,{""charttype"",""bar"";""color1"",""#0066CC"";""max"",MAX($N$2:$N$2107)})"),"")</f>
        <v/>
      </c>
      <c r="P2014" s="16">
        <v>118507.8</v>
      </c>
      <c r="Q2014" s="19">
        <v>50.78771</v>
      </c>
      <c r="R2014" s="21">
        <f t="shared" si="5"/>
        <v>6018739.779</v>
      </c>
    </row>
    <row r="2015">
      <c r="A2015" s="6">
        <v>44018.0</v>
      </c>
      <c r="B2015" s="14" t="str">
        <f t="shared" si="1"/>
        <v>Monday</v>
      </c>
      <c r="C2015" s="14" t="str">
        <f t="shared" si="2"/>
        <v>July</v>
      </c>
      <c r="D2015" s="15" t="str">
        <f t="shared" si="3"/>
        <v>2020</v>
      </c>
      <c r="E2015" s="16">
        <f t="shared" si="4"/>
        <v>28</v>
      </c>
      <c r="F2015" s="14" t="str">
        <f>VLOOKUP(A2015,'_Holidays'!A2015:B4120,2,FALSE)</f>
        <v>N</v>
      </c>
      <c r="G2015" s="17" t="str">
        <f>VLOOKUP(A2015,'_Holidays'!A2015:C4120,3,FALSE)</f>
        <v>N</v>
      </c>
      <c r="H2015" s="18">
        <v>8.1</v>
      </c>
      <c r="I2015" s="14" t="str">
        <f>IFERROR(__xludf.DUMMYFUNCTION("SPARKLINE(H2015,{""charttype"",""bar"";""color1"",""#00CCFF"";""max"",MAX($H$2:$H$2107)})"),"")</f>
        <v/>
      </c>
      <c r="J2015" s="18">
        <v>13.1</v>
      </c>
      <c r="K2015" s="14" t="str">
        <f>IFERROR(__xludf.DUMMYFUNCTION("SPARKLINE(J2015,{""charttype"",""bar"";""color1"",""#FF0000"";""max"",MAX($J$2:$J$2107)})"),"")</f>
        <v/>
      </c>
      <c r="L2015" s="18">
        <v>5.8</v>
      </c>
      <c r="M2015" s="18" t="str">
        <f>IFERROR(__xludf.DUMMYFUNCTION("SPARKLINE(L2015,{""charttype"",""bar"";""color1"",""#FF9900"";""max"",MAX($L$2:$L$2107)})"),"")</f>
        <v/>
      </c>
      <c r="N2015" s="18">
        <v>1.0</v>
      </c>
      <c r="O2015" s="14" t="str">
        <f>IFERROR(__xludf.DUMMYFUNCTION("SPARKLINE(N2015,{""charttype"",""bar"";""color1"",""#0066CC"";""max"",MAX($N$2:$N$2107)})"),"")</f>
        <v/>
      </c>
      <c r="P2015" s="16">
        <v>136255.3</v>
      </c>
      <c r="Q2015" s="19">
        <v>75.96062</v>
      </c>
      <c r="R2015" s="21">
        <f t="shared" si="5"/>
        <v>10350037.07</v>
      </c>
    </row>
    <row r="2016">
      <c r="A2016" s="6">
        <v>44019.0</v>
      </c>
      <c r="B2016" s="14" t="str">
        <f t="shared" si="1"/>
        <v>Tuesday</v>
      </c>
      <c r="C2016" s="14" t="str">
        <f t="shared" si="2"/>
        <v>July</v>
      </c>
      <c r="D2016" s="15" t="str">
        <f t="shared" si="3"/>
        <v>2020</v>
      </c>
      <c r="E2016" s="16">
        <f t="shared" si="4"/>
        <v>28</v>
      </c>
      <c r="F2016" s="14" t="str">
        <f>VLOOKUP(A2016,'_Holidays'!A2016:B4121,2,FALSE)</f>
        <v>N</v>
      </c>
      <c r="G2016" s="17" t="str">
        <f>VLOOKUP(A2016,'_Holidays'!A2016:C4121,3,FALSE)</f>
        <v>N</v>
      </c>
      <c r="H2016" s="18">
        <v>8.9</v>
      </c>
      <c r="I2016" s="14" t="str">
        <f>IFERROR(__xludf.DUMMYFUNCTION("SPARKLINE(H2016,{""charttype"",""bar"";""color1"",""#00CCFF"";""max"",MAX($H$2:$H$2107)})"),"")</f>
        <v/>
      </c>
      <c r="J2016" s="18">
        <v>11.8</v>
      </c>
      <c r="K2016" s="14" t="str">
        <f>IFERROR(__xludf.DUMMYFUNCTION("SPARKLINE(J2016,{""charttype"",""bar"";""color1"",""#FF0000"";""max"",MAX($J$2:$J$2107)})"),"")</f>
        <v/>
      </c>
      <c r="L2016" s="18">
        <v>4.8</v>
      </c>
      <c r="M2016" s="18" t="str">
        <f>IFERROR(__xludf.DUMMYFUNCTION("SPARKLINE(L2016,{""charttype"",""bar"";""color1"",""#FF9900"";""max"",MAX($L$2:$L$2107)})"),"")</f>
        <v/>
      </c>
      <c r="N2016" s="18">
        <v>1.4</v>
      </c>
      <c r="O2016" s="14" t="str">
        <f>IFERROR(__xludf.DUMMYFUNCTION("SPARKLINE(N2016,{""charttype"",""bar"";""color1"",""#0066CC"";""max"",MAX($N$2:$N$2107)})"),"")</f>
        <v/>
      </c>
      <c r="P2016" s="16">
        <v>140264.5</v>
      </c>
      <c r="Q2016" s="19">
        <v>88.33624</v>
      </c>
      <c r="R2016" s="21">
        <f t="shared" si="5"/>
        <v>12390438.54</v>
      </c>
    </row>
    <row r="2017">
      <c r="A2017" s="6">
        <v>44020.0</v>
      </c>
      <c r="B2017" s="14" t="str">
        <f t="shared" si="1"/>
        <v>Wednesday</v>
      </c>
      <c r="C2017" s="14" t="str">
        <f t="shared" si="2"/>
        <v>July</v>
      </c>
      <c r="D2017" s="15" t="str">
        <f t="shared" si="3"/>
        <v>2020</v>
      </c>
      <c r="E2017" s="16">
        <f t="shared" si="4"/>
        <v>28</v>
      </c>
      <c r="F2017" s="14" t="str">
        <f>VLOOKUP(A2017,'_Holidays'!A2017:B4122,2,FALSE)</f>
        <v>N</v>
      </c>
      <c r="G2017" s="17" t="str">
        <f>VLOOKUP(A2017,'_Holidays'!A2017:C4122,3,FALSE)</f>
        <v>N</v>
      </c>
      <c r="H2017" s="18">
        <v>4.9</v>
      </c>
      <c r="I2017" s="14" t="str">
        <f>IFERROR(__xludf.DUMMYFUNCTION("SPARKLINE(H2017,{""charttype"",""bar"";""color1"",""#00CCFF"";""max"",MAX($H$2:$H$2107)})"),"")</f>
        <v/>
      </c>
      <c r="J2017" s="18">
        <v>15.7</v>
      </c>
      <c r="K2017" s="14" t="str">
        <f>IFERROR(__xludf.DUMMYFUNCTION("SPARKLINE(J2017,{""charttype"",""bar"";""color1"",""#FF0000"";""max"",MAX($J$2:$J$2107)})"),"")</f>
        <v/>
      </c>
      <c r="L2017" s="18">
        <v>9.4</v>
      </c>
      <c r="M2017" s="18" t="str">
        <f>IFERROR(__xludf.DUMMYFUNCTION("SPARKLINE(L2017,{""charttype"",""bar"";""color1"",""#FF9900"";""max"",MAX($L$2:$L$2107)})"),"")</f>
        <v/>
      </c>
      <c r="N2017" s="18">
        <v>0.0</v>
      </c>
      <c r="O2017" s="14" t="str">
        <f>IFERROR(__xludf.DUMMYFUNCTION("SPARKLINE(N2017,{""charttype"",""bar"";""color1"",""#0066CC"";""max"",MAX($N$2:$N$2107)})"),"")</f>
        <v/>
      </c>
      <c r="P2017" s="16">
        <v>138627.1</v>
      </c>
      <c r="Q2017" s="19">
        <v>80.3882</v>
      </c>
      <c r="R2017" s="21">
        <f t="shared" si="5"/>
        <v>11143983.04</v>
      </c>
    </row>
    <row r="2018">
      <c r="A2018" s="6">
        <v>44021.0</v>
      </c>
      <c r="B2018" s="14" t="str">
        <f t="shared" si="1"/>
        <v>Thursday</v>
      </c>
      <c r="C2018" s="14" t="str">
        <f t="shared" si="2"/>
        <v>July</v>
      </c>
      <c r="D2018" s="15" t="str">
        <f t="shared" si="3"/>
        <v>2020</v>
      </c>
      <c r="E2018" s="16">
        <f t="shared" si="4"/>
        <v>28</v>
      </c>
      <c r="F2018" s="14" t="str">
        <f>VLOOKUP(A2018,'_Holidays'!A2018:B4123,2,FALSE)</f>
        <v>N</v>
      </c>
      <c r="G2018" s="17" t="str">
        <f>VLOOKUP(A2018,'_Holidays'!A2018:C4123,3,FALSE)</f>
        <v>N</v>
      </c>
      <c r="H2018" s="18">
        <v>5.7</v>
      </c>
      <c r="I2018" s="14" t="str">
        <f>IFERROR(__xludf.DUMMYFUNCTION("SPARKLINE(H2018,{""charttype"",""bar"";""color1"",""#00CCFF"";""max"",MAX($H$2:$H$2107)})"),"")</f>
        <v/>
      </c>
      <c r="J2018" s="18">
        <v>17.2</v>
      </c>
      <c r="K2018" s="14" t="str">
        <f>IFERROR(__xludf.DUMMYFUNCTION("SPARKLINE(J2018,{""charttype"",""bar"";""color1"",""#FF0000"";""max"",MAX($J$2:$J$2107)})"),"")</f>
        <v/>
      </c>
      <c r="L2018" s="18">
        <v>8.5</v>
      </c>
      <c r="M2018" s="18" t="str">
        <f>IFERROR(__xludf.DUMMYFUNCTION("SPARKLINE(L2018,{""charttype"",""bar"";""color1"",""#FF9900"";""max"",MAX($L$2:$L$2107)})"),"")</f>
        <v/>
      </c>
      <c r="N2018" s="18">
        <v>0.0</v>
      </c>
      <c r="O2018" s="14" t="str">
        <f>IFERROR(__xludf.DUMMYFUNCTION("SPARKLINE(N2018,{""charttype"",""bar"";""color1"",""#0066CC"";""max"",MAX($N$2:$N$2107)})"),"")</f>
        <v/>
      </c>
      <c r="P2018" s="16">
        <v>135266.2</v>
      </c>
      <c r="Q2018" s="19">
        <v>70.71628</v>
      </c>
      <c r="R2018" s="21">
        <f t="shared" si="5"/>
        <v>9565522.474</v>
      </c>
    </row>
    <row r="2019">
      <c r="A2019" s="6">
        <v>44022.0</v>
      </c>
      <c r="B2019" s="14" t="str">
        <f t="shared" si="1"/>
        <v>Friday</v>
      </c>
      <c r="C2019" s="14" t="str">
        <f t="shared" si="2"/>
        <v>July</v>
      </c>
      <c r="D2019" s="15" t="str">
        <f t="shared" si="3"/>
        <v>2020</v>
      </c>
      <c r="E2019" s="16">
        <f t="shared" si="4"/>
        <v>28</v>
      </c>
      <c r="F2019" s="14" t="str">
        <f>VLOOKUP(A2019,'_Holidays'!A2019:B4124,2,FALSE)</f>
        <v>N</v>
      </c>
      <c r="G2019" s="17" t="str">
        <f>VLOOKUP(A2019,'_Holidays'!A2019:C4124,3,FALSE)</f>
        <v>N</v>
      </c>
      <c r="H2019" s="18">
        <v>6.4</v>
      </c>
      <c r="I2019" s="14" t="str">
        <f>IFERROR(__xludf.DUMMYFUNCTION("SPARKLINE(H2019,{""charttype"",""bar"";""color1"",""#00CCFF"";""max"",MAX($H$2:$H$2107)})"),"")</f>
        <v/>
      </c>
      <c r="J2019" s="18">
        <v>16.9</v>
      </c>
      <c r="K2019" s="14" t="str">
        <f>IFERROR(__xludf.DUMMYFUNCTION("SPARKLINE(J2019,{""charttype"",""bar"";""color1"",""#FF0000"";""max"",MAX($J$2:$J$2107)})"),"")</f>
        <v/>
      </c>
      <c r="L2019" s="18">
        <v>7.9</v>
      </c>
      <c r="M2019" s="18" t="str">
        <f>IFERROR(__xludf.DUMMYFUNCTION("SPARKLINE(L2019,{""charttype"",""bar"";""color1"",""#FF9900"";""max"",MAX($L$2:$L$2107)})"),"")</f>
        <v/>
      </c>
      <c r="N2019" s="18">
        <v>0.0</v>
      </c>
      <c r="O2019" s="14" t="str">
        <f>IFERROR(__xludf.DUMMYFUNCTION("SPARKLINE(N2019,{""charttype"",""bar"";""color1"",""#0066CC"";""max"",MAX($N$2:$N$2107)})"),"")</f>
        <v/>
      </c>
      <c r="P2019" s="16">
        <v>134041.2</v>
      </c>
      <c r="Q2019" s="19">
        <v>67.73988</v>
      </c>
      <c r="R2019" s="21">
        <f t="shared" si="5"/>
        <v>9079934.803</v>
      </c>
    </row>
    <row r="2020">
      <c r="A2020" s="6">
        <v>44023.0</v>
      </c>
      <c r="B2020" s="14" t="str">
        <f t="shared" si="1"/>
        <v>Saturday</v>
      </c>
      <c r="C2020" s="14" t="str">
        <f t="shared" si="2"/>
        <v>July</v>
      </c>
      <c r="D2020" s="15" t="str">
        <f t="shared" si="3"/>
        <v>2020</v>
      </c>
      <c r="E2020" s="16">
        <f t="shared" si="4"/>
        <v>28</v>
      </c>
      <c r="F2020" s="14" t="str">
        <f>VLOOKUP(A2020,'_Holidays'!A2020:B4125,2,FALSE)</f>
        <v>N</v>
      </c>
      <c r="G2020" s="17" t="str">
        <f>VLOOKUP(A2020,'_Holidays'!A2020:C4125,3,FALSE)</f>
        <v>N</v>
      </c>
      <c r="H2020" s="18">
        <v>7.3</v>
      </c>
      <c r="I2020" s="14" t="str">
        <f>IFERROR(__xludf.DUMMYFUNCTION("SPARKLINE(H2020,{""charttype"",""bar"";""color1"",""#00CCFF"";""max"",MAX($H$2:$H$2107)})"),"")</f>
        <v/>
      </c>
      <c r="J2020" s="18">
        <v>11.4</v>
      </c>
      <c r="K2020" s="14" t="str">
        <f>IFERROR(__xludf.DUMMYFUNCTION("SPARKLINE(J2020,{""charttype"",""bar"";""color1"",""#FF0000"";""max"",MAX($J$2:$J$2107)})"),"")</f>
        <v/>
      </c>
      <c r="L2020" s="18">
        <v>3.3</v>
      </c>
      <c r="M2020" s="18" t="str">
        <f>IFERROR(__xludf.DUMMYFUNCTION("SPARKLINE(L2020,{""charttype"",""bar"";""color1"",""#FF9900"";""max"",MAX($L$2:$L$2107)})"),"")</f>
        <v/>
      </c>
      <c r="N2020" s="18">
        <v>0.0</v>
      </c>
      <c r="O2020" s="14" t="str">
        <f>IFERROR(__xludf.DUMMYFUNCTION("SPARKLINE(N2020,{""charttype"",""bar"";""color1"",""#0066CC"";""max"",MAX($N$2:$N$2107)})"),"")</f>
        <v/>
      </c>
      <c r="P2020" s="16">
        <v>130089.0</v>
      </c>
      <c r="Q2020" s="19">
        <v>81.92988</v>
      </c>
      <c r="R2020" s="21">
        <f t="shared" si="5"/>
        <v>10658176.16</v>
      </c>
    </row>
    <row r="2021">
      <c r="A2021" s="6">
        <v>44024.0</v>
      </c>
      <c r="B2021" s="14" t="str">
        <f t="shared" si="1"/>
        <v>Sunday</v>
      </c>
      <c r="C2021" s="14" t="str">
        <f t="shared" si="2"/>
        <v>July</v>
      </c>
      <c r="D2021" s="15" t="str">
        <f t="shared" si="3"/>
        <v>2020</v>
      </c>
      <c r="E2021" s="16">
        <f t="shared" si="4"/>
        <v>29</v>
      </c>
      <c r="F2021" s="14" t="str">
        <f>VLOOKUP(A2021,'_Holidays'!A2021:B4126,2,FALSE)</f>
        <v>N</v>
      </c>
      <c r="G2021" s="17" t="str">
        <f>VLOOKUP(A2021,'_Holidays'!A2021:C4126,3,FALSE)</f>
        <v>N</v>
      </c>
      <c r="H2021" s="18">
        <v>9.0</v>
      </c>
      <c r="I2021" s="14" t="str">
        <f>IFERROR(__xludf.DUMMYFUNCTION("SPARKLINE(H2021,{""charttype"",""bar"";""color1"",""#00CCFF"";""max"",MAX($H$2:$H$2107)})"),"")</f>
        <v/>
      </c>
      <c r="J2021" s="18">
        <v>14.2</v>
      </c>
      <c r="K2021" s="14" t="str">
        <f>IFERROR(__xludf.DUMMYFUNCTION("SPARKLINE(J2021,{""charttype"",""bar"";""color1"",""#FF0000"";""max"",MAX($J$2:$J$2107)})"),"")</f>
        <v/>
      </c>
      <c r="L2021" s="18">
        <v>8.3</v>
      </c>
      <c r="M2021" s="18" t="str">
        <f>IFERROR(__xludf.DUMMYFUNCTION("SPARKLINE(L2021,{""charttype"",""bar"";""color1"",""#FF9900"";""max"",MAX($L$2:$L$2107)})"),"")</f>
        <v/>
      </c>
      <c r="N2021" s="18">
        <v>6.8</v>
      </c>
      <c r="O2021" s="14" t="str">
        <f>IFERROR(__xludf.DUMMYFUNCTION("SPARKLINE(N2021,{""charttype"",""bar"";""color1"",""#0066CC"";""max"",MAX($N$2:$N$2107)})"),"")</f>
        <v/>
      </c>
      <c r="P2021" s="16">
        <v>118837.1</v>
      </c>
      <c r="Q2021" s="19">
        <v>61.71948</v>
      </c>
      <c r="R2021" s="21">
        <f t="shared" si="5"/>
        <v>7334564.017</v>
      </c>
    </row>
    <row r="2022">
      <c r="A2022" s="6">
        <v>44025.0</v>
      </c>
      <c r="B2022" s="14" t="str">
        <f t="shared" si="1"/>
        <v>Monday</v>
      </c>
      <c r="C2022" s="14" t="str">
        <f t="shared" si="2"/>
        <v>July</v>
      </c>
      <c r="D2022" s="15" t="str">
        <f t="shared" si="3"/>
        <v>2020</v>
      </c>
      <c r="E2022" s="16">
        <f t="shared" si="4"/>
        <v>29</v>
      </c>
      <c r="F2022" s="14" t="str">
        <f>VLOOKUP(A2022,'_Holidays'!A2022:B4127,2,FALSE)</f>
        <v>N</v>
      </c>
      <c r="G2022" s="17" t="str">
        <f>VLOOKUP(A2022,'_Holidays'!A2022:C4127,3,FALSE)</f>
        <v>N</v>
      </c>
      <c r="H2022" s="18">
        <v>8.7</v>
      </c>
      <c r="I2022" s="14" t="str">
        <f>IFERROR(__xludf.DUMMYFUNCTION("SPARKLINE(H2022,{""charttype"",""bar"";""color1"",""#00CCFF"";""max"",MAX($H$2:$H$2107)})"),"")</f>
        <v/>
      </c>
      <c r="J2022" s="18">
        <v>15.1</v>
      </c>
      <c r="K2022" s="14" t="str">
        <f>IFERROR(__xludf.DUMMYFUNCTION("SPARKLINE(J2022,{""charttype"",""bar"";""color1"",""#FF0000"";""max"",MAX($J$2:$J$2107)})"),"")</f>
        <v/>
      </c>
      <c r="L2022" s="18">
        <v>7.4</v>
      </c>
      <c r="M2022" s="18" t="str">
        <f>IFERROR(__xludf.DUMMYFUNCTION("SPARKLINE(L2022,{""charttype"",""bar"";""color1"",""#FF9900"";""max"",MAX($L$2:$L$2107)})"),"")</f>
        <v/>
      </c>
      <c r="N2022" s="18">
        <v>3.4</v>
      </c>
      <c r="O2022" s="14" t="str">
        <f>IFERROR(__xludf.DUMMYFUNCTION("SPARKLINE(N2022,{""charttype"",""bar"";""color1"",""#0066CC"";""max"",MAX($N$2:$N$2107)})"),"")</f>
        <v/>
      </c>
      <c r="P2022" s="16">
        <v>130119.4</v>
      </c>
      <c r="Q2022" s="19">
        <v>61.12317</v>
      </c>
      <c r="R2022" s="21">
        <f t="shared" si="5"/>
        <v>7953310.206</v>
      </c>
    </row>
    <row r="2023">
      <c r="A2023" s="6">
        <v>44026.0</v>
      </c>
      <c r="B2023" s="14" t="str">
        <f t="shared" si="1"/>
        <v>Tuesday</v>
      </c>
      <c r="C2023" s="14" t="str">
        <f t="shared" si="2"/>
        <v>July</v>
      </c>
      <c r="D2023" s="15" t="str">
        <f t="shared" si="3"/>
        <v>2020</v>
      </c>
      <c r="E2023" s="16">
        <f t="shared" si="4"/>
        <v>29</v>
      </c>
      <c r="F2023" s="14" t="str">
        <f>VLOOKUP(A2023,'_Holidays'!A2023:B4128,2,FALSE)</f>
        <v>Y</v>
      </c>
      <c r="G2023" s="17" t="str">
        <f>VLOOKUP(A2023,'_Holidays'!A2023:C4128,3,FALSE)</f>
        <v>N</v>
      </c>
      <c r="H2023" s="18">
        <v>7.7</v>
      </c>
      <c r="I2023" s="14" t="str">
        <f>IFERROR(__xludf.DUMMYFUNCTION("SPARKLINE(H2023,{""charttype"",""bar"";""color1"",""#00CCFF"";""max"",MAX($H$2:$H$2107)})"),"")</f>
        <v/>
      </c>
      <c r="J2023" s="18">
        <v>14.2</v>
      </c>
      <c r="K2023" s="14" t="str">
        <f>IFERROR(__xludf.DUMMYFUNCTION("SPARKLINE(J2023,{""charttype"",""bar"";""color1"",""#FF0000"";""max"",MAX($J$2:$J$2107)})"),"")</f>
        <v/>
      </c>
      <c r="L2023" s="18">
        <v>7.6</v>
      </c>
      <c r="M2023" s="18" t="str">
        <f>IFERROR(__xludf.DUMMYFUNCTION("SPARKLINE(L2023,{""charttype"",""bar"";""color1"",""#FF9900"";""max"",MAX($L$2:$L$2107)})"),"")</f>
        <v/>
      </c>
      <c r="N2023" s="18">
        <v>0.0</v>
      </c>
      <c r="O2023" s="14" t="str">
        <f>IFERROR(__xludf.DUMMYFUNCTION("SPARKLINE(N2023,{""charttype"",""bar"";""color1"",""#0066CC"";""max"",MAX($N$2:$N$2107)})"),"")</f>
        <v/>
      </c>
      <c r="P2023" s="16">
        <v>133668.9</v>
      </c>
      <c r="Q2023" s="19">
        <v>61.11234</v>
      </c>
      <c r="R2023" s="21">
        <f t="shared" si="5"/>
        <v>8168819.264</v>
      </c>
    </row>
    <row r="2024">
      <c r="A2024" s="6">
        <v>44027.0</v>
      </c>
      <c r="B2024" s="14" t="str">
        <f t="shared" si="1"/>
        <v>Wednesday</v>
      </c>
      <c r="C2024" s="14" t="str">
        <f t="shared" si="2"/>
        <v>July</v>
      </c>
      <c r="D2024" s="15" t="str">
        <f t="shared" si="3"/>
        <v>2020</v>
      </c>
      <c r="E2024" s="16">
        <f t="shared" si="4"/>
        <v>29</v>
      </c>
      <c r="F2024" s="14" t="str">
        <f>VLOOKUP(A2024,'_Holidays'!A2024:B4129,2,FALSE)</f>
        <v>Y</v>
      </c>
      <c r="G2024" s="17" t="str">
        <f>VLOOKUP(A2024,'_Holidays'!A2024:C4129,3,FALSE)</f>
        <v>N</v>
      </c>
      <c r="H2024" s="18">
        <v>6.2</v>
      </c>
      <c r="I2024" s="14" t="str">
        <f>IFERROR(__xludf.DUMMYFUNCTION("SPARKLINE(H2024,{""charttype"",""bar"";""color1"",""#00CCFF"";""max"",MAX($H$2:$H$2107)})"),"")</f>
        <v/>
      </c>
      <c r="J2024" s="18">
        <v>14.7</v>
      </c>
      <c r="K2024" s="14" t="str">
        <f>IFERROR(__xludf.DUMMYFUNCTION("SPARKLINE(J2024,{""charttype"",""bar"";""color1"",""#FF0000"";""max"",MAX($J$2:$J$2107)})"),"")</f>
        <v/>
      </c>
      <c r="L2024" s="18">
        <v>9.4</v>
      </c>
      <c r="M2024" s="18" t="str">
        <f>IFERROR(__xludf.DUMMYFUNCTION("SPARKLINE(L2024,{""charttype"",""bar"";""color1"",""#FF9900"";""max"",MAX($L$2:$L$2107)})"),"")</f>
        <v/>
      </c>
      <c r="N2024" s="18">
        <v>0.2</v>
      </c>
      <c r="O2024" s="14" t="str">
        <f>IFERROR(__xludf.DUMMYFUNCTION("SPARKLINE(N2024,{""charttype"",""bar"";""color1"",""#0066CC"";""max"",MAX($N$2:$N$2107)})"),"")</f>
        <v/>
      </c>
      <c r="P2024" s="16">
        <v>135296.8</v>
      </c>
      <c r="Q2024" s="19">
        <v>68.56981</v>
      </c>
      <c r="R2024" s="21">
        <f t="shared" si="5"/>
        <v>9277275.87</v>
      </c>
    </row>
    <row r="2025">
      <c r="A2025" s="6">
        <v>44028.0</v>
      </c>
      <c r="B2025" s="14" t="str">
        <f t="shared" si="1"/>
        <v>Thursday</v>
      </c>
      <c r="C2025" s="14" t="str">
        <f t="shared" si="2"/>
        <v>July</v>
      </c>
      <c r="D2025" s="15" t="str">
        <f t="shared" si="3"/>
        <v>2020</v>
      </c>
      <c r="E2025" s="16">
        <f t="shared" si="4"/>
        <v>29</v>
      </c>
      <c r="F2025" s="14" t="str">
        <f>VLOOKUP(A2025,'_Holidays'!A2025:B4130,2,FALSE)</f>
        <v>Y</v>
      </c>
      <c r="G2025" s="17" t="str">
        <f>VLOOKUP(A2025,'_Holidays'!A2025:C4130,3,FALSE)</f>
        <v>N</v>
      </c>
      <c r="H2025" s="18">
        <v>4.2</v>
      </c>
      <c r="I2025" s="14" t="str">
        <f>IFERROR(__xludf.DUMMYFUNCTION("SPARKLINE(H2025,{""charttype"",""bar"";""color1"",""#00CCFF"";""max"",MAX($H$2:$H$2107)})"),"")</f>
        <v/>
      </c>
      <c r="J2025" s="18">
        <v>11.5</v>
      </c>
      <c r="K2025" s="14" t="str">
        <f>IFERROR(__xludf.DUMMYFUNCTION("SPARKLINE(J2025,{""charttype"",""bar"";""color1"",""#FF0000"";""max"",MAX($J$2:$J$2107)})"),"")</f>
        <v/>
      </c>
      <c r="L2025" s="18">
        <v>8.7</v>
      </c>
      <c r="M2025" s="18" t="str">
        <f>IFERROR(__xludf.DUMMYFUNCTION("SPARKLINE(L2025,{""charttype"",""bar"";""color1"",""#FF9900"";""max"",MAX($L$2:$L$2107)})"),"")</f>
        <v/>
      </c>
      <c r="N2025" s="18">
        <v>0.0</v>
      </c>
      <c r="O2025" s="14" t="str">
        <f>IFERROR(__xludf.DUMMYFUNCTION("SPARKLINE(N2025,{""charttype"",""bar"";""color1"",""#0066CC"";""max"",MAX($N$2:$N$2107)})"),"")</f>
        <v/>
      </c>
      <c r="P2025" s="16">
        <v>143158.9</v>
      </c>
      <c r="Q2025" s="19">
        <v>86.65822</v>
      </c>
      <c r="R2025" s="21">
        <f t="shared" si="5"/>
        <v>12405895.45</v>
      </c>
    </row>
    <row r="2026">
      <c r="A2026" s="6">
        <v>44029.0</v>
      </c>
      <c r="B2026" s="14" t="str">
        <f t="shared" si="1"/>
        <v>Friday</v>
      </c>
      <c r="C2026" s="14" t="str">
        <f t="shared" si="2"/>
        <v>July</v>
      </c>
      <c r="D2026" s="15" t="str">
        <f t="shared" si="3"/>
        <v>2020</v>
      </c>
      <c r="E2026" s="16">
        <f t="shared" si="4"/>
        <v>29</v>
      </c>
      <c r="F2026" s="14" t="str">
        <f>VLOOKUP(A2026,'_Holidays'!A2026:B4131,2,FALSE)</f>
        <v>Y</v>
      </c>
      <c r="G2026" s="17" t="str">
        <f>VLOOKUP(A2026,'_Holidays'!A2026:C4131,3,FALSE)</f>
        <v>N</v>
      </c>
      <c r="H2026" s="18">
        <v>3.1</v>
      </c>
      <c r="I2026" s="14" t="str">
        <f>IFERROR(__xludf.DUMMYFUNCTION("SPARKLINE(H2026,{""charttype"",""bar"";""color1"",""#00CCFF"";""max"",MAX($H$2:$H$2107)})"),"")</f>
        <v/>
      </c>
      <c r="J2026" s="18">
        <v>12.8</v>
      </c>
      <c r="K2026" s="14" t="str">
        <f>IFERROR(__xludf.DUMMYFUNCTION("SPARKLINE(J2026,{""charttype"",""bar"";""color1"",""#FF0000"";""max"",MAX($J$2:$J$2107)})"),"")</f>
        <v/>
      </c>
      <c r="L2026" s="18">
        <v>7.4</v>
      </c>
      <c r="M2026" s="18" t="str">
        <f>IFERROR(__xludf.DUMMYFUNCTION("SPARKLINE(L2026,{""charttype"",""bar"";""color1"",""#FF9900"";""max"",MAX($L$2:$L$2107)})"),"")</f>
        <v/>
      </c>
      <c r="N2026" s="18">
        <v>0.0</v>
      </c>
      <c r="O2026" s="14" t="str">
        <f>IFERROR(__xludf.DUMMYFUNCTION("SPARKLINE(N2026,{""charttype"",""bar"";""color1"",""#0066CC"";""max"",MAX($N$2:$N$2107)})"),"")</f>
        <v/>
      </c>
      <c r="P2026" s="16">
        <v>143109.4</v>
      </c>
      <c r="Q2026" s="19">
        <v>73.81551</v>
      </c>
      <c r="R2026" s="21">
        <f t="shared" si="5"/>
        <v>10563693.35</v>
      </c>
    </row>
    <row r="2027">
      <c r="A2027" s="6">
        <v>44030.0</v>
      </c>
      <c r="B2027" s="14" t="str">
        <f t="shared" si="1"/>
        <v>Saturday</v>
      </c>
      <c r="C2027" s="14" t="str">
        <f t="shared" si="2"/>
        <v>July</v>
      </c>
      <c r="D2027" s="15" t="str">
        <f t="shared" si="3"/>
        <v>2020</v>
      </c>
      <c r="E2027" s="16">
        <f t="shared" si="4"/>
        <v>29</v>
      </c>
      <c r="F2027" s="14" t="str">
        <f>VLOOKUP(A2027,'_Holidays'!A2027:B4132,2,FALSE)</f>
        <v>Y</v>
      </c>
      <c r="G2027" s="17" t="str">
        <f>VLOOKUP(A2027,'_Holidays'!A2027:C4132,3,FALSE)</f>
        <v>N</v>
      </c>
      <c r="H2027" s="18">
        <v>4.0</v>
      </c>
      <c r="I2027" s="14" t="str">
        <f>IFERROR(__xludf.DUMMYFUNCTION("SPARKLINE(H2027,{""charttype"",""bar"";""color1"",""#00CCFF"";""max"",MAX($H$2:$H$2107)})"),"")</f>
        <v/>
      </c>
      <c r="J2027" s="18">
        <v>12.5</v>
      </c>
      <c r="K2027" s="14" t="str">
        <f>IFERROR(__xludf.DUMMYFUNCTION("SPARKLINE(J2027,{""charttype"",""bar"";""color1"",""#FF0000"";""max"",MAX($J$2:$J$2107)})"),"")</f>
        <v/>
      </c>
      <c r="L2027" s="18">
        <v>8.3</v>
      </c>
      <c r="M2027" s="18" t="str">
        <f>IFERROR(__xludf.DUMMYFUNCTION("SPARKLINE(L2027,{""charttype"",""bar"";""color1"",""#FF9900"";""max"",MAX($L$2:$L$2107)})"),"")</f>
        <v/>
      </c>
      <c r="N2027" s="18">
        <v>0.0</v>
      </c>
      <c r="O2027" s="14" t="str">
        <f>IFERROR(__xludf.DUMMYFUNCTION("SPARKLINE(N2027,{""charttype"",""bar"";""color1"",""#0066CC"";""max"",MAX($N$2:$N$2107)})"),"")</f>
        <v/>
      </c>
      <c r="P2027" s="16">
        <v>125303.9</v>
      </c>
      <c r="Q2027" s="19">
        <v>43.53432</v>
      </c>
      <c r="R2027" s="21">
        <f t="shared" si="5"/>
        <v>5455020.08</v>
      </c>
    </row>
    <row r="2028">
      <c r="A2028" s="6">
        <v>44031.0</v>
      </c>
      <c r="B2028" s="14" t="str">
        <f t="shared" si="1"/>
        <v>Sunday</v>
      </c>
      <c r="C2028" s="14" t="str">
        <f t="shared" si="2"/>
        <v>July</v>
      </c>
      <c r="D2028" s="15" t="str">
        <f t="shared" si="3"/>
        <v>2020</v>
      </c>
      <c r="E2028" s="16">
        <f t="shared" si="4"/>
        <v>30</v>
      </c>
      <c r="F2028" s="14" t="str">
        <f>VLOOKUP(A2028,'_Holidays'!A2028:B4133,2,FALSE)</f>
        <v>Y</v>
      </c>
      <c r="G2028" s="17" t="str">
        <f>VLOOKUP(A2028,'_Holidays'!A2028:C4133,3,FALSE)</f>
        <v>N</v>
      </c>
      <c r="H2028" s="18">
        <v>8.2</v>
      </c>
      <c r="I2028" s="14" t="str">
        <f>IFERROR(__xludf.DUMMYFUNCTION("SPARKLINE(H2028,{""charttype"",""bar"";""color1"",""#00CCFF"";""max"",MAX($H$2:$H$2107)})"),"")</f>
        <v/>
      </c>
      <c r="J2028" s="18">
        <v>15.3</v>
      </c>
      <c r="K2028" s="14" t="str">
        <f>IFERROR(__xludf.DUMMYFUNCTION("SPARKLINE(J2028,{""charttype"",""bar"";""color1"",""#FF0000"";""max"",MAX($J$2:$J$2107)})"),"")</f>
        <v/>
      </c>
      <c r="L2028" s="18">
        <v>7.6</v>
      </c>
      <c r="M2028" s="18" t="str">
        <f>IFERROR(__xludf.DUMMYFUNCTION("SPARKLINE(L2028,{""charttype"",""bar"";""color1"",""#FF9900"";""max"",MAX($L$2:$L$2107)})"),"")</f>
        <v/>
      </c>
      <c r="N2028" s="18">
        <v>0.0</v>
      </c>
      <c r="O2028" s="14" t="str">
        <f>IFERROR(__xludf.DUMMYFUNCTION("SPARKLINE(N2028,{""charttype"",""bar"";""color1"",""#0066CC"";""max"",MAX($N$2:$N$2107)})"),"")</f>
        <v/>
      </c>
      <c r="P2028" s="16">
        <v>114065.3</v>
      </c>
      <c r="Q2028" s="19">
        <v>31.20877</v>
      </c>
      <c r="R2028" s="21">
        <f t="shared" si="5"/>
        <v>3559837.713</v>
      </c>
    </row>
    <row r="2029">
      <c r="A2029" s="6">
        <v>44032.0</v>
      </c>
      <c r="B2029" s="14" t="str">
        <f t="shared" si="1"/>
        <v>Monday</v>
      </c>
      <c r="C2029" s="14" t="str">
        <f t="shared" si="2"/>
        <v>July</v>
      </c>
      <c r="D2029" s="15" t="str">
        <f t="shared" si="3"/>
        <v>2020</v>
      </c>
      <c r="E2029" s="16">
        <f t="shared" si="4"/>
        <v>30</v>
      </c>
      <c r="F2029" s="14" t="str">
        <f>VLOOKUP(A2029,'_Holidays'!A2029:B4134,2,FALSE)</f>
        <v>Y</v>
      </c>
      <c r="G2029" s="17" t="str">
        <f>VLOOKUP(A2029,'_Holidays'!A2029:C4134,3,FALSE)</f>
        <v>N</v>
      </c>
      <c r="H2029" s="18">
        <v>7.6</v>
      </c>
      <c r="I2029" s="14" t="str">
        <f>IFERROR(__xludf.DUMMYFUNCTION("SPARKLINE(H2029,{""charttype"",""bar"";""color1"",""#00CCFF"";""max"",MAX($H$2:$H$2107)})"),"")</f>
        <v/>
      </c>
      <c r="J2029" s="18">
        <v>13.8</v>
      </c>
      <c r="K2029" s="14" t="str">
        <f>IFERROR(__xludf.DUMMYFUNCTION("SPARKLINE(J2029,{""charttype"",""bar"";""color1"",""#FF0000"";""max"",MAX($J$2:$J$2107)})"),"")</f>
        <v/>
      </c>
      <c r="L2029" s="18">
        <v>8.2</v>
      </c>
      <c r="M2029" s="18" t="str">
        <f>IFERROR(__xludf.DUMMYFUNCTION("SPARKLINE(L2029,{""charttype"",""bar"";""color1"",""#FF9900"";""max"",MAX($L$2:$L$2107)})"),"")</f>
        <v/>
      </c>
      <c r="N2029" s="18">
        <v>0.6</v>
      </c>
      <c r="O2029" s="14" t="str">
        <f>IFERROR(__xludf.DUMMYFUNCTION("SPARKLINE(N2029,{""charttype"",""bar"";""color1"",""#0066CC"";""max"",MAX($N$2:$N$2107)})"),"")</f>
        <v/>
      </c>
      <c r="P2029" s="16">
        <v>132894.4</v>
      </c>
      <c r="Q2029" s="19">
        <v>58.02012</v>
      </c>
      <c r="R2029" s="21">
        <f t="shared" si="5"/>
        <v>7710549.035</v>
      </c>
    </row>
    <row r="2030">
      <c r="A2030" s="6">
        <v>44033.0</v>
      </c>
      <c r="B2030" s="14" t="str">
        <f t="shared" si="1"/>
        <v>Tuesday</v>
      </c>
      <c r="C2030" s="14" t="str">
        <f t="shared" si="2"/>
        <v>July</v>
      </c>
      <c r="D2030" s="15" t="str">
        <f t="shared" si="3"/>
        <v>2020</v>
      </c>
      <c r="E2030" s="16">
        <f t="shared" si="4"/>
        <v>30</v>
      </c>
      <c r="F2030" s="14" t="str">
        <f>VLOOKUP(A2030,'_Holidays'!A2030:B4135,2,FALSE)</f>
        <v>Y</v>
      </c>
      <c r="G2030" s="17" t="str">
        <f>VLOOKUP(A2030,'_Holidays'!A2030:C4135,3,FALSE)</f>
        <v>N</v>
      </c>
      <c r="H2030" s="18">
        <v>7.2</v>
      </c>
      <c r="I2030" s="14" t="str">
        <f>IFERROR(__xludf.DUMMYFUNCTION("SPARKLINE(H2030,{""charttype"",""bar"";""color1"",""#00CCFF"";""max"",MAX($H$2:$H$2107)})"),"")</f>
        <v/>
      </c>
      <c r="J2030" s="18">
        <v>12.9</v>
      </c>
      <c r="K2030" s="14" t="str">
        <f>IFERROR(__xludf.DUMMYFUNCTION("SPARKLINE(J2030,{""charttype"",""bar"";""color1"",""#FF0000"";""max"",MAX($J$2:$J$2107)})"),"")</f>
        <v/>
      </c>
      <c r="L2030" s="18">
        <v>8.1</v>
      </c>
      <c r="M2030" s="18" t="str">
        <f>IFERROR(__xludf.DUMMYFUNCTION("SPARKLINE(L2030,{""charttype"",""bar"";""color1"",""#FF9900"";""max"",MAX($L$2:$L$2107)})"),"")</f>
        <v/>
      </c>
      <c r="N2030" s="18">
        <v>0.4</v>
      </c>
      <c r="O2030" s="14" t="str">
        <f>IFERROR(__xludf.DUMMYFUNCTION("SPARKLINE(N2030,{""charttype"",""bar"";""color1"",""#0066CC"";""max"",MAX($N$2:$N$2107)})"),"")</f>
        <v/>
      </c>
      <c r="P2030" s="16">
        <v>140086.1</v>
      </c>
      <c r="Q2030" s="19">
        <v>95.13778</v>
      </c>
      <c r="R2030" s="21">
        <f t="shared" si="5"/>
        <v>13327480.56</v>
      </c>
    </row>
    <row r="2031">
      <c r="A2031" s="6">
        <v>44034.0</v>
      </c>
      <c r="B2031" s="14" t="str">
        <f t="shared" si="1"/>
        <v>Wednesday</v>
      </c>
      <c r="C2031" s="14" t="str">
        <f t="shared" si="2"/>
        <v>July</v>
      </c>
      <c r="D2031" s="15" t="str">
        <f t="shared" si="3"/>
        <v>2020</v>
      </c>
      <c r="E2031" s="16">
        <f t="shared" si="4"/>
        <v>30</v>
      </c>
      <c r="F2031" s="14" t="str">
        <f>VLOOKUP(A2031,'_Holidays'!A2031:B4136,2,FALSE)</f>
        <v>Y</v>
      </c>
      <c r="G2031" s="17" t="str">
        <f>VLOOKUP(A2031,'_Holidays'!A2031:C4136,3,FALSE)</f>
        <v>N</v>
      </c>
      <c r="H2031" s="18">
        <v>8.1</v>
      </c>
      <c r="I2031" s="14" t="str">
        <f>IFERROR(__xludf.DUMMYFUNCTION("SPARKLINE(H2031,{""charttype"",""bar"";""color1"",""#00CCFF"";""max"",MAX($H$2:$H$2107)})"),"")</f>
        <v/>
      </c>
      <c r="J2031" s="18">
        <v>13.3</v>
      </c>
      <c r="K2031" s="14" t="str">
        <f>IFERROR(__xludf.DUMMYFUNCTION("SPARKLINE(J2031,{""charttype"",""bar"";""color1"",""#FF0000"";""max"",MAX($J$2:$J$2107)})"),"")</f>
        <v/>
      </c>
      <c r="L2031" s="18">
        <v>8.4</v>
      </c>
      <c r="M2031" s="18" t="str">
        <f>IFERROR(__xludf.DUMMYFUNCTION("SPARKLINE(L2031,{""charttype"",""bar"";""color1"",""#FF9900"";""max"",MAX($L$2:$L$2107)})"),"")</f>
        <v/>
      </c>
      <c r="N2031" s="18">
        <v>0.0</v>
      </c>
      <c r="O2031" s="14" t="str">
        <f>IFERROR(__xludf.DUMMYFUNCTION("SPARKLINE(N2031,{""charttype"",""bar"";""color1"",""#0066CC"";""max"",MAX($N$2:$N$2107)})"),"")</f>
        <v/>
      </c>
      <c r="P2031" s="16">
        <v>138666.1</v>
      </c>
      <c r="Q2031" s="19">
        <v>93.87503</v>
      </c>
      <c r="R2031" s="21">
        <f t="shared" si="5"/>
        <v>13017284.3</v>
      </c>
    </row>
    <row r="2032">
      <c r="A2032" s="6">
        <v>44035.0</v>
      </c>
      <c r="B2032" s="14" t="str">
        <f t="shared" si="1"/>
        <v>Thursday</v>
      </c>
      <c r="C2032" s="14" t="str">
        <f t="shared" si="2"/>
        <v>July</v>
      </c>
      <c r="D2032" s="15" t="str">
        <f t="shared" si="3"/>
        <v>2020</v>
      </c>
      <c r="E2032" s="16">
        <f t="shared" si="4"/>
        <v>30</v>
      </c>
      <c r="F2032" s="14" t="str">
        <f>VLOOKUP(A2032,'_Holidays'!A2032:B4137,2,FALSE)</f>
        <v>Y</v>
      </c>
      <c r="G2032" s="17" t="str">
        <f>VLOOKUP(A2032,'_Holidays'!A2032:C4137,3,FALSE)</f>
        <v>N</v>
      </c>
      <c r="H2032" s="18">
        <v>8.1</v>
      </c>
      <c r="I2032" s="14" t="str">
        <f>IFERROR(__xludf.DUMMYFUNCTION("SPARKLINE(H2032,{""charttype"",""bar"";""color1"",""#00CCFF"";""max"",MAX($H$2:$H$2107)})"),"")</f>
        <v/>
      </c>
      <c r="J2032" s="18">
        <v>12.0</v>
      </c>
      <c r="K2032" s="14" t="str">
        <f>IFERROR(__xludf.DUMMYFUNCTION("SPARKLINE(J2032,{""charttype"",""bar"";""color1"",""#FF0000"";""max"",MAX($J$2:$J$2107)})"),"")</f>
        <v/>
      </c>
      <c r="L2032" s="18">
        <v>7.5</v>
      </c>
      <c r="M2032" s="18" t="str">
        <f>IFERROR(__xludf.DUMMYFUNCTION("SPARKLINE(L2032,{""charttype"",""bar"";""color1"",""#FF9900"";""max"",MAX($L$2:$L$2107)})"),"")</f>
        <v/>
      </c>
      <c r="N2032" s="18">
        <v>2.2</v>
      </c>
      <c r="O2032" s="14" t="str">
        <f>IFERROR(__xludf.DUMMYFUNCTION("SPARKLINE(N2032,{""charttype"",""bar"";""color1"",""#0066CC"";""max"",MAX($N$2:$N$2107)})"),"")</f>
        <v/>
      </c>
      <c r="P2032" s="16">
        <v>142476.4</v>
      </c>
      <c r="Q2032" s="19">
        <v>103.916</v>
      </c>
      <c r="R2032" s="21">
        <f t="shared" si="5"/>
        <v>14805577.58</v>
      </c>
    </row>
    <row r="2033">
      <c r="A2033" s="6">
        <v>44036.0</v>
      </c>
      <c r="B2033" s="14" t="str">
        <f t="shared" si="1"/>
        <v>Friday</v>
      </c>
      <c r="C2033" s="14" t="str">
        <f t="shared" si="2"/>
        <v>July</v>
      </c>
      <c r="D2033" s="15" t="str">
        <f t="shared" si="3"/>
        <v>2020</v>
      </c>
      <c r="E2033" s="16">
        <f t="shared" si="4"/>
        <v>30</v>
      </c>
      <c r="F2033" s="14" t="str">
        <f>VLOOKUP(A2033,'_Holidays'!A2033:B4138,2,FALSE)</f>
        <v>Y</v>
      </c>
      <c r="G2033" s="17" t="str">
        <f>VLOOKUP(A2033,'_Holidays'!A2033:C4138,3,FALSE)</f>
        <v>N</v>
      </c>
      <c r="H2033" s="18">
        <v>6.1</v>
      </c>
      <c r="I2033" s="14" t="str">
        <f>IFERROR(__xludf.DUMMYFUNCTION("SPARKLINE(H2033,{""charttype"",""bar"";""color1"",""#00CCFF"";""max"",MAX($H$2:$H$2107)})"),"")</f>
        <v/>
      </c>
      <c r="J2033" s="18">
        <v>13.5</v>
      </c>
      <c r="K2033" s="14" t="str">
        <f>IFERROR(__xludf.DUMMYFUNCTION("SPARKLINE(J2033,{""charttype"",""bar"";""color1"",""#FF0000"";""max"",MAX($J$2:$J$2107)})"),"")</f>
        <v/>
      </c>
      <c r="L2033" s="18">
        <v>10.5</v>
      </c>
      <c r="M2033" s="18" t="str">
        <f>IFERROR(__xludf.DUMMYFUNCTION("SPARKLINE(L2033,{""charttype"",""bar"";""color1"",""#FF9900"";""max"",MAX($L$2:$L$2107)})"),"")</f>
        <v/>
      </c>
      <c r="N2033" s="18">
        <v>0.0</v>
      </c>
      <c r="O2033" s="14" t="str">
        <f>IFERROR(__xludf.DUMMYFUNCTION("SPARKLINE(N2033,{""charttype"",""bar"";""color1"",""#0066CC"";""max"",MAX($N$2:$N$2107)})"),"")</f>
        <v/>
      </c>
      <c r="P2033" s="16">
        <v>133822.7</v>
      </c>
      <c r="Q2033" s="19">
        <v>61.44914</v>
      </c>
      <c r="R2033" s="21">
        <f t="shared" si="5"/>
        <v>8223289.827</v>
      </c>
    </row>
    <row r="2034">
      <c r="A2034" s="6">
        <v>44037.0</v>
      </c>
      <c r="B2034" s="14" t="str">
        <f t="shared" si="1"/>
        <v>Saturday</v>
      </c>
      <c r="C2034" s="14" t="str">
        <f t="shared" si="2"/>
        <v>July</v>
      </c>
      <c r="D2034" s="15" t="str">
        <f t="shared" si="3"/>
        <v>2020</v>
      </c>
      <c r="E2034" s="16">
        <f t="shared" si="4"/>
        <v>30</v>
      </c>
      <c r="F2034" s="14" t="str">
        <f>VLOOKUP(A2034,'_Holidays'!A2034:B4139,2,FALSE)</f>
        <v>Y</v>
      </c>
      <c r="G2034" s="17" t="str">
        <f>VLOOKUP(A2034,'_Holidays'!A2034:C4139,3,FALSE)</f>
        <v>N</v>
      </c>
      <c r="H2034" s="18">
        <v>4.3</v>
      </c>
      <c r="I2034" s="14" t="str">
        <f>IFERROR(__xludf.DUMMYFUNCTION("SPARKLINE(H2034,{""charttype"",""bar"";""color1"",""#00CCFF"";""max"",MAX($H$2:$H$2107)})"),"")</f>
        <v/>
      </c>
      <c r="J2034" s="18">
        <v>12.2</v>
      </c>
      <c r="K2034" s="14" t="str">
        <f>IFERROR(__xludf.DUMMYFUNCTION("SPARKLINE(J2034,{""charttype"",""bar"";""color1"",""#FF0000"";""max"",MAX($J$2:$J$2107)})"),"")</f>
        <v/>
      </c>
      <c r="L2034" s="18">
        <v>9.6</v>
      </c>
      <c r="M2034" s="18" t="str">
        <f>IFERROR(__xludf.DUMMYFUNCTION("SPARKLINE(L2034,{""charttype"",""bar"";""color1"",""#FF9900"";""max"",MAX($L$2:$L$2107)})"),"")</f>
        <v/>
      </c>
      <c r="N2034" s="18">
        <v>0.0</v>
      </c>
      <c r="O2034" s="14" t="str">
        <f>IFERROR(__xludf.DUMMYFUNCTION("SPARKLINE(N2034,{""charttype"",""bar"";""color1"",""#0066CC"";""max"",MAX($N$2:$N$2107)})"),"")</f>
        <v/>
      </c>
      <c r="P2034" s="16">
        <v>128417.2</v>
      </c>
      <c r="Q2034" s="19">
        <v>72.08301</v>
      </c>
      <c r="R2034" s="21">
        <f t="shared" si="5"/>
        <v>9256698.312</v>
      </c>
    </row>
    <row r="2035">
      <c r="A2035" s="6">
        <v>44038.0</v>
      </c>
      <c r="B2035" s="14" t="str">
        <f t="shared" si="1"/>
        <v>Sunday</v>
      </c>
      <c r="C2035" s="14" t="str">
        <f t="shared" si="2"/>
        <v>July</v>
      </c>
      <c r="D2035" s="15" t="str">
        <f t="shared" si="3"/>
        <v>2020</v>
      </c>
      <c r="E2035" s="16">
        <f t="shared" si="4"/>
        <v>31</v>
      </c>
      <c r="F2035" s="14" t="str">
        <f>VLOOKUP(A2035,'_Holidays'!A2035:B4140,2,FALSE)</f>
        <v>Y</v>
      </c>
      <c r="G2035" s="17" t="str">
        <f>VLOOKUP(A2035,'_Holidays'!A2035:C4140,3,FALSE)</f>
        <v>N</v>
      </c>
      <c r="H2035" s="18">
        <v>5.0</v>
      </c>
      <c r="I2035" s="14" t="str">
        <f>IFERROR(__xludf.DUMMYFUNCTION("SPARKLINE(H2035,{""charttype"",""bar"";""color1"",""#00CCFF"";""max"",MAX($H$2:$H$2107)})"),"")</f>
        <v/>
      </c>
      <c r="J2035" s="18">
        <v>12.8</v>
      </c>
      <c r="K2035" s="14" t="str">
        <f>IFERROR(__xludf.DUMMYFUNCTION("SPARKLINE(J2035,{""charttype"",""bar"";""color1"",""#FF0000"";""max"",MAX($J$2:$J$2107)})"),"")</f>
        <v/>
      </c>
      <c r="L2035" s="18">
        <v>7.2</v>
      </c>
      <c r="M2035" s="18" t="str">
        <f>IFERROR(__xludf.DUMMYFUNCTION("SPARKLINE(L2035,{""charttype"",""bar"";""color1"",""#FF9900"";""max"",MAX($L$2:$L$2107)})"),"")</f>
        <v/>
      </c>
      <c r="N2035" s="18">
        <v>0.0</v>
      </c>
      <c r="O2035" s="14" t="str">
        <f>IFERROR(__xludf.DUMMYFUNCTION("SPARKLINE(N2035,{""charttype"",""bar"";""color1"",""#0066CC"";""max"",MAX($N$2:$N$2107)})"),"")</f>
        <v/>
      </c>
      <c r="P2035" s="16">
        <v>123014.6</v>
      </c>
      <c r="Q2035" s="19">
        <v>69.92283</v>
      </c>
      <c r="R2035" s="21">
        <f t="shared" si="5"/>
        <v>8601528.963</v>
      </c>
    </row>
    <row r="2036">
      <c r="A2036" s="6">
        <v>44039.0</v>
      </c>
      <c r="B2036" s="14" t="str">
        <f t="shared" si="1"/>
        <v>Monday</v>
      </c>
      <c r="C2036" s="14" t="str">
        <f t="shared" si="2"/>
        <v>July</v>
      </c>
      <c r="D2036" s="15" t="str">
        <f t="shared" si="3"/>
        <v>2020</v>
      </c>
      <c r="E2036" s="16">
        <f t="shared" si="4"/>
        <v>31</v>
      </c>
      <c r="F2036" s="14" t="str">
        <f>VLOOKUP(A2036,'_Holidays'!A2036:B4141,2,FALSE)</f>
        <v>Y</v>
      </c>
      <c r="G2036" s="17" t="str">
        <f>VLOOKUP(A2036,'_Holidays'!A2036:C4141,3,FALSE)</f>
        <v>N</v>
      </c>
      <c r="H2036" s="18">
        <v>7.4</v>
      </c>
      <c r="I2036" s="14" t="str">
        <f>IFERROR(__xludf.DUMMYFUNCTION("SPARKLINE(H2036,{""charttype"",""bar"";""color1"",""#00CCFF"";""max"",MAX($H$2:$H$2107)})"),"")</f>
        <v/>
      </c>
      <c r="J2036" s="18">
        <v>13.5</v>
      </c>
      <c r="K2036" s="14" t="str">
        <f>IFERROR(__xludf.DUMMYFUNCTION("SPARKLINE(J2036,{""charttype"",""bar"";""color1"",""#FF0000"";""max"",MAX($J$2:$J$2107)})"),"")</f>
        <v/>
      </c>
      <c r="L2036" s="18">
        <v>7.3</v>
      </c>
      <c r="M2036" s="18" t="str">
        <f>IFERROR(__xludf.DUMMYFUNCTION("SPARKLINE(L2036,{""charttype"",""bar"";""color1"",""#FF9900"";""max"",MAX($L$2:$L$2107)})"),"")</f>
        <v/>
      </c>
      <c r="N2036" s="18">
        <v>0.0</v>
      </c>
      <c r="O2036" s="14" t="str">
        <f>IFERROR(__xludf.DUMMYFUNCTION("SPARKLINE(N2036,{""charttype"",""bar"";""color1"",""#0066CC"";""max"",MAX($N$2:$N$2107)})"),"")</f>
        <v/>
      </c>
      <c r="P2036" s="16">
        <v>132571.3</v>
      </c>
      <c r="Q2036" s="19">
        <v>59.48643</v>
      </c>
      <c r="R2036" s="21">
        <f t="shared" si="5"/>
        <v>7886193.357</v>
      </c>
    </row>
    <row r="2037">
      <c r="A2037" s="6">
        <v>44040.0</v>
      </c>
      <c r="B2037" s="14" t="str">
        <f t="shared" si="1"/>
        <v>Tuesday</v>
      </c>
      <c r="C2037" s="14" t="str">
        <f t="shared" si="2"/>
        <v>July</v>
      </c>
      <c r="D2037" s="15" t="str">
        <f t="shared" si="3"/>
        <v>2020</v>
      </c>
      <c r="E2037" s="16">
        <f t="shared" si="4"/>
        <v>31</v>
      </c>
      <c r="F2037" s="14" t="str">
        <f>VLOOKUP(A2037,'_Holidays'!A2037:B4142,2,FALSE)</f>
        <v>Y</v>
      </c>
      <c r="G2037" s="17" t="str">
        <f>VLOOKUP(A2037,'_Holidays'!A2037:C4142,3,FALSE)</f>
        <v>N</v>
      </c>
      <c r="H2037" s="18">
        <v>9.6</v>
      </c>
      <c r="I2037" s="14" t="str">
        <f>IFERROR(__xludf.DUMMYFUNCTION("SPARKLINE(H2037,{""charttype"",""bar"";""color1"",""#00CCFF"";""max"",MAX($H$2:$H$2107)})"),"")</f>
        <v/>
      </c>
      <c r="J2037" s="18">
        <v>15.6</v>
      </c>
      <c r="K2037" s="14" t="str">
        <f>IFERROR(__xludf.DUMMYFUNCTION("SPARKLINE(J2037,{""charttype"",""bar"";""color1"",""#FF0000"";""max"",MAX($J$2:$J$2107)})"),"")</f>
        <v/>
      </c>
      <c r="L2037" s="18">
        <v>8.0</v>
      </c>
      <c r="M2037" s="18" t="str">
        <f>IFERROR(__xludf.DUMMYFUNCTION("SPARKLINE(L2037,{""charttype"",""bar"";""color1"",""#FF9900"";""max"",MAX($L$2:$L$2107)})"),"")</f>
        <v/>
      </c>
      <c r="N2037" s="18">
        <v>0.4</v>
      </c>
      <c r="O2037" s="14" t="str">
        <f>IFERROR(__xludf.DUMMYFUNCTION("SPARKLINE(N2037,{""charttype"",""bar"";""color1"",""#0066CC"";""max"",MAX($N$2:$N$2107)})"),"")</f>
        <v/>
      </c>
      <c r="P2037" s="16">
        <v>132720.4</v>
      </c>
      <c r="Q2037" s="19">
        <v>59.04478</v>
      </c>
      <c r="R2037" s="21">
        <f t="shared" si="5"/>
        <v>7836446.82</v>
      </c>
    </row>
    <row r="2038">
      <c r="A2038" s="6">
        <v>44041.0</v>
      </c>
      <c r="B2038" s="14" t="str">
        <f t="shared" si="1"/>
        <v>Wednesday</v>
      </c>
      <c r="C2038" s="14" t="str">
        <f t="shared" si="2"/>
        <v>July</v>
      </c>
      <c r="D2038" s="15" t="str">
        <f t="shared" si="3"/>
        <v>2020</v>
      </c>
      <c r="E2038" s="16">
        <f t="shared" si="4"/>
        <v>31</v>
      </c>
      <c r="F2038" s="14" t="str">
        <f>VLOOKUP(A2038,'_Holidays'!A2038:B4143,2,FALSE)</f>
        <v>Y</v>
      </c>
      <c r="G2038" s="17" t="str">
        <f>VLOOKUP(A2038,'_Holidays'!A2038:C4143,3,FALSE)</f>
        <v>N</v>
      </c>
      <c r="H2038" s="18">
        <v>8.6</v>
      </c>
      <c r="I2038" s="14" t="str">
        <f>IFERROR(__xludf.DUMMYFUNCTION("SPARKLINE(H2038,{""charttype"",""bar"";""color1"",""#00CCFF"";""max"",MAX($H$2:$H$2107)})"),"")</f>
        <v/>
      </c>
      <c r="J2038" s="18">
        <v>16.3</v>
      </c>
      <c r="K2038" s="14" t="str">
        <f>IFERROR(__xludf.DUMMYFUNCTION("SPARKLINE(J2038,{""charttype"",""bar"";""color1"",""#FF0000"";""max"",MAX($J$2:$J$2107)})"),"")</f>
        <v/>
      </c>
      <c r="L2038" s="18">
        <v>9.0</v>
      </c>
      <c r="M2038" s="18" t="str">
        <f>IFERROR(__xludf.DUMMYFUNCTION("SPARKLINE(L2038,{""charttype"",""bar"";""color1"",""#FF9900"";""max"",MAX($L$2:$L$2107)})"),"")</f>
        <v/>
      </c>
      <c r="N2038" s="18">
        <v>0.0</v>
      </c>
      <c r="O2038" s="14" t="str">
        <f>IFERROR(__xludf.DUMMYFUNCTION("SPARKLINE(N2038,{""charttype"",""bar"";""color1"",""#0066CC"";""max"",MAX($N$2:$N$2107)})"),"")</f>
        <v/>
      </c>
      <c r="P2038" s="16">
        <v>130547.7</v>
      </c>
      <c r="Q2038" s="19">
        <v>67.52983</v>
      </c>
      <c r="R2038" s="21">
        <f t="shared" si="5"/>
        <v>8815863.988</v>
      </c>
    </row>
    <row r="2039">
      <c r="A2039" s="6">
        <v>44042.0</v>
      </c>
      <c r="B2039" s="14" t="str">
        <f t="shared" si="1"/>
        <v>Thursday</v>
      </c>
      <c r="C2039" s="14" t="str">
        <f t="shared" si="2"/>
        <v>July</v>
      </c>
      <c r="D2039" s="15" t="str">
        <f t="shared" si="3"/>
        <v>2020</v>
      </c>
      <c r="E2039" s="16">
        <f t="shared" si="4"/>
        <v>31</v>
      </c>
      <c r="F2039" s="14" t="str">
        <f>VLOOKUP(A2039,'_Holidays'!A2039:B4144,2,FALSE)</f>
        <v>Y</v>
      </c>
      <c r="G2039" s="17" t="str">
        <f>VLOOKUP(A2039,'_Holidays'!A2039:C4144,3,FALSE)</f>
        <v>N</v>
      </c>
      <c r="H2039" s="18">
        <v>8.0</v>
      </c>
      <c r="I2039" s="14" t="str">
        <f>IFERROR(__xludf.DUMMYFUNCTION("SPARKLINE(H2039,{""charttype"",""bar"";""color1"",""#00CCFF"";""max"",MAX($H$2:$H$2107)})"),"")</f>
        <v/>
      </c>
      <c r="J2039" s="18">
        <v>14.2</v>
      </c>
      <c r="K2039" s="14" t="str">
        <f>IFERROR(__xludf.DUMMYFUNCTION("SPARKLINE(J2039,{""charttype"",""bar"";""color1"",""#FF0000"";""max"",MAX($J$2:$J$2107)})"),"")</f>
        <v/>
      </c>
      <c r="L2039" s="18">
        <v>11.3</v>
      </c>
      <c r="M2039" s="18" t="str">
        <f>IFERROR(__xludf.DUMMYFUNCTION("SPARKLINE(L2039,{""charttype"",""bar"";""color1"",""#FF9900"";""max"",MAX($L$2:$L$2107)})"),"")</f>
        <v/>
      </c>
      <c r="N2039" s="18">
        <v>0.0</v>
      </c>
      <c r="O2039" s="14" t="str">
        <f>IFERROR(__xludf.DUMMYFUNCTION("SPARKLINE(N2039,{""charttype"",""bar"";""color1"",""#0066CC"";""max"",MAX($N$2:$N$2107)})"),"")</f>
        <v/>
      </c>
      <c r="P2039" s="16">
        <v>132583.6</v>
      </c>
      <c r="Q2039" s="19">
        <v>63.22322</v>
      </c>
      <c r="R2039" s="21">
        <f t="shared" si="5"/>
        <v>8382362.111</v>
      </c>
    </row>
    <row r="2040">
      <c r="A2040" s="6">
        <v>44043.0</v>
      </c>
      <c r="B2040" s="14" t="str">
        <f t="shared" si="1"/>
        <v>Friday</v>
      </c>
      <c r="C2040" s="14" t="str">
        <f t="shared" si="2"/>
        <v>July</v>
      </c>
      <c r="D2040" s="15" t="str">
        <f t="shared" si="3"/>
        <v>2020</v>
      </c>
      <c r="E2040" s="16">
        <f t="shared" si="4"/>
        <v>31</v>
      </c>
      <c r="F2040" s="14" t="str">
        <f>VLOOKUP(A2040,'_Holidays'!A2040:B4145,2,FALSE)</f>
        <v>Y</v>
      </c>
      <c r="G2040" s="17" t="str">
        <f>VLOOKUP(A2040,'_Holidays'!A2040:C4145,3,FALSE)</f>
        <v>N</v>
      </c>
      <c r="H2040" s="18">
        <v>3.4</v>
      </c>
      <c r="I2040" s="14" t="str">
        <f>IFERROR(__xludf.DUMMYFUNCTION("SPARKLINE(H2040,{""charttype"",""bar"";""color1"",""#00CCFF"";""max"",MAX($H$2:$H$2107)})"),"")</f>
        <v/>
      </c>
      <c r="J2040" s="18">
        <v>17.1</v>
      </c>
      <c r="K2040" s="14" t="str">
        <f>IFERROR(__xludf.DUMMYFUNCTION("SPARKLINE(J2040,{""charttype"",""bar"";""color1"",""#FF0000"";""max"",MAX($J$2:$J$2107)})"),"")</f>
        <v/>
      </c>
      <c r="L2040" s="18">
        <v>11.3</v>
      </c>
      <c r="M2040" s="18" t="str">
        <f>IFERROR(__xludf.DUMMYFUNCTION("SPARKLINE(L2040,{""charttype"",""bar"";""color1"",""#FF9900"";""max"",MAX($L$2:$L$2107)})"),"")</f>
        <v/>
      </c>
      <c r="N2040" s="18">
        <v>0.0</v>
      </c>
      <c r="O2040" s="14" t="str">
        <f>IFERROR(__xludf.DUMMYFUNCTION("SPARKLINE(N2040,{""charttype"",""bar"";""color1"",""#0066CC"";""max"",MAX($N$2:$N$2107)})"),"")</f>
        <v/>
      </c>
      <c r="P2040" s="16">
        <v>132105.8</v>
      </c>
      <c r="Q2040" s="19">
        <v>73.08228</v>
      </c>
      <c r="R2040" s="21">
        <f t="shared" si="5"/>
        <v>9654593.065</v>
      </c>
    </row>
    <row r="2041">
      <c r="A2041" s="6">
        <v>44044.0</v>
      </c>
      <c r="B2041" s="14" t="str">
        <f t="shared" si="1"/>
        <v>Saturday</v>
      </c>
      <c r="C2041" s="14" t="str">
        <f t="shared" si="2"/>
        <v>August</v>
      </c>
      <c r="D2041" s="15" t="str">
        <f t="shared" si="3"/>
        <v>2020</v>
      </c>
      <c r="E2041" s="16">
        <f t="shared" si="4"/>
        <v>31</v>
      </c>
      <c r="F2041" s="14" t="str">
        <f>VLOOKUP(A2041,'_Holidays'!A2041:B4146,2,FALSE)</f>
        <v>Y</v>
      </c>
      <c r="G2041" s="17" t="str">
        <f>VLOOKUP(A2041,'_Holidays'!A2041:C4146,3,FALSE)</f>
        <v>N</v>
      </c>
      <c r="H2041" s="18">
        <v>5.7</v>
      </c>
      <c r="I2041" s="14" t="str">
        <f>IFERROR(__xludf.DUMMYFUNCTION("SPARKLINE(H2041,{""charttype"",""bar"";""color1"",""#00CCFF"";""max"",MAX($H$2:$H$2107)})"),"")</f>
        <v/>
      </c>
      <c r="J2041" s="18">
        <v>16.4</v>
      </c>
      <c r="K2041" s="14" t="str">
        <f>IFERROR(__xludf.DUMMYFUNCTION("SPARKLINE(J2041,{""charttype"",""bar"";""color1"",""#FF0000"";""max"",MAX($J$2:$J$2107)})"),"")</f>
        <v/>
      </c>
      <c r="L2041" s="18">
        <v>11.1</v>
      </c>
      <c r="M2041" s="18" t="str">
        <f>IFERROR(__xludf.DUMMYFUNCTION("SPARKLINE(L2041,{""charttype"",""bar"";""color1"",""#FF9900"";""max"",MAX($L$2:$L$2107)})"),"")</f>
        <v/>
      </c>
      <c r="N2041" s="18">
        <v>0.0</v>
      </c>
      <c r="O2041" s="14" t="str">
        <f>IFERROR(__xludf.DUMMYFUNCTION("SPARKLINE(N2041,{""charttype"",""bar"";""color1"",""#0066CC"";""max"",MAX($N$2:$N$2107)})"),"")</f>
        <v/>
      </c>
      <c r="P2041" s="16">
        <v>111590.7</v>
      </c>
      <c r="Q2041" s="19">
        <v>47.91589</v>
      </c>
      <c r="R2041" s="21">
        <f t="shared" si="5"/>
        <v>5346967.706</v>
      </c>
    </row>
    <row r="2042">
      <c r="A2042" s="6">
        <v>44045.0</v>
      </c>
      <c r="B2042" s="14" t="str">
        <f t="shared" si="1"/>
        <v>Sunday</v>
      </c>
      <c r="C2042" s="14" t="str">
        <f t="shared" si="2"/>
        <v>August</v>
      </c>
      <c r="D2042" s="15" t="str">
        <f t="shared" si="3"/>
        <v>2020</v>
      </c>
      <c r="E2042" s="16">
        <f t="shared" si="4"/>
        <v>32</v>
      </c>
      <c r="F2042" s="14" t="str">
        <f>VLOOKUP(A2042,'_Holidays'!A2042:B4147,2,FALSE)</f>
        <v>Y</v>
      </c>
      <c r="G2042" s="17" t="str">
        <f>VLOOKUP(A2042,'_Holidays'!A2042:C4147,3,FALSE)</f>
        <v>N</v>
      </c>
      <c r="H2042" s="18">
        <v>9.0</v>
      </c>
      <c r="I2042" s="14" t="str">
        <f>IFERROR(__xludf.DUMMYFUNCTION("SPARKLINE(H2042,{""charttype"",""bar"";""color1"",""#00CCFF"";""max"",MAX($H$2:$H$2107)})"),"")</f>
        <v/>
      </c>
      <c r="J2042" s="18">
        <v>18.2</v>
      </c>
      <c r="K2042" s="14" t="str">
        <f>IFERROR(__xludf.DUMMYFUNCTION("SPARKLINE(J2042,{""charttype"",""bar"";""color1"",""#FF0000"";""max"",MAX($J$2:$J$2107)})"),"")</f>
        <v/>
      </c>
      <c r="L2042" s="18">
        <v>11.7</v>
      </c>
      <c r="M2042" s="18" t="str">
        <f>IFERROR(__xludf.DUMMYFUNCTION("SPARKLINE(L2042,{""charttype"",""bar"";""color1"",""#FF9900"";""max"",MAX($L$2:$L$2107)})"),"")</f>
        <v/>
      </c>
      <c r="N2042" s="18">
        <v>0.0</v>
      </c>
      <c r="O2042" s="14" t="str">
        <f>IFERROR(__xludf.DUMMYFUNCTION("SPARKLINE(N2042,{""charttype"",""bar"";""color1"",""#0066CC"";""max"",MAX($N$2:$N$2107)})"),"")</f>
        <v/>
      </c>
      <c r="P2042" s="16">
        <v>109935.3</v>
      </c>
      <c r="Q2042" s="19">
        <v>50.24796</v>
      </c>
      <c r="R2042" s="21">
        <f t="shared" si="5"/>
        <v>5524024.557</v>
      </c>
    </row>
    <row r="2043">
      <c r="A2043" s="6">
        <v>44046.0</v>
      </c>
      <c r="B2043" s="14" t="str">
        <f t="shared" si="1"/>
        <v>Monday</v>
      </c>
      <c r="C2043" s="14" t="str">
        <f t="shared" si="2"/>
        <v>August</v>
      </c>
      <c r="D2043" s="15" t="str">
        <f t="shared" si="3"/>
        <v>2020</v>
      </c>
      <c r="E2043" s="16">
        <f t="shared" si="4"/>
        <v>32</v>
      </c>
      <c r="F2043" s="14" t="str">
        <f>VLOOKUP(A2043,'_Holidays'!A2043:B4148,2,FALSE)</f>
        <v>Y</v>
      </c>
      <c r="G2043" s="17" t="str">
        <f>VLOOKUP(A2043,'_Holidays'!A2043:C4148,3,FALSE)</f>
        <v>N</v>
      </c>
      <c r="H2043" s="18">
        <v>7.5</v>
      </c>
      <c r="I2043" s="14" t="str">
        <f>IFERROR(__xludf.DUMMYFUNCTION("SPARKLINE(H2043,{""charttype"",""bar"";""color1"",""#00CCFF"";""max"",MAX($H$2:$H$2107)})"),"")</f>
        <v/>
      </c>
      <c r="J2043" s="18">
        <v>16.0</v>
      </c>
      <c r="K2043" s="14" t="str">
        <f>IFERROR(__xludf.DUMMYFUNCTION("SPARKLINE(J2043,{""charttype"",""bar"";""color1"",""#FF0000"";""max"",MAX($J$2:$J$2107)})"),"")</f>
        <v/>
      </c>
      <c r="L2043" s="18">
        <v>10.2</v>
      </c>
      <c r="M2043" s="18" t="str">
        <f>IFERROR(__xludf.DUMMYFUNCTION("SPARKLINE(L2043,{""charttype"",""bar"";""color1"",""#FF9900"";""max"",MAX($L$2:$L$2107)})"),"")</f>
        <v/>
      </c>
      <c r="N2043" s="18">
        <v>0.0</v>
      </c>
      <c r="O2043" s="14" t="str">
        <f>IFERROR(__xludf.DUMMYFUNCTION("SPARKLINE(N2043,{""charttype"",""bar"";""color1"",""#0066CC"";""max"",MAX($N$2:$N$2107)})"),"")</f>
        <v/>
      </c>
      <c r="P2043" s="16">
        <v>127930.4</v>
      </c>
      <c r="Q2043" s="19">
        <v>47.68897</v>
      </c>
      <c r="R2043" s="21">
        <f t="shared" si="5"/>
        <v>6100869.008</v>
      </c>
    </row>
    <row r="2044">
      <c r="A2044" s="6">
        <v>44047.0</v>
      </c>
      <c r="B2044" s="14" t="str">
        <f t="shared" si="1"/>
        <v>Tuesday</v>
      </c>
      <c r="C2044" s="14" t="str">
        <f t="shared" si="2"/>
        <v>August</v>
      </c>
      <c r="D2044" s="15" t="str">
        <f t="shared" si="3"/>
        <v>2020</v>
      </c>
      <c r="E2044" s="16">
        <f t="shared" si="4"/>
        <v>32</v>
      </c>
      <c r="F2044" s="14" t="str">
        <f>VLOOKUP(A2044,'_Holidays'!A2044:B4149,2,FALSE)</f>
        <v>N</v>
      </c>
      <c r="G2044" s="17" t="str">
        <f>VLOOKUP(A2044,'_Holidays'!A2044:C4149,3,FALSE)</f>
        <v>N</v>
      </c>
      <c r="H2044" s="18">
        <v>5.1</v>
      </c>
      <c r="I2044" s="14" t="str">
        <f>IFERROR(__xludf.DUMMYFUNCTION("SPARKLINE(H2044,{""charttype"",""bar"";""color1"",""#00CCFF"";""max"",MAX($H$2:$H$2107)})"),"")</f>
        <v/>
      </c>
      <c r="J2044" s="18">
        <v>10.5</v>
      </c>
      <c r="K2044" s="14" t="str">
        <f>IFERROR(__xludf.DUMMYFUNCTION("SPARKLINE(J2044,{""charttype"",""bar"";""color1"",""#FF0000"";""max"",MAX($J$2:$J$2107)})"),"")</f>
        <v/>
      </c>
      <c r="L2044" s="18">
        <v>10.0</v>
      </c>
      <c r="M2044" s="18" t="str">
        <f>IFERROR(__xludf.DUMMYFUNCTION("SPARKLINE(L2044,{""charttype"",""bar"";""color1"",""#FF9900"";""max"",MAX($L$2:$L$2107)})"),"")</f>
        <v/>
      </c>
      <c r="N2044" s="18">
        <v>1.2</v>
      </c>
      <c r="O2044" s="14" t="str">
        <f>IFERROR(__xludf.DUMMYFUNCTION("SPARKLINE(N2044,{""charttype"",""bar"";""color1"",""#0066CC"";""max"",MAX($N$2:$N$2107)})"),"")</f>
        <v/>
      </c>
      <c r="P2044" s="16">
        <v>140042.1</v>
      </c>
      <c r="Q2044" s="19">
        <v>49.1896</v>
      </c>
      <c r="R2044" s="21">
        <f t="shared" si="5"/>
        <v>6888614.882</v>
      </c>
    </row>
    <row r="2045">
      <c r="A2045" s="6">
        <v>44048.0</v>
      </c>
      <c r="B2045" s="14" t="str">
        <f t="shared" si="1"/>
        <v>Wednesday</v>
      </c>
      <c r="C2045" s="14" t="str">
        <f t="shared" si="2"/>
        <v>August</v>
      </c>
      <c r="D2045" s="15" t="str">
        <f t="shared" si="3"/>
        <v>2020</v>
      </c>
      <c r="E2045" s="16">
        <f t="shared" si="4"/>
        <v>32</v>
      </c>
      <c r="F2045" s="14" t="str">
        <f>VLOOKUP(A2045,'_Holidays'!A2045:B4150,2,FALSE)</f>
        <v>N</v>
      </c>
      <c r="G2045" s="17" t="str">
        <f>VLOOKUP(A2045,'_Holidays'!A2045:C4150,3,FALSE)</f>
        <v>N</v>
      </c>
      <c r="H2045" s="18">
        <v>4.7</v>
      </c>
      <c r="I2045" s="14" t="str">
        <f>IFERROR(__xludf.DUMMYFUNCTION("SPARKLINE(H2045,{""charttype"",""bar"";""color1"",""#00CCFF"";""max"",MAX($H$2:$H$2107)})"),"")</f>
        <v/>
      </c>
      <c r="J2045" s="18">
        <v>11.3</v>
      </c>
      <c r="K2045" s="14" t="str">
        <f>IFERROR(__xludf.DUMMYFUNCTION("SPARKLINE(J2045,{""charttype"",""bar"";""color1"",""#FF0000"";""max"",MAX($J$2:$J$2107)})"),"")</f>
        <v/>
      </c>
      <c r="L2045" s="18">
        <v>9.6</v>
      </c>
      <c r="M2045" s="18" t="str">
        <f>IFERROR(__xludf.DUMMYFUNCTION("SPARKLINE(L2045,{""charttype"",""bar"";""color1"",""#FF9900"";""max"",MAX($L$2:$L$2107)})"),"")</f>
        <v/>
      </c>
      <c r="N2045" s="18">
        <v>5.8</v>
      </c>
      <c r="O2045" s="14" t="str">
        <f>IFERROR(__xludf.DUMMYFUNCTION("SPARKLINE(N2045,{""charttype"",""bar"";""color1"",""#0066CC"";""max"",MAX($N$2:$N$2107)})"),"")</f>
        <v/>
      </c>
      <c r="P2045" s="16">
        <v>140205.3</v>
      </c>
      <c r="Q2045" s="19">
        <v>55.46471</v>
      </c>
      <c r="R2045" s="21">
        <f t="shared" si="5"/>
        <v>7776446.305</v>
      </c>
    </row>
    <row r="2046">
      <c r="A2046" s="6">
        <v>44049.0</v>
      </c>
      <c r="B2046" s="14" t="str">
        <f t="shared" si="1"/>
        <v>Thursday</v>
      </c>
      <c r="C2046" s="14" t="str">
        <f t="shared" si="2"/>
        <v>August</v>
      </c>
      <c r="D2046" s="15" t="str">
        <f t="shared" si="3"/>
        <v>2020</v>
      </c>
      <c r="E2046" s="16">
        <f t="shared" si="4"/>
        <v>32</v>
      </c>
      <c r="F2046" s="14" t="str">
        <f>VLOOKUP(A2046,'_Holidays'!A2046:B4151,2,FALSE)</f>
        <v>N</v>
      </c>
      <c r="G2046" s="17" t="str">
        <f>VLOOKUP(A2046,'_Holidays'!A2046:C4151,3,FALSE)</f>
        <v>N</v>
      </c>
      <c r="H2046" s="18">
        <v>5.5</v>
      </c>
      <c r="I2046" s="14" t="str">
        <f>IFERROR(__xludf.DUMMYFUNCTION("SPARKLINE(H2046,{""charttype"",""bar"";""color1"",""#00CCFF"";""max"",MAX($H$2:$H$2107)})"),"")</f>
        <v/>
      </c>
      <c r="J2046" s="18">
        <v>12.8</v>
      </c>
      <c r="K2046" s="14" t="str">
        <f>IFERROR(__xludf.DUMMYFUNCTION("SPARKLINE(J2046,{""charttype"",""bar"";""color1"",""#FF0000"";""max"",MAX($J$2:$J$2107)})"),"")</f>
        <v/>
      </c>
      <c r="L2046" s="18">
        <v>10.8</v>
      </c>
      <c r="M2046" s="18" t="str">
        <f>IFERROR(__xludf.DUMMYFUNCTION("SPARKLINE(L2046,{""charttype"",""bar"";""color1"",""#FF9900"";""max"",MAX($L$2:$L$2107)})"),"")</f>
        <v/>
      </c>
      <c r="N2046" s="18">
        <v>0.8</v>
      </c>
      <c r="O2046" s="14" t="str">
        <f>IFERROR(__xludf.DUMMYFUNCTION("SPARKLINE(N2046,{""charttype"",""bar"";""color1"",""#0066CC"";""max"",MAX($N$2:$N$2107)})"),"")</f>
        <v/>
      </c>
      <c r="P2046" s="16">
        <v>140835.2</v>
      </c>
      <c r="Q2046" s="19">
        <v>69.43371</v>
      </c>
      <c r="R2046" s="21">
        <f t="shared" si="5"/>
        <v>9778710.435</v>
      </c>
    </row>
    <row r="2047">
      <c r="A2047" s="6">
        <v>44050.0</v>
      </c>
      <c r="B2047" s="14" t="str">
        <f t="shared" si="1"/>
        <v>Friday</v>
      </c>
      <c r="C2047" s="14" t="str">
        <f t="shared" si="2"/>
        <v>August</v>
      </c>
      <c r="D2047" s="15" t="str">
        <f t="shared" si="3"/>
        <v>2020</v>
      </c>
      <c r="E2047" s="16">
        <f t="shared" si="4"/>
        <v>32</v>
      </c>
      <c r="F2047" s="14" t="str">
        <f>VLOOKUP(A2047,'_Holidays'!A2047:B4152,2,FALSE)</f>
        <v>N</v>
      </c>
      <c r="G2047" s="17" t="str">
        <f>VLOOKUP(A2047,'_Holidays'!A2047:C4152,3,FALSE)</f>
        <v>N</v>
      </c>
      <c r="H2047" s="18">
        <v>3.3</v>
      </c>
      <c r="I2047" s="14" t="str">
        <f>IFERROR(__xludf.DUMMYFUNCTION("SPARKLINE(H2047,{""charttype"",""bar"";""color1"",""#00CCFF"";""max"",MAX($H$2:$H$2107)})"),"")</f>
        <v/>
      </c>
      <c r="J2047" s="18">
        <v>12.7</v>
      </c>
      <c r="K2047" s="14" t="str">
        <f>IFERROR(__xludf.DUMMYFUNCTION("SPARKLINE(J2047,{""charttype"",""bar"";""color1"",""#FF0000"";""max"",MAX($J$2:$J$2107)})"),"")</f>
        <v/>
      </c>
      <c r="L2047" s="18">
        <v>5.8</v>
      </c>
      <c r="M2047" s="18" t="str">
        <f>IFERROR(__xludf.DUMMYFUNCTION("SPARKLINE(L2047,{""charttype"",""bar"";""color1"",""#FF9900"";""max"",MAX($L$2:$L$2107)})"),"")</f>
        <v/>
      </c>
      <c r="N2047" s="18">
        <v>0.0</v>
      </c>
      <c r="O2047" s="14" t="str">
        <f>IFERROR(__xludf.DUMMYFUNCTION("SPARKLINE(N2047,{""charttype"",""bar"";""color1"",""#0066CC"";""max"",MAX($N$2:$N$2107)})"),"")</f>
        <v/>
      </c>
      <c r="P2047" s="16">
        <v>144062.6</v>
      </c>
      <c r="Q2047" s="19">
        <v>60.11943</v>
      </c>
      <c r="R2047" s="21">
        <f t="shared" si="5"/>
        <v>8660961.396</v>
      </c>
    </row>
    <row r="2048">
      <c r="A2048" s="6">
        <v>44051.0</v>
      </c>
      <c r="B2048" s="14" t="str">
        <f t="shared" si="1"/>
        <v>Saturday</v>
      </c>
      <c r="C2048" s="14" t="str">
        <f t="shared" si="2"/>
        <v>August</v>
      </c>
      <c r="D2048" s="15" t="str">
        <f t="shared" si="3"/>
        <v>2020</v>
      </c>
      <c r="E2048" s="16">
        <f t="shared" si="4"/>
        <v>32</v>
      </c>
      <c r="F2048" s="14" t="str">
        <f>VLOOKUP(A2048,'_Holidays'!A2048:B4153,2,FALSE)</f>
        <v>N</v>
      </c>
      <c r="G2048" s="17" t="str">
        <f>VLOOKUP(A2048,'_Holidays'!A2048:C4153,3,FALSE)</f>
        <v>N</v>
      </c>
      <c r="H2048" s="18">
        <v>4.7</v>
      </c>
      <c r="I2048" s="14" t="str">
        <f>IFERROR(__xludf.DUMMYFUNCTION("SPARKLINE(H2048,{""charttype"",""bar"";""color1"",""#00CCFF"";""max"",MAX($H$2:$H$2107)})"),"")</f>
        <v/>
      </c>
      <c r="J2048" s="18">
        <v>14.9</v>
      </c>
      <c r="K2048" s="14" t="str">
        <f>IFERROR(__xludf.DUMMYFUNCTION("SPARKLINE(J2048,{""charttype"",""bar"";""color1"",""#FF0000"";""max"",MAX($J$2:$J$2107)})"),"")</f>
        <v/>
      </c>
      <c r="L2048" s="18">
        <v>7.2</v>
      </c>
      <c r="M2048" s="18" t="str">
        <f>IFERROR(__xludf.DUMMYFUNCTION("SPARKLINE(L2048,{""charttype"",""bar"";""color1"",""#FF9900"";""max"",MAX($L$2:$L$2107)})"),"")</f>
        <v/>
      </c>
      <c r="N2048" s="18">
        <v>6.8</v>
      </c>
      <c r="O2048" s="14" t="str">
        <f>IFERROR(__xludf.DUMMYFUNCTION("SPARKLINE(N2048,{""charttype"",""bar"";""color1"",""#0066CC"";""max"",MAX($N$2:$N$2107)})"),"")</f>
        <v/>
      </c>
      <c r="P2048" s="16">
        <v>121119.3</v>
      </c>
      <c r="Q2048" s="19">
        <v>53.51866</v>
      </c>
      <c r="R2048" s="21">
        <f t="shared" si="5"/>
        <v>6482142.636</v>
      </c>
    </row>
    <row r="2049">
      <c r="A2049" s="6">
        <v>44052.0</v>
      </c>
      <c r="B2049" s="14" t="str">
        <f t="shared" si="1"/>
        <v>Sunday</v>
      </c>
      <c r="C2049" s="14" t="str">
        <f t="shared" si="2"/>
        <v>August</v>
      </c>
      <c r="D2049" s="15" t="str">
        <f t="shared" si="3"/>
        <v>2020</v>
      </c>
      <c r="E2049" s="16">
        <f t="shared" si="4"/>
        <v>33</v>
      </c>
      <c r="F2049" s="14" t="str">
        <f>VLOOKUP(A2049,'_Holidays'!A2049:B4154,2,FALSE)</f>
        <v>N</v>
      </c>
      <c r="G2049" s="17" t="str">
        <f>VLOOKUP(A2049,'_Holidays'!A2049:C4154,3,FALSE)</f>
        <v>N</v>
      </c>
      <c r="H2049" s="18">
        <v>8.9</v>
      </c>
      <c r="I2049" s="14" t="str">
        <f>IFERROR(__xludf.DUMMYFUNCTION("SPARKLINE(H2049,{""charttype"",""bar"";""color1"",""#00CCFF"";""max"",MAX($H$2:$H$2107)})"),"")</f>
        <v/>
      </c>
      <c r="J2049" s="18">
        <v>15.8</v>
      </c>
      <c r="K2049" s="14" t="str">
        <f>IFERROR(__xludf.DUMMYFUNCTION("SPARKLINE(J2049,{""charttype"",""bar"";""color1"",""#FF0000"";""max"",MAX($J$2:$J$2107)})"),"")</f>
        <v/>
      </c>
      <c r="L2049" s="18">
        <v>10.2</v>
      </c>
      <c r="M2049" s="18" t="str">
        <f>IFERROR(__xludf.DUMMYFUNCTION("SPARKLINE(L2049,{""charttype"",""bar"";""color1"",""#FF9900"";""max"",MAX($L$2:$L$2107)})"),"")</f>
        <v/>
      </c>
      <c r="N2049" s="18">
        <v>0.2</v>
      </c>
      <c r="O2049" s="14" t="str">
        <f>IFERROR(__xludf.DUMMYFUNCTION("SPARKLINE(N2049,{""charttype"",""bar"";""color1"",""#0066CC"";""max"",MAX($N$2:$N$2107)})"),"")</f>
        <v/>
      </c>
      <c r="P2049" s="16">
        <v>111166.0</v>
      </c>
      <c r="Q2049" s="19">
        <v>45.52217</v>
      </c>
      <c r="R2049" s="21">
        <f t="shared" si="5"/>
        <v>5060517.55</v>
      </c>
    </row>
    <row r="2050">
      <c r="A2050" s="6">
        <v>44053.0</v>
      </c>
      <c r="B2050" s="14" t="str">
        <f t="shared" si="1"/>
        <v>Monday</v>
      </c>
      <c r="C2050" s="14" t="str">
        <f t="shared" si="2"/>
        <v>August</v>
      </c>
      <c r="D2050" s="15" t="str">
        <f t="shared" si="3"/>
        <v>2020</v>
      </c>
      <c r="E2050" s="16">
        <f t="shared" si="4"/>
        <v>33</v>
      </c>
      <c r="F2050" s="14" t="str">
        <f>VLOOKUP(A2050,'_Holidays'!A2050:B4155,2,FALSE)</f>
        <v>N</v>
      </c>
      <c r="G2050" s="17" t="str">
        <f>VLOOKUP(A2050,'_Holidays'!A2050:C4155,3,FALSE)</f>
        <v>N</v>
      </c>
      <c r="H2050" s="18">
        <v>5.7</v>
      </c>
      <c r="I2050" s="14" t="str">
        <f>IFERROR(__xludf.DUMMYFUNCTION("SPARKLINE(H2050,{""charttype"",""bar"";""color1"",""#00CCFF"";""max"",MAX($H$2:$H$2107)})"),"")</f>
        <v/>
      </c>
      <c r="J2050" s="18">
        <v>14.8</v>
      </c>
      <c r="K2050" s="14" t="str">
        <f>IFERROR(__xludf.DUMMYFUNCTION("SPARKLINE(J2050,{""charttype"",""bar"";""color1"",""#FF0000"";""max"",MAX($J$2:$J$2107)})"),"")</f>
        <v/>
      </c>
      <c r="L2050" s="18">
        <v>12.7</v>
      </c>
      <c r="M2050" s="18" t="str">
        <f>IFERROR(__xludf.DUMMYFUNCTION("SPARKLINE(L2050,{""charttype"",""bar"";""color1"",""#FF9900"";""max"",MAX($L$2:$L$2107)})"),"")</f>
        <v/>
      </c>
      <c r="N2050" s="18">
        <v>0.0</v>
      </c>
      <c r="O2050" s="14" t="str">
        <f>IFERROR(__xludf.DUMMYFUNCTION("SPARKLINE(N2050,{""charttype"",""bar"";""color1"",""#0066CC"";""max"",MAX($N$2:$N$2107)})"),"")</f>
        <v/>
      </c>
      <c r="P2050" s="16">
        <v>125959.8</v>
      </c>
      <c r="Q2050" s="19">
        <v>53.42043</v>
      </c>
      <c r="R2050" s="21">
        <f t="shared" si="5"/>
        <v>6728826.679</v>
      </c>
    </row>
    <row r="2051">
      <c r="A2051" s="6">
        <v>44054.0</v>
      </c>
      <c r="B2051" s="14" t="str">
        <f t="shared" si="1"/>
        <v>Tuesday</v>
      </c>
      <c r="C2051" s="14" t="str">
        <f t="shared" si="2"/>
        <v>August</v>
      </c>
      <c r="D2051" s="15" t="str">
        <f t="shared" si="3"/>
        <v>2020</v>
      </c>
      <c r="E2051" s="16">
        <f t="shared" si="4"/>
        <v>33</v>
      </c>
      <c r="F2051" s="14" t="str">
        <f>VLOOKUP(A2051,'_Holidays'!A2051:B4156,2,FALSE)</f>
        <v>N</v>
      </c>
      <c r="G2051" s="17" t="str">
        <f>VLOOKUP(A2051,'_Holidays'!A2051:C4156,3,FALSE)</f>
        <v>N</v>
      </c>
      <c r="H2051" s="18">
        <v>4.3</v>
      </c>
      <c r="I2051" s="14" t="str">
        <f>IFERROR(__xludf.DUMMYFUNCTION("SPARKLINE(H2051,{""charttype"",""bar"";""color1"",""#00CCFF"";""max"",MAX($H$2:$H$2107)})"),"")</f>
        <v/>
      </c>
      <c r="J2051" s="18">
        <v>15.8</v>
      </c>
      <c r="K2051" s="14" t="str">
        <f>IFERROR(__xludf.DUMMYFUNCTION("SPARKLINE(J2051,{""charttype"",""bar"";""color1"",""#FF0000"";""max"",MAX($J$2:$J$2107)})"),"")</f>
        <v/>
      </c>
      <c r="L2051" s="18">
        <v>10.3</v>
      </c>
      <c r="M2051" s="18" t="str">
        <f>IFERROR(__xludf.DUMMYFUNCTION("SPARKLINE(L2051,{""charttype"",""bar"";""color1"",""#FF9900"";""max"",MAX($L$2:$L$2107)})"),"")</f>
        <v/>
      </c>
      <c r="N2051" s="18">
        <v>0.0</v>
      </c>
      <c r="O2051" s="14" t="str">
        <f>IFERROR(__xludf.DUMMYFUNCTION("SPARKLINE(N2051,{""charttype"",""bar"";""color1"",""#0066CC"";""max"",MAX($N$2:$N$2107)})"),"")</f>
        <v/>
      </c>
      <c r="P2051" s="16">
        <v>130141.2</v>
      </c>
      <c r="Q2051" s="19">
        <v>42.32865</v>
      </c>
      <c r="R2051" s="21">
        <f t="shared" si="5"/>
        <v>5508701.305</v>
      </c>
    </row>
    <row r="2052">
      <c r="A2052" s="6">
        <v>44055.0</v>
      </c>
      <c r="B2052" s="14" t="str">
        <f t="shared" si="1"/>
        <v>Wednesday</v>
      </c>
      <c r="C2052" s="14" t="str">
        <f t="shared" si="2"/>
        <v>August</v>
      </c>
      <c r="D2052" s="15" t="str">
        <f t="shared" si="3"/>
        <v>2020</v>
      </c>
      <c r="E2052" s="16">
        <f t="shared" si="4"/>
        <v>33</v>
      </c>
      <c r="F2052" s="14" t="str">
        <f>VLOOKUP(A2052,'_Holidays'!A2052:B4157,2,FALSE)</f>
        <v>N</v>
      </c>
      <c r="G2052" s="17" t="str">
        <f>VLOOKUP(A2052,'_Holidays'!A2052:C4157,3,FALSE)</f>
        <v>N</v>
      </c>
      <c r="H2052" s="18">
        <v>9.4</v>
      </c>
      <c r="I2052" s="14" t="str">
        <f>IFERROR(__xludf.DUMMYFUNCTION("SPARKLINE(H2052,{""charttype"",""bar"";""color1"",""#00CCFF"";""max"",MAX($H$2:$H$2107)})"),"")</f>
        <v/>
      </c>
      <c r="J2052" s="18">
        <v>15.9</v>
      </c>
      <c r="K2052" s="14" t="str">
        <f>IFERROR(__xludf.DUMMYFUNCTION("SPARKLINE(J2052,{""charttype"",""bar"";""color1"",""#FF0000"";""max"",MAX($J$2:$J$2107)})"),"")</f>
        <v/>
      </c>
      <c r="L2052" s="18">
        <v>10.0</v>
      </c>
      <c r="M2052" s="18" t="str">
        <f>IFERROR(__xludf.DUMMYFUNCTION("SPARKLINE(L2052,{""charttype"",""bar"";""color1"",""#FF9900"";""max"",MAX($L$2:$L$2107)})"),"")</f>
        <v/>
      </c>
      <c r="N2052" s="18">
        <v>0.8</v>
      </c>
      <c r="O2052" s="14" t="str">
        <f>IFERROR(__xludf.DUMMYFUNCTION("SPARKLINE(N2052,{""charttype"",""bar"";""color1"",""#0066CC"";""max"",MAX($N$2:$N$2107)})"),"")</f>
        <v/>
      </c>
      <c r="P2052" s="16">
        <v>127945.3</v>
      </c>
      <c r="Q2052" s="19">
        <v>58.62901</v>
      </c>
      <c r="R2052" s="21">
        <f t="shared" si="5"/>
        <v>7501306.273</v>
      </c>
    </row>
    <row r="2053">
      <c r="A2053" s="6">
        <v>44056.0</v>
      </c>
      <c r="B2053" s="14" t="str">
        <f t="shared" si="1"/>
        <v>Thursday</v>
      </c>
      <c r="C2053" s="14" t="str">
        <f t="shared" si="2"/>
        <v>August</v>
      </c>
      <c r="D2053" s="15" t="str">
        <f t="shared" si="3"/>
        <v>2020</v>
      </c>
      <c r="E2053" s="16">
        <f t="shared" si="4"/>
        <v>33</v>
      </c>
      <c r="F2053" s="14" t="str">
        <f>VLOOKUP(A2053,'_Holidays'!A2053:B4158,2,FALSE)</f>
        <v>N</v>
      </c>
      <c r="G2053" s="17" t="str">
        <f>VLOOKUP(A2053,'_Holidays'!A2053:C4158,3,FALSE)</f>
        <v>N</v>
      </c>
      <c r="H2053" s="18">
        <v>11.4</v>
      </c>
      <c r="I2053" s="14" t="str">
        <f>IFERROR(__xludf.DUMMYFUNCTION("SPARKLINE(H2053,{""charttype"",""bar"";""color1"",""#00CCFF"";""max"",MAX($H$2:$H$2107)})"),"")</f>
        <v/>
      </c>
      <c r="J2053" s="18">
        <v>18.1</v>
      </c>
      <c r="K2053" s="14" t="str">
        <f>IFERROR(__xludf.DUMMYFUNCTION("SPARKLINE(J2053,{""charttype"",""bar"";""color1"",""#FF0000"";""max"",MAX($J$2:$J$2107)})"),"")</f>
        <v/>
      </c>
      <c r="L2053" s="18">
        <v>11.0</v>
      </c>
      <c r="M2053" s="18" t="str">
        <f>IFERROR(__xludf.DUMMYFUNCTION("SPARKLINE(L2053,{""charttype"",""bar"";""color1"",""#FF9900"";""max"",MAX($L$2:$L$2107)})"),"")</f>
        <v/>
      </c>
      <c r="N2053" s="18">
        <v>1.2</v>
      </c>
      <c r="O2053" s="14" t="str">
        <f>IFERROR(__xludf.DUMMYFUNCTION("SPARKLINE(N2053,{""charttype"",""bar"";""color1"",""#0066CC"";""max"",MAX($N$2:$N$2107)})"),"")</f>
        <v/>
      </c>
      <c r="P2053" s="16">
        <v>121914.4</v>
      </c>
      <c r="Q2053" s="19">
        <v>52.32016</v>
      </c>
      <c r="R2053" s="21">
        <f t="shared" si="5"/>
        <v>6378580.914</v>
      </c>
    </row>
    <row r="2054">
      <c r="A2054" s="6">
        <v>44057.0</v>
      </c>
      <c r="B2054" s="14" t="str">
        <f t="shared" si="1"/>
        <v>Friday</v>
      </c>
      <c r="C2054" s="14" t="str">
        <f t="shared" si="2"/>
        <v>August</v>
      </c>
      <c r="D2054" s="15" t="str">
        <f t="shared" si="3"/>
        <v>2020</v>
      </c>
      <c r="E2054" s="16">
        <f t="shared" si="4"/>
        <v>33</v>
      </c>
      <c r="F2054" s="14" t="str">
        <f>VLOOKUP(A2054,'_Holidays'!A2054:B4159,2,FALSE)</f>
        <v>N</v>
      </c>
      <c r="G2054" s="17" t="str">
        <f>VLOOKUP(A2054,'_Holidays'!A2054:C4159,3,FALSE)</f>
        <v>N</v>
      </c>
      <c r="H2054" s="18">
        <v>10.7</v>
      </c>
      <c r="I2054" s="14" t="str">
        <f>IFERROR(__xludf.DUMMYFUNCTION("SPARKLINE(H2054,{""charttype"",""bar"";""color1"",""#00CCFF"";""max"",MAX($H$2:$H$2107)})"),"")</f>
        <v/>
      </c>
      <c r="J2054" s="18">
        <v>18.1</v>
      </c>
      <c r="K2054" s="14" t="str">
        <f>IFERROR(__xludf.DUMMYFUNCTION("SPARKLINE(J2054,{""charttype"",""bar"";""color1"",""#FF0000"";""max"",MAX($J$2:$J$2107)})"),"")</f>
        <v/>
      </c>
      <c r="L2054" s="18">
        <v>7.0</v>
      </c>
      <c r="M2054" s="18" t="str">
        <f>IFERROR(__xludf.DUMMYFUNCTION("SPARKLINE(L2054,{""charttype"",""bar"";""color1"",""#FF9900"";""max"",MAX($L$2:$L$2107)})"),"")</f>
        <v/>
      </c>
      <c r="N2054" s="18">
        <v>0.8</v>
      </c>
      <c r="O2054" s="14" t="str">
        <f>IFERROR(__xludf.DUMMYFUNCTION("SPARKLINE(N2054,{""charttype"",""bar"";""color1"",""#0066CC"";""max"",MAX($N$2:$N$2107)})"),"")</f>
        <v/>
      </c>
      <c r="P2054" s="16">
        <v>124640.1</v>
      </c>
      <c r="Q2054" s="19">
        <v>69.84184</v>
      </c>
      <c r="R2054" s="21">
        <f t="shared" si="5"/>
        <v>8705093.922</v>
      </c>
    </row>
    <row r="2055">
      <c r="A2055" s="6">
        <v>44058.0</v>
      </c>
      <c r="B2055" s="14" t="str">
        <f t="shared" si="1"/>
        <v>Saturday</v>
      </c>
      <c r="C2055" s="14" t="str">
        <f t="shared" si="2"/>
        <v>August</v>
      </c>
      <c r="D2055" s="15" t="str">
        <f t="shared" si="3"/>
        <v>2020</v>
      </c>
      <c r="E2055" s="16">
        <f t="shared" si="4"/>
        <v>33</v>
      </c>
      <c r="F2055" s="14" t="str">
        <f>VLOOKUP(A2055,'_Holidays'!A2055:B4160,2,FALSE)</f>
        <v>N</v>
      </c>
      <c r="G2055" s="17" t="str">
        <f>VLOOKUP(A2055,'_Holidays'!A2055:C4160,3,FALSE)</f>
        <v>N</v>
      </c>
      <c r="H2055" s="18">
        <v>7.4</v>
      </c>
      <c r="I2055" s="14" t="str">
        <f>IFERROR(__xludf.DUMMYFUNCTION("SPARKLINE(H2055,{""charttype"",""bar"";""color1"",""#00CCFF"";""max"",MAX($H$2:$H$2107)})"),"")</f>
        <v/>
      </c>
      <c r="J2055" s="18">
        <v>14.9</v>
      </c>
      <c r="K2055" s="14" t="str">
        <f>IFERROR(__xludf.DUMMYFUNCTION("SPARKLINE(J2055,{""charttype"",""bar"";""color1"",""#FF0000"";""max"",MAX($J$2:$J$2107)})"),"")</f>
        <v/>
      </c>
      <c r="L2055" s="18">
        <v>13.0</v>
      </c>
      <c r="M2055" s="18" t="str">
        <f>IFERROR(__xludf.DUMMYFUNCTION("SPARKLINE(L2055,{""charttype"",""bar"";""color1"",""#FF9900"";""max"",MAX($L$2:$L$2107)})"),"")</f>
        <v/>
      </c>
      <c r="N2055" s="18">
        <v>2.8</v>
      </c>
      <c r="O2055" s="14" t="str">
        <f>IFERROR(__xludf.DUMMYFUNCTION("SPARKLINE(N2055,{""charttype"",""bar"";""color1"",""#0066CC"";""max"",MAX($N$2:$N$2107)})"),"")</f>
        <v/>
      </c>
      <c r="P2055" s="16">
        <v>113755.2</v>
      </c>
      <c r="Q2055" s="19">
        <v>52.51504</v>
      </c>
      <c r="R2055" s="21">
        <f t="shared" si="5"/>
        <v>5973858.878</v>
      </c>
    </row>
    <row r="2056">
      <c r="A2056" s="6">
        <v>44059.0</v>
      </c>
      <c r="B2056" s="14" t="str">
        <f t="shared" si="1"/>
        <v>Sunday</v>
      </c>
      <c r="C2056" s="14" t="str">
        <f t="shared" si="2"/>
        <v>August</v>
      </c>
      <c r="D2056" s="15" t="str">
        <f t="shared" si="3"/>
        <v>2020</v>
      </c>
      <c r="E2056" s="16">
        <f t="shared" si="4"/>
        <v>34</v>
      </c>
      <c r="F2056" s="14" t="str">
        <f>VLOOKUP(A2056,'_Holidays'!A2056:B4161,2,FALSE)</f>
        <v>N</v>
      </c>
      <c r="G2056" s="17" t="str">
        <f>VLOOKUP(A2056,'_Holidays'!A2056:C4161,3,FALSE)</f>
        <v>N</v>
      </c>
      <c r="H2056" s="18">
        <v>10.7</v>
      </c>
      <c r="I2056" s="14" t="str">
        <f>IFERROR(__xludf.DUMMYFUNCTION("SPARKLINE(H2056,{""charttype"",""bar"";""color1"",""#00CCFF"";""max"",MAX($H$2:$H$2107)})"),"")</f>
        <v/>
      </c>
      <c r="J2056" s="18">
        <v>15.0</v>
      </c>
      <c r="K2056" s="14" t="str">
        <f>IFERROR(__xludf.DUMMYFUNCTION("SPARKLINE(J2056,{""charttype"",""bar"";""color1"",""#FF0000"";""max"",MAX($J$2:$J$2107)})"),"")</f>
        <v/>
      </c>
      <c r="L2056" s="18">
        <v>9.9</v>
      </c>
      <c r="M2056" s="18" t="str">
        <f>IFERROR(__xludf.DUMMYFUNCTION("SPARKLINE(L2056,{""charttype"",""bar"";""color1"",""#FF9900"";""max"",MAX($L$2:$L$2107)})"),"")</f>
        <v/>
      </c>
      <c r="N2056" s="18">
        <v>0.4</v>
      </c>
      <c r="O2056" s="14" t="str">
        <f>IFERROR(__xludf.DUMMYFUNCTION("SPARKLINE(N2056,{""charttype"",""bar"";""color1"",""#0066CC"";""max"",MAX($N$2:$N$2107)})"),"")</f>
        <v/>
      </c>
      <c r="P2056" s="16">
        <v>111034.7</v>
      </c>
      <c r="Q2056" s="19">
        <v>58.4252</v>
      </c>
      <c r="R2056" s="21">
        <f t="shared" si="5"/>
        <v>6487224.554</v>
      </c>
    </row>
    <row r="2057">
      <c r="A2057" s="6">
        <v>44060.0</v>
      </c>
      <c r="B2057" s="14" t="str">
        <f t="shared" si="1"/>
        <v>Monday</v>
      </c>
      <c r="C2057" s="14" t="str">
        <f t="shared" si="2"/>
        <v>August</v>
      </c>
      <c r="D2057" s="15" t="str">
        <f t="shared" si="3"/>
        <v>2020</v>
      </c>
      <c r="E2057" s="16">
        <f t="shared" si="4"/>
        <v>34</v>
      </c>
      <c r="F2057" s="14" t="str">
        <f>VLOOKUP(A2057,'_Holidays'!A2057:B4162,2,FALSE)</f>
        <v>N</v>
      </c>
      <c r="G2057" s="17" t="str">
        <f>VLOOKUP(A2057,'_Holidays'!A2057:C4162,3,FALSE)</f>
        <v>N</v>
      </c>
      <c r="H2057" s="18">
        <v>9.5</v>
      </c>
      <c r="I2057" s="14" t="str">
        <f>IFERROR(__xludf.DUMMYFUNCTION("SPARKLINE(H2057,{""charttype"",""bar"";""color1"",""#00CCFF"";""max"",MAX($H$2:$H$2107)})"),"")</f>
        <v/>
      </c>
      <c r="J2057" s="18">
        <v>16.3</v>
      </c>
      <c r="K2057" s="14" t="str">
        <f>IFERROR(__xludf.DUMMYFUNCTION("SPARKLINE(J2057,{""charttype"",""bar"";""color1"",""#FF0000"";""max"",MAX($J$2:$J$2107)})"),"")</f>
        <v/>
      </c>
      <c r="L2057" s="18">
        <v>10.4</v>
      </c>
      <c r="M2057" s="18" t="str">
        <f>IFERROR(__xludf.DUMMYFUNCTION("SPARKLINE(L2057,{""charttype"",""bar"";""color1"",""#FF9900"";""max"",MAX($L$2:$L$2107)})"),"")</f>
        <v/>
      </c>
      <c r="N2057" s="18">
        <v>0.0</v>
      </c>
      <c r="O2057" s="14" t="str">
        <f>IFERROR(__xludf.DUMMYFUNCTION("SPARKLINE(N2057,{""charttype"",""bar"";""color1"",""#0066CC"";""max"",MAX($N$2:$N$2107)})"),"")</f>
        <v/>
      </c>
      <c r="P2057" s="16">
        <v>121520.6</v>
      </c>
      <c r="Q2057" s="19">
        <v>60.71057</v>
      </c>
      <c r="R2057" s="21">
        <f t="shared" si="5"/>
        <v>7377584.893</v>
      </c>
    </row>
    <row r="2058">
      <c r="A2058" s="6">
        <v>44061.0</v>
      </c>
      <c r="B2058" s="14" t="str">
        <f t="shared" si="1"/>
        <v>Tuesday</v>
      </c>
      <c r="C2058" s="14" t="str">
        <f t="shared" si="2"/>
        <v>August</v>
      </c>
      <c r="D2058" s="15" t="str">
        <f t="shared" si="3"/>
        <v>2020</v>
      </c>
      <c r="E2058" s="16">
        <f t="shared" si="4"/>
        <v>34</v>
      </c>
      <c r="F2058" s="14" t="str">
        <f>VLOOKUP(A2058,'_Holidays'!A2058:B4163,2,FALSE)</f>
        <v>N</v>
      </c>
      <c r="G2058" s="17" t="str">
        <f>VLOOKUP(A2058,'_Holidays'!A2058:C4163,3,FALSE)</f>
        <v>N</v>
      </c>
      <c r="H2058" s="18">
        <v>10.0</v>
      </c>
      <c r="I2058" s="14" t="str">
        <f>IFERROR(__xludf.DUMMYFUNCTION("SPARKLINE(H2058,{""charttype"",""bar"";""color1"",""#00CCFF"";""max"",MAX($H$2:$H$2107)})"),"")</f>
        <v/>
      </c>
      <c r="J2058" s="18">
        <v>17.2</v>
      </c>
      <c r="K2058" s="14" t="str">
        <f>IFERROR(__xludf.DUMMYFUNCTION("SPARKLINE(J2058,{""charttype"",""bar"";""color1"",""#FF0000"";""max"",MAX($J$2:$J$2107)})"),"")</f>
        <v/>
      </c>
      <c r="L2058" s="18">
        <v>11.2</v>
      </c>
      <c r="M2058" s="18" t="str">
        <f>IFERROR(__xludf.DUMMYFUNCTION("SPARKLINE(L2058,{""charttype"",""bar"";""color1"",""#FF9900"";""max"",MAX($L$2:$L$2107)})"),"")</f>
        <v/>
      </c>
      <c r="N2058" s="18">
        <v>0.2</v>
      </c>
      <c r="O2058" s="14" t="str">
        <f>IFERROR(__xludf.DUMMYFUNCTION("SPARKLINE(N2058,{""charttype"",""bar"";""color1"",""#0066CC"";""max"",MAX($N$2:$N$2107)})"),"")</f>
        <v/>
      </c>
      <c r="P2058" s="16">
        <v>119321.9</v>
      </c>
      <c r="Q2058" s="19">
        <v>44.02417</v>
      </c>
      <c r="R2058" s="21">
        <f t="shared" si="5"/>
        <v>5253047.61</v>
      </c>
    </row>
    <row r="2059">
      <c r="A2059" s="6">
        <v>44062.0</v>
      </c>
      <c r="B2059" s="14" t="str">
        <f t="shared" si="1"/>
        <v>Wednesday</v>
      </c>
      <c r="C2059" s="14" t="str">
        <f t="shared" si="2"/>
        <v>August</v>
      </c>
      <c r="D2059" s="15" t="str">
        <f t="shared" si="3"/>
        <v>2020</v>
      </c>
      <c r="E2059" s="16">
        <f t="shared" si="4"/>
        <v>34</v>
      </c>
      <c r="F2059" s="14" t="str">
        <f>VLOOKUP(A2059,'_Holidays'!A2059:B4164,2,FALSE)</f>
        <v>N</v>
      </c>
      <c r="G2059" s="17" t="str">
        <f>VLOOKUP(A2059,'_Holidays'!A2059:C4164,3,FALSE)</f>
        <v>N</v>
      </c>
      <c r="H2059" s="18">
        <v>9.7</v>
      </c>
      <c r="I2059" s="14" t="str">
        <f>IFERROR(__xludf.DUMMYFUNCTION("SPARKLINE(H2059,{""charttype"",""bar"";""color1"",""#00CCFF"";""max"",MAX($H$2:$H$2107)})"),"")</f>
        <v/>
      </c>
      <c r="J2059" s="18">
        <v>12.7</v>
      </c>
      <c r="K2059" s="14" t="str">
        <f>IFERROR(__xludf.DUMMYFUNCTION("SPARKLINE(J2059,{""charttype"",""bar"";""color1"",""#FF0000"";""max"",MAX($J$2:$J$2107)})"),"")</f>
        <v/>
      </c>
      <c r="L2059" s="18">
        <v>7.9</v>
      </c>
      <c r="M2059" s="18" t="str">
        <f>IFERROR(__xludf.DUMMYFUNCTION("SPARKLINE(L2059,{""charttype"",""bar"";""color1"",""#FF9900"";""max"",MAX($L$2:$L$2107)})"),"")</f>
        <v/>
      </c>
      <c r="N2059" s="18">
        <v>1.2</v>
      </c>
      <c r="O2059" s="14" t="str">
        <f>IFERROR(__xludf.DUMMYFUNCTION("SPARKLINE(N2059,{""charttype"",""bar"";""color1"",""#0066CC"";""max"",MAX($N$2:$N$2107)})"),"")</f>
        <v/>
      </c>
      <c r="P2059" s="16">
        <v>129884.8</v>
      </c>
      <c r="Q2059" s="19">
        <v>62.12321</v>
      </c>
      <c r="R2059" s="21">
        <f t="shared" si="5"/>
        <v>8068860.706</v>
      </c>
    </row>
    <row r="2060">
      <c r="A2060" s="6">
        <v>44063.0</v>
      </c>
      <c r="B2060" s="14" t="str">
        <f t="shared" si="1"/>
        <v>Thursday</v>
      </c>
      <c r="C2060" s="14" t="str">
        <f t="shared" si="2"/>
        <v>August</v>
      </c>
      <c r="D2060" s="15" t="str">
        <f t="shared" si="3"/>
        <v>2020</v>
      </c>
      <c r="E2060" s="16">
        <f t="shared" si="4"/>
        <v>34</v>
      </c>
      <c r="F2060" s="14" t="str">
        <f>VLOOKUP(A2060,'_Holidays'!A2060:B4165,2,FALSE)</f>
        <v>N</v>
      </c>
      <c r="G2060" s="17" t="str">
        <f>VLOOKUP(A2060,'_Holidays'!A2060:C4165,3,FALSE)</f>
        <v>N</v>
      </c>
      <c r="H2060" s="18">
        <v>9.6</v>
      </c>
      <c r="I2060" s="14" t="str">
        <f>IFERROR(__xludf.DUMMYFUNCTION("SPARKLINE(H2060,{""charttype"",""bar"";""color1"",""#00CCFF"";""max"",MAX($H$2:$H$2107)})"),"")</f>
        <v/>
      </c>
      <c r="J2060" s="18">
        <v>15.7</v>
      </c>
      <c r="K2060" s="14" t="str">
        <f>IFERROR(__xludf.DUMMYFUNCTION("SPARKLINE(J2060,{""charttype"",""bar"";""color1"",""#FF0000"";""max"",MAX($J$2:$J$2107)})"),"")</f>
        <v/>
      </c>
      <c r="L2060" s="18">
        <v>9.6</v>
      </c>
      <c r="M2060" s="18" t="str">
        <f>IFERROR(__xludf.DUMMYFUNCTION("SPARKLINE(L2060,{""charttype"",""bar"";""color1"",""#FF9900"";""max"",MAX($L$2:$L$2107)})"),"")</f>
        <v/>
      </c>
      <c r="N2060" s="18">
        <v>3.8</v>
      </c>
      <c r="O2060" s="14" t="str">
        <f>IFERROR(__xludf.DUMMYFUNCTION("SPARKLINE(N2060,{""charttype"",""bar"";""color1"",""#0066CC"";""max"",MAX($N$2:$N$2107)})"),"")</f>
        <v/>
      </c>
      <c r="P2060" s="16">
        <v>123490.9</v>
      </c>
      <c r="Q2060" s="19">
        <v>54.11355</v>
      </c>
      <c r="R2060" s="21">
        <f t="shared" si="5"/>
        <v>6682530.992</v>
      </c>
    </row>
    <row r="2061">
      <c r="A2061" s="6">
        <v>44064.0</v>
      </c>
      <c r="B2061" s="14" t="str">
        <f t="shared" si="1"/>
        <v>Friday</v>
      </c>
      <c r="C2061" s="14" t="str">
        <f t="shared" si="2"/>
        <v>August</v>
      </c>
      <c r="D2061" s="15" t="str">
        <f t="shared" si="3"/>
        <v>2020</v>
      </c>
      <c r="E2061" s="16">
        <f t="shared" si="4"/>
        <v>34</v>
      </c>
      <c r="F2061" s="14" t="str">
        <f>VLOOKUP(A2061,'_Holidays'!A2061:B4166,2,FALSE)</f>
        <v>N</v>
      </c>
      <c r="G2061" s="17" t="str">
        <f>VLOOKUP(A2061,'_Holidays'!A2061:C4166,3,FALSE)</f>
        <v>N</v>
      </c>
      <c r="H2061" s="18">
        <v>8.5</v>
      </c>
      <c r="I2061" s="14" t="str">
        <f>IFERROR(__xludf.DUMMYFUNCTION("SPARKLINE(H2061,{""charttype"",""bar"";""color1"",""#00CCFF"";""max"",MAX($H$2:$H$2107)})"),"")</f>
        <v/>
      </c>
      <c r="J2061" s="18">
        <v>14.1</v>
      </c>
      <c r="K2061" s="14" t="str">
        <f>IFERROR(__xludf.DUMMYFUNCTION("SPARKLINE(J2061,{""charttype"",""bar"";""color1"",""#FF0000"";""max"",MAX($J$2:$J$2107)})"),"")</f>
        <v/>
      </c>
      <c r="L2061" s="18">
        <v>12.2</v>
      </c>
      <c r="M2061" s="18" t="str">
        <f>IFERROR(__xludf.DUMMYFUNCTION("SPARKLINE(L2061,{""charttype"",""bar"";""color1"",""#FF9900"";""max"",MAX($L$2:$L$2107)})"),"")</f>
        <v/>
      </c>
      <c r="N2061" s="18">
        <v>0.4</v>
      </c>
      <c r="O2061" s="14" t="str">
        <f>IFERROR(__xludf.DUMMYFUNCTION("SPARKLINE(N2061,{""charttype"",""bar"";""color1"",""#0066CC"";""max"",MAX($N$2:$N$2107)})"),"")</f>
        <v/>
      </c>
      <c r="P2061" s="16">
        <v>125707.0</v>
      </c>
      <c r="Q2061" s="19">
        <v>48.5083</v>
      </c>
      <c r="R2061" s="21">
        <f t="shared" si="5"/>
        <v>6097832.868</v>
      </c>
    </row>
    <row r="2062">
      <c r="A2062" s="6">
        <v>44065.0</v>
      </c>
      <c r="B2062" s="14" t="str">
        <f t="shared" si="1"/>
        <v>Saturday</v>
      </c>
      <c r="C2062" s="14" t="str">
        <f t="shared" si="2"/>
        <v>August</v>
      </c>
      <c r="D2062" s="15" t="str">
        <f t="shared" si="3"/>
        <v>2020</v>
      </c>
      <c r="E2062" s="16">
        <f t="shared" si="4"/>
        <v>34</v>
      </c>
      <c r="F2062" s="14" t="str">
        <f>VLOOKUP(A2062,'_Holidays'!A2062:B4167,2,FALSE)</f>
        <v>N</v>
      </c>
      <c r="G2062" s="17" t="str">
        <f>VLOOKUP(A2062,'_Holidays'!A2062:C4167,3,FALSE)</f>
        <v>N</v>
      </c>
      <c r="H2062" s="18">
        <v>5.8</v>
      </c>
      <c r="I2062" s="14" t="str">
        <f>IFERROR(__xludf.DUMMYFUNCTION("SPARKLINE(H2062,{""charttype"",""bar"";""color1"",""#00CCFF"";""max"",MAX($H$2:$H$2107)})"),"")</f>
        <v/>
      </c>
      <c r="J2062" s="18">
        <v>11.1</v>
      </c>
      <c r="K2062" s="14" t="str">
        <f>IFERROR(__xludf.DUMMYFUNCTION("SPARKLINE(J2062,{""charttype"",""bar"";""color1"",""#FF0000"";""max"",MAX($J$2:$J$2107)})"),"")</f>
        <v/>
      </c>
      <c r="L2062" s="18">
        <v>3.8</v>
      </c>
      <c r="M2062" s="18" t="str">
        <f>IFERROR(__xludf.DUMMYFUNCTION("SPARKLINE(L2062,{""charttype"",""bar"";""color1"",""#FF9900"";""max"",MAX($L$2:$L$2107)})"),"")</f>
        <v/>
      </c>
      <c r="N2062" s="18">
        <v>4.4</v>
      </c>
      <c r="O2062" s="14" t="str">
        <f>IFERROR(__xludf.DUMMYFUNCTION("SPARKLINE(N2062,{""charttype"",""bar"";""color1"",""#0066CC"";""max"",MAX($N$2:$N$2107)})"),"")</f>
        <v/>
      </c>
      <c r="P2062" s="16">
        <v>127131.4</v>
      </c>
      <c r="Q2062" s="19">
        <v>56.06549</v>
      </c>
      <c r="R2062" s="21">
        <f t="shared" si="5"/>
        <v>7127684.235</v>
      </c>
    </row>
    <row r="2063">
      <c r="A2063" s="6">
        <v>44066.0</v>
      </c>
      <c r="B2063" s="14" t="str">
        <f t="shared" si="1"/>
        <v>Sunday</v>
      </c>
      <c r="C2063" s="14" t="str">
        <f t="shared" si="2"/>
        <v>August</v>
      </c>
      <c r="D2063" s="15" t="str">
        <f t="shared" si="3"/>
        <v>2020</v>
      </c>
      <c r="E2063" s="16">
        <f t="shared" si="4"/>
        <v>35</v>
      </c>
      <c r="F2063" s="14" t="str">
        <f>VLOOKUP(A2063,'_Holidays'!A2063:B4168,2,FALSE)</f>
        <v>N</v>
      </c>
      <c r="G2063" s="17" t="str">
        <f>VLOOKUP(A2063,'_Holidays'!A2063:C4168,3,FALSE)</f>
        <v>N</v>
      </c>
      <c r="H2063" s="18">
        <v>6.8</v>
      </c>
      <c r="I2063" s="14" t="str">
        <f>IFERROR(__xludf.DUMMYFUNCTION("SPARKLINE(H2063,{""charttype"",""bar"";""color1"",""#00CCFF"";""max"",MAX($H$2:$H$2107)})"),"")</f>
        <v/>
      </c>
      <c r="J2063" s="18">
        <v>11.5</v>
      </c>
      <c r="K2063" s="14" t="str">
        <f>IFERROR(__xludf.DUMMYFUNCTION("SPARKLINE(J2063,{""charttype"",""bar"";""color1"",""#FF0000"";""max"",MAX($J$2:$J$2107)})"),"")</f>
        <v/>
      </c>
      <c r="L2063" s="18">
        <v>8.6</v>
      </c>
      <c r="M2063" s="18" t="str">
        <f>IFERROR(__xludf.DUMMYFUNCTION("SPARKLINE(L2063,{""charttype"",""bar"";""color1"",""#FF9900"";""max"",MAX($L$2:$L$2107)})"),"")</f>
        <v/>
      </c>
      <c r="N2063" s="18">
        <v>25.6</v>
      </c>
      <c r="O2063" s="14" t="str">
        <f>IFERROR(__xludf.DUMMYFUNCTION("SPARKLINE(N2063,{""charttype"",""bar"";""color1"",""#0066CC"";""max"",MAX($N$2:$N$2107)})"),"")</f>
        <v/>
      </c>
      <c r="P2063" s="16">
        <v>117125.1</v>
      </c>
      <c r="Q2063" s="19">
        <v>53.93795</v>
      </c>
      <c r="R2063" s="21">
        <f t="shared" si="5"/>
        <v>6317487.788</v>
      </c>
    </row>
    <row r="2064">
      <c r="A2064" s="6">
        <v>44067.0</v>
      </c>
      <c r="B2064" s="14" t="str">
        <f t="shared" si="1"/>
        <v>Monday</v>
      </c>
      <c r="C2064" s="14" t="str">
        <f t="shared" si="2"/>
        <v>August</v>
      </c>
      <c r="D2064" s="15" t="str">
        <f t="shared" si="3"/>
        <v>2020</v>
      </c>
      <c r="E2064" s="16">
        <f t="shared" si="4"/>
        <v>35</v>
      </c>
      <c r="F2064" s="14" t="str">
        <f>VLOOKUP(A2064,'_Holidays'!A2064:B4169,2,FALSE)</f>
        <v>N</v>
      </c>
      <c r="G2064" s="17" t="str">
        <f>VLOOKUP(A2064,'_Holidays'!A2064:C4169,3,FALSE)</f>
        <v>N</v>
      </c>
      <c r="H2064" s="18">
        <v>6.3</v>
      </c>
      <c r="I2064" s="14" t="str">
        <f>IFERROR(__xludf.DUMMYFUNCTION("SPARKLINE(H2064,{""charttype"",""bar"";""color1"",""#00CCFF"";""max"",MAX($H$2:$H$2107)})"),"")</f>
        <v/>
      </c>
      <c r="J2064" s="18">
        <v>12.4</v>
      </c>
      <c r="K2064" s="14" t="str">
        <f>IFERROR(__xludf.DUMMYFUNCTION("SPARKLINE(J2064,{""charttype"",""bar"";""color1"",""#FF0000"";""max"",MAX($J$2:$J$2107)})"),"")</f>
        <v/>
      </c>
      <c r="L2064" s="18">
        <v>12.8</v>
      </c>
      <c r="M2064" s="18" t="str">
        <f>IFERROR(__xludf.DUMMYFUNCTION("SPARKLINE(L2064,{""charttype"",""bar"";""color1"",""#FF9900"";""max"",MAX($L$2:$L$2107)})"),"")</f>
        <v/>
      </c>
      <c r="N2064" s="18">
        <v>2.8</v>
      </c>
      <c r="O2064" s="14" t="str">
        <f>IFERROR(__xludf.DUMMYFUNCTION("SPARKLINE(N2064,{""charttype"",""bar"";""color1"",""#0066CC"";""max"",MAX($N$2:$N$2107)})"),"")</f>
        <v/>
      </c>
      <c r="P2064" s="16">
        <v>134984.8</v>
      </c>
      <c r="Q2064" s="19">
        <v>134.4884</v>
      </c>
      <c r="R2064" s="21">
        <f t="shared" si="5"/>
        <v>18153889.78</v>
      </c>
    </row>
    <row r="2065">
      <c r="A2065" s="6">
        <v>44068.0</v>
      </c>
      <c r="B2065" s="14" t="str">
        <f t="shared" si="1"/>
        <v>Tuesday</v>
      </c>
      <c r="C2065" s="14" t="str">
        <f t="shared" si="2"/>
        <v>August</v>
      </c>
      <c r="D2065" s="15" t="str">
        <f t="shared" si="3"/>
        <v>2020</v>
      </c>
      <c r="E2065" s="16">
        <f t="shared" si="4"/>
        <v>35</v>
      </c>
      <c r="F2065" s="14" t="str">
        <f>VLOOKUP(A2065,'_Holidays'!A2065:B4170,2,FALSE)</f>
        <v>N</v>
      </c>
      <c r="G2065" s="17" t="str">
        <f>VLOOKUP(A2065,'_Holidays'!A2065:C4170,3,FALSE)</f>
        <v>N</v>
      </c>
      <c r="H2065" s="18">
        <v>3.6</v>
      </c>
      <c r="I2065" s="14" t="str">
        <f>IFERROR(__xludf.DUMMYFUNCTION("SPARKLINE(H2065,{""charttype"",""bar"";""color1"",""#00CCFF"";""max"",MAX($H$2:$H$2107)})"),"")</f>
        <v/>
      </c>
      <c r="J2065" s="18">
        <v>13.0</v>
      </c>
      <c r="K2065" s="14" t="str">
        <f>IFERROR(__xludf.DUMMYFUNCTION("SPARKLINE(J2065,{""charttype"",""bar"";""color1"",""#FF0000"";""max"",MAX($J$2:$J$2107)})"),"")</f>
        <v/>
      </c>
      <c r="L2065" s="18">
        <v>11.2</v>
      </c>
      <c r="M2065" s="18" t="str">
        <f>IFERROR(__xludf.DUMMYFUNCTION("SPARKLINE(L2065,{""charttype"",""bar"";""color1"",""#FF9900"";""max"",MAX($L$2:$L$2107)})"),"")</f>
        <v/>
      </c>
      <c r="N2065" s="18">
        <v>0.0</v>
      </c>
      <c r="O2065" s="14" t="str">
        <f>IFERROR(__xludf.DUMMYFUNCTION("SPARKLINE(N2065,{""charttype"",""bar"";""color1"",""#0066CC"";""max"",MAX($N$2:$N$2107)})"),"")</f>
        <v/>
      </c>
      <c r="P2065" s="16">
        <v>138437.9</v>
      </c>
      <c r="Q2065" s="19">
        <v>82.74421</v>
      </c>
      <c r="R2065" s="21">
        <f t="shared" si="5"/>
        <v>11454934.67</v>
      </c>
    </row>
    <row r="2066">
      <c r="A2066" s="6">
        <v>44069.0</v>
      </c>
      <c r="B2066" s="14" t="str">
        <f t="shared" si="1"/>
        <v>Wednesday</v>
      </c>
      <c r="C2066" s="14" t="str">
        <f t="shared" si="2"/>
        <v>August</v>
      </c>
      <c r="D2066" s="15" t="str">
        <f t="shared" si="3"/>
        <v>2020</v>
      </c>
      <c r="E2066" s="16">
        <f t="shared" si="4"/>
        <v>35</v>
      </c>
      <c r="F2066" s="14" t="str">
        <f>VLOOKUP(A2066,'_Holidays'!A2066:B4171,2,FALSE)</f>
        <v>N</v>
      </c>
      <c r="G2066" s="17" t="str">
        <f>VLOOKUP(A2066,'_Holidays'!A2066:C4171,3,FALSE)</f>
        <v>N</v>
      </c>
      <c r="H2066" s="18">
        <v>6.1</v>
      </c>
      <c r="I2066" s="14" t="str">
        <f>IFERROR(__xludf.DUMMYFUNCTION("SPARKLINE(H2066,{""charttype"",""bar"";""color1"",""#00CCFF"";""max"",MAX($H$2:$H$2107)})"),"")</f>
        <v/>
      </c>
      <c r="J2066" s="18">
        <v>14.5</v>
      </c>
      <c r="K2066" s="14" t="str">
        <f>IFERROR(__xludf.DUMMYFUNCTION("SPARKLINE(J2066,{""charttype"",""bar"";""color1"",""#FF0000"";""max"",MAX($J$2:$J$2107)})"),"")</f>
        <v/>
      </c>
      <c r="L2066" s="18">
        <v>12.8</v>
      </c>
      <c r="M2066" s="18" t="str">
        <f>IFERROR(__xludf.DUMMYFUNCTION("SPARKLINE(L2066,{""charttype"",""bar"";""color1"",""#FF9900"";""max"",MAX($L$2:$L$2107)})"),"")</f>
        <v/>
      </c>
      <c r="N2066" s="18">
        <v>0.0</v>
      </c>
      <c r="O2066" s="14" t="str">
        <f>IFERROR(__xludf.DUMMYFUNCTION("SPARKLINE(N2066,{""charttype"",""bar"";""color1"",""#0066CC"";""max"",MAX($N$2:$N$2107)})"),"")</f>
        <v/>
      </c>
      <c r="P2066" s="16">
        <v>129322.3</v>
      </c>
      <c r="Q2066" s="19">
        <v>90.66689</v>
      </c>
      <c r="R2066" s="21">
        <f t="shared" si="5"/>
        <v>11725250.75</v>
      </c>
    </row>
    <row r="2067">
      <c r="A2067" s="6">
        <v>44070.0</v>
      </c>
      <c r="B2067" s="14" t="str">
        <f t="shared" si="1"/>
        <v>Thursday</v>
      </c>
      <c r="C2067" s="14" t="str">
        <f t="shared" si="2"/>
        <v>August</v>
      </c>
      <c r="D2067" s="15" t="str">
        <f t="shared" si="3"/>
        <v>2020</v>
      </c>
      <c r="E2067" s="16">
        <f t="shared" si="4"/>
        <v>35</v>
      </c>
      <c r="F2067" s="14" t="str">
        <f>VLOOKUP(A2067,'_Holidays'!A2067:B4172,2,FALSE)</f>
        <v>N</v>
      </c>
      <c r="G2067" s="17" t="str">
        <f>VLOOKUP(A2067,'_Holidays'!A2067:C4172,3,FALSE)</f>
        <v>N</v>
      </c>
      <c r="H2067" s="18">
        <v>8.8</v>
      </c>
      <c r="I2067" s="14" t="str">
        <f>IFERROR(__xludf.DUMMYFUNCTION("SPARKLINE(H2067,{""charttype"",""bar"";""color1"",""#00CCFF"";""max"",MAX($H$2:$H$2107)})"),"")</f>
        <v/>
      </c>
      <c r="J2067" s="18">
        <v>20.7</v>
      </c>
      <c r="K2067" s="14" t="str">
        <f>IFERROR(__xludf.DUMMYFUNCTION("SPARKLINE(J2067,{""charttype"",""bar"";""color1"",""#FF0000"";""max"",MAX($J$2:$J$2107)})"),"")</f>
        <v/>
      </c>
      <c r="L2067" s="18">
        <v>13.1</v>
      </c>
      <c r="M2067" s="18" t="str">
        <f>IFERROR(__xludf.DUMMYFUNCTION("SPARKLINE(L2067,{""charttype"",""bar"";""color1"",""#FF9900"";""max"",MAX($L$2:$L$2107)})"),"")</f>
        <v/>
      </c>
      <c r="N2067" s="18">
        <v>0.0</v>
      </c>
      <c r="O2067" s="14" t="str">
        <f>IFERROR(__xludf.DUMMYFUNCTION("SPARKLINE(N2067,{""charttype"",""bar"";""color1"",""#0066CC"";""max"",MAX($N$2:$N$2107)})"),"")</f>
        <v/>
      </c>
      <c r="P2067" s="16">
        <v>119044.4</v>
      </c>
      <c r="Q2067" s="19">
        <v>45.56437</v>
      </c>
      <c r="R2067" s="21">
        <f t="shared" si="5"/>
        <v>5424183.088</v>
      </c>
    </row>
    <row r="2068">
      <c r="A2068" s="6">
        <v>44071.0</v>
      </c>
      <c r="B2068" s="14" t="str">
        <f t="shared" si="1"/>
        <v>Friday</v>
      </c>
      <c r="C2068" s="14" t="str">
        <f t="shared" si="2"/>
        <v>August</v>
      </c>
      <c r="D2068" s="15" t="str">
        <f t="shared" si="3"/>
        <v>2020</v>
      </c>
      <c r="E2068" s="16">
        <f t="shared" si="4"/>
        <v>35</v>
      </c>
      <c r="F2068" s="14" t="str">
        <f>VLOOKUP(A2068,'_Holidays'!A2068:B4173,2,FALSE)</f>
        <v>N</v>
      </c>
      <c r="G2068" s="17" t="str">
        <f>VLOOKUP(A2068,'_Holidays'!A2068:C4173,3,FALSE)</f>
        <v>N</v>
      </c>
      <c r="H2068" s="18">
        <v>8.5</v>
      </c>
      <c r="I2068" s="14" t="str">
        <f>IFERROR(__xludf.DUMMYFUNCTION("SPARKLINE(H2068,{""charttype"",""bar"";""color1"",""#00CCFF"";""max"",MAX($H$2:$H$2107)})"),"")</f>
        <v/>
      </c>
      <c r="J2068" s="18">
        <v>17.6</v>
      </c>
      <c r="K2068" s="14" t="str">
        <f>IFERROR(__xludf.DUMMYFUNCTION("SPARKLINE(J2068,{""charttype"",""bar"";""color1"",""#FF0000"";""max"",MAX($J$2:$J$2107)})"),"")</f>
        <v/>
      </c>
      <c r="L2068" s="18">
        <v>15.1</v>
      </c>
      <c r="M2068" s="18" t="str">
        <f>IFERROR(__xludf.DUMMYFUNCTION("SPARKLINE(L2068,{""charttype"",""bar"";""color1"",""#FF9900"";""max"",MAX($L$2:$L$2107)})"),"")</f>
        <v/>
      </c>
      <c r="N2068" s="18">
        <v>1.4</v>
      </c>
      <c r="O2068" s="14" t="str">
        <f>IFERROR(__xludf.DUMMYFUNCTION("SPARKLINE(N2068,{""charttype"",""bar"";""color1"",""#0066CC"";""max"",MAX($N$2:$N$2107)})"),"")</f>
        <v/>
      </c>
      <c r="P2068" s="16">
        <v>118809.1</v>
      </c>
      <c r="Q2068" s="19">
        <v>61.60885</v>
      </c>
      <c r="R2068" s="21">
        <f t="shared" si="5"/>
        <v>7319692.021</v>
      </c>
    </row>
    <row r="2069">
      <c r="A2069" s="6">
        <v>44072.0</v>
      </c>
      <c r="B2069" s="14" t="str">
        <f t="shared" si="1"/>
        <v>Saturday</v>
      </c>
      <c r="C2069" s="14" t="str">
        <f t="shared" si="2"/>
        <v>August</v>
      </c>
      <c r="D2069" s="15" t="str">
        <f t="shared" si="3"/>
        <v>2020</v>
      </c>
      <c r="E2069" s="16">
        <f t="shared" si="4"/>
        <v>35</v>
      </c>
      <c r="F2069" s="14" t="str">
        <f>VLOOKUP(A2069,'_Holidays'!A2069:B4174,2,FALSE)</f>
        <v>N</v>
      </c>
      <c r="G2069" s="17" t="str">
        <f>VLOOKUP(A2069,'_Holidays'!A2069:C4174,3,FALSE)</f>
        <v>N</v>
      </c>
      <c r="H2069" s="18">
        <v>9.2</v>
      </c>
      <c r="I2069" s="14" t="str">
        <f>IFERROR(__xludf.DUMMYFUNCTION("SPARKLINE(H2069,{""charttype"",""bar"";""color1"",""#00CCFF"";""max"",MAX($H$2:$H$2107)})"),"")</f>
        <v/>
      </c>
      <c r="J2069" s="18">
        <v>19.3</v>
      </c>
      <c r="K2069" s="14" t="str">
        <f>IFERROR(__xludf.DUMMYFUNCTION("SPARKLINE(J2069,{""charttype"",""bar"";""color1"",""#FF0000"";""max"",MAX($J$2:$J$2107)})"),"")</f>
        <v/>
      </c>
      <c r="L2069" s="18">
        <v>15.6</v>
      </c>
      <c r="M2069" s="18" t="str">
        <f>IFERROR(__xludf.DUMMYFUNCTION("SPARKLINE(L2069,{""charttype"",""bar"";""color1"",""#FF9900"";""max"",MAX($L$2:$L$2107)})"),"")</f>
        <v/>
      </c>
      <c r="N2069" s="18">
        <v>0.0</v>
      </c>
      <c r="O2069" s="14" t="str">
        <f>IFERROR(__xludf.DUMMYFUNCTION("SPARKLINE(N2069,{""charttype"",""bar"";""color1"",""#0066CC"";""max"",MAX($N$2:$N$2107)})"),"")</f>
        <v/>
      </c>
      <c r="P2069" s="16">
        <v>100166.9</v>
      </c>
      <c r="Q2069" s="19">
        <v>15.29224</v>
      </c>
      <c r="R2069" s="21">
        <f t="shared" si="5"/>
        <v>1531776.275</v>
      </c>
    </row>
    <row r="2070">
      <c r="A2070" s="6">
        <v>44073.0</v>
      </c>
      <c r="B2070" s="14" t="str">
        <f t="shared" si="1"/>
        <v>Sunday</v>
      </c>
      <c r="C2070" s="14" t="str">
        <f t="shared" si="2"/>
        <v>August</v>
      </c>
      <c r="D2070" s="15" t="str">
        <f t="shared" si="3"/>
        <v>2020</v>
      </c>
      <c r="E2070" s="16">
        <f t="shared" si="4"/>
        <v>36</v>
      </c>
      <c r="F2070" s="14" t="str">
        <f>VLOOKUP(A2070,'_Holidays'!A2070:B4175,2,FALSE)</f>
        <v>N</v>
      </c>
      <c r="G2070" s="17" t="str">
        <f>VLOOKUP(A2070,'_Holidays'!A2070:C4175,3,FALSE)</f>
        <v>N</v>
      </c>
      <c r="H2070" s="18">
        <v>12.0</v>
      </c>
      <c r="I2070" s="14" t="str">
        <f>IFERROR(__xludf.DUMMYFUNCTION("SPARKLINE(H2070,{""charttype"",""bar"";""color1"",""#00CCFF"";""max"",MAX($H$2:$H$2107)})"),"")</f>
        <v/>
      </c>
      <c r="J2070" s="18">
        <v>19.8</v>
      </c>
      <c r="K2070" s="14" t="str">
        <f>IFERROR(__xludf.DUMMYFUNCTION("SPARKLINE(J2070,{""charttype"",""bar"";""color1"",""#FF0000"";""max"",MAX($J$2:$J$2107)})"),"")</f>
        <v/>
      </c>
      <c r="L2070" s="18">
        <v>9.0</v>
      </c>
      <c r="M2070" s="18" t="str">
        <f>IFERROR(__xludf.DUMMYFUNCTION("SPARKLINE(L2070,{""charttype"",""bar"";""color1"",""#FF9900"";""max"",MAX($L$2:$L$2107)})"),"")</f>
        <v/>
      </c>
      <c r="N2070" s="18">
        <v>0.0</v>
      </c>
      <c r="O2070" s="14" t="str">
        <f>IFERROR(__xludf.DUMMYFUNCTION("SPARKLINE(N2070,{""charttype"",""bar"";""color1"",""#0066CC"";""max"",MAX($N$2:$N$2107)})"),"")</f>
        <v/>
      </c>
      <c r="P2070" s="16">
        <v>98917.18</v>
      </c>
      <c r="Q2070" s="19">
        <v>9.421019</v>
      </c>
      <c r="R2070" s="21">
        <f t="shared" si="5"/>
        <v>931900.6322</v>
      </c>
    </row>
    <row r="2071">
      <c r="A2071" s="6">
        <v>44074.0</v>
      </c>
      <c r="B2071" s="14" t="str">
        <f t="shared" si="1"/>
        <v>Monday</v>
      </c>
      <c r="C2071" s="14" t="str">
        <f t="shared" si="2"/>
        <v>August</v>
      </c>
      <c r="D2071" s="15" t="str">
        <f t="shared" si="3"/>
        <v>2020</v>
      </c>
      <c r="E2071" s="16">
        <f t="shared" si="4"/>
        <v>36</v>
      </c>
      <c r="F2071" s="14" t="str">
        <f>VLOOKUP(A2071,'_Holidays'!A2071:B4176,2,FALSE)</f>
        <v>N</v>
      </c>
      <c r="G2071" s="17" t="str">
        <f>VLOOKUP(A2071,'_Holidays'!A2071:C4176,3,FALSE)</f>
        <v>N</v>
      </c>
      <c r="H2071" s="18">
        <v>6.9</v>
      </c>
      <c r="I2071" s="14" t="str">
        <f>IFERROR(__xludf.DUMMYFUNCTION("SPARKLINE(H2071,{""charttype"",""bar"";""color1"",""#00CCFF"";""max"",MAX($H$2:$H$2107)})"),"")</f>
        <v/>
      </c>
      <c r="J2071" s="18">
        <v>12.5</v>
      </c>
      <c r="K2071" s="14" t="str">
        <f>IFERROR(__xludf.DUMMYFUNCTION("SPARKLINE(J2071,{""charttype"",""bar"";""color1"",""#FF0000"";""max"",MAX($J$2:$J$2107)})"),"")</f>
        <v/>
      </c>
      <c r="L2071" s="18">
        <v>13.5</v>
      </c>
      <c r="M2071" s="18" t="str">
        <f>IFERROR(__xludf.DUMMYFUNCTION("SPARKLINE(L2071,{""charttype"",""bar"";""color1"",""#FF9900"";""max"",MAX($L$2:$L$2107)})"),"")</f>
        <v/>
      </c>
      <c r="N2071" s="18">
        <v>1.0</v>
      </c>
      <c r="O2071" s="14" t="str">
        <f>IFERROR(__xludf.DUMMYFUNCTION("SPARKLINE(N2071,{""charttype"",""bar"";""color1"",""#0066CC"";""max"",MAX($N$2:$N$2107)})"),"")</f>
        <v/>
      </c>
      <c r="P2071" s="16">
        <v>121605.4</v>
      </c>
      <c r="Q2071" s="19">
        <v>58.55263</v>
      </c>
      <c r="R2071" s="21">
        <f t="shared" si="5"/>
        <v>7120315.992</v>
      </c>
    </row>
    <row r="2072">
      <c r="A2072" s="6">
        <v>44075.0</v>
      </c>
      <c r="B2072" s="14" t="str">
        <f t="shared" si="1"/>
        <v>Tuesday</v>
      </c>
      <c r="C2072" s="14" t="str">
        <f t="shared" si="2"/>
        <v>September</v>
      </c>
      <c r="D2072" s="15" t="str">
        <f t="shared" si="3"/>
        <v>2020</v>
      </c>
      <c r="E2072" s="16">
        <f t="shared" si="4"/>
        <v>36</v>
      </c>
      <c r="F2072" s="14" t="str">
        <f>VLOOKUP(A2072,'_Holidays'!A2072:B4177,2,FALSE)</f>
        <v>N</v>
      </c>
      <c r="G2072" s="17" t="str">
        <f>VLOOKUP(A2072,'_Holidays'!A2072:C4177,3,FALSE)</f>
        <v>N</v>
      </c>
      <c r="H2072" s="18">
        <v>6.6</v>
      </c>
      <c r="I2072" s="14" t="str">
        <f>IFERROR(__xludf.DUMMYFUNCTION("SPARKLINE(H2072,{""charttype"",""bar"";""color1"",""#00CCFF"";""max"",MAX($H$2:$H$2107)})"),"")</f>
        <v/>
      </c>
      <c r="J2072" s="18">
        <v>15.7</v>
      </c>
      <c r="K2072" s="14" t="str">
        <f>IFERROR(__xludf.DUMMYFUNCTION("SPARKLINE(J2072,{""charttype"",""bar"";""color1"",""#FF0000"";""max"",MAX($J$2:$J$2107)})"),"")</f>
        <v/>
      </c>
      <c r="L2072" s="18">
        <v>15.9</v>
      </c>
      <c r="M2072" s="18" t="str">
        <f>IFERROR(__xludf.DUMMYFUNCTION("SPARKLINE(L2072,{""charttype"",""bar"";""color1"",""#FF9900"";""max"",MAX($L$2:$L$2107)})"),"")</f>
        <v/>
      </c>
      <c r="N2072" s="18">
        <v>0.0</v>
      </c>
      <c r="O2072" s="14" t="str">
        <f>IFERROR(__xludf.DUMMYFUNCTION("SPARKLINE(N2072,{""charttype"",""bar"";""color1"",""#0066CC"";""max"",MAX($N$2:$N$2107)})"),"")</f>
        <v/>
      </c>
      <c r="P2072" s="16">
        <v>119645.2</v>
      </c>
      <c r="Q2072" s="19">
        <v>52.28162</v>
      </c>
      <c r="R2072" s="21">
        <f t="shared" si="5"/>
        <v>6255244.881</v>
      </c>
    </row>
    <row r="2073">
      <c r="A2073" s="6">
        <v>44076.0</v>
      </c>
      <c r="B2073" s="14" t="str">
        <f t="shared" si="1"/>
        <v>Wednesday</v>
      </c>
      <c r="C2073" s="14" t="str">
        <f t="shared" si="2"/>
        <v>September</v>
      </c>
      <c r="D2073" s="15" t="str">
        <f t="shared" si="3"/>
        <v>2020</v>
      </c>
      <c r="E2073" s="16">
        <f t="shared" si="4"/>
        <v>36</v>
      </c>
      <c r="F2073" s="14" t="str">
        <f>VLOOKUP(A2073,'_Holidays'!A2073:B4178,2,FALSE)</f>
        <v>N</v>
      </c>
      <c r="G2073" s="17" t="str">
        <f>VLOOKUP(A2073,'_Holidays'!A2073:C4178,3,FALSE)</f>
        <v>N</v>
      </c>
      <c r="H2073" s="18">
        <v>8.6</v>
      </c>
      <c r="I2073" s="14" t="str">
        <f>IFERROR(__xludf.DUMMYFUNCTION("SPARKLINE(H2073,{""charttype"",""bar"";""color1"",""#00CCFF"";""max"",MAX($H$2:$H$2107)})"),"")</f>
        <v/>
      </c>
      <c r="J2073" s="18">
        <v>22.0</v>
      </c>
      <c r="K2073" s="14" t="str">
        <f>IFERROR(__xludf.DUMMYFUNCTION("SPARKLINE(J2073,{""charttype"",""bar"";""color1"",""#FF0000"";""max"",MAX($J$2:$J$2107)})"),"")</f>
        <v/>
      </c>
      <c r="L2073" s="18">
        <v>12.1</v>
      </c>
      <c r="M2073" s="18" t="str">
        <f>IFERROR(__xludf.DUMMYFUNCTION("SPARKLINE(L2073,{""charttype"",""bar"";""color1"",""#FF9900"";""max"",MAX($L$2:$L$2107)})"),"")</f>
        <v/>
      </c>
      <c r="N2073" s="18">
        <v>0.0</v>
      </c>
      <c r="O2073" s="14" t="str">
        <f>IFERROR(__xludf.DUMMYFUNCTION("SPARKLINE(N2073,{""charttype"",""bar"";""color1"",""#0066CC"";""max"",MAX($N$2:$N$2107)})"),"")</f>
        <v/>
      </c>
      <c r="P2073" s="16">
        <v>113547.7</v>
      </c>
      <c r="Q2073" s="19">
        <v>31.76969</v>
      </c>
      <c r="R2073" s="21">
        <f t="shared" si="5"/>
        <v>3607375.229</v>
      </c>
    </row>
    <row r="2074">
      <c r="A2074" s="6">
        <v>44077.0</v>
      </c>
      <c r="B2074" s="14" t="str">
        <f t="shared" si="1"/>
        <v>Thursday</v>
      </c>
      <c r="C2074" s="14" t="str">
        <f t="shared" si="2"/>
        <v>September</v>
      </c>
      <c r="D2074" s="15" t="str">
        <f t="shared" si="3"/>
        <v>2020</v>
      </c>
      <c r="E2074" s="16">
        <f t="shared" si="4"/>
        <v>36</v>
      </c>
      <c r="F2074" s="14" t="str">
        <f>VLOOKUP(A2074,'_Holidays'!A2074:B4179,2,FALSE)</f>
        <v>N</v>
      </c>
      <c r="G2074" s="17" t="str">
        <f>VLOOKUP(A2074,'_Holidays'!A2074:C4179,3,FALSE)</f>
        <v>N</v>
      </c>
      <c r="H2074" s="18">
        <v>12.9</v>
      </c>
      <c r="I2074" s="14" t="str">
        <f>IFERROR(__xludf.DUMMYFUNCTION("SPARKLINE(H2074,{""charttype"",""bar"";""color1"",""#00CCFF"";""max"",MAX($H$2:$H$2107)})"),"")</f>
        <v/>
      </c>
      <c r="J2074" s="18">
        <v>19.9</v>
      </c>
      <c r="K2074" s="14" t="str">
        <f>IFERROR(__xludf.DUMMYFUNCTION("SPARKLINE(J2074,{""charttype"",""bar"";""color1"",""#FF0000"";""max"",MAX($J$2:$J$2107)})"),"")</f>
        <v/>
      </c>
      <c r="L2074" s="18">
        <v>13.5</v>
      </c>
      <c r="M2074" s="18" t="str">
        <f>IFERROR(__xludf.DUMMYFUNCTION("SPARKLINE(L2074,{""charttype"",""bar"";""color1"",""#FF9900"";""max"",MAX($L$2:$L$2107)})"),"")</f>
        <v/>
      </c>
      <c r="N2074" s="18">
        <v>0.0</v>
      </c>
      <c r="O2074" s="14" t="str">
        <f>IFERROR(__xludf.DUMMYFUNCTION("SPARKLINE(N2074,{""charttype"",""bar"";""color1"",""#0066CC"";""max"",MAX($N$2:$N$2107)})"),"")</f>
        <v/>
      </c>
      <c r="P2074" s="16">
        <v>109327.5</v>
      </c>
      <c r="Q2074" s="19">
        <v>25.56711</v>
      </c>
      <c r="R2074" s="21">
        <f t="shared" si="5"/>
        <v>2795188.219</v>
      </c>
    </row>
    <row r="2075">
      <c r="A2075" s="6">
        <v>44078.0</v>
      </c>
      <c r="B2075" s="14" t="str">
        <f t="shared" si="1"/>
        <v>Friday</v>
      </c>
      <c r="C2075" s="14" t="str">
        <f t="shared" si="2"/>
        <v>September</v>
      </c>
      <c r="D2075" s="15" t="str">
        <f t="shared" si="3"/>
        <v>2020</v>
      </c>
      <c r="E2075" s="16">
        <f t="shared" si="4"/>
        <v>36</v>
      </c>
      <c r="F2075" s="14" t="str">
        <f>VLOOKUP(A2075,'_Holidays'!A2075:B4180,2,FALSE)</f>
        <v>N</v>
      </c>
      <c r="G2075" s="17" t="str">
        <f>VLOOKUP(A2075,'_Holidays'!A2075:C4180,3,FALSE)</f>
        <v>N</v>
      </c>
      <c r="H2075" s="18">
        <v>9.0</v>
      </c>
      <c r="I2075" s="14" t="str">
        <f>IFERROR(__xludf.DUMMYFUNCTION("SPARKLINE(H2075,{""charttype"",""bar"";""color1"",""#00CCFF"";""max"",MAX($H$2:$H$2107)})"),"")</f>
        <v/>
      </c>
      <c r="J2075" s="18">
        <v>17.3</v>
      </c>
      <c r="K2075" s="14" t="str">
        <f>IFERROR(__xludf.DUMMYFUNCTION("SPARKLINE(J2075,{""charttype"",""bar"";""color1"",""#FF0000"";""max"",MAX($J$2:$J$2107)})"),"")</f>
        <v/>
      </c>
      <c r="L2075" s="18">
        <v>12.7</v>
      </c>
      <c r="M2075" s="18" t="str">
        <f>IFERROR(__xludf.DUMMYFUNCTION("SPARKLINE(L2075,{""charttype"",""bar"";""color1"",""#FF9900"";""max"",MAX($L$2:$L$2107)})"),"")</f>
        <v/>
      </c>
      <c r="N2075" s="18">
        <v>0.0</v>
      </c>
      <c r="O2075" s="14" t="str">
        <f>IFERROR(__xludf.DUMMYFUNCTION("SPARKLINE(N2075,{""charttype"",""bar"";""color1"",""#0066CC"";""max"",MAX($N$2:$N$2107)})"),"")</f>
        <v/>
      </c>
      <c r="P2075" s="16">
        <v>114865.6</v>
      </c>
      <c r="Q2075" s="19">
        <v>37.04257</v>
      </c>
      <c r="R2075" s="21">
        <f t="shared" si="5"/>
        <v>4254917.029</v>
      </c>
    </row>
    <row r="2076">
      <c r="A2076" s="6">
        <v>44079.0</v>
      </c>
      <c r="B2076" s="14" t="str">
        <f t="shared" si="1"/>
        <v>Saturday</v>
      </c>
      <c r="C2076" s="14" t="str">
        <f t="shared" si="2"/>
        <v>September</v>
      </c>
      <c r="D2076" s="15" t="str">
        <f t="shared" si="3"/>
        <v>2020</v>
      </c>
      <c r="E2076" s="16">
        <f t="shared" si="4"/>
        <v>36</v>
      </c>
      <c r="F2076" s="14" t="str">
        <f>VLOOKUP(A2076,'_Holidays'!A2076:B4181,2,FALSE)</f>
        <v>N</v>
      </c>
      <c r="G2076" s="17" t="str">
        <f>VLOOKUP(A2076,'_Holidays'!A2076:C4181,3,FALSE)</f>
        <v>N</v>
      </c>
      <c r="H2076" s="18">
        <v>9.7</v>
      </c>
      <c r="I2076" s="14" t="str">
        <f>IFERROR(__xludf.DUMMYFUNCTION("SPARKLINE(H2076,{""charttype"",""bar"";""color1"",""#00CCFF"";""max"",MAX($H$2:$H$2107)})"),"")</f>
        <v/>
      </c>
      <c r="J2076" s="18">
        <v>16.6</v>
      </c>
      <c r="K2076" s="14" t="str">
        <f>IFERROR(__xludf.DUMMYFUNCTION("SPARKLINE(J2076,{""charttype"",""bar"";""color1"",""#FF0000"";""max"",MAX($J$2:$J$2107)})"),"")</f>
        <v/>
      </c>
      <c r="L2076" s="18">
        <v>15.0</v>
      </c>
      <c r="M2076" s="18" t="str">
        <f>IFERROR(__xludf.DUMMYFUNCTION("SPARKLINE(L2076,{""charttype"",""bar"";""color1"",""#FF9900"";""max"",MAX($L$2:$L$2107)})"),"")</f>
        <v/>
      </c>
      <c r="N2076" s="18">
        <v>0.2</v>
      </c>
      <c r="O2076" s="14" t="str">
        <f>IFERROR(__xludf.DUMMYFUNCTION("SPARKLINE(N2076,{""charttype"",""bar"";""color1"",""#0066CC"";""max"",MAX($N$2:$N$2107)})"),"")</f>
        <v/>
      </c>
      <c r="P2076" s="16">
        <v>105534.0</v>
      </c>
      <c r="Q2076" s="19">
        <v>49.73845</v>
      </c>
      <c r="R2076" s="21">
        <f t="shared" si="5"/>
        <v>5249097.582</v>
      </c>
    </row>
    <row r="2077">
      <c r="A2077" s="6">
        <v>44080.0</v>
      </c>
      <c r="B2077" s="14" t="str">
        <f t="shared" si="1"/>
        <v>Sunday</v>
      </c>
      <c r="C2077" s="14" t="str">
        <f t="shared" si="2"/>
        <v>September</v>
      </c>
      <c r="D2077" s="15" t="str">
        <f t="shared" si="3"/>
        <v>2020</v>
      </c>
      <c r="E2077" s="16">
        <f t="shared" si="4"/>
        <v>37</v>
      </c>
      <c r="F2077" s="14" t="str">
        <f>VLOOKUP(A2077,'_Holidays'!A2077:B4182,2,FALSE)</f>
        <v>N</v>
      </c>
      <c r="G2077" s="17" t="str">
        <f>VLOOKUP(A2077,'_Holidays'!A2077:C4182,3,FALSE)</f>
        <v>N</v>
      </c>
      <c r="H2077" s="18">
        <v>6.9</v>
      </c>
      <c r="I2077" s="14" t="str">
        <f>IFERROR(__xludf.DUMMYFUNCTION("SPARKLINE(H2077,{""charttype"",""bar"";""color1"",""#00CCFF"";""max"",MAX($H$2:$H$2107)})"),"")</f>
        <v/>
      </c>
      <c r="J2077" s="18">
        <v>19.2</v>
      </c>
      <c r="K2077" s="14" t="str">
        <f>IFERROR(__xludf.DUMMYFUNCTION("SPARKLINE(J2077,{""charttype"",""bar"";""color1"",""#FF0000"";""max"",MAX($J$2:$J$2107)})"),"")</f>
        <v/>
      </c>
      <c r="L2077" s="18">
        <v>16.9</v>
      </c>
      <c r="M2077" s="18" t="str">
        <f>IFERROR(__xludf.DUMMYFUNCTION("SPARKLINE(L2077,{""charttype"",""bar"";""color1"",""#FF9900"";""max"",MAX($L$2:$L$2107)})"),"")</f>
        <v/>
      </c>
      <c r="N2077" s="18">
        <v>0.2</v>
      </c>
      <c r="O2077" s="14" t="str">
        <f>IFERROR(__xludf.DUMMYFUNCTION("SPARKLINE(N2077,{""charttype"",""bar"";""color1"",""#0066CC"";""max"",MAX($N$2:$N$2107)})"),"")</f>
        <v/>
      </c>
      <c r="P2077" s="16">
        <v>95865.14</v>
      </c>
      <c r="Q2077" s="19">
        <v>26.51716</v>
      </c>
      <c r="R2077" s="21">
        <f t="shared" si="5"/>
        <v>2542071.256</v>
      </c>
    </row>
    <row r="2078">
      <c r="A2078" s="6">
        <v>44081.0</v>
      </c>
      <c r="B2078" s="14" t="str">
        <f t="shared" si="1"/>
        <v>Monday</v>
      </c>
      <c r="C2078" s="14" t="str">
        <f t="shared" si="2"/>
        <v>September</v>
      </c>
      <c r="D2078" s="15" t="str">
        <f t="shared" si="3"/>
        <v>2020</v>
      </c>
      <c r="E2078" s="16">
        <f t="shared" si="4"/>
        <v>37</v>
      </c>
      <c r="F2078" s="14" t="str">
        <f>VLOOKUP(A2078,'_Holidays'!A2078:B4183,2,FALSE)</f>
        <v>N</v>
      </c>
      <c r="G2078" s="17" t="str">
        <f>VLOOKUP(A2078,'_Holidays'!A2078:C4183,3,FALSE)</f>
        <v>N</v>
      </c>
      <c r="H2078" s="18">
        <v>8.8</v>
      </c>
      <c r="I2078" s="14" t="str">
        <f>IFERROR(__xludf.DUMMYFUNCTION("SPARKLINE(H2078,{""charttype"",""bar"";""color1"",""#00CCFF"";""max"",MAX($H$2:$H$2107)})"),"")</f>
        <v/>
      </c>
      <c r="J2078" s="18">
        <v>22.9</v>
      </c>
      <c r="K2078" s="14" t="str">
        <f>IFERROR(__xludf.DUMMYFUNCTION("SPARKLINE(J2078,{""charttype"",""bar"";""color1"",""#FF0000"";""max"",MAX($J$2:$J$2107)})"),"")</f>
        <v/>
      </c>
      <c r="L2078" s="18">
        <v>17.1</v>
      </c>
      <c r="M2078" s="18" t="str">
        <f>IFERROR(__xludf.DUMMYFUNCTION("SPARKLINE(L2078,{""charttype"",""bar"";""color1"",""#FF9900"";""max"",MAX($L$2:$L$2107)})"),"")</f>
        <v/>
      </c>
      <c r="N2078" s="18">
        <v>0.0</v>
      </c>
      <c r="O2078" s="14" t="str">
        <f>IFERROR(__xludf.DUMMYFUNCTION("SPARKLINE(N2078,{""charttype"",""bar"";""color1"",""#0066CC"";""max"",MAX($N$2:$N$2107)})"),"")</f>
        <v/>
      </c>
      <c r="P2078" s="16">
        <v>99778.2</v>
      </c>
      <c r="Q2078" s="19">
        <v>18.90752</v>
      </c>
      <c r="R2078" s="21">
        <f t="shared" si="5"/>
        <v>1886558.312</v>
      </c>
    </row>
    <row r="2079">
      <c r="A2079" s="6">
        <v>44082.0</v>
      </c>
      <c r="B2079" s="14" t="str">
        <f t="shared" si="1"/>
        <v>Tuesday</v>
      </c>
      <c r="C2079" s="14" t="str">
        <f t="shared" si="2"/>
        <v>September</v>
      </c>
      <c r="D2079" s="15" t="str">
        <f t="shared" si="3"/>
        <v>2020</v>
      </c>
      <c r="E2079" s="16">
        <f t="shared" si="4"/>
        <v>37</v>
      </c>
      <c r="F2079" s="14" t="str">
        <f>VLOOKUP(A2079,'_Holidays'!A2079:B4184,2,FALSE)</f>
        <v>N</v>
      </c>
      <c r="G2079" s="17" t="str">
        <f>VLOOKUP(A2079,'_Holidays'!A2079:C4184,3,FALSE)</f>
        <v>N</v>
      </c>
      <c r="H2079" s="18">
        <v>16.6</v>
      </c>
      <c r="I2079" s="14" t="str">
        <f>IFERROR(__xludf.DUMMYFUNCTION("SPARKLINE(H2079,{""charttype"",""bar"";""color1"",""#00CCFF"";""max"",MAX($H$2:$H$2107)})"),"")</f>
        <v/>
      </c>
      <c r="J2079" s="18">
        <v>19.9</v>
      </c>
      <c r="K2079" s="14" t="str">
        <f>IFERROR(__xludf.DUMMYFUNCTION("SPARKLINE(J2079,{""charttype"",""bar"";""color1"",""#FF0000"";""max"",MAX($J$2:$J$2107)})"),"")</f>
        <v/>
      </c>
      <c r="L2079" s="18">
        <v>4.8</v>
      </c>
      <c r="M2079" s="18" t="str">
        <f>IFERROR(__xludf.DUMMYFUNCTION("SPARKLINE(L2079,{""charttype"",""bar"";""color1"",""#FF9900"";""max"",MAX($L$2:$L$2107)})"),"")</f>
        <v/>
      </c>
      <c r="N2079" s="18">
        <v>0.0</v>
      </c>
      <c r="O2079" s="14" t="str">
        <f>IFERROR(__xludf.DUMMYFUNCTION("SPARKLINE(N2079,{""charttype"",""bar"";""color1"",""#0066CC"";""max"",MAX($N$2:$N$2107)})"),"")</f>
        <v/>
      </c>
      <c r="P2079" s="16">
        <v>112421.1</v>
      </c>
      <c r="Q2079" s="19">
        <v>35.90196</v>
      </c>
      <c r="R2079" s="21">
        <f t="shared" si="5"/>
        <v>4036137.835</v>
      </c>
    </row>
    <row r="2080">
      <c r="A2080" s="6">
        <v>44083.0</v>
      </c>
      <c r="B2080" s="14" t="str">
        <f t="shared" si="1"/>
        <v>Wednesday</v>
      </c>
      <c r="C2080" s="14" t="str">
        <f t="shared" si="2"/>
        <v>September</v>
      </c>
      <c r="D2080" s="15" t="str">
        <f t="shared" si="3"/>
        <v>2020</v>
      </c>
      <c r="E2080" s="16">
        <f t="shared" si="4"/>
        <v>37</v>
      </c>
      <c r="F2080" s="14" t="str">
        <f>VLOOKUP(A2080,'_Holidays'!A2080:B4185,2,FALSE)</f>
        <v>N</v>
      </c>
      <c r="G2080" s="17" t="str">
        <f>VLOOKUP(A2080,'_Holidays'!A2080:C4185,3,FALSE)</f>
        <v>N</v>
      </c>
      <c r="H2080" s="18">
        <v>8.1</v>
      </c>
      <c r="I2080" s="14" t="str">
        <f>IFERROR(__xludf.DUMMYFUNCTION("SPARKLINE(H2080,{""charttype"",""bar"";""color1"",""#00CCFF"";""max"",MAX($H$2:$H$2107)})"),"")</f>
        <v/>
      </c>
      <c r="J2080" s="18">
        <v>15.6</v>
      </c>
      <c r="K2080" s="14" t="str">
        <f>IFERROR(__xludf.DUMMYFUNCTION("SPARKLINE(J2080,{""charttype"",""bar"";""color1"",""#FF0000"";""max"",MAX($J$2:$J$2107)})"),"")</f>
        <v/>
      </c>
      <c r="L2080" s="18">
        <v>14.8</v>
      </c>
      <c r="M2080" s="18" t="str">
        <f>IFERROR(__xludf.DUMMYFUNCTION("SPARKLINE(L2080,{""charttype"",""bar"";""color1"",""#FF9900"";""max"",MAX($L$2:$L$2107)})"),"")</f>
        <v/>
      </c>
      <c r="N2080" s="18">
        <v>1.0</v>
      </c>
      <c r="O2080" s="14" t="str">
        <f>IFERROR(__xludf.DUMMYFUNCTION("SPARKLINE(N2080,{""charttype"",""bar"";""color1"",""#0066CC"";""max"",MAX($N$2:$N$2107)})"),"")</f>
        <v/>
      </c>
      <c r="P2080" s="16">
        <v>112140.5</v>
      </c>
      <c r="Q2080" s="19">
        <v>37.01543</v>
      </c>
      <c r="R2080" s="21">
        <f t="shared" si="5"/>
        <v>4150928.828</v>
      </c>
    </row>
    <row r="2081">
      <c r="A2081" s="6">
        <v>44084.0</v>
      </c>
      <c r="B2081" s="14" t="str">
        <f t="shared" si="1"/>
        <v>Thursday</v>
      </c>
      <c r="C2081" s="14" t="str">
        <f t="shared" si="2"/>
        <v>September</v>
      </c>
      <c r="D2081" s="15" t="str">
        <f t="shared" si="3"/>
        <v>2020</v>
      </c>
      <c r="E2081" s="16">
        <f t="shared" si="4"/>
        <v>37</v>
      </c>
      <c r="F2081" s="14" t="str">
        <f>VLOOKUP(A2081,'_Holidays'!A2081:B4186,2,FALSE)</f>
        <v>N</v>
      </c>
      <c r="G2081" s="17" t="str">
        <f>VLOOKUP(A2081,'_Holidays'!A2081:C4186,3,FALSE)</f>
        <v>N</v>
      </c>
      <c r="H2081" s="18">
        <v>5.4</v>
      </c>
      <c r="I2081" s="14" t="str">
        <f>IFERROR(__xludf.DUMMYFUNCTION("SPARKLINE(H2081,{""charttype"",""bar"";""color1"",""#00CCFF"";""max"",MAX($H$2:$H$2107)})"),"")</f>
        <v/>
      </c>
      <c r="J2081" s="18">
        <v>21.4</v>
      </c>
      <c r="K2081" s="14" t="str">
        <f>IFERROR(__xludf.DUMMYFUNCTION("SPARKLINE(J2081,{""charttype"",""bar"";""color1"",""#FF0000"";""max"",MAX($J$2:$J$2107)})"),"")</f>
        <v/>
      </c>
      <c r="L2081" s="18">
        <v>17.5</v>
      </c>
      <c r="M2081" s="18" t="str">
        <f>IFERROR(__xludf.DUMMYFUNCTION("SPARKLINE(L2081,{""charttype"",""bar"";""color1"",""#FF9900"";""max"",MAX($L$2:$L$2107)})"),"")</f>
        <v/>
      </c>
      <c r="N2081" s="18">
        <v>0.0</v>
      </c>
      <c r="O2081" s="14" t="str">
        <f>IFERROR(__xludf.DUMMYFUNCTION("SPARKLINE(N2081,{""charttype"",""bar"";""color1"",""#0066CC"";""max"",MAX($N$2:$N$2107)})"),"")</f>
        <v/>
      </c>
      <c r="P2081" s="16">
        <v>109328.3</v>
      </c>
      <c r="Q2081" s="19">
        <v>31.15282</v>
      </c>
      <c r="R2081" s="21">
        <f t="shared" si="5"/>
        <v>3405884.851</v>
      </c>
    </row>
    <row r="2082">
      <c r="A2082" s="6">
        <v>44085.0</v>
      </c>
      <c r="B2082" s="14" t="str">
        <f t="shared" si="1"/>
        <v>Friday</v>
      </c>
      <c r="C2082" s="14" t="str">
        <f t="shared" si="2"/>
        <v>September</v>
      </c>
      <c r="D2082" s="15" t="str">
        <f t="shared" si="3"/>
        <v>2020</v>
      </c>
      <c r="E2082" s="16">
        <f t="shared" si="4"/>
        <v>37</v>
      </c>
      <c r="F2082" s="14" t="str">
        <f>VLOOKUP(A2082,'_Holidays'!A2082:B4187,2,FALSE)</f>
        <v>N</v>
      </c>
      <c r="G2082" s="17" t="str">
        <f>VLOOKUP(A2082,'_Holidays'!A2082:C4187,3,FALSE)</f>
        <v>N</v>
      </c>
      <c r="H2082" s="18">
        <v>10.4</v>
      </c>
      <c r="I2082" s="14" t="str">
        <f>IFERROR(__xludf.DUMMYFUNCTION("SPARKLINE(H2082,{""charttype"",""bar"";""color1"",""#00CCFF"";""max"",MAX($H$2:$H$2107)})"),"")</f>
        <v/>
      </c>
      <c r="J2082" s="18">
        <v>19.4</v>
      </c>
      <c r="K2082" s="14" t="str">
        <f>IFERROR(__xludf.DUMMYFUNCTION("SPARKLINE(J2082,{""charttype"",""bar"";""color1"",""#FF0000"";""max"",MAX($J$2:$J$2107)})"),"")</f>
        <v/>
      </c>
      <c r="L2082" s="18">
        <v>13.4</v>
      </c>
      <c r="M2082" s="18" t="str">
        <f>IFERROR(__xludf.DUMMYFUNCTION("SPARKLINE(L2082,{""charttype"",""bar"";""color1"",""#FF9900"";""max"",MAX($L$2:$L$2107)})"),"")</f>
        <v/>
      </c>
      <c r="N2082" s="18">
        <v>0.0</v>
      </c>
      <c r="O2082" s="14" t="str">
        <f>IFERROR(__xludf.DUMMYFUNCTION("SPARKLINE(N2082,{""charttype"",""bar"";""color1"",""#0066CC"";""max"",MAX($N$2:$N$2107)})"),"")</f>
        <v/>
      </c>
      <c r="P2082" s="16">
        <v>106643.1</v>
      </c>
      <c r="Q2082" s="19">
        <v>22.38647</v>
      </c>
      <c r="R2082" s="21">
        <f t="shared" si="5"/>
        <v>2387362.559</v>
      </c>
    </row>
    <row r="2083">
      <c r="A2083" s="6">
        <v>44086.0</v>
      </c>
      <c r="B2083" s="14" t="str">
        <f t="shared" si="1"/>
        <v>Saturday</v>
      </c>
      <c r="C2083" s="14" t="str">
        <f t="shared" si="2"/>
        <v>September</v>
      </c>
      <c r="D2083" s="15" t="str">
        <f t="shared" si="3"/>
        <v>2020</v>
      </c>
      <c r="E2083" s="16">
        <f t="shared" si="4"/>
        <v>37</v>
      </c>
      <c r="F2083" s="14" t="str">
        <f>VLOOKUP(A2083,'_Holidays'!A2083:B4188,2,FALSE)</f>
        <v>N</v>
      </c>
      <c r="G2083" s="17" t="str">
        <f>VLOOKUP(A2083,'_Holidays'!A2083:C4188,3,FALSE)</f>
        <v>N</v>
      </c>
      <c r="H2083" s="18">
        <v>13.3</v>
      </c>
      <c r="I2083" s="14" t="str">
        <f>IFERROR(__xludf.DUMMYFUNCTION("SPARKLINE(H2083,{""charttype"",""bar"";""color1"",""#00CCFF"";""max"",MAX($H$2:$H$2107)})"),"")</f>
        <v/>
      </c>
      <c r="J2083" s="18">
        <v>16.0</v>
      </c>
      <c r="K2083" s="14" t="str">
        <f>IFERROR(__xludf.DUMMYFUNCTION("SPARKLINE(J2083,{""charttype"",""bar"";""color1"",""#FF0000"";""max"",MAX($J$2:$J$2107)})"),"")</f>
        <v/>
      </c>
      <c r="L2083" s="18">
        <v>4.0</v>
      </c>
      <c r="M2083" s="18" t="str">
        <f>IFERROR(__xludf.DUMMYFUNCTION("SPARKLINE(L2083,{""charttype"",""bar"";""color1"",""#FF9900"";""max"",MAX($L$2:$L$2107)})"),"")</f>
        <v/>
      </c>
      <c r="N2083" s="18">
        <v>1.6</v>
      </c>
      <c r="O2083" s="14" t="str">
        <f>IFERROR(__xludf.DUMMYFUNCTION("SPARKLINE(N2083,{""charttype"",""bar"";""color1"",""#0066CC"";""max"",MAX($N$2:$N$2107)})"),"")</f>
        <v/>
      </c>
      <c r="P2083" s="16">
        <v>111644.6</v>
      </c>
      <c r="Q2083" s="19">
        <v>34.26417</v>
      </c>
      <c r="R2083" s="21">
        <f t="shared" si="5"/>
        <v>3825409.554</v>
      </c>
    </row>
    <row r="2084">
      <c r="A2084" s="6">
        <v>44087.0</v>
      </c>
      <c r="B2084" s="14" t="str">
        <f t="shared" si="1"/>
        <v>Sunday</v>
      </c>
      <c r="C2084" s="14" t="str">
        <f t="shared" si="2"/>
        <v>September</v>
      </c>
      <c r="D2084" s="15" t="str">
        <f t="shared" si="3"/>
        <v>2020</v>
      </c>
      <c r="E2084" s="16">
        <f t="shared" si="4"/>
        <v>38</v>
      </c>
      <c r="F2084" s="14" t="str">
        <f>VLOOKUP(A2084,'_Holidays'!A2084:B4189,2,FALSE)</f>
        <v>N</v>
      </c>
      <c r="G2084" s="17" t="str">
        <f>VLOOKUP(A2084,'_Holidays'!A2084:C4189,3,FALSE)</f>
        <v>N</v>
      </c>
      <c r="H2084" s="18">
        <v>11.9</v>
      </c>
      <c r="I2084" s="14" t="str">
        <f>IFERROR(__xludf.DUMMYFUNCTION("SPARKLINE(H2084,{""charttype"",""bar"";""color1"",""#00CCFF"";""max"",MAX($H$2:$H$2107)})"),"")</f>
        <v/>
      </c>
      <c r="J2084" s="18">
        <v>17.2</v>
      </c>
      <c r="K2084" s="14" t="str">
        <f>IFERROR(__xludf.DUMMYFUNCTION("SPARKLINE(J2084,{""charttype"",""bar"";""color1"",""#FF0000"";""max"",MAX($J$2:$J$2107)})"),"")</f>
        <v/>
      </c>
      <c r="L2084" s="18">
        <v>16.5</v>
      </c>
      <c r="M2084" s="18" t="str">
        <f>IFERROR(__xludf.DUMMYFUNCTION("SPARKLINE(L2084,{""charttype"",""bar"";""color1"",""#FF9900"";""max"",MAX($L$2:$L$2107)})"),"")</f>
        <v/>
      </c>
      <c r="N2084" s="18">
        <v>11.8</v>
      </c>
      <c r="O2084" s="14" t="str">
        <f>IFERROR(__xludf.DUMMYFUNCTION("SPARKLINE(N2084,{""charttype"",""bar"";""color1"",""#0066CC"";""max"",MAX($N$2:$N$2107)})"),"")</f>
        <v/>
      </c>
      <c r="P2084" s="16">
        <v>96225.91</v>
      </c>
      <c r="Q2084" s="19">
        <v>28.32769</v>
      </c>
      <c r="R2084" s="21">
        <f t="shared" si="5"/>
        <v>2725857.748</v>
      </c>
    </row>
    <row r="2085">
      <c r="A2085" s="6">
        <v>44088.0</v>
      </c>
      <c r="B2085" s="14" t="str">
        <f t="shared" si="1"/>
        <v>Monday</v>
      </c>
      <c r="C2085" s="14" t="str">
        <f t="shared" si="2"/>
        <v>September</v>
      </c>
      <c r="D2085" s="15" t="str">
        <f t="shared" si="3"/>
        <v>2020</v>
      </c>
      <c r="E2085" s="16">
        <f t="shared" si="4"/>
        <v>38</v>
      </c>
      <c r="F2085" s="14" t="str">
        <f>VLOOKUP(A2085,'_Holidays'!A2085:B4190,2,FALSE)</f>
        <v>N</v>
      </c>
      <c r="G2085" s="17" t="str">
        <f>VLOOKUP(A2085,'_Holidays'!A2085:C4190,3,FALSE)</f>
        <v>N</v>
      </c>
      <c r="H2085" s="18">
        <v>11.1</v>
      </c>
      <c r="I2085" s="14" t="str">
        <f>IFERROR(__xludf.DUMMYFUNCTION("SPARKLINE(H2085,{""charttype"",""bar"";""color1"",""#00CCFF"";""max"",MAX($H$2:$H$2107)})"),"")</f>
        <v/>
      </c>
      <c r="J2085" s="18">
        <v>16.6</v>
      </c>
      <c r="K2085" s="14" t="str">
        <f>IFERROR(__xludf.DUMMYFUNCTION("SPARKLINE(J2085,{""charttype"",""bar"";""color1"",""#FF0000"";""max"",MAX($J$2:$J$2107)})"),"")</f>
        <v/>
      </c>
      <c r="L2085" s="18">
        <v>18.1</v>
      </c>
      <c r="M2085" s="18" t="str">
        <f>IFERROR(__xludf.DUMMYFUNCTION("SPARKLINE(L2085,{""charttype"",""bar"";""color1"",""#FF9900"";""max"",MAX($L$2:$L$2107)})"),"")</f>
        <v/>
      </c>
      <c r="N2085" s="18">
        <v>0.0</v>
      </c>
      <c r="O2085" s="14" t="str">
        <f>IFERROR(__xludf.DUMMYFUNCTION("SPARKLINE(N2085,{""charttype"",""bar"";""color1"",""#0066CC"";""max"",MAX($N$2:$N$2107)})"),"")</f>
        <v/>
      </c>
      <c r="P2085" s="16">
        <v>107196.6</v>
      </c>
      <c r="Q2085" s="19">
        <v>41.85213</v>
      </c>
      <c r="R2085" s="21">
        <f t="shared" si="5"/>
        <v>4486406.039</v>
      </c>
    </row>
    <row r="2086">
      <c r="A2086" s="6">
        <v>44089.0</v>
      </c>
      <c r="B2086" s="14" t="str">
        <f t="shared" si="1"/>
        <v>Tuesday</v>
      </c>
      <c r="C2086" s="14" t="str">
        <f t="shared" si="2"/>
        <v>September</v>
      </c>
      <c r="D2086" s="15" t="str">
        <f t="shared" si="3"/>
        <v>2020</v>
      </c>
      <c r="E2086" s="16">
        <f t="shared" si="4"/>
        <v>38</v>
      </c>
      <c r="F2086" s="14" t="str">
        <f>VLOOKUP(A2086,'_Holidays'!A2086:B4191,2,FALSE)</f>
        <v>N</v>
      </c>
      <c r="G2086" s="17" t="str">
        <f>VLOOKUP(A2086,'_Holidays'!A2086:C4191,3,FALSE)</f>
        <v>N</v>
      </c>
      <c r="H2086" s="18">
        <v>7.4</v>
      </c>
      <c r="I2086" s="14" t="str">
        <f>IFERROR(__xludf.DUMMYFUNCTION("SPARKLINE(H2086,{""charttype"",""bar"";""color1"",""#00CCFF"";""max"",MAX($H$2:$H$2107)})"),"")</f>
        <v/>
      </c>
      <c r="J2086" s="18">
        <v>15.8</v>
      </c>
      <c r="K2086" s="14" t="str">
        <f>IFERROR(__xludf.DUMMYFUNCTION("SPARKLINE(J2086,{""charttype"",""bar"";""color1"",""#FF0000"";""max"",MAX($J$2:$J$2107)})"),"")</f>
        <v/>
      </c>
      <c r="L2086" s="18">
        <v>18.3</v>
      </c>
      <c r="M2086" s="18" t="str">
        <f>IFERROR(__xludf.DUMMYFUNCTION("SPARKLINE(L2086,{""charttype"",""bar"";""color1"",""#FF9900"";""max"",MAX($L$2:$L$2107)})"),"")</f>
        <v/>
      </c>
      <c r="N2086" s="18">
        <v>0.0</v>
      </c>
      <c r="O2086" s="14" t="str">
        <f>IFERROR(__xludf.DUMMYFUNCTION("SPARKLINE(N2086,{""charttype"",""bar"";""color1"",""#0066CC"";""max"",MAX($N$2:$N$2107)})"),"")</f>
        <v/>
      </c>
      <c r="P2086" s="16">
        <v>113008.8</v>
      </c>
      <c r="Q2086" s="19">
        <v>44.30536</v>
      </c>
      <c r="R2086" s="21">
        <f t="shared" si="5"/>
        <v>5006895.567</v>
      </c>
    </row>
    <row r="2087">
      <c r="A2087" s="6">
        <v>44090.0</v>
      </c>
      <c r="B2087" s="14" t="str">
        <f t="shared" si="1"/>
        <v>Wednesday</v>
      </c>
      <c r="C2087" s="14" t="str">
        <f t="shared" si="2"/>
        <v>September</v>
      </c>
      <c r="D2087" s="15" t="str">
        <f t="shared" si="3"/>
        <v>2020</v>
      </c>
      <c r="E2087" s="16">
        <f t="shared" si="4"/>
        <v>38</v>
      </c>
      <c r="F2087" s="14" t="str">
        <f>VLOOKUP(A2087,'_Holidays'!A2087:B4192,2,FALSE)</f>
        <v>N</v>
      </c>
      <c r="G2087" s="17" t="str">
        <f>VLOOKUP(A2087,'_Holidays'!A2087:C4192,3,FALSE)</f>
        <v>N</v>
      </c>
      <c r="H2087" s="18">
        <v>7.1</v>
      </c>
      <c r="I2087" s="14" t="str">
        <f>IFERROR(__xludf.DUMMYFUNCTION("SPARKLINE(H2087,{""charttype"",""bar"";""color1"",""#00CCFF"";""max"",MAX($H$2:$H$2107)})"),"")</f>
        <v/>
      </c>
      <c r="J2087" s="18">
        <v>22.8</v>
      </c>
      <c r="K2087" s="14" t="str">
        <f>IFERROR(__xludf.DUMMYFUNCTION("SPARKLINE(J2087,{""charttype"",""bar"";""color1"",""#FF0000"";""max"",MAX($J$2:$J$2107)})"),"")</f>
        <v/>
      </c>
      <c r="L2087" s="18">
        <v>17.4</v>
      </c>
      <c r="M2087" s="18" t="str">
        <f>IFERROR(__xludf.DUMMYFUNCTION("SPARKLINE(L2087,{""charttype"",""bar"";""color1"",""#FF9900"";""max"",MAX($L$2:$L$2107)})"),"")</f>
        <v/>
      </c>
      <c r="N2087" s="18">
        <v>0.0</v>
      </c>
      <c r="O2087" s="14" t="str">
        <f>IFERROR(__xludf.DUMMYFUNCTION("SPARKLINE(N2087,{""charttype"",""bar"";""color1"",""#0066CC"";""max"",MAX($N$2:$N$2107)})"),"")</f>
        <v/>
      </c>
      <c r="P2087" s="16">
        <v>110807.7</v>
      </c>
      <c r="Q2087" s="19">
        <v>34.96841</v>
      </c>
      <c r="R2087" s="21">
        <f t="shared" si="5"/>
        <v>3874769.085</v>
      </c>
    </row>
    <row r="2088">
      <c r="A2088" s="6">
        <v>44091.0</v>
      </c>
      <c r="B2088" s="14" t="str">
        <f t="shared" si="1"/>
        <v>Thursday</v>
      </c>
      <c r="C2088" s="14" t="str">
        <f t="shared" si="2"/>
        <v>September</v>
      </c>
      <c r="D2088" s="15" t="str">
        <f t="shared" si="3"/>
        <v>2020</v>
      </c>
      <c r="E2088" s="16">
        <f t="shared" si="4"/>
        <v>38</v>
      </c>
      <c r="F2088" s="14" t="str">
        <f>VLOOKUP(A2088,'_Holidays'!A2088:B4193,2,FALSE)</f>
        <v>N</v>
      </c>
      <c r="G2088" s="17" t="str">
        <f>VLOOKUP(A2088,'_Holidays'!A2088:C4193,3,FALSE)</f>
        <v>N</v>
      </c>
      <c r="H2088" s="18">
        <v>11.8</v>
      </c>
      <c r="I2088" s="14" t="str">
        <f>IFERROR(__xludf.DUMMYFUNCTION("SPARKLINE(H2088,{""charttype"",""bar"";""color1"",""#00CCFF"";""max"",MAX($H$2:$H$2107)})"),"")</f>
        <v/>
      </c>
      <c r="J2088" s="18">
        <v>15.5</v>
      </c>
      <c r="K2088" s="14" t="str">
        <f>IFERROR(__xludf.DUMMYFUNCTION("SPARKLINE(J2088,{""charttype"",""bar"";""color1"",""#FF0000"";""max"",MAX($J$2:$J$2107)})"),"")</f>
        <v/>
      </c>
      <c r="L2088" s="18">
        <v>9.4</v>
      </c>
      <c r="M2088" s="18" t="str">
        <f>IFERROR(__xludf.DUMMYFUNCTION("SPARKLINE(L2088,{""charttype"",""bar"";""color1"",""#FF9900"";""max"",MAX($L$2:$L$2107)})"),"")</f>
        <v/>
      </c>
      <c r="N2088" s="18">
        <v>0.8</v>
      </c>
      <c r="O2088" s="14" t="str">
        <f>IFERROR(__xludf.DUMMYFUNCTION("SPARKLINE(N2088,{""charttype"",""bar"";""color1"",""#0066CC"";""max"",MAX($N$2:$N$2107)})"),"")</f>
        <v/>
      </c>
      <c r="P2088" s="16">
        <v>115643.4</v>
      </c>
      <c r="Q2088" s="19">
        <v>34.69668</v>
      </c>
      <c r="R2088" s="21">
        <f t="shared" si="5"/>
        <v>4012442.044</v>
      </c>
    </row>
    <row r="2089">
      <c r="A2089" s="6">
        <v>44092.0</v>
      </c>
      <c r="B2089" s="14" t="str">
        <f t="shared" si="1"/>
        <v>Friday</v>
      </c>
      <c r="C2089" s="14" t="str">
        <f t="shared" si="2"/>
        <v>September</v>
      </c>
      <c r="D2089" s="15" t="str">
        <f t="shared" si="3"/>
        <v>2020</v>
      </c>
      <c r="E2089" s="16">
        <f t="shared" si="4"/>
        <v>38</v>
      </c>
      <c r="F2089" s="14" t="str">
        <f>VLOOKUP(A2089,'_Holidays'!A2089:B4194,2,FALSE)</f>
        <v>N</v>
      </c>
      <c r="G2089" s="17" t="str">
        <f>VLOOKUP(A2089,'_Holidays'!A2089:C4194,3,FALSE)</f>
        <v>N</v>
      </c>
      <c r="H2089" s="18">
        <v>8.4</v>
      </c>
      <c r="I2089" s="14" t="str">
        <f>IFERROR(__xludf.DUMMYFUNCTION("SPARKLINE(H2089,{""charttype"",""bar"";""color1"",""#00CCFF"";""max"",MAX($H$2:$H$2107)})"),"")</f>
        <v/>
      </c>
      <c r="J2089" s="18">
        <v>18.7</v>
      </c>
      <c r="K2089" s="14" t="str">
        <f>IFERROR(__xludf.DUMMYFUNCTION("SPARKLINE(J2089,{""charttype"",""bar"";""color1"",""#FF0000"";""max"",MAX($J$2:$J$2107)})"),"")</f>
        <v/>
      </c>
      <c r="L2089" s="18">
        <v>13.6</v>
      </c>
      <c r="M2089" s="18" t="str">
        <f>IFERROR(__xludf.DUMMYFUNCTION("SPARKLINE(L2089,{""charttype"",""bar"";""color1"",""#FF9900"";""max"",MAX($L$2:$L$2107)})"),"")</f>
        <v/>
      </c>
      <c r="N2089" s="18">
        <v>0.0</v>
      </c>
      <c r="O2089" s="14" t="str">
        <f>IFERROR(__xludf.DUMMYFUNCTION("SPARKLINE(N2089,{""charttype"",""bar"";""color1"",""#0066CC"";""max"",MAX($N$2:$N$2107)})"),"")</f>
        <v/>
      </c>
      <c r="P2089" s="16">
        <v>112335.7</v>
      </c>
      <c r="Q2089" s="19">
        <v>40.83704</v>
      </c>
      <c r="R2089" s="21">
        <f t="shared" si="5"/>
        <v>4587457.474</v>
      </c>
    </row>
    <row r="2090">
      <c r="A2090" s="6">
        <v>44093.0</v>
      </c>
      <c r="B2090" s="14" t="str">
        <f t="shared" si="1"/>
        <v>Saturday</v>
      </c>
      <c r="C2090" s="14" t="str">
        <f t="shared" si="2"/>
        <v>September</v>
      </c>
      <c r="D2090" s="15" t="str">
        <f t="shared" si="3"/>
        <v>2020</v>
      </c>
      <c r="E2090" s="16">
        <f t="shared" si="4"/>
        <v>38</v>
      </c>
      <c r="F2090" s="14" t="str">
        <f>VLOOKUP(A2090,'_Holidays'!A2090:B4195,2,FALSE)</f>
        <v>N</v>
      </c>
      <c r="G2090" s="17" t="str">
        <f>VLOOKUP(A2090,'_Holidays'!A2090:C4195,3,FALSE)</f>
        <v>N</v>
      </c>
      <c r="H2090" s="18">
        <v>11.3</v>
      </c>
      <c r="I2090" s="14" t="str">
        <f>IFERROR(__xludf.DUMMYFUNCTION("SPARKLINE(H2090,{""charttype"",""bar"";""color1"",""#00CCFF"";""max"",MAX($H$2:$H$2107)})"),"")</f>
        <v/>
      </c>
      <c r="J2090" s="18">
        <v>26.3</v>
      </c>
      <c r="K2090" s="14" t="str">
        <f>IFERROR(__xludf.DUMMYFUNCTION("SPARKLINE(J2090,{""charttype"",""bar"";""color1"",""#FF0000"";""max"",MAX($J$2:$J$2107)})"),"")</f>
        <v/>
      </c>
      <c r="L2090" s="18">
        <v>17.1</v>
      </c>
      <c r="M2090" s="18" t="str">
        <f>IFERROR(__xludf.DUMMYFUNCTION("SPARKLINE(L2090,{""charttype"",""bar"";""color1"",""#FF9900"";""max"",MAX($L$2:$L$2107)})"),"")</f>
        <v/>
      </c>
      <c r="N2090" s="18">
        <v>0.0</v>
      </c>
      <c r="O2090" s="14" t="str">
        <f>IFERROR(__xludf.DUMMYFUNCTION("SPARKLINE(N2090,{""charttype"",""bar"";""color1"",""#0066CC"";""max"",MAX($N$2:$N$2107)})"),"")</f>
        <v/>
      </c>
      <c r="P2090" s="16">
        <v>93384.0</v>
      </c>
      <c r="Q2090" s="19">
        <v>24.26531</v>
      </c>
      <c r="R2090" s="21">
        <f t="shared" si="5"/>
        <v>2265991.709</v>
      </c>
    </row>
    <row r="2091">
      <c r="A2091" s="6">
        <v>44094.0</v>
      </c>
      <c r="B2091" s="14" t="str">
        <f t="shared" si="1"/>
        <v>Sunday</v>
      </c>
      <c r="C2091" s="14" t="str">
        <f t="shared" si="2"/>
        <v>September</v>
      </c>
      <c r="D2091" s="15" t="str">
        <f t="shared" si="3"/>
        <v>2020</v>
      </c>
      <c r="E2091" s="16">
        <f t="shared" si="4"/>
        <v>39</v>
      </c>
      <c r="F2091" s="14" t="str">
        <f>VLOOKUP(A2091,'_Holidays'!A2091:B4196,2,FALSE)</f>
        <v>N</v>
      </c>
      <c r="G2091" s="17" t="str">
        <f>VLOOKUP(A2091,'_Holidays'!A2091:C4196,3,FALSE)</f>
        <v>N</v>
      </c>
      <c r="H2091" s="18">
        <v>17.1</v>
      </c>
      <c r="I2091" s="14" t="str">
        <f>IFERROR(__xludf.DUMMYFUNCTION("SPARKLINE(H2091,{""charttype"",""bar"";""color1"",""#00CCFF"";""max"",MAX($H$2:$H$2107)})"),"")</f>
        <v/>
      </c>
      <c r="J2091" s="18">
        <v>22.0</v>
      </c>
      <c r="K2091" s="14" t="str">
        <f>IFERROR(__xludf.DUMMYFUNCTION("SPARKLINE(J2091,{""charttype"",""bar"";""color1"",""#FF0000"";""max"",MAX($J$2:$J$2107)})"),"")</f>
        <v/>
      </c>
      <c r="L2091" s="18">
        <v>16.7</v>
      </c>
      <c r="M2091" s="18" t="str">
        <f>IFERROR(__xludf.DUMMYFUNCTION("SPARKLINE(L2091,{""charttype"",""bar"";""color1"",""#FF9900"";""max"",MAX($L$2:$L$2107)})"),"")</f>
        <v/>
      </c>
      <c r="N2091" s="18">
        <v>0.0</v>
      </c>
      <c r="O2091" s="14" t="str">
        <f>IFERROR(__xludf.DUMMYFUNCTION("SPARKLINE(N2091,{""charttype"",""bar"";""color1"",""#0066CC"";""max"",MAX($N$2:$N$2107)})"),"")</f>
        <v/>
      </c>
      <c r="P2091" s="16">
        <v>86891.23</v>
      </c>
      <c r="Q2091" s="19">
        <v>23.05133</v>
      </c>
      <c r="R2091" s="21">
        <f t="shared" si="5"/>
        <v>2002958.417</v>
      </c>
    </row>
    <row r="2092">
      <c r="A2092" s="6">
        <v>44095.0</v>
      </c>
      <c r="B2092" s="14" t="str">
        <f t="shared" si="1"/>
        <v>Monday</v>
      </c>
      <c r="C2092" s="14" t="str">
        <f t="shared" si="2"/>
        <v>September</v>
      </c>
      <c r="D2092" s="15" t="str">
        <f t="shared" si="3"/>
        <v>2020</v>
      </c>
      <c r="E2092" s="16">
        <f t="shared" si="4"/>
        <v>39</v>
      </c>
      <c r="F2092" s="14" t="str">
        <f>VLOOKUP(A2092,'_Holidays'!A2092:B4197,2,FALSE)</f>
        <v>N</v>
      </c>
      <c r="G2092" s="17" t="str">
        <f>VLOOKUP(A2092,'_Holidays'!A2092:C4197,3,FALSE)</f>
        <v>N</v>
      </c>
      <c r="H2092" s="18">
        <v>16.6</v>
      </c>
      <c r="I2092" s="14" t="str">
        <f>IFERROR(__xludf.DUMMYFUNCTION("SPARKLINE(H2092,{""charttype"",""bar"";""color1"",""#00CCFF"";""max"",MAX($H$2:$H$2107)})"),"")</f>
        <v/>
      </c>
      <c r="J2092" s="18">
        <v>19.8</v>
      </c>
      <c r="K2092" s="14" t="str">
        <f>IFERROR(__xludf.DUMMYFUNCTION("SPARKLINE(J2092,{""charttype"",""bar"";""color1"",""#FF0000"";""max"",MAX($J$2:$J$2107)})"),"")</f>
        <v/>
      </c>
      <c r="L2092" s="18">
        <v>13.0</v>
      </c>
      <c r="M2092" s="18" t="str">
        <f>IFERROR(__xludf.DUMMYFUNCTION("SPARKLINE(L2092,{""charttype"",""bar"";""color1"",""#FF9900"";""max"",MAX($L$2:$L$2107)})"),"")</f>
        <v/>
      </c>
      <c r="N2092" s="18">
        <v>0.0</v>
      </c>
      <c r="O2092" s="14" t="str">
        <f>IFERROR(__xludf.DUMMYFUNCTION("SPARKLINE(N2092,{""charttype"",""bar"";""color1"",""#0066CC"";""max"",MAX($N$2:$N$2107)})"),"")</f>
        <v/>
      </c>
      <c r="P2092" s="16">
        <v>100978.0</v>
      </c>
      <c r="Q2092" s="19">
        <v>34.25364</v>
      </c>
      <c r="R2092" s="21">
        <f t="shared" si="5"/>
        <v>3458864.06</v>
      </c>
    </row>
    <row r="2093">
      <c r="A2093" s="6">
        <v>44096.0</v>
      </c>
      <c r="B2093" s="14" t="str">
        <f t="shared" si="1"/>
        <v>Tuesday</v>
      </c>
      <c r="C2093" s="14" t="str">
        <f t="shared" si="2"/>
        <v>September</v>
      </c>
      <c r="D2093" s="15" t="str">
        <f t="shared" si="3"/>
        <v>2020</v>
      </c>
      <c r="E2093" s="16">
        <f t="shared" si="4"/>
        <v>39</v>
      </c>
      <c r="F2093" s="14" t="str">
        <f>VLOOKUP(A2093,'_Holidays'!A2093:B4198,2,FALSE)</f>
        <v>N</v>
      </c>
      <c r="G2093" s="17" t="str">
        <f>VLOOKUP(A2093,'_Holidays'!A2093:C4198,3,FALSE)</f>
        <v>N</v>
      </c>
      <c r="H2093" s="18">
        <v>12.3</v>
      </c>
      <c r="I2093" s="14" t="str">
        <f>IFERROR(__xludf.DUMMYFUNCTION("SPARKLINE(H2093,{""charttype"",""bar"";""color1"",""#00CCFF"";""max"",MAX($H$2:$H$2107)})"),"")</f>
        <v/>
      </c>
      <c r="J2093" s="18">
        <v>18.9</v>
      </c>
      <c r="K2093" s="14" t="str">
        <f>IFERROR(__xludf.DUMMYFUNCTION("SPARKLINE(J2093,{""charttype"",""bar"";""color1"",""#FF0000"";""max"",MAX($J$2:$J$2107)})"),"")</f>
        <v/>
      </c>
      <c r="L2093" s="18">
        <v>16.8</v>
      </c>
      <c r="M2093" s="18" t="str">
        <f>IFERROR(__xludf.DUMMYFUNCTION("SPARKLINE(L2093,{""charttype"",""bar"";""color1"",""#FF9900"";""max"",MAX($L$2:$L$2107)})"),"")</f>
        <v/>
      </c>
      <c r="N2093" s="18">
        <v>0.0</v>
      </c>
      <c r="O2093" s="14" t="str">
        <f>IFERROR(__xludf.DUMMYFUNCTION("SPARKLINE(N2093,{""charttype"",""bar"";""color1"",""#0066CC"";""max"",MAX($N$2:$N$2107)})"),"")</f>
        <v/>
      </c>
      <c r="P2093" s="16">
        <v>103200.6</v>
      </c>
      <c r="Q2093" s="19">
        <v>25.92532</v>
      </c>
      <c r="R2093" s="21">
        <f t="shared" si="5"/>
        <v>2675508.579</v>
      </c>
    </row>
    <row r="2094">
      <c r="A2094" s="6">
        <v>44097.0</v>
      </c>
      <c r="B2094" s="14" t="str">
        <f t="shared" si="1"/>
        <v>Wednesday</v>
      </c>
      <c r="C2094" s="14" t="str">
        <f t="shared" si="2"/>
        <v>September</v>
      </c>
      <c r="D2094" s="15" t="str">
        <f t="shared" si="3"/>
        <v>2020</v>
      </c>
      <c r="E2094" s="16">
        <f t="shared" si="4"/>
        <v>39</v>
      </c>
      <c r="F2094" s="14" t="str">
        <f>VLOOKUP(A2094,'_Holidays'!A2094:B4199,2,FALSE)</f>
        <v>N</v>
      </c>
      <c r="G2094" s="17" t="str">
        <f>VLOOKUP(A2094,'_Holidays'!A2094:C4199,3,FALSE)</f>
        <v>N</v>
      </c>
      <c r="H2094" s="18">
        <v>10.6</v>
      </c>
      <c r="I2094" s="14" t="str">
        <f>IFERROR(__xludf.DUMMYFUNCTION("SPARKLINE(H2094,{""charttype"",""bar"";""color1"",""#00CCFF"";""max"",MAX($H$2:$H$2107)})"),"")</f>
        <v/>
      </c>
      <c r="J2094" s="18">
        <v>15.1</v>
      </c>
      <c r="K2094" s="14" t="str">
        <f>IFERROR(__xludf.DUMMYFUNCTION("SPARKLINE(J2094,{""charttype"",""bar"";""color1"",""#FF0000"";""max"",MAX($J$2:$J$2107)})"),"")</f>
        <v/>
      </c>
      <c r="L2094" s="18">
        <v>12.3</v>
      </c>
      <c r="M2094" s="18" t="str">
        <f>IFERROR(__xludf.DUMMYFUNCTION("SPARKLINE(L2094,{""charttype"",""bar"";""color1"",""#FF9900"";""max"",MAX($L$2:$L$2107)})"),"")</f>
        <v/>
      </c>
      <c r="N2094" s="18">
        <v>0.2</v>
      </c>
      <c r="O2094" s="14" t="str">
        <f>IFERROR(__xludf.DUMMYFUNCTION("SPARKLINE(N2094,{""charttype"",""bar"";""color1"",""#0066CC"";""max"",MAX($N$2:$N$2107)})"),"")</f>
        <v/>
      </c>
      <c r="P2094" s="16">
        <v>112412.4</v>
      </c>
      <c r="Q2094" s="19">
        <v>34.21179</v>
      </c>
      <c r="R2094" s="21">
        <f t="shared" si="5"/>
        <v>3845829.422</v>
      </c>
    </row>
    <row r="2095">
      <c r="A2095" s="6">
        <v>44098.0</v>
      </c>
      <c r="B2095" s="14" t="str">
        <f t="shared" si="1"/>
        <v>Thursday</v>
      </c>
      <c r="C2095" s="14" t="str">
        <f t="shared" si="2"/>
        <v>September</v>
      </c>
      <c r="D2095" s="15" t="str">
        <f t="shared" si="3"/>
        <v>2020</v>
      </c>
      <c r="E2095" s="16">
        <f t="shared" si="4"/>
        <v>39</v>
      </c>
      <c r="F2095" s="14" t="str">
        <f>VLOOKUP(A2095,'_Holidays'!A2095:B4200,2,FALSE)</f>
        <v>N</v>
      </c>
      <c r="G2095" s="17" t="str">
        <f>VLOOKUP(A2095,'_Holidays'!A2095:C4200,3,FALSE)</f>
        <v>N</v>
      </c>
      <c r="H2095" s="18">
        <v>8.2</v>
      </c>
      <c r="I2095" s="14" t="str">
        <f>IFERROR(__xludf.DUMMYFUNCTION("SPARKLINE(H2095,{""charttype"",""bar"";""color1"",""#00CCFF"";""max"",MAX($H$2:$H$2107)})"),"")</f>
        <v/>
      </c>
      <c r="J2095" s="18">
        <v>15.0</v>
      </c>
      <c r="K2095" s="14" t="str">
        <f>IFERROR(__xludf.DUMMYFUNCTION("SPARKLINE(J2095,{""charttype"",""bar"";""color1"",""#FF0000"";""max"",MAX($J$2:$J$2107)})"),"")</f>
        <v/>
      </c>
      <c r="L2095" s="18">
        <v>13.9</v>
      </c>
      <c r="M2095" s="18" t="str">
        <f>IFERROR(__xludf.DUMMYFUNCTION("SPARKLINE(L2095,{""charttype"",""bar"";""color1"",""#FF9900"";""max"",MAX($L$2:$L$2107)})"),"")</f>
        <v/>
      </c>
      <c r="N2095" s="18">
        <v>1.6</v>
      </c>
      <c r="O2095" s="14" t="str">
        <f>IFERROR(__xludf.DUMMYFUNCTION("SPARKLINE(N2095,{""charttype"",""bar"";""color1"",""#0066CC"";""max"",MAX($N$2:$N$2107)})"),"")</f>
        <v/>
      </c>
      <c r="P2095" s="16">
        <v>117535.7</v>
      </c>
      <c r="Q2095" s="19">
        <v>51.77936</v>
      </c>
      <c r="R2095" s="21">
        <f t="shared" si="5"/>
        <v>6085923.323</v>
      </c>
    </row>
    <row r="2096">
      <c r="A2096" s="6">
        <v>44099.0</v>
      </c>
      <c r="B2096" s="14" t="str">
        <f t="shared" si="1"/>
        <v>Friday</v>
      </c>
      <c r="C2096" s="14" t="str">
        <f t="shared" si="2"/>
        <v>September</v>
      </c>
      <c r="D2096" s="15" t="str">
        <f t="shared" si="3"/>
        <v>2020</v>
      </c>
      <c r="E2096" s="16">
        <f t="shared" si="4"/>
        <v>39</v>
      </c>
      <c r="F2096" s="14" t="str">
        <f>VLOOKUP(A2096,'_Holidays'!A2096:B4201,2,FALSE)</f>
        <v>N</v>
      </c>
      <c r="G2096" s="17" t="str">
        <f>VLOOKUP(A2096,'_Holidays'!A2096:C4201,3,FALSE)</f>
        <v>N</v>
      </c>
      <c r="H2096" s="18">
        <v>7.2</v>
      </c>
      <c r="I2096" s="14" t="str">
        <f>IFERROR(__xludf.DUMMYFUNCTION("SPARKLINE(H2096,{""charttype"",""bar"";""color1"",""#00CCFF"";""max"",MAX($H$2:$H$2107)})"),"")</f>
        <v/>
      </c>
      <c r="J2096" s="18">
        <v>11.9</v>
      </c>
      <c r="K2096" s="14" t="str">
        <f>IFERROR(__xludf.DUMMYFUNCTION("SPARKLINE(J2096,{""charttype"",""bar"";""color1"",""#FF0000"";""max"",MAX($J$2:$J$2107)})"),"")</f>
        <v/>
      </c>
      <c r="L2096" s="18">
        <v>7.2</v>
      </c>
      <c r="M2096" s="18" t="str">
        <f>IFERROR(__xludf.DUMMYFUNCTION("SPARKLINE(L2096,{""charttype"",""bar"";""color1"",""#FF9900"";""max"",MAX($L$2:$L$2107)})"),"")</f>
        <v/>
      </c>
      <c r="N2096" s="18">
        <v>3.2</v>
      </c>
      <c r="O2096" s="14" t="str">
        <f>IFERROR(__xludf.DUMMYFUNCTION("SPARKLINE(N2096,{""charttype"",""bar"";""color1"",""#0066CC"";""max"",MAX($N$2:$N$2107)})"),"")</f>
        <v/>
      </c>
      <c r="P2096" s="16">
        <v>126354.7</v>
      </c>
      <c r="Q2096" s="19">
        <v>53.42921</v>
      </c>
      <c r="R2096" s="21">
        <f t="shared" si="5"/>
        <v>6751031.801</v>
      </c>
    </row>
    <row r="2097">
      <c r="A2097" s="6">
        <v>44100.0</v>
      </c>
      <c r="B2097" s="14" t="str">
        <f t="shared" si="1"/>
        <v>Saturday</v>
      </c>
      <c r="C2097" s="14" t="str">
        <f t="shared" si="2"/>
        <v>September</v>
      </c>
      <c r="D2097" s="15" t="str">
        <f t="shared" si="3"/>
        <v>2020</v>
      </c>
      <c r="E2097" s="16">
        <f t="shared" si="4"/>
        <v>39</v>
      </c>
      <c r="F2097" s="14" t="str">
        <f>VLOOKUP(A2097,'_Holidays'!A2097:B4202,2,FALSE)</f>
        <v>N</v>
      </c>
      <c r="G2097" s="17" t="str">
        <f>VLOOKUP(A2097,'_Holidays'!A2097:C4202,3,FALSE)</f>
        <v>N</v>
      </c>
      <c r="H2097" s="18">
        <v>6.2</v>
      </c>
      <c r="I2097" s="14" t="str">
        <f>IFERROR(__xludf.DUMMYFUNCTION("SPARKLINE(H2097,{""charttype"",""bar"";""color1"",""#00CCFF"";""max"",MAX($H$2:$H$2107)})"),"")</f>
        <v/>
      </c>
      <c r="J2097" s="18">
        <v>13.4</v>
      </c>
      <c r="K2097" s="14" t="str">
        <f>IFERROR(__xludf.DUMMYFUNCTION("SPARKLINE(J2097,{""charttype"",""bar"";""color1"",""#FF0000"";""max"",MAX($J$2:$J$2107)})"),"")</f>
        <v/>
      </c>
      <c r="L2097" s="18">
        <v>15.0</v>
      </c>
      <c r="M2097" s="18" t="str">
        <f>IFERROR(__xludf.DUMMYFUNCTION("SPARKLINE(L2097,{""charttype"",""bar"";""color1"",""#FF9900"";""max"",MAX($L$2:$L$2107)})"),"")</f>
        <v/>
      </c>
      <c r="N2097" s="18">
        <v>9.4</v>
      </c>
      <c r="O2097" s="14" t="str">
        <f>IFERROR(__xludf.DUMMYFUNCTION("SPARKLINE(N2097,{""charttype"",""bar"";""color1"",""#0066CC"";""max"",MAX($N$2:$N$2107)})"),"")</f>
        <v/>
      </c>
      <c r="P2097" s="16">
        <v>106695.0</v>
      </c>
      <c r="Q2097" s="19">
        <v>33.44471</v>
      </c>
      <c r="R2097" s="21">
        <f t="shared" si="5"/>
        <v>3568383.333</v>
      </c>
    </row>
    <row r="2098">
      <c r="A2098" s="6">
        <v>44101.0</v>
      </c>
      <c r="B2098" s="14" t="str">
        <f t="shared" si="1"/>
        <v>Sunday</v>
      </c>
      <c r="C2098" s="14" t="str">
        <f t="shared" si="2"/>
        <v>September</v>
      </c>
      <c r="D2098" s="15" t="str">
        <f t="shared" si="3"/>
        <v>2020</v>
      </c>
      <c r="E2098" s="16">
        <f t="shared" si="4"/>
        <v>40</v>
      </c>
      <c r="F2098" s="14" t="str">
        <f>VLOOKUP(A2098,'_Holidays'!A2098:B4203,2,FALSE)</f>
        <v>N</v>
      </c>
      <c r="G2098" s="17" t="str">
        <f>VLOOKUP(A2098,'_Holidays'!A2098:C4203,3,FALSE)</f>
        <v>N</v>
      </c>
      <c r="H2098" s="18">
        <v>8.8</v>
      </c>
      <c r="I2098" s="14" t="str">
        <f>IFERROR(__xludf.DUMMYFUNCTION("SPARKLINE(H2098,{""charttype"",""bar"";""color1"",""#00CCFF"";""max"",MAX($H$2:$H$2107)})"),"")</f>
        <v/>
      </c>
      <c r="J2098" s="18">
        <v>13.4</v>
      </c>
      <c r="K2098" s="14" t="str">
        <f>IFERROR(__xludf.DUMMYFUNCTION("SPARKLINE(J2098,{""charttype"",""bar"";""color1"",""#FF0000"";""max"",MAX($J$2:$J$2107)})"),"")</f>
        <v/>
      </c>
      <c r="L2098" s="18">
        <v>20.9</v>
      </c>
      <c r="M2098" s="18" t="str">
        <f>IFERROR(__xludf.DUMMYFUNCTION("SPARKLINE(L2098,{""charttype"",""bar"";""color1"",""#FF9900"";""max"",MAX($L$2:$L$2107)})"),"")</f>
        <v/>
      </c>
      <c r="N2098" s="18">
        <v>3.0</v>
      </c>
      <c r="O2098" s="14" t="str">
        <f>IFERROR(__xludf.DUMMYFUNCTION("SPARKLINE(N2098,{""charttype"",""bar"";""color1"",""#0066CC"";""max"",MAX($N$2:$N$2107)})"),"")</f>
        <v/>
      </c>
      <c r="P2098" s="16">
        <v>101703.5</v>
      </c>
      <c r="Q2098" s="19">
        <v>57.92003</v>
      </c>
      <c r="R2098" s="21">
        <f t="shared" si="5"/>
        <v>5890669.771</v>
      </c>
    </row>
    <row r="2099">
      <c r="A2099" s="6">
        <v>44102.0</v>
      </c>
      <c r="B2099" s="14" t="str">
        <f t="shared" si="1"/>
        <v>Monday</v>
      </c>
      <c r="C2099" s="14" t="str">
        <f t="shared" si="2"/>
        <v>September</v>
      </c>
      <c r="D2099" s="15" t="str">
        <f t="shared" si="3"/>
        <v>2020</v>
      </c>
      <c r="E2099" s="16">
        <f t="shared" si="4"/>
        <v>40</v>
      </c>
      <c r="F2099" s="14" t="str">
        <f>VLOOKUP(A2099,'_Holidays'!A2099:B4204,2,FALSE)</f>
        <v>N</v>
      </c>
      <c r="G2099" s="17" t="str">
        <f>VLOOKUP(A2099,'_Holidays'!A2099:C4204,3,FALSE)</f>
        <v>N</v>
      </c>
      <c r="H2099" s="18">
        <v>6.5</v>
      </c>
      <c r="I2099" s="14" t="str">
        <f>IFERROR(__xludf.DUMMYFUNCTION("SPARKLINE(H2099,{""charttype"",""bar"";""color1"",""#00CCFF"";""max"",MAX($H$2:$H$2107)})"),"")</f>
        <v/>
      </c>
      <c r="J2099" s="18">
        <v>13.6</v>
      </c>
      <c r="K2099" s="14" t="str">
        <f>IFERROR(__xludf.DUMMYFUNCTION("SPARKLINE(J2099,{""charttype"",""bar"";""color1"",""#FF0000"";""max"",MAX($J$2:$J$2107)})"),"")</f>
        <v/>
      </c>
      <c r="L2099" s="18">
        <v>18.3</v>
      </c>
      <c r="M2099" s="18" t="str">
        <f>IFERROR(__xludf.DUMMYFUNCTION("SPARKLINE(L2099,{""charttype"",""bar"";""color1"",""#FF9900"";""max"",MAX($L$2:$L$2107)})"),"")</f>
        <v/>
      </c>
      <c r="N2099" s="18">
        <v>0.0</v>
      </c>
      <c r="O2099" s="14" t="str">
        <f>IFERROR(__xludf.DUMMYFUNCTION("SPARKLINE(N2099,{""charttype"",""bar"";""color1"",""#0066CC"";""max"",MAX($N$2:$N$2107)})"),"")</f>
        <v/>
      </c>
      <c r="P2099" s="16">
        <v>114651.1</v>
      </c>
      <c r="Q2099" s="19">
        <v>59.74605</v>
      </c>
      <c r="R2099" s="21">
        <f t="shared" si="5"/>
        <v>6849950.353</v>
      </c>
    </row>
    <row r="2100">
      <c r="A2100" s="6">
        <v>44103.0</v>
      </c>
      <c r="B2100" s="14" t="str">
        <f t="shared" si="1"/>
        <v>Tuesday</v>
      </c>
      <c r="C2100" s="14" t="str">
        <f t="shared" si="2"/>
        <v>September</v>
      </c>
      <c r="D2100" s="15" t="str">
        <f t="shared" si="3"/>
        <v>2020</v>
      </c>
      <c r="E2100" s="16">
        <f t="shared" si="4"/>
        <v>40</v>
      </c>
      <c r="F2100" s="14" t="str">
        <f>VLOOKUP(A2100,'_Holidays'!A2100:B4205,2,FALSE)</f>
        <v>N</v>
      </c>
      <c r="G2100" s="17" t="str">
        <f>VLOOKUP(A2100,'_Holidays'!A2100:C4205,3,FALSE)</f>
        <v>N</v>
      </c>
      <c r="H2100" s="18">
        <v>4.3</v>
      </c>
      <c r="I2100" s="14" t="str">
        <f>IFERROR(__xludf.DUMMYFUNCTION("SPARKLINE(H2100,{""charttype"",""bar"";""color1"",""#00CCFF"";""max"",MAX($H$2:$H$2107)})"),"")</f>
        <v/>
      </c>
      <c r="J2100" s="18">
        <v>21.0</v>
      </c>
      <c r="K2100" s="14" t="str">
        <f>IFERROR(__xludf.DUMMYFUNCTION("SPARKLINE(J2100,{""charttype"",""bar"";""color1"",""#FF0000"";""max"",MAX($J$2:$J$2107)})"),"")</f>
        <v/>
      </c>
      <c r="L2100" s="18">
        <v>18.4</v>
      </c>
      <c r="M2100" s="18" t="str">
        <f>IFERROR(__xludf.DUMMYFUNCTION("SPARKLINE(L2100,{""charttype"",""bar"";""color1"",""#FF9900"";""max"",MAX($L$2:$L$2107)})"),"")</f>
        <v/>
      </c>
      <c r="N2100" s="18">
        <v>0.0</v>
      </c>
      <c r="O2100" s="14" t="str">
        <f>IFERROR(__xludf.DUMMYFUNCTION("SPARKLINE(N2100,{""charttype"",""bar"";""color1"",""#0066CC"";""max"",MAX($N$2:$N$2107)})"),"")</f>
        <v/>
      </c>
      <c r="P2100" s="16">
        <v>112076.5</v>
      </c>
      <c r="Q2100" s="19">
        <v>42.12018</v>
      </c>
      <c r="R2100" s="21">
        <f t="shared" si="5"/>
        <v>4720682.354</v>
      </c>
    </row>
    <row r="2101">
      <c r="A2101" s="6">
        <v>44104.0</v>
      </c>
      <c r="B2101" s="14" t="str">
        <f t="shared" si="1"/>
        <v>Wednesday</v>
      </c>
      <c r="C2101" s="14" t="str">
        <f t="shared" si="2"/>
        <v>September</v>
      </c>
      <c r="D2101" s="15" t="str">
        <f t="shared" si="3"/>
        <v>2020</v>
      </c>
      <c r="E2101" s="16">
        <f t="shared" si="4"/>
        <v>40</v>
      </c>
      <c r="F2101" s="14" t="str">
        <f>VLOOKUP(A2101,'_Holidays'!A2101:B4206,2,FALSE)</f>
        <v>N</v>
      </c>
      <c r="G2101" s="17" t="str">
        <f>VLOOKUP(A2101,'_Holidays'!A2101:C4206,3,FALSE)</f>
        <v>N</v>
      </c>
      <c r="H2101" s="18">
        <v>10.7</v>
      </c>
      <c r="I2101" s="14" t="str">
        <f>IFERROR(__xludf.DUMMYFUNCTION("SPARKLINE(H2101,{""charttype"",""bar"";""color1"",""#00CCFF"";""max"",MAX($H$2:$H$2107)})"),"")</f>
        <v/>
      </c>
      <c r="J2101" s="18">
        <v>19.4</v>
      </c>
      <c r="K2101" s="14" t="str">
        <f>IFERROR(__xludf.DUMMYFUNCTION("SPARKLINE(J2101,{""charttype"",""bar"";""color1"",""#FF0000"";""max"",MAX($J$2:$J$2107)})"),"")</f>
        <v/>
      </c>
      <c r="L2101" s="18">
        <v>13.0</v>
      </c>
      <c r="M2101" s="18" t="str">
        <f>IFERROR(__xludf.DUMMYFUNCTION("SPARKLINE(L2101,{""charttype"",""bar"";""color1"",""#FF9900"";""max"",MAX($L$2:$L$2107)})"),"")</f>
        <v/>
      </c>
      <c r="N2101" s="18">
        <v>0.6</v>
      </c>
      <c r="O2101" s="14" t="str">
        <f>IFERROR(__xludf.DUMMYFUNCTION("SPARKLINE(N2101,{""charttype"",""bar"";""color1"",""#0066CC"";""max"",MAX($N$2:$N$2107)})"),"")</f>
        <v/>
      </c>
      <c r="P2101" s="16">
        <v>113620.2</v>
      </c>
      <c r="Q2101" s="19">
        <v>38.05764</v>
      </c>
      <c r="R2101" s="21">
        <f t="shared" si="5"/>
        <v>4324116.668</v>
      </c>
    </row>
    <row r="2102">
      <c r="A2102" s="6">
        <v>44105.0</v>
      </c>
      <c r="B2102" s="14" t="str">
        <f t="shared" si="1"/>
        <v>Thursday</v>
      </c>
      <c r="C2102" s="14" t="str">
        <f t="shared" si="2"/>
        <v>October</v>
      </c>
      <c r="D2102" s="15" t="str">
        <f t="shared" si="3"/>
        <v>2020</v>
      </c>
      <c r="E2102" s="16">
        <f t="shared" si="4"/>
        <v>40</v>
      </c>
      <c r="F2102" s="14" t="str">
        <f>VLOOKUP(A2102,'_Holidays'!A2102:B4207,2,FALSE)</f>
        <v>N</v>
      </c>
      <c r="G2102" s="17" t="str">
        <f>VLOOKUP(A2102,'_Holidays'!A2102:C4207,3,FALSE)</f>
        <v>N</v>
      </c>
      <c r="H2102" s="18">
        <v>9.4</v>
      </c>
      <c r="I2102" s="14" t="str">
        <f>IFERROR(__xludf.DUMMYFUNCTION("SPARKLINE(H2102,{""charttype"",""bar"";""color1"",""#00CCFF"";""max"",MAX($H$2:$H$2107)})"),"")</f>
        <v/>
      </c>
      <c r="J2102" s="18">
        <v>19.5</v>
      </c>
      <c r="K2102" s="14" t="str">
        <f>IFERROR(__xludf.DUMMYFUNCTION("SPARKLINE(J2102,{""charttype"",""bar"";""color1"",""#FF0000"";""max"",MAX($J$2:$J$2107)})"),"")</f>
        <v/>
      </c>
      <c r="L2102" s="18">
        <v>21.2</v>
      </c>
      <c r="M2102" s="18" t="str">
        <f>IFERROR(__xludf.DUMMYFUNCTION("SPARKLINE(L2102,{""charttype"",""bar"";""color1"",""#FF9900"";""max"",MAX($L$2:$L$2107)})"),"")</f>
        <v/>
      </c>
      <c r="N2102" s="18">
        <v>1.8</v>
      </c>
      <c r="O2102" s="14" t="str">
        <f>IFERROR(__xludf.DUMMYFUNCTION("SPARKLINE(N2102,{""charttype"",""bar"";""color1"",""#0066CC"";""max"",MAX($N$2:$N$2107)})"),"")</f>
        <v/>
      </c>
      <c r="P2102" s="16">
        <v>106641.8</v>
      </c>
      <c r="Q2102" s="19">
        <v>34.65467</v>
      </c>
      <c r="R2102" s="21">
        <f t="shared" si="5"/>
        <v>3695636.387</v>
      </c>
    </row>
    <row r="2103">
      <c r="A2103" s="6">
        <v>44106.0</v>
      </c>
      <c r="B2103" s="14" t="str">
        <f t="shared" si="1"/>
        <v>Friday</v>
      </c>
      <c r="C2103" s="14" t="str">
        <f t="shared" si="2"/>
        <v>October</v>
      </c>
      <c r="D2103" s="15" t="str">
        <f t="shared" si="3"/>
        <v>2020</v>
      </c>
      <c r="E2103" s="16">
        <f t="shared" si="4"/>
        <v>40</v>
      </c>
      <c r="F2103" s="14" t="str">
        <f>VLOOKUP(A2103,'_Holidays'!A2103:B4208,2,FALSE)</f>
        <v>N</v>
      </c>
      <c r="G2103" s="17" t="str">
        <f>VLOOKUP(A2103,'_Holidays'!A2103:C4208,3,FALSE)</f>
        <v>N</v>
      </c>
      <c r="H2103" s="18">
        <v>12.8</v>
      </c>
      <c r="I2103" s="14" t="str">
        <f>IFERROR(__xludf.DUMMYFUNCTION("SPARKLINE(H2103,{""charttype"",""bar"";""color1"",""#00CCFF"";""max"",MAX($H$2:$H$2107)})"),"")</f>
        <v/>
      </c>
      <c r="J2103" s="18">
        <v>26.0</v>
      </c>
      <c r="K2103" s="14" t="str">
        <f>IFERROR(__xludf.DUMMYFUNCTION("SPARKLINE(J2103,{""charttype"",""bar"";""color1"",""#FF0000"";""max"",MAX($J$2:$J$2107)})"),"")</f>
        <v/>
      </c>
      <c r="L2103" s="18">
        <v>22.0</v>
      </c>
      <c r="M2103" s="18" t="str">
        <f>IFERROR(__xludf.DUMMYFUNCTION("SPARKLINE(L2103,{""charttype"",""bar"";""color1"",""#FF9900"";""max"",MAX($L$2:$L$2107)})"),"")</f>
        <v/>
      </c>
      <c r="N2103" s="18">
        <v>0.0</v>
      </c>
      <c r="O2103" s="14" t="str">
        <f>IFERROR(__xludf.DUMMYFUNCTION("SPARKLINE(N2103,{""charttype"",""bar"";""color1"",""#0066CC"";""max"",MAX($N$2:$N$2107)})"),"")</f>
        <v/>
      </c>
      <c r="P2103" s="16">
        <v>99585.84</v>
      </c>
      <c r="Q2103" s="19">
        <v>-6.07603</v>
      </c>
      <c r="R2103" s="21">
        <f t="shared" si="5"/>
        <v>-605086.5514</v>
      </c>
    </row>
    <row r="2104">
      <c r="A2104" s="6">
        <v>44107.0</v>
      </c>
      <c r="B2104" s="14" t="str">
        <f t="shared" si="1"/>
        <v>Saturday</v>
      </c>
      <c r="C2104" s="14" t="str">
        <f t="shared" si="2"/>
        <v>October</v>
      </c>
      <c r="D2104" s="15" t="str">
        <f t="shared" si="3"/>
        <v>2020</v>
      </c>
      <c r="E2104" s="16">
        <f t="shared" si="4"/>
        <v>40</v>
      </c>
      <c r="F2104" s="14" t="str">
        <f>VLOOKUP(A2104,'_Holidays'!A2104:B4209,2,FALSE)</f>
        <v>N</v>
      </c>
      <c r="G2104" s="17" t="str">
        <f>VLOOKUP(A2104,'_Holidays'!A2104:C4209,3,FALSE)</f>
        <v>N</v>
      </c>
      <c r="H2104" s="18">
        <v>17.4</v>
      </c>
      <c r="I2104" s="14" t="str">
        <f>IFERROR(__xludf.DUMMYFUNCTION("SPARKLINE(H2104,{""charttype"",""bar"";""color1"",""#00CCFF"";""max"",MAX($H$2:$H$2107)})"),"")</f>
        <v/>
      </c>
      <c r="J2104" s="18">
        <v>29.4</v>
      </c>
      <c r="K2104" s="14" t="str">
        <f>IFERROR(__xludf.DUMMYFUNCTION("SPARKLINE(J2104,{""charttype"",""bar"";""color1"",""#FF0000"";""max"",MAX($J$2:$J$2107)})"),"")</f>
        <v/>
      </c>
      <c r="L2104" s="18">
        <v>19.8</v>
      </c>
      <c r="M2104" s="18" t="str">
        <f>IFERROR(__xludf.DUMMYFUNCTION("SPARKLINE(L2104,{""charttype"",""bar"";""color1"",""#FF9900"";""max"",MAX($L$2:$L$2107)})"),"")</f>
        <v/>
      </c>
      <c r="N2104" s="18">
        <v>0.0</v>
      </c>
      <c r="O2104" s="14" t="str">
        <f>IFERROR(__xludf.DUMMYFUNCTION("SPARKLINE(N2104,{""charttype"",""bar"";""color1"",""#0066CC"";""max"",MAX($N$2:$N$2107)})"),"")</f>
        <v/>
      </c>
      <c r="P2104" s="16">
        <v>92277.03</v>
      </c>
      <c r="Q2104" s="19">
        <v>-1.98347</v>
      </c>
      <c r="R2104" s="21">
        <f t="shared" si="5"/>
        <v>-183028.7207</v>
      </c>
    </row>
    <row r="2105">
      <c r="A2105" s="6">
        <v>44108.0</v>
      </c>
      <c r="B2105" s="14" t="str">
        <f t="shared" si="1"/>
        <v>Sunday</v>
      </c>
      <c r="C2105" s="14" t="str">
        <f t="shared" si="2"/>
        <v>October</v>
      </c>
      <c r="D2105" s="15" t="str">
        <f t="shared" si="3"/>
        <v>2020</v>
      </c>
      <c r="E2105" s="16">
        <f t="shared" si="4"/>
        <v>41</v>
      </c>
      <c r="F2105" s="14" t="str">
        <f>VLOOKUP(A2105,'_Holidays'!A2105:B4210,2,FALSE)</f>
        <v>N</v>
      </c>
      <c r="G2105" s="17" t="str">
        <f>VLOOKUP(A2105,'_Holidays'!A2105:C4210,3,FALSE)</f>
        <v>N</v>
      </c>
      <c r="H2105" s="18">
        <v>13.5</v>
      </c>
      <c r="I2105" s="14" t="str">
        <f>IFERROR(__xludf.DUMMYFUNCTION("SPARKLINE(H2105,{""charttype"",""bar"";""color1"",""#00CCFF"";""max"",MAX($H$2:$H$2107)})"),"")</f>
        <v/>
      </c>
      <c r="J2105" s="18">
        <v>29.5</v>
      </c>
      <c r="K2105" s="14" t="str">
        <f>IFERROR(__xludf.DUMMYFUNCTION("SPARKLINE(J2105,{""charttype"",""bar"";""color1"",""#FF0000"";""max"",MAX($J$2:$J$2107)})"),"")</f>
        <v/>
      </c>
      <c r="L2105" s="18">
        <v>8.4</v>
      </c>
      <c r="M2105" s="18" t="str">
        <f>IFERROR(__xludf.DUMMYFUNCTION("SPARKLINE(L2105,{""charttype"",""bar"";""color1"",""#FF9900"";""max"",MAX($L$2:$L$2107)})"),"")</f>
        <v/>
      </c>
      <c r="N2105" s="18">
        <v>0.0</v>
      </c>
      <c r="O2105" s="14" t="str">
        <f>IFERROR(__xludf.DUMMYFUNCTION("SPARKLINE(N2105,{""charttype"",""bar"";""color1"",""#0066CC"";""max"",MAX($N$2:$N$2107)})"),"")</f>
        <v/>
      </c>
      <c r="P2105" s="16">
        <v>94081.57</v>
      </c>
      <c r="Q2105" s="19">
        <v>25.00861</v>
      </c>
      <c r="R2105" s="21">
        <f t="shared" si="5"/>
        <v>2352849.292</v>
      </c>
    </row>
    <row r="2106">
      <c r="A2106" s="6">
        <v>44109.0</v>
      </c>
      <c r="B2106" s="14" t="str">
        <f t="shared" si="1"/>
        <v>Monday</v>
      </c>
      <c r="C2106" s="14" t="str">
        <f t="shared" si="2"/>
        <v>October</v>
      </c>
      <c r="D2106" s="15" t="str">
        <f t="shared" si="3"/>
        <v>2020</v>
      </c>
      <c r="E2106" s="16">
        <f t="shared" si="4"/>
        <v>41</v>
      </c>
      <c r="F2106" s="14" t="str">
        <f>VLOOKUP(A2106,'_Holidays'!A2106:B4211,2,FALSE)</f>
        <v>N</v>
      </c>
      <c r="G2106" s="17" t="str">
        <f>VLOOKUP(A2106,'_Holidays'!A2106:C4211,3,FALSE)</f>
        <v>N</v>
      </c>
      <c r="H2106" s="18">
        <v>9.1</v>
      </c>
      <c r="I2106" s="14" t="str">
        <f>IFERROR(__xludf.DUMMYFUNCTION("SPARKLINE(H2106,{""charttype"",""bar"";""color1"",""#00CCFF"";""max"",MAX($H$2:$H$2107)})"),"")</f>
        <v/>
      </c>
      <c r="J2106" s="18">
        <v>12.7</v>
      </c>
      <c r="K2106" s="14" t="str">
        <f>IFERROR(__xludf.DUMMYFUNCTION("SPARKLINE(J2106,{""charttype"",""bar"";""color1"",""#FF0000"";""max"",MAX($J$2:$J$2107)})"),"")</f>
        <v/>
      </c>
      <c r="L2106" s="18">
        <v>7.3</v>
      </c>
      <c r="M2106" s="18" t="str">
        <f>IFERROR(__xludf.DUMMYFUNCTION("SPARKLINE(L2106,{""charttype"",""bar"";""color1"",""#FF9900"";""max"",MAX($L$2:$L$2107)})"),"")</f>
        <v/>
      </c>
      <c r="N2106" s="18">
        <v>12.8</v>
      </c>
      <c r="O2106" s="14" t="str">
        <f>IFERROR(__xludf.DUMMYFUNCTION("SPARKLINE(N2106,{""charttype"",""bar"";""color1"",""#0066CC"";""max"",MAX($N$2:$N$2107)})"),"")</f>
        <v/>
      </c>
      <c r="P2106" s="16">
        <v>113610.0</v>
      </c>
      <c r="Q2106" s="19">
        <v>36.7647</v>
      </c>
      <c r="R2106" s="21">
        <f t="shared" si="5"/>
        <v>4176837.567</v>
      </c>
    </row>
    <row r="2107">
      <c r="A2107" s="6">
        <v>44110.0</v>
      </c>
      <c r="B2107" s="14" t="str">
        <f t="shared" si="1"/>
        <v>Tuesday</v>
      </c>
      <c r="C2107" s="14" t="str">
        <f t="shared" si="2"/>
        <v>October</v>
      </c>
      <c r="D2107" s="15" t="str">
        <f t="shared" si="3"/>
        <v>2020</v>
      </c>
      <c r="E2107" s="16">
        <f t="shared" si="4"/>
        <v>41</v>
      </c>
      <c r="F2107" s="14" t="str">
        <f>VLOOKUP(A2107,'_Holidays'!A2107:B4212,2,FALSE)</f>
        <v>N</v>
      </c>
      <c r="G2107" s="17" t="str">
        <f>VLOOKUP(A2107,'_Holidays'!A2107:C4212,3,FALSE)</f>
        <v>N</v>
      </c>
      <c r="H2107" s="18">
        <v>8.9</v>
      </c>
      <c r="I2107" s="14" t="str">
        <f>IFERROR(__xludf.DUMMYFUNCTION("SPARKLINE(H2107,{""charttype"",""bar"";""color1"",""#00CCFF"";""max"",MAX($H$2:$H$2107)})"),"")</f>
        <v/>
      </c>
      <c r="J2107" s="18">
        <v>12.6</v>
      </c>
      <c r="K2107" s="14" t="str">
        <f>IFERROR(__xludf.DUMMYFUNCTION("SPARKLINE(J2107,{""charttype"",""bar"";""color1"",""#FF0000"";""max"",MAX($J$2:$J$2107)})"),"")</f>
        <v/>
      </c>
      <c r="L2107" s="18">
        <v>5.8</v>
      </c>
      <c r="M2107" s="18" t="str">
        <f>IFERROR(__xludf.DUMMYFUNCTION("SPARKLINE(L2107,{""charttype"",""bar"";""color1"",""#FF9900"";""max"",MAX($L$2:$L$2107)})"),"")</f>
        <v/>
      </c>
      <c r="N2107" s="18">
        <v>1.0</v>
      </c>
      <c r="O2107" s="14" t="str">
        <f>IFERROR(__xludf.DUMMYFUNCTION("SPARKLINE(N2107,{""charttype"",""bar"";""color1"",""#0066CC"";""max"",MAX($N$2:$N$2107)})"),"")</f>
        <v/>
      </c>
      <c r="P2107" s="16">
        <v>122607.6</v>
      </c>
      <c r="Q2107" s="19">
        <v>75.77106</v>
      </c>
      <c r="R2107" s="21">
        <f t="shared" si="5"/>
        <v>9290107.816</v>
      </c>
    </row>
  </sheetData>
  <conditionalFormatting sqref="P2:P2107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Q1:Q2107">
    <cfRule type="cellIs" dxfId="0" priority="2" operator="lessThan">
      <formula>20</formula>
    </cfRule>
  </conditionalFormatting>
  <conditionalFormatting sqref="Q1:Q2107">
    <cfRule type="cellIs" dxfId="1" priority="3" operator="greaterThan">
      <formula>200</formula>
    </cfRule>
  </conditionalFormatting>
  <conditionalFormatting sqref="R2:R2107">
    <cfRule type="cellIs" dxfId="0" priority="4" operator="lessThan">
      <formula>1000000</formula>
    </cfRule>
  </conditionalFormatting>
  <conditionalFormatting sqref="R1:R2107">
    <cfRule type="cellIs" dxfId="1" priority="5" operator="greaterThan">
      <formula>10000000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" width="9.38"/>
    <col customWidth="1" min="3" max="3" width="6.38"/>
  </cols>
  <sheetData>
    <row r="1">
      <c r="A1" s="11" t="s">
        <v>43</v>
      </c>
      <c r="B1" s="11" t="s">
        <v>44</v>
      </c>
      <c r="C1" s="11" t="s">
        <v>45</v>
      </c>
    </row>
    <row r="2">
      <c r="A2" s="23">
        <v>42005.0</v>
      </c>
      <c r="B2" s="11" t="s">
        <v>46</v>
      </c>
      <c r="C2" s="11" t="s">
        <v>47</v>
      </c>
    </row>
    <row r="3">
      <c r="A3" s="23">
        <v>42006.0</v>
      </c>
      <c r="B3" s="11" t="s">
        <v>46</v>
      </c>
      <c r="C3" s="11" t="s">
        <v>46</v>
      </c>
    </row>
    <row r="4">
      <c r="A4" s="23">
        <v>42007.0</v>
      </c>
      <c r="B4" s="11" t="s">
        <v>46</v>
      </c>
      <c r="C4" s="11" t="s">
        <v>46</v>
      </c>
    </row>
    <row r="5">
      <c r="A5" s="23">
        <v>42008.0</v>
      </c>
      <c r="B5" s="11" t="s">
        <v>46</v>
      </c>
      <c r="C5" s="11" t="s">
        <v>46</v>
      </c>
    </row>
    <row r="6">
      <c r="A6" s="23">
        <v>42009.0</v>
      </c>
      <c r="B6" s="11" t="s">
        <v>46</v>
      </c>
      <c r="C6" s="11" t="s">
        <v>46</v>
      </c>
    </row>
    <row r="7">
      <c r="A7" s="23">
        <v>42010.0</v>
      </c>
      <c r="B7" s="11" t="s">
        <v>46</v>
      </c>
      <c r="C7" s="11" t="s">
        <v>46</v>
      </c>
    </row>
    <row r="8">
      <c r="A8" s="23">
        <v>42011.0</v>
      </c>
      <c r="B8" s="11" t="s">
        <v>46</v>
      </c>
      <c r="C8" s="11" t="s">
        <v>46</v>
      </c>
    </row>
    <row r="9">
      <c r="A9" s="23">
        <v>42012.0</v>
      </c>
      <c r="B9" s="11" t="s">
        <v>46</v>
      </c>
      <c r="C9" s="11" t="s">
        <v>46</v>
      </c>
    </row>
    <row r="10">
      <c r="A10" s="23">
        <v>42013.0</v>
      </c>
      <c r="B10" s="11" t="s">
        <v>46</v>
      </c>
      <c r="C10" s="11" t="s">
        <v>46</v>
      </c>
    </row>
    <row r="11">
      <c r="A11" s="23">
        <v>42014.0</v>
      </c>
      <c r="B11" s="11" t="s">
        <v>46</v>
      </c>
      <c r="C11" s="11" t="s">
        <v>46</v>
      </c>
    </row>
    <row r="12">
      <c r="A12" s="23">
        <v>42015.0</v>
      </c>
      <c r="B12" s="11" t="s">
        <v>46</v>
      </c>
      <c r="C12" s="11" t="s">
        <v>46</v>
      </c>
    </row>
    <row r="13">
      <c r="A13" s="23">
        <v>42016.0</v>
      </c>
      <c r="B13" s="11" t="s">
        <v>46</v>
      </c>
      <c r="C13" s="11" t="s">
        <v>46</v>
      </c>
    </row>
    <row r="14">
      <c r="A14" s="23">
        <v>42017.0</v>
      </c>
      <c r="B14" s="11" t="s">
        <v>46</v>
      </c>
      <c r="C14" s="11" t="s">
        <v>46</v>
      </c>
    </row>
    <row r="15">
      <c r="A15" s="23">
        <v>42018.0</v>
      </c>
      <c r="B15" s="11" t="s">
        <v>46</v>
      </c>
      <c r="C15" s="11" t="s">
        <v>46</v>
      </c>
    </row>
    <row r="16">
      <c r="A16" s="23">
        <v>42019.0</v>
      </c>
      <c r="B16" s="11" t="s">
        <v>46</v>
      </c>
      <c r="C16" s="11" t="s">
        <v>46</v>
      </c>
    </row>
    <row r="17">
      <c r="A17" s="23">
        <v>42020.0</v>
      </c>
      <c r="B17" s="11" t="s">
        <v>46</v>
      </c>
      <c r="C17" s="11" t="s">
        <v>46</v>
      </c>
    </row>
    <row r="18">
      <c r="A18" s="23">
        <v>42021.0</v>
      </c>
      <c r="B18" s="11" t="s">
        <v>46</v>
      </c>
      <c r="C18" s="11" t="s">
        <v>46</v>
      </c>
    </row>
    <row r="19">
      <c r="A19" s="23">
        <v>42022.0</v>
      </c>
      <c r="B19" s="11" t="s">
        <v>46</v>
      </c>
      <c r="C19" s="11" t="s">
        <v>46</v>
      </c>
    </row>
    <row r="20">
      <c r="A20" s="23">
        <v>42023.0</v>
      </c>
      <c r="B20" s="11" t="s">
        <v>46</v>
      </c>
      <c r="C20" s="11" t="s">
        <v>46</v>
      </c>
    </row>
    <row r="21">
      <c r="A21" s="23">
        <v>42024.0</v>
      </c>
      <c r="B21" s="11" t="s">
        <v>46</v>
      </c>
      <c r="C21" s="11" t="s">
        <v>46</v>
      </c>
    </row>
    <row r="22">
      <c r="A22" s="23">
        <v>42025.0</v>
      </c>
      <c r="B22" s="11" t="s">
        <v>46</v>
      </c>
      <c r="C22" s="11" t="s">
        <v>46</v>
      </c>
    </row>
    <row r="23">
      <c r="A23" s="23">
        <v>42026.0</v>
      </c>
      <c r="B23" s="11" t="s">
        <v>46</v>
      </c>
      <c r="C23" s="11" t="s">
        <v>46</v>
      </c>
    </row>
    <row r="24">
      <c r="A24" s="23">
        <v>42027.0</v>
      </c>
      <c r="B24" s="11" t="s">
        <v>46</v>
      </c>
      <c r="C24" s="11" t="s">
        <v>46</v>
      </c>
    </row>
    <row r="25">
      <c r="A25" s="23">
        <v>42028.0</v>
      </c>
      <c r="B25" s="11" t="s">
        <v>46</v>
      </c>
      <c r="C25" s="11" t="s">
        <v>46</v>
      </c>
    </row>
    <row r="26">
      <c r="A26" s="23">
        <v>42029.0</v>
      </c>
      <c r="B26" s="11" t="s">
        <v>46</v>
      </c>
      <c r="C26" s="11" t="s">
        <v>46</v>
      </c>
    </row>
    <row r="27">
      <c r="A27" s="23">
        <v>42030.0</v>
      </c>
      <c r="B27" s="11" t="s">
        <v>46</v>
      </c>
      <c r="C27" s="11" t="s">
        <v>47</v>
      </c>
    </row>
    <row r="28">
      <c r="A28" s="23">
        <v>42031.0</v>
      </c>
      <c r="B28" s="11" t="s">
        <v>46</v>
      </c>
      <c r="C28" s="11" t="s">
        <v>46</v>
      </c>
    </row>
    <row r="29">
      <c r="A29" s="23">
        <v>42032.0</v>
      </c>
      <c r="B29" s="11" t="s">
        <v>46</v>
      </c>
      <c r="C29" s="11" t="s">
        <v>46</v>
      </c>
    </row>
    <row r="30">
      <c r="A30" s="23">
        <v>42033.0</v>
      </c>
      <c r="B30" s="11" t="s">
        <v>47</v>
      </c>
      <c r="C30" s="11" t="s">
        <v>46</v>
      </c>
    </row>
    <row r="31">
      <c r="A31" s="23">
        <v>42034.0</v>
      </c>
      <c r="B31" s="11" t="s">
        <v>47</v>
      </c>
      <c r="C31" s="11" t="s">
        <v>46</v>
      </c>
    </row>
    <row r="32">
      <c r="A32" s="23">
        <v>42035.0</v>
      </c>
      <c r="B32" s="11" t="s">
        <v>47</v>
      </c>
      <c r="C32" s="11" t="s">
        <v>46</v>
      </c>
    </row>
    <row r="33">
      <c r="A33" s="23">
        <v>42036.0</v>
      </c>
      <c r="B33" s="11" t="s">
        <v>47</v>
      </c>
      <c r="C33" s="11" t="s">
        <v>46</v>
      </c>
    </row>
    <row r="34">
      <c r="A34" s="23">
        <v>42037.0</v>
      </c>
      <c r="B34" s="11" t="s">
        <v>47</v>
      </c>
      <c r="C34" s="11" t="s">
        <v>46</v>
      </c>
    </row>
    <row r="35">
      <c r="A35" s="23">
        <v>42038.0</v>
      </c>
      <c r="B35" s="11" t="s">
        <v>47</v>
      </c>
      <c r="C35" s="11" t="s">
        <v>46</v>
      </c>
    </row>
    <row r="36">
      <c r="A36" s="23">
        <v>42039.0</v>
      </c>
      <c r="B36" s="11" t="s">
        <v>47</v>
      </c>
      <c r="C36" s="11" t="s">
        <v>46</v>
      </c>
    </row>
    <row r="37">
      <c r="A37" s="23">
        <v>42040.0</v>
      </c>
      <c r="B37" s="11" t="s">
        <v>47</v>
      </c>
      <c r="C37" s="11" t="s">
        <v>46</v>
      </c>
    </row>
    <row r="38">
      <c r="A38" s="23">
        <v>42041.0</v>
      </c>
      <c r="B38" s="11" t="s">
        <v>47</v>
      </c>
      <c r="C38" s="11" t="s">
        <v>46</v>
      </c>
    </row>
    <row r="39">
      <c r="A39" s="23">
        <v>42042.0</v>
      </c>
      <c r="B39" s="11" t="s">
        <v>47</v>
      </c>
      <c r="C39" s="11" t="s">
        <v>46</v>
      </c>
    </row>
    <row r="40">
      <c r="A40" s="23">
        <v>42043.0</v>
      </c>
      <c r="B40" s="11" t="s">
        <v>47</v>
      </c>
      <c r="C40" s="11" t="s">
        <v>46</v>
      </c>
    </row>
    <row r="41">
      <c r="A41" s="23">
        <v>42044.0</v>
      </c>
      <c r="B41" s="11" t="s">
        <v>47</v>
      </c>
      <c r="C41" s="11" t="s">
        <v>46</v>
      </c>
    </row>
    <row r="42">
      <c r="A42" s="23">
        <v>42045.0</v>
      </c>
      <c r="B42" s="11" t="s">
        <v>47</v>
      </c>
      <c r="C42" s="11" t="s">
        <v>46</v>
      </c>
    </row>
    <row r="43">
      <c r="A43" s="23">
        <v>42046.0</v>
      </c>
      <c r="B43" s="11" t="s">
        <v>47</v>
      </c>
      <c r="C43" s="11" t="s">
        <v>46</v>
      </c>
    </row>
    <row r="44">
      <c r="A44" s="23">
        <v>42047.0</v>
      </c>
      <c r="B44" s="11" t="s">
        <v>47</v>
      </c>
      <c r="C44" s="11" t="s">
        <v>46</v>
      </c>
    </row>
    <row r="45">
      <c r="A45" s="23">
        <v>42048.0</v>
      </c>
      <c r="B45" s="11" t="s">
        <v>47</v>
      </c>
      <c r="C45" s="11" t="s">
        <v>46</v>
      </c>
    </row>
    <row r="46">
      <c r="A46" s="23">
        <v>42049.0</v>
      </c>
      <c r="B46" s="11" t="s">
        <v>47</v>
      </c>
      <c r="C46" s="11" t="s">
        <v>46</v>
      </c>
    </row>
    <row r="47">
      <c r="A47" s="23">
        <v>42050.0</v>
      </c>
      <c r="B47" s="11" t="s">
        <v>47</v>
      </c>
      <c r="C47" s="11" t="s">
        <v>46</v>
      </c>
    </row>
    <row r="48">
      <c r="A48" s="23">
        <v>42051.0</v>
      </c>
      <c r="B48" s="11" t="s">
        <v>47</v>
      </c>
      <c r="C48" s="11" t="s">
        <v>46</v>
      </c>
    </row>
    <row r="49">
      <c r="A49" s="23">
        <v>42052.0</v>
      </c>
      <c r="B49" s="11" t="s">
        <v>47</v>
      </c>
      <c r="C49" s="11" t="s">
        <v>46</v>
      </c>
    </row>
    <row r="50">
      <c r="A50" s="23">
        <v>42053.0</v>
      </c>
      <c r="B50" s="11" t="s">
        <v>47</v>
      </c>
      <c r="C50" s="11" t="s">
        <v>46</v>
      </c>
    </row>
    <row r="51">
      <c r="A51" s="23">
        <v>42054.0</v>
      </c>
      <c r="B51" s="11" t="s">
        <v>47</v>
      </c>
      <c r="C51" s="11" t="s">
        <v>46</v>
      </c>
    </row>
    <row r="52">
      <c r="A52" s="23">
        <v>42055.0</v>
      </c>
      <c r="B52" s="11" t="s">
        <v>47</v>
      </c>
      <c r="C52" s="11" t="s">
        <v>46</v>
      </c>
    </row>
    <row r="53">
      <c r="A53" s="23">
        <v>42056.0</v>
      </c>
      <c r="B53" s="11" t="s">
        <v>47</v>
      </c>
      <c r="C53" s="11" t="s">
        <v>46</v>
      </c>
    </row>
    <row r="54">
      <c r="A54" s="23">
        <v>42057.0</v>
      </c>
      <c r="B54" s="11" t="s">
        <v>47</v>
      </c>
      <c r="C54" s="11" t="s">
        <v>46</v>
      </c>
    </row>
    <row r="55">
      <c r="A55" s="23">
        <v>42058.0</v>
      </c>
      <c r="B55" s="11" t="s">
        <v>47</v>
      </c>
      <c r="C55" s="11" t="s">
        <v>46</v>
      </c>
    </row>
    <row r="56">
      <c r="A56" s="23">
        <v>42059.0</v>
      </c>
      <c r="B56" s="11" t="s">
        <v>47</v>
      </c>
      <c r="C56" s="11" t="s">
        <v>46</v>
      </c>
    </row>
    <row r="57">
      <c r="A57" s="23">
        <v>42060.0</v>
      </c>
      <c r="B57" s="11" t="s">
        <v>47</v>
      </c>
      <c r="C57" s="11" t="s">
        <v>46</v>
      </c>
    </row>
    <row r="58">
      <c r="A58" s="23">
        <v>42061.0</v>
      </c>
      <c r="B58" s="11" t="s">
        <v>47</v>
      </c>
      <c r="C58" s="11" t="s">
        <v>46</v>
      </c>
    </row>
    <row r="59">
      <c r="A59" s="23">
        <v>42062.0</v>
      </c>
      <c r="B59" s="11" t="s">
        <v>47</v>
      </c>
      <c r="C59" s="11" t="s">
        <v>46</v>
      </c>
    </row>
    <row r="60">
      <c r="A60" s="23">
        <v>42063.0</v>
      </c>
      <c r="B60" s="11" t="s">
        <v>47</v>
      </c>
      <c r="C60" s="11" t="s">
        <v>46</v>
      </c>
    </row>
    <row r="61">
      <c r="A61" s="23">
        <v>42064.0</v>
      </c>
      <c r="B61" s="11" t="s">
        <v>47</v>
      </c>
      <c r="C61" s="11" t="s">
        <v>46</v>
      </c>
    </row>
    <row r="62">
      <c r="A62" s="23">
        <v>42065.0</v>
      </c>
      <c r="B62" s="11" t="s">
        <v>47</v>
      </c>
      <c r="C62" s="11" t="s">
        <v>46</v>
      </c>
    </row>
    <row r="63">
      <c r="A63" s="23">
        <v>42066.0</v>
      </c>
      <c r="B63" s="11" t="s">
        <v>47</v>
      </c>
      <c r="C63" s="11" t="s">
        <v>46</v>
      </c>
    </row>
    <row r="64">
      <c r="A64" s="23">
        <v>42067.0</v>
      </c>
      <c r="B64" s="11" t="s">
        <v>47</v>
      </c>
      <c r="C64" s="11" t="s">
        <v>46</v>
      </c>
    </row>
    <row r="65">
      <c r="A65" s="23">
        <v>42068.0</v>
      </c>
      <c r="B65" s="11" t="s">
        <v>47</v>
      </c>
      <c r="C65" s="11" t="s">
        <v>46</v>
      </c>
    </row>
    <row r="66">
      <c r="A66" s="23">
        <v>42069.0</v>
      </c>
      <c r="B66" s="11" t="s">
        <v>47</v>
      </c>
      <c r="C66" s="11" t="s">
        <v>46</v>
      </c>
    </row>
    <row r="67">
      <c r="A67" s="23">
        <v>42070.0</v>
      </c>
      <c r="B67" s="11" t="s">
        <v>47</v>
      </c>
      <c r="C67" s="11" t="s">
        <v>46</v>
      </c>
    </row>
    <row r="68">
      <c r="A68" s="23">
        <v>42071.0</v>
      </c>
      <c r="B68" s="11" t="s">
        <v>47</v>
      </c>
      <c r="C68" s="11" t="s">
        <v>46</v>
      </c>
    </row>
    <row r="69">
      <c r="A69" s="23">
        <v>42072.0</v>
      </c>
      <c r="B69" s="11" t="s">
        <v>47</v>
      </c>
      <c r="C69" s="11" t="s">
        <v>47</v>
      </c>
    </row>
    <row r="70">
      <c r="A70" s="23">
        <v>42073.0</v>
      </c>
      <c r="B70" s="11" t="s">
        <v>47</v>
      </c>
      <c r="C70" s="11" t="s">
        <v>46</v>
      </c>
    </row>
    <row r="71">
      <c r="A71" s="23">
        <v>42074.0</v>
      </c>
      <c r="B71" s="11" t="s">
        <v>47</v>
      </c>
      <c r="C71" s="11" t="s">
        <v>46</v>
      </c>
    </row>
    <row r="72">
      <c r="A72" s="23">
        <v>42075.0</v>
      </c>
      <c r="B72" s="11" t="s">
        <v>47</v>
      </c>
      <c r="C72" s="11" t="s">
        <v>46</v>
      </c>
    </row>
    <row r="73">
      <c r="A73" s="23">
        <v>42076.0</v>
      </c>
      <c r="B73" s="11" t="s">
        <v>47</v>
      </c>
      <c r="C73" s="11" t="s">
        <v>46</v>
      </c>
    </row>
    <row r="74">
      <c r="A74" s="23">
        <v>42077.0</v>
      </c>
      <c r="B74" s="11" t="s">
        <v>47</v>
      </c>
      <c r="C74" s="11" t="s">
        <v>46</v>
      </c>
    </row>
    <row r="75">
      <c r="A75" s="23">
        <v>42078.0</v>
      </c>
      <c r="B75" s="11" t="s">
        <v>47</v>
      </c>
      <c r="C75" s="11" t="s">
        <v>46</v>
      </c>
    </row>
    <row r="76">
      <c r="A76" s="23">
        <v>42079.0</v>
      </c>
      <c r="B76" s="11" t="s">
        <v>47</v>
      </c>
      <c r="C76" s="11" t="s">
        <v>46</v>
      </c>
    </row>
    <row r="77">
      <c r="A77" s="23">
        <v>42080.0</v>
      </c>
      <c r="B77" s="11" t="s">
        <v>47</v>
      </c>
      <c r="C77" s="11" t="s">
        <v>46</v>
      </c>
    </row>
    <row r="78">
      <c r="A78" s="23">
        <v>42081.0</v>
      </c>
      <c r="B78" s="11" t="s">
        <v>47</v>
      </c>
      <c r="C78" s="11" t="s">
        <v>46</v>
      </c>
    </row>
    <row r="79">
      <c r="A79" s="23">
        <v>42082.0</v>
      </c>
      <c r="B79" s="11" t="s">
        <v>47</v>
      </c>
      <c r="C79" s="11" t="s">
        <v>46</v>
      </c>
    </row>
    <row r="80">
      <c r="A80" s="23">
        <v>42083.0</v>
      </c>
      <c r="B80" s="11" t="s">
        <v>47</v>
      </c>
      <c r="C80" s="11" t="s">
        <v>46</v>
      </c>
    </row>
    <row r="81">
      <c r="A81" s="23">
        <v>42084.0</v>
      </c>
      <c r="B81" s="11" t="s">
        <v>47</v>
      </c>
      <c r="C81" s="11" t="s">
        <v>46</v>
      </c>
    </row>
    <row r="82">
      <c r="A82" s="23">
        <v>42085.0</v>
      </c>
      <c r="B82" s="11" t="s">
        <v>47</v>
      </c>
      <c r="C82" s="11" t="s">
        <v>46</v>
      </c>
    </row>
    <row r="83">
      <c r="A83" s="23">
        <v>42086.0</v>
      </c>
      <c r="B83" s="11" t="s">
        <v>47</v>
      </c>
      <c r="C83" s="11" t="s">
        <v>46</v>
      </c>
    </row>
    <row r="84">
      <c r="A84" s="23">
        <v>42087.0</v>
      </c>
      <c r="B84" s="11" t="s">
        <v>47</v>
      </c>
      <c r="C84" s="11" t="s">
        <v>46</v>
      </c>
    </row>
    <row r="85">
      <c r="A85" s="23">
        <v>42088.0</v>
      </c>
      <c r="B85" s="11" t="s">
        <v>47</v>
      </c>
      <c r="C85" s="11" t="s">
        <v>46</v>
      </c>
    </row>
    <row r="86">
      <c r="A86" s="23">
        <v>42089.0</v>
      </c>
      <c r="B86" s="11" t="s">
        <v>47</v>
      </c>
      <c r="C86" s="11" t="s">
        <v>46</v>
      </c>
    </row>
    <row r="87">
      <c r="A87" s="23">
        <v>42090.0</v>
      </c>
      <c r="B87" s="11" t="s">
        <v>46</v>
      </c>
      <c r="C87" s="11" t="s">
        <v>46</v>
      </c>
    </row>
    <row r="88">
      <c r="A88" s="23">
        <v>42091.0</v>
      </c>
      <c r="B88" s="11" t="s">
        <v>46</v>
      </c>
      <c r="C88" s="11" t="s">
        <v>46</v>
      </c>
    </row>
    <row r="89">
      <c r="A89" s="23">
        <v>42092.0</v>
      </c>
      <c r="B89" s="11" t="s">
        <v>46</v>
      </c>
      <c r="C89" s="11" t="s">
        <v>46</v>
      </c>
    </row>
    <row r="90">
      <c r="A90" s="23">
        <v>42093.0</v>
      </c>
      <c r="B90" s="11" t="s">
        <v>46</v>
      </c>
      <c r="C90" s="11" t="s">
        <v>46</v>
      </c>
    </row>
    <row r="91">
      <c r="A91" s="23">
        <v>42094.0</v>
      </c>
      <c r="B91" s="11" t="s">
        <v>46</v>
      </c>
      <c r="C91" s="11" t="s">
        <v>46</v>
      </c>
    </row>
    <row r="92">
      <c r="A92" s="23">
        <v>42095.0</v>
      </c>
      <c r="B92" s="11" t="s">
        <v>46</v>
      </c>
      <c r="C92" s="11" t="s">
        <v>46</v>
      </c>
    </row>
    <row r="93">
      <c r="A93" s="23">
        <v>42096.0</v>
      </c>
      <c r="B93" s="11" t="s">
        <v>46</v>
      </c>
      <c r="C93" s="11" t="s">
        <v>46</v>
      </c>
    </row>
    <row r="94">
      <c r="A94" s="23">
        <v>42097.0</v>
      </c>
      <c r="B94" s="11" t="s">
        <v>46</v>
      </c>
      <c r="C94" s="11" t="s">
        <v>47</v>
      </c>
    </row>
    <row r="95">
      <c r="A95" s="23">
        <v>42098.0</v>
      </c>
      <c r="B95" s="11" t="s">
        <v>46</v>
      </c>
      <c r="C95" s="11" t="s">
        <v>47</v>
      </c>
    </row>
    <row r="96">
      <c r="A96" s="23">
        <v>42099.0</v>
      </c>
      <c r="B96" s="11" t="s">
        <v>46</v>
      </c>
      <c r="C96" s="11" t="s">
        <v>46</v>
      </c>
    </row>
    <row r="97">
      <c r="A97" s="23">
        <v>42100.0</v>
      </c>
      <c r="B97" s="11" t="s">
        <v>46</v>
      </c>
      <c r="C97" s="11" t="s">
        <v>47</v>
      </c>
    </row>
    <row r="98">
      <c r="A98" s="23">
        <v>42101.0</v>
      </c>
      <c r="B98" s="11" t="s">
        <v>46</v>
      </c>
      <c r="C98" s="11" t="s">
        <v>46</v>
      </c>
    </row>
    <row r="99">
      <c r="A99" s="23">
        <v>42102.0</v>
      </c>
      <c r="B99" s="11" t="s">
        <v>46</v>
      </c>
      <c r="C99" s="11" t="s">
        <v>46</v>
      </c>
    </row>
    <row r="100">
      <c r="A100" s="23">
        <v>42103.0</v>
      </c>
      <c r="B100" s="11" t="s">
        <v>46</v>
      </c>
      <c r="C100" s="11" t="s">
        <v>46</v>
      </c>
    </row>
    <row r="101">
      <c r="A101" s="23">
        <v>42104.0</v>
      </c>
      <c r="B101" s="11" t="s">
        <v>46</v>
      </c>
      <c r="C101" s="11" t="s">
        <v>46</v>
      </c>
    </row>
    <row r="102">
      <c r="A102" s="23">
        <v>42105.0</v>
      </c>
      <c r="B102" s="11" t="s">
        <v>46</v>
      </c>
      <c r="C102" s="11" t="s">
        <v>46</v>
      </c>
    </row>
    <row r="103">
      <c r="A103" s="23">
        <v>42106.0</v>
      </c>
      <c r="B103" s="11" t="s">
        <v>46</v>
      </c>
      <c r="C103" s="11" t="s">
        <v>46</v>
      </c>
    </row>
    <row r="104">
      <c r="A104" s="23">
        <v>42107.0</v>
      </c>
      <c r="B104" s="11" t="s">
        <v>46</v>
      </c>
      <c r="C104" s="11" t="s">
        <v>46</v>
      </c>
    </row>
    <row r="105">
      <c r="A105" s="23">
        <v>42108.0</v>
      </c>
      <c r="B105" s="11" t="s">
        <v>47</v>
      </c>
      <c r="C105" s="11" t="s">
        <v>46</v>
      </c>
    </row>
    <row r="106">
      <c r="A106" s="23">
        <v>42109.0</v>
      </c>
      <c r="B106" s="11" t="s">
        <v>47</v>
      </c>
      <c r="C106" s="11" t="s">
        <v>46</v>
      </c>
    </row>
    <row r="107">
      <c r="A107" s="23">
        <v>42110.0</v>
      </c>
      <c r="B107" s="11" t="s">
        <v>47</v>
      </c>
      <c r="C107" s="11" t="s">
        <v>46</v>
      </c>
    </row>
    <row r="108">
      <c r="A108" s="23">
        <v>42111.0</v>
      </c>
      <c r="B108" s="11" t="s">
        <v>47</v>
      </c>
      <c r="C108" s="11" t="s">
        <v>46</v>
      </c>
    </row>
    <row r="109">
      <c r="A109" s="23">
        <v>42112.0</v>
      </c>
      <c r="B109" s="11" t="s">
        <v>47</v>
      </c>
      <c r="C109" s="11" t="s">
        <v>46</v>
      </c>
    </row>
    <row r="110">
      <c r="A110" s="23">
        <v>42113.0</v>
      </c>
      <c r="B110" s="11" t="s">
        <v>47</v>
      </c>
      <c r="C110" s="11" t="s">
        <v>46</v>
      </c>
    </row>
    <row r="111">
      <c r="A111" s="23">
        <v>42114.0</v>
      </c>
      <c r="B111" s="11" t="s">
        <v>47</v>
      </c>
      <c r="C111" s="11" t="s">
        <v>46</v>
      </c>
    </row>
    <row r="112">
      <c r="A112" s="23">
        <v>42115.0</v>
      </c>
      <c r="B112" s="11" t="s">
        <v>47</v>
      </c>
      <c r="C112" s="11" t="s">
        <v>46</v>
      </c>
    </row>
    <row r="113">
      <c r="A113" s="23">
        <v>42116.0</v>
      </c>
      <c r="B113" s="11" t="s">
        <v>47</v>
      </c>
      <c r="C113" s="11" t="s">
        <v>46</v>
      </c>
    </row>
    <row r="114">
      <c r="A114" s="23">
        <v>42117.0</v>
      </c>
      <c r="B114" s="11" t="s">
        <v>47</v>
      </c>
      <c r="C114" s="11" t="s">
        <v>46</v>
      </c>
    </row>
    <row r="115">
      <c r="A115" s="23">
        <v>42118.0</v>
      </c>
      <c r="B115" s="11" t="s">
        <v>47</v>
      </c>
      <c r="C115" s="11" t="s">
        <v>46</v>
      </c>
    </row>
    <row r="116">
      <c r="A116" s="23">
        <v>42119.0</v>
      </c>
      <c r="B116" s="11" t="s">
        <v>47</v>
      </c>
      <c r="C116" s="11" t="s">
        <v>47</v>
      </c>
    </row>
    <row r="117">
      <c r="A117" s="23">
        <v>42120.0</v>
      </c>
      <c r="B117" s="11" t="s">
        <v>47</v>
      </c>
      <c r="C117" s="11" t="s">
        <v>46</v>
      </c>
    </row>
    <row r="118">
      <c r="A118" s="23">
        <v>42121.0</v>
      </c>
      <c r="B118" s="11" t="s">
        <v>47</v>
      </c>
      <c r="C118" s="11" t="s">
        <v>46</v>
      </c>
    </row>
    <row r="119">
      <c r="A119" s="23">
        <v>42122.0</v>
      </c>
      <c r="B119" s="11" t="s">
        <v>47</v>
      </c>
      <c r="C119" s="11" t="s">
        <v>46</v>
      </c>
    </row>
    <row r="120">
      <c r="A120" s="23">
        <v>42123.0</v>
      </c>
      <c r="B120" s="11" t="s">
        <v>47</v>
      </c>
      <c r="C120" s="11" t="s">
        <v>46</v>
      </c>
    </row>
    <row r="121">
      <c r="A121" s="23">
        <v>42124.0</v>
      </c>
      <c r="B121" s="11" t="s">
        <v>47</v>
      </c>
      <c r="C121" s="11" t="s">
        <v>46</v>
      </c>
    </row>
    <row r="122">
      <c r="A122" s="23">
        <v>42125.0</v>
      </c>
      <c r="B122" s="11" t="s">
        <v>47</v>
      </c>
      <c r="C122" s="11" t="s">
        <v>46</v>
      </c>
    </row>
    <row r="123">
      <c r="A123" s="23">
        <v>42126.0</v>
      </c>
      <c r="B123" s="11" t="s">
        <v>47</v>
      </c>
      <c r="C123" s="11" t="s">
        <v>46</v>
      </c>
    </row>
    <row r="124">
      <c r="A124" s="23">
        <v>42127.0</v>
      </c>
      <c r="B124" s="11" t="s">
        <v>47</v>
      </c>
      <c r="C124" s="11" t="s">
        <v>46</v>
      </c>
    </row>
    <row r="125">
      <c r="A125" s="23">
        <v>42128.0</v>
      </c>
      <c r="B125" s="11" t="s">
        <v>47</v>
      </c>
      <c r="C125" s="11" t="s">
        <v>46</v>
      </c>
    </row>
    <row r="126">
      <c r="A126" s="23">
        <v>42129.0</v>
      </c>
      <c r="B126" s="11" t="s">
        <v>47</v>
      </c>
      <c r="C126" s="11" t="s">
        <v>46</v>
      </c>
    </row>
    <row r="127">
      <c r="A127" s="23">
        <v>42130.0</v>
      </c>
      <c r="B127" s="11" t="s">
        <v>47</v>
      </c>
      <c r="C127" s="11" t="s">
        <v>46</v>
      </c>
    </row>
    <row r="128">
      <c r="A128" s="23">
        <v>42131.0</v>
      </c>
      <c r="B128" s="11" t="s">
        <v>47</v>
      </c>
      <c r="C128" s="11" t="s">
        <v>46</v>
      </c>
    </row>
    <row r="129">
      <c r="A129" s="23">
        <v>42132.0</v>
      </c>
      <c r="B129" s="11" t="s">
        <v>47</v>
      </c>
      <c r="C129" s="11" t="s">
        <v>46</v>
      </c>
    </row>
    <row r="130">
      <c r="A130" s="23">
        <v>42133.0</v>
      </c>
      <c r="B130" s="11" t="s">
        <v>47</v>
      </c>
      <c r="C130" s="11" t="s">
        <v>46</v>
      </c>
    </row>
    <row r="131">
      <c r="A131" s="23">
        <v>42134.0</v>
      </c>
      <c r="B131" s="11" t="s">
        <v>47</v>
      </c>
      <c r="C131" s="11" t="s">
        <v>46</v>
      </c>
    </row>
    <row r="132">
      <c r="A132" s="23">
        <v>42135.0</v>
      </c>
      <c r="B132" s="11" t="s">
        <v>47</v>
      </c>
      <c r="C132" s="11" t="s">
        <v>46</v>
      </c>
    </row>
    <row r="133">
      <c r="A133" s="23">
        <v>42136.0</v>
      </c>
      <c r="B133" s="11" t="s">
        <v>47</v>
      </c>
      <c r="C133" s="11" t="s">
        <v>46</v>
      </c>
    </row>
    <row r="134">
      <c r="A134" s="23">
        <v>42137.0</v>
      </c>
      <c r="B134" s="11" t="s">
        <v>47</v>
      </c>
      <c r="C134" s="11" t="s">
        <v>46</v>
      </c>
    </row>
    <row r="135">
      <c r="A135" s="23">
        <v>42138.0</v>
      </c>
      <c r="B135" s="11" t="s">
        <v>47</v>
      </c>
      <c r="C135" s="11" t="s">
        <v>46</v>
      </c>
    </row>
    <row r="136">
      <c r="A136" s="23">
        <v>42139.0</v>
      </c>
      <c r="B136" s="11" t="s">
        <v>47</v>
      </c>
      <c r="C136" s="11" t="s">
        <v>46</v>
      </c>
    </row>
    <row r="137">
      <c r="A137" s="23">
        <v>42140.0</v>
      </c>
      <c r="B137" s="11" t="s">
        <v>47</v>
      </c>
      <c r="C137" s="11" t="s">
        <v>46</v>
      </c>
    </row>
    <row r="138">
      <c r="A138" s="23">
        <v>42141.0</v>
      </c>
      <c r="B138" s="11" t="s">
        <v>47</v>
      </c>
      <c r="C138" s="11" t="s">
        <v>46</v>
      </c>
    </row>
    <row r="139">
      <c r="A139" s="23">
        <v>42142.0</v>
      </c>
      <c r="B139" s="11" t="s">
        <v>47</v>
      </c>
      <c r="C139" s="11" t="s">
        <v>46</v>
      </c>
    </row>
    <row r="140">
      <c r="A140" s="23">
        <v>42143.0</v>
      </c>
      <c r="B140" s="11" t="s">
        <v>47</v>
      </c>
      <c r="C140" s="11" t="s">
        <v>46</v>
      </c>
    </row>
    <row r="141">
      <c r="A141" s="23">
        <v>42144.0</v>
      </c>
      <c r="B141" s="11" t="s">
        <v>47</v>
      </c>
      <c r="C141" s="11" t="s">
        <v>46</v>
      </c>
    </row>
    <row r="142">
      <c r="A142" s="23">
        <v>42145.0</v>
      </c>
      <c r="B142" s="11" t="s">
        <v>47</v>
      </c>
      <c r="C142" s="11" t="s">
        <v>46</v>
      </c>
    </row>
    <row r="143">
      <c r="A143" s="23">
        <v>42146.0</v>
      </c>
      <c r="B143" s="11" t="s">
        <v>47</v>
      </c>
      <c r="C143" s="11" t="s">
        <v>46</v>
      </c>
    </row>
    <row r="144">
      <c r="A144" s="23">
        <v>42147.0</v>
      </c>
      <c r="B144" s="11" t="s">
        <v>47</v>
      </c>
      <c r="C144" s="11" t="s">
        <v>46</v>
      </c>
    </row>
    <row r="145">
      <c r="A145" s="23">
        <v>42148.0</v>
      </c>
      <c r="B145" s="11" t="s">
        <v>47</v>
      </c>
      <c r="C145" s="11" t="s">
        <v>46</v>
      </c>
    </row>
    <row r="146">
      <c r="A146" s="23">
        <v>42149.0</v>
      </c>
      <c r="B146" s="11" t="s">
        <v>47</v>
      </c>
      <c r="C146" s="11" t="s">
        <v>46</v>
      </c>
    </row>
    <row r="147">
      <c r="A147" s="23">
        <v>42150.0</v>
      </c>
      <c r="B147" s="11" t="s">
        <v>47</v>
      </c>
      <c r="C147" s="11" t="s">
        <v>46</v>
      </c>
    </row>
    <row r="148">
      <c r="A148" s="23">
        <v>42151.0</v>
      </c>
      <c r="B148" s="11" t="s">
        <v>47</v>
      </c>
      <c r="C148" s="11" t="s">
        <v>46</v>
      </c>
    </row>
    <row r="149">
      <c r="A149" s="23">
        <v>42152.0</v>
      </c>
      <c r="B149" s="11" t="s">
        <v>47</v>
      </c>
      <c r="C149" s="11" t="s">
        <v>46</v>
      </c>
    </row>
    <row r="150">
      <c r="A150" s="23">
        <v>42153.0</v>
      </c>
      <c r="B150" s="11" t="s">
        <v>47</v>
      </c>
      <c r="C150" s="11" t="s">
        <v>46</v>
      </c>
    </row>
    <row r="151">
      <c r="A151" s="23">
        <v>42154.0</v>
      </c>
      <c r="B151" s="11" t="s">
        <v>47</v>
      </c>
      <c r="C151" s="11" t="s">
        <v>46</v>
      </c>
    </row>
    <row r="152">
      <c r="A152" s="23">
        <v>42155.0</v>
      </c>
      <c r="B152" s="11" t="s">
        <v>47</v>
      </c>
      <c r="C152" s="11" t="s">
        <v>46</v>
      </c>
    </row>
    <row r="153">
      <c r="A153" s="23">
        <v>42156.0</v>
      </c>
      <c r="B153" s="11" t="s">
        <v>47</v>
      </c>
      <c r="C153" s="11" t="s">
        <v>46</v>
      </c>
    </row>
    <row r="154">
      <c r="A154" s="23">
        <v>42157.0</v>
      </c>
      <c r="B154" s="11" t="s">
        <v>47</v>
      </c>
      <c r="C154" s="11" t="s">
        <v>46</v>
      </c>
    </row>
    <row r="155">
      <c r="A155" s="23">
        <v>42158.0</v>
      </c>
      <c r="B155" s="11" t="s">
        <v>47</v>
      </c>
      <c r="C155" s="11" t="s">
        <v>46</v>
      </c>
    </row>
    <row r="156">
      <c r="A156" s="23">
        <v>42159.0</v>
      </c>
      <c r="B156" s="11" t="s">
        <v>47</v>
      </c>
      <c r="C156" s="11" t="s">
        <v>46</v>
      </c>
    </row>
    <row r="157">
      <c r="A157" s="23">
        <v>42160.0</v>
      </c>
      <c r="B157" s="11" t="s">
        <v>47</v>
      </c>
      <c r="C157" s="11" t="s">
        <v>46</v>
      </c>
    </row>
    <row r="158">
      <c r="A158" s="23">
        <v>42161.0</v>
      </c>
      <c r="B158" s="11" t="s">
        <v>47</v>
      </c>
      <c r="C158" s="11" t="s">
        <v>46</v>
      </c>
    </row>
    <row r="159">
      <c r="A159" s="23">
        <v>42162.0</v>
      </c>
      <c r="B159" s="11" t="s">
        <v>47</v>
      </c>
      <c r="C159" s="11" t="s">
        <v>46</v>
      </c>
    </row>
    <row r="160">
      <c r="A160" s="23">
        <v>42163.0</v>
      </c>
      <c r="B160" s="11" t="s">
        <v>47</v>
      </c>
      <c r="C160" s="11" t="s">
        <v>47</v>
      </c>
    </row>
    <row r="161">
      <c r="A161" s="23">
        <v>42164.0</v>
      </c>
      <c r="B161" s="11" t="s">
        <v>47</v>
      </c>
      <c r="C161" s="11" t="s">
        <v>46</v>
      </c>
    </row>
    <row r="162">
      <c r="A162" s="23">
        <v>42165.0</v>
      </c>
      <c r="B162" s="11" t="s">
        <v>47</v>
      </c>
      <c r="C162" s="11" t="s">
        <v>46</v>
      </c>
    </row>
    <row r="163">
      <c r="A163" s="23">
        <v>42166.0</v>
      </c>
      <c r="B163" s="11" t="s">
        <v>47</v>
      </c>
      <c r="C163" s="11" t="s">
        <v>46</v>
      </c>
    </row>
    <row r="164">
      <c r="A164" s="23">
        <v>42167.0</v>
      </c>
      <c r="B164" s="11" t="s">
        <v>47</v>
      </c>
      <c r="C164" s="11" t="s">
        <v>46</v>
      </c>
    </row>
    <row r="165">
      <c r="A165" s="23">
        <v>42168.0</v>
      </c>
      <c r="B165" s="11" t="s">
        <v>47</v>
      </c>
      <c r="C165" s="11" t="s">
        <v>46</v>
      </c>
    </row>
    <row r="166">
      <c r="A166" s="23">
        <v>42169.0</v>
      </c>
      <c r="B166" s="11" t="s">
        <v>47</v>
      </c>
      <c r="C166" s="11" t="s">
        <v>46</v>
      </c>
    </row>
    <row r="167">
      <c r="A167" s="23">
        <v>42170.0</v>
      </c>
      <c r="B167" s="11" t="s">
        <v>47</v>
      </c>
      <c r="C167" s="11" t="s">
        <v>46</v>
      </c>
    </row>
    <row r="168">
      <c r="A168" s="23">
        <v>42171.0</v>
      </c>
      <c r="B168" s="11" t="s">
        <v>47</v>
      </c>
      <c r="C168" s="11" t="s">
        <v>46</v>
      </c>
    </row>
    <row r="169">
      <c r="A169" s="23">
        <v>42172.0</v>
      </c>
      <c r="B169" s="11" t="s">
        <v>47</v>
      </c>
      <c r="C169" s="11" t="s">
        <v>46</v>
      </c>
    </row>
    <row r="170">
      <c r="A170" s="23">
        <v>42173.0</v>
      </c>
      <c r="B170" s="11" t="s">
        <v>47</v>
      </c>
      <c r="C170" s="11" t="s">
        <v>46</v>
      </c>
    </row>
    <row r="171">
      <c r="A171" s="23">
        <v>42174.0</v>
      </c>
      <c r="B171" s="11" t="s">
        <v>47</v>
      </c>
      <c r="C171" s="11" t="s">
        <v>46</v>
      </c>
    </row>
    <row r="172">
      <c r="A172" s="23">
        <v>42175.0</v>
      </c>
      <c r="B172" s="11" t="s">
        <v>47</v>
      </c>
      <c r="C172" s="11" t="s">
        <v>46</v>
      </c>
    </row>
    <row r="173">
      <c r="A173" s="23">
        <v>42176.0</v>
      </c>
      <c r="B173" s="11" t="s">
        <v>47</v>
      </c>
      <c r="C173" s="11" t="s">
        <v>46</v>
      </c>
    </row>
    <row r="174">
      <c r="A174" s="23">
        <v>42177.0</v>
      </c>
      <c r="B174" s="11" t="s">
        <v>47</v>
      </c>
      <c r="C174" s="11" t="s">
        <v>46</v>
      </c>
    </row>
    <row r="175">
      <c r="A175" s="23">
        <v>42178.0</v>
      </c>
      <c r="B175" s="11" t="s">
        <v>47</v>
      </c>
      <c r="C175" s="11" t="s">
        <v>46</v>
      </c>
    </row>
    <row r="176">
      <c r="A176" s="23">
        <v>42179.0</v>
      </c>
      <c r="B176" s="11" t="s">
        <v>47</v>
      </c>
      <c r="C176" s="11" t="s">
        <v>46</v>
      </c>
    </row>
    <row r="177">
      <c r="A177" s="23">
        <v>42180.0</v>
      </c>
      <c r="B177" s="11" t="s">
        <v>47</v>
      </c>
      <c r="C177" s="11" t="s">
        <v>46</v>
      </c>
    </row>
    <row r="178">
      <c r="A178" s="23">
        <v>42181.0</v>
      </c>
      <c r="B178" s="11" t="s">
        <v>46</v>
      </c>
      <c r="C178" s="11" t="s">
        <v>46</v>
      </c>
    </row>
    <row r="179">
      <c r="A179" s="23">
        <v>42182.0</v>
      </c>
      <c r="B179" s="11" t="s">
        <v>46</v>
      </c>
      <c r="C179" s="11" t="s">
        <v>46</v>
      </c>
    </row>
    <row r="180">
      <c r="A180" s="23">
        <v>42183.0</v>
      </c>
      <c r="B180" s="11" t="s">
        <v>46</v>
      </c>
      <c r="C180" s="11" t="s">
        <v>46</v>
      </c>
    </row>
    <row r="181">
      <c r="A181" s="23">
        <v>42184.0</v>
      </c>
      <c r="B181" s="11" t="s">
        <v>46</v>
      </c>
      <c r="C181" s="11" t="s">
        <v>46</v>
      </c>
    </row>
    <row r="182">
      <c r="A182" s="23">
        <v>42185.0</v>
      </c>
      <c r="B182" s="11" t="s">
        <v>46</v>
      </c>
      <c r="C182" s="11" t="s">
        <v>46</v>
      </c>
    </row>
    <row r="183">
      <c r="A183" s="23">
        <v>42186.0</v>
      </c>
      <c r="B183" s="11" t="s">
        <v>46</v>
      </c>
      <c r="C183" s="11" t="s">
        <v>46</v>
      </c>
    </row>
    <row r="184">
      <c r="A184" s="23">
        <v>42187.0</v>
      </c>
      <c r="B184" s="11" t="s">
        <v>46</v>
      </c>
      <c r="C184" s="11" t="s">
        <v>46</v>
      </c>
    </row>
    <row r="185">
      <c r="A185" s="23">
        <v>42188.0</v>
      </c>
      <c r="B185" s="11" t="s">
        <v>46</v>
      </c>
      <c r="C185" s="11" t="s">
        <v>46</v>
      </c>
    </row>
    <row r="186">
      <c r="A186" s="23">
        <v>42189.0</v>
      </c>
      <c r="B186" s="11" t="s">
        <v>46</v>
      </c>
      <c r="C186" s="11" t="s">
        <v>46</v>
      </c>
    </row>
    <row r="187">
      <c r="A187" s="23">
        <v>42190.0</v>
      </c>
      <c r="B187" s="11" t="s">
        <v>46</v>
      </c>
      <c r="C187" s="11" t="s">
        <v>46</v>
      </c>
    </row>
    <row r="188">
      <c r="A188" s="23">
        <v>42191.0</v>
      </c>
      <c r="B188" s="11" t="s">
        <v>46</v>
      </c>
      <c r="C188" s="11" t="s">
        <v>46</v>
      </c>
    </row>
    <row r="189">
      <c r="A189" s="23">
        <v>42192.0</v>
      </c>
      <c r="B189" s="11" t="s">
        <v>46</v>
      </c>
      <c r="C189" s="11" t="s">
        <v>46</v>
      </c>
    </row>
    <row r="190">
      <c r="A190" s="23">
        <v>42193.0</v>
      </c>
      <c r="B190" s="11" t="s">
        <v>46</v>
      </c>
      <c r="C190" s="11" t="s">
        <v>46</v>
      </c>
    </row>
    <row r="191">
      <c r="A191" s="23">
        <v>42194.0</v>
      </c>
      <c r="B191" s="11" t="s">
        <v>46</v>
      </c>
      <c r="C191" s="11" t="s">
        <v>46</v>
      </c>
    </row>
    <row r="192">
      <c r="A192" s="23">
        <v>42195.0</v>
      </c>
      <c r="B192" s="11" t="s">
        <v>46</v>
      </c>
      <c r="C192" s="11" t="s">
        <v>46</v>
      </c>
    </row>
    <row r="193">
      <c r="A193" s="23">
        <v>42196.0</v>
      </c>
      <c r="B193" s="11" t="s">
        <v>46</v>
      </c>
      <c r="C193" s="11" t="s">
        <v>46</v>
      </c>
    </row>
    <row r="194">
      <c r="A194" s="23">
        <v>42197.0</v>
      </c>
      <c r="B194" s="11" t="s">
        <v>46</v>
      </c>
      <c r="C194" s="11" t="s">
        <v>46</v>
      </c>
    </row>
    <row r="195">
      <c r="A195" s="23">
        <v>42198.0</v>
      </c>
      <c r="B195" s="11" t="s">
        <v>46</v>
      </c>
      <c r="C195" s="11" t="s">
        <v>46</v>
      </c>
    </row>
    <row r="196">
      <c r="A196" s="23">
        <v>42199.0</v>
      </c>
      <c r="B196" s="11" t="s">
        <v>47</v>
      </c>
      <c r="C196" s="11" t="s">
        <v>46</v>
      </c>
    </row>
    <row r="197">
      <c r="A197" s="23">
        <v>42200.0</v>
      </c>
      <c r="B197" s="11" t="s">
        <v>47</v>
      </c>
      <c r="C197" s="11" t="s">
        <v>46</v>
      </c>
    </row>
    <row r="198">
      <c r="A198" s="23">
        <v>42201.0</v>
      </c>
      <c r="B198" s="11" t="s">
        <v>47</v>
      </c>
      <c r="C198" s="11" t="s">
        <v>46</v>
      </c>
    </row>
    <row r="199">
      <c r="A199" s="23">
        <v>42202.0</v>
      </c>
      <c r="B199" s="11" t="s">
        <v>47</v>
      </c>
      <c r="C199" s="11" t="s">
        <v>46</v>
      </c>
    </row>
    <row r="200">
      <c r="A200" s="23">
        <v>42203.0</v>
      </c>
      <c r="B200" s="11" t="s">
        <v>47</v>
      </c>
      <c r="C200" s="11" t="s">
        <v>46</v>
      </c>
    </row>
    <row r="201">
      <c r="A201" s="23">
        <v>42204.0</v>
      </c>
      <c r="B201" s="11" t="s">
        <v>47</v>
      </c>
      <c r="C201" s="11" t="s">
        <v>46</v>
      </c>
    </row>
    <row r="202">
      <c r="A202" s="23">
        <v>42205.0</v>
      </c>
      <c r="B202" s="11" t="s">
        <v>47</v>
      </c>
      <c r="C202" s="11" t="s">
        <v>46</v>
      </c>
    </row>
    <row r="203">
      <c r="A203" s="23">
        <v>42206.0</v>
      </c>
      <c r="B203" s="11" t="s">
        <v>47</v>
      </c>
      <c r="C203" s="11" t="s">
        <v>46</v>
      </c>
    </row>
    <row r="204">
      <c r="A204" s="23">
        <v>42207.0</v>
      </c>
      <c r="B204" s="11" t="s">
        <v>47</v>
      </c>
      <c r="C204" s="11" t="s">
        <v>46</v>
      </c>
    </row>
    <row r="205">
      <c r="A205" s="23">
        <v>42208.0</v>
      </c>
      <c r="B205" s="11" t="s">
        <v>47</v>
      </c>
      <c r="C205" s="11" t="s">
        <v>46</v>
      </c>
    </row>
    <row r="206">
      <c r="A206" s="23">
        <v>42209.0</v>
      </c>
      <c r="B206" s="11" t="s">
        <v>47</v>
      </c>
      <c r="C206" s="11" t="s">
        <v>46</v>
      </c>
    </row>
    <row r="207">
      <c r="A207" s="23">
        <v>42210.0</v>
      </c>
      <c r="B207" s="11" t="s">
        <v>47</v>
      </c>
      <c r="C207" s="11" t="s">
        <v>46</v>
      </c>
    </row>
    <row r="208">
      <c r="A208" s="23">
        <v>42211.0</v>
      </c>
      <c r="B208" s="11" t="s">
        <v>47</v>
      </c>
      <c r="C208" s="11" t="s">
        <v>46</v>
      </c>
    </row>
    <row r="209">
      <c r="A209" s="23">
        <v>42212.0</v>
      </c>
      <c r="B209" s="11" t="s">
        <v>47</v>
      </c>
      <c r="C209" s="11" t="s">
        <v>46</v>
      </c>
    </row>
    <row r="210">
      <c r="A210" s="23">
        <v>42213.0</v>
      </c>
      <c r="B210" s="11" t="s">
        <v>47</v>
      </c>
      <c r="C210" s="11" t="s">
        <v>46</v>
      </c>
    </row>
    <row r="211">
      <c r="A211" s="23">
        <v>42214.0</v>
      </c>
      <c r="B211" s="11" t="s">
        <v>47</v>
      </c>
      <c r="C211" s="11" t="s">
        <v>46</v>
      </c>
    </row>
    <row r="212">
      <c r="A212" s="23">
        <v>42215.0</v>
      </c>
      <c r="B212" s="11" t="s">
        <v>47</v>
      </c>
      <c r="C212" s="11" t="s">
        <v>46</v>
      </c>
    </row>
    <row r="213">
      <c r="A213" s="23">
        <v>42216.0</v>
      </c>
      <c r="B213" s="11" t="s">
        <v>47</v>
      </c>
      <c r="C213" s="11" t="s">
        <v>46</v>
      </c>
    </row>
    <row r="214">
      <c r="A214" s="23">
        <v>42217.0</v>
      </c>
      <c r="B214" s="11" t="s">
        <v>47</v>
      </c>
      <c r="C214" s="11" t="s">
        <v>46</v>
      </c>
    </row>
    <row r="215">
      <c r="A215" s="23">
        <v>42218.0</v>
      </c>
      <c r="B215" s="11" t="s">
        <v>47</v>
      </c>
      <c r="C215" s="11" t="s">
        <v>46</v>
      </c>
    </row>
    <row r="216">
      <c r="A216" s="23">
        <v>42219.0</v>
      </c>
      <c r="B216" s="11" t="s">
        <v>47</v>
      </c>
      <c r="C216" s="11" t="s">
        <v>46</v>
      </c>
    </row>
    <row r="217">
      <c r="A217" s="23">
        <v>42220.0</v>
      </c>
      <c r="B217" s="11" t="s">
        <v>47</v>
      </c>
      <c r="C217" s="11" t="s">
        <v>46</v>
      </c>
    </row>
    <row r="218">
      <c r="A218" s="23">
        <v>42221.0</v>
      </c>
      <c r="B218" s="11" t="s">
        <v>47</v>
      </c>
      <c r="C218" s="11" t="s">
        <v>46</v>
      </c>
    </row>
    <row r="219">
      <c r="A219" s="23">
        <v>42222.0</v>
      </c>
      <c r="B219" s="11" t="s">
        <v>47</v>
      </c>
      <c r="C219" s="11" t="s">
        <v>46</v>
      </c>
    </row>
    <row r="220">
      <c r="A220" s="23">
        <v>42223.0</v>
      </c>
      <c r="B220" s="11" t="s">
        <v>47</v>
      </c>
      <c r="C220" s="11" t="s">
        <v>46</v>
      </c>
    </row>
    <row r="221">
      <c r="A221" s="23">
        <v>42224.0</v>
      </c>
      <c r="B221" s="11" t="s">
        <v>47</v>
      </c>
      <c r="C221" s="11" t="s">
        <v>46</v>
      </c>
    </row>
    <row r="222">
      <c r="A222" s="23">
        <v>42225.0</v>
      </c>
      <c r="B222" s="11" t="s">
        <v>47</v>
      </c>
      <c r="C222" s="11" t="s">
        <v>46</v>
      </c>
    </row>
    <row r="223">
      <c r="A223" s="23">
        <v>42226.0</v>
      </c>
      <c r="B223" s="11" t="s">
        <v>47</v>
      </c>
      <c r="C223" s="11" t="s">
        <v>46</v>
      </c>
    </row>
    <row r="224">
      <c r="A224" s="23">
        <v>42227.0</v>
      </c>
      <c r="B224" s="11" t="s">
        <v>47</v>
      </c>
      <c r="C224" s="11" t="s">
        <v>46</v>
      </c>
    </row>
    <row r="225">
      <c r="A225" s="23">
        <v>42228.0</v>
      </c>
      <c r="B225" s="11" t="s">
        <v>47</v>
      </c>
      <c r="C225" s="11" t="s">
        <v>46</v>
      </c>
    </row>
    <row r="226">
      <c r="A226" s="23">
        <v>42229.0</v>
      </c>
      <c r="B226" s="11" t="s">
        <v>47</v>
      </c>
      <c r="C226" s="11" t="s">
        <v>46</v>
      </c>
    </row>
    <row r="227">
      <c r="A227" s="23">
        <v>42230.0</v>
      </c>
      <c r="B227" s="11" t="s">
        <v>47</v>
      </c>
      <c r="C227" s="11" t="s">
        <v>46</v>
      </c>
    </row>
    <row r="228">
      <c r="A228" s="23">
        <v>42231.0</v>
      </c>
      <c r="B228" s="11" t="s">
        <v>47</v>
      </c>
      <c r="C228" s="11" t="s">
        <v>46</v>
      </c>
    </row>
    <row r="229">
      <c r="A229" s="23">
        <v>42232.0</v>
      </c>
      <c r="B229" s="11" t="s">
        <v>47</v>
      </c>
      <c r="C229" s="11" t="s">
        <v>46</v>
      </c>
    </row>
    <row r="230">
      <c r="A230" s="23">
        <v>42233.0</v>
      </c>
      <c r="B230" s="11" t="s">
        <v>47</v>
      </c>
      <c r="C230" s="11" t="s">
        <v>46</v>
      </c>
    </row>
    <row r="231">
      <c r="A231" s="23">
        <v>42234.0</v>
      </c>
      <c r="B231" s="11" t="s">
        <v>47</v>
      </c>
      <c r="C231" s="11" t="s">
        <v>46</v>
      </c>
    </row>
    <row r="232">
      <c r="A232" s="23">
        <v>42235.0</v>
      </c>
      <c r="B232" s="11" t="s">
        <v>47</v>
      </c>
      <c r="C232" s="11" t="s">
        <v>46</v>
      </c>
    </row>
    <row r="233">
      <c r="A233" s="23">
        <v>42236.0</v>
      </c>
      <c r="B233" s="11" t="s">
        <v>47</v>
      </c>
      <c r="C233" s="11" t="s">
        <v>46</v>
      </c>
    </row>
    <row r="234">
      <c r="A234" s="23">
        <v>42237.0</v>
      </c>
      <c r="B234" s="11" t="s">
        <v>47</v>
      </c>
      <c r="C234" s="11" t="s">
        <v>46</v>
      </c>
    </row>
    <row r="235">
      <c r="A235" s="23">
        <v>42238.0</v>
      </c>
      <c r="B235" s="11" t="s">
        <v>47</v>
      </c>
      <c r="C235" s="11" t="s">
        <v>46</v>
      </c>
    </row>
    <row r="236">
      <c r="A236" s="23">
        <v>42239.0</v>
      </c>
      <c r="B236" s="11" t="s">
        <v>47</v>
      </c>
      <c r="C236" s="11" t="s">
        <v>46</v>
      </c>
    </row>
    <row r="237">
      <c r="A237" s="23">
        <v>42240.0</v>
      </c>
      <c r="B237" s="11" t="s">
        <v>47</v>
      </c>
      <c r="C237" s="11" t="s">
        <v>46</v>
      </c>
    </row>
    <row r="238">
      <c r="A238" s="23">
        <v>42241.0</v>
      </c>
      <c r="B238" s="11" t="s">
        <v>47</v>
      </c>
      <c r="C238" s="11" t="s">
        <v>46</v>
      </c>
    </row>
    <row r="239">
      <c r="A239" s="23">
        <v>42242.0</v>
      </c>
      <c r="B239" s="11" t="s">
        <v>47</v>
      </c>
      <c r="C239" s="11" t="s">
        <v>46</v>
      </c>
    </row>
    <row r="240">
      <c r="A240" s="23">
        <v>42243.0</v>
      </c>
      <c r="B240" s="11" t="s">
        <v>47</v>
      </c>
      <c r="C240" s="11" t="s">
        <v>46</v>
      </c>
    </row>
    <row r="241">
      <c r="A241" s="23">
        <v>42244.0</v>
      </c>
      <c r="B241" s="11" t="s">
        <v>47</v>
      </c>
      <c r="C241" s="11" t="s">
        <v>46</v>
      </c>
    </row>
    <row r="242">
      <c r="A242" s="23">
        <v>42245.0</v>
      </c>
      <c r="B242" s="11" t="s">
        <v>47</v>
      </c>
      <c r="C242" s="11" t="s">
        <v>46</v>
      </c>
    </row>
    <row r="243">
      <c r="A243" s="23">
        <v>42246.0</v>
      </c>
      <c r="B243" s="11" t="s">
        <v>47</v>
      </c>
      <c r="C243" s="11" t="s">
        <v>46</v>
      </c>
    </row>
    <row r="244">
      <c r="A244" s="23">
        <v>42247.0</v>
      </c>
      <c r="B244" s="11" t="s">
        <v>47</v>
      </c>
      <c r="C244" s="11" t="s">
        <v>46</v>
      </c>
    </row>
    <row r="245">
      <c r="A245" s="23">
        <v>42248.0</v>
      </c>
      <c r="B245" s="11" t="s">
        <v>47</v>
      </c>
      <c r="C245" s="11" t="s">
        <v>46</v>
      </c>
    </row>
    <row r="246">
      <c r="A246" s="23">
        <v>42249.0</v>
      </c>
      <c r="B246" s="11" t="s">
        <v>47</v>
      </c>
      <c r="C246" s="11" t="s">
        <v>46</v>
      </c>
    </row>
    <row r="247">
      <c r="A247" s="23">
        <v>42250.0</v>
      </c>
      <c r="B247" s="11" t="s">
        <v>47</v>
      </c>
      <c r="C247" s="11" t="s">
        <v>46</v>
      </c>
    </row>
    <row r="248">
      <c r="A248" s="23">
        <v>42251.0</v>
      </c>
      <c r="B248" s="11" t="s">
        <v>47</v>
      </c>
      <c r="C248" s="11" t="s">
        <v>46</v>
      </c>
    </row>
    <row r="249">
      <c r="A249" s="23">
        <v>42252.0</v>
      </c>
      <c r="B249" s="11" t="s">
        <v>47</v>
      </c>
      <c r="C249" s="11" t="s">
        <v>46</v>
      </c>
    </row>
    <row r="250">
      <c r="A250" s="23">
        <v>42253.0</v>
      </c>
      <c r="B250" s="11" t="s">
        <v>47</v>
      </c>
      <c r="C250" s="11" t="s">
        <v>46</v>
      </c>
    </row>
    <row r="251">
      <c r="A251" s="23">
        <v>42254.0</v>
      </c>
      <c r="B251" s="11" t="s">
        <v>47</v>
      </c>
      <c r="C251" s="11" t="s">
        <v>46</v>
      </c>
    </row>
    <row r="252">
      <c r="A252" s="23">
        <v>42255.0</v>
      </c>
      <c r="B252" s="11" t="s">
        <v>47</v>
      </c>
      <c r="C252" s="11" t="s">
        <v>46</v>
      </c>
    </row>
    <row r="253">
      <c r="A253" s="23">
        <v>42256.0</v>
      </c>
      <c r="B253" s="11" t="s">
        <v>47</v>
      </c>
      <c r="C253" s="11" t="s">
        <v>46</v>
      </c>
    </row>
    <row r="254">
      <c r="A254" s="23">
        <v>42257.0</v>
      </c>
      <c r="B254" s="11" t="s">
        <v>47</v>
      </c>
      <c r="C254" s="11" t="s">
        <v>46</v>
      </c>
    </row>
    <row r="255">
      <c r="A255" s="23">
        <v>42258.0</v>
      </c>
      <c r="B255" s="11" t="s">
        <v>47</v>
      </c>
      <c r="C255" s="11" t="s">
        <v>46</v>
      </c>
    </row>
    <row r="256">
      <c r="A256" s="23">
        <v>42259.0</v>
      </c>
      <c r="B256" s="11" t="s">
        <v>47</v>
      </c>
      <c r="C256" s="11" t="s">
        <v>46</v>
      </c>
    </row>
    <row r="257">
      <c r="A257" s="23">
        <v>42260.0</v>
      </c>
      <c r="B257" s="11" t="s">
        <v>47</v>
      </c>
      <c r="C257" s="11" t="s">
        <v>46</v>
      </c>
    </row>
    <row r="258">
      <c r="A258" s="23">
        <v>42261.0</v>
      </c>
      <c r="B258" s="11" t="s">
        <v>47</v>
      </c>
      <c r="C258" s="11" t="s">
        <v>46</v>
      </c>
    </row>
    <row r="259">
      <c r="A259" s="23">
        <v>42262.0</v>
      </c>
      <c r="B259" s="11" t="s">
        <v>47</v>
      </c>
      <c r="C259" s="11" t="s">
        <v>46</v>
      </c>
    </row>
    <row r="260">
      <c r="A260" s="23">
        <v>42263.0</v>
      </c>
      <c r="B260" s="11" t="s">
        <v>47</v>
      </c>
      <c r="C260" s="11" t="s">
        <v>46</v>
      </c>
    </row>
    <row r="261">
      <c r="A261" s="23">
        <v>42264.0</v>
      </c>
      <c r="B261" s="11" t="s">
        <v>47</v>
      </c>
      <c r="C261" s="11" t="s">
        <v>46</v>
      </c>
    </row>
    <row r="262">
      <c r="A262" s="23">
        <v>42265.0</v>
      </c>
      <c r="B262" s="11" t="s">
        <v>46</v>
      </c>
      <c r="C262" s="11" t="s">
        <v>46</v>
      </c>
    </row>
    <row r="263">
      <c r="A263" s="23">
        <v>42266.0</v>
      </c>
      <c r="B263" s="11" t="s">
        <v>46</v>
      </c>
      <c r="C263" s="11" t="s">
        <v>46</v>
      </c>
    </row>
    <row r="264">
      <c r="A264" s="23">
        <v>42267.0</v>
      </c>
      <c r="B264" s="11" t="s">
        <v>46</v>
      </c>
      <c r="C264" s="11" t="s">
        <v>46</v>
      </c>
    </row>
    <row r="265">
      <c r="A265" s="23">
        <v>42268.0</v>
      </c>
      <c r="B265" s="11" t="s">
        <v>46</v>
      </c>
      <c r="C265" s="11" t="s">
        <v>46</v>
      </c>
    </row>
    <row r="266">
      <c r="A266" s="23">
        <v>42269.0</v>
      </c>
      <c r="B266" s="11" t="s">
        <v>46</v>
      </c>
      <c r="C266" s="11" t="s">
        <v>46</v>
      </c>
    </row>
    <row r="267">
      <c r="A267" s="23">
        <v>42270.0</v>
      </c>
      <c r="B267" s="11" t="s">
        <v>46</v>
      </c>
      <c r="C267" s="11" t="s">
        <v>46</v>
      </c>
    </row>
    <row r="268">
      <c r="A268" s="23">
        <v>42271.0</v>
      </c>
      <c r="B268" s="11" t="s">
        <v>46</v>
      </c>
      <c r="C268" s="11" t="s">
        <v>46</v>
      </c>
    </row>
    <row r="269">
      <c r="A269" s="23">
        <v>42272.0</v>
      </c>
      <c r="B269" s="11" t="s">
        <v>46</v>
      </c>
      <c r="C269" s="11" t="s">
        <v>46</v>
      </c>
    </row>
    <row r="270">
      <c r="A270" s="23">
        <v>42273.0</v>
      </c>
      <c r="B270" s="11" t="s">
        <v>46</v>
      </c>
      <c r="C270" s="11" t="s">
        <v>46</v>
      </c>
    </row>
    <row r="271">
      <c r="A271" s="23">
        <v>42274.0</v>
      </c>
      <c r="B271" s="11" t="s">
        <v>46</v>
      </c>
      <c r="C271" s="11" t="s">
        <v>46</v>
      </c>
    </row>
    <row r="272">
      <c r="A272" s="23">
        <v>42275.0</v>
      </c>
      <c r="B272" s="11" t="s">
        <v>46</v>
      </c>
      <c r="C272" s="11" t="s">
        <v>46</v>
      </c>
    </row>
    <row r="273">
      <c r="A273" s="23">
        <v>42276.0</v>
      </c>
      <c r="B273" s="11" t="s">
        <v>46</v>
      </c>
      <c r="C273" s="11" t="s">
        <v>46</v>
      </c>
    </row>
    <row r="274">
      <c r="A274" s="23">
        <v>42277.0</v>
      </c>
      <c r="B274" s="11" t="s">
        <v>46</v>
      </c>
      <c r="C274" s="11" t="s">
        <v>46</v>
      </c>
    </row>
    <row r="275">
      <c r="A275" s="23">
        <v>42278.0</v>
      </c>
      <c r="B275" s="11" t="s">
        <v>46</v>
      </c>
      <c r="C275" s="11" t="s">
        <v>46</v>
      </c>
    </row>
    <row r="276">
      <c r="A276" s="23">
        <v>42279.0</v>
      </c>
      <c r="B276" s="11" t="s">
        <v>46</v>
      </c>
      <c r="C276" s="11" t="s">
        <v>47</v>
      </c>
    </row>
    <row r="277">
      <c r="A277" s="23">
        <v>42280.0</v>
      </c>
      <c r="B277" s="11" t="s">
        <v>46</v>
      </c>
      <c r="C277" s="11" t="s">
        <v>46</v>
      </c>
    </row>
    <row r="278">
      <c r="A278" s="23">
        <v>42281.0</v>
      </c>
      <c r="B278" s="11" t="s">
        <v>46</v>
      </c>
      <c r="C278" s="11" t="s">
        <v>46</v>
      </c>
    </row>
    <row r="279">
      <c r="A279" s="23">
        <v>42282.0</v>
      </c>
      <c r="B279" s="11" t="s">
        <v>46</v>
      </c>
      <c r="C279" s="11" t="s">
        <v>46</v>
      </c>
    </row>
    <row r="280">
      <c r="A280" s="23">
        <v>42283.0</v>
      </c>
      <c r="B280" s="11" t="s">
        <v>47</v>
      </c>
      <c r="C280" s="11" t="s">
        <v>46</v>
      </c>
    </row>
    <row r="281">
      <c r="A281" s="23">
        <v>42284.0</v>
      </c>
      <c r="B281" s="11" t="s">
        <v>47</v>
      </c>
      <c r="C281" s="11" t="s">
        <v>46</v>
      </c>
    </row>
    <row r="282">
      <c r="A282" s="23">
        <v>42285.0</v>
      </c>
      <c r="B282" s="11" t="s">
        <v>47</v>
      </c>
      <c r="C282" s="11" t="s">
        <v>46</v>
      </c>
    </row>
    <row r="283">
      <c r="A283" s="23">
        <v>42286.0</v>
      </c>
      <c r="B283" s="11" t="s">
        <v>47</v>
      </c>
      <c r="C283" s="11" t="s">
        <v>46</v>
      </c>
    </row>
    <row r="284">
      <c r="A284" s="24">
        <v>42287.0</v>
      </c>
      <c r="B284" s="11" t="s">
        <v>47</v>
      </c>
      <c r="C284" s="11" t="s">
        <v>46</v>
      </c>
    </row>
    <row r="285">
      <c r="A285" s="24">
        <v>42288.0</v>
      </c>
      <c r="B285" s="11" t="s">
        <v>47</v>
      </c>
      <c r="C285" s="11" t="s">
        <v>46</v>
      </c>
    </row>
    <row r="286">
      <c r="A286" s="24">
        <v>42289.0</v>
      </c>
      <c r="B286" s="11" t="s">
        <v>47</v>
      </c>
      <c r="C286" s="11" t="s">
        <v>46</v>
      </c>
    </row>
    <row r="287">
      <c r="A287" s="24">
        <v>42290.0</v>
      </c>
      <c r="B287" s="11" t="s">
        <v>47</v>
      </c>
      <c r="C287" s="11" t="s">
        <v>46</v>
      </c>
    </row>
    <row r="288">
      <c r="A288" s="24">
        <v>42291.0</v>
      </c>
      <c r="B288" s="11" t="s">
        <v>47</v>
      </c>
      <c r="C288" s="11" t="s">
        <v>46</v>
      </c>
    </row>
    <row r="289">
      <c r="A289" s="24">
        <v>42292.0</v>
      </c>
      <c r="B289" s="11" t="s">
        <v>47</v>
      </c>
      <c r="C289" s="11" t="s">
        <v>46</v>
      </c>
    </row>
    <row r="290">
      <c r="A290" s="24">
        <v>42293.0</v>
      </c>
      <c r="B290" s="11" t="s">
        <v>47</v>
      </c>
      <c r="C290" s="11" t="s">
        <v>46</v>
      </c>
    </row>
    <row r="291">
      <c r="A291" s="24">
        <v>42294.0</v>
      </c>
      <c r="B291" s="11" t="s">
        <v>47</v>
      </c>
      <c r="C291" s="11" t="s">
        <v>46</v>
      </c>
    </row>
    <row r="292">
      <c r="A292" s="24">
        <v>42295.0</v>
      </c>
      <c r="B292" s="11" t="s">
        <v>47</v>
      </c>
      <c r="C292" s="11" t="s">
        <v>46</v>
      </c>
    </row>
    <row r="293">
      <c r="A293" s="24">
        <v>42296.0</v>
      </c>
      <c r="B293" s="11" t="s">
        <v>47</v>
      </c>
      <c r="C293" s="11" t="s">
        <v>46</v>
      </c>
    </row>
    <row r="294">
      <c r="A294" s="24">
        <v>42297.0</v>
      </c>
      <c r="B294" s="11" t="s">
        <v>47</v>
      </c>
      <c r="C294" s="11" t="s">
        <v>46</v>
      </c>
    </row>
    <row r="295">
      <c r="A295" s="24">
        <v>42298.0</v>
      </c>
      <c r="B295" s="11" t="s">
        <v>47</v>
      </c>
      <c r="C295" s="11" t="s">
        <v>46</v>
      </c>
    </row>
    <row r="296">
      <c r="A296" s="24">
        <v>42299.0</v>
      </c>
      <c r="B296" s="11" t="s">
        <v>47</v>
      </c>
      <c r="C296" s="11" t="s">
        <v>46</v>
      </c>
    </row>
    <row r="297">
      <c r="A297" s="24">
        <v>42300.0</v>
      </c>
      <c r="B297" s="11" t="s">
        <v>47</v>
      </c>
      <c r="C297" s="11" t="s">
        <v>46</v>
      </c>
    </row>
    <row r="298">
      <c r="A298" s="24">
        <v>42301.0</v>
      </c>
      <c r="B298" s="11" t="s">
        <v>47</v>
      </c>
      <c r="C298" s="11" t="s">
        <v>46</v>
      </c>
    </row>
    <row r="299">
      <c r="A299" s="24">
        <v>42302.0</v>
      </c>
      <c r="B299" s="11" t="s">
        <v>47</v>
      </c>
      <c r="C299" s="11" t="s">
        <v>46</v>
      </c>
    </row>
    <row r="300">
      <c r="A300" s="24">
        <v>42303.0</v>
      </c>
      <c r="B300" s="11" t="s">
        <v>47</v>
      </c>
      <c r="C300" s="11" t="s">
        <v>46</v>
      </c>
    </row>
    <row r="301">
      <c r="A301" s="24">
        <v>42304.0</v>
      </c>
      <c r="B301" s="11" t="s">
        <v>47</v>
      </c>
      <c r="C301" s="11" t="s">
        <v>46</v>
      </c>
    </row>
    <row r="302">
      <c r="A302" s="24">
        <v>42305.0</v>
      </c>
      <c r="B302" s="11" t="s">
        <v>47</v>
      </c>
      <c r="C302" s="11" t="s">
        <v>46</v>
      </c>
    </row>
    <row r="303">
      <c r="A303" s="24">
        <v>42306.0</v>
      </c>
      <c r="B303" s="11" t="s">
        <v>47</v>
      </c>
      <c r="C303" s="11" t="s">
        <v>46</v>
      </c>
    </row>
    <row r="304">
      <c r="A304" s="24">
        <v>42307.0</v>
      </c>
      <c r="B304" s="11" t="s">
        <v>47</v>
      </c>
      <c r="C304" s="11" t="s">
        <v>46</v>
      </c>
    </row>
    <row r="305">
      <c r="A305" s="24">
        <v>42308.0</v>
      </c>
      <c r="B305" s="11" t="s">
        <v>47</v>
      </c>
      <c r="C305" s="11" t="s">
        <v>46</v>
      </c>
    </row>
    <row r="306">
      <c r="A306" s="23">
        <v>42309.0</v>
      </c>
      <c r="B306" s="11" t="s">
        <v>47</v>
      </c>
      <c r="C306" s="11" t="s">
        <v>46</v>
      </c>
    </row>
    <row r="307">
      <c r="A307" s="23">
        <v>42310.0</v>
      </c>
      <c r="B307" s="11" t="s">
        <v>47</v>
      </c>
      <c r="C307" s="11" t="s">
        <v>46</v>
      </c>
    </row>
    <row r="308">
      <c r="A308" s="23">
        <v>42311.0</v>
      </c>
      <c r="B308" s="11" t="s">
        <v>47</v>
      </c>
      <c r="C308" s="11" t="s">
        <v>47</v>
      </c>
    </row>
    <row r="309">
      <c r="A309" s="23">
        <v>42312.0</v>
      </c>
      <c r="B309" s="11" t="s">
        <v>47</v>
      </c>
      <c r="C309" s="11" t="s">
        <v>46</v>
      </c>
    </row>
    <row r="310">
      <c r="A310" s="23">
        <v>42313.0</v>
      </c>
      <c r="B310" s="11" t="s">
        <v>47</v>
      </c>
      <c r="C310" s="11" t="s">
        <v>46</v>
      </c>
    </row>
    <row r="311">
      <c r="A311" s="23">
        <v>42314.0</v>
      </c>
      <c r="B311" s="11" t="s">
        <v>47</v>
      </c>
      <c r="C311" s="11" t="s">
        <v>46</v>
      </c>
    </row>
    <row r="312">
      <c r="A312" s="23">
        <v>42315.0</v>
      </c>
      <c r="B312" s="11" t="s">
        <v>47</v>
      </c>
      <c r="C312" s="11" t="s">
        <v>46</v>
      </c>
    </row>
    <row r="313">
      <c r="A313" s="23">
        <v>42316.0</v>
      </c>
      <c r="B313" s="11" t="s">
        <v>47</v>
      </c>
      <c r="C313" s="11" t="s">
        <v>46</v>
      </c>
    </row>
    <row r="314">
      <c r="A314" s="23">
        <v>42317.0</v>
      </c>
      <c r="B314" s="11" t="s">
        <v>47</v>
      </c>
      <c r="C314" s="11" t="s">
        <v>46</v>
      </c>
    </row>
    <row r="315">
      <c r="A315" s="24">
        <v>42318.0</v>
      </c>
      <c r="B315" s="11" t="s">
        <v>47</v>
      </c>
      <c r="C315" s="11" t="s">
        <v>46</v>
      </c>
    </row>
    <row r="316">
      <c r="A316" s="24">
        <v>42319.0</v>
      </c>
      <c r="B316" s="11" t="s">
        <v>47</v>
      </c>
      <c r="C316" s="11" t="s">
        <v>46</v>
      </c>
    </row>
    <row r="317">
      <c r="A317" s="24">
        <v>42320.0</v>
      </c>
      <c r="B317" s="11" t="s">
        <v>47</v>
      </c>
      <c r="C317" s="11" t="s">
        <v>46</v>
      </c>
    </row>
    <row r="318">
      <c r="A318" s="24">
        <v>42321.0</v>
      </c>
      <c r="B318" s="11" t="s">
        <v>47</v>
      </c>
      <c r="C318" s="11" t="s">
        <v>46</v>
      </c>
    </row>
    <row r="319">
      <c r="A319" s="24">
        <v>42322.0</v>
      </c>
      <c r="B319" s="11" t="s">
        <v>47</v>
      </c>
      <c r="C319" s="11" t="s">
        <v>46</v>
      </c>
    </row>
    <row r="320">
      <c r="A320" s="24">
        <v>42323.0</v>
      </c>
      <c r="B320" s="11" t="s">
        <v>47</v>
      </c>
      <c r="C320" s="11" t="s">
        <v>46</v>
      </c>
    </row>
    <row r="321">
      <c r="A321" s="24">
        <v>42324.0</v>
      </c>
      <c r="B321" s="11" t="s">
        <v>47</v>
      </c>
      <c r="C321" s="11" t="s">
        <v>46</v>
      </c>
    </row>
    <row r="322">
      <c r="A322" s="24">
        <v>42325.0</v>
      </c>
      <c r="B322" s="11" t="s">
        <v>47</v>
      </c>
      <c r="C322" s="11" t="s">
        <v>46</v>
      </c>
    </row>
    <row r="323">
      <c r="A323" s="24">
        <v>42326.0</v>
      </c>
      <c r="B323" s="11" t="s">
        <v>47</v>
      </c>
      <c r="C323" s="11" t="s">
        <v>46</v>
      </c>
    </row>
    <row r="324">
      <c r="A324" s="24">
        <v>42327.0</v>
      </c>
      <c r="B324" s="11" t="s">
        <v>47</v>
      </c>
      <c r="C324" s="11" t="s">
        <v>46</v>
      </c>
    </row>
    <row r="325">
      <c r="A325" s="24">
        <v>42328.0</v>
      </c>
      <c r="B325" s="11" t="s">
        <v>47</v>
      </c>
      <c r="C325" s="11" t="s">
        <v>46</v>
      </c>
    </row>
    <row r="326">
      <c r="A326" s="24">
        <v>42329.0</v>
      </c>
      <c r="B326" s="11" t="s">
        <v>47</v>
      </c>
      <c r="C326" s="11" t="s">
        <v>46</v>
      </c>
    </row>
    <row r="327">
      <c r="A327" s="24">
        <v>42330.0</v>
      </c>
      <c r="B327" s="11" t="s">
        <v>47</v>
      </c>
      <c r="C327" s="11" t="s">
        <v>46</v>
      </c>
    </row>
    <row r="328">
      <c r="A328" s="24">
        <v>42331.0</v>
      </c>
      <c r="B328" s="11" t="s">
        <v>47</v>
      </c>
      <c r="C328" s="11" t="s">
        <v>46</v>
      </c>
    </row>
    <row r="329">
      <c r="A329" s="24">
        <v>42332.0</v>
      </c>
      <c r="B329" s="11" t="s">
        <v>47</v>
      </c>
      <c r="C329" s="11" t="s">
        <v>46</v>
      </c>
    </row>
    <row r="330">
      <c r="A330" s="24">
        <v>42333.0</v>
      </c>
      <c r="B330" s="11" t="s">
        <v>47</v>
      </c>
      <c r="C330" s="11" t="s">
        <v>46</v>
      </c>
    </row>
    <row r="331">
      <c r="A331" s="24">
        <v>42334.0</v>
      </c>
      <c r="B331" s="11" t="s">
        <v>47</v>
      </c>
      <c r="C331" s="11" t="s">
        <v>46</v>
      </c>
    </row>
    <row r="332">
      <c r="A332" s="24">
        <v>42335.0</v>
      </c>
      <c r="B332" s="11" t="s">
        <v>47</v>
      </c>
      <c r="C332" s="11" t="s">
        <v>46</v>
      </c>
    </row>
    <row r="333">
      <c r="A333" s="24">
        <v>42336.0</v>
      </c>
      <c r="B333" s="11" t="s">
        <v>47</v>
      </c>
      <c r="C333" s="11" t="s">
        <v>46</v>
      </c>
    </row>
    <row r="334">
      <c r="A334" s="24">
        <v>42337.0</v>
      </c>
      <c r="B334" s="11" t="s">
        <v>47</v>
      </c>
      <c r="C334" s="11" t="s">
        <v>46</v>
      </c>
    </row>
    <row r="335">
      <c r="A335" s="24">
        <v>42338.0</v>
      </c>
      <c r="B335" s="11" t="s">
        <v>47</v>
      </c>
      <c r="C335" s="11" t="s">
        <v>46</v>
      </c>
    </row>
    <row r="336">
      <c r="A336" s="23">
        <v>42339.0</v>
      </c>
      <c r="B336" s="11" t="s">
        <v>47</v>
      </c>
      <c r="C336" s="11" t="s">
        <v>46</v>
      </c>
    </row>
    <row r="337">
      <c r="A337" s="23">
        <v>42340.0</v>
      </c>
      <c r="B337" s="11" t="s">
        <v>47</v>
      </c>
      <c r="C337" s="11" t="s">
        <v>46</v>
      </c>
    </row>
    <row r="338">
      <c r="A338" s="23">
        <v>42341.0</v>
      </c>
      <c r="B338" s="11" t="s">
        <v>47</v>
      </c>
      <c r="C338" s="11" t="s">
        <v>46</v>
      </c>
    </row>
    <row r="339">
      <c r="A339" s="23">
        <v>42342.0</v>
      </c>
      <c r="B339" s="11" t="s">
        <v>47</v>
      </c>
      <c r="C339" s="11" t="s">
        <v>46</v>
      </c>
    </row>
    <row r="340">
      <c r="A340" s="23">
        <v>42343.0</v>
      </c>
      <c r="B340" s="11" t="s">
        <v>47</v>
      </c>
      <c r="C340" s="11" t="s">
        <v>46</v>
      </c>
    </row>
    <row r="341">
      <c r="A341" s="23">
        <v>42344.0</v>
      </c>
      <c r="B341" s="11" t="s">
        <v>47</v>
      </c>
      <c r="C341" s="11" t="s">
        <v>46</v>
      </c>
    </row>
    <row r="342">
      <c r="A342" s="23">
        <v>42345.0</v>
      </c>
      <c r="B342" s="11" t="s">
        <v>47</v>
      </c>
      <c r="C342" s="11" t="s">
        <v>46</v>
      </c>
    </row>
    <row r="343">
      <c r="A343" s="23">
        <v>42346.0</v>
      </c>
      <c r="B343" s="11" t="s">
        <v>47</v>
      </c>
      <c r="C343" s="11" t="s">
        <v>46</v>
      </c>
    </row>
    <row r="344">
      <c r="A344" s="23">
        <v>42347.0</v>
      </c>
      <c r="B344" s="11" t="s">
        <v>47</v>
      </c>
      <c r="C344" s="11" t="s">
        <v>46</v>
      </c>
    </row>
    <row r="345">
      <c r="A345" s="24">
        <v>42348.0</v>
      </c>
      <c r="B345" s="11" t="s">
        <v>47</v>
      </c>
      <c r="C345" s="11" t="s">
        <v>46</v>
      </c>
    </row>
    <row r="346">
      <c r="A346" s="24">
        <v>42349.0</v>
      </c>
      <c r="B346" s="11" t="s">
        <v>47</v>
      </c>
      <c r="C346" s="11" t="s">
        <v>46</v>
      </c>
    </row>
    <row r="347">
      <c r="A347" s="24">
        <v>42350.0</v>
      </c>
      <c r="B347" s="11" t="s">
        <v>47</v>
      </c>
      <c r="C347" s="11" t="s">
        <v>46</v>
      </c>
    </row>
    <row r="348">
      <c r="A348" s="24">
        <v>42351.0</v>
      </c>
      <c r="B348" s="11" t="s">
        <v>47</v>
      </c>
      <c r="C348" s="11" t="s">
        <v>46</v>
      </c>
    </row>
    <row r="349">
      <c r="A349" s="24">
        <v>42352.0</v>
      </c>
      <c r="B349" s="11" t="s">
        <v>47</v>
      </c>
      <c r="C349" s="11" t="s">
        <v>46</v>
      </c>
    </row>
    <row r="350">
      <c r="A350" s="24">
        <v>42353.0</v>
      </c>
      <c r="B350" s="11" t="s">
        <v>47</v>
      </c>
      <c r="C350" s="11" t="s">
        <v>46</v>
      </c>
    </row>
    <row r="351">
      <c r="A351" s="24">
        <v>42354.0</v>
      </c>
      <c r="B351" s="11" t="s">
        <v>47</v>
      </c>
      <c r="C351" s="11" t="s">
        <v>46</v>
      </c>
    </row>
    <row r="352">
      <c r="A352" s="24">
        <v>42355.0</v>
      </c>
      <c r="B352" s="11" t="s">
        <v>47</v>
      </c>
      <c r="C352" s="11" t="s">
        <v>46</v>
      </c>
    </row>
    <row r="353">
      <c r="A353" s="24">
        <v>42356.0</v>
      </c>
      <c r="B353" s="11" t="s">
        <v>46</v>
      </c>
      <c r="C353" s="11" t="s">
        <v>46</v>
      </c>
    </row>
    <row r="354">
      <c r="A354" s="24">
        <v>42357.0</v>
      </c>
      <c r="B354" s="11" t="s">
        <v>46</v>
      </c>
      <c r="C354" s="11" t="s">
        <v>46</v>
      </c>
    </row>
    <row r="355">
      <c r="A355" s="24">
        <v>42358.0</v>
      </c>
      <c r="B355" s="11" t="s">
        <v>46</v>
      </c>
      <c r="C355" s="11" t="s">
        <v>46</v>
      </c>
    </row>
    <row r="356">
      <c r="A356" s="24">
        <v>42359.0</v>
      </c>
      <c r="B356" s="11" t="s">
        <v>46</v>
      </c>
      <c r="C356" s="11" t="s">
        <v>46</v>
      </c>
    </row>
    <row r="357">
      <c r="A357" s="24">
        <v>42360.0</v>
      </c>
      <c r="B357" s="11" t="s">
        <v>46</v>
      </c>
      <c r="C357" s="11" t="s">
        <v>46</v>
      </c>
    </row>
    <row r="358">
      <c r="A358" s="24">
        <v>42361.0</v>
      </c>
      <c r="B358" s="11" t="s">
        <v>46</v>
      </c>
      <c r="C358" s="11" t="s">
        <v>46</v>
      </c>
    </row>
    <row r="359">
      <c r="A359" s="24">
        <v>42362.0</v>
      </c>
      <c r="B359" s="11" t="s">
        <v>46</v>
      </c>
      <c r="C359" s="11" t="s">
        <v>46</v>
      </c>
    </row>
    <row r="360">
      <c r="A360" s="24">
        <v>42363.0</v>
      </c>
      <c r="B360" s="11" t="s">
        <v>46</v>
      </c>
      <c r="C360" s="11" t="s">
        <v>47</v>
      </c>
    </row>
    <row r="361">
      <c r="A361" s="24">
        <v>42364.0</v>
      </c>
      <c r="B361" s="11" t="s">
        <v>46</v>
      </c>
      <c r="C361" s="11" t="s">
        <v>47</v>
      </c>
    </row>
    <row r="362">
      <c r="A362" s="24">
        <v>42365.0</v>
      </c>
      <c r="B362" s="11" t="s">
        <v>46</v>
      </c>
      <c r="C362" s="11" t="s">
        <v>46</v>
      </c>
    </row>
    <row r="363">
      <c r="A363" s="24">
        <v>42366.0</v>
      </c>
      <c r="B363" s="11" t="s">
        <v>46</v>
      </c>
      <c r="C363" s="11" t="s">
        <v>47</v>
      </c>
    </row>
    <row r="364">
      <c r="A364" s="24">
        <v>42367.0</v>
      </c>
      <c r="B364" s="11" t="s">
        <v>46</v>
      </c>
      <c r="C364" s="11" t="s">
        <v>46</v>
      </c>
    </row>
    <row r="365">
      <c r="A365" s="24">
        <v>42368.0</v>
      </c>
      <c r="B365" s="11" t="s">
        <v>46</v>
      </c>
      <c r="C365" s="11" t="s">
        <v>46</v>
      </c>
    </row>
    <row r="366">
      <c r="A366" s="24">
        <v>42369.0</v>
      </c>
      <c r="B366" s="11" t="s">
        <v>46</v>
      </c>
      <c r="C366" s="11" t="s">
        <v>46</v>
      </c>
    </row>
    <row r="367">
      <c r="A367" s="23">
        <v>42370.0</v>
      </c>
      <c r="B367" s="11" t="s">
        <v>46</v>
      </c>
      <c r="C367" s="11" t="s">
        <v>47</v>
      </c>
    </row>
    <row r="368">
      <c r="A368" s="23">
        <v>42371.0</v>
      </c>
      <c r="B368" s="11" t="s">
        <v>46</v>
      </c>
      <c r="C368" s="11" t="s">
        <v>46</v>
      </c>
    </row>
    <row r="369">
      <c r="A369" s="23">
        <v>42372.0</v>
      </c>
      <c r="B369" s="11" t="s">
        <v>46</v>
      </c>
      <c r="C369" s="11" t="s">
        <v>46</v>
      </c>
    </row>
    <row r="370">
      <c r="A370" s="23">
        <v>42373.0</v>
      </c>
      <c r="B370" s="11" t="s">
        <v>46</v>
      </c>
      <c r="C370" s="11" t="s">
        <v>46</v>
      </c>
    </row>
    <row r="371">
      <c r="A371" s="23">
        <v>42374.0</v>
      </c>
      <c r="B371" s="11" t="s">
        <v>46</v>
      </c>
      <c r="C371" s="11" t="s">
        <v>46</v>
      </c>
    </row>
    <row r="372">
      <c r="A372" s="23">
        <v>42375.0</v>
      </c>
      <c r="B372" s="11" t="s">
        <v>46</v>
      </c>
      <c r="C372" s="11" t="s">
        <v>46</v>
      </c>
    </row>
    <row r="373">
      <c r="A373" s="23">
        <v>42376.0</v>
      </c>
      <c r="B373" s="11" t="s">
        <v>46</v>
      </c>
      <c r="C373" s="11" t="s">
        <v>46</v>
      </c>
    </row>
    <row r="374">
      <c r="A374" s="23">
        <v>42377.0</v>
      </c>
      <c r="B374" s="11" t="s">
        <v>46</v>
      </c>
      <c r="C374" s="11" t="s">
        <v>46</v>
      </c>
    </row>
    <row r="375">
      <c r="A375" s="23">
        <v>42378.0</v>
      </c>
      <c r="B375" s="11" t="s">
        <v>46</v>
      </c>
      <c r="C375" s="11" t="s">
        <v>46</v>
      </c>
    </row>
    <row r="376">
      <c r="A376" s="23">
        <v>42379.0</v>
      </c>
      <c r="B376" s="11" t="s">
        <v>46</v>
      </c>
      <c r="C376" s="11" t="s">
        <v>46</v>
      </c>
    </row>
    <row r="377">
      <c r="A377" s="23">
        <v>42380.0</v>
      </c>
      <c r="B377" s="11" t="s">
        <v>46</v>
      </c>
      <c r="C377" s="11" t="s">
        <v>46</v>
      </c>
    </row>
    <row r="378">
      <c r="A378" s="23">
        <v>42381.0</v>
      </c>
      <c r="B378" s="11" t="s">
        <v>46</v>
      </c>
      <c r="C378" s="11" t="s">
        <v>46</v>
      </c>
    </row>
    <row r="379">
      <c r="A379" s="23">
        <v>42382.0</v>
      </c>
      <c r="B379" s="11" t="s">
        <v>46</v>
      </c>
      <c r="C379" s="11" t="s">
        <v>46</v>
      </c>
    </row>
    <row r="380">
      <c r="A380" s="23">
        <v>42383.0</v>
      </c>
      <c r="B380" s="11" t="s">
        <v>46</v>
      </c>
      <c r="C380" s="11" t="s">
        <v>46</v>
      </c>
    </row>
    <row r="381">
      <c r="A381" s="23">
        <v>42384.0</v>
      </c>
      <c r="B381" s="11" t="s">
        <v>46</v>
      </c>
      <c r="C381" s="11" t="s">
        <v>46</v>
      </c>
    </row>
    <row r="382">
      <c r="A382" s="23">
        <v>42385.0</v>
      </c>
      <c r="B382" s="11" t="s">
        <v>46</v>
      </c>
      <c r="C382" s="11" t="s">
        <v>46</v>
      </c>
    </row>
    <row r="383">
      <c r="A383" s="23">
        <v>42386.0</v>
      </c>
      <c r="B383" s="11" t="s">
        <v>46</v>
      </c>
      <c r="C383" s="11" t="s">
        <v>46</v>
      </c>
    </row>
    <row r="384">
      <c r="A384" s="23">
        <v>42387.0</v>
      </c>
      <c r="B384" s="11" t="s">
        <v>46</v>
      </c>
      <c r="C384" s="11" t="s">
        <v>46</v>
      </c>
    </row>
    <row r="385">
      <c r="A385" s="23">
        <v>42388.0</v>
      </c>
      <c r="B385" s="11" t="s">
        <v>46</v>
      </c>
      <c r="C385" s="11" t="s">
        <v>46</v>
      </c>
    </row>
    <row r="386">
      <c r="A386" s="23">
        <v>42389.0</v>
      </c>
      <c r="B386" s="11" t="s">
        <v>46</v>
      </c>
      <c r="C386" s="11" t="s">
        <v>46</v>
      </c>
    </row>
    <row r="387">
      <c r="A387" s="23">
        <v>42390.0</v>
      </c>
      <c r="B387" s="11" t="s">
        <v>46</v>
      </c>
      <c r="C387" s="11" t="s">
        <v>46</v>
      </c>
    </row>
    <row r="388">
      <c r="A388" s="23">
        <v>42391.0</v>
      </c>
      <c r="B388" s="11" t="s">
        <v>46</v>
      </c>
      <c r="C388" s="11" t="s">
        <v>46</v>
      </c>
    </row>
    <row r="389">
      <c r="A389" s="23">
        <v>42392.0</v>
      </c>
      <c r="B389" s="11" t="s">
        <v>46</v>
      </c>
      <c r="C389" s="11" t="s">
        <v>46</v>
      </c>
    </row>
    <row r="390">
      <c r="A390" s="23">
        <v>42393.0</v>
      </c>
      <c r="B390" s="11" t="s">
        <v>46</v>
      </c>
      <c r="C390" s="11" t="s">
        <v>46</v>
      </c>
    </row>
    <row r="391">
      <c r="A391" s="23">
        <v>42394.0</v>
      </c>
      <c r="B391" s="11" t="s">
        <v>46</v>
      </c>
      <c r="C391" s="11" t="s">
        <v>46</v>
      </c>
    </row>
    <row r="392">
      <c r="A392" s="23">
        <v>42395.0</v>
      </c>
      <c r="B392" s="11" t="s">
        <v>46</v>
      </c>
      <c r="C392" s="11" t="s">
        <v>47</v>
      </c>
    </row>
    <row r="393">
      <c r="A393" s="23">
        <v>42396.0</v>
      </c>
      <c r="B393" s="11" t="s">
        <v>46</v>
      </c>
      <c r="C393" s="11" t="s">
        <v>46</v>
      </c>
    </row>
    <row r="394">
      <c r="A394" s="23">
        <v>42397.0</v>
      </c>
      <c r="B394" s="11" t="s">
        <v>47</v>
      </c>
      <c r="C394" s="11" t="s">
        <v>46</v>
      </c>
    </row>
    <row r="395">
      <c r="A395" s="23">
        <v>42398.0</v>
      </c>
      <c r="B395" s="11" t="s">
        <v>47</v>
      </c>
      <c r="C395" s="11" t="s">
        <v>46</v>
      </c>
    </row>
    <row r="396">
      <c r="A396" s="23">
        <v>42399.0</v>
      </c>
      <c r="B396" s="11" t="s">
        <v>47</v>
      </c>
      <c r="C396" s="11" t="s">
        <v>46</v>
      </c>
    </row>
    <row r="397">
      <c r="A397" s="23">
        <v>42400.0</v>
      </c>
      <c r="B397" s="11" t="s">
        <v>47</v>
      </c>
      <c r="C397" s="11" t="s">
        <v>46</v>
      </c>
    </row>
    <row r="398">
      <c r="A398" s="23">
        <v>42401.0</v>
      </c>
      <c r="B398" s="11" t="s">
        <v>47</v>
      </c>
      <c r="C398" s="11" t="s">
        <v>46</v>
      </c>
    </row>
    <row r="399">
      <c r="A399" s="23">
        <v>42402.0</v>
      </c>
      <c r="B399" s="11" t="s">
        <v>47</v>
      </c>
      <c r="C399" s="11" t="s">
        <v>46</v>
      </c>
    </row>
    <row r="400">
      <c r="A400" s="23">
        <v>42403.0</v>
      </c>
      <c r="B400" s="11" t="s">
        <v>47</v>
      </c>
      <c r="C400" s="11" t="s">
        <v>46</v>
      </c>
    </row>
    <row r="401">
      <c r="A401" s="23">
        <v>42404.0</v>
      </c>
      <c r="B401" s="11" t="s">
        <v>47</v>
      </c>
      <c r="C401" s="11" t="s">
        <v>46</v>
      </c>
    </row>
    <row r="402">
      <c r="A402" s="23">
        <v>42405.0</v>
      </c>
      <c r="B402" s="11" t="s">
        <v>47</v>
      </c>
      <c r="C402" s="11" t="s">
        <v>46</v>
      </c>
    </row>
    <row r="403">
      <c r="A403" s="23">
        <v>42406.0</v>
      </c>
      <c r="B403" s="11" t="s">
        <v>47</v>
      </c>
      <c r="C403" s="11" t="s">
        <v>46</v>
      </c>
    </row>
    <row r="404">
      <c r="A404" s="23">
        <v>42407.0</v>
      </c>
      <c r="B404" s="11" t="s">
        <v>47</v>
      </c>
      <c r="C404" s="11" t="s">
        <v>46</v>
      </c>
    </row>
    <row r="405">
      <c r="A405" s="23">
        <v>42408.0</v>
      </c>
      <c r="B405" s="11" t="s">
        <v>47</v>
      </c>
      <c r="C405" s="11" t="s">
        <v>46</v>
      </c>
    </row>
    <row r="406">
      <c r="A406" s="23">
        <v>42409.0</v>
      </c>
      <c r="B406" s="11" t="s">
        <v>47</v>
      </c>
      <c r="C406" s="11" t="s">
        <v>46</v>
      </c>
    </row>
    <row r="407">
      <c r="A407" s="23">
        <v>42410.0</v>
      </c>
      <c r="B407" s="11" t="s">
        <v>47</v>
      </c>
      <c r="C407" s="11" t="s">
        <v>46</v>
      </c>
    </row>
    <row r="408">
      <c r="A408" s="23">
        <v>42411.0</v>
      </c>
      <c r="B408" s="11" t="s">
        <v>47</v>
      </c>
      <c r="C408" s="11" t="s">
        <v>46</v>
      </c>
    </row>
    <row r="409">
      <c r="A409" s="23">
        <v>42412.0</v>
      </c>
      <c r="B409" s="11" t="s">
        <v>47</v>
      </c>
      <c r="C409" s="11" t="s">
        <v>46</v>
      </c>
    </row>
    <row r="410">
      <c r="A410" s="23">
        <v>42413.0</v>
      </c>
      <c r="B410" s="11" t="s">
        <v>47</v>
      </c>
      <c r="C410" s="11" t="s">
        <v>46</v>
      </c>
    </row>
    <row r="411">
      <c r="A411" s="23">
        <v>42414.0</v>
      </c>
      <c r="B411" s="11" t="s">
        <v>47</v>
      </c>
      <c r="C411" s="11" t="s">
        <v>46</v>
      </c>
    </row>
    <row r="412">
      <c r="A412" s="23">
        <v>42415.0</v>
      </c>
      <c r="B412" s="11" t="s">
        <v>47</v>
      </c>
      <c r="C412" s="11" t="s">
        <v>46</v>
      </c>
    </row>
    <row r="413">
      <c r="A413" s="23">
        <v>42416.0</v>
      </c>
      <c r="B413" s="11" t="s">
        <v>47</v>
      </c>
      <c r="C413" s="11" t="s">
        <v>46</v>
      </c>
    </row>
    <row r="414">
      <c r="A414" s="23">
        <v>42417.0</v>
      </c>
      <c r="B414" s="11" t="s">
        <v>47</v>
      </c>
      <c r="C414" s="11" t="s">
        <v>46</v>
      </c>
    </row>
    <row r="415">
      <c r="A415" s="23">
        <v>42418.0</v>
      </c>
      <c r="B415" s="11" t="s">
        <v>47</v>
      </c>
      <c r="C415" s="11" t="s">
        <v>46</v>
      </c>
    </row>
    <row r="416">
      <c r="A416" s="23">
        <v>42419.0</v>
      </c>
      <c r="B416" s="11" t="s">
        <v>47</v>
      </c>
      <c r="C416" s="11" t="s">
        <v>46</v>
      </c>
    </row>
    <row r="417">
      <c r="A417" s="23">
        <v>42420.0</v>
      </c>
      <c r="B417" s="11" t="s">
        <v>47</v>
      </c>
      <c r="C417" s="11" t="s">
        <v>46</v>
      </c>
    </row>
    <row r="418">
      <c r="A418" s="23">
        <v>42421.0</v>
      </c>
      <c r="B418" s="11" t="s">
        <v>47</v>
      </c>
      <c r="C418" s="11" t="s">
        <v>46</v>
      </c>
    </row>
    <row r="419">
      <c r="A419" s="23">
        <v>42422.0</v>
      </c>
      <c r="B419" s="11" t="s">
        <v>47</v>
      </c>
      <c r="C419" s="11" t="s">
        <v>46</v>
      </c>
    </row>
    <row r="420">
      <c r="A420" s="23">
        <v>42423.0</v>
      </c>
      <c r="B420" s="11" t="s">
        <v>47</v>
      </c>
      <c r="C420" s="11" t="s">
        <v>46</v>
      </c>
    </row>
    <row r="421">
      <c r="A421" s="23">
        <v>42424.0</v>
      </c>
      <c r="B421" s="11" t="s">
        <v>47</v>
      </c>
      <c r="C421" s="11" t="s">
        <v>46</v>
      </c>
    </row>
    <row r="422">
      <c r="A422" s="23">
        <v>42425.0</v>
      </c>
      <c r="B422" s="11" t="s">
        <v>47</v>
      </c>
      <c r="C422" s="11" t="s">
        <v>46</v>
      </c>
    </row>
    <row r="423">
      <c r="A423" s="23">
        <v>42426.0</v>
      </c>
      <c r="B423" s="11" t="s">
        <v>47</v>
      </c>
      <c r="C423" s="11" t="s">
        <v>46</v>
      </c>
    </row>
    <row r="424">
      <c r="A424" s="23">
        <v>42427.0</v>
      </c>
      <c r="B424" s="11" t="s">
        <v>47</v>
      </c>
      <c r="C424" s="11" t="s">
        <v>46</v>
      </c>
    </row>
    <row r="425">
      <c r="A425" s="23">
        <v>42428.0</v>
      </c>
      <c r="B425" s="11" t="s">
        <v>47</v>
      </c>
      <c r="C425" s="11" t="s">
        <v>46</v>
      </c>
    </row>
    <row r="426">
      <c r="A426" s="23">
        <v>42429.0</v>
      </c>
      <c r="B426" s="11" t="s">
        <v>47</v>
      </c>
      <c r="C426" s="11" t="s">
        <v>46</v>
      </c>
    </row>
    <row r="427">
      <c r="A427" s="23">
        <v>42430.0</v>
      </c>
      <c r="B427" s="11" t="s">
        <v>47</v>
      </c>
      <c r="C427" s="11" t="s">
        <v>46</v>
      </c>
    </row>
    <row r="428">
      <c r="A428" s="23">
        <v>42431.0</v>
      </c>
      <c r="B428" s="11" t="s">
        <v>47</v>
      </c>
      <c r="C428" s="11" t="s">
        <v>46</v>
      </c>
    </row>
    <row r="429">
      <c r="A429" s="23">
        <v>42432.0</v>
      </c>
      <c r="B429" s="11" t="s">
        <v>47</v>
      </c>
      <c r="C429" s="11" t="s">
        <v>46</v>
      </c>
    </row>
    <row r="430">
      <c r="A430" s="23">
        <v>42433.0</v>
      </c>
      <c r="B430" s="11" t="s">
        <v>47</v>
      </c>
      <c r="C430" s="11" t="s">
        <v>46</v>
      </c>
    </row>
    <row r="431">
      <c r="A431" s="23">
        <v>42434.0</v>
      </c>
      <c r="B431" s="11" t="s">
        <v>47</v>
      </c>
      <c r="C431" s="11" t="s">
        <v>46</v>
      </c>
    </row>
    <row r="432">
      <c r="A432" s="23">
        <v>42435.0</v>
      </c>
      <c r="B432" s="11" t="s">
        <v>47</v>
      </c>
      <c r="C432" s="11" t="s">
        <v>46</v>
      </c>
    </row>
    <row r="433">
      <c r="A433" s="23">
        <v>42436.0</v>
      </c>
      <c r="B433" s="11" t="s">
        <v>47</v>
      </c>
      <c r="C433" s="11" t="s">
        <v>46</v>
      </c>
    </row>
    <row r="434">
      <c r="A434" s="23">
        <v>42437.0</v>
      </c>
      <c r="B434" s="11" t="s">
        <v>47</v>
      </c>
      <c r="C434" s="11" t="s">
        <v>46</v>
      </c>
    </row>
    <row r="435">
      <c r="A435" s="23">
        <v>42438.0</v>
      </c>
      <c r="B435" s="11" t="s">
        <v>47</v>
      </c>
      <c r="C435" s="11" t="s">
        <v>46</v>
      </c>
    </row>
    <row r="436">
      <c r="A436" s="23">
        <v>42439.0</v>
      </c>
      <c r="B436" s="11" t="s">
        <v>47</v>
      </c>
      <c r="C436" s="11" t="s">
        <v>46</v>
      </c>
    </row>
    <row r="437">
      <c r="A437" s="23">
        <v>42440.0</v>
      </c>
      <c r="B437" s="11" t="s">
        <v>47</v>
      </c>
      <c r="C437" s="11" t="s">
        <v>46</v>
      </c>
    </row>
    <row r="438">
      <c r="A438" s="23">
        <v>42441.0</v>
      </c>
      <c r="B438" s="11" t="s">
        <v>47</v>
      </c>
      <c r="C438" s="11" t="s">
        <v>46</v>
      </c>
    </row>
    <row r="439">
      <c r="A439" s="23">
        <v>42442.0</v>
      </c>
      <c r="B439" s="11" t="s">
        <v>47</v>
      </c>
      <c r="C439" s="11" t="s">
        <v>46</v>
      </c>
    </row>
    <row r="440">
      <c r="A440" s="23">
        <v>42443.0</v>
      </c>
      <c r="B440" s="11" t="s">
        <v>47</v>
      </c>
      <c r="C440" s="11" t="s">
        <v>47</v>
      </c>
    </row>
    <row r="441">
      <c r="A441" s="23">
        <v>42444.0</v>
      </c>
      <c r="B441" s="11" t="s">
        <v>47</v>
      </c>
      <c r="C441" s="11" t="s">
        <v>46</v>
      </c>
    </row>
    <row r="442">
      <c r="A442" s="23">
        <v>42445.0</v>
      </c>
      <c r="B442" s="11" t="s">
        <v>47</v>
      </c>
      <c r="C442" s="11" t="s">
        <v>46</v>
      </c>
    </row>
    <row r="443">
      <c r="A443" s="23">
        <v>42446.0</v>
      </c>
      <c r="B443" s="11" t="s">
        <v>47</v>
      </c>
      <c r="C443" s="11" t="s">
        <v>46</v>
      </c>
    </row>
    <row r="444">
      <c r="A444" s="23">
        <v>42447.0</v>
      </c>
      <c r="B444" s="11" t="s">
        <v>47</v>
      </c>
      <c r="C444" s="11" t="s">
        <v>46</v>
      </c>
    </row>
    <row r="445">
      <c r="A445" s="23">
        <v>42448.0</v>
      </c>
      <c r="B445" s="11" t="s">
        <v>47</v>
      </c>
      <c r="C445" s="11" t="s">
        <v>46</v>
      </c>
    </row>
    <row r="446">
      <c r="A446" s="23">
        <v>42449.0</v>
      </c>
      <c r="B446" s="11" t="s">
        <v>47</v>
      </c>
      <c r="C446" s="11" t="s">
        <v>46</v>
      </c>
    </row>
    <row r="447">
      <c r="A447" s="23">
        <v>42450.0</v>
      </c>
      <c r="B447" s="11" t="s">
        <v>47</v>
      </c>
      <c r="C447" s="11" t="s">
        <v>46</v>
      </c>
    </row>
    <row r="448">
      <c r="A448" s="23">
        <v>42451.0</v>
      </c>
      <c r="B448" s="11" t="s">
        <v>47</v>
      </c>
      <c r="C448" s="11" t="s">
        <v>46</v>
      </c>
    </row>
    <row r="449">
      <c r="A449" s="23">
        <v>42452.0</v>
      </c>
      <c r="B449" s="11" t="s">
        <v>47</v>
      </c>
      <c r="C449" s="11" t="s">
        <v>46</v>
      </c>
    </row>
    <row r="450">
      <c r="A450" s="23">
        <v>42453.0</v>
      </c>
      <c r="B450" s="11" t="s">
        <v>46</v>
      </c>
      <c r="C450" s="11" t="s">
        <v>46</v>
      </c>
    </row>
    <row r="451">
      <c r="A451" s="23">
        <v>42454.0</v>
      </c>
      <c r="B451" s="11" t="s">
        <v>46</v>
      </c>
      <c r="C451" s="11" t="s">
        <v>47</v>
      </c>
    </row>
    <row r="452">
      <c r="A452" s="23">
        <v>42455.0</v>
      </c>
      <c r="B452" s="11" t="s">
        <v>46</v>
      </c>
      <c r="C452" s="11" t="s">
        <v>47</v>
      </c>
    </row>
    <row r="453">
      <c r="A453" s="23">
        <v>42456.0</v>
      </c>
      <c r="B453" s="11" t="s">
        <v>46</v>
      </c>
      <c r="C453" s="11" t="s">
        <v>47</v>
      </c>
    </row>
    <row r="454">
      <c r="A454" s="23">
        <v>42457.0</v>
      </c>
      <c r="B454" s="11" t="s">
        <v>46</v>
      </c>
      <c r="C454" s="11" t="s">
        <v>47</v>
      </c>
    </row>
    <row r="455">
      <c r="A455" s="23">
        <v>42458.0</v>
      </c>
      <c r="B455" s="11" t="s">
        <v>46</v>
      </c>
      <c r="C455" s="11" t="s">
        <v>46</v>
      </c>
    </row>
    <row r="456">
      <c r="A456" s="23">
        <v>42459.0</v>
      </c>
      <c r="B456" s="11" t="s">
        <v>46</v>
      </c>
      <c r="C456" s="11" t="s">
        <v>46</v>
      </c>
    </row>
    <row r="457">
      <c r="A457" s="23">
        <v>42460.0</v>
      </c>
      <c r="B457" s="11" t="s">
        <v>46</v>
      </c>
      <c r="C457" s="11" t="s">
        <v>46</v>
      </c>
    </row>
    <row r="458">
      <c r="A458" s="23">
        <v>42461.0</v>
      </c>
      <c r="B458" s="11" t="s">
        <v>46</v>
      </c>
      <c r="C458" s="11" t="s">
        <v>46</v>
      </c>
    </row>
    <row r="459">
      <c r="A459" s="23">
        <v>42462.0</v>
      </c>
      <c r="B459" s="11" t="s">
        <v>46</v>
      </c>
      <c r="C459" s="11" t="s">
        <v>46</v>
      </c>
    </row>
    <row r="460">
      <c r="A460" s="23">
        <v>42463.0</v>
      </c>
      <c r="B460" s="11" t="s">
        <v>46</v>
      </c>
      <c r="C460" s="11" t="s">
        <v>46</v>
      </c>
    </row>
    <row r="461">
      <c r="A461" s="23">
        <v>42464.0</v>
      </c>
      <c r="B461" s="11" t="s">
        <v>46</v>
      </c>
      <c r="C461" s="11" t="s">
        <v>46</v>
      </c>
    </row>
    <row r="462">
      <c r="A462" s="23">
        <v>42465.0</v>
      </c>
      <c r="B462" s="11" t="s">
        <v>46</v>
      </c>
      <c r="C462" s="11" t="s">
        <v>46</v>
      </c>
    </row>
    <row r="463">
      <c r="A463" s="23">
        <v>42466.0</v>
      </c>
      <c r="B463" s="11" t="s">
        <v>46</v>
      </c>
      <c r="C463" s="11" t="s">
        <v>46</v>
      </c>
    </row>
    <row r="464">
      <c r="A464" s="23">
        <v>42467.0</v>
      </c>
      <c r="B464" s="11" t="s">
        <v>46</v>
      </c>
      <c r="C464" s="11" t="s">
        <v>46</v>
      </c>
    </row>
    <row r="465">
      <c r="A465" s="23">
        <v>42468.0</v>
      </c>
      <c r="B465" s="11" t="s">
        <v>46</v>
      </c>
      <c r="C465" s="11" t="s">
        <v>46</v>
      </c>
    </row>
    <row r="466">
      <c r="A466" s="23">
        <v>42469.0</v>
      </c>
      <c r="B466" s="11" t="s">
        <v>46</v>
      </c>
      <c r="C466" s="11" t="s">
        <v>46</v>
      </c>
    </row>
    <row r="467">
      <c r="A467" s="23">
        <v>42470.0</v>
      </c>
      <c r="B467" s="11" t="s">
        <v>46</v>
      </c>
      <c r="C467" s="11" t="s">
        <v>46</v>
      </c>
    </row>
    <row r="468">
      <c r="A468" s="23">
        <v>42471.0</v>
      </c>
      <c r="B468" s="11" t="s">
        <v>46</v>
      </c>
      <c r="C468" s="11" t="s">
        <v>46</v>
      </c>
    </row>
    <row r="469">
      <c r="A469" s="23">
        <v>42472.0</v>
      </c>
      <c r="B469" s="11" t="s">
        <v>47</v>
      </c>
      <c r="C469" s="11" t="s">
        <v>46</v>
      </c>
    </row>
    <row r="470">
      <c r="A470" s="23">
        <v>42473.0</v>
      </c>
      <c r="B470" s="11" t="s">
        <v>47</v>
      </c>
      <c r="C470" s="11" t="s">
        <v>46</v>
      </c>
    </row>
    <row r="471">
      <c r="A471" s="23">
        <v>42474.0</v>
      </c>
      <c r="B471" s="11" t="s">
        <v>47</v>
      </c>
      <c r="C471" s="11" t="s">
        <v>46</v>
      </c>
    </row>
    <row r="472">
      <c r="A472" s="23">
        <v>42475.0</v>
      </c>
      <c r="B472" s="11" t="s">
        <v>47</v>
      </c>
      <c r="C472" s="11" t="s">
        <v>46</v>
      </c>
    </row>
    <row r="473">
      <c r="A473" s="23">
        <v>42476.0</v>
      </c>
      <c r="B473" s="11" t="s">
        <v>47</v>
      </c>
      <c r="C473" s="11" t="s">
        <v>46</v>
      </c>
    </row>
    <row r="474">
      <c r="A474" s="23">
        <v>42477.0</v>
      </c>
      <c r="B474" s="11" t="s">
        <v>47</v>
      </c>
      <c r="C474" s="11" t="s">
        <v>46</v>
      </c>
    </row>
    <row r="475">
      <c r="A475" s="23">
        <v>42478.0</v>
      </c>
      <c r="B475" s="11" t="s">
        <v>47</v>
      </c>
      <c r="C475" s="11" t="s">
        <v>46</v>
      </c>
    </row>
    <row r="476">
      <c r="A476" s="23">
        <v>42479.0</v>
      </c>
      <c r="B476" s="11" t="s">
        <v>47</v>
      </c>
      <c r="C476" s="11" t="s">
        <v>46</v>
      </c>
    </row>
    <row r="477">
      <c r="A477" s="23">
        <v>42480.0</v>
      </c>
      <c r="B477" s="11" t="s">
        <v>47</v>
      </c>
      <c r="C477" s="11" t="s">
        <v>46</v>
      </c>
    </row>
    <row r="478">
      <c r="A478" s="23">
        <v>42481.0</v>
      </c>
      <c r="B478" s="11" t="s">
        <v>47</v>
      </c>
      <c r="C478" s="11" t="s">
        <v>46</v>
      </c>
    </row>
    <row r="479">
      <c r="A479" s="23">
        <v>42482.0</v>
      </c>
      <c r="B479" s="11" t="s">
        <v>47</v>
      </c>
      <c r="C479" s="11" t="s">
        <v>46</v>
      </c>
    </row>
    <row r="480">
      <c r="A480" s="23">
        <v>42483.0</v>
      </c>
      <c r="B480" s="11" t="s">
        <v>47</v>
      </c>
      <c r="C480" s="11" t="s">
        <v>46</v>
      </c>
    </row>
    <row r="481">
      <c r="A481" s="23">
        <v>42484.0</v>
      </c>
      <c r="B481" s="11" t="s">
        <v>47</v>
      </c>
      <c r="C481" s="11" t="s">
        <v>46</v>
      </c>
    </row>
    <row r="482">
      <c r="A482" s="23">
        <v>42485.0</v>
      </c>
      <c r="B482" s="11" t="s">
        <v>47</v>
      </c>
      <c r="C482" s="11" t="s">
        <v>47</v>
      </c>
    </row>
    <row r="483">
      <c r="A483" s="23">
        <v>42486.0</v>
      </c>
      <c r="B483" s="11" t="s">
        <v>47</v>
      </c>
      <c r="C483" s="11" t="s">
        <v>46</v>
      </c>
    </row>
    <row r="484">
      <c r="A484" s="23">
        <v>42487.0</v>
      </c>
      <c r="B484" s="11" t="s">
        <v>47</v>
      </c>
      <c r="C484" s="11" t="s">
        <v>46</v>
      </c>
    </row>
    <row r="485">
      <c r="A485" s="23">
        <v>42488.0</v>
      </c>
      <c r="B485" s="11" t="s">
        <v>47</v>
      </c>
      <c r="C485" s="11" t="s">
        <v>46</v>
      </c>
    </row>
    <row r="486">
      <c r="A486" s="23">
        <v>42489.0</v>
      </c>
      <c r="B486" s="11" t="s">
        <v>47</v>
      </c>
      <c r="C486" s="11" t="s">
        <v>46</v>
      </c>
    </row>
    <row r="487">
      <c r="A487" s="23">
        <v>42490.0</v>
      </c>
      <c r="B487" s="11" t="s">
        <v>47</v>
      </c>
      <c r="C487" s="11" t="s">
        <v>46</v>
      </c>
    </row>
    <row r="488">
      <c r="A488" s="23">
        <v>42491.0</v>
      </c>
      <c r="B488" s="11" t="s">
        <v>47</v>
      </c>
      <c r="C488" s="11" t="s">
        <v>46</v>
      </c>
    </row>
    <row r="489">
      <c r="A489" s="23">
        <v>42492.0</v>
      </c>
      <c r="B489" s="11" t="s">
        <v>47</v>
      </c>
      <c r="C489" s="11" t="s">
        <v>46</v>
      </c>
    </row>
    <row r="490">
      <c r="A490" s="23">
        <v>42493.0</v>
      </c>
      <c r="B490" s="11" t="s">
        <v>47</v>
      </c>
      <c r="C490" s="11" t="s">
        <v>46</v>
      </c>
    </row>
    <row r="491">
      <c r="A491" s="23">
        <v>42494.0</v>
      </c>
      <c r="B491" s="11" t="s">
        <v>47</v>
      </c>
      <c r="C491" s="11" t="s">
        <v>46</v>
      </c>
    </row>
    <row r="492">
      <c r="A492" s="23">
        <v>42495.0</v>
      </c>
      <c r="B492" s="11" t="s">
        <v>47</v>
      </c>
      <c r="C492" s="11" t="s">
        <v>46</v>
      </c>
    </row>
    <row r="493">
      <c r="A493" s="23">
        <v>42496.0</v>
      </c>
      <c r="B493" s="11" t="s">
        <v>47</v>
      </c>
      <c r="C493" s="11" t="s">
        <v>46</v>
      </c>
    </row>
    <row r="494">
      <c r="A494" s="23">
        <v>42497.0</v>
      </c>
      <c r="B494" s="11" t="s">
        <v>47</v>
      </c>
      <c r="C494" s="11" t="s">
        <v>46</v>
      </c>
    </row>
    <row r="495">
      <c r="A495" s="23">
        <v>42498.0</v>
      </c>
      <c r="B495" s="11" t="s">
        <v>47</v>
      </c>
      <c r="C495" s="11" t="s">
        <v>46</v>
      </c>
    </row>
    <row r="496">
      <c r="A496" s="23">
        <v>42499.0</v>
      </c>
      <c r="B496" s="11" t="s">
        <v>47</v>
      </c>
      <c r="C496" s="11" t="s">
        <v>46</v>
      </c>
    </row>
    <row r="497">
      <c r="A497" s="23">
        <v>42500.0</v>
      </c>
      <c r="B497" s="11" t="s">
        <v>47</v>
      </c>
      <c r="C497" s="11" t="s">
        <v>46</v>
      </c>
    </row>
    <row r="498">
      <c r="A498" s="23">
        <v>42501.0</v>
      </c>
      <c r="B498" s="11" t="s">
        <v>47</v>
      </c>
      <c r="C498" s="11" t="s">
        <v>46</v>
      </c>
    </row>
    <row r="499">
      <c r="A499" s="23">
        <v>42502.0</v>
      </c>
      <c r="B499" s="11" t="s">
        <v>47</v>
      </c>
      <c r="C499" s="11" t="s">
        <v>46</v>
      </c>
    </row>
    <row r="500">
      <c r="A500" s="23">
        <v>42503.0</v>
      </c>
      <c r="B500" s="11" t="s">
        <v>47</v>
      </c>
      <c r="C500" s="11" t="s">
        <v>46</v>
      </c>
    </row>
    <row r="501">
      <c r="A501" s="23">
        <v>42504.0</v>
      </c>
      <c r="B501" s="11" t="s">
        <v>47</v>
      </c>
      <c r="C501" s="11" t="s">
        <v>46</v>
      </c>
    </row>
    <row r="502">
      <c r="A502" s="23">
        <v>42505.0</v>
      </c>
      <c r="B502" s="11" t="s">
        <v>47</v>
      </c>
      <c r="C502" s="11" t="s">
        <v>46</v>
      </c>
    </row>
    <row r="503">
      <c r="A503" s="23">
        <v>42506.0</v>
      </c>
      <c r="B503" s="11" t="s">
        <v>47</v>
      </c>
      <c r="C503" s="11" t="s">
        <v>46</v>
      </c>
    </row>
    <row r="504">
      <c r="A504" s="23">
        <v>42507.0</v>
      </c>
      <c r="B504" s="11" t="s">
        <v>47</v>
      </c>
      <c r="C504" s="11" t="s">
        <v>46</v>
      </c>
    </row>
    <row r="505">
      <c r="A505" s="23">
        <v>42508.0</v>
      </c>
      <c r="B505" s="11" t="s">
        <v>47</v>
      </c>
      <c r="C505" s="11" t="s">
        <v>46</v>
      </c>
    </row>
    <row r="506">
      <c r="A506" s="23">
        <v>42509.0</v>
      </c>
      <c r="B506" s="11" t="s">
        <v>47</v>
      </c>
      <c r="C506" s="11" t="s">
        <v>46</v>
      </c>
    </row>
    <row r="507">
      <c r="A507" s="23">
        <v>42510.0</v>
      </c>
      <c r="B507" s="11" t="s">
        <v>47</v>
      </c>
      <c r="C507" s="11" t="s">
        <v>46</v>
      </c>
    </row>
    <row r="508">
      <c r="A508" s="23">
        <v>42511.0</v>
      </c>
      <c r="B508" s="11" t="s">
        <v>47</v>
      </c>
      <c r="C508" s="11" t="s">
        <v>46</v>
      </c>
    </row>
    <row r="509">
      <c r="A509" s="23">
        <v>42512.0</v>
      </c>
      <c r="B509" s="11" t="s">
        <v>47</v>
      </c>
      <c r="C509" s="11" t="s">
        <v>46</v>
      </c>
    </row>
    <row r="510">
      <c r="A510" s="23">
        <v>42513.0</v>
      </c>
      <c r="B510" s="11" t="s">
        <v>47</v>
      </c>
      <c r="C510" s="11" t="s">
        <v>46</v>
      </c>
    </row>
    <row r="511">
      <c r="A511" s="23">
        <v>42514.0</v>
      </c>
      <c r="B511" s="11" t="s">
        <v>47</v>
      </c>
      <c r="C511" s="11" t="s">
        <v>46</v>
      </c>
    </row>
    <row r="512">
      <c r="A512" s="23">
        <v>42515.0</v>
      </c>
      <c r="B512" s="11" t="s">
        <v>47</v>
      </c>
      <c r="C512" s="11" t="s">
        <v>46</v>
      </c>
    </row>
    <row r="513">
      <c r="A513" s="23">
        <v>42516.0</v>
      </c>
      <c r="B513" s="11" t="s">
        <v>47</v>
      </c>
      <c r="C513" s="11" t="s">
        <v>46</v>
      </c>
    </row>
    <row r="514">
      <c r="A514" s="23">
        <v>42517.0</v>
      </c>
      <c r="B514" s="11" t="s">
        <v>47</v>
      </c>
      <c r="C514" s="11" t="s">
        <v>46</v>
      </c>
    </row>
    <row r="515">
      <c r="A515" s="23">
        <v>42518.0</v>
      </c>
      <c r="B515" s="11" t="s">
        <v>47</v>
      </c>
      <c r="C515" s="11" t="s">
        <v>46</v>
      </c>
    </row>
    <row r="516">
      <c r="A516" s="23">
        <v>42519.0</v>
      </c>
      <c r="B516" s="11" t="s">
        <v>47</v>
      </c>
      <c r="C516" s="11" t="s">
        <v>46</v>
      </c>
    </row>
    <row r="517">
      <c r="A517" s="23">
        <v>42520.0</v>
      </c>
      <c r="B517" s="11" t="s">
        <v>47</v>
      </c>
      <c r="C517" s="11" t="s">
        <v>46</v>
      </c>
    </row>
    <row r="518">
      <c r="A518" s="23">
        <v>42521.0</v>
      </c>
      <c r="B518" s="11" t="s">
        <v>47</v>
      </c>
      <c r="C518" s="11" t="s">
        <v>46</v>
      </c>
    </row>
    <row r="519">
      <c r="A519" s="23">
        <v>42522.0</v>
      </c>
      <c r="B519" s="11" t="s">
        <v>47</v>
      </c>
      <c r="C519" s="11" t="s">
        <v>46</v>
      </c>
    </row>
    <row r="520">
      <c r="A520" s="23">
        <v>42523.0</v>
      </c>
      <c r="B520" s="11" t="s">
        <v>47</v>
      </c>
      <c r="C520" s="11" t="s">
        <v>46</v>
      </c>
    </row>
    <row r="521">
      <c r="A521" s="23">
        <v>42524.0</v>
      </c>
      <c r="B521" s="11" t="s">
        <v>47</v>
      </c>
      <c r="C521" s="11" t="s">
        <v>46</v>
      </c>
    </row>
    <row r="522">
      <c r="A522" s="23">
        <v>42525.0</v>
      </c>
      <c r="B522" s="11" t="s">
        <v>47</v>
      </c>
      <c r="C522" s="11" t="s">
        <v>46</v>
      </c>
    </row>
    <row r="523">
      <c r="A523" s="23">
        <v>42526.0</v>
      </c>
      <c r="B523" s="11" t="s">
        <v>47</v>
      </c>
      <c r="C523" s="11" t="s">
        <v>46</v>
      </c>
    </row>
    <row r="524">
      <c r="A524" s="23">
        <v>42527.0</v>
      </c>
      <c r="B524" s="11" t="s">
        <v>47</v>
      </c>
      <c r="C524" s="11" t="s">
        <v>46</v>
      </c>
    </row>
    <row r="525">
      <c r="A525" s="23">
        <v>42528.0</v>
      </c>
      <c r="B525" s="11" t="s">
        <v>47</v>
      </c>
      <c r="C525" s="11" t="s">
        <v>46</v>
      </c>
    </row>
    <row r="526">
      <c r="A526" s="23">
        <v>42529.0</v>
      </c>
      <c r="B526" s="11" t="s">
        <v>47</v>
      </c>
      <c r="C526" s="11" t="s">
        <v>46</v>
      </c>
    </row>
    <row r="527">
      <c r="A527" s="23">
        <v>42530.0</v>
      </c>
      <c r="B527" s="11" t="s">
        <v>47</v>
      </c>
      <c r="C527" s="11" t="s">
        <v>46</v>
      </c>
    </row>
    <row r="528">
      <c r="A528" s="23">
        <v>42531.0</v>
      </c>
      <c r="B528" s="11" t="s">
        <v>47</v>
      </c>
      <c r="C528" s="11" t="s">
        <v>46</v>
      </c>
    </row>
    <row r="529">
      <c r="A529" s="23">
        <v>42532.0</v>
      </c>
      <c r="B529" s="11" t="s">
        <v>47</v>
      </c>
      <c r="C529" s="11" t="s">
        <v>46</v>
      </c>
    </row>
    <row r="530">
      <c r="A530" s="23">
        <v>42533.0</v>
      </c>
      <c r="B530" s="11" t="s">
        <v>47</v>
      </c>
      <c r="C530" s="11" t="s">
        <v>46</v>
      </c>
    </row>
    <row r="531">
      <c r="A531" s="23">
        <v>42534.0</v>
      </c>
      <c r="B531" s="11" t="s">
        <v>47</v>
      </c>
      <c r="C531" s="11" t="s">
        <v>47</v>
      </c>
    </row>
    <row r="532">
      <c r="A532" s="23">
        <v>42535.0</v>
      </c>
      <c r="B532" s="11" t="s">
        <v>47</v>
      </c>
      <c r="C532" s="11" t="s">
        <v>46</v>
      </c>
    </row>
    <row r="533">
      <c r="A533" s="23">
        <v>42536.0</v>
      </c>
      <c r="B533" s="11" t="s">
        <v>47</v>
      </c>
      <c r="C533" s="11" t="s">
        <v>46</v>
      </c>
    </row>
    <row r="534">
      <c r="A534" s="23">
        <v>42537.0</v>
      </c>
      <c r="B534" s="11" t="s">
        <v>47</v>
      </c>
      <c r="C534" s="11" t="s">
        <v>46</v>
      </c>
    </row>
    <row r="535">
      <c r="A535" s="23">
        <v>42538.0</v>
      </c>
      <c r="B535" s="11" t="s">
        <v>47</v>
      </c>
      <c r="C535" s="11" t="s">
        <v>46</v>
      </c>
    </row>
    <row r="536">
      <c r="A536" s="23">
        <v>42539.0</v>
      </c>
      <c r="B536" s="11" t="s">
        <v>47</v>
      </c>
      <c r="C536" s="11" t="s">
        <v>46</v>
      </c>
    </row>
    <row r="537">
      <c r="A537" s="23">
        <v>42540.0</v>
      </c>
      <c r="B537" s="11" t="s">
        <v>47</v>
      </c>
      <c r="C537" s="11" t="s">
        <v>46</v>
      </c>
    </row>
    <row r="538">
      <c r="A538" s="23">
        <v>42541.0</v>
      </c>
      <c r="B538" s="11" t="s">
        <v>47</v>
      </c>
      <c r="C538" s="11" t="s">
        <v>46</v>
      </c>
    </row>
    <row r="539">
      <c r="A539" s="23">
        <v>42542.0</v>
      </c>
      <c r="B539" s="11" t="s">
        <v>47</v>
      </c>
      <c r="C539" s="11" t="s">
        <v>46</v>
      </c>
    </row>
    <row r="540">
      <c r="A540" s="23">
        <v>42543.0</v>
      </c>
      <c r="B540" s="11" t="s">
        <v>47</v>
      </c>
      <c r="C540" s="11" t="s">
        <v>46</v>
      </c>
    </row>
    <row r="541">
      <c r="A541" s="23">
        <v>42544.0</v>
      </c>
      <c r="B541" s="11" t="s">
        <v>47</v>
      </c>
      <c r="C541" s="11" t="s">
        <v>46</v>
      </c>
    </row>
    <row r="542">
      <c r="A542" s="23">
        <v>42545.0</v>
      </c>
      <c r="B542" s="11" t="s">
        <v>46</v>
      </c>
      <c r="C542" s="11" t="s">
        <v>46</v>
      </c>
    </row>
    <row r="543">
      <c r="A543" s="23">
        <v>42546.0</v>
      </c>
      <c r="B543" s="11" t="s">
        <v>46</v>
      </c>
      <c r="C543" s="11" t="s">
        <v>46</v>
      </c>
    </row>
    <row r="544">
      <c r="A544" s="23">
        <v>42547.0</v>
      </c>
      <c r="B544" s="11" t="s">
        <v>46</v>
      </c>
      <c r="C544" s="11" t="s">
        <v>46</v>
      </c>
    </row>
    <row r="545">
      <c r="A545" s="23">
        <v>42548.0</v>
      </c>
      <c r="B545" s="11" t="s">
        <v>46</v>
      </c>
      <c r="C545" s="11" t="s">
        <v>46</v>
      </c>
    </row>
    <row r="546">
      <c r="A546" s="23">
        <v>42549.0</v>
      </c>
      <c r="B546" s="11" t="s">
        <v>46</v>
      </c>
      <c r="C546" s="11" t="s">
        <v>46</v>
      </c>
    </row>
    <row r="547">
      <c r="A547" s="23">
        <v>42550.0</v>
      </c>
      <c r="B547" s="11" t="s">
        <v>46</v>
      </c>
      <c r="C547" s="11" t="s">
        <v>46</v>
      </c>
    </row>
    <row r="548">
      <c r="A548" s="23">
        <v>42551.0</v>
      </c>
      <c r="B548" s="11" t="s">
        <v>46</v>
      </c>
      <c r="C548" s="11" t="s">
        <v>46</v>
      </c>
    </row>
    <row r="549">
      <c r="A549" s="23">
        <v>42552.0</v>
      </c>
      <c r="B549" s="11" t="s">
        <v>46</v>
      </c>
      <c r="C549" s="11" t="s">
        <v>46</v>
      </c>
    </row>
    <row r="550">
      <c r="A550" s="23">
        <v>42553.0</v>
      </c>
      <c r="B550" s="11" t="s">
        <v>46</v>
      </c>
      <c r="C550" s="11" t="s">
        <v>46</v>
      </c>
    </row>
    <row r="551">
      <c r="A551" s="23">
        <v>42554.0</v>
      </c>
      <c r="B551" s="11" t="s">
        <v>46</v>
      </c>
      <c r="C551" s="11" t="s">
        <v>46</v>
      </c>
    </row>
    <row r="552">
      <c r="A552" s="23">
        <v>42555.0</v>
      </c>
      <c r="B552" s="11" t="s">
        <v>46</v>
      </c>
      <c r="C552" s="11" t="s">
        <v>46</v>
      </c>
    </row>
    <row r="553">
      <c r="A553" s="23">
        <v>42556.0</v>
      </c>
      <c r="B553" s="11" t="s">
        <v>46</v>
      </c>
      <c r="C553" s="11" t="s">
        <v>46</v>
      </c>
    </row>
    <row r="554">
      <c r="A554" s="23">
        <v>42557.0</v>
      </c>
      <c r="B554" s="11" t="s">
        <v>46</v>
      </c>
      <c r="C554" s="11" t="s">
        <v>46</v>
      </c>
    </row>
    <row r="555">
      <c r="A555" s="23">
        <v>42558.0</v>
      </c>
      <c r="B555" s="11" t="s">
        <v>46</v>
      </c>
      <c r="C555" s="11" t="s">
        <v>46</v>
      </c>
    </row>
    <row r="556">
      <c r="A556" s="23">
        <v>42559.0</v>
      </c>
      <c r="B556" s="11" t="s">
        <v>46</v>
      </c>
      <c r="C556" s="11" t="s">
        <v>46</v>
      </c>
    </row>
    <row r="557">
      <c r="A557" s="23">
        <v>42560.0</v>
      </c>
      <c r="B557" s="11" t="s">
        <v>46</v>
      </c>
      <c r="C557" s="11" t="s">
        <v>46</v>
      </c>
    </row>
    <row r="558">
      <c r="A558" s="23">
        <v>42561.0</v>
      </c>
      <c r="B558" s="11" t="s">
        <v>46</v>
      </c>
      <c r="C558" s="11" t="s">
        <v>46</v>
      </c>
    </row>
    <row r="559">
      <c r="A559" s="23">
        <v>42562.0</v>
      </c>
      <c r="B559" s="11" t="s">
        <v>46</v>
      </c>
      <c r="C559" s="11" t="s">
        <v>46</v>
      </c>
    </row>
    <row r="560">
      <c r="A560" s="23">
        <v>42563.0</v>
      </c>
      <c r="B560" s="11" t="s">
        <v>47</v>
      </c>
      <c r="C560" s="11" t="s">
        <v>46</v>
      </c>
    </row>
    <row r="561">
      <c r="A561" s="23">
        <v>42564.0</v>
      </c>
      <c r="B561" s="11" t="s">
        <v>47</v>
      </c>
      <c r="C561" s="11" t="s">
        <v>46</v>
      </c>
    </row>
    <row r="562">
      <c r="A562" s="23">
        <v>42565.0</v>
      </c>
      <c r="B562" s="11" t="s">
        <v>47</v>
      </c>
      <c r="C562" s="11" t="s">
        <v>46</v>
      </c>
    </row>
    <row r="563">
      <c r="A563" s="23">
        <v>42566.0</v>
      </c>
      <c r="B563" s="11" t="s">
        <v>47</v>
      </c>
      <c r="C563" s="11" t="s">
        <v>46</v>
      </c>
    </row>
    <row r="564">
      <c r="A564" s="23">
        <v>42567.0</v>
      </c>
      <c r="B564" s="11" t="s">
        <v>47</v>
      </c>
      <c r="C564" s="11" t="s">
        <v>46</v>
      </c>
    </row>
    <row r="565">
      <c r="A565" s="23">
        <v>42568.0</v>
      </c>
      <c r="B565" s="11" t="s">
        <v>47</v>
      </c>
      <c r="C565" s="11" t="s">
        <v>46</v>
      </c>
    </row>
    <row r="566">
      <c r="A566" s="23">
        <v>42569.0</v>
      </c>
      <c r="B566" s="11" t="s">
        <v>47</v>
      </c>
      <c r="C566" s="11" t="s">
        <v>46</v>
      </c>
    </row>
    <row r="567">
      <c r="A567" s="23">
        <v>42570.0</v>
      </c>
      <c r="B567" s="11" t="s">
        <v>47</v>
      </c>
      <c r="C567" s="11" t="s">
        <v>46</v>
      </c>
    </row>
    <row r="568">
      <c r="A568" s="23">
        <v>42571.0</v>
      </c>
      <c r="B568" s="11" t="s">
        <v>47</v>
      </c>
      <c r="C568" s="11" t="s">
        <v>46</v>
      </c>
    </row>
    <row r="569">
      <c r="A569" s="23">
        <v>42572.0</v>
      </c>
      <c r="B569" s="11" t="s">
        <v>47</v>
      </c>
      <c r="C569" s="11" t="s">
        <v>46</v>
      </c>
    </row>
    <row r="570">
      <c r="A570" s="23">
        <v>42573.0</v>
      </c>
      <c r="B570" s="11" t="s">
        <v>47</v>
      </c>
      <c r="C570" s="11" t="s">
        <v>46</v>
      </c>
    </row>
    <row r="571">
      <c r="A571" s="23">
        <v>42574.0</v>
      </c>
      <c r="B571" s="11" t="s">
        <v>47</v>
      </c>
      <c r="C571" s="11" t="s">
        <v>46</v>
      </c>
    </row>
    <row r="572">
      <c r="A572" s="23">
        <v>42575.0</v>
      </c>
      <c r="B572" s="11" t="s">
        <v>47</v>
      </c>
      <c r="C572" s="11" t="s">
        <v>46</v>
      </c>
    </row>
    <row r="573">
      <c r="A573" s="23">
        <v>42576.0</v>
      </c>
      <c r="B573" s="11" t="s">
        <v>47</v>
      </c>
      <c r="C573" s="11" t="s">
        <v>46</v>
      </c>
    </row>
    <row r="574">
      <c r="A574" s="23">
        <v>42577.0</v>
      </c>
      <c r="B574" s="11" t="s">
        <v>47</v>
      </c>
      <c r="C574" s="11" t="s">
        <v>46</v>
      </c>
    </row>
    <row r="575">
      <c r="A575" s="23">
        <v>42578.0</v>
      </c>
      <c r="B575" s="11" t="s">
        <v>47</v>
      </c>
      <c r="C575" s="11" t="s">
        <v>46</v>
      </c>
    </row>
    <row r="576">
      <c r="A576" s="23">
        <v>42579.0</v>
      </c>
      <c r="B576" s="11" t="s">
        <v>47</v>
      </c>
      <c r="C576" s="11" t="s">
        <v>46</v>
      </c>
    </row>
    <row r="577">
      <c r="A577" s="23">
        <v>42580.0</v>
      </c>
      <c r="B577" s="11" t="s">
        <v>47</v>
      </c>
      <c r="C577" s="11" t="s">
        <v>46</v>
      </c>
    </row>
    <row r="578">
      <c r="A578" s="23">
        <v>42581.0</v>
      </c>
      <c r="B578" s="11" t="s">
        <v>47</v>
      </c>
      <c r="C578" s="11" t="s">
        <v>46</v>
      </c>
    </row>
    <row r="579">
      <c r="A579" s="23">
        <v>42582.0</v>
      </c>
      <c r="B579" s="11" t="s">
        <v>47</v>
      </c>
      <c r="C579" s="11" t="s">
        <v>46</v>
      </c>
    </row>
    <row r="580">
      <c r="A580" s="23">
        <v>42583.0</v>
      </c>
      <c r="B580" s="11" t="s">
        <v>47</v>
      </c>
      <c r="C580" s="11" t="s">
        <v>46</v>
      </c>
    </row>
    <row r="581">
      <c r="A581" s="23">
        <v>42584.0</v>
      </c>
      <c r="B581" s="11" t="s">
        <v>47</v>
      </c>
      <c r="C581" s="11" t="s">
        <v>46</v>
      </c>
    </row>
    <row r="582">
      <c r="A582" s="23">
        <v>42585.0</v>
      </c>
      <c r="B582" s="11" t="s">
        <v>47</v>
      </c>
      <c r="C582" s="11" t="s">
        <v>46</v>
      </c>
    </row>
    <row r="583">
      <c r="A583" s="23">
        <v>42586.0</v>
      </c>
      <c r="B583" s="11" t="s">
        <v>47</v>
      </c>
      <c r="C583" s="11" t="s">
        <v>46</v>
      </c>
    </row>
    <row r="584">
      <c r="A584" s="23">
        <v>42587.0</v>
      </c>
      <c r="B584" s="11" t="s">
        <v>47</v>
      </c>
      <c r="C584" s="11" t="s">
        <v>46</v>
      </c>
    </row>
    <row r="585">
      <c r="A585" s="23">
        <v>42588.0</v>
      </c>
      <c r="B585" s="11" t="s">
        <v>47</v>
      </c>
      <c r="C585" s="11" t="s">
        <v>46</v>
      </c>
    </row>
    <row r="586">
      <c r="A586" s="23">
        <v>42589.0</v>
      </c>
      <c r="B586" s="11" t="s">
        <v>47</v>
      </c>
      <c r="C586" s="11" t="s">
        <v>46</v>
      </c>
    </row>
    <row r="587">
      <c r="A587" s="23">
        <v>42590.0</v>
      </c>
      <c r="B587" s="11" t="s">
        <v>47</v>
      </c>
      <c r="C587" s="11" t="s">
        <v>46</v>
      </c>
    </row>
    <row r="588">
      <c r="A588" s="23">
        <v>42591.0</v>
      </c>
      <c r="B588" s="11" t="s">
        <v>47</v>
      </c>
      <c r="C588" s="11" t="s">
        <v>46</v>
      </c>
    </row>
    <row r="589">
      <c r="A589" s="23">
        <v>42592.0</v>
      </c>
      <c r="B589" s="11" t="s">
        <v>47</v>
      </c>
      <c r="C589" s="11" t="s">
        <v>46</v>
      </c>
    </row>
    <row r="590">
      <c r="A590" s="23">
        <v>42593.0</v>
      </c>
      <c r="B590" s="11" t="s">
        <v>47</v>
      </c>
      <c r="C590" s="11" t="s">
        <v>46</v>
      </c>
    </row>
    <row r="591">
      <c r="A591" s="23">
        <v>42594.0</v>
      </c>
      <c r="B591" s="11" t="s">
        <v>47</v>
      </c>
      <c r="C591" s="11" t="s">
        <v>46</v>
      </c>
    </row>
    <row r="592">
      <c r="A592" s="23">
        <v>42595.0</v>
      </c>
      <c r="B592" s="11" t="s">
        <v>47</v>
      </c>
      <c r="C592" s="11" t="s">
        <v>46</v>
      </c>
    </row>
    <row r="593">
      <c r="A593" s="23">
        <v>42596.0</v>
      </c>
      <c r="B593" s="11" t="s">
        <v>47</v>
      </c>
      <c r="C593" s="11" t="s">
        <v>46</v>
      </c>
    </row>
    <row r="594">
      <c r="A594" s="23">
        <v>42597.0</v>
      </c>
      <c r="B594" s="11" t="s">
        <v>47</v>
      </c>
      <c r="C594" s="11" t="s">
        <v>46</v>
      </c>
    </row>
    <row r="595">
      <c r="A595" s="23">
        <v>42598.0</v>
      </c>
      <c r="B595" s="11" t="s">
        <v>47</v>
      </c>
      <c r="C595" s="11" t="s">
        <v>46</v>
      </c>
    </row>
    <row r="596">
      <c r="A596" s="23">
        <v>42599.0</v>
      </c>
      <c r="B596" s="11" t="s">
        <v>47</v>
      </c>
      <c r="C596" s="11" t="s">
        <v>46</v>
      </c>
    </row>
    <row r="597">
      <c r="A597" s="23">
        <v>42600.0</v>
      </c>
      <c r="B597" s="11" t="s">
        <v>47</v>
      </c>
      <c r="C597" s="11" t="s">
        <v>46</v>
      </c>
    </row>
    <row r="598">
      <c r="A598" s="23">
        <v>42601.0</v>
      </c>
      <c r="B598" s="11" t="s">
        <v>47</v>
      </c>
      <c r="C598" s="11" t="s">
        <v>46</v>
      </c>
    </row>
    <row r="599">
      <c r="A599" s="23">
        <v>42602.0</v>
      </c>
      <c r="B599" s="11" t="s">
        <v>47</v>
      </c>
      <c r="C599" s="11" t="s">
        <v>46</v>
      </c>
    </row>
    <row r="600">
      <c r="A600" s="23">
        <v>42603.0</v>
      </c>
      <c r="B600" s="11" t="s">
        <v>47</v>
      </c>
      <c r="C600" s="11" t="s">
        <v>46</v>
      </c>
    </row>
    <row r="601">
      <c r="A601" s="23">
        <v>42604.0</v>
      </c>
      <c r="B601" s="11" t="s">
        <v>47</v>
      </c>
      <c r="C601" s="11" t="s">
        <v>46</v>
      </c>
    </row>
    <row r="602">
      <c r="A602" s="23">
        <v>42605.0</v>
      </c>
      <c r="B602" s="11" t="s">
        <v>47</v>
      </c>
      <c r="C602" s="11" t="s">
        <v>46</v>
      </c>
    </row>
    <row r="603">
      <c r="A603" s="23">
        <v>42606.0</v>
      </c>
      <c r="B603" s="11" t="s">
        <v>47</v>
      </c>
      <c r="C603" s="11" t="s">
        <v>46</v>
      </c>
    </row>
    <row r="604">
      <c r="A604" s="23">
        <v>42607.0</v>
      </c>
      <c r="B604" s="11" t="s">
        <v>47</v>
      </c>
      <c r="C604" s="11" t="s">
        <v>46</v>
      </c>
    </row>
    <row r="605">
      <c r="A605" s="23">
        <v>42608.0</v>
      </c>
      <c r="B605" s="11" t="s">
        <v>47</v>
      </c>
      <c r="C605" s="11" t="s">
        <v>46</v>
      </c>
    </row>
    <row r="606">
      <c r="A606" s="23">
        <v>42609.0</v>
      </c>
      <c r="B606" s="11" t="s">
        <v>47</v>
      </c>
      <c r="C606" s="11" t="s">
        <v>46</v>
      </c>
    </row>
    <row r="607">
      <c r="A607" s="23">
        <v>42610.0</v>
      </c>
      <c r="B607" s="11" t="s">
        <v>47</v>
      </c>
      <c r="C607" s="11" t="s">
        <v>46</v>
      </c>
    </row>
    <row r="608">
      <c r="A608" s="23">
        <v>42611.0</v>
      </c>
      <c r="B608" s="11" t="s">
        <v>47</v>
      </c>
      <c r="C608" s="11" t="s">
        <v>46</v>
      </c>
    </row>
    <row r="609">
      <c r="A609" s="23">
        <v>42612.0</v>
      </c>
      <c r="B609" s="11" t="s">
        <v>47</v>
      </c>
      <c r="C609" s="11" t="s">
        <v>46</v>
      </c>
    </row>
    <row r="610">
      <c r="A610" s="23">
        <v>42613.0</v>
      </c>
      <c r="B610" s="11" t="s">
        <v>47</v>
      </c>
      <c r="C610" s="11" t="s">
        <v>46</v>
      </c>
    </row>
    <row r="611">
      <c r="A611" s="23">
        <v>42614.0</v>
      </c>
      <c r="B611" s="11" t="s">
        <v>47</v>
      </c>
      <c r="C611" s="11" t="s">
        <v>46</v>
      </c>
    </row>
    <row r="612">
      <c r="A612" s="23">
        <v>42615.0</v>
      </c>
      <c r="B612" s="11" t="s">
        <v>47</v>
      </c>
      <c r="C612" s="11" t="s">
        <v>46</v>
      </c>
    </row>
    <row r="613">
      <c r="A613" s="23">
        <v>42616.0</v>
      </c>
      <c r="B613" s="11" t="s">
        <v>47</v>
      </c>
      <c r="C613" s="11" t="s">
        <v>46</v>
      </c>
    </row>
    <row r="614">
      <c r="A614" s="23">
        <v>42617.0</v>
      </c>
      <c r="B614" s="11" t="s">
        <v>47</v>
      </c>
      <c r="C614" s="11" t="s">
        <v>46</v>
      </c>
    </row>
    <row r="615">
      <c r="A615" s="23">
        <v>42618.0</v>
      </c>
      <c r="B615" s="11" t="s">
        <v>47</v>
      </c>
      <c r="C615" s="11" t="s">
        <v>46</v>
      </c>
    </row>
    <row r="616">
      <c r="A616" s="23">
        <v>42619.0</v>
      </c>
      <c r="B616" s="11" t="s">
        <v>47</v>
      </c>
      <c r="C616" s="11" t="s">
        <v>46</v>
      </c>
    </row>
    <row r="617">
      <c r="A617" s="23">
        <v>42620.0</v>
      </c>
      <c r="B617" s="11" t="s">
        <v>47</v>
      </c>
      <c r="C617" s="11" t="s">
        <v>46</v>
      </c>
    </row>
    <row r="618">
      <c r="A618" s="23">
        <v>42621.0</v>
      </c>
      <c r="B618" s="11" t="s">
        <v>47</v>
      </c>
      <c r="C618" s="11" t="s">
        <v>46</v>
      </c>
    </row>
    <row r="619">
      <c r="A619" s="23">
        <v>42622.0</v>
      </c>
      <c r="B619" s="11" t="s">
        <v>47</v>
      </c>
      <c r="C619" s="11" t="s">
        <v>46</v>
      </c>
    </row>
    <row r="620">
      <c r="A620" s="23">
        <v>42623.0</v>
      </c>
      <c r="B620" s="11" t="s">
        <v>47</v>
      </c>
      <c r="C620" s="11" t="s">
        <v>46</v>
      </c>
    </row>
    <row r="621">
      <c r="A621" s="23">
        <v>42624.0</v>
      </c>
      <c r="B621" s="11" t="s">
        <v>47</v>
      </c>
      <c r="C621" s="11" t="s">
        <v>46</v>
      </c>
    </row>
    <row r="622">
      <c r="A622" s="23">
        <v>42625.0</v>
      </c>
      <c r="B622" s="11" t="s">
        <v>47</v>
      </c>
      <c r="C622" s="11" t="s">
        <v>46</v>
      </c>
    </row>
    <row r="623">
      <c r="A623" s="23">
        <v>42626.0</v>
      </c>
      <c r="B623" s="11" t="s">
        <v>47</v>
      </c>
      <c r="C623" s="11" t="s">
        <v>46</v>
      </c>
    </row>
    <row r="624">
      <c r="A624" s="23">
        <v>42627.0</v>
      </c>
      <c r="B624" s="11" t="s">
        <v>47</v>
      </c>
      <c r="C624" s="11" t="s">
        <v>46</v>
      </c>
    </row>
    <row r="625">
      <c r="A625" s="23">
        <v>42628.0</v>
      </c>
      <c r="B625" s="11" t="s">
        <v>47</v>
      </c>
      <c r="C625" s="11" t="s">
        <v>46</v>
      </c>
    </row>
    <row r="626">
      <c r="A626" s="23">
        <v>42629.0</v>
      </c>
      <c r="B626" s="11" t="s">
        <v>46</v>
      </c>
      <c r="C626" s="11" t="s">
        <v>46</v>
      </c>
    </row>
    <row r="627">
      <c r="A627" s="23">
        <v>42630.0</v>
      </c>
      <c r="B627" s="11" t="s">
        <v>46</v>
      </c>
      <c r="C627" s="11" t="s">
        <v>46</v>
      </c>
    </row>
    <row r="628">
      <c r="A628" s="23">
        <v>42631.0</v>
      </c>
      <c r="B628" s="11" t="s">
        <v>46</v>
      </c>
      <c r="C628" s="11" t="s">
        <v>46</v>
      </c>
    </row>
    <row r="629">
      <c r="A629" s="23">
        <v>42632.0</v>
      </c>
      <c r="B629" s="11" t="s">
        <v>46</v>
      </c>
      <c r="C629" s="11" t="s">
        <v>46</v>
      </c>
    </row>
    <row r="630">
      <c r="A630" s="23">
        <v>42633.0</v>
      </c>
      <c r="B630" s="11" t="s">
        <v>46</v>
      </c>
      <c r="C630" s="11" t="s">
        <v>46</v>
      </c>
    </row>
    <row r="631">
      <c r="A631" s="23">
        <v>42634.0</v>
      </c>
      <c r="B631" s="11" t="s">
        <v>46</v>
      </c>
      <c r="C631" s="11" t="s">
        <v>46</v>
      </c>
    </row>
    <row r="632">
      <c r="A632" s="23">
        <v>42635.0</v>
      </c>
      <c r="B632" s="11" t="s">
        <v>46</v>
      </c>
      <c r="C632" s="11" t="s">
        <v>46</v>
      </c>
    </row>
    <row r="633">
      <c r="A633" s="23">
        <v>42636.0</v>
      </c>
      <c r="B633" s="11" t="s">
        <v>46</v>
      </c>
      <c r="C633" s="11" t="s">
        <v>46</v>
      </c>
    </row>
    <row r="634">
      <c r="A634" s="23">
        <v>42637.0</v>
      </c>
      <c r="B634" s="11" t="s">
        <v>46</v>
      </c>
      <c r="C634" s="11" t="s">
        <v>46</v>
      </c>
    </row>
    <row r="635">
      <c r="A635" s="23">
        <v>42638.0</v>
      </c>
      <c r="B635" s="11" t="s">
        <v>46</v>
      </c>
      <c r="C635" s="11" t="s">
        <v>46</v>
      </c>
    </row>
    <row r="636">
      <c r="A636" s="23">
        <v>42639.0</v>
      </c>
      <c r="B636" s="11" t="s">
        <v>46</v>
      </c>
      <c r="C636" s="11" t="s">
        <v>46</v>
      </c>
    </row>
    <row r="637">
      <c r="A637" s="23">
        <v>42640.0</v>
      </c>
      <c r="B637" s="11" t="s">
        <v>46</v>
      </c>
      <c r="C637" s="11" t="s">
        <v>46</v>
      </c>
    </row>
    <row r="638">
      <c r="A638" s="23">
        <v>42641.0</v>
      </c>
      <c r="B638" s="11" t="s">
        <v>46</v>
      </c>
      <c r="C638" s="11" t="s">
        <v>46</v>
      </c>
    </row>
    <row r="639">
      <c r="A639" s="23">
        <v>42642.0</v>
      </c>
      <c r="B639" s="11" t="s">
        <v>46</v>
      </c>
      <c r="C639" s="11" t="s">
        <v>46</v>
      </c>
    </row>
    <row r="640">
      <c r="A640" s="23">
        <v>42643.0</v>
      </c>
      <c r="B640" s="11" t="s">
        <v>46</v>
      </c>
      <c r="C640" s="11" t="s">
        <v>47</v>
      </c>
    </row>
    <row r="641">
      <c r="A641" s="23">
        <v>42644.0</v>
      </c>
      <c r="B641" s="11" t="s">
        <v>46</v>
      </c>
      <c r="C641" s="11" t="s">
        <v>46</v>
      </c>
    </row>
    <row r="642">
      <c r="A642" s="23">
        <v>42645.0</v>
      </c>
      <c r="B642" s="11" t="s">
        <v>46</v>
      </c>
      <c r="C642" s="11" t="s">
        <v>46</v>
      </c>
    </row>
    <row r="643">
      <c r="A643" s="23">
        <v>42646.0</v>
      </c>
      <c r="B643" s="11" t="s">
        <v>46</v>
      </c>
      <c r="C643" s="11" t="s">
        <v>46</v>
      </c>
    </row>
    <row r="644">
      <c r="A644" s="23">
        <v>42647.0</v>
      </c>
      <c r="B644" s="11" t="s">
        <v>47</v>
      </c>
      <c r="C644" s="11" t="s">
        <v>46</v>
      </c>
    </row>
    <row r="645">
      <c r="A645" s="23">
        <v>42648.0</v>
      </c>
      <c r="B645" s="11" t="s">
        <v>47</v>
      </c>
      <c r="C645" s="11" t="s">
        <v>46</v>
      </c>
    </row>
    <row r="646">
      <c r="A646" s="23">
        <v>42649.0</v>
      </c>
      <c r="B646" s="11" t="s">
        <v>47</v>
      </c>
      <c r="C646" s="11" t="s">
        <v>46</v>
      </c>
    </row>
    <row r="647">
      <c r="A647" s="23">
        <v>42650.0</v>
      </c>
      <c r="B647" s="11" t="s">
        <v>47</v>
      </c>
      <c r="C647" s="11" t="s">
        <v>46</v>
      </c>
    </row>
    <row r="648">
      <c r="A648" s="23">
        <v>42651.0</v>
      </c>
      <c r="B648" s="11" t="s">
        <v>47</v>
      </c>
      <c r="C648" s="11" t="s">
        <v>46</v>
      </c>
    </row>
    <row r="649">
      <c r="A649" s="23">
        <v>42652.0</v>
      </c>
      <c r="B649" s="11" t="s">
        <v>47</v>
      </c>
      <c r="C649" s="11" t="s">
        <v>46</v>
      </c>
    </row>
    <row r="650">
      <c r="A650" s="24">
        <v>42653.0</v>
      </c>
      <c r="B650" s="11" t="s">
        <v>47</v>
      </c>
      <c r="C650" s="11" t="s">
        <v>46</v>
      </c>
    </row>
    <row r="651">
      <c r="A651" s="24">
        <v>42654.0</v>
      </c>
      <c r="B651" s="11" t="s">
        <v>47</v>
      </c>
      <c r="C651" s="11" t="s">
        <v>46</v>
      </c>
    </row>
    <row r="652">
      <c r="A652" s="24">
        <v>42655.0</v>
      </c>
      <c r="B652" s="11" t="s">
        <v>47</v>
      </c>
      <c r="C652" s="11" t="s">
        <v>46</v>
      </c>
    </row>
    <row r="653">
      <c r="A653" s="24">
        <v>42656.0</v>
      </c>
      <c r="B653" s="11" t="s">
        <v>47</v>
      </c>
      <c r="C653" s="11" t="s">
        <v>46</v>
      </c>
    </row>
    <row r="654">
      <c r="A654" s="24">
        <v>42657.0</v>
      </c>
      <c r="B654" s="11" t="s">
        <v>47</v>
      </c>
      <c r="C654" s="11" t="s">
        <v>46</v>
      </c>
    </row>
    <row r="655">
      <c r="A655" s="24">
        <v>42658.0</v>
      </c>
      <c r="B655" s="11" t="s">
        <v>47</v>
      </c>
      <c r="C655" s="11" t="s">
        <v>46</v>
      </c>
    </row>
    <row r="656">
      <c r="A656" s="24">
        <v>42659.0</v>
      </c>
      <c r="B656" s="11" t="s">
        <v>47</v>
      </c>
      <c r="C656" s="11" t="s">
        <v>46</v>
      </c>
    </row>
    <row r="657">
      <c r="A657" s="24">
        <v>42660.0</v>
      </c>
      <c r="B657" s="11" t="s">
        <v>47</v>
      </c>
      <c r="C657" s="11" t="s">
        <v>46</v>
      </c>
    </row>
    <row r="658">
      <c r="A658" s="24">
        <v>42661.0</v>
      </c>
      <c r="B658" s="11" t="s">
        <v>47</v>
      </c>
      <c r="C658" s="11" t="s">
        <v>46</v>
      </c>
    </row>
    <row r="659">
      <c r="A659" s="24">
        <v>42662.0</v>
      </c>
      <c r="B659" s="11" t="s">
        <v>47</v>
      </c>
      <c r="C659" s="11" t="s">
        <v>46</v>
      </c>
    </row>
    <row r="660">
      <c r="A660" s="24">
        <v>42663.0</v>
      </c>
      <c r="B660" s="11" t="s">
        <v>47</v>
      </c>
      <c r="C660" s="11" t="s">
        <v>46</v>
      </c>
    </row>
    <row r="661">
      <c r="A661" s="24">
        <v>42664.0</v>
      </c>
      <c r="B661" s="11" t="s">
        <v>47</v>
      </c>
      <c r="C661" s="11" t="s">
        <v>46</v>
      </c>
    </row>
    <row r="662">
      <c r="A662" s="24">
        <v>42665.0</v>
      </c>
      <c r="B662" s="11" t="s">
        <v>47</v>
      </c>
      <c r="C662" s="11" t="s">
        <v>46</v>
      </c>
    </row>
    <row r="663">
      <c r="A663" s="24">
        <v>42666.0</v>
      </c>
      <c r="B663" s="11" t="s">
        <v>47</v>
      </c>
      <c r="C663" s="11" t="s">
        <v>46</v>
      </c>
    </row>
    <row r="664">
      <c r="A664" s="24">
        <v>42667.0</v>
      </c>
      <c r="B664" s="11" t="s">
        <v>47</v>
      </c>
      <c r="C664" s="11" t="s">
        <v>46</v>
      </c>
    </row>
    <row r="665">
      <c r="A665" s="24">
        <v>42668.0</v>
      </c>
      <c r="B665" s="11" t="s">
        <v>47</v>
      </c>
      <c r="C665" s="11" t="s">
        <v>46</v>
      </c>
    </row>
    <row r="666">
      <c r="A666" s="24">
        <v>42669.0</v>
      </c>
      <c r="B666" s="11" t="s">
        <v>47</v>
      </c>
      <c r="C666" s="11" t="s">
        <v>46</v>
      </c>
    </row>
    <row r="667">
      <c r="A667" s="24">
        <v>42670.0</v>
      </c>
      <c r="B667" s="11" t="s">
        <v>47</v>
      </c>
      <c r="C667" s="11" t="s">
        <v>46</v>
      </c>
    </row>
    <row r="668">
      <c r="A668" s="24">
        <v>42671.0</v>
      </c>
      <c r="B668" s="11" t="s">
        <v>47</v>
      </c>
      <c r="C668" s="11" t="s">
        <v>46</v>
      </c>
    </row>
    <row r="669">
      <c r="A669" s="24">
        <v>42672.0</v>
      </c>
      <c r="B669" s="11" t="s">
        <v>47</v>
      </c>
      <c r="C669" s="11" t="s">
        <v>46</v>
      </c>
    </row>
    <row r="670">
      <c r="A670" s="24">
        <v>42673.0</v>
      </c>
      <c r="B670" s="11" t="s">
        <v>47</v>
      </c>
      <c r="C670" s="11" t="s">
        <v>46</v>
      </c>
    </row>
    <row r="671">
      <c r="A671" s="24">
        <v>42674.0</v>
      </c>
      <c r="B671" s="11" t="s">
        <v>47</v>
      </c>
      <c r="C671" s="11" t="s">
        <v>46</v>
      </c>
    </row>
    <row r="672">
      <c r="A672" s="23">
        <v>42675.0</v>
      </c>
      <c r="B672" s="11" t="s">
        <v>47</v>
      </c>
      <c r="C672" s="11" t="s">
        <v>47</v>
      </c>
    </row>
    <row r="673">
      <c r="A673" s="23">
        <v>42676.0</v>
      </c>
      <c r="B673" s="11" t="s">
        <v>47</v>
      </c>
      <c r="C673" s="11" t="s">
        <v>46</v>
      </c>
    </row>
    <row r="674">
      <c r="A674" s="23">
        <v>42677.0</v>
      </c>
      <c r="B674" s="11" t="s">
        <v>47</v>
      </c>
      <c r="C674" s="11" t="s">
        <v>46</v>
      </c>
    </row>
    <row r="675">
      <c r="A675" s="23">
        <v>42678.0</v>
      </c>
      <c r="B675" s="11" t="s">
        <v>47</v>
      </c>
      <c r="C675" s="11" t="s">
        <v>46</v>
      </c>
    </row>
    <row r="676">
      <c r="A676" s="23">
        <v>42679.0</v>
      </c>
      <c r="B676" s="11" t="s">
        <v>47</v>
      </c>
      <c r="C676" s="11" t="s">
        <v>46</v>
      </c>
    </row>
    <row r="677">
      <c r="A677" s="23">
        <v>42680.0</v>
      </c>
      <c r="B677" s="11" t="s">
        <v>47</v>
      </c>
      <c r="C677" s="11" t="s">
        <v>46</v>
      </c>
    </row>
    <row r="678">
      <c r="A678" s="23">
        <v>42681.0</v>
      </c>
      <c r="B678" s="11" t="s">
        <v>47</v>
      </c>
      <c r="C678" s="11" t="s">
        <v>46</v>
      </c>
    </row>
    <row r="679">
      <c r="A679" s="23">
        <v>42682.0</v>
      </c>
      <c r="B679" s="11" t="s">
        <v>47</v>
      </c>
      <c r="C679" s="11" t="s">
        <v>46</v>
      </c>
    </row>
    <row r="680">
      <c r="A680" s="23">
        <v>42683.0</v>
      </c>
      <c r="B680" s="11" t="s">
        <v>47</v>
      </c>
      <c r="C680" s="11" t="s">
        <v>46</v>
      </c>
    </row>
    <row r="681">
      <c r="A681" s="24">
        <v>42684.0</v>
      </c>
      <c r="B681" s="11" t="s">
        <v>47</v>
      </c>
      <c r="C681" s="11" t="s">
        <v>46</v>
      </c>
    </row>
    <row r="682">
      <c r="A682" s="24">
        <v>42685.0</v>
      </c>
      <c r="B682" s="11" t="s">
        <v>47</v>
      </c>
      <c r="C682" s="11" t="s">
        <v>46</v>
      </c>
    </row>
    <row r="683">
      <c r="A683" s="24">
        <v>42686.0</v>
      </c>
      <c r="B683" s="11" t="s">
        <v>47</v>
      </c>
      <c r="C683" s="11" t="s">
        <v>46</v>
      </c>
    </row>
    <row r="684">
      <c r="A684" s="24">
        <v>42687.0</v>
      </c>
      <c r="B684" s="11" t="s">
        <v>47</v>
      </c>
      <c r="C684" s="11" t="s">
        <v>46</v>
      </c>
    </row>
    <row r="685">
      <c r="A685" s="24">
        <v>42688.0</v>
      </c>
      <c r="B685" s="11" t="s">
        <v>47</v>
      </c>
      <c r="C685" s="11" t="s">
        <v>46</v>
      </c>
    </row>
    <row r="686">
      <c r="A686" s="24">
        <v>42689.0</v>
      </c>
      <c r="B686" s="11" t="s">
        <v>47</v>
      </c>
      <c r="C686" s="11" t="s">
        <v>46</v>
      </c>
    </row>
    <row r="687">
      <c r="A687" s="24">
        <v>42690.0</v>
      </c>
      <c r="B687" s="11" t="s">
        <v>47</v>
      </c>
      <c r="C687" s="11" t="s">
        <v>46</v>
      </c>
    </row>
    <row r="688">
      <c r="A688" s="24">
        <v>42691.0</v>
      </c>
      <c r="B688" s="11" t="s">
        <v>47</v>
      </c>
      <c r="C688" s="11" t="s">
        <v>46</v>
      </c>
    </row>
    <row r="689">
      <c r="A689" s="24">
        <v>42692.0</v>
      </c>
      <c r="B689" s="11" t="s">
        <v>47</v>
      </c>
      <c r="C689" s="11" t="s">
        <v>46</v>
      </c>
    </row>
    <row r="690">
      <c r="A690" s="24">
        <v>42693.0</v>
      </c>
      <c r="B690" s="11" t="s">
        <v>47</v>
      </c>
      <c r="C690" s="11" t="s">
        <v>46</v>
      </c>
    </row>
    <row r="691">
      <c r="A691" s="24">
        <v>42694.0</v>
      </c>
      <c r="B691" s="11" t="s">
        <v>47</v>
      </c>
      <c r="C691" s="11" t="s">
        <v>46</v>
      </c>
    </row>
    <row r="692">
      <c r="A692" s="24">
        <v>42695.0</v>
      </c>
      <c r="B692" s="11" t="s">
        <v>47</v>
      </c>
      <c r="C692" s="11" t="s">
        <v>46</v>
      </c>
    </row>
    <row r="693">
      <c r="A693" s="24">
        <v>42696.0</v>
      </c>
      <c r="B693" s="11" t="s">
        <v>47</v>
      </c>
      <c r="C693" s="11" t="s">
        <v>46</v>
      </c>
    </row>
    <row r="694">
      <c r="A694" s="24">
        <v>42697.0</v>
      </c>
      <c r="B694" s="11" t="s">
        <v>47</v>
      </c>
      <c r="C694" s="11" t="s">
        <v>46</v>
      </c>
    </row>
    <row r="695">
      <c r="A695" s="24">
        <v>42698.0</v>
      </c>
      <c r="B695" s="11" t="s">
        <v>47</v>
      </c>
      <c r="C695" s="11" t="s">
        <v>46</v>
      </c>
    </row>
    <row r="696">
      <c r="A696" s="24">
        <v>42699.0</v>
      </c>
      <c r="B696" s="11" t="s">
        <v>47</v>
      </c>
      <c r="C696" s="11" t="s">
        <v>46</v>
      </c>
    </row>
    <row r="697">
      <c r="A697" s="24">
        <v>42700.0</v>
      </c>
      <c r="B697" s="11" t="s">
        <v>47</v>
      </c>
      <c r="C697" s="11" t="s">
        <v>46</v>
      </c>
    </row>
    <row r="698">
      <c r="A698" s="24">
        <v>42701.0</v>
      </c>
      <c r="B698" s="11" t="s">
        <v>47</v>
      </c>
      <c r="C698" s="11" t="s">
        <v>46</v>
      </c>
    </row>
    <row r="699">
      <c r="A699" s="24">
        <v>42702.0</v>
      </c>
      <c r="B699" s="11" t="s">
        <v>47</v>
      </c>
      <c r="C699" s="11" t="s">
        <v>46</v>
      </c>
    </row>
    <row r="700">
      <c r="A700" s="24">
        <v>42703.0</v>
      </c>
      <c r="B700" s="11" t="s">
        <v>47</v>
      </c>
      <c r="C700" s="11" t="s">
        <v>46</v>
      </c>
    </row>
    <row r="701">
      <c r="A701" s="24">
        <v>42704.0</v>
      </c>
      <c r="B701" s="11" t="s">
        <v>47</v>
      </c>
      <c r="C701" s="11" t="s">
        <v>46</v>
      </c>
    </row>
    <row r="702">
      <c r="A702" s="23">
        <v>42705.0</v>
      </c>
      <c r="B702" s="11" t="s">
        <v>47</v>
      </c>
      <c r="C702" s="11" t="s">
        <v>46</v>
      </c>
    </row>
    <row r="703">
      <c r="A703" s="23">
        <v>42706.0</v>
      </c>
      <c r="B703" s="11" t="s">
        <v>47</v>
      </c>
      <c r="C703" s="11" t="s">
        <v>46</v>
      </c>
    </row>
    <row r="704">
      <c r="A704" s="23">
        <v>42707.0</v>
      </c>
      <c r="B704" s="11" t="s">
        <v>47</v>
      </c>
      <c r="C704" s="11" t="s">
        <v>46</v>
      </c>
    </row>
    <row r="705">
      <c r="A705" s="23">
        <v>42708.0</v>
      </c>
      <c r="B705" s="11" t="s">
        <v>47</v>
      </c>
      <c r="C705" s="11" t="s">
        <v>46</v>
      </c>
    </row>
    <row r="706">
      <c r="A706" s="23">
        <v>42709.0</v>
      </c>
      <c r="B706" s="11" t="s">
        <v>47</v>
      </c>
      <c r="C706" s="11" t="s">
        <v>46</v>
      </c>
    </row>
    <row r="707">
      <c r="A707" s="23">
        <v>42710.0</v>
      </c>
      <c r="B707" s="11" t="s">
        <v>47</v>
      </c>
      <c r="C707" s="11" t="s">
        <v>46</v>
      </c>
    </row>
    <row r="708">
      <c r="A708" s="23">
        <v>42711.0</v>
      </c>
      <c r="B708" s="11" t="s">
        <v>47</v>
      </c>
      <c r="C708" s="11" t="s">
        <v>46</v>
      </c>
    </row>
    <row r="709">
      <c r="A709" s="23">
        <v>42712.0</v>
      </c>
      <c r="B709" s="11" t="s">
        <v>47</v>
      </c>
      <c r="C709" s="11" t="s">
        <v>46</v>
      </c>
    </row>
    <row r="710">
      <c r="A710" s="23">
        <v>42713.0</v>
      </c>
      <c r="B710" s="11" t="s">
        <v>47</v>
      </c>
      <c r="C710" s="11" t="s">
        <v>46</v>
      </c>
    </row>
    <row r="711">
      <c r="A711" s="24">
        <v>42714.0</v>
      </c>
      <c r="B711" s="11" t="s">
        <v>47</v>
      </c>
      <c r="C711" s="11" t="s">
        <v>46</v>
      </c>
    </row>
    <row r="712">
      <c r="A712" s="24">
        <v>42715.0</v>
      </c>
      <c r="B712" s="11" t="s">
        <v>47</v>
      </c>
      <c r="C712" s="11" t="s">
        <v>46</v>
      </c>
    </row>
    <row r="713">
      <c r="A713" s="24">
        <v>42716.0</v>
      </c>
      <c r="B713" s="11" t="s">
        <v>47</v>
      </c>
      <c r="C713" s="11" t="s">
        <v>46</v>
      </c>
    </row>
    <row r="714">
      <c r="A714" s="24">
        <v>42717.0</v>
      </c>
      <c r="B714" s="11" t="s">
        <v>47</v>
      </c>
      <c r="C714" s="11" t="s">
        <v>46</v>
      </c>
    </row>
    <row r="715">
      <c r="A715" s="24">
        <v>42718.0</v>
      </c>
      <c r="B715" s="11" t="s">
        <v>47</v>
      </c>
      <c r="C715" s="11" t="s">
        <v>46</v>
      </c>
    </row>
    <row r="716">
      <c r="A716" s="24">
        <v>42719.0</v>
      </c>
      <c r="B716" s="11" t="s">
        <v>47</v>
      </c>
      <c r="C716" s="11" t="s">
        <v>46</v>
      </c>
    </row>
    <row r="717">
      <c r="A717" s="24">
        <v>42720.0</v>
      </c>
      <c r="B717" s="11" t="s">
        <v>47</v>
      </c>
      <c r="C717" s="11" t="s">
        <v>46</v>
      </c>
    </row>
    <row r="718">
      <c r="A718" s="24">
        <v>42721.0</v>
      </c>
      <c r="B718" s="11" t="s">
        <v>47</v>
      </c>
      <c r="C718" s="11" t="s">
        <v>46</v>
      </c>
    </row>
    <row r="719">
      <c r="A719" s="24">
        <v>42722.0</v>
      </c>
      <c r="B719" s="11" t="s">
        <v>47</v>
      </c>
      <c r="C719" s="11" t="s">
        <v>46</v>
      </c>
    </row>
    <row r="720">
      <c r="A720" s="24">
        <v>42723.0</v>
      </c>
      <c r="B720" s="11" t="s">
        <v>47</v>
      </c>
      <c r="C720" s="11" t="s">
        <v>46</v>
      </c>
    </row>
    <row r="721">
      <c r="A721" s="24">
        <v>42724.0</v>
      </c>
      <c r="B721" s="11" t="s">
        <v>46</v>
      </c>
      <c r="C721" s="11" t="s">
        <v>46</v>
      </c>
    </row>
    <row r="722">
      <c r="A722" s="24">
        <v>42725.0</v>
      </c>
      <c r="B722" s="11" t="s">
        <v>46</v>
      </c>
      <c r="C722" s="11" t="s">
        <v>46</v>
      </c>
    </row>
    <row r="723">
      <c r="A723" s="24">
        <v>42726.0</v>
      </c>
      <c r="B723" s="11" t="s">
        <v>46</v>
      </c>
      <c r="C723" s="11" t="s">
        <v>46</v>
      </c>
    </row>
    <row r="724">
      <c r="A724" s="24">
        <v>42727.0</v>
      </c>
      <c r="B724" s="11" t="s">
        <v>46</v>
      </c>
      <c r="C724" s="11" t="s">
        <v>46</v>
      </c>
    </row>
    <row r="725">
      <c r="A725" s="24">
        <v>42728.0</v>
      </c>
      <c r="B725" s="11" t="s">
        <v>46</v>
      </c>
      <c r="C725" s="11" t="s">
        <v>46</v>
      </c>
    </row>
    <row r="726">
      <c r="A726" s="24">
        <v>42729.0</v>
      </c>
      <c r="B726" s="11" t="s">
        <v>46</v>
      </c>
      <c r="C726" s="11" t="s">
        <v>46</v>
      </c>
    </row>
    <row r="727">
      <c r="A727" s="24">
        <v>42730.0</v>
      </c>
      <c r="B727" s="11" t="s">
        <v>46</v>
      </c>
      <c r="C727" s="11" t="s">
        <v>47</v>
      </c>
    </row>
    <row r="728">
      <c r="A728" s="24">
        <v>42731.0</v>
      </c>
      <c r="B728" s="11" t="s">
        <v>46</v>
      </c>
      <c r="C728" s="11" t="s">
        <v>47</v>
      </c>
    </row>
    <row r="729">
      <c r="A729" s="24">
        <v>42732.0</v>
      </c>
      <c r="B729" s="11" t="s">
        <v>46</v>
      </c>
      <c r="C729" s="11" t="s">
        <v>46</v>
      </c>
    </row>
    <row r="730">
      <c r="A730" s="24">
        <v>42733.0</v>
      </c>
      <c r="B730" s="11" t="s">
        <v>46</v>
      </c>
      <c r="C730" s="11" t="s">
        <v>46</v>
      </c>
    </row>
    <row r="731">
      <c r="A731" s="24">
        <v>42734.0</v>
      </c>
      <c r="B731" s="11" t="s">
        <v>46</v>
      </c>
      <c r="C731" s="11" t="s">
        <v>46</v>
      </c>
    </row>
    <row r="732">
      <c r="A732" s="24">
        <v>42735.0</v>
      </c>
      <c r="B732" s="11" t="s">
        <v>46</v>
      </c>
      <c r="C732" s="11" t="s">
        <v>46</v>
      </c>
    </row>
    <row r="733">
      <c r="A733" s="23">
        <v>42736.0</v>
      </c>
      <c r="B733" s="11" t="s">
        <v>46</v>
      </c>
      <c r="C733" s="11" t="s">
        <v>47</v>
      </c>
    </row>
    <row r="734">
      <c r="A734" s="23">
        <v>42737.0</v>
      </c>
      <c r="B734" s="11" t="s">
        <v>46</v>
      </c>
      <c r="C734" s="11" t="s">
        <v>47</v>
      </c>
    </row>
    <row r="735">
      <c r="A735" s="23">
        <v>42738.0</v>
      </c>
      <c r="B735" s="11" t="s">
        <v>46</v>
      </c>
      <c r="C735" s="11" t="s">
        <v>46</v>
      </c>
    </row>
    <row r="736">
      <c r="A736" s="23">
        <v>42739.0</v>
      </c>
      <c r="B736" s="11" t="s">
        <v>46</v>
      </c>
      <c r="C736" s="11" t="s">
        <v>46</v>
      </c>
    </row>
    <row r="737">
      <c r="A737" s="23">
        <v>42740.0</v>
      </c>
      <c r="B737" s="11" t="s">
        <v>46</v>
      </c>
      <c r="C737" s="11" t="s">
        <v>46</v>
      </c>
    </row>
    <row r="738">
      <c r="A738" s="23">
        <v>42741.0</v>
      </c>
      <c r="B738" s="11" t="s">
        <v>46</v>
      </c>
      <c r="C738" s="11" t="s">
        <v>46</v>
      </c>
    </row>
    <row r="739">
      <c r="A739" s="23">
        <v>42742.0</v>
      </c>
      <c r="B739" s="11" t="s">
        <v>46</v>
      </c>
      <c r="C739" s="11" t="s">
        <v>46</v>
      </c>
    </row>
    <row r="740">
      <c r="A740" s="23">
        <v>42743.0</v>
      </c>
      <c r="B740" s="11" t="s">
        <v>46</v>
      </c>
      <c r="C740" s="11" t="s">
        <v>46</v>
      </c>
    </row>
    <row r="741">
      <c r="A741" s="23">
        <v>42744.0</v>
      </c>
      <c r="B741" s="11" t="s">
        <v>46</v>
      </c>
      <c r="C741" s="11" t="s">
        <v>46</v>
      </c>
    </row>
    <row r="742">
      <c r="A742" s="23">
        <v>42745.0</v>
      </c>
      <c r="B742" s="11" t="s">
        <v>46</v>
      </c>
      <c r="C742" s="11" t="s">
        <v>46</v>
      </c>
    </row>
    <row r="743">
      <c r="A743" s="23">
        <v>42746.0</v>
      </c>
      <c r="B743" s="11" t="s">
        <v>46</v>
      </c>
      <c r="C743" s="11" t="s">
        <v>46</v>
      </c>
    </row>
    <row r="744">
      <c r="A744" s="23">
        <v>42747.0</v>
      </c>
      <c r="B744" s="11" t="s">
        <v>46</v>
      </c>
      <c r="C744" s="11" t="s">
        <v>46</v>
      </c>
    </row>
    <row r="745">
      <c r="A745" s="23">
        <v>42748.0</v>
      </c>
      <c r="B745" s="11" t="s">
        <v>46</v>
      </c>
      <c r="C745" s="11" t="s">
        <v>46</v>
      </c>
    </row>
    <row r="746">
      <c r="A746" s="23">
        <v>42749.0</v>
      </c>
      <c r="B746" s="11" t="s">
        <v>46</v>
      </c>
      <c r="C746" s="11" t="s">
        <v>46</v>
      </c>
    </row>
    <row r="747">
      <c r="A747" s="23">
        <v>42750.0</v>
      </c>
      <c r="B747" s="11" t="s">
        <v>46</v>
      </c>
      <c r="C747" s="11" t="s">
        <v>46</v>
      </c>
    </row>
    <row r="748">
      <c r="A748" s="23">
        <v>42751.0</v>
      </c>
      <c r="B748" s="11" t="s">
        <v>46</v>
      </c>
      <c r="C748" s="11" t="s">
        <v>46</v>
      </c>
    </row>
    <row r="749">
      <c r="A749" s="23">
        <v>42752.0</v>
      </c>
      <c r="B749" s="11" t="s">
        <v>46</v>
      </c>
      <c r="C749" s="11" t="s">
        <v>46</v>
      </c>
    </row>
    <row r="750">
      <c r="A750" s="23">
        <v>42753.0</v>
      </c>
      <c r="B750" s="11" t="s">
        <v>46</v>
      </c>
      <c r="C750" s="11" t="s">
        <v>46</v>
      </c>
    </row>
    <row r="751">
      <c r="A751" s="23">
        <v>42754.0</v>
      </c>
      <c r="B751" s="11" t="s">
        <v>46</v>
      </c>
      <c r="C751" s="11" t="s">
        <v>46</v>
      </c>
    </row>
    <row r="752">
      <c r="A752" s="23">
        <v>42755.0</v>
      </c>
      <c r="B752" s="11" t="s">
        <v>46</v>
      </c>
      <c r="C752" s="11" t="s">
        <v>46</v>
      </c>
    </row>
    <row r="753">
      <c r="A753" s="23">
        <v>42756.0</v>
      </c>
      <c r="B753" s="11" t="s">
        <v>46</v>
      </c>
      <c r="C753" s="11" t="s">
        <v>46</v>
      </c>
    </row>
    <row r="754">
      <c r="A754" s="23">
        <v>42757.0</v>
      </c>
      <c r="B754" s="11" t="s">
        <v>46</v>
      </c>
      <c r="C754" s="11" t="s">
        <v>46</v>
      </c>
    </row>
    <row r="755">
      <c r="A755" s="23">
        <v>42758.0</v>
      </c>
      <c r="B755" s="11" t="s">
        <v>46</v>
      </c>
      <c r="C755" s="11" t="s">
        <v>46</v>
      </c>
    </row>
    <row r="756">
      <c r="A756" s="23">
        <v>42759.0</v>
      </c>
      <c r="B756" s="11" t="s">
        <v>46</v>
      </c>
      <c r="C756" s="11" t="s">
        <v>46</v>
      </c>
    </row>
    <row r="757">
      <c r="A757" s="23">
        <v>42760.0</v>
      </c>
      <c r="B757" s="11" t="s">
        <v>46</v>
      </c>
      <c r="C757" s="11" t="s">
        <v>46</v>
      </c>
    </row>
    <row r="758">
      <c r="A758" s="23">
        <v>42761.0</v>
      </c>
      <c r="B758" s="11" t="s">
        <v>46</v>
      </c>
      <c r="C758" s="11" t="s">
        <v>47</v>
      </c>
    </row>
    <row r="759">
      <c r="A759" s="23">
        <v>42762.0</v>
      </c>
      <c r="B759" s="11" t="s">
        <v>46</v>
      </c>
      <c r="C759" s="11" t="s">
        <v>46</v>
      </c>
    </row>
    <row r="760">
      <c r="A760" s="23">
        <v>42763.0</v>
      </c>
      <c r="B760" s="11" t="s">
        <v>46</v>
      </c>
      <c r="C760" s="11" t="s">
        <v>46</v>
      </c>
    </row>
    <row r="761">
      <c r="A761" s="23">
        <v>42764.0</v>
      </c>
      <c r="B761" s="11" t="s">
        <v>46</v>
      </c>
      <c r="C761" s="11" t="s">
        <v>46</v>
      </c>
    </row>
    <row r="762">
      <c r="A762" s="23">
        <v>42765.0</v>
      </c>
      <c r="B762" s="11" t="s">
        <v>46</v>
      </c>
      <c r="C762" s="11" t="s">
        <v>46</v>
      </c>
    </row>
    <row r="763">
      <c r="A763" s="23">
        <v>42766.0</v>
      </c>
      <c r="B763" s="11" t="s">
        <v>47</v>
      </c>
      <c r="C763" s="11" t="s">
        <v>46</v>
      </c>
    </row>
    <row r="764">
      <c r="A764" s="23">
        <v>42767.0</v>
      </c>
      <c r="B764" s="11" t="s">
        <v>47</v>
      </c>
      <c r="C764" s="11" t="s">
        <v>46</v>
      </c>
    </row>
    <row r="765">
      <c r="A765" s="23">
        <v>42768.0</v>
      </c>
      <c r="B765" s="11" t="s">
        <v>47</v>
      </c>
      <c r="C765" s="11" t="s">
        <v>46</v>
      </c>
    </row>
    <row r="766">
      <c r="A766" s="23">
        <v>42769.0</v>
      </c>
      <c r="B766" s="11" t="s">
        <v>47</v>
      </c>
      <c r="C766" s="11" t="s">
        <v>46</v>
      </c>
    </row>
    <row r="767">
      <c r="A767" s="23">
        <v>42770.0</v>
      </c>
      <c r="B767" s="11" t="s">
        <v>47</v>
      </c>
      <c r="C767" s="11" t="s">
        <v>46</v>
      </c>
    </row>
    <row r="768">
      <c r="A768" s="23">
        <v>42771.0</v>
      </c>
      <c r="B768" s="11" t="s">
        <v>47</v>
      </c>
      <c r="C768" s="11" t="s">
        <v>46</v>
      </c>
    </row>
    <row r="769">
      <c r="A769" s="23">
        <v>42772.0</v>
      </c>
      <c r="B769" s="11" t="s">
        <v>47</v>
      </c>
      <c r="C769" s="11" t="s">
        <v>46</v>
      </c>
    </row>
    <row r="770">
      <c r="A770" s="23">
        <v>42773.0</v>
      </c>
      <c r="B770" s="11" t="s">
        <v>47</v>
      </c>
      <c r="C770" s="11" t="s">
        <v>46</v>
      </c>
    </row>
    <row r="771">
      <c r="A771" s="23">
        <v>42774.0</v>
      </c>
      <c r="B771" s="11" t="s">
        <v>47</v>
      </c>
      <c r="C771" s="11" t="s">
        <v>46</v>
      </c>
    </row>
    <row r="772">
      <c r="A772" s="23">
        <v>42775.0</v>
      </c>
      <c r="B772" s="11" t="s">
        <v>47</v>
      </c>
      <c r="C772" s="11" t="s">
        <v>46</v>
      </c>
    </row>
    <row r="773">
      <c r="A773" s="23">
        <v>42776.0</v>
      </c>
      <c r="B773" s="11" t="s">
        <v>47</v>
      </c>
      <c r="C773" s="11" t="s">
        <v>46</v>
      </c>
    </row>
    <row r="774">
      <c r="A774" s="23">
        <v>42777.0</v>
      </c>
      <c r="B774" s="11" t="s">
        <v>47</v>
      </c>
      <c r="C774" s="11" t="s">
        <v>46</v>
      </c>
    </row>
    <row r="775">
      <c r="A775" s="23">
        <v>42778.0</v>
      </c>
      <c r="B775" s="11" t="s">
        <v>47</v>
      </c>
      <c r="C775" s="11" t="s">
        <v>46</v>
      </c>
    </row>
    <row r="776">
      <c r="A776" s="23">
        <v>42779.0</v>
      </c>
      <c r="B776" s="11" t="s">
        <v>47</v>
      </c>
      <c r="C776" s="11" t="s">
        <v>46</v>
      </c>
    </row>
    <row r="777">
      <c r="A777" s="23">
        <v>42780.0</v>
      </c>
      <c r="B777" s="11" t="s">
        <v>47</v>
      </c>
      <c r="C777" s="11" t="s">
        <v>46</v>
      </c>
    </row>
    <row r="778">
      <c r="A778" s="23">
        <v>42781.0</v>
      </c>
      <c r="B778" s="11" t="s">
        <v>47</v>
      </c>
      <c r="C778" s="11" t="s">
        <v>46</v>
      </c>
    </row>
    <row r="779">
      <c r="A779" s="23">
        <v>42782.0</v>
      </c>
      <c r="B779" s="11" t="s">
        <v>47</v>
      </c>
      <c r="C779" s="11" t="s">
        <v>46</v>
      </c>
    </row>
    <row r="780">
      <c r="A780" s="23">
        <v>42783.0</v>
      </c>
      <c r="B780" s="11" t="s">
        <v>47</v>
      </c>
      <c r="C780" s="11" t="s">
        <v>46</v>
      </c>
    </row>
    <row r="781">
      <c r="A781" s="23">
        <v>42784.0</v>
      </c>
      <c r="B781" s="11" t="s">
        <v>47</v>
      </c>
      <c r="C781" s="11" t="s">
        <v>46</v>
      </c>
    </row>
    <row r="782">
      <c r="A782" s="23">
        <v>42785.0</v>
      </c>
      <c r="B782" s="11" t="s">
        <v>47</v>
      </c>
      <c r="C782" s="11" t="s">
        <v>46</v>
      </c>
    </row>
    <row r="783">
      <c r="A783" s="23">
        <v>42786.0</v>
      </c>
      <c r="B783" s="11" t="s">
        <v>47</v>
      </c>
      <c r="C783" s="11" t="s">
        <v>46</v>
      </c>
    </row>
    <row r="784">
      <c r="A784" s="23">
        <v>42787.0</v>
      </c>
      <c r="B784" s="11" t="s">
        <v>47</v>
      </c>
      <c r="C784" s="11" t="s">
        <v>46</v>
      </c>
    </row>
    <row r="785">
      <c r="A785" s="23">
        <v>42788.0</v>
      </c>
      <c r="B785" s="11" t="s">
        <v>47</v>
      </c>
      <c r="C785" s="11" t="s">
        <v>46</v>
      </c>
    </row>
    <row r="786">
      <c r="A786" s="23">
        <v>42789.0</v>
      </c>
      <c r="B786" s="11" t="s">
        <v>47</v>
      </c>
      <c r="C786" s="11" t="s">
        <v>46</v>
      </c>
    </row>
    <row r="787">
      <c r="A787" s="23">
        <v>42790.0</v>
      </c>
      <c r="B787" s="11" t="s">
        <v>47</v>
      </c>
      <c r="C787" s="11" t="s">
        <v>46</v>
      </c>
    </row>
    <row r="788">
      <c r="A788" s="23">
        <v>42791.0</v>
      </c>
      <c r="B788" s="11" t="s">
        <v>47</v>
      </c>
      <c r="C788" s="11" t="s">
        <v>46</v>
      </c>
    </row>
    <row r="789">
      <c r="A789" s="23">
        <v>42792.0</v>
      </c>
      <c r="B789" s="11" t="s">
        <v>47</v>
      </c>
      <c r="C789" s="11" t="s">
        <v>46</v>
      </c>
    </row>
    <row r="790">
      <c r="A790" s="23">
        <v>42793.0</v>
      </c>
      <c r="B790" s="11" t="s">
        <v>47</v>
      </c>
      <c r="C790" s="11" t="s">
        <v>46</v>
      </c>
    </row>
    <row r="791">
      <c r="A791" s="23">
        <v>42794.0</v>
      </c>
      <c r="B791" s="11" t="s">
        <v>47</v>
      </c>
      <c r="C791" s="11" t="s">
        <v>46</v>
      </c>
    </row>
    <row r="792">
      <c r="A792" s="23">
        <v>42795.0</v>
      </c>
      <c r="B792" s="11" t="s">
        <v>47</v>
      </c>
      <c r="C792" s="11" t="s">
        <v>46</v>
      </c>
    </row>
    <row r="793">
      <c r="A793" s="23">
        <v>42796.0</v>
      </c>
      <c r="B793" s="11" t="s">
        <v>47</v>
      </c>
      <c r="C793" s="11" t="s">
        <v>46</v>
      </c>
    </row>
    <row r="794">
      <c r="A794" s="23">
        <v>42797.0</v>
      </c>
      <c r="B794" s="11" t="s">
        <v>47</v>
      </c>
      <c r="C794" s="11" t="s">
        <v>46</v>
      </c>
    </row>
    <row r="795">
      <c r="A795" s="23">
        <v>42798.0</v>
      </c>
      <c r="B795" s="11" t="s">
        <v>47</v>
      </c>
      <c r="C795" s="11" t="s">
        <v>46</v>
      </c>
    </row>
    <row r="796">
      <c r="A796" s="23">
        <v>42799.0</v>
      </c>
      <c r="B796" s="11" t="s">
        <v>47</v>
      </c>
      <c r="C796" s="11" t="s">
        <v>46</v>
      </c>
    </row>
    <row r="797">
      <c r="A797" s="23">
        <v>42800.0</v>
      </c>
      <c r="B797" s="11" t="s">
        <v>47</v>
      </c>
      <c r="C797" s="11" t="s">
        <v>46</v>
      </c>
    </row>
    <row r="798">
      <c r="A798" s="23">
        <v>42801.0</v>
      </c>
      <c r="B798" s="11" t="s">
        <v>47</v>
      </c>
      <c r="C798" s="11" t="s">
        <v>46</v>
      </c>
    </row>
    <row r="799">
      <c r="A799" s="23">
        <v>42802.0</v>
      </c>
      <c r="B799" s="11" t="s">
        <v>47</v>
      </c>
      <c r="C799" s="11" t="s">
        <v>46</v>
      </c>
    </row>
    <row r="800">
      <c r="A800" s="23">
        <v>42803.0</v>
      </c>
      <c r="B800" s="11" t="s">
        <v>47</v>
      </c>
      <c r="C800" s="11" t="s">
        <v>46</v>
      </c>
    </row>
    <row r="801">
      <c r="A801" s="23">
        <v>42804.0</v>
      </c>
      <c r="B801" s="11" t="s">
        <v>47</v>
      </c>
      <c r="C801" s="11" t="s">
        <v>46</v>
      </c>
    </row>
    <row r="802">
      <c r="A802" s="23">
        <v>42805.0</v>
      </c>
      <c r="B802" s="11" t="s">
        <v>47</v>
      </c>
      <c r="C802" s="11" t="s">
        <v>46</v>
      </c>
    </row>
    <row r="803">
      <c r="A803" s="23">
        <v>42806.0</v>
      </c>
      <c r="B803" s="11" t="s">
        <v>47</v>
      </c>
      <c r="C803" s="11" t="s">
        <v>46</v>
      </c>
    </row>
    <row r="804">
      <c r="A804" s="23">
        <v>42807.0</v>
      </c>
      <c r="B804" s="11" t="s">
        <v>47</v>
      </c>
      <c r="C804" s="11" t="s">
        <v>47</v>
      </c>
    </row>
    <row r="805">
      <c r="A805" s="23">
        <v>42808.0</v>
      </c>
      <c r="B805" s="11" t="s">
        <v>47</v>
      </c>
      <c r="C805" s="11" t="s">
        <v>46</v>
      </c>
    </row>
    <row r="806">
      <c r="A806" s="23">
        <v>42809.0</v>
      </c>
      <c r="B806" s="11" t="s">
        <v>47</v>
      </c>
      <c r="C806" s="11" t="s">
        <v>46</v>
      </c>
    </row>
    <row r="807">
      <c r="A807" s="23">
        <v>42810.0</v>
      </c>
      <c r="B807" s="11" t="s">
        <v>47</v>
      </c>
      <c r="C807" s="11" t="s">
        <v>46</v>
      </c>
    </row>
    <row r="808">
      <c r="A808" s="23">
        <v>42811.0</v>
      </c>
      <c r="B808" s="11" t="s">
        <v>47</v>
      </c>
      <c r="C808" s="11" t="s">
        <v>46</v>
      </c>
    </row>
    <row r="809">
      <c r="A809" s="23">
        <v>42812.0</v>
      </c>
      <c r="B809" s="11" t="s">
        <v>47</v>
      </c>
      <c r="C809" s="11" t="s">
        <v>46</v>
      </c>
    </row>
    <row r="810">
      <c r="A810" s="23">
        <v>42813.0</v>
      </c>
      <c r="B810" s="11" t="s">
        <v>47</v>
      </c>
      <c r="C810" s="11" t="s">
        <v>46</v>
      </c>
    </row>
    <row r="811">
      <c r="A811" s="23">
        <v>42814.0</v>
      </c>
      <c r="B811" s="11" t="s">
        <v>47</v>
      </c>
      <c r="C811" s="11" t="s">
        <v>46</v>
      </c>
    </row>
    <row r="812">
      <c r="A812" s="23">
        <v>42815.0</v>
      </c>
      <c r="B812" s="11" t="s">
        <v>47</v>
      </c>
      <c r="C812" s="11" t="s">
        <v>46</v>
      </c>
    </row>
    <row r="813">
      <c r="A813" s="23">
        <v>42816.0</v>
      </c>
      <c r="B813" s="11" t="s">
        <v>47</v>
      </c>
      <c r="C813" s="11" t="s">
        <v>46</v>
      </c>
    </row>
    <row r="814">
      <c r="A814" s="23">
        <v>42817.0</v>
      </c>
      <c r="B814" s="11" t="s">
        <v>47</v>
      </c>
      <c r="C814" s="11" t="s">
        <v>46</v>
      </c>
    </row>
    <row r="815">
      <c r="A815" s="23">
        <v>42818.0</v>
      </c>
      <c r="B815" s="11" t="s">
        <v>47</v>
      </c>
      <c r="C815" s="11" t="s">
        <v>46</v>
      </c>
    </row>
    <row r="816">
      <c r="A816" s="23">
        <v>42819.0</v>
      </c>
      <c r="B816" s="11" t="s">
        <v>47</v>
      </c>
      <c r="C816" s="11" t="s">
        <v>46</v>
      </c>
    </row>
    <row r="817">
      <c r="A817" s="23">
        <v>42820.0</v>
      </c>
      <c r="B817" s="11" t="s">
        <v>47</v>
      </c>
      <c r="C817" s="11" t="s">
        <v>46</v>
      </c>
    </row>
    <row r="818">
      <c r="A818" s="23">
        <v>42821.0</v>
      </c>
      <c r="B818" s="11" t="s">
        <v>47</v>
      </c>
      <c r="C818" s="11" t="s">
        <v>46</v>
      </c>
    </row>
    <row r="819">
      <c r="A819" s="23">
        <v>42822.0</v>
      </c>
      <c r="B819" s="11" t="s">
        <v>47</v>
      </c>
      <c r="C819" s="11" t="s">
        <v>46</v>
      </c>
    </row>
    <row r="820">
      <c r="A820" s="23">
        <v>42823.0</v>
      </c>
      <c r="B820" s="11" t="s">
        <v>47</v>
      </c>
      <c r="C820" s="11" t="s">
        <v>46</v>
      </c>
    </row>
    <row r="821">
      <c r="A821" s="23">
        <v>42824.0</v>
      </c>
      <c r="B821" s="11" t="s">
        <v>47</v>
      </c>
      <c r="C821" s="11" t="s">
        <v>46</v>
      </c>
    </row>
    <row r="822">
      <c r="A822" s="23">
        <v>42825.0</v>
      </c>
      <c r="B822" s="11" t="s">
        <v>46</v>
      </c>
      <c r="C822" s="11" t="s">
        <v>46</v>
      </c>
    </row>
    <row r="823">
      <c r="A823" s="23">
        <v>42826.0</v>
      </c>
      <c r="B823" s="11" t="s">
        <v>46</v>
      </c>
      <c r="C823" s="11" t="s">
        <v>46</v>
      </c>
    </row>
    <row r="824">
      <c r="A824" s="23">
        <v>42827.0</v>
      </c>
      <c r="B824" s="11" t="s">
        <v>46</v>
      </c>
      <c r="C824" s="11" t="s">
        <v>46</v>
      </c>
    </row>
    <row r="825">
      <c r="A825" s="23">
        <v>42828.0</v>
      </c>
      <c r="B825" s="11" t="s">
        <v>46</v>
      </c>
      <c r="C825" s="11" t="s">
        <v>46</v>
      </c>
    </row>
    <row r="826">
      <c r="A826" s="23">
        <v>42829.0</v>
      </c>
      <c r="B826" s="11" t="s">
        <v>46</v>
      </c>
      <c r="C826" s="11" t="s">
        <v>46</v>
      </c>
    </row>
    <row r="827">
      <c r="A827" s="23">
        <v>42830.0</v>
      </c>
      <c r="B827" s="11" t="s">
        <v>46</v>
      </c>
      <c r="C827" s="11" t="s">
        <v>46</v>
      </c>
    </row>
    <row r="828">
      <c r="A828" s="23">
        <v>42831.0</v>
      </c>
      <c r="B828" s="11" t="s">
        <v>46</v>
      </c>
      <c r="C828" s="11" t="s">
        <v>46</v>
      </c>
    </row>
    <row r="829">
      <c r="A829" s="23">
        <v>42832.0</v>
      </c>
      <c r="B829" s="11" t="s">
        <v>46</v>
      </c>
      <c r="C829" s="11" t="s">
        <v>46</v>
      </c>
    </row>
    <row r="830">
      <c r="A830" s="23">
        <v>42833.0</v>
      </c>
      <c r="B830" s="11" t="s">
        <v>46</v>
      </c>
      <c r="C830" s="11" t="s">
        <v>46</v>
      </c>
    </row>
    <row r="831">
      <c r="A831" s="23">
        <v>42834.0</v>
      </c>
      <c r="B831" s="11" t="s">
        <v>46</v>
      </c>
      <c r="C831" s="11" t="s">
        <v>46</v>
      </c>
    </row>
    <row r="832">
      <c r="A832" s="23">
        <v>42835.0</v>
      </c>
      <c r="B832" s="11" t="s">
        <v>46</v>
      </c>
      <c r="C832" s="11" t="s">
        <v>46</v>
      </c>
    </row>
    <row r="833">
      <c r="A833" s="23">
        <v>42836.0</v>
      </c>
      <c r="B833" s="11" t="s">
        <v>46</v>
      </c>
      <c r="C833" s="11" t="s">
        <v>46</v>
      </c>
    </row>
    <row r="834">
      <c r="A834" s="23">
        <v>42837.0</v>
      </c>
      <c r="B834" s="11" t="s">
        <v>46</v>
      </c>
      <c r="C834" s="11" t="s">
        <v>46</v>
      </c>
    </row>
    <row r="835">
      <c r="A835" s="23">
        <v>42838.0</v>
      </c>
      <c r="B835" s="11" t="s">
        <v>46</v>
      </c>
      <c r="C835" s="11" t="s">
        <v>46</v>
      </c>
    </row>
    <row r="836">
      <c r="A836" s="23">
        <v>42839.0</v>
      </c>
      <c r="B836" s="11" t="s">
        <v>46</v>
      </c>
      <c r="C836" s="11" t="s">
        <v>47</v>
      </c>
    </row>
    <row r="837">
      <c r="A837" s="23">
        <v>42840.0</v>
      </c>
      <c r="B837" s="11" t="s">
        <v>46</v>
      </c>
      <c r="C837" s="11" t="s">
        <v>47</v>
      </c>
    </row>
    <row r="838">
      <c r="A838" s="23">
        <v>42841.0</v>
      </c>
      <c r="B838" s="11" t="s">
        <v>46</v>
      </c>
      <c r="C838" s="11" t="s">
        <v>47</v>
      </c>
    </row>
    <row r="839">
      <c r="A839" s="23">
        <v>42842.0</v>
      </c>
      <c r="B839" s="11" t="s">
        <v>46</v>
      </c>
      <c r="C839" s="11" t="s">
        <v>47</v>
      </c>
    </row>
    <row r="840">
      <c r="A840" s="23">
        <v>42843.0</v>
      </c>
      <c r="B840" s="11" t="s">
        <v>46</v>
      </c>
      <c r="C840" s="11" t="s">
        <v>46</v>
      </c>
    </row>
    <row r="841">
      <c r="A841" s="23">
        <v>42844.0</v>
      </c>
      <c r="B841" s="11" t="s">
        <v>47</v>
      </c>
      <c r="C841" s="11" t="s">
        <v>46</v>
      </c>
    </row>
    <row r="842">
      <c r="A842" s="23">
        <v>42845.0</v>
      </c>
      <c r="B842" s="11" t="s">
        <v>47</v>
      </c>
      <c r="C842" s="11" t="s">
        <v>46</v>
      </c>
    </row>
    <row r="843">
      <c r="A843" s="23">
        <v>42846.0</v>
      </c>
      <c r="B843" s="11" t="s">
        <v>47</v>
      </c>
      <c r="C843" s="11" t="s">
        <v>46</v>
      </c>
    </row>
    <row r="844">
      <c r="A844" s="23">
        <v>42847.0</v>
      </c>
      <c r="B844" s="11" t="s">
        <v>47</v>
      </c>
      <c r="C844" s="11" t="s">
        <v>46</v>
      </c>
    </row>
    <row r="845">
      <c r="A845" s="23">
        <v>42848.0</v>
      </c>
      <c r="B845" s="11" t="s">
        <v>47</v>
      </c>
      <c r="C845" s="11" t="s">
        <v>46</v>
      </c>
    </row>
    <row r="846">
      <c r="A846" s="23">
        <v>42849.0</v>
      </c>
      <c r="B846" s="11" t="s">
        <v>47</v>
      </c>
      <c r="C846" s="11" t="s">
        <v>46</v>
      </c>
    </row>
    <row r="847">
      <c r="A847" s="23">
        <v>42850.0</v>
      </c>
      <c r="B847" s="11" t="s">
        <v>47</v>
      </c>
      <c r="C847" s="11" t="s">
        <v>47</v>
      </c>
    </row>
    <row r="848">
      <c r="A848" s="23">
        <v>42851.0</v>
      </c>
      <c r="B848" s="11" t="s">
        <v>47</v>
      </c>
      <c r="C848" s="11" t="s">
        <v>46</v>
      </c>
    </row>
    <row r="849">
      <c r="A849" s="23">
        <v>42852.0</v>
      </c>
      <c r="B849" s="11" t="s">
        <v>47</v>
      </c>
      <c r="C849" s="11" t="s">
        <v>46</v>
      </c>
    </row>
    <row r="850">
      <c r="A850" s="23">
        <v>42853.0</v>
      </c>
      <c r="B850" s="11" t="s">
        <v>47</v>
      </c>
      <c r="C850" s="11" t="s">
        <v>46</v>
      </c>
    </row>
    <row r="851">
      <c r="A851" s="23">
        <v>42854.0</v>
      </c>
      <c r="B851" s="11" t="s">
        <v>47</v>
      </c>
      <c r="C851" s="11" t="s">
        <v>46</v>
      </c>
    </row>
    <row r="852">
      <c r="A852" s="23">
        <v>42855.0</v>
      </c>
      <c r="B852" s="11" t="s">
        <v>47</v>
      </c>
      <c r="C852" s="11" t="s">
        <v>46</v>
      </c>
    </row>
    <row r="853">
      <c r="A853" s="23">
        <v>42856.0</v>
      </c>
      <c r="B853" s="11" t="s">
        <v>47</v>
      </c>
      <c r="C853" s="11" t="s">
        <v>46</v>
      </c>
    </row>
    <row r="854">
      <c r="A854" s="23">
        <v>42857.0</v>
      </c>
      <c r="B854" s="11" t="s">
        <v>47</v>
      </c>
      <c r="C854" s="11" t="s">
        <v>46</v>
      </c>
    </row>
    <row r="855">
      <c r="A855" s="23">
        <v>42858.0</v>
      </c>
      <c r="B855" s="11" t="s">
        <v>47</v>
      </c>
      <c r="C855" s="11" t="s">
        <v>46</v>
      </c>
    </row>
    <row r="856">
      <c r="A856" s="23">
        <v>42859.0</v>
      </c>
      <c r="B856" s="11" t="s">
        <v>47</v>
      </c>
      <c r="C856" s="11" t="s">
        <v>46</v>
      </c>
    </row>
    <row r="857">
      <c r="A857" s="23">
        <v>42860.0</v>
      </c>
      <c r="B857" s="11" t="s">
        <v>47</v>
      </c>
      <c r="C857" s="11" t="s">
        <v>46</v>
      </c>
    </row>
    <row r="858">
      <c r="A858" s="23">
        <v>42861.0</v>
      </c>
      <c r="B858" s="11" t="s">
        <v>47</v>
      </c>
      <c r="C858" s="11" t="s">
        <v>46</v>
      </c>
    </row>
    <row r="859">
      <c r="A859" s="23">
        <v>42862.0</v>
      </c>
      <c r="B859" s="11" t="s">
        <v>47</v>
      </c>
      <c r="C859" s="11" t="s">
        <v>46</v>
      </c>
    </row>
    <row r="860">
      <c r="A860" s="23">
        <v>42863.0</v>
      </c>
      <c r="B860" s="11" t="s">
        <v>47</v>
      </c>
      <c r="C860" s="11" t="s">
        <v>46</v>
      </c>
    </row>
    <row r="861">
      <c r="A861" s="23">
        <v>42864.0</v>
      </c>
      <c r="B861" s="11" t="s">
        <v>47</v>
      </c>
      <c r="C861" s="11" t="s">
        <v>46</v>
      </c>
    </row>
    <row r="862">
      <c r="A862" s="23">
        <v>42865.0</v>
      </c>
      <c r="B862" s="11" t="s">
        <v>47</v>
      </c>
      <c r="C862" s="11" t="s">
        <v>46</v>
      </c>
    </row>
    <row r="863">
      <c r="A863" s="23">
        <v>42866.0</v>
      </c>
      <c r="B863" s="11" t="s">
        <v>47</v>
      </c>
      <c r="C863" s="11" t="s">
        <v>46</v>
      </c>
    </row>
    <row r="864">
      <c r="A864" s="23">
        <v>42867.0</v>
      </c>
      <c r="B864" s="11" t="s">
        <v>47</v>
      </c>
      <c r="C864" s="11" t="s">
        <v>46</v>
      </c>
    </row>
    <row r="865">
      <c r="A865" s="23">
        <v>42868.0</v>
      </c>
      <c r="B865" s="11" t="s">
        <v>47</v>
      </c>
      <c r="C865" s="11" t="s">
        <v>46</v>
      </c>
    </row>
    <row r="866">
      <c r="A866" s="23">
        <v>42869.0</v>
      </c>
      <c r="B866" s="11" t="s">
        <v>47</v>
      </c>
      <c r="C866" s="11" t="s">
        <v>46</v>
      </c>
    </row>
    <row r="867">
      <c r="A867" s="23">
        <v>42870.0</v>
      </c>
      <c r="B867" s="11" t="s">
        <v>47</v>
      </c>
      <c r="C867" s="11" t="s">
        <v>46</v>
      </c>
    </row>
    <row r="868">
      <c r="A868" s="23">
        <v>42871.0</v>
      </c>
      <c r="B868" s="11" t="s">
        <v>47</v>
      </c>
      <c r="C868" s="11" t="s">
        <v>46</v>
      </c>
    </row>
    <row r="869">
      <c r="A869" s="23">
        <v>42872.0</v>
      </c>
      <c r="B869" s="11" t="s">
        <v>47</v>
      </c>
      <c r="C869" s="11" t="s">
        <v>46</v>
      </c>
    </row>
    <row r="870">
      <c r="A870" s="23">
        <v>42873.0</v>
      </c>
      <c r="B870" s="11" t="s">
        <v>47</v>
      </c>
      <c r="C870" s="11" t="s">
        <v>46</v>
      </c>
    </row>
    <row r="871">
      <c r="A871" s="23">
        <v>42874.0</v>
      </c>
      <c r="B871" s="11" t="s">
        <v>47</v>
      </c>
      <c r="C871" s="11" t="s">
        <v>46</v>
      </c>
    </row>
    <row r="872">
      <c r="A872" s="23">
        <v>42875.0</v>
      </c>
      <c r="B872" s="11" t="s">
        <v>47</v>
      </c>
      <c r="C872" s="11" t="s">
        <v>46</v>
      </c>
    </row>
    <row r="873">
      <c r="A873" s="23">
        <v>42876.0</v>
      </c>
      <c r="B873" s="11" t="s">
        <v>47</v>
      </c>
      <c r="C873" s="11" t="s">
        <v>46</v>
      </c>
    </row>
    <row r="874">
      <c r="A874" s="23">
        <v>42877.0</v>
      </c>
      <c r="B874" s="11" t="s">
        <v>47</v>
      </c>
      <c r="C874" s="11" t="s">
        <v>46</v>
      </c>
    </row>
    <row r="875">
      <c r="A875" s="23">
        <v>42878.0</v>
      </c>
      <c r="B875" s="11" t="s">
        <v>47</v>
      </c>
      <c r="C875" s="11" t="s">
        <v>46</v>
      </c>
    </row>
    <row r="876">
      <c r="A876" s="23">
        <v>42879.0</v>
      </c>
      <c r="B876" s="11" t="s">
        <v>47</v>
      </c>
      <c r="C876" s="11" t="s">
        <v>46</v>
      </c>
    </row>
    <row r="877">
      <c r="A877" s="23">
        <v>42880.0</v>
      </c>
      <c r="B877" s="11" t="s">
        <v>47</v>
      </c>
      <c r="C877" s="11" t="s">
        <v>46</v>
      </c>
    </row>
    <row r="878">
      <c r="A878" s="23">
        <v>42881.0</v>
      </c>
      <c r="B878" s="11" t="s">
        <v>47</v>
      </c>
      <c r="C878" s="11" t="s">
        <v>46</v>
      </c>
    </row>
    <row r="879">
      <c r="A879" s="23">
        <v>42882.0</v>
      </c>
      <c r="B879" s="11" t="s">
        <v>47</v>
      </c>
      <c r="C879" s="11" t="s">
        <v>46</v>
      </c>
    </row>
    <row r="880">
      <c r="A880" s="23">
        <v>42883.0</v>
      </c>
      <c r="B880" s="11" t="s">
        <v>47</v>
      </c>
      <c r="C880" s="11" t="s">
        <v>46</v>
      </c>
    </row>
    <row r="881">
      <c r="A881" s="23">
        <v>42884.0</v>
      </c>
      <c r="B881" s="11" t="s">
        <v>47</v>
      </c>
      <c r="C881" s="11" t="s">
        <v>46</v>
      </c>
    </row>
    <row r="882">
      <c r="A882" s="23">
        <v>42885.0</v>
      </c>
      <c r="B882" s="11" t="s">
        <v>47</v>
      </c>
      <c r="C882" s="11" t="s">
        <v>46</v>
      </c>
    </row>
    <row r="883">
      <c r="A883" s="23">
        <v>42886.0</v>
      </c>
      <c r="B883" s="11" t="s">
        <v>47</v>
      </c>
      <c r="C883" s="11" t="s">
        <v>46</v>
      </c>
    </row>
    <row r="884">
      <c r="A884" s="23">
        <v>42887.0</v>
      </c>
      <c r="B884" s="11" t="s">
        <v>47</v>
      </c>
      <c r="C884" s="11" t="s">
        <v>46</v>
      </c>
    </row>
    <row r="885">
      <c r="A885" s="23">
        <v>42888.0</v>
      </c>
      <c r="B885" s="11" t="s">
        <v>47</v>
      </c>
      <c r="C885" s="11" t="s">
        <v>46</v>
      </c>
    </row>
    <row r="886">
      <c r="A886" s="23">
        <v>42889.0</v>
      </c>
      <c r="B886" s="11" t="s">
        <v>47</v>
      </c>
      <c r="C886" s="11" t="s">
        <v>46</v>
      </c>
    </row>
    <row r="887">
      <c r="A887" s="23">
        <v>42890.0</v>
      </c>
      <c r="B887" s="11" t="s">
        <v>47</v>
      </c>
      <c r="C887" s="11" t="s">
        <v>46</v>
      </c>
    </row>
    <row r="888">
      <c r="A888" s="23">
        <v>42891.0</v>
      </c>
      <c r="B888" s="11" t="s">
        <v>47</v>
      </c>
      <c r="C888" s="11" t="s">
        <v>46</v>
      </c>
    </row>
    <row r="889">
      <c r="A889" s="23">
        <v>42892.0</v>
      </c>
      <c r="B889" s="11" t="s">
        <v>47</v>
      </c>
      <c r="C889" s="11" t="s">
        <v>46</v>
      </c>
    </row>
    <row r="890">
      <c r="A890" s="23">
        <v>42893.0</v>
      </c>
      <c r="B890" s="11" t="s">
        <v>47</v>
      </c>
      <c r="C890" s="11" t="s">
        <v>46</v>
      </c>
    </row>
    <row r="891">
      <c r="A891" s="23">
        <v>42894.0</v>
      </c>
      <c r="B891" s="11" t="s">
        <v>47</v>
      </c>
      <c r="C891" s="11" t="s">
        <v>46</v>
      </c>
    </row>
    <row r="892">
      <c r="A892" s="23">
        <v>42895.0</v>
      </c>
      <c r="B892" s="11" t="s">
        <v>47</v>
      </c>
      <c r="C892" s="11" t="s">
        <v>46</v>
      </c>
    </row>
    <row r="893">
      <c r="A893" s="23">
        <v>42896.0</v>
      </c>
      <c r="B893" s="11" t="s">
        <v>47</v>
      </c>
      <c r="C893" s="11" t="s">
        <v>46</v>
      </c>
    </row>
    <row r="894">
      <c r="A894" s="23">
        <v>42897.0</v>
      </c>
      <c r="B894" s="11" t="s">
        <v>47</v>
      </c>
      <c r="C894" s="11" t="s">
        <v>46</v>
      </c>
    </row>
    <row r="895">
      <c r="A895" s="23">
        <v>42898.0</v>
      </c>
      <c r="B895" s="11" t="s">
        <v>47</v>
      </c>
      <c r="C895" s="11" t="s">
        <v>47</v>
      </c>
    </row>
    <row r="896">
      <c r="A896" s="23">
        <v>42899.0</v>
      </c>
      <c r="B896" s="11" t="s">
        <v>47</v>
      </c>
      <c r="C896" s="11" t="s">
        <v>46</v>
      </c>
    </row>
    <row r="897">
      <c r="A897" s="23">
        <v>42900.0</v>
      </c>
      <c r="B897" s="11" t="s">
        <v>47</v>
      </c>
      <c r="C897" s="11" t="s">
        <v>46</v>
      </c>
    </row>
    <row r="898">
      <c r="A898" s="23">
        <v>42901.0</v>
      </c>
      <c r="B898" s="11" t="s">
        <v>47</v>
      </c>
      <c r="C898" s="11" t="s">
        <v>46</v>
      </c>
    </row>
    <row r="899">
      <c r="A899" s="23">
        <v>42902.0</v>
      </c>
      <c r="B899" s="11" t="s">
        <v>47</v>
      </c>
      <c r="C899" s="11" t="s">
        <v>46</v>
      </c>
    </row>
    <row r="900">
      <c r="A900" s="23">
        <v>42903.0</v>
      </c>
      <c r="B900" s="11" t="s">
        <v>47</v>
      </c>
      <c r="C900" s="11" t="s">
        <v>46</v>
      </c>
    </row>
    <row r="901">
      <c r="A901" s="23">
        <v>42904.0</v>
      </c>
      <c r="B901" s="11" t="s">
        <v>47</v>
      </c>
      <c r="C901" s="11" t="s">
        <v>46</v>
      </c>
    </row>
    <row r="902">
      <c r="A902" s="23">
        <v>42905.0</v>
      </c>
      <c r="B902" s="11" t="s">
        <v>47</v>
      </c>
      <c r="C902" s="11" t="s">
        <v>46</v>
      </c>
    </row>
    <row r="903">
      <c r="A903" s="23">
        <v>42906.0</v>
      </c>
      <c r="B903" s="11" t="s">
        <v>47</v>
      </c>
      <c r="C903" s="11" t="s">
        <v>46</v>
      </c>
    </row>
    <row r="904">
      <c r="A904" s="23">
        <v>42907.0</v>
      </c>
      <c r="B904" s="11" t="s">
        <v>47</v>
      </c>
      <c r="C904" s="11" t="s">
        <v>46</v>
      </c>
    </row>
    <row r="905">
      <c r="A905" s="23">
        <v>42908.0</v>
      </c>
      <c r="B905" s="11" t="s">
        <v>47</v>
      </c>
      <c r="C905" s="11" t="s">
        <v>46</v>
      </c>
    </row>
    <row r="906">
      <c r="A906" s="23">
        <v>42909.0</v>
      </c>
      <c r="B906" s="11" t="s">
        <v>47</v>
      </c>
      <c r="C906" s="11" t="s">
        <v>46</v>
      </c>
    </row>
    <row r="907">
      <c r="A907" s="23">
        <v>42910.0</v>
      </c>
      <c r="B907" s="11" t="s">
        <v>47</v>
      </c>
      <c r="C907" s="11" t="s">
        <v>46</v>
      </c>
    </row>
    <row r="908">
      <c r="A908" s="23">
        <v>42911.0</v>
      </c>
      <c r="B908" s="11" t="s">
        <v>47</v>
      </c>
      <c r="C908" s="11" t="s">
        <v>46</v>
      </c>
    </row>
    <row r="909">
      <c r="A909" s="23">
        <v>42912.0</v>
      </c>
      <c r="B909" s="11" t="s">
        <v>47</v>
      </c>
      <c r="C909" s="11" t="s">
        <v>46</v>
      </c>
    </row>
    <row r="910">
      <c r="A910" s="23">
        <v>42913.0</v>
      </c>
      <c r="B910" s="11" t="s">
        <v>47</v>
      </c>
      <c r="C910" s="11" t="s">
        <v>46</v>
      </c>
    </row>
    <row r="911">
      <c r="A911" s="23">
        <v>42914.0</v>
      </c>
      <c r="B911" s="11" t="s">
        <v>47</v>
      </c>
      <c r="C911" s="11" t="s">
        <v>46</v>
      </c>
    </row>
    <row r="912">
      <c r="A912" s="23">
        <v>42915.0</v>
      </c>
      <c r="B912" s="11" t="s">
        <v>47</v>
      </c>
      <c r="C912" s="11" t="s">
        <v>46</v>
      </c>
    </row>
    <row r="913">
      <c r="A913" s="23">
        <v>42916.0</v>
      </c>
      <c r="B913" s="11" t="s">
        <v>46</v>
      </c>
      <c r="C913" s="11" t="s">
        <v>46</v>
      </c>
    </row>
    <row r="914">
      <c r="A914" s="23">
        <v>42917.0</v>
      </c>
      <c r="B914" s="11" t="s">
        <v>46</v>
      </c>
      <c r="C914" s="11" t="s">
        <v>46</v>
      </c>
    </row>
    <row r="915">
      <c r="A915" s="23">
        <v>42918.0</v>
      </c>
      <c r="B915" s="11" t="s">
        <v>46</v>
      </c>
      <c r="C915" s="11" t="s">
        <v>46</v>
      </c>
    </row>
    <row r="916">
      <c r="A916" s="23">
        <v>42919.0</v>
      </c>
      <c r="B916" s="11" t="s">
        <v>46</v>
      </c>
      <c r="C916" s="11" t="s">
        <v>46</v>
      </c>
    </row>
    <row r="917">
      <c r="A917" s="23">
        <v>42920.0</v>
      </c>
      <c r="B917" s="11" t="s">
        <v>46</v>
      </c>
      <c r="C917" s="11" t="s">
        <v>46</v>
      </c>
    </row>
    <row r="918">
      <c r="A918" s="23">
        <v>42921.0</v>
      </c>
      <c r="B918" s="11" t="s">
        <v>46</v>
      </c>
      <c r="C918" s="11" t="s">
        <v>46</v>
      </c>
    </row>
    <row r="919">
      <c r="A919" s="23">
        <v>42922.0</v>
      </c>
      <c r="B919" s="11" t="s">
        <v>46</v>
      </c>
      <c r="C919" s="11" t="s">
        <v>46</v>
      </c>
    </row>
    <row r="920">
      <c r="A920" s="23">
        <v>42923.0</v>
      </c>
      <c r="B920" s="11" t="s">
        <v>46</v>
      </c>
      <c r="C920" s="11" t="s">
        <v>46</v>
      </c>
    </row>
    <row r="921">
      <c r="A921" s="23">
        <v>42924.0</v>
      </c>
      <c r="B921" s="11" t="s">
        <v>46</v>
      </c>
      <c r="C921" s="11" t="s">
        <v>46</v>
      </c>
    </row>
    <row r="922">
      <c r="A922" s="23">
        <v>42925.0</v>
      </c>
      <c r="B922" s="11" t="s">
        <v>46</v>
      </c>
      <c r="C922" s="11" t="s">
        <v>46</v>
      </c>
    </row>
    <row r="923">
      <c r="A923" s="23">
        <v>42926.0</v>
      </c>
      <c r="B923" s="11" t="s">
        <v>46</v>
      </c>
      <c r="C923" s="11" t="s">
        <v>46</v>
      </c>
    </row>
    <row r="924">
      <c r="A924" s="23">
        <v>42927.0</v>
      </c>
      <c r="B924" s="11" t="s">
        <v>46</v>
      </c>
      <c r="C924" s="11" t="s">
        <v>46</v>
      </c>
    </row>
    <row r="925">
      <c r="A925" s="23">
        <v>42928.0</v>
      </c>
      <c r="B925" s="11" t="s">
        <v>46</v>
      </c>
      <c r="C925" s="11" t="s">
        <v>46</v>
      </c>
    </row>
    <row r="926">
      <c r="A926" s="23">
        <v>42929.0</v>
      </c>
      <c r="B926" s="11" t="s">
        <v>46</v>
      </c>
      <c r="C926" s="11" t="s">
        <v>46</v>
      </c>
    </row>
    <row r="927">
      <c r="A927" s="23">
        <v>42930.0</v>
      </c>
      <c r="B927" s="11" t="s">
        <v>46</v>
      </c>
      <c r="C927" s="11" t="s">
        <v>46</v>
      </c>
    </row>
    <row r="928">
      <c r="A928" s="23">
        <v>42931.0</v>
      </c>
      <c r="B928" s="11" t="s">
        <v>46</v>
      </c>
      <c r="C928" s="11" t="s">
        <v>46</v>
      </c>
    </row>
    <row r="929">
      <c r="A929" s="23">
        <v>42932.0</v>
      </c>
      <c r="B929" s="11" t="s">
        <v>46</v>
      </c>
      <c r="C929" s="11" t="s">
        <v>46</v>
      </c>
    </row>
    <row r="930">
      <c r="A930" s="23">
        <v>42933.0</v>
      </c>
      <c r="B930" s="11" t="s">
        <v>46</v>
      </c>
      <c r="C930" s="11" t="s">
        <v>46</v>
      </c>
    </row>
    <row r="931">
      <c r="A931" s="23">
        <v>42934.0</v>
      </c>
      <c r="B931" s="11" t="s">
        <v>47</v>
      </c>
      <c r="C931" s="11" t="s">
        <v>46</v>
      </c>
    </row>
    <row r="932">
      <c r="A932" s="23">
        <v>42935.0</v>
      </c>
      <c r="B932" s="11" t="s">
        <v>47</v>
      </c>
      <c r="C932" s="11" t="s">
        <v>46</v>
      </c>
    </row>
    <row r="933">
      <c r="A933" s="23">
        <v>42936.0</v>
      </c>
      <c r="B933" s="11" t="s">
        <v>47</v>
      </c>
      <c r="C933" s="11" t="s">
        <v>46</v>
      </c>
    </row>
    <row r="934">
      <c r="A934" s="23">
        <v>42937.0</v>
      </c>
      <c r="B934" s="11" t="s">
        <v>47</v>
      </c>
      <c r="C934" s="11" t="s">
        <v>46</v>
      </c>
    </row>
    <row r="935">
      <c r="A935" s="23">
        <v>42938.0</v>
      </c>
      <c r="B935" s="11" t="s">
        <v>47</v>
      </c>
      <c r="C935" s="11" t="s">
        <v>46</v>
      </c>
    </row>
    <row r="936">
      <c r="A936" s="23">
        <v>42939.0</v>
      </c>
      <c r="B936" s="11" t="s">
        <v>47</v>
      </c>
      <c r="C936" s="11" t="s">
        <v>46</v>
      </c>
    </row>
    <row r="937">
      <c r="A937" s="23">
        <v>42940.0</v>
      </c>
      <c r="B937" s="11" t="s">
        <v>47</v>
      </c>
      <c r="C937" s="11" t="s">
        <v>46</v>
      </c>
    </row>
    <row r="938">
      <c r="A938" s="23">
        <v>42941.0</v>
      </c>
      <c r="B938" s="11" t="s">
        <v>47</v>
      </c>
      <c r="C938" s="11" t="s">
        <v>46</v>
      </c>
    </row>
    <row r="939">
      <c r="A939" s="23">
        <v>42942.0</v>
      </c>
      <c r="B939" s="11" t="s">
        <v>47</v>
      </c>
      <c r="C939" s="11" t="s">
        <v>46</v>
      </c>
    </row>
    <row r="940">
      <c r="A940" s="23">
        <v>42943.0</v>
      </c>
      <c r="B940" s="11" t="s">
        <v>47</v>
      </c>
      <c r="C940" s="11" t="s">
        <v>46</v>
      </c>
    </row>
    <row r="941">
      <c r="A941" s="23">
        <v>42944.0</v>
      </c>
      <c r="B941" s="11" t="s">
        <v>47</v>
      </c>
      <c r="C941" s="11" t="s">
        <v>46</v>
      </c>
    </row>
    <row r="942">
      <c r="A942" s="23">
        <v>42945.0</v>
      </c>
      <c r="B942" s="11" t="s">
        <v>47</v>
      </c>
      <c r="C942" s="11" t="s">
        <v>46</v>
      </c>
    </row>
    <row r="943">
      <c r="A943" s="23">
        <v>42946.0</v>
      </c>
      <c r="B943" s="11" t="s">
        <v>47</v>
      </c>
      <c r="C943" s="11" t="s">
        <v>46</v>
      </c>
    </row>
    <row r="944">
      <c r="A944" s="23">
        <v>42947.0</v>
      </c>
      <c r="B944" s="11" t="s">
        <v>47</v>
      </c>
      <c r="C944" s="11" t="s">
        <v>46</v>
      </c>
    </row>
    <row r="945">
      <c r="A945" s="23">
        <v>42948.0</v>
      </c>
      <c r="B945" s="11" t="s">
        <v>47</v>
      </c>
      <c r="C945" s="11" t="s">
        <v>46</v>
      </c>
    </row>
    <row r="946">
      <c r="A946" s="23">
        <v>42949.0</v>
      </c>
      <c r="B946" s="11" t="s">
        <v>47</v>
      </c>
      <c r="C946" s="11" t="s">
        <v>46</v>
      </c>
    </row>
    <row r="947">
      <c r="A947" s="23">
        <v>42950.0</v>
      </c>
      <c r="B947" s="11" t="s">
        <v>47</v>
      </c>
      <c r="C947" s="11" t="s">
        <v>46</v>
      </c>
    </row>
    <row r="948">
      <c r="A948" s="23">
        <v>42951.0</v>
      </c>
      <c r="B948" s="11" t="s">
        <v>47</v>
      </c>
      <c r="C948" s="11" t="s">
        <v>46</v>
      </c>
    </row>
    <row r="949">
      <c r="A949" s="23">
        <v>42952.0</v>
      </c>
      <c r="B949" s="11" t="s">
        <v>47</v>
      </c>
      <c r="C949" s="11" t="s">
        <v>46</v>
      </c>
    </row>
    <row r="950">
      <c r="A950" s="23">
        <v>42953.0</v>
      </c>
      <c r="B950" s="11" t="s">
        <v>47</v>
      </c>
      <c r="C950" s="11" t="s">
        <v>46</v>
      </c>
    </row>
    <row r="951">
      <c r="A951" s="23">
        <v>42954.0</v>
      </c>
      <c r="B951" s="11" t="s">
        <v>47</v>
      </c>
      <c r="C951" s="11" t="s">
        <v>46</v>
      </c>
    </row>
    <row r="952">
      <c r="A952" s="23">
        <v>42955.0</v>
      </c>
      <c r="B952" s="11" t="s">
        <v>47</v>
      </c>
      <c r="C952" s="11" t="s">
        <v>46</v>
      </c>
    </row>
    <row r="953">
      <c r="A953" s="23">
        <v>42956.0</v>
      </c>
      <c r="B953" s="11" t="s">
        <v>47</v>
      </c>
      <c r="C953" s="11" t="s">
        <v>46</v>
      </c>
    </row>
    <row r="954">
      <c r="A954" s="23">
        <v>42957.0</v>
      </c>
      <c r="B954" s="11" t="s">
        <v>47</v>
      </c>
      <c r="C954" s="11" t="s">
        <v>46</v>
      </c>
    </row>
    <row r="955">
      <c r="A955" s="23">
        <v>42958.0</v>
      </c>
      <c r="B955" s="11" t="s">
        <v>47</v>
      </c>
      <c r="C955" s="11" t="s">
        <v>46</v>
      </c>
    </row>
    <row r="956">
      <c r="A956" s="23">
        <v>42959.0</v>
      </c>
      <c r="B956" s="11" t="s">
        <v>47</v>
      </c>
      <c r="C956" s="11" t="s">
        <v>46</v>
      </c>
    </row>
    <row r="957">
      <c r="A957" s="23">
        <v>42960.0</v>
      </c>
      <c r="B957" s="11" t="s">
        <v>47</v>
      </c>
      <c r="C957" s="11" t="s">
        <v>46</v>
      </c>
    </row>
    <row r="958">
      <c r="A958" s="23">
        <v>42961.0</v>
      </c>
      <c r="B958" s="11" t="s">
        <v>47</v>
      </c>
      <c r="C958" s="11" t="s">
        <v>46</v>
      </c>
    </row>
    <row r="959">
      <c r="A959" s="23">
        <v>42962.0</v>
      </c>
      <c r="B959" s="11" t="s">
        <v>47</v>
      </c>
      <c r="C959" s="11" t="s">
        <v>46</v>
      </c>
    </row>
    <row r="960">
      <c r="A960" s="23">
        <v>42963.0</v>
      </c>
      <c r="B960" s="11" t="s">
        <v>47</v>
      </c>
      <c r="C960" s="11" t="s">
        <v>46</v>
      </c>
    </row>
    <row r="961">
      <c r="A961" s="23">
        <v>42964.0</v>
      </c>
      <c r="B961" s="11" t="s">
        <v>47</v>
      </c>
      <c r="C961" s="11" t="s">
        <v>46</v>
      </c>
    </row>
    <row r="962">
      <c r="A962" s="23">
        <v>42965.0</v>
      </c>
      <c r="B962" s="11" t="s">
        <v>47</v>
      </c>
      <c r="C962" s="11" t="s">
        <v>46</v>
      </c>
    </row>
    <row r="963">
      <c r="A963" s="23">
        <v>42966.0</v>
      </c>
      <c r="B963" s="11" t="s">
        <v>47</v>
      </c>
      <c r="C963" s="11" t="s">
        <v>46</v>
      </c>
    </row>
    <row r="964">
      <c r="A964" s="23">
        <v>42967.0</v>
      </c>
      <c r="B964" s="11" t="s">
        <v>47</v>
      </c>
      <c r="C964" s="11" t="s">
        <v>46</v>
      </c>
    </row>
    <row r="965">
      <c r="A965" s="23">
        <v>42968.0</v>
      </c>
      <c r="B965" s="11" t="s">
        <v>47</v>
      </c>
      <c r="C965" s="11" t="s">
        <v>46</v>
      </c>
    </row>
    <row r="966">
      <c r="A966" s="23">
        <v>42969.0</v>
      </c>
      <c r="B966" s="11" t="s">
        <v>47</v>
      </c>
      <c r="C966" s="11" t="s">
        <v>46</v>
      </c>
    </row>
    <row r="967">
      <c r="A967" s="23">
        <v>42970.0</v>
      </c>
      <c r="B967" s="11" t="s">
        <v>47</v>
      </c>
      <c r="C967" s="11" t="s">
        <v>46</v>
      </c>
    </row>
    <row r="968">
      <c r="A968" s="23">
        <v>42971.0</v>
      </c>
      <c r="B968" s="11" t="s">
        <v>47</v>
      </c>
      <c r="C968" s="11" t="s">
        <v>46</v>
      </c>
    </row>
    <row r="969">
      <c r="A969" s="23">
        <v>42972.0</v>
      </c>
      <c r="B969" s="11" t="s">
        <v>47</v>
      </c>
      <c r="C969" s="11" t="s">
        <v>46</v>
      </c>
    </row>
    <row r="970">
      <c r="A970" s="23">
        <v>42973.0</v>
      </c>
      <c r="B970" s="11" t="s">
        <v>47</v>
      </c>
      <c r="C970" s="11" t="s">
        <v>46</v>
      </c>
    </row>
    <row r="971">
      <c r="A971" s="23">
        <v>42974.0</v>
      </c>
      <c r="B971" s="11" t="s">
        <v>47</v>
      </c>
      <c r="C971" s="11" t="s">
        <v>46</v>
      </c>
    </row>
    <row r="972">
      <c r="A972" s="23">
        <v>42975.0</v>
      </c>
      <c r="B972" s="11" t="s">
        <v>47</v>
      </c>
      <c r="C972" s="11" t="s">
        <v>46</v>
      </c>
    </row>
    <row r="973">
      <c r="A973" s="23">
        <v>42976.0</v>
      </c>
      <c r="B973" s="11" t="s">
        <v>47</v>
      </c>
      <c r="C973" s="11" t="s">
        <v>46</v>
      </c>
    </row>
    <row r="974">
      <c r="A974" s="23">
        <v>42977.0</v>
      </c>
      <c r="B974" s="11" t="s">
        <v>47</v>
      </c>
      <c r="C974" s="11" t="s">
        <v>46</v>
      </c>
    </row>
    <row r="975">
      <c r="A975" s="23">
        <v>42978.0</v>
      </c>
      <c r="B975" s="11" t="s">
        <v>47</v>
      </c>
      <c r="C975" s="11" t="s">
        <v>46</v>
      </c>
    </row>
    <row r="976">
      <c r="A976" s="23">
        <v>42979.0</v>
      </c>
      <c r="B976" s="11" t="s">
        <v>47</v>
      </c>
      <c r="C976" s="11" t="s">
        <v>46</v>
      </c>
    </row>
    <row r="977">
      <c r="A977" s="23">
        <v>42980.0</v>
      </c>
      <c r="B977" s="11" t="s">
        <v>47</v>
      </c>
      <c r="C977" s="11" t="s">
        <v>46</v>
      </c>
    </row>
    <row r="978">
      <c r="A978" s="23">
        <v>42981.0</v>
      </c>
      <c r="B978" s="11" t="s">
        <v>47</v>
      </c>
      <c r="C978" s="11" t="s">
        <v>46</v>
      </c>
    </row>
    <row r="979">
      <c r="A979" s="23">
        <v>42982.0</v>
      </c>
      <c r="B979" s="11" t="s">
        <v>47</v>
      </c>
      <c r="C979" s="11" t="s">
        <v>46</v>
      </c>
    </row>
    <row r="980">
      <c r="A980" s="23">
        <v>42983.0</v>
      </c>
      <c r="B980" s="11" t="s">
        <v>47</v>
      </c>
      <c r="C980" s="11" t="s">
        <v>46</v>
      </c>
    </row>
    <row r="981">
      <c r="A981" s="23">
        <v>42984.0</v>
      </c>
      <c r="B981" s="11" t="s">
        <v>47</v>
      </c>
      <c r="C981" s="11" t="s">
        <v>46</v>
      </c>
    </row>
    <row r="982">
      <c r="A982" s="23">
        <v>42985.0</v>
      </c>
      <c r="B982" s="11" t="s">
        <v>47</v>
      </c>
      <c r="C982" s="11" t="s">
        <v>46</v>
      </c>
    </row>
    <row r="983">
      <c r="A983" s="23">
        <v>42986.0</v>
      </c>
      <c r="B983" s="11" t="s">
        <v>47</v>
      </c>
      <c r="C983" s="11" t="s">
        <v>46</v>
      </c>
    </row>
    <row r="984">
      <c r="A984" s="23">
        <v>42987.0</v>
      </c>
      <c r="B984" s="11" t="s">
        <v>47</v>
      </c>
      <c r="C984" s="11" t="s">
        <v>46</v>
      </c>
    </row>
    <row r="985">
      <c r="A985" s="23">
        <v>42988.0</v>
      </c>
      <c r="B985" s="11" t="s">
        <v>47</v>
      </c>
      <c r="C985" s="11" t="s">
        <v>46</v>
      </c>
    </row>
    <row r="986">
      <c r="A986" s="23">
        <v>42989.0</v>
      </c>
      <c r="B986" s="11" t="s">
        <v>47</v>
      </c>
      <c r="C986" s="11" t="s">
        <v>46</v>
      </c>
    </row>
    <row r="987">
      <c r="A987" s="23">
        <v>42990.0</v>
      </c>
      <c r="B987" s="11" t="s">
        <v>47</v>
      </c>
      <c r="C987" s="11" t="s">
        <v>46</v>
      </c>
    </row>
    <row r="988">
      <c r="A988" s="23">
        <v>42991.0</v>
      </c>
      <c r="B988" s="11" t="s">
        <v>47</v>
      </c>
      <c r="C988" s="11" t="s">
        <v>46</v>
      </c>
    </row>
    <row r="989">
      <c r="A989" s="23">
        <v>42992.0</v>
      </c>
      <c r="B989" s="11" t="s">
        <v>47</v>
      </c>
      <c r="C989" s="11" t="s">
        <v>46</v>
      </c>
    </row>
    <row r="990">
      <c r="A990" s="23">
        <v>42993.0</v>
      </c>
      <c r="B990" s="11" t="s">
        <v>47</v>
      </c>
      <c r="C990" s="11" t="s">
        <v>46</v>
      </c>
    </row>
    <row r="991">
      <c r="A991" s="23">
        <v>42994.0</v>
      </c>
      <c r="B991" s="11" t="s">
        <v>47</v>
      </c>
      <c r="C991" s="11" t="s">
        <v>46</v>
      </c>
    </row>
    <row r="992">
      <c r="A992" s="23">
        <v>42995.0</v>
      </c>
      <c r="B992" s="11" t="s">
        <v>47</v>
      </c>
      <c r="C992" s="11" t="s">
        <v>46</v>
      </c>
    </row>
    <row r="993">
      <c r="A993" s="23">
        <v>42996.0</v>
      </c>
      <c r="B993" s="11" t="s">
        <v>47</v>
      </c>
      <c r="C993" s="11" t="s">
        <v>46</v>
      </c>
    </row>
    <row r="994">
      <c r="A994" s="23">
        <v>42997.0</v>
      </c>
      <c r="B994" s="11" t="s">
        <v>47</v>
      </c>
      <c r="C994" s="11" t="s">
        <v>46</v>
      </c>
    </row>
    <row r="995">
      <c r="A995" s="23">
        <v>42998.0</v>
      </c>
      <c r="B995" s="11" t="s">
        <v>47</v>
      </c>
      <c r="C995" s="11" t="s">
        <v>46</v>
      </c>
    </row>
    <row r="996">
      <c r="A996" s="23">
        <v>42999.0</v>
      </c>
      <c r="B996" s="11" t="s">
        <v>47</v>
      </c>
      <c r="C996" s="11" t="s">
        <v>46</v>
      </c>
    </row>
    <row r="997">
      <c r="A997" s="23">
        <v>43000.0</v>
      </c>
      <c r="B997" s="11" t="s">
        <v>46</v>
      </c>
      <c r="C997" s="11" t="s">
        <v>46</v>
      </c>
    </row>
    <row r="998">
      <c r="A998" s="23">
        <v>43001.0</v>
      </c>
      <c r="B998" s="11" t="s">
        <v>46</v>
      </c>
      <c r="C998" s="11" t="s">
        <v>46</v>
      </c>
    </row>
    <row r="999">
      <c r="A999" s="23">
        <v>43002.0</v>
      </c>
      <c r="B999" s="11" t="s">
        <v>46</v>
      </c>
      <c r="C999" s="11" t="s">
        <v>46</v>
      </c>
    </row>
    <row r="1000">
      <c r="A1000" s="23">
        <v>43003.0</v>
      </c>
      <c r="B1000" s="11" t="s">
        <v>46</v>
      </c>
      <c r="C1000" s="11" t="s">
        <v>46</v>
      </c>
    </row>
    <row r="1001">
      <c r="A1001" s="23">
        <v>43004.0</v>
      </c>
      <c r="B1001" s="11" t="s">
        <v>46</v>
      </c>
      <c r="C1001" s="11" t="s">
        <v>46</v>
      </c>
    </row>
    <row r="1002">
      <c r="A1002" s="23">
        <v>43005.0</v>
      </c>
      <c r="B1002" s="11" t="s">
        <v>46</v>
      </c>
      <c r="C1002" s="11" t="s">
        <v>46</v>
      </c>
    </row>
    <row r="1003">
      <c r="A1003" s="23">
        <v>43006.0</v>
      </c>
      <c r="B1003" s="11" t="s">
        <v>46</v>
      </c>
      <c r="C1003" s="11" t="s">
        <v>46</v>
      </c>
    </row>
    <row r="1004">
      <c r="A1004" s="23">
        <v>43007.0</v>
      </c>
      <c r="B1004" s="11" t="s">
        <v>46</v>
      </c>
      <c r="C1004" s="11" t="s">
        <v>47</v>
      </c>
    </row>
    <row r="1005">
      <c r="A1005" s="23">
        <v>43008.0</v>
      </c>
      <c r="B1005" s="11" t="s">
        <v>46</v>
      </c>
      <c r="C1005" s="11" t="s">
        <v>46</v>
      </c>
    </row>
    <row r="1006">
      <c r="A1006" s="23">
        <v>43009.0</v>
      </c>
      <c r="B1006" s="11" t="s">
        <v>46</v>
      </c>
      <c r="C1006" s="11" t="s">
        <v>46</v>
      </c>
    </row>
    <row r="1007">
      <c r="A1007" s="23">
        <v>43010.0</v>
      </c>
      <c r="B1007" s="11" t="s">
        <v>46</v>
      </c>
      <c r="C1007" s="11" t="s">
        <v>46</v>
      </c>
    </row>
    <row r="1008">
      <c r="A1008" s="23">
        <v>43011.0</v>
      </c>
      <c r="B1008" s="11" t="s">
        <v>46</v>
      </c>
      <c r="C1008" s="11" t="s">
        <v>46</v>
      </c>
    </row>
    <row r="1009">
      <c r="A1009" s="23">
        <v>43012.0</v>
      </c>
      <c r="B1009" s="11" t="s">
        <v>46</v>
      </c>
      <c r="C1009" s="11" t="s">
        <v>46</v>
      </c>
    </row>
    <row r="1010">
      <c r="A1010" s="23">
        <v>43013.0</v>
      </c>
      <c r="B1010" s="11" t="s">
        <v>46</v>
      </c>
      <c r="C1010" s="11" t="s">
        <v>46</v>
      </c>
    </row>
    <row r="1011">
      <c r="A1011" s="23">
        <v>43014.0</v>
      </c>
      <c r="B1011" s="11" t="s">
        <v>46</v>
      </c>
      <c r="C1011" s="11" t="s">
        <v>46</v>
      </c>
    </row>
    <row r="1012">
      <c r="A1012" s="23">
        <v>43015.0</v>
      </c>
      <c r="B1012" s="11" t="s">
        <v>46</v>
      </c>
      <c r="C1012" s="11" t="s">
        <v>46</v>
      </c>
    </row>
    <row r="1013">
      <c r="A1013" s="23">
        <v>43016.0</v>
      </c>
      <c r="B1013" s="11" t="s">
        <v>46</v>
      </c>
      <c r="C1013" s="11" t="s">
        <v>46</v>
      </c>
    </row>
    <row r="1014">
      <c r="A1014" s="23">
        <v>43017.0</v>
      </c>
      <c r="B1014" s="11" t="s">
        <v>46</v>
      </c>
      <c r="C1014" s="11" t="s">
        <v>46</v>
      </c>
    </row>
    <row r="1015">
      <c r="A1015" s="24">
        <v>43018.0</v>
      </c>
      <c r="B1015" s="11" t="s">
        <v>47</v>
      </c>
      <c r="C1015" s="11" t="s">
        <v>46</v>
      </c>
    </row>
    <row r="1016">
      <c r="A1016" s="24">
        <v>43019.0</v>
      </c>
      <c r="B1016" s="11" t="s">
        <v>47</v>
      </c>
      <c r="C1016" s="11" t="s">
        <v>46</v>
      </c>
    </row>
    <row r="1017">
      <c r="A1017" s="24">
        <v>43020.0</v>
      </c>
      <c r="B1017" s="11" t="s">
        <v>47</v>
      </c>
      <c r="C1017" s="11" t="s">
        <v>46</v>
      </c>
    </row>
    <row r="1018">
      <c r="A1018" s="24">
        <v>43021.0</v>
      </c>
      <c r="B1018" s="11" t="s">
        <v>47</v>
      </c>
      <c r="C1018" s="11" t="s">
        <v>46</v>
      </c>
    </row>
    <row r="1019">
      <c r="A1019" s="24">
        <v>43022.0</v>
      </c>
      <c r="B1019" s="11" t="s">
        <v>47</v>
      </c>
      <c r="C1019" s="11" t="s">
        <v>46</v>
      </c>
    </row>
    <row r="1020">
      <c r="A1020" s="24">
        <v>43023.0</v>
      </c>
      <c r="B1020" s="11" t="s">
        <v>47</v>
      </c>
      <c r="C1020" s="11" t="s">
        <v>46</v>
      </c>
    </row>
    <row r="1021">
      <c r="A1021" s="24">
        <v>43024.0</v>
      </c>
      <c r="B1021" s="11" t="s">
        <v>47</v>
      </c>
      <c r="C1021" s="11" t="s">
        <v>46</v>
      </c>
    </row>
    <row r="1022">
      <c r="A1022" s="24">
        <v>43025.0</v>
      </c>
      <c r="B1022" s="11" t="s">
        <v>47</v>
      </c>
      <c r="C1022" s="11" t="s">
        <v>46</v>
      </c>
    </row>
    <row r="1023">
      <c r="A1023" s="24">
        <v>43026.0</v>
      </c>
      <c r="B1023" s="11" t="s">
        <v>47</v>
      </c>
      <c r="C1023" s="11" t="s">
        <v>46</v>
      </c>
    </row>
    <row r="1024">
      <c r="A1024" s="24">
        <v>43027.0</v>
      </c>
      <c r="B1024" s="11" t="s">
        <v>47</v>
      </c>
      <c r="C1024" s="11" t="s">
        <v>46</v>
      </c>
    </row>
    <row r="1025">
      <c r="A1025" s="24">
        <v>43028.0</v>
      </c>
      <c r="B1025" s="11" t="s">
        <v>47</v>
      </c>
      <c r="C1025" s="11" t="s">
        <v>46</v>
      </c>
    </row>
    <row r="1026">
      <c r="A1026" s="24">
        <v>43029.0</v>
      </c>
      <c r="B1026" s="11" t="s">
        <v>47</v>
      </c>
      <c r="C1026" s="11" t="s">
        <v>46</v>
      </c>
    </row>
    <row r="1027">
      <c r="A1027" s="24">
        <v>43030.0</v>
      </c>
      <c r="B1027" s="11" t="s">
        <v>47</v>
      </c>
      <c r="C1027" s="11" t="s">
        <v>46</v>
      </c>
    </row>
    <row r="1028">
      <c r="A1028" s="24">
        <v>43031.0</v>
      </c>
      <c r="B1028" s="11" t="s">
        <v>47</v>
      </c>
      <c r="C1028" s="11" t="s">
        <v>46</v>
      </c>
    </row>
    <row r="1029">
      <c r="A1029" s="24">
        <v>43032.0</v>
      </c>
      <c r="B1029" s="11" t="s">
        <v>47</v>
      </c>
      <c r="C1029" s="11" t="s">
        <v>46</v>
      </c>
    </row>
    <row r="1030">
      <c r="A1030" s="24">
        <v>43033.0</v>
      </c>
      <c r="B1030" s="11" t="s">
        <v>47</v>
      </c>
      <c r="C1030" s="11" t="s">
        <v>46</v>
      </c>
    </row>
    <row r="1031">
      <c r="A1031" s="24">
        <v>43034.0</v>
      </c>
      <c r="B1031" s="11" t="s">
        <v>47</v>
      </c>
      <c r="C1031" s="11" t="s">
        <v>46</v>
      </c>
    </row>
    <row r="1032">
      <c r="A1032" s="24">
        <v>43035.0</v>
      </c>
      <c r="B1032" s="11" t="s">
        <v>47</v>
      </c>
      <c r="C1032" s="11" t="s">
        <v>46</v>
      </c>
    </row>
    <row r="1033">
      <c r="A1033" s="24">
        <v>43036.0</v>
      </c>
      <c r="B1033" s="11" t="s">
        <v>47</v>
      </c>
      <c r="C1033" s="11" t="s">
        <v>46</v>
      </c>
    </row>
    <row r="1034">
      <c r="A1034" s="24">
        <v>43037.0</v>
      </c>
      <c r="B1034" s="11" t="s">
        <v>47</v>
      </c>
      <c r="C1034" s="11" t="s">
        <v>46</v>
      </c>
    </row>
    <row r="1035">
      <c r="A1035" s="24">
        <v>43038.0</v>
      </c>
      <c r="B1035" s="11" t="s">
        <v>47</v>
      </c>
      <c r="C1035" s="11" t="s">
        <v>46</v>
      </c>
    </row>
    <row r="1036">
      <c r="A1036" s="24">
        <v>43039.0</v>
      </c>
      <c r="B1036" s="11" t="s">
        <v>47</v>
      </c>
      <c r="C1036" s="11" t="s">
        <v>46</v>
      </c>
    </row>
    <row r="1037">
      <c r="A1037" s="23">
        <v>43040.0</v>
      </c>
      <c r="B1037" s="11" t="s">
        <v>47</v>
      </c>
      <c r="C1037" s="11" t="s">
        <v>46</v>
      </c>
    </row>
    <row r="1038">
      <c r="A1038" s="23">
        <v>43041.0</v>
      </c>
      <c r="B1038" s="11" t="s">
        <v>47</v>
      </c>
      <c r="C1038" s="11" t="s">
        <v>46</v>
      </c>
    </row>
    <row r="1039">
      <c r="A1039" s="23">
        <v>43042.0</v>
      </c>
      <c r="B1039" s="11" t="s">
        <v>47</v>
      </c>
      <c r="C1039" s="11" t="s">
        <v>46</v>
      </c>
    </row>
    <row r="1040">
      <c r="A1040" s="23">
        <v>43043.0</v>
      </c>
      <c r="B1040" s="11" t="s">
        <v>47</v>
      </c>
      <c r="C1040" s="11" t="s">
        <v>46</v>
      </c>
    </row>
    <row r="1041">
      <c r="A1041" s="23">
        <v>43044.0</v>
      </c>
      <c r="B1041" s="11" t="s">
        <v>47</v>
      </c>
      <c r="C1041" s="11" t="s">
        <v>46</v>
      </c>
    </row>
    <row r="1042">
      <c r="A1042" s="23">
        <v>43045.0</v>
      </c>
      <c r="B1042" s="11" t="s">
        <v>47</v>
      </c>
      <c r="C1042" s="11" t="s">
        <v>46</v>
      </c>
    </row>
    <row r="1043">
      <c r="A1043" s="23">
        <v>43046.0</v>
      </c>
      <c r="B1043" s="11" t="s">
        <v>47</v>
      </c>
      <c r="C1043" s="11" t="s">
        <v>47</v>
      </c>
    </row>
    <row r="1044">
      <c r="A1044" s="23">
        <v>43047.0</v>
      </c>
      <c r="B1044" s="11" t="s">
        <v>47</v>
      </c>
      <c r="C1044" s="11" t="s">
        <v>46</v>
      </c>
    </row>
    <row r="1045">
      <c r="A1045" s="23">
        <v>43048.0</v>
      </c>
      <c r="B1045" s="11" t="s">
        <v>47</v>
      </c>
      <c r="C1045" s="11" t="s">
        <v>46</v>
      </c>
    </row>
    <row r="1046">
      <c r="A1046" s="24">
        <v>43049.0</v>
      </c>
      <c r="B1046" s="11" t="s">
        <v>47</v>
      </c>
      <c r="C1046" s="11" t="s">
        <v>46</v>
      </c>
    </row>
    <row r="1047">
      <c r="A1047" s="24">
        <v>43050.0</v>
      </c>
      <c r="B1047" s="11" t="s">
        <v>47</v>
      </c>
      <c r="C1047" s="11" t="s">
        <v>46</v>
      </c>
    </row>
    <row r="1048">
      <c r="A1048" s="24">
        <v>43051.0</v>
      </c>
      <c r="B1048" s="11" t="s">
        <v>47</v>
      </c>
      <c r="C1048" s="11" t="s">
        <v>46</v>
      </c>
    </row>
    <row r="1049">
      <c r="A1049" s="24">
        <v>43052.0</v>
      </c>
      <c r="B1049" s="11" t="s">
        <v>47</v>
      </c>
      <c r="C1049" s="11" t="s">
        <v>46</v>
      </c>
    </row>
    <row r="1050">
      <c r="A1050" s="24">
        <v>43053.0</v>
      </c>
      <c r="B1050" s="11" t="s">
        <v>47</v>
      </c>
      <c r="C1050" s="11" t="s">
        <v>46</v>
      </c>
    </row>
    <row r="1051">
      <c r="A1051" s="24">
        <v>43054.0</v>
      </c>
      <c r="B1051" s="11" t="s">
        <v>47</v>
      </c>
      <c r="C1051" s="11" t="s">
        <v>46</v>
      </c>
    </row>
    <row r="1052">
      <c r="A1052" s="24">
        <v>43055.0</v>
      </c>
      <c r="B1052" s="11" t="s">
        <v>47</v>
      </c>
      <c r="C1052" s="11" t="s">
        <v>46</v>
      </c>
    </row>
    <row r="1053">
      <c r="A1053" s="24">
        <v>43056.0</v>
      </c>
      <c r="B1053" s="11" t="s">
        <v>47</v>
      </c>
      <c r="C1053" s="11" t="s">
        <v>46</v>
      </c>
    </row>
    <row r="1054">
      <c r="A1054" s="24">
        <v>43057.0</v>
      </c>
      <c r="B1054" s="11" t="s">
        <v>47</v>
      </c>
      <c r="C1054" s="11" t="s">
        <v>46</v>
      </c>
    </row>
    <row r="1055">
      <c r="A1055" s="24">
        <v>43058.0</v>
      </c>
      <c r="B1055" s="11" t="s">
        <v>47</v>
      </c>
      <c r="C1055" s="11" t="s">
        <v>46</v>
      </c>
    </row>
    <row r="1056">
      <c r="A1056" s="24">
        <v>43059.0</v>
      </c>
      <c r="B1056" s="11" t="s">
        <v>47</v>
      </c>
      <c r="C1056" s="11" t="s">
        <v>46</v>
      </c>
    </row>
    <row r="1057">
      <c r="A1057" s="24">
        <v>43060.0</v>
      </c>
      <c r="B1057" s="11" t="s">
        <v>47</v>
      </c>
      <c r="C1057" s="11" t="s">
        <v>46</v>
      </c>
    </row>
    <row r="1058">
      <c r="A1058" s="24">
        <v>43061.0</v>
      </c>
      <c r="B1058" s="11" t="s">
        <v>47</v>
      </c>
      <c r="C1058" s="11" t="s">
        <v>46</v>
      </c>
    </row>
    <row r="1059">
      <c r="A1059" s="24">
        <v>43062.0</v>
      </c>
      <c r="B1059" s="11" t="s">
        <v>47</v>
      </c>
      <c r="C1059" s="11" t="s">
        <v>46</v>
      </c>
    </row>
    <row r="1060">
      <c r="A1060" s="24">
        <v>43063.0</v>
      </c>
      <c r="B1060" s="11" t="s">
        <v>47</v>
      </c>
      <c r="C1060" s="11" t="s">
        <v>46</v>
      </c>
    </row>
    <row r="1061">
      <c r="A1061" s="24">
        <v>43064.0</v>
      </c>
      <c r="B1061" s="11" t="s">
        <v>47</v>
      </c>
      <c r="C1061" s="11" t="s">
        <v>46</v>
      </c>
    </row>
    <row r="1062">
      <c r="A1062" s="24">
        <v>43065.0</v>
      </c>
      <c r="B1062" s="11" t="s">
        <v>47</v>
      </c>
      <c r="C1062" s="11" t="s">
        <v>46</v>
      </c>
    </row>
    <row r="1063">
      <c r="A1063" s="24">
        <v>43066.0</v>
      </c>
      <c r="B1063" s="11" t="s">
        <v>47</v>
      </c>
      <c r="C1063" s="11" t="s">
        <v>46</v>
      </c>
    </row>
    <row r="1064">
      <c r="A1064" s="24">
        <v>43067.0</v>
      </c>
      <c r="B1064" s="11" t="s">
        <v>47</v>
      </c>
      <c r="C1064" s="11" t="s">
        <v>46</v>
      </c>
    </row>
    <row r="1065">
      <c r="A1065" s="24">
        <v>43068.0</v>
      </c>
      <c r="B1065" s="11" t="s">
        <v>47</v>
      </c>
      <c r="C1065" s="11" t="s">
        <v>46</v>
      </c>
    </row>
    <row r="1066">
      <c r="A1066" s="24">
        <v>43069.0</v>
      </c>
      <c r="B1066" s="11" t="s">
        <v>47</v>
      </c>
      <c r="C1066" s="11" t="s">
        <v>46</v>
      </c>
    </row>
    <row r="1067">
      <c r="A1067" s="23">
        <v>43070.0</v>
      </c>
      <c r="B1067" s="11" t="s">
        <v>47</v>
      </c>
      <c r="C1067" s="11" t="s">
        <v>46</v>
      </c>
    </row>
    <row r="1068">
      <c r="A1068" s="23">
        <v>43071.0</v>
      </c>
      <c r="B1068" s="11" t="s">
        <v>47</v>
      </c>
      <c r="C1068" s="11" t="s">
        <v>46</v>
      </c>
    </row>
    <row r="1069">
      <c r="A1069" s="23">
        <v>43072.0</v>
      </c>
      <c r="B1069" s="11" t="s">
        <v>47</v>
      </c>
      <c r="C1069" s="11" t="s">
        <v>46</v>
      </c>
    </row>
    <row r="1070">
      <c r="A1070" s="23">
        <v>43073.0</v>
      </c>
      <c r="B1070" s="11" t="s">
        <v>47</v>
      </c>
      <c r="C1070" s="11" t="s">
        <v>46</v>
      </c>
    </row>
    <row r="1071">
      <c r="A1071" s="23">
        <v>43074.0</v>
      </c>
      <c r="B1071" s="11" t="s">
        <v>47</v>
      </c>
      <c r="C1071" s="11" t="s">
        <v>46</v>
      </c>
    </row>
    <row r="1072">
      <c r="A1072" s="23">
        <v>43075.0</v>
      </c>
      <c r="B1072" s="11" t="s">
        <v>47</v>
      </c>
      <c r="C1072" s="11" t="s">
        <v>46</v>
      </c>
    </row>
    <row r="1073">
      <c r="A1073" s="23">
        <v>43076.0</v>
      </c>
      <c r="B1073" s="11" t="s">
        <v>47</v>
      </c>
      <c r="C1073" s="11" t="s">
        <v>46</v>
      </c>
    </row>
    <row r="1074">
      <c r="A1074" s="23">
        <v>43077.0</v>
      </c>
      <c r="B1074" s="11" t="s">
        <v>47</v>
      </c>
      <c r="C1074" s="11" t="s">
        <v>46</v>
      </c>
    </row>
    <row r="1075">
      <c r="A1075" s="23">
        <v>43078.0</v>
      </c>
      <c r="B1075" s="11" t="s">
        <v>47</v>
      </c>
      <c r="C1075" s="11" t="s">
        <v>46</v>
      </c>
    </row>
    <row r="1076">
      <c r="A1076" s="24">
        <v>43079.0</v>
      </c>
      <c r="B1076" s="11" t="s">
        <v>47</v>
      </c>
      <c r="C1076" s="11" t="s">
        <v>46</v>
      </c>
    </row>
    <row r="1077">
      <c r="A1077" s="24">
        <v>43080.0</v>
      </c>
      <c r="B1077" s="11" t="s">
        <v>47</v>
      </c>
      <c r="C1077" s="11" t="s">
        <v>46</v>
      </c>
    </row>
    <row r="1078">
      <c r="A1078" s="24">
        <v>43081.0</v>
      </c>
      <c r="B1078" s="11" t="s">
        <v>47</v>
      </c>
      <c r="C1078" s="11" t="s">
        <v>46</v>
      </c>
    </row>
    <row r="1079">
      <c r="A1079" s="24">
        <v>43082.0</v>
      </c>
      <c r="B1079" s="11" t="s">
        <v>47</v>
      </c>
      <c r="C1079" s="11" t="s">
        <v>46</v>
      </c>
    </row>
    <row r="1080">
      <c r="A1080" s="24">
        <v>43083.0</v>
      </c>
      <c r="B1080" s="11" t="s">
        <v>47</v>
      </c>
      <c r="C1080" s="11" t="s">
        <v>46</v>
      </c>
    </row>
    <row r="1081">
      <c r="A1081" s="24">
        <v>43084.0</v>
      </c>
      <c r="B1081" s="11" t="s">
        <v>47</v>
      </c>
      <c r="C1081" s="11" t="s">
        <v>46</v>
      </c>
    </row>
    <row r="1082">
      <c r="A1082" s="24">
        <v>43085.0</v>
      </c>
      <c r="B1082" s="11" t="s">
        <v>47</v>
      </c>
      <c r="C1082" s="11" t="s">
        <v>46</v>
      </c>
    </row>
    <row r="1083">
      <c r="A1083" s="24">
        <v>43086.0</v>
      </c>
      <c r="B1083" s="11" t="s">
        <v>47</v>
      </c>
      <c r="C1083" s="11" t="s">
        <v>46</v>
      </c>
    </row>
    <row r="1084">
      <c r="A1084" s="24">
        <v>43087.0</v>
      </c>
      <c r="B1084" s="11" t="s">
        <v>47</v>
      </c>
      <c r="C1084" s="11" t="s">
        <v>46</v>
      </c>
    </row>
    <row r="1085">
      <c r="A1085" s="24">
        <v>43088.0</v>
      </c>
      <c r="B1085" s="11" t="s">
        <v>47</v>
      </c>
      <c r="C1085" s="11" t="s">
        <v>46</v>
      </c>
    </row>
    <row r="1086">
      <c r="A1086" s="24">
        <v>43089.0</v>
      </c>
      <c r="B1086" s="11" t="s">
        <v>47</v>
      </c>
      <c r="C1086" s="11" t="s">
        <v>46</v>
      </c>
    </row>
    <row r="1087">
      <c r="A1087" s="24">
        <v>43090.0</v>
      </c>
      <c r="B1087" s="11" t="s">
        <v>47</v>
      </c>
      <c r="C1087" s="11" t="s">
        <v>46</v>
      </c>
    </row>
    <row r="1088">
      <c r="A1088" s="24">
        <v>43091.0</v>
      </c>
      <c r="B1088" s="11" t="s">
        <v>46</v>
      </c>
      <c r="C1088" s="11" t="s">
        <v>46</v>
      </c>
    </row>
    <row r="1089">
      <c r="A1089" s="24">
        <v>43092.0</v>
      </c>
      <c r="B1089" s="11" t="s">
        <v>46</v>
      </c>
      <c r="C1089" s="11" t="s">
        <v>46</v>
      </c>
    </row>
    <row r="1090">
      <c r="A1090" s="24">
        <v>43093.0</v>
      </c>
      <c r="B1090" s="11" t="s">
        <v>46</v>
      </c>
      <c r="C1090" s="11" t="s">
        <v>46</v>
      </c>
    </row>
    <row r="1091">
      <c r="A1091" s="24">
        <v>43094.0</v>
      </c>
      <c r="B1091" s="11" t="s">
        <v>46</v>
      </c>
      <c r="C1091" s="11" t="s">
        <v>47</v>
      </c>
    </row>
    <row r="1092">
      <c r="A1092" s="24">
        <v>43095.0</v>
      </c>
      <c r="B1092" s="11" t="s">
        <v>46</v>
      </c>
      <c r="C1092" s="11" t="s">
        <v>47</v>
      </c>
    </row>
    <row r="1093">
      <c r="A1093" s="24">
        <v>43096.0</v>
      </c>
      <c r="B1093" s="11" t="s">
        <v>46</v>
      </c>
      <c r="C1093" s="11" t="s">
        <v>46</v>
      </c>
    </row>
    <row r="1094">
      <c r="A1094" s="24">
        <v>43097.0</v>
      </c>
      <c r="B1094" s="11" t="s">
        <v>46</v>
      </c>
      <c r="C1094" s="11" t="s">
        <v>46</v>
      </c>
    </row>
    <row r="1095">
      <c r="A1095" s="24">
        <v>43098.0</v>
      </c>
      <c r="B1095" s="11" t="s">
        <v>46</v>
      </c>
      <c r="C1095" s="11" t="s">
        <v>46</v>
      </c>
    </row>
    <row r="1096">
      <c r="A1096" s="24">
        <v>43099.0</v>
      </c>
      <c r="B1096" s="11" t="s">
        <v>46</v>
      </c>
      <c r="C1096" s="11" t="s">
        <v>46</v>
      </c>
    </row>
    <row r="1097">
      <c r="A1097" s="24">
        <v>43100.0</v>
      </c>
      <c r="B1097" s="11" t="s">
        <v>46</v>
      </c>
      <c r="C1097" s="11" t="s">
        <v>46</v>
      </c>
    </row>
    <row r="1098">
      <c r="A1098" s="23">
        <v>43101.0</v>
      </c>
      <c r="B1098" s="11" t="s">
        <v>46</v>
      </c>
      <c r="C1098" s="11" t="s">
        <v>47</v>
      </c>
    </row>
    <row r="1099">
      <c r="A1099" s="23">
        <v>43102.0</v>
      </c>
      <c r="B1099" s="11" t="s">
        <v>46</v>
      </c>
      <c r="C1099" s="11" t="s">
        <v>46</v>
      </c>
    </row>
    <row r="1100">
      <c r="A1100" s="23">
        <v>43103.0</v>
      </c>
      <c r="B1100" s="11" t="s">
        <v>46</v>
      </c>
      <c r="C1100" s="11" t="s">
        <v>46</v>
      </c>
    </row>
    <row r="1101">
      <c r="A1101" s="23">
        <v>43104.0</v>
      </c>
      <c r="B1101" s="11" t="s">
        <v>46</v>
      </c>
      <c r="C1101" s="11" t="s">
        <v>46</v>
      </c>
    </row>
    <row r="1102">
      <c r="A1102" s="23">
        <v>43105.0</v>
      </c>
      <c r="B1102" s="11" t="s">
        <v>46</v>
      </c>
      <c r="C1102" s="11" t="s">
        <v>46</v>
      </c>
    </row>
    <row r="1103">
      <c r="A1103" s="23">
        <v>43106.0</v>
      </c>
      <c r="B1103" s="11" t="s">
        <v>46</v>
      </c>
      <c r="C1103" s="11" t="s">
        <v>46</v>
      </c>
    </row>
    <row r="1104">
      <c r="A1104" s="23">
        <v>43107.0</v>
      </c>
      <c r="B1104" s="11" t="s">
        <v>46</v>
      </c>
      <c r="C1104" s="11" t="s">
        <v>46</v>
      </c>
    </row>
    <row r="1105">
      <c r="A1105" s="23">
        <v>43108.0</v>
      </c>
      <c r="B1105" s="11" t="s">
        <v>46</v>
      </c>
      <c r="C1105" s="11" t="s">
        <v>46</v>
      </c>
    </row>
    <row r="1106">
      <c r="A1106" s="23">
        <v>43109.0</v>
      </c>
      <c r="B1106" s="11" t="s">
        <v>46</v>
      </c>
      <c r="C1106" s="11" t="s">
        <v>46</v>
      </c>
    </row>
    <row r="1107">
      <c r="A1107" s="23">
        <v>43110.0</v>
      </c>
      <c r="B1107" s="11" t="s">
        <v>46</v>
      </c>
      <c r="C1107" s="11" t="s">
        <v>46</v>
      </c>
    </row>
    <row r="1108">
      <c r="A1108" s="23">
        <v>43111.0</v>
      </c>
      <c r="B1108" s="11" t="s">
        <v>46</v>
      </c>
      <c r="C1108" s="11" t="s">
        <v>46</v>
      </c>
    </row>
    <row r="1109">
      <c r="A1109" s="23">
        <v>43112.0</v>
      </c>
      <c r="B1109" s="11" t="s">
        <v>46</v>
      </c>
      <c r="C1109" s="11" t="s">
        <v>46</v>
      </c>
    </row>
    <row r="1110">
      <c r="A1110" s="23">
        <v>43113.0</v>
      </c>
      <c r="B1110" s="11" t="s">
        <v>46</v>
      </c>
      <c r="C1110" s="11" t="s">
        <v>46</v>
      </c>
    </row>
    <row r="1111">
      <c r="A1111" s="23">
        <v>43114.0</v>
      </c>
      <c r="B1111" s="11" t="s">
        <v>46</v>
      </c>
      <c r="C1111" s="11" t="s">
        <v>46</v>
      </c>
    </row>
    <row r="1112">
      <c r="A1112" s="23">
        <v>43115.0</v>
      </c>
      <c r="B1112" s="11" t="s">
        <v>46</v>
      </c>
      <c r="C1112" s="11" t="s">
        <v>46</v>
      </c>
    </row>
    <row r="1113">
      <c r="A1113" s="23">
        <v>43116.0</v>
      </c>
      <c r="B1113" s="11" t="s">
        <v>46</v>
      </c>
      <c r="C1113" s="11" t="s">
        <v>46</v>
      </c>
    </row>
    <row r="1114">
      <c r="A1114" s="23">
        <v>43117.0</v>
      </c>
      <c r="B1114" s="11" t="s">
        <v>46</v>
      </c>
      <c r="C1114" s="11" t="s">
        <v>46</v>
      </c>
    </row>
    <row r="1115">
      <c r="A1115" s="23">
        <v>43118.0</v>
      </c>
      <c r="B1115" s="11" t="s">
        <v>46</v>
      </c>
      <c r="C1115" s="11" t="s">
        <v>46</v>
      </c>
    </row>
    <row r="1116">
      <c r="A1116" s="23">
        <v>43119.0</v>
      </c>
      <c r="B1116" s="11" t="s">
        <v>46</v>
      </c>
      <c r="C1116" s="11" t="s">
        <v>46</v>
      </c>
    </row>
    <row r="1117">
      <c r="A1117" s="23">
        <v>43120.0</v>
      </c>
      <c r="B1117" s="11" t="s">
        <v>46</v>
      </c>
      <c r="C1117" s="11" t="s">
        <v>46</v>
      </c>
    </row>
    <row r="1118">
      <c r="A1118" s="23">
        <v>43121.0</v>
      </c>
      <c r="B1118" s="11" t="s">
        <v>46</v>
      </c>
      <c r="C1118" s="11" t="s">
        <v>46</v>
      </c>
    </row>
    <row r="1119">
      <c r="A1119" s="23">
        <v>43122.0</v>
      </c>
      <c r="B1119" s="11" t="s">
        <v>46</v>
      </c>
      <c r="C1119" s="11" t="s">
        <v>46</v>
      </c>
    </row>
    <row r="1120">
      <c r="A1120" s="23">
        <v>43123.0</v>
      </c>
      <c r="B1120" s="11" t="s">
        <v>46</v>
      </c>
      <c r="C1120" s="11" t="s">
        <v>46</v>
      </c>
    </row>
    <row r="1121">
      <c r="A1121" s="23">
        <v>43124.0</v>
      </c>
      <c r="B1121" s="11" t="s">
        <v>46</v>
      </c>
      <c r="C1121" s="11" t="s">
        <v>46</v>
      </c>
    </row>
    <row r="1122">
      <c r="A1122" s="23">
        <v>43125.0</v>
      </c>
      <c r="B1122" s="11" t="s">
        <v>46</v>
      </c>
      <c r="C1122" s="11" t="s">
        <v>46</v>
      </c>
    </row>
    <row r="1123">
      <c r="A1123" s="23">
        <v>43126.0</v>
      </c>
      <c r="B1123" s="11" t="s">
        <v>46</v>
      </c>
      <c r="C1123" s="11" t="s">
        <v>47</v>
      </c>
    </row>
    <row r="1124">
      <c r="A1124" s="23">
        <v>43127.0</v>
      </c>
      <c r="B1124" s="11" t="s">
        <v>46</v>
      </c>
      <c r="C1124" s="11" t="s">
        <v>46</v>
      </c>
    </row>
    <row r="1125">
      <c r="A1125" s="23">
        <v>43128.0</v>
      </c>
      <c r="B1125" s="11" t="s">
        <v>46</v>
      </c>
      <c r="C1125" s="11" t="s">
        <v>46</v>
      </c>
    </row>
    <row r="1126">
      <c r="A1126" s="23">
        <v>43129.0</v>
      </c>
      <c r="B1126" s="11" t="s">
        <v>46</v>
      </c>
      <c r="C1126" s="11" t="s">
        <v>46</v>
      </c>
    </row>
    <row r="1127">
      <c r="A1127" s="23">
        <v>43130.0</v>
      </c>
      <c r="B1127" s="11" t="s">
        <v>46</v>
      </c>
      <c r="C1127" s="11" t="s">
        <v>46</v>
      </c>
    </row>
    <row r="1128">
      <c r="A1128" s="23">
        <v>43131.0</v>
      </c>
      <c r="B1128" s="11" t="s">
        <v>47</v>
      </c>
      <c r="C1128" s="11" t="s">
        <v>46</v>
      </c>
    </row>
    <row r="1129">
      <c r="A1129" s="23">
        <v>43132.0</v>
      </c>
      <c r="B1129" s="11" t="s">
        <v>47</v>
      </c>
      <c r="C1129" s="11" t="s">
        <v>46</v>
      </c>
    </row>
    <row r="1130">
      <c r="A1130" s="23">
        <v>43133.0</v>
      </c>
      <c r="B1130" s="11" t="s">
        <v>47</v>
      </c>
      <c r="C1130" s="11" t="s">
        <v>46</v>
      </c>
    </row>
    <row r="1131">
      <c r="A1131" s="23">
        <v>43134.0</v>
      </c>
      <c r="B1131" s="11" t="s">
        <v>47</v>
      </c>
      <c r="C1131" s="11" t="s">
        <v>46</v>
      </c>
    </row>
    <row r="1132">
      <c r="A1132" s="23">
        <v>43135.0</v>
      </c>
      <c r="B1132" s="11" t="s">
        <v>47</v>
      </c>
      <c r="C1132" s="11" t="s">
        <v>46</v>
      </c>
    </row>
    <row r="1133">
      <c r="A1133" s="23">
        <v>43136.0</v>
      </c>
      <c r="B1133" s="11" t="s">
        <v>47</v>
      </c>
      <c r="C1133" s="11" t="s">
        <v>46</v>
      </c>
    </row>
    <row r="1134">
      <c r="A1134" s="23">
        <v>43137.0</v>
      </c>
      <c r="B1134" s="11" t="s">
        <v>47</v>
      </c>
      <c r="C1134" s="11" t="s">
        <v>46</v>
      </c>
    </row>
    <row r="1135">
      <c r="A1135" s="23">
        <v>43138.0</v>
      </c>
      <c r="B1135" s="11" t="s">
        <v>47</v>
      </c>
      <c r="C1135" s="11" t="s">
        <v>46</v>
      </c>
    </row>
    <row r="1136">
      <c r="A1136" s="23">
        <v>43139.0</v>
      </c>
      <c r="B1136" s="11" t="s">
        <v>47</v>
      </c>
      <c r="C1136" s="11" t="s">
        <v>46</v>
      </c>
    </row>
    <row r="1137">
      <c r="A1137" s="23">
        <v>43140.0</v>
      </c>
      <c r="B1137" s="11" t="s">
        <v>47</v>
      </c>
      <c r="C1137" s="11" t="s">
        <v>46</v>
      </c>
    </row>
    <row r="1138">
      <c r="A1138" s="23">
        <v>43141.0</v>
      </c>
      <c r="B1138" s="11" t="s">
        <v>47</v>
      </c>
      <c r="C1138" s="11" t="s">
        <v>46</v>
      </c>
    </row>
    <row r="1139">
      <c r="A1139" s="23">
        <v>43142.0</v>
      </c>
      <c r="B1139" s="11" t="s">
        <v>47</v>
      </c>
      <c r="C1139" s="11" t="s">
        <v>46</v>
      </c>
    </row>
    <row r="1140">
      <c r="A1140" s="23">
        <v>43143.0</v>
      </c>
      <c r="B1140" s="11" t="s">
        <v>47</v>
      </c>
      <c r="C1140" s="11" t="s">
        <v>46</v>
      </c>
    </row>
    <row r="1141">
      <c r="A1141" s="23">
        <v>43144.0</v>
      </c>
      <c r="B1141" s="11" t="s">
        <v>47</v>
      </c>
      <c r="C1141" s="11" t="s">
        <v>46</v>
      </c>
    </row>
    <row r="1142">
      <c r="A1142" s="23">
        <v>43145.0</v>
      </c>
      <c r="B1142" s="11" t="s">
        <v>47</v>
      </c>
      <c r="C1142" s="11" t="s">
        <v>46</v>
      </c>
    </row>
    <row r="1143">
      <c r="A1143" s="23">
        <v>43146.0</v>
      </c>
      <c r="B1143" s="11" t="s">
        <v>47</v>
      </c>
      <c r="C1143" s="11" t="s">
        <v>46</v>
      </c>
    </row>
    <row r="1144">
      <c r="A1144" s="23">
        <v>43147.0</v>
      </c>
      <c r="B1144" s="11" t="s">
        <v>47</v>
      </c>
      <c r="C1144" s="11" t="s">
        <v>46</v>
      </c>
    </row>
    <row r="1145">
      <c r="A1145" s="23">
        <v>43148.0</v>
      </c>
      <c r="B1145" s="11" t="s">
        <v>47</v>
      </c>
      <c r="C1145" s="11" t="s">
        <v>46</v>
      </c>
    </row>
    <row r="1146">
      <c r="A1146" s="23">
        <v>43149.0</v>
      </c>
      <c r="B1146" s="11" t="s">
        <v>47</v>
      </c>
      <c r="C1146" s="11" t="s">
        <v>46</v>
      </c>
    </row>
    <row r="1147">
      <c r="A1147" s="23">
        <v>43150.0</v>
      </c>
      <c r="B1147" s="11" t="s">
        <v>47</v>
      </c>
      <c r="C1147" s="11" t="s">
        <v>46</v>
      </c>
    </row>
    <row r="1148">
      <c r="A1148" s="23">
        <v>43151.0</v>
      </c>
      <c r="B1148" s="11" t="s">
        <v>47</v>
      </c>
      <c r="C1148" s="11" t="s">
        <v>46</v>
      </c>
    </row>
    <row r="1149">
      <c r="A1149" s="23">
        <v>43152.0</v>
      </c>
      <c r="B1149" s="11" t="s">
        <v>47</v>
      </c>
      <c r="C1149" s="11" t="s">
        <v>46</v>
      </c>
    </row>
    <row r="1150">
      <c r="A1150" s="23">
        <v>43153.0</v>
      </c>
      <c r="B1150" s="11" t="s">
        <v>47</v>
      </c>
      <c r="C1150" s="11" t="s">
        <v>46</v>
      </c>
    </row>
    <row r="1151">
      <c r="A1151" s="23">
        <v>43154.0</v>
      </c>
      <c r="B1151" s="11" t="s">
        <v>47</v>
      </c>
      <c r="C1151" s="11" t="s">
        <v>46</v>
      </c>
    </row>
    <row r="1152">
      <c r="A1152" s="23">
        <v>43155.0</v>
      </c>
      <c r="B1152" s="11" t="s">
        <v>47</v>
      </c>
      <c r="C1152" s="11" t="s">
        <v>46</v>
      </c>
    </row>
    <row r="1153">
      <c r="A1153" s="23">
        <v>43156.0</v>
      </c>
      <c r="B1153" s="11" t="s">
        <v>47</v>
      </c>
      <c r="C1153" s="11" t="s">
        <v>46</v>
      </c>
    </row>
    <row r="1154">
      <c r="A1154" s="23">
        <v>43157.0</v>
      </c>
      <c r="B1154" s="11" t="s">
        <v>47</v>
      </c>
      <c r="C1154" s="11" t="s">
        <v>46</v>
      </c>
    </row>
    <row r="1155">
      <c r="A1155" s="23">
        <v>43158.0</v>
      </c>
      <c r="B1155" s="11" t="s">
        <v>47</v>
      </c>
      <c r="C1155" s="11" t="s">
        <v>46</v>
      </c>
    </row>
    <row r="1156">
      <c r="A1156" s="23">
        <v>43159.0</v>
      </c>
      <c r="B1156" s="11" t="s">
        <v>47</v>
      </c>
      <c r="C1156" s="11" t="s">
        <v>46</v>
      </c>
    </row>
    <row r="1157">
      <c r="A1157" s="23">
        <v>43160.0</v>
      </c>
      <c r="B1157" s="11" t="s">
        <v>47</v>
      </c>
      <c r="C1157" s="11" t="s">
        <v>46</v>
      </c>
    </row>
    <row r="1158">
      <c r="A1158" s="23">
        <v>43161.0</v>
      </c>
      <c r="B1158" s="11" t="s">
        <v>47</v>
      </c>
      <c r="C1158" s="11" t="s">
        <v>46</v>
      </c>
    </row>
    <row r="1159">
      <c r="A1159" s="23">
        <v>43162.0</v>
      </c>
      <c r="B1159" s="11" t="s">
        <v>47</v>
      </c>
      <c r="C1159" s="11" t="s">
        <v>46</v>
      </c>
    </row>
    <row r="1160">
      <c r="A1160" s="23">
        <v>43163.0</v>
      </c>
      <c r="B1160" s="11" t="s">
        <v>47</v>
      </c>
      <c r="C1160" s="11" t="s">
        <v>46</v>
      </c>
    </row>
    <row r="1161">
      <c r="A1161" s="23">
        <v>43164.0</v>
      </c>
      <c r="B1161" s="11" t="s">
        <v>47</v>
      </c>
      <c r="C1161" s="11" t="s">
        <v>46</v>
      </c>
    </row>
    <row r="1162">
      <c r="A1162" s="23">
        <v>43165.0</v>
      </c>
      <c r="B1162" s="11" t="s">
        <v>47</v>
      </c>
      <c r="C1162" s="11" t="s">
        <v>46</v>
      </c>
    </row>
    <row r="1163">
      <c r="A1163" s="23">
        <v>43166.0</v>
      </c>
      <c r="B1163" s="11" t="s">
        <v>47</v>
      </c>
      <c r="C1163" s="11" t="s">
        <v>46</v>
      </c>
    </row>
    <row r="1164">
      <c r="A1164" s="23">
        <v>43167.0</v>
      </c>
      <c r="B1164" s="11" t="s">
        <v>47</v>
      </c>
      <c r="C1164" s="11" t="s">
        <v>46</v>
      </c>
    </row>
    <row r="1165">
      <c r="A1165" s="23">
        <v>43168.0</v>
      </c>
      <c r="B1165" s="11" t="s">
        <v>47</v>
      </c>
      <c r="C1165" s="11" t="s">
        <v>46</v>
      </c>
    </row>
    <row r="1166">
      <c r="A1166" s="23">
        <v>43169.0</v>
      </c>
      <c r="B1166" s="11" t="s">
        <v>47</v>
      </c>
      <c r="C1166" s="11" t="s">
        <v>46</v>
      </c>
    </row>
    <row r="1167">
      <c r="A1167" s="23">
        <v>43170.0</v>
      </c>
      <c r="B1167" s="11" t="s">
        <v>47</v>
      </c>
      <c r="C1167" s="11" t="s">
        <v>46</v>
      </c>
    </row>
    <row r="1168">
      <c r="A1168" s="23">
        <v>43171.0</v>
      </c>
      <c r="B1168" s="11" t="s">
        <v>47</v>
      </c>
      <c r="C1168" s="11" t="s">
        <v>47</v>
      </c>
    </row>
    <row r="1169">
      <c r="A1169" s="23">
        <v>43172.0</v>
      </c>
      <c r="B1169" s="11" t="s">
        <v>47</v>
      </c>
      <c r="C1169" s="11" t="s">
        <v>46</v>
      </c>
    </row>
    <row r="1170">
      <c r="A1170" s="23">
        <v>43173.0</v>
      </c>
      <c r="B1170" s="11" t="s">
        <v>47</v>
      </c>
      <c r="C1170" s="11" t="s">
        <v>46</v>
      </c>
    </row>
    <row r="1171">
      <c r="A1171" s="23">
        <v>43174.0</v>
      </c>
      <c r="B1171" s="11" t="s">
        <v>47</v>
      </c>
      <c r="C1171" s="11" t="s">
        <v>46</v>
      </c>
    </row>
    <row r="1172">
      <c r="A1172" s="23">
        <v>43175.0</v>
      </c>
      <c r="B1172" s="11" t="s">
        <v>47</v>
      </c>
      <c r="C1172" s="11" t="s">
        <v>46</v>
      </c>
    </row>
    <row r="1173">
      <c r="A1173" s="23">
        <v>43176.0</v>
      </c>
      <c r="B1173" s="11" t="s">
        <v>47</v>
      </c>
      <c r="C1173" s="11" t="s">
        <v>46</v>
      </c>
    </row>
    <row r="1174">
      <c r="A1174" s="23">
        <v>43177.0</v>
      </c>
      <c r="B1174" s="11" t="s">
        <v>47</v>
      </c>
      <c r="C1174" s="11" t="s">
        <v>46</v>
      </c>
    </row>
    <row r="1175">
      <c r="A1175" s="23">
        <v>43178.0</v>
      </c>
      <c r="B1175" s="11" t="s">
        <v>47</v>
      </c>
      <c r="C1175" s="11" t="s">
        <v>46</v>
      </c>
    </row>
    <row r="1176">
      <c r="A1176" s="23">
        <v>43179.0</v>
      </c>
      <c r="B1176" s="11" t="s">
        <v>47</v>
      </c>
      <c r="C1176" s="11" t="s">
        <v>46</v>
      </c>
    </row>
    <row r="1177">
      <c r="A1177" s="23">
        <v>43180.0</v>
      </c>
      <c r="B1177" s="11" t="s">
        <v>47</v>
      </c>
      <c r="C1177" s="11" t="s">
        <v>46</v>
      </c>
    </row>
    <row r="1178">
      <c r="A1178" s="23">
        <v>43181.0</v>
      </c>
      <c r="B1178" s="11" t="s">
        <v>47</v>
      </c>
      <c r="C1178" s="11" t="s">
        <v>46</v>
      </c>
    </row>
    <row r="1179">
      <c r="A1179" s="23">
        <v>43182.0</v>
      </c>
      <c r="B1179" s="11" t="s">
        <v>47</v>
      </c>
      <c r="C1179" s="11" t="s">
        <v>46</v>
      </c>
    </row>
    <row r="1180">
      <c r="A1180" s="23">
        <v>43183.0</v>
      </c>
      <c r="B1180" s="11" t="s">
        <v>47</v>
      </c>
      <c r="C1180" s="11" t="s">
        <v>46</v>
      </c>
    </row>
    <row r="1181">
      <c r="A1181" s="23">
        <v>43184.0</v>
      </c>
      <c r="B1181" s="11" t="s">
        <v>47</v>
      </c>
      <c r="C1181" s="11" t="s">
        <v>46</v>
      </c>
    </row>
    <row r="1182">
      <c r="A1182" s="23">
        <v>43185.0</v>
      </c>
      <c r="B1182" s="11" t="s">
        <v>47</v>
      </c>
      <c r="C1182" s="11" t="s">
        <v>46</v>
      </c>
    </row>
    <row r="1183">
      <c r="A1183" s="23">
        <v>43186.0</v>
      </c>
      <c r="B1183" s="11" t="s">
        <v>47</v>
      </c>
      <c r="C1183" s="11" t="s">
        <v>46</v>
      </c>
    </row>
    <row r="1184">
      <c r="A1184" s="23">
        <v>43187.0</v>
      </c>
      <c r="B1184" s="11" t="s">
        <v>47</v>
      </c>
      <c r="C1184" s="11" t="s">
        <v>46</v>
      </c>
    </row>
    <row r="1185">
      <c r="A1185" s="23">
        <v>43188.0</v>
      </c>
      <c r="B1185" s="11" t="s">
        <v>46</v>
      </c>
      <c r="C1185" s="11" t="s">
        <v>46</v>
      </c>
    </row>
    <row r="1186">
      <c r="A1186" s="23">
        <v>43189.0</v>
      </c>
      <c r="B1186" s="11" t="s">
        <v>46</v>
      </c>
      <c r="C1186" s="11" t="s">
        <v>47</v>
      </c>
    </row>
    <row r="1187">
      <c r="A1187" s="23">
        <v>43190.0</v>
      </c>
      <c r="B1187" s="11" t="s">
        <v>46</v>
      </c>
      <c r="C1187" s="11" t="s">
        <v>47</v>
      </c>
    </row>
    <row r="1188">
      <c r="A1188" s="23">
        <v>43191.0</v>
      </c>
      <c r="B1188" s="11" t="s">
        <v>46</v>
      </c>
      <c r="C1188" s="11" t="s">
        <v>47</v>
      </c>
    </row>
    <row r="1189">
      <c r="A1189" s="23">
        <v>43192.0</v>
      </c>
      <c r="B1189" s="11" t="s">
        <v>46</v>
      </c>
      <c r="C1189" s="11" t="s">
        <v>47</v>
      </c>
    </row>
    <row r="1190">
      <c r="A1190" s="23">
        <v>43193.0</v>
      </c>
      <c r="B1190" s="11" t="s">
        <v>46</v>
      </c>
      <c r="C1190" s="11" t="s">
        <v>46</v>
      </c>
    </row>
    <row r="1191">
      <c r="A1191" s="23">
        <v>43194.0</v>
      </c>
      <c r="B1191" s="11" t="s">
        <v>46</v>
      </c>
      <c r="C1191" s="11" t="s">
        <v>46</v>
      </c>
    </row>
    <row r="1192">
      <c r="A1192" s="23">
        <v>43195.0</v>
      </c>
      <c r="B1192" s="11" t="s">
        <v>46</v>
      </c>
      <c r="C1192" s="11" t="s">
        <v>46</v>
      </c>
    </row>
    <row r="1193">
      <c r="A1193" s="23">
        <v>43196.0</v>
      </c>
      <c r="B1193" s="11" t="s">
        <v>46</v>
      </c>
      <c r="C1193" s="11" t="s">
        <v>46</v>
      </c>
    </row>
    <row r="1194">
      <c r="A1194" s="23">
        <v>43197.0</v>
      </c>
      <c r="B1194" s="11" t="s">
        <v>46</v>
      </c>
      <c r="C1194" s="11" t="s">
        <v>46</v>
      </c>
    </row>
    <row r="1195">
      <c r="A1195" s="23">
        <v>43198.0</v>
      </c>
      <c r="B1195" s="11" t="s">
        <v>46</v>
      </c>
      <c r="C1195" s="11" t="s">
        <v>46</v>
      </c>
    </row>
    <row r="1196">
      <c r="A1196" s="23">
        <v>43199.0</v>
      </c>
      <c r="B1196" s="11" t="s">
        <v>46</v>
      </c>
      <c r="C1196" s="11" t="s">
        <v>46</v>
      </c>
    </row>
    <row r="1197">
      <c r="A1197" s="23">
        <v>43200.0</v>
      </c>
      <c r="B1197" s="11" t="s">
        <v>46</v>
      </c>
      <c r="C1197" s="11" t="s">
        <v>46</v>
      </c>
    </row>
    <row r="1198">
      <c r="A1198" s="23">
        <v>43201.0</v>
      </c>
      <c r="B1198" s="11" t="s">
        <v>46</v>
      </c>
      <c r="C1198" s="11" t="s">
        <v>46</v>
      </c>
    </row>
    <row r="1199">
      <c r="A1199" s="23">
        <v>43202.0</v>
      </c>
      <c r="B1199" s="11" t="s">
        <v>46</v>
      </c>
      <c r="C1199" s="11" t="s">
        <v>46</v>
      </c>
    </row>
    <row r="1200">
      <c r="A1200" s="23">
        <v>43203.0</v>
      </c>
      <c r="B1200" s="11" t="s">
        <v>46</v>
      </c>
      <c r="C1200" s="11" t="s">
        <v>46</v>
      </c>
    </row>
    <row r="1201">
      <c r="A1201" s="23">
        <v>43204.0</v>
      </c>
      <c r="B1201" s="11" t="s">
        <v>46</v>
      </c>
      <c r="C1201" s="11" t="s">
        <v>46</v>
      </c>
    </row>
    <row r="1202">
      <c r="A1202" s="23">
        <v>43205.0</v>
      </c>
      <c r="B1202" s="11" t="s">
        <v>46</v>
      </c>
      <c r="C1202" s="11" t="s">
        <v>46</v>
      </c>
    </row>
    <row r="1203">
      <c r="A1203" s="23">
        <v>43206.0</v>
      </c>
      <c r="B1203" s="11" t="s">
        <v>46</v>
      </c>
      <c r="C1203" s="11" t="s">
        <v>46</v>
      </c>
    </row>
    <row r="1204">
      <c r="A1204" s="23">
        <v>43207.0</v>
      </c>
      <c r="B1204" s="11" t="s">
        <v>47</v>
      </c>
      <c r="C1204" s="11" t="s">
        <v>46</v>
      </c>
    </row>
    <row r="1205">
      <c r="A1205" s="23">
        <v>43208.0</v>
      </c>
      <c r="B1205" s="11" t="s">
        <v>47</v>
      </c>
      <c r="C1205" s="11" t="s">
        <v>46</v>
      </c>
    </row>
    <row r="1206">
      <c r="A1206" s="23">
        <v>43209.0</v>
      </c>
      <c r="B1206" s="11" t="s">
        <v>47</v>
      </c>
      <c r="C1206" s="11" t="s">
        <v>46</v>
      </c>
    </row>
    <row r="1207">
      <c r="A1207" s="23">
        <v>43210.0</v>
      </c>
      <c r="B1207" s="11" t="s">
        <v>47</v>
      </c>
      <c r="C1207" s="11" t="s">
        <v>46</v>
      </c>
    </row>
    <row r="1208">
      <c r="A1208" s="23">
        <v>43211.0</v>
      </c>
      <c r="B1208" s="11" t="s">
        <v>47</v>
      </c>
      <c r="C1208" s="11" t="s">
        <v>46</v>
      </c>
    </row>
    <row r="1209">
      <c r="A1209" s="23">
        <v>43212.0</v>
      </c>
      <c r="B1209" s="11" t="s">
        <v>47</v>
      </c>
      <c r="C1209" s="11" t="s">
        <v>46</v>
      </c>
    </row>
    <row r="1210">
      <c r="A1210" s="23">
        <v>43213.0</v>
      </c>
      <c r="B1210" s="11" t="s">
        <v>47</v>
      </c>
      <c r="C1210" s="11" t="s">
        <v>46</v>
      </c>
    </row>
    <row r="1211">
      <c r="A1211" s="23">
        <v>43214.0</v>
      </c>
      <c r="B1211" s="11" t="s">
        <v>47</v>
      </c>
      <c r="C1211" s="11" t="s">
        <v>46</v>
      </c>
    </row>
    <row r="1212">
      <c r="A1212" s="23">
        <v>43215.0</v>
      </c>
      <c r="B1212" s="11" t="s">
        <v>47</v>
      </c>
      <c r="C1212" s="11" t="s">
        <v>47</v>
      </c>
    </row>
    <row r="1213">
      <c r="A1213" s="23">
        <v>43216.0</v>
      </c>
      <c r="B1213" s="11" t="s">
        <v>47</v>
      </c>
      <c r="C1213" s="11" t="s">
        <v>46</v>
      </c>
    </row>
    <row r="1214">
      <c r="A1214" s="23">
        <v>43217.0</v>
      </c>
      <c r="B1214" s="11" t="s">
        <v>47</v>
      </c>
      <c r="C1214" s="11" t="s">
        <v>46</v>
      </c>
    </row>
    <row r="1215">
      <c r="A1215" s="23">
        <v>43218.0</v>
      </c>
      <c r="B1215" s="11" t="s">
        <v>47</v>
      </c>
      <c r="C1215" s="11" t="s">
        <v>46</v>
      </c>
    </row>
    <row r="1216">
      <c r="A1216" s="23">
        <v>43219.0</v>
      </c>
      <c r="B1216" s="11" t="s">
        <v>47</v>
      </c>
      <c r="C1216" s="11" t="s">
        <v>46</v>
      </c>
    </row>
    <row r="1217">
      <c r="A1217" s="23">
        <v>43220.0</v>
      </c>
      <c r="B1217" s="11" t="s">
        <v>47</v>
      </c>
      <c r="C1217" s="11" t="s">
        <v>46</v>
      </c>
    </row>
    <row r="1218">
      <c r="A1218" s="23">
        <v>43221.0</v>
      </c>
      <c r="B1218" s="11" t="s">
        <v>47</v>
      </c>
      <c r="C1218" s="11" t="s">
        <v>46</v>
      </c>
    </row>
    <row r="1219">
      <c r="A1219" s="23">
        <v>43222.0</v>
      </c>
      <c r="B1219" s="11" t="s">
        <v>47</v>
      </c>
      <c r="C1219" s="11" t="s">
        <v>46</v>
      </c>
    </row>
    <row r="1220">
      <c r="A1220" s="23">
        <v>43223.0</v>
      </c>
      <c r="B1220" s="11" t="s">
        <v>47</v>
      </c>
      <c r="C1220" s="11" t="s">
        <v>46</v>
      </c>
    </row>
    <row r="1221">
      <c r="A1221" s="23">
        <v>43224.0</v>
      </c>
      <c r="B1221" s="11" t="s">
        <v>47</v>
      </c>
      <c r="C1221" s="11" t="s">
        <v>46</v>
      </c>
    </row>
    <row r="1222">
      <c r="A1222" s="23">
        <v>43225.0</v>
      </c>
      <c r="B1222" s="11" t="s">
        <v>47</v>
      </c>
      <c r="C1222" s="11" t="s">
        <v>46</v>
      </c>
    </row>
    <row r="1223">
      <c r="A1223" s="23">
        <v>43226.0</v>
      </c>
      <c r="B1223" s="11" t="s">
        <v>47</v>
      </c>
      <c r="C1223" s="11" t="s">
        <v>46</v>
      </c>
    </row>
    <row r="1224">
      <c r="A1224" s="23">
        <v>43227.0</v>
      </c>
      <c r="B1224" s="11" t="s">
        <v>47</v>
      </c>
      <c r="C1224" s="11" t="s">
        <v>46</v>
      </c>
    </row>
    <row r="1225">
      <c r="A1225" s="23">
        <v>43228.0</v>
      </c>
      <c r="B1225" s="11" t="s">
        <v>47</v>
      </c>
      <c r="C1225" s="11" t="s">
        <v>46</v>
      </c>
    </row>
    <row r="1226">
      <c r="A1226" s="23">
        <v>43229.0</v>
      </c>
      <c r="B1226" s="11" t="s">
        <v>47</v>
      </c>
      <c r="C1226" s="11" t="s">
        <v>46</v>
      </c>
    </row>
    <row r="1227">
      <c r="A1227" s="23">
        <v>43230.0</v>
      </c>
      <c r="B1227" s="11" t="s">
        <v>47</v>
      </c>
      <c r="C1227" s="11" t="s">
        <v>46</v>
      </c>
    </row>
    <row r="1228">
      <c r="A1228" s="23">
        <v>43231.0</v>
      </c>
      <c r="B1228" s="11" t="s">
        <v>47</v>
      </c>
      <c r="C1228" s="11" t="s">
        <v>46</v>
      </c>
    </row>
    <row r="1229">
      <c r="A1229" s="23">
        <v>43232.0</v>
      </c>
      <c r="B1229" s="11" t="s">
        <v>47</v>
      </c>
      <c r="C1229" s="11" t="s">
        <v>46</v>
      </c>
    </row>
    <row r="1230">
      <c r="A1230" s="23">
        <v>43233.0</v>
      </c>
      <c r="B1230" s="11" t="s">
        <v>47</v>
      </c>
      <c r="C1230" s="11" t="s">
        <v>46</v>
      </c>
    </row>
    <row r="1231">
      <c r="A1231" s="23">
        <v>43234.0</v>
      </c>
      <c r="B1231" s="11" t="s">
        <v>47</v>
      </c>
      <c r="C1231" s="11" t="s">
        <v>46</v>
      </c>
    </row>
    <row r="1232">
      <c r="A1232" s="23">
        <v>43235.0</v>
      </c>
      <c r="B1232" s="11" t="s">
        <v>47</v>
      </c>
      <c r="C1232" s="11" t="s">
        <v>46</v>
      </c>
    </row>
    <row r="1233">
      <c r="A1233" s="23">
        <v>43236.0</v>
      </c>
      <c r="B1233" s="11" t="s">
        <v>47</v>
      </c>
      <c r="C1233" s="11" t="s">
        <v>46</v>
      </c>
    </row>
    <row r="1234">
      <c r="A1234" s="23">
        <v>43237.0</v>
      </c>
      <c r="B1234" s="11" t="s">
        <v>47</v>
      </c>
      <c r="C1234" s="11" t="s">
        <v>46</v>
      </c>
    </row>
    <row r="1235">
      <c r="A1235" s="23">
        <v>43238.0</v>
      </c>
      <c r="B1235" s="11" t="s">
        <v>47</v>
      </c>
      <c r="C1235" s="11" t="s">
        <v>46</v>
      </c>
    </row>
    <row r="1236">
      <c r="A1236" s="23">
        <v>43239.0</v>
      </c>
      <c r="B1236" s="11" t="s">
        <v>47</v>
      </c>
      <c r="C1236" s="11" t="s">
        <v>46</v>
      </c>
    </row>
    <row r="1237">
      <c r="A1237" s="23">
        <v>43240.0</v>
      </c>
      <c r="B1237" s="11" t="s">
        <v>47</v>
      </c>
      <c r="C1237" s="11" t="s">
        <v>46</v>
      </c>
    </row>
    <row r="1238">
      <c r="A1238" s="23">
        <v>43241.0</v>
      </c>
      <c r="B1238" s="11" t="s">
        <v>47</v>
      </c>
      <c r="C1238" s="11" t="s">
        <v>46</v>
      </c>
    </row>
    <row r="1239">
      <c r="A1239" s="23">
        <v>43242.0</v>
      </c>
      <c r="B1239" s="11" t="s">
        <v>47</v>
      </c>
      <c r="C1239" s="11" t="s">
        <v>46</v>
      </c>
    </row>
    <row r="1240">
      <c r="A1240" s="23">
        <v>43243.0</v>
      </c>
      <c r="B1240" s="11" t="s">
        <v>47</v>
      </c>
      <c r="C1240" s="11" t="s">
        <v>46</v>
      </c>
    </row>
    <row r="1241">
      <c r="A1241" s="23">
        <v>43244.0</v>
      </c>
      <c r="B1241" s="11" t="s">
        <v>47</v>
      </c>
      <c r="C1241" s="11" t="s">
        <v>46</v>
      </c>
    </row>
    <row r="1242">
      <c r="A1242" s="23">
        <v>43245.0</v>
      </c>
      <c r="B1242" s="11" t="s">
        <v>47</v>
      </c>
      <c r="C1242" s="11" t="s">
        <v>46</v>
      </c>
    </row>
    <row r="1243">
      <c r="A1243" s="23">
        <v>43246.0</v>
      </c>
      <c r="B1243" s="11" t="s">
        <v>47</v>
      </c>
      <c r="C1243" s="11" t="s">
        <v>46</v>
      </c>
    </row>
    <row r="1244">
      <c r="A1244" s="23">
        <v>43247.0</v>
      </c>
      <c r="B1244" s="11" t="s">
        <v>47</v>
      </c>
      <c r="C1244" s="11" t="s">
        <v>46</v>
      </c>
    </row>
    <row r="1245">
      <c r="A1245" s="23">
        <v>43248.0</v>
      </c>
      <c r="B1245" s="11" t="s">
        <v>47</v>
      </c>
      <c r="C1245" s="11" t="s">
        <v>46</v>
      </c>
    </row>
    <row r="1246">
      <c r="A1246" s="23">
        <v>43249.0</v>
      </c>
      <c r="B1246" s="11" t="s">
        <v>47</v>
      </c>
      <c r="C1246" s="11" t="s">
        <v>46</v>
      </c>
    </row>
    <row r="1247">
      <c r="A1247" s="23">
        <v>43250.0</v>
      </c>
      <c r="B1247" s="11" t="s">
        <v>47</v>
      </c>
      <c r="C1247" s="11" t="s">
        <v>46</v>
      </c>
    </row>
    <row r="1248">
      <c r="A1248" s="23">
        <v>43251.0</v>
      </c>
      <c r="B1248" s="11" t="s">
        <v>47</v>
      </c>
      <c r="C1248" s="11" t="s">
        <v>46</v>
      </c>
    </row>
    <row r="1249">
      <c r="A1249" s="23">
        <v>43252.0</v>
      </c>
      <c r="B1249" s="11" t="s">
        <v>47</v>
      </c>
      <c r="C1249" s="11" t="s">
        <v>46</v>
      </c>
    </row>
    <row r="1250">
      <c r="A1250" s="23">
        <v>43253.0</v>
      </c>
      <c r="B1250" s="11" t="s">
        <v>47</v>
      </c>
      <c r="C1250" s="11" t="s">
        <v>46</v>
      </c>
    </row>
    <row r="1251">
      <c r="A1251" s="23">
        <v>43254.0</v>
      </c>
      <c r="B1251" s="11" t="s">
        <v>47</v>
      </c>
      <c r="C1251" s="11" t="s">
        <v>46</v>
      </c>
    </row>
    <row r="1252">
      <c r="A1252" s="23">
        <v>43255.0</v>
      </c>
      <c r="B1252" s="11" t="s">
        <v>47</v>
      </c>
      <c r="C1252" s="11" t="s">
        <v>46</v>
      </c>
    </row>
    <row r="1253">
      <c r="A1253" s="23">
        <v>43256.0</v>
      </c>
      <c r="B1253" s="11" t="s">
        <v>47</v>
      </c>
      <c r="C1253" s="11" t="s">
        <v>46</v>
      </c>
    </row>
    <row r="1254">
      <c r="A1254" s="23">
        <v>43257.0</v>
      </c>
      <c r="B1254" s="11" t="s">
        <v>47</v>
      </c>
      <c r="C1254" s="11" t="s">
        <v>46</v>
      </c>
    </row>
    <row r="1255">
      <c r="A1255" s="23">
        <v>43258.0</v>
      </c>
      <c r="B1255" s="11" t="s">
        <v>47</v>
      </c>
      <c r="C1255" s="11" t="s">
        <v>46</v>
      </c>
    </row>
    <row r="1256">
      <c r="A1256" s="23">
        <v>43259.0</v>
      </c>
      <c r="B1256" s="11" t="s">
        <v>47</v>
      </c>
      <c r="C1256" s="11" t="s">
        <v>46</v>
      </c>
    </row>
    <row r="1257">
      <c r="A1257" s="23">
        <v>43260.0</v>
      </c>
      <c r="B1257" s="11" t="s">
        <v>47</v>
      </c>
      <c r="C1257" s="11" t="s">
        <v>46</v>
      </c>
    </row>
    <row r="1258">
      <c r="A1258" s="23">
        <v>43261.0</v>
      </c>
      <c r="B1258" s="11" t="s">
        <v>47</v>
      </c>
      <c r="C1258" s="11" t="s">
        <v>46</v>
      </c>
    </row>
    <row r="1259">
      <c r="A1259" s="23">
        <v>43262.0</v>
      </c>
      <c r="B1259" s="11" t="s">
        <v>47</v>
      </c>
      <c r="C1259" s="11" t="s">
        <v>47</v>
      </c>
    </row>
    <row r="1260">
      <c r="A1260" s="23">
        <v>43263.0</v>
      </c>
      <c r="B1260" s="11" t="s">
        <v>47</v>
      </c>
      <c r="C1260" s="11" t="s">
        <v>46</v>
      </c>
    </row>
    <row r="1261">
      <c r="A1261" s="23">
        <v>43264.0</v>
      </c>
      <c r="B1261" s="11" t="s">
        <v>47</v>
      </c>
      <c r="C1261" s="11" t="s">
        <v>46</v>
      </c>
    </row>
    <row r="1262">
      <c r="A1262" s="23">
        <v>43265.0</v>
      </c>
      <c r="B1262" s="11" t="s">
        <v>47</v>
      </c>
      <c r="C1262" s="11" t="s">
        <v>46</v>
      </c>
    </row>
    <row r="1263">
      <c r="A1263" s="23">
        <v>43266.0</v>
      </c>
      <c r="B1263" s="11" t="s">
        <v>47</v>
      </c>
      <c r="C1263" s="11" t="s">
        <v>46</v>
      </c>
    </row>
    <row r="1264">
      <c r="A1264" s="23">
        <v>43267.0</v>
      </c>
      <c r="B1264" s="11" t="s">
        <v>47</v>
      </c>
      <c r="C1264" s="11" t="s">
        <v>46</v>
      </c>
    </row>
    <row r="1265">
      <c r="A1265" s="23">
        <v>43268.0</v>
      </c>
      <c r="B1265" s="11" t="s">
        <v>47</v>
      </c>
      <c r="C1265" s="11" t="s">
        <v>46</v>
      </c>
    </row>
    <row r="1266">
      <c r="A1266" s="23">
        <v>43269.0</v>
      </c>
      <c r="B1266" s="11" t="s">
        <v>47</v>
      </c>
      <c r="C1266" s="11" t="s">
        <v>46</v>
      </c>
    </row>
    <row r="1267">
      <c r="A1267" s="23">
        <v>43270.0</v>
      </c>
      <c r="B1267" s="11" t="s">
        <v>47</v>
      </c>
      <c r="C1267" s="11" t="s">
        <v>46</v>
      </c>
    </row>
    <row r="1268">
      <c r="A1268" s="23">
        <v>43271.0</v>
      </c>
      <c r="B1268" s="11" t="s">
        <v>47</v>
      </c>
      <c r="C1268" s="11" t="s">
        <v>46</v>
      </c>
    </row>
    <row r="1269">
      <c r="A1269" s="23">
        <v>43272.0</v>
      </c>
      <c r="B1269" s="11" t="s">
        <v>47</v>
      </c>
      <c r="C1269" s="11" t="s">
        <v>46</v>
      </c>
    </row>
    <row r="1270">
      <c r="A1270" s="23">
        <v>43273.0</v>
      </c>
      <c r="B1270" s="11" t="s">
        <v>47</v>
      </c>
      <c r="C1270" s="11" t="s">
        <v>46</v>
      </c>
    </row>
    <row r="1271">
      <c r="A1271" s="23">
        <v>43274.0</v>
      </c>
      <c r="B1271" s="11" t="s">
        <v>47</v>
      </c>
      <c r="C1271" s="11" t="s">
        <v>46</v>
      </c>
    </row>
    <row r="1272">
      <c r="A1272" s="23">
        <v>43275.0</v>
      </c>
      <c r="B1272" s="11" t="s">
        <v>47</v>
      </c>
      <c r="C1272" s="11" t="s">
        <v>46</v>
      </c>
    </row>
    <row r="1273">
      <c r="A1273" s="23">
        <v>43276.0</v>
      </c>
      <c r="B1273" s="11" t="s">
        <v>47</v>
      </c>
      <c r="C1273" s="11" t="s">
        <v>46</v>
      </c>
    </row>
    <row r="1274">
      <c r="A1274" s="23">
        <v>43277.0</v>
      </c>
      <c r="B1274" s="11" t="s">
        <v>47</v>
      </c>
      <c r="C1274" s="11" t="s">
        <v>46</v>
      </c>
    </row>
    <row r="1275">
      <c r="A1275" s="23">
        <v>43278.0</v>
      </c>
      <c r="B1275" s="11" t="s">
        <v>47</v>
      </c>
      <c r="C1275" s="11" t="s">
        <v>46</v>
      </c>
    </row>
    <row r="1276">
      <c r="A1276" s="23">
        <v>43279.0</v>
      </c>
      <c r="B1276" s="11" t="s">
        <v>47</v>
      </c>
      <c r="C1276" s="11" t="s">
        <v>46</v>
      </c>
    </row>
    <row r="1277">
      <c r="A1277" s="23">
        <v>43280.0</v>
      </c>
      <c r="B1277" s="11" t="s">
        <v>46</v>
      </c>
      <c r="C1277" s="11" t="s">
        <v>46</v>
      </c>
    </row>
    <row r="1278">
      <c r="A1278" s="23">
        <v>43281.0</v>
      </c>
      <c r="B1278" s="11" t="s">
        <v>46</v>
      </c>
      <c r="C1278" s="11" t="s">
        <v>46</v>
      </c>
    </row>
    <row r="1279">
      <c r="A1279" s="23">
        <v>43282.0</v>
      </c>
      <c r="B1279" s="11" t="s">
        <v>46</v>
      </c>
      <c r="C1279" s="11" t="s">
        <v>46</v>
      </c>
    </row>
    <row r="1280">
      <c r="A1280" s="23">
        <v>43283.0</v>
      </c>
      <c r="B1280" s="11" t="s">
        <v>46</v>
      </c>
      <c r="C1280" s="11" t="s">
        <v>46</v>
      </c>
    </row>
    <row r="1281">
      <c r="A1281" s="23">
        <v>43284.0</v>
      </c>
      <c r="B1281" s="11" t="s">
        <v>46</v>
      </c>
      <c r="C1281" s="11" t="s">
        <v>46</v>
      </c>
    </row>
    <row r="1282">
      <c r="A1282" s="23">
        <v>43285.0</v>
      </c>
      <c r="B1282" s="11" t="s">
        <v>46</v>
      </c>
      <c r="C1282" s="11" t="s">
        <v>46</v>
      </c>
    </row>
    <row r="1283">
      <c r="A1283" s="23">
        <v>43286.0</v>
      </c>
      <c r="B1283" s="11" t="s">
        <v>46</v>
      </c>
      <c r="C1283" s="11" t="s">
        <v>46</v>
      </c>
    </row>
    <row r="1284">
      <c r="A1284" s="23">
        <v>43287.0</v>
      </c>
      <c r="B1284" s="11" t="s">
        <v>46</v>
      </c>
      <c r="C1284" s="11" t="s">
        <v>46</v>
      </c>
    </row>
    <row r="1285">
      <c r="A1285" s="23">
        <v>43288.0</v>
      </c>
      <c r="B1285" s="11" t="s">
        <v>46</v>
      </c>
      <c r="C1285" s="11" t="s">
        <v>46</v>
      </c>
    </row>
    <row r="1286">
      <c r="A1286" s="23">
        <v>43289.0</v>
      </c>
      <c r="B1286" s="11" t="s">
        <v>46</v>
      </c>
      <c r="C1286" s="11" t="s">
        <v>46</v>
      </c>
    </row>
    <row r="1287">
      <c r="A1287" s="23">
        <v>43290.0</v>
      </c>
      <c r="B1287" s="11" t="s">
        <v>46</v>
      </c>
      <c r="C1287" s="11" t="s">
        <v>46</v>
      </c>
    </row>
    <row r="1288">
      <c r="A1288" s="23">
        <v>43291.0</v>
      </c>
      <c r="B1288" s="11" t="s">
        <v>46</v>
      </c>
      <c r="C1288" s="11" t="s">
        <v>46</v>
      </c>
    </row>
    <row r="1289">
      <c r="A1289" s="23">
        <v>43292.0</v>
      </c>
      <c r="B1289" s="11" t="s">
        <v>46</v>
      </c>
      <c r="C1289" s="11" t="s">
        <v>46</v>
      </c>
    </row>
    <row r="1290">
      <c r="A1290" s="23">
        <v>43293.0</v>
      </c>
      <c r="B1290" s="11" t="s">
        <v>46</v>
      </c>
      <c r="C1290" s="11" t="s">
        <v>46</v>
      </c>
    </row>
    <row r="1291">
      <c r="A1291" s="23">
        <v>43294.0</v>
      </c>
      <c r="B1291" s="11" t="s">
        <v>46</v>
      </c>
      <c r="C1291" s="11" t="s">
        <v>46</v>
      </c>
    </row>
    <row r="1292">
      <c r="A1292" s="23">
        <v>43295.0</v>
      </c>
      <c r="B1292" s="11" t="s">
        <v>46</v>
      </c>
      <c r="C1292" s="11" t="s">
        <v>46</v>
      </c>
    </row>
    <row r="1293">
      <c r="A1293" s="23">
        <v>43296.0</v>
      </c>
      <c r="B1293" s="11" t="s">
        <v>46</v>
      </c>
      <c r="C1293" s="11" t="s">
        <v>46</v>
      </c>
    </row>
    <row r="1294">
      <c r="A1294" s="23">
        <v>43297.0</v>
      </c>
      <c r="B1294" s="11" t="s">
        <v>46</v>
      </c>
      <c r="C1294" s="11" t="s">
        <v>46</v>
      </c>
    </row>
    <row r="1295">
      <c r="A1295" s="23">
        <v>43298.0</v>
      </c>
      <c r="B1295" s="11" t="s">
        <v>47</v>
      </c>
      <c r="C1295" s="11" t="s">
        <v>46</v>
      </c>
    </row>
    <row r="1296">
      <c r="A1296" s="23">
        <v>43299.0</v>
      </c>
      <c r="B1296" s="11" t="s">
        <v>47</v>
      </c>
      <c r="C1296" s="11" t="s">
        <v>46</v>
      </c>
    </row>
    <row r="1297">
      <c r="A1297" s="23">
        <v>43300.0</v>
      </c>
      <c r="B1297" s="11" t="s">
        <v>47</v>
      </c>
      <c r="C1297" s="11" t="s">
        <v>46</v>
      </c>
    </row>
    <row r="1298">
      <c r="A1298" s="23">
        <v>43301.0</v>
      </c>
      <c r="B1298" s="11" t="s">
        <v>47</v>
      </c>
      <c r="C1298" s="11" t="s">
        <v>46</v>
      </c>
    </row>
    <row r="1299">
      <c r="A1299" s="23">
        <v>43302.0</v>
      </c>
      <c r="B1299" s="11" t="s">
        <v>47</v>
      </c>
      <c r="C1299" s="11" t="s">
        <v>46</v>
      </c>
    </row>
    <row r="1300">
      <c r="A1300" s="23">
        <v>43303.0</v>
      </c>
      <c r="B1300" s="11" t="s">
        <v>47</v>
      </c>
      <c r="C1300" s="11" t="s">
        <v>46</v>
      </c>
    </row>
    <row r="1301">
      <c r="A1301" s="23">
        <v>43304.0</v>
      </c>
      <c r="B1301" s="11" t="s">
        <v>47</v>
      </c>
      <c r="C1301" s="11" t="s">
        <v>46</v>
      </c>
    </row>
    <row r="1302">
      <c r="A1302" s="23">
        <v>43305.0</v>
      </c>
      <c r="B1302" s="11" t="s">
        <v>47</v>
      </c>
      <c r="C1302" s="11" t="s">
        <v>46</v>
      </c>
    </row>
    <row r="1303">
      <c r="A1303" s="23">
        <v>43306.0</v>
      </c>
      <c r="B1303" s="11" t="s">
        <v>47</v>
      </c>
      <c r="C1303" s="11" t="s">
        <v>46</v>
      </c>
    </row>
    <row r="1304">
      <c r="A1304" s="23">
        <v>43307.0</v>
      </c>
      <c r="B1304" s="11" t="s">
        <v>47</v>
      </c>
      <c r="C1304" s="11" t="s">
        <v>46</v>
      </c>
    </row>
    <row r="1305">
      <c r="A1305" s="23">
        <v>43308.0</v>
      </c>
      <c r="B1305" s="11" t="s">
        <v>47</v>
      </c>
      <c r="C1305" s="11" t="s">
        <v>46</v>
      </c>
    </row>
    <row r="1306">
      <c r="A1306" s="23">
        <v>43309.0</v>
      </c>
      <c r="B1306" s="11" t="s">
        <v>47</v>
      </c>
      <c r="C1306" s="11" t="s">
        <v>46</v>
      </c>
    </row>
    <row r="1307">
      <c r="A1307" s="23">
        <v>43310.0</v>
      </c>
      <c r="B1307" s="11" t="s">
        <v>47</v>
      </c>
      <c r="C1307" s="11" t="s">
        <v>46</v>
      </c>
    </row>
    <row r="1308">
      <c r="A1308" s="23">
        <v>43311.0</v>
      </c>
      <c r="B1308" s="11" t="s">
        <v>47</v>
      </c>
      <c r="C1308" s="11" t="s">
        <v>46</v>
      </c>
    </row>
    <row r="1309">
      <c r="A1309" s="23">
        <v>43312.0</v>
      </c>
      <c r="B1309" s="11" t="s">
        <v>47</v>
      </c>
      <c r="C1309" s="11" t="s">
        <v>46</v>
      </c>
    </row>
    <row r="1310">
      <c r="A1310" s="23">
        <v>43313.0</v>
      </c>
      <c r="B1310" s="11" t="s">
        <v>47</v>
      </c>
      <c r="C1310" s="11" t="s">
        <v>46</v>
      </c>
    </row>
    <row r="1311">
      <c r="A1311" s="23">
        <v>43314.0</v>
      </c>
      <c r="B1311" s="11" t="s">
        <v>47</v>
      </c>
      <c r="C1311" s="11" t="s">
        <v>46</v>
      </c>
    </row>
    <row r="1312">
      <c r="A1312" s="23">
        <v>43315.0</v>
      </c>
      <c r="B1312" s="11" t="s">
        <v>47</v>
      </c>
      <c r="C1312" s="11" t="s">
        <v>46</v>
      </c>
    </row>
    <row r="1313">
      <c r="A1313" s="23">
        <v>43316.0</v>
      </c>
      <c r="B1313" s="11" t="s">
        <v>47</v>
      </c>
      <c r="C1313" s="11" t="s">
        <v>46</v>
      </c>
    </row>
    <row r="1314">
      <c r="A1314" s="23">
        <v>43317.0</v>
      </c>
      <c r="B1314" s="11" t="s">
        <v>47</v>
      </c>
      <c r="C1314" s="11" t="s">
        <v>46</v>
      </c>
    </row>
    <row r="1315">
      <c r="A1315" s="23">
        <v>43318.0</v>
      </c>
      <c r="B1315" s="11" t="s">
        <v>47</v>
      </c>
      <c r="C1315" s="11" t="s">
        <v>46</v>
      </c>
    </row>
    <row r="1316">
      <c r="A1316" s="23">
        <v>43319.0</v>
      </c>
      <c r="B1316" s="11" t="s">
        <v>47</v>
      </c>
      <c r="C1316" s="11" t="s">
        <v>46</v>
      </c>
    </row>
    <row r="1317">
      <c r="A1317" s="23">
        <v>43320.0</v>
      </c>
      <c r="B1317" s="11" t="s">
        <v>47</v>
      </c>
      <c r="C1317" s="11" t="s">
        <v>46</v>
      </c>
    </row>
    <row r="1318">
      <c r="A1318" s="23">
        <v>43321.0</v>
      </c>
      <c r="B1318" s="11" t="s">
        <v>47</v>
      </c>
      <c r="C1318" s="11" t="s">
        <v>46</v>
      </c>
    </row>
    <row r="1319">
      <c r="A1319" s="23">
        <v>43322.0</v>
      </c>
      <c r="B1319" s="11" t="s">
        <v>47</v>
      </c>
      <c r="C1319" s="11" t="s">
        <v>46</v>
      </c>
    </row>
    <row r="1320">
      <c r="A1320" s="23">
        <v>43323.0</v>
      </c>
      <c r="B1320" s="11" t="s">
        <v>47</v>
      </c>
      <c r="C1320" s="11" t="s">
        <v>46</v>
      </c>
    </row>
    <row r="1321">
      <c r="A1321" s="23">
        <v>43324.0</v>
      </c>
      <c r="B1321" s="11" t="s">
        <v>47</v>
      </c>
      <c r="C1321" s="11" t="s">
        <v>46</v>
      </c>
    </row>
    <row r="1322">
      <c r="A1322" s="23">
        <v>43325.0</v>
      </c>
      <c r="B1322" s="11" t="s">
        <v>47</v>
      </c>
      <c r="C1322" s="11" t="s">
        <v>46</v>
      </c>
    </row>
    <row r="1323">
      <c r="A1323" s="23">
        <v>43326.0</v>
      </c>
      <c r="B1323" s="11" t="s">
        <v>47</v>
      </c>
      <c r="C1323" s="11" t="s">
        <v>46</v>
      </c>
    </row>
    <row r="1324">
      <c r="A1324" s="23">
        <v>43327.0</v>
      </c>
      <c r="B1324" s="11" t="s">
        <v>47</v>
      </c>
      <c r="C1324" s="11" t="s">
        <v>46</v>
      </c>
    </row>
    <row r="1325">
      <c r="A1325" s="23">
        <v>43328.0</v>
      </c>
      <c r="B1325" s="11" t="s">
        <v>47</v>
      </c>
      <c r="C1325" s="11" t="s">
        <v>46</v>
      </c>
    </row>
    <row r="1326">
      <c r="A1326" s="23">
        <v>43329.0</v>
      </c>
      <c r="B1326" s="11" t="s">
        <v>47</v>
      </c>
      <c r="C1326" s="11" t="s">
        <v>46</v>
      </c>
    </row>
    <row r="1327">
      <c r="A1327" s="23">
        <v>43330.0</v>
      </c>
      <c r="B1327" s="11" t="s">
        <v>47</v>
      </c>
      <c r="C1327" s="11" t="s">
        <v>46</v>
      </c>
    </row>
    <row r="1328">
      <c r="A1328" s="23">
        <v>43331.0</v>
      </c>
      <c r="B1328" s="11" t="s">
        <v>47</v>
      </c>
      <c r="C1328" s="11" t="s">
        <v>46</v>
      </c>
    </row>
    <row r="1329">
      <c r="A1329" s="23">
        <v>43332.0</v>
      </c>
      <c r="B1329" s="11" t="s">
        <v>47</v>
      </c>
      <c r="C1329" s="11" t="s">
        <v>46</v>
      </c>
    </row>
    <row r="1330">
      <c r="A1330" s="23">
        <v>43333.0</v>
      </c>
      <c r="B1330" s="11" t="s">
        <v>47</v>
      </c>
      <c r="C1330" s="11" t="s">
        <v>46</v>
      </c>
    </row>
    <row r="1331">
      <c r="A1331" s="23">
        <v>43334.0</v>
      </c>
      <c r="B1331" s="11" t="s">
        <v>47</v>
      </c>
      <c r="C1331" s="11" t="s">
        <v>46</v>
      </c>
    </row>
    <row r="1332">
      <c r="A1332" s="23">
        <v>43335.0</v>
      </c>
      <c r="B1332" s="11" t="s">
        <v>47</v>
      </c>
      <c r="C1332" s="11" t="s">
        <v>46</v>
      </c>
    </row>
    <row r="1333">
      <c r="A1333" s="23">
        <v>43336.0</v>
      </c>
      <c r="B1333" s="11" t="s">
        <v>47</v>
      </c>
      <c r="C1333" s="11" t="s">
        <v>46</v>
      </c>
    </row>
    <row r="1334">
      <c r="A1334" s="23">
        <v>43337.0</v>
      </c>
      <c r="B1334" s="11" t="s">
        <v>47</v>
      </c>
      <c r="C1334" s="11" t="s">
        <v>46</v>
      </c>
    </row>
    <row r="1335">
      <c r="A1335" s="23">
        <v>43338.0</v>
      </c>
      <c r="B1335" s="11" t="s">
        <v>47</v>
      </c>
      <c r="C1335" s="11" t="s">
        <v>46</v>
      </c>
    </row>
    <row r="1336">
      <c r="A1336" s="23">
        <v>43339.0</v>
      </c>
      <c r="B1336" s="11" t="s">
        <v>47</v>
      </c>
      <c r="C1336" s="11" t="s">
        <v>46</v>
      </c>
    </row>
    <row r="1337">
      <c r="A1337" s="23">
        <v>43340.0</v>
      </c>
      <c r="B1337" s="11" t="s">
        <v>47</v>
      </c>
      <c r="C1337" s="11" t="s">
        <v>46</v>
      </c>
    </row>
    <row r="1338">
      <c r="A1338" s="23">
        <v>43341.0</v>
      </c>
      <c r="B1338" s="11" t="s">
        <v>47</v>
      </c>
      <c r="C1338" s="11" t="s">
        <v>46</v>
      </c>
    </row>
    <row r="1339">
      <c r="A1339" s="23">
        <v>43342.0</v>
      </c>
      <c r="B1339" s="11" t="s">
        <v>47</v>
      </c>
      <c r="C1339" s="11" t="s">
        <v>46</v>
      </c>
    </row>
    <row r="1340">
      <c r="A1340" s="23">
        <v>43343.0</v>
      </c>
      <c r="B1340" s="11" t="s">
        <v>47</v>
      </c>
      <c r="C1340" s="11" t="s">
        <v>46</v>
      </c>
    </row>
    <row r="1341">
      <c r="A1341" s="23">
        <v>43344.0</v>
      </c>
      <c r="B1341" s="11" t="s">
        <v>47</v>
      </c>
      <c r="C1341" s="11" t="s">
        <v>46</v>
      </c>
    </row>
    <row r="1342">
      <c r="A1342" s="23">
        <v>43345.0</v>
      </c>
      <c r="B1342" s="11" t="s">
        <v>47</v>
      </c>
      <c r="C1342" s="11" t="s">
        <v>46</v>
      </c>
    </row>
    <row r="1343">
      <c r="A1343" s="23">
        <v>43346.0</v>
      </c>
      <c r="B1343" s="11" t="s">
        <v>47</v>
      </c>
      <c r="C1343" s="11" t="s">
        <v>46</v>
      </c>
    </row>
    <row r="1344">
      <c r="A1344" s="23">
        <v>43347.0</v>
      </c>
      <c r="B1344" s="11" t="s">
        <v>47</v>
      </c>
      <c r="C1344" s="11" t="s">
        <v>46</v>
      </c>
    </row>
    <row r="1345">
      <c r="A1345" s="23">
        <v>43348.0</v>
      </c>
      <c r="B1345" s="11" t="s">
        <v>47</v>
      </c>
      <c r="C1345" s="11" t="s">
        <v>46</v>
      </c>
    </row>
    <row r="1346">
      <c r="A1346" s="23">
        <v>43349.0</v>
      </c>
      <c r="B1346" s="11" t="s">
        <v>47</v>
      </c>
      <c r="C1346" s="11" t="s">
        <v>46</v>
      </c>
    </row>
    <row r="1347">
      <c r="A1347" s="23">
        <v>43350.0</v>
      </c>
      <c r="B1347" s="11" t="s">
        <v>47</v>
      </c>
      <c r="C1347" s="11" t="s">
        <v>46</v>
      </c>
    </row>
    <row r="1348">
      <c r="A1348" s="23">
        <v>43351.0</v>
      </c>
      <c r="B1348" s="11" t="s">
        <v>47</v>
      </c>
      <c r="C1348" s="11" t="s">
        <v>46</v>
      </c>
    </row>
    <row r="1349">
      <c r="A1349" s="23">
        <v>43352.0</v>
      </c>
      <c r="B1349" s="11" t="s">
        <v>47</v>
      </c>
      <c r="C1349" s="11" t="s">
        <v>46</v>
      </c>
    </row>
    <row r="1350">
      <c r="A1350" s="23">
        <v>43353.0</v>
      </c>
      <c r="B1350" s="11" t="s">
        <v>47</v>
      </c>
      <c r="C1350" s="11" t="s">
        <v>46</v>
      </c>
    </row>
    <row r="1351">
      <c r="A1351" s="23">
        <v>43354.0</v>
      </c>
      <c r="B1351" s="11" t="s">
        <v>47</v>
      </c>
      <c r="C1351" s="11" t="s">
        <v>46</v>
      </c>
    </row>
    <row r="1352">
      <c r="A1352" s="23">
        <v>43355.0</v>
      </c>
      <c r="B1352" s="11" t="s">
        <v>47</v>
      </c>
      <c r="C1352" s="11" t="s">
        <v>46</v>
      </c>
    </row>
    <row r="1353">
      <c r="A1353" s="23">
        <v>43356.0</v>
      </c>
      <c r="B1353" s="11" t="s">
        <v>47</v>
      </c>
      <c r="C1353" s="11" t="s">
        <v>46</v>
      </c>
    </row>
    <row r="1354">
      <c r="A1354" s="23">
        <v>43357.0</v>
      </c>
      <c r="B1354" s="11" t="s">
        <v>47</v>
      </c>
      <c r="C1354" s="11" t="s">
        <v>46</v>
      </c>
    </row>
    <row r="1355">
      <c r="A1355" s="23">
        <v>43358.0</v>
      </c>
      <c r="B1355" s="11" t="s">
        <v>47</v>
      </c>
      <c r="C1355" s="11" t="s">
        <v>46</v>
      </c>
    </row>
    <row r="1356">
      <c r="A1356" s="23">
        <v>43359.0</v>
      </c>
      <c r="B1356" s="11" t="s">
        <v>47</v>
      </c>
      <c r="C1356" s="11" t="s">
        <v>46</v>
      </c>
    </row>
    <row r="1357">
      <c r="A1357" s="23">
        <v>43360.0</v>
      </c>
      <c r="B1357" s="11" t="s">
        <v>47</v>
      </c>
      <c r="C1357" s="11" t="s">
        <v>46</v>
      </c>
    </row>
    <row r="1358">
      <c r="A1358" s="23">
        <v>43361.0</v>
      </c>
      <c r="B1358" s="11" t="s">
        <v>47</v>
      </c>
      <c r="C1358" s="11" t="s">
        <v>46</v>
      </c>
    </row>
    <row r="1359">
      <c r="A1359" s="23">
        <v>43362.0</v>
      </c>
      <c r="B1359" s="11" t="s">
        <v>47</v>
      </c>
      <c r="C1359" s="11" t="s">
        <v>46</v>
      </c>
    </row>
    <row r="1360">
      <c r="A1360" s="23">
        <v>43363.0</v>
      </c>
      <c r="B1360" s="11" t="s">
        <v>47</v>
      </c>
      <c r="C1360" s="11" t="s">
        <v>46</v>
      </c>
    </row>
    <row r="1361">
      <c r="A1361" s="23">
        <v>43364.0</v>
      </c>
      <c r="B1361" s="11" t="s">
        <v>46</v>
      </c>
      <c r="C1361" s="11" t="s">
        <v>46</v>
      </c>
    </row>
    <row r="1362">
      <c r="A1362" s="23">
        <v>43365.0</v>
      </c>
      <c r="B1362" s="11" t="s">
        <v>46</v>
      </c>
      <c r="C1362" s="11" t="s">
        <v>46</v>
      </c>
    </row>
    <row r="1363">
      <c r="A1363" s="23">
        <v>43366.0</v>
      </c>
      <c r="B1363" s="11" t="s">
        <v>46</v>
      </c>
      <c r="C1363" s="11" t="s">
        <v>46</v>
      </c>
    </row>
    <row r="1364">
      <c r="A1364" s="23">
        <v>43367.0</v>
      </c>
      <c r="B1364" s="11" t="s">
        <v>46</v>
      </c>
      <c r="C1364" s="11" t="s">
        <v>46</v>
      </c>
    </row>
    <row r="1365">
      <c r="A1365" s="23">
        <v>43368.0</v>
      </c>
      <c r="B1365" s="11" t="s">
        <v>46</v>
      </c>
      <c r="C1365" s="11" t="s">
        <v>46</v>
      </c>
    </row>
    <row r="1366">
      <c r="A1366" s="23">
        <v>43369.0</v>
      </c>
      <c r="B1366" s="11" t="s">
        <v>46</v>
      </c>
      <c r="C1366" s="11" t="s">
        <v>46</v>
      </c>
    </row>
    <row r="1367">
      <c r="A1367" s="23">
        <v>43370.0</v>
      </c>
      <c r="B1367" s="11" t="s">
        <v>46</v>
      </c>
      <c r="C1367" s="11" t="s">
        <v>46</v>
      </c>
    </row>
    <row r="1368">
      <c r="A1368" s="23">
        <v>43371.0</v>
      </c>
      <c r="B1368" s="11" t="s">
        <v>46</v>
      </c>
      <c r="C1368" s="11" t="s">
        <v>47</v>
      </c>
    </row>
    <row r="1369">
      <c r="A1369" s="23">
        <v>43372.0</v>
      </c>
      <c r="B1369" s="11" t="s">
        <v>46</v>
      </c>
      <c r="C1369" s="11" t="s">
        <v>46</v>
      </c>
    </row>
    <row r="1370">
      <c r="A1370" s="23">
        <v>43373.0</v>
      </c>
      <c r="B1370" s="11" t="s">
        <v>46</v>
      </c>
      <c r="C1370" s="11" t="s">
        <v>46</v>
      </c>
    </row>
    <row r="1371">
      <c r="A1371" s="23">
        <v>43374.0</v>
      </c>
      <c r="B1371" s="11" t="s">
        <v>46</v>
      </c>
      <c r="C1371" s="11" t="s">
        <v>46</v>
      </c>
    </row>
    <row r="1372">
      <c r="A1372" s="23">
        <v>43375.0</v>
      </c>
      <c r="B1372" s="11" t="s">
        <v>46</v>
      </c>
      <c r="C1372" s="11" t="s">
        <v>46</v>
      </c>
    </row>
    <row r="1373">
      <c r="A1373" s="23">
        <v>43376.0</v>
      </c>
      <c r="B1373" s="11" t="s">
        <v>46</v>
      </c>
      <c r="C1373" s="11" t="s">
        <v>46</v>
      </c>
    </row>
    <row r="1374">
      <c r="A1374" s="23">
        <v>43377.0</v>
      </c>
      <c r="B1374" s="11" t="s">
        <v>46</v>
      </c>
      <c r="C1374" s="11" t="s">
        <v>46</v>
      </c>
    </row>
    <row r="1375">
      <c r="A1375" s="23">
        <v>43378.0</v>
      </c>
      <c r="B1375" s="11" t="s">
        <v>46</v>
      </c>
      <c r="C1375" s="11" t="s">
        <v>46</v>
      </c>
    </row>
    <row r="1376">
      <c r="A1376" s="23">
        <v>43379.0</v>
      </c>
      <c r="B1376" s="11" t="s">
        <v>46</v>
      </c>
      <c r="C1376" s="11" t="s">
        <v>46</v>
      </c>
    </row>
    <row r="1377">
      <c r="A1377" s="23">
        <v>43380.0</v>
      </c>
      <c r="B1377" s="11" t="s">
        <v>46</v>
      </c>
      <c r="C1377" s="11" t="s">
        <v>46</v>
      </c>
    </row>
    <row r="1378">
      <c r="A1378" s="23">
        <v>43381.0</v>
      </c>
      <c r="B1378" s="11" t="s">
        <v>46</v>
      </c>
      <c r="C1378" s="11" t="s">
        <v>46</v>
      </c>
    </row>
    <row r="1379">
      <c r="A1379" s="23">
        <v>43382.0</v>
      </c>
      <c r="B1379" s="11" t="s">
        <v>47</v>
      </c>
      <c r="C1379" s="11" t="s">
        <v>46</v>
      </c>
    </row>
    <row r="1380">
      <c r="A1380" s="24">
        <v>43383.0</v>
      </c>
      <c r="B1380" s="11" t="s">
        <v>47</v>
      </c>
      <c r="C1380" s="11" t="s">
        <v>46</v>
      </c>
    </row>
    <row r="1381">
      <c r="A1381" s="24">
        <v>43384.0</v>
      </c>
      <c r="B1381" s="11" t="s">
        <v>47</v>
      </c>
      <c r="C1381" s="11" t="s">
        <v>46</v>
      </c>
    </row>
    <row r="1382">
      <c r="A1382" s="24">
        <v>43385.0</v>
      </c>
      <c r="B1382" s="11" t="s">
        <v>47</v>
      </c>
      <c r="C1382" s="11" t="s">
        <v>46</v>
      </c>
    </row>
    <row r="1383">
      <c r="A1383" s="24">
        <v>43386.0</v>
      </c>
      <c r="B1383" s="11" t="s">
        <v>47</v>
      </c>
      <c r="C1383" s="11" t="s">
        <v>46</v>
      </c>
    </row>
    <row r="1384">
      <c r="A1384" s="24">
        <v>43387.0</v>
      </c>
      <c r="B1384" s="11" t="s">
        <v>47</v>
      </c>
      <c r="C1384" s="11" t="s">
        <v>46</v>
      </c>
    </row>
    <row r="1385">
      <c r="A1385" s="24">
        <v>43388.0</v>
      </c>
      <c r="B1385" s="11" t="s">
        <v>47</v>
      </c>
      <c r="C1385" s="11" t="s">
        <v>46</v>
      </c>
    </row>
    <row r="1386">
      <c r="A1386" s="24">
        <v>43389.0</v>
      </c>
      <c r="B1386" s="11" t="s">
        <v>47</v>
      </c>
      <c r="C1386" s="11" t="s">
        <v>46</v>
      </c>
    </row>
    <row r="1387">
      <c r="A1387" s="24">
        <v>43390.0</v>
      </c>
      <c r="B1387" s="11" t="s">
        <v>47</v>
      </c>
      <c r="C1387" s="11" t="s">
        <v>46</v>
      </c>
    </row>
    <row r="1388">
      <c r="A1388" s="24">
        <v>43391.0</v>
      </c>
      <c r="B1388" s="11" t="s">
        <v>47</v>
      </c>
      <c r="C1388" s="11" t="s">
        <v>46</v>
      </c>
    </row>
    <row r="1389">
      <c r="A1389" s="24">
        <v>43392.0</v>
      </c>
      <c r="B1389" s="11" t="s">
        <v>47</v>
      </c>
      <c r="C1389" s="11" t="s">
        <v>46</v>
      </c>
    </row>
    <row r="1390">
      <c r="A1390" s="24">
        <v>43393.0</v>
      </c>
      <c r="B1390" s="11" t="s">
        <v>47</v>
      </c>
      <c r="C1390" s="11" t="s">
        <v>46</v>
      </c>
    </row>
    <row r="1391">
      <c r="A1391" s="24">
        <v>43394.0</v>
      </c>
      <c r="B1391" s="11" t="s">
        <v>47</v>
      </c>
      <c r="C1391" s="11" t="s">
        <v>46</v>
      </c>
    </row>
    <row r="1392">
      <c r="A1392" s="24">
        <v>43395.0</v>
      </c>
      <c r="B1392" s="11" t="s">
        <v>47</v>
      </c>
      <c r="C1392" s="11" t="s">
        <v>46</v>
      </c>
    </row>
    <row r="1393">
      <c r="A1393" s="24">
        <v>43396.0</v>
      </c>
      <c r="B1393" s="11" t="s">
        <v>47</v>
      </c>
      <c r="C1393" s="11" t="s">
        <v>46</v>
      </c>
    </row>
    <row r="1394">
      <c r="A1394" s="24">
        <v>43397.0</v>
      </c>
      <c r="B1394" s="11" t="s">
        <v>47</v>
      </c>
      <c r="C1394" s="11" t="s">
        <v>46</v>
      </c>
    </row>
    <row r="1395">
      <c r="A1395" s="24">
        <v>43398.0</v>
      </c>
      <c r="B1395" s="11" t="s">
        <v>47</v>
      </c>
      <c r="C1395" s="11" t="s">
        <v>46</v>
      </c>
    </row>
    <row r="1396">
      <c r="A1396" s="24">
        <v>43399.0</v>
      </c>
      <c r="B1396" s="11" t="s">
        <v>47</v>
      </c>
      <c r="C1396" s="11" t="s">
        <v>46</v>
      </c>
    </row>
    <row r="1397">
      <c r="A1397" s="24">
        <v>43400.0</v>
      </c>
      <c r="B1397" s="11" t="s">
        <v>47</v>
      </c>
      <c r="C1397" s="11" t="s">
        <v>46</v>
      </c>
    </row>
    <row r="1398">
      <c r="A1398" s="24">
        <v>43401.0</v>
      </c>
      <c r="B1398" s="11" t="s">
        <v>47</v>
      </c>
      <c r="C1398" s="11" t="s">
        <v>46</v>
      </c>
    </row>
    <row r="1399">
      <c r="A1399" s="24">
        <v>43402.0</v>
      </c>
      <c r="B1399" s="11" t="s">
        <v>47</v>
      </c>
      <c r="C1399" s="11" t="s">
        <v>46</v>
      </c>
    </row>
    <row r="1400">
      <c r="A1400" s="24">
        <v>43403.0</v>
      </c>
      <c r="B1400" s="11" t="s">
        <v>47</v>
      </c>
      <c r="C1400" s="11" t="s">
        <v>46</v>
      </c>
    </row>
    <row r="1401">
      <c r="A1401" s="24">
        <v>43404.0</v>
      </c>
      <c r="B1401" s="11" t="s">
        <v>47</v>
      </c>
      <c r="C1401" s="11" t="s">
        <v>46</v>
      </c>
    </row>
    <row r="1402">
      <c r="A1402" s="23">
        <v>43405.0</v>
      </c>
      <c r="B1402" s="11" t="s">
        <v>47</v>
      </c>
      <c r="C1402" s="11" t="s">
        <v>46</v>
      </c>
    </row>
    <row r="1403">
      <c r="A1403" s="23">
        <v>43406.0</v>
      </c>
      <c r="B1403" s="11" t="s">
        <v>47</v>
      </c>
      <c r="C1403" s="11" t="s">
        <v>46</v>
      </c>
    </row>
    <row r="1404">
      <c r="A1404" s="23">
        <v>43407.0</v>
      </c>
      <c r="B1404" s="11" t="s">
        <v>47</v>
      </c>
      <c r="C1404" s="11" t="s">
        <v>46</v>
      </c>
    </row>
    <row r="1405">
      <c r="A1405" s="23">
        <v>43408.0</v>
      </c>
      <c r="B1405" s="11" t="s">
        <v>47</v>
      </c>
      <c r="C1405" s="11" t="s">
        <v>46</v>
      </c>
    </row>
    <row r="1406">
      <c r="A1406" s="23">
        <v>43409.0</v>
      </c>
      <c r="B1406" s="11" t="s">
        <v>47</v>
      </c>
      <c r="C1406" s="11" t="s">
        <v>46</v>
      </c>
    </row>
    <row r="1407">
      <c r="A1407" s="23">
        <v>43410.0</v>
      </c>
      <c r="B1407" s="11" t="s">
        <v>47</v>
      </c>
      <c r="C1407" s="11" t="s">
        <v>47</v>
      </c>
    </row>
    <row r="1408">
      <c r="A1408" s="23">
        <v>43411.0</v>
      </c>
      <c r="B1408" s="11" t="s">
        <v>47</v>
      </c>
      <c r="C1408" s="11" t="s">
        <v>46</v>
      </c>
    </row>
    <row r="1409">
      <c r="A1409" s="23">
        <v>43412.0</v>
      </c>
      <c r="B1409" s="11" t="s">
        <v>47</v>
      </c>
      <c r="C1409" s="11" t="s">
        <v>46</v>
      </c>
    </row>
    <row r="1410">
      <c r="A1410" s="23">
        <v>43413.0</v>
      </c>
      <c r="B1410" s="11" t="s">
        <v>47</v>
      </c>
      <c r="C1410" s="11" t="s">
        <v>46</v>
      </c>
    </row>
    <row r="1411">
      <c r="A1411" s="24">
        <v>43414.0</v>
      </c>
      <c r="B1411" s="11" t="s">
        <v>47</v>
      </c>
      <c r="C1411" s="11" t="s">
        <v>46</v>
      </c>
    </row>
    <row r="1412">
      <c r="A1412" s="24">
        <v>43415.0</v>
      </c>
      <c r="B1412" s="11" t="s">
        <v>47</v>
      </c>
      <c r="C1412" s="11" t="s">
        <v>46</v>
      </c>
    </row>
    <row r="1413">
      <c r="A1413" s="24">
        <v>43416.0</v>
      </c>
      <c r="B1413" s="11" t="s">
        <v>47</v>
      </c>
      <c r="C1413" s="11" t="s">
        <v>46</v>
      </c>
    </row>
    <row r="1414">
      <c r="A1414" s="24">
        <v>43417.0</v>
      </c>
      <c r="B1414" s="11" t="s">
        <v>47</v>
      </c>
      <c r="C1414" s="11" t="s">
        <v>46</v>
      </c>
    </row>
    <row r="1415">
      <c r="A1415" s="24">
        <v>43418.0</v>
      </c>
      <c r="B1415" s="11" t="s">
        <v>47</v>
      </c>
      <c r="C1415" s="11" t="s">
        <v>46</v>
      </c>
    </row>
    <row r="1416">
      <c r="A1416" s="24">
        <v>43419.0</v>
      </c>
      <c r="B1416" s="11" t="s">
        <v>47</v>
      </c>
      <c r="C1416" s="11" t="s">
        <v>46</v>
      </c>
    </row>
    <row r="1417">
      <c r="A1417" s="24">
        <v>43420.0</v>
      </c>
      <c r="B1417" s="11" t="s">
        <v>47</v>
      </c>
      <c r="C1417" s="11" t="s">
        <v>46</v>
      </c>
    </row>
    <row r="1418">
      <c r="A1418" s="24">
        <v>43421.0</v>
      </c>
      <c r="B1418" s="11" t="s">
        <v>47</v>
      </c>
      <c r="C1418" s="11" t="s">
        <v>46</v>
      </c>
    </row>
    <row r="1419">
      <c r="A1419" s="24">
        <v>43422.0</v>
      </c>
      <c r="B1419" s="11" t="s">
        <v>47</v>
      </c>
      <c r="C1419" s="11" t="s">
        <v>46</v>
      </c>
    </row>
    <row r="1420">
      <c r="A1420" s="24">
        <v>43423.0</v>
      </c>
      <c r="B1420" s="11" t="s">
        <v>47</v>
      </c>
      <c r="C1420" s="11" t="s">
        <v>46</v>
      </c>
    </row>
    <row r="1421">
      <c r="A1421" s="24">
        <v>43424.0</v>
      </c>
      <c r="B1421" s="11" t="s">
        <v>47</v>
      </c>
      <c r="C1421" s="11" t="s">
        <v>46</v>
      </c>
    </row>
    <row r="1422">
      <c r="A1422" s="24">
        <v>43425.0</v>
      </c>
      <c r="B1422" s="11" t="s">
        <v>47</v>
      </c>
      <c r="C1422" s="11" t="s">
        <v>46</v>
      </c>
    </row>
    <row r="1423">
      <c r="A1423" s="24">
        <v>43426.0</v>
      </c>
      <c r="B1423" s="11" t="s">
        <v>47</v>
      </c>
      <c r="C1423" s="11" t="s">
        <v>46</v>
      </c>
    </row>
    <row r="1424">
      <c r="A1424" s="24">
        <v>43427.0</v>
      </c>
      <c r="B1424" s="11" t="s">
        <v>47</v>
      </c>
      <c r="C1424" s="11" t="s">
        <v>46</v>
      </c>
    </row>
    <row r="1425">
      <c r="A1425" s="24">
        <v>43428.0</v>
      </c>
      <c r="B1425" s="11" t="s">
        <v>47</v>
      </c>
      <c r="C1425" s="11" t="s">
        <v>46</v>
      </c>
    </row>
    <row r="1426">
      <c r="A1426" s="24">
        <v>43429.0</v>
      </c>
      <c r="B1426" s="11" t="s">
        <v>47</v>
      </c>
      <c r="C1426" s="11" t="s">
        <v>46</v>
      </c>
    </row>
    <row r="1427">
      <c r="A1427" s="24">
        <v>43430.0</v>
      </c>
      <c r="B1427" s="11" t="s">
        <v>47</v>
      </c>
      <c r="C1427" s="11" t="s">
        <v>46</v>
      </c>
    </row>
    <row r="1428">
      <c r="A1428" s="24">
        <v>43431.0</v>
      </c>
      <c r="B1428" s="11" t="s">
        <v>47</v>
      </c>
      <c r="C1428" s="11" t="s">
        <v>46</v>
      </c>
    </row>
    <row r="1429">
      <c r="A1429" s="24">
        <v>43432.0</v>
      </c>
      <c r="B1429" s="11" t="s">
        <v>47</v>
      </c>
      <c r="C1429" s="11" t="s">
        <v>46</v>
      </c>
    </row>
    <row r="1430">
      <c r="A1430" s="24">
        <v>43433.0</v>
      </c>
      <c r="B1430" s="11" t="s">
        <v>47</v>
      </c>
      <c r="C1430" s="11" t="s">
        <v>46</v>
      </c>
    </row>
    <row r="1431">
      <c r="A1431" s="24">
        <v>43434.0</v>
      </c>
      <c r="B1431" s="11" t="s">
        <v>47</v>
      </c>
      <c r="C1431" s="11" t="s">
        <v>46</v>
      </c>
    </row>
    <row r="1432">
      <c r="A1432" s="23">
        <v>43435.0</v>
      </c>
      <c r="B1432" s="11" t="s">
        <v>47</v>
      </c>
      <c r="C1432" s="11" t="s">
        <v>46</v>
      </c>
    </row>
    <row r="1433">
      <c r="A1433" s="23">
        <v>43436.0</v>
      </c>
      <c r="B1433" s="11" t="s">
        <v>47</v>
      </c>
      <c r="C1433" s="11" t="s">
        <v>46</v>
      </c>
    </row>
    <row r="1434">
      <c r="A1434" s="23">
        <v>43437.0</v>
      </c>
      <c r="B1434" s="11" t="s">
        <v>47</v>
      </c>
      <c r="C1434" s="11" t="s">
        <v>46</v>
      </c>
    </row>
    <row r="1435">
      <c r="A1435" s="23">
        <v>43438.0</v>
      </c>
      <c r="B1435" s="11" t="s">
        <v>47</v>
      </c>
      <c r="C1435" s="11" t="s">
        <v>46</v>
      </c>
    </row>
    <row r="1436">
      <c r="A1436" s="23">
        <v>43439.0</v>
      </c>
      <c r="B1436" s="11" t="s">
        <v>47</v>
      </c>
      <c r="C1436" s="11" t="s">
        <v>46</v>
      </c>
    </row>
    <row r="1437">
      <c r="A1437" s="23">
        <v>43440.0</v>
      </c>
      <c r="B1437" s="11" t="s">
        <v>47</v>
      </c>
      <c r="C1437" s="11" t="s">
        <v>46</v>
      </c>
    </row>
    <row r="1438">
      <c r="A1438" s="23">
        <v>43441.0</v>
      </c>
      <c r="B1438" s="11" t="s">
        <v>47</v>
      </c>
      <c r="C1438" s="11" t="s">
        <v>46</v>
      </c>
    </row>
    <row r="1439">
      <c r="A1439" s="23">
        <v>43442.0</v>
      </c>
      <c r="B1439" s="11" t="s">
        <v>47</v>
      </c>
      <c r="C1439" s="11" t="s">
        <v>46</v>
      </c>
    </row>
    <row r="1440">
      <c r="A1440" s="23">
        <v>43443.0</v>
      </c>
      <c r="B1440" s="11" t="s">
        <v>47</v>
      </c>
      <c r="C1440" s="11" t="s">
        <v>46</v>
      </c>
    </row>
    <row r="1441">
      <c r="A1441" s="24">
        <v>43444.0</v>
      </c>
      <c r="B1441" s="11" t="s">
        <v>47</v>
      </c>
      <c r="C1441" s="11" t="s">
        <v>46</v>
      </c>
    </row>
    <row r="1442">
      <c r="A1442" s="24">
        <v>43445.0</v>
      </c>
      <c r="B1442" s="11" t="s">
        <v>47</v>
      </c>
      <c r="C1442" s="11" t="s">
        <v>46</v>
      </c>
    </row>
    <row r="1443">
      <c r="A1443" s="24">
        <v>43446.0</v>
      </c>
      <c r="B1443" s="11" t="s">
        <v>47</v>
      </c>
      <c r="C1443" s="11" t="s">
        <v>46</v>
      </c>
    </row>
    <row r="1444">
      <c r="A1444" s="24">
        <v>43447.0</v>
      </c>
      <c r="B1444" s="11" t="s">
        <v>47</v>
      </c>
      <c r="C1444" s="11" t="s">
        <v>46</v>
      </c>
    </row>
    <row r="1445">
      <c r="A1445" s="24">
        <v>43448.0</v>
      </c>
      <c r="B1445" s="11" t="s">
        <v>47</v>
      </c>
      <c r="C1445" s="11" t="s">
        <v>46</v>
      </c>
    </row>
    <row r="1446">
      <c r="A1446" s="24">
        <v>43449.0</v>
      </c>
      <c r="B1446" s="11" t="s">
        <v>47</v>
      </c>
      <c r="C1446" s="11" t="s">
        <v>46</v>
      </c>
    </row>
    <row r="1447">
      <c r="A1447" s="24">
        <v>43450.0</v>
      </c>
      <c r="B1447" s="11" t="s">
        <v>47</v>
      </c>
      <c r="C1447" s="11" t="s">
        <v>46</v>
      </c>
    </row>
    <row r="1448">
      <c r="A1448" s="24">
        <v>43451.0</v>
      </c>
      <c r="B1448" s="11" t="s">
        <v>47</v>
      </c>
      <c r="C1448" s="11" t="s">
        <v>46</v>
      </c>
    </row>
    <row r="1449">
      <c r="A1449" s="24">
        <v>43452.0</v>
      </c>
      <c r="B1449" s="11" t="s">
        <v>47</v>
      </c>
      <c r="C1449" s="11" t="s">
        <v>46</v>
      </c>
    </row>
    <row r="1450">
      <c r="A1450" s="24">
        <v>43453.0</v>
      </c>
      <c r="B1450" s="11" t="s">
        <v>47</v>
      </c>
      <c r="C1450" s="11" t="s">
        <v>46</v>
      </c>
    </row>
    <row r="1451">
      <c r="A1451" s="24">
        <v>43454.0</v>
      </c>
      <c r="B1451" s="11" t="s">
        <v>47</v>
      </c>
      <c r="C1451" s="11" t="s">
        <v>46</v>
      </c>
    </row>
    <row r="1452">
      <c r="A1452" s="24">
        <v>43455.0</v>
      </c>
      <c r="B1452" s="11" t="s">
        <v>46</v>
      </c>
      <c r="C1452" s="11" t="s">
        <v>46</v>
      </c>
    </row>
    <row r="1453">
      <c r="A1453" s="24">
        <v>43456.0</v>
      </c>
      <c r="B1453" s="11" t="s">
        <v>46</v>
      </c>
      <c r="C1453" s="11" t="s">
        <v>46</v>
      </c>
    </row>
    <row r="1454">
      <c r="A1454" s="24">
        <v>43457.0</v>
      </c>
      <c r="B1454" s="11" t="s">
        <v>46</v>
      </c>
      <c r="C1454" s="11" t="s">
        <v>46</v>
      </c>
    </row>
    <row r="1455">
      <c r="A1455" s="24">
        <v>43458.0</v>
      </c>
      <c r="B1455" s="11" t="s">
        <v>46</v>
      </c>
      <c r="C1455" s="11" t="s">
        <v>46</v>
      </c>
    </row>
    <row r="1456">
      <c r="A1456" s="24">
        <v>43459.0</v>
      </c>
      <c r="B1456" s="11" t="s">
        <v>46</v>
      </c>
      <c r="C1456" s="11" t="s">
        <v>47</v>
      </c>
    </row>
    <row r="1457">
      <c r="A1457" s="24">
        <v>43460.0</v>
      </c>
      <c r="B1457" s="11" t="s">
        <v>46</v>
      </c>
      <c r="C1457" s="11" t="s">
        <v>47</v>
      </c>
    </row>
    <row r="1458">
      <c r="A1458" s="24">
        <v>43461.0</v>
      </c>
      <c r="B1458" s="11" t="s">
        <v>46</v>
      </c>
      <c r="C1458" s="11" t="s">
        <v>46</v>
      </c>
    </row>
    <row r="1459">
      <c r="A1459" s="24">
        <v>43462.0</v>
      </c>
      <c r="B1459" s="11" t="s">
        <v>46</v>
      </c>
      <c r="C1459" s="11" t="s">
        <v>46</v>
      </c>
    </row>
    <row r="1460">
      <c r="A1460" s="24">
        <v>43463.0</v>
      </c>
      <c r="B1460" s="11" t="s">
        <v>46</v>
      </c>
      <c r="C1460" s="11" t="s">
        <v>46</v>
      </c>
    </row>
    <row r="1461">
      <c r="A1461" s="24">
        <v>43464.0</v>
      </c>
      <c r="B1461" s="11" t="s">
        <v>46</v>
      </c>
      <c r="C1461" s="11" t="s">
        <v>46</v>
      </c>
    </row>
    <row r="1462">
      <c r="A1462" s="24">
        <v>43465.0</v>
      </c>
      <c r="B1462" s="11" t="s">
        <v>46</v>
      </c>
      <c r="C1462" s="11" t="s">
        <v>46</v>
      </c>
    </row>
    <row r="1463">
      <c r="A1463" s="23">
        <v>43466.0</v>
      </c>
      <c r="B1463" s="11" t="s">
        <v>46</v>
      </c>
      <c r="C1463" s="11" t="s">
        <v>47</v>
      </c>
    </row>
    <row r="1464">
      <c r="A1464" s="23">
        <v>43467.0</v>
      </c>
      <c r="B1464" s="11" t="s">
        <v>46</v>
      </c>
      <c r="C1464" s="11" t="s">
        <v>46</v>
      </c>
    </row>
    <row r="1465">
      <c r="A1465" s="23">
        <v>43468.0</v>
      </c>
      <c r="B1465" s="11" t="s">
        <v>46</v>
      </c>
      <c r="C1465" s="11" t="s">
        <v>46</v>
      </c>
    </row>
    <row r="1466">
      <c r="A1466" s="23">
        <v>43469.0</v>
      </c>
      <c r="B1466" s="11" t="s">
        <v>46</v>
      </c>
      <c r="C1466" s="11" t="s">
        <v>46</v>
      </c>
    </row>
    <row r="1467">
      <c r="A1467" s="23">
        <v>43470.0</v>
      </c>
      <c r="B1467" s="11" t="s">
        <v>46</v>
      </c>
      <c r="C1467" s="11" t="s">
        <v>46</v>
      </c>
    </row>
    <row r="1468">
      <c r="A1468" s="23">
        <v>43471.0</v>
      </c>
      <c r="B1468" s="11" t="s">
        <v>46</v>
      </c>
      <c r="C1468" s="11" t="s">
        <v>46</v>
      </c>
    </row>
    <row r="1469">
      <c r="A1469" s="23">
        <v>43472.0</v>
      </c>
      <c r="B1469" s="11" t="s">
        <v>46</v>
      </c>
      <c r="C1469" s="11" t="s">
        <v>46</v>
      </c>
    </row>
    <row r="1470">
      <c r="A1470" s="23">
        <v>43473.0</v>
      </c>
      <c r="B1470" s="11" t="s">
        <v>46</v>
      </c>
      <c r="C1470" s="11" t="s">
        <v>46</v>
      </c>
    </row>
    <row r="1471">
      <c r="A1471" s="23">
        <v>43474.0</v>
      </c>
      <c r="B1471" s="11" t="s">
        <v>46</v>
      </c>
      <c r="C1471" s="11" t="s">
        <v>46</v>
      </c>
    </row>
    <row r="1472">
      <c r="A1472" s="23">
        <v>43475.0</v>
      </c>
      <c r="B1472" s="11" t="s">
        <v>46</v>
      </c>
      <c r="C1472" s="11" t="s">
        <v>46</v>
      </c>
    </row>
    <row r="1473">
      <c r="A1473" s="23">
        <v>43476.0</v>
      </c>
      <c r="B1473" s="11" t="s">
        <v>46</v>
      </c>
      <c r="C1473" s="11" t="s">
        <v>46</v>
      </c>
    </row>
    <row r="1474">
      <c r="A1474" s="23">
        <v>43477.0</v>
      </c>
      <c r="B1474" s="11" t="s">
        <v>46</v>
      </c>
      <c r="C1474" s="11" t="s">
        <v>46</v>
      </c>
    </row>
    <row r="1475">
      <c r="A1475" s="23">
        <v>43478.0</v>
      </c>
      <c r="B1475" s="11" t="s">
        <v>46</v>
      </c>
      <c r="C1475" s="11" t="s">
        <v>46</v>
      </c>
    </row>
    <row r="1476">
      <c r="A1476" s="23">
        <v>43479.0</v>
      </c>
      <c r="B1476" s="11" t="s">
        <v>46</v>
      </c>
      <c r="C1476" s="11" t="s">
        <v>46</v>
      </c>
    </row>
    <row r="1477">
      <c r="A1477" s="23">
        <v>43480.0</v>
      </c>
      <c r="B1477" s="11" t="s">
        <v>46</v>
      </c>
      <c r="C1477" s="11" t="s">
        <v>46</v>
      </c>
    </row>
    <row r="1478">
      <c r="A1478" s="23">
        <v>43481.0</v>
      </c>
      <c r="B1478" s="11" t="s">
        <v>46</v>
      </c>
      <c r="C1478" s="11" t="s">
        <v>46</v>
      </c>
    </row>
    <row r="1479">
      <c r="A1479" s="23">
        <v>43482.0</v>
      </c>
      <c r="B1479" s="11" t="s">
        <v>46</v>
      </c>
      <c r="C1479" s="11" t="s">
        <v>46</v>
      </c>
    </row>
    <row r="1480">
      <c r="A1480" s="23">
        <v>43483.0</v>
      </c>
      <c r="B1480" s="11" t="s">
        <v>46</v>
      </c>
      <c r="C1480" s="11" t="s">
        <v>46</v>
      </c>
    </row>
    <row r="1481">
      <c r="A1481" s="23">
        <v>43484.0</v>
      </c>
      <c r="B1481" s="11" t="s">
        <v>46</v>
      </c>
      <c r="C1481" s="11" t="s">
        <v>46</v>
      </c>
    </row>
    <row r="1482">
      <c r="A1482" s="23">
        <v>43485.0</v>
      </c>
      <c r="B1482" s="11" t="s">
        <v>46</v>
      </c>
      <c r="C1482" s="11" t="s">
        <v>46</v>
      </c>
    </row>
    <row r="1483">
      <c r="A1483" s="23">
        <v>43486.0</v>
      </c>
      <c r="B1483" s="11" t="s">
        <v>46</v>
      </c>
      <c r="C1483" s="11" t="s">
        <v>46</v>
      </c>
    </row>
    <row r="1484">
      <c r="A1484" s="23">
        <v>43487.0</v>
      </c>
      <c r="B1484" s="11" t="s">
        <v>46</v>
      </c>
      <c r="C1484" s="11" t="s">
        <v>46</v>
      </c>
    </row>
    <row r="1485">
      <c r="A1485" s="23">
        <v>43488.0</v>
      </c>
      <c r="B1485" s="11" t="s">
        <v>46</v>
      </c>
      <c r="C1485" s="11" t="s">
        <v>46</v>
      </c>
    </row>
    <row r="1486">
      <c r="A1486" s="23">
        <v>43489.0</v>
      </c>
      <c r="B1486" s="11" t="s">
        <v>46</v>
      </c>
      <c r="C1486" s="11" t="s">
        <v>46</v>
      </c>
    </row>
    <row r="1487">
      <c r="A1487" s="23">
        <v>43490.0</v>
      </c>
      <c r="B1487" s="11" t="s">
        <v>46</v>
      </c>
      <c r="C1487" s="11" t="s">
        <v>46</v>
      </c>
    </row>
    <row r="1488">
      <c r="A1488" s="23">
        <v>43491.0</v>
      </c>
      <c r="B1488" s="11" t="s">
        <v>46</v>
      </c>
      <c r="C1488" s="11" t="s">
        <v>47</v>
      </c>
    </row>
    <row r="1489">
      <c r="A1489" s="23">
        <v>43492.0</v>
      </c>
      <c r="B1489" s="11" t="s">
        <v>46</v>
      </c>
      <c r="C1489" s="11" t="s">
        <v>46</v>
      </c>
    </row>
    <row r="1490">
      <c r="A1490" s="23">
        <v>43493.0</v>
      </c>
      <c r="B1490" s="11" t="s">
        <v>46</v>
      </c>
      <c r="C1490" s="11" t="s">
        <v>47</v>
      </c>
    </row>
    <row r="1491">
      <c r="A1491" s="23">
        <v>43494.0</v>
      </c>
      <c r="B1491" s="11" t="s">
        <v>46</v>
      </c>
      <c r="C1491" s="11" t="s">
        <v>46</v>
      </c>
    </row>
    <row r="1492">
      <c r="A1492" s="23">
        <v>43495.0</v>
      </c>
      <c r="B1492" s="11" t="s">
        <v>46</v>
      </c>
      <c r="C1492" s="11" t="s">
        <v>46</v>
      </c>
    </row>
    <row r="1493">
      <c r="A1493" s="23">
        <v>43496.0</v>
      </c>
      <c r="B1493" s="11" t="s">
        <v>47</v>
      </c>
      <c r="C1493" s="11" t="s">
        <v>46</v>
      </c>
    </row>
    <row r="1494">
      <c r="A1494" s="23">
        <v>43497.0</v>
      </c>
      <c r="B1494" s="11" t="s">
        <v>47</v>
      </c>
      <c r="C1494" s="11" t="s">
        <v>46</v>
      </c>
    </row>
    <row r="1495">
      <c r="A1495" s="23">
        <v>43498.0</v>
      </c>
      <c r="B1495" s="11" t="s">
        <v>47</v>
      </c>
      <c r="C1495" s="11" t="s">
        <v>46</v>
      </c>
    </row>
    <row r="1496">
      <c r="A1496" s="23">
        <v>43499.0</v>
      </c>
      <c r="B1496" s="11" t="s">
        <v>47</v>
      </c>
      <c r="C1496" s="11" t="s">
        <v>46</v>
      </c>
    </row>
    <row r="1497">
      <c r="A1497" s="23">
        <v>43500.0</v>
      </c>
      <c r="B1497" s="11" t="s">
        <v>47</v>
      </c>
      <c r="C1497" s="11" t="s">
        <v>46</v>
      </c>
    </row>
    <row r="1498">
      <c r="A1498" s="23">
        <v>43501.0</v>
      </c>
      <c r="B1498" s="11" t="s">
        <v>47</v>
      </c>
      <c r="C1498" s="11" t="s">
        <v>46</v>
      </c>
    </row>
    <row r="1499">
      <c r="A1499" s="23">
        <v>43502.0</v>
      </c>
      <c r="B1499" s="11" t="s">
        <v>47</v>
      </c>
      <c r="C1499" s="11" t="s">
        <v>46</v>
      </c>
    </row>
    <row r="1500">
      <c r="A1500" s="23">
        <v>43503.0</v>
      </c>
      <c r="B1500" s="11" t="s">
        <v>47</v>
      </c>
      <c r="C1500" s="11" t="s">
        <v>46</v>
      </c>
    </row>
    <row r="1501">
      <c r="A1501" s="23">
        <v>43504.0</v>
      </c>
      <c r="B1501" s="11" t="s">
        <v>47</v>
      </c>
      <c r="C1501" s="11" t="s">
        <v>46</v>
      </c>
    </row>
    <row r="1502">
      <c r="A1502" s="23">
        <v>43505.0</v>
      </c>
      <c r="B1502" s="11" t="s">
        <v>47</v>
      </c>
      <c r="C1502" s="11" t="s">
        <v>46</v>
      </c>
    </row>
    <row r="1503">
      <c r="A1503" s="23">
        <v>43506.0</v>
      </c>
      <c r="B1503" s="11" t="s">
        <v>47</v>
      </c>
      <c r="C1503" s="11" t="s">
        <v>46</v>
      </c>
    </row>
    <row r="1504">
      <c r="A1504" s="23">
        <v>43507.0</v>
      </c>
      <c r="B1504" s="11" t="s">
        <v>47</v>
      </c>
      <c r="C1504" s="11" t="s">
        <v>46</v>
      </c>
    </row>
    <row r="1505">
      <c r="A1505" s="23">
        <v>43508.0</v>
      </c>
      <c r="B1505" s="11" t="s">
        <v>47</v>
      </c>
      <c r="C1505" s="11" t="s">
        <v>46</v>
      </c>
    </row>
    <row r="1506">
      <c r="A1506" s="23">
        <v>43509.0</v>
      </c>
      <c r="B1506" s="11" t="s">
        <v>47</v>
      </c>
      <c r="C1506" s="11" t="s">
        <v>46</v>
      </c>
    </row>
    <row r="1507">
      <c r="A1507" s="23">
        <v>43510.0</v>
      </c>
      <c r="B1507" s="11" t="s">
        <v>47</v>
      </c>
      <c r="C1507" s="11" t="s">
        <v>46</v>
      </c>
    </row>
    <row r="1508">
      <c r="A1508" s="23">
        <v>43511.0</v>
      </c>
      <c r="B1508" s="11" t="s">
        <v>47</v>
      </c>
      <c r="C1508" s="11" t="s">
        <v>46</v>
      </c>
    </row>
    <row r="1509">
      <c r="A1509" s="23">
        <v>43512.0</v>
      </c>
      <c r="B1509" s="11" t="s">
        <v>47</v>
      </c>
      <c r="C1509" s="11" t="s">
        <v>46</v>
      </c>
    </row>
    <row r="1510">
      <c r="A1510" s="23">
        <v>43513.0</v>
      </c>
      <c r="B1510" s="11" t="s">
        <v>47</v>
      </c>
      <c r="C1510" s="11" t="s">
        <v>46</v>
      </c>
    </row>
    <row r="1511">
      <c r="A1511" s="23">
        <v>43514.0</v>
      </c>
      <c r="B1511" s="11" t="s">
        <v>47</v>
      </c>
      <c r="C1511" s="11" t="s">
        <v>46</v>
      </c>
    </row>
    <row r="1512">
      <c r="A1512" s="23">
        <v>43515.0</v>
      </c>
      <c r="B1512" s="11" t="s">
        <v>47</v>
      </c>
      <c r="C1512" s="11" t="s">
        <v>46</v>
      </c>
    </row>
    <row r="1513">
      <c r="A1513" s="23">
        <v>43516.0</v>
      </c>
      <c r="B1513" s="11" t="s">
        <v>47</v>
      </c>
      <c r="C1513" s="11" t="s">
        <v>46</v>
      </c>
    </row>
    <row r="1514">
      <c r="A1514" s="23">
        <v>43517.0</v>
      </c>
      <c r="B1514" s="11" t="s">
        <v>47</v>
      </c>
      <c r="C1514" s="11" t="s">
        <v>46</v>
      </c>
    </row>
    <row r="1515">
      <c r="A1515" s="23">
        <v>43518.0</v>
      </c>
      <c r="B1515" s="11" t="s">
        <v>47</v>
      </c>
      <c r="C1515" s="11" t="s">
        <v>46</v>
      </c>
    </row>
    <row r="1516">
      <c r="A1516" s="23">
        <v>43519.0</v>
      </c>
      <c r="B1516" s="11" t="s">
        <v>47</v>
      </c>
      <c r="C1516" s="11" t="s">
        <v>46</v>
      </c>
    </row>
    <row r="1517">
      <c r="A1517" s="23">
        <v>43520.0</v>
      </c>
      <c r="B1517" s="11" t="s">
        <v>47</v>
      </c>
      <c r="C1517" s="11" t="s">
        <v>46</v>
      </c>
    </row>
    <row r="1518">
      <c r="A1518" s="23">
        <v>43521.0</v>
      </c>
      <c r="B1518" s="11" t="s">
        <v>47</v>
      </c>
      <c r="C1518" s="11" t="s">
        <v>46</v>
      </c>
    </row>
    <row r="1519">
      <c r="A1519" s="23">
        <v>43522.0</v>
      </c>
      <c r="B1519" s="11" t="s">
        <v>47</v>
      </c>
      <c r="C1519" s="11" t="s">
        <v>46</v>
      </c>
    </row>
    <row r="1520">
      <c r="A1520" s="23">
        <v>43523.0</v>
      </c>
      <c r="B1520" s="11" t="s">
        <v>47</v>
      </c>
      <c r="C1520" s="11" t="s">
        <v>46</v>
      </c>
    </row>
    <row r="1521">
      <c r="A1521" s="23">
        <v>43524.0</v>
      </c>
      <c r="B1521" s="11" t="s">
        <v>47</v>
      </c>
      <c r="C1521" s="11" t="s">
        <v>46</v>
      </c>
    </row>
    <row r="1522">
      <c r="A1522" s="23">
        <v>43525.0</v>
      </c>
      <c r="B1522" s="11" t="s">
        <v>47</v>
      </c>
      <c r="C1522" s="11" t="s">
        <v>46</v>
      </c>
    </row>
    <row r="1523">
      <c r="A1523" s="23">
        <v>43526.0</v>
      </c>
      <c r="B1523" s="11" t="s">
        <v>47</v>
      </c>
      <c r="C1523" s="11" t="s">
        <v>46</v>
      </c>
    </row>
    <row r="1524">
      <c r="A1524" s="23">
        <v>43527.0</v>
      </c>
      <c r="B1524" s="11" t="s">
        <v>47</v>
      </c>
      <c r="C1524" s="11" t="s">
        <v>46</v>
      </c>
    </row>
    <row r="1525">
      <c r="A1525" s="23">
        <v>43528.0</v>
      </c>
      <c r="B1525" s="11" t="s">
        <v>47</v>
      </c>
      <c r="C1525" s="11" t="s">
        <v>46</v>
      </c>
    </row>
    <row r="1526">
      <c r="A1526" s="23">
        <v>43529.0</v>
      </c>
      <c r="B1526" s="11" t="s">
        <v>47</v>
      </c>
      <c r="C1526" s="11" t="s">
        <v>46</v>
      </c>
    </row>
    <row r="1527">
      <c r="A1527" s="23">
        <v>43530.0</v>
      </c>
      <c r="B1527" s="11" t="s">
        <v>47</v>
      </c>
      <c r="C1527" s="11" t="s">
        <v>46</v>
      </c>
    </row>
    <row r="1528">
      <c r="A1528" s="23">
        <v>43531.0</v>
      </c>
      <c r="B1528" s="11" t="s">
        <v>47</v>
      </c>
      <c r="C1528" s="11" t="s">
        <v>46</v>
      </c>
    </row>
    <row r="1529">
      <c r="A1529" s="23">
        <v>43532.0</v>
      </c>
      <c r="B1529" s="11" t="s">
        <v>47</v>
      </c>
      <c r="C1529" s="11" t="s">
        <v>46</v>
      </c>
    </row>
    <row r="1530">
      <c r="A1530" s="23">
        <v>43533.0</v>
      </c>
      <c r="B1530" s="11" t="s">
        <v>47</v>
      </c>
      <c r="C1530" s="11" t="s">
        <v>46</v>
      </c>
    </row>
    <row r="1531">
      <c r="A1531" s="23">
        <v>43534.0</v>
      </c>
      <c r="B1531" s="11" t="s">
        <v>47</v>
      </c>
      <c r="C1531" s="11" t="s">
        <v>46</v>
      </c>
    </row>
    <row r="1532">
      <c r="A1532" s="23">
        <v>43535.0</v>
      </c>
      <c r="B1532" s="11" t="s">
        <v>47</v>
      </c>
      <c r="C1532" s="11" t="s">
        <v>47</v>
      </c>
    </row>
    <row r="1533">
      <c r="A1533" s="23">
        <v>43536.0</v>
      </c>
      <c r="B1533" s="11" t="s">
        <v>47</v>
      </c>
      <c r="C1533" s="11" t="s">
        <v>46</v>
      </c>
    </row>
    <row r="1534">
      <c r="A1534" s="23">
        <v>43537.0</v>
      </c>
      <c r="B1534" s="11" t="s">
        <v>47</v>
      </c>
      <c r="C1534" s="11" t="s">
        <v>46</v>
      </c>
    </row>
    <row r="1535">
      <c r="A1535" s="23">
        <v>43538.0</v>
      </c>
      <c r="B1535" s="11" t="s">
        <v>47</v>
      </c>
      <c r="C1535" s="11" t="s">
        <v>46</v>
      </c>
    </row>
    <row r="1536">
      <c r="A1536" s="23">
        <v>43539.0</v>
      </c>
      <c r="B1536" s="11" t="s">
        <v>47</v>
      </c>
      <c r="C1536" s="11" t="s">
        <v>46</v>
      </c>
    </row>
    <row r="1537">
      <c r="A1537" s="23">
        <v>43540.0</v>
      </c>
      <c r="B1537" s="11" t="s">
        <v>47</v>
      </c>
      <c r="C1537" s="11" t="s">
        <v>46</v>
      </c>
    </row>
    <row r="1538">
      <c r="A1538" s="23">
        <v>43541.0</v>
      </c>
      <c r="B1538" s="11" t="s">
        <v>47</v>
      </c>
      <c r="C1538" s="11" t="s">
        <v>46</v>
      </c>
    </row>
    <row r="1539">
      <c r="A1539" s="23">
        <v>43542.0</v>
      </c>
      <c r="B1539" s="11" t="s">
        <v>47</v>
      </c>
      <c r="C1539" s="11" t="s">
        <v>46</v>
      </c>
    </row>
    <row r="1540">
      <c r="A1540" s="23">
        <v>43543.0</v>
      </c>
      <c r="B1540" s="11" t="s">
        <v>47</v>
      </c>
      <c r="C1540" s="11" t="s">
        <v>46</v>
      </c>
    </row>
    <row r="1541">
      <c r="A1541" s="23">
        <v>43544.0</v>
      </c>
      <c r="B1541" s="11" t="s">
        <v>47</v>
      </c>
      <c r="C1541" s="11" t="s">
        <v>46</v>
      </c>
    </row>
    <row r="1542">
      <c r="A1542" s="23">
        <v>43545.0</v>
      </c>
      <c r="B1542" s="11" t="s">
        <v>47</v>
      </c>
      <c r="C1542" s="11" t="s">
        <v>46</v>
      </c>
    </row>
    <row r="1543">
      <c r="A1543" s="23">
        <v>43546.0</v>
      </c>
      <c r="B1543" s="11" t="s">
        <v>47</v>
      </c>
      <c r="C1543" s="11" t="s">
        <v>46</v>
      </c>
    </row>
    <row r="1544">
      <c r="A1544" s="23">
        <v>43547.0</v>
      </c>
      <c r="B1544" s="11" t="s">
        <v>47</v>
      </c>
      <c r="C1544" s="11" t="s">
        <v>46</v>
      </c>
    </row>
    <row r="1545">
      <c r="A1545" s="23">
        <v>43548.0</v>
      </c>
      <c r="B1545" s="11" t="s">
        <v>47</v>
      </c>
      <c r="C1545" s="11" t="s">
        <v>46</v>
      </c>
    </row>
    <row r="1546">
      <c r="A1546" s="23">
        <v>43549.0</v>
      </c>
      <c r="B1546" s="11" t="s">
        <v>47</v>
      </c>
      <c r="C1546" s="11" t="s">
        <v>46</v>
      </c>
    </row>
    <row r="1547">
      <c r="A1547" s="23">
        <v>43550.0</v>
      </c>
      <c r="B1547" s="11" t="s">
        <v>47</v>
      </c>
      <c r="C1547" s="11" t="s">
        <v>46</v>
      </c>
    </row>
    <row r="1548">
      <c r="A1548" s="23">
        <v>43551.0</v>
      </c>
      <c r="B1548" s="11" t="s">
        <v>47</v>
      </c>
      <c r="C1548" s="11" t="s">
        <v>46</v>
      </c>
    </row>
    <row r="1549">
      <c r="A1549" s="23">
        <v>43552.0</v>
      </c>
      <c r="B1549" s="11" t="s">
        <v>47</v>
      </c>
      <c r="C1549" s="11" t="s">
        <v>46</v>
      </c>
    </row>
    <row r="1550">
      <c r="A1550" s="23">
        <v>43553.0</v>
      </c>
      <c r="B1550" s="11" t="s">
        <v>47</v>
      </c>
      <c r="C1550" s="11" t="s">
        <v>46</v>
      </c>
    </row>
    <row r="1551">
      <c r="A1551" s="23">
        <v>43554.0</v>
      </c>
      <c r="B1551" s="11" t="s">
        <v>47</v>
      </c>
      <c r="C1551" s="11" t="s">
        <v>46</v>
      </c>
    </row>
    <row r="1552">
      <c r="A1552" s="23">
        <v>43555.0</v>
      </c>
      <c r="B1552" s="11" t="s">
        <v>47</v>
      </c>
      <c r="C1552" s="11" t="s">
        <v>46</v>
      </c>
    </row>
    <row r="1553">
      <c r="A1553" s="23">
        <v>43556.0</v>
      </c>
      <c r="B1553" s="11" t="s">
        <v>47</v>
      </c>
      <c r="C1553" s="11" t="s">
        <v>46</v>
      </c>
    </row>
    <row r="1554">
      <c r="A1554" s="23">
        <v>43557.0</v>
      </c>
      <c r="B1554" s="11" t="s">
        <v>47</v>
      </c>
      <c r="C1554" s="11" t="s">
        <v>46</v>
      </c>
    </row>
    <row r="1555">
      <c r="A1555" s="23">
        <v>43558.0</v>
      </c>
      <c r="B1555" s="11" t="s">
        <v>47</v>
      </c>
      <c r="C1555" s="11" t="s">
        <v>46</v>
      </c>
    </row>
    <row r="1556">
      <c r="A1556" s="23">
        <v>43559.0</v>
      </c>
      <c r="B1556" s="11" t="s">
        <v>47</v>
      </c>
      <c r="C1556" s="11" t="s">
        <v>46</v>
      </c>
    </row>
    <row r="1557">
      <c r="A1557" s="23">
        <v>43560.0</v>
      </c>
      <c r="B1557" s="11" t="s">
        <v>46</v>
      </c>
      <c r="C1557" s="11" t="s">
        <v>46</v>
      </c>
    </row>
    <row r="1558">
      <c r="A1558" s="23">
        <v>43561.0</v>
      </c>
      <c r="B1558" s="11" t="s">
        <v>46</v>
      </c>
      <c r="C1558" s="11" t="s">
        <v>46</v>
      </c>
    </row>
    <row r="1559">
      <c r="A1559" s="23">
        <v>43562.0</v>
      </c>
      <c r="B1559" s="11" t="s">
        <v>46</v>
      </c>
      <c r="C1559" s="11" t="s">
        <v>46</v>
      </c>
    </row>
    <row r="1560">
      <c r="A1560" s="23">
        <v>43563.0</v>
      </c>
      <c r="B1560" s="11" t="s">
        <v>46</v>
      </c>
      <c r="C1560" s="11" t="s">
        <v>46</v>
      </c>
    </row>
    <row r="1561">
      <c r="A1561" s="23">
        <v>43564.0</v>
      </c>
      <c r="B1561" s="11" t="s">
        <v>46</v>
      </c>
      <c r="C1561" s="11" t="s">
        <v>46</v>
      </c>
    </row>
    <row r="1562">
      <c r="A1562" s="23">
        <v>43565.0</v>
      </c>
      <c r="B1562" s="11" t="s">
        <v>46</v>
      </c>
      <c r="C1562" s="11" t="s">
        <v>46</v>
      </c>
    </row>
    <row r="1563">
      <c r="A1563" s="23">
        <v>43566.0</v>
      </c>
      <c r="B1563" s="11" t="s">
        <v>46</v>
      </c>
      <c r="C1563" s="11" t="s">
        <v>46</v>
      </c>
    </row>
    <row r="1564">
      <c r="A1564" s="23">
        <v>43567.0</v>
      </c>
      <c r="B1564" s="11" t="s">
        <v>46</v>
      </c>
      <c r="C1564" s="11" t="s">
        <v>46</v>
      </c>
    </row>
    <row r="1565">
      <c r="A1565" s="23">
        <v>43568.0</v>
      </c>
      <c r="B1565" s="11" t="s">
        <v>46</v>
      </c>
      <c r="C1565" s="11" t="s">
        <v>46</v>
      </c>
    </row>
    <row r="1566">
      <c r="A1566" s="23">
        <v>43569.0</v>
      </c>
      <c r="B1566" s="11" t="s">
        <v>46</v>
      </c>
      <c r="C1566" s="11" t="s">
        <v>46</v>
      </c>
    </row>
    <row r="1567">
      <c r="A1567" s="23">
        <v>43570.0</v>
      </c>
      <c r="B1567" s="11" t="s">
        <v>46</v>
      </c>
      <c r="C1567" s="11" t="s">
        <v>46</v>
      </c>
    </row>
    <row r="1568">
      <c r="A1568" s="23">
        <v>43571.0</v>
      </c>
      <c r="B1568" s="11" t="s">
        <v>46</v>
      </c>
      <c r="C1568" s="11" t="s">
        <v>46</v>
      </c>
    </row>
    <row r="1569">
      <c r="A1569" s="23">
        <v>43572.0</v>
      </c>
      <c r="B1569" s="11" t="s">
        <v>46</v>
      </c>
      <c r="C1569" s="11" t="s">
        <v>46</v>
      </c>
    </row>
    <row r="1570">
      <c r="A1570" s="23">
        <v>43573.0</v>
      </c>
      <c r="B1570" s="11" t="s">
        <v>46</v>
      </c>
      <c r="C1570" s="11" t="s">
        <v>46</v>
      </c>
    </row>
    <row r="1571">
      <c r="A1571" s="23">
        <v>43574.0</v>
      </c>
      <c r="B1571" s="11" t="s">
        <v>46</v>
      </c>
      <c r="C1571" s="11" t="s">
        <v>47</v>
      </c>
    </row>
    <row r="1572">
      <c r="A1572" s="23">
        <v>43575.0</v>
      </c>
      <c r="B1572" s="11" t="s">
        <v>46</v>
      </c>
      <c r="C1572" s="11" t="s">
        <v>47</v>
      </c>
    </row>
    <row r="1573">
      <c r="A1573" s="23">
        <v>43576.0</v>
      </c>
      <c r="B1573" s="11" t="s">
        <v>46</v>
      </c>
      <c r="C1573" s="11" t="s">
        <v>47</v>
      </c>
    </row>
    <row r="1574">
      <c r="A1574" s="23">
        <v>43577.0</v>
      </c>
      <c r="B1574" s="11" t="s">
        <v>46</v>
      </c>
      <c r="C1574" s="11" t="s">
        <v>47</v>
      </c>
    </row>
    <row r="1575">
      <c r="A1575" s="23">
        <v>43578.0</v>
      </c>
      <c r="B1575" s="11" t="s">
        <v>46</v>
      </c>
      <c r="C1575" s="11" t="s">
        <v>46</v>
      </c>
    </row>
    <row r="1576">
      <c r="A1576" s="23">
        <v>43579.0</v>
      </c>
      <c r="B1576" s="11" t="s">
        <v>47</v>
      </c>
      <c r="C1576" s="11" t="s">
        <v>46</v>
      </c>
    </row>
    <row r="1577">
      <c r="A1577" s="23">
        <v>43580.0</v>
      </c>
      <c r="B1577" s="11" t="s">
        <v>47</v>
      </c>
      <c r="C1577" s="11" t="s">
        <v>47</v>
      </c>
    </row>
    <row r="1578">
      <c r="A1578" s="23">
        <v>43581.0</v>
      </c>
      <c r="B1578" s="11" t="s">
        <v>47</v>
      </c>
      <c r="C1578" s="11" t="s">
        <v>46</v>
      </c>
    </row>
    <row r="1579">
      <c r="A1579" s="23">
        <v>43582.0</v>
      </c>
      <c r="B1579" s="11" t="s">
        <v>47</v>
      </c>
      <c r="C1579" s="11" t="s">
        <v>46</v>
      </c>
    </row>
    <row r="1580">
      <c r="A1580" s="23">
        <v>43583.0</v>
      </c>
      <c r="B1580" s="11" t="s">
        <v>47</v>
      </c>
      <c r="C1580" s="11" t="s">
        <v>46</v>
      </c>
    </row>
    <row r="1581">
      <c r="A1581" s="23">
        <v>43584.0</v>
      </c>
      <c r="B1581" s="11" t="s">
        <v>47</v>
      </c>
      <c r="C1581" s="11" t="s">
        <v>46</v>
      </c>
    </row>
    <row r="1582">
      <c r="A1582" s="23">
        <v>43585.0</v>
      </c>
      <c r="B1582" s="11" t="s">
        <v>47</v>
      </c>
      <c r="C1582" s="11" t="s">
        <v>46</v>
      </c>
    </row>
    <row r="1583">
      <c r="A1583" s="23">
        <v>43586.0</v>
      </c>
      <c r="B1583" s="11" t="s">
        <v>47</v>
      </c>
      <c r="C1583" s="11" t="s">
        <v>46</v>
      </c>
    </row>
    <row r="1584">
      <c r="A1584" s="23">
        <v>43587.0</v>
      </c>
      <c r="B1584" s="11" t="s">
        <v>47</v>
      </c>
      <c r="C1584" s="11" t="s">
        <v>46</v>
      </c>
    </row>
    <row r="1585">
      <c r="A1585" s="23">
        <v>43588.0</v>
      </c>
      <c r="B1585" s="11" t="s">
        <v>47</v>
      </c>
      <c r="C1585" s="11" t="s">
        <v>46</v>
      </c>
    </row>
    <row r="1586">
      <c r="A1586" s="23">
        <v>43589.0</v>
      </c>
      <c r="B1586" s="11" t="s">
        <v>47</v>
      </c>
      <c r="C1586" s="11" t="s">
        <v>46</v>
      </c>
    </row>
    <row r="1587">
      <c r="A1587" s="23">
        <v>43590.0</v>
      </c>
      <c r="B1587" s="11" t="s">
        <v>47</v>
      </c>
      <c r="C1587" s="11" t="s">
        <v>46</v>
      </c>
    </row>
    <row r="1588">
      <c r="A1588" s="23">
        <v>43591.0</v>
      </c>
      <c r="B1588" s="11" t="s">
        <v>47</v>
      </c>
      <c r="C1588" s="11" t="s">
        <v>46</v>
      </c>
    </row>
    <row r="1589">
      <c r="A1589" s="23">
        <v>43592.0</v>
      </c>
      <c r="B1589" s="11" t="s">
        <v>47</v>
      </c>
      <c r="C1589" s="11" t="s">
        <v>46</v>
      </c>
    </row>
    <row r="1590">
      <c r="A1590" s="23">
        <v>43593.0</v>
      </c>
      <c r="B1590" s="11" t="s">
        <v>47</v>
      </c>
      <c r="C1590" s="11" t="s">
        <v>46</v>
      </c>
    </row>
    <row r="1591">
      <c r="A1591" s="23">
        <v>43594.0</v>
      </c>
      <c r="B1591" s="11" t="s">
        <v>47</v>
      </c>
      <c r="C1591" s="11" t="s">
        <v>46</v>
      </c>
    </row>
    <row r="1592">
      <c r="A1592" s="23">
        <v>43595.0</v>
      </c>
      <c r="B1592" s="11" t="s">
        <v>47</v>
      </c>
      <c r="C1592" s="11" t="s">
        <v>46</v>
      </c>
    </row>
    <row r="1593">
      <c r="A1593" s="23">
        <v>43596.0</v>
      </c>
      <c r="B1593" s="11" t="s">
        <v>47</v>
      </c>
      <c r="C1593" s="11" t="s">
        <v>46</v>
      </c>
    </row>
    <row r="1594">
      <c r="A1594" s="23">
        <v>43597.0</v>
      </c>
      <c r="B1594" s="11" t="s">
        <v>47</v>
      </c>
      <c r="C1594" s="11" t="s">
        <v>46</v>
      </c>
    </row>
    <row r="1595">
      <c r="A1595" s="23">
        <v>43598.0</v>
      </c>
      <c r="B1595" s="11" t="s">
        <v>47</v>
      </c>
      <c r="C1595" s="11" t="s">
        <v>46</v>
      </c>
    </row>
    <row r="1596">
      <c r="A1596" s="23">
        <v>43599.0</v>
      </c>
      <c r="B1596" s="11" t="s">
        <v>47</v>
      </c>
      <c r="C1596" s="11" t="s">
        <v>46</v>
      </c>
    </row>
    <row r="1597">
      <c r="A1597" s="23">
        <v>43600.0</v>
      </c>
      <c r="B1597" s="11" t="s">
        <v>47</v>
      </c>
      <c r="C1597" s="11" t="s">
        <v>46</v>
      </c>
    </row>
    <row r="1598">
      <c r="A1598" s="23">
        <v>43601.0</v>
      </c>
      <c r="B1598" s="11" t="s">
        <v>47</v>
      </c>
      <c r="C1598" s="11" t="s">
        <v>46</v>
      </c>
    </row>
    <row r="1599">
      <c r="A1599" s="23">
        <v>43602.0</v>
      </c>
      <c r="B1599" s="11" t="s">
        <v>47</v>
      </c>
      <c r="C1599" s="11" t="s">
        <v>46</v>
      </c>
    </row>
    <row r="1600">
      <c r="A1600" s="23">
        <v>43603.0</v>
      </c>
      <c r="B1600" s="11" t="s">
        <v>47</v>
      </c>
      <c r="C1600" s="11" t="s">
        <v>46</v>
      </c>
    </row>
    <row r="1601">
      <c r="A1601" s="23">
        <v>43604.0</v>
      </c>
      <c r="B1601" s="11" t="s">
        <v>47</v>
      </c>
      <c r="C1601" s="11" t="s">
        <v>46</v>
      </c>
    </row>
    <row r="1602">
      <c r="A1602" s="23">
        <v>43605.0</v>
      </c>
      <c r="B1602" s="11" t="s">
        <v>47</v>
      </c>
      <c r="C1602" s="11" t="s">
        <v>46</v>
      </c>
    </row>
    <row r="1603">
      <c r="A1603" s="23">
        <v>43606.0</v>
      </c>
      <c r="B1603" s="11" t="s">
        <v>47</v>
      </c>
      <c r="C1603" s="11" t="s">
        <v>46</v>
      </c>
    </row>
    <row r="1604">
      <c r="A1604" s="23">
        <v>43607.0</v>
      </c>
      <c r="B1604" s="11" t="s">
        <v>47</v>
      </c>
      <c r="C1604" s="11" t="s">
        <v>46</v>
      </c>
    </row>
    <row r="1605">
      <c r="A1605" s="23">
        <v>43608.0</v>
      </c>
      <c r="B1605" s="11" t="s">
        <v>47</v>
      </c>
      <c r="C1605" s="11" t="s">
        <v>46</v>
      </c>
    </row>
    <row r="1606">
      <c r="A1606" s="23">
        <v>43609.0</v>
      </c>
      <c r="B1606" s="11" t="s">
        <v>47</v>
      </c>
      <c r="C1606" s="11" t="s">
        <v>46</v>
      </c>
    </row>
    <row r="1607">
      <c r="A1607" s="23">
        <v>43610.0</v>
      </c>
      <c r="B1607" s="11" t="s">
        <v>47</v>
      </c>
      <c r="C1607" s="11" t="s">
        <v>46</v>
      </c>
    </row>
    <row r="1608">
      <c r="A1608" s="23">
        <v>43611.0</v>
      </c>
      <c r="B1608" s="11" t="s">
        <v>47</v>
      </c>
      <c r="C1608" s="11" t="s">
        <v>46</v>
      </c>
    </row>
    <row r="1609">
      <c r="A1609" s="23">
        <v>43612.0</v>
      </c>
      <c r="B1609" s="11" t="s">
        <v>47</v>
      </c>
      <c r="C1609" s="11" t="s">
        <v>46</v>
      </c>
    </row>
    <row r="1610">
      <c r="A1610" s="23">
        <v>43613.0</v>
      </c>
      <c r="B1610" s="11" t="s">
        <v>47</v>
      </c>
      <c r="C1610" s="11" t="s">
        <v>46</v>
      </c>
    </row>
    <row r="1611">
      <c r="A1611" s="23">
        <v>43614.0</v>
      </c>
      <c r="B1611" s="11" t="s">
        <v>47</v>
      </c>
      <c r="C1611" s="11" t="s">
        <v>46</v>
      </c>
    </row>
    <row r="1612">
      <c r="A1612" s="23">
        <v>43615.0</v>
      </c>
      <c r="B1612" s="11" t="s">
        <v>47</v>
      </c>
      <c r="C1612" s="11" t="s">
        <v>46</v>
      </c>
    </row>
    <row r="1613">
      <c r="A1613" s="23">
        <v>43616.0</v>
      </c>
      <c r="B1613" s="11" t="s">
        <v>47</v>
      </c>
      <c r="C1613" s="11" t="s">
        <v>46</v>
      </c>
    </row>
    <row r="1614">
      <c r="A1614" s="23">
        <v>43617.0</v>
      </c>
      <c r="B1614" s="11" t="s">
        <v>47</v>
      </c>
      <c r="C1614" s="11" t="s">
        <v>46</v>
      </c>
    </row>
    <row r="1615">
      <c r="A1615" s="23">
        <v>43618.0</v>
      </c>
      <c r="B1615" s="11" t="s">
        <v>47</v>
      </c>
      <c r="C1615" s="11" t="s">
        <v>46</v>
      </c>
    </row>
    <row r="1616">
      <c r="A1616" s="23">
        <v>43619.0</v>
      </c>
      <c r="B1616" s="11" t="s">
        <v>47</v>
      </c>
      <c r="C1616" s="11" t="s">
        <v>46</v>
      </c>
    </row>
    <row r="1617">
      <c r="A1617" s="23">
        <v>43620.0</v>
      </c>
      <c r="B1617" s="11" t="s">
        <v>47</v>
      </c>
      <c r="C1617" s="11" t="s">
        <v>46</v>
      </c>
    </row>
    <row r="1618">
      <c r="A1618" s="23">
        <v>43621.0</v>
      </c>
      <c r="B1618" s="11" t="s">
        <v>47</v>
      </c>
      <c r="C1618" s="11" t="s">
        <v>46</v>
      </c>
    </row>
    <row r="1619">
      <c r="A1619" s="23">
        <v>43622.0</v>
      </c>
      <c r="B1619" s="11" t="s">
        <v>47</v>
      </c>
      <c r="C1619" s="11" t="s">
        <v>46</v>
      </c>
    </row>
    <row r="1620">
      <c r="A1620" s="23">
        <v>43623.0</v>
      </c>
      <c r="B1620" s="11" t="s">
        <v>47</v>
      </c>
      <c r="C1620" s="11" t="s">
        <v>46</v>
      </c>
    </row>
    <row r="1621">
      <c r="A1621" s="23">
        <v>43624.0</v>
      </c>
      <c r="B1621" s="11" t="s">
        <v>47</v>
      </c>
      <c r="C1621" s="11" t="s">
        <v>46</v>
      </c>
    </row>
    <row r="1622">
      <c r="A1622" s="23">
        <v>43625.0</v>
      </c>
      <c r="B1622" s="11" t="s">
        <v>47</v>
      </c>
      <c r="C1622" s="11" t="s">
        <v>46</v>
      </c>
    </row>
    <row r="1623">
      <c r="A1623" s="23">
        <v>43626.0</v>
      </c>
      <c r="B1623" s="11" t="s">
        <v>47</v>
      </c>
      <c r="C1623" s="11" t="s">
        <v>47</v>
      </c>
    </row>
    <row r="1624">
      <c r="A1624" s="23">
        <v>43627.0</v>
      </c>
      <c r="B1624" s="11" t="s">
        <v>47</v>
      </c>
      <c r="C1624" s="11" t="s">
        <v>46</v>
      </c>
    </row>
    <row r="1625">
      <c r="A1625" s="23">
        <v>43628.0</v>
      </c>
      <c r="B1625" s="11" t="s">
        <v>47</v>
      </c>
      <c r="C1625" s="11" t="s">
        <v>46</v>
      </c>
    </row>
    <row r="1626">
      <c r="A1626" s="23">
        <v>43629.0</v>
      </c>
      <c r="B1626" s="11" t="s">
        <v>47</v>
      </c>
      <c r="C1626" s="11" t="s">
        <v>46</v>
      </c>
    </row>
    <row r="1627">
      <c r="A1627" s="23">
        <v>43630.0</v>
      </c>
      <c r="B1627" s="11" t="s">
        <v>47</v>
      </c>
      <c r="C1627" s="11" t="s">
        <v>46</v>
      </c>
    </row>
    <row r="1628">
      <c r="A1628" s="23">
        <v>43631.0</v>
      </c>
      <c r="B1628" s="11" t="s">
        <v>47</v>
      </c>
      <c r="C1628" s="11" t="s">
        <v>46</v>
      </c>
    </row>
    <row r="1629">
      <c r="A1629" s="23">
        <v>43632.0</v>
      </c>
      <c r="B1629" s="11" t="s">
        <v>47</v>
      </c>
      <c r="C1629" s="11" t="s">
        <v>46</v>
      </c>
    </row>
    <row r="1630">
      <c r="A1630" s="23">
        <v>43633.0</v>
      </c>
      <c r="B1630" s="11" t="s">
        <v>47</v>
      </c>
      <c r="C1630" s="11" t="s">
        <v>46</v>
      </c>
    </row>
    <row r="1631">
      <c r="A1631" s="23">
        <v>43634.0</v>
      </c>
      <c r="B1631" s="11" t="s">
        <v>47</v>
      </c>
      <c r="C1631" s="11" t="s">
        <v>46</v>
      </c>
    </row>
    <row r="1632">
      <c r="A1632" s="23">
        <v>43635.0</v>
      </c>
      <c r="B1632" s="11" t="s">
        <v>47</v>
      </c>
      <c r="C1632" s="11" t="s">
        <v>46</v>
      </c>
    </row>
    <row r="1633">
      <c r="A1633" s="23">
        <v>43636.0</v>
      </c>
      <c r="B1633" s="11" t="s">
        <v>47</v>
      </c>
      <c r="C1633" s="11" t="s">
        <v>46</v>
      </c>
    </row>
    <row r="1634">
      <c r="A1634" s="23">
        <v>43637.0</v>
      </c>
      <c r="B1634" s="11" t="s">
        <v>47</v>
      </c>
      <c r="C1634" s="11" t="s">
        <v>46</v>
      </c>
    </row>
    <row r="1635">
      <c r="A1635" s="23">
        <v>43638.0</v>
      </c>
      <c r="B1635" s="11" t="s">
        <v>47</v>
      </c>
      <c r="C1635" s="11" t="s">
        <v>46</v>
      </c>
    </row>
    <row r="1636">
      <c r="A1636" s="23">
        <v>43639.0</v>
      </c>
      <c r="B1636" s="11" t="s">
        <v>47</v>
      </c>
      <c r="C1636" s="11" t="s">
        <v>46</v>
      </c>
    </row>
    <row r="1637">
      <c r="A1637" s="23">
        <v>43640.0</v>
      </c>
      <c r="B1637" s="11" t="s">
        <v>47</v>
      </c>
      <c r="C1637" s="11" t="s">
        <v>46</v>
      </c>
    </row>
    <row r="1638">
      <c r="A1638" s="23">
        <v>43641.0</v>
      </c>
      <c r="B1638" s="11" t="s">
        <v>47</v>
      </c>
      <c r="C1638" s="11" t="s">
        <v>46</v>
      </c>
    </row>
    <row r="1639">
      <c r="A1639" s="23">
        <v>43642.0</v>
      </c>
      <c r="B1639" s="11" t="s">
        <v>47</v>
      </c>
      <c r="C1639" s="11" t="s">
        <v>46</v>
      </c>
    </row>
    <row r="1640">
      <c r="A1640" s="23">
        <v>43643.0</v>
      </c>
      <c r="B1640" s="11" t="s">
        <v>47</v>
      </c>
      <c r="C1640" s="11" t="s">
        <v>46</v>
      </c>
    </row>
    <row r="1641">
      <c r="A1641" s="23">
        <v>43644.0</v>
      </c>
      <c r="B1641" s="11" t="s">
        <v>46</v>
      </c>
      <c r="C1641" s="11" t="s">
        <v>46</v>
      </c>
    </row>
    <row r="1642">
      <c r="A1642" s="23">
        <v>43645.0</v>
      </c>
      <c r="B1642" s="11" t="s">
        <v>46</v>
      </c>
      <c r="C1642" s="11" t="s">
        <v>46</v>
      </c>
    </row>
    <row r="1643">
      <c r="A1643" s="23">
        <v>43646.0</v>
      </c>
      <c r="B1643" s="11" t="s">
        <v>46</v>
      </c>
      <c r="C1643" s="11" t="s">
        <v>46</v>
      </c>
    </row>
    <row r="1644">
      <c r="A1644" s="23">
        <v>43647.0</v>
      </c>
      <c r="B1644" s="11" t="s">
        <v>46</v>
      </c>
      <c r="C1644" s="11" t="s">
        <v>46</v>
      </c>
    </row>
    <row r="1645">
      <c r="A1645" s="23">
        <v>43648.0</v>
      </c>
      <c r="B1645" s="11" t="s">
        <v>46</v>
      </c>
      <c r="C1645" s="11" t="s">
        <v>46</v>
      </c>
    </row>
    <row r="1646">
      <c r="A1646" s="23">
        <v>43649.0</v>
      </c>
      <c r="B1646" s="11" t="s">
        <v>46</v>
      </c>
      <c r="C1646" s="11" t="s">
        <v>46</v>
      </c>
    </row>
    <row r="1647">
      <c r="A1647" s="23">
        <v>43650.0</v>
      </c>
      <c r="B1647" s="11" t="s">
        <v>46</v>
      </c>
      <c r="C1647" s="11" t="s">
        <v>46</v>
      </c>
    </row>
    <row r="1648">
      <c r="A1648" s="23">
        <v>43651.0</v>
      </c>
      <c r="B1648" s="11" t="s">
        <v>46</v>
      </c>
      <c r="C1648" s="11" t="s">
        <v>46</v>
      </c>
    </row>
    <row r="1649">
      <c r="A1649" s="23">
        <v>43652.0</v>
      </c>
      <c r="B1649" s="11" t="s">
        <v>46</v>
      </c>
      <c r="C1649" s="11" t="s">
        <v>46</v>
      </c>
    </row>
    <row r="1650">
      <c r="A1650" s="23">
        <v>43653.0</v>
      </c>
      <c r="B1650" s="11" t="s">
        <v>46</v>
      </c>
      <c r="C1650" s="11" t="s">
        <v>46</v>
      </c>
    </row>
    <row r="1651">
      <c r="A1651" s="23">
        <v>43654.0</v>
      </c>
      <c r="B1651" s="11" t="s">
        <v>46</v>
      </c>
      <c r="C1651" s="11" t="s">
        <v>46</v>
      </c>
    </row>
    <row r="1652">
      <c r="A1652" s="23">
        <v>43655.0</v>
      </c>
      <c r="B1652" s="11" t="s">
        <v>46</v>
      </c>
      <c r="C1652" s="11" t="s">
        <v>46</v>
      </c>
    </row>
    <row r="1653">
      <c r="A1653" s="23">
        <v>43656.0</v>
      </c>
      <c r="B1653" s="11" t="s">
        <v>46</v>
      </c>
      <c r="C1653" s="11" t="s">
        <v>46</v>
      </c>
    </row>
    <row r="1654">
      <c r="A1654" s="23">
        <v>43657.0</v>
      </c>
      <c r="B1654" s="11" t="s">
        <v>46</v>
      </c>
      <c r="C1654" s="11" t="s">
        <v>46</v>
      </c>
    </row>
    <row r="1655">
      <c r="A1655" s="23">
        <v>43658.0</v>
      </c>
      <c r="B1655" s="11" t="s">
        <v>46</v>
      </c>
      <c r="C1655" s="11" t="s">
        <v>46</v>
      </c>
    </row>
    <row r="1656">
      <c r="A1656" s="23">
        <v>43659.0</v>
      </c>
      <c r="B1656" s="11" t="s">
        <v>46</v>
      </c>
      <c r="C1656" s="11" t="s">
        <v>46</v>
      </c>
    </row>
    <row r="1657">
      <c r="A1657" s="23">
        <v>43660.0</v>
      </c>
      <c r="B1657" s="11" t="s">
        <v>46</v>
      </c>
      <c r="C1657" s="11" t="s">
        <v>46</v>
      </c>
    </row>
    <row r="1658">
      <c r="A1658" s="23">
        <v>43661.0</v>
      </c>
      <c r="B1658" s="11" t="s">
        <v>46</v>
      </c>
      <c r="C1658" s="11" t="s">
        <v>46</v>
      </c>
    </row>
    <row r="1659">
      <c r="A1659" s="23">
        <v>43662.0</v>
      </c>
      <c r="B1659" s="11" t="s">
        <v>47</v>
      </c>
      <c r="C1659" s="11" t="s">
        <v>46</v>
      </c>
    </row>
    <row r="1660">
      <c r="A1660" s="23">
        <v>43663.0</v>
      </c>
      <c r="B1660" s="11" t="s">
        <v>47</v>
      </c>
      <c r="C1660" s="11" t="s">
        <v>46</v>
      </c>
    </row>
    <row r="1661">
      <c r="A1661" s="23">
        <v>43664.0</v>
      </c>
      <c r="B1661" s="11" t="s">
        <v>47</v>
      </c>
      <c r="C1661" s="11" t="s">
        <v>46</v>
      </c>
    </row>
    <row r="1662">
      <c r="A1662" s="23">
        <v>43665.0</v>
      </c>
      <c r="B1662" s="11" t="s">
        <v>47</v>
      </c>
      <c r="C1662" s="11" t="s">
        <v>46</v>
      </c>
    </row>
    <row r="1663">
      <c r="A1663" s="23">
        <v>43666.0</v>
      </c>
      <c r="B1663" s="11" t="s">
        <v>47</v>
      </c>
      <c r="C1663" s="11" t="s">
        <v>46</v>
      </c>
    </row>
    <row r="1664">
      <c r="A1664" s="23">
        <v>43667.0</v>
      </c>
      <c r="B1664" s="11" t="s">
        <v>47</v>
      </c>
      <c r="C1664" s="11" t="s">
        <v>46</v>
      </c>
    </row>
    <row r="1665">
      <c r="A1665" s="23">
        <v>43668.0</v>
      </c>
      <c r="B1665" s="11" t="s">
        <v>47</v>
      </c>
      <c r="C1665" s="11" t="s">
        <v>46</v>
      </c>
    </row>
    <row r="1666">
      <c r="A1666" s="23">
        <v>43669.0</v>
      </c>
      <c r="B1666" s="11" t="s">
        <v>47</v>
      </c>
      <c r="C1666" s="11" t="s">
        <v>46</v>
      </c>
    </row>
    <row r="1667">
      <c r="A1667" s="23">
        <v>43670.0</v>
      </c>
      <c r="B1667" s="11" t="s">
        <v>47</v>
      </c>
      <c r="C1667" s="11" t="s">
        <v>46</v>
      </c>
    </row>
    <row r="1668">
      <c r="A1668" s="23">
        <v>43671.0</v>
      </c>
      <c r="B1668" s="11" t="s">
        <v>47</v>
      </c>
      <c r="C1668" s="11" t="s">
        <v>46</v>
      </c>
    </row>
    <row r="1669">
      <c r="A1669" s="23">
        <v>43672.0</v>
      </c>
      <c r="B1669" s="11" t="s">
        <v>47</v>
      </c>
      <c r="C1669" s="11" t="s">
        <v>46</v>
      </c>
    </row>
    <row r="1670">
      <c r="A1670" s="23">
        <v>43673.0</v>
      </c>
      <c r="B1670" s="11" t="s">
        <v>47</v>
      </c>
      <c r="C1670" s="11" t="s">
        <v>46</v>
      </c>
    </row>
    <row r="1671">
      <c r="A1671" s="23">
        <v>43674.0</v>
      </c>
      <c r="B1671" s="11" t="s">
        <v>47</v>
      </c>
      <c r="C1671" s="11" t="s">
        <v>46</v>
      </c>
    </row>
    <row r="1672">
      <c r="A1672" s="23">
        <v>43675.0</v>
      </c>
      <c r="B1672" s="11" t="s">
        <v>47</v>
      </c>
      <c r="C1672" s="11" t="s">
        <v>46</v>
      </c>
    </row>
    <row r="1673">
      <c r="A1673" s="23">
        <v>43676.0</v>
      </c>
      <c r="B1673" s="11" t="s">
        <v>47</v>
      </c>
      <c r="C1673" s="11" t="s">
        <v>46</v>
      </c>
    </row>
    <row r="1674">
      <c r="A1674" s="23">
        <v>43677.0</v>
      </c>
      <c r="B1674" s="11" t="s">
        <v>47</v>
      </c>
      <c r="C1674" s="11" t="s">
        <v>46</v>
      </c>
    </row>
    <row r="1675">
      <c r="A1675" s="23">
        <v>43678.0</v>
      </c>
      <c r="B1675" s="11" t="s">
        <v>47</v>
      </c>
      <c r="C1675" s="11" t="s">
        <v>46</v>
      </c>
    </row>
    <row r="1676">
      <c r="A1676" s="23">
        <v>43679.0</v>
      </c>
      <c r="B1676" s="11" t="s">
        <v>47</v>
      </c>
      <c r="C1676" s="11" t="s">
        <v>46</v>
      </c>
    </row>
    <row r="1677">
      <c r="A1677" s="23">
        <v>43680.0</v>
      </c>
      <c r="B1677" s="11" t="s">
        <v>47</v>
      </c>
      <c r="C1677" s="11" t="s">
        <v>46</v>
      </c>
    </row>
    <row r="1678">
      <c r="A1678" s="23">
        <v>43681.0</v>
      </c>
      <c r="B1678" s="11" t="s">
        <v>47</v>
      </c>
      <c r="C1678" s="11" t="s">
        <v>46</v>
      </c>
    </row>
    <row r="1679">
      <c r="A1679" s="23">
        <v>43682.0</v>
      </c>
      <c r="B1679" s="11" t="s">
        <v>47</v>
      </c>
      <c r="C1679" s="11" t="s">
        <v>46</v>
      </c>
    </row>
    <row r="1680">
      <c r="A1680" s="23">
        <v>43683.0</v>
      </c>
      <c r="B1680" s="11" t="s">
        <v>47</v>
      </c>
      <c r="C1680" s="11" t="s">
        <v>46</v>
      </c>
    </row>
    <row r="1681">
      <c r="A1681" s="23">
        <v>43684.0</v>
      </c>
      <c r="B1681" s="11" t="s">
        <v>47</v>
      </c>
      <c r="C1681" s="11" t="s">
        <v>46</v>
      </c>
    </row>
    <row r="1682">
      <c r="A1682" s="23">
        <v>43685.0</v>
      </c>
      <c r="B1682" s="11" t="s">
        <v>47</v>
      </c>
      <c r="C1682" s="11" t="s">
        <v>46</v>
      </c>
    </row>
    <row r="1683">
      <c r="A1683" s="23">
        <v>43686.0</v>
      </c>
      <c r="B1683" s="11" t="s">
        <v>47</v>
      </c>
      <c r="C1683" s="11" t="s">
        <v>46</v>
      </c>
    </row>
    <row r="1684">
      <c r="A1684" s="23">
        <v>43687.0</v>
      </c>
      <c r="B1684" s="11" t="s">
        <v>47</v>
      </c>
      <c r="C1684" s="11" t="s">
        <v>46</v>
      </c>
    </row>
    <row r="1685">
      <c r="A1685" s="23">
        <v>43688.0</v>
      </c>
      <c r="B1685" s="11" t="s">
        <v>47</v>
      </c>
      <c r="C1685" s="11" t="s">
        <v>46</v>
      </c>
    </row>
    <row r="1686">
      <c r="A1686" s="23">
        <v>43689.0</v>
      </c>
      <c r="B1686" s="11" t="s">
        <v>47</v>
      </c>
      <c r="C1686" s="11" t="s">
        <v>46</v>
      </c>
    </row>
    <row r="1687">
      <c r="A1687" s="23">
        <v>43690.0</v>
      </c>
      <c r="B1687" s="11" t="s">
        <v>47</v>
      </c>
      <c r="C1687" s="11" t="s">
        <v>46</v>
      </c>
    </row>
    <row r="1688">
      <c r="A1688" s="23">
        <v>43691.0</v>
      </c>
      <c r="B1688" s="11" t="s">
        <v>47</v>
      </c>
      <c r="C1688" s="11" t="s">
        <v>46</v>
      </c>
    </row>
    <row r="1689">
      <c r="A1689" s="23">
        <v>43692.0</v>
      </c>
      <c r="B1689" s="11" t="s">
        <v>47</v>
      </c>
      <c r="C1689" s="11" t="s">
        <v>46</v>
      </c>
    </row>
    <row r="1690">
      <c r="A1690" s="23">
        <v>43693.0</v>
      </c>
      <c r="B1690" s="11" t="s">
        <v>47</v>
      </c>
      <c r="C1690" s="11" t="s">
        <v>46</v>
      </c>
    </row>
    <row r="1691">
      <c r="A1691" s="23">
        <v>43694.0</v>
      </c>
      <c r="B1691" s="11" t="s">
        <v>47</v>
      </c>
      <c r="C1691" s="11" t="s">
        <v>46</v>
      </c>
    </row>
    <row r="1692">
      <c r="A1692" s="23">
        <v>43695.0</v>
      </c>
      <c r="B1692" s="11" t="s">
        <v>47</v>
      </c>
      <c r="C1692" s="11" t="s">
        <v>46</v>
      </c>
    </row>
    <row r="1693">
      <c r="A1693" s="23">
        <v>43696.0</v>
      </c>
      <c r="B1693" s="11" t="s">
        <v>47</v>
      </c>
      <c r="C1693" s="11" t="s">
        <v>46</v>
      </c>
    </row>
    <row r="1694">
      <c r="A1694" s="23">
        <v>43697.0</v>
      </c>
      <c r="B1694" s="11" t="s">
        <v>47</v>
      </c>
      <c r="C1694" s="11" t="s">
        <v>46</v>
      </c>
    </row>
    <row r="1695">
      <c r="A1695" s="23">
        <v>43698.0</v>
      </c>
      <c r="B1695" s="11" t="s">
        <v>47</v>
      </c>
      <c r="C1695" s="11" t="s">
        <v>46</v>
      </c>
    </row>
    <row r="1696">
      <c r="A1696" s="23">
        <v>43699.0</v>
      </c>
      <c r="B1696" s="11" t="s">
        <v>47</v>
      </c>
      <c r="C1696" s="11" t="s">
        <v>46</v>
      </c>
    </row>
    <row r="1697">
      <c r="A1697" s="23">
        <v>43700.0</v>
      </c>
      <c r="B1697" s="11" t="s">
        <v>47</v>
      </c>
      <c r="C1697" s="11" t="s">
        <v>46</v>
      </c>
    </row>
    <row r="1698">
      <c r="A1698" s="23">
        <v>43701.0</v>
      </c>
      <c r="B1698" s="11" t="s">
        <v>47</v>
      </c>
      <c r="C1698" s="11" t="s">
        <v>46</v>
      </c>
    </row>
    <row r="1699">
      <c r="A1699" s="23">
        <v>43702.0</v>
      </c>
      <c r="B1699" s="11" t="s">
        <v>47</v>
      </c>
      <c r="C1699" s="11" t="s">
        <v>46</v>
      </c>
    </row>
    <row r="1700">
      <c r="A1700" s="23">
        <v>43703.0</v>
      </c>
      <c r="B1700" s="11" t="s">
        <v>47</v>
      </c>
      <c r="C1700" s="11" t="s">
        <v>46</v>
      </c>
    </row>
    <row r="1701">
      <c r="A1701" s="23">
        <v>43704.0</v>
      </c>
      <c r="B1701" s="11" t="s">
        <v>47</v>
      </c>
      <c r="C1701" s="11" t="s">
        <v>46</v>
      </c>
    </row>
    <row r="1702">
      <c r="A1702" s="23">
        <v>43705.0</v>
      </c>
      <c r="B1702" s="11" t="s">
        <v>47</v>
      </c>
      <c r="C1702" s="11" t="s">
        <v>46</v>
      </c>
    </row>
    <row r="1703">
      <c r="A1703" s="23">
        <v>43706.0</v>
      </c>
      <c r="B1703" s="11" t="s">
        <v>47</v>
      </c>
      <c r="C1703" s="11" t="s">
        <v>46</v>
      </c>
    </row>
    <row r="1704">
      <c r="A1704" s="23">
        <v>43707.0</v>
      </c>
      <c r="B1704" s="11" t="s">
        <v>47</v>
      </c>
      <c r="C1704" s="11" t="s">
        <v>46</v>
      </c>
    </row>
    <row r="1705">
      <c r="A1705" s="23">
        <v>43708.0</v>
      </c>
      <c r="B1705" s="11" t="s">
        <v>47</v>
      </c>
      <c r="C1705" s="11" t="s">
        <v>46</v>
      </c>
    </row>
    <row r="1706">
      <c r="A1706" s="23">
        <v>43709.0</v>
      </c>
      <c r="B1706" s="11" t="s">
        <v>47</v>
      </c>
      <c r="C1706" s="11" t="s">
        <v>46</v>
      </c>
    </row>
    <row r="1707">
      <c r="A1707" s="23">
        <v>43710.0</v>
      </c>
      <c r="B1707" s="11" t="s">
        <v>47</v>
      </c>
      <c r="C1707" s="11" t="s">
        <v>46</v>
      </c>
    </row>
    <row r="1708">
      <c r="A1708" s="23">
        <v>43711.0</v>
      </c>
      <c r="B1708" s="11" t="s">
        <v>47</v>
      </c>
      <c r="C1708" s="11" t="s">
        <v>46</v>
      </c>
    </row>
    <row r="1709">
      <c r="A1709" s="23">
        <v>43712.0</v>
      </c>
      <c r="B1709" s="11" t="s">
        <v>47</v>
      </c>
      <c r="C1709" s="11" t="s">
        <v>46</v>
      </c>
    </row>
    <row r="1710">
      <c r="A1710" s="23">
        <v>43713.0</v>
      </c>
      <c r="B1710" s="11" t="s">
        <v>47</v>
      </c>
      <c r="C1710" s="11" t="s">
        <v>46</v>
      </c>
    </row>
    <row r="1711">
      <c r="A1711" s="23">
        <v>43714.0</v>
      </c>
      <c r="B1711" s="11" t="s">
        <v>47</v>
      </c>
      <c r="C1711" s="11" t="s">
        <v>46</v>
      </c>
    </row>
    <row r="1712">
      <c r="A1712" s="23">
        <v>43715.0</v>
      </c>
      <c r="B1712" s="11" t="s">
        <v>47</v>
      </c>
      <c r="C1712" s="11" t="s">
        <v>46</v>
      </c>
    </row>
    <row r="1713">
      <c r="A1713" s="23">
        <v>43716.0</v>
      </c>
      <c r="B1713" s="11" t="s">
        <v>47</v>
      </c>
      <c r="C1713" s="11" t="s">
        <v>46</v>
      </c>
    </row>
    <row r="1714">
      <c r="A1714" s="23">
        <v>43717.0</v>
      </c>
      <c r="B1714" s="11" t="s">
        <v>47</v>
      </c>
      <c r="C1714" s="11" t="s">
        <v>46</v>
      </c>
    </row>
    <row r="1715">
      <c r="A1715" s="23">
        <v>43718.0</v>
      </c>
      <c r="B1715" s="11" t="s">
        <v>47</v>
      </c>
      <c r="C1715" s="11" t="s">
        <v>46</v>
      </c>
    </row>
    <row r="1716">
      <c r="A1716" s="23">
        <v>43719.0</v>
      </c>
      <c r="B1716" s="11" t="s">
        <v>47</v>
      </c>
      <c r="C1716" s="11" t="s">
        <v>46</v>
      </c>
    </row>
    <row r="1717">
      <c r="A1717" s="23">
        <v>43720.0</v>
      </c>
      <c r="B1717" s="11" t="s">
        <v>47</v>
      </c>
      <c r="C1717" s="11" t="s">
        <v>46</v>
      </c>
    </row>
    <row r="1718">
      <c r="A1718" s="23">
        <v>43721.0</v>
      </c>
      <c r="B1718" s="11" t="s">
        <v>47</v>
      </c>
      <c r="C1718" s="11" t="s">
        <v>46</v>
      </c>
    </row>
    <row r="1719">
      <c r="A1719" s="23">
        <v>43722.0</v>
      </c>
      <c r="B1719" s="11" t="s">
        <v>47</v>
      </c>
      <c r="C1719" s="11" t="s">
        <v>46</v>
      </c>
    </row>
    <row r="1720">
      <c r="A1720" s="23">
        <v>43723.0</v>
      </c>
      <c r="B1720" s="11" t="s">
        <v>47</v>
      </c>
      <c r="C1720" s="11" t="s">
        <v>46</v>
      </c>
    </row>
    <row r="1721">
      <c r="A1721" s="23">
        <v>43724.0</v>
      </c>
      <c r="B1721" s="11" t="s">
        <v>47</v>
      </c>
      <c r="C1721" s="11" t="s">
        <v>46</v>
      </c>
    </row>
    <row r="1722">
      <c r="A1722" s="23">
        <v>43725.0</v>
      </c>
      <c r="B1722" s="11" t="s">
        <v>47</v>
      </c>
      <c r="C1722" s="11" t="s">
        <v>46</v>
      </c>
    </row>
    <row r="1723">
      <c r="A1723" s="23">
        <v>43726.0</v>
      </c>
      <c r="B1723" s="11" t="s">
        <v>47</v>
      </c>
      <c r="C1723" s="11" t="s">
        <v>46</v>
      </c>
    </row>
    <row r="1724">
      <c r="A1724" s="23">
        <v>43727.0</v>
      </c>
      <c r="B1724" s="11" t="s">
        <v>47</v>
      </c>
      <c r="C1724" s="11" t="s">
        <v>46</v>
      </c>
    </row>
    <row r="1725">
      <c r="A1725" s="23">
        <v>43728.0</v>
      </c>
      <c r="B1725" s="11" t="s">
        <v>46</v>
      </c>
      <c r="C1725" s="11" t="s">
        <v>46</v>
      </c>
    </row>
    <row r="1726">
      <c r="A1726" s="23">
        <v>43729.0</v>
      </c>
      <c r="B1726" s="11" t="s">
        <v>46</v>
      </c>
      <c r="C1726" s="11" t="s">
        <v>46</v>
      </c>
    </row>
    <row r="1727">
      <c r="A1727" s="23">
        <v>43730.0</v>
      </c>
      <c r="B1727" s="11" t="s">
        <v>46</v>
      </c>
      <c r="C1727" s="11" t="s">
        <v>46</v>
      </c>
    </row>
    <row r="1728">
      <c r="A1728" s="23">
        <v>43731.0</v>
      </c>
      <c r="B1728" s="11" t="s">
        <v>46</v>
      </c>
      <c r="C1728" s="11" t="s">
        <v>46</v>
      </c>
    </row>
    <row r="1729">
      <c r="A1729" s="23">
        <v>43732.0</v>
      </c>
      <c r="B1729" s="11" t="s">
        <v>46</v>
      </c>
      <c r="C1729" s="11" t="s">
        <v>46</v>
      </c>
    </row>
    <row r="1730">
      <c r="A1730" s="23">
        <v>43733.0</v>
      </c>
      <c r="B1730" s="11" t="s">
        <v>46</v>
      </c>
      <c r="C1730" s="11" t="s">
        <v>46</v>
      </c>
    </row>
    <row r="1731">
      <c r="A1731" s="23">
        <v>43734.0</v>
      </c>
      <c r="B1731" s="11" t="s">
        <v>46</v>
      </c>
      <c r="C1731" s="11" t="s">
        <v>46</v>
      </c>
    </row>
    <row r="1732">
      <c r="A1732" s="23">
        <v>43735.0</v>
      </c>
      <c r="B1732" s="11" t="s">
        <v>46</v>
      </c>
      <c r="C1732" s="11" t="s">
        <v>47</v>
      </c>
    </row>
    <row r="1733">
      <c r="A1733" s="23">
        <v>43736.0</v>
      </c>
      <c r="B1733" s="11" t="s">
        <v>46</v>
      </c>
      <c r="C1733" s="11" t="s">
        <v>46</v>
      </c>
    </row>
    <row r="1734">
      <c r="A1734" s="23">
        <v>43737.0</v>
      </c>
      <c r="B1734" s="11" t="s">
        <v>46</v>
      </c>
      <c r="C1734" s="11" t="s">
        <v>46</v>
      </c>
    </row>
    <row r="1735">
      <c r="A1735" s="23">
        <v>43738.0</v>
      </c>
      <c r="B1735" s="11" t="s">
        <v>46</v>
      </c>
      <c r="C1735" s="11" t="s">
        <v>46</v>
      </c>
    </row>
    <row r="1736">
      <c r="A1736" s="23">
        <v>43739.0</v>
      </c>
      <c r="B1736" s="11" t="s">
        <v>46</v>
      </c>
      <c r="C1736" s="11" t="s">
        <v>46</v>
      </c>
    </row>
    <row r="1737">
      <c r="A1737" s="23">
        <v>43740.0</v>
      </c>
      <c r="B1737" s="11" t="s">
        <v>46</v>
      </c>
      <c r="C1737" s="11" t="s">
        <v>46</v>
      </c>
    </row>
    <row r="1738">
      <c r="A1738" s="23">
        <v>43741.0</v>
      </c>
      <c r="B1738" s="11" t="s">
        <v>46</v>
      </c>
      <c r="C1738" s="11" t="s">
        <v>46</v>
      </c>
    </row>
    <row r="1739">
      <c r="A1739" s="23">
        <v>43742.0</v>
      </c>
      <c r="B1739" s="11" t="s">
        <v>46</v>
      </c>
      <c r="C1739" s="11" t="s">
        <v>46</v>
      </c>
    </row>
    <row r="1740">
      <c r="A1740" s="23">
        <v>43743.0</v>
      </c>
      <c r="B1740" s="11" t="s">
        <v>46</v>
      </c>
      <c r="C1740" s="11" t="s">
        <v>46</v>
      </c>
    </row>
    <row r="1741">
      <c r="A1741" s="23">
        <v>43744.0</v>
      </c>
      <c r="B1741" s="11" t="s">
        <v>46</v>
      </c>
      <c r="C1741" s="11" t="s">
        <v>46</v>
      </c>
    </row>
    <row r="1742">
      <c r="A1742" s="23">
        <v>43745.0</v>
      </c>
      <c r="B1742" s="11" t="s">
        <v>46</v>
      </c>
      <c r="C1742" s="11" t="s">
        <v>46</v>
      </c>
    </row>
    <row r="1743">
      <c r="A1743" s="23">
        <v>43746.0</v>
      </c>
      <c r="B1743" s="11" t="s">
        <v>47</v>
      </c>
      <c r="C1743" s="11" t="s">
        <v>46</v>
      </c>
    </row>
    <row r="1744">
      <c r="A1744" s="23">
        <v>43747.0</v>
      </c>
      <c r="B1744" s="11" t="s">
        <v>47</v>
      </c>
      <c r="C1744" s="11" t="s">
        <v>46</v>
      </c>
    </row>
    <row r="1745">
      <c r="A1745" s="24">
        <v>43748.0</v>
      </c>
      <c r="B1745" s="11" t="s">
        <v>47</v>
      </c>
      <c r="C1745" s="11" t="s">
        <v>46</v>
      </c>
    </row>
    <row r="1746">
      <c r="A1746" s="24">
        <v>43749.0</v>
      </c>
      <c r="B1746" s="11" t="s">
        <v>47</v>
      </c>
      <c r="C1746" s="11" t="s">
        <v>46</v>
      </c>
    </row>
    <row r="1747">
      <c r="A1747" s="24">
        <v>43750.0</v>
      </c>
      <c r="B1747" s="11" t="s">
        <v>47</v>
      </c>
      <c r="C1747" s="11" t="s">
        <v>46</v>
      </c>
    </row>
    <row r="1748">
      <c r="A1748" s="24">
        <v>43751.0</v>
      </c>
      <c r="B1748" s="11" t="s">
        <v>47</v>
      </c>
      <c r="C1748" s="11" t="s">
        <v>46</v>
      </c>
    </row>
    <row r="1749">
      <c r="A1749" s="24">
        <v>43752.0</v>
      </c>
      <c r="B1749" s="11" t="s">
        <v>47</v>
      </c>
      <c r="C1749" s="11" t="s">
        <v>46</v>
      </c>
    </row>
    <row r="1750">
      <c r="A1750" s="24">
        <v>43753.0</v>
      </c>
      <c r="B1750" s="11" t="s">
        <v>47</v>
      </c>
      <c r="C1750" s="11" t="s">
        <v>46</v>
      </c>
    </row>
    <row r="1751">
      <c r="A1751" s="24">
        <v>43754.0</v>
      </c>
      <c r="B1751" s="11" t="s">
        <v>47</v>
      </c>
      <c r="C1751" s="11" t="s">
        <v>46</v>
      </c>
    </row>
    <row r="1752">
      <c r="A1752" s="24">
        <v>43755.0</v>
      </c>
      <c r="B1752" s="11" t="s">
        <v>47</v>
      </c>
      <c r="C1752" s="11" t="s">
        <v>46</v>
      </c>
    </row>
    <row r="1753">
      <c r="A1753" s="24">
        <v>43756.0</v>
      </c>
      <c r="B1753" s="11" t="s">
        <v>47</v>
      </c>
      <c r="C1753" s="11" t="s">
        <v>46</v>
      </c>
    </row>
    <row r="1754">
      <c r="A1754" s="24">
        <v>43757.0</v>
      </c>
      <c r="B1754" s="11" t="s">
        <v>47</v>
      </c>
      <c r="C1754" s="11" t="s">
        <v>46</v>
      </c>
    </row>
    <row r="1755">
      <c r="A1755" s="24">
        <v>43758.0</v>
      </c>
      <c r="B1755" s="11" t="s">
        <v>47</v>
      </c>
      <c r="C1755" s="11" t="s">
        <v>46</v>
      </c>
    </row>
    <row r="1756">
      <c r="A1756" s="24">
        <v>43759.0</v>
      </c>
      <c r="B1756" s="11" t="s">
        <v>47</v>
      </c>
      <c r="C1756" s="11" t="s">
        <v>46</v>
      </c>
    </row>
    <row r="1757">
      <c r="A1757" s="24">
        <v>43760.0</v>
      </c>
      <c r="B1757" s="11" t="s">
        <v>47</v>
      </c>
      <c r="C1757" s="11" t="s">
        <v>46</v>
      </c>
    </row>
    <row r="1758">
      <c r="A1758" s="24">
        <v>43761.0</v>
      </c>
      <c r="B1758" s="11" t="s">
        <v>47</v>
      </c>
      <c r="C1758" s="11" t="s">
        <v>46</v>
      </c>
    </row>
    <row r="1759">
      <c r="A1759" s="24">
        <v>43762.0</v>
      </c>
      <c r="B1759" s="11" t="s">
        <v>47</v>
      </c>
      <c r="C1759" s="11" t="s">
        <v>46</v>
      </c>
    </row>
    <row r="1760">
      <c r="A1760" s="24">
        <v>43763.0</v>
      </c>
      <c r="B1760" s="11" t="s">
        <v>47</v>
      </c>
      <c r="C1760" s="11" t="s">
        <v>46</v>
      </c>
    </row>
    <row r="1761">
      <c r="A1761" s="24">
        <v>43764.0</v>
      </c>
      <c r="B1761" s="11" t="s">
        <v>47</v>
      </c>
      <c r="C1761" s="11" t="s">
        <v>46</v>
      </c>
    </row>
    <row r="1762">
      <c r="A1762" s="24">
        <v>43765.0</v>
      </c>
      <c r="B1762" s="11" t="s">
        <v>47</v>
      </c>
      <c r="C1762" s="11" t="s">
        <v>46</v>
      </c>
    </row>
    <row r="1763">
      <c r="A1763" s="24">
        <v>43766.0</v>
      </c>
      <c r="B1763" s="11" t="s">
        <v>47</v>
      </c>
      <c r="C1763" s="11" t="s">
        <v>46</v>
      </c>
    </row>
    <row r="1764">
      <c r="A1764" s="24">
        <v>43767.0</v>
      </c>
      <c r="B1764" s="11" t="s">
        <v>47</v>
      </c>
      <c r="C1764" s="11" t="s">
        <v>46</v>
      </c>
    </row>
    <row r="1765">
      <c r="A1765" s="24">
        <v>43768.0</v>
      </c>
      <c r="B1765" s="11" t="s">
        <v>47</v>
      </c>
      <c r="C1765" s="11" t="s">
        <v>46</v>
      </c>
    </row>
    <row r="1766">
      <c r="A1766" s="24">
        <v>43769.0</v>
      </c>
      <c r="B1766" s="11" t="s">
        <v>47</v>
      </c>
      <c r="C1766" s="11" t="s">
        <v>46</v>
      </c>
    </row>
    <row r="1767">
      <c r="A1767" s="23">
        <v>43770.0</v>
      </c>
      <c r="B1767" s="11" t="s">
        <v>47</v>
      </c>
      <c r="C1767" s="11" t="s">
        <v>46</v>
      </c>
    </row>
    <row r="1768">
      <c r="A1768" s="23">
        <v>43771.0</v>
      </c>
      <c r="B1768" s="11" t="s">
        <v>47</v>
      </c>
      <c r="C1768" s="11" t="s">
        <v>46</v>
      </c>
    </row>
    <row r="1769">
      <c r="A1769" s="23">
        <v>43772.0</v>
      </c>
      <c r="B1769" s="11" t="s">
        <v>47</v>
      </c>
      <c r="C1769" s="11" t="s">
        <v>46</v>
      </c>
    </row>
    <row r="1770">
      <c r="A1770" s="23">
        <v>43773.0</v>
      </c>
      <c r="B1770" s="11" t="s">
        <v>47</v>
      </c>
      <c r="C1770" s="11" t="s">
        <v>46</v>
      </c>
    </row>
    <row r="1771">
      <c r="A1771" s="23">
        <v>43774.0</v>
      </c>
      <c r="B1771" s="11" t="s">
        <v>47</v>
      </c>
      <c r="C1771" s="11" t="s">
        <v>47</v>
      </c>
    </row>
    <row r="1772">
      <c r="A1772" s="23">
        <v>43775.0</v>
      </c>
      <c r="B1772" s="11" t="s">
        <v>47</v>
      </c>
      <c r="C1772" s="11" t="s">
        <v>46</v>
      </c>
    </row>
    <row r="1773">
      <c r="A1773" s="23">
        <v>43776.0</v>
      </c>
      <c r="B1773" s="11" t="s">
        <v>47</v>
      </c>
      <c r="C1773" s="11" t="s">
        <v>46</v>
      </c>
    </row>
    <row r="1774">
      <c r="A1774" s="23">
        <v>43777.0</v>
      </c>
      <c r="B1774" s="11" t="s">
        <v>47</v>
      </c>
      <c r="C1774" s="11" t="s">
        <v>46</v>
      </c>
    </row>
    <row r="1775">
      <c r="A1775" s="23">
        <v>43778.0</v>
      </c>
      <c r="B1775" s="11" t="s">
        <v>47</v>
      </c>
      <c r="C1775" s="11" t="s">
        <v>46</v>
      </c>
    </row>
    <row r="1776">
      <c r="A1776" s="24">
        <v>43779.0</v>
      </c>
      <c r="B1776" s="11" t="s">
        <v>47</v>
      </c>
      <c r="C1776" s="11" t="s">
        <v>46</v>
      </c>
    </row>
    <row r="1777">
      <c r="A1777" s="24">
        <v>43780.0</v>
      </c>
      <c r="B1777" s="11" t="s">
        <v>47</v>
      </c>
      <c r="C1777" s="11" t="s">
        <v>46</v>
      </c>
    </row>
    <row r="1778">
      <c r="A1778" s="24">
        <v>43781.0</v>
      </c>
      <c r="B1778" s="11" t="s">
        <v>47</v>
      </c>
      <c r="C1778" s="11" t="s">
        <v>46</v>
      </c>
    </row>
    <row r="1779">
      <c r="A1779" s="24">
        <v>43782.0</v>
      </c>
      <c r="B1779" s="11" t="s">
        <v>47</v>
      </c>
      <c r="C1779" s="11" t="s">
        <v>46</v>
      </c>
    </row>
    <row r="1780">
      <c r="A1780" s="24">
        <v>43783.0</v>
      </c>
      <c r="B1780" s="11" t="s">
        <v>47</v>
      </c>
      <c r="C1780" s="11" t="s">
        <v>46</v>
      </c>
    </row>
    <row r="1781">
      <c r="A1781" s="24">
        <v>43784.0</v>
      </c>
      <c r="B1781" s="11" t="s">
        <v>47</v>
      </c>
      <c r="C1781" s="11" t="s">
        <v>46</v>
      </c>
    </row>
    <row r="1782">
      <c r="A1782" s="24">
        <v>43785.0</v>
      </c>
      <c r="B1782" s="11" t="s">
        <v>47</v>
      </c>
      <c r="C1782" s="11" t="s">
        <v>46</v>
      </c>
    </row>
    <row r="1783">
      <c r="A1783" s="24">
        <v>43786.0</v>
      </c>
      <c r="B1783" s="11" t="s">
        <v>47</v>
      </c>
      <c r="C1783" s="11" t="s">
        <v>46</v>
      </c>
    </row>
    <row r="1784">
      <c r="A1784" s="24">
        <v>43787.0</v>
      </c>
      <c r="B1784" s="11" t="s">
        <v>47</v>
      </c>
      <c r="C1784" s="11" t="s">
        <v>46</v>
      </c>
    </row>
    <row r="1785">
      <c r="A1785" s="24">
        <v>43788.0</v>
      </c>
      <c r="B1785" s="11" t="s">
        <v>47</v>
      </c>
      <c r="C1785" s="11" t="s">
        <v>46</v>
      </c>
    </row>
    <row r="1786">
      <c r="A1786" s="24">
        <v>43789.0</v>
      </c>
      <c r="B1786" s="11" t="s">
        <v>47</v>
      </c>
      <c r="C1786" s="11" t="s">
        <v>46</v>
      </c>
    </row>
    <row r="1787">
      <c r="A1787" s="24">
        <v>43790.0</v>
      </c>
      <c r="B1787" s="11" t="s">
        <v>47</v>
      </c>
      <c r="C1787" s="11" t="s">
        <v>46</v>
      </c>
    </row>
    <row r="1788">
      <c r="A1788" s="24">
        <v>43791.0</v>
      </c>
      <c r="B1788" s="11" t="s">
        <v>47</v>
      </c>
      <c r="C1788" s="11" t="s">
        <v>46</v>
      </c>
    </row>
    <row r="1789">
      <c r="A1789" s="24">
        <v>43792.0</v>
      </c>
      <c r="B1789" s="11" t="s">
        <v>47</v>
      </c>
      <c r="C1789" s="11" t="s">
        <v>46</v>
      </c>
    </row>
    <row r="1790">
      <c r="A1790" s="24">
        <v>43793.0</v>
      </c>
      <c r="B1790" s="11" t="s">
        <v>47</v>
      </c>
      <c r="C1790" s="11" t="s">
        <v>46</v>
      </c>
    </row>
    <row r="1791">
      <c r="A1791" s="24">
        <v>43794.0</v>
      </c>
      <c r="B1791" s="11" t="s">
        <v>47</v>
      </c>
      <c r="C1791" s="11" t="s">
        <v>46</v>
      </c>
    </row>
    <row r="1792">
      <c r="A1792" s="24">
        <v>43795.0</v>
      </c>
      <c r="B1792" s="11" t="s">
        <v>47</v>
      </c>
      <c r="C1792" s="11" t="s">
        <v>46</v>
      </c>
    </row>
    <row r="1793">
      <c r="A1793" s="24">
        <v>43796.0</v>
      </c>
      <c r="B1793" s="11" t="s">
        <v>47</v>
      </c>
      <c r="C1793" s="11" t="s">
        <v>46</v>
      </c>
    </row>
    <row r="1794">
      <c r="A1794" s="24">
        <v>43797.0</v>
      </c>
      <c r="B1794" s="11" t="s">
        <v>47</v>
      </c>
      <c r="C1794" s="11" t="s">
        <v>46</v>
      </c>
    </row>
    <row r="1795">
      <c r="A1795" s="24">
        <v>43798.0</v>
      </c>
      <c r="B1795" s="11" t="s">
        <v>47</v>
      </c>
      <c r="C1795" s="11" t="s">
        <v>46</v>
      </c>
    </row>
    <row r="1796">
      <c r="A1796" s="24">
        <v>43799.0</v>
      </c>
      <c r="B1796" s="11" t="s">
        <v>47</v>
      </c>
      <c r="C1796" s="11" t="s">
        <v>46</v>
      </c>
    </row>
    <row r="1797">
      <c r="A1797" s="23">
        <v>43800.0</v>
      </c>
      <c r="B1797" s="11" t="s">
        <v>47</v>
      </c>
      <c r="C1797" s="11" t="s">
        <v>46</v>
      </c>
    </row>
    <row r="1798">
      <c r="A1798" s="23">
        <v>43801.0</v>
      </c>
      <c r="B1798" s="11" t="s">
        <v>47</v>
      </c>
      <c r="C1798" s="11" t="s">
        <v>46</v>
      </c>
    </row>
    <row r="1799">
      <c r="A1799" s="23">
        <v>43802.0</v>
      </c>
      <c r="B1799" s="11" t="s">
        <v>47</v>
      </c>
      <c r="C1799" s="11" t="s">
        <v>46</v>
      </c>
    </row>
    <row r="1800">
      <c r="A1800" s="23">
        <v>43803.0</v>
      </c>
      <c r="B1800" s="11" t="s">
        <v>47</v>
      </c>
      <c r="C1800" s="11" t="s">
        <v>46</v>
      </c>
    </row>
    <row r="1801">
      <c r="A1801" s="23">
        <v>43804.0</v>
      </c>
      <c r="B1801" s="11" t="s">
        <v>47</v>
      </c>
      <c r="C1801" s="11" t="s">
        <v>46</v>
      </c>
    </row>
    <row r="1802">
      <c r="A1802" s="23">
        <v>43805.0</v>
      </c>
      <c r="B1802" s="11" t="s">
        <v>47</v>
      </c>
      <c r="C1802" s="11" t="s">
        <v>46</v>
      </c>
    </row>
    <row r="1803">
      <c r="A1803" s="23">
        <v>43806.0</v>
      </c>
      <c r="B1803" s="11" t="s">
        <v>47</v>
      </c>
      <c r="C1803" s="11" t="s">
        <v>46</v>
      </c>
    </row>
    <row r="1804">
      <c r="A1804" s="23">
        <v>43807.0</v>
      </c>
      <c r="B1804" s="11" t="s">
        <v>47</v>
      </c>
      <c r="C1804" s="11" t="s">
        <v>46</v>
      </c>
    </row>
    <row r="1805">
      <c r="A1805" s="23">
        <v>43808.0</v>
      </c>
      <c r="B1805" s="11" t="s">
        <v>47</v>
      </c>
      <c r="C1805" s="11" t="s">
        <v>46</v>
      </c>
    </row>
    <row r="1806">
      <c r="A1806" s="24">
        <v>43809.0</v>
      </c>
      <c r="B1806" s="11" t="s">
        <v>47</v>
      </c>
      <c r="C1806" s="11" t="s">
        <v>46</v>
      </c>
    </row>
    <row r="1807">
      <c r="A1807" s="24">
        <v>43810.0</v>
      </c>
      <c r="B1807" s="11" t="s">
        <v>47</v>
      </c>
      <c r="C1807" s="11" t="s">
        <v>46</v>
      </c>
    </row>
    <row r="1808">
      <c r="A1808" s="24">
        <v>43811.0</v>
      </c>
      <c r="B1808" s="11" t="s">
        <v>47</v>
      </c>
      <c r="C1808" s="11" t="s">
        <v>46</v>
      </c>
    </row>
    <row r="1809">
      <c r="A1809" s="24">
        <v>43812.0</v>
      </c>
      <c r="B1809" s="11" t="s">
        <v>47</v>
      </c>
      <c r="C1809" s="11" t="s">
        <v>46</v>
      </c>
    </row>
    <row r="1810">
      <c r="A1810" s="24">
        <v>43813.0</v>
      </c>
      <c r="B1810" s="11" t="s">
        <v>47</v>
      </c>
      <c r="C1810" s="11" t="s">
        <v>46</v>
      </c>
    </row>
    <row r="1811">
      <c r="A1811" s="24">
        <v>43814.0</v>
      </c>
      <c r="B1811" s="11" t="s">
        <v>47</v>
      </c>
      <c r="C1811" s="11" t="s">
        <v>46</v>
      </c>
    </row>
    <row r="1812">
      <c r="A1812" s="24">
        <v>43815.0</v>
      </c>
      <c r="B1812" s="11" t="s">
        <v>47</v>
      </c>
      <c r="C1812" s="11" t="s">
        <v>46</v>
      </c>
    </row>
    <row r="1813">
      <c r="A1813" s="24">
        <v>43816.0</v>
      </c>
      <c r="B1813" s="11" t="s">
        <v>47</v>
      </c>
      <c r="C1813" s="11" t="s">
        <v>46</v>
      </c>
    </row>
    <row r="1814">
      <c r="A1814" s="24">
        <v>43817.0</v>
      </c>
      <c r="B1814" s="11" t="s">
        <v>47</v>
      </c>
      <c r="C1814" s="11" t="s">
        <v>46</v>
      </c>
    </row>
    <row r="1815">
      <c r="A1815" s="24">
        <v>43818.0</v>
      </c>
      <c r="B1815" s="11" t="s">
        <v>47</v>
      </c>
      <c r="C1815" s="11" t="s">
        <v>46</v>
      </c>
    </row>
    <row r="1816">
      <c r="A1816" s="24">
        <v>43819.0</v>
      </c>
      <c r="B1816" s="11" t="s">
        <v>46</v>
      </c>
      <c r="C1816" s="11" t="s">
        <v>46</v>
      </c>
    </row>
    <row r="1817">
      <c r="A1817" s="24">
        <v>43820.0</v>
      </c>
      <c r="B1817" s="11" t="s">
        <v>46</v>
      </c>
      <c r="C1817" s="11" t="s">
        <v>46</v>
      </c>
    </row>
    <row r="1818">
      <c r="A1818" s="24">
        <v>43821.0</v>
      </c>
      <c r="B1818" s="11" t="s">
        <v>46</v>
      </c>
      <c r="C1818" s="11" t="s">
        <v>46</v>
      </c>
    </row>
    <row r="1819">
      <c r="A1819" s="24">
        <v>43822.0</v>
      </c>
      <c r="B1819" s="11" t="s">
        <v>46</v>
      </c>
      <c r="C1819" s="11" t="s">
        <v>46</v>
      </c>
    </row>
    <row r="1820">
      <c r="A1820" s="24">
        <v>43823.0</v>
      </c>
      <c r="B1820" s="11" t="s">
        <v>46</v>
      </c>
      <c r="C1820" s="11" t="s">
        <v>46</v>
      </c>
    </row>
    <row r="1821">
      <c r="A1821" s="24">
        <v>43824.0</v>
      </c>
      <c r="B1821" s="11" t="s">
        <v>46</v>
      </c>
      <c r="C1821" s="11" t="s">
        <v>47</v>
      </c>
    </row>
    <row r="1822">
      <c r="A1822" s="24">
        <v>43825.0</v>
      </c>
      <c r="B1822" s="11" t="s">
        <v>46</v>
      </c>
      <c r="C1822" s="11" t="s">
        <v>47</v>
      </c>
    </row>
    <row r="1823">
      <c r="A1823" s="24">
        <v>43826.0</v>
      </c>
      <c r="B1823" s="11" t="s">
        <v>46</v>
      </c>
      <c r="C1823" s="11" t="s">
        <v>46</v>
      </c>
    </row>
    <row r="1824">
      <c r="A1824" s="24">
        <v>43827.0</v>
      </c>
      <c r="B1824" s="11" t="s">
        <v>46</v>
      </c>
      <c r="C1824" s="11" t="s">
        <v>46</v>
      </c>
    </row>
    <row r="1825">
      <c r="A1825" s="24">
        <v>43828.0</v>
      </c>
      <c r="B1825" s="11" t="s">
        <v>46</v>
      </c>
      <c r="C1825" s="11" t="s">
        <v>46</v>
      </c>
    </row>
    <row r="1826">
      <c r="A1826" s="24">
        <v>43829.0</v>
      </c>
      <c r="B1826" s="11" t="s">
        <v>46</v>
      </c>
      <c r="C1826" s="11" t="s">
        <v>46</v>
      </c>
    </row>
    <row r="1827">
      <c r="A1827" s="24">
        <v>43830.0</v>
      </c>
      <c r="B1827" s="11" t="s">
        <v>46</v>
      </c>
      <c r="C1827" s="11" t="s">
        <v>46</v>
      </c>
    </row>
    <row r="1828">
      <c r="A1828" s="23">
        <v>43831.0</v>
      </c>
      <c r="B1828" s="11" t="s">
        <v>46</v>
      </c>
      <c r="C1828" s="11" t="s">
        <v>47</v>
      </c>
    </row>
    <row r="1829">
      <c r="A1829" s="23">
        <v>43832.0</v>
      </c>
      <c r="B1829" s="11" t="s">
        <v>46</v>
      </c>
      <c r="C1829" s="11" t="s">
        <v>46</v>
      </c>
    </row>
    <row r="1830">
      <c r="A1830" s="23">
        <v>43833.0</v>
      </c>
      <c r="B1830" s="11" t="s">
        <v>46</v>
      </c>
      <c r="C1830" s="11" t="s">
        <v>46</v>
      </c>
    </row>
    <row r="1831">
      <c r="A1831" s="23">
        <v>43834.0</v>
      </c>
      <c r="B1831" s="11" t="s">
        <v>46</v>
      </c>
      <c r="C1831" s="11" t="s">
        <v>46</v>
      </c>
    </row>
    <row r="1832">
      <c r="A1832" s="23">
        <v>43835.0</v>
      </c>
      <c r="B1832" s="11" t="s">
        <v>46</v>
      </c>
      <c r="C1832" s="11" t="s">
        <v>46</v>
      </c>
    </row>
    <row r="1833">
      <c r="A1833" s="23">
        <v>43836.0</v>
      </c>
      <c r="B1833" s="11" t="s">
        <v>46</v>
      </c>
      <c r="C1833" s="11" t="s">
        <v>46</v>
      </c>
    </row>
    <row r="1834">
      <c r="A1834" s="23">
        <v>43837.0</v>
      </c>
      <c r="B1834" s="11" t="s">
        <v>46</v>
      </c>
      <c r="C1834" s="11" t="s">
        <v>46</v>
      </c>
    </row>
    <row r="1835">
      <c r="A1835" s="23">
        <v>43838.0</v>
      </c>
      <c r="B1835" s="11" t="s">
        <v>46</v>
      </c>
      <c r="C1835" s="11" t="s">
        <v>46</v>
      </c>
    </row>
    <row r="1836">
      <c r="A1836" s="23">
        <v>43839.0</v>
      </c>
      <c r="B1836" s="11" t="s">
        <v>46</v>
      </c>
      <c r="C1836" s="11" t="s">
        <v>46</v>
      </c>
    </row>
    <row r="1837">
      <c r="A1837" s="23">
        <v>43840.0</v>
      </c>
      <c r="B1837" s="11" t="s">
        <v>46</v>
      </c>
      <c r="C1837" s="11" t="s">
        <v>46</v>
      </c>
    </row>
    <row r="1838">
      <c r="A1838" s="23">
        <v>43841.0</v>
      </c>
      <c r="B1838" s="11" t="s">
        <v>46</v>
      </c>
      <c r="C1838" s="11" t="s">
        <v>46</v>
      </c>
    </row>
    <row r="1839">
      <c r="A1839" s="23">
        <v>43842.0</v>
      </c>
      <c r="B1839" s="11" t="s">
        <v>46</v>
      </c>
      <c r="C1839" s="11" t="s">
        <v>46</v>
      </c>
    </row>
    <row r="1840">
      <c r="A1840" s="23">
        <v>43843.0</v>
      </c>
      <c r="B1840" s="11" t="s">
        <v>46</v>
      </c>
      <c r="C1840" s="11" t="s">
        <v>46</v>
      </c>
    </row>
    <row r="1841">
      <c r="A1841" s="23">
        <v>43844.0</v>
      </c>
      <c r="B1841" s="11" t="s">
        <v>46</v>
      </c>
      <c r="C1841" s="11" t="s">
        <v>46</v>
      </c>
    </row>
    <row r="1842">
      <c r="A1842" s="23">
        <v>43845.0</v>
      </c>
      <c r="B1842" s="11" t="s">
        <v>46</v>
      </c>
      <c r="C1842" s="11" t="s">
        <v>46</v>
      </c>
    </row>
    <row r="1843">
      <c r="A1843" s="23">
        <v>43846.0</v>
      </c>
      <c r="B1843" s="11" t="s">
        <v>46</v>
      </c>
      <c r="C1843" s="11" t="s">
        <v>46</v>
      </c>
    </row>
    <row r="1844">
      <c r="A1844" s="23">
        <v>43847.0</v>
      </c>
      <c r="B1844" s="11" t="s">
        <v>46</v>
      </c>
      <c r="C1844" s="11" t="s">
        <v>46</v>
      </c>
    </row>
    <row r="1845">
      <c r="A1845" s="23">
        <v>43848.0</v>
      </c>
      <c r="B1845" s="11" t="s">
        <v>46</v>
      </c>
      <c r="C1845" s="11" t="s">
        <v>46</v>
      </c>
    </row>
    <row r="1846">
      <c r="A1846" s="23">
        <v>43849.0</v>
      </c>
      <c r="B1846" s="11" t="s">
        <v>46</v>
      </c>
      <c r="C1846" s="11" t="s">
        <v>46</v>
      </c>
    </row>
    <row r="1847">
      <c r="A1847" s="23">
        <v>43850.0</v>
      </c>
      <c r="B1847" s="11" t="s">
        <v>46</v>
      </c>
      <c r="C1847" s="11" t="s">
        <v>46</v>
      </c>
    </row>
    <row r="1848">
      <c r="A1848" s="23">
        <v>43851.0</v>
      </c>
      <c r="B1848" s="11" t="s">
        <v>46</v>
      </c>
      <c r="C1848" s="11" t="s">
        <v>46</v>
      </c>
    </row>
    <row r="1849">
      <c r="A1849" s="23">
        <v>43852.0</v>
      </c>
      <c r="B1849" s="11" t="s">
        <v>46</v>
      </c>
      <c r="C1849" s="11" t="s">
        <v>46</v>
      </c>
    </row>
    <row r="1850">
      <c r="A1850" s="23">
        <v>43853.0</v>
      </c>
      <c r="B1850" s="11" t="s">
        <v>46</v>
      </c>
      <c r="C1850" s="11" t="s">
        <v>46</v>
      </c>
    </row>
    <row r="1851">
      <c r="A1851" s="23">
        <v>43854.0</v>
      </c>
      <c r="B1851" s="11" t="s">
        <v>46</v>
      </c>
      <c r="C1851" s="11" t="s">
        <v>46</v>
      </c>
    </row>
    <row r="1852">
      <c r="A1852" s="23">
        <v>43855.0</v>
      </c>
      <c r="B1852" s="11" t="s">
        <v>46</v>
      </c>
      <c r="C1852" s="11" t="s">
        <v>46</v>
      </c>
    </row>
    <row r="1853">
      <c r="A1853" s="23">
        <v>43856.0</v>
      </c>
      <c r="B1853" s="11" t="s">
        <v>46</v>
      </c>
      <c r="C1853" s="11" t="s">
        <v>47</v>
      </c>
    </row>
    <row r="1854">
      <c r="A1854" s="23">
        <v>43857.0</v>
      </c>
      <c r="B1854" s="11" t="s">
        <v>46</v>
      </c>
      <c r="C1854" s="11" t="s">
        <v>47</v>
      </c>
    </row>
    <row r="1855">
      <c r="A1855" s="23">
        <v>43858.0</v>
      </c>
      <c r="B1855" s="11" t="s">
        <v>46</v>
      </c>
      <c r="C1855" s="11" t="s">
        <v>46</v>
      </c>
    </row>
    <row r="1856">
      <c r="A1856" s="23">
        <v>43859.0</v>
      </c>
      <c r="B1856" s="11" t="s">
        <v>46</v>
      </c>
      <c r="C1856" s="11" t="s">
        <v>46</v>
      </c>
    </row>
    <row r="1857">
      <c r="A1857" s="23">
        <v>43860.0</v>
      </c>
      <c r="B1857" s="11" t="s">
        <v>47</v>
      </c>
      <c r="C1857" s="11" t="s">
        <v>46</v>
      </c>
    </row>
    <row r="1858">
      <c r="A1858" s="23">
        <v>43861.0</v>
      </c>
      <c r="B1858" s="11" t="s">
        <v>47</v>
      </c>
      <c r="C1858" s="11" t="s">
        <v>46</v>
      </c>
    </row>
    <row r="1859">
      <c r="A1859" s="23">
        <v>43862.0</v>
      </c>
      <c r="B1859" s="11" t="s">
        <v>47</v>
      </c>
      <c r="C1859" s="11" t="s">
        <v>46</v>
      </c>
    </row>
    <row r="1860">
      <c r="A1860" s="23">
        <v>43863.0</v>
      </c>
      <c r="B1860" s="11" t="s">
        <v>47</v>
      </c>
      <c r="C1860" s="11" t="s">
        <v>46</v>
      </c>
    </row>
    <row r="1861">
      <c r="A1861" s="23">
        <v>43864.0</v>
      </c>
      <c r="B1861" s="11" t="s">
        <v>47</v>
      </c>
      <c r="C1861" s="11" t="s">
        <v>46</v>
      </c>
    </row>
    <row r="1862">
      <c r="A1862" s="23">
        <v>43865.0</v>
      </c>
      <c r="B1862" s="11" t="s">
        <v>47</v>
      </c>
      <c r="C1862" s="11" t="s">
        <v>46</v>
      </c>
    </row>
    <row r="1863">
      <c r="A1863" s="23">
        <v>43866.0</v>
      </c>
      <c r="B1863" s="11" t="s">
        <v>47</v>
      </c>
      <c r="C1863" s="11" t="s">
        <v>46</v>
      </c>
    </row>
    <row r="1864">
      <c r="A1864" s="23">
        <v>43867.0</v>
      </c>
      <c r="B1864" s="11" t="s">
        <v>47</v>
      </c>
      <c r="C1864" s="11" t="s">
        <v>46</v>
      </c>
    </row>
    <row r="1865">
      <c r="A1865" s="23">
        <v>43868.0</v>
      </c>
      <c r="B1865" s="11" t="s">
        <v>47</v>
      </c>
      <c r="C1865" s="11" t="s">
        <v>46</v>
      </c>
    </row>
    <row r="1866">
      <c r="A1866" s="23">
        <v>43869.0</v>
      </c>
      <c r="B1866" s="11" t="s">
        <v>47</v>
      </c>
      <c r="C1866" s="11" t="s">
        <v>46</v>
      </c>
    </row>
    <row r="1867">
      <c r="A1867" s="23">
        <v>43870.0</v>
      </c>
      <c r="B1867" s="11" t="s">
        <v>47</v>
      </c>
      <c r="C1867" s="11" t="s">
        <v>46</v>
      </c>
    </row>
    <row r="1868">
      <c r="A1868" s="23">
        <v>43871.0</v>
      </c>
      <c r="B1868" s="11" t="s">
        <v>47</v>
      </c>
      <c r="C1868" s="11" t="s">
        <v>46</v>
      </c>
    </row>
    <row r="1869">
      <c r="A1869" s="23">
        <v>43872.0</v>
      </c>
      <c r="B1869" s="11" t="s">
        <v>47</v>
      </c>
      <c r="C1869" s="11" t="s">
        <v>46</v>
      </c>
    </row>
    <row r="1870">
      <c r="A1870" s="23">
        <v>43873.0</v>
      </c>
      <c r="B1870" s="11" t="s">
        <v>47</v>
      </c>
      <c r="C1870" s="11" t="s">
        <v>46</v>
      </c>
    </row>
    <row r="1871">
      <c r="A1871" s="23">
        <v>43874.0</v>
      </c>
      <c r="B1871" s="11" t="s">
        <v>47</v>
      </c>
      <c r="C1871" s="11" t="s">
        <v>46</v>
      </c>
    </row>
    <row r="1872">
      <c r="A1872" s="23">
        <v>43875.0</v>
      </c>
      <c r="B1872" s="11" t="s">
        <v>47</v>
      </c>
      <c r="C1872" s="11" t="s">
        <v>46</v>
      </c>
    </row>
    <row r="1873">
      <c r="A1873" s="23">
        <v>43876.0</v>
      </c>
      <c r="B1873" s="11" t="s">
        <v>47</v>
      </c>
      <c r="C1873" s="11" t="s">
        <v>46</v>
      </c>
    </row>
    <row r="1874">
      <c r="A1874" s="23">
        <v>43877.0</v>
      </c>
      <c r="B1874" s="11" t="s">
        <v>47</v>
      </c>
      <c r="C1874" s="11" t="s">
        <v>46</v>
      </c>
    </row>
    <row r="1875">
      <c r="A1875" s="23">
        <v>43878.0</v>
      </c>
      <c r="B1875" s="11" t="s">
        <v>47</v>
      </c>
      <c r="C1875" s="11" t="s">
        <v>46</v>
      </c>
    </row>
    <row r="1876">
      <c r="A1876" s="23">
        <v>43879.0</v>
      </c>
      <c r="B1876" s="11" t="s">
        <v>47</v>
      </c>
      <c r="C1876" s="11" t="s">
        <v>46</v>
      </c>
    </row>
    <row r="1877">
      <c r="A1877" s="23">
        <v>43880.0</v>
      </c>
      <c r="B1877" s="11" t="s">
        <v>47</v>
      </c>
      <c r="C1877" s="11" t="s">
        <v>46</v>
      </c>
    </row>
    <row r="1878">
      <c r="A1878" s="23">
        <v>43881.0</v>
      </c>
      <c r="B1878" s="11" t="s">
        <v>47</v>
      </c>
      <c r="C1878" s="11" t="s">
        <v>46</v>
      </c>
    </row>
    <row r="1879">
      <c r="A1879" s="23">
        <v>43882.0</v>
      </c>
      <c r="B1879" s="11" t="s">
        <v>47</v>
      </c>
      <c r="C1879" s="11" t="s">
        <v>46</v>
      </c>
    </row>
    <row r="1880">
      <c r="A1880" s="23">
        <v>43883.0</v>
      </c>
      <c r="B1880" s="11" t="s">
        <v>47</v>
      </c>
      <c r="C1880" s="11" t="s">
        <v>46</v>
      </c>
    </row>
    <row r="1881">
      <c r="A1881" s="23">
        <v>43884.0</v>
      </c>
      <c r="B1881" s="11" t="s">
        <v>47</v>
      </c>
      <c r="C1881" s="11" t="s">
        <v>46</v>
      </c>
    </row>
    <row r="1882">
      <c r="A1882" s="23">
        <v>43885.0</v>
      </c>
      <c r="B1882" s="11" t="s">
        <v>47</v>
      </c>
      <c r="C1882" s="11" t="s">
        <v>46</v>
      </c>
    </row>
    <row r="1883">
      <c r="A1883" s="23">
        <v>43886.0</v>
      </c>
      <c r="B1883" s="11" t="s">
        <v>47</v>
      </c>
      <c r="C1883" s="11" t="s">
        <v>46</v>
      </c>
    </row>
    <row r="1884">
      <c r="A1884" s="23">
        <v>43887.0</v>
      </c>
      <c r="B1884" s="11" t="s">
        <v>47</v>
      </c>
      <c r="C1884" s="11" t="s">
        <v>46</v>
      </c>
    </row>
    <row r="1885">
      <c r="A1885" s="23">
        <v>43888.0</v>
      </c>
      <c r="B1885" s="11" t="s">
        <v>47</v>
      </c>
      <c r="C1885" s="11" t="s">
        <v>46</v>
      </c>
    </row>
    <row r="1886">
      <c r="A1886" s="23">
        <v>43889.0</v>
      </c>
      <c r="B1886" s="11" t="s">
        <v>47</v>
      </c>
      <c r="C1886" s="11" t="s">
        <v>46</v>
      </c>
    </row>
    <row r="1887">
      <c r="A1887" s="23">
        <v>43890.0</v>
      </c>
      <c r="B1887" s="11" t="s">
        <v>47</v>
      </c>
      <c r="C1887" s="11" t="s">
        <v>46</v>
      </c>
    </row>
    <row r="1888">
      <c r="A1888" s="23">
        <v>43891.0</v>
      </c>
      <c r="B1888" s="11" t="s">
        <v>47</v>
      </c>
      <c r="C1888" s="11" t="s">
        <v>46</v>
      </c>
    </row>
    <row r="1889">
      <c r="A1889" s="23">
        <v>43892.0</v>
      </c>
      <c r="B1889" s="11" t="s">
        <v>47</v>
      </c>
      <c r="C1889" s="11" t="s">
        <v>46</v>
      </c>
    </row>
    <row r="1890">
      <c r="A1890" s="23">
        <v>43893.0</v>
      </c>
      <c r="B1890" s="11" t="s">
        <v>47</v>
      </c>
      <c r="C1890" s="11" t="s">
        <v>46</v>
      </c>
    </row>
    <row r="1891">
      <c r="A1891" s="23">
        <v>43894.0</v>
      </c>
      <c r="B1891" s="11" t="s">
        <v>47</v>
      </c>
      <c r="C1891" s="11" t="s">
        <v>46</v>
      </c>
    </row>
    <row r="1892">
      <c r="A1892" s="23">
        <v>43895.0</v>
      </c>
      <c r="B1892" s="11" t="s">
        <v>47</v>
      </c>
      <c r="C1892" s="11" t="s">
        <v>46</v>
      </c>
    </row>
    <row r="1893">
      <c r="A1893" s="23">
        <v>43896.0</v>
      </c>
      <c r="B1893" s="11" t="s">
        <v>47</v>
      </c>
      <c r="C1893" s="11" t="s">
        <v>46</v>
      </c>
    </row>
    <row r="1894">
      <c r="A1894" s="23">
        <v>43897.0</v>
      </c>
      <c r="B1894" s="11" t="s">
        <v>47</v>
      </c>
      <c r="C1894" s="11" t="s">
        <v>46</v>
      </c>
    </row>
    <row r="1895">
      <c r="A1895" s="23">
        <v>43898.0</v>
      </c>
      <c r="B1895" s="11" t="s">
        <v>47</v>
      </c>
      <c r="C1895" s="11" t="s">
        <v>46</v>
      </c>
    </row>
    <row r="1896">
      <c r="A1896" s="23">
        <v>43899.0</v>
      </c>
      <c r="B1896" s="11" t="s">
        <v>47</v>
      </c>
      <c r="C1896" s="11" t="s">
        <v>47</v>
      </c>
    </row>
    <row r="1897">
      <c r="A1897" s="23">
        <v>43900.0</v>
      </c>
      <c r="B1897" s="11" t="s">
        <v>47</v>
      </c>
      <c r="C1897" s="11" t="s">
        <v>46</v>
      </c>
    </row>
    <row r="1898">
      <c r="A1898" s="23">
        <v>43901.0</v>
      </c>
      <c r="B1898" s="11" t="s">
        <v>47</v>
      </c>
      <c r="C1898" s="11" t="s">
        <v>46</v>
      </c>
    </row>
    <row r="1899">
      <c r="A1899" s="23">
        <v>43902.0</v>
      </c>
      <c r="B1899" s="11" t="s">
        <v>47</v>
      </c>
      <c r="C1899" s="11" t="s">
        <v>46</v>
      </c>
    </row>
    <row r="1900">
      <c r="A1900" s="23">
        <v>43903.0</v>
      </c>
      <c r="B1900" s="11" t="s">
        <v>47</v>
      </c>
      <c r="C1900" s="11" t="s">
        <v>46</v>
      </c>
    </row>
    <row r="1901">
      <c r="A1901" s="23">
        <v>43904.0</v>
      </c>
      <c r="B1901" s="11" t="s">
        <v>47</v>
      </c>
      <c r="C1901" s="11" t="s">
        <v>46</v>
      </c>
    </row>
    <row r="1902">
      <c r="A1902" s="23">
        <v>43905.0</v>
      </c>
      <c r="B1902" s="11" t="s">
        <v>47</v>
      </c>
      <c r="C1902" s="11" t="s">
        <v>46</v>
      </c>
    </row>
    <row r="1903">
      <c r="A1903" s="23">
        <v>43906.0</v>
      </c>
      <c r="B1903" s="11" t="s">
        <v>47</v>
      </c>
      <c r="C1903" s="11" t="s">
        <v>46</v>
      </c>
    </row>
    <row r="1904">
      <c r="A1904" s="23">
        <v>43907.0</v>
      </c>
      <c r="B1904" s="11" t="s">
        <v>47</v>
      </c>
      <c r="C1904" s="11" t="s">
        <v>46</v>
      </c>
    </row>
    <row r="1905">
      <c r="A1905" s="23">
        <v>43908.0</v>
      </c>
      <c r="B1905" s="11" t="s">
        <v>47</v>
      </c>
      <c r="C1905" s="11" t="s">
        <v>46</v>
      </c>
    </row>
    <row r="1906">
      <c r="A1906" s="23">
        <v>43909.0</v>
      </c>
      <c r="B1906" s="11" t="s">
        <v>47</v>
      </c>
      <c r="C1906" s="11" t="s">
        <v>46</v>
      </c>
    </row>
    <row r="1907">
      <c r="A1907" s="23">
        <v>43910.0</v>
      </c>
      <c r="B1907" s="11" t="s">
        <v>47</v>
      </c>
      <c r="C1907" s="11" t="s">
        <v>46</v>
      </c>
    </row>
    <row r="1908">
      <c r="A1908" s="23">
        <v>43911.0</v>
      </c>
      <c r="B1908" s="11" t="s">
        <v>47</v>
      </c>
      <c r="C1908" s="11" t="s">
        <v>46</v>
      </c>
    </row>
    <row r="1909">
      <c r="A1909" s="23">
        <v>43912.0</v>
      </c>
      <c r="B1909" s="11" t="s">
        <v>47</v>
      </c>
      <c r="C1909" s="11" t="s">
        <v>46</v>
      </c>
    </row>
    <row r="1910">
      <c r="A1910" s="23">
        <v>43913.0</v>
      </c>
      <c r="B1910" s="11" t="s">
        <v>47</v>
      </c>
      <c r="C1910" s="11" t="s">
        <v>46</v>
      </c>
    </row>
    <row r="1911">
      <c r="A1911" s="23">
        <v>43914.0</v>
      </c>
      <c r="B1911" s="11" t="s">
        <v>46</v>
      </c>
      <c r="C1911" s="11" t="s">
        <v>46</v>
      </c>
    </row>
    <row r="1912">
      <c r="A1912" s="23">
        <v>43915.0</v>
      </c>
      <c r="B1912" s="11" t="s">
        <v>46</v>
      </c>
      <c r="C1912" s="11" t="s">
        <v>46</v>
      </c>
    </row>
    <row r="1913">
      <c r="A1913" s="23">
        <v>43916.0</v>
      </c>
      <c r="B1913" s="11" t="s">
        <v>46</v>
      </c>
      <c r="C1913" s="11" t="s">
        <v>46</v>
      </c>
    </row>
    <row r="1914">
      <c r="A1914" s="23">
        <v>43917.0</v>
      </c>
      <c r="B1914" s="11" t="s">
        <v>46</v>
      </c>
      <c r="C1914" s="11" t="s">
        <v>46</v>
      </c>
    </row>
    <row r="1915">
      <c r="A1915" s="23">
        <v>43918.0</v>
      </c>
      <c r="B1915" s="11" t="s">
        <v>46</v>
      </c>
      <c r="C1915" s="11" t="s">
        <v>46</v>
      </c>
    </row>
    <row r="1916">
      <c r="A1916" s="23">
        <v>43919.0</v>
      </c>
      <c r="B1916" s="11" t="s">
        <v>46</v>
      </c>
      <c r="C1916" s="11" t="s">
        <v>46</v>
      </c>
    </row>
    <row r="1917">
      <c r="A1917" s="23">
        <v>43920.0</v>
      </c>
      <c r="B1917" s="11" t="s">
        <v>46</v>
      </c>
      <c r="C1917" s="11" t="s">
        <v>46</v>
      </c>
    </row>
    <row r="1918">
      <c r="A1918" s="23">
        <v>43921.0</v>
      </c>
      <c r="B1918" s="11" t="s">
        <v>46</v>
      </c>
      <c r="C1918" s="11" t="s">
        <v>46</v>
      </c>
    </row>
    <row r="1919">
      <c r="A1919" s="23">
        <v>43922.0</v>
      </c>
      <c r="B1919" s="11" t="s">
        <v>46</v>
      </c>
      <c r="C1919" s="11" t="s">
        <v>46</v>
      </c>
    </row>
    <row r="1920">
      <c r="A1920" s="23">
        <v>43923.0</v>
      </c>
      <c r="B1920" s="11" t="s">
        <v>46</v>
      </c>
      <c r="C1920" s="11" t="s">
        <v>46</v>
      </c>
    </row>
    <row r="1921">
      <c r="A1921" s="23">
        <v>43924.0</v>
      </c>
      <c r="B1921" s="11" t="s">
        <v>46</v>
      </c>
      <c r="C1921" s="11" t="s">
        <v>46</v>
      </c>
    </row>
    <row r="1922">
      <c r="A1922" s="23">
        <v>43925.0</v>
      </c>
      <c r="B1922" s="11" t="s">
        <v>46</v>
      </c>
      <c r="C1922" s="11" t="s">
        <v>46</v>
      </c>
    </row>
    <row r="1923">
      <c r="A1923" s="23">
        <v>43926.0</v>
      </c>
      <c r="B1923" s="11" t="s">
        <v>46</v>
      </c>
      <c r="C1923" s="11" t="s">
        <v>46</v>
      </c>
    </row>
    <row r="1924">
      <c r="A1924" s="23">
        <v>43927.0</v>
      </c>
      <c r="B1924" s="11" t="s">
        <v>46</v>
      </c>
      <c r="C1924" s="11" t="s">
        <v>46</v>
      </c>
    </row>
    <row r="1925">
      <c r="A1925" s="23">
        <v>43928.0</v>
      </c>
      <c r="B1925" s="11" t="s">
        <v>46</v>
      </c>
      <c r="C1925" s="11" t="s">
        <v>46</v>
      </c>
    </row>
    <row r="1926">
      <c r="A1926" s="23">
        <v>43929.0</v>
      </c>
      <c r="B1926" s="11" t="s">
        <v>46</v>
      </c>
      <c r="C1926" s="11" t="s">
        <v>46</v>
      </c>
    </row>
    <row r="1927">
      <c r="A1927" s="23">
        <v>43930.0</v>
      </c>
      <c r="B1927" s="11" t="s">
        <v>46</v>
      </c>
      <c r="C1927" s="11" t="s">
        <v>46</v>
      </c>
    </row>
    <row r="1928">
      <c r="A1928" s="23">
        <v>43931.0</v>
      </c>
      <c r="B1928" s="11" t="s">
        <v>46</v>
      </c>
      <c r="C1928" s="11" t="s">
        <v>47</v>
      </c>
    </row>
    <row r="1929">
      <c r="A1929" s="23">
        <v>43932.0</v>
      </c>
      <c r="B1929" s="11" t="s">
        <v>46</v>
      </c>
      <c r="C1929" s="11" t="s">
        <v>47</v>
      </c>
    </row>
    <row r="1930">
      <c r="A1930" s="23">
        <v>43933.0</v>
      </c>
      <c r="B1930" s="11" t="s">
        <v>46</v>
      </c>
      <c r="C1930" s="11" t="s">
        <v>47</v>
      </c>
    </row>
    <row r="1931">
      <c r="A1931" s="23">
        <v>43934.0</v>
      </c>
      <c r="B1931" s="11" t="s">
        <v>46</v>
      </c>
      <c r="C1931" s="11" t="s">
        <v>47</v>
      </c>
    </row>
    <row r="1932">
      <c r="A1932" s="23">
        <v>43935.0</v>
      </c>
      <c r="B1932" s="11" t="s">
        <v>46</v>
      </c>
      <c r="C1932" s="11" t="s">
        <v>46</v>
      </c>
    </row>
    <row r="1933">
      <c r="A1933" s="23">
        <v>43936.0</v>
      </c>
      <c r="B1933" s="11" t="s">
        <v>46</v>
      </c>
      <c r="C1933" s="11" t="s">
        <v>46</v>
      </c>
    </row>
    <row r="1934">
      <c r="A1934" s="23">
        <v>43937.0</v>
      </c>
      <c r="B1934" s="11" t="s">
        <v>46</v>
      </c>
      <c r="C1934" s="11" t="s">
        <v>46</v>
      </c>
    </row>
    <row r="1935">
      <c r="A1935" s="23">
        <v>43938.0</v>
      </c>
      <c r="B1935" s="11" t="s">
        <v>46</v>
      </c>
      <c r="C1935" s="11" t="s">
        <v>46</v>
      </c>
    </row>
    <row r="1936">
      <c r="A1936" s="23">
        <v>43939.0</v>
      </c>
      <c r="B1936" s="11" t="s">
        <v>46</v>
      </c>
      <c r="C1936" s="11" t="s">
        <v>46</v>
      </c>
    </row>
    <row r="1937">
      <c r="A1937" s="23">
        <v>43940.0</v>
      </c>
      <c r="B1937" s="11" t="s">
        <v>46</v>
      </c>
      <c r="C1937" s="11" t="s">
        <v>46</v>
      </c>
    </row>
    <row r="1938">
      <c r="A1938" s="23">
        <v>43941.0</v>
      </c>
      <c r="B1938" s="11" t="s">
        <v>46</v>
      </c>
      <c r="C1938" s="11" t="s">
        <v>46</v>
      </c>
    </row>
    <row r="1939">
      <c r="A1939" s="23">
        <v>43942.0</v>
      </c>
      <c r="B1939" s="11" t="s">
        <v>46</v>
      </c>
      <c r="C1939" s="11" t="s">
        <v>46</v>
      </c>
    </row>
    <row r="1940">
      <c r="A1940" s="23">
        <v>43943.0</v>
      </c>
      <c r="B1940" s="11" t="s">
        <v>46</v>
      </c>
      <c r="C1940" s="11" t="s">
        <v>46</v>
      </c>
    </row>
    <row r="1941">
      <c r="A1941" s="23">
        <v>43944.0</v>
      </c>
      <c r="B1941" s="11" t="s">
        <v>46</v>
      </c>
      <c r="C1941" s="11" t="s">
        <v>46</v>
      </c>
    </row>
    <row r="1942">
      <c r="A1942" s="23">
        <v>43945.0</v>
      </c>
      <c r="B1942" s="11" t="s">
        <v>46</v>
      </c>
      <c r="C1942" s="11" t="s">
        <v>46</v>
      </c>
    </row>
    <row r="1943">
      <c r="A1943" s="23">
        <v>43946.0</v>
      </c>
      <c r="B1943" s="11" t="s">
        <v>46</v>
      </c>
      <c r="C1943" s="11" t="s">
        <v>47</v>
      </c>
    </row>
    <row r="1944">
      <c r="A1944" s="23">
        <v>43947.0</v>
      </c>
      <c r="B1944" s="11" t="s">
        <v>46</v>
      </c>
      <c r="C1944" s="11" t="s">
        <v>46</v>
      </c>
    </row>
    <row r="1945">
      <c r="A1945" s="23">
        <v>43948.0</v>
      </c>
      <c r="B1945" s="11" t="s">
        <v>46</v>
      </c>
      <c r="C1945" s="11" t="s">
        <v>46</v>
      </c>
    </row>
    <row r="1946">
      <c r="A1946" s="23">
        <v>43949.0</v>
      </c>
      <c r="B1946" s="11" t="s">
        <v>46</v>
      </c>
      <c r="C1946" s="11" t="s">
        <v>46</v>
      </c>
    </row>
    <row r="1947">
      <c r="A1947" s="23">
        <v>43950.0</v>
      </c>
      <c r="B1947" s="11" t="s">
        <v>46</v>
      </c>
      <c r="C1947" s="11" t="s">
        <v>46</v>
      </c>
    </row>
    <row r="1948">
      <c r="A1948" s="23">
        <v>43951.0</v>
      </c>
      <c r="B1948" s="11" t="s">
        <v>46</v>
      </c>
      <c r="C1948" s="11" t="s">
        <v>46</v>
      </c>
    </row>
    <row r="1949">
      <c r="A1949" s="23">
        <v>43952.0</v>
      </c>
      <c r="B1949" s="11" t="s">
        <v>46</v>
      </c>
      <c r="C1949" s="11" t="s">
        <v>46</v>
      </c>
    </row>
    <row r="1950">
      <c r="A1950" s="23">
        <v>43953.0</v>
      </c>
      <c r="B1950" s="11" t="s">
        <v>46</v>
      </c>
      <c r="C1950" s="11" t="s">
        <v>46</v>
      </c>
    </row>
    <row r="1951">
      <c r="A1951" s="23">
        <v>43954.0</v>
      </c>
      <c r="B1951" s="11" t="s">
        <v>46</v>
      </c>
      <c r="C1951" s="11" t="s">
        <v>46</v>
      </c>
    </row>
    <row r="1952">
      <c r="A1952" s="23">
        <v>43955.0</v>
      </c>
      <c r="B1952" s="11" t="s">
        <v>46</v>
      </c>
      <c r="C1952" s="11" t="s">
        <v>46</v>
      </c>
    </row>
    <row r="1953">
      <c r="A1953" s="23">
        <v>43956.0</v>
      </c>
      <c r="B1953" s="11" t="s">
        <v>46</v>
      </c>
      <c r="C1953" s="11" t="s">
        <v>46</v>
      </c>
    </row>
    <row r="1954">
      <c r="A1954" s="23">
        <v>43957.0</v>
      </c>
      <c r="B1954" s="11" t="s">
        <v>46</v>
      </c>
      <c r="C1954" s="11" t="s">
        <v>46</v>
      </c>
    </row>
    <row r="1955">
      <c r="A1955" s="23">
        <v>43958.0</v>
      </c>
      <c r="B1955" s="11" t="s">
        <v>46</v>
      </c>
      <c r="C1955" s="11" t="s">
        <v>46</v>
      </c>
    </row>
    <row r="1956">
      <c r="A1956" s="23">
        <v>43959.0</v>
      </c>
      <c r="B1956" s="11" t="s">
        <v>46</v>
      </c>
      <c r="C1956" s="11" t="s">
        <v>46</v>
      </c>
    </row>
    <row r="1957">
      <c r="A1957" s="23">
        <v>43960.0</v>
      </c>
      <c r="B1957" s="11" t="s">
        <v>46</v>
      </c>
      <c r="C1957" s="11" t="s">
        <v>46</v>
      </c>
    </row>
    <row r="1958">
      <c r="A1958" s="23">
        <v>43961.0</v>
      </c>
      <c r="B1958" s="11" t="s">
        <v>46</v>
      </c>
      <c r="C1958" s="11" t="s">
        <v>46</v>
      </c>
    </row>
    <row r="1959">
      <c r="A1959" s="23">
        <v>43962.0</v>
      </c>
      <c r="B1959" s="11" t="s">
        <v>46</v>
      </c>
      <c r="C1959" s="11" t="s">
        <v>46</v>
      </c>
    </row>
    <row r="1960">
      <c r="A1960" s="23">
        <v>43963.0</v>
      </c>
      <c r="B1960" s="11" t="s">
        <v>46</v>
      </c>
      <c r="C1960" s="11" t="s">
        <v>46</v>
      </c>
    </row>
    <row r="1961">
      <c r="A1961" s="23">
        <v>43964.0</v>
      </c>
      <c r="B1961" s="11" t="s">
        <v>46</v>
      </c>
      <c r="C1961" s="11" t="s">
        <v>46</v>
      </c>
    </row>
    <row r="1962">
      <c r="A1962" s="23">
        <v>43965.0</v>
      </c>
      <c r="B1962" s="11" t="s">
        <v>46</v>
      </c>
      <c r="C1962" s="11" t="s">
        <v>46</v>
      </c>
    </row>
    <row r="1963">
      <c r="A1963" s="23">
        <v>43966.0</v>
      </c>
      <c r="B1963" s="11" t="s">
        <v>46</v>
      </c>
      <c r="C1963" s="11" t="s">
        <v>46</v>
      </c>
    </row>
    <row r="1964">
      <c r="A1964" s="23">
        <v>43967.0</v>
      </c>
      <c r="B1964" s="11" t="s">
        <v>46</v>
      </c>
      <c r="C1964" s="11" t="s">
        <v>46</v>
      </c>
    </row>
    <row r="1965">
      <c r="A1965" s="23">
        <v>43968.0</v>
      </c>
      <c r="B1965" s="11" t="s">
        <v>46</v>
      </c>
      <c r="C1965" s="11" t="s">
        <v>46</v>
      </c>
    </row>
    <row r="1966">
      <c r="A1966" s="23">
        <v>43969.0</v>
      </c>
      <c r="B1966" s="11" t="s">
        <v>46</v>
      </c>
      <c r="C1966" s="11" t="s">
        <v>46</v>
      </c>
    </row>
    <row r="1967">
      <c r="A1967" s="23">
        <v>43970.0</v>
      </c>
      <c r="B1967" s="11" t="s">
        <v>46</v>
      </c>
      <c r="C1967" s="11" t="s">
        <v>46</v>
      </c>
    </row>
    <row r="1968">
      <c r="A1968" s="23">
        <v>43971.0</v>
      </c>
      <c r="B1968" s="11" t="s">
        <v>46</v>
      </c>
      <c r="C1968" s="11" t="s">
        <v>46</v>
      </c>
    </row>
    <row r="1969">
      <c r="A1969" s="23">
        <v>43972.0</v>
      </c>
      <c r="B1969" s="11" t="s">
        <v>46</v>
      </c>
      <c r="C1969" s="11" t="s">
        <v>46</v>
      </c>
    </row>
    <row r="1970">
      <c r="A1970" s="23">
        <v>43973.0</v>
      </c>
      <c r="B1970" s="11" t="s">
        <v>46</v>
      </c>
      <c r="C1970" s="11" t="s">
        <v>46</v>
      </c>
    </row>
    <row r="1971">
      <c r="A1971" s="23">
        <v>43974.0</v>
      </c>
      <c r="B1971" s="11" t="s">
        <v>46</v>
      </c>
      <c r="C1971" s="11" t="s">
        <v>46</v>
      </c>
    </row>
    <row r="1972">
      <c r="A1972" s="23">
        <v>43975.0</v>
      </c>
      <c r="B1972" s="11" t="s">
        <v>46</v>
      </c>
      <c r="C1972" s="11" t="s">
        <v>46</v>
      </c>
    </row>
    <row r="1973">
      <c r="A1973" s="23">
        <v>43976.0</v>
      </c>
      <c r="B1973" s="11" t="s">
        <v>46</v>
      </c>
      <c r="C1973" s="11" t="s">
        <v>46</v>
      </c>
    </row>
    <row r="1974">
      <c r="A1974" s="23">
        <v>43977.0</v>
      </c>
      <c r="B1974" s="11" t="s">
        <v>46</v>
      </c>
      <c r="C1974" s="11" t="s">
        <v>46</v>
      </c>
    </row>
    <row r="1975">
      <c r="A1975" s="23">
        <v>43978.0</v>
      </c>
      <c r="B1975" s="11" t="s">
        <v>47</v>
      </c>
      <c r="C1975" s="11" t="s">
        <v>46</v>
      </c>
    </row>
    <row r="1976">
      <c r="A1976" s="23">
        <v>43979.0</v>
      </c>
      <c r="B1976" s="11" t="s">
        <v>47</v>
      </c>
      <c r="C1976" s="11" t="s">
        <v>46</v>
      </c>
    </row>
    <row r="1977">
      <c r="A1977" s="23">
        <v>43980.0</v>
      </c>
      <c r="B1977" s="11" t="s">
        <v>47</v>
      </c>
      <c r="C1977" s="11" t="s">
        <v>46</v>
      </c>
    </row>
    <row r="1978">
      <c r="A1978" s="23">
        <v>43981.0</v>
      </c>
      <c r="B1978" s="11" t="s">
        <v>47</v>
      </c>
      <c r="C1978" s="11" t="s">
        <v>46</v>
      </c>
    </row>
    <row r="1979">
      <c r="A1979" s="23">
        <v>43982.0</v>
      </c>
      <c r="B1979" s="11" t="s">
        <v>47</v>
      </c>
      <c r="C1979" s="11" t="s">
        <v>46</v>
      </c>
    </row>
    <row r="1980">
      <c r="A1980" s="23">
        <v>43983.0</v>
      </c>
      <c r="B1980" s="11" t="s">
        <v>47</v>
      </c>
      <c r="C1980" s="11" t="s">
        <v>46</v>
      </c>
    </row>
    <row r="1981">
      <c r="A1981" s="23">
        <v>43984.0</v>
      </c>
      <c r="B1981" s="11" t="s">
        <v>47</v>
      </c>
      <c r="C1981" s="11" t="s">
        <v>46</v>
      </c>
    </row>
    <row r="1982">
      <c r="A1982" s="23">
        <v>43985.0</v>
      </c>
      <c r="B1982" s="11" t="s">
        <v>47</v>
      </c>
      <c r="C1982" s="11" t="s">
        <v>46</v>
      </c>
    </row>
    <row r="1983">
      <c r="A1983" s="23">
        <v>43986.0</v>
      </c>
      <c r="B1983" s="11" t="s">
        <v>47</v>
      </c>
      <c r="C1983" s="11" t="s">
        <v>46</v>
      </c>
    </row>
    <row r="1984">
      <c r="A1984" s="23">
        <v>43987.0</v>
      </c>
      <c r="B1984" s="11" t="s">
        <v>47</v>
      </c>
      <c r="C1984" s="11" t="s">
        <v>46</v>
      </c>
    </row>
    <row r="1985">
      <c r="A1985" s="23">
        <v>43988.0</v>
      </c>
      <c r="B1985" s="11" t="s">
        <v>47</v>
      </c>
      <c r="C1985" s="11" t="s">
        <v>46</v>
      </c>
    </row>
    <row r="1986">
      <c r="A1986" s="23">
        <v>43989.0</v>
      </c>
      <c r="B1986" s="11" t="s">
        <v>47</v>
      </c>
      <c r="C1986" s="11" t="s">
        <v>46</v>
      </c>
    </row>
    <row r="1987">
      <c r="A1987" s="23">
        <v>43990.0</v>
      </c>
      <c r="B1987" s="11" t="s">
        <v>47</v>
      </c>
      <c r="C1987" s="11" t="s">
        <v>47</v>
      </c>
    </row>
    <row r="1988">
      <c r="A1988" s="23">
        <v>43991.0</v>
      </c>
      <c r="B1988" s="11" t="s">
        <v>47</v>
      </c>
      <c r="C1988" s="11" t="s">
        <v>46</v>
      </c>
    </row>
    <row r="1989">
      <c r="A1989" s="23">
        <v>43992.0</v>
      </c>
      <c r="B1989" s="11" t="s">
        <v>47</v>
      </c>
      <c r="C1989" s="11" t="s">
        <v>46</v>
      </c>
    </row>
    <row r="1990">
      <c r="A1990" s="23">
        <v>43993.0</v>
      </c>
      <c r="B1990" s="11" t="s">
        <v>47</v>
      </c>
      <c r="C1990" s="11" t="s">
        <v>46</v>
      </c>
    </row>
    <row r="1991">
      <c r="A1991" s="23">
        <v>43994.0</v>
      </c>
      <c r="B1991" s="11" t="s">
        <v>47</v>
      </c>
      <c r="C1991" s="11" t="s">
        <v>46</v>
      </c>
    </row>
    <row r="1992">
      <c r="A1992" s="23">
        <v>43995.0</v>
      </c>
      <c r="B1992" s="11" t="s">
        <v>47</v>
      </c>
      <c r="C1992" s="11" t="s">
        <v>46</v>
      </c>
    </row>
    <row r="1993">
      <c r="A1993" s="23">
        <v>43996.0</v>
      </c>
      <c r="B1993" s="11" t="s">
        <v>47</v>
      </c>
      <c r="C1993" s="11" t="s">
        <v>46</v>
      </c>
    </row>
    <row r="1994">
      <c r="A1994" s="23">
        <v>43997.0</v>
      </c>
      <c r="B1994" s="11" t="s">
        <v>47</v>
      </c>
      <c r="C1994" s="11" t="s">
        <v>46</v>
      </c>
    </row>
    <row r="1995">
      <c r="A1995" s="23">
        <v>43998.0</v>
      </c>
      <c r="B1995" s="11" t="s">
        <v>47</v>
      </c>
      <c r="C1995" s="11" t="s">
        <v>46</v>
      </c>
    </row>
    <row r="1996">
      <c r="A1996" s="23">
        <v>43999.0</v>
      </c>
      <c r="B1996" s="11" t="s">
        <v>47</v>
      </c>
      <c r="C1996" s="11" t="s">
        <v>46</v>
      </c>
    </row>
    <row r="1997">
      <c r="A1997" s="23">
        <v>44000.0</v>
      </c>
      <c r="B1997" s="11" t="s">
        <v>47</v>
      </c>
      <c r="C1997" s="11" t="s">
        <v>46</v>
      </c>
    </row>
    <row r="1998">
      <c r="A1998" s="23">
        <v>44001.0</v>
      </c>
      <c r="B1998" s="11" t="s">
        <v>47</v>
      </c>
      <c r="C1998" s="11" t="s">
        <v>46</v>
      </c>
    </row>
    <row r="1999">
      <c r="A1999" s="23">
        <v>44002.0</v>
      </c>
      <c r="B1999" s="11" t="s">
        <v>47</v>
      </c>
      <c r="C1999" s="11" t="s">
        <v>46</v>
      </c>
    </row>
    <row r="2000">
      <c r="A2000" s="23">
        <v>44003.0</v>
      </c>
      <c r="B2000" s="11" t="s">
        <v>47</v>
      </c>
      <c r="C2000" s="11" t="s">
        <v>46</v>
      </c>
    </row>
    <row r="2001">
      <c r="A2001" s="23">
        <v>44004.0</v>
      </c>
      <c r="B2001" s="11" t="s">
        <v>47</v>
      </c>
      <c r="C2001" s="11" t="s">
        <v>46</v>
      </c>
    </row>
    <row r="2002">
      <c r="A2002" s="23">
        <v>44005.0</v>
      </c>
      <c r="B2002" s="11" t="s">
        <v>47</v>
      </c>
      <c r="C2002" s="11" t="s">
        <v>46</v>
      </c>
    </row>
    <row r="2003">
      <c r="A2003" s="23">
        <v>44006.0</v>
      </c>
      <c r="B2003" s="11" t="s">
        <v>47</v>
      </c>
      <c r="C2003" s="11" t="s">
        <v>46</v>
      </c>
    </row>
    <row r="2004">
      <c r="A2004" s="23">
        <v>44007.0</v>
      </c>
      <c r="B2004" s="11" t="s">
        <v>47</v>
      </c>
      <c r="C2004" s="11" t="s">
        <v>46</v>
      </c>
    </row>
    <row r="2005">
      <c r="A2005" s="23">
        <v>44008.0</v>
      </c>
      <c r="B2005" s="11" t="s">
        <v>46</v>
      </c>
      <c r="C2005" s="11" t="s">
        <v>46</v>
      </c>
    </row>
    <row r="2006">
      <c r="A2006" s="23">
        <v>44009.0</v>
      </c>
      <c r="B2006" s="11" t="s">
        <v>46</v>
      </c>
      <c r="C2006" s="11" t="s">
        <v>46</v>
      </c>
    </row>
    <row r="2007">
      <c r="A2007" s="23">
        <v>44010.0</v>
      </c>
      <c r="B2007" s="11" t="s">
        <v>46</v>
      </c>
      <c r="C2007" s="11" t="s">
        <v>46</v>
      </c>
    </row>
    <row r="2008">
      <c r="A2008" s="23">
        <v>44011.0</v>
      </c>
      <c r="B2008" s="11" t="s">
        <v>46</v>
      </c>
      <c r="C2008" s="11" t="s">
        <v>46</v>
      </c>
    </row>
    <row r="2009">
      <c r="A2009" s="23">
        <v>44012.0</v>
      </c>
      <c r="B2009" s="11" t="s">
        <v>46</v>
      </c>
      <c r="C2009" s="11" t="s">
        <v>46</v>
      </c>
    </row>
    <row r="2010">
      <c r="A2010" s="23">
        <v>44013.0</v>
      </c>
      <c r="B2010" s="11" t="s">
        <v>46</v>
      </c>
      <c r="C2010" s="11" t="s">
        <v>46</v>
      </c>
    </row>
    <row r="2011">
      <c r="A2011" s="23">
        <v>44014.0</v>
      </c>
      <c r="B2011" s="11" t="s">
        <v>46</v>
      </c>
      <c r="C2011" s="11" t="s">
        <v>46</v>
      </c>
    </row>
    <row r="2012">
      <c r="A2012" s="23">
        <v>44015.0</v>
      </c>
      <c r="B2012" s="11" t="s">
        <v>46</v>
      </c>
      <c r="C2012" s="11" t="s">
        <v>46</v>
      </c>
    </row>
    <row r="2013">
      <c r="A2013" s="23">
        <v>44016.0</v>
      </c>
      <c r="B2013" s="11" t="s">
        <v>46</v>
      </c>
      <c r="C2013" s="11" t="s">
        <v>46</v>
      </c>
    </row>
    <row r="2014">
      <c r="A2014" s="23">
        <v>44017.0</v>
      </c>
      <c r="B2014" s="11" t="s">
        <v>46</v>
      </c>
      <c r="C2014" s="11" t="s">
        <v>46</v>
      </c>
    </row>
    <row r="2015">
      <c r="A2015" s="23">
        <v>44018.0</v>
      </c>
      <c r="B2015" s="11" t="s">
        <v>46</v>
      </c>
      <c r="C2015" s="11" t="s">
        <v>46</v>
      </c>
    </row>
    <row r="2016">
      <c r="A2016" s="23">
        <v>44019.0</v>
      </c>
      <c r="B2016" s="11" t="s">
        <v>46</v>
      </c>
      <c r="C2016" s="11" t="s">
        <v>46</v>
      </c>
    </row>
    <row r="2017">
      <c r="A2017" s="23">
        <v>44020.0</v>
      </c>
      <c r="B2017" s="11" t="s">
        <v>46</v>
      </c>
      <c r="C2017" s="11" t="s">
        <v>46</v>
      </c>
    </row>
    <row r="2018">
      <c r="A2018" s="23">
        <v>44021.0</v>
      </c>
      <c r="B2018" s="11" t="s">
        <v>46</v>
      </c>
      <c r="C2018" s="11" t="s">
        <v>46</v>
      </c>
    </row>
    <row r="2019">
      <c r="A2019" s="23">
        <v>44022.0</v>
      </c>
      <c r="B2019" s="11" t="s">
        <v>46</v>
      </c>
      <c r="C2019" s="11" t="s">
        <v>46</v>
      </c>
    </row>
    <row r="2020">
      <c r="A2020" s="23">
        <v>44023.0</v>
      </c>
      <c r="B2020" s="11" t="s">
        <v>46</v>
      </c>
      <c r="C2020" s="11" t="s">
        <v>46</v>
      </c>
    </row>
    <row r="2021">
      <c r="A2021" s="23">
        <v>44024.0</v>
      </c>
      <c r="B2021" s="11" t="s">
        <v>46</v>
      </c>
      <c r="C2021" s="11" t="s">
        <v>46</v>
      </c>
    </row>
    <row r="2022">
      <c r="A2022" s="23">
        <v>44025.0</v>
      </c>
      <c r="B2022" s="11" t="s">
        <v>46</v>
      </c>
      <c r="C2022" s="11" t="s">
        <v>46</v>
      </c>
    </row>
    <row r="2023">
      <c r="A2023" s="23">
        <v>44026.0</v>
      </c>
      <c r="B2023" s="11" t="s">
        <v>47</v>
      </c>
      <c r="C2023" s="11" t="s">
        <v>46</v>
      </c>
    </row>
    <row r="2024">
      <c r="A2024" s="23">
        <v>44027.0</v>
      </c>
      <c r="B2024" s="11" t="s">
        <v>47</v>
      </c>
      <c r="C2024" s="11" t="s">
        <v>46</v>
      </c>
    </row>
    <row r="2025">
      <c r="A2025" s="23">
        <v>44028.0</v>
      </c>
      <c r="B2025" s="11" t="s">
        <v>47</v>
      </c>
      <c r="C2025" s="11" t="s">
        <v>46</v>
      </c>
    </row>
    <row r="2026">
      <c r="A2026" s="23">
        <v>44029.0</v>
      </c>
      <c r="B2026" s="11" t="s">
        <v>47</v>
      </c>
      <c r="C2026" s="11" t="s">
        <v>46</v>
      </c>
    </row>
    <row r="2027">
      <c r="A2027" s="23">
        <v>44030.0</v>
      </c>
      <c r="B2027" s="11" t="s">
        <v>47</v>
      </c>
      <c r="C2027" s="11" t="s">
        <v>46</v>
      </c>
    </row>
    <row r="2028">
      <c r="A2028" s="23">
        <v>44031.0</v>
      </c>
      <c r="B2028" s="11" t="s">
        <v>47</v>
      </c>
      <c r="C2028" s="11" t="s">
        <v>46</v>
      </c>
    </row>
    <row r="2029">
      <c r="A2029" s="23">
        <v>44032.0</v>
      </c>
      <c r="B2029" s="11" t="s">
        <v>47</v>
      </c>
      <c r="C2029" s="11" t="s">
        <v>46</v>
      </c>
    </row>
    <row r="2030">
      <c r="A2030" s="23">
        <v>44033.0</v>
      </c>
      <c r="B2030" s="11" t="s">
        <v>47</v>
      </c>
      <c r="C2030" s="11" t="s">
        <v>46</v>
      </c>
    </row>
    <row r="2031">
      <c r="A2031" s="23">
        <v>44034.0</v>
      </c>
      <c r="B2031" s="11" t="s">
        <v>47</v>
      </c>
      <c r="C2031" s="11" t="s">
        <v>46</v>
      </c>
    </row>
    <row r="2032">
      <c r="A2032" s="23">
        <v>44035.0</v>
      </c>
      <c r="B2032" s="11" t="s">
        <v>47</v>
      </c>
      <c r="C2032" s="11" t="s">
        <v>46</v>
      </c>
    </row>
    <row r="2033">
      <c r="A2033" s="23">
        <v>44036.0</v>
      </c>
      <c r="B2033" s="11" t="s">
        <v>47</v>
      </c>
      <c r="C2033" s="11" t="s">
        <v>46</v>
      </c>
    </row>
    <row r="2034">
      <c r="A2034" s="23">
        <v>44037.0</v>
      </c>
      <c r="B2034" s="11" t="s">
        <v>47</v>
      </c>
      <c r="C2034" s="11" t="s">
        <v>46</v>
      </c>
    </row>
    <row r="2035">
      <c r="A2035" s="23">
        <v>44038.0</v>
      </c>
      <c r="B2035" s="11" t="s">
        <v>47</v>
      </c>
      <c r="C2035" s="11" t="s">
        <v>46</v>
      </c>
    </row>
    <row r="2036">
      <c r="A2036" s="23">
        <v>44039.0</v>
      </c>
      <c r="B2036" s="11" t="s">
        <v>47</v>
      </c>
      <c r="C2036" s="11" t="s">
        <v>46</v>
      </c>
    </row>
    <row r="2037">
      <c r="A2037" s="23">
        <v>44040.0</v>
      </c>
      <c r="B2037" s="11" t="s">
        <v>47</v>
      </c>
      <c r="C2037" s="11" t="s">
        <v>46</v>
      </c>
    </row>
    <row r="2038">
      <c r="A2038" s="23">
        <v>44041.0</v>
      </c>
      <c r="B2038" s="11" t="s">
        <v>47</v>
      </c>
      <c r="C2038" s="11" t="s">
        <v>46</v>
      </c>
    </row>
    <row r="2039">
      <c r="A2039" s="23">
        <v>44042.0</v>
      </c>
      <c r="B2039" s="11" t="s">
        <v>47</v>
      </c>
      <c r="C2039" s="11" t="s">
        <v>46</v>
      </c>
    </row>
    <row r="2040">
      <c r="A2040" s="23">
        <v>44043.0</v>
      </c>
      <c r="B2040" s="11" t="s">
        <v>47</v>
      </c>
      <c r="C2040" s="11" t="s">
        <v>46</v>
      </c>
    </row>
    <row r="2041">
      <c r="A2041" s="23">
        <v>44044.0</v>
      </c>
      <c r="B2041" s="11" t="s">
        <v>47</v>
      </c>
      <c r="C2041" s="11" t="s">
        <v>46</v>
      </c>
    </row>
    <row r="2042">
      <c r="A2042" s="23">
        <v>44045.0</v>
      </c>
      <c r="B2042" s="11" t="s">
        <v>47</v>
      </c>
      <c r="C2042" s="11" t="s">
        <v>46</v>
      </c>
    </row>
    <row r="2043">
      <c r="A2043" s="23">
        <v>44046.0</v>
      </c>
      <c r="B2043" s="11" t="s">
        <v>47</v>
      </c>
      <c r="C2043" s="11" t="s">
        <v>46</v>
      </c>
    </row>
    <row r="2044">
      <c r="A2044" s="23">
        <v>44047.0</v>
      </c>
      <c r="B2044" s="11" t="s">
        <v>46</v>
      </c>
      <c r="C2044" s="11" t="s">
        <v>46</v>
      </c>
    </row>
    <row r="2045">
      <c r="A2045" s="23">
        <v>44048.0</v>
      </c>
      <c r="B2045" s="11" t="s">
        <v>46</v>
      </c>
      <c r="C2045" s="11" t="s">
        <v>46</v>
      </c>
    </row>
    <row r="2046">
      <c r="A2046" s="23">
        <v>44049.0</v>
      </c>
      <c r="B2046" s="11" t="s">
        <v>46</v>
      </c>
      <c r="C2046" s="11" t="s">
        <v>46</v>
      </c>
    </row>
    <row r="2047">
      <c r="A2047" s="23">
        <v>44050.0</v>
      </c>
      <c r="B2047" s="11" t="s">
        <v>46</v>
      </c>
      <c r="C2047" s="11" t="s">
        <v>46</v>
      </c>
    </row>
    <row r="2048">
      <c r="A2048" s="23">
        <v>44051.0</v>
      </c>
      <c r="B2048" s="11" t="s">
        <v>46</v>
      </c>
      <c r="C2048" s="11" t="s">
        <v>46</v>
      </c>
    </row>
    <row r="2049">
      <c r="A2049" s="23">
        <v>44052.0</v>
      </c>
      <c r="B2049" s="11" t="s">
        <v>46</v>
      </c>
      <c r="C2049" s="11" t="s">
        <v>46</v>
      </c>
    </row>
    <row r="2050">
      <c r="A2050" s="23">
        <v>44053.0</v>
      </c>
      <c r="B2050" s="11" t="s">
        <v>46</v>
      </c>
      <c r="C2050" s="11" t="s">
        <v>46</v>
      </c>
    </row>
    <row r="2051">
      <c r="A2051" s="23">
        <v>44054.0</v>
      </c>
      <c r="B2051" s="11" t="s">
        <v>46</v>
      </c>
      <c r="C2051" s="11" t="s">
        <v>46</v>
      </c>
    </row>
    <row r="2052">
      <c r="A2052" s="23">
        <v>44055.0</v>
      </c>
      <c r="B2052" s="11" t="s">
        <v>46</v>
      </c>
      <c r="C2052" s="11" t="s">
        <v>46</v>
      </c>
    </row>
    <row r="2053">
      <c r="A2053" s="23">
        <v>44056.0</v>
      </c>
      <c r="B2053" s="11" t="s">
        <v>46</v>
      </c>
      <c r="C2053" s="11" t="s">
        <v>46</v>
      </c>
    </row>
    <row r="2054">
      <c r="A2054" s="23">
        <v>44057.0</v>
      </c>
      <c r="B2054" s="11" t="s">
        <v>46</v>
      </c>
      <c r="C2054" s="11" t="s">
        <v>46</v>
      </c>
    </row>
    <row r="2055">
      <c r="A2055" s="23">
        <v>44058.0</v>
      </c>
      <c r="B2055" s="11" t="s">
        <v>46</v>
      </c>
      <c r="C2055" s="11" t="s">
        <v>46</v>
      </c>
    </row>
    <row r="2056">
      <c r="A2056" s="23">
        <v>44059.0</v>
      </c>
      <c r="B2056" s="11" t="s">
        <v>46</v>
      </c>
      <c r="C2056" s="11" t="s">
        <v>46</v>
      </c>
    </row>
    <row r="2057">
      <c r="A2057" s="23">
        <v>44060.0</v>
      </c>
      <c r="B2057" s="11" t="s">
        <v>46</v>
      </c>
      <c r="C2057" s="11" t="s">
        <v>46</v>
      </c>
    </row>
    <row r="2058">
      <c r="A2058" s="23">
        <v>44061.0</v>
      </c>
      <c r="B2058" s="11" t="s">
        <v>46</v>
      </c>
      <c r="C2058" s="11" t="s">
        <v>46</v>
      </c>
    </row>
    <row r="2059">
      <c r="A2059" s="23">
        <v>44062.0</v>
      </c>
      <c r="B2059" s="11" t="s">
        <v>46</v>
      </c>
      <c r="C2059" s="11" t="s">
        <v>46</v>
      </c>
    </row>
    <row r="2060">
      <c r="A2060" s="23">
        <v>44063.0</v>
      </c>
      <c r="B2060" s="11" t="s">
        <v>46</v>
      </c>
      <c r="C2060" s="11" t="s">
        <v>46</v>
      </c>
    </row>
    <row r="2061">
      <c r="A2061" s="23">
        <v>44064.0</v>
      </c>
      <c r="B2061" s="11" t="s">
        <v>46</v>
      </c>
      <c r="C2061" s="11" t="s">
        <v>46</v>
      </c>
    </row>
    <row r="2062">
      <c r="A2062" s="23">
        <v>44065.0</v>
      </c>
      <c r="B2062" s="11" t="s">
        <v>46</v>
      </c>
      <c r="C2062" s="11" t="s">
        <v>46</v>
      </c>
    </row>
    <row r="2063">
      <c r="A2063" s="23">
        <v>44066.0</v>
      </c>
      <c r="B2063" s="11" t="s">
        <v>46</v>
      </c>
      <c r="C2063" s="11" t="s">
        <v>46</v>
      </c>
    </row>
    <row r="2064">
      <c r="A2064" s="23">
        <v>44067.0</v>
      </c>
      <c r="B2064" s="11" t="s">
        <v>46</v>
      </c>
      <c r="C2064" s="11" t="s">
        <v>46</v>
      </c>
    </row>
    <row r="2065">
      <c r="A2065" s="23">
        <v>44068.0</v>
      </c>
      <c r="B2065" s="11" t="s">
        <v>46</v>
      </c>
      <c r="C2065" s="11" t="s">
        <v>46</v>
      </c>
    </row>
    <row r="2066">
      <c r="A2066" s="23">
        <v>44069.0</v>
      </c>
      <c r="B2066" s="11" t="s">
        <v>46</v>
      </c>
      <c r="C2066" s="11" t="s">
        <v>46</v>
      </c>
    </row>
    <row r="2067">
      <c r="A2067" s="23">
        <v>44070.0</v>
      </c>
      <c r="B2067" s="11" t="s">
        <v>46</v>
      </c>
      <c r="C2067" s="11" t="s">
        <v>46</v>
      </c>
    </row>
    <row r="2068">
      <c r="A2068" s="23">
        <v>44071.0</v>
      </c>
      <c r="B2068" s="11" t="s">
        <v>46</v>
      </c>
      <c r="C2068" s="11" t="s">
        <v>46</v>
      </c>
    </row>
    <row r="2069">
      <c r="A2069" s="23">
        <v>44072.0</v>
      </c>
      <c r="B2069" s="11" t="s">
        <v>46</v>
      </c>
      <c r="C2069" s="11" t="s">
        <v>46</v>
      </c>
    </row>
    <row r="2070">
      <c r="A2070" s="23">
        <v>44073.0</v>
      </c>
      <c r="B2070" s="11" t="s">
        <v>46</v>
      </c>
      <c r="C2070" s="11" t="s">
        <v>46</v>
      </c>
    </row>
    <row r="2071">
      <c r="A2071" s="23">
        <v>44074.0</v>
      </c>
      <c r="B2071" s="11" t="s">
        <v>46</v>
      </c>
      <c r="C2071" s="11" t="s">
        <v>46</v>
      </c>
    </row>
    <row r="2072">
      <c r="A2072" s="23">
        <v>44075.0</v>
      </c>
      <c r="B2072" s="11" t="s">
        <v>46</v>
      </c>
      <c r="C2072" s="11" t="s">
        <v>46</v>
      </c>
    </row>
    <row r="2073">
      <c r="A2073" s="23">
        <v>44076.0</v>
      </c>
      <c r="B2073" s="11" t="s">
        <v>46</v>
      </c>
      <c r="C2073" s="11" t="s">
        <v>46</v>
      </c>
    </row>
    <row r="2074">
      <c r="A2074" s="23">
        <v>44077.0</v>
      </c>
      <c r="B2074" s="11" t="s">
        <v>46</v>
      </c>
      <c r="C2074" s="11" t="s">
        <v>46</v>
      </c>
    </row>
    <row r="2075">
      <c r="A2075" s="23">
        <v>44078.0</v>
      </c>
      <c r="B2075" s="11" t="s">
        <v>46</v>
      </c>
      <c r="C2075" s="11" t="s">
        <v>46</v>
      </c>
    </row>
    <row r="2076">
      <c r="A2076" s="23">
        <v>44079.0</v>
      </c>
      <c r="B2076" s="11" t="s">
        <v>46</v>
      </c>
      <c r="C2076" s="11" t="s">
        <v>46</v>
      </c>
    </row>
    <row r="2077">
      <c r="A2077" s="23">
        <v>44080.0</v>
      </c>
      <c r="B2077" s="11" t="s">
        <v>46</v>
      </c>
      <c r="C2077" s="11" t="s">
        <v>46</v>
      </c>
    </row>
    <row r="2078">
      <c r="A2078" s="23">
        <v>44081.0</v>
      </c>
      <c r="B2078" s="11" t="s">
        <v>46</v>
      </c>
      <c r="C2078" s="11" t="s">
        <v>46</v>
      </c>
    </row>
    <row r="2079">
      <c r="A2079" s="23">
        <v>44082.0</v>
      </c>
      <c r="B2079" s="11" t="s">
        <v>46</v>
      </c>
      <c r="C2079" s="11" t="s">
        <v>46</v>
      </c>
    </row>
    <row r="2080">
      <c r="A2080" s="23">
        <v>44083.0</v>
      </c>
      <c r="B2080" s="11" t="s">
        <v>46</v>
      </c>
      <c r="C2080" s="11" t="s">
        <v>46</v>
      </c>
    </row>
    <row r="2081">
      <c r="A2081" s="23">
        <v>44084.0</v>
      </c>
      <c r="B2081" s="11" t="s">
        <v>46</v>
      </c>
      <c r="C2081" s="11" t="s">
        <v>46</v>
      </c>
    </row>
    <row r="2082">
      <c r="A2082" s="23">
        <v>44085.0</v>
      </c>
      <c r="B2082" s="11" t="s">
        <v>46</v>
      </c>
      <c r="C2082" s="11" t="s">
        <v>46</v>
      </c>
    </row>
    <row r="2083">
      <c r="A2083" s="23">
        <v>44086.0</v>
      </c>
      <c r="B2083" s="11" t="s">
        <v>46</v>
      </c>
      <c r="C2083" s="11" t="s">
        <v>46</v>
      </c>
    </row>
    <row r="2084">
      <c r="A2084" s="23">
        <v>44087.0</v>
      </c>
      <c r="B2084" s="11" t="s">
        <v>46</v>
      </c>
      <c r="C2084" s="11" t="s">
        <v>46</v>
      </c>
    </row>
    <row r="2085">
      <c r="A2085" s="23">
        <v>44088.0</v>
      </c>
      <c r="B2085" s="11" t="s">
        <v>46</v>
      </c>
      <c r="C2085" s="11" t="s">
        <v>46</v>
      </c>
    </row>
    <row r="2086">
      <c r="A2086" s="23">
        <v>44089.0</v>
      </c>
      <c r="B2086" s="11" t="s">
        <v>46</v>
      </c>
      <c r="C2086" s="11" t="s">
        <v>46</v>
      </c>
    </row>
    <row r="2087">
      <c r="A2087" s="23">
        <v>44090.0</v>
      </c>
      <c r="B2087" s="11" t="s">
        <v>46</v>
      </c>
      <c r="C2087" s="11" t="s">
        <v>46</v>
      </c>
    </row>
    <row r="2088">
      <c r="A2088" s="23">
        <v>44091.0</v>
      </c>
      <c r="B2088" s="11" t="s">
        <v>46</v>
      </c>
      <c r="C2088" s="11" t="s">
        <v>46</v>
      </c>
    </row>
    <row r="2089">
      <c r="A2089" s="23">
        <v>44092.0</v>
      </c>
      <c r="B2089" s="11" t="s">
        <v>46</v>
      </c>
      <c r="C2089" s="11" t="s">
        <v>46</v>
      </c>
    </row>
    <row r="2090">
      <c r="A2090" s="23">
        <v>44093.0</v>
      </c>
      <c r="B2090" s="11" t="s">
        <v>46</v>
      </c>
      <c r="C2090" s="11" t="s">
        <v>46</v>
      </c>
    </row>
    <row r="2091">
      <c r="A2091" s="23">
        <v>44094.0</v>
      </c>
      <c r="B2091" s="11" t="s">
        <v>46</v>
      </c>
      <c r="C2091" s="11" t="s">
        <v>46</v>
      </c>
    </row>
    <row r="2092">
      <c r="A2092" s="23">
        <v>44095.0</v>
      </c>
      <c r="B2092" s="11" t="s">
        <v>46</v>
      </c>
      <c r="C2092" s="11" t="s">
        <v>46</v>
      </c>
    </row>
    <row r="2093">
      <c r="A2093" s="23">
        <v>44096.0</v>
      </c>
      <c r="B2093" s="11" t="s">
        <v>46</v>
      </c>
      <c r="C2093" s="11" t="s">
        <v>46</v>
      </c>
    </row>
    <row r="2094">
      <c r="A2094" s="23">
        <v>44097.0</v>
      </c>
      <c r="B2094" s="11" t="s">
        <v>46</v>
      </c>
      <c r="C2094" s="11" t="s">
        <v>46</v>
      </c>
    </row>
    <row r="2095">
      <c r="A2095" s="23">
        <v>44098.0</v>
      </c>
      <c r="B2095" s="11" t="s">
        <v>46</v>
      </c>
      <c r="C2095" s="11" t="s">
        <v>46</v>
      </c>
    </row>
    <row r="2096">
      <c r="A2096" s="23">
        <v>44099.0</v>
      </c>
      <c r="B2096" s="11" t="s">
        <v>46</v>
      </c>
      <c r="C2096" s="11" t="s">
        <v>46</v>
      </c>
    </row>
    <row r="2097">
      <c r="A2097" s="23">
        <v>44100.0</v>
      </c>
      <c r="B2097" s="11" t="s">
        <v>46</v>
      </c>
      <c r="C2097" s="11" t="s">
        <v>46</v>
      </c>
    </row>
    <row r="2098">
      <c r="A2098" s="23">
        <v>44101.0</v>
      </c>
      <c r="B2098" s="11" t="s">
        <v>46</v>
      </c>
      <c r="C2098" s="11" t="s">
        <v>46</v>
      </c>
    </row>
    <row r="2099">
      <c r="A2099" s="23">
        <v>44102.0</v>
      </c>
      <c r="B2099" s="11" t="s">
        <v>46</v>
      </c>
      <c r="C2099" s="11" t="s">
        <v>46</v>
      </c>
    </row>
    <row r="2100">
      <c r="A2100" s="23">
        <v>44103.0</v>
      </c>
      <c r="B2100" s="11" t="s">
        <v>46</v>
      </c>
      <c r="C2100" s="11" t="s">
        <v>46</v>
      </c>
    </row>
    <row r="2101">
      <c r="A2101" s="23">
        <v>44104.0</v>
      </c>
      <c r="B2101" s="11" t="s">
        <v>46</v>
      </c>
      <c r="C2101" s="11" t="s">
        <v>46</v>
      </c>
    </row>
    <row r="2102">
      <c r="A2102" s="23">
        <v>44105.0</v>
      </c>
      <c r="B2102" s="11" t="s">
        <v>46</v>
      </c>
      <c r="C2102" s="11" t="s">
        <v>46</v>
      </c>
    </row>
    <row r="2103">
      <c r="A2103" s="23">
        <v>44106.0</v>
      </c>
      <c r="B2103" s="11" t="s">
        <v>46</v>
      </c>
      <c r="C2103" s="11" t="s">
        <v>46</v>
      </c>
    </row>
    <row r="2104">
      <c r="A2104" s="23">
        <v>44107.0</v>
      </c>
      <c r="B2104" s="11" t="s">
        <v>46</v>
      </c>
      <c r="C2104" s="11" t="s">
        <v>46</v>
      </c>
    </row>
    <row r="2105">
      <c r="A2105" s="23">
        <v>44108.0</v>
      </c>
      <c r="B2105" s="11" t="s">
        <v>46</v>
      </c>
      <c r="C2105" s="11" t="s">
        <v>46</v>
      </c>
    </row>
    <row r="2106">
      <c r="A2106" s="23">
        <v>44109.0</v>
      </c>
      <c r="B2106" s="11" t="s">
        <v>46</v>
      </c>
      <c r="C2106" s="11" t="s">
        <v>46</v>
      </c>
    </row>
    <row r="2107">
      <c r="A2107" s="23">
        <v>44110.0</v>
      </c>
      <c r="B2107" s="11" t="s">
        <v>46</v>
      </c>
      <c r="C2107" s="11" t="s">
        <v>46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5"/>
    <col customWidth="1" min="2" max="2" width="41.75"/>
    <col customWidth="1" min="3" max="3" width="17.38"/>
    <col customWidth="1" min="4" max="4" width="27.88"/>
    <col customWidth="1" min="5" max="5" width="13.38"/>
  </cols>
  <sheetData>
    <row r="1">
      <c r="A1" s="3" t="s">
        <v>48</v>
      </c>
    </row>
    <row r="4">
      <c r="A4" s="25"/>
      <c r="B4" s="26" t="s">
        <v>40</v>
      </c>
      <c r="C4" s="26" t="s">
        <v>25</v>
      </c>
      <c r="D4" s="26" t="s">
        <v>42</v>
      </c>
      <c r="E4" s="26" t="s">
        <v>25</v>
      </c>
      <c r="G4" s="1" t="s">
        <v>49</v>
      </c>
    </row>
    <row r="5">
      <c r="A5" s="27" t="s">
        <v>50</v>
      </c>
      <c r="B5" s="28">
        <f>MIN('Energy Demand'!P2:P2107)</f>
        <v>85094.38</v>
      </c>
      <c r="C5" s="29">
        <f t="array" ref="C5">INDEX('Energy Demand'!A2:P2107,1090,1)</f>
        <v>43094</v>
      </c>
      <c r="D5" s="30">
        <f>MIN('Energy Demand'!R2:R2107)</f>
        <v>-605086.5514</v>
      </c>
      <c r="E5" s="29">
        <f t="array" ref="E5">INDEX('Energy Demand'!A2:R2107,2102,1)</f>
        <v>44106</v>
      </c>
      <c r="G5" s="1" t="s">
        <v>51</v>
      </c>
    </row>
    <row r="6">
      <c r="A6" s="27" t="s">
        <v>52</v>
      </c>
      <c r="B6" s="28">
        <f>MAX('Energy Demand'!P2:P2107)</f>
        <v>170653.8</v>
      </c>
      <c r="C6" s="29">
        <f t="array" ref="C6">INDEX('Energy Demand'!A2:P2107,1857,1)</f>
        <v>43861</v>
      </c>
      <c r="D6" s="30">
        <f>MAX('Energy Demand'!R2:R2107)</f>
        <v>709250073.6</v>
      </c>
      <c r="E6" s="29">
        <f t="array" ref="E6">INDEX('Energy Demand'!A2:R2107,1485,1)</f>
        <v>43489</v>
      </c>
    </row>
    <row r="7">
      <c r="A7" s="27" t="s">
        <v>53</v>
      </c>
      <c r="B7" s="28">
        <f>AVERAGE('Energy Demand'!P2:P2107)</f>
        <v>120035.4782</v>
      </c>
      <c r="C7" s="31"/>
      <c r="D7" s="30">
        <f>AVERAGE('Energy Demand'!R2:R2107)</f>
        <v>9521591.43</v>
      </c>
      <c r="E7" s="31"/>
    </row>
    <row r="9">
      <c r="G9" s="1" t="s">
        <v>54</v>
      </c>
    </row>
    <row r="10">
      <c r="B10" s="32" t="s">
        <v>55</v>
      </c>
      <c r="C10" s="33">
        <f>MATCH(B5,'Energy Demand'!P2:P2107,0)</f>
        <v>1090</v>
      </c>
      <c r="D10" s="32" t="s">
        <v>56</v>
      </c>
      <c r="E10" s="33">
        <f>MATCH(D5,'Energy Demand'!R2:R2107,0)</f>
        <v>2102</v>
      </c>
      <c r="G10" s="1" t="s">
        <v>57</v>
      </c>
    </row>
    <row r="11">
      <c r="B11" s="32" t="s">
        <v>58</v>
      </c>
      <c r="C11" s="33">
        <f>MATCH(B6,'Energy Demand'!P2:P2107,0)</f>
        <v>1857</v>
      </c>
      <c r="D11" s="32" t="s">
        <v>59</v>
      </c>
      <c r="E11" s="33">
        <f>MATCH(D6,'Energy Demand'!R2:R2107,0)</f>
        <v>1485</v>
      </c>
    </row>
    <row r="15">
      <c r="B15" s="34" t="s">
        <v>40</v>
      </c>
      <c r="C15" s="35" t="s">
        <v>25</v>
      </c>
    </row>
    <row r="16">
      <c r="A16" s="27" t="s">
        <v>60</v>
      </c>
      <c r="B16" s="36">
        <f>MAXIFS('Energy Demand'!P2:P2107,'Energy Demand'!B2:B2107,"Saturday")</f>
        <v>154924.9</v>
      </c>
      <c r="C16" s="37">
        <f t="array" ref="C16">INDEX('Energy Demand'!A2:P2107,353,1)</f>
        <v>42357</v>
      </c>
      <c r="G16" s="1" t="s">
        <v>61</v>
      </c>
    </row>
    <row r="17">
      <c r="A17" s="27" t="s">
        <v>62</v>
      </c>
      <c r="B17" s="36">
        <f>MAXIFS('Energy Demand'!P2:P2107,'Energy Demand'!B2:B2107,"Sunday")</f>
        <v>159436.7</v>
      </c>
      <c r="C17" s="37">
        <f t="array" ref="C17">INDEX('Energy Demand'!A2:P2107,1124,1)</f>
        <v>43128</v>
      </c>
      <c r="D17" s="1"/>
      <c r="G17" s="1" t="s">
        <v>63</v>
      </c>
    </row>
    <row r="23">
      <c r="B23" s="32" t="s">
        <v>64</v>
      </c>
      <c r="C23" s="33">
        <f>MATCH(B16,'Energy Demand'!P2:P2107,0)</f>
        <v>353</v>
      </c>
    </row>
    <row r="24">
      <c r="B24" s="32" t="s">
        <v>65</v>
      </c>
      <c r="C24" s="33">
        <f>MATCH(B17,'Energy Demand'!P2:P2107,0)</f>
        <v>1124</v>
      </c>
    </row>
    <row r="30">
      <c r="C30" s="1"/>
    </row>
  </sheetData>
  <drawing r:id="rId1"/>
  <tableParts count="3"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12.75"/>
  </cols>
  <sheetData>
    <row r="1">
      <c r="A1" s="38" t="s">
        <v>25</v>
      </c>
      <c r="B1" s="39" t="s">
        <v>40</v>
      </c>
    </row>
    <row r="2">
      <c r="A2" s="40">
        <v>42005.0</v>
      </c>
      <c r="B2" s="41">
        <v>99635.03</v>
      </c>
      <c r="I2" s="1" t="s">
        <v>66</v>
      </c>
    </row>
    <row r="3">
      <c r="A3" s="40">
        <v>42006.0</v>
      </c>
      <c r="B3" s="41">
        <v>129606.0</v>
      </c>
      <c r="I3" s="42" t="s">
        <v>67</v>
      </c>
    </row>
    <row r="4">
      <c r="A4" s="40">
        <v>42007.0</v>
      </c>
      <c r="B4" s="41">
        <v>142300.5</v>
      </c>
      <c r="I4" s="43" t="s">
        <v>68</v>
      </c>
    </row>
    <row r="5">
      <c r="A5" s="40">
        <v>42008.0</v>
      </c>
      <c r="B5" s="41">
        <v>104330.7</v>
      </c>
    </row>
    <row r="6">
      <c r="A6" s="40">
        <v>42009.0</v>
      </c>
      <c r="B6" s="41">
        <v>118132.2</v>
      </c>
      <c r="K6" s="1"/>
    </row>
    <row r="7">
      <c r="A7" s="40">
        <v>42010.0</v>
      </c>
      <c r="B7" s="41">
        <v>130672.5</v>
      </c>
      <c r="K7" s="42"/>
    </row>
    <row r="8">
      <c r="A8" s="40">
        <v>42011.0</v>
      </c>
      <c r="B8" s="41">
        <v>153514.8</v>
      </c>
      <c r="K8" s="43"/>
    </row>
    <row r="9">
      <c r="A9" s="40">
        <v>42012.0</v>
      </c>
      <c r="B9" s="41">
        <v>142015.7</v>
      </c>
    </row>
    <row r="10">
      <c r="A10" s="40">
        <v>42013.0</v>
      </c>
      <c r="B10" s="41">
        <v>121801.2</v>
      </c>
    </row>
    <row r="11">
      <c r="A11" s="40">
        <v>42014.0</v>
      </c>
      <c r="B11" s="41">
        <v>103043.7</v>
      </c>
    </row>
    <row r="12">
      <c r="A12" s="40">
        <v>42015.0</v>
      </c>
      <c r="B12" s="41">
        <v>99865.76</v>
      </c>
    </row>
    <row r="13">
      <c r="A13" s="40">
        <v>42016.0</v>
      </c>
      <c r="B13" s="41">
        <v>131261.1</v>
      </c>
    </row>
    <row r="14">
      <c r="A14" s="40">
        <v>42017.0</v>
      </c>
      <c r="B14" s="41">
        <v>126527.4</v>
      </c>
    </row>
    <row r="15">
      <c r="A15" s="40">
        <v>42018.0</v>
      </c>
      <c r="B15" s="41">
        <v>119741.6</v>
      </c>
    </row>
    <row r="16">
      <c r="A16" s="40">
        <v>42019.0</v>
      </c>
      <c r="B16" s="41">
        <v>118411.2</v>
      </c>
    </row>
    <row r="17">
      <c r="A17" s="40">
        <v>42020.0</v>
      </c>
      <c r="B17" s="41">
        <v>116690.8</v>
      </c>
    </row>
    <row r="18">
      <c r="A18" s="40">
        <v>42021.0</v>
      </c>
      <c r="B18" s="41">
        <v>99371.31</v>
      </c>
    </row>
    <row r="19">
      <c r="A19" s="40">
        <v>42022.0</v>
      </c>
      <c r="B19" s="41">
        <v>97728.75</v>
      </c>
    </row>
    <row r="20">
      <c r="A20" s="40">
        <v>42023.0</v>
      </c>
      <c r="B20" s="41">
        <v>116883.2</v>
      </c>
    </row>
    <row r="21">
      <c r="A21" s="40">
        <v>42024.0</v>
      </c>
      <c r="B21" s="41">
        <v>128968.1</v>
      </c>
    </row>
    <row r="22">
      <c r="A22" s="40">
        <v>42025.0</v>
      </c>
      <c r="B22" s="41">
        <v>148702.5</v>
      </c>
    </row>
    <row r="23">
      <c r="A23" s="40">
        <v>42026.0</v>
      </c>
      <c r="B23" s="41">
        <v>153232.1</v>
      </c>
    </row>
    <row r="24">
      <c r="A24" s="40">
        <v>42027.0</v>
      </c>
      <c r="B24" s="41">
        <v>138095.2</v>
      </c>
    </row>
    <row r="25">
      <c r="A25" s="40">
        <v>42028.0</v>
      </c>
      <c r="B25" s="41">
        <v>116310.6</v>
      </c>
    </row>
    <row r="26">
      <c r="A26" s="40">
        <v>42029.0</v>
      </c>
      <c r="B26" s="41">
        <v>97959.46</v>
      </c>
    </row>
    <row r="27">
      <c r="A27" s="40">
        <v>42030.0</v>
      </c>
      <c r="B27" s="41">
        <v>103769.5</v>
      </c>
    </row>
    <row r="28">
      <c r="A28" s="40">
        <v>42031.0</v>
      </c>
      <c r="B28" s="41">
        <v>118393.3</v>
      </c>
    </row>
    <row r="29">
      <c r="A29" s="40">
        <v>42032.0</v>
      </c>
      <c r="B29" s="41">
        <v>116763.7</v>
      </c>
    </row>
    <row r="30">
      <c r="A30" s="40">
        <v>42033.0</v>
      </c>
      <c r="B30" s="41">
        <v>119313.7</v>
      </c>
    </row>
    <row r="31">
      <c r="A31" s="40">
        <v>42034.0</v>
      </c>
      <c r="B31" s="41">
        <v>121018.2</v>
      </c>
    </row>
    <row r="32">
      <c r="A32" s="40">
        <v>42035.0</v>
      </c>
      <c r="B32" s="41">
        <v>103823.0</v>
      </c>
    </row>
    <row r="33">
      <c r="A33" s="40">
        <v>42036.0</v>
      </c>
      <c r="B33" s="41">
        <v>100178.8</v>
      </c>
    </row>
    <row r="34">
      <c r="A34" s="40">
        <v>42037.0</v>
      </c>
      <c r="B34" s="41">
        <v>118694.2</v>
      </c>
    </row>
    <row r="35">
      <c r="A35" s="40">
        <v>42038.0</v>
      </c>
      <c r="B35" s="41">
        <v>122880.1</v>
      </c>
    </row>
    <row r="36">
      <c r="A36" s="40">
        <v>42039.0</v>
      </c>
      <c r="B36" s="41">
        <v>117398.0</v>
      </c>
    </row>
    <row r="37">
      <c r="A37" s="40">
        <v>42040.0</v>
      </c>
      <c r="B37" s="41">
        <v>122279.4</v>
      </c>
    </row>
    <row r="38">
      <c r="A38" s="40">
        <v>42041.0</v>
      </c>
      <c r="B38" s="41">
        <v>141837.0</v>
      </c>
    </row>
    <row r="39">
      <c r="A39" s="40">
        <v>42042.0</v>
      </c>
      <c r="B39" s="41">
        <v>132138.4</v>
      </c>
    </row>
    <row r="40">
      <c r="A40" s="40">
        <v>42043.0</v>
      </c>
      <c r="B40" s="41">
        <v>112108.2</v>
      </c>
    </row>
    <row r="41">
      <c r="A41" s="40">
        <v>42044.0</v>
      </c>
      <c r="B41" s="41">
        <v>126813.1</v>
      </c>
    </row>
    <row r="42">
      <c r="A42" s="40">
        <v>42045.0</v>
      </c>
      <c r="B42" s="41">
        <v>145948.6</v>
      </c>
    </row>
    <row r="43">
      <c r="A43" s="40">
        <v>42046.0</v>
      </c>
      <c r="B43" s="41">
        <v>149322.9</v>
      </c>
    </row>
    <row r="44">
      <c r="A44" s="40">
        <v>42047.0</v>
      </c>
      <c r="B44" s="41">
        <v>131376.8</v>
      </c>
    </row>
    <row r="45">
      <c r="A45" s="40">
        <v>42048.0</v>
      </c>
      <c r="B45" s="41">
        <v>136070.6</v>
      </c>
    </row>
    <row r="46">
      <c r="A46" s="40">
        <v>42049.0</v>
      </c>
      <c r="B46" s="41">
        <v>119692.0</v>
      </c>
    </row>
    <row r="47">
      <c r="A47" s="40">
        <v>42050.0</v>
      </c>
      <c r="B47" s="41">
        <v>125287.7</v>
      </c>
    </row>
    <row r="48">
      <c r="A48" s="40">
        <v>42051.0</v>
      </c>
      <c r="B48" s="41">
        <v>131832.6</v>
      </c>
    </row>
    <row r="49">
      <c r="A49" s="40">
        <v>42052.0</v>
      </c>
      <c r="B49" s="41">
        <v>127666.0</v>
      </c>
    </row>
    <row r="50">
      <c r="A50" s="40">
        <v>42053.0</v>
      </c>
      <c r="B50" s="41">
        <v>125972.8</v>
      </c>
    </row>
    <row r="51">
      <c r="A51" s="40">
        <v>42054.0</v>
      </c>
      <c r="B51" s="41">
        <v>139399.7</v>
      </c>
    </row>
    <row r="52">
      <c r="A52" s="40">
        <v>42055.0</v>
      </c>
      <c r="B52" s="41">
        <v>139465.7</v>
      </c>
    </row>
    <row r="53">
      <c r="A53" s="40">
        <v>42056.0</v>
      </c>
      <c r="B53" s="41">
        <v>136283.0</v>
      </c>
    </row>
    <row r="54">
      <c r="A54" s="40">
        <v>42057.0</v>
      </c>
      <c r="B54" s="41">
        <v>138016.4</v>
      </c>
    </row>
    <row r="55">
      <c r="A55" s="40">
        <v>42058.0</v>
      </c>
      <c r="B55" s="41">
        <v>135255.8</v>
      </c>
    </row>
    <row r="56">
      <c r="A56" s="40">
        <v>42059.0</v>
      </c>
      <c r="B56" s="41">
        <v>120263.5</v>
      </c>
    </row>
    <row r="57">
      <c r="A57" s="40">
        <v>42060.0</v>
      </c>
      <c r="B57" s="41">
        <v>130062.8</v>
      </c>
    </row>
    <row r="58">
      <c r="A58" s="40">
        <v>42061.0</v>
      </c>
      <c r="B58" s="41">
        <v>131525.9</v>
      </c>
    </row>
    <row r="59">
      <c r="A59" s="40">
        <v>42062.0</v>
      </c>
      <c r="B59" s="41">
        <v>131069.4</v>
      </c>
    </row>
    <row r="60">
      <c r="A60" s="40">
        <v>42063.0</v>
      </c>
      <c r="B60" s="41">
        <v>116275.7</v>
      </c>
    </row>
    <row r="61">
      <c r="A61" s="40">
        <v>42064.0</v>
      </c>
      <c r="B61" s="41">
        <v>103462.8</v>
      </c>
    </row>
    <row r="62">
      <c r="A62" s="40">
        <v>42065.0</v>
      </c>
      <c r="B62" s="41">
        <v>123301.8</v>
      </c>
    </row>
    <row r="63">
      <c r="A63" s="40">
        <v>42066.0</v>
      </c>
      <c r="B63" s="41">
        <v>126750.3</v>
      </c>
    </row>
    <row r="64">
      <c r="A64" s="40">
        <v>42067.0</v>
      </c>
      <c r="B64" s="41">
        <v>120764.2</v>
      </c>
    </row>
    <row r="65">
      <c r="A65" s="40">
        <v>42068.0</v>
      </c>
      <c r="B65" s="41">
        <v>114967.3</v>
      </c>
    </row>
    <row r="66">
      <c r="A66" s="40">
        <v>42069.0</v>
      </c>
      <c r="B66" s="41">
        <v>117053.8</v>
      </c>
    </row>
    <row r="67">
      <c r="A67" s="40">
        <v>42070.0</v>
      </c>
      <c r="B67" s="41">
        <v>108344.6</v>
      </c>
    </row>
    <row r="68">
      <c r="A68" s="40">
        <v>42071.0</v>
      </c>
      <c r="B68" s="41">
        <v>106348.8</v>
      </c>
    </row>
    <row r="69">
      <c r="A69" s="40">
        <v>42072.0</v>
      </c>
      <c r="B69" s="41">
        <v>108282.5</v>
      </c>
    </row>
    <row r="70">
      <c r="A70" s="40">
        <v>42073.0</v>
      </c>
      <c r="B70" s="41">
        <v>125828.5</v>
      </c>
    </row>
    <row r="71">
      <c r="A71" s="40">
        <v>42074.0</v>
      </c>
      <c r="B71" s="41">
        <v>124418.4</v>
      </c>
    </row>
    <row r="72">
      <c r="A72" s="40">
        <v>42075.0</v>
      </c>
      <c r="B72" s="41">
        <v>121683.7</v>
      </c>
    </row>
    <row r="73">
      <c r="A73" s="40">
        <v>42076.0</v>
      </c>
      <c r="B73" s="41">
        <v>120929.8</v>
      </c>
    </row>
    <row r="74">
      <c r="A74" s="40">
        <v>42077.0</v>
      </c>
      <c r="B74" s="41">
        <v>108738.8</v>
      </c>
    </row>
    <row r="75">
      <c r="A75" s="40">
        <v>42078.0</v>
      </c>
      <c r="B75" s="41">
        <v>100170.3</v>
      </c>
    </row>
    <row r="76">
      <c r="A76" s="40">
        <v>42079.0</v>
      </c>
      <c r="B76" s="41">
        <v>123787.1</v>
      </c>
    </row>
    <row r="77">
      <c r="A77" s="40">
        <v>42080.0</v>
      </c>
      <c r="B77" s="41">
        <v>125600.9</v>
      </c>
    </row>
    <row r="78">
      <c r="A78" s="40">
        <v>42081.0</v>
      </c>
      <c r="B78" s="41">
        <v>127975.8</v>
      </c>
    </row>
    <row r="79">
      <c r="A79" s="40">
        <v>42082.0</v>
      </c>
      <c r="B79" s="41">
        <v>128319.5</v>
      </c>
    </row>
    <row r="80">
      <c r="A80" s="40">
        <v>42083.0</v>
      </c>
      <c r="B80" s="41">
        <v>119491.3</v>
      </c>
    </row>
    <row r="81">
      <c r="A81" s="40">
        <v>42084.0</v>
      </c>
      <c r="B81" s="41">
        <v>106754.8</v>
      </c>
    </row>
    <row r="82">
      <c r="A82" s="40">
        <v>42085.0</v>
      </c>
      <c r="B82" s="41">
        <v>106555.0</v>
      </c>
    </row>
    <row r="83">
      <c r="A83" s="40">
        <v>42086.0</v>
      </c>
      <c r="B83" s="41">
        <v>122810.1</v>
      </c>
    </row>
    <row r="84">
      <c r="A84" s="40">
        <v>42087.0</v>
      </c>
      <c r="B84" s="41">
        <v>123234.9</v>
      </c>
    </row>
    <row r="85">
      <c r="A85" s="40">
        <v>42088.0</v>
      </c>
      <c r="B85" s="41">
        <v>122268.9</v>
      </c>
    </row>
    <row r="86">
      <c r="A86" s="40">
        <v>42089.0</v>
      </c>
      <c r="B86" s="41">
        <v>121998.2</v>
      </c>
    </row>
    <row r="87">
      <c r="A87" s="40">
        <v>42090.0</v>
      </c>
      <c r="B87" s="41">
        <v>122346.3</v>
      </c>
    </row>
    <row r="88">
      <c r="A88" s="40">
        <v>42091.0</v>
      </c>
      <c r="B88" s="41">
        <v>112187.7</v>
      </c>
    </row>
    <row r="89">
      <c r="A89" s="40">
        <v>42092.0</v>
      </c>
      <c r="B89" s="41">
        <v>106418.7</v>
      </c>
    </row>
    <row r="90">
      <c r="A90" s="40">
        <v>42093.0</v>
      </c>
      <c r="B90" s="41">
        <v>123061.9</v>
      </c>
    </row>
    <row r="91">
      <c r="A91" s="40">
        <v>42094.0</v>
      </c>
      <c r="B91" s="41">
        <v>125795.3</v>
      </c>
    </row>
    <row r="92">
      <c r="A92" s="40">
        <v>42095.0</v>
      </c>
      <c r="B92" s="41">
        <v>122042.3</v>
      </c>
    </row>
    <row r="93">
      <c r="A93" s="40">
        <v>42096.0</v>
      </c>
      <c r="B93" s="41">
        <v>113838.4</v>
      </c>
    </row>
    <row r="94">
      <c r="A94" s="40">
        <v>42097.0</v>
      </c>
      <c r="B94" s="41">
        <v>98891.06</v>
      </c>
    </row>
    <row r="95">
      <c r="A95" s="40">
        <v>42098.0</v>
      </c>
      <c r="B95" s="41">
        <v>103999.2</v>
      </c>
    </row>
    <row r="96">
      <c r="A96" s="40">
        <v>42099.0</v>
      </c>
      <c r="B96" s="41">
        <v>103685.5</v>
      </c>
    </row>
    <row r="97">
      <c r="A97" s="40">
        <v>42100.0</v>
      </c>
      <c r="B97" s="41">
        <v>107383.4</v>
      </c>
    </row>
    <row r="98">
      <c r="A98" s="40">
        <v>42101.0</v>
      </c>
      <c r="B98" s="41">
        <v>120235.5</v>
      </c>
    </row>
    <row r="99">
      <c r="A99" s="40">
        <v>42102.0</v>
      </c>
      <c r="B99" s="41">
        <v>122129.8</v>
      </c>
    </row>
    <row r="100">
      <c r="A100" s="40">
        <v>42103.0</v>
      </c>
      <c r="B100" s="41">
        <v>123990.8</v>
      </c>
    </row>
    <row r="101">
      <c r="A101" s="40">
        <v>42104.0</v>
      </c>
      <c r="B101" s="41">
        <v>121753.1</v>
      </c>
    </row>
    <row r="102">
      <c r="A102" s="40">
        <v>42105.0</v>
      </c>
      <c r="B102" s="41">
        <v>110034.2</v>
      </c>
    </row>
    <row r="103">
      <c r="A103" s="40">
        <v>42106.0</v>
      </c>
      <c r="B103" s="41">
        <v>103760.2</v>
      </c>
    </row>
    <row r="104">
      <c r="A104" s="40">
        <v>42107.0</v>
      </c>
      <c r="B104" s="41">
        <v>125107.8</v>
      </c>
    </row>
    <row r="105">
      <c r="A105" s="40">
        <v>42108.0</v>
      </c>
      <c r="B105" s="41">
        <v>127793.4</v>
      </c>
    </row>
    <row r="106">
      <c r="A106" s="40">
        <v>42109.0</v>
      </c>
      <c r="B106" s="41">
        <v>126673.9</v>
      </c>
    </row>
    <row r="107">
      <c r="A107" s="40">
        <v>42110.0</v>
      </c>
      <c r="B107" s="41">
        <v>126937.9</v>
      </c>
    </row>
    <row r="108">
      <c r="A108" s="40">
        <v>42111.0</v>
      </c>
      <c r="B108" s="41">
        <v>131031.4</v>
      </c>
    </row>
    <row r="109">
      <c r="A109" s="40">
        <v>42112.0</v>
      </c>
      <c r="B109" s="41">
        <v>109764.0</v>
      </c>
    </row>
    <row r="110">
      <c r="A110" s="40">
        <v>42113.0</v>
      </c>
      <c r="B110" s="41">
        <v>107160.5</v>
      </c>
    </row>
    <row r="111">
      <c r="A111" s="40">
        <v>42114.0</v>
      </c>
      <c r="B111" s="41">
        <v>126696.2</v>
      </c>
    </row>
    <row r="112">
      <c r="A112" s="40">
        <v>42115.0</v>
      </c>
      <c r="B112" s="41">
        <v>127973.6</v>
      </c>
    </row>
    <row r="113">
      <c r="A113" s="40">
        <v>42116.0</v>
      </c>
      <c r="B113" s="41">
        <v>128598.5</v>
      </c>
    </row>
    <row r="114">
      <c r="A114" s="40">
        <v>42117.0</v>
      </c>
      <c r="B114" s="41">
        <v>126483.8</v>
      </c>
    </row>
    <row r="115">
      <c r="A115" s="40">
        <v>42118.0</v>
      </c>
      <c r="B115" s="41">
        <v>126230.8</v>
      </c>
    </row>
    <row r="116">
      <c r="A116" s="40">
        <v>42119.0</v>
      </c>
      <c r="B116" s="41">
        <v>111803.6</v>
      </c>
    </row>
    <row r="117">
      <c r="A117" s="40">
        <v>42120.0</v>
      </c>
      <c r="B117" s="41">
        <v>108217.8</v>
      </c>
    </row>
    <row r="118">
      <c r="A118" s="40">
        <v>42121.0</v>
      </c>
      <c r="B118" s="41">
        <v>127855.2</v>
      </c>
    </row>
    <row r="119">
      <c r="A119" s="40">
        <v>42122.0</v>
      </c>
      <c r="B119" s="41">
        <v>132642.1</v>
      </c>
    </row>
    <row r="120">
      <c r="A120" s="40">
        <v>42123.0</v>
      </c>
      <c r="B120" s="41">
        <v>132814.6</v>
      </c>
    </row>
    <row r="121">
      <c r="A121" s="40">
        <v>42124.0</v>
      </c>
      <c r="B121" s="41">
        <v>132669.6</v>
      </c>
    </row>
    <row r="122">
      <c r="A122" s="40">
        <v>42125.0</v>
      </c>
      <c r="B122" s="41">
        <v>126304.4</v>
      </c>
    </row>
    <row r="123">
      <c r="A123" s="40">
        <v>42126.0</v>
      </c>
      <c r="B123" s="41">
        <v>108488.0</v>
      </c>
    </row>
    <row r="124">
      <c r="A124" s="40">
        <v>42127.0</v>
      </c>
      <c r="B124" s="41">
        <v>109233.3</v>
      </c>
    </row>
    <row r="125">
      <c r="A125" s="40">
        <v>42128.0</v>
      </c>
      <c r="B125" s="41">
        <v>122375.5</v>
      </c>
    </row>
    <row r="126">
      <c r="A126" s="40">
        <v>42129.0</v>
      </c>
      <c r="B126" s="41">
        <v>123734.9</v>
      </c>
    </row>
    <row r="127">
      <c r="A127" s="40">
        <v>42130.0</v>
      </c>
      <c r="B127" s="41">
        <v>129121.9</v>
      </c>
    </row>
    <row r="128">
      <c r="A128" s="40">
        <v>42131.0</v>
      </c>
      <c r="B128" s="41">
        <v>131237.2</v>
      </c>
    </row>
    <row r="129">
      <c r="A129" s="40">
        <v>42132.0</v>
      </c>
      <c r="B129" s="41">
        <v>131138.7</v>
      </c>
    </row>
    <row r="130">
      <c r="A130" s="40">
        <v>42133.0</v>
      </c>
      <c r="B130" s="41">
        <v>108377.1</v>
      </c>
    </row>
    <row r="131">
      <c r="A131" s="40">
        <v>42134.0</v>
      </c>
      <c r="B131" s="41">
        <v>103811.3</v>
      </c>
    </row>
    <row r="132">
      <c r="A132" s="40">
        <v>42135.0</v>
      </c>
      <c r="B132" s="41">
        <v>123740.2</v>
      </c>
    </row>
    <row r="133">
      <c r="A133" s="40">
        <v>42136.0</v>
      </c>
      <c r="B133" s="41">
        <v>129312.6</v>
      </c>
    </row>
    <row r="134">
      <c r="A134" s="40">
        <v>42137.0</v>
      </c>
      <c r="B134" s="41">
        <v>136903.3</v>
      </c>
    </row>
    <row r="135">
      <c r="A135" s="40">
        <v>42138.0</v>
      </c>
      <c r="B135" s="41">
        <v>135217.7</v>
      </c>
    </row>
    <row r="136">
      <c r="A136" s="40">
        <v>42139.0</v>
      </c>
      <c r="B136" s="41">
        <v>135172.4</v>
      </c>
    </row>
    <row r="137">
      <c r="A137" s="40">
        <v>42140.0</v>
      </c>
      <c r="B137" s="41">
        <v>117136.6</v>
      </c>
    </row>
    <row r="138">
      <c r="A138" s="40">
        <v>42141.0</v>
      </c>
      <c r="B138" s="41">
        <v>111897.1</v>
      </c>
    </row>
    <row r="139">
      <c r="A139" s="40">
        <v>42142.0</v>
      </c>
      <c r="B139" s="41">
        <v>127524.8</v>
      </c>
    </row>
    <row r="140">
      <c r="A140" s="40">
        <v>42143.0</v>
      </c>
      <c r="B140" s="41">
        <v>133235.5</v>
      </c>
    </row>
    <row r="141">
      <c r="A141" s="40">
        <v>42144.0</v>
      </c>
      <c r="B141" s="41">
        <v>127522.7</v>
      </c>
    </row>
    <row r="142">
      <c r="A142" s="40">
        <v>42145.0</v>
      </c>
      <c r="B142" s="41">
        <v>135361.2</v>
      </c>
    </row>
    <row r="143">
      <c r="A143" s="40">
        <v>42146.0</v>
      </c>
      <c r="B143" s="41">
        <v>133422.5</v>
      </c>
    </row>
    <row r="144">
      <c r="A144" s="40">
        <v>42147.0</v>
      </c>
      <c r="B144" s="41">
        <v>119331.9</v>
      </c>
    </row>
    <row r="145">
      <c r="A145" s="40">
        <v>42148.0</v>
      </c>
      <c r="B145" s="41">
        <v>118783.1</v>
      </c>
    </row>
    <row r="146">
      <c r="A146" s="40">
        <v>42149.0</v>
      </c>
      <c r="B146" s="41">
        <v>136690.9</v>
      </c>
    </row>
    <row r="147">
      <c r="A147" s="40">
        <v>42150.0</v>
      </c>
      <c r="B147" s="41">
        <v>140887.0</v>
      </c>
    </row>
    <row r="148">
      <c r="A148" s="40">
        <v>42151.0</v>
      </c>
      <c r="B148" s="41">
        <v>133103.4</v>
      </c>
    </row>
    <row r="149">
      <c r="A149" s="40">
        <v>42152.0</v>
      </c>
      <c r="B149" s="41">
        <v>127900.2</v>
      </c>
    </row>
    <row r="150">
      <c r="A150" s="40">
        <v>42153.0</v>
      </c>
      <c r="B150" s="41">
        <v>132338.9</v>
      </c>
    </row>
    <row r="151">
      <c r="A151" s="40">
        <v>42154.0</v>
      </c>
      <c r="B151" s="41">
        <v>114669.8</v>
      </c>
    </row>
    <row r="152">
      <c r="A152" s="40">
        <v>42155.0</v>
      </c>
      <c r="B152" s="41">
        <v>113261.3</v>
      </c>
    </row>
    <row r="153">
      <c r="A153" s="40">
        <v>42156.0</v>
      </c>
      <c r="B153" s="41">
        <v>140920.0</v>
      </c>
    </row>
    <row r="154">
      <c r="A154" s="40">
        <v>42157.0</v>
      </c>
      <c r="B154" s="41">
        <v>148534.5</v>
      </c>
    </row>
    <row r="155">
      <c r="A155" s="40">
        <v>42158.0</v>
      </c>
      <c r="B155" s="41">
        <v>146903.0</v>
      </c>
    </row>
    <row r="156">
      <c r="A156" s="40">
        <v>42159.0</v>
      </c>
      <c r="B156" s="41">
        <v>147155.3</v>
      </c>
    </row>
    <row r="157">
      <c r="A157" s="40">
        <v>42160.0</v>
      </c>
      <c r="B157" s="41">
        <v>142625.0</v>
      </c>
    </row>
    <row r="158">
      <c r="A158" s="40">
        <v>42161.0</v>
      </c>
      <c r="B158" s="41">
        <v>120128.3</v>
      </c>
    </row>
    <row r="159">
      <c r="A159" s="40">
        <v>42162.0</v>
      </c>
      <c r="B159" s="41">
        <v>109609.7</v>
      </c>
    </row>
    <row r="160">
      <c r="A160" s="40">
        <v>42163.0</v>
      </c>
      <c r="B160" s="41">
        <v>110715.8</v>
      </c>
    </row>
    <row r="161">
      <c r="A161" s="40">
        <v>42164.0</v>
      </c>
      <c r="B161" s="41">
        <v>132854.1</v>
      </c>
    </row>
    <row r="162">
      <c r="A162" s="40">
        <v>42165.0</v>
      </c>
      <c r="B162" s="41">
        <v>144125.5</v>
      </c>
    </row>
    <row r="163">
      <c r="A163" s="40">
        <v>42166.0</v>
      </c>
      <c r="B163" s="41">
        <v>143465.4</v>
      </c>
    </row>
    <row r="164">
      <c r="A164" s="40">
        <v>42167.0</v>
      </c>
      <c r="B164" s="41">
        <v>145005.6</v>
      </c>
    </row>
    <row r="165">
      <c r="A165" s="40">
        <v>42168.0</v>
      </c>
      <c r="B165" s="41">
        <v>123754.6</v>
      </c>
    </row>
    <row r="166">
      <c r="A166" s="40">
        <v>42169.0</v>
      </c>
      <c r="B166" s="41">
        <v>119125.6</v>
      </c>
    </row>
    <row r="167">
      <c r="A167" s="40">
        <v>42170.0</v>
      </c>
      <c r="B167" s="41">
        <v>136054.1</v>
      </c>
    </row>
    <row r="168">
      <c r="A168" s="40">
        <v>42171.0</v>
      </c>
      <c r="B168" s="41">
        <v>139073.8</v>
      </c>
    </row>
    <row r="169">
      <c r="A169" s="40">
        <v>42172.0</v>
      </c>
      <c r="B169" s="41">
        <v>134290.5</v>
      </c>
    </row>
    <row r="170">
      <c r="A170" s="40">
        <v>42173.0</v>
      </c>
      <c r="B170" s="41">
        <v>137073.8</v>
      </c>
    </row>
    <row r="171">
      <c r="A171" s="40">
        <v>42174.0</v>
      </c>
      <c r="B171" s="41">
        <v>139781.2</v>
      </c>
    </row>
    <row r="172">
      <c r="A172" s="40">
        <v>42175.0</v>
      </c>
      <c r="B172" s="41">
        <v>129576.4</v>
      </c>
    </row>
    <row r="173">
      <c r="A173" s="40">
        <v>42176.0</v>
      </c>
      <c r="B173" s="41">
        <v>124910.6</v>
      </c>
    </row>
    <row r="174">
      <c r="A174" s="40">
        <v>42177.0</v>
      </c>
      <c r="B174" s="41">
        <v>140431.4</v>
      </c>
    </row>
    <row r="175">
      <c r="A175" s="40">
        <v>42178.0</v>
      </c>
      <c r="B175" s="41">
        <v>133171.4</v>
      </c>
    </row>
    <row r="176">
      <c r="A176" s="40">
        <v>42179.0</v>
      </c>
      <c r="B176" s="41">
        <v>135407.6</v>
      </c>
    </row>
    <row r="177">
      <c r="A177" s="40">
        <v>42180.0</v>
      </c>
      <c r="B177" s="41">
        <v>137379.2</v>
      </c>
    </row>
    <row r="178">
      <c r="A178" s="40">
        <v>42181.0</v>
      </c>
      <c r="B178" s="41">
        <v>135562.1</v>
      </c>
    </row>
    <row r="179">
      <c r="A179" s="40">
        <v>42182.0</v>
      </c>
      <c r="B179" s="41">
        <v>124587.4</v>
      </c>
    </row>
    <row r="180">
      <c r="A180" s="40">
        <v>42183.0</v>
      </c>
      <c r="B180" s="41">
        <v>119277.5</v>
      </c>
    </row>
    <row r="181">
      <c r="A181" s="40">
        <v>42184.0</v>
      </c>
      <c r="B181" s="41">
        <v>139468.2</v>
      </c>
    </row>
    <row r="182">
      <c r="A182" s="40">
        <v>42185.0</v>
      </c>
      <c r="B182" s="41">
        <v>143170.1</v>
      </c>
    </row>
    <row r="183">
      <c r="A183" s="40">
        <v>42186.0</v>
      </c>
      <c r="B183" s="41">
        <v>138931.0</v>
      </c>
    </row>
    <row r="184">
      <c r="A184" s="40">
        <v>42187.0</v>
      </c>
      <c r="B184" s="41">
        <v>138972.4</v>
      </c>
    </row>
    <row r="185">
      <c r="A185" s="40">
        <v>42188.0</v>
      </c>
      <c r="B185" s="41">
        <v>145713.8</v>
      </c>
    </row>
    <row r="186">
      <c r="A186" s="40">
        <v>42189.0</v>
      </c>
      <c r="B186" s="41">
        <v>130073.3</v>
      </c>
    </row>
    <row r="187">
      <c r="A187" s="40">
        <v>42190.0</v>
      </c>
      <c r="B187" s="41">
        <v>117312.9</v>
      </c>
    </row>
    <row r="188">
      <c r="A188" s="40">
        <v>42191.0</v>
      </c>
      <c r="B188" s="41">
        <v>143176.3</v>
      </c>
    </row>
    <row r="189">
      <c r="A189" s="40">
        <v>42192.0</v>
      </c>
      <c r="B189" s="41">
        <v>143984.4</v>
      </c>
    </row>
    <row r="190">
      <c r="A190" s="40">
        <v>42193.0</v>
      </c>
      <c r="B190" s="41">
        <v>141696.3</v>
      </c>
    </row>
    <row r="191">
      <c r="A191" s="40">
        <v>42194.0</v>
      </c>
      <c r="B191" s="41">
        <v>141994.4</v>
      </c>
    </row>
    <row r="192">
      <c r="A192" s="40">
        <v>42195.0</v>
      </c>
      <c r="B192" s="41">
        <v>136884.1</v>
      </c>
    </row>
    <row r="193">
      <c r="A193" s="40">
        <v>42196.0</v>
      </c>
      <c r="B193" s="41">
        <v>123971.7</v>
      </c>
    </row>
    <row r="194">
      <c r="A194" s="40">
        <v>42197.0</v>
      </c>
      <c r="B194" s="41">
        <v>124790.7</v>
      </c>
    </row>
    <row r="195">
      <c r="A195" s="40">
        <v>42198.0</v>
      </c>
      <c r="B195" s="41">
        <v>138680.3</v>
      </c>
    </row>
    <row r="196">
      <c r="A196" s="40">
        <v>42199.0</v>
      </c>
      <c r="B196" s="41">
        <v>150671.1</v>
      </c>
    </row>
    <row r="197">
      <c r="A197" s="40">
        <v>42200.0</v>
      </c>
      <c r="B197" s="41">
        <v>151270.5</v>
      </c>
    </row>
    <row r="198">
      <c r="A198" s="40">
        <v>42201.0</v>
      </c>
      <c r="B198" s="41">
        <v>144798.0</v>
      </c>
    </row>
    <row r="199">
      <c r="A199" s="40">
        <v>42202.0</v>
      </c>
      <c r="B199" s="41">
        <v>142965.5</v>
      </c>
    </row>
    <row r="200">
      <c r="A200" s="40">
        <v>42203.0</v>
      </c>
      <c r="B200" s="41">
        <v>130187.4</v>
      </c>
    </row>
    <row r="201">
      <c r="A201" s="40">
        <v>42204.0</v>
      </c>
      <c r="B201" s="41">
        <v>131141.4</v>
      </c>
    </row>
    <row r="202">
      <c r="A202" s="40">
        <v>42205.0</v>
      </c>
      <c r="B202" s="41">
        <v>146154.4</v>
      </c>
    </row>
    <row r="203">
      <c r="A203" s="40">
        <v>42206.0</v>
      </c>
      <c r="B203" s="41">
        <v>138931.8</v>
      </c>
    </row>
    <row r="204">
      <c r="A204" s="40">
        <v>42207.0</v>
      </c>
      <c r="B204" s="41">
        <v>138418.8</v>
      </c>
    </row>
    <row r="205">
      <c r="A205" s="40">
        <v>42208.0</v>
      </c>
      <c r="B205" s="41">
        <v>142316.3</v>
      </c>
    </row>
    <row r="206">
      <c r="A206" s="40">
        <v>42209.0</v>
      </c>
      <c r="B206" s="41">
        <v>136837.2</v>
      </c>
    </row>
    <row r="207">
      <c r="A207" s="40">
        <v>42210.0</v>
      </c>
      <c r="B207" s="41">
        <v>121021.4</v>
      </c>
    </row>
    <row r="208">
      <c r="A208" s="40">
        <v>42211.0</v>
      </c>
      <c r="B208" s="41">
        <v>120396.7</v>
      </c>
    </row>
    <row r="209">
      <c r="A209" s="40">
        <v>42212.0</v>
      </c>
      <c r="B209" s="41">
        <v>142470.4</v>
      </c>
    </row>
    <row r="210">
      <c r="A210" s="40">
        <v>42213.0</v>
      </c>
      <c r="B210" s="41">
        <v>144008.4</v>
      </c>
    </row>
    <row r="211">
      <c r="A211" s="40">
        <v>42214.0</v>
      </c>
      <c r="B211" s="41">
        <v>142637.8</v>
      </c>
    </row>
    <row r="212">
      <c r="A212" s="40">
        <v>42215.0</v>
      </c>
      <c r="B212" s="41">
        <v>143544.1</v>
      </c>
    </row>
    <row r="213">
      <c r="A213" s="40">
        <v>42216.0</v>
      </c>
      <c r="B213" s="41">
        <v>139585.0</v>
      </c>
    </row>
    <row r="214">
      <c r="A214" s="40">
        <v>42217.0</v>
      </c>
      <c r="B214" s="41">
        <v>125032.6</v>
      </c>
    </row>
    <row r="215">
      <c r="A215" s="40">
        <v>42218.0</v>
      </c>
      <c r="B215" s="41">
        <v>117638.1</v>
      </c>
    </row>
    <row r="216">
      <c r="A216" s="40">
        <v>42219.0</v>
      </c>
      <c r="B216" s="41">
        <v>141451.7</v>
      </c>
    </row>
    <row r="217">
      <c r="A217" s="40">
        <v>42220.0</v>
      </c>
      <c r="B217" s="41">
        <v>147550.2</v>
      </c>
    </row>
    <row r="218">
      <c r="A218" s="40">
        <v>42221.0</v>
      </c>
      <c r="B218" s="41">
        <v>142326.0</v>
      </c>
    </row>
    <row r="219">
      <c r="A219" s="40">
        <v>42222.0</v>
      </c>
      <c r="B219" s="41">
        <v>143642.4</v>
      </c>
    </row>
    <row r="220">
      <c r="A220" s="40">
        <v>42223.0</v>
      </c>
      <c r="B220" s="41">
        <v>143060.3</v>
      </c>
    </row>
    <row r="221">
      <c r="A221" s="40">
        <v>42224.0</v>
      </c>
      <c r="B221" s="41">
        <v>125830.5</v>
      </c>
    </row>
    <row r="222">
      <c r="A222" s="40">
        <v>42225.0</v>
      </c>
      <c r="B222" s="41">
        <v>120008.5</v>
      </c>
    </row>
    <row r="223">
      <c r="A223" s="40">
        <v>42226.0</v>
      </c>
      <c r="B223" s="41">
        <v>130978.1</v>
      </c>
    </row>
    <row r="224">
      <c r="A224" s="40">
        <v>42227.0</v>
      </c>
      <c r="B224" s="41">
        <v>135616.1</v>
      </c>
    </row>
    <row r="225">
      <c r="A225" s="40">
        <v>42228.0</v>
      </c>
      <c r="B225" s="41">
        <v>138900.5</v>
      </c>
    </row>
    <row r="226">
      <c r="A226" s="40">
        <v>42229.0</v>
      </c>
      <c r="B226" s="41">
        <v>140905.9</v>
      </c>
    </row>
    <row r="227">
      <c r="A227" s="40">
        <v>42230.0</v>
      </c>
      <c r="B227" s="41">
        <v>137838.9</v>
      </c>
    </row>
    <row r="228">
      <c r="A228" s="40">
        <v>42231.0</v>
      </c>
      <c r="B228" s="41">
        <v>122088.8</v>
      </c>
    </row>
    <row r="229">
      <c r="A229" s="40">
        <v>42232.0</v>
      </c>
      <c r="B229" s="41">
        <v>116648.8</v>
      </c>
    </row>
    <row r="230">
      <c r="A230" s="40">
        <v>42233.0</v>
      </c>
      <c r="B230" s="41">
        <v>137008.7</v>
      </c>
    </row>
    <row r="231">
      <c r="A231" s="40">
        <v>42234.0</v>
      </c>
      <c r="B231" s="41">
        <v>148094.0</v>
      </c>
    </row>
    <row r="232">
      <c r="A232" s="40">
        <v>42235.0</v>
      </c>
      <c r="B232" s="41">
        <v>144024.7</v>
      </c>
    </row>
    <row r="233">
      <c r="A233" s="40">
        <v>42236.0</v>
      </c>
      <c r="B233" s="41">
        <v>131575.8</v>
      </c>
    </row>
    <row r="234">
      <c r="A234" s="40">
        <v>42237.0</v>
      </c>
      <c r="B234" s="41">
        <v>126570.5</v>
      </c>
    </row>
    <row r="235">
      <c r="A235" s="40">
        <v>42238.0</v>
      </c>
      <c r="B235" s="41">
        <v>112275.2</v>
      </c>
    </row>
    <row r="236">
      <c r="A236" s="40">
        <v>42239.0</v>
      </c>
      <c r="B236" s="41">
        <v>111793.0</v>
      </c>
    </row>
    <row r="237">
      <c r="A237" s="40">
        <v>42240.0</v>
      </c>
      <c r="B237" s="41">
        <v>128868.3</v>
      </c>
    </row>
    <row r="238">
      <c r="A238" s="40">
        <v>42241.0</v>
      </c>
      <c r="B238" s="41">
        <v>135051.5</v>
      </c>
    </row>
    <row r="239">
      <c r="A239" s="40">
        <v>42242.0</v>
      </c>
      <c r="B239" s="41">
        <v>135914.7</v>
      </c>
    </row>
    <row r="240">
      <c r="A240" s="40">
        <v>42243.0</v>
      </c>
      <c r="B240" s="41">
        <v>141159.8</v>
      </c>
    </row>
    <row r="241">
      <c r="A241" s="40">
        <v>42244.0</v>
      </c>
      <c r="B241" s="41">
        <v>134755.5</v>
      </c>
    </row>
    <row r="242">
      <c r="A242" s="40">
        <v>42245.0</v>
      </c>
      <c r="B242" s="41">
        <v>124448.5</v>
      </c>
    </row>
    <row r="243">
      <c r="A243" s="40">
        <v>42246.0</v>
      </c>
      <c r="B243" s="41">
        <v>116744.2</v>
      </c>
    </row>
    <row r="244">
      <c r="A244" s="40">
        <v>42247.0</v>
      </c>
      <c r="B244" s="41">
        <v>137724.9</v>
      </c>
    </row>
    <row r="245">
      <c r="A245" s="40">
        <v>42248.0</v>
      </c>
      <c r="B245" s="41">
        <v>134116.8</v>
      </c>
    </row>
    <row r="246">
      <c r="A246" s="40">
        <v>42249.0</v>
      </c>
      <c r="B246" s="41">
        <v>132794.7</v>
      </c>
    </row>
    <row r="247">
      <c r="A247" s="40">
        <v>42250.0</v>
      </c>
      <c r="B247" s="41">
        <v>132096.3</v>
      </c>
    </row>
    <row r="248">
      <c r="A248" s="40">
        <v>42251.0</v>
      </c>
      <c r="B248" s="41">
        <v>131384.9</v>
      </c>
    </row>
    <row r="249">
      <c r="A249" s="40">
        <v>42252.0</v>
      </c>
      <c r="B249" s="41">
        <v>115799.3</v>
      </c>
    </row>
    <row r="250">
      <c r="A250" s="40">
        <v>42253.0</v>
      </c>
      <c r="B250" s="41">
        <v>109641.4</v>
      </c>
    </row>
    <row r="251">
      <c r="A251" s="40">
        <v>42254.0</v>
      </c>
      <c r="B251" s="41">
        <v>131619.4</v>
      </c>
    </row>
    <row r="252">
      <c r="A252" s="40">
        <v>42255.0</v>
      </c>
      <c r="B252" s="41">
        <v>136340.7</v>
      </c>
    </row>
    <row r="253">
      <c r="A253" s="40">
        <v>42256.0</v>
      </c>
      <c r="B253" s="41">
        <v>132977.5</v>
      </c>
    </row>
    <row r="254">
      <c r="A254" s="40">
        <v>42257.0</v>
      </c>
      <c r="B254" s="41">
        <v>133542.0</v>
      </c>
    </row>
    <row r="255">
      <c r="A255" s="40">
        <v>42258.0</v>
      </c>
      <c r="B255" s="41">
        <v>123968.9</v>
      </c>
    </row>
    <row r="256">
      <c r="A256" s="40">
        <v>42259.0</v>
      </c>
      <c r="B256" s="41">
        <v>108790.0</v>
      </c>
    </row>
    <row r="257">
      <c r="A257" s="40">
        <v>42260.0</v>
      </c>
      <c r="B257" s="41">
        <v>99161.77</v>
      </c>
    </row>
    <row r="258">
      <c r="A258" s="40">
        <v>42261.0</v>
      </c>
      <c r="B258" s="41">
        <v>116574.2</v>
      </c>
    </row>
    <row r="259">
      <c r="A259" s="40">
        <v>42262.0</v>
      </c>
      <c r="B259" s="41">
        <v>123750.5</v>
      </c>
    </row>
    <row r="260">
      <c r="A260" s="40">
        <v>42263.0</v>
      </c>
      <c r="B260" s="41">
        <v>131795.5</v>
      </c>
    </row>
    <row r="261">
      <c r="A261" s="40">
        <v>42264.0</v>
      </c>
      <c r="B261" s="41">
        <v>131050.7</v>
      </c>
    </row>
    <row r="262">
      <c r="A262" s="40">
        <v>42265.0</v>
      </c>
      <c r="B262" s="41">
        <v>130764.6</v>
      </c>
    </row>
    <row r="263">
      <c r="A263" s="40">
        <v>42266.0</v>
      </c>
      <c r="B263" s="41">
        <v>112377.2</v>
      </c>
    </row>
    <row r="264">
      <c r="A264" s="40">
        <v>42267.0</v>
      </c>
      <c r="B264" s="41">
        <v>103708.9</v>
      </c>
    </row>
    <row r="265">
      <c r="A265" s="40">
        <v>42268.0</v>
      </c>
      <c r="B265" s="41">
        <v>120096.7</v>
      </c>
    </row>
    <row r="266">
      <c r="A266" s="40">
        <v>42269.0</v>
      </c>
      <c r="B266" s="41">
        <v>127755.1</v>
      </c>
    </row>
    <row r="267">
      <c r="A267" s="40">
        <v>42270.0</v>
      </c>
      <c r="B267" s="41">
        <v>131866.7</v>
      </c>
    </row>
    <row r="268">
      <c r="A268" s="40">
        <v>42271.0</v>
      </c>
      <c r="B268" s="41">
        <v>130937.6</v>
      </c>
    </row>
    <row r="269">
      <c r="A269" s="40">
        <v>42272.0</v>
      </c>
      <c r="B269" s="41">
        <v>124278.9</v>
      </c>
    </row>
    <row r="270">
      <c r="A270" s="40">
        <v>42273.0</v>
      </c>
      <c r="B270" s="41">
        <v>111064.5</v>
      </c>
    </row>
    <row r="271">
      <c r="A271" s="40">
        <v>42274.0</v>
      </c>
      <c r="B271" s="41">
        <v>106431.8</v>
      </c>
    </row>
    <row r="272">
      <c r="A272" s="40">
        <v>42275.0</v>
      </c>
      <c r="B272" s="41">
        <v>121796.7</v>
      </c>
    </row>
    <row r="273">
      <c r="A273" s="40">
        <v>42276.0</v>
      </c>
      <c r="B273" s="41">
        <v>126691.8</v>
      </c>
    </row>
    <row r="274">
      <c r="A274" s="40">
        <v>42277.0</v>
      </c>
      <c r="B274" s="41">
        <v>129641.2</v>
      </c>
    </row>
    <row r="275">
      <c r="A275" s="40">
        <v>42278.0</v>
      </c>
      <c r="B275" s="41">
        <v>124356.4</v>
      </c>
    </row>
    <row r="276">
      <c r="A276" s="40">
        <v>42279.0</v>
      </c>
      <c r="B276" s="41">
        <v>107544.1</v>
      </c>
    </row>
    <row r="277">
      <c r="A277" s="40">
        <v>42280.0</v>
      </c>
      <c r="B277" s="41">
        <v>100598.6</v>
      </c>
    </row>
    <row r="278">
      <c r="A278" s="40">
        <v>42281.0</v>
      </c>
      <c r="B278" s="41">
        <v>103828.9</v>
      </c>
    </row>
    <row r="279">
      <c r="A279" s="40">
        <v>42282.0</v>
      </c>
      <c r="B279" s="41">
        <v>125194.9</v>
      </c>
    </row>
    <row r="280">
      <c r="A280" s="40">
        <v>42283.0</v>
      </c>
      <c r="B280" s="41">
        <v>127225.2</v>
      </c>
    </row>
    <row r="281">
      <c r="A281" s="40">
        <v>42284.0</v>
      </c>
      <c r="B281" s="41">
        <v>117282.8</v>
      </c>
    </row>
    <row r="282">
      <c r="A282" s="40">
        <v>42285.0</v>
      </c>
      <c r="B282" s="41">
        <v>122121.3</v>
      </c>
    </row>
    <row r="283">
      <c r="A283" s="40">
        <v>42286.0</v>
      </c>
      <c r="B283" s="41">
        <v>126989.9</v>
      </c>
    </row>
    <row r="284">
      <c r="A284" s="40">
        <v>42287.0</v>
      </c>
      <c r="B284" s="41">
        <v>112604.8</v>
      </c>
    </row>
    <row r="285">
      <c r="A285" s="40">
        <v>42288.0</v>
      </c>
      <c r="B285" s="41">
        <v>105376.3</v>
      </c>
    </row>
    <row r="286">
      <c r="A286" s="40">
        <v>42289.0</v>
      </c>
      <c r="B286" s="41">
        <v>120916.2</v>
      </c>
    </row>
    <row r="287">
      <c r="A287" s="40">
        <v>42290.0</v>
      </c>
      <c r="B287" s="41">
        <v>122830.4</v>
      </c>
    </row>
    <row r="288">
      <c r="A288" s="40">
        <v>42291.0</v>
      </c>
      <c r="B288" s="41">
        <v>126919.2</v>
      </c>
    </row>
    <row r="289">
      <c r="A289" s="40">
        <v>42292.0</v>
      </c>
      <c r="B289" s="41">
        <v>130260.4</v>
      </c>
    </row>
    <row r="290">
      <c r="A290" s="40">
        <v>42293.0</v>
      </c>
      <c r="B290" s="41">
        <v>123986.0</v>
      </c>
    </row>
    <row r="291">
      <c r="A291" s="40">
        <v>42294.0</v>
      </c>
      <c r="B291" s="41">
        <v>104916.3</v>
      </c>
    </row>
    <row r="292">
      <c r="A292" s="40">
        <v>42295.0</v>
      </c>
      <c r="B292" s="41">
        <v>100812.0</v>
      </c>
    </row>
    <row r="293">
      <c r="A293" s="40">
        <v>42296.0</v>
      </c>
      <c r="B293" s="41">
        <v>120795.0</v>
      </c>
    </row>
    <row r="294">
      <c r="A294" s="40">
        <v>42297.0</v>
      </c>
      <c r="B294" s="41">
        <v>126655.5</v>
      </c>
    </row>
    <row r="295">
      <c r="A295" s="40">
        <v>42298.0</v>
      </c>
      <c r="B295" s="41">
        <v>122368.9</v>
      </c>
    </row>
    <row r="296">
      <c r="A296" s="40">
        <v>42299.0</v>
      </c>
      <c r="B296" s="41">
        <v>121471.6</v>
      </c>
    </row>
    <row r="297">
      <c r="A297" s="40">
        <v>42300.0</v>
      </c>
      <c r="B297" s="41">
        <v>120420.7</v>
      </c>
    </row>
    <row r="298">
      <c r="A298" s="40">
        <v>42301.0</v>
      </c>
      <c r="B298" s="41">
        <v>106813.0</v>
      </c>
    </row>
    <row r="299">
      <c r="A299" s="40">
        <v>42302.0</v>
      </c>
      <c r="B299" s="41">
        <v>102279.7</v>
      </c>
    </row>
    <row r="300">
      <c r="A300" s="40">
        <v>42303.0</v>
      </c>
      <c r="B300" s="41">
        <v>115297.3</v>
      </c>
    </row>
    <row r="301">
      <c r="A301" s="40">
        <v>42304.0</v>
      </c>
      <c r="B301" s="41">
        <v>116619.6</v>
      </c>
    </row>
    <row r="302">
      <c r="A302" s="40">
        <v>42305.0</v>
      </c>
      <c r="B302" s="41">
        <v>122887.4</v>
      </c>
    </row>
    <row r="303">
      <c r="A303" s="40">
        <v>42306.0</v>
      </c>
      <c r="B303" s="41">
        <v>124222.9</v>
      </c>
    </row>
    <row r="304">
      <c r="A304" s="40">
        <v>42307.0</v>
      </c>
      <c r="B304" s="41">
        <v>121257.0</v>
      </c>
    </row>
    <row r="305">
      <c r="A305" s="40">
        <v>42308.0</v>
      </c>
      <c r="B305" s="41">
        <v>106353.4</v>
      </c>
    </row>
    <row r="306">
      <c r="A306" s="40">
        <v>42309.0</v>
      </c>
      <c r="B306" s="41">
        <v>103629.6</v>
      </c>
    </row>
    <row r="307">
      <c r="A307" s="40">
        <v>42310.0</v>
      </c>
      <c r="B307" s="41">
        <v>113791.8</v>
      </c>
    </row>
    <row r="308">
      <c r="A308" s="40">
        <v>42311.0</v>
      </c>
      <c r="B308" s="41">
        <v>101793.0</v>
      </c>
    </row>
    <row r="309">
      <c r="A309" s="40">
        <v>42312.0</v>
      </c>
      <c r="B309" s="41">
        <v>120177.9</v>
      </c>
    </row>
    <row r="310">
      <c r="A310" s="40">
        <v>42313.0</v>
      </c>
      <c r="B310" s="41">
        <v>125985.5</v>
      </c>
    </row>
    <row r="311">
      <c r="A311" s="40">
        <v>42314.0</v>
      </c>
      <c r="B311" s="41">
        <v>120505.6</v>
      </c>
    </row>
    <row r="312">
      <c r="A312" s="40">
        <v>42315.0</v>
      </c>
      <c r="B312" s="41">
        <v>104269.8</v>
      </c>
    </row>
    <row r="313">
      <c r="A313" s="40">
        <v>42316.0</v>
      </c>
      <c r="B313" s="41">
        <v>103793.1</v>
      </c>
    </row>
    <row r="314">
      <c r="A314" s="40">
        <v>42317.0</v>
      </c>
      <c r="B314" s="41">
        <v>127234.7</v>
      </c>
    </row>
    <row r="315">
      <c r="A315" s="40">
        <v>42318.0</v>
      </c>
      <c r="B315" s="41">
        <v>121617.3</v>
      </c>
    </row>
    <row r="316">
      <c r="A316" s="40">
        <v>42319.0</v>
      </c>
      <c r="B316" s="41">
        <v>121566.6</v>
      </c>
    </row>
    <row r="317">
      <c r="A317" s="40">
        <v>42320.0</v>
      </c>
      <c r="B317" s="41">
        <v>123775.2</v>
      </c>
    </row>
    <row r="318">
      <c r="A318" s="40">
        <v>42321.0</v>
      </c>
      <c r="B318" s="41">
        <v>117078.6</v>
      </c>
    </row>
    <row r="319">
      <c r="A319" s="40">
        <v>42322.0</v>
      </c>
      <c r="B319" s="41">
        <v>103646.6</v>
      </c>
    </row>
    <row r="320">
      <c r="A320" s="40">
        <v>42323.0</v>
      </c>
      <c r="B320" s="41">
        <v>99761.81</v>
      </c>
    </row>
    <row r="321">
      <c r="A321" s="40">
        <v>42324.0</v>
      </c>
      <c r="B321" s="41">
        <v>124557.2</v>
      </c>
    </row>
    <row r="322">
      <c r="A322" s="40">
        <v>42325.0</v>
      </c>
      <c r="B322" s="41">
        <v>131442.2</v>
      </c>
    </row>
    <row r="323">
      <c r="A323" s="40">
        <v>42326.0</v>
      </c>
      <c r="B323" s="41">
        <v>132353.8</v>
      </c>
    </row>
    <row r="324">
      <c r="A324" s="40">
        <v>42327.0</v>
      </c>
      <c r="B324" s="41">
        <v>138118.7</v>
      </c>
    </row>
    <row r="325">
      <c r="A325" s="40">
        <v>42328.0</v>
      </c>
      <c r="B325" s="41">
        <v>123412.7</v>
      </c>
    </row>
    <row r="326">
      <c r="A326" s="40">
        <v>42329.0</v>
      </c>
      <c r="B326" s="41">
        <v>102647.9</v>
      </c>
    </row>
    <row r="327">
      <c r="A327" s="40">
        <v>42330.0</v>
      </c>
      <c r="B327" s="41">
        <v>98621.62</v>
      </c>
    </row>
    <row r="328">
      <c r="A328" s="40">
        <v>42331.0</v>
      </c>
      <c r="B328" s="41">
        <v>114406.8</v>
      </c>
    </row>
    <row r="329">
      <c r="A329" s="40">
        <v>42332.0</v>
      </c>
      <c r="B329" s="41">
        <v>118894.3</v>
      </c>
    </row>
    <row r="330">
      <c r="A330" s="40">
        <v>42333.0</v>
      </c>
      <c r="B330" s="41">
        <v>124728.9</v>
      </c>
    </row>
    <row r="331">
      <c r="A331" s="40">
        <v>42334.0</v>
      </c>
      <c r="B331" s="41">
        <v>112907.1</v>
      </c>
    </row>
    <row r="332">
      <c r="A332" s="40">
        <v>42335.0</v>
      </c>
      <c r="B332" s="41">
        <v>117492.8</v>
      </c>
    </row>
    <row r="333">
      <c r="A333" s="40">
        <v>42336.0</v>
      </c>
      <c r="B333" s="41">
        <v>105011.2</v>
      </c>
    </row>
    <row r="334">
      <c r="A334" s="40">
        <v>42337.0</v>
      </c>
      <c r="B334" s="41">
        <v>102162.5</v>
      </c>
    </row>
    <row r="335">
      <c r="A335" s="40">
        <v>42338.0</v>
      </c>
      <c r="B335" s="41">
        <v>122452.4</v>
      </c>
    </row>
    <row r="336">
      <c r="A336" s="40">
        <v>42339.0</v>
      </c>
      <c r="B336" s="41">
        <v>117115.6</v>
      </c>
    </row>
    <row r="337">
      <c r="A337" s="40">
        <v>42340.0</v>
      </c>
      <c r="B337" s="41">
        <v>115230.1</v>
      </c>
    </row>
    <row r="338">
      <c r="A338" s="40">
        <v>42341.0</v>
      </c>
      <c r="B338" s="41">
        <v>121699.4</v>
      </c>
    </row>
    <row r="339">
      <c r="A339" s="40">
        <v>42342.0</v>
      </c>
      <c r="B339" s="41">
        <v>129148.5</v>
      </c>
    </row>
    <row r="340">
      <c r="A340" s="40">
        <v>42343.0</v>
      </c>
      <c r="B340" s="41">
        <v>115606.0</v>
      </c>
    </row>
    <row r="341">
      <c r="A341" s="40">
        <v>42344.0</v>
      </c>
      <c r="B341" s="41">
        <v>112025.3</v>
      </c>
    </row>
    <row r="342">
      <c r="A342" s="40">
        <v>42345.0</v>
      </c>
      <c r="B342" s="41">
        <v>129059.6</v>
      </c>
    </row>
    <row r="343">
      <c r="A343" s="40">
        <v>42346.0</v>
      </c>
      <c r="B343" s="41">
        <v>136800.9</v>
      </c>
    </row>
    <row r="344">
      <c r="A344" s="40">
        <v>42347.0</v>
      </c>
      <c r="B344" s="41">
        <v>125965.0</v>
      </c>
    </row>
    <row r="345">
      <c r="A345" s="40">
        <v>42348.0</v>
      </c>
      <c r="B345" s="41">
        <v>125807.5</v>
      </c>
    </row>
    <row r="346">
      <c r="A346" s="40">
        <v>42349.0</v>
      </c>
      <c r="B346" s="41">
        <v>116597.8</v>
      </c>
    </row>
    <row r="347">
      <c r="A347" s="40">
        <v>42350.0</v>
      </c>
      <c r="B347" s="41">
        <v>106139.4</v>
      </c>
    </row>
    <row r="348">
      <c r="A348" s="40">
        <v>42351.0</v>
      </c>
      <c r="B348" s="41">
        <v>105218.5</v>
      </c>
    </row>
    <row r="349">
      <c r="A349" s="40">
        <v>42352.0</v>
      </c>
      <c r="B349" s="41">
        <v>125785.0</v>
      </c>
    </row>
    <row r="350">
      <c r="A350" s="40">
        <v>42353.0</v>
      </c>
      <c r="B350" s="41">
        <v>129077.4</v>
      </c>
    </row>
    <row r="351">
      <c r="A351" s="40">
        <v>42354.0</v>
      </c>
      <c r="B351" s="41">
        <v>135930.1</v>
      </c>
    </row>
    <row r="352">
      <c r="A352" s="40">
        <v>42355.0</v>
      </c>
      <c r="B352" s="41">
        <v>152366.3</v>
      </c>
    </row>
    <row r="353">
      <c r="A353" s="40">
        <v>42356.0</v>
      </c>
      <c r="B353" s="41">
        <v>158052.9</v>
      </c>
    </row>
    <row r="354">
      <c r="A354" s="40">
        <v>42357.0</v>
      </c>
      <c r="B354" s="41">
        <v>154924.9</v>
      </c>
    </row>
    <row r="355">
      <c r="A355" s="40">
        <v>42358.0</v>
      </c>
      <c r="B355" s="41">
        <v>133421.0</v>
      </c>
    </row>
    <row r="356">
      <c r="A356" s="40">
        <v>42359.0</v>
      </c>
      <c r="B356" s="41">
        <v>113802.2</v>
      </c>
    </row>
    <row r="357">
      <c r="A357" s="40">
        <v>42360.0</v>
      </c>
      <c r="B357" s="41">
        <v>119477.5</v>
      </c>
    </row>
    <row r="358">
      <c r="A358" s="40">
        <v>42361.0</v>
      </c>
      <c r="B358" s="41">
        <v>126553.1</v>
      </c>
    </row>
    <row r="359">
      <c r="A359" s="40">
        <v>42362.0</v>
      </c>
      <c r="B359" s="41">
        <v>134583.3</v>
      </c>
    </row>
    <row r="360">
      <c r="A360" s="40">
        <v>42363.0</v>
      </c>
      <c r="B360" s="41">
        <v>119950.4</v>
      </c>
    </row>
    <row r="361">
      <c r="A361" s="40">
        <v>42364.0</v>
      </c>
      <c r="B361" s="41">
        <v>95093.3</v>
      </c>
    </row>
    <row r="362">
      <c r="A362" s="40">
        <v>42365.0</v>
      </c>
      <c r="B362" s="41">
        <v>96394.94</v>
      </c>
    </row>
    <row r="363">
      <c r="A363" s="40">
        <v>42366.0</v>
      </c>
      <c r="B363" s="41">
        <v>100048.4</v>
      </c>
    </row>
    <row r="364">
      <c r="A364" s="40">
        <v>42367.0</v>
      </c>
      <c r="B364" s="41">
        <v>111647.5</v>
      </c>
    </row>
    <row r="365">
      <c r="A365" s="40">
        <v>42368.0</v>
      </c>
      <c r="B365" s="41">
        <v>128552.1</v>
      </c>
    </row>
    <row r="366">
      <c r="A366" s="40">
        <v>42369.0</v>
      </c>
      <c r="B366" s="41">
        <v>146473.8</v>
      </c>
    </row>
    <row r="367">
      <c r="A367" s="40">
        <v>42370.0</v>
      </c>
      <c r="B367" s="41">
        <v>116040.9</v>
      </c>
    </row>
    <row r="368">
      <c r="A368" s="40">
        <v>42371.0</v>
      </c>
      <c r="B368" s="41">
        <v>99622.64</v>
      </c>
    </row>
    <row r="369">
      <c r="A369" s="40">
        <v>42372.0</v>
      </c>
      <c r="B369" s="41">
        <v>97656.45</v>
      </c>
    </row>
    <row r="370">
      <c r="A370" s="40">
        <v>42373.0</v>
      </c>
      <c r="B370" s="41">
        <v>110932.5</v>
      </c>
    </row>
    <row r="371">
      <c r="A371" s="40">
        <v>42374.0</v>
      </c>
      <c r="B371" s="41">
        <v>117873.6</v>
      </c>
    </row>
    <row r="372">
      <c r="A372" s="40">
        <v>42375.0</v>
      </c>
      <c r="B372" s="41">
        <v>115064.3</v>
      </c>
    </row>
    <row r="373">
      <c r="A373" s="40">
        <v>42376.0</v>
      </c>
      <c r="B373" s="41">
        <v>112392.7</v>
      </c>
    </row>
    <row r="374">
      <c r="A374" s="40">
        <v>42377.0</v>
      </c>
      <c r="B374" s="41">
        <v>111879.5</v>
      </c>
    </row>
    <row r="375">
      <c r="A375" s="40">
        <v>42378.0</v>
      </c>
      <c r="B375" s="41">
        <v>105482.7</v>
      </c>
    </row>
    <row r="376">
      <c r="A376" s="40">
        <v>42379.0</v>
      </c>
      <c r="B376" s="41">
        <v>113049.1</v>
      </c>
    </row>
    <row r="377">
      <c r="A377" s="40">
        <v>42380.0</v>
      </c>
      <c r="B377" s="41">
        <v>141133.1</v>
      </c>
    </row>
    <row r="378">
      <c r="A378" s="40">
        <v>42381.0</v>
      </c>
      <c r="B378" s="41">
        <v>135006.1</v>
      </c>
    </row>
    <row r="379">
      <c r="A379" s="40">
        <v>42382.0</v>
      </c>
      <c r="B379" s="41">
        <v>160011.1</v>
      </c>
    </row>
    <row r="380">
      <c r="A380" s="40">
        <v>42383.0</v>
      </c>
      <c r="B380" s="41">
        <v>120396.3</v>
      </c>
    </row>
    <row r="381">
      <c r="A381" s="40">
        <v>42384.0</v>
      </c>
      <c r="B381" s="41">
        <v>113244.8</v>
      </c>
    </row>
    <row r="382">
      <c r="A382" s="40">
        <v>42385.0</v>
      </c>
      <c r="B382" s="41">
        <v>103046.2</v>
      </c>
    </row>
    <row r="383">
      <c r="A383" s="40">
        <v>42386.0</v>
      </c>
      <c r="B383" s="41">
        <v>114097.1</v>
      </c>
    </row>
    <row r="384">
      <c r="A384" s="40">
        <v>42387.0</v>
      </c>
      <c r="B384" s="41">
        <v>147817.6</v>
      </c>
    </row>
    <row r="385">
      <c r="A385" s="40">
        <v>42388.0</v>
      </c>
      <c r="B385" s="41">
        <v>148612.4</v>
      </c>
    </row>
    <row r="386">
      <c r="A386" s="40">
        <v>42389.0</v>
      </c>
      <c r="B386" s="41">
        <v>142471.5</v>
      </c>
    </row>
    <row r="387">
      <c r="A387" s="40">
        <v>42390.0</v>
      </c>
      <c r="B387" s="41">
        <v>139450.6</v>
      </c>
    </row>
    <row r="388">
      <c r="A388" s="40">
        <v>42391.0</v>
      </c>
      <c r="B388" s="41">
        <v>129135.2</v>
      </c>
    </row>
    <row r="389">
      <c r="A389" s="40">
        <v>42392.0</v>
      </c>
      <c r="B389" s="41">
        <v>108097.8</v>
      </c>
    </row>
    <row r="390">
      <c r="A390" s="40">
        <v>42393.0</v>
      </c>
      <c r="B390" s="41">
        <v>103396.3</v>
      </c>
    </row>
    <row r="391">
      <c r="A391" s="40">
        <v>42394.0</v>
      </c>
      <c r="B391" s="41">
        <v>112649.6</v>
      </c>
    </row>
    <row r="392">
      <c r="A392" s="40">
        <v>42395.0</v>
      </c>
      <c r="B392" s="41">
        <v>110152.8</v>
      </c>
    </row>
    <row r="393">
      <c r="A393" s="40">
        <v>42396.0</v>
      </c>
      <c r="B393" s="41">
        <v>133718.0</v>
      </c>
    </row>
    <row r="394">
      <c r="A394" s="40">
        <v>42397.0</v>
      </c>
      <c r="B394" s="41">
        <v>134169.8</v>
      </c>
    </row>
    <row r="395">
      <c r="A395" s="40">
        <v>42398.0</v>
      </c>
      <c r="B395" s="41">
        <v>123615.2</v>
      </c>
    </row>
    <row r="396">
      <c r="A396" s="40">
        <v>42399.0</v>
      </c>
      <c r="B396" s="41">
        <v>107579.3</v>
      </c>
    </row>
    <row r="397">
      <c r="A397" s="40">
        <v>42400.0</v>
      </c>
      <c r="B397" s="41">
        <v>101279.7</v>
      </c>
    </row>
    <row r="398">
      <c r="A398" s="40">
        <v>42401.0</v>
      </c>
      <c r="B398" s="41">
        <v>121942.9</v>
      </c>
    </row>
    <row r="399">
      <c r="A399" s="40">
        <v>42402.0</v>
      </c>
      <c r="B399" s="41">
        <v>133989.2</v>
      </c>
    </row>
    <row r="400">
      <c r="A400" s="40">
        <v>42403.0</v>
      </c>
      <c r="B400" s="41">
        <v>122594.5</v>
      </c>
    </row>
    <row r="401">
      <c r="A401" s="40">
        <v>42404.0</v>
      </c>
      <c r="B401" s="41">
        <v>119919.6</v>
      </c>
    </row>
    <row r="402">
      <c r="A402" s="40">
        <v>42405.0</v>
      </c>
      <c r="B402" s="41">
        <v>126330.6</v>
      </c>
    </row>
    <row r="403">
      <c r="A403" s="40">
        <v>42406.0</v>
      </c>
      <c r="B403" s="41">
        <v>123737.0</v>
      </c>
    </row>
    <row r="404">
      <c r="A404" s="40">
        <v>42407.0</v>
      </c>
      <c r="B404" s="41">
        <v>124436.8</v>
      </c>
    </row>
    <row r="405">
      <c r="A405" s="40">
        <v>42408.0</v>
      </c>
      <c r="B405" s="41">
        <v>129327.2</v>
      </c>
    </row>
    <row r="406">
      <c r="A406" s="40">
        <v>42409.0</v>
      </c>
      <c r="B406" s="41">
        <v>131271.3</v>
      </c>
    </row>
    <row r="407">
      <c r="A407" s="40">
        <v>42410.0</v>
      </c>
      <c r="B407" s="41">
        <v>132265.0</v>
      </c>
    </row>
    <row r="408">
      <c r="A408" s="40">
        <v>42411.0</v>
      </c>
      <c r="B408" s="41">
        <v>131003.8</v>
      </c>
    </row>
    <row r="409">
      <c r="A409" s="40">
        <v>42412.0</v>
      </c>
      <c r="B409" s="41">
        <v>133845.5</v>
      </c>
    </row>
    <row r="410">
      <c r="A410" s="40">
        <v>42413.0</v>
      </c>
      <c r="B410" s="41">
        <v>120840.0</v>
      </c>
    </row>
    <row r="411">
      <c r="A411" s="40">
        <v>42414.0</v>
      </c>
      <c r="B411" s="41">
        <v>104364.7</v>
      </c>
    </row>
    <row r="412">
      <c r="A412" s="40">
        <v>42415.0</v>
      </c>
      <c r="B412" s="41">
        <v>120863.3</v>
      </c>
    </row>
    <row r="413">
      <c r="A413" s="40">
        <v>42416.0</v>
      </c>
      <c r="B413" s="41">
        <v>117062.0</v>
      </c>
    </row>
    <row r="414">
      <c r="A414" s="40">
        <v>42417.0</v>
      </c>
      <c r="B414" s="41">
        <v>119481.8</v>
      </c>
    </row>
    <row r="415">
      <c r="A415" s="40">
        <v>42418.0</v>
      </c>
      <c r="B415" s="41">
        <v>125964.2</v>
      </c>
    </row>
    <row r="416">
      <c r="A416" s="40">
        <v>42419.0</v>
      </c>
      <c r="B416" s="41">
        <v>122991.7</v>
      </c>
    </row>
    <row r="417">
      <c r="A417" s="40">
        <v>42420.0</v>
      </c>
      <c r="B417" s="41">
        <v>105911.7</v>
      </c>
    </row>
    <row r="418">
      <c r="A418" s="40">
        <v>42421.0</v>
      </c>
      <c r="B418" s="41">
        <v>107884.4</v>
      </c>
    </row>
    <row r="419">
      <c r="A419" s="40">
        <v>42422.0</v>
      </c>
      <c r="B419" s="41">
        <v>130527.3</v>
      </c>
    </row>
    <row r="420">
      <c r="A420" s="40">
        <v>42423.0</v>
      </c>
      <c r="B420" s="41">
        <v>156924.8</v>
      </c>
    </row>
    <row r="421">
      <c r="A421" s="40">
        <v>42424.0</v>
      </c>
      <c r="B421" s="41">
        <v>152419.4</v>
      </c>
    </row>
    <row r="422">
      <c r="A422" s="40">
        <v>42425.0</v>
      </c>
      <c r="B422" s="41">
        <v>138064.9</v>
      </c>
    </row>
    <row r="423">
      <c r="A423" s="40">
        <v>42426.0</v>
      </c>
      <c r="B423" s="41">
        <v>122575.9</v>
      </c>
    </row>
    <row r="424">
      <c r="A424" s="40">
        <v>42427.0</v>
      </c>
      <c r="B424" s="41">
        <v>110545.8</v>
      </c>
    </row>
    <row r="425">
      <c r="A425" s="40">
        <v>42428.0</v>
      </c>
      <c r="B425" s="41">
        <v>105782.0</v>
      </c>
    </row>
    <row r="426">
      <c r="A426" s="40">
        <v>42429.0</v>
      </c>
      <c r="B426" s="41">
        <v>125400.1</v>
      </c>
    </row>
    <row r="427">
      <c r="A427" s="40">
        <v>42430.0</v>
      </c>
      <c r="B427" s="41">
        <v>142242.6</v>
      </c>
    </row>
    <row r="428">
      <c r="A428" s="40">
        <v>42431.0</v>
      </c>
      <c r="B428" s="41">
        <v>145183.0</v>
      </c>
    </row>
    <row r="429">
      <c r="A429" s="40">
        <v>42432.0</v>
      </c>
      <c r="B429" s="41">
        <v>136226.1</v>
      </c>
    </row>
    <row r="430">
      <c r="A430" s="40">
        <v>42433.0</v>
      </c>
      <c r="B430" s="41">
        <v>149376.6</v>
      </c>
    </row>
    <row r="431">
      <c r="A431" s="40">
        <v>42434.0</v>
      </c>
      <c r="B431" s="41">
        <v>124692.3</v>
      </c>
    </row>
    <row r="432">
      <c r="A432" s="40">
        <v>42435.0</v>
      </c>
      <c r="B432" s="41">
        <v>117708.0</v>
      </c>
    </row>
    <row r="433">
      <c r="A433" s="40">
        <v>42436.0</v>
      </c>
      <c r="B433" s="41">
        <v>131465.8</v>
      </c>
    </row>
    <row r="434">
      <c r="A434" s="40">
        <v>42437.0</v>
      </c>
      <c r="B434" s="41">
        <v>160285.0</v>
      </c>
    </row>
    <row r="435">
      <c r="A435" s="40">
        <v>42438.0</v>
      </c>
      <c r="B435" s="41">
        <v>152599.1</v>
      </c>
    </row>
    <row r="436">
      <c r="A436" s="40">
        <v>42439.0</v>
      </c>
      <c r="B436" s="41">
        <v>135635.7</v>
      </c>
    </row>
    <row r="437">
      <c r="A437" s="40">
        <v>42440.0</v>
      </c>
      <c r="B437" s="41">
        <v>141414.4</v>
      </c>
    </row>
    <row r="438">
      <c r="A438" s="40">
        <v>42441.0</v>
      </c>
      <c r="B438" s="41">
        <v>119690.8</v>
      </c>
    </row>
    <row r="439">
      <c r="A439" s="40">
        <v>42442.0</v>
      </c>
      <c r="B439" s="41">
        <v>111329.6</v>
      </c>
    </row>
    <row r="440">
      <c r="A440" s="40">
        <v>42443.0</v>
      </c>
      <c r="B440" s="41">
        <v>105388.6</v>
      </c>
    </row>
    <row r="441">
      <c r="A441" s="40">
        <v>42444.0</v>
      </c>
      <c r="B441" s="41">
        <v>123074.0</v>
      </c>
    </row>
    <row r="442">
      <c r="A442" s="40">
        <v>42445.0</v>
      </c>
      <c r="B442" s="41">
        <v>135047.6</v>
      </c>
    </row>
    <row r="443">
      <c r="A443" s="40">
        <v>42446.0</v>
      </c>
      <c r="B443" s="41">
        <v>143184.8</v>
      </c>
    </row>
    <row r="444">
      <c r="A444" s="40">
        <v>42447.0</v>
      </c>
      <c r="B444" s="41">
        <v>118189.7</v>
      </c>
    </row>
    <row r="445">
      <c r="A445" s="40">
        <v>42448.0</v>
      </c>
      <c r="B445" s="41">
        <v>105484.1</v>
      </c>
    </row>
    <row r="446">
      <c r="A446" s="40">
        <v>42449.0</v>
      </c>
      <c r="B446" s="41">
        <v>100394.1</v>
      </c>
    </row>
    <row r="447">
      <c r="A447" s="40">
        <v>42450.0</v>
      </c>
      <c r="B447" s="41">
        <v>117796.7</v>
      </c>
    </row>
    <row r="448">
      <c r="A448" s="40">
        <v>42451.0</v>
      </c>
      <c r="B448" s="41">
        <v>124081.5</v>
      </c>
    </row>
    <row r="449">
      <c r="A449" s="40">
        <v>42452.0</v>
      </c>
      <c r="B449" s="41">
        <v>126074.9</v>
      </c>
    </row>
    <row r="450">
      <c r="A450" s="40">
        <v>42453.0</v>
      </c>
      <c r="B450" s="41">
        <v>125072.7</v>
      </c>
    </row>
    <row r="451">
      <c r="A451" s="40">
        <v>42454.0</v>
      </c>
      <c r="B451" s="41">
        <v>101740.9</v>
      </c>
    </row>
    <row r="452">
      <c r="A452" s="40">
        <v>42455.0</v>
      </c>
      <c r="B452" s="41">
        <v>102726.7</v>
      </c>
    </row>
    <row r="453">
      <c r="A453" s="40">
        <v>42456.0</v>
      </c>
      <c r="B453" s="41">
        <v>98324.65</v>
      </c>
    </row>
    <row r="454">
      <c r="A454" s="40">
        <v>42457.0</v>
      </c>
      <c r="B454" s="41">
        <v>102746.6</v>
      </c>
    </row>
    <row r="455">
      <c r="A455" s="40">
        <v>42458.0</v>
      </c>
      <c r="B455" s="41">
        <v>118281.1</v>
      </c>
    </row>
    <row r="456">
      <c r="A456" s="40">
        <v>42459.0</v>
      </c>
      <c r="B456" s="41">
        <v>122625.2</v>
      </c>
    </row>
    <row r="457">
      <c r="A457" s="40">
        <v>42460.0</v>
      </c>
      <c r="B457" s="41">
        <v>122964.7</v>
      </c>
    </row>
    <row r="458">
      <c r="A458" s="40">
        <v>42461.0</v>
      </c>
      <c r="B458" s="41">
        <v>116321.6</v>
      </c>
    </row>
    <row r="459">
      <c r="A459" s="40">
        <v>42462.0</v>
      </c>
      <c r="B459" s="41">
        <v>102832.7</v>
      </c>
    </row>
    <row r="460">
      <c r="A460" s="40">
        <v>42463.0</v>
      </c>
      <c r="B460" s="41">
        <v>102084.0</v>
      </c>
    </row>
    <row r="461">
      <c r="A461" s="40">
        <v>42464.0</v>
      </c>
      <c r="B461" s="41">
        <v>120445.7</v>
      </c>
    </row>
    <row r="462">
      <c r="A462" s="40">
        <v>42465.0</v>
      </c>
      <c r="B462" s="41">
        <v>120371.2</v>
      </c>
    </row>
    <row r="463">
      <c r="A463" s="40">
        <v>42466.0</v>
      </c>
      <c r="B463" s="41">
        <v>125657.1</v>
      </c>
    </row>
    <row r="464">
      <c r="A464" s="40">
        <v>42467.0</v>
      </c>
      <c r="B464" s="41">
        <v>125663.3</v>
      </c>
    </row>
    <row r="465">
      <c r="A465" s="40">
        <v>42468.0</v>
      </c>
      <c r="B465" s="41">
        <v>124266.9</v>
      </c>
    </row>
    <row r="466">
      <c r="A466" s="40">
        <v>42469.0</v>
      </c>
      <c r="B466" s="41">
        <v>109044.9</v>
      </c>
    </row>
    <row r="467">
      <c r="A467" s="40">
        <v>42470.0</v>
      </c>
      <c r="B467" s="41">
        <v>99845.35</v>
      </c>
    </row>
    <row r="468">
      <c r="A468" s="40">
        <v>42471.0</v>
      </c>
      <c r="B468" s="41">
        <v>118614.0</v>
      </c>
    </row>
    <row r="469">
      <c r="A469" s="40">
        <v>42472.0</v>
      </c>
      <c r="B469" s="41">
        <v>123808.8</v>
      </c>
    </row>
    <row r="470">
      <c r="A470" s="40">
        <v>42473.0</v>
      </c>
      <c r="B470" s="41">
        <v>124686.6</v>
      </c>
    </row>
    <row r="471">
      <c r="A471" s="40">
        <v>42474.0</v>
      </c>
      <c r="B471" s="41">
        <v>126519.1</v>
      </c>
    </row>
    <row r="472">
      <c r="A472" s="40">
        <v>42475.0</v>
      </c>
      <c r="B472" s="41">
        <v>124721.5</v>
      </c>
    </row>
    <row r="473">
      <c r="A473" s="40">
        <v>42476.0</v>
      </c>
      <c r="B473" s="41">
        <v>108526.0</v>
      </c>
    </row>
    <row r="474">
      <c r="A474" s="40">
        <v>42477.0</v>
      </c>
      <c r="B474" s="41">
        <v>100526.3</v>
      </c>
    </row>
    <row r="475">
      <c r="A475" s="40">
        <v>42478.0</v>
      </c>
      <c r="B475" s="41">
        <v>123441.8</v>
      </c>
    </row>
    <row r="476">
      <c r="A476" s="40">
        <v>42479.0</v>
      </c>
      <c r="B476" s="41">
        <v>126846.4</v>
      </c>
    </row>
    <row r="477">
      <c r="A477" s="40">
        <v>42480.0</v>
      </c>
      <c r="B477" s="41">
        <v>125204.8</v>
      </c>
    </row>
    <row r="478">
      <c r="A478" s="40">
        <v>42481.0</v>
      </c>
      <c r="B478" s="41">
        <v>125514.1</v>
      </c>
    </row>
    <row r="479">
      <c r="A479" s="40">
        <v>42482.0</v>
      </c>
      <c r="B479" s="41">
        <v>120124.3</v>
      </c>
    </row>
    <row r="480">
      <c r="A480" s="40">
        <v>42483.0</v>
      </c>
      <c r="B480" s="41">
        <v>108773.7</v>
      </c>
    </row>
    <row r="481">
      <c r="A481" s="40">
        <v>42484.0</v>
      </c>
      <c r="B481" s="41">
        <v>105642.3</v>
      </c>
    </row>
    <row r="482">
      <c r="A482" s="40">
        <v>42485.0</v>
      </c>
      <c r="B482" s="41">
        <v>104072.4</v>
      </c>
    </row>
    <row r="483">
      <c r="A483" s="40">
        <v>42486.0</v>
      </c>
      <c r="B483" s="41">
        <v>117437.7</v>
      </c>
    </row>
    <row r="484">
      <c r="A484" s="40">
        <v>42487.0</v>
      </c>
      <c r="B484" s="41">
        <v>118531.5</v>
      </c>
    </row>
    <row r="485">
      <c r="A485" s="40">
        <v>42488.0</v>
      </c>
      <c r="B485" s="41">
        <v>126847.0</v>
      </c>
    </row>
    <row r="486">
      <c r="A486" s="40">
        <v>42489.0</v>
      </c>
      <c r="B486" s="41">
        <v>122054.1</v>
      </c>
    </row>
    <row r="487">
      <c r="A487" s="40">
        <v>42490.0</v>
      </c>
      <c r="B487" s="41">
        <v>103505.2</v>
      </c>
    </row>
    <row r="488">
      <c r="A488" s="40">
        <v>42491.0</v>
      </c>
      <c r="B488" s="41">
        <v>98873.54</v>
      </c>
    </row>
    <row r="489">
      <c r="A489" s="40">
        <v>42492.0</v>
      </c>
      <c r="B489" s="41">
        <v>116969.6</v>
      </c>
    </row>
    <row r="490">
      <c r="A490" s="40">
        <v>42493.0</v>
      </c>
      <c r="B490" s="41">
        <v>119014.4</v>
      </c>
    </row>
    <row r="491">
      <c r="A491" s="40">
        <v>42494.0</v>
      </c>
      <c r="B491" s="41">
        <v>124525.2</v>
      </c>
    </row>
    <row r="492">
      <c r="A492" s="40">
        <v>42495.0</v>
      </c>
      <c r="B492" s="41">
        <v>118192.1</v>
      </c>
    </row>
    <row r="493">
      <c r="A493" s="40">
        <v>42496.0</v>
      </c>
      <c r="B493" s="41">
        <v>120421.3</v>
      </c>
    </row>
    <row r="494">
      <c r="A494" s="40">
        <v>42497.0</v>
      </c>
      <c r="B494" s="41">
        <v>106052.6</v>
      </c>
    </row>
    <row r="495">
      <c r="A495" s="40">
        <v>42498.0</v>
      </c>
      <c r="B495" s="41">
        <v>103487.3</v>
      </c>
    </row>
    <row r="496">
      <c r="A496" s="40">
        <v>42499.0</v>
      </c>
      <c r="B496" s="41">
        <v>119781.1</v>
      </c>
    </row>
    <row r="497">
      <c r="A497" s="40">
        <v>42500.0</v>
      </c>
      <c r="B497" s="41">
        <v>119611.9</v>
      </c>
    </row>
    <row r="498">
      <c r="A498" s="40">
        <v>42501.0</v>
      </c>
      <c r="B498" s="41">
        <v>123616.3</v>
      </c>
    </row>
    <row r="499">
      <c r="A499" s="40">
        <v>42502.0</v>
      </c>
      <c r="B499" s="41">
        <v>120693.5</v>
      </c>
    </row>
    <row r="500">
      <c r="A500" s="40">
        <v>42503.0</v>
      </c>
      <c r="B500" s="41">
        <v>118800.1</v>
      </c>
    </row>
    <row r="501">
      <c r="A501" s="40">
        <v>42504.0</v>
      </c>
      <c r="B501" s="41">
        <v>101946.0</v>
      </c>
    </row>
    <row r="502">
      <c r="A502" s="40">
        <v>42505.0</v>
      </c>
      <c r="B502" s="41">
        <v>99697.62</v>
      </c>
    </row>
    <row r="503">
      <c r="A503" s="40">
        <v>42506.0</v>
      </c>
      <c r="B503" s="41">
        <v>121182.7</v>
      </c>
    </row>
    <row r="504">
      <c r="A504" s="40">
        <v>42507.0</v>
      </c>
      <c r="B504" s="41">
        <v>124209.4</v>
      </c>
    </row>
    <row r="505">
      <c r="A505" s="40">
        <v>42508.0</v>
      </c>
      <c r="B505" s="41">
        <v>124352.2</v>
      </c>
    </row>
    <row r="506">
      <c r="A506" s="40">
        <v>42509.0</v>
      </c>
      <c r="B506" s="41">
        <v>124392.3</v>
      </c>
    </row>
    <row r="507">
      <c r="A507" s="40">
        <v>42510.0</v>
      </c>
      <c r="B507" s="41">
        <v>127705.8</v>
      </c>
    </row>
    <row r="508">
      <c r="A508" s="40">
        <v>42511.0</v>
      </c>
      <c r="B508" s="41">
        <v>112336.8</v>
      </c>
    </row>
    <row r="509">
      <c r="A509" s="40">
        <v>42512.0</v>
      </c>
      <c r="B509" s="41">
        <v>101619.0</v>
      </c>
    </row>
    <row r="510">
      <c r="A510" s="40">
        <v>42513.0</v>
      </c>
      <c r="B510" s="41">
        <v>121424.4</v>
      </c>
    </row>
    <row r="511">
      <c r="A511" s="40">
        <v>42514.0</v>
      </c>
      <c r="B511" s="41">
        <v>131916.4</v>
      </c>
    </row>
    <row r="512">
      <c r="A512" s="40">
        <v>42515.0</v>
      </c>
      <c r="B512" s="41">
        <v>132170.1</v>
      </c>
    </row>
    <row r="513">
      <c r="A513" s="40">
        <v>42516.0</v>
      </c>
      <c r="B513" s="41">
        <v>137080.9</v>
      </c>
    </row>
    <row r="514">
      <c r="A514" s="40">
        <v>42517.0</v>
      </c>
      <c r="B514" s="41">
        <v>134317.6</v>
      </c>
    </row>
    <row r="515">
      <c r="A515" s="40">
        <v>42518.0</v>
      </c>
      <c r="B515" s="41">
        <v>119938.8</v>
      </c>
    </row>
    <row r="516">
      <c r="A516" s="40">
        <v>42519.0</v>
      </c>
      <c r="B516" s="41">
        <v>118752.0</v>
      </c>
    </row>
    <row r="517">
      <c r="A517" s="40">
        <v>42520.0</v>
      </c>
      <c r="B517" s="41">
        <v>134984.0</v>
      </c>
    </row>
    <row r="518">
      <c r="A518" s="40">
        <v>42521.0</v>
      </c>
      <c r="B518" s="41">
        <v>140402.2</v>
      </c>
    </row>
    <row r="519">
      <c r="A519" s="40">
        <v>42522.0</v>
      </c>
      <c r="B519" s="41">
        <v>141195.0</v>
      </c>
    </row>
    <row r="520">
      <c r="A520" s="40">
        <v>42523.0</v>
      </c>
      <c r="B520" s="41">
        <v>141292.6</v>
      </c>
    </row>
    <row r="521">
      <c r="A521" s="40">
        <v>42524.0</v>
      </c>
      <c r="B521" s="41">
        <v>137717.3</v>
      </c>
    </row>
    <row r="522">
      <c r="A522" s="40">
        <v>42525.0</v>
      </c>
      <c r="B522" s="41">
        <v>122764.3</v>
      </c>
    </row>
    <row r="523">
      <c r="A523" s="40">
        <v>42526.0</v>
      </c>
      <c r="B523" s="41">
        <v>116052.8</v>
      </c>
    </row>
    <row r="524">
      <c r="A524" s="40">
        <v>42527.0</v>
      </c>
      <c r="B524" s="41">
        <v>134829.8</v>
      </c>
    </row>
    <row r="525">
      <c r="A525" s="40">
        <v>42528.0</v>
      </c>
      <c r="B525" s="41">
        <v>135306.0</v>
      </c>
    </row>
    <row r="526">
      <c r="A526" s="40">
        <v>42529.0</v>
      </c>
      <c r="B526" s="41">
        <v>137305.4</v>
      </c>
    </row>
    <row r="527">
      <c r="A527" s="40">
        <v>42530.0</v>
      </c>
      <c r="B527" s="41">
        <v>132859.3</v>
      </c>
    </row>
    <row r="528">
      <c r="A528" s="40">
        <v>42531.0</v>
      </c>
      <c r="B528" s="41">
        <v>132209.5</v>
      </c>
    </row>
    <row r="529">
      <c r="A529" s="40">
        <v>42532.0</v>
      </c>
      <c r="B529" s="41">
        <v>120753.4</v>
      </c>
    </row>
    <row r="530">
      <c r="A530" s="40">
        <v>42533.0</v>
      </c>
      <c r="B530" s="41">
        <v>122771.5</v>
      </c>
    </row>
    <row r="531">
      <c r="A531" s="40">
        <v>42534.0</v>
      </c>
      <c r="B531" s="41">
        <v>122107.0</v>
      </c>
    </row>
    <row r="532">
      <c r="A532" s="40">
        <v>42535.0</v>
      </c>
      <c r="B532" s="41">
        <v>138466.6</v>
      </c>
    </row>
    <row r="533">
      <c r="A533" s="40">
        <v>42536.0</v>
      </c>
      <c r="B533" s="41">
        <v>140904.6</v>
      </c>
    </row>
    <row r="534">
      <c r="A534" s="40">
        <v>42537.0</v>
      </c>
      <c r="B534" s="41">
        <v>140741.2</v>
      </c>
    </row>
    <row r="535">
      <c r="A535" s="40">
        <v>42538.0</v>
      </c>
      <c r="B535" s="41">
        <v>138023.1</v>
      </c>
    </row>
    <row r="536">
      <c r="A536" s="40">
        <v>42539.0</v>
      </c>
      <c r="B536" s="41">
        <v>123162.2</v>
      </c>
    </row>
    <row r="537">
      <c r="A537" s="40">
        <v>42540.0</v>
      </c>
      <c r="B537" s="41">
        <v>119662.2</v>
      </c>
    </row>
    <row r="538">
      <c r="A538" s="40">
        <v>42541.0</v>
      </c>
      <c r="B538" s="41">
        <v>134435.1</v>
      </c>
    </row>
    <row r="539">
      <c r="A539" s="40">
        <v>42542.0</v>
      </c>
      <c r="B539" s="41">
        <v>137511.3</v>
      </c>
    </row>
    <row r="540">
      <c r="A540" s="40">
        <v>42543.0</v>
      </c>
      <c r="B540" s="41">
        <v>133813.3</v>
      </c>
    </row>
    <row r="541">
      <c r="A541" s="40">
        <v>42544.0</v>
      </c>
      <c r="B541" s="41">
        <v>136740.0</v>
      </c>
    </row>
    <row r="542">
      <c r="A542" s="40">
        <v>42545.0</v>
      </c>
      <c r="B542" s="41">
        <v>144658.4</v>
      </c>
    </row>
    <row r="543">
      <c r="A543" s="40">
        <v>42546.0</v>
      </c>
      <c r="B543" s="41">
        <v>131730.8</v>
      </c>
    </row>
    <row r="544">
      <c r="A544" s="40">
        <v>42547.0</v>
      </c>
      <c r="B544" s="41">
        <v>126455.9</v>
      </c>
    </row>
    <row r="545">
      <c r="A545" s="40">
        <v>42548.0</v>
      </c>
      <c r="B545" s="41">
        <v>148640.0</v>
      </c>
    </row>
    <row r="546">
      <c r="A546" s="40">
        <v>42549.0</v>
      </c>
      <c r="B546" s="41">
        <v>142146.3</v>
      </c>
    </row>
    <row r="547">
      <c r="A547" s="40">
        <v>42550.0</v>
      </c>
      <c r="B547" s="41">
        <v>136072.0</v>
      </c>
    </row>
    <row r="548">
      <c r="A548" s="40">
        <v>42551.0</v>
      </c>
      <c r="B548" s="41">
        <v>141078.5</v>
      </c>
    </row>
    <row r="549">
      <c r="A549" s="40">
        <v>42552.0</v>
      </c>
      <c r="B549" s="41">
        <v>136676.7</v>
      </c>
    </row>
    <row r="550">
      <c r="A550" s="40">
        <v>42553.0</v>
      </c>
      <c r="B550" s="41">
        <v>118683.6</v>
      </c>
    </row>
    <row r="551">
      <c r="A551" s="40">
        <v>42554.0</v>
      </c>
      <c r="B551" s="41">
        <v>112556.4</v>
      </c>
    </row>
    <row r="552">
      <c r="A552" s="40">
        <v>42555.0</v>
      </c>
      <c r="B552" s="41">
        <v>135712.2</v>
      </c>
    </row>
    <row r="553">
      <c r="A553" s="40">
        <v>42556.0</v>
      </c>
      <c r="B553" s="41">
        <v>142401.8</v>
      </c>
    </row>
    <row r="554">
      <c r="A554" s="40">
        <v>42557.0</v>
      </c>
      <c r="B554" s="41">
        <v>134056.1</v>
      </c>
    </row>
    <row r="555">
      <c r="A555" s="40">
        <v>42558.0</v>
      </c>
      <c r="B555" s="41">
        <v>138768.0</v>
      </c>
    </row>
    <row r="556">
      <c r="A556" s="40">
        <v>42559.0</v>
      </c>
      <c r="B556" s="41">
        <v>136690.1</v>
      </c>
    </row>
    <row r="557">
      <c r="A557" s="40">
        <v>42560.0</v>
      </c>
      <c r="B557" s="41">
        <v>122369.5</v>
      </c>
    </row>
    <row r="558">
      <c r="A558" s="40">
        <v>42561.0</v>
      </c>
      <c r="B558" s="41">
        <v>119218.2</v>
      </c>
    </row>
    <row r="559">
      <c r="A559" s="40">
        <v>42562.0</v>
      </c>
      <c r="B559" s="41">
        <v>128207.1</v>
      </c>
    </row>
    <row r="560">
      <c r="A560" s="40">
        <v>42563.0</v>
      </c>
      <c r="B560" s="41">
        <v>137582.2</v>
      </c>
    </row>
    <row r="561">
      <c r="A561" s="40">
        <v>42564.0</v>
      </c>
      <c r="B561" s="41">
        <v>145728.3</v>
      </c>
    </row>
    <row r="562">
      <c r="A562" s="40">
        <v>42565.0</v>
      </c>
      <c r="B562" s="41">
        <v>144103.7</v>
      </c>
    </row>
    <row r="563">
      <c r="A563" s="40">
        <v>42566.0</v>
      </c>
      <c r="B563" s="41">
        <v>141166.9</v>
      </c>
    </row>
    <row r="564">
      <c r="A564" s="40">
        <v>42567.0</v>
      </c>
      <c r="B564" s="41">
        <v>120659.2</v>
      </c>
    </row>
    <row r="565">
      <c r="A565" s="40">
        <v>42568.0</v>
      </c>
      <c r="B565" s="41">
        <v>113418.1</v>
      </c>
    </row>
    <row r="566">
      <c r="A566" s="40">
        <v>42569.0</v>
      </c>
      <c r="B566" s="41">
        <v>127367.0</v>
      </c>
    </row>
    <row r="567">
      <c r="A567" s="40">
        <v>42570.0</v>
      </c>
      <c r="B567" s="41">
        <v>137028.1</v>
      </c>
    </row>
    <row r="568">
      <c r="A568" s="40">
        <v>42571.0</v>
      </c>
      <c r="B568" s="41">
        <v>136850.1</v>
      </c>
    </row>
    <row r="569">
      <c r="A569" s="40">
        <v>42572.0</v>
      </c>
      <c r="B569" s="41">
        <v>136127.1</v>
      </c>
    </row>
    <row r="570">
      <c r="A570" s="40">
        <v>42573.0</v>
      </c>
      <c r="B570" s="41">
        <v>128777.8</v>
      </c>
    </row>
    <row r="571">
      <c r="A571" s="40">
        <v>42574.0</v>
      </c>
      <c r="B571" s="41">
        <v>119888.6</v>
      </c>
    </row>
    <row r="572">
      <c r="A572" s="40">
        <v>42575.0</v>
      </c>
      <c r="B572" s="41">
        <v>120126.9</v>
      </c>
    </row>
    <row r="573">
      <c r="A573" s="40">
        <v>42576.0</v>
      </c>
      <c r="B573" s="41">
        <v>138134.6</v>
      </c>
    </row>
    <row r="574">
      <c r="A574" s="40">
        <v>42577.0</v>
      </c>
      <c r="B574" s="41">
        <v>146465.7</v>
      </c>
    </row>
    <row r="575">
      <c r="A575" s="40">
        <v>42578.0</v>
      </c>
      <c r="B575" s="41">
        <v>143209.8</v>
      </c>
    </row>
    <row r="576">
      <c r="A576" s="40">
        <v>42579.0</v>
      </c>
      <c r="B576" s="41">
        <v>142341.6</v>
      </c>
    </row>
    <row r="577">
      <c r="A577" s="40">
        <v>42580.0</v>
      </c>
      <c r="B577" s="41">
        <v>139822.9</v>
      </c>
    </row>
    <row r="578">
      <c r="A578" s="40">
        <v>42581.0</v>
      </c>
      <c r="B578" s="41">
        <v>121548.5</v>
      </c>
    </row>
    <row r="579">
      <c r="A579" s="40">
        <v>42582.0</v>
      </c>
      <c r="B579" s="41">
        <v>114481.3</v>
      </c>
    </row>
    <row r="580">
      <c r="A580" s="40">
        <v>42583.0</v>
      </c>
      <c r="B580" s="41">
        <v>137934.8</v>
      </c>
    </row>
    <row r="581">
      <c r="A581" s="40">
        <v>42584.0</v>
      </c>
      <c r="B581" s="41">
        <v>137301.7</v>
      </c>
    </row>
    <row r="582">
      <c r="A582" s="40">
        <v>42585.0</v>
      </c>
      <c r="B582" s="41">
        <v>140922.7</v>
      </c>
    </row>
    <row r="583">
      <c r="A583" s="40">
        <v>42586.0</v>
      </c>
      <c r="B583" s="41">
        <v>142671.5</v>
      </c>
    </row>
    <row r="584">
      <c r="A584" s="40">
        <v>42587.0</v>
      </c>
      <c r="B584" s="41">
        <v>145491.3</v>
      </c>
    </row>
    <row r="585">
      <c r="A585" s="40">
        <v>42588.0</v>
      </c>
      <c r="B585" s="41">
        <v>130907.1</v>
      </c>
    </row>
    <row r="586">
      <c r="A586" s="40">
        <v>42589.0</v>
      </c>
      <c r="B586" s="41">
        <v>120379.3</v>
      </c>
    </row>
    <row r="587">
      <c r="A587" s="40">
        <v>42590.0</v>
      </c>
      <c r="B587" s="41">
        <v>138506.5</v>
      </c>
    </row>
    <row r="588">
      <c r="A588" s="40">
        <v>42591.0</v>
      </c>
      <c r="B588" s="41">
        <v>132819.5</v>
      </c>
    </row>
    <row r="589">
      <c r="A589" s="40">
        <v>42592.0</v>
      </c>
      <c r="B589" s="41">
        <v>130616.7</v>
      </c>
    </row>
    <row r="590">
      <c r="A590" s="40">
        <v>42593.0</v>
      </c>
      <c r="B590" s="41">
        <v>138368.4</v>
      </c>
    </row>
    <row r="591">
      <c r="A591" s="40">
        <v>42594.0</v>
      </c>
      <c r="B591" s="41">
        <v>134885.7</v>
      </c>
    </row>
    <row r="592">
      <c r="A592" s="40">
        <v>42595.0</v>
      </c>
      <c r="B592" s="41">
        <v>120382.8</v>
      </c>
    </row>
    <row r="593">
      <c r="A593" s="40">
        <v>42596.0</v>
      </c>
      <c r="B593" s="41">
        <v>113066.2</v>
      </c>
    </row>
    <row r="594">
      <c r="A594" s="40">
        <v>42597.0</v>
      </c>
      <c r="B594" s="41">
        <v>127906.2</v>
      </c>
    </row>
    <row r="595">
      <c r="A595" s="40">
        <v>42598.0</v>
      </c>
      <c r="B595" s="41">
        <v>124975.1</v>
      </c>
    </row>
    <row r="596">
      <c r="A596" s="40">
        <v>42599.0</v>
      </c>
      <c r="B596" s="41">
        <v>132561.2</v>
      </c>
    </row>
    <row r="597">
      <c r="A597" s="40">
        <v>42600.0</v>
      </c>
      <c r="B597" s="41">
        <v>123434.5</v>
      </c>
    </row>
    <row r="598">
      <c r="A598" s="40">
        <v>42601.0</v>
      </c>
      <c r="B598" s="41">
        <v>132569.7</v>
      </c>
    </row>
    <row r="599">
      <c r="A599" s="40">
        <v>42602.0</v>
      </c>
      <c r="B599" s="41">
        <v>121052.1</v>
      </c>
    </row>
    <row r="600">
      <c r="A600" s="40">
        <v>42603.0</v>
      </c>
      <c r="B600" s="41">
        <v>119118.5</v>
      </c>
    </row>
    <row r="601">
      <c r="A601" s="40">
        <v>42604.0</v>
      </c>
      <c r="B601" s="41">
        <v>139203.5</v>
      </c>
    </row>
    <row r="602">
      <c r="A602" s="40">
        <v>42605.0</v>
      </c>
      <c r="B602" s="41">
        <v>138640.4</v>
      </c>
    </row>
    <row r="603">
      <c r="A603" s="40">
        <v>42606.0</v>
      </c>
      <c r="B603" s="41">
        <v>141122.8</v>
      </c>
    </row>
    <row r="604">
      <c r="A604" s="40">
        <v>42607.0</v>
      </c>
      <c r="B604" s="41">
        <v>139724.0</v>
      </c>
    </row>
    <row r="605">
      <c r="A605" s="40">
        <v>42608.0</v>
      </c>
      <c r="B605" s="41">
        <v>139920.5</v>
      </c>
    </row>
    <row r="606">
      <c r="A606" s="40">
        <v>42609.0</v>
      </c>
      <c r="B606" s="41">
        <v>119573.2</v>
      </c>
    </row>
    <row r="607">
      <c r="A607" s="40">
        <v>42610.0</v>
      </c>
      <c r="B607" s="41">
        <v>114832.4</v>
      </c>
    </row>
    <row r="608">
      <c r="A608" s="40">
        <v>42611.0</v>
      </c>
      <c r="B608" s="41">
        <v>125055.7</v>
      </c>
    </row>
    <row r="609">
      <c r="A609" s="40">
        <v>42612.0</v>
      </c>
      <c r="B609" s="41">
        <v>133748.4</v>
      </c>
    </row>
    <row r="610">
      <c r="A610" s="40">
        <v>42613.0</v>
      </c>
      <c r="B610" s="41">
        <v>128834.1</v>
      </c>
    </row>
    <row r="611">
      <c r="A611" s="40">
        <v>42614.0</v>
      </c>
      <c r="B611" s="41">
        <v>134246.2</v>
      </c>
    </row>
    <row r="612">
      <c r="A612" s="40">
        <v>42615.0</v>
      </c>
      <c r="B612" s="41">
        <v>135273.3</v>
      </c>
    </row>
    <row r="613">
      <c r="A613" s="40">
        <v>42616.0</v>
      </c>
      <c r="B613" s="41">
        <v>118622.0</v>
      </c>
    </row>
    <row r="614">
      <c r="A614" s="40">
        <v>42617.0</v>
      </c>
      <c r="B614" s="41">
        <v>110986.0</v>
      </c>
    </row>
    <row r="615">
      <c r="A615" s="40">
        <v>42618.0</v>
      </c>
      <c r="B615" s="41">
        <v>127275.8</v>
      </c>
    </row>
    <row r="616">
      <c r="A616" s="40">
        <v>42619.0</v>
      </c>
      <c r="B616" s="41">
        <v>129542.4</v>
      </c>
    </row>
    <row r="617">
      <c r="A617" s="40">
        <v>42620.0</v>
      </c>
      <c r="B617" s="41">
        <v>123307.0</v>
      </c>
    </row>
    <row r="618">
      <c r="A618" s="40">
        <v>42621.0</v>
      </c>
      <c r="B618" s="41">
        <v>117723.0</v>
      </c>
    </row>
    <row r="619">
      <c r="A619" s="40">
        <v>42622.0</v>
      </c>
      <c r="B619" s="41">
        <v>125432.6</v>
      </c>
    </row>
    <row r="620">
      <c r="A620" s="40">
        <v>42623.0</v>
      </c>
      <c r="B620" s="41">
        <v>111413.0</v>
      </c>
    </row>
    <row r="621">
      <c r="A621" s="40">
        <v>42624.0</v>
      </c>
      <c r="B621" s="41">
        <v>109125.2</v>
      </c>
    </row>
    <row r="622">
      <c r="A622" s="40">
        <v>42625.0</v>
      </c>
      <c r="B622" s="41">
        <v>130967.3</v>
      </c>
    </row>
    <row r="623">
      <c r="A623" s="40">
        <v>42626.0</v>
      </c>
      <c r="B623" s="41">
        <v>134720.2</v>
      </c>
    </row>
    <row r="624">
      <c r="A624" s="40">
        <v>42627.0</v>
      </c>
      <c r="B624" s="41">
        <v>130650.9</v>
      </c>
    </row>
    <row r="625">
      <c r="A625" s="40">
        <v>42628.0</v>
      </c>
      <c r="B625" s="41">
        <v>134234.5</v>
      </c>
    </row>
    <row r="626">
      <c r="A626" s="40">
        <v>42629.0</v>
      </c>
      <c r="B626" s="41">
        <v>131734.1</v>
      </c>
    </row>
    <row r="627">
      <c r="A627" s="40">
        <v>42630.0</v>
      </c>
      <c r="B627" s="41">
        <v>106709.5</v>
      </c>
    </row>
    <row r="628">
      <c r="A628" s="40">
        <v>42631.0</v>
      </c>
      <c r="B628" s="41">
        <v>110314.6</v>
      </c>
    </row>
    <row r="629">
      <c r="A629" s="40">
        <v>42632.0</v>
      </c>
      <c r="B629" s="41">
        <v>127391.1</v>
      </c>
    </row>
    <row r="630">
      <c r="A630" s="40">
        <v>42633.0</v>
      </c>
      <c r="B630" s="41">
        <v>122664.3</v>
      </c>
    </row>
    <row r="631">
      <c r="A631" s="40">
        <v>42634.0</v>
      </c>
      <c r="B631" s="41">
        <v>127208.6</v>
      </c>
    </row>
    <row r="632">
      <c r="A632" s="40">
        <v>42635.0</v>
      </c>
      <c r="B632" s="41">
        <v>131357.3</v>
      </c>
    </row>
    <row r="633">
      <c r="A633" s="40">
        <v>42636.0</v>
      </c>
      <c r="B633" s="41">
        <v>127420.4</v>
      </c>
    </row>
    <row r="634">
      <c r="A634" s="40">
        <v>42637.0</v>
      </c>
      <c r="B634" s="41">
        <v>106776.3</v>
      </c>
    </row>
    <row r="635">
      <c r="A635" s="40">
        <v>42638.0</v>
      </c>
      <c r="B635" s="41">
        <v>105931.6</v>
      </c>
    </row>
    <row r="636">
      <c r="A636" s="40">
        <v>42639.0</v>
      </c>
      <c r="B636" s="41">
        <v>124343.2</v>
      </c>
    </row>
    <row r="637">
      <c r="A637" s="40">
        <v>42640.0</v>
      </c>
      <c r="B637" s="41">
        <v>126888.8</v>
      </c>
    </row>
    <row r="638">
      <c r="A638" s="40">
        <v>42641.0</v>
      </c>
      <c r="B638" s="41">
        <v>121143.3</v>
      </c>
    </row>
    <row r="639">
      <c r="A639" s="40">
        <v>42642.0</v>
      </c>
      <c r="B639" s="41">
        <v>122858.5</v>
      </c>
    </row>
    <row r="640">
      <c r="A640" s="40">
        <v>42643.0</v>
      </c>
      <c r="B640" s="41">
        <v>113439.8</v>
      </c>
    </row>
    <row r="641">
      <c r="A641" s="40">
        <v>42644.0</v>
      </c>
      <c r="B641" s="41">
        <v>109181.3</v>
      </c>
    </row>
    <row r="642">
      <c r="A642" s="40">
        <v>42645.0</v>
      </c>
      <c r="B642" s="41">
        <v>97992.93</v>
      </c>
    </row>
    <row r="643">
      <c r="A643" s="40">
        <v>42646.0</v>
      </c>
      <c r="B643" s="41">
        <v>115839.0</v>
      </c>
    </row>
    <row r="644">
      <c r="A644" s="40">
        <v>42647.0</v>
      </c>
      <c r="B644" s="41">
        <v>124089.5</v>
      </c>
    </row>
    <row r="645">
      <c r="A645" s="40">
        <v>42648.0</v>
      </c>
      <c r="B645" s="41">
        <v>128558.4</v>
      </c>
    </row>
    <row r="646">
      <c r="A646" s="40">
        <v>42649.0</v>
      </c>
      <c r="B646" s="41">
        <v>115898.5</v>
      </c>
    </row>
    <row r="647">
      <c r="A647" s="40">
        <v>42650.0</v>
      </c>
      <c r="B647" s="41">
        <v>116197.7</v>
      </c>
    </row>
    <row r="648">
      <c r="A648" s="40">
        <v>42651.0</v>
      </c>
      <c r="B648" s="41">
        <v>101300.8</v>
      </c>
    </row>
    <row r="649">
      <c r="A649" s="40">
        <v>42652.0</v>
      </c>
      <c r="B649" s="41">
        <v>94954.16</v>
      </c>
    </row>
    <row r="650">
      <c r="A650" s="40">
        <v>42653.0</v>
      </c>
      <c r="B650" s="41">
        <v>116831.4</v>
      </c>
    </row>
    <row r="651">
      <c r="A651" s="40">
        <v>42654.0</v>
      </c>
      <c r="B651" s="41">
        <v>124665.8</v>
      </c>
    </row>
    <row r="652">
      <c r="A652" s="40">
        <v>42655.0</v>
      </c>
      <c r="B652" s="41">
        <v>128612.3</v>
      </c>
    </row>
    <row r="653">
      <c r="A653" s="40">
        <v>42656.0</v>
      </c>
      <c r="B653" s="41">
        <v>128242.8</v>
      </c>
    </row>
    <row r="654">
      <c r="A654" s="40">
        <v>42657.0</v>
      </c>
      <c r="B654" s="41">
        <v>121731.5</v>
      </c>
    </row>
    <row r="655">
      <c r="A655" s="40">
        <v>42658.0</v>
      </c>
      <c r="B655" s="41">
        <v>97887.49</v>
      </c>
    </row>
    <row r="656">
      <c r="A656" s="40">
        <v>42659.0</v>
      </c>
      <c r="B656" s="41">
        <v>101793.0</v>
      </c>
    </row>
    <row r="657">
      <c r="A657" s="40">
        <v>42660.0</v>
      </c>
      <c r="B657" s="41">
        <v>116042.8</v>
      </c>
    </row>
    <row r="658">
      <c r="A658" s="40">
        <v>42661.0</v>
      </c>
      <c r="B658" s="41">
        <v>123265.4</v>
      </c>
    </row>
    <row r="659">
      <c r="A659" s="40">
        <v>42662.0</v>
      </c>
      <c r="B659" s="41">
        <v>126362.0</v>
      </c>
    </row>
    <row r="660">
      <c r="A660" s="40">
        <v>42663.0</v>
      </c>
      <c r="B660" s="41">
        <v>114867.2</v>
      </c>
    </row>
    <row r="661">
      <c r="A661" s="40">
        <v>42664.0</v>
      </c>
      <c r="B661" s="41">
        <v>122975.3</v>
      </c>
    </row>
    <row r="662">
      <c r="A662" s="40">
        <v>42665.0</v>
      </c>
      <c r="B662" s="41">
        <v>114184.2</v>
      </c>
    </row>
    <row r="663">
      <c r="A663" s="40">
        <v>42666.0</v>
      </c>
      <c r="B663" s="41">
        <v>111289.0</v>
      </c>
    </row>
    <row r="664">
      <c r="A664" s="40">
        <v>42667.0</v>
      </c>
      <c r="B664" s="41">
        <v>125270.2</v>
      </c>
    </row>
    <row r="665">
      <c r="A665" s="40">
        <v>42668.0</v>
      </c>
      <c r="B665" s="41">
        <v>117138.4</v>
      </c>
    </row>
    <row r="666">
      <c r="A666" s="40">
        <v>42669.0</v>
      </c>
      <c r="B666" s="41">
        <v>121605.4</v>
      </c>
    </row>
    <row r="667">
      <c r="A667" s="40">
        <v>42670.0</v>
      </c>
      <c r="B667" s="41">
        <v>120142.4</v>
      </c>
    </row>
    <row r="668">
      <c r="A668" s="40">
        <v>42671.0</v>
      </c>
      <c r="B668" s="41">
        <v>119820.7</v>
      </c>
    </row>
    <row r="669">
      <c r="A669" s="40">
        <v>42672.0</v>
      </c>
      <c r="B669" s="41">
        <v>104191.1</v>
      </c>
    </row>
    <row r="670">
      <c r="A670" s="40">
        <v>42673.0</v>
      </c>
      <c r="B670" s="41">
        <v>94325.72</v>
      </c>
    </row>
    <row r="671">
      <c r="A671" s="40">
        <v>42674.0</v>
      </c>
      <c r="B671" s="41">
        <v>110661.4</v>
      </c>
    </row>
    <row r="672">
      <c r="A672" s="40">
        <v>42675.0</v>
      </c>
      <c r="B672" s="41">
        <v>104976.2</v>
      </c>
    </row>
    <row r="673">
      <c r="A673" s="40">
        <v>42676.0</v>
      </c>
      <c r="B673" s="41">
        <v>119904.5</v>
      </c>
    </row>
    <row r="674">
      <c r="A674" s="40">
        <v>42677.0</v>
      </c>
      <c r="B674" s="41">
        <v>118677.5</v>
      </c>
    </row>
    <row r="675">
      <c r="A675" s="40">
        <v>42678.0</v>
      </c>
      <c r="B675" s="41">
        <v>113666.5</v>
      </c>
    </row>
    <row r="676">
      <c r="A676" s="40">
        <v>42679.0</v>
      </c>
      <c r="B676" s="41">
        <v>101810.8</v>
      </c>
    </row>
    <row r="677">
      <c r="A677" s="40">
        <v>42680.0</v>
      </c>
      <c r="B677" s="41">
        <v>96934.93</v>
      </c>
    </row>
    <row r="678">
      <c r="A678" s="40">
        <v>42681.0</v>
      </c>
      <c r="B678" s="41">
        <v>116230.3</v>
      </c>
    </row>
    <row r="679">
      <c r="A679" s="40">
        <v>42682.0</v>
      </c>
      <c r="B679" s="41">
        <v>117794.6</v>
      </c>
    </row>
    <row r="680">
      <c r="A680" s="40">
        <v>42683.0</v>
      </c>
      <c r="B680" s="41">
        <v>122131.1</v>
      </c>
    </row>
    <row r="681">
      <c r="A681" s="40">
        <v>42684.0</v>
      </c>
      <c r="B681" s="41">
        <v>122634.5</v>
      </c>
    </row>
    <row r="682">
      <c r="A682" s="40">
        <v>42685.0</v>
      </c>
      <c r="B682" s="41">
        <v>117953.9</v>
      </c>
    </row>
    <row r="683">
      <c r="A683" s="40">
        <v>42686.0</v>
      </c>
      <c r="B683" s="41">
        <v>99907.32</v>
      </c>
    </row>
    <row r="684">
      <c r="A684" s="40">
        <v>42687.0</v>
      </c>
      <c r="B684" s="41">
        <v>96805.93</v>
      </c>
    </row>
    <row r="685">
      <c r="A685" s="40">
        <v>42688.0</v>
      </c>
      <c r="B685" s="41">
        <v>116817.2</v>
      </c>
    </row>
    <row r="686">
      <c r="A686" s="40">
        <v>42689.0</v>
      </c>
      <c r="B686" s="41">
        <v>119905.6</v>
      </c>
    </row>
    <row r="687">
      <c r="A687" s="40">
        <v>42690.0</v>
      </c>
      <c r="B687" s="41">
        <v>122146.7</v>
      </c>
    </row>
    <row r="688">
      <c r="A688" s="40">
        <v>42691.0</v>
      </c>
      <c r="B688" s="41">
        <v>122464.6</v>
      </c>
    </row>
    <row r="689">
      <c r="A689" s="40">
        <v>42692.0</v>
      </c>
      <c r="B689" s="41">
        <v>121441.1</v>
      </c>
    </row>
    <row r="690">
      <c r="A690" s="40">
        <v>42693.0</v>
      </c>
      <c r="B690" s="41">
        <v>106868.5</v>
      </c>
    </row>
    <row r="691">
      <c r="A691" s="40">
        <v>42694.0</v>
      </c>
      <c r="B691" s="41">
        <v>112098.3</v>
      </c>
    </row>
    <row r="692">
      <c r="A692" s="40">
        <v>42695.0</v>
      </c>
      <c r="B692" s="41">
        <v>138681.8</v>
      </c>
    </row>
    <row r="693">
      <c r="A693" s="40">
        <v>42696.0</v>
      </c>
      <c r="B693" s="41">
        <v>126617.7</v>
      </c>
    </row>
    <row r="694">
      <c r="A694" s="40">
        <v>42697.0</v>
      </c>
      <c r="B694" s="41">
        <v>118119.0</v>
      </c>
    </row>
    <row r="695">
      <c r="A695" s="40">
        <v>42698.0</v>
      </c>
      <c r="B695" s="41">
        <v>120308.5</v>
      </c>
    </row>
    <row r="696">
      <c r="A696" s="40">
        <v>42699.0</v>
      </c>
      <c r="B696" s="41">
        <v>116011.6</v>
      </c>
    </row>
    <row r="697">
      <c r="A697" s="40">
        <v>42700.0</v>
      </c>
      <c r="B697" s="41">
        <v>104700.1</v>
      </c>
    </row>
    <row r="698">
      <c r="A698" s="40">
        <v>42701.0</v>
      </c>
      <c r="B698" s="41">
        <v>102718.9</v>
      </c>
    </row>
    <row r="699">
      <c r="A699" s="40">
        <v>42702.0</v>
      </c>
      <c r="B699" s="41">
        <v>118666.4</v>
      </c>
    </row>
    <row r="700">
      <c r="A700" s="40">
        <v>42703.0</v>
      </c>
      <c r="B700" s="41">
        <v>119169.2</v>
      </c>
    </row>
    <row r="701">
      <c r="A701" s="40">
        <v>42704.0</v>
      </c>
      <c r="B701" s="41">
        <v>121067.6</v>
      </c>
    </row>
    <row r="702">
      <c r="A702" s="40">
        <v>42705.0</v>
      </c>
      <c r="B702" s="41">
        <v>113024.0</v>
      </c>
    </row>
    <row r="703">
      <c r="A703" s="40">
        <v>42706.0</v>
      </c>
      <c r="B703" s="41">
        <v>109318.4</v>
      </c>
    </row>
    <row r="704">
      <c r="A704" s="40">
        <v>42707.0</v>
      </c>
      <c r="B704" s="41">
        <v>98899.5</v>
      </c>
    </row>
    <row r="705">
      <c r="A705" s="40">
        <v>42708.0</v>
      </c>
      <c r="B705" s="41">
        <v>97300.36</v>
      </c>
    </row>
    <row r="706">
      <c r="A706" s="40">
        <v>42709.0</v>
      </c>
      <c r="B706" s="41">
        <v>109670.0</v>
      </c>
    </row>
    <row r="707">
      <c r="A707" s="40">
        <v>42710.0</v>
      </c>
      <c r="B707" s="41">
        <v>111228.1</v>
      </c>
    </row>
    <row r="708">
      <c r="A708" s="40">
        <v>42711.0</v>
      </c>
      <c r="B708" s="41">
        <v>112738.1</v>
      </c>
    </row>
    <row r="709">
      <c r="A709" s="40">
        <v>42712.0</v>
      </c>
      <c r="B709" s="41">
        <v>105445.7</v>
      </c>
    </row>
    <row r="710">
      <c r="A710" s="40">
        <v>42713.0</v>
      </c>
      <c r="B710" s="41">
        <v>105664.1</v>
      </c>
    </row>
    <row r="711">
      <c r="A711" s="40">
        <v>42714.0</v>
      </c>
      <c r="B711" s="41">
        <v>98622.87</v>
      </c>
    </row>
    <row r="712">
      <c r="A712" s="40">
        <v>42715.0</v>
      </c>
      <c r="B712" s="41">
        <v>93673.19</v>
      </c>
    </row>
    <row r="713">
      <c r="A713" s="40">
        <v>42716.0</v>
      </c>
      <c r="B713" s="41">
        <v>120390.1</v>
      </c>
    </row>
    <row r="714">
      <c r="A714" s="40">
        <v>42717.0</v>
      </c>
      <c r="B714" s="41">
        <v>128831.7</v>
      </c>
    </row>
    <row r="715">
      <c r="A715" s="40">
        <v>42718.0</v>
      </c>
      <c r="B715" s="41">
        <v>111423.8</v>
      </c>
    </row>
    <row r="716">
      <c r="A716" s="40">
        <v>42719.0</v>
      </c>
      <c r="B716" s="41">
        <v>107072.4</v>
      </c>
    </row>
    <row r="717">
      <c r="A717" s="40">
        <v>42720.0</v>
      </c>
      <c r="B717" s="41">
        <v>113698.1</v>
      </c>
    </row>
    <row r="718">
      <c r="A718" s="40">
        <v>42721.0</v>
      </c>
      <c r="B718" s="41">
        <v>90227.48</v>
      </c>
    </row>
    <row r="719">
      <c r="A719" s="40">
        <v>42722.0</v>
      </c>
      <c r="B719" s="41">
        <v>90911.09</v>
      </c>
    </row>
    <row r="720">
      <c r="A720" s="40">
        <v>42723.0</v>
      </c>
      <c r="B720" s="41">
        <v>109260.3</v>
      </c>
    </row>
    <row r="721">
      <c r="A721" s="40">
        <v>42724.0</v>
      </c>
      <c r="B721" s="41">
        <v>106451.3</v>
      </c>
    </row>
    <row r="722">
      <c r="A722" s="40">
        <v>42725.0</v>
      </c>
      <c r="B722" s="41">
        <v>104389.5</v>
      </c>
    </row>
    <row r="723">
      <c r="A723" s="40">
        <v>42726.0</v>
      </c>
      <c r="B723" s="41">
        <v>105513.2</v>
      </c>
    </row>
    <row r="724">
      <c r="A724" s="40">
        <v>42727.0</v>
      </c>
      <c r="B724" s="41">
        <v>112247.9</v>
      </c>
    </row>
    <row r="725">
      <c r="A725" s="40">
        <v>42728.0</v>
      </c>
      <c r="B725" s="41">
        <v>114843.9</v>
      </c>
    </row>
    <row r="726">
      <c r="A726" s="40">
        <v>42729.0</v>
      </c>
      <c r="B726" s="41">
        <v>114468.2</v>
      </c>
    </row>
    <row r="727">
      <c r="A727" s="40">
        <v>42730.0</v>
      </c>
      <c r="B727" s="41">
        <v>106284.8</v>
      </c>
    </row>
    <row r="728">
      <c r="A728" s="40">
        <v>42731.0</v>
      </c>
      <c r="B728" s="41">
        <v>99701.43</v>
      </c>
    </row>
    <row r="729">
      <c r="A729" s="40">
        <v>42732.0</v>
      </c>
      <c r="B729" s="41">
        <v>123693.5</v>
      </c>
    </row>
    <row r="730">
      <c r="A730" s="40">
        <v>42733.0</v>
      </c>
      <c r="B730" s="41">
        <v>135571.8</v>
      </c>
    </row>
    <row r="731">
      <c r="A731" s="40">
        <v>42734.0</v>
      </c>
      <c r="B731" s="41">
        <v>112141.8</v>
      </c>
    </row>
    <row r="732">
      <c r="A732" s="40">
        <v>42735.0</v>
      </c>
      <c r="B732" s="41">
        <v>95728.15</v>
      </c>
    </row>
    <row r="733">
      <c r="A733" s="40">
        <v>42736.0</v>
      </c>
      <c r="B733" s="41">
        <v>89403.15</v>
      </c>
    </row>
    <row r="734">
      <c r="A734" s="40">
        <v>42737.0</v>
      </c>
      <c r="B734" s="41">
        <v>86507.47</v>
      </c>
    </row>
    <row r="735">
      <c r="A735" s="40">
        <v>42738.0</v>
      </c>
      <c r="B735" s="41">
        <v>97564.75</v>
      </c>
    </row>
    <row r="736">
      <c r="A736" s="40">
        <v>42739.0</v>
      </c>
      <c r="B736" s="41">
        <v>116606.8</v>
      </c>
    </row>
    <row r="737">
      <c r="A737" s="40">
        <v>42740.0</v>
      </c>
      <c r="B737" s="41">
        <v>128079.8</v>
      </c>
    </row>
    <row r="738">
      <c r="A738" s="40">
        <v>42741.0</v>
      </c>
      <c r="B738" s="41">
        <v>136308.7</v>
      </c>
    </row>
    <row r="739">
      <c r="A739" s="40">
        <v>42742.0</v>
      </c>
      <c r="B739" s="41">
        <v>134955.0</v>
      </c>
    </row>
    <row r="740">
      <c r="A740" s="40">
        <v>42743.0</v>
      </c>
      <c r="B740" s="41">
        <v>122777.0</v>
      </c>
    </row>
    <row r="741">
      <c r="A741" s="40">
        <v>42744.0</v>
      </c>
      <c r="B741" s="41">
        <v>116212.0</v>
      </c>
    </row>
    <row r="742">
      <c r="A742" s="40">
        <v>42745.0</v>
      </c>
      <c r="B742" s="41">
        <v>120366.3</v>
      </c>
    </row>
    <row r="743">
      <c r="A743" s="40">
        <v>42746.0</v>
      </c>
      <c r="B743" s="41">
        <v>111595.9</v>
      </c>
    </row>
    <row r="744">
      <c r="A744" s="40">
        <v>42747.0</v>
      </c>
      <c r="B744" s="41">
        <v>118783.9</v>
      </c>
    </row>
    <row r="745">
      <c r="A745" s="40">
        <v>42748.0</v>
      </c>
      <c r="B745" s="41">
        <v>111341.7</v>
      </c>
    </row>
    <row r="746">
      <c r="A746" s="40">
        <v>42749.0</v>
      </c>
      <c r="B746" s="41">
        <v>88996.63</v>
      </c>
    </row>
    <row r="747">
      <c r="A747" s="40">
        <v>42750.0</v>
      </c>
      <c r="B747" s="41">
        <v>90294.0</v>
      </c>
    </row>
    <row r="748">
      <c r="A748" s="40">
        <v>42751.0</v>
      </c>
      <c r="B748" s="41">
        <v>120928.7</v>
      </c>
    </row>
    <row r="749">
      <c r="A749" s="40">
        <v>42752.0</v>
      </c>
      <c r="B749" s="41">
        <v>140517.7</v>
      </c>
    </row>
    <row r="750">
      <c r="A750" s="40">
        <v>42753.0</v>
      </c>
      <c r="B750" s="41">
        <v>111211.4</v>
      </c>
    </row>
    <row r="751">
      <c r="A751" s="40">
        <v>42754.0</v>
      </c>
      <c r="B751" s="41">
        <v>112371.4</v>
      </c>
    </row>
    <row r="752">
      <c r="A752" s="40">
        <v>42755.0</v>
      </c>
      <c r="B752" s="41">
        <v>107937.7</v>
      </c>
    </row>
    <row r="753">
      <c r="A753" s="40">
        <v>42756.0</v>
      </c>
      <c r="B753" s="41">
        <v>96779.07</v>
      </c>
    </row>
    <row r="754">
      <c r="A754" s="40">
        <v>42757.0</v>
      </c>
      <c r="B754" s="41">
        <v>103291.6</v>
      </c>
    </row>
    <row r="755">
      <c r="A755" s="40">
        <v>42758.0</v>
      </c>
      <c r="B755" s="41">
        <v>141332.1</v>
      </c>
    </row>
    <row r="756">
      <c r="A756" s="40">
        <v>42759.0</v>
      </c>
      <c r="B756" s="41">
        <v>115664.2</v>
      </c>
    </row>
    <row r="757">
      <c r="A757" s="40">
        <v>42760.0</v>
      </c>
      <c r="B757" s="41">
        <v>111936.7</v>
      </c>
    </row>
    <row r="758">
      <c r="A758" s="40">
        <v>42761.0</v>
      </c>
      <c r="B758" s="41">
        <v>98590.06</v>
      </c>
    </row>
    <row r="759">
      <c r="A759" s="40">
        <v>42762.0</v>
      </c>
      <c r="B759" s="41">
        <v>112513.8</v>
      </c>
    </row>
    <row r="760">
      <c r="A760" s="40">
        <v>42763.0</v>
      </c>
      <c r="B760" s="41">
        <v>108336.5</v>
      </c>
    </row>
    <row r="761">
      <c r="A761" s="40">
        <v>42764.0</v>
      </c>
      <c r="B761" s="41">
        <v>109020.6</v>
      </c>
    </row>
    <row r="762">
      <c r="A762" s="40">
        <v>42765.0</v>
      </c>
      <c r="B762" s="41">
        <v>124293.0</v>
      </c>
    </row>
    <row r="763">
      <c r="A763" s="40">
        <v>42766.0</v>
      </c>
      <c r="B763" s="41">
        <v>112863.0</v>
      </c>
    </row>
    <row r="764">
      <c r="A764" s="40">
        <v>42767.0</v>
      </c>
      <c r="B764" s="41">
        <v>114133.7</v>
      </c>
    </row>
    <row r="765">
      <c r="A765" s="40">
        <v>42768.0</v>
      </c>
      <c r="B765" s="41">
        <v>110669.3</v>
      </c>
    </row>
    <row r="766">
      <c r="A766" s="40">
        <v>42769.0</v>
      </c>
      <c r="B766" s="41">
        <v>117452.3</v>
      </c>
    </row>
    <row r="767">
      <c r="A767" s="40">
        <v>42770.0</v>
      </c>
      <c r="B767" s="41">
        <v>117361.7</v>
      </c>
    </row>
    <row r="768">
      <c r="A768" s="40">
        <v>42771.0</v>
      </c>
      <c r="B768" s="41">
        <v>110384.3</v>
      </c>
    </row>
    <row r="769">
      <c r="A769" s="40">
        <v>42772.0</v>
      </c>
      <c r="B769" s="41">
        <v>108761.4</v>
      </c>
    </row>
    <row r="770">
      <c r="A770" s="40">
        <v>42773.0</v>
      </c>
      <c r="B770" s="41">
        <v>111543.8</v>
      </c>
    </row>
    <row r="771">
      <c r="A771" s="40">
        <v>42774.0</v>
      </c>
      <c r="B771" s="41">
        <v>142213.7</v>
      </c>
    </row>
    <row r="772">
      <c r="A772" s="40">
        <v>42775.0</v>
      </c>
      <c r="B772" s="41">
        <v>155060.6</v>
      </c>
    </row>
    <row r="773">
      <c r="A773" s="40">
        <v>42776.0</v>
      </c>
      <c r="B773" s="41">
        <v>138793.6</v>
      </c>
    </row>
    <row r="774">
      <c r="A774" s="40">
        <v>42777.0</v>
      </c>
      <c r="B774" s="41">
        <v>111983.5</v>
      </c>
    </row>
    <row r="775">
      <c r="A775" s="40">
        <v>42778.0</v>
      </c>
      <c r="B775" s="41">
        <v>89003.15</v>
      </c>
    </row>
    <row r="776">
      <c r="A776" s="40">
        <v>42779.0</v>
      </c>
      <c r="B776" s="41">
        <v>104844.1</v>
      </c>
    </row>
    <row r="777">
      <c r="A777" s="40">
        <v>42780.0</v>
      </c>
      <c r="B777" s="41">
        <v>111613.1</v>
      </c>
    </row>
    <row r="778">
      <c r="A778" s="40">
        <v>42781.0</v>
      </c>
      <c r="B778" s="41">
        <v>116299.4</v>
      </c>
    </row>
    <row r="779">
      <c r="A779" s="40">
        <v>42782.0</v>
      </c>
      <c r="B779" s="41">
        <v>119947.6</v>
      </c>
    </row>
    <row r="780">
      <c r="A780" s="40">
        <v>42783.0</v>
      </c>
      <c r="B780" s="41">
        <v>111886.0</v>
      </c>
    </row>
    <row r="781">
      <c r="A781" s="40">
        <v>42784.0</v>
      </c>
      <c r="B781" s="41">
        <v>95623.35</v>
      </c>
    </row>
    <row r="782">
      <c r="A782" s="40">
        <v>42785.0</v>
      </c>
      <c r="B782" s="41">
        <v>91280.03</v>
      </c>
    </row>
    <row r="783">
      <c r="A783" s="40">
        <v>42786.0</v>
      </c>
      <c r="B783" s="41">
        <v>105341.9</v>
      </c>
    </row>
    <row r="784">
      <c r="A784" s="40">
        <v>42787.0</v>
      </c>
      <c r="B784" s="41">
        <v>112351.5</v>
      </c>
    </row>
    <row r="785">
      <c r="A785" s="40">
        <v>42788.0</v>
      </c>
      <c r="B785" s="41">
        <v>116690.2</v>
      </c>
    </row>
    <row r="786">
      <c r="A786" s="40">
        <v>42789.0</v>
      </c>
      <c r="B786" s="41">
        <v>117948.7</v>
      </c>
    </row>
    <row r="787">
      <c r="A787" s="40">
        <v>42790.0</v>
      </c>
      <c r="B787" s="41">
        <v>111229.5</v>
      </c>
    </row>
    <row r="788">
      <c r="A788" s="40">
        <v>42791.0</v>
      </c>
      <c r="B788" s="41">
        <v>95046.91</v>
      </c>
    </row>
    <row r="789">
      <c r="A789" s="40">
        <v>42792.0</v>
      </c>
      <c r="B789" s="41">
        <v>100495.6</v>
      </c>
    </row>
    <row r="790">
      <c r="A790" s="40">
        <v>42793.0</v>
      </c>
      <c r="B790" s="41">
        <v>131090.8</v>
      </c>
    </row>
    <row r="791">
      <c r="A791" s="40">
        <v>42794.0</v>
      </c>
      <c r="B791" s="41">
        <v>140167.5</v>
      </c>
    </row>
    <row r="792">
      <c r="A792" s="40">
        <v>42795.0</v>
      </c>
      <c r="B792" s="41">
        <v>137292.0</v>
      </c>
    </row>
    <row r="793">
      <c r="A793" s="40">
        <v>42796.0</v>
      </c>
      <c r="B793" s="41">
        <v>127633.3</v>
      </c>
    </row>
    <row r="794">
      <c r="A794" s="40">
        <v>42797.0</v>
      </c>
      <c r="B794" s="41">
        <v>124311.3</v>
      </c>
    </row>
    <row r="795">
      <c r="A795" s="40">
        <v>42798.0</v>
      </c>
      <c r="B795" s="41">
        <v>116083.3</v>
      </c>
    </row>
    <row r="796">
      <c r="A796" s="40">
        <v>42799.0</v>
      </c>
      <c r="B796" s="41">
        <v>103539.0</v>
      </c>
    </row>
    <row r="797">
      <c r="A797" s="40">
        <v>42800.0</v>
      </c>
      <c r="B797" s="41">
        <v>116447.9</v>
      </c>
    </row>
    <row r="798">
      <c r="A798" s="40">
        <v>42801.0</v>
      </c>
      <c r="B798" s="41">
        <v>117931.5</v>
      </c>
    </row>
    <row r="799">
      <c r="A799" s="40">
        <v>42802.0</v>
      </c>
      <c r="B799" s="41">
        <v>124370.8</v>
      </c>
    </row>
    <row r="800">
      <c r="A800" s="40">
        <v>42803.0</v>
      </c>
      <c r="B800" s="41">
        <v>129649.3</v>
      </c>
    </row>
    <row r="801">
      <c r="A801" s="40">
        <v>42804.0</v>
      </c>
      <c r="B801" s="41">
        <v>125346.1</v>
      </c>
    </row>
    <row r="802">
      <c r="A802" s="40">
        <v>42805.0</v>
      </c>
      <c r="B802" s="41">
        <v>108816.8</v>
      </c>
    </row>
    <row r="803">
      <c r="A803" s="40">
        <v>42806.0</v>
      </c>
      <c r="B803" s="41">
        <v>102617.5</v>
      </c>
    </row>
    <row r="804">
      <c r="A804" s="40">
        <v>42807.0</v>
      </c>
      <c r="B804" s="41">
        <v>104468.9</v>
      </c>
    </row>
    <row r="805">
      <c r="A805" s="40">
        <v>42808.0</v>
      </c>
      <c r="B805" s="41">
        <v>133227.8</v>
      </c>
    </row>
    <row r="806">
      <c r="A806" s="40">
        <v>42809.0</v>
      </c>
      <c r="B806" s="41">
        <v>139672.8</v>
      </c>
    </row>
    <row r="807">
      <c r="A807" s="40">
        <v>42810.0</v>
      </c>
      <c r="B807" s="41">
        <v>124256.0</v>
      </c>
    </row>
    <row r="808">
      <c r="A808" s="40">
        <v>42811.0</v>
      </c>
      <c r="B808" s="41">
        <v>111612.1</v>
      </c>
    </row>
    <row r="809">
      <c r="A809" s="40">
        <v>42812.0</v>
      </c>
      <c r="B809" s="41">
        <v>107731.8</v>
      </c>
    </row>
    <row r="810">
      <c r="A810" s="40">
        <v>42813.0</v>
      </c>
      <c r="B810" s="41">
        <v>113593.8</v>
      </c>
    </row>
    <row r="811">
      <c r="A811" s="40">
        <v>42814.0</v>
      </c>
      <c r="B811" s="41">
        <v>131981.0</v>
      </c>
    </row>
    <row r="812">
      <c r="A812" s="40">
        <v>42815.0</v>
      </c>
      <c r="B812" s="41">
        <v>127625.4</v>
      </c>
    </row>
    <row r="813">
      <c r="A813" s="40">
        <v>42816.0</v>
      </c>
      <c r="B813" s="41">
        <v>114696.4</v>
      </c>
    </row>
    <row r="814">
      <c r="A814" s="40">
        <v>42817.0</v>
      </c>
      <c r="B814" s="41">
        <v>111632.8</v>
      </c>
    </row>
    <row r="815">
      <c r="A815" s="40">
        <v>42818.0</v>
      </c>
      <c r="B815" s="41">
        <v>115411.4</v>
      </c>
    </row>
    <row r="816">
      <c r="A816" s="40">
        <v>42819.0</v>
      </c>
      <c r="B816" s="41">
        <v>107466.0</v>
      </c>
    </row>
    <row r="817">
      <c r="A817" s="40">
        <v>42820.0</v>
      </c>
      <c r="B817" s="41">
        <v>104189.1</v>
      </c>
    </row>
    <row r="818">
      <c r="A818" s="40">
        <v>42821.0</v>
      </c>
      <c r="B818" s="41">
        <v>116237.2</v>
      </c>
    </row>
    <row r="819">
      <c r="A819" s="40">
        <v>42822.0</v>
      </c>
      <c r="B819" s="41">
        <v>111033.0</v>
      </c>
    </row>
    <row r="820">
      <c r="A820" s="40">
        <v>42823.0</v>
      </c>
      <c r="B820" s="41">
        <v>109640.3</v>
      </c>
    </row>
    <row r="821">
      <c r="A821" s="40">
        <v>42824.0</v>
      </c>
      <c r="B821" s="41">
        <v>107491.9</v>
      </c>
    </row>
    <row r="822">
      <c r="A822" s="40">
        <v>42825.0</v>
      </c>
      <c r="B822" s="41">
        <v>110662.2</v>
      </c>
    </row>
    <row r="823">
      <c r="A823" s="40">
        <v>42826.0</v>
      </c>
      <c r="B823" s="41">
        <v>97402.27</v>
      </c>
    </row>
    <row r="824">
      <c r="A824" s="40">
        <v>42827.0</v>
      </c>
      <c r="B824" s="41">
        <v>94477.1</v>
      </c>
    </row>
    <row r="825">
      <c r="A825" s="40">
        <v>42828.0</v>
      </c>
      <c r="B825" s="41">
        <v>107895.5</v>
      </c>
    </row>
    <row r="826">
      <c r="A826" s="40">
        <v>42829.0</v>
      </c>
      <c r="B826" s="41">
        <v>113138.7</v>
      </c>
    </row>
    <row r="827">
      <c r="A827" s="40">
        <v>42830.0</v>
      </c>
      <c r="B827" s="41">
        <v>114191.4</v>
      </c>
    </row>
    <row r="828">
      <c r="A828" s="40">
        <v>42831.0</v>
      </c>
      <c r="B828" s="41">
        <v>114817.3</v>
      </c>
    </row>
    <row r="829">
      <c r="A829" s="40">
        <v>42832.0</v>
      </c>
      <c r="B829" s="41">
        <v>110160.0</v>
      </c>
    </row>
    <row r="830">
      <c r="A830" s="40">
        <v>42833.0</v>
      </c>
      <c r="B830" s="41">
        <v>99084.74</v>
      </c>
    </row>
    <row r="831">
      <c r="A831" s="40">
        <v>42834.0</v>
      </c>
      <c r="B831" s="41">
        <v>96041.9</v>
      </c>
    </row>
    <row r="832">
      <c r="A832" s="40">
        <v>42835.0</v>
      </c>
      <c r="B832" s="41">
        <v>113287.1</v>
      </c>
    </row>
    <row r="833">
      <c r="A833" s="40">
        <v>42836.0</v>
      </c>
      <c r="B833" s="41">
        <v>114160.0</v>
      </c>
    </row>
    <row r="834">
      <c r="A834" s="40">
        <v>42837.0</v>
      </c>
      <c r="B834" s="41">
        <v>114336.0</v>
      </c>
    </row>
    <row r="835">
      <c r="A835" s="40">
        <v>42838.0</v>
      </c>
      <c r="B835" s="41">
        <v>112704.0</v>
      </c>
    </row>
    <row r="836">
      <c r="A836" s="40">
        <v>42839.0</v>
      </c>
      <c r="B836" s="41">
        <v>97436.41</v>
      </c>
    </row>
    <row r="837">
      <c r="A837" s="40">
        <v>42840.0</v>
      </c>
      <c r="B837" s="41">
        <v>99608.57</v>
      </c>
    </row>
    <row r="838">
      <c r="A838" s="40">
        <v>42841.0</v>
      </c>
      <c r="B838" s="41">
        <v>96594.75</v>
      </c>
    </row>
    <row r="839">
      <c r="A839" s="40">
        <v>42842.0</v>
      </c>
      <c r="B839" s="41">
        <v>99945.5</v>
      </c>
    </row>
    <row r="840">
      <c r="A840" s="40">
        <v>42843.0</v>
      </c>
      <c r="B840" s="41">
        <v>111955.2</v>
      </c>
    </row>
    <row r="841">
      <c r="A841" s="40">
        <v>42844.0</v>
      </c>
      <c r="B841" s="41">
        <v>114437.0</v>
      </c>
    </row>
    <row r="842">
      <c r="A842" s="40">
        <v>42845.0</v>
      </c>
      <c r="B842" s="41">
        <v>112816.7</v>
      </c>
    </row>
    <row r="843">
      <c r="A843" s="40">
        <v>42846.0</v>
      </c>
      <c r="B843" s="41">
        <v>114522.4</v>
      </c>
    </row>
    <row r="844">
      <c r="A844" s="40">
        <v>42847.0</v>
      </c>
      <c r="B844" s="41">
        <v>102528.4</v>
      </c>
    </row>
    <row r="845">
      <c r="A845" s="40">
        <v>42848.0</v>
      </c>
      <c r="B845" s="41">
        <v>97356.57</v>
      </c>
    </row>
    <row r="846">
      <c r="A846" s="40">
        <v>42849.0</v>
      </c>
      <c r="B846" s="41">
        <v>109421.8</v>
      </c>
    </row>
    <row r="847">
      <c r="A847" s="40">
        <v>42850.0</v>
      </c>
      <c r="B847" s="41">
        <v>101548.7</v>
      </c>
    </row>
    <row r="848">
      <c r="A848" s="40">
        <v>42851.0</v>
      </c>
      <c r="B848" s="41">
        <v>116795.2</v>
      </c>
    </row>
    <row r="849">
      <c r="A849" s="40">
        <v>42852.0</v>
      </c>
      <c r="B849" s="41">
        <v>126329.5</v>
      </c>
    </row>
    <row r="850">
      <c r="A850" s="40">
        <v>42853.0</v>
      </c>
      <c r="B850" s="41">
        <v>120144.2</v>
      </c>
    </row>
    <row r="851">
      <c r="A851" s="40">
        <v>42854.0</v>
      </c>
      <c r="B851" s="41">
        <v>104864.1</v>
      </c>
    </row>
    <row r="852">
      <c r="A852" s="40">
        <v>42855.0</v>
      </c>
      <c r="B852" s="41">
        <v>103756.5</v>
      </c>
    </row>
    <row r="853">
      <c r="A853" s="40">
        <v>42856.0</v>
      </c>
      <c r="B853" s="41">
        <v>115103.8</v>
      </c>
    </row>
    <row r="854">
      <c r="A854" s="40">
        <v>42857.0</v>
      </c>
      <c r="B854" s="41">
        <v>120718.6</v>
      </c>
    </row>
    <row r="855">
      <c r="A855" s="40">
        <v>42858.0</v>
      </c>
      <c r="B855" s="41">
        <v>129196.4</v>
      </c>
    </row>
    <row r="856">
      <c r="A856" s="40">
        <v>42859.0</v>
      </c>
      <c r="B856" s="41">
        <v>127260.1</v>
      </c>
    </row>
    <row r="857">
      <c r="A857" s="40">
        <v>42860.0</v>
      </c>
      <c r="B857" s="41">
        <v>123150.4</v>
      </c>
    </row>
    <row r="858">
      <c r="A858" s="40">
        <v>42861.0</v>
      </c>
      <c r="B858" s="41">
        <v>105013.1</v>
      </c>
    </row>
    <row r="859">
      <c r="A859" s="40">
        <v>42862.0</v>
      </c>
      <c r="B859" s="41">
        <v>107424.1</v>
      </c>
    </row>
    <row r="860">
      <c r="A860" s="40">
        <v>42863.0</v>
      </c>
      <c r="B860" s="41">
        <v>125858.3</v>
      </c>
    </row>
    <row r="861">
      <c r="A861" s="40">
        <v>42864.0</v>
      </c>
      <c r="B861" s="41">
        <v>126760.7</v>
      </c>
    </row>
    <row r="862">
      <c r="A862" s="40">
        <v>42865.0</v>
      </c>
      <c r="B862" s="41">
        <v>125747.7</v>
      </c>
    </row>
    <row r="863">
      <c r="A863" s="40">
        <v>42866.0</v>
      </c>
      <c r="B863" s="41">
        <v>128753.1</v>
      </c>
    </row>
    <row r="864">
      <c r="A864" s="40">
        <v>42867.0</v>
      </c>
      <c r="B864" s="41">
        <v>123523.0</v>
      </c>
    </row>
    <row r="865">
      <c r="A865" s="40">
        <v>42868.0</v>
      </c>
      <c r="B865" s="41">
        <v>109477.4</v>
      </c>
    </row>
    <row r="866">
      <c r="A866" s="40">
        <v>42869.0</v>
      </c>
      <c r="B866" s="41">
        <v>107497.0</v>
      </c>
    </row>
    <row r="867">
      <c r="A867" s="40">
        <v>42870.0</v>
      </c>
      <c r="B867" s="41">
        <v>125871.9</v>
      </c>
    </row>
    <row r="868">
      <c r="A868" s="40">
        <v>42871.0</v>
      </c>
      <c r="B868" s="41">
        <v>127820.7</v>
      </c>
    </row>
    <row r="869">
      <c r="A869" s="40">
        <v>42872.0</v>
      </c>
      <c r="B869" s="41">
        <v>125072.7</v>
      </c>
    </row>
    <row r="870">
      <c r="A870" s="40">
        <v>42873.0</v>
      </c>
      <c r="B870" s="41">
        <v>122910.5</v>
      </c>
    </row>
    <row r="871">
      <c r="A871" s="40">
        <v>42874.0</v>
      </c>
      <c r="B871" s="41">
        <v>123351.5</v>
      </c>
    </row>
    <row r="872">
      <c r="A872" s="40">
        <v>42875.0</v>
      </c>
      <c r="B872" s="41">
        <v>109111.6</v>
      </c>
    </row>
    <row r="873">
      <c r="A873" s="40">
        <v>42876.0</v>
      </c>
      <c r="B873" s="41">
        <v>105912.2</v>
      </c>
    </row>
    <row r="874">
      <c r="A874" s="40">
        <v>42877.0</v>
      </c>
      <c r="B874" s="41">
        <v>113551.0</v>
      </c>
    </row>
    <row r="875">
      <c r="A875" s="40">
        <v>42878.0</v>
      </c>
      <c r="B875" s="41">
        <v>119127.2</v>
      </c>
    </row>
    <row r="876">
      <c r="A876" s="40">
        <v>42879.0</v>
      </c>
      <c r="B876" s="41">
        <v>121572.0</v>
      </c>
    </row>
    <row r="877">
      <c r="A877" s="40">
        <v>42880.0</v>
      </c>
      <c r="B877" s="41">
        <v>124010.0</v>
      </c>
    </row>
    <row r="878">
      <c r="A878" s="40">
        <v>42881.0</v>
      </c>
      <c r="B878" s="41">
        <v>123130.6</v>
      </c>
    </row>
    <row r="879">
      <c r="A879" s="40">
        <v>42882.0</v>
      </c>
      <c r="B879" s="41">
        <v>104643.7</v>
      </c>
    </row>
    <row r="880">
      <c r="A880" s="40">
        <v>42883.0</v>
      </c>
      <c r="B880" s="41">
        <v>110029.6</v>
      </c>
    </row>
    <row r="881">
      <c r="A881" s="40">
        <v>42884.0</v>
      </c>
      <c r="B881" s="41">
        <v>130516.1</v>
      </c>
    </row>
    <row r="882">
      <c r="A882" s="40">
        <v>42885.0</v>
      </c>
      <c r="B882" s="41">
        <v>132762.4</v>
      </c>
    </row>
    <row r="883">
      <c r="A883" s="40">
        <v>42886.0</v>
      </c>
      <c r="B883" s="41">
        <v>139030.8</v>
      </c>
    </row>
    <row r="884">
      <c r="A884" s="40">
        <v>42887.0</v>
      </c>
      <c r="B884" s="41">
        <v>140202.7</v>
      </c>
    </row>
    <row r="885">
      <c r="A885" s="40">
        <v>42888.0</v>
      </c>
      <c r="B885" s="41">
        <v>136856.8</v>
      </c>
    </row>
    <row r="886">
      <c r="A886" s="40">
        <v>42889.0</v>
      </c>
      <c r="B886" s="41">
        <v>122161.4</v>
      </c>
    </row>
    <row r="887">
      <c r="A887" s="40">
        <v>42890.0</v>
      </c>
      <c r="B887" s="41">
        <v>118954.0</v>
      </c>
    </row>
    <row r="888">
      <c r="A888" s="40">
        <v>42891.0</v>
      </c>
      <c r="B888" s="41">
        <v>132877.5</v>
      </c>
    </row>
    <row r="889">
      <c r="A889" s="40">
        <v>42892.0</v>
      </c>
      <c r="B889" s="41">
        <v>133274.5</v>
      </c>
    </row>
    <row r="890">
      <c r="A890" s="40">
        <v>42893.0</v>
      </c>
      <c r="B890" s="41">
        <v>136116.1</v>
      </c>
    </row>
    <row r="891">
      <c r="A891" s="40">
        <v>42894.0</v>
      </c>
      <c r="B891" s="41">
        <v>139511.8</v>
      </c>
    </row>
    <row r="892">
      <c r="A892" s="40">
        <v>42895.0</v>
      </c>
      <c r="B892" s="41">
        <v>130994.5</v>
      </c>
    </row>
    <row r="893">
      <c r="A893" s="40">
        <v>42896.0</v>
      </c>
      <c r="B893" s="41">
        <v>120698.9</v>
      </c>
    </row>
    <row r="894">
      <c r="A894" s="40">
        <v>42897.0</v>
      </c>
      <c r="B894" s="41">
        <v>113374.5</v>
      </c>
    </row>
    <row r="895">
      <c r="A895" s="40">
        <v>42898.0</v>
      </c>
      <c r="B895" s="41">
        <v>117691.7</v>
      </c>
    </row>
    <row r="896">
      <c r="A896" s="40">
        <v>42899.0</v>
      </c>
      <c r="B896" s="41">
        <v>135185.0</v>
      </c>
    </row>
    <row r="897">
      <c r="A897" s="40">
        <v>42900.0</v>
      </c>
      <c r="B897" s="41">
        <v>136253.4</v>
      </c>
    </row>
    <row r="898">
      <c r="A898" s="40">
        <v>42901.0</v>
      </c>
      <c r="B898" s="41">
        <v>135303.3</v>
      </c>
    </row>
    <row r="899">
      <c r="A899" s="40">
        <v>42902.0</v>
      </c>
      <c r="B899" s="41">
        <v>135269.6</v>
      </c>
    </row>
    <row r="900">
      <c r="A900" s="40">
        <v>42903.0</v>
      </c>
      <c r="B900" s="41">
        <v>121178.7</v>
      </c>
    </row>
    <row r="901">
      <c r="A901" s="40">
        <v>42904.0</v>
      </c>
      <c r="B901" s="41">
        <v>116112.7</v>
      </c>
    </row>
    <row r="902">
      <c r="A902" s="40">
        <v>42905.0</v>
      </c>
      <c r="B902" s="41">
        <v>134925.7</v>
      </c>
    </row>
    <row r="903">
      <c r="A903" s="40">
        <v>42906.0</v>
      </c>
      <c r="B903" s="41">
        <v>131997.0</v>
      </c>
    </row>
    <row r="904">
      <c r="A904" s="40">
        <v>42907.0</v>
      </c>
      <c r="B904" s="41">
        <v>139814.3</v>
      </c>
    </row>
    <row r="905">
      <c r="A905" s="40">
        <v>42908.0</v>
      </c>
      <c r="B905" s="41">
        <v>140348.6</v>
      </c>
    </row>
    <row r="906">
      <c r="A906" s="40">
        <v>42909.0</v>
      </c>
      <c r="B906" s="41">
        <v>132029.6</v>
      </c>
    </row>
    <row r="907">
      <c r="A907" s="40">
        <v>42910.0</v>
      </c>
      <c r="B907" s="41">
        <v>122393.3</v>
      </c>
    </row>
    <row r="908">
      <c r="A908" s="40">
        <v>42911.0</v>
      </c>
      <c r="B908" s="41">
        <v>118103.9</v>
      </c>
    </row>
    <row r="909">
      <c r="A909" s="40">
        <v>42912.0</v>
      </c>
      <c r="B909" s="41">
        <v>138040.4</v>
      </c>
    </row>
    <row r="910">
      <c r="A910" s="40">
        <v>42913.0</v>
      </c>
      <c r="B910" s="41">
        <v>144526.6</v>
      </c>
    </row>
    <row r="911">
      <c r="A911" s="40">
        <v>42914.0</v>
      </c>
      <c r="B911" s="41">
        <v>141351.9</v>
      </c>
    </row>
    <row r="912">
      <c r="A912" s="40">
        <v>42915.0</v>
      </c>
      <c r="B912" s="41">
        <v>138124.1</v>
      </c>
    </row>
    <row r="913">
      <c r="A913" s="40">
        <v>42916.0</v>
      </c>
      <c r="B913" s="41">
        <v>139275.8</v>
      </c>
    </row>
    <row r="914">
      <c r="A914" s="40">
        <v>42917.0</v>
      </c>
      <c r="B914" s="41">
        <v>125949.5</v>
      </c>
    </row>
    <row r="915">
      <c r="A915" s="40">
        <v>42918.0</v>
      </c>
      <c r="B915" s="41">
        <v>120137.5</v>
      </c>
    </row>
    <row r="916">
      <c r="A916" s="40">
        <v>42919.0</v>
      </c>
      <c r="B916" s="41">
        <v>139765.3</v>
      </c>
    </row>
    <row r="917">
      <c r="A917" s="40">
        <v>42920.0</v>
      </c>
      <c r="B917" s="41">
        <v>134029.8</v>
      </c>
    </row>
    <row r="918">
      <c r="A918" s="40">
        <v>42921.0</v>
      </c>
      <c r="B918" s="41">
        <v>134084.7</v>
      </c>
    </row>
    <row r="919">
      <c r="A919" s="40">
        <v>42922.0</v>
      </c>
      <c r="B919" s="41">
        <v>137899.7</v>
      </c>
    </row>
    <row r="920">
      <c r="A920" s="40">
        <v>42923.0</v>
      </c>
      <c r="B920" s="41">
        <v>134078.1</v>
      </c>
    </row>
    <row r="921">
      <c r="A921" s="40">
        <v>42924.0</v>
      </c>
      <c r="B921" s="41">
        <v>123688.0</v>
      </c>
    </row>
    <row r="922">
      <c r="A922" s="40">
        <v>42925.0</v>
      </c>
      <c r="B922" s="41">
        <v>116064.0</v>
      </c>
    </row>
    <row r="923">
      <c r="A923" s="40">
        <v>42926.0</v>
      </c>
      <c r="B923" s="41">
        <v>133132.3</v>
      </c>
    </row>
    <row r="924">
      <c r="A924" s="40">
        <v>42927.0</v>
      </c>
      <c r="B924" s="41">
        <v>137352.8</v>
      </c>
    </row>
    <row r="925">
      <c r="A925" s="40">
        <v>42928.0</v>
      </c>
      <c r="B925" s="41">
        <v>138152.1</v>
      </c>
    </row>
    <row r="926">
      <c r="A926" s="40">
        <v>42929.0</v>
      </c>
      <c r="B926" s="41">
        <v>134622.4</v>
      </c>
    </row>
    <row r="927">
      <c r="A927" s="40">
        <v>42930.0</v>
      </c>
      <c r="B927" s="41">
        <v>131387.7</v>
      </c>
    </row>
    <row r="928">
      <c r="A928" s="40">
        <v>42931.0</v>
      </c>
      <c r="B928" s="41">
        <v>124486.7</v>
      </c>
    </row>
    <row r="929">
      <c r="A929" s="40">
        <v>42932.0</v>
      </c>
      <c r="B929" s="41">
        <v>119927.6</v>
      </c>
    </row>
    <row r="930">
      <c r="A930" s="40">
        <v>42933.0</v>
      </c>
      <c r="B930" s="41">
        <v>131868.2</v>
      </c>
    </row>
    <row r="931">
      <c r="A931" s="40">
        <v>42934.0</v>
      </c>
      <c r="B931" s="41">
        <v>136121.8</v>
      </c>
    </row>
    <row r="932">
      <c r="A932" s="40">
        <v>42935.0</v>
      </c>
      <c r="B932" s="41">
        <v>133906.3</v>
      </c>
    </row>
    <row r="933">
      <c r="A933" s="40">
        <v>42936.0</v>
      </c>
      <c r="B933" s="41">
        <v>139316.3</v>
      </c>
    </row>
    <row r="934">
      <c r="A934" s="40">
        <v>42937.0</v>
      </c>
      <c r="B934" s="41">
        <v>140073.9</v>
      </c>
    </row>
    <row r="935">
      <c r="A935" s="40">
        <v>42938.0</v>
      </c>
      <c r="B935" s="41">
        <v>122397.1</v>
      </c>
    </row>
    <row r="936">
      <c r="A936" s="40">
        <v>42939.0</v>
      </c>
      <c r="B936" s="41">
        <v>118007.7</v>
      </c>
    </row>
    <row r="937">
      <c r="A937" s="40">
        <v>42940.0</v>
      </c>
      <c r="B937" s="41">
        <v>136330.6</v>
      </c>
    </row>
    <row r="938">
      <c r="A938" s="40">
        <v>42941.0</v>
      </c>
      <c r="B938" s="41">
        <v>129699.3</v>
      </c>
    </row>
    <row r="939">
      <c r="A939" s="40">
        <v>42942.0</v>
      </c>
      <c r="B939" s="41">
        <v>133198.3</v>
      </c>
    </row>
    <row r="940">
      <c r="A940" s="40">
        <v>42943.0</v>
      </c>
      <c r="B940" s="41">
        <v>136003.9</v>
      </c>
    </row>
    <row r="941">
      <c r="A941" s="40">
        <v>42944.0</v>
      </c>
      <c r="B941" s="41">
        <v>130432.1</v>
      </c>
    </row>
    <row r="942">
      <c r="A942" s="40">
        <v>42945.0</v>
      </c>
      <c r="B942" s="41">
        <v>111331.2</v>
      </c>
    </row>
    <row r="943">
      <c r="A943" s="40">
        <v>42946.0</v>
      </c>
      <c r="B943" s="41">
        <v>107580.5</v>
      </c>
    </row>
    <row r="944">
      <c r="A944" s="40">
        <v>42947.0</v>
      </c>
      <c r="B944" s="41">
        <v>132276.9</v>
      </c>
    </row>
    <row r="945">
      <c r="A945" s="40">
        <v>42948.0</v>
      </c>
      <c r="B945" s="41">
        <v>137617.9</v>
      </c>
    </row>
    <row r="946">
      <c r="A946" s="40">
        <v>42949.0</v>
      </c>
      <c r="B946" s="41">
        <v>140729.2</v>
      </c>
    </row>
    <row r="947">
      <c r="A947" s="40">
        <v>42950.0</v>
      </c>
      <c r="B947" s="41">
        <v>151355.4</v>
      </c>
    </row>
    <row r="948">
      <c r="A948" s="40">
        <v>42951.0</v>
      </c>
      <c r="B948" s="41">
        <v>141647.9</v>
      </c>
    </row>
    <row r="949">
      <c r="A949" s="40">
        <v>42952.0</v>
      </c>
      <c r="B949" s="41">
        <v>116696.5</v>
      </c>
    </row>
    <row r="950">
      <c r="A950" s="40">
        <v>42953.0</v>
      </c>
      <c r="B950" s="41">
        <v>117351.1</v>
      </c>
    </row>
    <row r="951">
      <c r="A951" s="40">
        <v>42954.0</v>
      </c>
      <c r="B951" s="41">
        <v>138963.2</v>
      </c>
    </row>
    <row r="952">
      <c r="A952" s="40">
        <v>42955.0</v>
      </c>
      <c r="B952" s="41">
        <v>139108.4</v>
      </c>
    </row>
    <row r="953">
      <c r="A953" s="40">
        <v>42956.0</v>
      </c>
      <c r="B953" s="41">
        <v>130044.4</v>
      </c>
    </row>
    <row r="954">
      <c r="A954" s="40">
        <v>42957.0</v>
      </c>
      <c r="B954" s="41">
        <v>122361.9</v>
      </c>
    </row>
    <row r="955">
      <c r="A955" s="40">
        <v>42958.0</v>
      </c>
      <c r="B955" s="41">
        <v>122862.3</v>
      </c>
    </row>
    <row r="956">
      <c r="A956" s="40">
        <v>42959.0</v>
      </c>
      <c r="B956" s="41">
        <v>113669.5</v>
      </c>
    </row>
    <row r="957">
      <c r="A957" s="40">
        <v>42960.0</v>
      </c>
      <c r="B957" s="41">
        <v>106274.6</v>
      </c>
    </row>
    <row r="958">
      <c r="A958" s="40">
        <v>42961.0</v>
      </c>
      <c r="B958" s="41">
        <v>121534.0</v>
      </c>
    </row>
    <row r="959">
      <c r="A959" s="40">
        <v>42962.0</v>
      </c>
      <c r="B959" s="41">
        <v>127193.3</v>
      </c>
    </row>
    <row r="960">
      <c r="A960" s="40">
        <v>42963.0</v>
      </c>
      <c r="B960" s="41">
        <v>121445.4</v>
      </c>
    </row>
    <row r="961">
      <c r="A961" s="40">
        <v>42964.0</v>
      </c>
      <c r="B961" s="41">
        <v>129223.8</v>
      </c>
    </row>
    <row r="962">
      <c r="A962" s="40">
        <v>42965.0</v>
      </c>
      <c r="B962" s="41">
        <v>133563.0</v>
      </c>
    </row>
    <row r="963">
      <c r="A963" s="40">
        <v>42966.0</v>
      </c>
      <c r="B963" s="41">
        <v>124852.7</v>
      </c>
    </row>
    <row r="964">
      <c r="A964" s="40">
        <v>42967.0</v>
      </c>
      <c r="B964" s="41">
        <v>119799.0</v>
      </c>
    </row>
    <row r="965">
      <c r="A965" s="40">
        <v>42968.0</v>
      </c>
      <c r="B965" s="41">
        <v>140410.3</v>
      </c>
    </row>
    <row r="966">
      <c r="A966" s="40">
        <v>42969.0</v>
      </c>
      <c r="B966" s="41">
        <v>133809.5</v>
      </c>
    </row>
    <row r="967">
      <c r="A967" s="40">
        <v>42970.0</v>
      </c>
      <c r="B967" s="41">
        <v>133056.8</v>
      </c>
    </row>
    <row r="968">
      <c r="A968" s="40">
        <v>42971.0</v>
      </c>
      <c r="B968" s="41">
        <v>135619.9</v>
      </c>
    </row>
    <row r="969">
      <c r="A969" s="40">
        <v>42972.0</v>
      </c>
      <c r="B969" s="41">
        <v>133666.6</v>
      </c>
    </row>
    <row r="970">
      <c r="A970" s="40">
        <v>42973.0</v>
      </c>
      <c r="B970" s="41">
        <v>117444.1</v>
      </c>
    </row>
    <row r="971">
      <c r="A971" s="40">
        <v>42974.0</v>
      </c>
      <c r="B971" s="41">
        <v>115177.9</v>
      </c>
    </row>
    <row r="972">
      <c r="A972" s="40">
        <v>42975.0</v>
      </c>
      <c r="B972" s="41">
        <v>139414.5</v>
      </c>
    </row>
    <row r="973">
      <c r="A973" s="40">
        <v>42976.0</v>
      </c>
      <c r="B973" s="41">
        <v>139814.0</v>
      </c>
    </row>
    <row r="974">
      <c r="A974" s="40">
        <v>42977.0</v>
      </c>
      <c r="B974" s="41">
        <v>137513.5</v>
      </c>
    </row>
    <row r="975">
      <c r="A975" s="40">
        <v>42978.0</v>
      </c>
      <c r="B975" s="41">
        <v>133982.3</v>
      </c>
    </row>
    <row r="976">
      <c r="A976" s="40">
        <v>42979.0</v>
      </c>
      <c r="B976" s="41">
        <v>128707.4</v>
      </c>
    </row>
    <row r="977">
      <c r="A977" s="40">
        <v>42980.0</v>
      </c>
      <c r="B977" s="41">
        <v>114098.1</v>
      </c>
    </row>
    <row r="978">
      <c r="A978" s="40">
        <v>42981.0</v>
      </c>
      <c r="B978" s="41">
        <v>103964.3</v>
      </c>
    </row>
    <row r="979">
      <c r="A979" s="40">
        <v>42982.0</v>
      </c>
      <c r="B979" s="41">
        <v>128001.1</v>
      </c>
    </row>
    <row r="980">
      <c r="A980" s="40">
        <v>42983.0</v>
      </c>
      <c r="B980" s="41">
        <v>137696.7</v>
      </c>
    </row>
    <row r="981">
      <c r="A981" s="40">
        <v>42984.0</v>
      </c>
      <c r="B981" s="41">
        <v>134819.9</v>
      </c>
    </row>
    <row r="982">
      <c r="A982" s="40">
        <v>42985.0</v>
      </c>
      <c r="B982" s="41">
        <v>133405.7</v>
      </c>
    </row>
    <row r="983">
      <c r="A983" s="40">
        <v>42986.0</v>
      </c>
      <c r="B983" s="41">
        <v>132543.1</v>
      </c>
    </row>
    <row r="984">
      <c r="A984" s="40">
        <v>42987.0</v>
      </c>
      <c r="B984" s="41">
        <v>120454.0</v>
      </c>
    </row>
    <row r="985">
      <c r="A985" s="40">
        <v>42988.0</v>
      </c>
      <c r="B985" s="41">
        <v>114584.1</v>
      </c>
    </row>
    <row r="986">
      <c r="A986" s="40">
        <v>42989.0</v>
      </c>
      <c r="B986" s="41">
        <v>127169.0</v>
      </c>
    </row>
    <row r="987">
      <c r="A987" s="40">
        <v>42990.0</v>
      </c>
      <c r="B987" s="41">
        <v>130906.9</v>
      </c>
    </row>
    <row r="988">
      <c r="A988" s="40">
        <v>42991.0</v>
      </c>
      <c r="B988" s="41">
        <v>127192.3</v>
      </c>
    </row>
    <row r="989">
      <c r="A989" s="40">
        <v>42992.0</v>
      </c>
      <c r="B989" s="41">
        <v>131986.8</v>
      </c>
    </row>
    <row r="990">
      <c r="A990" s="40">
        <v>42993.0</v>
      </c>
      <c r="B990" s="41">
        <v>128761.6</v>
      </c>
    </row>
    <row r="991">
      <c r="A991" s="40">
        <v>42994.0</v>
      </c>
      <c r="B991" s="41">
        <v>111301.6</v>
      </c>
    </row>
    <row r="992">
      <c r="A992" s="40">
        <v>42995.0</v>
      </c>
      <c r="B992" s="41">
        <v>104766.0</v>
      </c>
    </row>
    <row r="993">
      <c r="A993" s="40">
        <v>42996.0</v>
      </c>
      <c r="B993" s="41">
        <v>115123.5</v>
      </c>
    </row>
    <row r="994">
      <c r="A994" s="40">
        <v>42997.0</v>
      </c>
      <c r="B994" s="41">
        <v>124034.0</v>
      </c>
    </row>
    <row r="995">
      <c r="A995" s="40">
        <v>42998.0</v>
      </c>
      <c r="B995" s="41">
        <v>123461.4</v>
      </c>
    </row>
    <row r="996">
      <c r="A996" s="40">
        <v>42999.0</v>
      </c>
      <c r="B996" s="41">
        <v>119309.9</v>
      </c>
    </row>
    <row r="997">
      <c r="A997" s="40">
        <v>43000.0</v>
      </c>
      <c r="B997" s="41">
        <v>116611.3</v>
      </c>
    </row>
    <row r="998">
      <c r="A998" s="40">
        <v>43001.0</v>
      </c>
      <c r="B998" s="41">
        <v>101012.3</v>
      </c>
    </row>
    <row r="999">
      <c r="A999" s="40">
        <v>43002.0</v>
      </c>
      <c r="B999" s="41">
        <v>92608.24</v>
      </c>
    </row>
    <row r="1000">
      <c r="A1000" s="40">
        <v>43003.0</v>
      </c>
      <c r="B1000" s="41">
        <v>119126.5</v>
      </c>
    </row>
    <row r="1001">
      <c r="A1001" s="40">
        <v>43004.0</v>
      </c>
      <c r="B1001" s="41">
        <v>124452.9</v>
      </c>
    </row>
    <row r="1002">
      <c r="A1002" s="40">
        <v>43005.0</v>
      </c>
      <c r="B1002" s="41">
        <v>119028.1</v>
      </c>
    </row>
    <row r="1003">
      <c r="A1003" s="40">
        <v>43006.0</v>
      </c>
      <c r="B1003" s="41">
        <v>116655.9</v>
      </c>
    </row>
    <row r="1004">
      <c r="A1004" s="40">
        <v>43007.0</v>
      </c>
      <c r="B1004" s="41">
        <v>102847.3</v>
      </c>
    </row>
    <row r="1005">
      <c r="A1005" s="40">
        <v>43008.0</v>
      </c>
      <c r="B1005" s="41">
        <v>100701.8</v>
      </c>
    </row>
    <row r="1006">
      <c r="A1006" s="40">
        <v>43009.0</v>
      </c>
      <c r="B1006" s="41">
        <v>103556.7</v>
      </c>
    </row>
    <row r="1007">
      <c r="A1007" s="40">
        <v>43010.0</v>
      </c>
      <c r="B1007" s="41">
        <v>119226.4</v>
      </c>
    </row>
    <row r="1008">
      <c r="A1008" s="40">
        <v>43011.0</v>
      </c>
      <c r="B1008" s="41">
        <v>118856.4</v>
      </c>
    </row>
    <row r="1009">
      <c r="A1009" s="40">
        <v>43012.0</v>
      </c>
      <c r="B1009" s="41">
        <v>114604.6</v>
      </c>
    </row>
    <row r="1010">
      <c r="A1010" s="40">
        <v>43013.0</v>
      </c>
      <c r="B1010" s="41">
        <v>113134.6</v>
      </c>
    </row>
    <row r="1011">
      <c r="A1011" s="40">
        <v>43014.0</v>
      </c>
      <c r="B1011" s="41">
        <v>118359.3</v>
      </c>
    </row>
    <row r="1012">
      <c r="A1012" s="40">
        <v>43015.0</v>
      </c>
      <c r="B1012" s="41">
        <v>101974.6</v>
      </c>
    </row>
    <row r="1013">
      <c r="A1013" s="40">
        <v>43016.0</v>
      </c>
      <c r="B1013" s="41">
        <v>97053.55</v>
      </c>
    </row>
    <row r="1014">
      <c r="A1014" s="40">
        <v>43017.0</v>
      </c>
      <c r="B1014" s="41">
        <v>111432.4</v>
      </c>
    </row>
    <row r="1015">
      <c r="A1015" s="40">
        <v>43018.0</v>
      </c>
      <c r="B1015" s="41">
        <v>116556.4</v>
      </c>
    </row>
    <row r="1016">
      <c r="A1016" s="40">
        <v>43019.0</v>
      </c>
      <c r="B1016" s="41">
        <v>114133.5</v>
      </c>
    </row>
    <row r="1017">
      <c r="A1017" s="40">
        <v>43020.0</v>
      </c>
      <c r="B1017" s="41">
        <v>113957.7</v>
      </c>
    </row>
    <row r="1018">
      <c r="A1018" s="40">
        <v>43021.0</v>
      </c>
      <c r="B1018" s="41">
        <v>117048.7</v>
      </c>
    </row>
    <row r="1019">
      <c r="A1019" s="40">
        <v>43022.0</v>
      </c>
      <c r="B1019" s="41">
        <v>102037.2</v>
      </c>
    </row>
    <row r="1020">
      <c r="A1020" s="40">
        <v>43023.0</v>
      </c>
      <c r="B1020" s="41">
        <v>98108.82</v>
      </c>
    </row>
    <row r="1021">
      <c r="A1021" s="40">
        <v>43024.0</v>
      </c>
      <c r="B1021" s="41">
        <v>115907.4</v>
      </c>
    </row>
    <row r="1022">
      <c r="A1022" s="40">
        <v>43025.0</v>
      </c>
      <c r="B1022" s="41">
        <v>117470.2</v>
      </c>
    </row>
    <row r="1023">
      <c r="A1023" s="40">
        <v>43026.0</v>
      </c>
      <c r="B1023" s="41">
        <v>121087.1</v>
      </c>
    </row>
    <row r="1024">
      <c r="A1024" s="40">
        <v>43027.0</v>
      </c>
      <c r="B1024" s="41">
        <v>118201.2</v>
      </c>
    </row>
    <row r="1025">
      <c r="A1025" s="40">
        <v>43028.0</v>
      </c>
      <c r="B1025" s="41">
        <v>108412.7</v>
      </c>
    </row>
    <row r="1026">
      <c r="A1026" s="40">
        <v>43029.0</v>
      </c>
      <c r="B1026" s="41">
        <v>102196.0</v>
      </c>
    </row>
    <row r="1027">
      <c r="A1027" s="40">
        <v>43030.0</v>
      </c>
      <c r="B1027" s="41">
        <v>100571.0</v>
      </c>
    </row>
    <row r="1028">
      <c r="A1028" s="40">
        <v>43031.0</v>
      </c>
      <c r="B1028" s="41">
        <v>115549.4</v>
      </c>
    </row>
    <row r="1029">
      <c r="A1029" s="40">
        <v>43032.0</v>
      </c>
      <c r="B1029" s="41">
        <v>118010.3</v>
      </c>
    </row>
    <row r="1030">
      <c r="A1030" s="40">
        <v>43033.0</v>
      </c>
      <c r="B1030" s="41">
        <v>115813.0</v>
      </c>
    </row>
    <row r="1031">
      <c r="A1031" s="40">
        <v>43034.0</v>
      </c>
      <c r="B1031" s="41">
        <v>117333.4</v>
      </c>
    </row>
    <row r="1032">
      <c r="A1032" s="40">
        <v>43035.0</v>
      </c>
      <c r="B1032" s="41">
        <v>112633.3</v>
      </c>
    </row>
    <row r="1033">
      <c r="A1033" s="40">
        <v>43036.0</v>
      </c>
      <c r="B1033" s="41">
        <v>100746.4</v>
      </c>
    </row>
    <row r="1034">
      <c r="A1034" s="40">
        <v>43037.0</v>
      </c>
      <c r="B1034" s="41">
        <v>92182.96</v>
      </c>
    </row>
    <row r="1035">
      <c r="A1035" s="40">
        <v>43038.0</v>
      </c>
      <c r="B1035" s="41">
        <v>112227.7</v>
      </c>
    </row>
    <row r="1036">
      <c r="A1036" s="40">
        <v>43039.0</v>
      </c>
      <c r="B1036" s="41">
        <v>116179.5</v>
      </c>
    </row>
    <row r="1037">
      <c r="A1037" s="40">
        <v>43040.0</v>
      </c>
      <c r="B1037" s="41">
        <v>116632.1</v>
      </c>
    </row>
    <row r="1038">
      <c r="A1038" s="40">
        <v>43041.0</v>
      </c>
      <c r="B1038" s="41">
        <v>120470.8</v>
      </c>
    </row>
    <row r="1039">
      <c r="A1039" s="40">
        <v>43042.0</v>
      </c>
      <c r="B1039" s="41">
        <v>113452.0</v>
      </c>
    </row>
    <row r="1040">
      <c r="A1040" s="40">
        <v>43043.0</v>
      </c>
      <c r="B1040" s="41">
        <v>101610.8</v>
      </c>
    </row>
    <row r="1041">
      <c r="A1041" s="40">
        <v>43044.0</v>
      </c>
      <c r="B1041" s="41">
        <v>95368.17</v>
      </c>
    </row>
    <row r="1042">
      <c r="A1042" s="40">
        <v>43045.0</v>
      </c>
      <c r="B1042" s="41">
        <v>104632.8</v>
      </c>
    </row>
    <row r="1043">
      <c r="A1043" s="40">
        <v>43046.0</v>
      </c>
      <c r="B1043" s="41">
        <v>100592.3</v>
      </c>
    </row>
    <row r="1044">
      <c r="A1044" s="40">
        <v>43047.0</v>
      </c>
      <c r="B1044" s="41">
        <v>111738.5</v>
      </c>
    </row>
    <row r="1045">
      <c r="A1045" s="40">
        <v>43048.0</v>
      </c>
      <c r="B1045" s="41">
        <v>113539.9</v>
      </c>
    </row>
    <row r="1046">
      <c r="A1046" s="40">
        <v>43049.0</v>
      </c>
      <c r="B1046" s="41">
        <v>115156.4</v>
      </c>
    </row>
    <row r="1047">
      <c r="A1047" s="40">
        <v>43050.0</v>
      </c>
      <c r="B1047" s="41">
        <v>104194.3</v>
      </c>
    </row>
    <row r="1048">
      <c r="A1048" s="40">
        <v>43051.0</v>
      </c>
      <c r="B1048" s="41">
        <v>98774.24</v>
      </c>
    </row>
    <row r="1049">
      <c r="A1049" s="40">
        <v>43052.0</v>
      </c>
      <c r="B1049" s="41">
        <v>125795.8</v>
      </c>
    </row>
    <row r="1050">
      <c r="A1050" s="40">
        <v>43053.0</v>
      </c>
      <c r="B1050" s="41">
        <v>135420.8</v>
      </c>
    </row>
    <row r="1051">
      <c r="A1051" s="40">
        <v>43054.0</v>
      </c>
      <c r="B1051" s="41">
        <v>130385.1</v>
      </c>
    </row>
    <row r="1052">
      <c r="A1052" s="40">
        <v>43055.0</v>
      </c>
      <c r="B1052" s="41">
        <v>116716.0</v>
      </c>
    </row>
    <row r="1053">
      <c r="A1053" s="40">
        <v>43056.0</v>
      </c>
      <c r="B1053" s="41">
        <v>117797.6</v>
      </c>
    </row>
    <row r="1054">
      <c r="A1054" s="40">
        <v>43057.0</v>
      </c>
      <c r="B1054" s="41">
        <v>106730.2</v>
      </c>
    </row>
    <row r="1055">
      <c r="A1055" s="40">
        <v>43058.0</v>
      </c>
      <c r="B1055" s="41">
        <v>101256.8</v>
      </c>
    </row>
    <row r="1056">
      <c r="A1056" s="40">
        <v>43059.0</v>
      </c>
      <c r="B1056" s="41">
        <v>128658.3</v>
      </c>
    </row>
    <row r="1057">
      <c r="A1057" s="40">
        <v>43060.0</v>
      </c>
      <c r="B1057" s="41">
        <v>137151.5</v>
      </c>
    </row>
    <row r="1058">
      <c r="A1058" s="40">
        <v>43061.0</v>
      </c>
      <c r="B1058" s="41">
        <v>138882.3</v>
      </c>
    </row>
    <row r="1059">
      <c r="A1059" s="40">
        <v>43062.0</v>
      </c>
      <c r="B1059" s="41">
        <v>135162.1</v>
      </c>
    </row>
    <row r="1060">
      <c r="A1060" s="40">
        <v>43063.0</v>
      </c>
      <c r="B1060" s="41">
        <v>133951.3</v>
      </c>
    </row>
    <row r="1061">
      <c r="A1061" s="40">
        <v>43064.0</v>
      </c>
      <c r="B1061" s="41">
        <v>121219.6</v>
      </c>
    </row>
    <row r="1062">
      <c r="A1062" s="40">
        <v>43065.0</v>
      </c>
      <c r="B1062" s="41">
        <v>108717.9</v>
      </c>
    </row>
    <row r="1063">
      <c r="A1063" s="40">
        <v>43066.0</v>
      </c>
      <c r="B1063" s="41">
        <v>115429.0</v>
      </c>
    </row>
    <row r="1064">
      <c r="A1064" s="40">
        <v>43067.0</v>
      </c>
      <c r="B1064" s="41">
        <v>129798.5</v>
      </c>
    </row>
    <row r="1065">
      <c r="A1065" s="40">
        <v>43068.0</v>
      </c>
      <c r="B1065" s="41">
        <v>151731.0</v>
      </c>
    </row>
    <row r="1066">
      <c r="A1066" s="40">
        <v>43069.0</v>
      </c>
      <c r="B1066" s="41">
        <v>154632.3</v>
      </c>
    </row>
    <row r="1067">
      <c r="A1067" s="40">
        <v>43070.0</v>
      </c>
      <c r="B1067" s="41">
        <v>125141.9</v>
      </c>
    </row>
    <row r="1068">
      <c r="A1068" s="40">
        <v>43071.0</v>
      </c>
      <c r="B1068" s="41">
        <v>99234.22</v>
      </c>
    </row>
    <row r="1069">
      <c r="A1069" s="40">
        <v>43072.0</v>
      </c>
      <c r="B1069" s="41">
        <v>92487.71</v>
      </c>
    </row>
    <row r="1070">
      <c r="A1070" s="40">
        <v>43073.0</v>
      </c>
      <c r="B1070" s="41">
        <v>111626.0</v>
      </c>
    </row>
    <row r="1071">
      <c r="A1071" s="40">
        <v>43074.0</v>
      </c>
      <c r="B1071" s="41">
        <v>113063.7</v>
      </c>
    </row>
    <row r="1072">
      <c r="A1072" s="40">
        <v>43075.0</v>
      </c>
      <c r="B1072" s="41">
        <v>115383.1</v>
      </c>
    </row>
    <row r="1073">
      <c r="A1073" s="40">
        <v>43076.0</v>
      </c>
      <c r="B1073" s="41">
        <v>115737.0</v>
      </c>
    </row>
    <row r="1074">
      <c r="A1074" s="40">
        <v>43077.0</v>
      </c>
      <c r="B1074" s="41">
        <v>109568.5</v>
      </c>
    </row>
    <row r="1075">
      <c r="A1075" s="40">
        <v>43078.0</v>
      </c>
      <c r="B1075" s="41">
        <v>99334.8</v>
      </c>
    </row>
    <row r="1076">
      <c r="A1076" s="40">
        <v>43079.0</v>
      </c>
      <c r="B1076" s="41">
        <v>97715.01</v>
      </c>
    </row>
    <row r="1077">
      <c r="A1077" s="40">
        <v>43080.0</v>
      </c>
      <c r="B1077" s="41">
        <v>114680.2</v>
      </c>
    </row>
    <row r="1078">
      <c r="A1078" s="40">
        <v>43081.0</v>
      </c>
      <c r="B1078" s="41">
        <v>121945.2</v>
      </c>
    </row>
    <row r="1079">
      <c r="A1079" s="40">
        <v>43082.0</v>
      </c>
      <c r="B1079" s="41">
        <v>146933.1</v>
      </c>
    </row>
    <row r="1080">
      <c r="A1080" s="40">
        <v>43083.0</v>
      </c>
      <c r="B1080" s="41">
        <v>129280.8</v>
      </c>
    </row>
    <row r="1081">
      <c r="A1081" s="40">
        <v>43084.0</v>
      </c>
      <c r="B1081" s="41">
        <v>120821.1</v>
      </c>
    </row>
    <row r="1082">
      <c r="A1082" s="40">
        <v>43085.0</v>
      </c>
      <c r="B1082" s="41">
        <v>110154.4</v>
      </c>
    </row>
    <row r="1083">
      <c r="A1083" s="40">
        <v>43086.0</v>
      </c>
      <c r="B1083" s="41">
        <v>107212.8</v>
      </c>
    </row>
    <row r="1084">
      <c r="A1084" s="40">
        <v>43087.0</v>
      </c>
      <c r="B1084" s="41">
        <v>138949.7</v>
      </c>
    </row>
    <row r="1085">
      <c r="A1085" s="40">
        <v>43088.0</v>
      </c>
      <c r="B1085" s="41">
        <v>142870.4</v>
      </c>
    </row>
    <row r="1086">
      <c r="A1086" s="40">
        <v>43089.0</v>
      </c>
      <c r="B1086" s="41">
        <v>114917.0</v>
      </c>
    </row>
    <row r="1087">
      <c r="A1087" s="40">
        <v>43090.0</v>
      </c>
      <c r="B1087" s="41">
        <v>114462.5</v>
      </c>
    </row>
    <row r="1088">
      <c r="A1088" s="40">
        <v>43091.0</v>
      </c>
      <c r="B1088" s="41">
        <v>116428.8</v>
      </c>
    </row>
    <row r="1089">
      <c r="A1089" s="40">
        <v>43092.0</v>
      </c>
      <c r="B1089" s="41">
        <v>109364.0</v>
      </c>
    </row>
    <row r="1090">
      <c r="A1090" s="40">
        <v>43093.0</v>
      </c>
      <c r="B1090" s="41">
        <v>92856.23</v>
      </c>
    </row>
    <row r="1091">
      <c r="A1091" s="40">
        <v>43094.0</v>
      </c>
      <c r="B1091" s="41">
        <v>85094.38</v>
      </c>
    </row>
    <row r="1092">
      <c r="A1092" s="40">
        <v>43095.0</v>
      </c>
      <c r="B1092" s="41">
        <v>98638.86</v>
      </c>
    </row>
    <row r="1093">
      <c r="A1093" s="40">
        <v>43096.0</v>
      </c>
      <c r="B1093" s="41">
        <v>128753.8</v>
      </c>
    </row>
    <row r="1094">
      <c r="A1094" s="40">
        <v>43097.0</v>
      </c>
      <c r="B1094" s="41">
        <v>130699.2</v>
      </c>
    </row>
    <row r="1095">
      <c r="A1095" s="40">
        <v>43098.0</v>
      </c>
      <c r="B1095" s="41">
        <v>115572.0</v>
      </c>
    </row>
    <row r="1096">
      <c r="A1096" s="40">
        <v>43099.0</v>
      </c>
      <c r="B1096" s="41">
        <v>96358.98</v>
      </c>
    </row>
    <row r="1097">
      <c r="A1097" s="40">
        <v>43100.0</v>
      </c>
      <c r="B1097" s="41">
        <v>95700.48</v>
      </c>
    </row>
    <row r="1098">
      <c r="A1098" s="40">
        <v>43101.0</v>
      </c>
      <c r="B1098" s="41">
        <v>95959.69</v>
      </c>
    </row>
    <row r="1099">
      <c r="A1099" s="40">
        <v>43102.0</v>
      </c>
      <c r="B1099" s="41">
        <v>105277.9</v>
      </c>
    </row>
    <row r="1100">
      <c r="A1100" s="40">
        <v>43103.0</v>
      </c>
      <c r="B1100" s="41">
        <v>106373.8</v>
      </c>
    </row>
    <row r="1101">
      <c r="A1101" s="40">
        <v>43104.0</v>
      </c>
      <c r="B1101" s="41">
        <v>113337.7</v>
      </c>
    </row>
    <row r="1102">
      <c r="A1102" s="40">
        <v>43105.0</v>
      </c>
      <c r="B1102" s="41">
        <v>123247.7</v>
      </c>
    </row>
    <row r="1103">
      <c r="A1103" s="40">
        <v>43106.0</v>
      </c>
      <c r="B1103" s="41">
        <v>133705.8</v>
      </c>
    </row>
    <row r="1104">
      <c r="A1104" s="40">
        <v>43107.0</v>
      </c>
      <c r="B1104" s="41">
        <v>107142.8</v>
      </c>
    </row>
    <row r="1105">
      <c r="A1105" s="40">
        <v>43108.0</v>
      </c>
      <c r="B1105" s="41">
        <v>118832.1</v>
      </c>
    </row>
    <row r="1106">
      <c r="A1106" s="40">
        <v>43109.0</v>
      </c>
      <c r="B1106" s="41">
        <v>111361.1</v>
      </c>
    </row>
    <row r="1107">
      <c r="A1107" s="40">
        <v>43110.0</v>
      </c>
      <c r="B1107" s="41">
        <v>116530.0</v>
      </c>
    </row>
    <row r="1108">
      <c r="A1108" s="40">
        <v>43111.0</v>
      </c>
      <c r="B1108" s="41">
        <v>139607.9</v>
      </c>
    </row>
    <row r="1109">
      <c r="A1109" s="40">
        <v>43112.0</v>
      </c>
      <c r="B1109" s="41">
        <v>132022.9</v>
      </c>
    </row>
    <row r="1110">
      <c r="A1110" s="40">
        <v>43113.0</v>
      </c>
      <c r="B1110" s="41">
        <v>98977.05</v>
      </c>
    </row>
    <row r="1111">
      <c r="A1111" s="40">
        <v>43114.0</v>
      </c>
      <c r="B1111" s="41">
        <v>92021.68</v>
      </c>
    </row>
    <row r="1112">
      <c r="A1112" s="40">
        <v>43115.0</v>
      </c>
      <c r="B1112" s="41">
        <v>109389.1</v>
      </c>
    </row>
    <row r="1113">
      <c r="A1113" s="40">
        <v>43116.0</v>
      </c>
      <c r="B1113" s="41">
        <v>116074.0</v>
      </c>
    </row>
    <row r="1114">
      <c r="A1114" s="40">
        <v>43117.0</v>
      </c>
      <c r="B1114" s="41">
        <v>129286.4</v>
      </c>
    </row>
    <row r="1115">
      <c r="A1115" s="40">
        <v>43118.0</v>
      </c>
      <c r="B1115" s="41">
        <v>154648.1</v>
      </c>
    </row>
    <row r="1116">
      <c r="A1116" s="40">
        <v>43119.0</v>
      </c>
      <c r="B1116" s="41">
        <v>165070.6</v>
      </c>
    </row>
    <row r="1117">
      <c r="A1117" s="40">
        <v>43120.0</v>
      </c>
      <c r="B1117" s="41">
        <v>124825.0</v>
      </c>
    </row>
    <row r="1118">
      <c r="A1118" s="40">
        <v>43121.0</v>
      </c>
      <c r="B1118" s="41">
        <v>127305.2</v>
      </c>
    </row>
    <row r="1119">
      <c r="A1119" s="40">
        <v>43122.0</v>
      </c>
      <c r="B1119" s="41">
        <v>137955.4</v>
      </c>
    </row>
    <row r="1120">
      <c r="A1120" s="40">
        <v>43123.0</v>
      </c>
      <c r="B1120" s="41">
        <v>128314.5</v>
      </c>
    </row>
    <row r="1121">
      <c r="A1121" s="40">
        <v>43124.0</v>
      </c>
      <c r="B1121" s="41">
        <v>128899.8</v>
      </c>
    </row>
    <row r="1122">
      <c r="A1122" s="40">
        <v>43125.0</v>
      </c>
      <c r="B1122" s="41">
        <v>139245.2</v>
      </c>
    </row>
    <row r="1123">
      <c r="A1123" s="40">
        <v>43126.0</v>
      </c>
      <c r="B1123" s="41">
        <v>128599.5</v>
      </c>
    </row>
    <row r="1124">
      <c r="A1124" s="40">
        <v>43127.0</v>
      </c>
      <c r="B1124" s="41">
        <v>139114.6</v>
      </c>
    </row>
    <row r="1125">
      <c r="A1125" s="40">
        <v>43128.0</v>
      </c>
      <c r="B1125" s="41">
        <v>159436.7</v>
      </c>
    </row>
    <row r="1126">
      <c r="A1126" s="40">
        <v>43129.0</v>
      </c>
      <c r="B1126" s="41">
        <v>160437.6</v>
      </c>
    </row>
    <row r="1127">
      <c r="A1127" s="40">
        <v>43130.0</v>
      </c>
      <c r="B1127" s="41">
        <v>115239.6</v>
      </c>
    </row>
    <row r="1128">
      <c r="A1128" s="40">
        <v>43131.0</v>
      </c>
      <c r="B1128" s="41">
        <v>108524.2</v>
      </c>
    </row>
    <row r="1129">
      <c r="A1129" s="40">
        <v>43132.0</v>
      </c>
      <c r="B1129" s="41">
        <v>109949.2</v>
      </c>
    </row>
    <row r="1130">
      <c r="A1130" s="40">
        <v>43133.0</v>
      </c>
      <c r="B1130" s="41">
        <v>112946.3</v>
      </c>
    </row>
    <row r="1131">
      <c r="A1131" s="40">
        <v>43134.0</v>
      </c>
      <c r="B1131" s="41">
        <v>104947.3</v>
      </c>
    </row>
    <row r="1132">
      <c r="A1132" s="40">
        <v>43135.0</v>
      </c>
      <c r="B1132" s="41">
        <v>106065.9</v>
      </c>
    </row>
    <row r="1133">
      <c r="A1133" s="40">
        <v>43136.0</v>
      </c>
      <c r="B1133" s="41">
        <v>126466.0</v>
      </c>
    </row>
    <row r="1134">
      <c r="A1134" s="40">
        <v>43137.0</v>
      </c>
      <c r="B1134" s="41">
        <v>137539.7</v>
      </c>
    </row>
    <row r="1135">
      <c r="A1135" s="40">
        <v>43138.0</v>
      </c>
      <c r="B1135" s="41">
        <v>159307.3</v>
      </c>
    </row>
    <row r="1136">
      <c r="A1136" s="40">
        <v>43139.0</v>
      </c>
      <c r="B1136" s="41">
        <v>149473.0</v>
      </c>
    </row>
    <row r="1137">
      <c r="A1137" s="40">
        <v>43140.0</v>
      </c>
      <c r="B1137" s="41">
        <v>137101.9</v>
      </c>
    </row>
    <row r="1138">
      <c r="A1138" s="40">
        <v>43141.0</v>
      </c>
      <c r="B1138" s="41">
        <v>118113.8</v>
      </c>
    </row>
    <row r="1139">
      <c r="A1139" s="40">
        <v>43142.0</v>
      </c>
      <c r="B1139" s="41">
        <v>100440.3</v>
      </c>
    </row>
    <row r="1140">
      <c r="A1140" s="40">
        <v>43143.0</v>
      </c>
      <c r="B1140" s="41">
        <v>116209.1</v>
      </c>
    </row>
    <row r="1141">
      <c r="A1141" s="40">
        <v>43144.0</v>
      </c>
      <c r="B1141" s="41">
        <v>124882.7</v>
      </c>
    </row>
    <row r="1142">
      <c r="A1142" s="40">
        <v>43145.0</v>
      </c>
      <c r="B1142" s="41">
        <v>115269.5</v>
      </c>
    </row>
    <row r="1143">
      <c r="A1143" s="40">
        <v>43146.0</v>
      </c>
      <c r="B1143" s="41">
        <v>117260.2</v>
      </c>
    </row>
    <row r="1144">
      <c r="A1144" s="40">
        <v>43147.0</v>
      </c>
      <c r="B1144" s="41">
        <v>114736.4</v>
      </c>
    </row>
    <row r="1145">
      <c r="A1145" s="40">
        <v>43148.0</v>
      </c>
      <c r="B1145" s="41">
        <v>105799.9</v>
      </c>
    </row>
    <row r="1146">
      <c r="A1146" s="40">
        <v>43149.0</v>
      </c>
      <c r="B1146" s="41">
        <v>105085.5</v>
      </c>
    </row>
    <row r="1147">
      <c r="A1147" s="40">
        <v>43150.0</v>
      </c>
      <c r="B1147" s="41">
        <v>113116.4</v>
      </c>
    </row>
    <row r="1148">
      <c r="A1148" s="40">
        <v>43151.0</v>
      </c>
      <c r="B1148" s="41">
        <v>120035.4</v>
      </c>
    </row>
    <row r="1149">
      <c r="A1149" s="40">
        <v>43152.0</v>
      </c>
      <c r="B1149" s="41">
        <v>124481.4</v>
      </c>
    </row>
    <row r="1150">
      <c r="A1150" s="40">
        <v>43153.0</v>
      </c>
      <c r="B1150" s="41">
        <v>133607.1</v>
      </c>
    </row>
    <row r="1151">
      <c r="A1151" s="40">
        <v>43154.0</v>
      </c>
      <c r="B1151" s="41">
        <v>136328.3</v>
      </c>
    </row>
    <row r="1152">
      <c r="A1152" s="40">
        <v>43155.0</v>
      </c>
      <c r="B1152" s="41">
        <v>119226.4</v>
      </c>
    </row>
    <row r="1153">
      <c r="A1153" s="40">
        <v>43156.0</v>
      </c>
      <c r="B1153" s="41">
        <v>96305.07</v>
      </c>
    </row>
    <row r="1154">
      <c r="A1154" s="40">
        <v>43157.0</v>
      </c>
      <c r="B1154" s="41">
        <v>117952.4</v>
      </c>
    </row>
    <row r="1155">
      <c r="A1155" s="40">
        <v>43158.0</v>
      </c>
      <c r="B1155" s="41">
        <v>127894.3</v>
      </c>
    </row>
    <row r="1156">
      <c r="A1156" s="40">
        <v>43159.0</v>
      </c>
      <c r="B1156" s="41">
        <v>123400.2</v>
      </c>
    </row>
    <row r="1157">
      <c r="A1157" s="40">
        <v>43160.0</v>
      </c>
      <c r="B1157" s="41">
        <v>117346.3</v>
      </c>
    </row>
    <row r="1158">
      <c r="A1158" s="40">
        <v>43161.0</v>
      </c>
      <c r="B1158" s="41">
        <v>119960.3</v>
      </c>
    </row>
    <row r="1159">
      <c r="A1159" s="40">
        <v>43162.0</v>
      </c>
      <c r="B1159" s="41">
        <v>111096.3</v>
      </c>
    </row>
    <row r="1160">
      <c r="A1160" s="40">
        <v>43163.0</v>
      </c>
      <c r="B1160" s="41">
        <v>101334.2</v>
      </c>
    </row>
    <row r="1161">
      <c r="A1161" s="40">
        <v>43164.0</v>
      </c>
      <c r="B1161" s="41">
        <v>112527.3</v>
      </c>
    </row>
    <row r="1162">
      <c r="A1162" s="40">
        <v>43165.0</v>
      </c>
      <c r="B1162" s="41">
        <v>113850.8</v>
      </c>
    </row>
    <row r="1163">
      <c r="A1163" s="40">
        <v>43166.0</v>
      </c>
      <c r="B1163" s="41">
        <v>122717.5</v>
      </c>
    </row>
    <row r="1164">
      <c r="A1164" s="40">
        <v>43167.0</v>
      </c>
      <c r="B1164" s="41">
        <v>128732.6</v>
      </c>
    </row>
    <row r="1165">
      <c r="A1165" s="40">
        <v>43168.0</v>
      </c>
      <c r="B1165" s="41">
        <v>127805.5</v>
      </c>
    </row>
    <row r="1166">
      <c r="A1166" s="40">
        <v>43169.0</v>
      </c>
      <c r="B1166" s="41">
        <v>120398.9</v>
      </c>
    </row>
    <row r="1167">
      <c r="A1167" s="40">
        <v>43170.0</v>
      </c>
      <c r="B1167" s="41">
        <v>104486.2</v>
      </c>
    </row>
    <row r="1168">
      <c r="A1168" s="40">
        <v>43171.0</v>
      </c>
      <c r="B1168" s="41">
        <v>97542.31</v>
      </c>
    </row>
    <row r="1169">
      <c r="A1169" s="40">
        <v>43172.0</v>
      </c>
      <c r="B1169" s="41">
        <v>112663.6</v>
      </c>
    </row>
    <row r="1170">
      <c r="A1170" s="40">
        <v>43173.0</v>
      </c>
      <c r="B1170" s="41">
        <v>114195.4</v>
      </c>
    </row>
    <row r="1171">
      <c r="A1171" s="40">
        <v>43174.0</v>
      </c>
      <c r="B1171" s="41">
        <v>116045.3</v>
      </c>
    </row>
    <row r="1172">
      <c r="A1172" s="40">
        <v>43175.0</v>
      </c>
      <c r="B1172" s="41">
        <v>116284.3</v>
      </c>
    </row>
    <row r="1173">
      <c r="A1173" s="40">
        <v>43176.0</v>
      </c>
      <c r="B1173" s="41">
        <v>110715.1</v>
      </c>
    </row>
    <row r="1174">
      <c r="A1174" s="40">
        <v>43177.0</v>
      </c>
      <c r="B1174" s="41">
        <v>97262.71</v>
      </c>
    </row>
    <row r="1175">
      <c r="A1175" s="40">
        <v>43178.0</v>
      </c>
      <c r="B1175" s="41">
        <v>111617.9</v>
      </c>
    </row>
    <row r="1176">
      <c r="A1176" s="40">
        <v>43179.0</v>
      </c>
      <c r="B1176" s="41">
        <v>110794.3</v>
      </c>
    </row>
    <row r="1177">
      <c r="A1177" s="40">
        <v>43180.0</v>
      </c>
      <c r="B1177" s="41">
        <v>111254.3</v>
      </c>
    </row>
    <row r="1178">
      <c r="A1178" s="40">
        <v>43181.0</v>
      </c>
      <c r="B1178" s="41">
        <v>115020.5</v>
      </c>
    </row>
    <row r="1179">
      <c r="A1179" s="40">
        <v>43182.0</v>
      </c>
      <c r="B1179" s="41">
        <v>119298.3</v>
      </c>
    </row>
    <row r="1180">
      <c r="A1180" s="40">
        <v>43183.0</v>
      </c>
      <c r="B1180" s="41">
        <v>112312.7</v>
      </c>
    </row>
    <row r="1181">
      <c r="A1181" s="40">
        <v>43184.0</v>
      </c>
      <c r="B1181" s="41">
        <v>98918.52</v>
      </c>
    </row>
    <row r="1182">
      <c r="A1182" s="40">
        <v>43185.0</v>
      </c>
      <c r="B1182" s="41">
        <v>112488.2</v>
      </c>
    </row>
    <row r="1183">
      <c r="A1183" s="40">
        <v>43186.0</v>
      </c>
      <c r="B1183" s="41">
        <v>116809.4</v>
      </c>
    </row>
    <row r="1184">
      <c r="A1184" s="40">
        <v>43187.0</v>
      </c>
      <c r="B1184" s="41">
        <v>117744.0</v>
      </c>
    </row>
    <row r="1185">
      <c r="A1185" s="40">
        <v>43188.0</v>
      </c>
      <c r="B1185" s="41">
        <v>116457.3</v>
      </c>
    </row>
    <row r="1186">
      <c r="A1186" s="40">
        <v>43189.0</v>
      </c>
      <c r="B1186" s="41">
        <v>97070.35</v>
      </c>
    </row>
    <row r="1187">
      <c r="A1187" s="40">
        <v>43190.0</v>
      </c>
      <c r="B1187" s="41">
        <v>99687.64</v>
      </c>
    </row>
    <row r="1188">
      <c r="A1188" s="40">
        <v>43191.0</v>
      </c>
      <c r="B1188" s="41">
        <v>98817.03</v>
      </c>
    </row>
    <row r="1189">
      <c r="A1189" s="40">
        <v>43192.0</v>
      </c>
      <c r="B1189" s="41">
        <v>98258.25</v>
      </c>
    </row>
    <row r="1190">
      <c r="A1190" s="40">
        <v>43193.0</v>
      </c>
      <c r="B1190" s="41">
        <v>113381.5</v>
      </c>
    </row>
    <row r="1191">
      <c r="A1191" s="40">
        <v>43194.0</v>
      </c>
      <c r="B1191" s="41">
        <v>115974.6</v>
      </c>
    </row>
    <row r="1192">
      <c r="A1192" s="40">
        <v>43195.0</v>
      </c>
      <c r="B1192" s="41">
        <v>117551.7</v>
      </c>
    </row>
    <row r="1193">
      <c r="A1193" s="40">
        <v>43196.0</v>
      </c>
      <c r="B1193" s="41">
        <v>115979.1</v>
      </c>
    </row>
    <row r="1194">
      <c r="A1194" s="40">
        <v>43197.0</v>
      </c>
      <c r="B1194" s="41">
        <v>105938.5</v>
      </c>
    </row>
    <row r="1195">
      <c r="A1195" s="40">
        <v>43198.0</v>
      </c>
      <c r="B1195" s="41">
        <v>100571.2</v>
      </c>
    </row>
    <row r="1196">
      <c r="A1196" s="40">
        <v>43199.0</v>
      </c>
      <c r="B1196" s="41">
        <v>118702.9</v>
      </c>
    </row>
    <row r="1197">
      <c r="A1197" s="40">
        <v>43200.0</v>
      </c>
      <c r="B1197" s="41">
        <v>122423.0</v>
      </c>
    </row>
    <row r="1198">
      <c r="A1198" s="40">
        <v>43201.0</v>
      </c>
      <c r="B1198" s="41">
        <v>121945.0</v>
      </c>
    </row>
    <row r="1199">
      <c r="A1199" s="40">
        <v>43202.0</v>
      </c>
      <c r="B1199" s="41">
        <v>119876.6</v>
      </c>
    </row>
    <row r="1200">
      <c r="A1200" s="40">
        <v>43203.0</v>
      </c>
      <c r="B1200" s="41">
        <v>113609.8</v>
      </c>
    </row>
    <row r="1201">
      <c r="A1201" s="40">
        <v>43204.0</v>
      </c>
      <c r="B1201" s="41">
        <v>105135.3</v>
      </c>
    </row>
    <row r="1202">
      <c r="A1202" s="40">
        <v>43205.0</v>
      </c>
      <c r="B1202" s="41">
        <v>104123.4</v>
      </c>
    </row>
    <row r="1203">
      <c r="A1203" s="40">
        <v>43206.0</v>
      </c>
      <c r="B1203" s="41">
        <v>115694.6</v>
      </c>
    </row>
    <row r="1204">
      <c r="A1204" s="40">
        <v>43207.0</v>
      </c>
      <c r="B1204" s="41">
        <v>121092.9</v>
      </c>
    </row>
    <row r="1205">
      <c r="A1205" s="40">
        <v>43208.0</v>
      </c>
      <c r="B1205" s="41">
        <v>120784.9</v>
      </c>
    </row>
    <row r="1206">
      <c r="A1206" s="40">
        <v>43209.0</v>
      </c>
      <c r="B1206" s="41">
        <v>120448.9</v>
      </c>
    </row>
    <row r="1207">
      <c r="A1207" s="40">
        <v>43210.0</v>
      </c>
      <c r="B1207" s="41">
        <v>118324.1</v>
      </c>
    </row>
    <row r="1208">
      <c r="A1208" s="40">
        <v>43211.0</v>
      </c>
      <c r="B1208" s="41">
        <v>107479.3</v>
      </c>
    </row>
    <row r="1209">
      <c r="A1209" s="40">
        <v>43212.0</v>
      </c>
      <c r="B1209" s="41">
        <v>103662.1</v>
      </c>
    </row>
    <row r="1210">
      <c r="A1210" s="40">
        <v>43213.0</v>
      </c>
      <c r="B1210" s="41">
        <v>117800.0</v>
      </c>
    </row>
    <row r="1211">
      <c r="A1211" s="40">
        <v>43214.0</v>
      </c>
      <c r="B1211" s="41">
        <v>117642.6</v>
      </c>
    </row>
    <row r="1212">
      <c r="A1212" s="40">
        <v>43215.0</v>
      </c>
      <c r="B1212" s="41">
        <v>106655.0</v>
      </c>
    </row>
    <row r="1213">
      <c r="A1213" s="40">
        <v>43216.0</v>
      </c>
      <c r="B1213" s="41">
        <v>117617.5</v>
      </c>
    </row>
    <row r="1214">
      <c r="A1214" s="40">
        <v>43217.0</v>
      </c>
      <c r="B1214" s="41">
        <v>119079.5</v>
      </c>
    </row>
    <row r="1215">
      <c r="A1215" s="40">
        <v>43218.0</v>
      </c>
      <c r="B1215" s="41">
        <v>108613.4</v>
      </c>
    </row>
    <row r="1216">
      <c r="A1216" s="40">
        <v>43219.0</v>
      </c>
      <c r="B1216" s="41">
        <v>105277.7</v>
      </c>
    </row>
    <row r="1217">
      <c r="A1217" s="40">
        <v>43220.0</v>
      </c>
      <c r="B1217" s="41">
        <v>121551.7</v>
      </c>
    </row>
    <row r="1218">
      <c r="A1218" s="40">
        <v>43221.0</v>
      </c>
      <c r="B1218" s="41">
        <v>122642.2</v>
      </c>
    </row>
    <row r="1219">
      <c r="A1219" s="40">
        <v>43222.0</v>
      </c>
      <c r="B1219" s="41">
        <v>118716.6</v>
      </c>
    </row>
    <row r="1220">
      <c r="A1220" s="40">
        <v>43223.0</v>
      </c>
      <c r="B1220" s="41">
        <v>117357.8</v>
      </c>
    </row>
    <row r="1221">
      <c r="A1221" s="40">
        <v>43224.0</v>
      </c>
      <c r="B1221" s="41">
        <v>116870.5</v>
      </c>
    </row>
    <row r="1222">
      <c r="A1222" s="40">
        <v>43225.0</v>
      </c>
      <c r="B1222" s="41">
        <v>106893.0</v>
      </c>
    </row>
    <row r="1223">
      <c r="A1223" s="40">
        <v>43226.0</v>
      </c>
      <c r="B1223" s="41">
        <v>105840.4</v>
      </c>
    </row>
    <row r="1224">
      <c r="A1224" s="40">
        <v>43227.0</v>
      </c>
      <c r="B1224" s="41">
        <v>118254.6</v>
      </c>
    </row>
    <row r="1225">
      <c r="A1225" s="40">
        <v>43228.0</v>
      </c>
      <c r="B1225" s="41">
        <v>122876.9</v>
      </c>
    </row>
    <row r="1226">
      <c r="A1226" s="40">
        <v>43229.0</v>
      </c>
      <c r="B1226" s="41">
        <v>122721.5</v>
      </c>
    </row>
    <row r="1227">
      <c r="A1227" s="40">
        <v>43230.0</v>
      </c>
      <c r="B1227" s="41">
        <v>128518.5</v>
      </c>
    </row>
    <row r="1228">
      <c r="A1228" s="40">
        <v>43231.0</v>
      </c>
      <c r="B1228" s="41">
        <v>133467.4</v>
      </c>
    </row>
    <row r="1229">
      <c r="A1229" s="40">
        <v>43232.0</v>
      </c>
      <c r="B1229" s="41">
        <v>111273.8</v>
      </c>
    </row>
    <row r="1230">
      <c r="A1230" s="40">
        <v>43233.0</v>
      </c>
      <c r="B1230" s="41">
        <v>108729.7</v>
      </c>
    </row>
    <row r="1231">
      <c r="A1231" s="40">
        <v>43234.0</v>
      </c>
      <c r="B1231" s="41">
        <v>129886.0</v>
      </c>
    </row>
    <row r="1232">
      <c r="A1232" s="40">
        <v>43235.0</v>
      </c>
      <c r="B1232" s="41">
        <v>131900.5</v>
      </c>
    </row>
    <row r="1233">
      <c r="A1233" s="40">
        <v>43236.0</v>
      </c>
      <c r="B1233" s="41">
        <v>133399.2</v>
      </c>
    </row>
    <row r="1234">
      <c r="A1234" s="40">
        <v>43237.0</v>
      </c>
      <c r="B1234" s="41">
        <v>131757.2</v>
      </c>
    </row>
    <row r="1235">
      <c r="A1235" s="40">
        <v>43238.0</v>
      </c>
      <c r="B1235" s="41">
        <v>127353.6</v>
      </c>
    </row>
    <row r="1236">
      <c r="A1236" s="40">
        <v>43239.0</v>
      </c>
      <c r="B1236" s="41">
        <v>119262.1</v>
      </c>
    </row>
    <row r="1237">
      <c r="A1237" s="40">
        <v>43240.0</v>
      </c>
      <c r="B1237" s="41">
        <v>112349.3</v>
      </c>
    </row>
    <row r="1238">
      <c r="A1238" s="40">
        <v>43241.0</v>
      </c>
      <c r="B1238" s="41">
        <v>124046.8</v>
      </c>
    </row>
    <row r="1239">
      <c r="A1239" s="40">
        <v>43242.0</v>
      </c>
      <c r="B1239" s="41">
        <v>126923.0</v>
      </c>
    </row>
    <row r="1240">
      <c r="A1240" s="40">
        <v>43243.0</v>
      </c>
      <c r="B1240" s="41">
        <v>129352.8</v>
      </c>
    </row>
    <row r="1241">
      <c r="A1241" s="40">
        <v>43244.0</v>
      </c>
      <c r="B1241" s="41">
        <v>129553.9</v>
      </c>
    </row>
    <row r="1242">
      <c r="A1242" s="40">
        <v>43245.0</v>
      </c>
      <c r="B1242" s="41">
        <v>127957.6</v>
      </c>
    </row>
    <row r="1243">
      <c r="A1243" s="40">
        <v>43246.0</v>
      </c>
      <c r="B1243" s="41">
        <v>115384.1</v>
      </c>
    </row>
    <row r="1244">
      <c r="A1244" s="40">
        <v>43247.0</v>
      </c>
      <c r="B1244" s="41">
        <v>106044.5</v>
      </c>
    </row>
    <row r="1245">
      <c r="A1245" s="40">
        <v>43248.0</v>
      </c>
      <c r="B1245" s="41">
        <v>119360.3</v>
      </c>
    </row>
    <row r="1246">
      <c r="A1246" s="40">
        <v>43249.0</v>
      </c>
      <c r="B1246" s="41">
        <v>123142.8</v>
      </c>
    </row>
    <row r="1247">
      <c r="A1247" s="40">
        <v>43250.0</v>
      </c>
      <c r="B1247" s="41">
        <v>127830.6</v>
      </c>
    </row>
    <row r="1248">
      <c r="A1248" s="40">
        <v>43251.0</v>
      </c>
      <c r="B1248" s="41">
        <v>131159.9</v>
      </c>
    </row>
    <row r="1249">
      <c r="A1249" s="40">
        <v>43252.0</v>
      </c>
      <c r="B1249" s="41">
        <v>135864.1</v>
      </c>
    </row>
    <row r="1250">
      <c r="A1250" s="40">
        <v>43253.0</v>
      </c>
      <c r="B1250" s="41">
        <v>123226.1</v>
      </c>
    </row>
    <row r="1251">
      <c r="A1251" s="40">
        <v>43254.0</v>
      </c>
      <c r="B1251" s="41">
        <v>121177.6</v>
      </c>
    </row>
    <row r="1252">
      <c r="A1252" s="40">
        <v>43255.0</v>
      </c>
      <c r="B1252" s="41">
        <v>135385.4</v>
      </c>
    </row>
    <row r="1253">
      <c r="A1253" s="40">
        <v>43256.0</v>
      </c>
      <c r="B1253" s="41">
        <v>132975.1</v>
      </c>
    </row>
    <row r="1254">
      <c r="A1254" s="40">
        <v>43257.0</v>
      </c>
      <c r="B1254" s="41">
        <v>132038.4</v>
      </c>
    </row>
    <row r="1255">
      <c r="A1255" s="40">
        <v>43258.0</v>
      </c>
      <c r="B1255" s="41">
        <v>128577.6</v>
      </c>
    </row>
    <row r="1256">
      <c r="A1256" s="40">
        <v>43259.0</v>
      </c>
      <c r="B1256" s="41">
        <v>129910.0</v>
      </c>
    </row>
    <row r="1257">
      <c r="A1257" s="40">
        <v>43260.0</v>
      </c>
      <c r="B1257" s="41">
        <v>120232.2</v>
      </c>
    </row>
    <row r="1258">
      <c r="A1258" s="40">
        <v>43261.0</v>
      </c>
      <c r="B1258" s="41">
        <v>117037.9</v>
      </c>
    </row>
    <row r="1259">
      <c r="A1259" s="40">
        <v>43262.0</v>
      </c>
      <c r="B1259" s="41">
        <v>113421.0</v>
      </c>
    </row>
    <row r="1260">
      <c r="A1260" s="40">
        <v>43263.0</v>
      </c>
      <c r="B1260" s="41">
        <v>127261.3</v>
      </c>
    </row>
    <row r="1261">
      <c r="A1261" s="40">
        <v>43264.0</v>
      </c>
      <c r="B1261" s="41">
        <v>131574.6</v>
      </c>
    </row>
    <row r="1262">
      <c r="A1262" s="40">
        <v>43265.0</v>
      </c>
      <c r="B1262" s="41">
        <v>130544.5</v>
      </c>
    </row>
    <row r="1263">
      <c r="A1263" s="40">
        <v>43266.0</v>
      </c>
      <c r="B1263" s="41">
        <v>133009.0</v>
      </c>
    </row>
    <row r="1264">
      <c r="A1264" s="40">
        <v>43267.0</v>
      </c>
      <c r="B1264" s="41">
        <v>124351.2</v>
      </c>
    </row>
    <row r="1265">
      <c r="A1265" s="40">
        <v>43268.0</v>
      </c>
      <c r="B1265" s="41">
        <v>120785.6</v>
      </c>
    </row>
    <row r="1266">
      <c r="A1266" s="40">
        <v>43269.0</v>
      </c>
      <c r="B1266" s="41">
        <v>138518.7</v>
      </c>
    </row>
    <row r="1267">
      <c r="A1267" s="40">
        <v>43270.0</v>
      </c>
      <c r="B1267" s="41">
        <v>143830.1</v>
      </c>
    </row>
    <row r="1268">
      <c r="A1268" s="40">
        <v>43271.0</v>
      </c>
      <c r="B1268" s="41">
        <v>141305.9</v>
      </c>
    </row>
    <row r="1269">
      <c r="A1269" s="40">
        <v>43272.0</v>
      </c>
      <c r="B1269" s="41">
        <v>143542.0</v>
      </c>
    </row>
    <row r="1270">
      <c r="A1270" s="40">
        <v>43273.0</v>
      </c>
      <c r="B1270" s="41">
        <v>140296.4</v>
      </c>
    </row>
    <row r="1271">
      <c r="A1271" s="40">
        <v>43274.0</v>
      </c>
      <c r="B1271" s="41">
        <v>132165.4</v>
      </c>
    </row>
    <row r="1272">
      <c r="A1272" s="40">
        <v>43275.0</v>
      </c>
      <c r="B1272" s="41">
        <v>125850.6</v>
      </c>
    </row>
    <row r="1273">
      <c r="A1273" s="40">
        <v>43276.0</v>
      </c>
      <c r="B1273" s="41">
        <v>141972.7</v>
      </c>
    </row>
    <row r="1274">
      <c r="A1274" s="40">
        <v>43277.0</v>
      </c>
      <c r="B1274" s="41">
        <v>142842.4</v>
      </c>
    </row>
    <row r="1275">
      <c r="A1275" s="40">
        <v>43278.0</v>
      </c>
      <c r="B1275" s="41">
        <v>148100.1</v>
      </c>
    </row>
    <row r="1276">
      <c r="A1276" s="40">
        <v>43279.0</v>
      </c>
      <c r="B1276" s="41">
        <v>150445.5</v>
      </c>
    </row>
    <row r="1277">
      <c r="A1277" s="40">
        <v>43280.0</v>
      </c>
      <c r="B1277" s="41">
        <v>139188.5</v>
      </c>
    </row>
    <row r="1278">
      <c r="A1278" s="40">
        <v>43281.0</v>
      </c>
      <c r="B1278" s="41">
        <v>125394.4</v>
      </c>
    </row>
    <row r="1279">
      <c r="A1279" s="40">
        <v>43282.0</v>
      </c>
      <c r="B1279" s="41">
        <v>124313.1</v>
      </c>
    </row>
    <row r="1280">
      <c r="A1280" s="40">
        <v>43283.0</v>
      </c>
      <c r="B1280" s="41">
        <v>140713.3</v>
      </c>
    </row>
    <row r="1281">
      <c r="A1281" s="40">
        <v>43284.0</v>
      </c>
      <c r="B1281" s="41">
        <v>135759.3</v>
      </c>
    </row>
    <row r="1282">
      <c r="A1282" s="40">
        <v>43285.0</v>
      </c>
      <c r="B1282" s="41">
        <v>128581.0</v>
      </c>
    </row>
    <row r="1283">
      <c r="A1283" s="40">
        <v>43286.0</v>
      </c>
      <c r="B1283" s="41">
        <v>125861.6</v>
      </c>
    </row>
    <row r="1284">
      <c r="A1284" s="40">
        <v>43287.0</v>
      </c>
      <c r="B1284" s="41">
        <v>124242.5</v>
      </c>
    </row>
    <row r="1285">
      <c r="A1285" s="40">
        <v>43288.0</v>
      </c>
      <c r="B1285" s="41">
        <v>119717.4</v>
      </c>
    </row>
    <row r="1286">
      <c r="A1286" s="40">
        <v>43289.0</v>
      </c>
      <c r="B1286" s="41">
        <v>114562.2</v>
      </c>
    </row>
    <row r="1287">
      <c r="A1287" s="40">
        <v>43290.0</v>
      </c>
      <c r="B1287" s="41">
        <v>133874.5</v>
      </c>
    </row>
    <row r="1288">
      <c r="A1288" s="40">
        <v>43291.0</v>
      </c>
      <c r="B1288" s="41">
        <v>140343.0</v>
      </c>
    </row>
    <row r="1289">
      <c r="A1289" s="40">
        <v>43292.0</v>
      </c>
      <c r="B1289" s="41">
        <v>143461.1</v>
      </c>
    </row>
    <row r="1290">
      <c r="A1290" s="40">
        <v>43293.0</v>
      </c>
      <c r="B1290" s="41">
        <v>145767.1</v>
      </c>
    </row>
    <row r="1291">
      <c r="A1291" s="40">
        <v>43294.0</v>
      </c>
      <c r="B1291" s="41">
        <v>140543.0</v>
      </c>
    </row>
    <row r="1292">
      <c r="A1292" s="40">
        <v>43295.0</v>
      </c>
      <c r="B1292" s="41">
        <v>124491.5</v>
      </c>
    </row>
    <row r="1293">
      <c r="A1293" s="40">
        <v>43296.0</v>
      </c>
      <c r="B1293" s="41">
        <v>119464.3</v>
      </c>
    </row>
    <row r="1294">
      <c r="A1294" s="40">
        <v>43297.0</v>
      </c>
      <c r="B1294" s="41">
        <v>137446.8</v>
      </c>
    </row>
    <row r="1295">
      <c r="A1295" s="40">
        <v>43298.0</v>
      </c>
      <c r="B1295" s="41">
        <v>131367.1</v>
      </c>
    </row>
    <row r="1296">
      <c r="A1296" s="40">
        <v>43299.0</v>
      </c>
      <c r="B1296" s="41">
        <v>132856.7</v>
      </c>
    </row>
    <row r="1297">
      <c r="A1297" s="40">
        <v>43300.0</v>
      </c>
      <c r="B1297" s="41">
        <v>133778.4</v>
      </c>
    </row>
    <row r="1298">
      <c r="A1298" s="40">
        <v>43301.0</v>
      </c>
      <c r="B1298" s="41">
        <v>135728.4</v>
      </c>
    </row>
    <row r="1299">
      <c r="A1299" s="40">
        <v>43302.0</v>
      </c>
      <c r="B1299" s="41">
        <v>125928.6</v>
      </c>
    </row>
    <row r="1300">
      <c r="A1300" s="40">
        <v>43303.0</v>
      </c>
      <c r="B1300" s="41">
        <v>114186.8</v>
      </c>
    </row>
    <row r="1301">
      <c r="A1301" s="40">
        <v>43304.0</v>
      </c>
      <c r="B1301" s="41">
        <v>134664.7</v>
      </c>
    </row>
    <row r="1302">
      <c r="A1302" s="40">
        <v>43305.0</v>
      </c>
      <c r="B1302" s="41">
        <v>132967.2</v>
      </c>
    </row>
    <row r="1303">
      <c r="A1303" s="40">
        <v>43306.0</v>
      </c>
      <c r="B1303" s="41">
        <v>135308.3</v>
      </c>
    </row>
    <row r="1304">
      <c r="A1304" s="40">
        <v>43307.0</v>
      </c>
      <c r="B1304" s="41">
        <v>137634.1</v>
      </c>
    </row>
    <row r="1305">
      <c r="A1305" s="40">
        <v>43308.0</v>
      </c>
      <c r="B1305" s="41">
        <v>130119.5</v>
      </c>
    </row>
    <row r="1306">
      <c r="A1306" s="40">
        <v>43309.0</v>
      </c>
      <c r="B1306" s="41">
        <v>116942.9</v>
      </c>
    </row>
    <row r="1307">
      <c r="A1307" s="40">
        <v>43310.0</v>
      </c>
      <c r="B1307" s="41">
        <v>111555.0</v>
      </c>
    </row>
    <row r="1308">
      <c r="A1308" s="40">
        <v>43311.0</v>
      </c>
      <c r="B1308" s="41">
        <v>135422.1</v>
      </c>
    </row>
    <row r="1309">
      <c r="A1309" s="40">
        <v>43312.0</v>
      </c>
      <c r="B1309" s="41">
        <v>129520.0</v>
      </c>
    </row>
    <row r="1310">
      <c r="A1310" s="40">
        <v>43313.0</v>
      </c>
      <c r="B1310" s="41">
        <v>134005.0</v>
      </c>
    </row>
    <row r="1311">
      <c r="A1311" s="40">
        <v>43314.0</v>
      </c>
      <c r="B1311" s="41">
        <v>129025.0</v>
      </c>
    </row>
    <row r="1312">
      <c r="A1312" s="40">
        <v>43315.0</v>
      </c>
      <c r="B1312" s="41">
        <v>129740.3</v>
      </c>
    </row>
    <row r="1313">
      <c r="A1313" s="40">
        <v>43316.0</v>
      </c>
      <c r="B1313" s="41">
        <v>116238.2</v>
      </c>
    </row>
    <row r="1314">
      <c r="A1314" s="40">
        <v>43317.0</v>
      </c>
      <c r="B1314" s="41">
        <v>104912.4</v>
      </c>
    </row>
    <row r="1315">
      <c r="A1315" s="40">
        <v>43318.0</v>
      </c>
      <c r="B1315" s="41">
        <v>127198.8</v>
      </c>
    </row>
    <row r="1316">
      <c r="A1316" s="40">
        <v>43319.0</v>
      </c>
      <c r="B1316" s="41">
        <v>131851.0</v>
      </c>
    </row>
    <row r="1317">
      <c r="A1317" s="40">
        <v>43320.0</v>
      </c>
      <c r="B1317" s="41">
        <v>131939.5</v>
      </c>
    </row>
    <row r="1318">
      <c r="A1318" s="40">
        <v>43321.0</v>
      </c>
      <c r="B1318" s="41">
        <v>135671.0</v>
      </c>
    </row>
    <row r="1319">
      <c r="A1319" s="40">
        <v>43322.0</v>
      </c>
      <c r="B1319" s="41">
        <v>121875.4</v>
      </c>
    </row>
    <row r="1320">
      <c r="A1320" s="40">
        <v>43323.0</v>
      </c>
      <c r="B1320" s="41">
        <v>119988.7</v>
      </c>
    </row>
    <row r="1321">
      <c r="A1321" s="40">
        <v>43324.0</v>
      </c>
      <c r="B1321" s="41">
        <v>115231.9</v>
      </c>
    </row>
    <row r="1322">
      <c r="A1322" s="40">
        <v>43325.0</v>
      </c>
      <c r="B1322" s="41">
        <v>127541.6</v>
      </c>
    </row>
    <row r="1323">
      <c r="A1323" s="40">
        <v>43326.0</v>
      </c>
      <c r="B1323" s="41">
        <v>121073.5</v>
      </c>
    </row>
    <row r="1324">
      <c r="A1324" s="40">
        <v>43327.0</v>
      </c>
      <c r="B1324" s="41">
        <v>122602.1</v>
      </c>
    </row>
    <row r="1325">
      <c r="A1325" s="40">
        <v>43328.0</v>
      </c>
      <c r="B1325" s="41">
        <v>131137.1</v>
      </c>
    </row>
    <row r="1326">
      <c r="A1326" s="40">
        <v>43329.0</v>
      </c>
      <c r="B1326" s="41">
        <v>125189.5</v>
      </c>
    </row>
    <row r="1327">
      <c r="A1327" s="40">
        <v>43330.0</v>
      </c>
      <c r="B1327" s="41">
        <v>116571.3</v>
      </c>
    </row>
    <row r="1328">
      <c r="A1328" s="40">
        <v>43331.0</v>
      </c>
      <c r="B1328" s="41">
        <v>119707.9</v>
      </c>
    </row>
    <row r="1329">
      <c r="A1329" s="40">
        <v>43332.0</v>
      </c>
      <c r="B1329" s="41">
        <v>138918.4</v>
      </c>
    </row>
    <row r="1330">
      <c r="A1330" s="40">
        <v>43333.0</v>
      </c>
      <c r="B1330" s="41">
        <v>138424.3</v>
      </c>
    </row>
    <row r="1331">
      <c r="A1331" s="40">
        <v>43334.0</v>
      </c>
      <c r="B1331" s="41">
        <v>136240.8</v>
      </c>
    </row>
    <row r="1332">
      <c r="A1332" s="40">
        <v>43335.0</v>
      </c>
      <c r="B1332" s="41">
        <v>131956.7</v>
      </c>
    </row>
    <row r="1333">
      <c r="A1333" s="40">
        <v>43336.0</v>
      </c>
      <c r="B1333" s="41">
        <v>130210.9</v>
      </c>
    </row>
    <row r="1334">
      <c r="A1334" s="40">
        <v>43337.0</v>
      </c>
      <c r="B1334" s="41">
        <v>116471.8</v>
      </c>
    </row>
    <row r="1335">
      <c r="A1335" s="40">
        <v>43338.0</v>
      </c>
      <c r="B1335" s="41">
        <v>111436.3</v>
      </c>
    </row>
    <row r="1336">
      <c r="A1336" s="40">
        <v>43339.0</v>
      </c>
      <c r="B1336" s="41">
        <v>131280.9</v>
      </c>
    </row>
    <row r="1337">
      <c r="A1337" s="40">
        <v>43340.0</v>
      </c>
      <c r="B1337" s="41">
        <v>139563.1</v>
      </c>
    </row>
    <row r="1338">
      <c r="A1338" s="40">
        <v>43341.0</v>
      </c>
      <c r="B1338" s="41">
        <v>136032.2</v>
      </c>
    </row>
    <row r="1339">
      <c r="A1339" s="40">
        <v>43342.0</v>
      </c>
      <c r="B1339" s="41">
        <v>139752.5</v>
      </c>
    </row>
    <row r="1340">
      <c r="A1340" s="40">
        <v>43343.0</v>
      </c>
      <c r="B1340" s="41">
        <v>130466.9</v>
      </c>
    </row>
    <row r="1341">
      <c r="A1341" s="40">
        <v>43344.0</v>
      </c>
      <c r="B1341" s="41">
        <v>116344.6</v>
      </c>
    </row>
    <row r="1342">
      <c r="A1342" s="40">
        <v>43345.0</v>
      </c>
      <c r="B1342" s="41">
        <v>118402.9</v>
      </c>
    </row>
    <row r="1343">
      <c r="A1343" s="40">
        <v>43346.0</v>
      </c>
      <c r="B1343" s="41">
        <v>131449.0</v>
      </c>
    </row>
    <row r="1344">
      <c r="A1344" s="40">
        <v>43347.0</v>
      </c>
      <c r="B1344" s="41">
        <v>128192.1</v>
      </c>
    </row>
    <row r="1345">
      <c r="A1345" s="40">
        <v>43348.0</v>
      </c>
      <c r="B1345" s="41">
        <v>118307.2</v>
      </c>
    </row>
    <row r="1346">
      <c r="A1346" s="40">
        <v>43349.0</v>
      </c>
      <c r="B1346" s="41">
        <v>116467.4</v>
      </c>
    </row>
    <row r="1347">
      <c r="A1347" s="40">
        <v>43350.0</v>
      </c>
      <c r="B1347" s="41">
        <v>123583.5</v>
      </c>
    </row>
    <row r="1348">
      <c r="A1348" s="40">
        <v>43351.0</v>
      </c>
      <c r="B1348" s="41">
        <v>109948.6</v>
      </c>
    </row>
    <row r="1349">
      <c r="A1349" s="40">
        <v>43352.0</v>
      </c>
      <c r="B1349" s="41">
        <v>107839.0</v>
      </c>
    </row>
    <row r="1350">
      <c r="A1350" s="40">
        <v>43353.0</v>
      </c>
      <c r="B1350" s="41">
        <v>123132.6</v>
      </c>
    </row>
    <row r="1351">
      <c r="A1351" s="40">
        <v>43354.0</v>
      </c>
      <c r="B1351" s="41">
        <v>111096.5</v>
      </c>
    </row>
    <row r="1352">
      <c r="A1352" s="40">
        <v>43355.0</v>
      </c>
      <c r="B1352" s="41">
        <v>112935.0</v>
      </c>
    </row>
    <row r="1353">
      <c r="A1353" s="40">
        <v>43356.0</v>
      </c>
      <c r="B1353" s="41">
        <v>117880.6</v>
      </c>
    </row>
    <row r="1354">
      <c r="A1354" s="40">
        <v>43357.0</v>
      </c>
      <c r="B1354" s="41">
        <v>111213.2</v>
      </c>
    </row>
    <row r="1355">
      <c r="A1355" s="40">
        <v>43358.0</v>
      </c>
      <c r="B1355" s="41">
        <v>108632.4</v>
      </c>
    </row>
    <row r="1356">
      <c r="A1356" s="40">
        <v>43359.0</v>
      </c>
      <c r="B1356" s="41">
        <v>113030.0</v>
      </c>
    </row>
    <row r="1357">
      <c r="A1357" s="40">
        <v>43360.0</v>
      </c>
      <c r="B1357" s="41">
        <v>118208.2</v>
      </c>
    </row>
    <row r="1358">
      <c r="A1358" s="40">
        <v>43361.0</v>
      </c>
      <c r="B1358" s="41">
        <v>119622.3</v>
      </c>
    </row>
    <row r="1359">
      <c r="A1359" s="40">
        <v>43362.0</v>
      </c>
      <c r="B1359" s="41">
        <v>123787.8</v>
      </c>
    </row>
    <row r="1360">
      <c r="A1360" s="40">
        <v>43363.0</v>
      </c>
      <c r="B1360" s="41">
        <v>125335.6</v>
      </c>
    </row>
    <row r="1361">
      <c r="A1361" s="40">
        <v>43364.0</v>
      </c>
      <c r="B1361" s="41">
        <v>120372.5</v>
      </c>
    </row>
    <row r="1362">
      <c r="A1362" s="40">
        <v>43365.0</v>
      </c>
      <c r="B1362" s="41">
        <v>107731.7</v>
      </c>
    </row>
    <row r="1363">
      <c r="A1363" s="40">
        <v>43366.0</v>
      </c>
      <c r="B1363" s="41">
        <v>107332.1</v>
      </c>
    </row>
    <row r="1364">
      <c r="A1364" s="40">
        <v>43367.0</v>
      </c>
      <c r="B1364" s="41">
        <v>119535.7</v>
      </c>
    </row>
    <row r="1365">
      <c r="A1365" s="40">
        <v>43368.0</v>
      </c>
      <c r="B1365" s="41">
        <v>124797.1</v>
      </c>
    </row>
    <row r="1366">
      <c r="A1366" s="40">
        <v>43369.0</v>
      </c>
      <c r="B1366" s="41">
        <v>119238.3</v>
      </c>
    </row>
    <row r="1367">
      <c r="A1367" s="40">
        <v>43370.0</v>
      </c>
      <c r="B1367" s="41">
        <v>110878.7</v>
      </c>
    </row>
    <row r="1368">
      <c r="A1368" s="40">
        <v>43371.0</v>
      </c>
      <c r="B1368" s="41">
        <v>108622.4</v>
      </c>
    </row>
    <row r="1369">
      <c r="A1369" s="40">
        <v>43372.0</v>
      </c>
      <c r="B1369" s="41">
        <v>109315.1</v>
      </c>
    </row>
    <row r="1370">
      <c r="A1370" s="40">
        <v>43373.0</v>
      </c>
      <c r="B1370" s="41">
        <v>106236.2</v>
      </c>
    </row>
    <row r="1371">
      <c r="A1371" s="40">
        <v>43374.0</v>
      </c>
      <c r="B1371" s="41">
        <v>114466.6</v>
      </c>
    </row>
    <row r="1372">
      <c r="A1372" s="40">
        <v>43375.0</v>
      </c>
      <c r="B1372" s="41">
        <v>114458.2</v>
      </c>
    </row>
    <row r="1373">
      <c r="A1373" s="40">
        <v>43376.0</v>
      </c>
      <c r="B1373" s="41">
        <v>115490.8</v>
      </c>
    </row>
    <row r="1374">
      <c r="A1374" s="40">
        <v>43377.0</v>
      </c>
      <c r="B1374" s="41">
        <v>115294.1</v>
      </c>
    </row>
    <row r="1375">
      <c r="A1375" s="40">
        <v>43378.0</v>
      </c>
      <c r="B1375" s="41">
        <v>112576.5</v>
      </c>
    </row>
    <row r="1376">
      <c r="A1376" s="40">
        <v>43379.0</v>
      </c>
      <c r="B1376" s="41">
        <v>102988.1</v>
      </c>
    </row>
    <row r="1377">
      <c r="A1377" s="40">
        <v>43380.0</v>
      </c>
      <c r="B1377" s="41">
        <v>100476.7</v>
      </c>
    </row>
    <row r="1378">
      <c r="A1378" s="40">
        <v>43381.0</v>
      </c>
      <c r="B1378" s="41">
        <v>113945.5</v>
      </c>
    </row>
    <row r="1379">
      <c r="A1379" s="40">
        <v>43382.0</v>
      </c>
      <c r="B1379" s="41">
        <v>116449.3</v>
      </c>
    </row>
    <row r="1380">
      <c r="A1380" s="40">
        <v>43383.0</v>
      </c>
      <c r="B1380" s="41">
        <v>109551.1</v>
      </c>
    </row>
    <row r="1381">
      <c r="A1381" s="40">
        <v>43384.0</v>
      </c>
      <c r="B1381" s="41">
        <v>110432.3</v>
      </c>
    </row>
    <row r="1382">
      <c r="A1382" s="40">
        <v>43385.0</v>
      </c>
      <c r="B1382" s="41">
        <v>110457.3</v>
      </c>
    </row>
    <row r="1383">
      <c r="A1383" s="40">
        <v>43386.0</v>
      </c>
      <c r="B1383" s="41">
        <v>96584.75</v>
      </c>
    </row>
    <row r="1384">
      <c r="A1384" s="40">
        <v>43387.0</v>
      </c>
      <c r="B1384" s="41">
        <v>90918.62</v>
      </c>
    </row>
    <row r="1385">
      <c r="A1385" s="40">
        <v>43388.0</v>
      </c>
      <c r="B1385" s="41">
        <v>108070.3</v>
      </c>
    </row>
    <row r="1386">
      <c r="A1386" s="40">
        <v>43389.0</v>
      </c>
      <c r="B1386" s="41">
        <v>113889.4</v>
      </c>
    </row>
    <row r="1387">
      <c r="A1387" s="40">
        <v>43390.0</v>
      </c>
      <c r="B1387" s="41">
        <v>112592.3</v>
      </c>
    </row>
    <row r="1388">
      <c r="A1388" s="40">
        <v>43391.0</v>
      </c>
      <c r="B1388" s="41">
        <v>112806.6</v>
      </c>
    </row>
    <row r="1389">
      <c r="A1389" s="40">
        <v>43392.0</v>
      </c>
      <c r="B1389" s="41">
        <v>107940.2</v>
      </c>
    </row>
    <row r="1390">
      <c r="A1390" s="40">
        <v>43393.0</v>
      </c>
      <c r="B1390" s="41">
        <v>99368.86</v>
      </c>
    </row>
    <row r="1391">
      <c r="A1391" s="40">
        <v>43394.0</v>
      </c>
      <c r="B1391" s="41">
        <v>98427.53</v>
      </c>
    </row>
    <row r="1392">
      <c r="A1392" s="40">
        <v>43395.0</v>
      </c>
      <c r="B1392" s="41">
        <v>105893.6</v>
      </c>
    </row>
    <row r="1393">
      <c r="A1393" s="40">
        <v>43396.0</v>
      </c>
      <c r="B1393" s="41">
        <v>109241.6</v>
      </c>
    </row>
    <row r="1394">
      <c r="A1394" s="40">
        <v>43397.0</v>
      </c>
      <c r="B1394" s="41">
        <v>111423.4</v>
      </c>
    </row>
    <row r="1395">
      <c r="A1395" s="40">
        <v>43398.0</v>
      </c>
      <c r="B1395" s="41">
        <v>112414.4</v>
      </c>
    </row>
    <row r="1396">
      <c r="A1396" s="40">
        <v>43399.0</v>
      </c>
      <c r="B1396" s="41">
        <v>111145.1</v>
      </c>
    </row>
    <row r="1397">
      <c r="A1397" s="40">
        <v>43400.0</v>
      </c>
      <c r="B1397" s="41">
        <v>97973.99</v>
      </c>
    </row>
    <row r="1398">
      <c r="A1398" s="40">
        <v>43401.0</v>
      </c>
      <c r="B1398" s="41">
        <v>95624.02</v>
      </c>
    </row>
    <row r="1399">
      <c r="A1399" s="40">
        <v>43402.0</v>
      </c>
      <c r="B1399" s="41">
        <v>110196.6</v>
      </c>
    </row>
    <row r="1400">
      <c r="A1400" s="40">
        <v>43403.0</v>
      </c>
      <c r="B1400" s="41">
        <v>113459.0</v>
      </c>
    </row>
    <row r="1401">
      <c r="A1401" s="40">
        <v>43404.0</v>
      </c>
      <c r="B1401" s="41">
        <v>114402.7</v>
      </c>
    </row>
    <row r="1402">
      <c r="A1402" s="40">
        <v>43405.0</v>
      </c>
      <c r="B1402" s="41">
        <v>119350.7</v>
      </c>
    </row>
    <row r="1403">
      <c r="A1403" s="40">
        <v>43406.0</v>
      </c>
      <c r="B1403" s="41">
        <v>116793.9</v>
      </c>
    </row>
    <row r="1404">
      <c r="A1404" s="40">
        <v>43407.0</v>
      </c>
      <c r="B1404" s="41">
        <v>93859.29</v>
      </c>
    </row>
    <row r="1405">
      <c r="A1405" s="40">
        <v>43408.0</v>
      </c>
      <c r="B1405" s="41">
        <v>96432.63</v>
      </c>
    </row>
    <row r="1406">
      <c r="A1406" s="40">
        <v>43409.0</v>
      </c>
      <c r="B1406" s="41">
        <v>107014.1</v>
      </c>
    </row>
    <row r="1407">
      <c r="A1407" s="40">
        <v>43410.0</v>
      </c>
      <c r="B1407" s="41">
        <v>100696.6</v>
      </c>
    </row>
    <row r="1408">
      <c r="A1408" s="40">
        <v>43411.0</v>
      </c>
      <c r="B1408" s="41">
        <v>106387.2</v>
      </c>
    </row>
    <row r="1409">
      <c r="A1409" s="40">
        <v>43412.0</v>
      </c>
      <c r="B1409" s="41">
        <v>109430.4</v>
      </c>
    </row>
    <row r="1410">
      <c r="A1410" s="40">
        <v>43413.0</v>
      </c>
      <c r="B1410" s="41">
        <v>112507.0</v>
      </c>
    </row>
    <row r="1411">
      <c r="A1411" s="40">
        <v>43414.0</v>
      </c>
      <c r="B1411" s="41">
        <v>100203.6</v>
      </c>
    </row>
    <row r="1412">
      <c r="A1412" s="40">
        <v>43415.0</v>
      </c>
      <c r="B1412" s="41">
        <v>94602.89</v>
      </c>
    </row>
    <row r="1413">
      <c r="A1413" s="40">
        <v>43416.0</v>
      </c>
      <c r="B1413" s="41">
        <v>114159.6</v>
      </c>
    </row>
    <row r="1414">
      <c r="A1414" s="40">
        <v>43417.0</v>
      </c>
      <c r="B1414" s="41">
        <v>120185.3</v>
      </c>
    </row>
    <row r="1415">
      <c r="A1415" s="40">
        <v>43418.0</v>
      </c>
      <c r="B1415" s="41">
        <v>116487.6</v>
      </c>
    </row>
    <row r="1416">
      <c r="A1416" s="40">
        <v>43419.0</v>
      </c>
      <c r="B1416" s="41">
        <v>108628.3</v>
      </c>
    </row>
    <row r="1417">
      <c r="A1417" s="40">
        <v>43420.0</v>
      </c>
      <c r="B1417" s="41">
        <v>107405.9</v>
      </c>
    </row>
    <row r="1418">
      <c r="A1418" s="40">
        <v>43421.0</v>
      </c>
      <c r="B1418" s="41">
        <v>90498.92</v>
      </c>
    </row>
    <row r="1419">
      <c r="A1419" s="40">
        <v>43422.0</v>
      </c>
      <c r="B1419" s="41">
        <v>92043.13</v>
      </c>
    </row>
    <row r="1420">
      <c r="A1420" s="40">
        <v>43423.0</v>
      </c>
      <c r="B1420" s="41">
        <v>113978.5</v>
      </c>
    </row>
    <row r="1421">
      <c r="A1421" s="40">
        <v>43424.0</v>
      </c>
      <c r="B1421" s="41">
        <v>118330.6</v>
      </c>
    </row>
    <row r="1422">
      <c r="A1422" s="40">
        <v>43425.0</v>
      </c>
      <c r="B1422" s="41">
        <v>106618.2</v>
      </c>
    </row>
    <row r="1423">
      <c r="A1423" s="40">
        <v>43426.0</v>
      </c>
      <c r="B1423" s="41">
        <v>107278.8</v>
      </c>
    </row>
    <row r="1424">
      <c r="A1424" s="40">
        <v>43427.0</v>
      </c>
      <c r="B1424" s="41">
        <v>113582.6</v>
      </c>
    </row>
    <row r="1425">
      <c r="A1425" s="40">
        <v>43428.0</v>
      </c>
      <c r="B1425" s="41">
        <v>101352.1</v>
      </c>
    </row>
    <row r="1426">
      <c r="A1426" s="40">
        <v>43429.0</v>
      </c>
      <c r="B1426" s="41">
        <v>96240.41</v>
      </c>
    </row>
    <row r="1427">
      <c r="A1427" s="40">
        <v>43430.0</v>
      </c>
      <c r="B1427" s="41">
        <v>110547.6</v>
      </c>
    </row>
    <row r="1428">
      <c r="A1428" s="40">
        <v>43431.0</v>
      </c>
      <c r="B1428" s="41">
        <v>109706.4</v>
      </c>
    </row>
    <row r="1429">
      <c r="A1429" s="40">
        <v>43432.0</v>
      </c>
      <c r="B1429" s="41">
        <v>106684.8</v>
      </c>
    </row>
    <row r="1430">
      <c r="A1430" s="40">
        <v>43433.0</v>
      </c>
      <c r="B1430" s="41">
        <v>112586.7</v>
      </c>
    </row>
    <row r="1431">
      <c r="A1431" s="40">
        <v>43434.0</v>
      </c>
      <c r="B1431" s="41">
        <v>110031.8</v>
      </c>
    </row>
    <row r="1432">
      <c r="A1432" s="40">
        <v>43435.0</v>
      </c>
      <c r="B1432" s="41">
        <v>100725.2</v>
      </c>
    </row>
    <row r="1433">
      <c r="A1433" s="40">
        <v>43436.0</v>
      </c>
      <c r="B1433" s="41">
        <v>88903.07</v>
      </c>
    </row>
    <row r="1434">
      <c r="A1434" s="40">
        <v>43437.0</v>
      </c>
      <c r="B1434" s="41">
        <v>107666.3</v>
      </c>
    </row>
    <row r="1435">
      <c r="A1435" s="40">
        <v>43438.0</v>
      </c>
      <c r="B1435" s="41">
        <v>111718.1</v>
      </c>
    </row>
    <row r="1436">
      <c r="A1436" s="40">
        <v>43439.0</v>
      </c>
      <c r="B1436" s="41">
        <v>114225.1</v>
      </c>
    </row>
    <row r="1437">
      <c r="A1437" s="40">
        <v>43440.0</v>
      </c>
      <c r="B1437" s="41">
        <v>135452.3</v>
      </c>
    </row>
    <row r="1438">
      <c r="A1438" s="40">
        <v>43441.0</v>
      </c>
      <c r="B1438" s="41">
        <v>156648.4</v>
      </c>
    </row>
    <row r="1439">
      <c r="A1439" s="40">
        <v>43442.0</v>
      </c>
      <c r="B1439" s="41">
        <v>121237.5</v>
      </c>
    </row>
    <row r="1440">
      <c r="A1440" s="40">
        <v>43443.0</v>
      </c>
      <c r="B1440" s="41">
        <v>102161.1</v>
      </c>
    </row>
    <row r="1441">
      <c r="A1441" s="40">
        <v>43444.0</v>
      </c>
      <c r="B1441" s="41">
        <v>110803.8</v>
      </c>
    </row>
    <row r="1442">
      <c r="A1442" s="40">
        <v>43445.0</v>
      </c>
      <c r="B1442" s="41">
        <v>114413.8</v>
      </c>
    </row>
    <row r="1443">
      <c r="A1443" s="40">
        <v>43446.0</v>
      </c>
      <c r="B1443" s="41">
        <v>129715.5</v>
      </c>
    </row>
    <row r="1444">
      <c r="A1444" s="40">
        <v>43447.0</v>
      </c>
      <c r="B1444" s="41">
        <v>114986.3</v>
      </c>
    </row>
    <row r="1445">
      <c r="A1445" s="40">
        <v>43448.0</v>
      </c>
      <c r="B1445" s="41">
        <v>110025.5</v>
      </c>
    </row>
    <row r="1446">
      <c r="A1446" s="40">
        <v>43449.0</v>
      </c>
      <c r="B1446" s="41">
        <v>102577.1</v>
      </c>
    </row>
    <row r="1447">
      <c r="A1447" s="40">
        <v>43450.0</v>
      </c>
      <c r="B1447" s="41">
        <v>99110.78</v>
      </c>
    </row>
    <row r="1448">
      <c r="A1448" s="40">
        <v>43451.0</v>
      </c>
      <c r="B1448" s="41">
        <v>112804.4</v>
      </c>
    </row>
    <row r="1449">
      <c r="A1449" s="40">
        <v>43452.0</v>
      </c>
      <c r="B1449" s="41">
        <v>113485.1</v>
      </c>
    </row>
    <row r="1450">
      <c r="A1450" s="40">
        <v>43453.0</v>
      </c>
      <c r="B1450" s="41">
        <v>119907.2</v>
      </c>
    </row>
    <row r="1451">
      <c r="A1451" s="40">
        <v>43454.0</v>
      </c>
      <c r="B1451" s="41">
        <v>111880.5</v>
      </c>
    </row>
    <row r="1452">
      <c r="A1452" s="40">
        <v>43455.0</v>
      </c>
      <c r="B1452" s="41">
        <v>102075.9</v>
      </c>
    </row>
    <row r="1453">
      <c r="A1453" s="40">
        <v>43456.0</v>
      </c>
      <c r="B1453" s="41">
        <v>92725.74</v>
      </c>
    </row>
    <row r="1454">
      <c r="A1454" s="40">
        <v>43457.0</v>
      </c>
      <c r="B1454" s="41">
        <v>94938.4</v>
      </c>
    </row>
    <row r="1455">
      <c r="A1455" s="40">
        <v>43458.0</v>
      </c>
      <c r="B1455" s="41">
        <v>112358.8</v>
      </c>
    </row>
    <row r="1456">
      <c r="A1456" s="40">
        <v>43459.0</v>
      </c>
      <c r="B1456" s="41">
        <v>98191.66</v>
      </c>
    </row>
    <row r="1457">
      <c r="A1457" s="40">
        <v>43460.0</v>
      </c>
      <c r="B1457" s="41">
        <v>100017.2</v>
      </c>
    </row>
    <row r="1458">
      <c r="A1458" s="40">
        <v>43461.0</v>
      </c>
      <c r="B1458" s="41">
        <v>129749.1</v>
      </c>
    </row>
    <row r="1459">
      <c r="A1459" s="40">
        <v>43462.0</v>
      </c>
      <c r="B1459" s="41">
        <v>133831.4</v>
      </c>
    </row>
    <row r="1460">
      <c r="A1460" s="40">
        <v>43463.0</v>
      </c>
      <c r="B1460" s="41">
        <v>108290.1</v>
      </c>
    </row>
    <row r="1461">
      <c r="A1461" s="40">
        <v>43464.0</v>
      </c>
      <c r="B1461" s="41">
        <v>99613.87</v>
      </c>
    </row>
    <row r="1462">
      <c r="A1462" s="40">
        <v>43465.0</v>
      </c>
      <c r="B1462" s="41">
        <v>103381.9</v>
      </c>
    </row>
    <row r="1463">
      <c r="A1463" s="40">
        <v>43466.0</v>
      </c>
      <c r="B1463" s="41">
        <v>98933.06</v>
      </c>
    </row>
    <row r="1464">
      <c r="A1464" s="40">
        <v>43467.0</v>
      </c>
      <c r="B1464" s="41">
        <v>106470.7</v>
      </c>
    </row>
    <row r="1465">
      <c r="A1465" s="40">
        <v>43468.0</v>
      </c>
      <c r="B1465" s="41">
        <v>118789.6</v>
      </c>
    </row>
    <row r="1466">
      <c r="A1466" s="40">
        <v>43469.0</v>
      </c>
      <c r="B1466" s="41">
        <v>133288.5</v>
      </c>
    </row>
    <row r="1467">
      <c r="A1467" s="40">
        <v>43470.0</v>
      </c>
      <c r="B1467" s="41">
        <v>97262.79</v>
      </c>
    </row>
    <row r="1468">
      <c r="A1468" s="40">
        <v>43471.0</v>
      </c>
      <c r="B1468" s="41">
        <v>93606.22</v>
      </c>
    </row>
    <row r="1469">
      <c r="A1469" s="40">
        <v>43472.0</v>
      </c>
      <c r="B1469" s="41">
        <v>109874.9</v>
      </c>
    </row>
    <row r="1470">
      <c r="A1470" s="40">
        <v>43473.0</v>
      </c>
      <c r="B1470" s="41">
        <v>113446.1</v>
      </c>
    </row>
    <row r="1471">
      <c r="A1471" s="40">
        <v>43474.0</v>
      </c>
      <c r="B1471" s="41">
        <v>105483.4</v>
      </c>
    </row>
    <row r="1472">
      <c r="A1472" s="40">
        <v>43475.0</v>
      </c>
      <c r="B1472" s="41">
        <v>108078.7</v>
      </c>
    </row>
    <row r="1473">
      <c r="A1473" s="40">
        <v>43476.0</v>
      </c>
      <c r="B1473" s="41">
        <v>119728.6</v>
      </c>
    </row>
    <row r="1474">
      <c r="A1474" s="40">
        <v>43477.0</v>
      </c>
      <c r="B1474" s="41">
        <v>108629.0</v>
      </c>
    </row>
    <row r="1475">
      <c r="A1475" s="40">
        <v>43478.0</v>
      </c>
      <c r="B1475" s="41">
        <v>101853.2</v>
      </c>
    </row>
    <row r="1476">
      <c r="A1476" s="40">
        <v>43479.0</v>
      </c>
      <c r="B1476" s="41">
        <v>147070.5</v>
      </c>
    </row>
    <row r="1477">
      <c r="A1477" s="40">
        <v>43480.0</v>
      </c>
      <c r="B1477" s="41">
        <v>152496.2</v>
      </c>
    </row>
    <row r="1478">
      <c r="A1478" s="40">
        <v>43481.0</v>
      </c>
      <c r="B1478" s="41">
        <v>136971.8</v>
      </c>
    </row>
    <row r="1479">
      <c r="A1479" s="40">
        <v>43482.0</v>
      </c>
      <c r="B1479" s="41">
        <v>145211.5</v>
      </c>
    </row>
    <row r="1480">
      <c r="A1480" s="40">
        <v>43483.0</v>
      </c>
      <c r="B1480" s="41">
        <v>134898.2</v>
      </c>
    </row>
    <row r="1481">
      <c r="A1481" s="40">
        <v>43484.0</v>
      </c>
      <c r="B1481" s="41">
        <v>101692.5</v>
      </c>
    </row>
    <row r="1482">
      <c r="A1482" s="40">
        <v>43485.0</v>
      </c>
      <c r="B1482" s="41">
        <v>102283.1</v>
      </c>
    </row>
    <row r="1483">
      <c r="A1483" s="40">
        <v>43486.0</v>
      </c>
      <c r="B1483" s="41">
        <v>130518.0</v>
      </c>
    </row>
    <row r="1484">
      <c r="A1484" s="40">
        <v>43487.0</v>
      </c>
      <c r="B1484" s="41">
        <v>141444.8</v>
      </c>
    </row>
    <row r="1485">
      <c r="A1485" s="40">
        <v>43488.0</v>
      </c>
      <c r="B1485" s="41">
        <v>125501.2</v>
      </c>
    </row>
    <row r="1486">
      <c r="A1486" s="40">
        <v>43489.0</v>
      </c>
      <c r="B1486" s="41">
        <v>155891.3</v>
      </c>
    </row>
    <row r="1487">
      <c r="A1487" s="40">
        <v>43490.0</v>
      </c>
      <c r="B1487" s="41">
        <v>168894.8</v>
      </c>
    </row>
    <row r="1488">
      <c r="A1488" s="40">
        <v>43491.0</v>
      </c>
      <c r="B1488" s="41">
        <v>114818.7</v>
      </c>
    </row>
    <row r="1489">
      <c r="A1489" s="40">
        <v>43492.0</v>
      </c>
      <c r="B1489" s="41">
        <v>99801.58</v>
      </c>
    </row>
    <row r="1490">
      <c r="A1490" s="40">
        <v>43493.0</v>
      </c>
      <c r="B1490" s="41">
        <v>112374.6</v>
      </c>
    </row>
    <row r="1491">
      <c r="A1491" s="40">
        <v>43494.0</v>
      </c>
      <c r="B1491" s="41">
        <v>138455.5</v>
      </c>
    </row>
    <row r="1492">
      <c r="A1492" s="40">
        <v>43495.0</v>
      </c>
      <c r="B1492" s="41">
        <v>142113.4</v>
      </c>
    </row>
    <row r="1493">
      <c r="A1493" s="40">
        <v>43496.0</v>
      </c>
      <c r="B1493" s="41">
        <v>110277.2</v>
      </c>
    </row>
    <row r="1494">
      <c r="A1494" s="40">
        <v>43497.0</v>
      </c>
      <c r="B1494" s="41">
        <v>104422.8</v>
      </c>
    </row>
    <row r="1495">
      <c r="A1495" s="40">
        <v>43498.0</v>
      </c>
      <c r="B1495" s="41">
        <v>124749.1</v>
      </c>
    </row>
    <row r="1496">
      <c r="A1496" s="40">
        <v>43499.0</v>
      </c>
      <c r="B1496" s="41">
        <v>133287.6</v>
      </c>
    </row>
    <row r="1497">
      <c r="A1497" s="40">
        <v>43500.0</v>
      </c>
      <c r="B1497" s="41">
        <v>119169.0</v>
      </c>
    </row>
    <row r="1498">
      <c r="A1498" s="40">
        <v>43501.0</v>
      </c>
      <c r="B1498" s="41">
        <v>119702.0</v>
      </c>
    </row>
    <row r="1499">
      <c r="A1499" s="40">
        <v>43502.0</v>
      </c>
      <c r="B1499" s="41">
        <v>140497.8</v>
      </c>
    </row>
    <row r="1500">
      <c r="A1500" s="40">
        <v>43503.0</v>
      </c>
      <c r="B1500" s="41">
        <v>141593.5</v>
      </c>
    </row>
    <row r="1501">
      <c r="A1501" s="40">
        <v>43504.0</v>
      </c>
      <c r="B1501" s="41">
        <v>117327.5</v>
      </c>
    </row>
    <row r="1502">
      <c r="A1502" s="40">
        <v>43505.0</v>
      </c>
      <c r="B1502" s="41">
        <v>95668.77</v>
      </c>
    </row>
    <row r="1503">
      <c r="A1503" s="40">
        <v>43506.0</v>
      </c>
      <c r="B1503" s="41">
        <v>94786.72</v>
      </c>
    </row>
    <row r="1504">
      <c r="A1504" s="40">
        <v>43507.0</v>
      </c>
      <c r="B1504" s="41">
        <v>114085.6</v>
      </c>
    </row>
    <row r="1505">
      <c r="A1505" s="40">
        <v>43508.0</v>
      </c>
      <c r="B1505" s="41">
        <v>107697.2</v>
      </c>
    </row>
    <row r="1506">
      <c r="A1506" s="40">
        <v>43509.0</v>
      </c>
      <c r="B1506" s="41">
        <v>106692.8</v>
      </c>
    </row>
    <row r="1507">
      <c r="A1507" s="40">
        <v>43510.0</v>
      </c>
      <c r="B1507" s="41">
        <v>107655.1</v>
      </c>
    </row>
    <row r="1508">
      <c r="A1508" s="40">
        <v>43511.0</v>
      </c>
      <c r="B1508" s="41">
        <v>113910.5</v>
      </c>
    </row>
    <row r="1509">
      <c r="A1509" s="40">
        <v>43512.0</v>
      </c>
      <c r="B1509" s="41">
        <v>106467.2</v>
      </c>
    </row>
    <row r="1510">
      <c r="A1510" s="40">
        <v>43513.0</v>
      </c>
      <c r="B1510" s="41">
        <v>108470.9</v>
      </c>
    </row>
    <row r="1511">
      <c r="A1511" s="40">
        <v>43514.0</v>
      </c>
      <c r="B1511" s="41">
        <v>116995.1</v>
      </c>
    </row>
    <row r="1512">
      <c r="A1512" s="40">
        <v>43515.0</v>
      </c>
      <c r="B1512" s="41">
        <v>110531.6</v>
      </c>
    </row>
    <row r="1513">
      <c r="A1513" s="40">
        <v>43516.0</v>
      </c>
      <c r="B1513" s="41">
        <v>108972.3</v>
      </c>
    </row>
    <row r="1514">
      <c r="A1514" s="40">
        <v>43517.0</v>
      </c>
      <c r="B1514" s="41">
        <v>110235.3</v>
      </c>
    </row>
    <row r="1515">
      <c r="A1515" s="40">
        <v>43518.0</v>
      </c>
      <c r="B1515" s="41">
        <v>109901.8</v>
      </c>
    </row>
    <row r="1516">
      <c r="A1516" s="40">
        <v>43519.0</v>
      </c>
      <c r="B1516" s="41">
        <v>99890.25</v>
      </c>
    </row>
    <row r="1517">
      <c r="A1517" s="40">
        <v>43520.0</v>
      </c>
      <c r="B1517" s="41">
        <v>106877.9</v>
      </c>
    </row>
    <row r="1518">
      <c r="A1518" s="40">
        <v>43521.0</v>
      </c>
      <c r="B1518" s="41">
        <v>133476.6</v>
      </c>
    </row>
    <row r="1519">
      <c r="A1519" s="40">
        <v>43522.0</v>
      </c>
      <c r="B1519" s="41">
        <v>123114.1</v>
      </c>
    </row>
    <row r="1520">
      <c r="A1520" s="40">
        <v>43523.0</v>
      </c>
      <c r="B1520" s="41">
        <v>125272.3</v>
      </c>
    </row>
    <row r="1521">
      <c r="A1521" s="40">
        <v>43524.0</v>
      </c>
      <c r="B1521" s="41">
        <v>150472.3</v>
      </c>
    </row>
    <row r="1522">
      <c r="A1522" s="40">
        <v>43525.0</v>
      </c>
      <c r="B1522" s="41">
        <v>163682.0</v>
      </c>
    </row>
    <row r="1523">
      <c r="A1523" s="40">
        <v>43526.0</v>
      </c>
      <c r="B1523" s="41">
        <v>146265.1</v>
      </c>
    </row>
    <row r="1524">
      <c r="A1524" s="40">
        <v>43527.0</v>
      </c>
      <c r="B1524" s="41">
        <v>138597.7</v>
      </c>
    </row>
    <row r="1525">
      <c r="A1525" s="40">
        <v>43528.0</v>
      </c>
      <c r="B1525" s="41">
        <v>136528.8</v>
      </c>
    </row>
    <row r="1526">
      <c r="A1526" s="40">
        <v>43529.0</v>
      </c>
      <c r="B1526" s="41">
        <v>126073.5</v>
      </c>
    </row>
    <row r="1527">
      <c r="A1527" s="40">
        <v>43530.0</v>
      </c>
      <c r="B1527" s="41">
        <v>108723.6</v>
      </c>
    </row>
    <row r="1528">
      <c r="A1528" s="40">
        <v>43531.0</v>
      </c>
      <c r="B1528" s="41">
        <v>114519.9</v>
      </c>
    </row>
    <row r="1529">
      <c r="A1529" s="40">
        <v>43532.0</v>
      </c>
      <c r="B1529" s="41">
        <v>117281.2</v>
      </c>
    </row>
    <row r="1530">
      <c r="A1530" s="40">
        <v>43533.0</v>
      </c>
      <c r="B1530" s="41">
        <v>106854.9</v>
      </c>
    </row>
    <row r="1531">
      <c r="A1531" s="40">
        <v>43534.0</v>
      </c>
      <c r="B1531" s="41">
        <v>101994.1</v>
      </c>
    </row>
    <row r="1532">
      <c r="A1532" s="40">
        <v>43535.0</v>
      </c>
      <c r="B1532" s="41">
        <v>103219.1</v>
      </c>
    </row>
    <row r="1533">
      <c r="A1533" s="40">
        <v>43536.0</v>
      </c>
      <c r="B1533" s="41">
        <v>110086.7</v>
      </c>
    </row>
    <row r="1534">
      <c r="A1534" s="40">
        <v>43537.0</v>
      </c>
      <c r="B1534" s="41">
        <v>114740.5</v>
      </c>
    </row>
    <row r="1535">
      <c r="A1535" s="40">
        <v>43538.0</v>
      </c>
      <c r="B1535" s="41">
        <v>112785.8</v>
      </c>
    </row>
    <row r="1536">
      <c r="A1536" s="40">
        <v>43539.0</v>
      </c>
      <c r="B1536" s="41">
        <v>111179.1</v>
      </c>
    </row>
    <row r="1537">
      <c r="A1537" s="40">
        <v>43540.0</v>
      </c>
      <c r="B1537" s="41">
        <v>105119.5</v>
      </c>
    </row>
    <row r="1538">
      <c r="A1538" s="40">
        <v>43541.0</v>
      </c>
      <c r="B1538" s="41">
        <v>105669.0</v>
      </c>
    </row>
    <row r="1539">
      <c r="A1539" s="40">
        <v>43542.0</v>
      </c>
      <c r="B1539" s="41">
        <v>121954.4</v>
      </c>
    </row>
    <row r="1540">
      <c r="A1540" s="40">
        <v>43543.0</v>
      </c>
      <c r="B1540" s="41">
        <v>123290.8</v>
      </c>
    </row>
    <row r="1541">
      <c r="A1541" s="40">
        <v>43544.0</v>
      </c>
      <c r="B1541" s="41">
        <v>123994.3</v>
      </c>
    </row>
    <row r="1542">
      <c r="A1542" s="40">
        <v>43545.0</v>
      </c>
      <c r="B1542" s="41">
        <v>124181.4</v>
      </c>
    </row>
    <row r="1543">
      <c r="A1543" s="40">
        <v>43546.0</v>
      </c>
      <c r="B1543" s="41">
        <v>128305.6</v>
      </c>
    </row>
    <row r="1544">
      <c r="A1544" s="40">
        <v>43547.0</v>
      </c>
      <c r="B1544" s="41">
        <v>109147.7</v>
      </c>
    </row>
    <row r="1545">
      <c r="A1545" s="40">
        <v>43548.0</v>
      </c>
      <c r="B1545" s="41">
        <v>104226.8</v>
      </c>
    </row>
    <row r="1546">
      <c r="A1546" s="40">
        <v>43549.0</v>
      </c>
      <c r="B1546" s="41">
        <v>107583.9</v>
      </c>
    </row>
    <row r="1547">
      <c r="A1547" s="40">
        <v>43550.0</v>
      </c>
      <c r="B1547" s="41">
        <v>108840.2</v>
      </c>
    </row>
    <row r="1548">
      <c r="A1548" s="40">
        <v>43551.0</v>
      </c>
      <c r="B1548" s="41">
        <v>113307.6</v>
      </c>
    </row>
    <row r="1549">
      <c r="A1549" s="40">
        <v>43552.0</v>
      </c>
      <c r="B1549" s="41">
        <v>113923.2</v>
      </c>
    </row>
    <row r="1550">
      <c r="A1550" s="40">
        <v>43553.0</v>
      </c>
      <c r="B1550" s="41">
        <v>110768.3</v>
      </c>
    </row>
    <row r="1551">
      <c r="A1551" s="40">
        <v>43554.0</v>
      </c>
      <c r="B1551" s="41">
        <v>101262.7</v>
      </c>
    </row>
    <row r="1552">
      <c r="A1552" s="40">
        <v>43555.0</v>
      </c>
      <c r="B1552" s="41">
        <v>101119.8</v>
      </c>
    </row>
    <row r="1553">
      <c r="A1553" s="40">
        <v>43556.0</v>
      </c>
      <c r="B1553" s="41">
        <v>116817.4</v>
      </c>
    </row>
    <row r="1554">
      <c r="A1554" s="40">
        <v>43557.0</v>
      </c>
      <c r="B1554" s="41">
        <v>114927.2</v>
      </c>
    </row>
    <row r="1555">
      <c r="A1555" s="40">
        <v>43558.0</v>
      </c>
      <c r="B1555" s="41">
        <v>115188.8</v>
      </c>
    </row>
    <row r="1556">
      <c r="A1556" s="40">
        <v>43559.0</v>
      </c>
      <c r="B1556" s="41">
        <v>113763.8</v>
      </c>
    </row>
    <row r="1557">
      <c r="A1557" s="40">
        <v>43560.0</v>
      </c>
      <c r="B1557" s="41">
        <v>111484.7</v>
      </c>
    </row>
    <row r="1558">
      <c r="A1558" s="40">
        <v>43561.0</v>
      </c>
      <c r="B1558" s="41">
        <v>102229.6</v>
      </c>
    </row>
    <row r="1559">
      <c r="A1559" s="40">
        <v>43562.0</v>
      </c>
      <c r="B1559" s="41">
        <v>93590.43</v>
      </c>
    </row>
    <row r="1560">
      <c r="A1560" s="40">
        <v>43563.0</v>
      </c>
      <c r="B1560" s="41">
        <v>108543.6</v>
      </c>
    </row>
    <row r="1561">
      <c r="A1561" s="40">
        <v>43564.0</v>
      </c>
      <c r="B1561" s="41">
        <v>111999.0</v>
      </c>
    </row>
    <row r="1562">
      <c r="A1562" s="40">
        <v>43565.0</v>
      </c>
      <c r="B1562" s="41">
        <v>120859.0</v>
      </c>
    </row>
    <row r="1563">
      <c r="A1563" s="40">
        <v>43566.0</v>
      </c>
      <c r="B1563" s="41">
        <v>116890.6</v>
      </c>
    </row>
    <row r="1564">
      <c r="A1564" s="40">
        <v>43567.0</v>
      </c>
      <c r="B1564" s="41">
        <v>114848.8</v>
      </c>
    </row>
    <row r="1565">
      <c r="A1565" s="40">
        <v>43568.0</v>
      </c>
      <c r="B1565" s="41">
        <v>105963.6</v>
      </c>
    </row>
    <row r="1566">
      <c r="A1566" s="40">
        <v>43569.0</v>
      </c>
      <c r="B1566" s="41">
        <v>98680.0</v>
      </c>
    </row>
    <row r="1567">
      <c r="A1567" s="40">
        <v>43570.0</v>
      </c>
      <c r="B1567" s="41">
        <v>114195.0</v>
      </c>
    </row>
    <row r="1568">
      <c r="A1568" s="40">
        <v>43571.0</v>
      </c>
      <c r="B1568" s="41">
        <v>115392.9</v>
      </c>
    </row>
    <row r="1569">
      <c r="A1569" s="40">
        <v>43572.0</v>
      </c>
      <c r="B1569" s="41">
        <v>117281.1</v>
      </c>
    </row>
    <row r="1570">
      <c r="A1570" s="40">
        <v>43573.0</v>
      </c>
      <c r="B1570" s="41">
        <v>111360.1</v>
      </c>
    </row>
    <row r="1571">
      <c r="A1571" s="40">
        <v>43574.0</v>
      </c>
      <c r="B1571" s="41">
        <v>95967.41</v>
      </c>
    </row>
    <row r="1572">
      <c r="A1572" s="40">
        <v>43575.0</v>
      </c>
      <c r="B1572" s="41">
        <v>95654.36</v>
      </c>
    </row>
    <row r="1573">
      <c r="A1573" s="40">
        <v>43576.0</v>
      </c>
      <c r="B1573" s="41">
        <v>94810.67</v>
      </c>
    </row>
    <row r="1574">
      <c r="A1574" s="40">
        <v>43577.0</v>
      </c>
      <c r="B1574" s="41">
        <v>100246.5</v>
      </c>
    </row>
    <row r="1575">
      <c r="A1575" s="40">
        <v>43578.0</v>
      </c>
      <c r="B1575" s="41">
        <v>114240.9</v>
      </c>
    </row>
    <row r="1576">
      <c r="A1576" s="40">
        <v>43579.0</v>
      </c>
      <c r="B1576" s="41">
        <v>113264.2</v>
      </c>
    </row>
    <row r="1577">
      <c r="A1577" s="40">
        <v>43580.0</v>
      </c>
      <c r="B1577" s="41">
        <v>98112.47</v>
      </c>
    </row>
    <row r="1578">
      <c r="A1578" s="40">
        <v>43581.0</v>
      </c>
      <c r="B1578" s="41">
        <v>107226.6</v>
      </c>
    </row>
    <row r="1579">
      <c r="A1579" s="40">
        <v>43582.0</v>
      </c>
      <c r="B1579" s="41">
        <v>105374.9</v>
      </c>
    </row>
    <row r="1580">
      <c r="A1580" s="40">
        <v>43583.0</v>
      </c>
      <c r="B1580" s="41">
        <v>101057.4</v>
      </c>
    </row>
    <row r="1581">
      <c r="A1581" s="40">
        <v>43584.0</v>
      </c>
      <c r="B1581" s="41">
        <v>118307.5</v>
      </c>
    </row>
    <row r="1582">
      <c r="A1582" s="40">
        <v>43585.0</v>
      </c>
      <c r="B1582" s="41">
        <v>110515.6</v>
      </c>
    </row>
    <row r="1583">
      <c r="A1583" s="40">
        <v>43586.0</v>
      </c>
      <c r="B1583" s="41">
        <v>111462.4</v>
      </c>
    </row>
    <row r="1584">
      <c r="A1584" s="40">
        <v>43587.0</v>
      </c>
      <c r="B1584" s="41">
        <v>112948.4</v>
      </c>
    </row>
    <row r="1585">
      <c r="A1585" s="40">
        <v>43588.0</v>
      </c>
      <c r="B1585" s="41">
        <v>110902.2</v>
      </c>
    </row>
    <row r="1586">
      <c r="A1586" s="40">
        <v>43589.0</v>
      </c>
      <c r="B1586" s="41">
        <v>103616.1</v>
      </c>
    </row>
    <row r="1587">
      <c r="A1587" s="40">
        <v>43590.0</v>
      </c>
      <c r="B1587" s="41">
        <v>104770.7</v>
      </c>
    </row>
    <row r="1588">
      <c r="A1588" s="40">
        <v>43591.0</v>
      </c>
      <c r="B1588" s="41">
        <v>121535.5</v>
      </c>
    </row>
    <row r="1589">
      <c r="A1589" s="40">
        <v>43592.0</v>
      </c>
      <c r="B1589" s="41">
        <v>116318.4</v>
      </c>
    </row>
    <row r="1590">
      <c r="A1590" s="40">
        <v>43593.0</v>
      </c>
      <c r="B1590" s="41">
        <v>118801.8</v>
      </c>
    </row>
    <row r="1591">
      <c r="A1591" s="40">
        <v>43594.0</v>
      </c>
      <c r="B1591" s="41">
        <v>122003.3</v>
      </c>
    </row>
    <row r="1592">
      <c r="A1592" s="40">
        <v>43595.0</v>
      </c>
      <c r="B1592" s="41">
        <v>123850.9</v>
      </c>
    </row>
    <row r="1593">
      <c r="A1593" s="40">
        <v>43596.0</v>
      </c>
      <c r="B1593" s="41">
        <v>113186.7</v>
      </c>
    </row>
    <row r="1594">
      <c r="A1594" s="40">
        <v>43597.0</v>
      </c>
      <c r="B1594" s="41">
        <v>110416.9</v>
      </c>
    </row>
    <row r="1595">
      <c r="A1595" s="40">
        <v>43598.0</v>
      </c>
      <c r="B1595" s="41">
        <v>119598.6</v>
      </c>
    </row>
    <row r="1596">
      <c r="A1596" s="40">
        <v>43599.0</v>
      </c>
      <c r="B1596" s="41">
        <v>123005.3</v>
      </c>
    </row>
    <row r="1597">
      <c r="A1597" s="40">
        <v>43600.0</v>
      </c>
      <c r="B1597" s="41">
        <v>126264.8</v>
      </c>
    </row>
    <row r="1598">
      <c r="A1598" s="40">
        <v>43601.0</v>
      </c>
      <c r="B1598" s="41">
        <v>127389.5</v>
      </c>
    </row>
    <row r="1599">
      <c r="A1599" s="40">
        <v>43602.0</v>
      </c>
      <c r="B1599" s="41">
        <v>126934.2</v>
      </c>
    </row>
    <row r="1600">
      <c r="A1600" s="40">
        <v>43603.0</v>
      </c>
      <c r="B1600" s="41">
        <v>112990.6</v>
      </c>
    </row>
    <row r="1601">
      <c r="A1601" s="40">
        <v>43604.0</v>
      </c>
      <c r="B1601" s="41">
        <v>104054.9</v>
      </c>
    </row>
    <row r="1602">
      <c r="A1602" s="40">
        <v>43605.0</v>
      </c>
      <c r="B1602" s="41">
        <v>118733.4</v>
      </c>
    </row>
    <row r="1603">
      <c r="A1603" s="40">
        <v>43606.0</v>
      </c>
      <c r="B1603" s="41">
        <v>121766.8</v>
      </c>
    </row>
    <row r="1604">
      <c r="A1604" s="40">
        <v>43607.0</v>
      </c>
      <c r="B1604" s="41">
        <v>122015.6</v>
      </c>
    </row>
    <row r="1605">
      <c r="A1605" s="40">
        <v>43608.0</v>
      </c>
      <c r="B1605" s="41">
        <v>119118.1</v>
      </c>
    </row>
    <row r="1606">
      <c r="A1606" s="40">
        <v>43609.0</v>
      </c>
      <c r="B1606" s="41">
        <v>118924.8</v>
      </c>
    </row>
    <row r="1607">
      <c r="A1607" s="40">
        <v>43610.0</v>
      </c>
      <c r="B1607" s="41">
        <v>104950.0</v>
      </c>
    </row>
    <row r="1608">
      <c r="A1608" s="40">
        <v>43611.0</v>
      </c>
      <c r="B1608" s="41">
        <v>106153.4</v>
      </c>
    </row>
    <row r="1609">
      <c r="A1609" s="40">
        <v>43612.0</v>
      </c>
      <c r="B1609" s="41">
        <v>130229.3</v>
      </c>
    </row>
    <row r="1610">
      <c r="A1610" s="40">
        <v>43613.0</v>
      </c>
      <c r="B1610" s="41">
        <v>133799.7</v>
      </c>
    </row>
    <row r="1611">
      <c r="A1611" s="40">
        <v>43614.0</v>
      </c>
      <c r="B1611" s="41">
        <v>136301.5</v>
      </c>
    </row>
    <row r="1612">
      <c r="A1612" s="40">
        <v>43615.0</v>
      </c>
      <c r="B1612" s="41">
        <v>138857.1</v>
      </c>
    </row>
    <row r="1613">
      <c r="A1613" s="40">
        <v>43616.0</v>
      </c>
      <c r="B1613" s="41">
        <v>133869.1</v>
      </c>
    </row>
    <row r="1614">
      <c r="A1614" s="40">
        <v>43617.0</v>
      </c>
      <c r="B1614" s="41">
        <v>120653.4</v>
      </c>
    </row>
    <row r="1615">
      <c r="A1615" s="40">
        <v>43618.0</v>
      </c>
      <c r="B1615" s="41">
        <v>118086.9</v>
      </c>
    </row>
    <row r="1616">
      <c r="A1616" s="40">
        <v>43619.0</v>
      </c>
      <c r="B1616" s="41">
        <v>135437.9</v>
      </c>
    </row>
    <row r="1617">
      <c r="A1617" s="40">
        <v>43620.0</v>
      </c>
      <c r="B1617" s="41">
        <v>136149.1</v>
      </c>
    </row>
    <row r="1618">
      <c r="A1618" s="40">
        <v>43621.0</v>
      </c>
      <c r="B1618" s="41">
        <v>137844.8</v>
      </c>
    </row>
    <row r="1619">
      <c r="A1619" s="40">
        <v>43622.0</v>
      </c>
      <c r="B1619" s="41">
        <v>134971.8</v>
      </c>
    </row>
    <row r="1620">
      <c r="A1620" s="40">
        <v>43623.0</v>
      </c>
      <c r="B1620" s="41">
        <v>132003.4</v>
      </c>
    </row>
    <row r="1621">
      <c r="A1621" s="40">
        <v>43624.0</v>
      </c>
      <c r="B1621" s="41">
        <v>117243.6</v>
      </c>
    </row>
    <row r="1622">
      <c r="A1622" s="40">
        <v>43625.0</v>
      </c>
      <c r="B1622" s="41">
        <v>110669.4</v>
      </c>
    </row>
    <row r="1623">
      <c r="A1623" s="40">
        <v>43626.0</v>
      </c>
      <c r="B1623" s="41">
        <v>108133.0</v>
      </c>
    </row>
    <row r="1624">
      <c r="A1624" s="40">
        <v>43627.0</v>
      </c>
      <c r="B1624" s="41">
        <v>122760.9</v>
      </c>
    </row>
    <row r="1625">
      <c r="A1625" s="40">
        <v>43628.0</v>
      </c>
      <c r="B1625" s="41">
        <v>128127.8</v>
      </c>
    </row>
    <row r="1626">
      <c r="A1626" s="40">
        <v>43629.0</v>
      </c>
      <c r="B1626" s="41">
        <v>128535.2</v>
      </c>
    </row>
    <row r="1627">
      <c r="A1627" s="40">
        <v>43630.0</v>
      </c>
      <c r="B1627" s="41">
        <v>128153.2</v>
      </c>
    </row>
    <row r="1628">
      <c r="A1628" s="40">
        <v>43631.0</v>
      </c>
      <c r="B1628" s="41">
        <v>121097.8</v>
      </c>
    </row>
    <row r="1629">
      <c r="A1629" s="40">
        <v>43632.0</v>
      </c>
      <c r="B1629" s="41">
        <v>116811.4</v>
      </c>
    </row>
    <row r="1630">
      <c r="A1630" s="40">
        <v>43633.0</v>
      </c>
      <c r="B1630" s="41">
        <v>129972.9</v>
      </c>
    </row>
    <row r="1631">
      <c r="A1631" s="40">
        <v>43634.0</v>
      </c>
      <c r="B1631" s="41">
        <v>137922.2</v>
      </c>
    </row>
    <row r="1632">
      <c r="A1632" s="40">
        <v>43635.0</v>
      </c>
      <c r="B1632" s="41">
        <v>144737.1</v>
      </c>
    </row>
    <row r="1633">
      <c r="A1633" s="40">
        <v>43636.0</v>
      </c>
      <c r="B1633" s="41">
        <v>148609.6</v>
      </c>
    </row>
    <row r="1634">
      <c r="A1634" s="40">
        <v>43637.0</v>
      </c>
      <c r="B1634" s="41">
        <v>144504.3</v>
      </c>
    </row>
    <row r="1635">
      <c r="A1635" s="40">
        <v>43638.0</v>
      </c>
      <c r="B1635" s="41">
        <v>132829.3</v>
      </c>
    </row>
    <row r="1636">
      <c r="A1636" s="40">
        <v>43639.0</v>
      </c>
      <c r="B1636" s="41">
        <v>133525.3</v>
      </c>
    </row>
    <row r="1637">
      <c r="A1637" s="40">
        <v>43640.0</v>
      </c>
      <c r="B1637" s="41">
        <v>146856.8</v>
      </c>
    </row>
    <row r="1638">
      <c r="A1638" s="40">
        <v>43641.0</v>
      </c>
      <c r="B1638" s="41">
        <v>145807.3</v>
      </c>
    </row>
    <row r="1639">
      <c r="A1639" s="40">
        <v>43642.0</v>
      </c>
      <c r="B1639" s="41">
        <v>139351.6</v>
      </c>
    </row>
    <row r="1640">
      <c r="A1640" s="40">
        <v>43643.0</v>
      </c>
      <c r="B1640" s="41">
        <v>131023.7</v>
      </c>
    </row>
    <row r="1641">
      <c r="A1641" s="40">
        <v>43644.0</v>
      </c>
      <c r="B1641" s="41">
        <v>123546.6</v>
      </c>
    </row>
    <row r="1642">
      <c r="A1642" s="40">
        <v>43645.0</v>
      </c>
      <c r="B1642" s="41">
        <v>117924.1</v>
      </c>
    </row>
    <row r="1643">
      <c r="A1643" s="40">
        <v>43646.0</v>
      </c>
      <c r="B1643" s="41">
        <v>116150.9</v>
      </c>
    </row>
    <row r="1644">
      <c r="A1644" s="40">
        <v>43647.0</v>
      </c>
      <c r="B1644" s="41">
        <v>130565.6</v>
      </c>
    </row>
    <row r="1645">
      <c r="A1645" s="40">
        <v>43648.0</v>
      </c>
      <c r="B1645" s="41">
        <v>135866.8</v>
      </c>
    </row>
    <row r="1646">
      <c r="A1646" s="40">
        <v>43649.0</v>
      </c>
      <c r="B1646" s="41">
        <v>137327.7</v>
      </c>
    </row>
    <row r="1647">
      <c r="A1647" s="40">
        <v>43650.0</v>
      </c>
      <c r="B1647" s="41">
        <v>135182.7</v>
      </c>
    </row>
    <row r="1648">
      <c r="A1648" s="40">
        <v>43651.0</v>
      </c>
      <c r="B1648" s="41">
        <v>132774.3</v>
      </c>
    </row>
    <row r="1649">
      <c r="A1649" s="40">
        <v>43652.0</v>
      </c>
      <c r="B1649" s="41">
        <v>114660.9</v>
      </c>
    </row>
    <row r="1650">
      <c r="A1650" s="40">
        <v>43653.0</v>
      </c>
      <c r="B1650" s="41">
        <v>114469.9</v>
      </c>
    </row>
    <row r="1651">
      <c r="A1651" s="40">
        <v>43654.0</v>
      </c>
      <c r="B1651" s="41">
        <v>127307.3</v>
      </c>
    </row>
    <row r="1652">
      <c r="A1652" s="40">
        <v>43655.0</v>
      </c>
      <c r="B1652" s="41">
        <v>133804.0</v>
      </c>
    </row>
    <row r="1653">
      <c r="A1653" s="40">
        <v>43656.0</v>
      </c>
      <c r="B1653" s="41">
        <v>127092.7</v>
      </c>
    </row>
    <row r="1654">
      <c r="A1654" s="40">
        <v>43657.0</v>
      </c>
      <c r="B1654" s="41">
        <v>133131.5</v>
      </c>
    </row>
    <row r="1655">
      <c r="A1655" s="40">
        <v>43658.0</v>
      </c>
      <c r="B1655" s="41">
        <v>128384.1</v>
      </c>
    </row>
    <row r="1656">
      <c r="A1656" s="40">
        <v>43659.0</v>
      </c>
      <c r="B1656" s="41">
        <v>123954.3</v>
      </c>
    </row>
    <row r="1657">
      <c r="A1657" s="40">
        <v>43660.0</v>
      </c>
      <c r="B1657" s="41">
        <v>123740.3</v>
      </c>
    </row>
    <row r="1658">
      <c r="A1658" s="40">
        <v>43661.0</v>
      </c>
      <c r="B1658" s="41">
        <v>131739.2</v>
      </c>
    </row>
    <row r="1659">
      <c r="A1659" s="40">
        <v>43662.0</v>
      </c>
      <c r="B1659" s="41">
        <v>132941.8</v>
      </c>
    </row>
    <row r="1660">
      <c r="A1660" s="40">
        <v>43663.0</v>
      </c>
      <c r="B1660" s="41">
        <v>135339.8</v>
      </c>
    </row>
    <row r="1661">
      <c r="A1661" s="40">
        <v>43664.0</v>
      </c>
      <c r="B1661" s="41">
        <v>134119.1</v>
      </c>
    </row>
    <row r="1662">
      <c r="A1662" s="40">
        <v>43665.0</v>
      </c>
      <c r="B1662" s="41">
        <v>132101.9</v>
      </c>
    </row>
    <row r="1663">
      <c r="A1663" s="40">
        <v>43666.0</v>
      </c>
      <c r="B1663" s="41">
        <v>111288.9</v>
      </c>
    </row>
    <row r="1664">
      <c r="A1664" s="40">
        <v>43667.0</v>
      </c>
      <c r="B1664" s="41">
        <v>111293.2</v>
      </c>
    </row>
    <row r="1665">
      <c r="A1665" s="40">
        <v>43668.0</v>
      </c>
      <c r="B1665" s="41">
        <v>123618.4</v>
      </c>
    </row>
    <row r="1666">
      <c r="A1666" s="40">
        <v>43669.0</v>
      </c>
      <c r="B1666" s="41">
        <v>129008.6</v>
      </c>
    </row>
    <row r="1667">
      <c r="A1667" s="40">
        <v>43670.0</v>
      </c>
      <c r="B1667" s="41">
        <v>135782.5</v>
      </c>
    </row>
    <row r="1668">
      <c r="A1668" s="40">
        <v>43671.0</v>
      </c>
      <c r="B1668" s="41">
        <v>132940.6</v>
      </c>
    </row>
    <row r="1669">
      <c r="A1669" s="40">
        <v>43672.0</v>
      </c>
      <c r="B1669" s="41">
        <v>136493.1</v>
      </c>
    </row>
    <row r="1670">
      <c r="A1670" s="40">
        <v>43673.0</v>
      </c>
      <c r="B1670" s="41">
        <v>121958.7</v>
      </c>
    </row>
    <row r="1671">
      <c r="A1671" s="40">
        <v>43674.0</v>
      </c>
      <c r="B1671" s="41">
        <v>118413.1</v>
      </c>
    </row>
    <row r="1672">
      <c r="A1672" s="40">
        <v>43675.0</v>
      </c>
      <c r="B1672" s="41">
        <v>133205.2</v>
      </c>
    </row>
    <row r="1673">
      <c r="A1673" s="40">
        <v>43676.0</v>
      </c>
      <c r="B1673" s="41">
        <v>138858.0</v>
      </c>
    </row>
    <row r="1674">
      <c r="A1674" s="40">
        <v>43677.0</v>
      </c>
      <c r="B1674" s="41">
        <v>140275.8</v>
      </c>
    </row>
    <row r="1675">
      <c r="A1675" s="40">
        <v>43678.0</v>
      </c>
      <c r="B1675" s="41">
        <v>137651.1</v>
      </c>
    </row>
    <row r="1676">
      <c r="A1676" s="40">
        <v>43679.0</v>
      </c>
      <c r="B1676" s="41">
        <v>135633.9</v>
      </c>
    </row>
    <row r="1677">
      <c r="A1677" s="40">
        <v>43680.0</v>
      </c>
      <c r="B1677" s="41">
        <v>119933.7</v>
      </c>
    </row>
    <row r="1678">
      <c r="A1678" s="40">
        <v>43681.0</v>
      </c>
      <c r="B1678" s="41">
        <v>120350.2</v>
      </c>
    </row>
    <row r="1679">
      <c r="A1679" s="40">
        <v>43682.0</v>
      </c>
      <c r="B1679" s="41">
        <v>125652.1</v>
      </c>
    </row>
    <row r="1680">
      <c r="A1680" s="40">
        <v>43683.0</v>
      </c>
      <c r="B1680" s="41">
        <v>132120.4</v>
      </c>
    </row>
    <row r="1681">
      <c r="A1681" s="40">
        <v>43684.0</v>
      </c>
      <c r="B1681" s="41">
        <v>136315.4</v>
      </c>
    </row>
    <row r="1682">
      <c r="A1682" s="40">
        <v>43685.0</v>
      </c>
      <c r="B1682" s="41">
        <v>133004.7</v>
      </c>
    </row>
    <row r="1683">
      <c r="A1683" s="40">
        <v>43686.0</v>
      </c>
      <c r="B1683" s="41">
        <v>142555.1</v>
      </c>
    </row>
    <row r="1684">
      <c r="A1684" s="40">
        <v>43687.0</v>
      </c>
      <c r="B1684" s="41">
        <v>128554.6</v>
      </c>
    </row>
    <row r="1685">
      <c r="A1685" s="40">
        <v>43688.0</v>
      </c>
      <c r="B1685" s="41">
        <v>121028.3</v>
      </c>
    </row>
    <row r="1686">
      <c r="A1686" s="40">
        <v>43689.0</v>
      </c>
      <c r="B1686" s="41">
        <v>136683.4</v>
      </c>
    </row>
    <row r="1687">
      <c r="A1687" s="40">
        <v>43690.0</v>
      </c>
      <c r="B1687" s="41">
        <v>141474.3</v>
      </c>
    </row>
    <row r="1688">
      <c r="A1688" s="40">
        <v>43691.0</v>
      </c>
      <c r="B1688" s="41">
        <v>134681.4</v>
      </c>
    </row>
    <row r="1689">
      <c r="A1689" s="40">
        <v>43692.0</v>
      </c>
      <c r="B1689" s="41">
        <v>128119.7</v>
      </c>
    </row>
    <row r="1690">
      <c r="A1690" s="40">
        <v>43693.0</v>
      </c>
      <c r="B1690" s="41">
        <v>129781.2</v>
      </c>
    </row>
    <row r="1691">
      <c r="A1691" s="40">
        <v>43694.0</v>
      </c>
      <c r="B1691" s="41">
        <v>115460.6</v>
      </c>
    </row>
    <row r="1692">
      <c r="A1692" s="40">
        <v>43695.0</v>
      </c>
      <c r="B1692" s="41">
        <v>110816.4</v>
      </c>
    </row>
    <row r="1693">
      <c r="A1693" s="40">
        <v>43696.0</v>
      </c>
      <c r="B1693" s="41">
        <v>131067.3</v>
      </c>
    </row>
    <row r="1694">
      <c r="A1694" s="40">
        <v>43697.0</v>
      </c>
      <c r="B1694" s="41">
        <v>131438.6</v>
      </c>
    </row>
    <row r="1695">
      <c r="A1695" s="40">
        <v>43698.0</v>
      </c>
      <c r="B1695" s="41">
        <v>120747.1</v>
      </c>
    </row>
    <row r="1696">
      <c r="A1696" s="40">
        <v>43699.0</v>
      </c>
      <c r="B1696" s="41">
        <v>127698.0</v>
      </c>
    </row>
    <row r="1697">
      <c r="A1697" s="40">
        <v>43700.0</v>
      </c>
      <c r="B1697" s="41">
        <v>126763.4</v>
      </c>
    </row>
    <row r="1698">
      <c r="A1698" s="40">
        <v>43701.0</v>
      </c>
      <c r="B1698" s="41">
        <v>107303.5</v>
      </c>
    </row>
    <row r="1699">
      <c r="A1699" s="40">
        <v>43702.0</v>
      </c>
      <c r="B1699" s="41">
        <v>113980.3</v>
      </c>
    </row>
    <row r="1700">
      <c r="A1700" s="40">
        <v>43703.0</v>
      </c>
      <c r="B1700" s="41">
        <v>132704.4</v>
      </c>
    </row>
    <row r="1701">
      <c r="A1701" s="40">
        <v>43704.0</v>
      </c>
      <c r="B1701" s="41">
        <v>130964.9</v>
      </c>
    </row>
    <row r="1702">
      <c r="A1702" s="40">
        <v>43705.0</v>
      </c>
      <c r="B1702" s="41">
        <v>137660.9</v>
      </c>
    </row>
    <row r="1703">
      <c r="A1703" s="40">
        <v>43706.0</v>
      </c>
      <c r="B1703" s="41">
        <v>134233.3</v>
      </c>
    </row>
    <row r="1704">
      <c r="A1704" s="40">
        <v>43707.0</v>
      </c>
      <c r="B1704" s="41">
        <v>131871.1</v>
      </c>
    </row>
    <row r="1705">
      <c r="A1705" s="40">
        <v>43708.0</v>
      </c>
      <c r="B1705" s="41">
        <v>107616.0</v>
      </c>
    </row>
    <row r="1706">
      <c r="A1706" s="40">
        <v>43709.0</v>
      </c>
      <c r="B1706" s="41">
        <v>106779.5</v>
      </c>
    </row>
    <row r="1707">
      <c r="A1707" s="40">
        <v>43710.0</v>
      </c>
      <c r="B1707" s="41">
        <v>121697.4</v>
      </c>
    </row>
    <row r="1708">
      <c r="A1708" s="40">
        <v>43711.0</v>
      </c>
      <c r="B1708" s="41">
        <v>118871.2</v>
      </c>
    </row>
    <row r="1709">
      <c r="A1709" s="40">
        <v>43712.0</v>
      </c>
      <c r="B1709" s="41">
        <v>122652.8</v>
      </c>
    </row>
    <row r="1710">
      <c r="A1710" s="40">
        <v>43713.0</v>
      </c>
      <c r="B1710" s="41">
        <v>120223.2</v>
      </c>
    </row>
    <row r="1711">
      <c r="A1711" s="40">
        <v>43714.0</v>
      </c>
      <c r="B1711" s="41">
        <v>122222.7</v>
      </c>
    </row>
    <row r="1712">
      <c r="A1712" s="40">
        <v>43715.0</v>
      </c>
      <c r="B1712" s="41">
        <v>115200.2</v>
      </c>
    </row>
    <row r="1713">
      <c r="A1713" s="40">
        <v>43716.0</v>
      </c>
      <c r="B1713" s="41">
        <v>116999.1</v>
      </c>
    </row>
    <row r="1714">
      <c r="A1714" s="40">
        <v>43717.0</v>
      </c>
      <c r="B1714" s="41">
        <v>130448.1</v>
      </c>
    </row>
    <row r="1715">
      <c r="A1715" s="40">
        <v>43718.0</v>
      </c>
      <c r="B1715" s="41">
        <v>131665.0</v>
      </c>
    </row>
    <row r="1716">
      <c r="A1716" s="40">
        <v>43719.0</v>
      </c>
      <c r="B1716" s="41">
        <v>121100.0</v>
      </c>
    </row>
    <row r="1717">
      <c r="A1717" s="40">
        <v>43720.0</v>
      </c>
      <c r="B1717" s="41">
        <v>118723.1</v>
      </c>
    </row>
    <row r="1718">
      <c r="A1718" s="40">
        <v>43721.0</v>
      </c>
      <c r="B1718" s="41">
        <v>120349.0</v>
      </c>
    </row>
    <row r="1719">
      <c r="A1719" s="40">
        <v>43722.0</v>
      </c>
      <c r="B1719" s="41">
        <v>103501.0</v>
      </c>
    </row>
    <row r="1720">
      <c r="A1720" s="40">
        <v>43723.0</v>
      </c>
      <c r="B1720" s="41">
        <v>105149.0</v>
      </c>
    </row>
    <row r="1721">
      <c r="A1721" s="40">
        <v>43724.0</v>
      </c>
      <c r="B1721" s="41">
        <v>119362.2</v>
      </c>
    </row>
    <row r="1722">
      <c r="A1722" s="40">
        <v>43725.0</v>
      </c>
      <c r="B1722" s="41">
        <v>124129.4</v>
      </c>
    </row>
    <row r="1723">
      <c r="A1723" s="40">
        <v>43726.0</v>
      </c>
      <c r="B1723" s="41">
        <v>119715.7</v>
      </c>
    </row>
    <row r="1724">
      <c r="A1724" s="40">
        <v>43727.0</v>
      </c>
      <c r="B1724" s="41">
        <v>108102.6</v>
      </c>
    </row>
    <row r="1725">
      <c r="A1725" s="40">
        <v>43728.0</v>
      </c>
      <c r="B1725" s="41">
        <v>107222.3</v>
      </c>
    </row>
    <row r="1726">
      <c r="A1726" s="40">
        <v>43729.0</v>
      </c>
      <c r="B1726" s="41">
        <v>101348.4</v>
      </c>
    </row>
    <row r="1727">
      <c r="A1727" s="40">
        <v>43730.0</v>
      </c>
      <c r="B1727" s="41">
        <v>102386.5</v>
      </c>
    </row>
    <row r="1728">
      <c r="A1728" s="40">
        <v>43731.0</v>
      </c>
      <c r="B1728" s="41">
        <v>121862.9</v>
      </c>
    </row>
    <row r="1729">
      <c r="A1729" s="40">
        <v>43732.0</v>
      </c>
      <c r="B1729" s="41">
        <v>125787.3</v>
      </c>
    </row>
    <row r="1730">
      <c r="A1730" s="40">
        <v>43733.0</v>
      </c>
      <c r="B1730" s="41">
        <v>124302.9</v>
      </c>
    </row>
    <row r="1731">
      <c r="A1731" s="40">
        <v>43734.0</v>
      </c>
      <c r="B1731" s="41">
        <v>117320.2</v>
      </c>
    </row>
    <row r="1732">
      <c r="A1732" s="40">
        <v>43735.0</v>
      </c>
      <c r="B1732" s="41">
        <v>106043.0</v>
      </c>
    </row>
    <row r="1733">
      <c r="A1733" s="40">
        <v>43736.0</v>
      </c>
      <c r="B1733" s="41">
        <v>108762.3</v>
      </c>
    </row>
    <row r="1734">
      <c r="A1734" s="40">
        <v>43737.0</v>
      </c>
      <c r="B1734" s="41">
        <v>104804.1</v>
      </c>
    </row>
    <row r="1735">
      <c r="A1735" s="40">
        <v>43738.0</v>
      </c>
      <c r="B1735" s="41">
        <v>121770.8</v>
      </c>
    </row>
    <row r="1736">
      <c r="A1736" s="40">
        <v>43739.0</v>
      </c>
      <c r="B1736" s="41">
        <v>117265.3</v>
      </c>
    </row>
    <row r="1737">
      <c r="A1737" s="40">
        <v>43740.0</v>
      </c>
      <c r="B1737" s="41">
        <v>110760.8</v>
      </c>
    </row>
    <row r="1738">
      <c r="A1738" s="40">
        <v>43741.0</v>
      </c>
      <c r="B1738" s="41">
        <v>109312.9</v>
      </c>
    </row>
    <row r="1739">
      <c r="A1739" s="40">
        <v>43742.0</v>
      </c>
      <c r="B1739" s="41">
        <v>117512.6</v>
      </c>
    </row>
    <row r="1740">
      <c r="A1740" s="40">
        <v>43743.0</v>
      </c>
      <c r="B1740" s="41">
        <v>101386.0</v>
      </c>
    </row>
    <row r="1741">
      <c r="A1741" s="40">
        <v>43744.0</v>
      </c>
      <c r="B1741" s="41">
        <v>93011.35</v>
      </c>
    </row>
    <row r="1742">
      <c r="A1742" s="40">
        <v>43745.0</v>
      </c>
      <c r="B1742" s="41">
        <v>113296.3</v>
      </c>
    </row>
    <row r="1743">
      <c r="A1743" s="40">
        <v>43746.0</v>
      </c>
      <c r="B1743" s="41">
        <v>117504.8</v>
      </c>
    </row>
    <row r="1744">
      <c r="A1744" s="40">
        <v>43747.0</v>
      </c>
      <c r="B1744" s="41">
        <v>122771.8</v>
      </c>
    </row>
    <row r="1745">
      <c r="A1745" s="40">
        <v>43748.0</v>
      </c>
      <c r="B1745" s="41">
        <v>123692.1</v>
      </c>
    </row>
    <row r="1746">
      <c r="A1746" s="40">
        <v>43749.0</v>
      </c>
      <c r="B1746" s="41">
        <v>115250.5</v>
      </c>
    </row>
    <row r="1747">
      <c r="A1747" s="40">
        <v>43750.0</v>
      </c>
      <c r="B1747" s="41">
        <v>101053.4</v>
      </c>
    </row>
    <row r="1748">
      <c r="A1748" s="40">
        <v>43751.0</v>
      </c>
      <c r="B1748" s="41">
        <v>94744.7</v>
      </c>
    </row>
    <row r="1749">
      <c r="A1749" s="40">
        <v>43752.0</v>
      </c>
      <c r="B1749" s="41">
        <v>110290.1</v>
      </c>
    </row>
    <row r="1750">
      <c r="A1750" s="40">
        <v>43753.0</v>
      </c>
      <c r="B1750" s="41">
        <v>112052.1</v>
      </c>
    </row>
    <row r="1751">
      <c r="A1751" s="40">
        <v>43754.0</v>
      </c>
      <c r="B1751" s="41">
        <v>117533.7</v>
      </c>
    </row>
    <row r="1752">
      <c r="A1752" s="40">
        <v>43755.0</v>
      </c>
      <c r="B1752" s="41">
        <v>116690.0</v>
      </c>
    </row>
    <row r="1753">
      <c r="A1753" s="40">
        <v>43756.0</v>
      </c>
      <c r="B1753" s="41">
        <v>109857.5</v>
      </c>
    </row>
    <row r="1754">
      <c r="A1754" s="40">
        <v>43757.0</v>
      </c>
      <c r="B1754" s="41">
        <v>102032.5</v>
      </c>
    </row>
    <row r="1755">
      <c r="A1755" s="40">
        <v>43758.0</v>
      </c>
      <c r="B1755" s="41">
        <v>102684.5</v>
      </c>
    </row>
    <row r="1756">
      <c r="A1756" s="40">
        <v>43759.0</v>
      </c>
      <c r="B1756" s="41">
        <v>114502.1</v>
      </c>
    </row>
    <row r="1757">
      <c r="A1757" s="40">
        <v>43760.0</v>
      </c>
      <c r="B1757" s="41">
        <v>114108.5</v>
      </c>
    </row>
    <row r="1758">
      <c r="A1758" s="40">
        <v>43761.0</v>
      </c>
      <c r="B1758" s="41">
        <v>114281.6</v>
      </c>
    </row>
    <row r="1759">
      <c r="A1759" s="40">
        <v>43762.0</v>
      </c>
      <c r="B1759" s="41">
        <v>115442.7</v>
      </c>
    </row>
    <row r="1760">
      <c r="A1760" s="40">
        <v>43763.0</v>
      </c>
      <c r="B1760" s="41">
        <v>109130.8</v>
      </c>
    </row>
    <row r="1761">
      <c r="A1761" s="40">
        <v>43764.0</v>
      </c>
      <c r="B1761" s="41">
        <v>96698.29</v>
      </c>
    </row>
    <row r="1762">
      <c r="A1762" s="40">
        <v>43765.0</v>
      </c>
      <c r="B1762" s="41">
        <v>102830.6</v>
      </c>
    </row>
    <row r="1763">
      <c r="A1763" s="40">
        <v>43766.0</v>
      </c>
      <c r="B1763" s="41">
        <v>112634.6</v>
      </c>
    </row>
    <row r="1764">
      <c r="A1764" s="40">
        <v>43767.0</v>
      </c>
      <c r="B1764" s="41">
        <v>111887.4</v>
      </c>
    </row>
    <row r="1765">
      <c r="A1765" s="40">
        <v>43768.0</v>
      </c>
      <c r="B1765" s="41">
        <v>117375.7</v>
      </c>
    </row>
    <row r="1766">
      <c r="A1766" s="40">
        <v>43769.0</v>
      </c>
      <c r="B1766" s="41">
        <v>121752.9</v>
      </c>
    </row>
    <row r="1767">
      <c r="A1767" s="40">
        <v>43770.0</v>
      </c>
      <c r="B1767" s="41">
        <v>130510.9</v>
      </c>
    </row>
    <row r="1768">
      <c r="A1768" s="40">
        <v>43771.0</v>
      </c>
      <c r="B1768" s="41">
        <v>105806.8</v>
      </c>
    </row>
    <row r="1769">
      <c r="A1769" s="40">
        <v>43772.0</v>
      </c>
      <c r="B1769" s="41">
        <v>96867.02</v>
      </c>
    </row>
    <row r="1770">
      <c r="A1770" s="40">
        <v>43773.0</v>
      </c>
      <c r="B1770" s="41">
        <v>107279.8</v>
      </c>
    </row>
    <row r="1771">
      <c r="A1771" s="40">
        <v>43774.0</v>
      </c>
      <c r="B1771" s="41">
        <v>96817.0</v>
      </c>
    </row>
    <row r="1772">
      <c r="A1772" s="40">
        <v>43775.0</v>
      </c>
      <c r="B1772" s="41">
        <v>104381.4</v>
      </c>
    </row>
    <row r="1773">
      <c r="A1773" s="40">
        <v>43776.0</v>
      </c>
      <c r="B1773" s="41">
        <v>115132.6</v>
      </c>
    </row>
    <row r="1774">
      <c r="A1774" s="40">
        <v>43777.0</v>
      </c>
      <c r="B1774" s="41">
        <v>113954.8</v>
      </c>
    </row>
    <row r="1775">
      <c r="A1775" s="40">
        <v>43778.0</v>
      </c>
      <c r="B1775" s="41">
        <v>108924.8</v>
      </c>
    </row>
    <row r="1776">
      <c r="A1776" s="40">
        <v>43779.0</v>
      </c>
      <c r="B1776" s="41">
        <v>101550.0</v>
      </c>
    </row>
    <row r="1777">
      <c r="A1777" s="40">
        <v>43780.0</v>
      </c>
      <c r="B1777" s="41">
        <v>106759.0</v>
      </c>
    </row>
    <row r="1778">
      <c r="A1778" s="40">
        <v>43781.0</v>
      </c>
      <c r="B1778" s="41">
        <v>104303.5</v>
      </c>
    </row>
    <row r="1779">
      <c r="A1779" s="40">
        <v>43782.0</v>
      </c>
      <c r="B1779" s="41">
        <v>112573.5</v>
      </c>
    </row>
    <row r="1780">
      <c r="A1780" s="40">
        <v>43783.0</v>
      </c>
      <c r="B1780" s="41">
        <v>109828.9</v>
      </c>
    </row>
    <row r="1781">
      <c r="A1781" s="40">
        <v>43784.0</v>
      </c>
      <c r="B1781" s="41">
        <v>110954.8</v>
      </c>
    </row>
    <row r="1782">
      <c r="A1782" s="40">
        <v>43785.0</v>
      </c>
      <c r="B1782" s="41">
        <v>97646.12</v>
      </c>
    </row>
    <row r="1783">
      <c r="A1783" s="40">
        <v>43786.0</v>
      </c>
      <c r="B1783" s="41">
        <v>96742.49</v>
      </c>
    </row>
    <row r="1784">
      <c r="A1784" s="40">
        <v>43787.0</v>
      </c>
      <c r="B1784" s="41">
        <v>109148.3</v>
      </c>
    </row>
    <row r="1785">
      <c r="A1785" s="40">
        <v>43788.0</v>
      </c>
      <c r="B1785" s="41">
        <v>112033.9</v>
      </c>
    </row>
    <row r="1786">
      <c r="A1786" s="40">
        <v>43789.0</v>
      </c>
      <c r="B1786" s="41">
        <v>119736.1</v>
      </c>
    </row>
    <row r="1787">
      <c r="A1787" s="40">
        <v>43790.0</v>
      </c>
      <c r="B1787" s="41">
        <v>131312.0</v>
      </c>
    </row>
    <row r="1788">
      <c r="A1788" s="40">
        <v>43791.0</v>
      </c>
      <c r="B1788" s="41">
        <v>109049.4</v>
      </c>
    </row>
    <row r="1789">
      <c r="A1789" s="40">
        <v>43792.0</v>
      </c>
      <c r="B1789" s="41">
        <v>97245.77</v>
      </c>
    </row>
    <row r="1790">
      <c r="A1790" s="40">
        <v>43793.0</v>
      </c>
      <c r="B1790" s="41">
        <v>96778.25</v>
      </c>
    </row>
    <row r="1791">
      <c r="A1791" s="40">
        <v>43794.0</v>
      </c>
      <c r="B1791" s="41">
        <v>113899.3</v>
      </c>
    </row>
    <row r="1792">
      <c r="A1792" s="40">
        <v>43795.0</v>
      </c>
      <c r="B1792" s="41">
        <v>107629.2</v>
      </c>
    </row>
    <row r="1793">
      <c r="A1793" s="40">
        <v>43796.0</v>
      </c>
      <c r="B1793" s="41">
        <v>108417.7</v>
      </c>
    </row>
    <row r="1794">
      <c r="A1794" s="40">
        <v>43797.0</v>
      </c>
      <c r="B1794" s="41">
        <v>112735.9</v>
      </c>
    </row>
    <row r="1795">
      <c r="A1795" s="40">
        <v>43798.0</v>
      </c>
      <c r="B1795" s="41">
        <v>114799.9</v>
      </c>
    </row>
    <row r="1796">
      <c r="A1796" s="40">
        <v>43799.0</v>
      </c>
      <c r="B1796" s="41">
        <v>98959.56</v>
      </c>
    </row>
    <row r="1797">
      <c r="A1797" s="40">
        <v>43800.0</v>
      </c>
      <c r="B1797" s="41">
        <v>100234.0</v>
      </c>
    </row>
    <row r="1798">
      <c r="A1798" s="40">
        <v>43801.0</v>
      </c>
      <c r="B1798" s="41">
        <v>110609.4</v>
      </c>
    </row>
    <row r="1799">
      <c r="A1799" s="40">
        <v>43802.0</v>
      </c>
      <c r="B1799" s="41">
        <v>109094.0</v>
      </c>
    </row>
    <row r="1800">
      <c r="A1800" s="40">
        <v>43803.0</v>
      </c>
      <c r="B1800" s="41">
        <v>107400.7</v>
      </c>
    </row>
    <row r="1801">
      <c r="A1801" s="40">
        <v>43804.0</v>
      </c>
      <c r="B1801" s="41">
        <v>107891.7</v>
      </c>
    </row>
    <row r="1802">
      <c r="A1802" s="40">
        <v>43805.0</v>
      </c>
      <c r="B1802" s="41">
        <v>105029.0</v>
      </c>
    </row>
    <row r="1803">
      <c r="A1803" s="40">
        <v>43806.0</v>
      </c>
      <c r="B1803" s="41">
        <v>95436.3</v>
      </c>
    </row>
    <row r="1804">
      <c r="A1804" s="40">
        <v>43807.0</v>
      </c>
      <c r="B1804" s="41">
        <v>97577.42</v>
      </c>
    </row>
    <row r="1805">
      <c r="A1805" s="40">
        <v>43808.0</v>
      </c>
      <c r="B1805" s="41">
        <v>127910.8</v>
      </c>
    </row>
    <row r="1806">
      <c r="A1806" s="40">
        <v>43809.0</v>
      </c>
      <c r="B1806" s="41">
        <v>109548.6</v>
      </c>
    </row>
    <row r="1807">
      <c r="A1807" s="40">
        <v>43810.0</v>
      </c>
      <c r="B1807" s="41">
        <v>109060.4</v>
      </c>
    </row>
    <row r="1808">
      <c r="A1808" s="40">
        <v>43811.0</v>
      </c>
      <c r="B1808" s="41">
        <v>108599.1</v>
      </c>
    </row>
    <row r="1809">
      <c r="A1809" s="40">
        <v>43812.0</v>
      </c>
      <c r="B1809" s="41">
        <v>107070.6</v>
      </c>
    </row>
    <row r="1810">
      <c r="A1810" s="40">
        <v>43813.0</v>
      </c>
      <c r="B1810" s="41">
        <v>101239.2</v>
      </c>
    </row>
    <row r="1811">
      <c r="A1811" s="40">
        <v>43814.0</v>
      </c>
      <c r="B1811" s="41">
        <v>98723.45</v>
      </c>
    </row>
    <row r="1812">
      <c r="A1812" s="40">
        <v>43815.0</v>
      </c>
      <c r="B1812" s="41">
        <v>114400.1</v>
      </c>
    </row>
    <row r="1813">
      <c r="A1813" s="40">
        <v>43816.0</v>
      </c>
      <c r="B1813" s="41">
        <v>123999.1</v>
      </c>
    </row>
    <row r="1814">
      <c r="A1814" s="40">
        <v>43817.0</v>
      </c>
      <c r="B1814" s="41">
        <v>146990.9</v>
      </c>
    </row>
    <row r="1815">
      <c r="A1815" s="40">
        <v>43818.0</v>
      </c>
      <c r="B1815" s="41">
        <v>125050.6</v>
      </c>
    </row>
    <row r="1816">
      <c r="A1816" s="40">
        <v>43819.0</v>
      </c>
      <c r="B1816" s="41">
        <v>150553.4</v>
      </c>
    </row>
    <row r="1817">
      <c r="A1817" s="40">
        <v>43820.0</v>
      </c>
      <c r="B1817" s="41">
        <v>100632.5</v>
      </c>
    </row>
    <row r="1818">
      <c r="A1818" s="40">
        <v>43821.0</v>
      </c>
      <c r="B1818" s="41">
        <v>90145.62</v>
      </c>
    </row>
    <row r="1819">
      <c r="A1819" s="40">
        <v>43822.0</v>
      </c>
      <c r="B1819" s="41">
        <v>101818.0</v>
      </c>
    </row>
    <row r="1820">
      <c r="A1820" s="40">
        <v>43823.0</v>
      </c>
      <c r="B1820" s="41">
        <v>102168.9</v>
      </c>
    </row>
    <row r="1821">
      <c r="A1821" s="40">
        <v>43824.0</v>
      </c>
      <c r="B1821" s="41">
        <v>98312.75</v>
      </c>
    </row>
    <row r="1822">
      <c r="A1822" s="40">
        <v>43825.0</v>
      </c>
      <c r="B1822" s="41">
        <v>96120.53</v>
      </c>
    </row>
    <row r="1823">
      <c r="A1823" s="40">
        <v>43826.0</v>
      </c>
      <c r="B1823" s="41">
        <v>107256.1</v>
      </c>
    </row>
    <row r="1824">
      <c r="A1824" s="40">
        <v>43827.0</v>
      </c>
      <c r="B1824" s="41">
        <v>113521.7</v>
      </c>
    </row>
    <row r="1825">
      <c r="A1825" s="40">
        <v>43828.0</v>
      </c>
      <c r="B1825" s="41">
        <v>118293.5</v>
      </c>
    </row>
    <row r="1826">
      <c r="A1826" s="40">
        <v>43829.0</v>
      </c>
      <c r="B1826" s="41">
        <v>140410.1</v>
      </c>
    </row>
    <row r="1827">
      <c r="A1827" s="40">
        <v>43830.0</v>
      </c>
      <c r="B1827" s="41">
        <v>95410.39</v>
      </c>
    </row>
    <row r="1828">
      <c r="A1828" s="40">
        <v>43831.0</v>
      </c>
      <c r="B1828" s="41">
        <v>89077.86</v>
      </c>
    </row>
    <row r="1829">
      <c r="A1829" s="40">
        <v>43832.0</v>
      </c>
      <c r="B1829" s="41">
        <v>102988.2</v>
      </c>
    </row>
    <row r="1830">
      <c r="A1830" s="40">
        <v>43833.0</v>
      </c>
      <c r="B1830" s="41">
        <v>118922.2</v>
      </c>
    </row>
    <row r="1831">
      <c r="A1831" s="40">
        <v>43834.0</v>
      </c>
      <c r="B1831" s="41">
        <v>102245.6</v>
      </c>
    </row>
    <row r="1832">
      <c r="A1832" s="40">
        <v>43835.0</v>
      </c>
      <c r="B1832" s="41">
        <v>95671.2</v>
      </c>
    </row>
    <row r="1833">
      <c r="A1833" s="40">
        <v>43836.0</v>
      </c>
      <c r="B1833" s="41">
        <v>110253.6</v>
      </c>
    </row>
    <row r="1834">
      <c r="A1834" s="40">
        <v>43837.0</v>
      </c>
      <c r="B1834" s="41">
        <v>109336.6</v>
      </c>
    </row>
    <row r="1835">
      <c r="A1835" s="40">
        <v>43838.0</v>
      </c>
      <c r="B1835" s="41">
        <v>110038.6</v>
      </c>
    </row>
    <row r="1836">
      <c r="A1836" s="40">
        <v>43839.0</v>
      </c>
      <c r="B1836" s="41">
        <v>127365.6</v>
      </c>
    </row>
    <row r="1837">
      <c r="A1837" s="40">
        <v>43840.0</v>
      </c>
      <c r="B1837" s="41">
        <v>122533.9</v>
      </c>
    </row>
    <row r="1838">
      <c r="A1838" s="40">
        <v>43841.0</v>
      </c>
      <c r="B1838" s="41">
        <v>91886.61</v>
      </c>
    </row>
    <row r="1839">
      <c r="A1839" s="40">
        <v>43842.0</v>
      </c>
      <c r="B1839" s="41">
        <v>91797.6</v>
      </c>
    </row>
    <row r="1840">
      <c r="A1840" s="40">
        <v>43843.0</v>
      </c>
      <c r="B1840" s="41">
        <v>119653.9</v>
      </c>
    </row>
    <row r="1841">
      <c r="A1841" s="40">
        <v>43844.0</v>
      </c>
      <c r="B1841" s="41">
        <v>137302.6</v>
      </c>
    </row>
    <row r="1842">
      <c r="A1842" s="40">
        <v>43845.0</v>
      </c>
      <c r="B1842" s="41">
        <v>137408.2</v>
      </c>
    </row>
    <row r="1843">
      <c r="A1843" s="40">
        <v>43846.0</v>
      </c>
      <c r="B1843" s="41">
        <v>109669.6</v>
      </c>
    </row>
    <row r="1844">
      <c r="A1844" s="40">
        <v>43847.0</v>
      </c>
      <c r="B1844" s="41">
        <v>108108.2</v>
      </c>
    </row>
    <row r="1845">
      <c r="A1845" s="40">
        <v>43848.0</v>
      </c>
      <c r="B1845" s="41">
        <v>105946.3</v>
      </c>
    </row>
    <row r="1846">
      <c r="A1846" s="40">
        <v>43849.0</v>
      </c>
      <c r="B1846" s="41">
        <v>106921.6</v>
      </c>
    </row>
    <row r="1847">
      <c r="A1847" s="40">
        <v>43850.0</v>
      </c>
      <c r="B1847" s="41">
        <v>116291.5</v>
      </c>
    </row>
    <row r="1848">
      <c r="A1848" s="40">
        <v>43851.0</v>
      </c>
      <c r="B1848" s="41">
        <v>112128.2</v>
      </c>
    </row>
    <row r="1849">
      <c r="A1849" s="40">
        <v>43852.0</v>
      </c>
      <c r="B1849" s="41">
        <v>119287.2</v>
      </c>
    </row>
    <row r="1850">
      <c r="A1850" s="40">
        <v>43853.0</v>
      </c>
      <c r="B1850" s="41">
        <v>112254.8</v>
      </c>
    </row>
    <row r="1851">
      <c r="A1851" s="40">
        <v>43854.0</v>
      </c>
      <c r="B1851" s="41">
        <v>109316.4</v>
      </c>
    </row>
    <row r="1852">
      <c r="A1852" s="40">
        <v>43855.0</v>
      </c>
      <c r="B1852" s="41">
        <v>102445.9</v>
      </c>
    </row>
    <row r="1853">
      <c r="A1853" s="40">
        <v>43856.0</v>
      </c>
      <c r="B1853" s="41">
        <v>101233.2</v>
      </c>
    </row>
    <row r="1854">
      <c r="A1854" s="40">
        <v>43857.0</v>
      </c>
      <c r="B1854" s="41">
        <v>103134.5</v>
      </c>
    </row>
    <row r="1855">
      <c r="A1855" s="40">
        <v>43858.0</v>
      </c>
      <c r="B1855" s="41">
        <v>116190.6</v>
      </c>
    </row>
    <row r="1856">
      <c r="A1856" s="40">
        <v>43859.0</v>
      </c>
      <c r="B1856" s="41">
        <v>129812.9</v>
      </c>
    </row>
    <row r="1857">
      <c r="A1857" s="40">
        <v>43860.0</v>
      </c>
      <c r="B1857" s="41">
        <v>154816.5</v>
      </c>
    </row>
    <row r="1858">
      <c r="A1858" s="40">
        <v>43861.0</v>
      </c>
      <c r="B1858" s="41">
        <v>170653.8</v>
      </c>
    </row>
    <row r="1859">
      <c r="A1859" s="40">
        <v>43862.0</v>
      </c>
      <c r="B1859" s="41">
        <v>131856.3</v>
      </c>
    </row>
    <row r="1860">
      <c r="A1860" s="40">
        <v>43863.0</v>
      </c>
      <c r="B1860" s="41">
        <v>97609.06</v>
      </c>
    </row>
    <row r="1861">
      <c r="A1861" s="40">
        <v>43864.0</v>
      </c>
      <c r="B1861" s="41">
        <v>105004.9</v>
      </c>
    </row>
    <row r="1862">
      <c r="A1862" s="40">
        <v>43865.0</v>
      </c>
      <c r="B1862" s="41">
        <v>107034.1</v>
      </c>
    </row>
    <row r="1863">
      <c r="A1863" s="40">
        <v>43866.0</v>
      </c>
      <c r="B1863" s="41">
        <v>108988.4</v>
      </c>
    </row>
    <row r="1864">
      <c r="A1864" s="40">
        <v>43867.0</v>
      </c>
      <c r="B1864" s="41">
        <v>120569.5</v>
      </c>
    </row>
    <row r="1865">
      <c r="A1865" s="40">
        <v>43868.0</v>
      </c>
      <c r="B1865" s="41">
        <v>120734.9</v>
      </c>
    </row>
    <row r="1866">
      <c r="A1866" s="40">
        <v>43869.0</v>
      </c>
      <c r="B1866" s="41">
        <v>107864.4</v>
      </c>
    </row>
    <row r="1867">
      <c r="A1867" s="40">
        <v>43870.0</v>
      </c>
      <c r="B1867" s="41">
        <v>103857.1</v>
      </c>
    </row>
    <row r="1868">
      <c r="A1868" s="40">
        <v>43871.0</v>
      </c>
      <c r="B1868" s="41">
        <v>122975.5</v>
      </c>
    </row>
    <row r="1869">
      <c r="A1869" s="40">
        <v>43872.0</v>
      </c>
      <c r="B1869" s="41">
        <v>127110.6</v>
      </c>
    </row>
    <row r="1870">
      <c r="A1870" s="40">
        <v>43873.0</v>
      </c>
      <c r="B1870" s="41">
        <v>124618.6</v>
      </c>
    </row>
    <row r="1871">
      <c r="A1871" s="40">
        <v>43874.0</v>
      </c>
      <c r="B1871" s="41">
        <v>139137.2</v>
      </c>
    </row>
    <row r="1872">
      <c r="A1872" s="40">
        <v>43875.0</v>
      </c>
      <c r="B1872" s="41">
        <v>139855.6</v>
      </c>
    </row>
    <row r="1873">
      <c r="A1873" s="40">
        <v>43876.0</v>
      </c>
      <c r="B1873" s="41">
        <v>108300.6</v>
      </c>
    </row>
    <row r="1874">
      <c r="A1874" s="40">
        <v>43877.0</v>
      </c>
      <c r="B1874" s="41">
        <v>100904.3</v>
      </c>
    </row>
    <row r="1875">
      <c r="A1875" s="40">
        <v>43878.0</v>
      </c>
      <c r="B1875" s="41">
        <v>123351.8</v>
      </c>
    </row>
    <row r="1876">
      <c r="A1876" s="40">
        <v>43879.0</v>
      </c>
      <c r="B1876" s="41">
        <v>119178.1</v>
      </c>
    </row>
    <row r="1877">
      <c r="A1877" s="40">
        <v>43880.0</v>
      </c>
      <c r="B1877" s="41">
        <v>109375.2</v>
      </c>
    </row>
    <row r="1878">
      <c r="A1878" s="40">
        <v>43881.0</v>
      </c>
      <c r="B1878" s="41">
        <v>112202.1</v>
      </c>
    </row>
    <row r="1879">
      <c r="A1879" s="40">
        <v>43882.0</v>
      </c>
      <c r="B1879" s="41">
        <v>108949.1</v>
      </c>
    </row>
    <row r="1880">
      <c r="A1880" s="40">
        <v>43883.0</v>
      </c>
      <c r="B1880" s="41">
        <v>96922.02</v>
      </c>
    </row>
    <row r="1881">
      <c r="A1881" s="40">
        <v>43884.0</v>
      </c>
      <c r="B1881" s="41">
        <v>106129.7</v>
      </c>
    </row>
    <row r="1882">
      <c r="A1882" s="40">
        <v>43885.0</v>
      </c>
      <c r="B1882" s="41">
        <v>122619.1</v>
      </c>
    </row>
    <row r="1883">
      <c r="A1883" s="40">
        <v>43886.0</v>
      </c>
      <c r="B1883" s="41">
        <v>123558.4</v>
      </c>
    </row>
    <row r="1884">
      <c r="A1884" s="40">
        <v>43887.0</v>
      </c>
      <c r="B1884" s="41">
        <v>108371.1</v>
      </c>
    </row>
    <row r="1885">
      <c r="A1885" s="40">
        <v>43888.0</v>
      </c>
      <c r="B1885" s="41">
        <v>108675.4</v>
      </c>
    </row>
    <row r="1886">
      <c r="A1886" s="40">
        <v>43889.0</v>
      </c>
      <c r="B1886" s="41">
        <v>110007.0</v>
      </c>
    </row>
    <row r="1887">
      <c r="A1887" s="40">
        <v>43890.0</v>
      </c>
      <c r="B1887" s="41">
        <v>100380.9</v>
      </c>
    </row>
    <row r="1888">
      <c r="A1888" s="40">
        <v>43891.0</v>
      </c>
      <c r="B1888" s="41">
        <v>101413.1</v>
      </c>
    </row>
    <row r="1889">
      <c r="A1889" s="40">
        <v>43892.0</v>
      </c>
      <c r="B1889" s="41">
        <v>106360.0</v>
      </c>
    </row>
    <row r="1890">
      <c r="A1890" s="40">
        <v>43893.0</v>
      </c>
      <c r="B1890" s="41">
        <v>108746.4</v>
      </c>
    </row>
    <row r="1891">
      <c r="A1891" s="40">
        <v>43894.0</v>
      </c>
      <c r="B1891" s="41">
        <v>117505.6</v>
      </c>
    </row>
    <row r="1892">
      <c r="A1892" s="40">
        <v>43895.0</v>
      </c>
      <c r="B1892" s="41">
        <v>119734.6</v>
      </c>
    </row>
    <row r="1893">
      <c r="A1893" s="40">
        <v>43896.0</v>
      </c>
      <c r="B1893" s="41">
        <v>111322.3</v>
      </c>
    </row>
    <row r="1894">
      <c r="A1894" s="40">
        <v>43897.0</v>
      </c>
      <c r="B1894" s="41">
        <v>96850.78</v>
      </c>
    </row>
    <row r="1895">
      <c r="A1895" s="40">
        <v>43898.0</v>
      </c>
      <c r="B1895" s="41">
        <v>92553.29</v>
      </c>
    </row>
    <row r="1896">
      <c r="A1896" s="40">
        <v>43899.0</v>
      </c>
      <c r="B1896" s="41">
        <v>94641.7</v>
      </c>
    </row>
    <row r="1897">
      <c r="A1897" s="40">
        <v>43900.0</v>
      </c>
      <c r="B1897" s="41">
        <v>112142.5</v>
      </c>
    </row>
    <row r="1898">
      <c r="A1898" s="40">
        <v>43901.0</v>
      </c>
      <c r="B1898" s="41">
        <v>118830.1</v>
      </c>
    </row>
    <row r="1899">
      <c r="A1899" s="40">
        <v>43902.0</v>
      </c>
      <c r="B1899" s="41">
        <v>120272.8</v>
      </c>
    </row>
    <row r="1900">
      <c r="A1900" s="40">
        <v>43903.0</v>
      </c>
      <c r="B1900" s="41">
        <v>115075.8</v>
      </c>
    </row>
    <row r="1901">
      <c r="A1901" s="40">
        <v>43904.0</v>
      </c>
      <c r="B1901" s="41">
        <v>96016.19</v>
      </c>
    </row>
    <row r="1902">
      <c r="A1902" s="40">
        <v>43905.0</v>
      </c>
      <c r="B1902" s="41">
        <v>97664.94</v>
      </c>
    </row>
    <row r="1903">
      <c r="A1903" s="40">
        <v>43906.0</v>
      </c>
      <c r="B1903" s="41">
        <v>110586.8</v>
      </c>
    </row>
    <row r="1904">
      <c r="A1904" s="40">
        <v>43907.0</v>
      </c>
      <c r="B1904" s="41">
        <v>115254.2</v>
      </c>
    </row>
    <row r="1905">
      <c r="A1905" s="40">
        <v>43908.0</v>
      </c>
      <c r="B1905" s="41">
        <v>121127.1</v>
      </c>
    </row>
    <row r="1906">
      <c r="A1906" s="40">
        <v>43909.0</v>
      </c>
      <c r="B1906" s="41">
        <v>127266.9</v>
      </c>
    </row>
    <row r="1907">
      <c r="A1907" s="40">
        <v>43910.0</v>
      </c>
      <c r="B1907" s="41">
        <v>111547.6</v>
      </c>
    </row>
    <row r="1908">
      <c r="A1908" s="40">
        <v>43911.0</v>
      </c>
      <c r="B1908" s="41">
        <v>103999.3</v>
      </c>
    </row>
    <row r="1909">
      <c r="A1909" s="40">
        <v>43912.0</v>
      </c>
      <c r="B1909" s="41">
        <v>97449.69</v>
      </c>
    </row>
    <row r="1910">
      <c r="A1910" s="40">
        <v>43913.0</v>
      </c>
      <c r="B1910" s="41">
        <v>112906.9</v>
      </c>
    </row>
    <row r="1911">
      <c r="A1911" s="40">
        <v>43914.0</v>
      </c>
      <c r="B1911" s="41">
        <v>114935.5</v>
      </c>
    </row>
    <row r="1912">
      <c r="A1912" s="40">
        <v>43915.0</v>
      </c>
      <c r="B1912" s="41">
        <v>113147.8</v>
      </c>
    </row>
    <row r="1913">
      <c r="A1913" s="40">
        <v>43916.0</v>
      </c>
      <c r="B1913" s="41">
        <v>110088.0</v>
      </c>
    </row>
    <row r="1914">
      <c r="A1914" s="40">
        <v>43917.0</v>
      </c>
      <c r="B1914" s="41">
        <v>111958.2</v>
      </c>
    </row>
    <row r="1915">
      <c r="A1915" s="40">
        <v>43918.0</v>
      </c>
      <c r="B1915" s="41">
        <v>97923.72</v>
      </c>
    </row>
    <row r="1916">
      <c r="A1916" s="40">
        <v>43919.0</v>
      </c>
      <c r="B1916" s="41">
        <v>95953.21</v>
      </c>
    </row>
    <row r="1917">
      <c r="A1917" s="40">
        <v>43920.0</v>
      </c>
      <c r="B1917" s="41">
        <v>107687.5</v>
      </c>
    </row>
    <row r="1918">
      <c r="A1918" s="40">
        <v>43921.0</v>
      </c>
      <c r="B1918" s="41">
        <v>109043.9</v>
      </c>
    </row>
    <row r="1919">
      <c r="A1919" s="40">
        <v>43922.0</v>
      </c>
      <c r="B1919" s="41">
        <v>110991.6</v>
      </c>
    </row>
    <row r="1920">
      <c r="A1920" s="40">
        <v>43923.0</v>
      </c>
      <c r="B1920" s="41">
        <v>116302.7</v>
      </c>
    </row>
    <row r="1921">
      <c r="A1921" s="40">
        <v>43924.0</v>
      </c>
      <c r="B1921" s="41">
        <v>104294.6</v>
      </c>
    </row>
    <row r="1922">
      <c r="A1922" s="40">
        <v>43925.0</v>
      </c>
      <c r="B1922" s="41">
        <v>101854.2</v>
      </c>
    </row>
    <row r="1923">
      <c r="A1923" s="40">
        <v>43926.0</v>
      </c>
      <c r="B1923" s="41">
        <v>105098.0</v>
      </c>
    </row>
    <row r="1924">
      <c r="A1924" s="40">
        <v>43927.0</v>
      </c>
      <c r="B1924" s="41">
        <v>118074.6</v>
      </c>
    </row>
    <row r="1925">
      <c r="A1925" s="40">
        <v>43928.0</v>
      </c>
      <c r="B1925" s="41">
        <v>118404.5</v>
      </c>
    </row>
    <row r="1926">
      <c r="A1926" s="40">
        <v>43929.0</v>
      </c>
      <c r="B1926" s="41">
        <v>108404.0</v>
      </c>
    </row>
    <row r="1927">
      <c r="A1927" s="40">
        <v>43930.0</v>
      </c>
      <c r="B1927" s="41">
        <v>108587.5</v>
      </c>
    </row>
    <row r="1928">
      <c r="A1928" s="40">
        <v>43931.0</v>
      </c>
      <c r="B1928" s="41">
        <v>94831.23</v>
      </c>
    </row>
    <row r="1929">
      <c r="A1929" s="40">
        <v>43932.0</v>
      </c>
      <c r="B1929" s="41">
        <v>92097.07</v>
      </c>
    </row>
    <row r="1930">
      <c r="A1930" s="40">
        <v>43933.0</v>
      </c>
      <c r="B1930" s="41">
        <v>101760.1</v>
      </c>
    </row>
    <row r="1931">
      <c r="A1931" s="40">
        <v>43934.0</v>
      </c>
      <c r="B1931" s="41">
        <v>100025.9</v>
      </c>
    </row>
    <row r="1932">
      <c r="A1932" s="40">
        <v>43935.0</v>
      </c>
      <c r="B1932" s="41">
        <v>107849.8</v>
      </c>
    </row>
    <row r="1933">
      <c r="A1933" s="40">
        <v>43936.0</v>
      </c>
      <c r="B1933" s="41">
        <v>104547.3</v>
      </c>
    </row>
    <row r="1934">
      <c r="A1934" s="40">
        <v>43937.0</v>
      </c>
      <c r="B1934" s="41">
        <v>106527.9</v>
      </c>
    </row>
    <row r="1935">
      <c r="A1935" s="40">
        <v>43938.0</v>
      </c>
      <c r="B1935" s="41">
        <v>106943.5</v>
      </c>
    </row>
    <row r="1936">
      <c r="A1936" s="40">
        <v>43939.0</v>
      </c>
      <c r="B1936" s="41">
        <v>106888.5</v>
      </c>
    </row>
    <row r="1937">
      <c r="A1937" s="40">
        <v>43940.0</v>
      </c>
      <c r="B1937" s="41">
        <v>100737.8</v>
      </c>
    </row>
    <row r="1938">
      <c r="A1938" s="40">
        <v>43941.0</v>
      </c>
      <c r="B1938" s="41">
        <v>109168.6</v>
      </c>
    </row>
    <row r="1939">
      <c r="A1939" s="40">
        <v>43942.0</v>
      </c>
      <c r="B1939" s="41">
        <v>111417.6</v>
      </c>
    </row>
    <row r="1940">
      <c r="A1940" s="40">
        <v>43943.0</v>
      </c>
      <c r="B1940" s="41">
        <v>113506.0</v>
      </c>
    </row>
    <row r="1941">
      <c r="A1941" s="40">
        <v>43944.0</v>
      </c>
      <c r="B1941" s="41">
        <v>112872.9</v>
      </c>
    </row>
    <row r="1942">
      <c r="A1942" s="40">
        <v>43945.0</v>
      </c>
      <c r="B1942" s="41">
        <v>106565.3</v>
      </c>
    </row>
    <row r="1943">
      <c r="A1943" s="40">
        <v>43946.0</v>
      </c>
      <c r="B1943" s="41">
        <v>96845.12</v>
      </c>
    </row>
    <row r="1944">
      <c r="A1944" s="40">
        <v>43947.0</v>
      </c>
      <c r="B1944" s="41">
        <v>96572.94</v>
      </c>
    </row>
    <row r="1945">
      <c r="A1945" s="40">
        <v>43948.0</v>
      </c>
      <c r="B1945" s="41">
        <v>113471.8</v>
      </c>
    </row>
    <row r="1946">
      <c r="A1946" s="40">
        <v>43949.0</v>
      </c>
      <c r="B1946" s="41">
        <v>112124.1</v>
      </c>
    </row>
    <row r="1947">
      <c r="A1947" s="40">
        <v>43950.0</v>
      </c>
      <c r="B1947" s="41">
        <v>121307.8</v>
      </c>
    </row>
    <row r="1948">
      <c r="A1948" s="40">
        <v>43951.0</v>
      </c>
      <c r="B1948" s="41">
        <v>121353.3</v>
      </c>
    </row>
    <row r="1949">
      <c r="A1949" s="40">
        <v>43952.0</v>
      </c>
      <c r="B1949" s="41">
        <v>127238.9</v>
      </c>
    </row>
    <row r="1950">
      <c r="A1950" s="40">
        <v>43953.0</v>
      </c>
      <c r="B1950" s="41">
        <v>111665.7</v>
      </c>
    </row>
    <row r="1951">
      <c r="A1951" s="40">
        <v>43954.0</v>
      </c>
      <c r="B1951" s="41">
        <v>109669.4</v>
      </c>
    </row>
    <row r="1952">
      <c r="A1952" s="40">
        <v>43955.0</v>
      </c>
      <c r="B1952" s="41">
        <v>126892.3</v>
      </c>
    </row>
    <row r="1953">
      <c r="A1953" s="40">
        <v>43956.0</v>
      </c>
      <c r="B1953" s="41">
        <v>118839.1</v>
      </c>
    </row>
    <row r="1954">
      <c r="A1954" s="40">
        <v>43957.0</v>
      </c>
      <c r="B1954" s="41">
        <v>113214.3</v>
      </c>
    </row>
    <row r="1955">
      <c r="A1955" s="40">
        <v>43958.0</v>
      </c>
      <c r="B1955" s="41">
        <v>109642.8</v>
      </c>
    </row>
    <row r="1956">
      <c r="A1956" s="40">
        <v>43959.0</v>
      </c>
      <c r="B1956" s="41">
        <v>107914.1</v>
      </c>
    </row>
    <row r="1957">
      <c r="A1957" s="40">
        <v>43960.0</v>
      </c>
      <c r="B1957" s="41">
        <v>107786.3</v>
      </c>
    </row>
    <row r="1958">
      <c r="A1958" s="40">
        <v>43961.0</v>
      </c>
      <c r="B1958" s="41">
        <v>107555.2</v>
      </c>
    </row>
    <row r="1959">
      <c r="A1959" s="40">
        <v>43962.0</v>
      </c>
      <c r="B1959" s="41">
        <v>122550.9</v>
      </c>
    </row>
    <row r="1960">
      <c r="A1960" s="40">
        <v>43963.0</v>
      </c>
      <c r="B1960" s="41">
        <v>120767.8</v>
      </c>
    </row>
    <row r="1961">
      <c r="A1961" s="40">
        <v>43964.0</v>
      </c>
      <c r="B1961" s="41">
        <v>127145.1</v>
      </c>
    </row>
    <row r="1962">
      <c r="A1962" s="40">
        <v>43965.0</v>
      </c>
      <c r="B1962" s="41">
        <v>129285.1</v>
      </c>
    </row>
    <row r="1963">
      <c r="A1963" s="40">
        <v>43966.0</v>
      </c>
      <c r="B1963" s="41">
        <v>129112.5</v>
      </c>
    </row>
    <row r="1964">
      <c r="A1964" s="40">
        <v>43967.0</v>
      </c>
      <c r="B1964" s="41">
        <v>110420.9</v>
      </c>
    </row>
    <row r="1965">
      <c r="A1965" s="40">
        <v>43968.0</v>
      </c>
      <c r="B1965" s="41">
        <v>109774.4</v>
      </c>
    </row>
    <row r="1966">
      <c r="A1966" s="40">
        <v>43969.0</v>
      </c>
      <c r="B1966" s="41">
        <v>120076.6</v>
      </c>
    </row>
    <row r="1967">
      <c r="A1967" s="40">
        <v>43970.0</v>
      </c>
      <c r="B1967" s="41">
        <v>119790.0</v>
      </c>
    </row>
    <row r="1968">
      <c r="A1968" s="40">
        <v>43971.0</v>
      </c>
      <c r="B1968" s="41">
        <v>119804.0</v>
      </c>
    </row>
    <row r="1969">
      <c r="A1969" s="40">
        <v>43972.0</v>
      </c>
      <c r="B1969" s="41">
        <v>127563.6</v>
      </c>
    </row>
    <row r="1970">
      <c r="A1970" s="40">
        <v>43973.0</v>
      </c>
      <c r="B1970" s="41">
        <v>130472.2</v>
      </c>
    </row>
    <row r="1971">
      <c r="A1971" s="40">
        <v>43974.0</v>
      </c>
      <c r="B1971" s="41">
        <v>115234.3</v>
      </c>
    </row>
    <row r="1972">
      <c r="A1972" s="40">
        <v>43975.0</v>
      </c>
      <c r="B1972" s="41">
        <v>109579.8</v>
      </c>
    </row>
    <row r="1973">
      <c r="A1973" s="40">
        <v>43976.0</v>
      </c>
      <c r="B1973" s="41">
        <v>125532.6</v>
      </c>
    </row>
    <row r="1974">
      <c r="A1974" s="40">
        <v>43977.0</v>
      </c>
      <c r="B1974" s="41">
        <v>126788.8</v>
      </c>
    </row>
    <row r="1975">
      <c r="A1975" s="40">
        <v>43978.0</v>
      </c>
      <c r="B1975" s="41">
        <v>124189.8</v>
      </c>
    </row>
    <row r="1976">
      <c r="A1976" s="40">
        <v>43979.0</v>
      </c>
      <c r="B1976" s="41">
        <v>124062.5</v>
      </c>
    </row>
    <row r="1977">
      <c r="A1977" s="40">
        <v>43980.0</v>
      </c>
      <c r="B1977" s="41">
        <v>120072.1</v>
      </c>
    </row>
    <row r="1978">
      <c r="A1978" s="40">
        <v>43981.0</v>
      </c>
      <c r="B1978" s="41">
        <v>102231.8</v>
      </c>
    </row>
    <row r="1979">
      <c r="A1979" s="40">
        <v>43982.0</v>
      </c>
      <c r="B1979" s="41">
        <v>102684.6</v>
      </c>
    </row>
    <row r="1980">
      <c r="A1980" s="40">
        <v>43983.0</v>
      </c>
      <c r="B1980" s="41">
        <v>132039.7</v>
      </c>
    </row>
    <row r="1981">
      <c r="A1981" s="40">
        <v>43984.0</v>
      </c>
      <c r="B1981" s="41">
        <v>132710.4</v>
      </c>
    </row>
    <row r="1982">
      <c r="A1982" s="40">
        <v>43985.0</v>
      </c>
      <c r="B1982" s="41">
        <v>130801.8</v>
      </c>
    </row>
    <row r="1983">
      <c r="A1983" s="40">
        <v>43986.0</v>
      </c>
      <c r="B1983" s="41">
        <v>133322.0</v>
      </c>
    </row>
    <row r="1984">
      <c r="A1984" s="40">
        <v>43987.0</v>
      </c>
      <c r="B1984" s="41">
        <v>137368.5</v>
      </c>
    </row>
    <row r="1985">
      <c r="A1985" s="40">
        <v>43988.0</v>
      </c>
      <c r="B1985" s="41">
        <v>126427.9</v>
      </c>
    </row>
    <row r="1986">
      <c r="A1986" s="40">
        <v>43989.0</v>
      </c>
      <c r="B1986" s="41">
        <v>119524.4</v>
      </c>
    </row>
    <row r="1987">
      <c r="A1987" s="40">
        <v>43990.0</v>
      </c>
      <c r="B1987" s="41">
        <v>124793.0</v>
      </c>
    </row>
    <row r="1988">
      <c r="A1988" s="40">
        <v>43991.0</v>
      </c>
      <c r="B1988" s="41">
        <v>141571.3</v>
      </c>
    </row>
    <row r="1989">
      <c r="A1989" s="40">
        <v>43992.0</v>
      </c>
      <c r="B1989" s="41">
        <v>137795.8</v>
      </c>
    </row>
    <row r="1990">
      <c r="A1990" s="40">
        <v>43993.0</v>
      </c>
      <c r="B1990" s="41">
        <v>141444.4</v>
      </c>
    </row>
    <row r="1991">
      <c r="A1991" s="40">
        <v>43994.0</v>
      </c>
      <c r="B1991" s="41">
        <v>134684.6</v>
      </c>
    </row>
    <row r="1992">
      <c r="A1992" s="40">
        <v>43995.0</v>
      </c>
      <c r="B1992" s="41">
        <v>117394.5</v>
      </c>
    </row>
    <row r="1993">
      <c r="A1993" s="40">
        <v>43996.0</v>
      </c>
      <c r="B1993" s="41">
        <v>107553.0</v>
      </c>
    </row>
    <row r="1994">
      <c r="A1994" s="40">
        <v>43997.0</v>
      </c>
      <c r="B1994" s="41">
        <v>121221.5</v>
      </c>
    </row>
    <row r="1995">
      <c r="A1995" s="40">
        <v>43998.0</v>
      </c>
      <c r="B1995" s="41">
        <v>124473.7</v>
      </c>
    </row>
    <row r="1996">
      <c r="A1996" s="40">
        <v>43999.0</v>
      </c>
      <c r="B1996" s="41">
        <v>133969.7</v>
      </c>
    </row>
    <row r="1997">
      <c r="A1997" s="40">
        <v>44000.0</v>
      </c>
      <c r="B1997" s="41">
        <v>130437.3</v>
      </c>
    </row>
    <row r="1998">
      <c r="A1998" s="40">
        <v>44001.0</v>
      </c>
      <c r="B1998" s="41">
        <v>120149.4</v>
      </c>
    </row>
    <row r="1999">
      <c r="A1999" s="40">
        <v>44002.0</v>
      </c>
      <c r="B1999" s="41">
        <v>109644.7</v>
      </c>
    </row>
    <row r="2000">
      <c r="A2000" s="40">
        <v>44003.0</v>
      </c>
      <c r="B2000" s="41">
        <v>121528.4</v>
      </c>
    </row>
    <row r="2001">
      <c r="A2001" s="40">
        <v>44004.0</v>
      </c>
      <c r="B2001" s="41">
        <v>136373.4</v>
      </c>
    </row>
    <row r="2002">
      <c r="A2002" s="40">
        <v>44005.0</v>
      </c>
      <c r="B2002" s="41">
        <v>131904.7</v>
      </c>
    </row>
    <row r="2003">
      <c r="A2003" s="40">
        <v>44006.0</v>
      </c>
      <c r="B2003" s="41">
        <v>133100.9</v>
      </c>
    </row>
    <row r="2004">
      <c r="A2004" s="40">
        <v>44007.0</v>
      </c>
      <c r="B2004" s="41">
        <v>131466.2</v>
      </c>
    </row>
    <row r="2005">
      <c r="A2005" s="40">
        <v>44008.0</v>
      </c>
      <c r="B2005" s="41">
        <v>136872.6</v>
      </c>
    </row>
    <row r="2006">
      <c r="A2006" s="40">
        <v>44009.0</v>
      </c>
      <c r="B2006" s="41">
        <v>126938.5</v>
      </c>
    </row>
    <row r="2007">
      <c r="A2007" s="40">
        <v>44010.0</v>
      </c>
      <c r="B2007" s="41">
        <v>125830.8</v>
      </c>
    </row>
    <row r="2008">
      <c r="A2008" s="40">
        <v>44011.0</v>
      </c>
      <c r="B2008" s="41">
        <v>141432.0</v>
      </c>
    </row>
    <row r="2009">
      <c r="A2009" s="40">
        <v>44012.0</v>
      </c>
      <c r="B2009" s="41">
        <v>137644.9</v>
      </c>
    </row>
    <row r="2010">
      <c r="A2010" s="40">
        <v>44013.0</v>
      </c>
      <c r="B2010" s="41">
        <v>126614.7</v>
      </c>
    </row>
    <row r="2011">
      <c r="A2011" s="40">
        <v>44014.0</v>
      </c>
      <c r="B2011" s="41">
        <v>131372.7</v>
      </c>
    </row>
    <row r="2012">
      <c r="A2012" s="40">
        <v>44015.0</v>
      </c>
      <c r="B2012" s="41">
        <v>143010.3</v>
      </c>
    </row>
    <row r="2013">
      <c r="A2013" s="40">
        <v>44016.0</v>
      </c>
      <c r="B2013" s="41">
        <v>125400.3</v>
      </c>
    </row>
    <row r="2014">
      <c r="A2014" s="40">
        <v>44017.0</v>
      </c>
      <c r="B2014" s="41">
        <v>118507.8</v>
      </c>
    </row>
    <row r="2015">
      <c r="A2015" s="40">
        <v>44018.0</v>
      </c>
      <c r="B2015" s="41">
        <v>136255.3</v>
      </c>
    </row>
    <row r="2016">
      <c r="A2016" s="40">
        <v>44019.0</v>
      </c>
      <c r="B2016" s="41">
        <v>140264.5</v>
      </c>
    </row>
    <row r="2017">
      <c r="A2017" s="40">
        <v>44020.0</v>
      </c>
      <c r="B2017" s="41">
        <v>138627.1</v>
      </c>
    </row>
    <row r="2018">
      <c r="A2018" s="40">
        <v>44021.0</v>
      </c>
      <c r="B2018" s="41">
        <v>135266.2</v>
      </c>
    </row>
    <row r="2019">
      <c r="A2019" s="40">
        <v>44022.0</v>
      </c>
      <c r="B2019" s="41">
        <v>134041.2</v>
      </c>
    </row>
    <row r="2020">
      <c r="A2020" s="40">
        <v>44023.0</v>
      </c>
      <c r="B2020" s="41">
        <v>130089.0</v>
      </c>
    </row>
    <row r="2021">
      <c r="A2021" s="40">
        <v>44024.0</v>
      </c>
      <c r="B2021" s="41">
        <v>118837.1</v>
      </c>
    </row>
    <row r="2022">
      <c r="A2022" s="40">
        <v>44025.0</v>
      </c>
      <c r="B2022" s="41">
        <v>130119.4</v>
      </c>
    </row>
    <row r="2023">
      <c r="A2023" s="40">
        <v>44026.0</v>
      </c>
      <c r="B2023" s="41">
        <v>133668.9</v>
      </c>
    </row>
    <row r="2024">
      <c r="A2024" s="40">
        <v>44027.0</v>
      </c>
      <c r="B2024" s="41">
        <v>135296.8</v>
      </c>
    </row>
    <row r="2025">
      <c r="A2025" s="40">
        <v>44028.0</v>
      </c>
      <c r="B2025" s="41">
        <v>143158.9</v>
      </c>
    </row>
    <row r="2026">
      <c r="A2026" s="40">
        <v>44029.0</v>
      </c>
      <c r="B2026" s="41">
        <v>143109.4</v>
      </c>
    </row>
    <row r="2027">
      <c r="A2027" s="40">
        <v>44030.0</v>
      </c>
      <c r="B2027" s="41">
        <v>125303.9</v>
      </c>
    </row>
    <row r="2028">
      <c r="A2028" s="40">
        <v>44031.0</v>
      </c>
      <c r="B2028" s="41">
        <v>114065.3</v>
      </c>
    </row>
    <row r="2029">
      <c r="A2029" s="40">
        <v>44032.0</v>
      </c>
      <c r="B2029" s="41">
        <v>132894.4</v>
      </c>
    </row>
    <row r="2030">
      <c r="A2030" s="40">
        <v>44033.0</v>
      </c>
      <c r="B2030" s="41">
        <v>140086.1</v>
      </c>
    </row>
    <row r="2031">
      <c r="A2031" s="40">
        <v>44034.0</v>
      </c>
      <c r="B2031" s="41">
        <v>138666.1</v>
      </c>
    </row>
    <row r="2032">
      <c r="A2032" s="40">
        <v>44035.0</v>
      </c>
      <c r="B2032" s="41">
        <v>142476.4</v>
      </c>
    </row>
    <row r="2033">
      <c r="A2033" s="40">
        <v>44036.0</v>
      </c>
      <c r="B2033" s="41">
        <v>133822.7</v>
      </c>
    </row>
    <row r="2034">
      <c r="A2034" s="40">
        <v>44037.0</v>
      </c>
      <c r="B2034" s="41">
        <v>128417.2</v>
      </c>
    </row>
    <row r="2035">
      <c r="A2035" s="40">
        <v>44038.0</v>
      </c>
      <c r="B2035" s="41">
        <v>123014.6</v>
      </c>
    </row>
    <row r="2036">
      <c r="A2036" s="40">
        <v>44039.0</v>
      </c>
      <c r="B2036" s="41">
        <v>132571.3</v>
      </c>
    </row>
    <row r="2037">
      <c r="A2037" s="40">
        <v>44040.0</v>
      </c>
      <c r="B2037" s="41">
        <v>132720.4</v>
      </c>
    </row>
    <row r="2038">
      <c r="A2038" s="40">
        <v>44041.0</v>
      </c>
      <c r="B2038" s="41">
        <v>130547.7</v>
      </c>
    </row>
    <row r="2039">
      <c r="A2039" s="40">
        <v>44042.0</v>
      </c>
      <c r="B2039" s="41">
        <v>132583.6</v>
      </c>
    </row>
    <row r="2040">
      <c r="A2040" s="40">
        <v>44043.0</v>
      </c>
      <c r="B2040" s="41">
        <v>132105.8</v>
      </c>
    </row>
    <row r="2041">
      <c r="A2041" s="40">
        <v>44044.0</v>
      </c>
      <c r="B2041" s="41">
        <v>111590.7</v>
      </c>
    </row>
    <row r="2042">
      <c r="A2042" s="40">
        <v>44045.0</v>
      </c>
      <c r="B2042" s="41">
        <v>109935.3</v>
      </c>
    </row>
    <row r="2043">
      <c r="A2043" s="40">
        <v>44046.0</v>
      </c>
      <c r="B2043" s="41">
        <v>127930.4</v>
      </c>
    </row>
    <row r="2044">
      <c r="A2044" s="40">
        <v>44047.0</v>
      </c>
      <c r="B2044" s="41">
        <v>140042.1</v>
      </c>
    </row>
    <row r="2045">
      <c r="A2045" s="40">
        <v>44048.0</v>
      </c>
      <c r="B2045" s="41">
        <v>140205.3</v>
      </c>
    </row>
    <row r="2046">
      <c r="A2046" s="40">
        <v>44049.0</v>
      </c>
      <c r="B2046" s="41">
        <v>140835.2</v>
      </c>
    </row>
    <row r="2047">
      <c r="A2047" s="40">
        <v>44050.0</v>
      </c>
      <c r="B2047" s="41">
        <v>144062.6</v>
      </c>
    </row>
    <row r="2048">
      <c r="A2048" s="40">
        <v>44051.0</v>
      </c>
      <c r="B2048" s="41">
        <v>121119.3</v>
      </c>
    </row>
    <row r="2049">
      <c r="A2049" s="40">
        <v>44052.0</v>
      </c>
      <c r="B2049" s="41">
        <v>111166.0</v>
      </c>
    </row>
    <row r="2050">
      <c r="A2050" s="40">
        <v>44053.0</v>
      </c>
      <c r="B2050" s="41">
        <v>125959.8</v>
      </c>
    </row>
    <row r="2051">
      <c r="A2051" s="40">
        <v>44054.0</v>
      </c>
      <c r="B2051" s="41">
        <v>130141.2</v>
      </c>
    </row>
    <row r="2052">
      <c r="A2052" s="40">
        <v>44055.0</v>
      </c>
      <c r="B2052" s="41">
        <v>127945.3</v>
      </c>
    </row>
    <row r="2053">
      <c r="A2053" s="40">
        <v>44056.0</v>
      </c>
      <c r="B2053" s="41">
        <v>121914.4</v>
      </c>
    </row>
    <row r="2054">
      <c r="A2054" s="40">
        <v>44057.0</v>
      </c>
      <c r="B2054" s="41">
        <v>124640.1</v>
      </c>
    </row>
    <row r="2055">
      <c r="A2055" s="40">
        <v>44058.0</v>
      </c>
      <c r="B2055" s="41">
        <v>113755.2</v>
      </c>
    </row>
    <row r="2056">
      <c r="A2056" s="40">
        <v>44059.0</v>
      </c>
      <c r="B2056" s="41">
        <v>111034.7</v>
      </c>
    </row>
    <row r="2057">
      <c r="A2057" s="40">
        <v>44060.0</v>
      </c>
      <c r="B2057" s="41">
        <v>121520.6</v>
      </c>
    </row>
    <row r="2058">
      <c r="A2058" s="40">
        <v>44061.0</v>
      </c>
      <c r="B2058" s="41">
        <v>119321.9</v>
      </c>
    </row>
    <row r="2059">
      <c r="A2059" s="40">
        <v>44062.0</v>
      </c>
      <c r="B2059" s="41">
        <v>129884.8</v>
      </c>
    </row>
    <row r="2060">
      <c r="A2060" s="40">
        <v>44063.0</v>
      </c>
      <c r="B2060" s="41">
        <v>123490.9</v>
      </c>
    </row>
    <row r="2061">
      <c r="A2061" s="40">
        <v>44064.0</v>
      </c>
      <c r="B2061" s="41">
        <v>125707.0</v>
      </c>
    </row>
    <row r="2062">
      <c r="A2062" s="40">
        <v>44065.0</v>
      </c>
      <c r="B2062" s="41">
        <v>127131.4</v>
      </c>
    </row>
    <row r="2063">
      <c r="A2063" s="40">
        <v>44066.0</v>
      </c>
      <c r="B2063" s="41">
        <v>117125.1</v>
      </c>
    </row>
    <row r="2064">
      <c r="A2064" s="40">
        <v>44067.0</v>
      </c>
      <c r="B2064" s="41">
        <v>134984.8</v>
      </c>
    </row>
    <row r="2065">
      <c r="A2065" s="40">
        <v>44068.0</v>
      </c>
      <c r="B2065" s="41">
        <v>138437.9</v>
      </c>
    </row>
    <row r="2066">
      <c r="A2066" s="40">
        <v>44069.0</v>
      </c>
      <c r="B2066" s="41">
        <v>129322.3</v>
      </c>
    </row>
    <row r="2067">
      <c r="A2067" s="40">
        <v>44070.0</v>
      </c>
      <c r="B2067" s="41">
        <v>119044.4</v>
      </c>
    </row>
    <row r="2068">
      <c r="A2068" s="40">
        <v>44071.0</v>
      </c>
      <c r="B2068" s="41">
        <v>118809.1</v>
      </c>
    </row>
    <row r="2069">
      <c r="A2069" s="40">
        <v>44072.0</v>
      </c>
      <c r="B2069" s="41">
        <v>100166.9</v>
      </c>
    </row>
    <row r="2070">
      <c r="A2070" s="40">
        <v>44073.0</v>
      </c>
      <c r="B2070" s="41">
        <v>98917.18</v>
      </c>
    </row>
    <row r="2071">
      <c r="A2071" s="40">
        <v>44074.0</v>
      </c>
      <c r="B2071" s="41">
        <v>121605.4</v>
      </c>
    </row>
    <row r="2072">
      <c r="A2072" s="40">
        <v>44075.0</v>
      </c>
      <c r="B2072" s="41">
        <v>119645.2</v>
      </c>
    </row>
    <row r="2073">
      <c r="A2073" s="40">
        <v>44076.0</v>
      </c>
      <c r="B2073" s="41">
        <v>113547.7</v>
      </c>
    </row>
    <row r="2074">
      <c r="A2074" s="40">
        <v>44077.0</v>
      </c>
      <c r="B2074" s="41">
        <v>109327.5</v>
      </c>
    </row>
    <row r="2075">
      <c r="A2075" s="40">
        <v>44078.0</v>
      </c>
      <c r="B2075" s="41">
        <v>114865.6</v>
      </c>
    </row>
    <row r="2076">
      <c r="A2076" s="40">
        <v>44079.0</v>
      </c>
      <c r="B2076" s="41">
        <v>105534.0</v>
      </c>
    </row>
    <row r="2077">
      <c r="A2077" s="40">
        <v>44080.0</v>
      </c>
      <c r="B2077" s="41">
        <v>95865.14</v>
      </c>
    </row>
    <row r="2078">
      <c r="A2078" s="40">
        <v>44081.0</v>
      </c>
      <c r="B2078" s="41">
        <v>99778.2</v>
      </c>
    </row>
    <row r="2079">
      <c r="A2079" s="40">
        <v>44082.0</v>
      </c>
      <c r="B2079" s="41">
        <v>112421.1</v>
      </c>
    </row>
    <row r="2080">
      <c r="A2080" s="40">
        <v>44083.0</v>
      </c>
      <c r="B2080" s="41">
        <v>112140.5</v>
      </c>
    </row>
    <row r="2081">
      <c r="A2081" s="40">
        <v>44084.0</v>
      </c>
      <c r="B2081" s="41">
        <v>109328.3</v>
      </c>
    </row>
    <row r="2082">
      <c r="A2082" s="40">
        <v>44085.0</v>
      </c>
      <c r="B2082" s="41">
        <v>106643.1</v>
      </c>
    </row>
    <row r="2083">
      <c r="A2083" s="40">
        <v>44086.0</v>
      </c>
      <c r="B2083" s="41">
        <v>111644.6</v>
      </c>
    </row>
    <row r="2084">
      <c r="A2084" s="40">
        <v>44087.0</v>
      </c>
      <c r="B2084" s="41">
        <v>96225.91</v>
      </c>
    </row>
    <row r="2085">
      <c r="A2085" s="40">
        <v>44088.0</v>
      </c>
      <c r="B2085" s="41">
        <v>107196.6</v>
      </c>
    </row>
    <row r="2086">
      <c r="A2086" s="40">
        <v>44089.0</v>
      </c>
      <c r="B2086" s="41">
        <v>113008.8</v>
      </c>
    </row>
    <row r="2087">
      <c r="A2087" s="40">
        <v>44090.0</v>
      </c>
      <c r="B2087" s="41">
        <v>110807.7</v>
      </c>
    </row>
    <row r="2088">
      <c r="A2088" s="40">
        <v>44091.0</v>
      </c>
      <c r="B2088" s="41">
        <v>115643.4</v>
      </c>
    </row>
    <row r="2089">
      <c r="A2089" s="40">
        <v>44092.0</v>
      </c>
      <c r="B2089" s="41">
        <v>112335.7</v>
      </c>
    </row>
    <row r="2090">
      <c r="A2090" s="40">
        <v>44093.0</v>
      </c>
      <c r="B2090" s="41">
        <v>93384.0</v>
      </c>
    </row>
    <row r="2091">
      <c r="A2091" s="40">
        <v>44094.0</v>
      </c>
      <c r="B2091" s="41">
        <v>86891.23</v>
      </c>
    </row>
    <row r="2092">
      <c r="A2092" s="40">
        <v>44095.0</v>
      </c>
      <c r="B2092" s="41">
        <v>100978.0</v>
      </c>
    </row>
    <row r="2093">
      <c r="A2093" s="40">
        <v>44096.0</v>
      </c>
      <c r="B2093" s="41">
        <v>103200.6</v>
      </c>
    </row>
    <row r="2094">
      <c r="A2094" s="40">
        <v>44097.0</v>
      </c>
      <c r="B2094" s="41">
        <v>112412.4</v>
      </c>
    </row>
    <row r="2095">
      <c r="A2095" s="40">
        <v>44098.0</v>
      </c>
      <c r="B2095" s="41">
        <v>117535.7</v>
      </c>
    </row>
    <row r="2096">
      <c r="A2096" s="40">
        <v>44099.0</v>
      </c>
      <c r="B2096" s="41">
        <v>126354.7</v>
      </c>
    </row>
    <row r="2097">
      <c r="A2097" s="40">
        <v>44100.0</v>
      </c>
      <c r="B2097" s="41">
        <v>106695.0</v>
      </c>
    </row>
    <row r="2098">
      <c r="A2098" s="40">
        <v>44101.0</v>
      </c>
      <c r="B2098" s="41">
        <v>101703.5</v>
      </c>
    </row>
    <row r="2099">
      <c r="A2099" s="40">
        <v>44102.0</v>
      </c>
      <c r="B2099" s="41">
        <v>114651.1</v>
      </c>
    </row>
    <row r="2100">
      <c r="A2100" s="40">
        <v>44103.0</v>
      </c>
      <c r="B2100" s="41">
        <v>112076.5</v>
      </c>
    </row>
    <row r="2101">
      <c r="A2101" s="40">
        <v>44104.0</v>
      </c>
      <c r="B2101" s="41">
        <v>113620.2</v>
      </c>
    </row>
    <row r="2102">
      <c r="A2102" s="40">
        <v>44105.0</v>
      </c>
      <c r="B2102" s="41">
        <v>106641.8</v>
      </c>
    </row>
    <row r="2103">
      <c r="A2103" s="40">
        <v>44106.0</v>
      </c>
      <c r="B2103" s="41">
        <v>99585.84</v>
      </c>
    </row>
    <row r="2104">
      <c r="A2104" s="40">
        <v>44107.0</v>
      </c>
      <c r="B2104" s="41">
        <v>92277.03</v>
      </c>
    </row>
    <row r="2105">
      <c r="A2105" s="40">
        <v>44108.0</v>
      </c>
      <c r="B2105" s="41">
        <v>94081.57</v>
      </c>
    </row>
    <row r="2106">
      <c r="A2106" s="40">
        <v>44109.0</v>
      </c>
      <c r="B2106" s="41">
        <v>113610.0</v>
      </c>
    </row>
    <row r="2107">
      <c r="A2107" s="40">
        <v>44110.0</v>
      </c>
      <c r="B2107" s="41">
        <v>122607.6</v>
      </c>
    </row>
    <row r="2108">
      <c r="A2108" s="44"/>
      <c r="B2108" s="41"/>
    </row>
    <row r="2109">
      <c r="A2109" s="44"/>
      <c r="B2109" s="41"/>
    </row>
    <row r="2110">
      <c r="A2110" s="44"/>
      <c r="B2110" s="41"/>
    </row>
    <row r="2111">
      <c r="A2111" s="44"/>
      <c r="B2111" s="41"/>
    </row>
    <row r="2112">
      <c r="A2112" s="44"/>
      <c r="B2112" s="41"/>
    </row>
    <row r="2113">
      <c r="A2113" s="44"/>
      <c r="B2113" s="41"/>
    </row>
    <row r="2114">
      <c r="A2114" s="44"/>
      <c r="B2114" s="41"/>
    </row>
    <row r="2115">
      <c r="A2115" s="44"/>
      <c r="B2115" s="41"/>
    </row>
    <row r="2116">
      <c r="A2116" s="44"/>
      <c r="B2116" s="41"/>
    </row>
    <row r="2117">
      <c r="A2117" s="44"/>
      <c r="B2117" s="41"/>
    </row>
    <row r="2118">
      <c r="A2118" s="44"/>
      <c r="B2118" s="41"/>
    </row>
    <row r="2119">
      <c r="A2119" s="44"/>
      <c r="B2119" s="41"/>
    </row>
    <row r="2120">
      <c r="A2120" s="44"/>
      <c r="B2120" s="41"/>
    </row>
    <row r="2121">
      <c r="A2121" s="44"/>
      <c r="B2121" s="41"/>
    </row>
    <row r="2122">
      <c r="A2122" s="44"/>
      <c r="B2122" s="41"/>
    </row>
    <row r="2123">
      <c r="A2123" s="44"/>
      <c r="B2123" s="41"/>
    </row>
    <row r="2124">
      <c r="A2124" s="44"/>
      <c r="B2124" s="41"/>
    </row>
    <row r="2125">
      <c r="A2125" s="44"/>
      <c r="B2125" s="41"/>
    </row>
    <row r="2126">
      <c r="A2126" s="44"/>
      <c r="B2126" s="41"/>
    </row>
    <row r="2127">
      <c r="A2127" s="44"/>
      <c r="B2127" s="41"/>
    </row>
    <row r="2128">
      <c r="A2128" s="44"/>
      <c r="B2128" s="41"/>
    </row>
    <row r="2129">
      <c r="A2129" s="44"/>
      <c r="B2129" s="41"/>
    </row>
    <row r="2130">
      <c r="A2130" s="44"/>
      <c r="B2130" s="41"/>
    </row>
    <row r="2131">
      <c r="A2131" s="44"/>
      <c r="B2131" s="41"/>
    </row>
    <row r="2132">
      <c r="A2132" s="44"/>
      <c r="B2132" s="41"/>
    </row>
    <row r="2133">
      <c r="A2133" s="44"/>
      <c r="B2133" s="41"/>
    </row>
    <row r="2134">
      <c r="A2134" s="44"/>
      <c r="B2134" s="41"/>
    </row>
    <row r="2135">
      <c r="A2135" s="44"/>
      <c r="B2135" s="41"/>
    </row>
    <row r="2136">
      <c r="A2136" s="44"/>
      <c r="B2136" s="41"/>
    </row>
    <row r="2137">
      <c r="A2137" s="44"/>
      <c r="B2137" s="41"/>
    </row>
    <row r="2138">
      <c r="A2138" s="44"/>
      <c r="B2138" s="41"/>
    </row>
    <row r="2139">
      <c r="A2139" s="44"/>
      <c r="B2139" s="41"/>
    </row>
    <row r="2140">
      <c r="A2140" s="44"/>
      <c r="B2140" s="41"/>
    </row>
    <row r="2141">
      <c r="A2141" s="44"/>
      <c r="B2141" s="41"/>
    </row>
    <row r="2142">
      <c r="A2142" s="44"/>
      <c r="B2142" s="41"/>
    </row>
    <row r="2143">
      <c r="A2143" s="44"/>
      <c r="B2143" s="41"/>
    </row>
    <row r="2144">
      <c r="A2144" s="44"/>
      <c r="B2144" s="41"/>
    </row>
    <row r="2145">
      <c r="A2145" s="44"/>
      <c r="B2145" s="41"/>
    </row>
    <row r="2146">
      <c r="A2146" s="44"/>
      <c r="B2146" s="41"/>
    </row>
    <row r="2147">
      <c r="A2147" s="44"/>
      <c r="B2147" s="41"/>
    </row>
    <row r="2148">
      <c r="A2148" s="44"/>
      <c r="B2148" s="41"/>
    </row>
    <row r="2149">
      <c r="A2149" s="44"/>
      <c r="B2149" s="41"/>
    </row>
    <row r="2150">
      <c r="A2150" s="44"/>
      <c r="B2150" s="41"/>
    </row>
    <row r="2151">
      <c r="A2151" s="44"/>
      <c r="B2151" s="41"/>
    </row>
    <row r="2152">
      <c r="A2152" s="44"/>
      <c r="B2152" s="41"/>
    </row>
    <row r="2153">
      <c r="A2153" s="44"/>
      <c r="B2153" s="41"/>
    </row>
    <row r="2154">
      <c r="A2154" s="44"/>
      <c r="B2154" s="41"/>
    </row>
    <row r="2155">
      <c r="A2155" s="44"/>
      <c r="B2155" s="41"/>
    </row>
    <row r="2156">
      <c r="A2156" s="44"/>
      <c r="B2156" s="41"/>
    </row>
    <row r="2157">
      <c r="A2157" s="44"/>
      <c r="B2157" s="41"/>
    </row>
    <row r="2158">
      <c r="A2158" s="44"/>
      <c r="B2158" s="41"/>
    </row>
    <row r="2159">
      <c r="A2159" s="44"/>
      <c r="B2159" s="41"/>
    </row>
    <row r="2160">
      <c r="A2160" s="44"/>
      <c r="B2160" s="41"/>
    </row>
    <row r="2161">
      <c r="A2161" s="44"/>
      <c r="B2161" s="41"/>
    </row>
    <row r="2162">
      <c r="A2162" s="44"/>
      <c r="B2162" s="41"/>
    </row>
    <row r="2163">
      <c r="A2163" s="44"/>
      <c r="B2163" s="41"/>
    </row>
    <row r="2164">
      <c r="A2164" s="44"/>
      <c r="B2164" s="41"/>
    </row>
    <row r="2165">
      <c r="A2165" s="44"/>
      <c r="B2165" s="41"/>
    </row>
    <row r="2166">
      <c r="A2166" s="44"/>
      <c r="B2166" s="41"/>
    </row>
    <row r="2167">
      <c r="A2167" s="44"/>
      <c r="B2167" s="41"/>
    </row>
    <row r="2168">
      <c r="A2168" s="44"/>
      <c r="B2168" s="41"/>
    </row>
    <row r="2169">
      <c r="A2169" s="44"/>
      <c r="B2169" s="41"/>
    </row>
    <row r="2170">
      <c r="A2170" s="44"/>
      <c r="B2170" s="41"/>
    </row>
    <row r="2171">
      <c r="A2171" s="44"/>
      <c r="B2171" s="41"/>
    </row>
    <row r="2172">
      <c r="A2172" s="44"/>
      <c r="B2172" s="41"/>
    </row>
    <row r="2173">
      <c r="A2173" s="44"/>
      <c r="B2173" s="41"/>
    </row>
    <row r="2174">
      <c r="A2174" s="44"/>
      <c r="B2174" s="41"/>
    </row>
    <row r="2175">
      <c r="A2175" s="44"/>
      <c r="B2175" s="41"/>
    </row>
    <row r="2176">
      <c r="A2176" s="44"/>
      <c r="B2176" s="41"/>
    </row>
    <row r="2177">
      <c r="A2177" s="44"/>
      <c r="B2177" s="41"/>
    </row>
    <row r="2178">
      <c r="A2178" s="44"/>
      <c r="B2178" s="41"/>
    </row>
    <row r="2179">
      <c r="A2179" s="44"/>
      <c r="B2179" s="41"/>
    </row>
    <row r="2180">
      <c r="A2180" s="44"/>
      <c r="B2180" s="41"/>
    </row>
    <row r="2181">
      <c r="A2181" s="44"/>
      <c r="B2181" s="41"/>
    </row>
    <row r="2182">
      <c r="A2182" s="44"/>
      <c r="B2182" s="41"/>
    </row>
    <row r="2183">
      <c r="A2183" s="44"/>
      <c r="B2183" s="41"/>
    </row>
    <row r="2184">
      <c r="A2184" s="44"/>
      <c r="B2184" s="41"/>
    </row>
    <row r="2185">
      <c r="A2185" s="44"/>
      <c r="B2185" s="41"/>
    </row>
    <row r="2186">
      <c r="A2186" s="44"/>
      <c r="B2186" s="41"/>
    </row>
    <row r="2187">
      <c r="A2187" s="44"/>
      <c r="B2187" s="41"/>
    </row>
    <row r="2188">
      <c r="A2188" s="44"/>
      <c r="B2188" s="41"/>
    </row>
    <row r="2189">
      <c r="A2189" s="44"/>
      <c r="B2189" s="41"/>
    </row>
    <row r="2190">
      <c r="A2190" s="44"/>
      <c r="B2190" s="41"/>
    </row>
    <row r="2191">
      <c r="A2191" s="44"/>
      <c r="B2191" s="41"/>
    </row>
    <row r="2192">
      <c r="A2192" s="44"/>
      <c r="B2192" s="41"/>
    </row>
    <row r="2193">
      <c r="A2193" s="44"/>
      <c r="B2193" s="41"/>
    </row>
    <row r="2194">
      <c r="A2194" s="44"/>
      <c r="B2194" s="41"/>
    </row>
    <row r="2195">
      <c r="A2195" s="44"/>
      <c r="B2195" s="41"/>
    </row>
    <row r="2196">
      <c r="A2196" s="44"/>
      <c r="B2196" s="41"/>
    </row>
    <row r="2197">
      <c r="A2197" s="44"/>
      <c r="B2197" s="41"/>
    </row>
    <row r="2198">
      <c r="A2198" s="44"/>
      <c r="B2198" s="41"/>
    </row>
    <row r="2199">
      <c r="A2199" s="44"/>
      <c r="B2199" s="41"/>
    </row>
    <row r="2200">
      <c r="A2200" s="44"/>
      <c r="B2200" s="41"/>
    </row>
    <row r="2201">
      <c r="A2201" s="44"/>
      <c r="B2201" s="41"/>
    </row>
    <row r="2202">
      <c r="A2202" s="44"/>
      <c r="B2202" s="41"/>
    </row>
    <row r="2203">
      <c r="A2203" s="44"/>
      <c r="B2203" s="41"/>
    </row>
    <row r="2204">
      <c r="A2204" s="44"/>
      <c r="B2204" s="41"/>
    </row>
    <row r="2205">
      <c r="A2205" s="44"/>
      <c r="B2205" s="41"/>
    </row>
    <row r="2206">
      <c r="A2206" s="44"/>
      <c r="B2206" s="41"/>
    </row>
    <row r="2207">
      <c r="A2207" s="44"/>
      <c r="B2207" s="41"/>
    </row>
    <row r="2208">
      <c r="A2208" s="44"/>
      <c r="B2208" s="41"/>
    </row>
    <row r="2209">
      <c r="A2209" s="44"/>
      <c r="B2209" s="41"/>
    </row>
    <row r="2210">
      <c r="A2210" s="44"/>
      <c r="B2210" s="41"/>
    </row>
    <row r="2211">
      <c r="A2211" s="44"/>
      <c r="B2211" s="41"/>
    </row>
    <row r="2212">
      <c r="A2212" s="44"/>
      <c r="B2212" s="41"/>
    </row>
    <row r="2213">
      <c r="A2213" s="44"/>
      <c r="B2213" s="41"/>
    </row>
    <row r="2214">
      <c r="A2214" s="44"/>
      <c r="B2214" s="41"/>
    </row>
    <row r="2215">
      <c r="A2215" s="44"/>
      <c r="B2215" s="41"/>
    </row>
    <row r="2216">
      <c r="A2216" s="44"/>
      <c r="B2216" s="41"/>
    </row>
    <row r="2217">
      <c r="A2217" s="44"/>
      <c r="B2217" s="41"/>
    </row>
    <row r="2218">
      <c r="A2218" s="44"/>
      <c r="B2218" s="41"/>
    </row>
    <row r="2219">
      <c r="A2219" s="44"/>
      <c r="B2219" s="41"/>
    </row>
    <row r="2220">
      <c r="A2220" s="44"/>
      <c r="B2220" s="41"/>
    </row>
    <row r="2221">
      <c r="A2221" s="44"/>
      <c r="B2221" s="41"/>
    </row>
    <row r="2222">
      <c r="A2222" s="44"/>
      <c r="B2222" s="41"/>
    </row>
    <row r="2223">
      <c r="A2223" s="44"/>
      <c r="B2223" s="41"/>
    </row>
    <row r="2224">
      <c r="A2224" s="44"/>
      <c r="B2224" s="41"/>
    </row>
    <row r="2225">
      <c r="A2225" s="44"/>
      <c r="B2225" s="41"/>
    </row>
    <row r="2226">
      <c r="A2226" s="44"/>
      <c r="B2226" s="41"/>
    </row>
    <row r="2227">
      <c r="A2227" s="44"/>
      <c r="B2227" s="41"/>
    </row>
    <row r="2228">
      <c r="A2228" s="44"/>
      <c r="B2228" s="41"/>
    </row>
    <row r="2229">
      <c r="A2229" s="44"/>
      <c r="B2229" s="41"/>
    </row>
    <row r="2230">
      <c r="A2230" s="44"/>
      <c r="B2230" s="41"/>
    </row>
    <row r="2231">
      <c r="A2231" s="44"/>
      <c r="B2231" s="41"/>
    </row>
    <row r="2232">
      <c r="A2232" s="44"/>
      <c r="B2232" s="41"/>
    </row>
    <row r="2233">
      <c r="A2233" s="44"/>
      <c r="B2233" s="41"/>
    </row>
    <row r="2234">
      <c r="A2234" s="44"/>
      <c r="B2234" s="41"/>
    </row>
    <row r="2235">
      <c r="A2235" s="44"/>
      <c r="B2235" s="41"/>
    </row>
    <row r="2236">
      <c r="A2236" s="44"/>
      <c r="B2236" s="41"/>
    </row>
    <row r="2237">
      <c r="A2237" s="44"/>
      <c r="B2237" s="41"/>
    </row>
    <row r="2238">
      <c r="A2238" s="44"/>
      <c r="B2238" s="41"/>
    </row>
    <row r="2239">
      <c r="A2239" s="44"/>
      <c r="B2239" s="41"/>
    </row>
    <row r="2240">
      <c r="A2240" s="44"/>
      <c r="B2240" s="41"/>
    </row>
    <row r="2241">
      <c r="A2241" s="44"/>
      <c r="B2241" s="41"/>
    </row>
    <row r="2242">
      <c r="A2242" s="44"/>
      <c r="B2242" s="41"/>
    </row>
    <row r="2243">
      <c r="A2243" s="44"/>
      <c r="B2243" s="41"/>
    </row>
    <row r="2244">
      <c r="A2244" s="44"/>
      <c r="B2244" s="41"/>
    </row>
    <row r="2245">
      <c r="A2245" s="44"/>
      <c r="B2245" s="41"/>
    </row>
    <row r="2246">
      <c r="A2246" s="44"/>
      <c r="B2246" s="41"/>
    </row>
    <row r="2247">
      <c r="A2247" s="44"/>
      <c r="B2247" s="41"/>
    </row>
    <row r="2248">
      <c r="A2248" s="44"/>
      <c r="B2248" s="41"/>
    </row>
    <row r="2249">
      <c r="A2249" s="44"/>
      <c r="B2249" s="41"/>
    </row>
    <row r="2250">
      <c r="A2250" s="44"/>
      <c r="B2250" s="41"/>
    </row>
    <row r="2251">
      <c r="A2251" s="44"/>
      <c r="B2251" s="41"/>
    </row>
    <row r="2252">
      <c r="A2252" s="44"/>
      <c r="B2252" s="41"/>
    </row>
    <row r="2253">
      <c r="A2253" s="44"/>
      <c r="B2253" s="41"/>
    </row>
    <row r="2254">
      <c r="A2254" s="44"/>
      <c r="B2254" s="41"/>
    </row>
    <row r="2255">
      <c r="A2255" s="44"/>
      <c r="B2255" s="41"/>
    </row>
    <row r="2256">
      <c r="A2256" s="44"/>
      <c r="B2256" s="41"/>
    </row>
    <row r="2257">
      <c r="A2257" s="44"/>
      <c r="B2257" s="41"/>
    </row>
    <row r="2258">
      <c r="A2258" s="44"/>
      <c r="B2258" s="41"/>
    </row>
    <row r="2259">
      <c r="A2259" s="44"/>
      <c r="B2259" s="41"/>
    </row>
    <row r="2260">
      <c r="A2260" s="44"/>
      <c r="B2260" s="41"/>
    </row>
    <row r="2261">
      <c r="A2261" s="44"/>
      <c r="B2261" s="41"/>
    </row>
    <row r="2262">
      <c r="A2262" s="44"/>
      <c r="B2262" s="41"/>
    </row>
    <row r="2263">
      <c r="A2263" s="44"/>
      <c r="B2263" s="41"/>
    </row>
    <row r="2264">
      <c r="A2264" s="44"/>
      <c r="B2264" s="41"/>
    </row>
    <row r="2265">
      <c r="A2265" s="44"/>
      <c r="B2265" s="41"/>
    </row>
    <row r="2266">
      <c r="A2266" s="44"/>
      <c r="B2266" s="41"/>
    </row>
    <row r="2267">
      <c r="A2267" s="44"/>
      <c r="B2267" s="41"/>
    </row>
    <row r="2268">
      <c r="A2268" s="44"/>
      <c r="B2268" s="41"/>
    </row>
    <row r="2269">
      <c r="A2269" s="44"/>
      <c r="B2269" s="41"/>
    </row>
    <row r="2270">
      <c r="A2270" s="44"/>
      <c r="B2270" s="41"/>
    </row>
    <row r="2271">
      <c r="A2271" s="44"/>
      <c r="B2271" s="41"/>
    </row>
    <row r="2272">
      <c r="A2272" s="44"/>
      <c r="B2272" s="41"/>
    </row>
    <row r="2273">
      <c r="A2273" s="44"/>
      <c r="B2273" s="41"/>
    </row>
    <row r="2274">
      <c r="A2274" s="44"/>
      <c r="B2274" s="41"/>
    </row>
    <row r="2275">
      <c r="A2275" s="44"/>
      <c r="B2275" s="41"/>
    </row>
    <row r="2276">
      <c r="A2276" s="44"/>
      <c r="B2276" s="41"/>
    </row>
    <row r="2277">
      <c r="A2277" s="44"/>
      <c r="B2277" s="41"/>
    </row>
    <row r="2278">
      <c r="A2278" s="44"/>
      <c r="B2278" s="41"/>
    </row>
    <row r="2279">
      <c r="A2279" s="44"/>
      <c r="B2279" s="41"/>
    </row>
    <row r="2280">
      <c r="A2280" s="44"/>
      <c r="B2280" s="41"/>
    </row>
    <row r="2281">
      <c r="A2281" s="44"/>
      <c r="B2281" s="41"/>
    </row>
    <row r="2282">
      <c r="A2282" s="44"/>
      <c r="B2282" s="41"/>
    </row>
    <row r="2283">
      <c r="A2283" s="44"/>
      <c r="B2283" s="41"/>
    </row>
    <row r="2284">
      <c r="A2284" s="44"/>
      <c r="B2284" s="41"/>
    </row>
    <row r="2285">
      <c r="A2285" s="44"/>
      <c r="B2285" s="41"/>
    </row>
    <row r="2286">
      <c r="A2286" s="44"/>
      <c r="B2286" s="41"/>
    </row>
    <row r="2287">
      <c r="A2287" s="44"/>
      <c r="B2287" s="41"/>
    </row>
    <row r="2288">
      <c r="A2288" s="44"/>
      <c r="B2288" s="41"/>
    </row>
    <row r="2289">
      <c r="A2289" s="44"/>
      <c r="B2289" s="41"/>
    </row>
    <row r="2290">
      <c r="A2290" s="44"/>
      <c r="B2290" s="41"/>
    </row>
    <row r="2291">
      <c r="A2291" s="44"/>
      <c r="B2291" s="41"/>
    </row>
    <row r="2292">
      <c r="A2292" s="44"/>
      <c r="B2292" s="41"/>
    </row>
    <row r="2293">
      <c r="A2293" s="44"/>
      <c r="B2293" s="41"/>
    </row>
    <row r="2294">
      <c r="A2294" s="44"/>
      <c r="B2294" s="41"/>
    </row>
    <row r="2295">
      <c r="A2295" s="44"/>
      <c r="B2295" s="41"/>
    </row>
    <row r="2296">
      <c r="A2296" s="44"/>
      <c r="B2296" s="41"/>
    </row>
    <row r="2297">
      <c r="A2297" s="44"/>
      <c r="B2297" s="41"/>
    </row>
    <row r="2298">
      <c r="A2298" s="44"/>
      <c r="B2298" s="41"/>
    </row>
    <row r="2299">
      <c r="A2299" s="44"/>
      <c r="B2299" s="41"/>
    </row>
    <row r="2300">
      <c r="A2300" s="44"/>
      <c r="B2300" s="41"/>
    </row>
    <row r="2301">
      <c r="A2301" s="44"/>
      <c r="B2301" s="41"/>
    </row>
    <row r="2302">
      <c r="A2302" s="44"/>
      <c r="B2302" s="41"/>
    </row>
    <row r="2303">
      <c r="A2303" s="44"/>
      <c r="B2303" s="41"/>
    </row>
    <row r="2304">
      <c r="A2304" s="44"/>
      <c r="B2304" s="41"/>
    </row>
    <row r="2305">
      <c r="A2305" s="44"/>
      <c r="B2305" s="41"/>
    </row>
    <row r="2306">
      <c r="A2306" s="44"/>
      <c r="B2306" s="41"/>
    </row>
    <row r="2307">
      <c r="A2307" s="44"/>
      <c r="B2307" s="41"/>
    </row>
    <row r="2308">
      <c r="A2308" s="44"/>
      <c r="B2308" s="41"/>
    </row>
    <row r="2309">
      <c r="A2309" s="44"/>
      <c r="B2309" s="41"/>
    </row>
    <row r="2310">
      <c r="A2310" s="44"/>
      <c r="B2310" s="41"/>
    </row>
    <row r="2311">
      <c r="A2311" s="44"/>
      <c r="B2311" s="41"/>
    </row>
    <row r="2312">
      <c r="A2312" s="44"/>
      <c r="B2312" s="41"/>
    </row>
    <row r="2313">
      <c r="A2313" s="44"/>
      <c r="B2313" s="41"/>
    </row>
    <row r="2314">
      <c r="A2314" s="44"/>
      <c r="B2314" s="41"/>
    </row>
    <row r="2315">
      <c r="A2315" s="44"/>
      <c r="B2315" s="41"/>
    </row>
    <row r="2316">
      <c r="A2316" s="44"/>
      <c r="B2316" s="41"/>
    </row>
    <row r="2317">
      <c r="A2317" s="44"/>
      <c r="B2317" s="41"/>
    </row>
    <row r="2318">
      <c r="A2318" s="44"/>
      <c r="B2318" s="41"/>
    </row>
    <row r="2319">
      <c r="A2319" s="44"/>
      <c r="B2319" s="41"/>
    </row>
    <row r="2320">
      <c r="A2320" s="44"/>
      <c r="B2320" s="41"/>
    </row>
    <row r="2321">
      <c r="A2321" s="44"/>
      <c r="B2321" s="41"/>
    </row>
    <row r="2322">
      <c r="A2322" s="44"/>
      <c r="B2322" s="41"/>
    </row>
    <row r="2323">
      <c r="A2323" s="44"/>
      <c r="B2323" s="41"/>
    </row>
    <row r="2324">
      <c r="A2324" s="44"/>
      <c r="B2324" s="41"/>
    </row>
    <row r="2325">
      <c r="A2325" s="44"/>
      <c r="B2325" s="41"/>
    </row>
    <row r="2326">
      <c r="A2326" s="44"/>
      <c r="B2326" s="41"/>
    </row>
    <row r="2327">
      <c r="A2327" s="44"/>
      <c r="B2327" s="41"/>
    </row>
    <row r="2328">
      <c r="A2328" s="44"/>
      <c r="B2328" s="41"/>
    </row>
    <row r="2329">
      <c r="A2329" s="44"/>
      <c r="B2329" s="41"/>
    </row>
    <row r="2330">
      <c r="A2330" s="44"/>
      <c r="B2330" s="41"/>
    </row>
    <row r="2331">
      <c r="A2331" s="44"/>
      <c r="B2331" s="41"/>
    </row>
    <row r="2332">
      <c r="A2332" s="44"/>
      <c r="B2332" s="41"/>
    </row>
    <row r="2333">
      <c r="A2333" s="44"/>
      <c r="B2333" s="41"/>
    </row>
    <row r="2334">
      <c r="A2334" s="44"/>
      <c r="B2334" s="41"/>
    </row>
    <row r="2335">
      <c r="A2335" s="44"/>
      <c r="B2335" s="41"/>
    </row>
    <row r="2336">
      <c r="A2336" s="44"/>
      <c r="B2336" s="41"/>
    </row>
    <row r="2337">
      <c r="A2337" s="44"/>
      <c r="B2337" s="41"/>
    </row>
    <row r="2338">
      <c r="A2338" s="44"/>
      <c r="B2338" s="41"/>
    </row>
    <row r="2339">
      <c r="A2339" s="44"/>
      <c r="B2339" s="41"/>
    </row>
    <row r="2340">
      <c r="A2340" s="44"/>
      <c r="B2340" s="41"/>
    </row>
    <row r="2341">
      <c r="A2341" s="44"/>
      <c r="B2341" s="41"/>
    </row>
    <row r="2342">
      <c r="A2342" s="44"/>
      <c r="B2342" s="41"/>
    </row>
    <row r="2343">
      <c r="A2343" s="44"/>
      <c r="B2343" s="41"/>
    </row>
    <row r="2344">
      <c r="A2344" s="44"/>
      <c r="B2344" s="41"/>
    </row>
    <row r="2345">
      <c r="A2345" s="44"/>
      <c r="B2345" s="41"/>
    </row>
    <row r="2346">
      <c r="A2346" s="44"/>
      <c r="B2346" s="41"/>
    </row>
    <row r="2347">
      <c r="A2347" s="44"/>
      <c r="B2347" s="41"/>
    </row>
    <row r="2348">
      <c r="A2348" s="44"/>
      <c r="B2348" s="41"/>
    </row>
    <row r="2349">
      <c r="A2349" s="44"/>
      <c r="B2349" s="41"/>
    </row>
    <row r="2350">
      <c r="A2350" s="44"/>
      <c r="B2350" s="41"/>
    </row>
    <row r="2351">
      <c r="A2351" s="44"/>
      <c r="B2351" s="41"/>
    </row>
    <row r="2352">
      <c r="A2352" s="44"/>
      <c r="B2352" s="41"/>
    </row>
    <row r="2353">
      <c r="A2353" s="44"/>
      <c r="B2353" s="41"/>
    </row>
    <row r="2354">
      <c r="A2354" s="44"/>
      <c r="B2354" s="41"/>
    </row>
    <row r="2355">
      <c r="A2355" s="44"/>
      <c r="B2355" s="41"/>
    </row>
    <row r="2356">
      <c r="A2356" s="44"/>
      <c r="B2356" s="41"/>
    </row>
    <row r="2357">
      <c r="A2357" s="44"/>
      <c r="B2357" s="41"/>
    </row>
    <row r="2358">
      <c r="A2358" s="44"/>
      <c r="B2358" s="41"/>
    </row>
    <row r="2359">
      <c r="A2359" s="44"/>
      <c r="B2359" s="41"/>
    </row>
    <row r="2360">
      <c r="A2360" s="44"/>
      <c r="B2360" s="41"/>
    </row>
    <row r="2361">
      <c r="A2361" s="44"/>
      <c r="B2361" s="41"/>
    </row>
    <row r="2362">
      <c r="A2362" s="44"/>
      <c r="B2362" s="41"/>
    </row>
    <row r="2363">
      <c r="A2363" s="44"/>
      <c r="B2363" s="41"/>
    </row>
    <row r="2364">
      <c r="A2364" s="44"/>
      <c r="B2364" s="41"/>
    </row>
    <row r="2365">
      <c r="A2365" s="44"/>
      <c r="B2365" s="41"/>
    </row>
    <row r="2366">
      <c r="A2366" s="44"/>
      <c r="B2366" s="41"/>
    </row>
    <row r="2367">
      <c r="A2367" s="44"/>
      <c r="B2367" s="41"/>
    </row>
    <row r="2368">
      <c r="A2368" s="44"/>
      <c r="B2368" s="41"/>
    </row>
    <row r="2369">
      <c r="A2369" s="44"/>
      <c r="B2369" s="41"/>
    </row>
    <row r="2370">
      <c r="A2370" s="44"/>
      <c r="B2370" s="41"/>
    </row>
    <row r="2371">
      <c r="A2371" s="44"/>
      <c r="B2371" s="41"/>
    </row>
    <row r="2372">
      <c r="A2372" s="44"/>
      <c r="B2372" s="41"/>
    </row>
    <row r="2373">
      <c r="A2373" s="44"/>
      <c r="B2373" s="41"/>
    </row>
    <row r="2374">
      <c r="A2374" s="44"/>
      <c r="B2374" s="41"/>
    </row>
    <row r="2375">
      <c r="A2375" s="44"/>
      <c r="B2375" s="41"/>
    </row>
    <row r="2376">
      <c r="A2376" s="44"/>
      <c r="B2376" s="41"/>
    </row>
    <row r="2377">
      <c r="A2377" s="44"/>
      <c r="B2377" s="41"/>
    </row>
    <row r="2378">
      <c r="A2378" s="44"/>
      <c r="B2378" s="41"/>
    </row>
    <row r="2379">
      <c r="A2379" s="44"/>
      <c r="B2379" s="41"/>
    </row>
    <row r="2380">
      <c r="A2380" s="44"/>
      <c r="B2380" s="41"/>
    </row>
    <row r="2381">
      <c r="A2381" s="44"/>
      <c r="B2381" s="41"/>
    </row>
    <row r="2382">
      <c r="A2382" s="44"/>
      <c r="B2382" s="41"/>
    </row>
    <row r="2383">
      <c r="A2383" s="44"/>
      <c r="B2383" s="41"/>
    </row>
    <row r="2384">
      <c r="A2384" s="44"/>
      <c r="B2384" s="41"/>
    </row>
    <row r="2385">
      <c r="A2385" s="44"/>
      <c r="B2385" s="41"/>
    </row>
    <row r="2386">
      <c r="A2386" s="44"/>
      <c r="B2386" s="41"/>
    </row>
    <row r="2387">
      <c r="A2387" s="44"/>
      <c r="B2387" s="41"/>
    </row>
    <row r="2388">
      <c r="A2388" s="44"/>
      <c r="B2388" s="41"/>
    </row>
    <row r="2389">
      <c r="A2389" s="44"/>
      <c r="B2389" s="41"/>
    </row>
    <row r="2390">
      <c r="A2390" s="44"/>
      <c r="B2390" s="41"/>
    </row>
    <row r="2391">
      <c r="A2391" s="44"/>
      <c r="B2391" s="41"/>
    </row>
    <row r="2392">
      <c r="A2392" s="44"/>
      <c r="B2392" s="41"/>
    </row>
    <row r="2393">
      <c r="A2393" s="44"/>
      <c r="B2393" s="41"/>
    </row>
    <row r="2394">
      <c r="A2394" s="44"/>
      <c r="B2394" s="41"/>
    </row>
    <row r="2395">
      <c r="A2395" s="44"/>
      <c r="B2395" s="41"/>
    </row>
    <row r="2396">
      <c r="A2396" s="44"/>
      <c r="B2396" s="41"/>
    </row>
    <row r="2397">
      <c r="A2397" s="44"/>
      <c r="B2397" s="41"/>
    </row>
    <row r="2398">
      <c r="A2398" s="44"/>
      <c r="B2398" s="41"/>
    </row>
    <row r="2399">
      <c r="A2399" s="44"/>
      <c r="B2399" s="41"/>
    </row>
    <row r="2400">
      <c r="A2400" s="44"/>
      <c r="B2400" s="41"/>
    </row>
    <row r="2401">
      <c r="A2401" s="44"/>
      <c r="B2401" s="41"/>
    </row>
    <row r="2402">
      <c r="A2402" s="44"/>
      <c r="B2402" s="41"/>
    </row>
    <row r="2403">
      <c r="A2403" s="44"/>
      <c r="B2403" s="41"/>
    </row>
    <row r="2404">
      <c r="A2404" s="44"/>
      <c r="B2404" s="41"/>
    </row>
    <row r="2405">
      <c r="A2405" s="44"/>
      <c r="B2405" s="41"/>
    </row>
    <row r="2406">
      <c r="A2406" s="44"/>
      <c r="B2406" s="41"/>
    </row>
    <row r="2407">
      <c r="A2407" s="44"/>
      <c r="B2407" s="41"/>
    </row>
    <row r="2408">
      <c r="A2408" s="44"/>
      <c r="B2408" s="41"/>
    </row>
    <row r="2409">
      <c r="A2409" s="44"/>
      <c r="B2409" s="41"/>
    </row>
    <row r="2410">
      <c r="A2410" s="44"/>
      <c r="B2410" s="41"/>
    </row>
    <row r="2411">
      <c r="A2411" s="44"/>
      <c r="B2411" s="41"/>
    </row>
    <row r="2412">
      <c r="A2412" s="44"/>
      <c r="B2412" s="41"/>
    </row>
    <row r="2413">
      <c r="A2413" s="44"/>
      <c r="B2413" s="41"/>
    </row>
    <row r="2414">
      <c r="A2414" s="44"/>
      <c r="B2414" s="41"/>
    </row>
    <row r="2415">
      <c r="A2415" s="44"/>
      <c r="B2415" s="41"/>
    </row>
    <row r="2416">
      <c r="A2416" s="44"/>
      <c r="B2416" s="41"/>
    </row>
    <row r="2417">
      <c r="A2417" s="44"/>
      <c r="B2417" s="41"/>
    </row>
    <row r="2418">
      <c r="A2418" s="44"/>
      <c r="B2418" s="41"/>
    </row>
    <row r="2419">
      <c r="A2419" s="44"/>
      <c r="B2419" s="41"/>
    </row>
    <row r="2420">
      <c r="A2420" s="44"/>
      <c r="B2420" s="41"/>
    </row>
    <row r="2421">
      <c r="A2421" s="44"/>
      <c r="B2421" s="41"/>
    </row>
    <row r="2422">
      <c r="A2422" s="44"/>
      <c r="B2422" s="41"/>
    </row>
    <row r="2423">
      <c r="A2423" s="44"/>
      <c r="B2423" s="41"/>
    </row>
    <row r="2424">
      <c r="A2424" s="44"/>
      <c r="B2424" s="41"/>
    </row>
    <row r="2425">
      <c r="A2425" s="44"/>
      <c r="B2425" s="41"/>
    </row>
    <row r="2426">
      <c r="A2426" s="44"/>
      <c r="B2426" s="41"/>
    </row>
    <row r="2427">
      <c r="A2427" s="44"/>
      <c r="B2427" s="41"/>
    </row>
    <row r="2428">
      <c r="A2428" s="44"/>
      <c r="B2428" s="41"/>
    </row>
    <row r="2429">
      <c r="A2429" s="44"/>
      <c r="B2429" s="41"/>
    </row>
    <row r="2430">
      <c r="A2430" s="44"/>
      <c r="B2430" s="41"/>
    </row>
    <row r="2431">
      <c r="A2431" s="44"/>
      <c r="B2431" s="41"/>
    </row>
    <row r="2432">
      <c r="A2432" s="44"/>
      <c r="B2432" s="41"/>
    </row>
    <row r="2433">
      <c r="A2433" s="44"/>
      <c r="B2433" s="41"/>
    </row>
    <row r="2434">
      <c r="A2434" s="44"/>
      <c r="B2434" s="41"/>
    </row>
    <row r="2435">
      <c r="A2435" s="44"/>
      <c r="B2435" s="41"/>
    </row>
    <row r="2436">
      <c r="A2436" s="44"/>
      <c r="B2436" s="41"/>
    </row>
    <row r="2437">
      <c r="A2437" s="44"/>
      <c r="B2437" s="41"/>
    </row>
    <row r="2438">
      <c r="A2438" s="44"/>
      <c r="B2438" s="41"/>
    </row>
    <row r="2439">
      <c r="A2439" s="44"/>
      <c r="B2439" s="41"/>
    </row>
    <row r="2440">
      <c r="A2440" s="44"/>
      <c r="B2440" s="41"/>
    </row>
    <row r="2441">
      <c r="A2441" s="44"/>
      <c r="B2441" s="41"/>
    </row>
    <row r="2442">
      <c r="A2442" s="44"/>
      <c r="B2442" s="41"/>
    </row>
    <row r="2443">
      <c r="A2443" s="44"/>
      <c r="B2443" s="41"/>
    </row>
    <row r="2444">
      <c r="A2444" s="44"/>
      <c r="B2444" s="41"/>
    </row>
    <row r="2445">
      <c r="A2445" s="44"/>
      <c r="B2445" s="41"/>
    </row>
    <row r="2446">
      <c r="A2446" s="44"/>
      <c r="B2446" s="41"/>
    </row>
    <row r="2447">
      <c r="A2447" s="44"/>
      <c r="B2447" s="41"/>
    </row>
    <row r="2448">
      <c r="A2448" s="44"/>
      <c r="B2448" s="41"/>
    </row>
    <row r="2449">
      <c r="A2449" s="44"/>
      <c r="B2449" s="41"/>
    </row>
    <row r="2450">
      <c r="A2450" s="44"/>
      <c r="B2450" s="41"/>
    </row>
    <row r="2451">
      <c r="A2451" s="44"/>
      <c r="B2451" s="41"/>
    </row>
    <row r="2452">
      <c r="A2452" s="44"/>
      <c r="B2452" s="41"/>
    </row>
    <row r="2453">
      <c r="A2453" s="44"/>
      <c r="B2453" s="41"/>
    </row>
    <row r="2454">
      <c r="A2454" s="44"/>
      <c r="B2454" s="41"/>
    </row>
    <row r="2455">
      <c r="A2455" s="44"/>
      <c r="B2455" s="41"/>
    </row>
    <row r="2456">
      <c r="A2456" s="44"/>
      <c r="B2456" s="41"/>
    </row>
    <row r="2457">
      <c r="A2457" s="44"/>
      <c r="B2457" s="41"/>
    </row>
    <row r="2458">
      <c r="A2458" s="44"/>
      <c r="B2458" s="41"/>
    </row>
    <row r="2459">
      <c r="A2459" s="44"/>
      <c r="B2459" s="41"/>
    </row>
    <row r="2460">
      <c r="A2460" s="44"/>
      <c r="B2460" s="41"/>
    </row>
    <row r="2461">
      <c r="A2461" s="44"/>
      <c r="B2461" s="41"/>
    </row>
    <row r="2462">
      <c r="A2462" s="44"/>
      <c r="B2462" s="41"/>
    </row>
    <row r="2463">
      <c r="A2463" s="44"/>
      <c r="B2463" s="41"/>
    </row>
    <row r="2464">
      <c r="A2464" s="44"/>
      <c r="B2464" s="41"/>
    </row>
    <row r="2465">
      <c r="A2465" s="44"/>
      <c r="B2465" s="41"/>
    </row>
    <row r="2466">
      <c r="A2466" s="44"/>
      <c r="B2466" s="41"/>
    </row>
    <row r="2467">
      <c r="A2467" s="44"/>
      <c r="B2467" s="41"/>
    </row>
    <row r="2468">
      <c r="A2468" s="44"/>
      <c r="B2468" s="41"/>
    </row>
    <row r="2469">
      <c r="A2469" s="44"/>
      <c r="B2469" s="41"/>
    </row>
    <row r="2470">
      <c r="A2470" s="44"/>
      <c r="B2470" s="41"/>
    </row>
    <row r="2471">
      <c r="A2471" s="44"/>
      <c r="B2471" s="41"/>
    </row>
    <row r="2472">
      <c r="A2472" s="44"/>
      <c r="B2472" s="41"/>
    </row>
    <row r="2473">
      <c r="A2473" s="44"/>
      <c r="B2473" s="41"/>
    </row>
    <row r="2474">
      <c r="A2474" s="44"/>
      <c r="B2474" s="41"/>
    </row>
    <row r="2475">
      <c r="A2475" s="44"/>
      <c r="B2475" s="41"/>
    </row>
    <row r="2476">
      <c r="A2476" s="44"/>
      <c r="B2476" s="41"/>
    </row>
    <row r="2477">
      <c r="A2477" s="44"/>
      <c r="B2477" s="41"/>
    </row>
    <row r="2478">
      <c r="A2478" s="44"/>
      <c r="B2478" s="41"/>
    </row>
    <row r="2479">
      <c r="A2479" s="44"/>
      <c r="B2479" s="41"/>
    </row>
    <row r="2480">
      <c r="A2480" s="44"/>
      <c r="B2480" s="41"/>
    </row>
    <row r="2481">
      <c r="A2481" s="44"/>
      <c r="B2481" s="41"/>
    </row>
    <row r="2482">
      <c r="A2482" s="44"/>
      <c r="B2482" s="41"/>
    </row>
    <row r="2483">
      <c r="A2483" s="44"/>
      <c r="B2483" s="41"/>
    </row>
    <row r="2484">
      <c r="A2484" s="44"/>
      <c r="B2484" s="41"/>
    </row>
    <row r="2485">
      <c r="A2485" s="44"/>
      <c r="B2485" s="41"/>
    </row>
    <row r="2486">
      <c r="A2486" s="44"/>
      <c r="B2486" s="41"/>
    </row>
    <row r="2487">
      <c r="A2487" s="44"/>
      <c r="B2487" s="41"/>
    </row>
    <row r="2488">
      <c r="A2488" s="44"/>
      <c r="B2488" s="41"/>
    </row>
    <row r="2489">
      <c r="A2489" s="44"/>
      <c r="B2489" s="41"/>
    </row>
    <row r="2490">
      <c r="A2490" s="44"/>
      <c r="B2490" s="41"/>
    </row>
    <row r="2491">
      <c r="A2491" s="44"/>
      <c r="B2491" s="41"/>
    </row>
    <row r="2492">
      <c r="A2492" s="44"/>
      <c r="B2492" s="41"/>
    </row>
    <row r="2493">
      <c r="A2493" s="44"/>
      <c r="B2493" s="41"/>
    </row>
    <row r="2494">
      <c r="A2494" s="44"/>
      <c r="B2494" s="41"/>
    </row>
    <row r="2495">
      <c r="A2495" s="44"/>
      <c r="B2495" s="41"/>
    </row>
    <row r="2496">
      <c r="A2496" s="44"/>
      <c r="B2496" s="41"/>
    </row>
    <row r="2497">
      <c r="A2497" s="44"/>
      <c r="B2497" s="41"/>
    </row>
    <row r="2498">
      <c r="A2498" s="44"/>
      <c r="B2498" s="41"/>
    </row>
    <row r="2499">
      <c r="A2499" s="44"/>
      <c r="B2499" s="41"/>
    </row>
    <row r="2500">
      <c r="A2500" s="44"/>
      <c r="B2500" s="41"/>
    </row>
    <row r="2501">
      <c r="A2501" s="44"/>
      <c r="B2501" s="41"/>
    </row>
    <row r="2502">
      <c r="A2502" s="44"/>
      <c r="B2502" s="41"/>
    </row>
    <row r="2503">
      <c r="A2503" s="44"/>
      <c r="B2503" s="41"/>
    </row>
    <row r="2504">
      <c r="A2504" s="44"/>
      <c r="B2504" s="41"/>
    </row>
    <row r="2505">
      <c r="A2505" s="44"/>
      <c r="B2505" s="41"/>
    </row>
    <row r="2506">
      <c r="A2506" s="44"/>
      <c r="B2506" s="41"/>
    </row>
    <row r="2507">
      <c r="A2507" s="44"/>
      <c r="B2507" s="41"/>
    </row>
    <row r="2508">
      <c r="A2508" s="44"/>
      <c r="B2508" s="41"/>
    </row>
    <row r="2509">
      <c r="A2509" s="44"/>
      <c r="B2509" s="41"/>
    </row>
    <row r="2510">
      <c r="A2510" s="44"/>
      <c r="B2510" s="41"/>
    </row>
    <row r="2511">
      <c r="A2511" s="44"/>
      <c r="B2511" s="41"/>
    </row>
    <row r="2512">
      <c r="A2512" s="44"/>
      <c r="B2512" s="41"/>
    </row>
    <row r="2513">
      <c r="A2513" s="44"/>
      <c r="B2513" s="41"/>
    </row>
    <row r="2514">
      <c r="A2514" s="44"/>
      <c r="B2514" s="41"/>
    </row>
    <row r="2515">
      <c r="A2515" s="44"/>
      <c r="B2515" s="41"/>
    </row>
    <row r="2516">
      <c r="A2516" s="44"/>
      <c r="B2516" s="41"/>
    </row>
    <row r="2517">
      <c r="A2517" s="44"/>
      <c r="B2517" s="41"/>
    </row>
    <row r="2518">
      <c r="A2518" s="44"/>
      <c r="B2518" s="41"/>
    </row>
    <row r="2519">
      <c r="A2519" s="44"/>
      <c r="B2519" s="41"/>
    </row>
    <row r="2520">
      <c r="A2520" s="44"/>
      <c r="B2520" s="41"/>
    </row>
    <row r="2521">
      <c r="A2521" s="44"/>
      <c r="B2521" s="41"/>
    </row>
    <row r="2522">
      <c r="A2522" s="44"/>
      <c r="B2522" s="41"/>
    </row>
    <row r="2523">
      <c r="A2523" s="44"/>
      <c r="B2523" s="41"/>
    </row>
    <row r="2524">
      <c r="A2524" s="44"/>
      <c r="B2524" s="41"/>
    </row>
    <row r="2525">
      <c r="A2525" s="44"/>
      <c r="B2525" s="41"/>
    </row>
    <row r="2526">
      <c r="A2526" s="44"/>
      <c r="B2526" s="41"/>
    </row>
    <row r="2527">
      <c r="A2527" s="44"/>
      <c r="B2527" s="41"/>
    </row>
    <row r="2528">
      <c r="A2528" s="44"/>
      <c r="B2528" s="41"/>
    </row>
    <row r="2529">
      <c r="A2529" s="44"/>
      <c r="B2529" s="41"/>
    </row>
    <row r="2530">
      <c r="A2530" s="44"/>
      <c r="B2530" s="41"/>
    </row>
    <row r="2531">
      <c r="A2531" s="44"/>
      <c r="B2531" s="41"/>
    </row>
    <row r="2532">
      <c r="A2532" s="44"/>
      <c r="B2532" s="41"/>
    </row>
    <row r="2533">
      <c r="A2533" s="44"/>
      <c r="B2533" s="41"/>
    </row>
    <row r="2534">
      <c r="A2534" s="44"/>
      <c r="B2534" s="41"/>
    </row>
    <row r="2535">
      <c r="A2535" s="44"/>
      <c r="B2535" s="41"/>
    </row>
    <row r="2536">
      <c r="A2536" s="44"/>
      <c r="B2536" s="41"/>
    </row>
    <row r="2537">
      <c r="A2537" s="44"/>
      <c r="B2537" s="41"/>
    </row>
    <row r="2538">
      <c r="A2538" s="44"/>
      <c r="B2538" s="41"/>
    </row>
    <row r="2539">
      <c r="A2539" s="44"/>
      <c r="B2539" s="41"/>
    </row>
    <row r="2540">
      <c r="A2540" s="44"/>
      <c r="B2540" s="41"/>
    </row>
    <row r="2541">
      <c r="A2541" s="44"/>
      <c r="B2541" s="41"/>
    </row>
    <row r="2542">
      <c r="A2542" s="44"/>
      <c r="B2542" s="41"/>
    </row>
    <row r="2543">
      <c r="A2543" s="44"/>
      <c r="B2543" s="41"/>
    </row>
    <row r="2544">
      <c r="A2544" s="44"/>
      <c r="B2544" s="41"/>
    </row>
    <row r="2545">
      <c r="A2545" s="44"/>
      <c r="B2545" s="41"/>
    </row>
    <row r="2546">
      <c r="A2546" s="44"/>
      <c r="B2546" s="41"/>
    </row>
    <row r="2547">
      <c r="A2547" s="44"/>
      <c r="B2547" s="41"/>
    </row>
    <row r="2548">
      <c r="A2548" s="44"/>
      <c r="B2548" s="41"/>
    </row>
    <row r="2549">
      <c r="A2549" s="44"/>
      <c r="B2549" s="41"/>
    </row>
    <row r="2550">
      <c r="A2550" s="44"/>
      <c r="B2550" s="41"/>
    </row>
    <row r="2551">
      <c r="A2551" s="44"/>
      <c r="B2551" s="41"/>
    </row>
    <row r="2552">
      <c r="A2552" s="44"/>
      <c r="B2552" s="41"/>
    </row>
    <row r="2553">
      <c r="A2553" s="44"/>
      <c r="B2553" s="41"/>
    </row>
    <row r="2554">
      <c r="A2554" s="44"/>
      <c r="B2554" s="41"/>
    </row>
    <row r="2555">
      <c r="A2555" s="44"/>
      <c r="B2555" s="41"/>
    </row>
    <row r="2556">
      <c r="A2556" s="44"/>
      <c r="B2556" s="41"/>
    </row>
    <row r="2557">
      <c r="A2557" s="44"/>
      <c r="B2557" s="41"/>
    </row>
    <row r="2558">
      <c r="A2558" s="44"/>
      <c r="B2558" s="41"/>
    </row>
    <row r="2559">
      <c r="A2559" s="44"/>
      <c r="B2559" s="41"/>
    </row>
    <row r="2560">
      <c r="A2560" s="44"/>
      <c r="B2560" s="41"/>
    </row>
    <row r="2561">
      <c r="A2561" s="44"/>
      <c r="B2561" s="41"/>
    </row>
    <row r="2562">
      <c r="A2562" s="44"/>
      <c r="B2562" s="41"/>
    </row>
    <row r="2563">
      <c r="A2563" s="44"/>
      <c r="B2563" s="41"/>
    </row>
    <row r="2564">
      <c r="A2564" s="44"/>
      <c r="B2564" s="41"/>
    </row>
    <row r="2565">
      <c r="A2565" s="44"/>
      <c r="B2565" s="41"/>
    </row>
    <row r="2566">
      <c r="A2566" s="44"/>
      <c r="B2566" s="41"/>
    </row>
    <row r="2567">
      <c r="A2567" s="44"/>
      <c r="B2567" s="41"/>
    </row>
    <row r="2568">
      <c r="A2568" s="44"/>
      <c r="B2568" s="41"/>
    </row>
    <row r="2569">
      <c r="A2569" s="44"/>
      <c r="B2569" s="41"/>
    </row>
    <row r="2570">
      <c r="A2570" s="44"/>
      <c r="B2570" s="41"/>
    </row>
    <row r="2571">
      <c r="A2571" s="44"/>
      <c r="B2571" s="41"/>
    </row>
    <row r="2572">
      <c r="A2572" s="44"/>
      <c r="B2572" s="41"/>
    </row>
    <row r="2573">
      <c r="A2573" s="44"/>
      <c r="B2573" s="41"/>
    </row>
    <row r="2574">
      <c r="A2574" s="44"/>
      <c r="B2574" s="41"/>
    </row>
    <row r="2575">
      <c r="A2575" s="44"/>
      <c r="B2575" s="41"/>
    </row>
    <row r="2576">
      <c r="A2576" s="44"/>
      <c r="B2576" s="41"/>
    </row>
    <row r="2577">
      <c r="A2577" s="44"/>
      <c r="B2577" s="41"/>
    </row>
    <row r="2578">
      <c r="A2578" s="44"/>
      <c r="B2578" s="41"/>
    </row>
    <row r="2579">
      <c r="A2579" s="44"/>
      <c r="B2579" s="41"/>
    </row>
    <row r="2580">
      <c r="A2580" s="44"/>
      <c r="B2580" s="41"/>
    </row>
    <row r="2581">
      <c r="A2581" s="44"/>
      <c r="B2581" s="41"/>
    </row>
    <row r="2582">
      <c r="A2582" s="44"/>
      <c r="B2582" s="41"/>
    </row>
    <row r="2583">
      <c r="A2583" s="44"/>
      <c r="B2583" s="41"/>
    </row>
    <row r="2584">
      <c r="A2584" s="44"/>
      <c r="B2584" s="41"/>
    </row>
    <row r="2585">
      <c r="A2585" s="44"/>
      <c r="B2585" s="41"/>
    </row>
    <row r="2586">
      <c r="A2586" s="44"/>
      <c r="B2586" s="41"/>
    </row>
    <row r="2587">
      <c r="A2587" s="44"/>
      <c r="B2587" s="41"/>
    </row>
    <row r="2588">
      <c r="A2588" s="44"/>
      <c r="B2588" s="41"/>
    </row>
    <row r="2589">
      <c r="A2589" s="44"/>
      <c r="B2589" s="41"/>
    </row>
    <row r="2590">
      <c r="A2590" s="44"/>
      <c r="B2590" s="41"/>
    </row>
    <row r="2591">
      <c r="A2591" s="44"/>
      <c r="B2591" s="41"/>
    </row>
    <row r="2592">
      <c r="A2592" s="44"/>
      <c r="B2592" s="41"/>
    </row>
    <row r="2593">
      <c r="A2593" s="44"/>
      <c r="B2593" s="41"/>
    </row>
    <row r="2594">
      <c r="A2594" s="44"/>
      <c r="B2594" s="41"/>
    </row>
    <row r="2595">
      <c r="A2595" s="44"/>
      <c r="B2595" s="41"/>
    </row>
    <row r="2596">
      <c r="A2596" s="44"/>
      <c r="B2596" s="41"/>
    </row>
    <row r="2597">
      <c r="A2597" s="44"/>
      <c r="B2597" s="41"/>
    </row>
    <row r="2598">
      <c r="A2598" s="44"/>
      <c r="B2598" s="41"/>
    </row>
    <row r="2599">
      <c r="A2599" s="44"/>
      <c r="B2599" s="41"/>
    </row>
    <row r="2600">
      <c r="A2600" s="44"/>
      <c r="B2600" s="41"/>
    </row>
    <row r="2601">
      <c r="A2601" s="44"/>
      <c r="B2601" s="41"/>
    </row>
    <row r="2602">
      <c r="A2602" s="44"/>
      <c r="B2602" s="41"/>
    </row>
    <row r="2603">
      <c r="A2603" s="44"/>
      <c r="B2603" s="41"/>
    </row>
    <row r="2604">
      <c r="A2604" s="44"/>
      <c r="B2604" s="41"/>
    </row>
    <row r="2605">
      <c r="A2605" s="44"/>
      <c r="B2605" s="41"/>
    </row>
    <row r="2606">
      <c r="A2606" s="44"/>
      <c r="B2606" s="41"/>
    </row>
    <row r="2607">
      <c r="A2607" s="44"/>
      <c r="B2607" s="41"/>
    </row>
    <row r="2608">
      <c r="A2608" s="44"/>
      <c r="B2608" s="4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5.63"/>
    <col customWidth="1" min="3" max="3" width="10.38"/>
    <col customWidth="1" min="4" max="4" width="9.13"/>
    <col customWidth="1" min="5" max="5" width="4.75"/>
    <col customWidth="1" min="6" max="6" width="5.25"/>
    <col customWidth="1" min="7" max="7" width="9.0"/>
    <col customWidth="1" min="8" max="8" width="6.63"/>
    <col customWidth="1" min="9" max="9" width="18.25"/>
    <col customWidth="1" min="10" max="10" width="22.88"/>
    <col customWidth="1" min="11" max="11" width="18.5"/>
    <col customWidth="1" min="12" max="12" width="23.13"/>
    <col customWidth="1" min="13" max="13" width="12.0"/>
    <col customWidth="1" min="14" max="14" width="17.0"/>
    <col customWidth="1" min="15" max="15" width="6.5"/>
    <col customWidth="1" min="16" max="16" width="11.63"/>
    <col customWidth="1" min="17" max="17" width="7.25"/>
    <col customWidth="1" min="18" max="18" width="8.38"/>
    <col customWidth="1" min="19" max="19" width="20.63"/>
    <col customWidth="1" min="20" max="20" width="75.25"/>
  </cols>
  <sheetData>
    <row r="1">
      <c r="A1" s="11" t="s">
        <v>69</v>
      </c>
      <c r="B1" s="45" t="s">
        <v>25</v>
      </c>
      <c r="C1" s="7" t="s">
        <v>26</v>
      </c>
      <c r="D1" s="7" t="s">
        <v>27</v>
      </c>
      <c r="E1" s="8" t="s">
        <v>28</v>
      </c>
      <c r="F1" s="9" t="s">
        <v>29</v>
      </c>
      <c r="G1" s="7" t="s">
        <v>30</v>
      </c>
      <c r="H1" s="10" t="s">
        <v>31</v>
      </c>
      <c r="I1" s="11" t="s">
        <v>32</v>
      </c>
      <c r="J1" s="11" t="s">
        <v>33</v>
      </c>
      <c r="K1" s="11" t="s">
        <v>34</v>
      </c>
      <c r="L1" s="11" t="s">
        <v>35</v>
      </c>
      <c r="M1" s="11" t="s">
        <v>36</v>
      </c>
      <c r="N1" s="11" t="s">
        <v>37</v>
      </c>
      <c r="O1" s="11" t="s">
        <v>38</v>
      </c>
      <c r="P1" s="7" t="s">
        <v>39</v>
      </c>
      <c r="Q1" s="9" t="s">
        <v>40</v>
      </c>
      <c r="R1" s="12" t="s">
        <v>41</v>
      </c>
      <c r="S1" s="13" t="s">
        <v>42</v>
      </c>
      <c r="T1" s="1" t="s">
        <v>70</v>
      </c>
    </row>
    <row r="2">
      <c r="A2" s="46" t="s">
        <v>71</v>
      </c>
      <c r="E2" s="15"/>
      <c r="F2" s="16"/>
      <c r="H2" s="17"/>
      <c r="I2" s="18"/>
      <c r="K2" s="18"/>
      <c r="M2" s="18"/>
      <c r="N2" s="18"/>
      <c r="O2" s="18"/>
      <c r="Q2" s="16"/>
      <c r="R2" s="19"/>
      <c r="S2" s="21"/>
      <c r="T2" s="1"/>
    </row>
    <row r="3">
      <c r="A3" s="18">
        <v>1.0</v>
      </c>
      <c r="B3" s="47">
        <v>43861.0</v>
      </c>
      <c r="C3" s="14" t="str">
        <f t="shared" ref="C3:C22" si="1">TEXT(B3,"dddd")</f>
        <v>Friday</v>
      </c>
      <c r="D3" s="14" t="str">
        <f t="shared" ref="D3:D22" si="2">Text(B3,"mmmm")</f>
        <v>January</v>
      </c>
      <c r="E3" s="15" t="str">
        <f t="shared" ref="E3:E22" si="3">Text(B3,"YYYY")</f>
        <v>2020</v>
      </c>
      <c r="F3" s="16">
        <f t="shared" ref="F3:F22" si="4">WEEKNUM(B3,1)</f>
        <v>5</v>
      </c>
      <c r="G3" s="14" t="str">
        <f>VLOOKUP(B3,'_Holidays'!A1858:B3963,2,FALSE)</f>
        <v>Y</v>
      </c>
      <c r="H3" s="17" t="str">
        <f>VLOOKUP(B3,'_Holidays'!A1858:C3963,3,FALSE)</f>
        <v>N</v>
      </c>
      <c r="I3" s="18">
        <v>21.5</v>
      </c>
      <c r="J3" s="14" t="str">
        <f>IFERROR(__xludf.DUMMYFUNCTION("SPARKLINE(I3,{""charttype"",""bar"";""color1"",""#00CCFF"";""max"",MAX($I$3:$I$2108)})"),"")</f>
        <v/>
      </c>
      <c r="K3" s="18">
        <v>42.9</v>
      </c>
      <c r="L3" s="14" t="str">
        <f>IFERROR(__xludf.DUMMYFUNCTION("SPARKLINE(K3,{""charttype"",""bar"";""color1"",""#FF0000"";""max"",MAX($K$3:$K$2108)})"),"")</f>
        <v/>
      </c>
      <c r="M3" s="18">
        <v>18.3</v>
      </c>
      <c r="N3" s="18" t="str">
        <f>IFERROR(__xludf.DUMMYFUNCTION("SPARKLINE(M3,{""charttype"",""bar"";""color1"",""#FF9900"";""max"",MAX($M$3:$M$2108)})"),"")</f>
        <v/>
      </c>
      <c r="O3" s="18">
        <v>0.0</v>
      </c>
      <c r="P3" s="14" t="str">
        <f>IFERROR(__xludf.DUMMYFUNCTION("SPARKLINE(O3,{""charttype"",""bar"";""color1"",""#0066CC"";""max"",MAX($O$3:$O$2108)})"),"")</f>
        <v/>
      </c>
      <c r="Q3" s="16">
        <v>170653.8</v>
      </c>
      <c r="R3" s="19">
        <v>2809.438</v>
      </c>
      <c r="S3" s="21">
        <f t="shared" ref="S3:S22" si="5">Q3*R3</f>
        <v>479441270.6</v>
      </c>
      <c r="T3" s="1" t="s">
        <v>72</v>
      </c>
    </row>
    <row r="4">
      <c r="A4" s="18">
        <v>2.0</v>
      </c>
      <c r="B4" s="47">
        <v>43490.0</v>
      </c>
      <c r="C4" s="14" t="str">
        <f t="shared" si="1"/>
        <v>Friday</v>
      </c>
      <c r="D4" s="14" t="str">
        <f t="shared" si="2"/>
        <v>January</v>
      </c>
      <c r="E4" s="15" t="str">
        <f t="shared" si="3"/>
        <v>2019</v>
      </c>
      <c r="F4" s="16">
        <f t="shared" si="4"/>
        <v>4</v>
      </c>
      <c r="G4" s="14" t="str">
        <f>VLOOKUP(B4,'_Holidays'!A1487:B3592,2,FALSE)</f>
        <v>N</v>
      </c>
      <c r="H4" s="17" t="str">
        <f>VLOOKUP(B4,'_Holidays'!A1487:C3592,3,FALSE)</f>
        <v>N</v>
      </c>
      <c r="I4" s="18">
        <v>21.1</v>
      </c>
      <c r="J4" s="14" t="str">
        <f>IFERROR(__xludf.DUMMYFUNCTION("SPARKLINE(I4,{""charttype"",""bar"";""color1"",""#00CCFF"";""max"",MAX($I$3:$I$2108)})"),"")</f>
        <v/>
      </c>
      <c r="K4" s="18">
        <v>42.8</v>
      </c>
      <c r="L4" s="14" t="str">
        <f>IFERROR(__xludf.DUMMYFUNCTION("SPARKLINE(K4,{""charttype"",""bar"";""color1"",""#FF0000"";""max"",MAX($K$3:$K$2108)})"),"")</f>
        <v/>
      </c>
      <c r="M4" s="18">
        <v>25.3</v>
      </c>
      <c r="N4" s="18" t="str">
        <f>IFERROR(__xludf.DUMMYFUNCTION("SPARKLINE(M4,{""charttype"",""bar"";""color1"",""#FF9900"";""max"",MAX($M$3:$M$2108)})"),"")</f>
        <v/>
      </c>
      <c r="O4" s="18">
        <v>0.0</v>
      </c>
      <c r="P4" s="14" t="str">
        <f>IFERROR(__xludf.DUMMYFUNCTION("SPARKLINE(O4,{""charttype"",""bar"";""color1"",""#0066CC"";""max"",MAX($O$3:$O$2108)})"),"")</f>
        <v/>
      </c>
      <c r="Q4" s="16">
        <v>168894.8</v>
      </c>
      <c r="R4" s="19">
        <v>906.4372</v>
      </c>
      <c r="S4" s="21">
        <f t="shared" si="5"/>
        <v>153092529.6</v>
      </c>
    </row>
    <row r="5">
      <c r="A5" s="18">
        <v>3.0</v>
      </c>
      <c r="B5" s="47">
        <v>43119.0</v>
      </c>
      <c r="C5" s="14" t="str">
        <f t="shared" si="1"/>
        <v>Friday</v>
      </c>
      <c r="D5" s="14" t="str">
        <f t="shared" si="2"/>
        <v>January</v>
      </c>
      <c r="E5" s="15" t="str">
        <f t="shared" si="3"/>
        <v>2018</v>
      </c>
      <c r="F5" s="16">
        <f t="shared" si="4"/>
        <v>3</v>
      </c>
      <c r="G5" s="14" t="str">
        <f>VLOOKUP(B5,'_Holidays'!A1116:B3221,2,FALSE)</f>
        <v>N</v>
      </c>
      <c r="H5" s="17" t="str">
        <f>VLOOKUP(B5,'_Holidays'!A1116:C3221,3,FALSE)</f>
        <v>N</v>
      </c>
      <c r="I5" s="18">
        <v>22.5</v>
      </c>
      <c r="J5" s="14" t="str">
        <f>IFERROR(__xludf.DUMMYFUNCTION("SPARKLINE(I5,{""charttype"",""bar"";""color1"",""#00CCFF"";""max"",MAX($I$3:$I$2108)})"),"")</f>
        <v/>
      </c>
      <c r="K5" s="18">
        <v>40.3</v>
      </c>
      <c r="L5" s="14" t="str">
        <f>IFERROR(__xludf.DUMMYFUNCTION("SPARKLINE(K5,{""charttype"",""bar"";""color1"",""#FF0000"";""max"",MAX($K$3:$K$2108)})"),"")</f>
        <v/>
      </c>
      <c r="M5" s="18">
        <v>30.6</v>
      </c>
      <c r="N5" s="18" t="str">
        <f>IFERROR(__xludf.DUMMYFUNCTION("SPARKLINE(M5,{""charttype"",""bar"";""color1"",""#FF9900"";""max"",MAX($M$3:$M$2108)})"),"")</f>
        <v/>
      </c>
      <c r="O5" s="18">
        <v>0.0</v>
      </c>
      <c r="P5" s="14" t="str">
        <f>IFERROR(__xludf.DUMMYFUNCTION("SPARKLINE(O5,{""charttype"",""bar"";""color1"",""#0066CC"";""max"",MAX($O$3:$O$2108)})"),"")</f>
        <v/>
      </c>
      <c r="Q5" s="16">
        <v>165070.6</v>
      </c>
      <c r="R5" s="19">
        <v>647.5742</v>
      </c>
      <c r="S5" s="21">
        <f t="shared" si="5"/>
        <v>106895461.7</v>
      </c>
    </row>
    <row r="6">
      <c r="A6" s="18">
        <v>4.0</v>
      </c>
      <c r="B6" s="47">
        <v>43525.0</v>
      </c>
      <c r="C6" s="14" t="str">
        <f t="shared" si="1"/>
        <v>Friday</v>
      </c>
      <c r="D6" s="14" t="str">
        <f t="shared" si="2"/>
        <v>March</v>
      </c>
      <c r="E6" s="15" t="str">
        <f t="shared" si="3"/>
        <v>2019</v>
      </c>
      <c r="F6" s="16">
        <f t="shared" si="4"/>
        <v>9</v>
      </c>
      <c r="G6" s="14" t="str">
        <f>VLOOKUP(B6,'_Holidays'!A1522:B3627,2,FALSE)</f>
        <v>Y</v>
      </c>
      <c r="H6" s="17" t="str">
        <f>VLOOKUP(B6,'_Holidays'!A1522:C3627,3,FALSE)</f>
        <v>N</v>
      </c>
      <c r="I6" s="18">
        <v>22.6</v>
      </c>
      <c r="J6" s="14" t="str">
        <f>IFERROR(__xludf.DUMMYFUNCTION("SPARKLINE(I6,{""charttype"",""bar"";""color1"",""#00CCFF"";""max"",MAX($I$3:$I$2108)})"),"")</f>
        <v/>
      </c>
      <c r="K6" s="18">
        <v>38.1</v>
      </c>
      <c r="L6" s="14" t="str">
        <f>IFERROR(__xludf.DUMMYFUNCTION("SPARKLINE(K6,{""charttype"",""bar"";""color1"",""#FF0000"";""max"",MAX($K$3:$K$2108)})"),"")</f>
        <v/>
      </c>
      <c r="M6" s="18">
        <v>22.3</v>
      </c>
      <c r="N6" s="18" t="str">
        <f>IFERROR(__xludf.DUMMYFUNCTION("SPARKLINE(M6,{""charttype"",""bar"";""color1"",""#FF9900"";""max"",MAX($M$3:$M$2108)})"),"")</f>
        <v/>
      </c>
      <c r="O6" s="18">
        <v>0.0</v>
      </c>
      <c r="P6" s="14" t="str">
        <f>IFERROR(__xludf.DUMMYFUNCTION("SPARKLINE(O6,{""charttype"",""bar"";""color1"",""#0066CC"";""max"",MAX($O$3:$O$2108)})"),"")</f>
        <v/>
      </c>
      <c r="Q6" s="16">
        <v>163682.0</v>
      </c>
      <c r="R6" s="19">
        <v>1284.8</v>
      </c>
      <c r="S6" s="21">
        <f t="shared" si="5"/>
        <v>210298633.6</v>
      </c>
    </row>
    <row r="7">
      <c r="A7" s="18">
        <v>5.0</v>
      </c>
      <c r="B7" s="47">
        <v>43129.0</v>
      </c>
      <c r="C7" s="14" t="str">
        <f t="shared" si="1"/>
        <v>Monday</v>
      </c>
      <c r="D7" s="14" t="str">
        <f t="shared" si="2"/>
        <v>January</v>
      </c>
      <c r="E7" s="15" t="str">
        <f t="shared" si="3"/>
        <v>2018</v>
      </c>
      <c r="F7" s="16">
        <f t="shared" si="4"/>
        <v>5</v>
      </c>
      <c r="G7" s="14" t="str">
        <f>VLOOKUP(B7,'_Holidays'!A1126:B3231,2,FALSE)</f>
        <v>N</v>
      </c>
      <c r="H7" s="17" t="str">
        <f>VLOOKUP(B7,'_Holidays'!A1126:C3231,3,FALSE)</f>
        <v>N</v>
      </c>
      <c r="I7" s="18">
        <v>27.8</v>
      </c>
      <c r="J7" s="14" t="str">
        <f>IFERROR(__xludf.DUMMYFUNCTION("SPARKLINE(I7,{""charttype"",""bar"";""color1"",""#00CCFF"";""max"",MAX($I$3:$I$2108)})"),"")</f>
        <v/>
      </c>
      <c r="K7" s="18">
        <v>33.5</v>
      </c>
      <c r="L7" s="14" t="str">
        <f>IFERROR(__xludf.DUMMYFUNCTION("SPARKLINE(K7,{""charttype"",""bar"";""color1"",""#FF0000"";""max"",MAX($K$3:$K$2108)})"),"")</f>
        <v/>
      </c>
      <c r="M7" s="18">
        <v>7.3</v>
      </c>
      <c r="N7" s="18" t="str">
        <f>IFERROR(__xludf.DUMMYFUNCTION("SPARKLINE(M7,{""charttype"",""bar"";""color1"",""#FF9900"";""max"",MAX($M$3:$M$2108)})"),"")</f>
        <v/>
      </c>
      <c r="O7" s="18">
        <v>0.0</v>
      </c>
      <c r="P7" s="14" t="str">
        <f>IFERROR(__xludf.DUMMYFUNCTION("SPARKLINE(O7,{""charttype"",""bar"";""color1"",""#0066CC"";""max"",MAX($O$3:$O$2108)})"),"")</f>
        <v/>
      </c>
      <c r="Q7" s="16">
        <v>160437.6</v>
      </c>
      <c r="R7" s="19">
        <v>107.6574</v>
      </c>
      <c r="S7" s="21">
        <f t="shared" si="5"/>
        <v>17272294.88</v>
      </c>
    </row>
    <row r="8">
      <c r="A8" s="18">
        <v>6.0</v>
      </c>
      <c r="B8" s="47">
        <v>42437.0</v>
      </c>
      <c r="C8" s="14" t="str">
        <f t="shared" si="1"/>
        <v>Tuesday</v>
      </c>
      <c r="D8" s="14" t="str">
        <f t="shared" si="2"/>
        <v>March</v>
      </c>
      <c r="E8" s="15" t="str">
        <f t="shared" si="3"/>
        <v>2016</v>
      </c>
      <c r="F8" s="16">
        <f t="shared" si="4"/>
        <v>11</v>
      </c>
      <c r="G8" s="14" t="str">
        <f>VLOOKUP(B8,'_Holidays'!A434:B2539,2,FALSE)</f>
        <v>Y</v>
      </c>
      <c r="H8" s="17" t="str">
        <f>VLOOKUP(B8,'_Holidays'!A434:C2539,3,FALSE)</f>
        <v>N</v>
      </c>
      <c r="I8" s="18">
        <v>19.9</v>
      </c>
      <c r="J8" s="14" t="str">
        <f>IFERROR(__xludf.DUMMYFUNCTION("SPARKLINE(I8,{""charttype"",""bar"";""color1"",""#00CCFF"";""max"",MAX($I$3:$I$2108)})"),"")</f>
        <v/>
      </c>
      <c r="K8" s="18">
        <v>38.9</v>
      </c>
      <c r="L8" s="14" t="str">
        <f>IFERROR(__xludf.DUMMYFUNCTION("SPARKLINE(K8,{""charttype"",""bar"";""color1"",""#FF0000"";""max"",MAX($K$3:$K$2108)})"),"")</f>
        <v/>
      </c>
      <c r="M8" s="18">
        <v>20.8</v>
      </c>
      <c r="N8" s="18" t="str">
        <f>IFERROR(__xludf.DUMMYFUNCTION("SPARKLINE(M8,{""charttype"",""bar"";""color1"",""#FF9900"";""max"",MAX($M$3:$M$2108)})"),"")</f>
        <v/>
      </c>
      <c r="O8" s="18">
        <v>0.6</v>
      </c>
      <c r="P8" s="14" t="str">
        <f>IFERROR(__xludf.DUMMYFUNCTION("SPARKLINE(O8,{""charttype"",""bar"";""color1"",""#0066CC"";""max"",MAX($O$3:$O$2108)})"),"")</f>
        <v/>
      </c>
      <c r="Q8" s="16">
        <v>160285.0</v>
      </c>
      <c r="R8" s="19">
        <v>253.032</v>
      </c>
      <c r="S8" s="21">
        <f t="shared" si="5"/>
        <v>40557234.12</v>
      </c>
    </row>
    <row r="9">
      <c r="A9" s="18">
        <v>7.0</v>
      </c>
      <c r="B9" s="47">
        <v>42382.0</v>
      </c>
      <c r="C9" s="14" t="str">
        <f t="shared" si="1"/>
        <v>Wednesday</v>
      </c>
      <c r="D9" s="14" t="str">
        <f t="shared" si="2"/>
        <v>January</v>
      </c>
      <c r="E9" s="15" t="str">
        <f t="shared" si="3"/>
        <v>2016</v>
      </c>
      <c r="F9" s="16">
        <f t="shared" si="4"/>
        <v>3</v>
      </c>
      <c r="G9" s="14" t="str">
        <f>VLOOKUP(B9,'_Holidays'!A379:B2484,2,FALSE)</f>
        <v>N</v>
      </c>
      <c r="H9" s="17" t="str">
        <f>VLOOKUP(B9,'_Holidays'!A379:C2484,3,FALSE)</f>
        <v>N</v>
      </c>
      <c r="I9" s="18">
        <v>16.8</v>
      </c>
      <c r="J9" s="14" t="str">
        <f>IFERROR(__xludf.DUMMYFUNCTION("SPARKLINE(I9,{""charttype"",""bar"";""color1"",""#00CCFF"";""max"",MAX($I$3:$I$2108)})"),"")</f>
        <v/>
      </c>
      <c r="K9" s="18">
        <v>42.2</v>
      </c>
      <c r="L9" s="14" t="str">
        <f>IFERROR(__xludf.DUMMYFUNCTION("SPARKLINE(K9,{""charttype"",""bar"";""color1"",""#FF0000"";""max"",MAX($K$3:$K$2108)})"),"")</f>
        <v/>
      </c>
      <c r="M9" s="18">
        <v>25.0</v>
      </c>
      <c r="N9" s="18" t="str">
        <f>IFERROR(__xludf.DUMMYFUNCTION("SPARKLINE(M9,{""charttype"",""bar"";""color1"",""#FF9900"";""max"",MAX($M$3:$M$2108)})"),"")</f>
        <v/>
      </c>
      <c r="O9" s="18">
        <v>0.2</v>
      </c>
      <c r="P9" s="14" t="str">
        <f>IFERROR(__xludf.DUMMYFUNCTION("SPARKLINE(O9,{""charttype"",""bar"";""color1"",""#0066CC"";""max"",MAX($O$3:$O$2108)})"),"")</f>
        <v/>
      </c>
      <c r="Q9" s="16">
        <v>160011.1</v>
      </c>
      <c r="R9" s="19">
        <v>545.7378</v>
      </c>
      <c r="S9" s="21">
        <f t="shared" si="5"/>
        <v>87324105.69</v>
      </c>
    </row>
    <row r="10">
      <c r="A10" s="18">
        <v>8.0</v>
      </c>
      <c r="B10" s="47">
        <v>43128.0</v>
      </c>
      <c r="C10" s="14" t="str">
        <f t="shared" si="1"/>
        <v>Sunday</v>
      </c>
      <c r="D10" s="14" t="str">
        <f t="shared" si="2"/>
        <v>January</v>
      </c>
      <c r="E10" s="15" t="str">
        <f t="shared" si="3"/>
        <v>2018</v>
      </c>
      <c r="F10" s="16">
        <f t="shared" si="4"/>
        <v>5</v>
      </c>
      <c r="G10" s="14" t="str">
        <f>VLOOKUP(B10,'_Holidays'!A1125:B3230,2,FALSE)</f>
        <v>N</v>
      </c>
      <c r="H10" s="17" t="str">
        <f>VLOOKUP(B10,'_Holidays'!A1125:C3230,3,FALSE)</f>
        <v>N</v>
      </c>
      <c r="I10" s="18">
        <v>22.7</v>
      </c>
      <c r="J10" s="14" t="str">
        <f>IFERROR(__xludf.DUMMYFUNCTION("SPARKLINE(I10,{""charttype"",""bar"";""color1"",""#00CCFF"";""max"",MAX($I$3:$I$2108)})"),"")</f>
        <v/>
      </c>
      <c r="K10" s="18">
        <v>38.1</v>
      </c>
      <c r="L10" s="14" t="str">
        <f>IFERROR(__xludf.DUMMYFUNCTION("SPARKLINE(K10,{""charttype"",""bar"";""color1"",""#FF0000"";""max"",MAX($K$3:$K$2108)})"),"")</f>
        <v/>
      </c>
      <c r="M10" s="18">
        <v>28.5</v>
      </c>
      <c r="N10" s="18" t="str">
        <f>IFERROR(__xludf.DUMMYFUNCTION("SPARKLINE(M10,{""charttype"",""bar"";""color1"",""#FF9900"";""max"",MAX($M$3:$M$2108)})"),"")</f>
        <v/>
      </c>
      <c r="O10" s="18">
        <v>0.0</v>
      </c>
      <c r="P10" s="14" t="str">
        <f>IFERROR(__xludf.DUMMYFUNCTION("SPARKLINE(O10,{""charttype"",""bar"";""color1"",""#0066CC"";""max"",MAX($O$3:$O$2108)})"),"")</f>
        <v/>
      </c>
      <c r="Q10" s="16">
        <v>159436.7</v>
      </c>
      <c r="R10" s="19">
        <v>290.4196</v>
      </c>
      <c r="S10" s="21">
        <f t="shared" si="5"/>
        <v>46303542.64</v>
      </c>
    </row>
    <row r="11">
      <c r="A11" s="18">
        <v>9.0</v>
      </c>
      <c r="B11" s="47">
        <v>43138.0</v>
      </c>
      <c r="C11" s="14" t="str">
        <f t="shared" si="1"/>
        <v>Wednesday</v>
      </c>
      <c r="D11" s="14" t="str">
        <f t="shared" si="2"/>
        <v>February</v>
      </c>
      <c r="E11" s="15" t="str">
        <f t="shared" si="3"/>
        <v>2018</v>
      </c>
      <c r="F11" s="16">
        <f t="shared" si="4"/>
        <v>6</v>
      </c>
      <c r="G11" s="14" t="str">
        <f>VLOOKUP(B11,'_Holidays'!A1135:B3240,2,FALSE)</f>
        <v>Y</v>
      </c>
      <c r="H11" s="17" t="str">
        <f>VLOOKUP(B11,'_Holidays'!A1135:C3240,3,FALSE)</f>
        <v>N</v>
      </c>
      <c r="I11" s="18">
        <v>18.7</v>
      </c>
      <c r="J11" s="14" t="str">
        <f>IFERROR(__xludf.DUMMYFUNCTION("SPARKLINE(I11,{""charttype"",""bar"";""color1"",""#00CCFF"";""max"",MAX($I$3:$I$2108)})"),"")</f>
        <v/>
      </c>
      <c r="K11" s="18">
        <v>37.4</v>
      </c>
      <c r="L11" s="14" t="str">
        <f>IFERROR(__xludf.DUMMYFUNCTION("SPARKLINE(K11,{""charttype"",""bar"";""color1"",""#FF0000"";""max"",MAX($K$3:$K$2108)})"),"")</f>
        <v/>
      </c>
      <c r="M11" s="18">
        <v>27.1</v>
      </c>
      <c r="N11" s="18" t="str">
        <f>IFERROR(__xludf.DUMMYFUNCTION("SPARKLINE(M11,{""charttype"",""bar"";""color1"",""#FF9900"";""max"",MAX($M$3:$M$2108)})"),"")</f>
        <v/>
      </c>
      <c r="O11" s="18">
        <v>0.0</v>
      </c>
      <c r="P11" s="14" t="str">
        <f>IFERROR(__xludf.DUMMYFUNCTION("SPARKLINE(O11,{""charttype"",""bar"";""color1"",""#0066CC"";""max"",MAX($O$3:$O$2108)})"),"")</f>
        <v/>
      </c>
      <c r="Q11" s="16">
        <v>159307.3</v>
      </c>
      <c r="R11" s="19">
        <v>624.2609</v>
      </c>
      <c r="S11" s="21">
        <f t="shared" si="5"/>
        <v>99449318.47</v>
      </c>
    </row>
    <row r="12">
      <c r="A12" s="18">
        <v>10.0</v>
      </c>
      <c r="B12" s="47">
        <v>42356.0</v>
      </c>
      <c r="C12" s="14" t="str">
        <f t="shared" si="1"/>
        <v>Friday</v>
      </c>
      <c r="D12" s="14" t="str">
        <f t="shared" si="2"/>
        <v>December</v>
      </c>
      <c r="E12" s="15" t="str">
        <f t="shared" si="3"/>
        <v>2015</v>
      </c>
      <c r="F12" s="16">
        <f t="shared" si="4"/>
        <v>51</v>
      </c>
      <c r="G12" s="14" t="str">
        <f>VLOOKUP(B12,'_Holidays'!A353:B2458,2,FALSE)</f>
        <v>N</v>
      </c>
      <c r="H12" s="17" t="str">
        <f>VLOOKUP(B12,'_Holidays'!A353:C2458,3,FALSE)</f>
        <v>N</v>
      </c>
      <c r="I12" s="18">
        <v>19.4</v>
      </c>
      <c r="J12" s="14" t="str">
        <f>IFERROR(__xludf.DUMMYFUNCTION("SPARKLINE(I12,{""charttype"",""bar"";""color1"",""#00CCFF"";""max"",MAX($I$3:$I$2108)})"),"")</f>
        <v/>
      </c>
      <c r="K12" s="18">
        <v>35.4</v>
      </c>
      <c r="L12" s="14" t="str">
        <f>IFERROR(__xludf.DUMMYFUNCTION("SPARKLINE(K12,{""charttype"",""bar"";""color1"",""#FF0000"";""max"",MAX($K$3:$K$2108)})"),"")</f>
        <v/>
      </c>
      <c r="M12" s="18">
        <v>31.2</v>
      </c>
      <c r="N12" s="18" t="str">
        <f>IFERROR(__xludf.DUMMYFUNCTION("SPARKLINE(M12,{""charttype"",""bar"";""color1"",""#FF9900"";""max"",MAX($M$3:$M$2108)})"),"")</f>
        <v/>
      </c>
      <c r="O12" s="18">
        <v>0.0</v>
      </c>
      <c r="P12" s="14" t="str">
        <f>IFERROR(__xludf.DUMMYFUNCTION("SPARKLINE(O12,{""charttype"",""bar"";""color1"",""#0066CC"";""max"",MAX($O$3:$O$2108)})"),"")</f>
        <v/>
      </c>
      <c r="Q12" s="16">
        <v>158052.9</v>
      </c>
      <c r="R12" s="19">
        <v>81.19249</v>
      </c>
      <c r="S12" s="21">
        <f t="shared" si="5"/>
        <v>12832708.5</v>
      </c>
    </row>
    <row r="13">
      <c r="A13" s="18">
        <v>11.0</v>
      </c>
      <c r="B13" s="47">
        <v>42423.0</v>
      </c>
      <c r="C13" s="14" t="str">
        <f t="shared" si="1"/>
        <v>Tuesday</v>
      </c>
      <c r="D13" s="14" t="str">
        <f t="shared" si="2"/>
        <v>February</v>
      </c>
      <c r="E13" s="15" t="str">
        <f t="shared" si="3"/>
        <v>2016</v>
      </c>
      <c r="F13" s="16">
        <f t="shared" si="4"/>
        <v>9</v>
      </c>
      <c r="G13" s="14" t="str">
        <f>VLOOKUP(B13,'_Holidays'!A420:B2525,2,FALSE)</f>
        <v>Y</v>
      </c>
      <c r="H13" s="17" t="str">
        <f>VLOOKUP(B13,'_Holidays'!A420:C2525,3,FALSE)</f>
        <v>N</v>
      </c>
      <c r="I13" s="18">
        <v>18.1</v>
      </c>
      <c r="J13" s="14" t="str">
        <f>IFERROR(__xludf.DUMMYFUNCTION("SPARKLINE(I13,{""charttype"",""bar"";""color1"",""#00CCFF"";""max"",MAX($I$3:$I$2108)})"),"")</f>
        <v/>
      </c>
      <c r="K13" s="18">
        <v>39.4</v>
      </c>
      <c r="L13" s="14" t="str">
        <f>IFERROR(__xludf.DUMMYFUNCTION("SPARKLINE(K13,{""charttype"",""bar"";""color1"",""#FF0000"";""max"",MAX($K$3:$K$2108)})"),"")</f>
        <v/>
      </c>
      <c r="M13" s="18">
        <v>19.4</v>
      </c>
      <c r="N13" s="18" t="str">
        <f>IFERROR(__xludf.DUMMYFUNCTION("SPARKLINE(M13,{""charttype"",""bar"";""color1"",""#FF9900"";""max"",MAX($M$3:$M$2108)})"),"")</f>
        <v/>
      </c>
      <c r="O13" s="18">
        <v>0.0</v>
      </c>
      <c r="P13" s="14" t="str">
        <f>IFERROR(__xludf.DUMMYFUNCTION("SPARKLINE(O13,{""charttype"",""bar"";""color1"",""#0066CC"";""max"",MAX($O$3:$O$2108)})"),"")</f>
        <v/>
      </c>
      <c r="Q13" s="16">
        <v>156924.8</v>
      </c>
      <c r="R13" s="19">
        <v>66.96066</v>
      </c>
      <c r="S13" s="21">
        <f t="shared" si="5"/>
        <v>10507788.18</v>
      </c>
    </row>
    <row r="14">
      <c r="A14" s="18">
        <v>12.0</v>
      </c>
      <c r="B14" s="47">
        <v>43441.0</v>
      </c>
      <c r="C14" s="14" t="str">
        <f t="shared" si="1"/>
        <v>Friday</v>
      </c>
      <c r="D14" s="14" t="str">
        <f t="shared" si="2"/>
        <v>December</v>
      </c>
      <c r="E14" s="15" t="str">
        <f t="shared" si="3"/>
        <v>2018</v>
      </c>
      <c r="F14" s="16">
        <f t="shared" si="4"/>
        <v>49</v>
      </c>
      <c r="G14" s="14" t="str">
        <f>VLOOKUP(B14,'_Holidays'!A1438:B3543,2,FALSE)</f>
        <v>Y</v>
      </c>
      <c r="H14" s="17" t="str">
        <f>VLOOKUP(B14,'_Holidays'!A1438:C3543,3,FALSE)</f>
        <v>N</v>
      </c>
      <c r="I14" s="18">
        <v>25.1</v>
      </c>
      <c r="J14" s="14" t="str">
        <f>IFERROR(__xludf.DUMMYFUNCTION("SPARKLINE(I14,{""charttype"",""bar"";""color1"",""#00CCFF"";""max"",MAX($I$3:$I$2108)})"),"")</f>
        <v/>
      </c>
      <c r="K14" s="18">
        <v>38.0</v>
      </c>
      <c r="L14" s="14" t="str">
        <f>IFERROR(__xludf.DUMMYFUNCTION("SPARKLINE(K14,{""charttype"",""bar"";""color1"",""#FF0000"";""max"",MAX($K$3:$K$2108)})"),"")</f>
        <v/>
      </c>
      <c r="M14" s="18">
        <v>27.1</v>
      </c>
      <c r="N14" s="18" t="str">
        <f>IFERROR(__xludf.DUMMYFUNCTION("SPARKLINE(M14,{""charttype"",""bar"";""color1"",""#FF9900"";""max"",MAX($M$3:$M$2108)})"),"")</f>
        <v/>
      </c>
      <c r="O14" s="18">
        <v>0.0</v>
      </c>
      <c r="P14" s="14" t="str">
        <f>IFERROR(__xludf.DUMMYFUNCTION("SPARKLINE(O14,{""charttype"",""bar"";""color1"",""#0066CC"";""max"",MAX($O$3:$O$2108)})"),"")</f>
        <v/>
      </c>
      <c r="Q14" s="16">
        <v>156648.4</v>
      </c>
      <c r="R14" s="19">
        <v>177.8618</v>
      </c>
      <c r="S14" s="21">
        <f t="shared" si="5"/>
        <v>27861766.39</v>
      </c>
    </row>
    <row r="15">
      <c r="A15" s="18">
        <v>13.0</v>
      </c>
      <c r="B15" s="47">
        <v>43489.0</v>
      </c>
      <c r="C15" s="14" t="str">
        <f t="shared" si="1"/>
        <v>Thursday</v>
      </c>
      <c r="D15" s="14" t="str">
        <f t="shared" si="2"/>
        <v>January</v>
      </c>
      <c r="E15" s="15" t="str">
        <f t="shared" si="3"/>
        <v>2019</v>
      </c>
      <c r="F15" s="16">
        <f t="shared" si="4"/>
        <v>4</v>
      </c>
      <c r="G15" s="14" t="str">
        <f>VLOOKUP(B15,'_Holidays'!A1486:B3591,2,FALSE)</f>
        <v>N</v>
      </c>
      <c r="H15" s="17" t="str">
        <f>VLOOKUP(B15,'_Holidays'!A1486:C3591,3,FALSE)</f>
        <v>N</v>
      </c>
      <c r="I15" s="18">
        <v>17.3</v>
      </c>
      <c r="J15" s="14" t="str">
        <f>IFERROR(__xludf.DUMMYFUNCTION("SPARKLINE(I15,{""charttype"",""bar"";""color1"",""#00CCFF"";""max"",MAX($I$3:$I$2108)})"),"")</f>
        <v/>
      </c>
      <c r="K15" s="18">
        <v>40.8</v>
      </c>
      <c r="L15" s="14" t="str">
        <f>IFERROR(__xludf.DUMMYFUNCTION("SPARKLINE(K15,{""charttype"",""bar"";""color1"",""#FF0000"";""max"",MAX($K$3:$K$2108)})"),"")</f>
        <v/>
      </c>
      <c r="M15" s="18">
        <v>30.0</v>
      </c>
      <c r="N15" s="18" t="str">
        <f>IFERROR(__xludf.DUMMYFUNCTION("SPARKLINE(M15,{""charttype"",""bar"";""color1"",""#FF9900"";""max"",MAX($M$3:$M$2108)})"),"")</f>
        <v/>
      </c>
      <c r="O15" s="18">
        <v>0.0</v>
      </c>
      <c r="P15" s="14" t="str">
        <f>IFERROR(__xludf.DUMMYFUNCTION("SPARKLINE(O15,{""charttype"",""bar"";""color1"",""#0066CC"";""max"",MAX($O$3:$O$2108)})"),"")</f>
        <v/>
      </c>
      <c r="Q15" s="16">
        <v>155891.3</v>
      </c>
      <c r="R15" s="19">
        <v>4549.645</v>
      </c>
      <c r="S15" s="21">
        <f t="shared" si="5"/>
        <v>709250073.6</v>
      </c>
    </row>
    <row r="16">
      <c r="A16" s="18">
        <v>14.0</v>
      </c>
      <c r="B16" s="47">
        <v>42775.0</v>
      </c>
      <c r="C16" s="14" t="str">
        <f t="shared" si="1"/>
        <v>Thursday</v>
      </c>
      <c r="D16" s="14" t="str">
        <f t="shared" si="2"/>
        <v>February</v>
      </c>
      <c r="E16" s="15" t="str">
        <f t="shared" si="3"/>
        <v>2017</v>
      </c>
      <c r="F16" s="16">
        <f t="shared" si="4"/>
        <v>6</v>
      </c>
      <c r="G16" s="14" t="str">
        <f>VLOOKUP(B16,'_Holidays'!A772:B2877,2,FALSE)</f>
        <v>Y</v>
      </c>
      <c r="H16" s="17" t="str">
        <f>VLOOKUP(B16,'_Holidays'!A772:C2877,3,FALSE)</f>
        <v>N</v>
      </c>
      <c r="I16" s="18">
        <v>20.3</v>
      </c>
      <c r="J16" s="14" t="str">
        <f>IFERROR(__xludf.DUMMYFUNCTION("SPARKLINE(I16,{""charttype"",""bar"";""color1"",""#00CCFF"";""max"",MAX($I$3:$I$2108)})"),"")</f>
        <v/>
      </c>
      <c r="K16" s="18">
        <v>36.0</v>
      </c>
      <c r="L16" s="14" t="str">
        <f>IFERROR(__xludf.DUMMYFUNCTION("SPARKLINE(K16,{""charttype"",""bar"";""color1"",""#FF0000"";""max"",MAX($K$3:$K$2108)})"),"")</f>
        <v/>
      </c>
      <c r="M16" s="18">
        <v>24.4</v>
      </c>
      <c r="N16" s="18" t="str">
        <f>IFERROR(__xludf.DUMMYFUNCTION("SPARKLINE(M16,{""charttype"",""bar"";""color1"",""#FF9900"";""max"",MAX($M$3:$M$2108)})"),"")</f>
        <v/>
      </c>
      <c r="O16" s="18">
        <v>0.0</v>
      </c>
      <c r="P16" s="14" t="str">
        <f>IFERROR(__xludf.DUMMYFUNCTION("SPARKLINE(O16,{""charttype"",""bar"";""color1"",""#0066CC"";""max"",MAX($O$3:$O$2108)})"),"")</f>
        <v/>
      </c>
      <c r="Q16" s="16">
        <v>155060.6</v>
      </c>
      <c r="R16" s="19">
        <v>156.6996</v>
      </c>
      <c r="S16" s="21">
        <f t="shared" si="5"/>
        <v>24297934</v>
      </c>
    </row>
    <row r="17">
      <c r="A17" s="18">
        <v>15.0</v>
      </c>
      <c r="B17" s="47">
        <v>42357.0</v>
      </c>
      <c r="C17" s="14" t="str">
        <f t="shared" si="1"/>
        <v>Saturday</v>
      </c>
      <c r="D17" s="14" t="str">
        <f t="shared" si="2"/>
        <v>December</v>
      </c>
      <c r="E17" s="15" t="str">
        <f t="shared" si="3"/>
        <v>2015</v>
      </c>
      <c r="F17" s="16">
        <f t="shared" si="4"/>
        <v>51</v>
      </c>
      <c r="G17" s="14" t="str">
        <f>VLOOKUP(B17,'_Holidays'!A354:B2459,2,FALSE)</f>
        <v>N</v>
      </c>
      <c r="H17" s="17" t="str">
        <f>VLOOKUP(B17,'_Holidays'!A354:C2459,3,FALSE)</f>
        <v>N</v>
      </c>
      <c r="I17" s="18">
        <v>19.2</v>
      </c>
      <c r="J17" s="14" t="str">
        <f>IFERROR(__xludf.DUMMYFUNCTION("SPARKLINE(I17,{""charttype"",""bar"";""color1"",""#00CCFF"";""max"",MAX($I$3:$I$2108)})"),"")</f>
        <v/>
      </c>
      <c r="K17" s="18">
        <v>41.2</v>
      </c>
      <c r="L17" s="14" t="str">
        <f>IFERROR(__xludf.DUMMYFUNCTION("SPARKLINE(K17,{""charttype"",""bar"";""color1"",""#FF0000"";""max"",MAX($K$3:$K$2108)})"),"")</f>
        <v/>
      </c>
      <c r="M17" s="18">
        <v>20.5</v>
      </c>
      <c r="N17" s="18" t="str">
        <f>IFERROR(__xludf.DUMMYFUNCTION("SPARKLINE(M17,{""charttype"",""bar"";""color1"",""#FF9900"";""max"",MAX($M$3:$M$2108)})"),"")</f>
        <v/>
      </c>
      <c r="O17" s="18">
        <v>0.0</v>
      </c>
      <c r="P17" s="14" t="str">
        <f>IFERROR(__xludf.DUMMYFUNCTION("SPARKLINE(O17,{""charttype"",""bar"";""color1"",""#0066CC"";""max"",MAX($O$3:$O$2108)})"),"")</f>
        <v/>
      </c>
      <c r="Q17" s="16">
        <v>154924.9</v>
      </c>
      <c r="R17" s="19">
        <v>69.32882</v>
      </c>
      <c r="S17" s="21">
        <f t="shared" si="5"/>
        <v>10740760.51</v>
      </c>
    </row>
    <row r="18">
      <c r="A18" s="18">
        <v>16.0</v>
      </c>
      <c r="B18" s="47">
        <v>43860.0</v>
      </c>
      <c r="C18" s="14" t="str">
        <f t="shared" si="1"/>
        <v>Thursday</v>
      </c>
      <c r="D18" s="14" t="str">
        <f t="shared" si="2"/>
        <v>January</v>
      </c>
      <c r="E18" s="15" t="str">
        <f t="shared" si="3"/>
        <v>2020</v>
      </c>
      <c r="F18" s="16">
        <f t="shared" si="4"/>
        <v>5</v>
      </c>
      <c r="G18" s="14" t="str">
        <f>VLOOKUP(B18,'_Holidays'!A1857:B3962,2,FALSE)</f>
        <v>Y</v>
      </c>
      <c r="H18" s="17" t="str">
        <f>VLOOKUP(B18,'_Holidays'!A1857:C3962,3,FALSE)</f>
        <v>N</v>
      </c>
      <c r="I18" s="18">
        <v>16.4</v>
      </c>
      <c r="J18" s="14" t="str">
        <f>IFERROR(__xludf.DUMMYFUNCTION("SPARKLINE(I18,{""charttype"",""bar"";""color1"",""#00CCFF"";""max"",MAX($I$3:$I$2108)})"),"")</f>
        <v/>
      </c>
      <c r="K18" s="18">
        <v>39.4</v>
      </c>
      <c r="L18" s="14" t="str">
        <f>IFERROR(__xludf.DUMMYFUNCTION("SPARKLINE(K18,{""charttype"",""bar"";""color1"",""#FF0000"";""max"",MAX($K$3:$K$2108)})"),"")</f>
        <v/>
      </c>
      <c r="M18" s="18">
        <v>29.3</v>
      </c>
      <c r="N18" s="18" t="str">
        <f>IFERROR(__xludf.DUMMYFUNCTION("SPARKLINE(M18,{""charttype"",""bar"";""color1"",""#FF9900"";""max"",MAX($M$3:$M$2108)})"),"")</f>
        <v/>
      </c>
      <c r="O18" s="18">
        <v>0.0</v>
      </c>
      <c r="P18" s="14" t="str">
        <f>IFERROR(__xludf.DUMMYFUNCTION("SPARKLINE(O18,{""charttype"",""bar"";""color1"",""#0066CC"";""max"",MAX($O$3:$O$2108)})"),"")</f>
        <v/>
      </c>
      <c r="Q18" s="16">
        <v>154816.5</v>
      </c>
      <c r="R18" s="19">
        <v>1044.447</v>
      </c>
      <c r="S18" s="21">
        <f t="shared" si="5"/>
        <v>161697629</v>
      </c>
    </row>
    <row r="19">
      <c r="A19" s="18">
        <v>17.0</v>
      </c>
      <c r="B19" s="47">
        <v>43118.0</v>
      </c>
      <c r="C19" s="14" t="str">
        <f t="shared" si="1"/>
        <v>Thursday</v>
      </c>
      <c r="D19" s="14" t="str">
        <f t="shared" si="2"/>
        <v>January</v>
      </c>
      <c r="E19" s="15" t="str">
        <f t="shared" si="3"/>
        <v>2018</v>
      </c>
      <c r="F19" s="16">
        <f t="shared" si="4"/>
        <v>3</v>
      </c>
      <c r="G19" s="14" t="str">
        <f>VLOOKUP(B19,'_Holidays'!A1115:B3220,2,FALSE)</f>
        <v>N</v>
      </c>
      <c r="H19" s="17" t="str">
        <f>VLOOKUP(B19,'_Holidays'!A1115:C3220,3,FALSE)</f>
        <v>N</v>
      </c>
      <c r="I19" s="18">
        <v>16.6</v>
      </c>
      <c r="J19" s="14" t="str">
        <f>IFERROR(__xludf.DUMMYFUNCTION("SPARKLINE(I19,{""charttype"",""bar"";""color1"",""#00CCFF"";""max"",MAX($I$3:$I$2108)})"),"")</f>
        <v/>
      </c>
      <c r="K19" s="18">
        <v>40.0</v>
      </c>
      <c r="L19" s="14" t="str">
        <f>IFERROR(__xludf.DUMMYFUNCTION("SPARKLINE(K19,{""charttype"",""bar"";""color1"",""#FF0000"";""max"",MAX($K$3:$K$2108)})"),"")</f>
        <v/>
      </c>
      <c r="M19" s="18">
        <v>30.8</v>
      </c>
      <c r="N19" s="18" t="str">
        <f>IFERROR(__xludf.DUMMYFUNCTION("SPARKLINE(M19,{""charttype"",""bar"";""color1"",""#FF9900"";""max"",MAX($M$3:$M$2108)})"),"")</f>
        <v/>
      </c>
      <c r="O19" s="18">
        <v>0.0</v>
      </c>
      <c r="P19" s="14" t="str">
        <f>IFERROR(__xludf.DUMMYFUNCTION("SPARKLINE(O19,{""charttype"",""bar"";""color1"",""#0066CC"";""max"",MAX($O$3:$O$2108)})"),"")</f>
        <v/>
      </c>
      <c r="Q19" s="16">
        <v>154648.1</v>
      </c>
      <c r="R19" s="19">
        <v>1210.138</v>
      </c>
      <c r="S19" s="21">
        <f t="shared" si="5"/>
        <v>187145542.4</v>
      </c>
    </row>
    <row r="20">
      <c r="A20" s="18">
        <v>18.0</v>
      </c>
      <c r="B20" s="47">
        <v>43069.0</v>
      </c>
      <c r="C20" s="14" t="str">
        <f t="shared" si="1"/>
        <v>Thursday</v>
      </c>
      <c r="D20" s="14" t="str">
        <f t="shared" si="2"/>
        <v>November</v>
      </c>
      <c r="E20" s="15" t="str">
        <f t="shared" si="3"/>
        <v>2017</v>
      </c>
      <c r="F20" s="16">
        <f t="shared" si="4"/>
        <v>48</v>
      </c>
      <c r="G20" s="14" t="str">
        <f>VLOOKUP(B20,'_Holidays'!A1066:B3171,2,FALSE)</f>
        <v>Y</v>
      </c>
      <c r="H20" s="17" t="str">
        <f>VLOOKUP(B20,'_Holidays'!A1066:C3171,3,FALSE)</f>
        <v>N</v>
      </c>
      <c r="I20" s="18">
        <v>22.5</v>
      </c>
      <c r="J20" s="14" t="str">
        <f>IFERROR(__xludf.DUMMYFUNCTION("SPARKLINE(I20,{""charttype"",""bar"";""color1"",""#00CCFF"";""max"",MAX($I$3:$I$2108)})"),"")</f>
        <v/>
      </c>
      <c r="K20" s="18">
        <v>34.9</v>
      </c>
      <c r="L20" s="14" t="str">
        <f>IFERROR(__xludf.DUMMYFUNCTION("SPARKLINE(K20,{""charttype"",""bar"";""color1"",""#FF0000"";""max"",MAX($K$3:$K$2108)})"),"")</f>
        <v/>
      </c>
      <c r="M20" s="18">
        <v>23.1</v>
      </c>
      <c r="N20" s="18" t="str">
        <f>IFERROR(__xludf.DUMMYFUNCTION("SPARKLINE(M20,{""charttype"",""bar"";""color1"",""#FF9900"";""max"",MAX($M$3:$M$2108)})"),"")</f>
        <v/>
      </c>
      <c r="O20" s="18">
        <v>0.0</v>
      </c>
      <c r="P20" s="14" t="str">
        <f>IFERROR(__xludf.DUMMYFUNCTION("SPARKLINE(O20,{""charttype"",""bar"";""color1"",""#0066CC"";""max"",MAX($O$3:$O$2108)})"),"")</f>
        <v/>
      </c>
      <c r="Q20" s="16">
        <v>154632.3</v>
      </c>
      <c r="R20" s="19">
        <v>131.4914</v>
      </c>
      <c r="S20" s="21">
        <f t="shared" si="5"/>
        <v>20332817.61</v>
      </c>
    </row>
    <row r="21">
      <c r="A21" s="18">
        <v>19.0</v>
      </c>
      <c r="B21" s="47">
        <v>42011.0</v>
      </c>
      <c r="C21" s="14" t="str">
        <f t="shared" si="1"/>
        <v>Wednesday</v>
      </c>
      <c r="D21" s="14" t="str">
        <f t="shared" si="2"/>
        <v>January</v>
      </c>
      <c r="E21" s="15" t="str">
        <f t="shared" si="3"/>
        <v>2015</v>
      </c>
      <c r="F21" s="16">
        <f t="shared" si="4"/>
        <v>2</v>
      </c>
      <c r="G21" s="14" t="str">
        <f>VLOOKUP(B21,'_Holidays'!A8:B2113,2,FALSE)</f>
        <v>N</v>
      </c>
      <c r="H21" s="17" t="str">
        <f>VLOOKUP(B21,'_Holidays'!A8:C2113,3,FALSE)</f>
        <v>N</v>
      </c>
      <c r="I21" s="18">
        <v>18.9</v>
      </c>
      <c r="J21" s="14" t="str">
        <f>IFERROR(__xludf.DUMMYFUNCTION("SPARKLINE(I21,{""charttype"",""bar"";""color1"",""#00CCFF"";""max"",MAX($I$3:$I$2108)})"),"")</f>
        <v/>
      </c>
      <c r="K21" s="18">
        <v>37.4</v>
      </c>
      <c r="L21" s="14" t="str">
        <f>IFERROR(__xludf.DUMMYFUNCTION("SPARKLINE(K21,{""charttype"",""bar"";""color1"",""#FF0000"";""max"",MAX($K$3:$K$2108)})"),"")</f>
        <v/>
      </c>
      <c r="M21" s="18">
        <v>20.7</v>
      </c>
      <c r="N21" s="18" t="str">
        <f>IFERROR(__xludf.DUMMYFUNCTION("SPARKLINE(M21,{""charttype"",""bar"";""color1"",""#FF9900"";""max"",MAX($M$3:$M$2108)})"),"")</f>
        <v/>
      </c>
      <c r="O21" s="18">
        <v>0.0</v>
      </c>
      <c r="P21" s="14" t="str">
        <f>IFERROR(__xludf.DUMMYFUNCTION("SPARKLINE(O21,{""charttype"",""bar"";""color1"",""#0066CC"";""max"",MAX($O$3:$O$2108)})"),"")</f>
        <v/>
      </c>
      <c r="Q21" s="16">
        <v>153514.8</v>
      </c>
      <c r="R21" s="19">
        <v>48.31231</v>
      </c>
      <c r="S21" s="21">
        <f t="shared" si="5"/>
        <v>7416654.607</v>
      </c>
    </row>
    <row r="22">
      <c r="A22" s="18">
        <v>20.0</v>
      </c>
      <c r="B22" s="47">
        <v>42026.0</v>
      </c>
      <c r="C22" s="14" t="str">
        <f t="shared" si="1"/>
        <v>Thursday</v>
      </c>
      <c r="D22" s="14" t="str">
        <f t="shared" si="2"/>
        <v>January</v>
      </c>
      <c r="E22" s="15" t="str">
        <f t="shared" si="3"/>
        <v>2015</v>
      </c>
      <c r="F22" s="16">
        <f t="shared" si="4"/>
        <v>4</v>
      </c>
      <c r="G22" s="14" t="str">
        <f>VLOOKUP(B22,'_Holidays'!A23:B2128,2,FALSE)</f>
        <v>N</v>
      </c>
      <c r="H22" s="17" t="str">
        <f>VLOOKUP(B22,'_Holidays'!A23:C2128,3,FALSE)</f>
        <v>N</v>
      </c>
      <c r="I22" s="18">
        <v>18.7</v>
      </c>
      <c r="J22" s="14" t="str">
        <f>IFERROR(__xludf.DUMMYFUNCTION("SPARKLINE(I22,{""charttype"",""bar"";""color1"",""#00CCFF"";""max"",MAX($I$3:$I$2108)})"),"")</f>
        <v/>
      </c>
      <c r="K22" s="18">
        <v>35.8</v>
      </c>
      <c r="L22" s="14" t="str">
        <f>IFERROR(__xludf.DUMMYFUNCTION("SPARKLINE(K22,{""charttype"",""bar"";""color1"",""#FF0000"";""max"",MAX($K$3:$K$2108)})"),"")</f>
        <v/>
      </c>
      <c r="M22" s="18">
        <v>23.1</v>
      </c>
      <c r="N22" s="18" t="str">
        <f>IFERROR(__xludf.DUMMYFUNCTION("SPARKLINE(M22,{""charttype"",""bar"";""color1"",""#FF9900"";""max"",MAX($M$3:$M$2108)})"),"")</f>
        <v/>
      </c>
      <c r="O22" s="18">
        <v>0.0</v>
      </c>
      <c r="P22" s="14" t="str">
        <f>IFERROR(__xludf.DUMMYFUNCTION("SPARKLINE(O22,{""charttype"",""bar"";""color1"",""#0066CC"";""max"",MAX($O$3:$O$2108)})"),"")</f>
        <v/>
      </c>
      <c r="Q22" s="16">
        <v>153232.1</v>
      </c>
      <c r="R22" s="19">
        <v>35.23076</v>
      </c>
      <c r="S22" s="21">
        <f t="shared" si="5"/>
        <v>5398483.339</v>
      </c>
    </row>
    <row r="23">
      <c r="A23" s="47"/>
      <c r="B23" s="47"/>
      <c r="E23" s="15"/>
      <c r="F23" s="16"/>
      <c r="H23" s="17"/>
      <c r="I23" s="18"/>
      <c r="K23" s="18"/>
      <c r="M23" s="18"/>
      <c r="N23" s="18"/>
      <c r="O23" s="18"/>
      <c r="Q23" s="16"/>
      <c r="R23" s="19"/>
      <c r="S23" s="21"/>
    </row>
    <row r="24">
      <c r="A24" s="47"/>
      <c r="B24" s="47"/>
      <c r="E24" s="15"/>
      <c r="F24" s="16"/>
      <c r="H24" s="17"/>
      <c r="I24" s="18"/>
      <c r="K24" s="18"/>
      <c r="M24" s="18"/>
      <c r="N24" s="18"/>
      <c r="O24" s="18"/>
      <c r="Q24" s="16"/>
      <c r="R24" s="19"/>
      <c r="S24" s="21"/>
    </row>
    <row r="25">
      <c r="A25" s="47"/>
      <c r="B25" s="47"/>
      <c r="E25" s="15"/>
      <c r="F25" s="16"/>
      <c r="H25" s="17"/>
      <c r="I25" s="18"/>
      <c r="K25" s="18"/>
      <c r="M25" s="18"/>
      <c r="N25" s="18"/>
      <c r="O25" s="18"/>
      <c r="Q25" s="16"/>
      <c r="R25" s="19"/>
      <c r="S25" s="21"/>
    </row>
    <row r="26">
      <c r="A26" s="46" t="s">
        <v>73</v>
      </c>
      <c r="E26" s="15"/>
      <c r="F26" s="16"/>
      <c r="H26" s="17"/>
      <c r="I26" s="18"/>
      <c r="K26" s="18"/>
      <c r="M26" s="18"/>
      <c r="N26" s="18"/>
      <c r="O26" s="18"/>
      <c r="Q26" s="16"/>
      <c r="R26" s="19"/>
      <c r="S26" s="21"/>
    </row>
    <row r="27">
      <c r="A27" s="18">
        <v>2087.0</v>
      </c>
      <c r="B27" s="47">
        <v>43932.0</v>
      </c>
      <c r="C27" s="14" t="s">
        <v>74</v>
      </c>
      <c r="D27" s="14" t="s">
        <v>75</v>
      </c>
      <c r="E27" s="15" t="s">
        <v>76</v>
      </c>
      <c r="F27" s="16">
        <v>15.0</v>
      </c>
      <c r="G27" s="14" t="s">
        <v>46</v>
      </c>
      <c r="H27" s="17" t="s">
        <v>47</v>
      </c>
      <c r="I27" s="18">
        <v>13.0</v>
      </c>
      <c r="J27" s="14"/>
      <c r="K27" s="18">
        <v>15.7</v>
      </c>
      <c r="L27" s="14"/>
      <c r="M27" s="18">
        <v>11.3</v>
      </c>
      <c r="N27" s="18"/>
      <c r="O27" s="18">
        <v>2.4</v>
      </c>
      <c r="P27" s="14"/>
      <c r="Q27" s="16">
        <v>92097.07</v>
      </c>
      <c r="R27" s="19">
        <v>19.93411</v>
      </c>
      <c r="S27" s="21">
        <v>1835873.1240577002</v>
      </c>
      <c r="T27" s="1" t="s">
        <v>77</v>
      </c>
    </row>
    <row r="28">
      <c r="A28" s="18">
        <v>2088.0</v>
      </c>
      <c r="B28" s="47">
        <v>43422.0</v>
      </c>
      <c r="C28" s="14" t="s">
        <v>78</v>
      </c>
      <c r="D28" s="14" t="s">
        <v>79</v>
      </c>
      <c r="E28" s="15" t="s">
        <v>80</v>
      </c>
      <c r="F28" s="16">
        <v>47.0</v>
      </c>
      <c r="G28" s="14" t="s">
        <v>47</v>
      </c>
      <c r="H28" s="17" t="s">
        <v>46</v>
      </c>
      <c r="I28" s="18">
        <v>9.8</v>
      </c>
      <c r="J28" s="14"/>
      <c r="K28" s="18">
        <v>26.6</v>
      </c>
      <c r="L28" s="14"/>
      <c r="M28" s="18">
        <v>30.1</v>
      </c>
      <c r="N28" s="18"/>
      <c r="O28" s="18">
        <v>0.0</v>
      </c>
      <c r="P28" s="14"/>
      <c r="Q28" s="16">
        <v>92043.13</v>
      </c>
      <c r="R28" s="19">
        <v>89.24819</v>
      </c>
      <c r="S28" s="21">
        <v>8214682.7544347</v>
      </c>
      <c r="T28" s="1" t="s">
        <v>81</v>
      </c>
    </row>
    <row r="29">
      <c r="A29" s="18">
        <v>2089.0</v>
      </c>
      <c r="B29" s="47">
        <v>43114.0</v>
      </c>
      <c r="C29" s="14" t="s">
        <v>78</v>
      </c>
      <c r="D29" s="14" t="s">
        <v>82</v>
      </c>
      <c r="E29" s="15" t="s">
        <v>80</v>
      </c>
      <c r="F29" s="16">
        <v>3.0</v>
      </c>
      <c r="G29" s="14" t="s">
        <v>46</v>
      </c>
      <c r="H29" s="17" t="s">
        <v>46</v>
      </c>
      <c r="I29" s="18">
        <v>12.7</v>
      </c>
      <c r="J29" s="14"/>
      <c r="K29" s="18">
        <v>19.5</v>
      </c>
      <c r="L29" s="14"/>
      <c r="M29" s="18">
        <v>27.5</v>
      </c>
      <c r="N29" s="18"/>
      <c r="O29" s="18">
        <v>15.0</v>
      </c>
      <c r="P29" s="14"/>
      <c r="Q29" s="16">
        <v>92021.68</v>
      </c>
      <c r="R29" s="19">
        <v>66.65958</v>
      </c>
      <c r="S29" s="21">
        <v>6134126.5396944</v>
      </c>
      <c r="T29" s="1" t="s">
        <v>83</v>
      </c>
    </row>
    <row r="30">
      <c r="A30" s="18">
        <v>2090.0</v>
      </c>
      <c r="B30" s="47">
        <v>43841.0</v>
      </c>
      <c r="C30" s="14" t="s">
        <v>74</v>
      </c>
      <c r="D30" s="14" t="s">
        <v>82</v>
      </c>
      <c r="E30" s="15" t="s">
        <v>76</v>
      </c>
      <c r="F30" s="16">
        <v>2.0</v>
      </c>
      <c r="G30" s="14" t="s">
        <v>46</v>
      </c>
      <c r="H30" s="17" t="s">
        <v>46</v>
      </c>
      <c r="I30" s="18">
        <v>13.5</v>
      </c>
      <c r="J30" s="14"/>
      <c r="K30" s="18">
        <v>19.3</v>
      </c>
      <c r="L30" s="14"/>
      <c r="M30" s="18">
        <v>18.2</v>
      </c>
      <c r="N30" s="18"/>
      <c r="O30" s="18">
        <v>15.6</v>
      </c>
      <c r="P30" s="14"/>
      <c r="Q30" s="16">
        <v>91886.61</v>
      </c>
      <c r="R30" s="19">
        <v>22.78454</v>
      </c>
      <c r="S30" s="21">
        <v>2093594.1410094</v>
      </c>
    </row>
    <row r="31">
      <c r="A31" s="18">
        <v>2091.0</v>
      </c>
      <c r="B31" s="47">
        <v>43842.0</v>
      </c>
      <c r="C31" s="14" t="s">
        <v>78</v>
      </c>
      <c r="D31" s="14" t="s">
        <v>82</v>
      </c>
      <c r="E31" s="15" t="s">
        <v>76</v>
      </c>
      <c r="F31" s="16">
        <v>3.0</v>
      </c>
      <c r="G31" s="14" t="s">
        <v>46</v>
      </c>
      <c r="H31" s="17" t="s">
        <v>46</v>
      </c>
      <c r="I31" s="18">
        <v>14.2</v>
      </c>
      <c r="J31" s="14"/>
      <c r="K31" s="18">
        <v>19.9</v>
      </c>
      <c r="L31" s="14"/>
      <c r="M31" s="18">
        <v>21.9</v>
      </c>
      <c r="N31" s="18"/>
      <c r="O31" s="18">
        <v>0.0</v>
      </c>
      <c r="P31" s="14"/>
      <c r="Q31" s="16">
        <v>91797.6</v>
      </c>
      <c r="R31" s="19">
        <v>45.62791</v>
      </c>
      <c r="S31" s="21">
        <v>4188532.631016</v>
      </c>
    </row>
    <row r="32">
      <c r="A32" s="18">
        <v>2092.0</v>
      </c>
      <c r="B32" s="47">
        <v>42785.0</v>
      </c>
      <c r="C32" s="14" t="s">
        <v>78</v>
      </c>
      <c r="D32" s="14" t="s">
        <v>84</v>
      </c>
      <c r="E32" s="15" t="s">
        <v>85</v>
      </c>
      <c r="F32" s="16">
        <v>8.0</v>
      </c>
      <c r="G32" s="14" t="s">
        <v>47</v>
      </c>
      <c r="H32" s="17" t="s">
        <v>46</v>
      </c>
      <c r="I32" s="18">
        <v>11.7</v>
      </c>
      <c r="J32" s="14"/>
      <c r="K32" s="18">
        <v>17.3</v>
      </c>
      <c r="L32" s="14"/>
      <c r="M32" s="18">
        <v>9.9</v>
      </c>
      <c r="N32" s="18"/>
      <c r="O32" s="18">
        <v>0.0</v>
      </c>
      <c r="P32" s="14"/>
      <c r="Q32" s="16">
        <v>91280.03</v>
      </c>
      <c r="R32" s="19">
        <v>53.12021</v>
      </c>
      <c r="S32" s="21">
        <v>4848814.3624063</v>
      </c>
    </row>
    <row r="33">
      <c r="A33" s="18">
        <v>2093.0</v>
      </c>
      <c r="B33" s="47">
        <v>43387.0</v>
      </c>
      <c r="C33" s="14" t="s">
        <v>78</v>
      </c>
      <c r="D33" s="14" t="s">
        <v>86</v>
      </c>
      <c r="E33" s="15" t="s">
        <v>80</v>
      </c>
      <c r="F33" s="16">
        <v>42.0</v>
      </c>
      <c r="G33" s="14" t="s">
        <v>47</v>
      </c>
      <c r="H33" s="17" t="s">
        <v>46</v>
      </c>
      <c r="I33" s="18">
        <v>12.4</v>
      </c>
      <c r="J33" s="14"/>
      <c r="K33" s="18">
        <v>27.3</v>
      </c>
      <c r="L33" s="14"/>
      <c r="M33" s="18">
        <v>22.1</v>
      </c>
      <c r="N33" s="18"/>
      <c r="O33" s="18">
        <v>0.0</v>
      </c>
      <c r="P33" s="14"/>
      <c r="Q33" s="16">
        <v>90918.62</v>
      </c>
      <c r="R33" s="19">
        <v>56.86416</v>
      </c>
      <c r="S33" s="21">
        <v>5170010.954659199</v>
      </c>
    </row>
    <row r="34">
      <c r="A34" s="18">
        <v>2094.0</v>
      </c>
      <c r="B34" s="47">
        <v>42722.0</v>
      </c>
      <c r="C34" s="14" t="s">
        <v>78</v>
      </c>
      <c r="D34" s="14" t="s">
        <v>87</v>
      </c>
      <c r="E34" s="15" t="s">
        <v>88</v>
      </c>
      <c r="F34" s="16">
        <v>52.0</v>
      </c>
      <c r="G34" s="14" t="s">
        <v>47</v>
      </c>
      <c r="H34" s="17" t="s">
        <v>46</v>
      </c>
      <c r="I34" s="18">
        <v>10.0</v>
      </c>
      <c r="J34" s="14"/>
      <c r="K34" s="18">
        <v>17.5</v>
      </c>
      <c r="L34" s="14"/>
      <c r="M34" s="18">
        <v>30.3</v>
      </c>
      <c r="N34" s="18"/>
      <c r="O34" s="18">
        <v>0.0</v>
      </c>
      <c r="P34" s="14"/>
      <c r="Q34" s="16">
        <v>90911.09</v>
      </c>
      <c r="R34" s="19">
        <v>26.4936</v>
      </c>
      <c r="S34" s="21">
        <v>2408562.054024</v>
      </c>
    </row>
    <row r="35">
      <c r="A35" s="18">
        <v>2095.0</v>
      </c>
      <c r="B35" s="47">
        <v>43421.0</v>
      </c>
      <c r="C35" s="14" t="s">
        <v>74</v>
      </c>
      <c r="D35" s="14" t="s">
        <v>79</v>
      </c>
      <c r="E35" s="15" t="s">
        <v>80</v>
      </c>
      <c r="F35" s="16">
        <v>46.0</v>
      </c>
      <c r="G35" s="14" t="s">
        <v>47</v>
      </c>
      <c r="H35" s="17" t="s">
        <v>46</v>
      </c>
      <c r="I35" s="18">
        <v>9.6</v>
      </c>
      <c r="J35" s="14"/>
      <c r="K35" s="18">
        <v>18.1</v>
      </c>
      <c r="L35" s="14"/>
      <c r="M35" s="18">
        <v>29.9</v>
      </c>
      <c r="N35" s="18"/>
      <c r="O35" s="18">
        <v>0.0</v>
      </c>
      <c r="P35" s="14"/>
      <c r="Q35" s="16">
        <v>90498.92</v>
      </c>
      <c r="R35" s="19">
        <v>83.26708</v>
      </c>
      <c r="S35" s="21">
        <v>7535580.8115536</v>
      </c>
    </row>
    <row r="36">
      <c r="A36" s="18">
        <v>2096.0</v>
      </c>
      <c r="B36" s="47">
        <v>42750.0</v>
      </c>
      <c r="C36" s="14" t="s">
        <v>78</v>
      </c>
      <c r="D36" s="14" t="s">
        <v>82</v>
      </c>
      <c r="E36" s="15" t="s">
        <v>85</v>
      </c>
      <c r="F36" s="16">
        <v>3.0</v>
      </c>
      <c r="G36" s="14" t="s">
        <v>46</v>
      </c>
      <c r="H36" s="17" t="s">
        <v>46</v>
      </c>
      <c r="I36" s="18">
        <v>15.2</v>
      </c>
      <c r="J36" s="14"/>
      <c r="K36" s="18">
        <v>21.5</v>
      </c>
      <c r="L36" s="14"/>
      <c r="M36" s="18">
        <v>22.7</v>
      </c>
      <c r="N36" s="18"/>
      <c r="O36" s="18">
        <v>0.0</v>
      </c>
      <c r="P36" s="14"/>
      <c r="Q36" s="16">
        <v>90294.0</v>
      </c>
      <c r="R36" s="19">
        <v>55.4443</v>
      </c>
      <c r="S36" s="21">
        <v>5006287.6241999995</v>
      </c>
    </row>
    <row r="37">
      <c r="A37" s="18">
        <v>2097.0</v>
      </c>
      <c r="B37" s="47">
        <v>42721.0</v>
      </c>
      <c r="C37" s="14" t="s">
        <v>74</v>
      </c>
      <c r="D37" s="14" t="s">
        <v>87</v>
      </c>
      <c r="E37" s="15" t="s">
        <v>88</v>
      </c>
      <c r="F37" s="16">
        <v>51.0</v>
      </c>
      <c r="G37" s="14" t="s">
        <v>47</v>
      </c>
      <c r="H37" s="17" t="s">
        <v>46</v>
      </c>
      <c r="I37" s="18">
        <v>15.1</v>
      </c>
      <c r="J37" s="14"/>
      <c r="K37" s="18">
        <v>20.9</v>
      </c>
      <c r="L37" s="14"/>
      <c r="M37" s="18">
        <v>22.5</v>
      </c>
      <c r="N37" s="18"/>
      <c r="O37" s="18">
        <v>0.0</v>
      </c>
      <c r="P37" s="14"/>
      <c r="Q37" s="16">
        <v>90227.48</v>
      </c>
      <c r="R37" s="19">
        <v>23.57623</v>
      </c>
      <c r="S37" s="21">
        <v>2127223.8208004</v>
      </c>
    </row>
    <row r="38">
      <c r="A38" s="18">
        <v>2098.0</v>
      </c>
      <c r="B38" s="47">
        <v>43821.0</v>
      </c>
      <c r="C38" s="14" t="s">
        <v>78</v>
      </c>
      <c r="D38" s="14" t="s">
        <v>87</v>
      </c>
      <c r="E38" s="15" t="s">
        <v>89</v>
      </c>
      <c r="F38" s="16">
        <v>52.0</v>
      </c>
      <c r="G38" s="14" t="s">
        <v>46</v>
      </c>
      <c r="H38" s="17" t="s">
        <v>46</v>
      </c>
      <c r="I38" s="18">
        <v>13.1</v>
      </c>
      <c r="J38" s="14"/>
      <c r="K38" s="18">
        <v>19.6</v>
      </c>
      <c r="L38" s="14"/>
      <c r="M38" s="18">
        <v>31.5</v>
      </c>
      <c r="N38" s="18"/>
      <c r="O38" s="18">
        <v>0.0</v>
      </c>
      <c r="P38" s="14"/>
      <c r="Q38" s="16">
        <v>90145.62</v>
      </c>
      <c r="R38" s="19">
        <v>34.67871</v>
      </c>
      <c r="S38" s="21">
        <v>3126133.8137502</v>
      </c>
    </row>
    <row r="39">
      <c r="A39" s="18">
        <v>2099.0</v>
      </c>
      <c r="B39" s="47">
        <v>42736.0</v>
      </c>
      <c r="C39" s="14" t="s">
        <v>78</v>
      </c>
      <c r="D39" s="14" t="s">
        <v>82</v>
      </c>
      <c r="E39" s="15" t="s">
        <v>85</v>
      </c>
      <c r="F39" s="16">
        <v>1.0</v>
      </c>
      <c r="G39" s="14" t="s">
        <v>46</v>
      </c>
      <c r="H39" s="17" t="s">
        <v>47</v>
      </c>
      <c r="I39" s="18">
        <v>16.8</v>
      </c>
      <c r="J39" s="14"/>
      <c r="K39" s="18">
        <v>21.1</v>
      </c>
      <c r="L39" s="14"/>
      <c r="M39" s="18">
        <v>8.5</v>
      </c>
      <c r="N39" s="18"/>
      <c r="O39" s="18">
        <v>0.0</v>
      </c>
      <c r="P39" s="14"/>
      <c r="Q39" s="16">
        <v>89403.15</v>
      </c>
      <c r="R39" s="19">
        <v>25.84676</v>
      </c>
      <c r="S39" s="21">
        <v>2310781.761294</v>
      </c>
    </row>
    <row r="40">
      <c r="A40" s="18">
        <v>2100.0</v>
      </c>
      <c r="B40" s="47">
        <v>43831.0</v>
      </c>
      <c r="C40" s="14" t="s">
        <v>90</v>
      </c>
      <c r="D40" s="14" t="s">
        <v>82</v>
      </c>
      <c r="E40" s="15" t="s">
        <v>76</v>
      </c>
      <c r="F40" s="16">
        <v>1.0</v>
      </c>
      <c r="G40" s="14" t="s">
        <v>46</v>
      </c>
      <c r="H40" s="17" t="s">
        <v>47</v>
      </c>
      <c r="I40" s="18">
        <v>11.8</v>
      </c>
      <c r="J40" s="14"/>
      <c r="K40" s="18">
        <v>24.9</v>
      </c>
      <c r="L40" s="14"/>
      <c r="M40" s="18">
        <v>31.6</v>
      </c>
      <c r="N40" s="18"/>
      <c r="O40" s="18">
        <v>0.0</v>
      </c>
      <c r="P40" s="14"/>
      <c r="Q40" s="16">
        <v>89077.86</v>
      </c>
      <c r="R40" s="19">
        <v>50.9218</v>
      </c>
      <c r="S40" s="21">
        <v>4536004.971348</v>
      </c>
    </row>
    <row r="41">
      <c r="A41" s="18">
        <v>2101.0</v>
      </c>
      <c r="B41" s="47">
        <v>42778.0</v>
      </c>
      <c r="C41" s="14" t="s">
        <v>78</v>
      </c>
      <c r="D41" s="14" t="s">
        <v>84</v>
      </c>
      <c r="E41" s="15" t="s">
        <v>85</v>
      </c>
      <c r="F41" s="16">
        <v>7.0</v>
      </c>
      <c r="G41" s="14" t="s">
        <v>47</v>
      </c>
      <c r="H41" s="17" t="s">
        <v>46</v>
      </c>
      <c r="I41" s="18">
        <v>15.1</v>
      </c>
      <c r="J41" s="14"/>
      <c r="K41" s="18">
        <v>19.9</v>
      </c>
      <c r="L41" s="14"/>
      <c r="M41" s="18">
        <v>12.6</v>
      </c>
      <c r="N41" s="18"/>
      <c r="O41" s="18">
        <v>2.0</v>
      </c>
      <c r="P41" s="14"/>
      <c r="Q41" s="16">
        <v>89003.15</v>
      </c>
      <c r="R41" s="19">
        <v>19.86511</v>
      </c>
      <c r="S41" s="21">
        <v>1768057.3650965</v>
      </c>
    </row>
    <row r="42">
      <c r="A42" s="18">
        <v>2102.0</v>
      </c>
      <c r="B42" s="47">
        <v>42749.0</v>
      </c>
      <c r="C42" s="14" t="s">
        <v>74</v>
      </c>
      <c r="D42" s="14" t="s">
        <v>82</v>
      </c>
      <c r="E42" s="15" t="s">
        <v>85</v>
      </c>
      <c r="F42" s="16">
        <v>2.0</v>
      </c>
      <c r="G42" s="14" t="s">
        <v>46</v>
      </c>
      <c r="H42" s="17" t="s">
        <v>46</v>
      </c>
      <c r="I42" s="18">
        <v>15.2</v>
      </c>
      <c r="J42" s="14"/>
      <c r="K42" s="18">
        <v>23.5</v>
      </c>
      <c r="L42" s="14"/>
      <c r="M42" s="18">
        <v>16.5</v>
      </c>
      <c r="N42" s="18"/>
      <c r="O42" s="18">
        <v>2.6</v>
      </c>
      <c r="P42" s="14"/>
      <c r="Q42" s="16">
        <v>88996.63</v>
      </c>
      <c r="R42" s="19">
        <v>42.29483</v>
      </c>
      <c r="S42" s="21">
        <v>3764097.3364229</v>
      </c>
    </row>
    <row r="43">
      <c r="A43" s="18">
        <v>2103.0</v>
      </c>
      <c r="B43" s="47">
        <v>43436.0</v>
      </c>
      <c r="C43" s="14" t="s">
        <v>78</v>
      </c>
      <c r="D43" s="14" t="s">
        <v>87</v>
      </c>
      <c r="E43" s="15" t="s">
        <v>80</v>
      </c>
      <c r="F43" s="16">
        <v>49.0</v>
      </c>
      <c r="G43" s="14" t="s">
        <v>47</v>
      </c>
      <c r="H43" s="17" t="s">
        <v>46</v>
      </c>
      <c r="I43" s="18">
        <v>12.2</v>
      </c>
      <c r="J43" s="14"/>
      <c r="K43" s="18">
        <v>19.5</v>
      </c>
      <c r="L43" s="14"/>
      <c r="M43" s="18">
        <v>18.9</v>
      </c>
      <c r="N43" s="18"/>
      <c r="O43" s="18">
        <v>10.4</v>
      </c>
      <c r="P43" s="14"/>
      <c r="Q43" s="16">
        <v>88903.07</v>
      </c>
      <c r="R43" s="19">
        <v>24.45538</v>
      </c>
      <c r="S43" s="21">
        <v>2174158.3600166</v>
      </c>
    </row>
    <row r="44">
      <c r="A44" s="18">
        <v>2104.0</v>
      </c>
      <c r="B44" s="47">
        <v>44094.0</v>
      </c>
      <c r="C44" s="14" t="s">
        <v>78</v>
      </c>
      <c r="D44" s="14" t="s">
        <v>91</v>
      </c>
      <c r="E44" s="15" t="s">
        <v>76</v>
      </c>
      <c r="F44" s="16">
        <v>39.0</v>
      </c>
      <c r="G44" s="14" t="s">
        <v>46</v>
      </c>
      <c r="H44" s="17" t="s">
        <v>46</v>
      </c>
      <c r="I44" s="18">
        <v>17.1</v>
      </c>
      <c r="J44" s="14"/>
      <c r="K44" s="18">
        <v>22.0</v>
      </c>
      <c r="L44" s="14"/>
      <c r="M44" s="18">
        <v>16.7</v>
      </c>
      <c r="N44" s="18"/>
      <c r="O44" s="18">
        <v>0.0</v>
      </c>
      <c r="P44" s="14"/>
      <c r="Q44" s="16">
        <v>86891.23</v>
      </c>
      <c r="R44" s="19">
        <v>23.05133</v>
      </c>
      <c r="S44" s="21">
        <v>2002958.4168359</v>
      </c>
    </row>
    <row r="45">
      <c r="A45" s="18">
        <v>2105.0</v>
      </c>
      <c r="B45" s="47">
        <v>42737.0</v>
      </c>
      <c r="C45" s="14" t="s">
        <v>92</v>
      </c>
      <c r="D45" s="14" t="s">
        <v>82</v>
      </c>
      <c r="E45" s="15" t="s">
        <v>85</v>
      </c>
      <c r="F45" s="16">
        <v>1.0</v>
      </c>
      <c r="G45" s="14" t="s">
        <v>46</v>
      </c>
      <c r="H45" s="17" t="s">
        <v>47</v>
      </c>
      <c r="I45" s="18">
        <v>14.8</v>
      </c>
      <c r="J45" s="14"/>
      <c r="K45" s="18">
        <v>17.8</v>
      </c>
      <c r="L45" s="14"/>
      <c r="M45" s="18">
        <v>7.8</v>
      </c>
      <c r="N45" s="18"/>
      <c r="O45" s="18">
        <v>0.4</v>
      </c>
      <c r="P45" s="14"/>
      <c r="Q45" s="16">
        <v>86507.47</v>
      </c>
      <c r="R45" s="19">
        <v>30.6187</v>
      </c>
      <c r="S45" s="21">
        <v>2648746.271689</v>
      </c>
    </row>
    <row r="46">
      <c r="A46" s="18">
        <v>2106.0</v>
      </c>
      <c r="B46" s="47">
        <v>43094.0</v>
      </c>
      <c r="C46" s="14" t="s">
        <v>92</v>
      </c>
      <c r="D46" s="14" t="s">
        <v>87</v>
      </c>
      <c r="E46" s="15" t="s">
        <v>85</v>
      </c>
      <c r="F46" s="16">
        <v>52.0</v>
      </c>
      <c r="G46" s="14" t="s">
        <v>46</v>
      </c>
      <c r="H46" s="17" t="s">
        <v>47</v>
      </c>
      <c r="I46" s="18">
        <v>15.1</v>
      </c>
      <c r="J46" s="14"/>
      <c r="K46" s="18">
        <v>21.4</v>
      </c>
      <c r="L46" s="14"/>
      <c r="M46" s="18">
        <v>29.0</v>
      </c>
      <c r="N46" s="18"/>
      <c r="O46" s="18">
        <v>0.0</v>
      </c>
      <c r="P46" s="14"/>
      <c r="Q46" s="16">
        <v>85094.38</v>
      </c>
      <c r="R46" s="19">
        <v>44.9003</v>
      </c>
      <c r="S46" s="21">
        <v>3820763.1903140005</v>
      </c>
    </row>
    <row r="47">
      <c r="A47" s="47"/>
      <c r="B47" s="47"/>
      <c r="E47" s="15"/>
      <c r="F47" s="16"/>
      <c r="H47" s="17"/>
      <c r="I47" s="18"/>
      <c r="K47" s="18"/>
      <c r="M47" s="18"/>
      <c r="N47" s="18"/>
      <c r="O47" s="18"/>
      <c r="Q47" s="16"/>
      <c r="R47" s="19"/>
      <c r="S47" s="21"/>
    </row>
    <row r="48">
      <c r="A48" s="47"/>
      <c r="B48" s="47"/>
      <c r="E48" s="15"/>
      <c r="F48" s="16"/>
      <c r="H48" s="17"/>
      <c r="I48" s="18"/>
      <c r="K48" s="18"/>
      <c r="M48" s="18"/>
      <c r="N48" s="18"/>
      <c r="O48" s="18"/>
      <c r="Q48" s="16"/>
      <c r="R48" s="19"/>
      <c r="S48" s="21"/>
    </row>
    <row r="49">
      <c r="A49" s="47"/>
      <c r="B49" s="47"/>
      <c r="E49" s="15"/>
      <c r="F49" s="16"/>
      <c r="H49" s="17"/>
      <c r="I49" s="18"/>
      <c r="K49" s="18"/>
      <c r="M49" s="18"/>
      <c r="N49" s="18"/>
      <c r="O49" s="18"/>
      <c r="Q49" s="16"/>
      <c r="R49" s="19"/>
      <c r="S49" s="21"/>
    </row>
    <row r="50">
      <c r="A50" s="47"/>
      <c r="B50" s="47"/>
      <c r="E50" s="15"/>
      <c r="F50" s="16"/>
      <c r="H50" s="17"/>
      <c r="I50" s="18"/>
      <c r="K50" s="18"/>
      <c r="M50" s="18"/>
      <c r="N50" s="18"/>
      <c r="O50" s="18"/>
      <c r="Q50" s="16"/>
      <c r="R50" s="19"/>
      <c r="S50" s="21"/>
    </row>
    <row r="51">
      <c r="A51" s="47"/>
      <c r="B51" s="47"/>
      <c r="E51" s="15"/>
      <c r="F51" s="16"/>
      <c r="H51" s="17"/>
      <c r="I51" s="18"/>
      <c r="K51" s="18"/>
      <c r="M51" s="18"/>
      <c r="N51" s="18"/>
      <c r="O51" s="18"/>
      <c r="Q51" s="16"/>
      <c r="R51" s="19"/>
      <c r="S51" s="21"/>
    </row>
    <row r="52">
      <c r="A52" s="47"/>
      <c r="B52" s="47"/>
      <c r="E52" s="15"/>
      <c r="F52" s="16"/>
      <c r="H52" s="17"/>
      <c r="I52" s="18"/>
      <c r="K52" s="18"/>
      <c r="M52" s="18"/>
      <c r="N52" s="18"/>
      <c r="O52" s="18"/>
      <c r="Q52" s="16"/>
      <c r="R52" s="19"/>
      <c r="S52" s="21"/>
    </row>
    <row r="53">
      <c r="A53" s="47"/>
      <c r="B53" s="47"/>
      <c r="E53" s="15"/>
      <c r="F53" s="16"/>
      <c r="H53" s="17"/>
      <c r="I53" s="18"/>
      <c r="K53" s="18"/>
      <c r="M53" s="18"/>
      <c r="N53" s="18"/>
      <c r="O53" s="18"/>
      <c r="Q53" s="16"/>
      <c r="R53" s="19"/>
      <c r="S53" s="21"/>
    </row>
    <row r="54">
      <c r="A54" s="47"/>
      <c r="B54" s="47"/>
      <c r="E54" s="15"/>
      <c r="F54" s="16"/>
      <c r="H54" s="17"/>
      <c r="I54" s="18"/>
      <c r="K54" s="18"/>
      <c r="M54" s="18"/>
      <c r="N54" s="18"/>
      <c r="O54" s="18"/>
      <c r="Q54" s="16"/>
      <c r="R54" s="19"/>
      <c r="S54" s="21"/>
    </row>
    <row r="55">
      <c r="A55" s="47"/>
      <c r="B55" s="47"/>
      <c r="E55" s="15"/>
      <c r="F55" s="16"/>
      <c r="H55" s="17"/>
      <c r="I55" s="18"/>
      <c r="K55" s="18"/>
      <c r="M55" s="18"/>
      <c r="N55" s="18"/>
      <c r="O55" s="18"/>
      <c r="Q55" s="16"/>
      <c r="R55" s="19"/>
      <c r="S55" s="21"/>
    </row>
    <row r="56">
      <c r="A56" s="47"/>
      <c r="B56" s="47"/>
      <c r="E56" s="15"/>
      <c r="F56" s="16"/>
      <c r="H56" s="17"/>
      <c r="I56" s="18"/>
      <c r="K56" s="18"/>
      <c r="M56" s="18"/>
      <c r="N56" s="18"/>
      <c r="O56" s="18"/>
      <c r="Q56" s="16"/>
      <c r="R56" s="19"/>
      <c r="S56" s="21"/>
    </row>
    <row r="57">
      <c r="A57" s="47"/>
      <c r="B57" s="47"/>
      <c r="E57" s="15"/>
      <c r="F57" s="16"/>
      <c r="H57" s="17"/>
      <c r="I57" s="18"/>
      <c r="K57" s="18"/>
      <c r="M57" s="18"/>
      <c r="N57" s="18"/>
      <c r="O57" s="18"/>
      <c r="Q57" s="16"/>
      <c r="R57" s="19"/>
      <c r="S57" s="21"/>
    </row>
    <row r="58">
      <c r="A58" s="47"/>
      <c r="B58" s="47"/>
      <c r="E58" s="15"/>
      <c r="F58" s="16"/>
      <c r="H58" s="17"/>
      <c r="I58" s="18"/>
      <c r="K58" s="18"/>
      <c r="M58" s="18"/>
      <c r="N58" s="18"/>
      <c r="O58" s="18"/>
      <c r="Q58" s="16"/>
      <c r="R58" s="19"/>
      <c r="S58" s="21"/>
    </row>
    <row r="59">
      <c r="A59" s="47"/>
      <c r="B59" s="47"/>
      <c r="E59" s="15"/>
      <c r="F59" s="16"/>
      <c r="H59" s="17"/>
      <c r="I59" s="18"/>
      <c r="K59" s="18"/>
      <c r="M59" s="18"/>
      <c r="N59" s="18"/>
      <c r="O59" s="18"/>
      <c r="Q59" s="16"/>
      <c r="R59" s="19"/>
      <c r="S59" s="21"/>
    </row>
    <row r="60">
      <c r="A60" s="47"/>
      <c r="B60" s="47"/>
      <c r="E60" s="15"/>
      <c r="F60" s="16"/>
      <c r="H60" s="17"/>
      <c r="I60" s="18"/>
      <c r="K60" s="18"/>
      <c r="M60" s="18"/>
      <c r="N60" s="18"/>
      <c r="O60" s="18"/>
      <c r="Q60" s="16"/>
      <c r="R60" s="19"/>
      <c r="S60" s="21"/>
    </row>
    <row r="61">
      <c r="A61" s="47"/>
      <c r="B61" s="47"/>
      <c r="E61" s="15"/>
      <c r="F61" s="16"/>
      <c r="H61" s="17"/>
      <c r="I61" s="18"/>
      <c r="K61" s="18"/>
      <c r="M61" s="18"/>
      <c r="N61" s="18"/>
      <c r="O61" s="18"/>
      <c r="Q61" s="16"/>
      <c r="R61" s="19"/>
      <c r="S61" s="21"/>
    </row>
    <row r="62">
      <c r="A62" s="47"/>
      <c r="B62" s="47"/>
      <c r="E62" s="15"/>
      <c r="F62" s="16"/>
      <c r="H62" s="17"/>
      <c r="I62" s="18"/>
      <c r="K62" s="18"/>
      <c r="M62" s="18"/>
      <c r="N62" s="18"/>
      <c r="O62" s="18"/>
      <c r="Q62" s="16"/>
      <c r="R62" s="19"/>
      <c r="S62" s="21"/>
    </row>
    <row r="63">
      <c r="A63" s="47"/>
      <c r="B63" s="47"/>
      <c r="E63" s="15"/>
      <c r="F63" s="16"/>
      <c r="H63" s="17"/>
      <c r="I63" s="18"/>
      <c r="K63" s="18"/>
      <c r="M63" s="18"/>
      <c r="N63" s="18"/>
      <c r="O63" s="18"/>
      <c r="Q63" s="16"/>
      <c r="R63" s="19"/>
      <c r="S63" s="21"/>
    </row>
    <row r="64">
      <c r="A64" s="47"/>
      <c r="B64" s="47"/>
      <c r="E64" s="15"/>
      <c r="F64" s="16"/>
      <c r="H64" s="17"/>
      <c r="I64" s="18"/>
      <c r="K64" s="18"/>
      <c r="M64" s="18"/>
      <c r="N64" s="18"/>
      <c r="O64" s="18"/>
      <c r="Q64" s="16"/>
      <c r="R64" s="19"/>
      <c r="S64" s="21"/>
    </row>
    <row r="65">
      <c r="A65" s="47"/>
      <c r="B65" s="47"/>
      <c r="E65" s="15"/>
      <c r="F65" s="16"/>
      <c r="H65" s="17"/>
      <c r="I65" s="18"/>
      <c r="K65" s="18"/>
      <c r="M65" s="18"/>
      <c r="N65" s="18"/>
      <c r="O65" s="18"/>
      <c r="Q65" s="16"/>
      <c r="R65" s="19"/>
      <c r="S65" s="21"/>
    </row>
    <row r="66">
      <c r="A66" s="47"/>
      <c r="B66" s="47"/>
      <c r="E66" s="15"/>
      <c r="F66" s="16"/>
      <c r="H66" s="17"/>
      <c r="I66" s="18"/>
      <c r="K66" s="18"/>
      <c r="M66" s="18"/>
      <c r="N66" s="18"/>
      <c r="O66" s="18"/>
      <c r="Q66" s="16"/>
      <c r="R66" s="19"/>
      <c r="S66" s="21"/>
    </row>
    <row r="67">
      <c r="A67" s="47"/>
      <c r="B67" s="47"/>
      <c r="E67" s="15"/>
      <c r="F67" s="16"/>
      <c r="H67" s="17"/>
      <c r="I67" s="18"/>
      <c r="K67" s="18"/>
      <c r="M67" s="18"/>
      <c r="N67" s="18"/>
      <c r="O67" s="18"/>
      <c r="Q67" s="16"/>
      <c r="R67" s="19"/>
      <c r="S67" s="21"/>
    </row>
    <row r="68">
      <c r="A68" s="47"/>
      <c r="B68" s="47"/>
      <c r="E68" s="15"/>
      <c r="F68" s="16"/>
      <c r="H68" s="17"/>
      <c r="I68" s="18"/>
      <c r="K68" s="18"/>
      <c r="M68" s="18"/>
      <c r="N68" s="18"/>
      <c r="O68" s="18"/>
      <c r="Q68" s="16"/>
      <c r="R68" s="19"/>
      <c r="S68" s="21"/>
    </row>
    <row r="69">
      <c r="A69" s="47"/>
      <c r="B69" s="47"/>
      <c r="E69" s="15"/>
      <c r="F69" s="16"/>
      <c r="H69" s="17"/>
      <c r="I69" s="18"/>
      <c r="K69" s="18"/>
      <c r="M69" s="18"/>
      <c r="N69" s="18"/>
      <c r="O69" s="18"/>
      <c r="Q69" s="16"/>
      <c r="R69" s="19"/>
      <c r="S69" s="21"/>
    </row>
    <row r="70">
      <c r="A70" s="47"/>
      <c r="B70" s="47"/>
      <c r="E70" s="15"/>
      <c r="F70" s="16"/>
      <c r="H70" s="17"/>
      <c r="I70" s="18"/>
      <c r="K70" s="18"/>
      <c r="M70" s="18"/>
      <c r="N70" s="18"/>
      <c r="O70" s="18"/>
      <c r="Q70" s="16"/>
      <c r="R70" s="19"/>
      <c r="S70" s="21"/>
    </row>
    <row r="71">
      <c r="A71" s="47"/>
      <c r="B71" s="47"/>
      <c r="E71" s="15"/>
      <c r="F71" s="16"/>
      <c r="H71" s="17"/>
      <c r="I71" s="18"/>
      <c r="K71" s="18"/>
      <c r="M71" s="18"/>
      <c r="N71" s="18"/>
      <c r="O71" s="18"/>
      <c r="Q71" s="16"/>
      <c r="R71" s="19"/>
      <c r="S71" s="21"/>
    </row>
    <row r="72">
      <c r="A72" s="47"/>
      <c r="B72" s="47"/>
      <c r="E72" s="15"/>
      <c r="F72" s="16"/>
      <c r="H72" s="17"/>
      <c r="I72" s="18"/>
      <c r="K72" s="18"/>
      <c r="M72" s="18"/>
      <c r="N72" s="18"/>
      <c r="O72" s="18"/>
      <c r="Q72" s="16"/>
      <c r="R72" s="19"/>
      <c r="S72" s="21"/>
    </row>
    <row r="73">
      <c r="A73" s="47"/>
      <c r="B73" s="47"/>
      <c r="E73" s="15"/>
      <c r="F73" s="16"/>
      <c r="H73" s="17"/>
      <c r="I73" s="18"/>
      <c r="K73" s="18"/>
      <c r="M73" s="18"/>
      <c r="N73" s="18"/>
      <c r="O73" s="18"/>
      <c r="Q73" s="16"/>
      <c r="R73" s="19"/>
      <c r="S73" s="21"/>
    </row>
    <row r="74">
      <c r="A74" s="47"/>
      <c r="B74" s="47"/>
      <c r="E74" s="15"/>
      <c r="F74" s="16"/>
      <c r="H74" s="17"/>
      <c r="I74" s="18"/>
      <c r="K74" s="18"/>
      <c r="M74" s="18"/>
      <c r="N74" s="18"/>
      <c r="O74" s="18"/>
      <c r="Q74" s="16"/>
      <c r="R74" s="19"/>
      <c r="S74" s="21"/>
    </row>
    <row r="75">
      <c r="A75" s="47"/>
      <c r="B75" s="47"/>
      <c r="E75" s="15"/>
      <c r="F75" s="16"/>
      <c r="H75" s="17"/>
      <c r="I75" s="18"/>
      <c r="K75" s="18"/>
      <c r="M75" s="18"/>
      <c r="N75" s="18"/>
      <c r="O75" s="18"/>
      <c r="Q75" s="16"/>
      <c r="R75" s="19"/>
      <c r="S75" s="21"/>
    </row>
    <row r="76">
      <c r="A76" s="47"/>
      <c r="B76" s="47"/>
      <c r="E76" s="15"/>
      <c r="F76" s="16"/>
      <c r="H76" s="17"/>
      <c r="I76" s="18"/>
      <c r="K76" s="18"/>
      <c r="M76" s="18"/>
      <c r="N76" s="18"/>
      <c r="O76" s="18"/>
      <c r="Q76" s="16"/>
      <c r="R76" s="19"/>
      <c r="S76" s="21"/>
    </row>
    <row r="77">
      <c r="A77" s="47"/>
      <c r="B77" s="47"/>
      <c r="E77" s="15"/>
      <c r="F77" s="16"/>
      <c r="H77" s="17"/>
      <c r="I77" s="18"/>
      <c r="K77" s="18"/>
      <c r="M77" s="18"/>
      <c r="N77" s="18"/>
      <c r="O77" s="18"/>
      <c r="Q77" s="16"/>
      <c r="R77" s="19"/>
      <c r="S77" s="21"/>
    </row>
    <row r="78">
      <c r="A78" s="47"/>
      <c r="B78" s="47"/>
      <c r="E78" s="15"/>
      <c r="F78" s="16"/>
      <c r="H78" s="17"/>
      <c r="I78" s="18"/>
      <c r="K78" s="18"/>
      <c r="M78" s="18"/>
      <c r="N78" s="18"/>
      <c r="O78" s="18"/>
      <c r="Q78" s="16"/>
      <c r="R78" s="19"/>
      <c r="S78" s="21"/>
    </row>
    <row r="79">
      <c r="A79" s="47"/>
      <c r="B79" s="47"/>
      <c r="E79" s="15"/>
      <c r="F79" s="16"/>
      <c r="H79" s="17"/>
      <c r="I79" s="18"/>
      <c r="K79" s="18"/>
      <c r="M79" s="18"/>
      <c r="N79" s="18"/>
      <c r="O79" s="18"/>
      <c r="Q79" s="16"/>
      <c r="R79" s="19"/>
      <c r="S79" s="21"/>
    </row>
    <row r="80">
      <c r="A80" s="47"/>
      <c r="B80" s="47"/>
      <c r="E80" s="15"/>
      <c r="F80" s="16"/>
      <c r="H80" s="17"/>
      <c r="I80" s="18"/>
      <c r="K80" s="18"/>
      <c r="M80" s="18"/>
      <c r="N80" s="18"/>
      <c r="O80" s="22"/>
      <c r="Q80" s="16"/>
      <c r="R80" s="19"/>
      <c r="S80" s="21"/>
    </row>
    <row r="81">
      <c r="A81" s="47"/>
      <c r="B81" s="47"/>
      <c r="E81" s="15"/>
      <c r="F81" s="16"/>
      <c r="H81" s="17"/>
      <c r="I81" s="18"/>
      <c r="K81" s="18"/>
      <c r="M81" s="18"/>
      <c r="N81" s="18"/>
      <c r="O81" s="18"/>
      <c r="Q81" s="16"/>
      <c r="R81" s="19"/>
      <c r="S81" s="21"/>
    </row>
    <row r="82">
      <c r="A82" s="47"/>
      <c r="B82" s="47"/>
      <c r="E82" s="15"/>
      <c r="F82" s="16"/>
      <c r="H82" s="17"/>
      <c r="I82" s="18"/>
      <c r="K82" s="18"/>
      <c r="M82" s="18"/>
      <c r="N82" s="18"/>
      <c r="O82" s="18"/>
      <c r="Q82" s="16"/>
      <c r="R82" s="19"/>
      <c r="S82" s="21"/>
    </row>
    <row r="83">
      <c r="A83" s="47"/>
      <c r="B83" s="47"/>
      <c r="E83" s="15"/>
      <c r="F83" s="16"/>
      <c r="H83" s="17"/>
      <c r="I83" s="18"/>
      <c r="K83" s="18"/>
      <c r="M83" s="18"/>
      <c r="N83" s="18"/>
      <c r="O83" s="18"/>
      <c r="Q83" s="16"/>
      <c r="R83" s="19"/>
      <c r="S83" s="21"/>
    </row>
    <row r="84">
      <c r="A84" s="47"/>
      <c r="B84" s="47"/>
      <c r="E84" s="15"/>
      <c r="F84" s="16"/>
      <c r="H84" s="17"/>
      <c r="I84" s="18"/>
      <c r="K84" s="18"/>
      <c r="M84" s="18"/>
      <c r="N84" s="18"/>
      <c r="O84" s="18"/>
      <c r="Q84" s="16"/>
      <c r="R84" s="19"/>
      <c r="S84" s="21"/>
    </row>
    <row r="85">
      <c r="A85" s="47"/>
      <c r="B85" s="47"/>
      <c r="E85" s="15"/>
      <c r="F85" s="16"/>
      <c r="H85" s="17"/>
      <c r="I85" s="18"/>
      <c r="K85" s="18"/>
      <c r="M85" s="18"/>
      <c r="N85" s="18"/>
      <c r="O85" s="18"/>
      <c r="Q85" s="16"/>
      <c r="R85" s="19"/>
      <c r="S85" s="21"/>
    </row>
    <row r="86">
      <c r="A86" s="47"/>
      <c r="B86" s="47"/>
      <c r="E86" s="15"/>
      <c r="F86" s="16"/>
      <c r="H86" s="17"/>
      <c r="I86" s="18"/>
      <c r="K86" s="18"/>
      <c r="M86" s="18"/>
      <c r="N86" s="18"/>
      <c r="O86" s="18"/>
      <c r="Q86" s="16"/>
      <c r="R86" s="19"/>
      <c r="S86" s="21"/>
    </row>
    <row r="87">
      <c r="A87" s="47"/>
      <c r="B87" s="47"/>
      <c r="E87" s="15"/>
      <c r="F87" s="16"/>
      <c r="H87" s="17"/>
      <c r="I87" s="18"/>
      <c r="K87" s="18"/>
      <c r="M87" s="18"/>
      <c r="N87" s="18"/>
      <c r="O87" s="18"/>
      <c r="Q87" s="16"/>
      <c r="R87" s="19"/>
      <c r="S87" s="21"/>
    </row>
    <row r="88">
      <c r="A88" s="47"/>
      <c r="B88" s="47"/>
      <c r="E88" s="15"/>
      <c r="F88" s="16"/>
      <c r="H88" s="17"/>
      <c r="I88" s="18"/>
      <c r="K88" s="18"/>
      <c r="M88" s="18"/>
      <c r="N88" s="18"/>
      <c r="O88" s="18"/>
      <c r="Q88" s="16"/>
      <c r="R88" s="19"/>
      <c r="S88" s="21"/>
    </row>
    <row r="89">
      <c r="A89" s="47"/>
      <c r="B89" s="47"/>
      <c r="E89" s="15"/>
      <c r="F89" s="16"/>
      <c r="H89" s="17"/>
      <c r="I89" s="18"/>
      <c r="K89" s="18"/>
      <c r="M89" s="18"/>
      <c r="N89" s="18"/>
      <c r="O89" s="18"/>
      <c r="Q89" s="16"/>
      <c r="R89" s="19"/>
      <c r="S89" s="21"/>
    </row>
    <row r="90">
      <c r="A90" s="47"/>
      <c r="B90" s="47"/>
      <c r="E90" s="15"/>
      <c r="F90" s="16"/>
      <c r="H90" s="17"/>
      <c r="I90" s="18"/>
      <c r="K90" s="18"/>
      <c r="M90" s="18"/>
      <c r="N90" s="18"/>
      <c r="O90" s="18"/>
      <c r="Q90" s="16"/>
      <c r="R90" s="19"/>
      <c r="S90" s="21"/>
    </row>
    <row r="91">
      <c r="A91" s="47"/>
      <c r="B91" s="47"/>
      <c r="E91" s="15"/>
      <c r="F91" s="16"/>
      <c r="H91" s="17"/>
      <c r="I91" s="18"/>
      <c r="K91" s="18"/>
      <c r="M91" s="18"/>
      <c r="N91" s="18"/>
      <c r="O91" s="18"/>
      <c r="Q91" s="16"/>
      <c r="R91" s="19"/>
      <c r="S91" s="21"/>
    </row>
    <row r="92">
      <c r="A92" s="47"/>
      <c r="B92" s="47"/>
      <c r="E92" s="15"/>
      <c r="F92" s="16"/>
      <c r="H92" s="17"/>
      <c r="I92" s="18"/>
      <c r="K92" s="18"/>
      <c r="M92" s="18"/>
      <c r="N92" s="18"/>
      <c r="O92" s="18"/>
      <c r="Q92" s="16"/>
      <c r="R92" s="19"/>
      <c r="S92" s="21"/>
    </row>
    <row r="93">
      <c r="A93" s="47"/>
      <c r="B93" s="47"/>
      <c r="E93" s="15"/>
      <c r="F93" s="16"/>
      <c r="H93" s="17"/>
      <c r="I93" s="18"/>
      <c r="K93" s="18"/>
      <c r="M93" s="18"/>
      <c r="N93" s="18"/>
      <c r="O93" s="18"/>
      <c r="Q93" s="16"/>
      <c r="R93" s="19"/>
      <c r="S93" s="21"/>
    </row>
    <row r="94">
      <c r="A94" s="47"/>
      <c r="B94" s="47"/>
      <c r="E94" s="15"/>
      <c r="F94" s="16"/>
      <c r="H94" s="17"/>
      <c r="I94" s="18"/>
      <c r="K94" s="18"/>
      <c r="M94" s="18"/>
      <c r="N94" s="18"/>
      <c r="O94" s="18"/>
      <c r="Q94" s="16"/>
      <c r="R94" s="19"/>
      <c r="S94" s="21"/>
    </row>
    <row r="95">
      <c r="A95" s="47"/>
      <c r="B95" s="47"/>
      <c r="E95" s="15"/>
      <c r="F95" s="16"/>
      <c r="H95" s="17"/>
      <c r="I95" s="18"/>
      <c r="K95" s="18"/>
      <c r="M95" s="18"/>
      <c r="N95" s="18"/>
      <c r="O95" s="18"/>
      <c r="Q95" s="16"/>
      <c r="R95" s="19"/>
      <c r="S95" s="21"/>
    </row>
    <row r="96">
      <c r="A96" s="47"/>
      <c r="B96" s="47"/>
      <c r="E96" s="15"/>
      <c r="F96" s="16"/>
      <c r="H96" s="17"/>
      <c r="I96" s="18"/>
      <c r="K96" s="18"/>
      <c r="M96" s="18"/>
      <c r="N96" s="18"/>
      <c r="O96" s="18"/>
      <c r="Q96" s="16"/>
      <c r="R96" s="19"/>
      <c r="S96" s="21"/>
    </row>
    <row r="97">
      <c r="A97" s="47"/>
      <c r="B97" s="47"/>
      <c r="E97" s="15"/>
      <c r="F97" s="16"/>
      <c r="H97" s="17"/>
      <c r="I97" s="18"/>
      <c r="K97" s="18"/>
      <c r="M97" s="18"/>
      <c r="N97" s="18"/>
      <c r="O97" s="18"/>
      <c r="Q97" s="16"/>
      <c r="R97" s="19"/>
      <c r="S97" s="21"/>
    </row>
    <row r="98">
      <c r="A98" s="47"/>
      <c r="B98" s="47"/>
      <c r="E98" s="15"/>
      <c r="F98" s="16"/>
      <c r="H98" s="17"/>
      <c r="I98" s="18"/>
      <c r="K98" s="18"/>
      <c r="M98" s="18"/>
      <c r="N98" s="18"/>
      <c r="O98" s="18"/>
      <c r="Q98" s="16"/>
      <c r="R98" s="19"/>
      <c r="S98" s="21"/>
    </row>
    <row r="99">
      <c r="A99" s="47"/>
      <c r="B99" s="47"/>
      <c r="E99" s="15"/>
      <c r="F99" s="16"/>
      <c r="H99" s="17"/>
      <c r="I99" s="18"/>
      <c r="K99" s="18"/>
      <c r="M99" s="18"/>
      <c r="N99" s="18"/>
      <c r="O99" s="18"/>
      <c r="Q99" s="16"/>
      <c r="R99" s="19"/>
      <c r="S99" s="21"/>
    </row>
    <row r="100">
      <c r="A100" s="47"/>
      <c r="B100" s="47"/>
      <c r="E100" s="15"/>
      <c r="F100" s="16"/>
      <c r="H100" s="17"/>
      <c r="I100" s="18"/>
      <c r="K100" s="18"/>
      <c r="M100" s="18"/>
      <c r="N100" s="18"/>
      <c r="O100" s="18"/>
      <c r="Q100" s="16"/>
      <c r="R100" s="19"/>
      <c r="S100" s="21"/>
    </row>
    <row r="101">
      <c r="A101" s="47"/>
      <c r="B101" s="47"/>
      <c r="E101" s="15"/>
      <c r="F101" s="16"/>
      <c r="H101" s="17"/>
      <c r="I101" s="18"/>
      <c r="K101" s="18"/>
      <c r="M101" s="18"/>
      <c r="N101" s="18"/>
      <c r="O101" s="18"/>
      <c r="Q101" s="16"/>
      <c r="R101" s="19"/>
      <c r="S101" s="21"/>
    </row>
    <row r="102">
      <c r="A102" s="47"/>
      <c r="B102" s="47"/>
      <c r="E102" s="15"/>
      <c r="F102" s="16"/>
      <c r="H102" s="17"/>
      <c r="I102" s="18"/>
      <c r="K102" s="18"/>
      <c r="M102" s="18"/>
      <c r="N102" s="18"/>
      <c r="O102" s="18"/>
      <c r="Q102" s="16"/>
      <c r="R102" s="19"/>
      <c r="S102" s="21"/>
    </row>
    <row r="103">
      <c r="A103" s="47"/>
      <c r="B103" s="47"/>
      <c r="E103" s="15"/>
      <c r="F103" s="16"/>
      <c r="H103" s="17"/>
      <c r="I103" s="18"/>
      <c r="K103" s="18"/>
      <c r="M103" s="18"/>
      <c r="N103" s="18"/>
      <c r="O103" s="18"/>
      <c r="Q103" s="16"/>
      <c r="R103" s="19"/>
      <c r="S103" s="21"/>
    </row>
    <row r="104">
      <c r="A104" s="47"/>
      <c r="B104" s="47"/>
      <c r="E104" s="15"/>
      <c r="F104" s="16"/>
      <c r="H104" s="17"/>
      <c r="I104" s="18"/>
      <c r="K104" s="18"/>
      <c r="M104" s="18"/>
      <c r="N104" s="18"/>
      <c r="O104" s="18"/>
      <c r="Q104" s="16"/>
      <c r="R104" s="19"/>
      <c r="S104" s="21"/>
    </row>
    <row r="105">
      <c r="A105" s="47"/>
      <c r="B105" s="47"/>
      <c r="E105" s="15"/>
      <c r="F105" s="16"/>
      <c r="H105" s="17"/>
      <c r="I105" s="18"/>
      <c r="K105" s="18"/>
      <c r="M105" s="18"/>
      <c r="N105" s="18"/>
      <c r="O105" s="18"/>
      <c r="Q105" s="16"/>
      <c r="R105" s="19"/>
      <c r="S105" s="21"/>
    </row>
    <row r="106">
      <c r="A106" s="47"/>
      <c r="B106" s="47"/>
      <c r="E106" s="15"/>
      <c r="F106" s="16"/>
      <c r="H106" s="17"/>
      <c r="I106" s="18"/>
      <c r="K106" s="18"/>
      <c r="M106" s="18"/>
      <c r="N106" s="18"/>
      <c r="O106" s="18"/>
      <c r="Q106" s="16"/>
      <c r="R106" s="19"/>
      <c r="S106" s="21"/>
    </row>
    <row r="107">
      <c r="A107" s="47"/>
      <c r="B107" s="47"/>
      <c r="E107" s="15"/>
      <c r="F107" s="16"/>
      <c r="H107" s="17"/>
      <c r="I107" s="18"/>
      <c r="K107" s="18"/>
      <c r="M107" s="18"/>
      <c r="N107" s="18"/>
      <c r="O107" s="18"/>
      <c r="Q107" s="16"/>
      <c r="R107" s="19"/>
      <c r="S107" s="21"/>
    </row>
    <row r="108">
      <c r="A108" s="47"/>
      <c r="B108" s="47"/>
      <c r="E108" s="15"/>
      <c r="F108" s="16"/>
      <c r="H108" s="17"/>
      <c r="I108" s="18"/>
      <c r="K108" s="18"/>
      <c r="M108" s="18"/>
      <c r="N108" s="18"/>
      <c r="O108" s="18"/>
      <c r="Q108" s="16"/>
      <c r="R108" s="19"/>
      <c r="S108" s="21"/>
    </row>
    <row r="109">
      <c r="A109" s="47"/>
      <c r="B109" s="47"/>
      <c r="E109" s="15"/>
      <c r="F109" s="16"/>
      <c r="H109" s="17"/>
      <c r="I109" s="18"/>
      <c r="K109" s="18"/>
      <c r="M109" s="18"/>
      <c r="N109" s="18"/>
      <c r="O109" s="18"/>
      <c r="Q109" s="16"/>
      <c r="R109" s="19"/>
      <c r="S109" s="21"/>
    </row>
    <row r="110">
      <c r="A110" s="47"/>
      <c r="B110" s="47"/>
      <c r="E110" s="15"/>
      <c r="F110" s="16"/>
      <c r="H110" s="17"/>
      <c r="I110" s="18"/>
      <c r="K110" s="18"/>
      <c r="M110" s="18"/>
      <c r="N110" s="18"/>
      <c r="O110" s="18"/>
      <c r="Q110" s="16"/>
      <c r="R110" s="19"/>
      <c r="S110" s="21"/>
    </row>
    <row r="111">
      <c r="A111" s="47"/>
      <c r="B111" s="47"/>
      <c r="E111" s="15"/>
      <c r="F111" s="16"/>
      <c r="H111" s="17"/>
      <c r="I111" s="18"/>
      <c r="K111" s="18"/>
      <c r="M111" s="18"/>
      <c r="N111" s="18"/>
      <c r="O111" s="18"/>
      <c r="Q111" s="16"/>
      <c r="R111" s="19"/>
      <c r="S111" s="21"/>
    </row>
    <row r="112">
      <c r="A112" s="47"/>
      <c r="B112" s="47"/>
      <c r="E112" s="15"/>
      <c r="F112" s="16"/>
      <c r="H112" s="17"/>
      <c r="I112" s="18"/>
      <c r="K112" s="18"/>
      <c r="M112" s="18"/>
      <c r="N112" s="18"/>
      <c r="O112" s="18"/>
      <c r="Q112" s="16"/>
      <c r="R112" s="19"/>
      <c r="S112" s="21"/>
    </row>
    <row r="113">
      <c r="A113" s="47"/>
      <c r="B113" s="47"/>
      <c r="E113" s="15"/>
      <c r="F113" s="16"/>
      <c r="H113" s="17"/>
      <c r="I113" s="18"/>
      <c r="K113" s="18"/>
      <c r="M113" s="18"/>
      <c r="N113" s="18"/>
      <c r="O113" s="18"/>
      <c r="Q113" s="16"/>
      <c r="R113" s="19"/>
      <c r="S113" s="21"/>
    </row>
    <row r="114">
      <c r="A114" s="47"/>
      <c r="B114" s="47"/>
      <c r="E114" s="15"/>
      <c r="F114" s="16"/>
      <c r="H114" s="17"/>
      <c r="I114" s="18"/>
      <c r="K114" s="18"/>
      <c r="M114" s="18"/>
      <c r="N114" s="18"/>
      <c r="O114" s="18"/>
      <c r="Q114" s="16"/>
      <c r="R114" s="19"/>
      <c r="S114" s="21"/>
    </row>
    <row r="115">
      <c r="A115" s="47"/>
      <c r="B115" s="47"/>
      <c r="E115" s="15"/>
      <c r="F115" s="16"/>
      <c r="H115" s="17"/>
      <c r="I115" s="18"/>
      <c r="K115" s="18"/>
      <c r="M115" s="18"/>
      <c r="N115" s="18"/>
      <c r="O115" s="18"/>
      <c r="Q115" s="16"/>
      <c r="R115" s="19"/>
      <c r="S115" s="21"/>
    </row>
    <row r="116">
      <c r="A116" s="47"/>
      <c r="B116" s="47"/>
      <c r="E116" s="15"/>
      <c r="F116" s="16"/>
      <c r="H116" s="17"/>
      <c r="I116" s="18"/>
      <c r="K116" s="18"/>
      <c r="M116" s="18"/>
      <c r="N116" s="18"/>
      <c r="O116" s="18"/>
      <c r="Q116" s="16"/>
      <c r="R116" s="19"/>
      <c r="S116" s="21"/>
    </row>
    <row r="117">
      <c r="A117" s="47"/>
      <c r="B117" s="47"/>
      <c r="E117" s="15"/>
      <c r="F117" s="16"/>
      <c r="H117" s="17"/>
      <c r="I117" s="18"/>
      <c r="K117" s="18"/>
      <c r="M117" s="18"/>
      <c r="N117" s="18"/>
      <c r="O117" s="18"/>
      <c r="Q117" s="16"/>
      <c r="R117" s="19"/>
      <c r="S117" s="21"/>
    </row>
    <row r="118">
      <c r="A118" s="47"/>
      <c r="B118" s="47"/>
      <c r="E118" s="15"/>
      <c r="F118" s="16"/>
      <c r="H118" s="17"/>
      <c r="I118" s="18"/>
      <c r="K118" s="18"/>
      <c r="M118" s="18"/>
      <c r="N118" s="18"/>
      <c r="O118" s="18"/>
      <c r="Q118" s="16"/>
      <c r="R118" s="19"/>
      <c r="S118" s="21"/>
    </row>
    <row r="119">
      <c r="A119" s="47"/>
      <c r="B119" s="47"/>
      <c r="E119" s="15"/>
      <c r="F119" s="16"/>
      <c r="H119" s="17"/>
      <c r="I119" s="18"/>
      <c r="K119" s="18"/>
      <c r="M119" s="18"/>
      <c r="N119" s="18"/>
      <c r="O119" s="18"/>
      <c r="Q119" s="16"/>
      <c r="R119" s="19"/>
      <c r="S119" s="21"/>
    </row>
    <row r="120">
      <c r="A120" s="47"/>
      <c r="B120" s="47"/>
      <c r="E120" s="15"/>
      <c r="F120" s="16"/>
      <c r="H120" s="17"/>
      <c r="I120" s="18"/>
      <c r="K120" s="18"/>
      <c r="M120" s="18"/>
      <c r="N120" s="18"/>
      <c r="O120" s="18"/>
      <c r="Q120" s="16"/>
      <c r="R120" s="19"/>
      <c r="S120" s="21"/>
    </row>
    <row r="121">
      <c r="A121" s="47"/>
      <c r="B121" s="47"/>
      <c r="E121" s="15"/>
      <c r="F121" s="16"/>
      <c r="H121" s="17"/>
      <c r="I121" s="18"/>
      <c r="K121" s="18"/>
      <c r="M121" s="18"/>
      <c r="N121" s="18"/>
      <c r="O121" s="18"/>
      <c r="Q121" s="16"/>
      <c r="R121" s="19"/>
      <c r="S121" s="21"/>
    </row>
    <row r="122">
      <c r="A122" s="47"/>
      <c r="B122" s="47"/>
      <c r="E122" s="15"/>
      <c r="F122" s="16"/>
      <c r="H122" s="17"/>
      <c r="I122" s="18"/>
      <c r="K122" s="18"/>
      <c r="M122" s="18"/>
      <c r="N122" s="18"/>
      <c r="O122" s="18"/>
      <c r="Q122" s="16"/>
      <c r="R122" s="19"/>
      <c r="S122" s="21"/>
    </row>
    <row r="123">
      <c r="A123" s="47"/>
      <c r="B123" s="47"/>
      <c r="E123" s="15"/>
      <c r="F123" s="16"/>
      <c r="H123" s="17"/>
      <c r="I123" s="18"/>
      <c r="K123" s="18"/>
      <c r="M123" s="18"/>
      <c r="N123" s="18"/>
      <c r="O123" s="18"/>
      <c r="Q123" s="16"/>
      <c r="R123" s="19"/>
      <c r="S123" s="21"/>
    </row>
    <row r="124">
      <c r="A124" s="47"/>
      <c r="B124" s="47"/>
      <c r="E124" s="15"/>
      <c r="F124" s="16"/>
      <c r="H124" s="17"/>
      <c r="I124" s="18"/>
      <c r="K124" s="18"/>
      <c r="M124" s="18"/>
      <c r="N124" s="18"/>
      <c r="O124" s="18"/>
      <c r="Q124" s="16"/>
      <c r="R124" s="19"/>
      <c r="S124" s="21"/>
    </row>
    <row r="125">
      <c r="A125" s="47"/>
      <c r="B125" s="47"/>
      <c r="E125" s="15"/>
      <c r="F125" s="16"/>
      <c r="H125" s="17"/>
      <c r="I125" s="18"/>
      <c r="K125" s="18"/>
      <c r="M125" s="18"/>
      <c r="N125" s="18"/>
      <c r="O125" s="18"/>
      <c r="Q125" s="16"/>
      <c r="R125" s="19"/>
      <c r="S125" s="21"/>
    </row>
    <row r="126">
      <c r="A126" s="47"/>
      <c r="B126" s="47"/>
      <c r="E126" s="15"/>
      <c r="F126" s="16"/>
      <c r="H126" s="17"/>
      <c r="I126" s="18"/>
      <c r="K126" s="18"/>
      <c r="M126" s="18"/>
      <c r="N126" s="18"/>
      <c r="O126" s="18"/>
      <c r="Q126" s="16"/>
      <c r="R126" s="19"/>
      <c r="S126" s="21"/>
    </row>
    <row r="127">
      <c r="A127" s="47"/>
      <c r="B127" s="47"/>
      <c r="E127" s="15"/>
      <c r="F127" s="16"/>
      <c r="H127" s="17"/>
      <c r="I127" s="18"/>
      <c r="K127" s="18"/>
      <c r="M127" s="18"/>
      <c r="N127" s="18"/>
      <c r="O127" s="18"/>
      <c r="Q127" s="16"/>
      <c r="R127" s="19"/>
      <c r="S127" s="21"/>
    </row>
    <row r="128">
      <c r="A128" s="47"/>
      <c r="B128" s="47"/>
      <c r="E128" s="15"/>
      <c r="F128" s="16"/>
      <c r="H128" s="17"/>
      <c r="I128" s="18"/>
      <c r="K128" s="18"/>
      <c r="M128" s="18"/>
      <c r="N128" s="18"/>
      <c r="O128" s="18"/>
      <c r="Q128" s="16"/>
      <c r="R128" s="19"/>
      <c r="S128" s="21"/>
    </row>
    <row r="129">
      <c r="A129" s="47"/>
      <c r="B129" s="47"/>
      <c r="E129" s="15"/>
      <c r="F129" s="16"/>
      <c r="H129" s="17"/>
      <c r="I129" s="18"/>
      <c r="K129" s="18"/>
      <c r="M129" s="18"/>
      <c r="N129" s="18"/>
      <c r="O129" s="18"/>
      <c r="Q129" s="16"/>
      <c r="R129" s="19"/>
      <c r="S129" s="21"/>
    </row>
    <row r="130">
      <c r="A130" s="47"/>
      <c r="B130" s="47"/>
      <c r="E130" s="15"/>
      <c r="F130" s="16"/>
      <c r="H130" s="17"/>
      <c r="I130" s="18"/>
      <c r="K130" s="18"/>
      <c r="M130" s="18"/>
      <c r="N130" s="18"/>
      <c r="O130" s="18"/>
      <c r="Q130" s="16"/>
      <c r="R130" s="19"/>
      <c r="S130" s="21"/>
    </row>
    <row r="131">
      <c r="A131" s="47"/>
      <c r="B131" s="47"/>
      <c r="E131" s="15"/>
      <c r="F131" s="16"/>
      <c r="H131" s="17"/>
      <c r="I131" s="18"/>
      <c r="K131" s="18"/>
      <c r="M131" s="18"/>
      <c r="N131" s="18"/>
      <c r="O131" s="18"/>
      <c r="Q131" s="16"/>
      <c r="R131" s="19"/>
      <c r="S131" s="21"/>
    </row>
    <row r="132">
      <c r="A132" s="47"/>
      <c r="B132" s="47"/>
      <c r="E132" s="15"/>
      <c r="F132" s="16"/>
      <c r="H132" s="17"/>
      <c r="I132" s="18"/>
      <c r="K132" s="18"/>
      <c r="M132" s="18"/>
      <c r="N132" s="18"/>
      <c r="O132" s="18"/>
      <c r="Q132" s="16"/>
      <c r="R132" s="19"/>
      <c r="S132" s="21"/>
    </row>
    <row r="133">
      <c r="A133" s="47"/>
      <c r="B133" s="47"/>
      <c r="E133" s="15"/>
      <c r="F133" s="16"/>
      <c r="H133" s="17"/>
      <c r="I133" s="18"/>
      <c r="K133" s="18"/>
      <c r="M133" s="18"/>
      <c r="N133" s="18"/>
      <c r="O133" s="18"/>
      <c r="Q133" s="16"/>
      <c r="R133" s="19"/>
      <c r="S133" s="21"/>
    </row>
    <row r="134">
      <c r="A134" s="47"/>
      <c r="B134" s="47"/>
      <c r="E134" s="15"/>
      <c r="F134" s="16"/>
      <c r="H134" s="17"/>
      <c r="I134" s="18"/>
      <c r="K134" s="18"/>
      <c r="M134" s="18"/>
      <c r="N134" s="18"/>
      <c r="O134" s="18"/>
      <c r="Q134" s="16"/>
      <c r="R134" s="19"/>
      <c r="S134" s="21"/>
    </row>
    <row r="135">
      <c r="A135" s="47"/>
      <c r="B135" s="47"/>
      <c r="E135" s="15"/>
      <c r="F135" s="16"/>
      <c r="H135" s="17"/>
      <c r="I135" s="18"/>
      <c r="K135" s="18"/>
      <c r="M135" s="18"/>
      <c r="N135" s="18"/>
      <c r="O135" s="18"/>
      <c r="Q135" s="16"/>
      <c r="R135" s="19"/>
      <c r="S135" s="21"/>
    </row>
    <row r="136">
      <c r="A136" s="47"/>
      <c r="B136" s="47"/>
      <c r="E136" s="15"/>
      <c r="F136" s="16"/>
      <c r="H136" s="17"/>
      <c r="I136" s="18"/>
      <c r="K136" s="18"/>
      <c r="M136" s="18"/>
      <c r="N136" s="18"/>
      <c r="O136" s="18"/>
      <c r="Q136" s="16"/>
      <c r="R136" s="19"/>
      <c r="S136" s="21"/>
    </row>
    <row r="137">
      <c r="A137" s="47"/>
      <c r="B137" s="47"/>
      <c r="E137" s="15"/>
      <c r="F137" s="16"/>
      <c r="H137" s="17"/>
      <c r="I137" s="18"/>
      <c r="K137" s="18"/>
      <c r="M137" s="18"/>
      <c r="N137" s="18"/>
      <c r="O137" s="18"/>
      <c r="Q137" s="16"/>
      <c r="R137" s="19"/>
      <c r="S137" s="21"/>
    </row>
    <row r="138">
      <c r="A138" s="47"/>
      <c r="B138" s="47"/>
      <c r="E138" s="15"/>
      <c r="F138" s="16"/>
      <c r="H138" s="17"/>
      <c r="I138" s="18"/>
      <c r="K138" s="18"/>
      <c r="M138" s="18"/>
      <c r="N138" s="18"/>
      <c r="O138" s="18"/>
      <c r="Q138" s="16"/>
      <c r="R138" s="19"/>
      <c r="S138" s="21"/>
    </row>
    <row r="139">
      <c r="A139" s="47"/>
      <c r="B139" s="47"/>
      <c r="E139" s="15"/>
      <c r="F139" s="16"/>
      <c r="H139" s="17"/>
      <c r="I139" s="18"/>
      <c r="K139" s="18"/>
      <c r="M139" s="18"/>
      <c r="N139" s="18"/>
      <c r="O139" s="18"/>
      <c r="Q139" s="16"/>
      <c r="R139" s="19"/>
      <c r="S139" s="21"/>
    </row>
    <row r="140">
      <c r="A140" s="47"/>
      <c r="B140" s="47"/>
      <c r="E140" s="15"/>
      <c r="F140" s="16"/>
      <c r="H140" s="17"/>
      <c r="I140" s="18"/>
      <c r="K140" s="18"/>
      <c r="M140" s="18"/>
      <c r="N140" s="18"/>
      <c r="O140" s="18"/>
      <c r="Q140" s="16"/>
      <c r="R140" s="19"/>
      <c r="S140" s="21"/>
    </row>
    <row r="141">
      <c r="A141" s="47"/>
      <c r="B141" s="47"/>
      <c r="E141" s="15"/>
      <c r="F141" s="16"/>
      <c r="H141" s="17"/>
      <c r="I141" s="18"/>
      <c r="K141" s="18"/>
      <c r="M141" s="18"/>
      <c r="N141" s="18"/>
      <c r="O141" s="18"/>
      <c r="Q141" s="16"/>
      <c r="R141" s="19"/>
      <c r="S141" s="21"/>
    </row>
    <row r="142">
      <c r="A142" s="47"/>
      <c r="B142" s="47"/>
      <c r="E142" s="15"/>
      <c r="F142" s="16"/>
      <c r="H142" s="17"/>
      <c r="I142" s="18"/>
      <c r="K142" s="18"/>
      <c r="M142" s="18"/>
      <c r="N142" s="18"/>
      <c r="O142" s="18"/>
      <c r="Q142" s="16"/>
      <c r="R142" s="19"/>
      <c r="S142" s="21"/>
    </row>
    <row r="143">
      <c r="A143" s="47"/>
      <c r="B143" s="47"/>
      <c r="E143" s="15"/>
      <c r="F143" s="16"/>
      <c r="H143" s="17"/>
      <c r="I143" s="18"/>
      <c r="K143" s="18"/>
      <c r="M143" s="18"/>
      <c r="N143" s="18"/>
      <c r="O143" s="18"/>
      <c r="Q143" s="16"/>
      <c r="R143" s="19"/>
      <c r="S143" s="21"/>
    </row>
    <row r="144">
      <c r="A144" s="47"/>
      <c r="B144" s="47"/>
      <c r="E144" s="15"/>
      <c r="F144" s="16"/>
      <c r="H144" s="17"/>
      <c r="I144" s="18"/>
      <c r="K144" s="18"/>
      <c r="M144" s="18"/>
      <c r="N144" s="18"/>
      <c r="O144" s="18"/>
      <c r="Q144" s="16"/>
      <c r="R144" s="19"/>
      <c r="S144" s="21"/>
    </row>
    <row r="145">
      <c r="A145" s="47"/>
      <c r="B145" s="47"/>
      <c r="E145" s="15"/>
      <c r="F145" s="16"/>
      <c r="H145" s="17"/>
      <c r="I145" s="18"/>
      <c r="K145" s="18"/>
      <c r="M145" s="18"/>
      <c r="N145" s="18"/>
      <c r="O145" s="18"/>
      <c r="Q145" s="16"/>
      <c r="R145" s="19"/>
      <c r="S145" s="21"/>
    </row>
    <row r="146">
      <c r="A146" s="47"/>
      <c r="B146" s="47"/>
      <c r="E146" s="15"/>
      <c r="F146" s="16"/>
      <c r="H146" s="17"/>
      <c r="I146" s="18"/>
      <c r="K146" s="18"/>
      <c r="M146" s="18"/>
      <c r="N146" s="18"/>
      <c r="O146" s="18"/>
      <c r="Q146" s="16"/>
      <c r="R146" s="19"/>
      <c r="S146" s="21"/>
    </row>
    <row r="147">
      <c r="A147" s="47"/>
      <c r="B147" s="47"/>
      <c r="E147" s="15"/>
      <c r="F147" s="16"/>
      <c r="H147" s="17"/>
      <c r="I147" s="18"/>
      <c r="K147" s="18"/>
      <c r="M147" s="18"/>
      <c r="N147" s="18"/>
      <c r="O147" s="18"/>
      <c r="Q147" s="16"/>
      <c r="R147" s="19"/>
      <c r="S147" s="21"/>
    </row>
    <row r="148">
      <c r="A148" s="47"/>
      <c r="B148" s="47"/>
      <c r="E148" s="15"/>
      <c r="F148" s="16"/>
      <c r="H148" s="17"/>
      <c r="I148" s="18"/>
      <c r="K148" s="18"/>
      <c r="M148" s="18"/>
      <c r="N148" s="18"/>
      <c r="O148" s="18"/>
      <c r="Q148" s="16"/>
      <c r="R148" s="19"/>
      <c r="S148" s="21"/>
    </row>
    <row r="149">
      <c r="A149" s="47"/>
      <c r="B149" s="47"/>
      <c r="E149" s="15"/>
      <c r="F149" s="16"/>
      <c r="H149" s="17"/>
      <c r="I149" s="18"/>
      <c r="K149" s="18"/>
      <c r="M149" s="18"/>
      <c r="N149" s="18"/>
      <c r="O149" s="18"/>
      <c r="Q149" s="16"/>
      <c r="R149" s="19"/>
      <c r="S149" s="21"/>
    </row>
    <row r="150">
      <c r="A150" s="47"/>
      <c r="B150" s="47"/>
      <c r="E150" s="15"/>
      <c r="F150" s="16"/>
      <c r="H150" s="17"/>
      <c r="I150" s="18"/>
      <c r="K150" s="18"/>
      <c r="M150" s="18"/>
      <c r="N150" s="18"/>
      <c r="O150" s="18"/>
      <c r="Q150" s="16"/>
      <c r="R150" s="19"/>
      <c r="S150" s="21"/>
    </row>
    <row r="151">
      <c r="A151" s="47"/>
      <c r="B151" s="47"/>
      <c r="E151" s="15"/>
      <c r="F151" s="16"/>
      <c r="H151" s="17"/>
      <c r="I151" s="18"/>
      <c r="K151" s="18"/>
      <c r="M151" s="18"/>
      <c r="N151" s="18"/>
      <c r="O151" s="18"/>
      <c r="Q151" s="16"/>
      <c r="R151" s="19"/>
      <c r="S151" s="21"/>
    </row>
    <row r="152">
      <c r="A152" s="47"/>
      <c r="B152" s="47"/>
      <c r="E152" s="15"/>
      <c r="F152" s="16"/>
      <c r="H152" s="17"/>
      <c r="I152" s="18"/>
      <c r="K152" s="18"/>
      <c r="M152" s="18"/>
      <c r="N152" s="18"/>
      <c r="O152" s="18"/>
      <c r="Q152" s="16"/>
      <c r="R152" s="19"/>
      <c r="S152" s="21"/>
    </row>
    <row r="153">
      <c r="A153" s="47"/>
      <c r="B153" s="47"/>
      <c r="E153" s="15"/>
      <c r="F153" s="16"/>
      <c r="H153" s="17"/>
      <c r="I153" s="18"/>
      <c r="K153" s="18"/>
      <c r="M153" s="18"/>
      <c r="N153" s="18"/>
      <c r="O153" s="18"/>
      <c r="Q153" s="16"/>
      <c r="R153" s="19"/>
      <c r="S153" s="21"/>
    </row>
    <row r="154">
      <c r="A154" s="47"/>
      <c r="B154" s="47"/>
      <c r="E154" s="15"/>
      <c r="F154" s="16"/>
      <c r="H154" s="17"/>
      <c r="I154" s="18"/>
      <c r="K154" s="18"/>
      <c r="M154" s="18"/>
      <c r="N154" s="18"/>
      <c r="O154" s="18"/>
      <c r="Q154" s="16"/>
      <c r="R154" s="19"/>
      <c r="S154" s="21"/>
    </row>
    <row r="155">
      <c r="A155" s="47"/>
      <c r="B155" s="47"/>
      <c r="E155" s="15"/>
      <c r="F155" s="16"/>
      <c r="H155" s="17"/>
      <c r="I155" s="18"/>
      <c r="K155" s="18"/>
      <c r="M155" s="18"/>
      <c r="N155" s="18"/>
      <c r="O155" s="18"/>
      <c r="Q155" s="16"/>
      <c r="R155" s="19"/>
      <c r="S155" s="21"/>
    </row>
    <row r="156">
      <c r="A156" s="47"/>
      <c r="B156" s="47"/>
      <c r="E156" s="15"/>
      <c r="F156" s="16"/>
      <c r="H156" s="17"/>
      <c r="I156" s="18"/>
      <c r="K156" s="18"/>
      <c r="M156" s="18"/>
      <c r="N156" s="18"/>
      <c r="O156" s="18"/>
      <c r="Q156" s="16"/>
      <c r="R156" s="19"/>
      <c r="S156" s="21"/>
    </row>
    <row r="157">
      <c r="A157" s="47"/>
      <c r="B157" s="47"/>
      <c r="E157" s="15"/>
      <c r="F157" s="16"/>
      <c r="H157" s="17"/>
      <c r="I157" s="18"/>
      <c r="K157" s="18"/>
      <c r="M157" s="18"/>
      <c r="N157" s="18"/>
      <c r="O157" s="18"/>
      <c r="Q157" s="16"/>
      <c r="R157" s="19"/>
      <c r="S157" s="21"/>
    </row>
    <row r="158">
      <c r="A158" s="47"/>
      <c r="B158" s="47"/>
      <c r="E158" s="15"/>
      <c r="F158" s="16"/>
      <c r="H158" s="17"/>
      <c r="I158" s="18"/>
      <c r="K158" s="18"/>
      <c r="M158" s="18"/>
      <c r="N158" s="18"/>
      <c r="O158" s="18"/>
      <c r="Q158" s="16"/>
      <c r="R158" s="19"/>
      <c r="S158" s="21"/>
    </row>
    <row r="159">
      <c r="A159" s="47"/>
      <c r="B159" s="47"/>
      <c r="E159" s="15"/>
      <c r="F159" s="16"/>
      <c r="H159" s="17"/>
      <c r="I159" s="18"/>
      <c r="K159" s="18"/>
      <c r="M159" s="18"/>
      <c r="N159" s="18"/>
      <c r="O159" s="18"/>
      <c r="Q159" s="16"/>
      <c r="R159" s="19"/>
      <c r="S159" s="21"/>
    </row>
    <row r="160">
      <c r="A160" s="47"/>
      <c r="B160" s="47"/>
      <c r="E160" s="15"/>
      <c r="F160" s="16"/>
      <c r="H160" s="17"/>
      <c r="I160" s="18"/>
      <c r="K160" s="18"/>
      <c r="M160" s="18"/>
      <c r="N160" s="18"/>
      <c r="O160" s="18"/>
      <c r="Q160" s="16"/>
      <c r="R160" s="19"/>
      <c r="S160" s="21"/>
    </row>
    <row r="161">
      <c r="A161" s="47"/>
      <c r="B161" s="47"/>
      <c r="E161" s="15"/>
      <c r="F161" s="16"/>
      <c r="H161" s="17"/>
      <c r="I161" s="18"/>
      <c r="K161" s="18"/>
      <c r="M161" s="18"/>
      <c r="N161" s="18"/>
      <c r="O161" s="18"/>
      <c r="Q161" s="16"/>
      <c r="R161" s="19"/>
      <c r="S161" s="21"/>
    </row>
    <row r="162">
      <c r="A162" s="47"/>
      <c r="B162" s="47"/>
      <c r="E162" s="15"/>
      <c r="F162" s="16"/>
      <c r="H162" s="17"/>
      <c r="I162" s="18"/>
      <c r="K162" s="18"/>
      <c r="M162" s="18"/>
      <c r="N162" s="18"/>
      <c r="O162" s="18"/>
      <c r="Q162" s="16"/>
      <c r="R162" s="19"/>
      <c r="S162" s="21"/>
    </row>
    <row r="163">
      <c r="A163" s="47"/>
      <c r="B163" s="47"/>
      <c r="E163" s="15"/>
      <c r="F163" s="16"/>
      <c r="H163" s="17"/>
      <c r="I163" s="18"/>
      <c r="K163" s="18"/>
      <c r="M163" s="18"/>
      <c r="N163" s="18"/>
      <c r="O163" s="18"/>
      <c r="Q163" s="16"/>
      <c r="R163" s="19"/>
      <c r="S163" s="21"/>
    </row>
    <row r="164">
      <c r="A164" s="47"/>
      <c r="B164" s="47"/>
      <c r="E164" s="15"/>
      <c r="F164" s="16"/>
      <c r="H164" s="17"/>
      <c r="I164" s="18"/>
      <c r="K164" s="18"/>
      <c r="M164" s="18"/>
      <c r="N164" s="18"/>
      <c r="O164" s="18"/>
      <c r="Q164" s="16"/>
      <c r="R164" s="19"/>
      <c r="S164" s="21"/>
    </row>
    <row r="165">
      <c r="A165" s="47"/>
      <c r="B165" s="47"/>
      <c r="E165" s="15"/>
      <c r="F165" s="16"/>
      <c r="H165" s="17"/>
      <c r="I165" s="18"/>
      <c r="K165" s="18"/>
      <c r="M165" s="18"/>
      <c r="N165" s="18"/>
      <c r="O165" s="18"/>
      <c r="Q165" s="16"/>
      <c r="R165" s="19"/>
      <c r="S165" s="21"/>
    </row>
    <row r="166">
      <c r="A166" s="47"/>
      <c r="B166" s="47"/>
      <c r="E166" s="15"/>
      <c r="F166" s="16"/>
      <c r="H166" s="17"/>
      <c r="I166" s="18"/>
      <c r="K166" s="18"/>
      <c r="M166" s="18"/>
      <c r="N166" s="18"/>
      <c r="O166" s="18"/>
      <c r="Q166" s="16"/>
      <c r="R166" s="19"/>
      <c r="S166" s="21"/>
    </row>
    <row r="167">
      <c r="A167" s="47"/>
      <c r="B167" s="47"/>
      <c r="E167" s="15"/>
      <c r="F167" s="16"/>
      <c r="H167" s="17"/>
      <c r="I167" s="18"/>
      <c r="K167" s="18"/>
      <c r="M167" s="18"/>
      <c r="N167" s="18"/>
      <c r="O167" s="18"/>
      <c r="Q167" s="16"/>
      <c r="R167" s="19"/>
      <c r="S167" s="21"/>
    </row>
    <row r="168">
      <c r="A168" s="47"/>
      <c r="B168" s="47"/>
      <c r="E168" s="15"/>
      <c r="F168" s="16"/>
      <c r="H168" s="17"/>
      <c r="I168" s="18"/>
      <c r="K168" s="18"/>
      <c r="M168" s="18"/>
      <c r="N168" s="18"/>
      <c r="O168" s="18"/>
      <c r="Q168" s="16"/>
      <c r="R168" s="19"/>
      <c r="S168" s="21"/>
    </row>
    <row r="169">
      <c r="A169" s="47"/>
      <c r="B169" s="47"/>
      <c r="E169" s="15"/>
      <c r="F169" s="16"/>
      <c r="H169" s="17"/>
      <c r="I169" s="18"/>
      <c r="K169" s="18"/>
      <c r="M169" s="18"/>
      <c r="N169" s="18"/>
      <c r="O169" s="18"/>
      <c r="Q169" s="16"/>
      <c r="R169" s="19"/>
      <c r="S169" s="21"/>
    </row>
    <row r="170">
      <c r="A170" s="47"/>
      <c r="B170" s="47"/>
      <c r="E170" s="15"/>
      <c r="F170" s="16"/>
      <c r="H170" s="17"/>
      <c r="I170" s="18"/>
      <c r="K170" s="18"/>
      <c r="M170" s="18"/>
      <c r="N170" s="18"/>
      <c r="O170" s="18"/>
      <c r="Q170" s="16"/>
      <c r="R170" s="19"/>
      <c r="S170" s="21"/>
    </row>
    <row r="171">
      <c r="A171" s="47"/>
      <c r="B171" s="47"/>
      <c r="E171" s="15"/>
      <c r="F171" s="16"/>
      <c r="H171" s="17"/>
      <c r="I171" s="18"/>
      <c r="K171" s="18"/>
      <c r="M171" s="18"/>
      <c r="N171" s="18"/>
      <c r="O171" s="18"/>
      <c r="Q171" s="16"/>
      <c r="R171" s="19"/>
      <c r="S171" s="21"/>
    </row>
    <row r="172">
      <c r="A172" s="47"/>
      <c r="B172" s="47"/>
      <c r="E172" s="15"/>
      <c r="F172" s="16"/>
      <c r="H172" s="17"/>
      <c r="I172" s="18"/>
      <c r="K172" s="18"/>
      <c r="M172" s="18"/>
      <c r="N172" s="18"/>
      <c r="O172" s="18"/>
      <c r="Q172" s="16"/>
      <c r="R172" s="19"/>
      <c r="S172" s="21"/>
    </row>
    <row r="173">
      <c r="A173" s="47"/>
      <c r="B173" s="47"/>
      <c r="E173" s="15"/>
      <c r="F173" s="16"/>
      <c r="H173" s="17"/>
      <c r="I173" s="18"/>
      <c r="K173" s="18"/>
      <c r="M173" s="18"/>
      <c r="N173" s="18"/>
      <c r="O173" s="18"/>
      <c r="Q173" s="16"/>
      <c r="R173" s="19"/>
      <c r="S173" s="21"/>
    </row>
    <row r="174">
      <c r="A174" s="47"/>
      <c r="B174" s="47"/>
      <c r="E174" s="15"/>
      <c r="F174" s="16"/>
      <c r="H174" s="17"/>
      <c r="I174" s="18"/>
      <c r="K174" s="18"/>
      <c r="M174" s="18"/>
      <c r="N174" s="18"/>
      <c r="O174" s="18"/>
      <c r="Q174" s="16"/>
      <c r="R174" s="19"/>
      <c r="S174" s="21"/>
    </row>
    <row r="175">
      <c r="A175" s="47"/>
      <c r="B175" s="47"/>
      <c r="E175" s="15"/>
      <c r="F175" s="16"/>
      <c r="H175" s="17"/>
      <c r="I175" s="18"/>
      <c r="K175" s="18"/>
      <c r="M175" s="18"/>
      <c r="N175" s="18"/>
      <c r="O175" s="18"/>
      <c r="Q175" s="16"/>
      <c r="R175" s="19"/>
      <c r="S175" s="21"/>
    </row>
    <row r="176">
      <c r="A176" s="47"/>
      <c r="B176" s="47"/>
      <c r="E176" s="15"/>
      <c r="F176" s="16"/>
      <c r="H176" s="17"/>
      <c r="I176" s="18"/>
      <c r="K176" s="18"/>
      <c r="M176" s="18"/>
      <c r="N176" s="18"/>
      <c r="O176" s="18"/>
      <c r="Q176" s="16"/>
      <c r="R176" s="19"/>
      <c r="S176" s="21"/>
    </row>
    <row r="177">
      <c r="A177" s="47"/>
      <c r="B177" s="47"/>
      <c r="E177" s="15"/>
      <c r="F177" s="16"/>
      <c r="H177" s="17"/>
      <c r="I177" s="18"/>
      <c r="K177" s="18"/>
      <c r="M177" s="18"/>
      <c r="N177" s="18"/>
      <c r="O177" s="18"/>
      <c r="Q177" s="16"/>
      <c r="R177" s="19"/>
      <c r="S177" s="21"/>
    </row>
    <row r="178">
      <c r="A178" s="47"/>
      <c r="B178" s="47"/>
      <c r="E178" s="15"/>
      <c r="F178" s="16"/>
      <c r="H178" s="17"/>
      <c r="I178" s="18"/>
      <c r="K178" s="18"/>
      <c r="M178" s="18"/>
      <c r="N178" s="18"/>
      <c r="O178" s="18"/>
      <c r="Q178" s="16"/>
      <c r="R178" s="19"/>
      <c r="S178" s="21"/>
    </row>
    <row r="179">
      <c r="A179" s="47"/>
      <c r="B179" s="47"/>
      <c r="E179" s="15"/>
      <c r="F179" s="16"/>
      <c r="H179" s="17"/>
      <c r="I179" s="18"/>
      <c r="K179" s="18"/>
      <c r="M179" s="18"/>
      <c r="N179" s="18"/>
      <c r="O179" s="18"/>
      <c r="Q179" s="16"/>
      <c r="R179" s="19"/>
      <c r="S179" s="21"/>
    </row>
    <row r="180">
      <c r="A180" s="47"/>
      <c r="B180" s="47"/>
      <c r="E180" s="15"/>
      <c r="F180" s="16"/>
      <c r="H180" s="17"/>
      <c r="I180" s="18"/>
      <c r="K180" s="18"/>
      <c r="M180" s="18"/>
      <c r="N180" s="18"/>
      <c r="O180" s="18"/>
      <c r="Q180" s="16"/>
      <c r="R180" s="19"/>
      <c r="S180" s="21"/>
    </row>
    <row r="181">
      <c r="A181" s="47"/>
      <c r="B181" s="47"/>
      <c r="E181" s="15"/>
      <c r="F181" s="16"/>
      <c r="H181" s="17"/>
      <c r="I181" s="18"/>
      <c r="K181" s="18"/>
      <c r="M181" s="18"/>
      <c r="N181" s="18"/>
      <c r="O181" s="18"/>
      <c r="Q181" s="16"/>
      <c r="R181" s="19"/>
      <c r="S181" s="21"/>
    </row>
    <row r="182">
      <c r="A182" s="47"/>
      <c r="B182" s="47"/>
      <c r="E182" s="15"/>
      <c r="F182" s="16"/>
      <c r="H182" s="17"/>
      <c r="I182" s="18"/>
      <c r="K182" s="18"/>
      <c r="M182" s="18"/>
      <c r="N182" s="18"/>
      <c r="O182" s="18"/>
      <c r="Q182" s="16"/>
      <c r="R182" s="19"/>
      <c r="S182" s="21"/>
    </row>
    <row r="183">
      <c r="A183" s="47"/>
      <c r="B183" s="47"/>
      <c r="E183" s="15"/>
      <c r="F183" s="16"/>
      <c r="H183" s="17"/>
      <c r="I183" s="18"/>
      <c r="K183" s="18"/>
      <c r="M183" s="18"/>
      <c r="N183" s="18"/>
      <c r="O183" s="18"/>
      <c r="Q183" s="16"/>
      <c r="R183" s="19"/>
      <c r="S183" s="21"/>
    </row>
    <row r="184">
      <c r="A184" s="47"/>
      <c r="B184" s="47"/>
      <c r="E184" s="15"/>
      <c r="F184" s="16"/>
      <c r="H184" s="17"/>
      <c r="I184" s="18"/>
      <c r="K184" s="18"/>
      <c r="M184" s="18"/>
      <c r="N184" s="18"/>
      <c r="O184" s="18"/>
      <c r="Q184" s="16"/>
      <c r="R184" s="19"/>
      <c r="S184" s="21"/>
    </row>
    <row r="185">
      <c r="A185" s="47"/>
      <c r="B185" s="47"/>
      <c r="E185" s="15"/>
      <c r="F185" s="16"/>
      <c r="H185" s="17"/>
      <c r="I185" s="18"/>
      <c r="K185" s="18"/>
      <c r="M185" s="18"/>
      <c r="N185" s="18"/>
      <c r="O185" s="18"/>
      <c r="Q185" s="16"/>
      <c r="R185" s="19"/>
      <c r="S185" s="21"/>
    </row>
    <row r="186">
      <c r="A186" s="47"/>
      <c r="B186" s="47"/>
      <c r="E186" s="15"/>
      <c r="F186" s="16"/>
      <c r="H186" s="17"/>
      <c r="I186" s="18"/>
      <c r="K186" s="18"/>
      <c r="M186" s="18"/>
      <c r="N186" s="18"/>
      <c r="O186" s="18"/>
      <c r="Q186" s="16"/>
      <c r="R186" s="19"/>
      <c r="S186" s="21"/>
    </row>
    <row r="187">
      <c r="A187" s="47"/>
      <c r="B187" s="47"/>
      <c r="E187" s="15"/>
      <c r="F187" s="16"/>
      <c r="H187" s="17"/>
      <c r="I187" s="18"/>
      <c r="K187" s="18"/>
      <c r="M187" s="18"/>
      <c r="N187" s="18"/>
      <c r="O187" s="18"/>
      <c r="Q187" s="16"/>
      <c r="R187" s="19"/>
      <c r="S187" s="21"/>
    </row>
    <row r="188">
      <c r="A188" s="47"/>
      <c r="B188" s="47"/>
      <c r="E188" s="15"/>
      <c r="F188" s="16"/>
      <c r="H188" s="17"/>
      <c r="I188" s="18"/>
      <c r="K188" s="18"/>
      <c r="M188" s="18"/>
      <c r="N188" s="18"/>
      <c r="O188" s="18"/>
      <c r="Q188" s="16"/>
      <c r="R188" s="19"/>
      <c r="S188" s="21"/>
    </row>
    <row r="189">
      <c r="A189" s="47"/>
      <c r="B189" s="47"/>
      <c r="E189" s="15"/>
      <c r="F189" s="16"/>
      <c r="H189" s="17"/>
      <c r="I189" s="18"/>
      <c r="K189" s="18"/>
      <c r="M189" s="18"/>
      <c r="N189" s="18"/>
      <c r="O189" s="18"/>
      <c r="Q189" s="16"/>
      <c r="R189" s="19"/>
      <c r="S189" s="21"/>
    </row>
    <row r="190">
      <c r="A190" s="47"/>
      <c r="B190" s="47"/>
      <c r="E190" s="15"/>
      <c r="F190" s="16"/>
      <c r="H190" s="17"/>
      <c r="I190" s="18"/>
      <c r="K190" s="18"/>
      <c r="M190" s="18"/>
      <c r="N190" s="18"/>
      <c r="O190" s="18"/>
      <c r="Q190" s="16"/>
      <c r="R190" s="19"/>
      <c r="S190" s="21"/>
    </row>
    <row r="191">
      <c r="A191" s="47"/>
      <c r="B191" s="47"/>
      <c r="E191" s="15"/>
      <c r="F191" s="16"/>
      <c r="H191" s="17"/>
      <c r="I191" s="18"/>
      <c r="K191" s="18"/>
      <c r="M191" s="18"/>
      <c r="N191" s="18"/>
      <c r="O191" s="18"/>
      <c r="Q191" s="16"/>
      <c r="R191" s="19"/>
      <c r="S191" s="21"/>
    </row>
    <row r="192">
      <c r="A192" s="47"/>
      <c r="B192" s="47"/>
      <c r="E192" s="15"/>
      <c r="F192" s="16"/>
      <c r="H192" s="17"/>
      <c r="I192" s="18"/>
      <c r="K192" s="18"/>
      <c r="M192" s="18"/>
      <c r="N192" s="18"/>
      <c r="O192" s="18"/>
      <c r="Q192" s="16"/>
      <c r="R192" s="19"/>
      <c r="S192" s="21"/>
    </row>
    <row r="193">
      <c r="A193" s="47"/>
      <c r="B193" s="47"/>
      <c r="E193" s="15"/>
      <c r="F193" s="16"/>
      <c r="H193" s="17"/>
      <c r="I193" s="18"/>
      <c r="K193" s="18"/>
      <c r="M193" s="18"/>
      <c r="N193" s="18"/>
      <c r="O193" s="18"/>
      <c r="Q193" s="16"/>
      <c r="R193" s="19"/>
      <c r="S193" s="21"/>
    </row>
    <row r="194">
      <c r="A194" s="47"/>
      <c r="B194" s="47"/>
      <c r="E194" s="15"/>
      <c r="F194" s="16"/>
      <c r="H194" s="17"/>
      <c r="I194" s="18"/>
      <c r="K194" s="18"/>
      <c r="M194" s="18"/>
      <c r="N194" s="18"/>
      <c r="O194" s="18"/>
      <c r="Q194" s="16"/>
      <c r="R194" s="19"/>
      <c r="S194" s="21"/>
    </row>
    <row r="195">
      <c r="A195" s="47"/>
      <c r="B195" s="47"/>
      <c r="E195" s="15"/>
      <c r="F195" s="16"/>
      <c r="H195" s="17"/>
      <c r="I195" s="18"/>
      <c r="K195" s="18"/>
      <c r="M195" s="18"/>
      <c r="N195" s="18"/>
      <c r="O195" s="18"/>
      <c r="Q195" s="16"/>
      <c r="R195" s="19"/>
      <c r="S195" s="21"/>
    </row>
    <row r="196">
      <c r="A196" s="47"/>
      <c r="B196" s="47"/>
      <c r="E196" s="15"/>
      <c r="F196" s="16"/>
      <c r="H196" s="17"/>
      <c r="I196" s="18"/>
      <c r="K196" s="18"/>
      <c r="M196" s="18"/>
      <c r="N196" s="18"/>
      <c r="O196" s="18"/>
      <c r="Q196" s="16"/>
      <c r="R196" s="19"/>
      <c r="S196" s="21"/>
    </row>
    <row r="197">
      <c r="A197" s="47"/>
      <c r="B197" s="47"/>
      <c r="E197" s="15"/>
      <c r="F197" s="16"/>
      <c r="H197" s="17"/>
      <c r="I197" s="18"/>
      <c r="K197" s="18"/>
      <c r="M197" s="18"/>
      <c r="N197" s="18"/>
      <c r="O197" s="18"/>
      <c r="Q197" s="16"/>
      <c r="R197" s="19"/>
      <c r="S197" s="21"/>
    </row>
    <row r="198">
      <c r="A198" s="47"/>
      <c r="B198" s="47"/>
      <c r="E198" s="15"/>
      <c r="F198" s="16"/>
      <c r="H198" s="17"/>
      <c r="I198" s="18"/>
      <c r="K198" s="18"/>
      <c r="M198" s="18"/>
      <c r="N198" s="18"/>
      <c r="O198" s="18"/>
      <c r="Q198" s="16"/>
      <c r="R198" s="19"/>
      <c r="S198" s="21"/>
    </row>
    <row r="199">
      <c r="A199" s="47"/>
      <c r="B199" s="47"/>
      <c r="E199" s="15"/>
      <c r="F199" s="16"/>
      <c r="H199" s="17"/>
      <c r="I199" s="18"/>
      <c r="K199" s="18"/>
      <c r="M199" s="18"/>
      <c r="N199" s="18"/>
      <c r="O199" s="18"/>
      <c r="Q199" s="16"/>
      <c r="R199" s="19"/>
      <c r="S199" s="21"/>
    </row>
    <row r="200">
      <c r="A200" s="47"/>
      <c r="B200" s="47"/>
      <c r="E200" s="15"/>
      <c r="F200" s="16"/>
      <c r="H200" s="17"/>
      <c r="I200" s="18"/>
      <c r="K200" s="18"/>
      <c r="M200" s="18"/>
      <c r="N200" s="18"/>
      <c r="O200" s="18"/>
      <c r="Q200" s="16"/>
      <c r="R200" s="19"/>
      <c r="S200" s="21"/>
    </row>
    <row r="201">
      <c r="A201" s="47"/>
      <c r="B201" s="47"/>
      <c r="E201" s="15"/>
      <c r="F201" s="16"/>
      <c r="H201" s="17"/>
      <c r="I201" s="18"/>
      <c r="K201" s="18"/>
      <c r="M201" s="18"/>
      <c r="N201" s="18"/>
      <c r="O201" s="18"/>
      <c r="Q201" s="16"/>
      <c r="R201" s="19"/>
      <c r="S201" s="21"/>
    </row>
    <row r="202">
      <c r="A202" s="47"/>
      <c r="B202" s="47"/>
      <c r="E202" s="15"/>
      <c r="F202" s="16"/>
      <c r="H202" s="17"/>
      <c r="I202" s="18"/>
      <c r="K202" s="18"/>
      <c r="M202" s="18"/>
      <c r="N202" s="18"/>
      <c r="O202" s="18"/>
      <c r="Q202" s="16"/>
      <c r="R202" s="19"/>
      <c r="S202" s="21"/>
    </row>
    <row r="203">
      <c r="A203" s="47"/>
      <c r="B203" s="47"/>
      <c r="E203" s="15"/>
      <c r="F203" s="16"/>
      <c r="H203" s="17"/>
      <c r="I203" s="18"/>
      <c r="K203" s="18"/>
      <c r="M203" s="18"/>
      <c r="N203" s="18"/>
      <c r="O203" s="18"/>
      <c r="Q203" s="16"/>
      <c r="R203" s="19"/>
      <c r="S203" s="21"/>
    </row>
    <row r="204">
      <c r="A204" s="47"/>
      <c r="B204" s="47"/>
      <c r="E204" s="15"/>
      <c r="F204" s="16"/>
      <c r="H204" s="17"/>
      <c r="I204" s="18"/>
      <c r="K204" s="18"/>
      <c r="M204" s="18"/>
      <c r="N204" s="18"/>
      <c r="O204" s="18"/>
      <c r="Q204" s="16"/>
      <c r="R204" s="19"/>
      <c r="S204" s="21"/>
    </row>
    <row r="205">
      <c r="A205" s="47"/>
      <c r="B205" s="47"/>
      <c r="E205" s="15"/>
      <c r="F205" s="16"/>
      <c r="H205" s="17"/>
      <c r="I205" s="18"/>
      <c r="K205" s="18"/>
      <c r="M205" s="18"/>
      <c r="N205" s="18"/>
      <c r="O205" s="18"/>
      <c r="Q205" s="16"/>
      <c r="R205" s="19"/>
      <c r="S205" s="21"/>
    </row>
    <row r="206">
      <c r="A206" s="47"/>
      <c r="B206" s="47"/>
      <c r="E206" s="15"/>
      <c r="F206" s="16"/>
      <c r="H206" s="17"/>
      <c r="I206" s="18"/>
      <c r="K206" s="18"/>
      <c r="M206" s="18"/>
      <c r="N206" s="18"/>
      <c r="O206" s="18"/>
      <c r="Q206" s="16"/>
      <c r="R206" s="19"/>
      <c r="S206" s="21"/>
    </row>
    <row r="207">
      <c r="A207" s="47"/>
      <c r="B207" s="47"/>
      <c r="E207" s="15"/>
      <c r="F207" s="16"/>
      <c r="H207" s="17"/>
      <c r="I207" s="18"/>
      <c r="K207" s="18"/>
      <c r="M207" s="18"/>
      <c r="N207" s="18"/>
      <c r="O207" s="18"/>
      <c r="Q207" s="16"/>
      <c r="R207" s="19"/>
      <c r="S207" s="21"/>
    </row>
    <row r="208">
      <c r="A208" s="47"/>
      <c r="B208" s="47"/>
      <c r="E208" s="15"/>
      <c r="F208" s="16"/>
      <c r="H208" s="17"/>
      <c r="I208" s="18"/>
      <c r="K208" s="18"/>
      <c r="M208" s="18"/>
      <c r="N208" s="18"/>
      <c r="O208" s="18"/>
      <c r="Q208" s="16"/>
      <c r="R208" s="19"/>
      <c r="S208" s="21"/>
    </row>
    <row r="209">
      <c r="A209" s="47"/>
      <c r="B209" s="47"/>
      <c r="E209" s="15"/>
      <c r="F209" s="16"/>
      <c r="H209" s="17"/>
      <c r="I209" s="18"/>
      <c r="K209" s="18"/>
      <c r="M209" s="18"/>
      <c r="N209" s="18"/>
      <c r="O209" s="18"/>
      <c r="Q209" s="16"/>
      <c r="R209" s="19"/>
      <c r="S209" s="21"/>
    </row>
    <row r="210">
      <c r="A210" s="47"/>
      <c r="B210" s="47"/>
      <c r="E210" s="15"/>
      <c r="F210" s="16"/>
      <c r="H210" s="17"/>
      <c r="I210" s="18"/>
      <c r="K210" s="18"/>
      <c r="M210" s="18"/>
      <c r="N210" s="18"/>
      <c r="O210" s="18"/>
      <c r="Q210" s="16"/>
      <c r="R210" s="19"/>
      <c r="S210" s="21"/>
    </row>
    <row r="211">
      <c r="A211" s="47"/>
      <c r="B211" s="47"/>
      <c r="E211" s="15"/>
      <c r="F211" s="16"/>
      <c r="H211" s="17"/>
      <c r="I211" s="18"/>
      <c r="K211" s="18"/>
      <c r="M211" s="18"/>
      <c r="N211" s="18"/>
      <c r="O211" s="18"/>
      <c r="Q211" s="16"/>
      <c r="R211" s="19"/>
      <c r="S211" s="21"/>
    </row>
    <row r="212">
      <c r="A212" s="47"/>
      <c r="B212" s="47"/>
      <c r="E212" s="15"/>
      <c r="F212" s="16"/>
      <c r="H212" s="17"/>
      <c r="I212" s="18"/>
      <c r="K212" s="18"/>
      <c r="M212" s="18"/>
      <c r="N212" s="18"/>
      <c r="O212" s="18"/>
      <c r="Q212" s="16"/>
      <c r="R212" s="19"/>
      <c r="S212" s="21"/>
    </row>
    <row r="213">
      <c r="A213" s="47"/>
      <c r="B213" s="47"/>
      <c r="E213" s="15"/>
      <c r="F213" s="16"/>
      <c r="H213" s="17"/>
      <c r="I213" s="18"/>
      <c r="K213" s="18"/>
      <c r="M213" s="18"/>
      <c r="N213" s="18"/>
      <c r="O213" s="18"/>
      <c r="Q213" s="16"/>
      <c r="R213" s="19"/>
      <c r="S213" s="21"/>
    </row>
    <row r="214">
      <c r="A214" s="47"/>
      <c r="B214" s="47"/>
      <c r="E214" s="15"/>
      <c r="F214" s="16"/>
      <c r="H214" s="17"/>
      <c r="I214" s="18"/>
      <c r="K214" s="18"/>
      <c r="M214" s="18"/>
      <c r="N214" s="18"/>
      <c r="O214" s="18"/>
      <c r="Q214" s="16"/>
      <c r="R214" s="19"/>
      <c r="S214" s="21"/>
    </row>
    <row r="215">
      <c r="A215" s="47"/>
      <c r="B215" s="47"/>
      <c r="E215" s="15"/>
      <c r="F215" s="16"/>
      <c r="H215" s="17"/>
      <c r="I215" s="18"/>
      <c r="K215" s="18"/>
      <c r="M215" s="18"/>
      <c r="N215" s="18"/>
      <c r="O215" s="18"/>
      <c r="Q215" s="16"/>
      <c r="R215" s="19"/>
      <c r="S215" s="21"/>
    </row>
    <row r="216">
      <c r="A216" s="47"/>
      <c r="B216" s="47"/>
      <c r="E216" s="15"/>
      <c r="F216" s="16"/>
      <c r="H216" s="17"/>
      <c r="I216" s="18"/>
      <c r="K216" s="18"/>
      <c r="M216" s="18"/>
      <c r="N216" s="18"/>
      <c r="O216" s="18"/>
      <c r="Q216" s="16"/>
      <c r="R216" s="19"/>
      <c r="S216" s="21"/>
    </row>
    <row r="217">
      <c r="A217" s="47"/>
      <c r="B217" s="47"/>
      <c r="E217" s="15"/>
      <c r="F217" s="16"/>
      <c r="H217" s="17"/>
      <c r="I217" s="18"/>
      <c r="K217" s="18"/>
      <c r="M217" s="18"/>
      <c r="N217" s="18"/>
      <c r="O217" s="18"/>
      <c r="Q217" s="16"/>
      <c r="R217" s="19"/>
      <c r="S217" s="21"/>
    </row>
    <row r="218">
      <c r="A218" s="47"/>
      <c r="B218" s="47"/>
      <c r="E218" s="15"/>
      <c r="F218" s="16"/>
      <c r="H218" s="17"/>
      <c r="I218" s="18"/>
      <c r="K218" s="18"/>
      <c r="M218" s="18"/>
      <c r="N218" s="18"/>
      <c r="O218" s="18"/>
      <c r="Q218" s="16"/>
      <c r="R218" s="19"/>
      <c r="S218" s="21"/>
    </row>
    <row r="219">
      <c r="A219" s="47"/>
      <c r="B219" s="47"/>
      <c r="E219" s="15"/>
      <c r="F219" s="16"/>
      <c r="H219" s="17"/>
      <c r="I219" s="18"/>
      <c r="K219" s="18"/>
      <c r="M219" s="18"/>
      <c r="N219" s="18"/>
      <c r="O219" s="18"/>
      <c r="Q219" s="16"/>
      <c r="R219" s="19"/>
      <c r="S219" s="21"/>
    </row>
    <row r="220">
      <c r="A220" s="47"/>
      <c r="B220" s="47"/>
      <c r="E220" s="15"/>
      <c r="F220" s="16"/>
      <c r="H220" s="17"/>
      <c r="I220" s="18"/>
      <c r="K220" s="18"/>
      <c r="M220" s="18"/>
      <c r="N220" s="18"/>
      <c r="O220" s="18"/>
      <c r="Q220" s="16"/>
      <c r="R220" s="19"/>
      <c r="S220" s="21"/>
    </row>
    <row r="221">
      <c r="A221" s="47"/>
      <c r="B221" s="47"/>
      <c r="E221" s="15"/>
      <c r="F221" s="16"/>
      <c r="H221" s="17"/>
      <c r="I221" s="18"/>
      <c r="K221" s="18"/>
      <c r="M221" s="18"/>
      <c r="N221" s="18"/>
      <c r="O221" s="18"/>
      <c r="Q221" s="16"/>
      <c r="R221" s="19"/>
      <c r="S221" s="21"/>
    </row>
    <row r="222">
      <c r="A222" s="47"/>
      <c r="B222" s="47"/>
      <c r="E222" s="15"/>
      <c r="F222" s="16"/>
      <c r="H222" s="17"/>
      <c r="I222" s="18"/>
      <c r="K222" s="18"/>
      <c r="M222" s="18"/>
      <c r="N222" s="18"/>
      <c r="O222" s="18"/>
      <c r="Q222" s="16"/>
      <c r="R222" s="19"/>
      <c r="S222" s="21"/>
    </row>
    <row r="223">
      <c r="A223" s="47"/>
      <c r="B223" s="47"/>
      <c r="E223" s="15"/>
      <c r="F223" s="16"/>
      <c r="H223" s="17"/>
      <c r="I223" s="18"/>
      <c r="K223" s="18"/>
      <c r="M223" s="18"/>
      <c r="N223" s="18"/>
      <c r="O223" s="18"/>
      <c r="Q223" s="16"/>
      <c r="R223" s="19"/>
      <c r="S223" s="21"/>
    </row>
    <row r="224">
      <c r="A224" s="47"/>
      <c r="B224" s="47"/>
      <c r="E224" s="15"/>
      <c r="F224" s="16"/>
      <c r="H224" s="17"/>
      <c r="I224" s="18"/>
      <c r="K224" s="18"/>
      <c r="M224" s="18"/>
      <c r="N224" s="18"/>
      <c r="O224" s="18"/>
      <c r="Q224" s="16"/>
      <c r="R224" s="19"/>
      <c r="S224" s="21"/>
    </row>
    <row r="225">
      <c r="A225" s="47"/>
      <c r="B225" s="47"/>
      <c r="E225" s="15"/>
      <c r="F225" s="16"/>
      <c r="H225" s="17"/>
      <c r="I225" s="18"/>
      <c r="K225" s="18"/>
      <c r="M225" s="18"/>
      <c r="N225" s="18"/>
      <c r="O225" s="18"/>
      <c r="Q225" s="16"/>
      <c r="R225" s="19"/>
      <c r="S225" s="21"/>
    </row>
    <row r="226">
      <c r="A226" s="47"/>
      <c r="B226" s="47"/>
      <c r="E226" s="15"/>
      <c r="F226" s="16"/>
      <c r="H226" s="17"/>
      <c r="I226" s="18"/>
      <c r="K226" s="18"/>
      <c r="M226" s="18"/>
      <c r="N226" s="18"/>
      <c r="O226" s="18"/>
      <c r="Q226" s="16"/>
      <c r="R226" s="19"/>
      <c r="S226" s="21"/>
    </row>
    <row r="227">
      <c r="A227" s="47"/>
      <c r="B227" s="47"/>
      <c r="E227" s="15"/>
      <c r="F227" s="16"/>
      <c r="H227" s="17"/>
      <c r="I227" s="18"/>
      <c r="K227" s="18"/>
      <c r="M227" s="18"/>
      <c r="N227" s="18"/>
      <c r="O227" s="18"/>
      <c r="Q227" s="16"/>
      <c r="R227" s="19"/>
      <c r="S227" s="21"/>
    </row>
    <row r="228">
      <c r="A228" s="47"/>
      <c r="B228" s="47"/>
      <c r="E228" s="15"/>
      <c r="F228" s="16"/>
      <c r="H228" s="17"/>
      <c r="I228" s="18"/>
      <c r="K228" s="18"/>
      <c r="M228" s="18"/>
      <c r="N228" s="18"/>
      <c r="O228" s="18"/>
      <c r="Q228" s="16"/>
      <c r="R228" s="19"/>
      <c r="S228" s="21"/>
    </row>
    <row r="229">
      <c r="A229" s="47"/>
      <c r="B229" s="47"/>
      <c r="E229" s="15"/>
      <c r="F229" s="16"/>
      <c r="H229" s="17"/>
      <c r="I229" s="18"/>
      <c r="K229" s="18"/>
      <c r="M229" s="18"/>
      <c r="N229" s="18"/>
      <c r="O229" s="18"/>
      <c r="Q229" s="16"/>
      <c r="R229" s="19"/>
      <c r="S229" s="21"/>
    </row>
    <row r="230">
      <c r="A230" s="47"/>
      <c r="B230" s="47"/>
      <c r="E230" s="15"/>
      <c r="F230" s="16"/>
      <c r="H230" s="17"/>
      <c r="I230" s="18"/>
      <c r="K230" s="18"/>
      <c r="M230" s="18"/>
      <c r="N230" s="18"/>
      <c r="O230" s="18"/>
      <c r="Q230" s="16"/>
      <c r="R230" s="19"/>
      <c r="S230" s="21"/>
    </row>
    <row r="231">
      <c r="A231" s="47"/>
      <c r="B231" s="47"/>
      <c r="E231" s="15"/>
      <c r="F231" s="16"/>
      <c r="H231" s="17"/>
      <c r="I231" s="18"/>
      <c r="K231" s="18"/>
      <c r="M231" s="18"/>
      <c r="N231" s="18"/>
      <c r="O231" s="18"/>
      <c r="Q231" s="16"/>
      <c r="R231" s="19"/>
      <c r="S231" s="21"/>
    </row>
    <row r="232">
      <c r="A232" s="47"/>
      <c r="B232" s="47"/>
      <c r="E232" s="15"/>
      <c r="F232" s="16"/>
      <c r="H232" s="17"/>
      <c r="I232" s="18"/>
      <c r="K232" s="18"/>
      <c r="M232" s="18"/>
      <c r="N232" s="18"/>
      <c r="O232" s="18"/>
      <c r="Q232" s="16"/>
      <c r="R232" s="19"/>
      <c r="S232" s="21"/>
    </row>
    <row r="233">
      <c r="A233" s="47"/>
      <c r="B233" s="47"/>
      <c r="E233" s="15"/>
      <c r="F233" s="16"/>
      <c r="H233" s="17"/>
      <c r="I233" s="18"/>
      <c r="K233" s="18"/>
      <c r="M233" s="18"/>
      <c r="N233" s="18"/>
      <c r="O233" s="18"/>
      <c r="Q233" s="16"/>
      <c r="R233" s="19"/>
      <c r="S233" s="21"/>
    </row>
    <row r="234">
      <c r="A234" s="47"/>
      <c r="B234" s="47"/>
      <c r="E234" s="15"/>
      <c r="F234" s="16"/>
      <c r="H234" s="17"/>
      <c r="I234" s="18"/>
      <c r="K234" s="18"/>
      <c r="M234" s="18"/>
      <c r="N234" s="18"/>
      <c r="O234" s="18"/>
      <c r="Q234" s="16"/>
      <c r="R234" s="19"/>
      <c r="S234" s="21"/>
    </row>
    <row r="235">
      <c r="A235" s="47"/>
      <c r="B235" s="47"/>
      <c r="E235" s="15"/>
      <c r="F235" s="16"/>
      <c r="H235" s="17"/>
      <c r="I235" s="18"/>
      <c r="K235" s="18"/>
      <c r="M235" s="18"/>
      <c r="N235" s="18"/>
      <c r="O235" s="18"/>
      <c r="Q235" s="16"/>
      <c r="R235" s="19"/>
      <c r="S235" s="21"/>
    </row>
    <row r="236">
      <c r="A236" s="47"/>
      <c r="B236" s="47"/>
      <c r="E236" s="15"/>
      <c r="F236" s="16"/>
      <c r="H236" s="17"/>
      <c r="I236" s="18"/>
      <c r="K236" s="18"/>
      <c r="M236" s="18"/>
      <c r="N236" s="18"/>
      <c r="O236" s="18"/>
      <c r="Q236" s="16"/>
      <c r="R236" s="19"/>
      <c r="S236" s="21"/>
    </row>
    <row r="237">
      <c r="A237" s="47"/>
      <c r="B237" s="47"/>
      <c r="E237" s="15"/>
      <c r="F237" s="16"/>
      <c r="H237" s="17"/>
      <c r="I237" s="18"/>
      <c r="K237" s="18"/>
      <c r="M237" s="18"/>
      <c r="N237" s="18"/>
      <c r="O237" s="18"/>
      <c r="Q237" s="16"/>
      <c r="R237" s="19"/>
      <c r="S237" s="21"/>
    </row>
    <row r="238">
      <c r="A238" s="47"/>
      <c r="B238" s="47"/>
      <c r="E238" s="15"/>
      <c r="F238" s="16"/>
      <c r="H238" s="17"/>
      <c r="I238" s="18"/>
      <c r="K238" s="18"/>
      <c r="M238" s="18"/>
      <c r="N238" s="18"/>
      <c r="O238" s="18"/>
      <c r="Q238" s="16"/>
      <c r="R238" s="19"/>
      <c r="S238" s="21"/>
    </row>
    <row r="239">
      <c r="A239" s="47"/>
      <c r="B239" s="47"/>
      <c r="E239" s="15"/>
      <c r="F239" s="16"/>
      <c r="H239" s="17"/>
      <c r="I239" s="18"/>
      <c r="K239" s="18"/>
      <c r="M239" s="18"/>
      <c r="N239" s="18"/>
      <c r="O239" s="18"/>
      <c r="Q239" s="16"/>
      <c r="R239" s="19"/>
      <c r="S239" s="21"/>
    </row>
    <row r="240">
      <c r="A240" s="47"/>
      <c r="B240" s="47"/>
      <c r="E240" s="15"/>
      <c r="F240" s="16"/>
      <c r="H240" s="17"/>
      <c r="I240" s="18"/>
      <c r="K240" s="18"/>
      <c r="M240" s="18"/>
      <c r="N240" s="18"/>
      <c r="O240" s="18"/>
      <c r="Q240" s="16"/>
      <c r="R240" s="19"/>
      <c r="S240" s="21"/>
    </row>
    <row r="241">
      <c r="A241" s="47"/>
      <c r="B241" s="47"/>
      <c r="E241" s="15"/>
      <c r="F241" s="16"/>
      <c r="H241" s="17"/>
      <c r="I241" s="18"/>
      <c r="K241" s="18"/>
      <c r="M241" s="18"/>
      <c r="N241" s="18"/>
      <c r="O241" s="18"/>
      <c r="Q241" s="16"/>
      <c r="R241" s="19"/>
      <c r="S241" s="21"/>
    </row>
    <row r="242">
      <c r="A242" s="47"/>
      <c r="B242" s="47"/>
      <c r="E242" s="15"/>
      <c r="F242" s="16"/>
      <c r="H242" s="17"/>
      <c r="I242" s="18"/>
      <c r="K242" s="18"/>
      <c r="M242" s="18"/>
      <c r="N242" s="18"/>
      <c r="O242" s="18"/>
      <c r="Q242" s="16"/>
      <c r="R242" s="19"/>
      <c r="S242" s="21"/>
    </row>
    <row r="243">
      <c r="A243" s="47"/>
      <c r="B243" s="47"/>
      <c r="E243" s="15"/>
      <c r="F243" s="16"/>
      <c r="H243" s="17"/>
      <c r="I243" s="18"/>
      <c r="K243" s="18"/>
      <c r="M243" s="18"/>
      <c r="N243" s="18"/>
      <c r="O243" s="18"/>
      <c r="Q243" s="16"/>
      <c r="R243" s="19"/>
      <c r="S243" s="21"/>
    </row>
    <row r="244">
      <c r="A244" s="47"/>
      <c r="B244" s="47"/>
      <c r="E244" s="15"/>
      <c r="F244" s="16"/>
      <c r="H244" s="17"/>
      <c r="I244" s="18"/>
      <c r="K244" s="18"/>
      <c r="M244" s="18"/>
      <c r="N244" s="18"/>
      <c r="O244" s="18"/>
      <c r="Q244" s="16"/>
      <c r="R244" s="19"/>
      <c r="S244" s="21"/>
    </row>
    <row r="245">
      <c r="A245" s="47"/>
      <c r="B245" s="47"/>
      <c r="E245" s="15"/>
      <c r="F245" s="16"/>
      <c r="H245" s="17"/>
      <c r="I245" s="18"/>
      <c r="K245" s="18"/>
      <c r="M245" s="18"/>
      <c r="N245" s="18"/>
      <c r="O245" s="18"/>
      <c r="Q245" s="16"/>
      <c r="R245" s="19"/>
      <c r="S245" s="21"/>
    </row>
    <row r="246">
      <c r="A246" s="47"/>
      <c r="B246" s="47"/>
      <c r="E246" s="15"/>
      <c r="F246" s="16"/>
      <c r="H246" s="17"/>
      <c r="I246" s="18"/>
      <c r="K246" s="18"/>
      <c r="M246" s="18"/>
      <c r="N246" s="18"/>
      <c r="O246" s="18"/>
      <c r="Q246" s="16"/>
      <c r="R246" s="19"/>
      <c r="S246" s="21"/>
    </row>
    <row r="247">
      <c r="A247" s="47"/>
      <c r="B247" s="47"/>
      <c r="E247" s="15"/>
      <c r="F247" s="16"/>
      <c r="H247" s="17"/>
      <c r="I247" s="18"/>
      <c r="K247" s="18"/>
      <c r="M247" s="18"/>
      <c r="N247" s="18"/>
      <c r="O247" s="18"/>
      <c r="Q247" s="16"/>
      <c r="R247" s="19"/>
      <c r="S247" s="21"/>
    </row>
    <row r="248">
      <c r="A248" s="47"/>
      <c r="B248" s="47"/>
      <c r="E248" s="15"/>
      <c r="F248" s="16"/>
      <c r="H248" s="17"/>
      <c r="I248" s="18"/>
      <c r="K248" s="18"/>
      <c r="M248" s="18"/>
      <c r="N248" s="18"/>
      <c r="O248" s="18"/>
      <c r="Q248" s="16"/>
      <c r="R248" s="19"/>
      <c r="S248" s="21"/>
    </row>
    <row r="249">
      <c r="A249" s="47"/>
      <c r="B249" s="47"/>
      <c r="E249" s="15"/>
      <c r="F249" s="16"/>
      <c r="H249" s="17"/>
      <c r="I249" s="18"/>
      <c r="K249" s="18"/>
      <c r="M249" s="18"/>
      <c r="N249" s="18"/>
      <c r="O249" s="18"/>
      <c r="Q249" s="16"/>
      <c r="R249" s="19"/>
      <c r="S249" s="21"/>
    </row>
    <row r="250">
      <c r="A250" s="47"/>
      <c r="B250" s="47"/>
      <c r="E250" s="15"/>
      <c r="F250" s="16"/>
      <c r="H250" s="17"/>
      <c r="I250" s="18"/>
      <c r="K250" s="18"/>
      <c r="M250" s="18"/>
      <c r="N250" s="18"/>
      <c r="O250" s="18"/>
      <c r="Q250" s="16"/>
      <c r="R250" s="19"/>
      <c r="S250" s="21"/>
    </row>
    <row r="251">
      <c r="A251" s="47"/>
      <c r="B251" s="47"/>
      <c r="E251" s="15"/>
      <c r="F251" s="16"/>
      <c r="H251" s="17"/>
      <c r="I251" s="18"/>
      <c r="K251" s="18"/>
      <c r="M251" s="18"/>
      <c r="N251" s="18"/>
      <c r="O251" s="18"/>
      <c r="Q251" s="16"/>
      <c r="R251" s="19"/>
      <c r="S251" s="21"/>
    </row>
    <row r="252">
      <c r="A252" s="47"/>
      <c r="B252" s="47"/>
      <c r="E252" s="15"/>
      <c r="F252" s="16"/>
      <c r="H252" s="17"/>
      <c r="I252" s="18"/>
      <c r="K252" s="18"/>
      <c r="M252" s="18"/>
      <c r="N252" s="18"/>
      <c r="O252" s="18"/>
      <c r="Q252" s="16"/>
      <c r="R252" s="19"/>
      <c r="S252" s="21"/>
    </row>
    <row r="253">
      <c r="A253" s="47"/>
      <c r="B253" s="47"/>
      <c r="E253" s="15"/>
      <c r="F253" s="16"/>
      <c r="H253" s="17"/>
      <c r="I253" s="18"/>
      <c r="K253" s="18"/>
      <c r="M253" s="18"/>
      <c r="N253" s="18"/>
      <c r="O253" s="18"/>
      <c r="Q253" s="16"/>
      <c r="R253" s="19"/>
      <c r="S253" s="21"/>
    </row>
    <row r="254">
      <c r="A254" s="47"/>
      <c r="B254" s="47"/>
      <c r="E254" s="15"/>
      <c r="F254" s="16"/>
      <c r="H254" s="17"/>
      <c r="I254" s="18"/>
      <c r="K254" s="18"/>
      <c r="M254" s="18"/>
      <c r="N254" s="18"/>
      <c r="O254" s="18"/>
      <c r="Q254" s="16"/>
      <c r="R254" s="19"/>
      <c r="S254" s="21"/>
    </row>
    <row r="255">
      <c r="A255" s="47"/>
      <c r="B255" s="47"/>
      <c r="E255" s="15"/>
      <c r="F255" s="16"/>
      <c r="H255" s="17"/>
      <c r="I255" s="18"/>
      <c r="K255" s="18"/>
      <c r="M255" s="18"/>
      <c r="N255" s="18"/>
      <c r="O255" s="18"/>
      <c r="Q255" s="16"/>
      <c r="R255" s="19"/>
      <c r="S255" s="21"/>
    </row>
    <row r="256">
      <c r="A256" s="47"/>
      <c r="B256" s="47"/>
      <c r="E256" s="15"/>
      <c r="F256" s="16"/>
      <c r="H256" s="17"/>
      <c r="I256" s="18"/>
      <c r="K256" s="18"/>
      <c r="M256" s="18"/>
      <c r="N256" s="18"/>
      <c r="O256" s="18"/>
      <c r="Q256" s="16"/>
      <c r="R256" s="19"/>
      <c r="S256" s="21"/>
    </row>
    <row r="257">
      <c r="A257" s="47"/>
      <c r="B257" s="47"/>
      <c r="E257" s="15"/>
      <c r="F257" s="16"/>
      <c r="H257" s="17"/>
      <c r="I257" s="18"/>
      <c r="K257" s="18"/>
      <c r="M257" s="18"/>
      <c r="N257" s="18"/>
      <c r="O257" s="18"/>
      <c r="Q257" s="16"/>
      <c r="R257" s="19"/>
      <c r="S257" s="21"/>
    </row>
    <row r="258">
      <c r="A258" s="47"/>
      <c r="B258" s="47"/>
      <c r="E258" s="15"/>
      <c r="F258" s="16"/>
      <c r="H258" s="17"/>
      <c r="I258" s="18"/>
      <c r="K258" s="18"/>
      <c r="M258" s="18"/>
      <c r="N258" s="18"/>
      <c r="O258" s="18"/>
      <c r="Q258" s="16"/>
      <c r="R258" s="19"/>
      <c r="S258" s="21"/>
    </row>
    <row r="259">
      <c r="A259" s="47"/>
      <c r="B259" s="47"/>
      <c r="E259" s="15"/>
      <c r="F259" s="16"/>
      <c r="H259" s="17"/>
      <c r="I259" s="18"/>
      <c r="K259" s="18"/>
      <c r="M259" s="18"/>
      <c r="N259" s="18"/>
      <c r="O259" s="18"/>
      <c r="Q259" s="16"/>
      <c r="R259" s="19"/>
      <c r="S259" s="21"/>
    </row>
    <row r="260">
      <c r="A260" s="47"/>
      <c r="B260" s="47"/>
      <c r="E260" s="15"/>
      <c r="F260" s="16"/>
      <c r="H260" s="17"/>
      <c r="I260" s="18"/>
      <c r="K260" s="18"/>
      <c r="M260" s="18"/>
      <c r="N260" s="18"/>
      <c r="O260" s="18"/>
      <c r="Q260" s="16"/>
      <c r="R260" s="19"/>
      <c r="S260" s="21"/>
    </row>
    <row r="261">
      <c r="A261" s="47"/>
      <c r="B261" s="47"/>
      <c r="E261" s="15"/>
      <c r="F261" s="16"/>
      <c r="H261" s="17"/>
      <c r="I261" s="18"/>
      <c r="K261" s="18"/>
      <c r="M261" s="18"/>
      <c r="N261" s="18"/>
      <c r="O261" s="18"/>
      <c r="Q261" s="16"/>
      <c r="R261" s="19"/>
      <c r="S261" s="21"/>
    </row>
    <row r="262">
      <c r="A262" s="47"/>
      <c r="B262" s="47"/>
      <c r="E262" s="15"/>
      <c r="F262" s="16"/>
      <c r="H262" s="17"/>
      <c r="I262" s="18"/>
      <c r="K262" s="18"/>
      <c r="M262" s="18"/>
      <c r="N262" s="18"/>
      <c r="O262" s="18"/>
      <c r="Q262" s="16"/>
      <c r="R262" s="19"/>
      <c r="S262" s="21"/>
    </row>
    <row r="263">
      <c r="A263" s="47"/>
      <c r="B263" s="47"/>
      <c r="E263" s="15"/>
      <c r="F263" s="16"/>
      <c r="H263" s="17"/>
      <c r="I263" s="18"/>
      <c r="K263" s="18"/>
      <c r="M263" s="18"/>
      <c r="N263" s="18"/>
      <c r="O263" s="18"/>
      <c r="Q263" s="16"/>
      <c r="R263" s="19"/>
      <c r="S263" s="21"/>
    </row>
    <row r="264">
      <c r="A264" s="47"/>
      <c r="B264" s="47"/>
      <c r="E264" s="15"/>
      <c r="F264" s="16"/>
      <c r="H264" s="17"/>
      <c r="I264" s="18"/>
      <c r="K264" s="18"/>
      <c r="M264" s="18"/>
      <c r="N264" s="18"/>
      <c r="O264" s="18"/>
      <c r="Q264" s="16"/>
      <c r="R264" s="19"/>
      <c r="S264" s="21"/>
    </row>
    <row r="265">
      <c r="A265" s="47"/>
      <c r="B265" s="47"/>
      <c r="E265" s="15"/>
      <c r="F265" s="16"/>
      <c r="H265" s="17"/>
      <c r="I265" s="18"/>
      <c r="K265" s="18"/>
      <c r="M265" s="18"/>
      <c r="N265" s="18"/>
      <c r="O265" s="18"/>
      <c r="Q265" s="16"/>
      <c r="R265" s="19"/>
      <c r="S265" s="21"/>
    </row>
    <row r="266">
      <c r="A266" s="47"/>
      <c r="B266" s="47"/>
      <c r="E266" s="15"/>
      <c r="F266" s="16"/>
      <c r="H266" s="17"/>
      <c r="I266" s="18"/>
      <c r="K266" s="18"/>
      <c r="M266" s="18"/>
      <c r="N266" s="18"/>
      <c r="O266" s="18"/>
      <c r="Q266" s="16"/>
      <c r="R266" s="19"/>
      <c r="S266" s="21"/>
    </row>
    <row r="267">
      <c r="A267" s="47"/>
      <c r="B267" s="47"/>
      <c r="E267" s="15"/>
      <c r="F267" s="16"/>
      <c r="H267" s="17"/>
      <c r="I267" s="18"/>
      <c r="K267" s="18"/>
      <c r="M267" s="18"/>
      <c r="N267" s="18"/>
      <c r="O267" s="18"/>
      <c r="Q267" s="16"/>
      <c r="R267" s="19"/>
      <c r="S267" s="21"/>
    </row>
    <row r="268">
      <c r="A268" s="47"/>
      <c r="B268" s="47"/>
      <c r="E268" s="15"/>
      <c r="F268" s="16"/>
      <c r="H268" s="17"/>
      <c r="I268" s="18"/>
      <c r="K268" s="18"/>
      <c r="M268" s="18"/>
      <c r="N268" s="18"/>
      <c r="O268" s="18"/>
      <c r="Q268" s="16"/>
      <c r="R268" s="19"/>
      <c r="S268" s="21"/>
    </row>
    <row r="269">
      <c r="A269" s="47"/>
      <c r="B269" s="47"/>
      <c r="E269" s="15"/>
      <c r="F269" s="16"/>
      <c r="H269" s="17"/>
      <c r="I269" s="18"/>
      <c r="K269" s="18"/>
      <c r="M269" s="18"/>
      <c r="N269" s="18"/>
      <c r="O269" s="18"/>
      <c r="Q269" s="16"/>
      <c r="R269" s="19"/>
      <c r="S269" s="21"/>
    </row>
    <row r="270">
      <c r="A270" s="47"/>
      <c r="B270" s="47"/>
      <c r="E270" s="15"/>
      <c r="F270" s="16"/>
      <c r="H270" s="17"/>
      <c r="I270" s="18"/>
      <c r="K270" s="18"/>
      <c r="M270" s="18"/>
      <c r="N270" s="18"/>
      <c r="O270" s="18"/>
      <c r="Q270" s="16"/>
      <c r="R270" s="19"/>
      <c r="S270" s="21"/>
    </row>
    <row r="271">
      <c r="A271" s="47"/>
      <c r="B271" s="47"/>
      <c r="E271" s="15"/>
      <c r="F271" s="16"/>
      <c r="H271" s="17"/>
      <c r="I271" s="18"/>
      <c r="K271" s="18"/>
      <c r="M271" s="18"/>
      <c r="N271" s="18"/>
      <c r="O271" s="18"/>
      <c r="Q271" s="16"/>
      <c r="R271" s="19"/>
      <c r="S271" s="21"/>
    </row>
    <row r="272">
      <c r="A272" s="47"/>
      <c r="B272" s="47"/>
      <c r="E272" s="15"/>
      <c r="F272" s="16"/>
      <c r="H272" s="17"/>
      <c r="I272" s="18"/>
      <c r="K272" s="18"/>
      <c r="M272" s="18"/>
      <c r="N272" s="18"/>
      <c r="O272" s="18"/>
      <c r="Q272" s="16"/>
      <c r="R272" s="19"/>
      <c r="S272" s="21"/>
    </row>
    <row r="273">
      <c r="A273" s="47"/>
      <c r="B273" s="47"/>
      <c r="E273" s="15"/>
      <c r="F273" s="16"/>
      <c r="H273" s="17"/>
      <c r="I273" s="18"/>
      <c r="K273" s="18"/>
      <c r="M273" s="18"/>
      <c r="N273" s="18"/>
      <c r="O273" s="18"/>
      <c r="Q273" s="16"/>
      <c r="R273" s="19"/>
      <c r="S273" s="21"/>
    </row>
    <row r="274">
      <c r="A274" s="47"/>
      <c r="B274" s="47"/>
      <c r="E274" s="15"/>
      <c r="F274" s="16"/>
      <c r="H274" s="17"/>
      <c r="I274" s="18"/>
      <c r="K274" s="18"/>
      <c r="M274" s="18"/>
      <c r="N274" s="18"/>
      <c r="O274" s="18"/>
      <c r="Q274" s="16"/>
      <c r="R274" s="19"/>
      <c r="S274" s="21"/>
    </row>
    <row r="275">
      <c r="A275" s="47"/>
      <c r="B275" s="47"/>
      <c r="E275" s="15"/>
      <c r="F275" s="16"/>
      <c r="H275" s="17"/>
      <c r="I275" s="18"/>
      <c r="K275" s="18"/>
      <c r="M275" s="18"/>
      <c r="N275" s="18"/>
      <c r="O275" s="18"/>
      <c r="Q275" s="16"/>
      <c r="R275" s="19"/>
      <c r="S275" s="21"/>
    </row>
    <row r="276">
      <c r="A276" s="47"/>
      <c r="B276" s="47"/>
      <c r="E276" s="15"/>
      <c r="F276" s="16"/>
      <c r="H276" s="17"/>
      <c r="I276" s="18"/>
      <c r="K276" s="18"/>
      <c r="M276" s="18"/>
      <c r="N276" s="18"/>
      <c r="O276" s="18"/>
      <c r="Q276" s="16"/>
      <c r="R276" s="19"/>
      <c r="S276" s="21"/>
    </row>
    <row r="277">
      <c r="A277" s="47"/>
      <c r="B277" s="47"/>
      <c r="E277" s="15"/>
      <c r="F277" s="16"/>
      <c r="H277" s="17"/>
      <c r="I277" s="18"/>
      <c r="K277" s="18"/>
      <c r="M277" s="18"/>
      <c r="N277" s="18"/>
      <c r="O277" s="18"/>
      <c r="Q277" s="16"/>
      <c r="R277" s="19"/>
      <c r="S277" s="21"/>
    </row>
    <row r="278">
      <c r="A278" s="47"/>
      <c r="B278" s="47"/>
      <c r="E278" s="15"/>
      <c r="F278" s="16"/>
      <c r="H278" s="17"/>
      <c r="I278" s="18"/>
      <c r="K278" s="18"/>
      <c r="M278" s="18"/>
      <c r="N278" s="18"/>
      <c r="O278" s="18"/>
      <c r="Q278" s="16"/>
      <c r="R278" s="19"/>
      <c r="S278" s="21"/>
    </row>
    <row r="279">
      <c r="A279" s="47"/>
      <c r="B279" s="47"/>
      <c r="E279" s="15"/>
      <c r="F279" s="16"/>
      <c r="H279" s="17"/>
      <c r="I279" s="18"/>
      <c r="K279" s="18"/>
      <c r="M279" s="18"/>
      <c r="N279" s="18"/>
      <c r="O279" s="18"/>
      <c r="Q279" s="16"/>
      <c r="R279" s="19"/>
      <c r="S279" s="21"/>
    </row>
    <row r="280">
      <c r="A280" s="47"/>
      <c r="B280" s="47"/>
      <c r="E280" s="15"/>
      <c r="F280" s="16"/>
      <c r="H280" s="17"/>
      <c r="I280" s="18"/>
      <c r="K280" s="18"/>
      <c r="M280" s="18"/>
      <c r="N280" s="18"/>
      <c r="O280" s="18"/>
      <c r="Q280" s="16"/>
      <c r="R280" s="19"/>
      <c r="S280" s="21"/>
    </row>
    <row r="281">
      <c r="A281" s="47"/>
      <c r="B281" s="47"/>
      <c r="E281" s="15"/>
      <c r="F281" s="16"/>
      <c r="H281" s="17"/>
      <c r="I281" s="18"/>
      <c r="K281" s="18"/>
      <c r="M281" s="18"/>
      <c r="N281" s="18"/>
      <c r="O281" s="18"/>
      <c r="Q281" s="16"/>
      <c r="R281" s="19"/>
      <c r="S281" s="21"/>
    </row>
    <row r="282">
      <c r="A282" s="47"/>
      <c r="B282" s="47"/>
      <c r="E282" s="15"/>
      <c r="F282" s="16"/>
      <c r="H282" s="17"/>
      <c r="I282" s="18"/>
      <c r="K282" s="18"/>
      <c r="M282" s="18"/>
      <c r="N282" s="18"/>
      <c r="O282" s="18"/>
      <c r="Q282" s="16"/>
      <c r="R282" s="19"/>
      <c r="S282" s="21"/>
    </row>
    <row r="283">
      <c r="A283" s="47"/>
      <c r="B283" s="47"/>
      <c r="E283" s="15"/>
      <c r="F283" s="16"/>
      <c r="H283" s="17"/>
      <c r="I283" s="18"/>
      <c r="K283" s="18"/>
      <c r="M283" s="18"/>
      <c r="N283" s="18"/>
      <c r="O283" s="18"/>
      <c r="Q283" s="16"/>
      <c r="R283" s="19"/>
      <c r="S283" s="21"/>
    </row>
    <row r="284">
      <c r="A284" s="47"/>
      <c r="B284" s="47"/>
      <c r="E284" s="15"/>
      <c r="F284" s="16"/>
      <c r="H284" s="17"/>
      <c r="I284" s="18"/>
      <c r="K284" s="18"/>
      <c r="M284" s="18"/>
      <c r="N284" s="18"/>
      <c r="O284" s="18"/>
      <c r="Q284" s="16"/>
      <c r="R284" s="19"/>
      <c r="S284" s="21"/>
    </row>
    <row r="285">
      <c r="A285" s="47"/>
      <c r="B285" s="47"/>
      <c r="E285" s="15"/>
      <c r="F285" s="16"/>
      <c r="H285" s="17"/>
      <c r="I285" s="18"/>
      <c r="K285" s="18"/>
      <c r="M285" s="18"/>
      <c r="N285" s="18"/>
      <c r="O285" s="18"/>
      <c r="Q285" s="16"/>
      <c r="R285" s="19"/>
      <c r="S285" s="21"/>
    </row>
    <row r="286">
      <c r="A286" s="47"/>
      <c r="B286" s="47"/>
      <c r="E286" s="15"/>
      <c r="F286" s="16"/>
      <c r="H286" s="17"/>
      <c r="I286" s="18"/>
      <c r="K286" s="18"/>
      <c r="M286" s="18"/>
      <c r="N286" s="18"/>
      <c r="O286" s="18"/>
      <c r="Q286" s="16"/>
      <c r="R286" s="19"/>
      <c r="S286" s="21"/>
    </row>
    <row r="287">
      <c r="A287" s="47"/>
      <c r="B287" s="47"/>
      <c r="E287" s="15"/>
      <c r="F287" s="16"/>
      <c r="H287" s="17"/>
      <c r="I287" s="18"/>
      <c r="K287" s="18"/>
      <c r="M287" s="18"/>
      <c r="N287" s="18"/>
      <c r="O287" s="18"/>
      <c r="Q287" s="16"/>
      <c r="R287" s="19"/>
      <c r="S287" s="21"/>
    </row>
    <row r="288">
      <c r="A288" s="47"/>
      <c r="B288" s="47"/>
      <c r="E288" s="15"/>
      <c r="F288" s="16"/>
      <c r="H288" s="17"/>
      <c r="I288" s="18"/>
      <c r="K288" s="18"/>
      <c r="M288" s="18"/>
      <c r="N288" s="18"/>
      <c r="O288" s="18"/>
      <c r="Q288" s="16"/>
      <c r="R288" s="19"/>
      <c r="S288" s="21"/>
    </row>
    <row r="289">
      <c r="A289" s="47"/>
      <c r="B289" s="47"/>
      <c r="E289" s="15"/>
      <c r="F289" s="16"/>
      <c r="H289" s="17"/>
      <c r="I289" s="18"/>
      <c r="K289" s="18"/>
      <c r="M289" s="18"/>
      <c r="N289" s="18"/>
      <c r="O289" s="18"/>
      <c r="Q289" s="16"/>
      <c r="R289" s="19"/>
      <c r="S289" s="21"/>
    </row>
    <row r="290">
      <c r="A290" s="47"/>
      <c r="B290" s="47"/>
      <c r="E290" s="15"/>
      <c r="F290" s="16"/>
      <c r="H290" s="17"/>
      <c r="I290" s="18"/>
      <c r="K290" s="18"/>
      <c r="M290" s="18"/>
      <c r="N290" s="18"/>
      <c r="O290" s="18"/>
      <c r="Q290" s="16"/>
      <c r="R290" s="19"/>
      <c r="S290" s="21"/>
    </row>
    <row r="291">
      <c r="A291" s="47"/>
      <c r="B291" s="47"/>
      <c r="E291" s="15"/>
      <c r="F291" s="16"/>
      <c r="H291" s="17"/>
      <c r="I291" s="18"/>
      <c r="K291" s="18"/>
      <c r="M291" s="18"/>
      <c r="N291" s="18"/>
      <c r="O291" s="18"/>
      <c r="Q291" s="16"/>
      <c r="R291" s="19"/>
      <c r="S291" s="21"/>
    </row>
    <row r="292">
      <c r="A292" s="47"/>
      <c r="B292" s="47"/>
      <c r="E292" s="15"/>
      <c r="F292" s="16"/>
      <c r="H292" s="17"/>
      <c r="I292" s="18"/>
      <c r="K292" s="18"/>
      <c r="M292" s="18"/>
      <c r="N292" s="18"/>
      <c r="O292" s="18"/>
      <c r="Q292" s="16"/>
      <c r="R292" s="19"/>
      <c r="S292" s="21"/>
    </row>
    <row r="293">
      <c r="A293" s="47"/>
      <c r="B293" s="47"/>
      <c r="E293" s="15"/>
      <c r="F293" s="16"/>
      <c r="H293" s="17"/>
      <c r="I293" s="18"/>
      <c r="K293" s="18"/>
      <c r="M293" s="18"/>
      <c r="N293" s="18"/>
      <c r="O293" s="18"/>
      <c r="Q293" s="16"/>
      <c r="R293" s="19"/>
      <c r="S293" s="21"/>
    </row>
    <row r="294">
      <c r="A294" s="47"/>
      <c r="B294" s="47"/>
      <c r="E294" s="15"/>
      <c r="F294" s="16"/>
      <c r="H294" s="17"/>
      <c r="I294" s="18"/>
      <c r="K294" s="18"/>
      <c r="M294" s="18"/>
      <c r="N294" s="18"/>
      <c r="O294" s="18"/>
      <c r="Q294" s="16"/>
      <c r="R294" s="19"/>
      <c r="S294" s="21"/>
    </row>
    <row r="295">
      <c r="A295" s="47"/>
      <c r="B295" s="47"/>
      <c r="E295" s="15"/>
      <c r="F295" s="16"/>
      <c r="H295" s="17"/>
      <c r="I295" s="18"/>
      <c r="K295" s="18"/>
      <c r="M295" s="18"/>
      <c r="N295" s="18"/>
      <c r="O295" s="18"/>
      <c r="Q295" s="16"/>
      <c r="R295" s="19"/>
      <c r="S295" s="21"/>
    </row>
    <row r="296">
      <c r="A296" s="47"/>
      <c r="B296" s="47"/>
      <c r="E296" s="15"/>
      <c r="F296" s="16"/>
      <c r="H296" s="17"/>
      <c r="I296" s="18"/>
      <c r="K296" s="18"/>
      <c r="M296" s="18"/>
      <c r="N296" s="18"/>
      <c r="O296" s="18"/>
      <c r="Q296" s="16"/>
      <c r="R296" s="19"/>
      <c r="S296" s="21"/>
    </row>
    <row r="297">
      <c r="A297" s="47"/>
      <c r="B297" s="47"/>
      <c r="E297" s="15"/>
      <c r="F297" s="16"/>
      <c r="H297" s="17"/>
      <c r="I297" s="18"/>
      <c r="K297" s="18"/>
      <c r="M297" s="18"/>
      <c r="N297" s="18"/>
      <c r="O297" s="18"/>
      <c r="Q297" s="16"/>
      <c r="R297" s="19"/>
      <c r="S297" s="21"/>
    </row>
    <row r="298">
      <c r="A298" s="47"/>
      <c r="B298" s="47"/>
      <c r="E298" s="15"/>
      <c r="F298" s="16"/>
      <c r="H298" s="17"/>
      <c r="I298" s="18"/>
      <c r="K298" s="18"/>
      <c r="M298" s="18"/>
      <c r="N298" s="18"/>
      <c r="O298" s="18"/>
      <c r="Q298" s="16"/>
      <c r="R298" s="19"/>
      <c r="S298" s="21"/>
    </row>
    <row r="299">
      <c r="A299" s="47"/>
      <c r="B299" s="47"/>
      <c r="E299" s="15"/>
      <c r="F299" s="16"/>
      <c r="H299" s="17"/>
      <c r="I299" s="18"/>
      <c r="K299" s="18"/>
      <c r="M299" s="18"/>
      <c r="N299" s="18"/>
      <c r="O299" s="18"/>
      <c r="Q299" s="16"/>
      <c r="R299" s="19"/>
      <c r="S299" s="21"/>
    </row>
    <row r="300">
      <c r="A300" s="47"/>
      <c r="B300" s="47"/>
      <c r="E300" s="15"/>
      <c r="F300" s="16"/>
      <c r="H300" s="17"/>
      <c r="I300" s="18"/>
      <c r="K300" s="18"/>
      <c r="M300" s="18"/>
      <c r="N300" s="18"/>
      <c r="O300" s="18"/>
      <c r="Q300" s="16"/>
      <c r="R300" s="19"/>
      <c r="S300" s="21"/>
    </row>
    <row r="301">
      <c r="A301" s="47"/>
      <c r="B301" s="47"/>
      <c r="E301" s="15"/>
      <c r="F301" s="16"/>
      <c r="H301" s="17"/>
      <c r="I301" s="18"/>
      <c r="K301" s="18"/>
      <c r="M301" s="18"/>
      <c r="N301" s="18"/>
      <c r="O301" s="18"/>
      <c r="Q301" s="16"/>
      <c r="R301" s="19"/>
      <c r="S301" s="21"/>
    </row>
    <row r="302">
      <c r="A302" s="47"/>
      <c r="B302" s="47"/>
      <c r="E302" s="15"/>
      <c r="F302" s="16"/>
      <c r="H302" s="17"/>
      <c r="I302" s="18"/>
      <c r="K302" s="18"/>
      <c r="M302" s="18"/>
      <c r="N302" s="18"/>
      <c r="O302" s="18"/>
      <c r="Q302" s="16"/>
      <c r="R302" s="19"/>
      <c r="S302" s="21"/>
    </row>
    <row r="303">
      <c r="A303" s="47"/>
      <c r="B303" s="47"/>
      <c r="E303" s="15"/>
      <c r="F303" s="16"/>
      <c r="H303" s="17"/>
      <c r="I303" s="18"/>
      <c r="K303" s="18"/>
      <c r="M303" s="18"/>
      <c r="N303" s="18"/>
      <c r="O303" s="18"/>
      <c r="Q303" s="16"/>
      <c r="R303" s="19"/>
      <c r="S303" s="21"/>
    </row>
    <row r="304">
      <c r="A304" s="47"/>
      <c r="B304" s="47"/>
      <c r="E304" s="15"/>
      <c r="F304" s="16"/>
      <c r="H304" s="17"/>
      <c r="I304" s="18"/>
      <c r="K304" s="18"/>
      <c r="M304" s="18"/>
      <c r="N304" s="18"/>
      <c r="O304" s="18"/>
      <c r="Q304" s="16"/>
      <c r="R304" s="19"/>
      <c r="S304" s="21"/>
    </row>
    <row r="305">
      <c r="A305" s="47"/>
      <c r="B305" s="47"/>
      <c r="E305" s="15"/>
      <c r="F305" s="16"/>
      <c r="H305" s="17"/>
      <c r="I305" s="18"/>
      <c r="K305" s="18"/>
      <c r="M305" s="18"/>
      <c r="N305" s="18"/>
      <c r="O305" s="18"/>
      <c r="Q305" s="16"/>
      <c r="R305" s="19"/>
      <c r="S305" s="21"/>
    </row>
    <row r="306">
      <c r="A306" s="47"/>
      <c r="B306" s="47"/>
      <c r="E306" s="15"/>
      <c r="F306" s="16"/>
      <c r="H306" s="17"/>
      <c r="I306" s="18"/>
      <c r="K306" s="18"/>
      <c r="M306" s="18"/>
      <c r="N306" s="18"/>
      <c r="O306" s="18"/>
      <c r="Q306" s="16"/>
      <c r="R306" s="19"/>
      <c r="S306" s="21"/>
    </row>
    <row r="307">
      <c r="A307" s="47"/>
      <c r="B307" s="47"/>
      <c r="E307" s="15"/>
      <c r="F307" s="16"/>
      <c r="H307" s="17"/>
      <c r="I307" s="18"/>
      <c r="K307" s="18"/>
      <c r="M307" s="18"/>
      <c r="N307" s="18"/>
      <c r="O307" s="18"/>
      <c r="Q307" s="16"/>
      <c r="R307" s="19"/>
      <c r="S307" s="21"/>
    </row>
    <row r="308">
      <c r="A308" s="47"/>
      <c r="B308" s="47"/>
      <c r="E308" s="15"/>
      <c r="F308" s="16"/>
      <c r="H308" s="17"/>
      <c r="I308" s="18"/>
      <c r="K308" s="18"/>
      <c r="M308" s="18"/>
      <c r="N308" s="18"/>
      <c r="O308" s="18"/>
      <c r="Q308" s="16"/>
      <c r="R308" s="19"/>
      <c r="S308" s="21"/>
    </row>
    <row r="309">
      <c r="A309" s="47"/>
      <c r="B309" s="47"/>
      <c r="E309" s="15"/>
      <c r="F309" s="16"/>
      <c r="H309" s="17"/>
      <c r="I309" s="18"/>
      <c r="K309" s="18"/>
      <c r="M309" s="18"/>
      <c r="N309" s="18"/>
      <c r="O309" s="18"/>
      <c r="Q309" s="16"/>
      <c r="R309" s="19"/>
      <c r="S309" s="21"/>
    </row>
    <row r="310">
      <c r="A310" s="47"/>
      <c r="B310" s="47"/>
      <c r="E310" s="15"/>
      <c r="F310" s="16"/>
      <c r="H310" s="17"/>
      <c r="I310" s="18"/>
      <c r="K310" s="18"/>
      <c r="M310" s="18"/>
      <c r="N310" s="18"/>
      <c r="O310" s="18"/>
      <c r="Q310" s="16"/>
      <c r="R310" s="19"/>
      <c r="S310" s="21"/>
    </row>
    <row r="311">
      <c r="A311" s="47"/>
      <c r="B311" s="47"/>
      <c r="E311" s="15"/>
      <c r="F311" s="16"/>
      <c r="H311" s="17"/>
      <c r="I311" s="18"/>
      <c r="K311" s="18"/>
      <c r="M311" s="18"/>
      <c r="N311" s="18"/>
      <c r="O311" s="18"/>
      <c r="Q311" s="16"/>
      <c r="R311" s="19"/>
      <c r="S311" s="21"/>
    </row>
    <row r="312">
      <c r="A312" s="47"/>
      <c r="B312" s="47"/>
      <c r="E312" s="15"/>
      <c r="F312" s="16"/>
      <c r="H312" s="17"/>
      <c r="I312" s="18"/>
      <c r="K312" s="18"/>
      <c r="M312" s="18"/>
      <c r="N312" s="18"/>
      <c r="O312" s="18"/>
      <c r="Q312" s="16"/>
      <c r="R312" s="19"/>
      <c r="S312" s="21"/>
    </row>
    <row r="313">
      <c r="A313" s="47"/>
      <c r="B313" s="47"/>
      <c r="E313" s="15"/>
      <c r="F313" s="16"/>
      <c r="H313" s="17"/>
      <c r="I313" s="18"/>
      <c r="K313" s="18"/>
      <c r="M313" s="18"/>
      <c r="N313" s="18"/>
      <c r="O313" s="18"/>
      <c r="Q313" s="16"/>
      <c r="R313" s="19"/>
      <c r="S313" s="21"/>
    </row>
    <row r="314">
      <c r="A314" s="47"/>
      <c r="B314" s="47"/>
      <c r="E314" s="15"/>
      <c r="F314" s="16"/>
      <c r="H314" s="17"/>
      <c r="I314" s="18"/>
      <c r="K314" s="18"/>
      <c r="M314" s="18"/>
      <c r="N314" s="18"/>
      <c r="O314" s="18"/>
      <c r="Q314" s="16"/>
      <c r="R314" s="19"/>
      <c r="S314" s="21"/>
    </row>
    <row r="315">
      <c r="A315" s="47"/>
      <c r="B315" s="47"/>
      <c r="E315" s="15"/>
      <c r="F315" s="16"/>
      <c r="H315" s="17"/>
      <c r="I315" s="18"/>
      <c r="K315" s="18"/>
      <c r="M315" s="18"/>
      <c r="N315" s="18"/>
      <c r="O315" s="18"/>
      <c r="Q315" s="16"/>
      <c r="R315" s="19"/>
      <c r="S315" s="21"/>
    </row>
    <row r="316">
      <c r="A316" s="47"/>
      <c r="B316" s="47"/>
      <c r="E316" s="15"/>
      <c r="F316" s="16"/>
      <c r="H316" s="17"/>
      <c r="I316" s="18"/>
      <c r="K316" s="18"/>
      <c r="M316" s="18"/>
      <c r="N316" s="18"/>
      <c r="O316" s="18"/>
      <c r="Q316" s="16"/>
      <c r="R316" s="19"/>
      <c r="S316" s="21"/>
    </row>
    <row r="317">
      <c r="A317" s="47"/>
      <c r="B317" s="47"/>
      <c r="E317" s="15"/>
      <c r="F317" s="16"/>
      <c r="H317" s="17"/>
      <c r="I317" s="18"/>
      <c r="K317" s="18"/>
      <c r="M317" s="18"/>
      <c r="N317" s="18"/>
      <c r="O317" s="18"/>
      <c r="Q317" s="16"/>
      <c r="R317" s="19"/>
      <c r="S317" s="21"/>
    </row>
    <row r="318">
      <c r="A318" s="47"/>
      <c r="B318" s="47"/>
      <c r="E318" s="15"/>
      <c r="F318" s="16"/>
      <c r="H318" s="17"/>
      <c r="I318" s="18"/>
      <c r="K318" s="18"/>
      <c r="M318" s="18"/>
      <c r="N318" s="18"/>
      <c r="O318" s="18"/>
      <c r="Q318" s="16"/>
      <c r="R318" s="19"/>
      <c r="S318" s="21"/>
    </row>
    <row r="319">
      <c r="A319" s="47"/>
      <c r="B319" s="47"/>
      <c r="E319" s="15"/>
      <c r="F319" s="16"/>
      <c r="H319" s="17"/>
      <c r="I319" s="18"/>
      <c r="K319" s="18"/>
      <c r="M319" s="18"/>
      <c r="N319" s="18"/>
      <c r="O319" s="18"/>
      <c r="Q319" s="16"/>
      <c r="R319" s="19"/>
      <c r="S319" s="21"/>
    </row>
    <row r="320">
      <c r="A320" s="47"/>
      <c r="B320" s="47"/>
      <c r="E320" s="15"/>
      <c r="F320" s="16"/>
      <c r="H320" s="17"/>
      <c r="I320" s="18"/>
      <c r="K320" s="18"/>
      <c r="M320" s="18"/>
      <c r="N320" s="18"/>
      <c r="O320" s="18"/>
      <c r="Q320" s="16"/>
      <c r="R320" s="19"/>
      <c r="S320" s="21"/>
    </row>
    <row r="321">
      <c r="A321" s="47"/>
      <c r="B321" s="47"/>
      <c r="E321" s="15"/>
      <c r="F321" s="16"/>
      <c r="H321" s="17"/>
      <c r="I321" s="18"/>
      <c r="K321" s="18"/>
      <c r="M321" s="18"/>
      <c r="N321" s="18"/>
      <c r="O321" s="18"/>
      <c r="Q321" s="16"/>
      <c r="R321" s="19"/>
      <c r="S321" s="21"/>
    </row>
    <row r="322">
      <c r="A322" s="47"/>
      <c r="B322" s="47"/>
      <c r="E322" s="15"/>
      <c r="F322" s="16"/>
      <c r="H322" s="17"/>
      <c r="I322" s="18"/>
      <c r="K322" s="18"/>
      <c r="M322" s="18"/>
      <c r="N322" s="18"/>
      <c r="O322" s="18"/>
      <c r="Q322" s="16"/>
      <c r="R322" s="19"/>
      <c r="S322" s="21"/>
    </row>
    <row r="323">
      <c r="A323" s="47"/>
      <c r="B323" s="47"/>
      <c r="E323" s="15"/>
      <c r="F323" s="16"/>
      <c r="H323" s="17"/>
      <c r="I323" s="18"/>
      <c r="K323" s="18"/>
      <c r="M323" s="18"/>
      <c r="N323" s="18"/>
      <c r="O323" s="18"/>
      <c r="Q323" s="16"/>
      <c r="R323" s="19"/>
      <c r="S323" s="21"/>
    </row>
    <row r="324">
      <c r="A324" s="47"/>
      <c r="B324" s="47"/>
      <c r="E324" s="15"/>
      <c r="F324" s="16"/>
      <c r="H324" s="17"/>
      <c r="I324" s="18"/>
      <c r="K324" s="18"/>
      <c r="M324" s="18"/>
      <c r="N324" s="18"/>
      <c r="O324" s="18"/>
      <c r="Q324" s="16"/>
      <c r="R324" s="19"/>
      <c r="S324" s="21"/>
    </row>
    <row r="325">
      <c r="A325" s="47"/>
      <c r="B325" s="47"/>
      <c r="E325" s="15"/>
      <c r="F325" s="16"/>
      <c r="H325" s="17"/>
      <c r="I325" s="18"/>
      <c r="K325" s="18"/>
      <c r="M325" s="18"/>
      <c r="N325" s="18"/>
      <c r="O325" s="18"/>
      <c r="Q325" s="16"/>
      <c r="R325" s="19"/>
      <c r="S325" s="21"/>
    </row>
    <row r="326">
      <c r="A326" s="47"/>
      <c r="B326" s="47"/>
      <c r="E326" s="15"/>
      <c r="F326" s="16"/>
      <c r="H326" s="17"/>
      <c r="I326" s="18"/>
      <c r="K326" s="18"/>
      <c r="M326" s="18"/>
      <c r="N326" s="18"/>
      <c r="O326" s="18"/>
      <c r="Q326" s="16"/>
      <c r="R326" s="19"/>
      <c r="S326" s="21"/>
    </row>
    <row r="327">
      <c r="A327" s="47"/>
      <c r="B327" s="47"/>
      <c r="E327" s="15"/>
      <c r="F327" s="16"/>
      <c r="H327" s="17"/>
      <c r="I327" s="18"/>
      <c r="K327" s="18"/>
      <c r="M327" s="18"/>
      <c r="N327" s="18"/>
      <c r="O327" s="18"/>
      <c r="Q327" s="16"/>
      <c r="R327" s="19"/>
      <c r="S327" s="21"/>
    </row>
    <row r="328">
      <c r="A328" s="47"/>
      <c r="B328" s="47"/>
      <c r="E328" s="15"/>
      <c r="F328" s="16"/>
      <c r="H328" s="17"/>
      <c r="I328" s="18"/>
      <c r="K328" s="18"/>
      <c r="M328" s="18"/>
      <c r="N328" s="18"/>
      <c r="O328" s="18"/>
      <c r="Q328" s="16"/>
      <c r="R328" s="19"/>
      <c r="S328" s="21"/>
    </row>
    <row r="329">
      <c r="A329" s="47"/>
      <c r="B329" s="47"/>
      <c r="E329" s="15"/>
      <c r="F329" s="16"/>
      <c r="H329" s="17"/>
      <c r="I329" s="18"/>
      <c r="K329" s="18"/>
      <c r="M329" s="18"/>
      <c r="N329" s="18"/>
      <c r="O329" s="18"/>
      <c r="Q329" s="16"/>
      <c r="R329" s="19"/>
      <c r="S329" s="21"/>
    </row>
    <row r="330">
      <c r="A330" s="47"/>
      <c r="B330" s="47"/>
      <c r="E330" s="15"/>
      <c r="F330" s="16"/>
      <c r="H330" s="17"/>
      <c r="I330" s="18"/>
      <c r="K330" s="18"/>
      <c r="M330" s="18"/>
      <c r="N330" s="18"/>
      <c r="O330" s="18"/>
      <c r="Q330" s="16"/>
      <c r="R330" s="19"/>
      <c r="S330" s="21"/>
    </row>
    <row r="331">
      <c r="A331" s="47"/>
      <c r="B331" s="47"/>
      <c r="E331" s="15"/>
      <c r="F331" s="16"/>
      <c r="H331" s="17"/>
      <c r="I331" s="18"/>
      <c r="K331" s="18"/>
      <c r="M331" s="18"/>
      <c r="N331" s="18"/>
      <c r="O331" s="18"/>
      <c r="Q331" s="16"/>
      <c r="R331" s="19"/>
      <c r="S331" s="21"/>
    </row>
    <row r="332">
      <c r="A332" s="47"/>
      <c r="B332" s="47"/>
      <c r="E332" s="15"/>
      <c r="F332" s="16"/>
      <c r="H332" s="17"/>
      <c r="I332" s="18"/>
      <c r="K332" s="18"/>
      <c r="M332" s="18"/>
      <c r="N332" s="18"/>
      <c r="O332" s="18"/>
      <c r="Q332" s="16"/>
      <c r="R332" s="19"/>
      <c r="S332" s="21"/>
    </row>
    <row r="333">
      <c r="A333" s="47"/>
      <c r="B333" s="47"/>
      <c r="E333" s="15"/>
      <c r="F333" s="16"/>
      <c r="H333" s="17"/>
      <c r="I333" s="18"/>
      <c r="K333" s="18"/>
      <c r="M333" s="18"/>
      <c r="N333" s="18"/>
      <c r="O333" s="18"/>
      <c r="Q333" s="16"/>
      <c r="R333" s="19"/>
      <c r="S333" s="21"/>
    </row>
    <row r="334">
      <c r="A334" s="47"/>
      <c r="B334" s="47"/>
      <c r="E334" s="15"/>
      <c r="F334" s="16"/>
      <c r="H334" s="17"/>
      <c r="I334" s="18"/>
      <c r="K334" s="18"/>
      <c r="M334" s="18"/>
      <c r="N334" s="18"/>
      <c r="O334" s="18"/>
      <c r="Q334" s="16"/>
      <c r="R334" s="19"/>
      <c r="S334" s="21"/>
    </row>
    <row r="335">
      <c r="A335" s="47"/>
      <c r="B335" s="47"/>
      <c r="E335" s="15"/>
      <c r="F335" s="16"/>
      <c r="H335" s="17"/>
      <c r="I335" s="18"/>
      <c r="K335" s="18"/>
      <c r="M335" s="18"/>
      <c r="N335" s="18"/>
      <c r="O335" s="18"/>
      <c r="Q335" s="16"/>
      <c r="R335" s="19"/>
      <c r="S335" s="21"/>
    </row>
    <row r="336">
      <c r="A336" s="47"/>
      <c r="B336" s="47"/>
      <c r="E336" s="15"/>
      <c r="F336" s="16"/>
      <c r="H336" s="17"/>
      <c r="I336" s="18"/>
      <c r="K336" s="18"/>
      <c r="M336" s="18"/>
      <c r="N336" s="18"/>
      <c r="O336" s="18"/>
      <c r="Q336" s="16"/>
      <c r="R336" s="19"/>
      <c r="S336" s="21"/>
    </row>
    <row r="337">
      <c r="A337" s="47"/>
      <c r="B337" s="47"/>
      <c r="E337" s="15"/>
      <c r="F337" s="16"/>
      <c r="H337" s="17"/>
      <c r="I337" s="18"/>
      <c r="K337" s="18"/>
      <c r="M337" s="18"/>
      <c r="N337" s="18"/>
      <c r="O337" s="18"/>
      <c r="Q337" s="16"/>
      <c r="R337" s="19"/>
      <c r="S337" s="21"/>
    </row>
    <row r="338">
      <c r="A338" s="47"/>
      <c r="B338" s="47"/>
      <c r="E338" s="15"/>
      <c r="F338" s="16"/>
      <c r="H338" s="17"/>
      <c r="I338" s="18"/>
      <c r="K338" s="18"/>
      <c r="M338" s="18"/>
      <c r="N338" s="18"/>
      <c r="O338" s="18"/>
      <c r="Q338" s="16"/>
      <c r="R338" s="19"/>
      <c r="S338" s="21"/>
    </row>
    <row r="339">
      <c r="A339" s="47"/>
      <c r="B339" s="47"/>
      <c r="E339" s="15"/>
      <c r="F339" s="16"/>
      <c r="H339" s="17"/>
      <c r="I339" s="18"/>
      <c r="K339" s="18"/>
      <c r="M339" s="18"/>
      <c r="N339" s="18"/>
      <c r="O339" s="18"/>
      <c r="Q339" s="16"/>
      <c r="R339" s="19"/>
      <c r="S339" s="21"/>
    </row>
    <row r="340">
      <c r="A340" s="47"/>
      <c r="B340" s="47"/>
      <c r="E340" s="15"/>
      <c r="F340" s="16"/>
      <c r="H340" s="17"/>
      <c r="I340" s="18"/>
      <c r="K340" s="18"/>
      <c r="M340" s="18"/>
      <c r="N340" s="18"/>
      <c r="O340" s="18"/>
      <c r="Q340" s="16"/>
      <c r="R340" s="19"/>
      <c r="S340" s="21"/>
    </row>
    <row r="341">
      <c r="A341" s="47"/>
      <c r="B341" s="47"/>
      <c r="E341" s="15"/>
      <c r="F341" s="16"/>
      <c r="H341" s="17"/>
      <c r="I341" s="18"/>
      <c r="K341" s="18"/>
      <c r="M341" s="18"/>
      <c r="N341" s="18"/>
      <c r="O341" s="18"/>
      <c r="Q341" s="16"/>
      <c r="R341" s="19"/>
      <c r="S341" s="21"/>
    </row>
    <row r="342">
      <c r="A342" s="47"/>
      <c r="B342" s="47"/>
      <c r="E342" s="15"/>
      <c r="F342" s="16"/>
      <c r="H342" s="17"/>
      <c r="I342" s="18"/>
      <c r="K342" s="18"/>
      <c r="M342" s="18"/>
      <c r="N342" s="18"/>
      <c r="O342" s="18"/>
      <c r="Q342" s="16"/>
      <c r="R342" s="19"/>
      <c r="S342" s="21"/>
    </row>
    <row r="343">
      <c r="A343" s="47"/>
      <c r="B343" s="47"/>
      <c r="E343" s="15"/>
      <c r="F343" s="16"/>
      <c r="H343" s="17"/>
      <c r="I343" s="18"/>
      <c r="K343" s="18"/>
      <c r="M343" s="18"/>
      <c r="N343" s="18"/>
      <c r="O343" s="18"/>
      <c r="Q343" s="16"/>
      <c r="R343" s="19"/>
      <c r="S343" s="21"/>
    </row>
    <row r="344">
      <c r="A344" s="47"/>
      <c r="B344" s="47"/>
      <c r="E344" s="15"/>
      <c r="F344" s="16"/>
      <c r="H344" s="17"/>
      <c r="I344" s="18"/>
      <c r="K344" s="18"/>
      <c r="M344" s="18"/>
      <c r="N344" s="18"/>
      <c r="O344" s="18"/>
      <c r="Q344" s="16"/>
      <c r="R344" s="19"/>
      <c r="S344" s="21"/>
    </row>
    <row r="345">
      <c r="A345" s="47"/>
      <c r="B345" s="47"/>
      <c r="E345" s="15"/>
      <c r="F345" s="16"/>
      <c r="H345" s="17"/>
      <c r="I345" s="18"/>
      <c r="K345" s="18"/>
      <c r="M345" s="18"/>
      <c r="N345" s="18"/>
      <c r="O345" s="18"/>
      <c r="Q345" s="16"/>
      <c r="R345" s="19"/>
      <c r="S345" s="21"/>
    </row>
    <row r="346">
      <c r="A346" s="47"/>
      <c r="B346" s="47"/>
      <c r="E346" s="15"/>
      <c r="F346" s="16"/>
      <c r="H346" s="17"/>
      <c r="I346" s="18"/>
      <c r="K346" s="18"/>
      <c r="M346" s="18"/>
      <c r="N346" s="18"/>
      <c r="O346" s="18"/>
      <c r="Q346" s="16"/>
      <c r="R346" s="19"/>
      <c r="S346" s="21"/>
    </row>
    <row r="347">
      <c r="A347" s="47"/>
      <c r="B347" s="47"/>
      <c r="E347" s="15"/>
      <c r="F347" s="16"/>
      <c r="H347" s="17"/>
      <c r="I347" s="18"/>
      <c r="K347" s="18"/>
      <c r="M347" s="18"/>
      <c r="N347" s="18"/>
      <c r="O347" s="18"/>
      <c r="Q347" s="16"/>
      <c r="R347" s="19"/>
      <c r="S347" s="21"/>
    </row>
    <row r="348">
      <c r="A348" s="47"/>
      <c r="B348" s="47"/>
      <c r="E348" s="15"/>
      <c r="F348" s="16"/>
      <c r="H348" s="17"/>
      <c r="I348" s="18"/>
      <c r="K348" s="18"/>
      <c r="M348" s="18"/>
      <c r="N348" s="18"/>
      <c r="O348" s="18"/>
      <c r="Q348" s="16"/>
      <c r="R348" s="19"/>
      <c r="S348" s="21"/>
    </row>
    <row r="349">
      <c r="A349" s="47"/>
      <c r="B349" s="47"/>
      <c r="E349" s="15"/>
      <c r="F349" s="16"/>
      <c r="H349" s="17"/>
      <c r="I349" s="18"/>
      <c r="K349" s="18"/>
      <c r="M349" s="18"/>
      <c r="N349" s="18"/>
      <c r="O349" s="18"/>
      <c r="Q349" s="16"/>
      <c r="R349" s="19"/>
      <c r="S349" s="21"/>
    </row>
    <row r="350">
      <c r="A350" s="47"/>
      <c r="B350" s="47"/>
      <c r="E350" s="15"/>
      <c r="F350" s="16"/>
      <c r="H350" s="17"/>
      <c r="I350" s="18"/>
      <c r="K350" s="18"/>
      <c r="M350" s="18"/>
      <c r="N350" s="18"/>
      <c r="O350" s="18"/>
      <c r="Q350" s="16"/>
      <c r="R350" s="19"/>
      <c r="S350" s="21"/>
    </row>
    <row r="351">
      <c r="A351" s="47"/>
      <c r="B351" s="47"/>
      <c r="E351" s="15"/>
      <c r="F351" s="16"/>
      <c r="H351" s="17"/>
      <c r="I351" s="18"/>
      <c r="K351" s="18"/>
      <c r="M351" s="18"/>
      <c r="N351" s="18"/>
      <c r="O351" s="18"/>
      <c r="Q351" s="16"/>
      <c r="R351" s="19"/>
      <c r="S351" s="21"/>
    </row>
    <row r="352">
      <c r="A352" s="47"/>
      <c r="B352" s="47"/>
      <c r="E352" s="15"/>
      <c r="F352" s="16"/>
      <c r="H352" s="17"/>
      <c r="I352" s="18"/>
      <c r="K352" s="18"/>
      <c r="M352" s="18"/>
      <c r="N352" s="18"/>
      <c r="O352" s="18"/>
      <c r="Q352" s="16"/>
      <c r="R352" s="19"/>
      <c r="S352" s="21"/>
    </row>
    <row r="353">
      <c r="A353" s="47"/>
      <c r="B353" s="47"/>
      <c r="E353" s="15"/>
      <c r="F353" s="16"/>
      <c r="H353" s="17"/>
      <c r="I353" s="18"/>
      <c r="K353" s="18"/>
      <c r="M353" s="18"/>
      <c r="N353" s="18"/>
      <c r="O353" s="18"/>
      <c r="Q353" s="16"/>
      <c r="R353" s="19"/>
      <c r="S353" s="21"/>
    </row>
    <row r="354">
      <c r="A354" s="47"/>
      <c r="B354" s="47"/>
      <c r="E354" s="15"/>
      <c r="F354" s="16"/>
      <c r="H354" s="17"/>
      <c r="I354" s="18"/>
      <c r="K354" s="18"/>
      <c r="M354" s="18"/>
      <c r="N354" s="18"/>
      <c r="O354" s="18"/>
      <c r="Q354" s="16"/>
      <c r="R354" s="19"/>
      <c r="S354" s="21"/>
    </row>
    <row r="355">
      <c r="A355" s="47"/>
      <c r="B355" s="47"/>
      <c r="E355" s="15"/>
      <c r="F355" s="16"/>
      <c r="H355" s="17"/>
      <c r="I355" s="18"/>
      <c r="K355" s="18"/>
      <c r="M355" s="18"/>
      <c r="N355" s="18"/>
      <c r="O355" s="18"/>
      <c r="Q355" s="16"/>
      <c r="R355" s="19"/>
      <c r="S355" s="21"/>
    </row>
    <row r="356">
      <c r="A356" s="47"/>
      <c r="B356" s="47"/>
      <c r="E356" s="15"/>
      <c r="F356" s="16"/>
      <c r="H356" s="17"/>
      <c r="I356" s="18"/>
      <c r="K356" s="18"/>
      <c r="M356" s="18"/>
      <c r="N356" s="18"/>
      <c r="O356" s="18"/>
      <c r="Q356" s="16"/>
      <c r="R356" s="19"/>
      <c r="S356" s="21"/>
    </row>
    <row r="357">
      <c r="A357" s="47"/>
      <c r="B357" s="47"/>
      <c r="E357" s="15"/>
      <c r="F357" s="16"/>
      <c r="H357" s="17"/>
      <c r="I357" s="18"/>
      <c r="K357" s="18"/>
      <c r="M357" s="18"/>
      <c r="N357" s="18"/>
      <c r="O357" s="18"/>
      <c r="Q357" s="16"/>
      <c r="R357" s="19"/>
      <c r="S357" s="21"/>
    </row>
    <row r="358">
      <c r="A358" s="47"/>
      <c r="B358" s="47"/>
      <c r="E358" s="15"/>
      <c r="F358" s="16"/>
      <c r="H358" s="17"/>
      <c r="I358" s="18"/>
      <c r="K358" s="18"/>
      <c r="M358" s="18"/>
      <c r="N358" s="18"/>
      <c r="O358" s="18"/>
      <c r="Q358" s="16"/>
      <c r="R358" s="19"/>
      <c r="S358" s="21"/>
    </row>
    <row r="359">
      <c r="A359" s="47"/>
      <c r="B359" s="47"/>
      <c r="E359" s="15"/>
      <c r="F359" s="16"/>
      <c r="H359" s="17"/>
      <c r="I359" s="18"/>
      <c r="K359" s="18"/>
      <c r="M359" s="18"/>
      <c r="N359" s="18"/>
      <c r="O359" s="18"/>
      <c r="Q359" s="16"/>
      <c r="R359" s="19"/>
      <c r="S359" s="21"/>
    </row>
    <row r="360">
      <c r="A360" s="47"/>
      <c r="B360" s="47"/>
      <c r="E360" s="15"/>
      <c r="F360" s="16"/>
      <c r="H360" s="17"/>
      <c r="I360" s="18"/>
      <c r="K360" s="18"/>
      <c r="M360" s="18"/>
      <c r="N360" s="18"/>
      <c r="O360" s="18"/>
      <c r="Q360" s="16"/>
      <c r="R360" s="19"/>
      <c r="S360" s="21"/>
    </row>
    <row r="361">
      <c r="A361" s="47"/>
      <c r="B361" s="47"/>
      <c r="E361" s="15"/>
      <c r="F361" s="16"/>
      <c r="H361" s="17"/>
      <c r="I361" s="18"/>
      <c r="K361" s="18"/>
      <c r="M361" s="18"/>
      <c r="N361" s="18"/>
      <c r="O361" s="18"/>
      <c r="Q361" s="16"/>
      <c r="R361" s="19"/>
      <c r="S361" s="21"/>
    </row>
    <row r="362">
      <c r="A362" s="47"/>
      <c r="B362" s="47"/>
      <c r="E362" s="15"/>
      <c r="F362" s="16"/>
      <c r="H362" s="17"/>
      <c r="I362" s="18"/>
      <c r="K362" s="18"/>
      <c r="M362" s="18"/>
      <c r="N362" s="18"/>
      <c r="O362" s="18"/>
      <c r="Q362" s="16"/>
      <c r="R362" s="19"/>
      <c r="S362" s="21"/>
    </row>
    <row r="363">
      <c r="A363" s="47"/>
      <c r="B363" s="47"/>
      <c r="E363" s="15"/>
      <c r="F363" s="16"/>
      <c r="H363" s="17"/>
      <c r="I363" s="18"/>
      <c r="K363" s="18"/>
      <c r="M363" s="18"/>
      <c r="N363" s="18"/>
      <c r="O363" s="18"/>
      <c r="Q363" s="16"/>
      <c r="R363" s="19"/>
      <c r="S363" s="21"/>
    </row>
    <row r="364">
      <c r="A364" s="47"/>
      <c r="B364" s="47"/>
      <c r="E364" s="15"/>
      <c r="F364" s="16"/>
      <c r="H364" s="17"/>
      <c r="I364" s="18"/>
      <c r="K364" s="18"/>
      <c r="M364" s="18"/>
      <c r="N364" s="18"/>
      <c r="O364" s="18"/>
      <c r="Q364" s="16"/>
      <c r="R364" s="19"/>
      <c r="S364" s="21"/>
    </row>
    <row r="365">
      <c r="A365" s="47"/>
      <c r="B365" s="47"/>
      <c r="E365" s="15"/>
      <c r="F365" s="16"/>
      <c r="H365" s="17"/>
      <c r="I365" s="18"/>
      <c r="K365" s="18"/>
      <c r="M365" s="18"/>
      <c r="N365" s="18"/>
      <c r="O365" s="18"/>
      <c r="Q365" s="16"/>
      <c r="R365" s="19"/>
      <c r="S365" s="21"/>
    </row>
    <row r="366">
      <c r="A366" s="47"/>
      <c r="B366" s="47"/>
      <c r="E366" s="15"/>
      <c r="F366" s="16"/>
      <c r="H366" s="17"/>
      <c r="I366" s="18"/>
      <c r="K366" s="18"/>
      <c r="M366" s="18"/>
      <c r="N366" s="18"/>
      <c r="O366" s="18"/>
      <c r="Q366" s="16"/>
      <c r="R366" s="19"/>
      <c r="S366" s="21"/>
    </row>
    <row r="367">
      <c r="A367" s="47"/>
      <c r="B367" s="47"/>
      <c r="E367" s="15"/>
      <c r="F367" s="16"/>
      <c r="H367" s="17"/>
      <c r="I367" s="18"/>
      <c r="K367" s="18"/>
      <c r="M367" s="18"/>
      <c r="N367" s="18"/>
      <c r="O367" s="18"/>
      <c r="Q367" s="16"/>
      <c r="R367" s="19"/>
      <c r="S367" s="21"/>
    </row>
    <row r="368">
      <c r="A368" s="47"/>
      <c r="B368" s="47"/>
      <c r="E368" s="15"/>
      <c r="F368" s="16"/>
      <c r="H368" s="17"/>
      <c r="I368" s="18"/>
      <c r="K368" s="18"/>
      <c r="M368" s="18"/>
      <c r="N368" s="18"/>
      <c r="O368" s="18"/>
      <c r="Q368" s="16"/>
      <c r="R368" s="19"/>
      <c r="S368" s="21"/>
    </row>
    <row r="369">
      <c r="A369" s="47"/>
      <c r="B369" s="47"/>
      <c r="E369" s="15"/>
      <c r="F369" s="16"/>
      <c r="H369" s="17"/>
      <c r="I369" s="18"/>
      <c r="K369" s="18"/>
      <c r="M369" s="18"/>
      <c r="N369" s="18"/>
      <c r="O369" s="18"/>
      <c r="Q369" s="16"/>
      <c r="R369" s="19"/>
      <c r="S369" s="21"/>
    </row>
    <row r="370">
      <c r="A370" s="47"/>
      <c r="B370" s="47"/>
      <c r="E370" s="15"/>
      <c r="F370" s="16"/>
      <c r="H370" s="17"/>
      <c r="I370" s="18"/>
      <c r="K370" s="18"/>
      <c r="M370" s="18"/>
      <c r="N370" s="18"/>
      <c r="O370" s="18"/>
      <c r="Q370" s="16"/>
      <c r="R370" s="19"/>
      <c r="S370" s="21"/>
    </row>
    <row r="371">
      <c r="A371" s="47"/>
      <c r="B371" s="47"/>
      <c r="E371" s="15"/>
      <c r="F371" s="16"/>
      <c r="H371" s="17"/>
      <c r="I371" s="18"/>
      <c r="K371" s="18"/>
      <c r="M371" s="18"/>
      <c r="N371" s="18"/>
      <c r="O371" s="18"/>
      <c r="Q371" s="16"/>
      <c r="R371" s="19"/>
      <c r="S371" s="21"/>
    </row>
    <row r="372">
      <c r="A372" s="47"/>
      <c r="B372" s="47"/>
      <c r="E372" s="15"/>
      <c r="F372" s="16"/>
      <c r="H372" s="17"/>
      <c r="I372" s="18"/>
      <c r="K372" s="18"/>
      <c r="M372" s="18"/>
      <c r="N372" s="18"/>
      <c r="O372" s="18"/>
      <c r="Q372" s="16"/>
      <c r="R372" s="19"/>
      <c r="S372" s="21"/>
    </row>
    <row r="373">
      <c r="A373" s="47"/>
      <c r="B373" s="47"/>
      <c r="E373" s="15"/>
      <c r="F373" s="16"/>
      <c r="H373" s="17"/>
      <c r="I373" s="18"/>
      <c r="K373" s="18"/>
      <c r="M373" s="18"/>
      <c r="N373" s="18"/>
      <c r="O373" s="18"/>
      <c r="Q373" s="16"/>
      <c r="R373" s="19"/>
      <c r="S373" s="21"/>
    </row>
    <row r="374">
      <c r="A374" s="47"/>
      <c r="B374" s="47"/>
      <c r="E374" s="15"/>
      <c r="F374" s="16"/>
      <c r="H374" s="17"/>
      <c r="I374" s="18"/>
      <c r="K374" s="18"/>
      <c r="M374" s="18"/>
      <c r="N374" s="18"/>
      <c r="O374" s="18"/>
      <c r="Q374" s="16"/>
      <c r="R374" s="19"/>
      <c r="S374" s="21"/>
    </row>
    <row r="375">
      <c r="A375" s="47"/>
      <c r="B375" s="47"/>
      <c r="E375" s="15"/>
      <c r="F375" s="16"/>
      <c r="H375" s="17"/>
      <c r="I375" s="18"/>
      <c r="K375" s="18"/>
      <c r="M375" s="18"/>
      <c r="N375" s="18"/>
      <c r="O375" s="18"/>
      <c r="Q375" s="16"/>
      <c r="R375" s="19"/>
      <c r="S375" s="21"/>
    </row>
    <row r="376">
      <c r="A376" s="47"/>
      <c r="B376" s="47"/>
      <c r="E376" s="15"/>
      <c r="F376" s="16"/>
      <c r="H376" s="17"/>
      <c r="I376" s="18"/>
      <c r="K376" s="18"/>
      <c r="M376" s="18"/>
      <c r="N376" s="18"/>
      <c r="O376" s="18"/>
      <c r="Q376" s="16"/>
      <c r="R376" s="19"/>
      <c r="S376" s="21"/>
    </row>
    <row r="377">
      <c r="A377" s="47"/>
      <c r="B377" s="47"/>
      <c r="E377" s="15"/>
      <c r="F377" s="16"/>
      <c r="H377" s="17"/>
      <c r="I377" s="18"/>
      <c r="K377" s="18"/>
      <c r="M377" s="18"/>
      <c r="N377" s="18"/>
      <c r="O377" s="18"/>
      <c r="Q377" s="16"/>
      <c r="R377" s="19"/>
      <c r="S377" s="21"/>
    </row>
    <row r="378">
      <c r="A378" s="47"/>
      <c r="B378" s="47"/>
      <c r="E378" s="15"/>
      <c r="F378" s="16"/>
      <c r="H378" s="17"/>
      <c r="I378" s="18"/>
      <c r="K378" s="18"/>
      <c r="M378" s="18"/>
      <c r="N378" s="18"/>
      <c r="O378" s="18"/>
      <c r="Q378" s="16"/>
      <c r="R378" s="19"/>
      <c r="S378" s="21"/>
    </row>
    <row r="379">
      <c r="A379" s="47"/>
      <c r="B379" s="47"/>
      <c r="E379" s="15"/>
      <c r="F379" s="16"/>
      <c r="H379" s="17"/>
      <c r="I379" s="18"/>
      <c r="K379" s="18"/>
      <c r="M379" s="18"/>
      <c r="N379" s="18"/>
      <c r="O379" s="18"/>
      <c r="Q379" s="16"/>
      <c r="R379" s="19"/>
      <c r="S379" s="21"/>
    </row>
    <row r="380">
      <c r="A380" s="47"/>
      <c r="B380" s="47"/>
      <c r="E380" s="15"/>
      <c r="F380" s="16"/>
      <c r="H380" s="17"/>
      <c r="I380" s="18"/>
      <c r="K380" s="18"/>
      <c r="M380" s="18"/>
      <c r="N380" s="18"/>
      <c r="O380" s="18"/>
      <c r="Q380" s="16"/>
      <c r="R380" s="19"/>
      <c r="S380" s="21"/>
    </row>
    <row r="381">
      <c r="A381" s="47"/>
      <c r="B381" s="47"/>
      <c r="E381" s="15"/>
      <c r="F381" s="16"/>
      <c r="H381" s="17"/>
      <c r="I381" s="18"/>
      <c r="K381" s="18"/>
      <c r="M381" s="18"/>
      <c r="N381" s="18"/>
      <c r="O381" s="18"/>
      <c r="Q381" s="16"/>
      <c r="R381" s="19"/>
      <c r="S381" s="21"/>
    </row>
    <row r="382">
      <c r="A382" s="47"/>
      <c r="B382" s="47"/>
      <c r="E382" s="15"/>
      <c r="F382" s="16"/>
      <c r="H382" s="17"/>
      <c r="I382" s="18"/>
      <c r="K382" s="18"/>
      <c r="M382" s="18"/>
      <c r="N382" s="18"/>
      <c r="O382" s="18"/>
      <c r="Q382" s="16"/>
      <c r="R382" s="19"/>
      <c r="S382" s="21"/>
    </row>
    <row r="383">
      <c r="A383" s="47"/>
      <c r="B383" s="47"/>
      <c r="E383" s="15"/>
      <c r="F383" s="16"/>
      <c r="H383" s="17"/>
      <c r="I383" s="18"/>
      <c r="K383" s="18"/>
      <c r="M383" s="18"/>
      <c r="N383" s="18"/>
      <c r="O383" s="18"/>
      <c r="Q383" s="16"/>
      <c r="R383" s="19"/>
      <c r="S383" s="21"/>
    </row>
    <row r="384">
      <c r="A384" s="47"/>
      <c r="B384" s="47"/>
      <c r="E384" s="15"/>
      <c r="F384" s="16"/>
      <c r="H384" s="17"/>
      <c r="I384" s="18"/>
      <c r="K384" s="18"/>
      <c r="M384" s="18"/>
      <c r="N384" s="18"/>
      <c r="O384" s="18"/>
      <c r="Q384" s="16"/>
      <c r="R384" s="19"/>
      <c r="S384" s="21"/>
    </row>
    <row r="385">
      <c r="A385" s="47"/>
      <c r="B385" s="47"/>
      <c r="E385" s="15"/>
      <c r="F385" s="16"/>
      <c r="H385" s="17"/>
      <c r="I385" s="18"/>
      <c r="K385" s="18"/>
      <c r="M385" s="18"/>
      <c r="N385" s="18"/>
      <c r="O385" s="18"/>
      <c r="Q385" s="16"/>
      <c r="R385" s="19"/>
      <c r="S385" s="21"/>
    </row>
    <row r="386">
      <c r="A386" s="47"/>
      <c r="B386" s="47"/>
      <c r="E386" s="15"/>
      <c r="F386" s="16"/>
      <c r="H386" s="17"/>
      <c r="I386" s="18"/>
      <c r="K386" s="18"/>
      <c r="M386" s="18"/>
      <c r="N386" s="18"/>
      <c r="O386" s="18"/>
      <c r="Q386" s="16"/>
      <c r="R386" s="19"/>
      <c r="S386" s="21"/>
    </row>
    <row r="387">
      <c r="A387" s="47"/>
      <c r="B387" s="47"/>
      <c r="E387" s="15"/>
      <c r="F387" s="16"/>
      <c r="H387" s="17"/>
      <c r="I387" s="18"/>
      <c r="K387" s="18"/>
      <c r="M387" s="18"/>
      <c r="N387" s="18"/>
      <c r="O387" s="18"/>
      <c r="Q387" s="16"/>
      <c r="R387" s="19"/>
      <c r="S387" s="21"/>
    </row>
    <row r="388">
      <c r="A388" s="47"/>
      <c r="B388" s="47"/>
      <c r="E388" s="15"/>
      <c r="F388" s="16"/>
      <c r="H388" s="17"/>
      <c r="I388" s="18"/>
      <c r="K388" s="18"/>
      <c r="M388" s="18"/>
      <c r="N388" s="18"/>
      <c r="O388" s="18"/>
      <c r="Q388" s="16"/>
      <c r="R388" s="19"/>
      <c r="S388" s="21"/>
    </row>
    <row r="389">
      <c r="A389" s="47"/>
      <c r="B389" s="47"/>
      <c r="E389" s="15"/>
      <c r="F389" s="16"/>
      <c r="H389" s="17"/>
      <c r="I389" s="18"/>
      <c r="K389" s="18"/>
      <c r="M389" s="18"/>
      <c r="N389" s="18"/>
      <c r="O389" s="18"/>
      <c r="Q389" s="16"/>
      <c r="R389" s="19"/>
      <c r="S389" s="21"/>
    </row>
    <row r="390">
      <c r="A390" s="47"/>
      <c r="B390" s="47"/>
      <c r="E390" s="15"/>
      <c r="F390" s="16"/>
      <c r="H390" s="17"/>
      <c r="I390" s="18"/>
      <c r="K390" s="18"/>
      <c r="M390" s="18"/>
      <c r="N390" s="18"/>
      <c r="O390" s="18"/>
      <c r="Q390" s="16"/>
      <c r="R390" s="19"/>
      <c r="S390" s="21"/>
    </row>
    <row r="391">
      <c r="A391" s="47"/>
      <c r="B391" s="47"/>
      <c r="E391" s="15"/>
      <c r="F391" s="16"/>
      <c r="H391" s="17"/>
      <c r="I391" s="18"/>
      <c r="K391" s="18"/>
      <c r="M391" s="18"/>
      <c r="N391" s="18"/>
      <c r="O391" s="18"/>
      <c r="Q391" s="16"/>
      <c r="R391" s="19"/>
      <c r="S391" s="21"/>
    </row>
    <row r="392">
      <c r="A392" s="47"/>
      <c r="B392" s="47"/>
      <c r="E392" s="15"/>
      <c r="F392" s="16"/>
      <c r="H392" s="17"/>
      <c r="I392" s="18"/>
      <c r="K392" s="18"/>
      <c r="M392" s="18"/>
      <c r="N392" s="18"/>
      <c r="O392" s="18"/>
      <c r="Q392" s="16"/>
      <c r="R392" s="19"/>
      <c r="S392" s="21"/>
    </row>
    <row r="393">
      <c r="A393" s="47"/>
      <c r="B393" s="47"/>
      <c r="E393" s="15"/>
      <c r="F393" s="16"/>
      <c r="H393" s="17"/>
      <c r="I393" s="18"/>
      <c r="K393" s="18"/>
      <c r="M393" s="18"/>
      <c r="N393" s="18"/>
      <c r="O393" s="18"/>
      <c r="Q393" s="16"/>
      <c r="R393" s="19"/>
      <c r="S393" s="21"/>
    </row>
    <row r="394">
      <c r="A394" s="47"/>
      <c r="B394" s="47"/>
      <c r="E394" s="15"/>
      <c r="F394" s="16"/>
      <c r="H394" s="17"/>
      <c r="I394" s="18"/>
      <c r="K394" s="18"/>
      <c r="M394" s="18"/>
      <c r="N394" s="18"/>
      <c r="O394" s="18"/>
      <c r="Q394" s="16"/>
      <c r="R394" s="19"/>
      <c r="S394" s="21"/>
    </row>
    <row r="395">
      <c r="A395" s="47"/>
      <c r="B395" s="47"/>
      <c r="E395" s="15"/>
      <c r="F395" s="16"/>
      <c r="H395" s="17"/>
      <c r="I395" s="18"/>
      <c r="K395" s="18"/>
      <c r="M395" s="18"/>
      <c r="N395" s="18"/>
      <c r="O395" s="18"/>
      <c r="Q395" s="16"/>
      <c r="R395" s="19"/>
      <c r="S395" s="21"/>
    </row>
    <row r="396">
      <c r="A396" s="47"/>
      <c r="B396" s="47"/>
      <c r="E396" s="15"/>
      <c r="F396" s="16"/>
      <c r="H396" s="17"/>
      <c r="I396" s="18"/>
      <c r="K396" s="18"/>
      <c r="M396" s="18"/>
      <c r="N396" s="18"/>
      <c r="O396" s="18"/>
      <c r="Q396" s="16"/>
      <c r="R396" s="19"/>
      <c r="S396" s="21"/>
    </row>
    <row r="397">
      <c r="A397" s="47"/>
      <c r="B397" s="47"/>
      <c r="E397" s="15"/>
      <c r="F397" s="16"/>
      <c r="H397" s="17"/>
      <c r="I397" s="18"/>
      <c r="K397" s="18"/>
      <c r="M397" s="18"/>
      <c r="N397" s="18"/>
      <c r="O397" s="18"/>
      <c r="Q397" s="16"/>
      <c r="R397" s="19"/>
      <c r="S397" s="21"/>
    </row>
    <row r="398">
      <c r="A398" s="47"/>
      <c r="B398" s="47"/>
      <c r="E398" s="15"/>
      <c r="F398" s="16"/>
      <c r="H398" s="17"/>
      <c r="I398" s="18"/>
      <c r="K398" s="18"/>
      <c r="M398" s="18"/>
      <c r="N398" s="18"/>
      <c r="O398" s="18"/>
      <c r="Q398" s="16"/>
      <c r="R398" s="19"/>
      <c r="S398" s="21"/>
    </row>
    <row r="399">
      <c r="A399" s="47"/>
      <c r="B399" s="47"/>
      <c r="E399" s="15"/>
      <c r="F399" s="16"/>
      <c r="H399" s="17"/>
      <c r="I399" s="18"/>
      <c r="K399" s="18"/>
      <c r="M399" s="18"/>
      <c r="N399" s="18"/>
      <c r="O399" s="18"/>
      <c r="Q399" s="16"/>
      <c r="R399" s="19"/>
      <c r="S399" s="21"/>
    </row>
    <row r="400">
      <c r="A400" s="47"/>
      <c r="B400" s="47"/>
      <c r="E400" s="15"/>
      <c r="F400" s="16"/>
      <c r="H400" s="17"/>
      <c r="I400" s="18"/>
      <c r="K400" s="18"/>
      <c r="M400" s="18"/>
      <c r="N400" s="18"/>
      <c r="O400" s="18"/>
      <c r="Q400" s="16"/>
      <c r="R400" s="19"/>
      <c r="S400" s="21"/>
    </row>
    <row r="401">
      <c r="A401" s="47"/>
      <c r="B401" s="47"/>
      <c r="E401" s="15"/>
      <c r="F401" s="16"/>
      <c r="H401" s="17"/>
      <c r="I401" s="18"/>
      <c r="K401" s="18"/>
      <c r="M401" s="18"/>
      <c r="N401" s="18"/>
      <c r="O401" s="18"/>
      <c r="Q401" s="16"/>
      <c r="R401" s="19"/>
      <c r="S401" s="21"/>
    </row>
    <row r="402">
      <c r="A402" s="47"/>
      <c r="B402" s="47"/>
      <c r="E402" s="15"/>
      <c r="F402" s="16"/>
      <c r="H402" s="17"/>
      <c r="I402" s="18"/>
      <c r="K402" s="18"/>
      <c r="M402" s="18"/>
      <c r="N402" s="18"/>
      <c r="O402" s="18"/>
      <c r="Q402" s="16"/>
      <c r="R402" s="19"/>
      <c r="S402" s="21"/>
    </row>
    <row r="403">
      <c r="A403" s="47"/>
      <c r="B403" s="47"/>
      <c r="E403" s="15"/>
      <c r="F403" s="16"/>
      <c r="H403" s="17"/>
      <c r="I403" s="18"/>
      <c r="K403" s="18"/>
      <c r="M403" s="18"/>
      <c r="N403" s="18"/>
      <c r="O403" s="18"/>
      <c r="Q403" s="16"/>
      <c r="R403" s="19"/>
      <c r="S403" s="21"/>
    </row>
    <row r="404">
      <c r="A404" s="47"/>
      <c r="B404" s="47"/>
      <c r="E404" s="15"/>
      <c r="F404" s="16"/>
      <c r="H404" s="17"/>
      <c r="I404" s="18"/>
      <c r="K404" s="18"/>
      <c r="M404" s="18"/>
      <c r="N404" s="18"/>
      <c r="O404" s="18"/>
      <c r="Q404" s="16"/>
      <c r="R404" s="19"/>
      <c r="S404" s="21"/>
    </row>
    <row r="405">
      <c r="A405" s="47"/>
      <c r="B405" s="47"/>
      <c r="E405" s="15"/>
      <c r="F405" s="16"/>
      <c r="H405" s="17"/>
      <c r="I405" s="18"/>
      <c r="K405" s="18"/>
      <c r="M405" s="18"/>
      <c r="N405" s="18"/>
      <c r="O405" s="18"/>
      <c r="Q405" s="16"/>
      <c r="R405" s="19"/>
      <c r="S405" s="21"/>
    </row>
    <row r="406">
      <c r="A406" s="47"/>
      <c r="B406" s="47"/>
      <c r="E406" s="15"/>
      <c r="F406" s="16"/>
      <c r="H406" s="17"/>
      <c r="I406" s="18"/>
      <c r="K406" s="18"/>
      <c r="M406" s="18"/>
      <c r="N406" s="18"/>
      <c r="O406" s="18"/>
      <c r="Q406" s="16"/>
      <c r="R406" s="19"/>
      <c r="S406" s="21"/>
    </row>
    <row r="407">
      <c r="A407" s="47"/>
      <c r="B407" s="47"/>
      <c r="E407" s="15"/>
      <c r="F407" s="16"/>
      <c r="H407" s="17"/>
      <c r="I407" s="18"/>
      <c r="K407" s="18"/>
      <c r="M407" s="18"/>
      <c r="N407" s="18"/>
      <c r="O407" s="18"/>
      <c r="Q407" s="16"/>
      <c r="R407" s="19"/>
      <c r="S407" s="21"/>
    </row>
    <row r="408">
      <c r="A408" s="47"/>
      <c r="B408" s="47"/>
      <c r="E408" s="15"/>
      <c r="F408" s="16"/>
      <c r="H408" s="17"/>
      <c r="I408" s="18"/>
      <c r="K408" s="18"/>
      <c r="M408" s="18"/>
      <c r="N408" s="18"/>
      <c r="O408" s="18"/>
      <c r="Q408" s="16"/>
      <c r="R408" s="19"/>
      <c r="S408" s="21"/>
    </row>
    <row r="409">
      <c r="A409" s="47"/>
      <c r="B409" s="47"/>
      <c r="E409" s="15"/>
      <c r="F409" s="16"/>
      <c r="H409" s="17"/>
      <c r="I409" s="18"/>
      <c r="K409" s="18"/>
      <c r="M409" s="18"/>
      <c r="N409" s="18"/>
      <c r="O409" s="18"/>
      <c r="Q409" s="16"/>
      <c r="R409" s="19"/>
      <c r="S409" s="21"/>
    </row>
    <row r="410">
      <c r="A410" s="47"/>
      <c r="B410" s="47"/>
      <c r="E410" s="15"/>
      <c r="F410" s="16"/>
      <c r="H410" s="17"/>
      <c r="I410" s="18"/>
      <c r="K410" s="18"/>
      <c r="M410" s="18"/>
      <c r="N410" s="18"/>
      <c r="O410" s="18"/>
      <c r="Q410" s="16"/>
      <c r="R410" s="19"/>
      <c r="S410" s="21"/>
    </row>
    <row r="411">
      <c r="A411" s="47"/>
      <c r="B411" s="47"/>
      <c r="E411" s="15"/>
      <c r="F411" s="16"/>
      <c r="H411" s="17"/>
      <c r="I411" s="18"/>
      <c r="K411" s="18"/>
      <c r="M411" s="18"/>
      <c r="N411" s="18"/>
      <c r="O411" s="18"/>
      <c r="Q411" s="16"/>
      <c r="R411" s="19"/>
      <c r="S411" s="21"/>
    </row>
    <row r="412">
      <c r="A412" s="47"/>
      <c r="B412" s="47"/>
      <c r="E412" s="15"/>
      <c r="F412" s="16"/>
      <c r="H412" s="17"/>
      <c r="I412" s="18"/>
      <c r="K412" s="18"/>
      <c r="M412" s="18"/>
      <c r="N412" s="18"/>
      <c r="O412" s="18"/>
      <c r="Q412" s="16"/>
      <c r="R412" s="19"/>
      <c r="S412" s="21"/>
    </row>
    <row r="413">
      <c r="A413" s="47"/>
      <c r="B413" s="47"/>
      <c r="E413" s="15"/>
      <c r="F413" s="16"/>
      <c r="H413" s="17"/>
      <c r="I413" s="18"/>
      <c r="K413" s="18"/>
      <c r="M413" s="18"/>
      <c r="N413" s="18"/>
      <c r="O413" s="18"/>
      <c r="Q413" s="16"/>
      <c r="R413" s="19"/>
      <c r="S413" s="21"/>
    </row>
    <row r="414">
      <c r="A414" s="47"/>
      <c r="B414" s="47"/>
      <c r="E414" s="15"/>
      <c r="F414" s="16"/>
      <c r="H414" s="17"/>
      <c r="I414" s="18"/>
      <c r="K414" s="18"/>
      <c r="M414" s="18"/>
      <c r="N414" s="18"/>
      <c r="O414" s="18"/>
      <c r="Q414" s="16"/>
      <c r="R414" s="19"/>
      <c r="S414" s="21"/>
    </row>
    <row r="415">
      <c r="A415" s="47"/>
      <c r="B415" s="47"/>
      <c r="E415" s="15"/>
      <c r="F415" s="16"/>
      <c r="H415" s="17"/>
      <c r="I415" s="18"/>
      <c r="K415" s="18"/>
      <c r="M415" s="18"/>
      <c r="N415" s="18"/>
      <c r="O415" s="18"/>
      <c r="Q415" s="16"/>
      <c r="R415" s="19"/>
      <c r="S415" s="21"/>
    </row>
    <row r="416">
      <c r="A416" s="47"/>
      <c r="B416" s="47"/>
      <c r="E416" s="15"/>
      <c r="F416" s="16"/>
      <c r="H416" s="17"/>
      <c r="I416" s="18"/>
      <c r="K416" s="18"/>
      <c r="M416" s="18"/>
      <c r="N416" s="18"/>
      <c r="O416" s="18"/>
      <c r="Q416" s="16"/>
      <c r="R416" s="19"/>
      <c r="S416" s="21"/>
    </row>
    <row r="417">
      <c r="A417" s="47"/>
      <c r="B417" s="47"/>
      <c r="E417" s="15"/>
      <c r="F417" s="16"/>
      <c r="H417" s="17"/>
      <c r="I417" s="18"/>
      <c r="K417" s="18"/>
      <c r="M417" s="18"/>
      <c r="N417" s="18"/>
      <c r="O417" s="18"/>
      <c r="Q417" s="16"/>
      <c r="R417" s="19"/>
      <c r="S417" s="21"/>
    </row>
    <row r="418">
      <c r="A418" s="47"/>
      <c r="B418" s="47"/>
      <c r="E418" s="15"/>
      <c r="F418" s="16"/>
      <c r="H418" s="17"/>
      <c r="I418" s="18"/>
      <c r="K418" s="18"/>
      <c r="M418" s="18"/>
      <c r="N418" s="18"/>
      <c r="O418" s="18"/>
      <c r="Q418" s="16"/>
      <c r="R418" s="19"/>
      <c r="S418" s="21"/>
    </row>
    <row r="419">
      <c r="A419" s="47"/>
      <c r="B419" s="47"/>
      <c r="E419" s="15"/>
      <c r="F419" s="16"/>
      <c r="H419" s="17"/>
      <c r="I419" s="18"/>
      <c r="K419" s="18"/>
      <c r="M419" s="18"/>
      <c r="N419" s="18"/>
      <c r="O419" s="18"/>
      <c r="Q419" s="16"/>
      <c r="R419" s="19"/>
      <c r="S419" s="21"/>
    </row>
    <row r="420">
      <c r="A420" s="47"/>
      <c r="B420" s="47"/>
      <c r="E420" s="15"/>
      <c r="F420" s="16"/>
      <c r="H420" s="17"/>
      <c r="I420" s="18"/>
      <c r="K420" s="18"/>
      <c r="M420" s="18"/>
      <c r="N420" s="18"/>
      <c r="O420" s="18"/>
      <c r="Q420" s="16"/>
      <c r="R420" s="19"/>
      <c r="S420" s="21"/>
    </row>
    <row r="421">
      <c r="A421" s="47"/>
      <c r="B421" s="47"/>
      <c r="E421" s="15"/>
      <c r="F421" s="16"/>
      <c r="H421" s="17"/>
      <c r="I421" s="18"/>
      <c r="K421" s="18"/>
      <c r="M421" s="18"/>
      <c r="N421" s="18"/>
      <c r="O421" s="18"/>
      <c r="Q421" s="16"/>
      <c r="R421" s="19"/>
      <c r="S421" s="21"/>
    </row>
    <row r="422">
      <c r="A422" s="47"/>
      <c r="B422" s="47"/>
      <c r="E422" s="15"/>
      <c r="F422" s="16"/>
      <c r="H422" s="17"/>
      <c r="I422" s="18"/>
      <c r="K422" s="18"/>
      <c r="M422" s="18"/>
      <c r="N422" s="18"/>
      <c r="O422" s="18"/>
      <c r="Q422" s="16"/>
      <c r="R422" s="19"/>
      <c r="S422" s="21"/>
    </row>
    <row r="423">
      <c r="A423" s="47"/>
      <c r="B423" s="47"/>
      <c r="E423" s="15"/>
      <c r="F423" s="16"/>
      <c r="H423" s="17"/>
      <c r="I423" s="18"/>
      <c r="K423" s="18"/>
      <c r="M423" s="18"/>
      <c r="N423" s="18"/>
      <c r="O423" s="18"/>
      <c r="Q423" s="16"/>
      <c r="R423" s="19"/>
      <c r="S423" s="21"/>
    </row>
    <row r="424">
      <c r="A424" s="47"/>
      <c r="B424" s="47"/>
      <c r="E424" s="15"/>
      <c r="F424" s="16"/>
      <c r="H424" s="17"/>
      <c r="I424" s="18"/>
      <c r="K424" s="18"/>
      <c r="M424" s="18"/>
      <c r="N424" s="18"/>
      <c r="O424" s="18"/>
      <c r="Q424" s="16"/>
      <c r="R424" s="19"/>
      <c r="S424" s="21"/>
    </row>
    <row r="425">
      <c r="A425" s="47"/>
      <c r="B425" s="47"/>
      <c r="E425" s="15"/>
      <c r="F425" s="16"/>
      <c r="H425" s="17"/>
      <c r="I425" s="18"/>
      <c r="K425" s="18"/>
      <c r="M425" s="18"/>
      <c r="N425" s="18"/>
      <c r="O425" s="18"/>
      <c r="Q425" s="16"/>
      <c r="R425" s="19"/>
      <c r="S425" s="21"/>
    </row>
    <row r="426">
      <c r="A426" s="47"/>
      <c r="B426" s="47"/>
      <c r="E426" s="15"/>
      <c r="F426" s="16"/>
      <c r="H426" s="17"/>
      <c r="I426" s="18"/>
      <c r="K426" s="18"/>
      <c r="M426" s="18"/>
      <c r="N426" s="18"/>
      <c r="O426" s="18"/>
      <c r="Q426" s="16"/>
      <c r="R426" s="19"/>
      <c r="S426" s="21"/>
    </row>
    <row r="427">
      <c r="A427" s="47"/>
      <c r="B427" s="47"/>
      <c r="E427" s="15"/>
      <c r="F427" s="16"/>
      <c r="H427" s="17"/>
      <c r="I427" s="18"/>
      <c r="K427" s="18"/>
      <c r="M427" s="18"/>
      <c r="N427" s="18"/>
      <c r="O427" s="18"/>
      <c r="Q427" s="16"/>
      <c r="R427" s="19"/>
      <c r="S427" s="21"/>
    </row>
    <row r="428">
      <c r="A428" s="47"/>
      <c r="B428" s="47"/>
      <c r="E428" s="15"/>
      <c r="F428" s="16"/>
      <c r="H428" s="17"/>
      <c r="I428" s="18"/>
      <c r="K428" s="18"/>
      <c r="M428" s="18"/>
      <c r="N428" s="18"/>
      <c r="O428" s="18"/>
      <c r="Q428" s="16"/>
      <c r="R428" s="19"/>
      <c r="S428" s="21"/>
    </row>
    <row r="429">
      <c r="A429" s="47"/>
      <c r="B429" s="47"/>
      <c r="E429" s="15"/>
      <c r="F429" s="16"/>
      <c r="H429" s="17"/>
      <c r="I429" s="18"/>
      <c r="K429" s="18"/>
      <c r="M429" s="18"/>
      <c r="N429" s="18"/>
      <c r="O429" s="18"/>
      <c r="Q429" s="16"/>
      <c r="R429" s="19"/>
      <c r="S429" s="21"/>
    </row>
    <row r="430">
      <c r="A430" s="47"/>
      <c r="B430" s="47"/>
      <c r="E430" s="15"/>
      <c r="F430" s="16"/>
      <c r="H430" s="17"/>
      <c r="I430" s="18"/>
      <c r="K430" s="18"/>
      <c r="M430" s="18"/>
      <c r="N430" s="18"/>
      <c r="O430" s="18"/>
      <c r="Q430" s="16"/>
      <c r="R430" s="19"/>
      <c r="S430" s="21"/>
    </row>
    <row r="431">
      <c r="A431" s="47"/>
      <c r="B431" s="47"/>
      <c r="E431" s="15"/>
      <c r="F431" s="16"/>
      <c r="H431" s="17"/>
      <c r="I431" s="18"/>
      <c r="K431" s="18"/>
      <c r="M431" s="18"/>
      <c r="N431" s="18"/>
      <c r="O431" s="18"/>
      <c r="Q431" s="16"/>
      <c r="R431" s="19"/>
      <c r="S431" s="21"/>
    </row>
    <row r="432">
      <c r="A432" s="47"/>
      <c r="B432" s="47"/>
      <c r="E432" s="15"/>
      <c r="F432" s="16"/>
      <c r="H432" s="17"/>
      <c r="I432" s="18"/>
      <c r="K432" s="18"/>
      <c r="M432" s="18"/>
      <c r="N432" s="18"/>
      <c r="O432" s="18"/>
      <c r="Q432" s="16"/>
      <c r="R432" s="19"/>
      <c r="S432" s="21"/>
    </row>
    <row r="433">
      <c r="A433" s="47"/>
      <c r="B433" s="47"/>
      <c r="E433" s="15"/>
      <c r="F433" s="16"/>
      <c r="H433" s="17"/>
      <c r="I433" s="18"/>
      <c r="K433" s="18"/>
      <c r="M433" s="18"/>
      <c r="N433" s="18"/>
      <c r="O433" s="18"/>
      <c r="Q433" s="16"/>
      <c r="R433" s="19"/>
      <c r="S433" s="21"/>
    </row>
    <row r="434">
      <c r="A434" s="47"/>
      <c r="B434" s="47"/>
      <c r="E434" s="15"/>
      <c r="F434" s="16"/>
      <c r="H434" s="17"/>
      <c r="I434" s="18"/>
      <c r="K434" s="18"/>
      <c r="M434" s="18"/>
      <c r="N434" s="18"/>
      <c r="O434" s="18"/>
      <c r="Q434" s="16"/>
      <c r="R434" s="19"/>
      <c r="S434" s="21"/>
    </row>
    <row r="435">
      <c r="A435" s="47"/>
      <c r="B435" s="47"/>
      <c r="E435" s="15"/>
      <c r="F435" s="16"/>
      <c r="H435" s="17"/>
      <c r="I435" s="18"/>
      <c r="K435" s="18"/>
      <c r="M435" s="18"/>
      <c r="N435" s="18"/>
      <c r="O435" s="18"/>
      <c r="Q435" s="16"/>
      <c r="R435" s="19"/>
      <c r="S435" s="21"/>
    </row>
    <row r="436">
      <c r="A436" s="47"/>
      <c r="B436" s="47"/>
      <c r="E436" s="15"/>
      <c r="F436" s="16"/>
      <c r="H436" s="17"/>
      <c r="I436" s="18"/>
      <c r="K436" s="18"/>
      <c r="M436" s="18"/>
      <c r="N436" s="18"/>
      <c r="O436" s="18"/>
      <c r="Q436" s="16"/>
      <c r="R436" s="19"/>
      <c r="S436" s="21"/>
    </row>
    <row r="437">
      <c r="A437" s="47"/>
      <c r="B437" s="47"/>
      <c r="E437" s="15"/>
      <c r="F437" s="16"/>
      <c r="H437" s="17"/>
      <c r="I437" s="18"/>
      <c r="K437" s="18"/>
      <c r="M437" s="18"/>
      <c r="N437" s="18"/>
      <c r="O437" s="18"/>
      <c r="Q437" s="16"/>
      <c r="R437" s="19"/>
      <c r="S437" s="21"/>
    </row>
    <row r="438">
      <c r="A438" s="47"/>
      <c r="B438" s="47"/>
      <c r="E438" s="15"/>
      <c r="F438" s="16"/>
      <c r="H438" s="17"/>
      <c r="I438" s="18"/>
      <c r="K438" s="18"/>
      <c r="M438" s="18"/>
      <c r="N438" s="18"/>
      <c r="O438" s="18"/>
      <c r="Q438" s="16"/>
      <c r="R438" s="19"/>
      <c r="S438" s="21"/>
    </row>
    <row r="439">
      <c r="A439" s="47"/>
      <c r="B439" s="47"/>
      <c r="E439" s="15"/>
      <c r="F439" s="16"/>
      <c r="H439" s="17"/>
      <c r="I439" s="18"/>
      <c r="K439" s="18"/>
      <c r="M439" s="18"/>
      <c r="N439" s="18"/>
      <c r="O439" s="18"/>
      <c r="Q439" s="16"/>
      <c r="R439" s="19"/>
      <c r="S439" s="21"/>
    </row>
    <row r="440">
      <c r="A440" s="47"/>
      <c r="B440" s="47"/>
      <c r="E440" s="15"/>
      <c r="F440" s="16"/>
      <c r="H440" s="17"/>
      <c r="I440" s="18"/>
      <c r="K440" s="18"/>
      <c r="M440" s="18"/>
      <c r="N440" s="18"/>
      <c r="O440" s="18"/>
      <c r="Q440" s="16"/>
      <c r="R440" s="19"/>
      <c r="S440" s="21"/>
    </row>
    <row r="441">
      <c r="A441" s="47"/>
      <c r="B441" s="47"/>
      <c r="E441" s="15"/>
      <c r="F441" s="16"/>
      <c r="H441" s="17"/>
      <c r="I441" s="18"/>
      <c r="K441" s="18"/>
      <c r="M441" s="18"/>
      <c r="N441" s="18"/>
      <c r="O441" s="18"/>
      <c r="Q441" s="16"/>
      <c r="R441" s="19"/>
      <c r="S441" s="21"/>
    </row>
    <row r="442">
      <c r="A442" s="47"/>
      <c r="B442" s="47"/>
      <c r="E442" s="15"/>
      <c r="F442" s="16"/>
      <c r="H442" s="17"/>
      <c r="I442" s="18"/>
      <c r="K442" s="18"/>
      <c r="M442" s="18"/>
      <c r="N442" s="18"/>
      <c r="O442" s="18"/>
      <c r="Q442" s="16"/>
      <c r="R442" s="19"/>
      <c r="S442" s="21"/>
    </row>
    <row r="443">
      <c r="A443" s="47"/>
      <c r="B443" s="47"/>
      <c r="E443" s="15"/>
      <c r="F443" s="16"/>
      <c r="H443" s="17"/>
      <c r="I443" s="18"/>
      <c r="K443" s="18"/>
      <c r="M443" s="18"/>
      <c r="N443" s="18"/>
      <c r="O443" s="18"/>
      <c r="Q443" s="16"/>
      <c r="R443" s="19"/>
      <c r="S443" s="21"/>
    </row>
    <row r="444">
      <c r="A444" s="47"/>
      <c r="B444" s="47"/>
      <c r="E444" s="15"/>
      <c r="F444" s="16"/>
      <c r="H444" s="17"/>
      <c r="I444" s="18"/>
      <c r="K444" s="18"/>
      <c r="M444" s="18"/>
      <c r="N444" s="18"/>
      <c r="O444" s="18"/>
      <c r="Q444" s="16"/>
      <c r="R444" s="19"/>
      <c r="S444" s="21"/>
    </row>
    <row r="445">
      <c r="A445" s="47"/>
      <c r="B445" s="47"/>
      <c r="E445" s="15"/>
      <c r="F445" s="16"/>
      <c r="H445" s="17"/>
      <c r="I445" s="18"/>
      <c r="K445" s="18"/>
      <c r="M445" s="18"/>
      <c r="N445" s="18"/>
      <c r="O445" s="18"/>
      <c r="Q445" s="16"/>
      <c r="R445" s="19"/>
      <c r="S445" s="21"/>
    </row>
    <row r="446">
      <c r="A446" s="47"/>
      <c r="B446" s="47"/>
      <c r="E446" s="15"/>
      <c r="F446" s="16"/>
      <c r="H446" s="17"/>
      <c r="I446" s="18"/>
      <c r="K446" s="18"/>
      <c r="M446" s="18"/>
      <c r="N446" s="18"/>
      <c r="O446" s="18"/>
      <c r="Q446" s="16"/>
      <c r="R446" s="19"/>
      <c r="S446" s="21"/>
    </row>
    <row r="447">
      <c r="A447" s="47"/>
      <c r="B447" s="47"/>
      <c r="E447" s="15"/>
      <c r="F447" s="16"/>
      <c r="H447" s="17"/>
      <c r="I447" s="18"/>
      <c r="K447" s="18"/>
      <c r="M447" s="18"/>
      <c r="N447" s="18"/>
      <c r="O447" s="18"/>
      <c r="Q447" s="16"/>
      <c r="R447" s="19"/>
      <c r="S447" s="21"/>
    </row>
    <row r="448">
      <c r="A448" s="47"/>
      <c r="B448" s="47"/>
      <c r="E448" s="15"/>
      <c r="F448" s="16"/>
      <c r="H448" s="17"/>
      <c r="I448" s="18"/>
      <c r="K448" s="18"/>
      <c r="M448" s="18"/>
      <c r="N448" s="18"/>
      <c r="O448" s="18"/>
      <c r="Q448" s="16"/>
      <c r="R448" s="19"/>
      <c r="S448" s="21"/>
    </row>
    <row r="449">
      <c r="A449" s="47"/>
      <c r="B449" s="47"/>
      <c r="E449" s="15"/>
      <c r="F449" s="16"/>
      <c r="H449" s="17"/>
      <c r="I449" s="18"/>
      <c r="K449" s="18"/>
      <c r="M449" s="18"/>
      <c r="N449" s="18"/>
      <c r="O449" s="18"/>
      <c r="Q449" s="16"/>
      <c r="R449" s="19"/>
      <c r="S449" s="21"/>
    </row>
    <row r="450">
      <c r="A450" s="47"/>
      <c r="B450" s="47"/>
      <c r="E450" s="15"/>
      <c r="F450" s="16"/>
      <c r="H450" s="17"/>
      <c r="I450" s="18"/>
      <c r="K450" s="18"/>
      <c r="M450" s="18"/>
      <c r="N450" s="18"/>
      <c r="O450" s="18"/>
      <c r="Q450" s="16"/>
      <c r="R450" s="19"/>
      <c r="S450" s="21"/>
    </row>
    <row r="451">
      <c r="A451" s="47"/>
      <c r="B451" s="47"/>
      <c r="E451" s="15"/>
      <c r="F451" s="16"/>
      <c r="H451" s="17"/>
      <c r="I451" s="18"/>
      <c r="K451" s="18"/>
      <c r="M451" s="18"/>
      <c r="N451" s="18"/>
      <c r="O451" s="18"/>
      <c r="Q451" s="16"/>
      <c r="R451" s="19"/>
      <c r="S451" s="21"/>
    </row>
    <row r="452">
      <c r="A452" s="47"/>
      <c r="B452" s="47"/>
      <c r="E452" s="15"/>
      <c r="F452" s="16"/>
      <c r="H452" s="17"/>
      <c r="I452" s="18"/>
      <c r="K452" s="18"/>
      <c r="M452" s="18"/>
      <c r="N452" s="18"/>
      <c r="O452" s="18"/>
      <c r="Q452" s="16"/>
      <c r="R452" s="19"/>
      <c r="S452" s="21"/>
    </row>
    <row r="453">
      <c r="A453" s="47"/>
      <c r="B453" s="47"/>
      <c r="E453" s="15"/>
      <c r="F453" s="16"/>
      <c r="H453" s="17"/>
      <c r="I453" s="18"/>
      <c r="K453" s="18"/>
      <c r="M453" s="18"/>
      <c r="N453" s="18"/>
      <c r="O453" s="18"/>
      <c r="Q453" s="16"/>
      <c r="R453" s="19"/>
      <c r="S453" s="21"/>
    </row>
    <row r="454">
      <c r="A454" s="47"/>
      <c r="B454" s="47"/>
      <c r="E454" s="15"/>
      <c r="F454" s="16"/>
      <c r="H454" s="17"/>
      <c r="I454" s="18"/>
      <c r="K454" s="18"/>
      <c r="M454" s="18"/>
      <c r="N454" s="18"/>
      <c r="O454" s="18"/>
      <c r="Q454" s="16"/>
      <c r="R454" s="19"/>
      <c r="S454" s="21"/>
    </row>
    <row r="455">
      <c r="A455" s="47"/>
      <c r="B455" s="47"/>
      <c r="E455" s="15"/>
      <c r="F455" s="16"/>
      <c r="H455" s="17"/>
      <c r="I455" s="18"/>
      <c r="K455" s="18"/>
      <c r="M455" s="18"/>
      <c r="N455" s="18"/>
      <c r="O455" s="18"/>
      <c r="Q455" s="16"/>
      <c r="R455" s="19"/>
      <c r="S455" s="21"/>
    </row>
    <row r="456">
      <c r="A456" s="47"/>
      <c r="B456" s="47"/>
      <c r="E456" s="15"/>
      <c r="F456" s="16"/>
      <c r="H456" s="17"/>
      <c r="I456" s="18"/>
      <c r="K456" s="18"/>
      <c r="M456" s="18"/>
      <c r="N456" s="18"/>
      <c r="O456" s="18"/>
      <c r="Q456" s="16"/>
      <c r="R456" s="19"/>
      <c r="S456" s="21"/>
    </row>
    <row r="457">
      <c r="A457" s="47"/>
      <c r="B457" s="47"/>
      <c r="E457" s="15"/>
      <c r="F457" s="16"/>
      <c r="H457" s="17"/>
      <c r="I457" s="18"/>
      <c r="K457" s="18"/>
      <c r="M457" s="18"/>
      <c r="N457" s="18"/>
      <c r="O457" s="18"/>
      <c r="Q457" s="16"/>
      <c r="R457" s="19"/>
      <c r="S457" s="21"/>
    </row>
    <row r="458">
      <c r="A458" s="47"/>
      <c r="B458" s="47"/>
      <c r="E458" s="15"/>
      <c r="F458" s="16"/>
      <c r="H458" s="17"/>
      <c r="I458" s="18"/>
      <c r="K458" s="18"/>
      <c r="M458" s="18"/>
      <c r="N458" s="18"/>
      <c r="O458" s="18"/>
      <c r="Q458" s="16"/>
      <c r="R458" s="19"/>
      <c r="S458" s="21"/>
    </row>
    <row r="459">
      <c r="A459" s="47"/>
      <c r="B459" s="47"/>
      <c r="E459" s="15"/>
      <c r="F459" s="16"/>
      <c r="H459" s="17"/>
      <c r="I459" s="18"/>
      <c r="K459" s="18"/>
      <c r="M459" s="18"/>
      <c r="N459" s="18"/>
      <c r="O459" s="18"/>
      <c r="Q459" s="16"/>
      <c r="R459" s="19"/>
      <c r="S459" s="21"/>
    </row>
    <row r="460">
      <c r="A460" s="47"/>
      <c r="B460" s="47"/>
      <c r="E460" s="15"/>
      <c r="F460" s="16"/>
      <c r="H460" s="17"/>
      <c r="I460" s="18"/>
      <c r="K460" s="18"/>
      <c r="M460" s="18"/>
      <c r="N460" s="18"/>
      <c r="O460" s="18"/>
      <c r="Q460" s="16"/>
      <c r="R460" s="19"/>
      <c r="S460" s="21"/>
    </row>
    <row r="461">
      <c r="A461" s="47"/>
      <c r="B461" s="47"/>
      <c r="E461" s="15"/>
      <c r="F461" s="16"/>
      <c r="H461" s="17"/>
      <c r="I461" s="18"/>
      <c r="K461" s="18"/>
      <c r="M461" s="18"/>
      <c r="N461" s="18"/>
      <c r="O461" s="18"/>
      <c r="Q461" s="16"/>
      <c r="R461" s="19"/>
      <c r="S461" s="21"/>
    </row>
    <row r="462">
      <c r="A462" s="47"/>
      <c r="B462" s="47"/>
      <c r="E462" s="15"/>
      <c r="F462" s="16"/>
      <c r="H462" s="17"/>
      <c r="I462" s="18"/>
      <c r="K462" s="18"/>
      <c r="M462" s="18"/>
      <c r="N462" s="18"/>
      <c r="O462" s="18"/>
      <c r="Q462" s="16"/>
      <c r="R462" s="19"/>
      <c r="S462" s="21"/>
    </row>
    <row r="463">
      <c r="A463" s="47"/>
      <c r="B463" s="47"/>
      <c r="E463" s="15"/>
      <c r="F463" s="16"/>
      <c r="H463" s="17"/>
      <c r="I463" s="18"/>
      <c r="K463" s="18"/>
      <c r="M463" s="18"/>
      <c r="N463" s="18"/>
      <c r="O463" s="18"/>
      <c r="Q463" s="16"/>
      <c r="R463" s="19"/>
      <c r="S463" s="21"/>
    </row>
    <row r="464">
      <c r="A464" s="47"/>
      <c r="B464" s="47"/>
      <c r="E464" s="15"/>
      <c r="F464" s="16"/>
      <c r="H464" s="17"/>
      <c r="I464" s="18"/>
      <c r="K464" s="18"/>
      <c r="M464" s="18"/>
      <c r="N464" s="18"/>
      <c r="O464" s="18"/>
      <c r="Q464" s="16"/>
      <c r="R464" s="19"/>
      <c r="S464" s="21"/>
    </row>
    <row r="465">
      <c r="A465" s="47"/>
      <c r="B465" s="47"/>
      <c r="E465" s="15"/>
      <c r="F465" s="16"/>
      <c r="H465" s="17"/>
      <c r="I465" s="18"/>
      <c r="K465" s="18"/>
      <c r="M465" s="18"/>
      <c r="N465" s="18"/>
      <c r="O465" s="18"/>
      <c r="Q465" s="16"/>
      <c r="R465" s="19"/>
      <c r="S465" s="21"/>
    </row>
    <row r="466">
      <c r="A466" s="47"/>
      <c r="B466" s="47"/>
      <c r="E466" s="15"/>
      <c r="F466" s="16"/>
      <c r="H466" s="17"/>
      <c r="I466" s="18"/>
      <c r="K466" s="18"/>
      <c r="M466" s="18"/>
      <c r="N466" s="18"/>
      <c r="O466" s="18"/>
      <c r="Q466" s="16"/>
      <c r="R466" s="19"/>
      <c r="S466" s="21"/>
    </row>
    <row r="467">
      <c r="A467" s="47"/>
      <c r="B467" s="47"/>
      <c r="E467" s="15"/>
      <c r="F467" s="16"/>
      <c r="H467" s="17"/>
      <c r="I467" s="18"/>
      <c r="K467" s="18"/>
      <c r="M467" s="18"/>
      <c r="N467" s="18"/>
      <c r="O467" s="18"/>
      <c r="Q467" s="16"/>
      <c r="R467" s="19"/>
      <c r="S467" s="21"/>
    </row>
    <row r="468">
      <c r="A468" s="47"/>
      <c r="B468" s="47"/>
      <c r="E468" s="15"/>
      <c r="F468" s="16"/>
      <c r="H468" s="17"/>
      <c r="I468" s="18"/>
      <c r="K468" s="18"/>
      <c r="M468" s="18"/>
      <c r="N468" s="18"/>
      <c r="O468" s="18"/>
      <c r="Q468" s="16"/>
      <c r="R468" s="19"/>
      <c r="S468" s="21"/>
    </row>
    <row r="469">
      <c r="A469" s="47"/>
      <c r="B469" s="47"/>
      <c r="E469" s="15"/>
      <c r="F469" s="16"/>
      <c r="H469" s="17"/>
      <c r="I469" s="18"/>
      <c r="K469" s="18"/>
      <c r="M469" s="18"/>
      <c r="N469" s="18"/>
      <c r="O469" s="18"/>
      <c r="Q469" s="16"/>
      <c r="R469" s="19"/>
      <c r="S469" s="21"/>
    </row>
    <row r="470">
      <c r="A470" s="47"/>
      <c r="B470" s="47"/>
      <c r="E470" s="15"/>
      <c r="F470" s="16"/>
      <c r="H470" s="17"/>
      <c r="I470" s="18"/>
      <c r="K470" s="18"/>
      <c r="M470" s="18"/>
      <c r="N470" s="18"/>
      <c r="O470" s="18"/>
      <c r="Q470" s="16"/>
      <c r="R470" s="19"/>
      <c r="S470" s="21"/>
    </row>
    <row r="471">
      <c r="A471" s="47"/>
      <c r="B471" s="47"/>
      <c r="E471" s="15"/>
      <c r="F471" s="16"/>
      <c r="H471" s="17"/>
      <c r="I471" s="18"/>
      <c r="K471" s="18"/>
      <c r="M471" s="18"/>
      <c r="N471" s="18"/>
      <c r="O471" s="18"/>
      <c r="Q471" s="16"/>
      <c r="R471" s="19"/>
      <c r="S471" s="21"/>
    </row>
    <row r="472">
      <c r="A472" s="47"/>
      <c r="B472" s="47"/>
      <c r="E472" s="15"/>
      <c r="F472" s="16"/>
      <c r="H472" s="17"/>
      <c r="I472" s="18"/>
      <c r="K472" s="18"/>
      <c r="M472" s="18"/>
      <c r="N472" s="18"/>
      <c r="O472" s="18"/>
      <c r="Q472" s="16"/>
      <c r="R472" s="19"/>
      <c r="S472" s="21"/>
    </row>
    <row r="473">
      <c r="A473" s="47"/>
      <c r="B473" s="47"/>
      <c r="E473" s="15"/>
      <c r="F473" s="16"/>
      <c r="H473" s="17"/>
      <c r="I473" s="18"/>
      <c r="K473" s="18"/>
      <c r="M473" s="18"/>
      <c r="N473" s="18"/>
      <c r="O473" s="18"/>
      <c r="Q473" s="16"/>
      <c r="R473" s="19"/>
      <c r="S473" s="21"/>
    </row>
    <row r="474">
      <c r="A474" s="47"/>
      <c r="B474" s="47"/>
      <c r="E474" s="15"/>
      <c r="F474" s="16"/>
      <c r="H474" s="17"/>
      <c r="I474" s="18"/>
      <c r="K474" s="18"/>
      <c r="M474" s="18"/>
      <c r="N474" s="18"/>
      <c r="O474" s="18"/>
      <c r="Q474" s="16"/>
      <c r="R474" s="19"/>
      <c r="S474" s="21"/>
    </row>
    <row r="475">
      <c r="A475" s="47"/>
      <c r="B475" s="47"/>
      <c r="E475" s="15"/>
      <c r="F475" s="16"/>
      <c r="H475" s="17"/>
      <c r="I475" s="18"/>
      <c r="K475" s="18"/>
      <c r="M475" s="18"/>
      <c r="N475" s="18"/>
      <c r="O475" s="18"/>
      <c r="Q475" s="16"/>
      <c r="R475" s="19"/>
      <c r="S475" s="21"/>
    </row>
    <row r="476">
      <c r="A476" s="47"/>
      <c r="B476" s="47"/>
      <c r="E476" s="15"/>
      <c r="F476" s="16"/>
      <c r="H476" s="17"/>
      <c r="I476" s="18"/>
      <c r="K476" s="18"/>
      <c r="M476" s="18"/>
      <c r="N476" s="18"/>
      <c r="O476" s="18"/>
      <c r="Q476" s="16"/>
      <c r="R476" s="19"/>
      <c r="S476" s="21"/>
    </row>
    <row r="477">
      <c r="A477" s="47"/>
      <c r="B477" s="47"/>
      <c r="E477" s="15"/>
      <c r="F477" s="16"/>
      <c r="H477" s="17"/>
      <c r="I477" s="18"/>
      <c r="K477" s="18"/>
      <c r="M477" s="18"/>
      <c r="N477" s="18"/>
      <c r="O477" s="18"/>
      <c r="Q477" s="16"/>
      <c r="R477" s="19"/>
      <c r="S477" s="21"/>
    </row>
    <row r="478">
      <c r="A478" s="47"/>
      <c r="B478" s="47"/>
      <c r="E478" s="15"/>
      <c r="F478" s="16"/>
      <c r="H478" s="17"/>
      <c r="I478" s="18"/>
      <c r="K478" s="18"/>
      <c r="M478" s="18"/>
      <c r="N478" s="18"/>
      <c r="O478" s="18"/>
      <c r="Q478" s="16"/>
      <c r="R478" s="19"/>
      <c r="S478" s="21"/>
    </row>
    <row r="479">
      <c r="A479" s="47"/>
      <c r="B479" s="47"/>
      <c r="E479" s="15"/>
      <c r="F479" s="16"/>
      <c r="H479" s="17"/>
      <c r="I479" s="18"/>
      <c r="K479" s="18"/>
      <c r="M479" s="18"/>
      <c r="N479" s="18"/>
      <c r="O479" s="18"/>
      <c r="Q479" s="16"/>
      <c r="R479" s="19"/>
      <c r="S479" s="21"/>
    </row>
    <row r="480">
      <c r="A480" s="47"/>
      <c r="B480" s="47"/>
      <c r="E480" s="15"/>
      <c r="F480" s="16"/>
      <c r="H480" s="17"/>
      <c r="I480" s="18"/>
      <c r="K480" s="18"/>
      <c r="M480" s="18"/>
      <c r="N480" s="18"/>
      <c r="O480" s="18"/>
      <c r="Q480" s="16"/>
      <c r="R480" s="19"/>
      <c r="S480" s="21"/>
    </row>
    <row r="481">
      <c r="A481" s="47"/>
      <c r="B481" s="47"/>
      <c r="E481" s="15"/>
      <c r="F481" s="16"/>
      <c r="H481" s="17"/>
      <c r="I481" s="18"/>
      <c r="K481" s="18"/>
      <c r="M481" s="18"/>
      <c r="N481" s="18"/>
      <c r="O481" s="18"/>
      <c r="Q481" s="16"/>
      <c r="R481" s="19"/>
      <c r="S481" s="21"/>
    </row>
    <row r="482">
      <c r="A482" s="47"/>
      <c r="B482" s="47"/>
      <c r="E482" s="15"/>
      <c r="F482" s="16"/>
      <c r="H482" s="17"/>
      <c r="I482" s="18"/>
      <c r="K482" s="18"/>
      <c r="M482" s="18"/>
      <c r="N482" s="18"/>
      <c r="O482" s="18"/>
      <c r="Q482" s="16"/>
      <c r="R482" s="19"/>
      <c r="S482" s="21"/>
    </row>
    <row r="483">
      <c r="A483" s="47"/>
      <c r="B483" s="47"/>
      <c r="E483" s="15"/>
      <c r="F483" s="16"/>
      <c r="H483" s="17"/>
      <c r="I483" s="18"/>
      <c r="K483" s="18"/>
      <c r="M483" s="18"/>
      <c r="N483" s="18"/>
      <c r="O483" s="18"/>
      <c r="Q483" s="16"/>
      <c r="R483" s="19"/>
      <c r="S483" s="21"/>
    </row>
    <row r="484">
      <c r="A484" s="47"/>
      <c r="B484" s="47"/>
      <c r="E484" s="15"/>
      <c r="F484" s="16"/>
      <c r="H484" s="17"/>
      <c r="I484" s="18"/>
      <c r="K484" s="18"/>
      <c r="M484" s="18"/>
      <c r="N484" s="18"/>
      <c r="O484" s="18"/>
      <c r="Q484" s="16"/>
      <c r="R484" s="19"/>
      <c r="S484" s="21"/>
    </row>
    <row r="485">
      <c r="A485" s="47"/>
      <c r="B485" s="47"/>
      <c r="E485" s="15"/>
      <c r="F485" s="16"/>
      <c r="H485" s="17"/>
      <c r="I485" s="18"/>
      <c r="K485" s="18"/>
      <c r="M485" s="18"/>
      <c r="N485" s="18"/>
      <c r="O485" s="18"/>
      <c r="Q485" s="16"/>
      <c r="R485" s="19"/>
      <c r="S485" s="21"/>
    </row>
    <row r="486">
      <c r="A486" s="47"/>
      <c r="B486" s="47"/>
      <c r="E486" s="15"/>
      <c r="F486" s="16"/>
      <c r="H486" s="17"/>
      <c r="I486" s="18"/>
      <c r="K486" s="18"/>
      <c r="M486" s="18"/>
      <c r="N486" s="18"/>
      <c r="O486" s="18"/>
      <c r="Q486" s="16"/>
      <c r="R486" s="19"/>
      <c r="S486" s="21"/>
    </row>
    <row r="487">
      <c r="A487" s="47"/>
      <c r="B487" s="47"/>
      <c r="E487" s="15"/>
      <c r="F487" s="16"/>
      <c r="H487" s="17"/>
      <c r="I487" s="18"/>
      <c r="K487" s="18"/>
      <c r="M487" s="18"/>
      <c r="N487" s="18"/>
      <c r="O487" s="18"/>
      <c r="Q487" s="16"/>
      <c r="R487" s="19"/>
      <c r="S487" s="21"/>
    </row>
    <row r="488">
      <c r="A488" s="47"/>
      <c r="B488" s="47"/>
      <c r="E488" s="15"/>
      <c r="F488" s="16"/>
      <c r="H488" s="17"/>
      <c r="I488" s="18"/>
      <c r="K488" s="18"/>
      <c r="M488" s="18"/>
      <c r="N488" s="18"/>
      <c r="O488" s="18"/>
      <c r="Q488" s="16"/>
      <c r="R488" s="19"/>
      <c r="S488" s="21"/>
    </row>
    <row r="489">
      <c r="A489" s="47"/>
      <c r="B489" s="47"/>
      <c r="E489" s="15"/>
      <c r="F489" s="16"/>
      <c r="H489" s="17"/>
      <c r="I489" s="18"/>
      <c r="K489" s="18"/>
      <c r="M489" s="18"/>
      <c r="N489" s="18"/>
      <c r="O489" s="18"/>
      <c r="Q489" s="16"/>
      <c r="R489" s="19"/>
      <c r="S489" s="21"/>
    </row>
    <row r="490">
      <c r="A490" s="47"/>
      <c r="B490" s="47"/>
      <c r="E490" s="15"/>
      <c r="F490" s="16"/>
      <c r="H490" s="17"/>
      <c r="I490" s="18"/>
      <c r="K490" s="18"/>
      <c r="M490" s="18"/>
      <c r="N490" s="18"/>
      <c r="O490" s="18"/>
      <c r="Q490" s="16"/>
      <c r="R490" s="19"/>
      <c r="S490" s="21"/>
    </row>
    <row r="491">
      <c r="A491" s="47"/>
      <c r="B491" s="47"/>
      <c r="E491" s="15"/>
      <c r="F491" s="16"/>
      <c r="H491" s="17"/>
      <c r="I491" s="18"/>
      <c r="K491" s="18"/>
      <c r="M491" s="18"/>
      <c r="N491" s="18"/>
      <c r="O491" s="18"/>
      <c r="Q491" s="16"/>
      <c r="R491" s="19"/>
      <c r="S491" s="21"/>
    </row>
    <row r="492">
      <c r="A492" s="47"/>
      <c r="B492" s="47"/>
      <c r="E492" s="15"/>
      <c r="F492" s="16"/>
      <c r="H492" s="17"/>
      <c r="I492" s="18"/>
      <c r="K492" s="18"/>
      <c r="M492" s="18"/>
      <c r="N492" s="18"/>
      <c r="O492" s="18"/>
      <c r="Q492" s="16"/>
      <c r="R492" s="19"/>
      <c r="S492" s="21"/>
    </row>
    <row r="493">
      <c r="A493" s="47"/>
      <c r="B493" s="47"/>
      <c r="E493" s="15"/>
      <c r="F493" s="16"/>
      <c r="H493" s="17"/>
      <c r="I493" s="18"/>
      <c r="K493" s="18"/>
      <c r="M493" s="18"/>
      <c r="N493" s="18"/>
      <c r="O493" s="18"/>
      <c r="Q493" s="16"/>
      <c r="R493" s="19"/>
      <c r="S493" s="21"/>
    </row>
    <row r="494">
      <c r="A494" s="47"/>
      <c r="B494" s="47"/>
      <c r="E494" s="15"/>
      <c r="F494" s="16"/>
      <c r="H494" s="17"/>
      <c r="I494" s="18"/>
      <c r="K494" s="18"/>
      <c r="M494" s="18"/>
      <c r="N494" s="18"/>
      <c r="O494" s="18"/>
      <c r="Q494" s="16"/>
      <c r="R494" s="19"/>
      <c r="S494" s="21"/>
    </row>
    <row r="495">
      <c r="A495" s="47"/>
      <c r="B495" s="47"/>
      <c r="E495" s="15"/>
      <c r="F495" s="16"/>
      <c r="H495" s="17"/>
      <c r="I495" s="18"/>
      <c r="K495" s="18"/>
      <c r="M495" s="18"/>
      <c r="N495" s="18"/>
      <c r="O495" s="18"/>
      <c r="Q495" s="16"/>
      <c r="R495" s="19"/>
      <c r="S495" s="21"/>
    </row>
    <row r="496">
      <c r="A496" s="47"/>
      <c r="B496" s="47"/>
      <c r="E496" s="15"/>
      <c r="F496" s="16"/>
      <c r="H496" s="17"/>
      <c r="I496" s="18"/>
      <c r="K496" s="18"/>
      <c r="M496" s="18"/>
      <c r="N496" s="18"/>
      <c r="O496" s="18"/>
      <c r="Q496" s="16"/>
      <c r="R496" s="19"/>
      <c r="S496" s="21"/>
    </row>
    <row r="497">
      <c r="A497" s="47"/>
      <c r="B497" s="47"/>
      <c r="E497" s="15"/>
      <c r="F497" s="16"/>
      <c r="H497" s="17"/>
      <c r="I497" s="18"/>
      <c r="K497" s="18"/>
      <c r="M497" s="18"/>
      <c r="N497" s="18"/>
      <c r="O497" s="18"/>
      <c r="Q497" s="16"/>
      <c r="R497" s="19"/>
      <c r="S497" s="21"/>
    </row>
    <row r="498">
      <c r="A498" s="47"/>
      <c r="B498" s="47"/>
      <c r="E498" s="15"/>
      <c r="F498" s="16"/>
      <c r="H498" s="17"/>
      <c r="I498" s="18"/>
      <c r="K498" s="18"/>
      <c r="M498" s="18"/>
      <c r="N498" s="18"/>
      <c r="O498" s="18"/>
      <c r="Q498" s="16"/>
      <c r="R498" s="19"/>
      <c r="S498" s="21"/>
    </row>
    <row r="499">
      <c r="A499" s="47"/>
      <c r="B499" s="47"/>
      <c r="E499" s="15"/>
      <c r="F499" s="16"/>
      <c r="H499" s="17"/>
      <c r="I499" s="18"/>
      <c r="K499" s="18"/>
      <c r="M499" s="18"/>
      <c r="N499" s="18"/>
      <c r="O499" s="18"/>
      <c r="Q499" s="16"/>
      <c r="R499" s="19"/>
      <c r="S499" s="21"/>
    </row>
    <row r="500">
      <c r="A500" s="47"/>
      <c r="B500" s="47"/>
      <c r="E500" s="15"/>
      <c r="F500" s="16"/>
      <c r="H500" s="17"/>
      <c r="I500" s="18"/>
      <c r="K500" s="18"/>
      <c r="M500" s="18"/>
      <c r="N500" s="18"/>
      <c r="O500" s="18"/>
      <c r="Q500" s="16"/>
      <c r="R500" s="19"/>
      <c r="S500" s="21"/>
    </row>
    <row r="501">
      <c r="A501" s="47"/>
      <c r="B501" s="47"/>
      <c r="E501" s="15"/>
      <c r="F501" s="16"/>
      <c r="H501" s="17"/>
      <c r="I501" s="18"/>
      <c r="K501" s="18"/>
      <c r="M501" s="18"/>
      <c r="N501" s="18"/>
      <c r="O501" s="18"/>
      <c r="Q501" s="16"/>
      <c r="R501" s="19"/>
      <c r="S501" s="21"/>
    </row>
    <row r="502">
      <c r="A502" s="47"/>
      <c r="B502" s="47"/>
      <c r="E502" s="15"/>
      <c r="F502" s="16"/>
      <c r="H502" s="17"/>
      <c r="I502" s="18"/>
      <c r="K502" s="18"/>
      <c r="M502" s="18"/>
      <c r="N502" s="18"/>
      <c r="O502" s="18"/>
      <c r="Q502" s="16"/>
      <c r="R502" s="19"/>
      <c r="S502" s="21"/>
    </row>
    <row r="503">
      <c r="A503" s="47"/>
      <c r="B503" s="47"/>
      <c r="E503" s="15"/>
      <c r="F503" s="16"/>
      <c r="H503" s="17"/>
      <c r="I503" s="18"/>
      <c r="K503" s="18"/>
      <c r="M503" s="18"/>
      <c r="N503" s="18"/>
      <c r="O503" s="18"/>
      <c r="Q503" s="16"/>
      <c r="R503" s="19"/>
      <c r="S503" s="21"/>
    </row>
    <row r="504">
      <c r="A504" s="47"/>
      <c r="B504" s="47"/>
      <c r="E504" s="15"/>
      <c r="F504" s="16"/>
      <c r="H504" s="17"/>
      <c r="I504" s="18"/>
      <c r="K504" s="18"/>
      <c r="M504" s="18"/>
      <c r="N504" s="18"/>
      <c r="O504" s="18"/>
      <c r="Q504" s="16"/>
      <c r="R504" s="19"/>
      <c r="S504" s="21"/>
    </row>
    <row r="505">
      <c r="A505" s="47"/>
      <c r="B505" s="47"/>
      <c r="E505" s="15"/>
      <c r="F505" s="16"/>
      <c r="H505" s="17"/>
      <c r="I505" s="18"/>
      <c r="K505" s="18"/>
      <c r="M505" s="18"/>
      <c r="N505" s="18"/>
      <c r="O505" s="18"/>
      <c r="Q505" s="16"/>
      <c r="R505" s="19"/>
      <c r="S505" s="21"/>
    </row>
    <row r="506">
      <c r="A506" s="47"/>
      <c r="B506" s="47"/>
      <c r="E506" s="15"/>
      <c r="F506" s="16"/>
      <c r="H506" s="17"/>
      <c r="I506" s="18"/>
      <c r="K506" s="18"/>
      <c r="M506" s="18"/>
      <c r="N506" s="18"/>
      <c r="O506" s="18"/>
      <c r="Q506" s="16"/>
      <c r="R506" s="19"/>
      <c r="S506" s="21"/>
    </row>
    <row r="507">
      <c r="A507" s="47"/>
      <c r="B507" s="47"/>
      <c r="E507" s="15"/>
      <c r="F507" s="16"/>
      <c r="H507" s="17"/>
      <c r="I507" s="18"/>
      <c r="K507" s="18"/>
      <c r="M507" s="18"/>
      <c r="N507" s="18"/>
      <c r="O507" s="18"/>
      <c r="Q507" s="16"/>
      <c r="R507" s="19"/>
      <c r="S507" s="21"/>
    </row>
    <row r="508">
      <c r="A508" s="47"/>
      <c r="B508" s="47"/>
      <c r="E508" s="15"/>
      <c r="F508" s="16"/>
      <c r="H508" s="17"/>
      <c r="I508" s="18"/>
      <c r="K508" s="18"/>
      <c r="M508" s="18"/>
      <c r="N508" s="18"/>
      <c r="O508" s="18"/>
      <c r="Q508" s="16"/>
      <c r="R508" s="19"/>
      <c r="S508" s="21"/>
    </row>
    <row r="509">
      <c r="A509" s="47"/>
      <c r="B509" s="47"/>
      <c r="E509" s="15"/>
      <c r="F509" s="16"/>
      <c r="H509" s="17"/>
      <c r="I509" s="18"/>
      <c r="K509" s="18"/>
      <c r="M509" s="18"/>
      <c r="N509" s="18"/>
      <c r="O509" s="18"/>
      <c r="Q509" s="16"/>
      <c r="R509" s="19"/>
      <c r="S509" s="21"/>
    </row>
    <row r="510">
      <c r="A510" s="47"/>
      <c r="B510" s="47"/>
      <c r="E510" s="15"/>
      <c r="F510" s="16"/>
      <c r="H510" s="17"/>
      <c r="I510" s="18"/>
      <c r="K510" s="18"/>
      <c r="M510" s="18"/>
      <c r="N510" s="18"/>
      <c r="O510" s="18"/>
      <c r="Q510" s="16"/>
      <c r="R510" s="19"/>
      <c r="S510" s="21"/>
    </row>
    <row r="511">
      <c r="A511" s="47"/>
      <c r="B511" s="47"/>
      <c r="E511" s="15"/>
      <c r="F511" s="16"/>
      <c r="H511" s="17"/>
      <c r="I511" s="18"/>
      <c r="K511" s="18"/>
      <c r="M511" s="18"/>
      <c r="N511" s="18"/>
      <c r="O511" s="18"/>
      <c r="Q511" s="16"/>
      <c r="R511" s="19"/>
      <c r="S511" s="21"/>
    </row>
    <row r="512">
      <c r="A512" s="47"/>
      <c r="B512" s="47"/>
      <c r="E512" s="15"/>
      <c r="F512" s="16"/>
      <c r="H512" s="17"/>
      <c r="I512" s="18"/>
      <c r="K512" s="18"/>
      <c r="M512" s="18"/>
      <c r="N512" s="18"/>
      <c r="O512" s="18"/>
      <c r="Q512" s="16"/>
      <c r="R512" s="19"/>
      <c r="S512" s="21"/>
    </row>
    <row r="513">
      <c r="A513" s="47"/>
      <c r="B513" s="47"/>
      <c r="E513" s="15"/>
      <c r="F513" s="16"/>
      <c r="H513" s="17"/>
      <c r="I513" s="18"/>
      <c r="K513" s="18"/>
      <c r="M513" s="18"/>
      <c r="N513" s="18"/>
      <c r="O513" s="18"/>
      <c r="Q513" s="16"/>
      <c r="R513" s="19"/>
      <c r="S513" s="21"/>
    </row>
    <row r="514">
      <c r="A514" s="47"/>
      <c r="B514" s="47"/>
      <c r="E514" s="15"/>
      <c r="F514" s="16"/>
      <c r="H514" s="17"/>
      <c r="I514" s="18"/>
      <c r="K514" s="18"/>
      <c r="M514" s="18"/>
      <c r="N514" s="18"/>
      <c r="O514" s="18"/>
      <c r="Q514" s="16"/>
      <c r="R514" s="19"/>
      <c r="S514" s="21"/>
    </row>
    <row r="515">
      <c r="A515" s="47"/>
      <c r="B515" s="47"/>
      <c r="E515" s="15"/>
      <c r="F515" s="16"/>
      <c r="H515" s="17"/>
      <c r="I515" s="18"/>
      <c r="K515" s="18"/>
      <c r="M515" s="18"/>
      <c r="N515" s="18"/>
      <c r="O515" s="18"/>
      <c r="Q515" s="16"/>
      <c r="R515" s="19"/>
      <c r="S515" s="21"/>
    </row>
    <row r="516">
      <c r="A516" s="47"/>
      <c r="B516" s="47"/>
      <c r="E516" s="15"/>
      <c r="F516" s="16"/>
      <c r="H516" s="17"/>
      <c r="I516" s="18"/>
      <c r="K516" s="18"/>
      <c r="M516" s="18"/>
      <c r="N516" s="18"/>
      <c r="O516" s="18"/>
      <c r="Q516" s="16"/>
      <c r="R516" s="19"/>
      <c r="S516" s="21"/>
    </row>
    <row r="517">
      <c r="A517" s="47"/>
      <c r="B517" s="47"/>
      <c r="E517" s="15"/>
      <c r="F517" s="16"/>
      <c r="H517" s="17"/>
      <c r="I517" s="18"/>
      <c r="K517" s="18"/>
      <c r="M517" s="18"/>
      <c r="N517" s="18"/>
      <c r="O517" s="18"/>
      <c r="Q517" s="16"/>
      <c r="R517" s="19"/>
      <c r="S517" s="21"/>
    </row>
    <row r="518">
      <c r="A518" s="47"/>
      <c r="B518" s="47"/>
      <c r="E518" s="15"/>
      <c r="F518" s="16"/>
      <c r="H518" s="17"/>
      <c r="I518" s="18"/>
      <c r="K518" s="18"/>
      <c r="M518" s="18"/>
      <c r="N518" s="18"/>
      <c r="O518" s="18"/>
      <c r="Q518" s="16"/>
      <c r="R518" s="19"/>
      <c r="S518" s="21"/>
    </row>
    <row r="519">
      <c r="A519" s="47"/>
      <c r="B519" s="47"/>
      <c r="E519" s="15"/>
      <c r="F519" s="16"/>
      <c r="H519" s="17"/>
      <c r="I519" s="18"/>
      <c r="K519" s="18"/>
      <c r="M519" s="18"/>
      <c r="N519" s="18"/>
      <c r="O519" s="18"/>
      <c r="Q519" s="16"/>
      <c r="R519" s="19"/>
      <c r="S519" s="21"/>
    </row>
    <row r="520">
      <c r="A520" s="47"/>
      <c r="B520" s="47"/>
      <c r="E520" s="15"/>
      <c r="F520" s="16"/>
      <c r="H520" s="17"/>
      <c r="I520" s="18"/>
      <c r="K520" s="18"/>
      <c r="M520" s="18"/>
      <c r="N520" s="18"/>
      <c r="O520" s="18"/>
      <c r="Q520" s="16"/>
      <c r="R520" s="19"/>
      <c r="S520" s="21"/>
    </row>
    <row r="521">
      <c r="A521" s="47"/>
      <c r="B521" s="47"/>
      <c r="E521" s="15"/>
      <c r="F521" s="16"/>
      <c r="H521" s="17"/>
      <c r="I521" s="18"/>
      <c r="K521" s="18"/>
      <c r="M521" s="18"/>
      <c r="N521" s="18"/>
      <c r="O521" s="18"/>
      <c r="Q521" s="16"/>
      <c r="R521" s="19"/>
      <c r="S521" s="21"/>
    </row>
    <row r="522">
      <c r="A522" s="47"/>
      <c r="B522" s="47"/>
      <c r="E522" s="15"/>
      <c r="F522" s="16"/>
      <c r="H522" s="17"/>
      <c r="I522" s="18"/>
      <c r="K522" s="18"/>
      <c r="M522" s="18"/>
      <c r="N522" s="18"/>
      <c r="O522" s="18"/>
      <c r="Q522" s="16"/>
      <c r="R522" s="19"/>
      <c r="S522" s="21"/>
    </row>
    <row r="523">
      <c r="A523" s="47"/>
      <c r="B523" s="47"/>
      <c r="E523" s="15"/>
      <c r="F523" s="16"/>
      <c r="H523" s="17"/>
      <c r="I523" s="18"/>
      <c r="K523" s="18"/>
      <c r="M523" s="18"/>
      <c r="N523" s="18"/>
      <c r="O523" s="18"/>
      <c r="Q523" s="16"/>
      <c r="R523" s="19"/>
      <c r="S523" s="21"/>
    </row>
    <row r="524">
      <c r="A524" s="47"/>
      <c r="B524" s="47"/>
      <c r="E524" s="15"/>
      <c r="F524" s="16"/>
      <c r="H524" s="17"/>
      <c r="I524" s="18"/>
      <c r="K524" s="18"/>
      <c r="M524" s="18"/>
      <c r="N524" s="18"/>
      <c r="O524" s="18"/>
      <c r="Q524" s="16"/>
      <c r="R524" s="19"/>
      <c r="S524" s="21"/>
    </row>
    <row r="525">
      <c r="A525" s="47"/>
      <c r="B525" s="47"/>
      <c r="E525" s="15"/>
      <c r="F525" s="16"/>
      <c r="H525" s="17"/>
      <c r="I525" s="18"/>
      <c r="K525" s="18"/>
      <c r="M525" s="18"/>
      <c r="N525" s="18"/>
      <c r="O525" s="18"/>
      <c r="Q525" s="16"/>
      <c r="R525" s="19"/>
      <c r="S525" s="21"/>
    </row>
    <row r="526">
      <c r="A526" s="47"/>
      <c r="B526" s="47"/>
      <c r="E526" s="15"/>
      <c r="F526" s="16"/>
      <c r="H526" s="17"/>
      <c r="I526" s="18"/>
      <c r="K526" s="18"/>
      <c r="M526" s="18"/>
      <c r="N526" s="18"/>
      <c r="O526" s="18"/>
      <c r="Q526" s="16"/>
      <c r="R526" s="19"/>
      <c r="S526" s="21"/>
    </row>
    <row r="527">
      <c r="A527" s="47"/>
      <c r="B527" s="47"/>
      <c r="E527" s="15"/>
      <c r="F527" s="16"/>
      <c r="H527" s="17"/>
      <c r="I527" s="18"/>
      <c r="K527" s="18"/>
      <c r="M527" s="18"/>
      <c r="N527" s="18"/>
      <c r="O527" s="18"/>
      <c r="Q527" s="16"/>
      <c r="R527" s="19"/>
      <c r="S527" s="21"/>
    </row>
    <row r="528">
      <c r="A528" s="47"/>
      <c r="B528" s="47"/>
      <c r="E528" s="15"/>
      <c r="F528" s="16"/>
      <c r="H528" s="17"/>
      <c r="I528" s="18"/>
      <c r="K528" s="18"/>
      <c r="M528" s="18"/>
      <c r="N528" s="18"/>
      <c r="O528" s="18"/>
      <c r="Q528" s="16"/>
      <c r="R528" s="19"/>
      <c r="S528" s="21"/>
    </row>
    <row r="529">
      <c r="A529" s="47"/>
      <c r="B529" s="47"/>
      <c r="E529" s="15"/>
      <c r="F529" s="16"/>
      <c r="H529" s="17"/>
      <c r="I529" s="18"/>
      <c r="K529" s="18"/>
      <c r="M529" s="18"/>
      <c r="N529" s="18"/>
      <c r="O529" s="18"/>
      <c r="Q529" s="16"/>
      <c r="R529" s="19"/>
      <c r="S529" s="21"/>
    </row>
    <row r="530">
      <c r="A530" s="47"/>
      <c r="B530" s="47"/>
      <c r="E530" s="15"/>
      <c r="F530" s="16"/>
      <c r="H530" s="17"/>
      <c r="I530" s="18"/>
      <c r="K530" s="18"/>
      <c r="M530" s="18"/>
      <c r="N530" s="18"/>
      <c r="O530" s="18"/>
      <c r="Q530" s="16"/>
      <c r="R530" s="19"/>
      <c r="S530" s="21"/>
    </row>
    <row r="531">
      <c r="A531" s="47"/>
      <c r="B531" s="47"/>
      <c r="E531" s="15"/>
      <c r="F531" s="16"/>
      <c r="H531" s="17"/>
      <c r="I531" s="18"/>
      <c r="K531" s="18"/>
      <c r="M531" s="18"/>
      <c r="N531" s="18"/>
      <c r="O531" s="18"/>
      <c r="Q531" s="16"/>
      <c r="R531" s="19"/>
      <c r="S531" s="21"/>
    </row>
    <row r="532">
      <c r="A532" s="47"/>
      <c r="B532" s="47"/>
      <c r="E532" s="15"/>
      <c r="F532" s="16"/>
      <c r="H532" s="17"/>
      <c r="I532" s="18"/>
      <c r="K532" s="18"/>
      <c r="M532" s="18"/>
      <c r="N532" s="18"/>
      <c r="O532" s="18"/>
      <c r="Q532" s="16"/>
      <c r="R532" s="19"/>
      <c r="S532" s="21"/>
    </row>
    <row r="533">
      <c r="A533" s="47"/>
      <c r="B533" s="47"/>
      <c r="E533" s="15"/>
      <c r="F533" s="16"/>
      <c r="H533" s="17"/>
      <c r="I533" s="18"/>
      <c r="K533" s="18"/>
      <c r="M533" s="18"/>
      <c r="N533" s="18"/>
      <c r="O533" s="18"/>
      <c r="Q533" s="16"/>
      <c r="R533" s="19"/>
      <c r="S533" s="21"/>
    </row>
    <row r="534">
      <c r="A534" s="47"/>
      <c r="B534" s="47"/>
      <c r="E534" s="15"/>
      <c r="F534" s="16"/>
      <c r="H534" s="17"/>
      <c r="I534" s="18"/>
      <c r="K534" s="18"/>
      <c r="M534" s="18"/>
      <c r="N534" s="18"/>
      <c r="O534" s="18"/>
      <c r="Q534" s="16"/>
      <c r="R534" s="19"/>
      <c r="S534" s="21"/>
    </row>
    <row r="535">
      <c r="A535" s="47"/>
      <c r="B535" s="47"/>
      <c r="E535" s="15"/>
      <c r="F535" s="16"/>
      <c r="H535" s="17"/>
      <c r="I535" s="18"/>
      <c r="K535" s="18"/>
      <c r="M535" s="18"/>
      <c r="N535" s="18"/>
      <c r="O535" s="18"/>
      <c r="Q535" s="16"/>
      <c r="R535" s="19"/>
      <c r="S535" s="21"/>
    </row>
    <row r="536">
      <c r="A536" s="47"/>
      <c r="B536" s="47"/>
      <c r="E536" s="15"/>
      <c r="F536" s="16"/>
      <c r="H536" s="17"/>
      <c r="I536" s="18"/>
      <c r="K536" s="18"/>
      <c r="M536" s="18"/>
      <c r="N536" s="18"/>
      <c r="O536" s="18"/>
      <c r="Q536" s="16"/>
      <c r="R536" s="19"/>
      <c r="S536" s="21"/>
    </row>
    <row r="537">
      <c r="A537" s="47"/>
      <c r="B537" s="47"/>
      <c r="E537" s="15"/>
      <c r="F537" s="16"/>
      <c r="H537" s="17"/>
      <c r="I537" s="18"/>
      <c r="K537" s="18"/>
      <c r="M537" s="18"/>
      <c r="N537" s="18"/>
      <c r="O537" s="18"/>
      <c r="Q537" s="16"/>
      <c r="R537" s="19"/>
      <c r="S537" s="21"/>
    </row>
    <row r="538">
      <c r="A538" s="47"/>
      <c r="B538" s="47"/>
      <c r="E538" s="15"/>
      <c r="F538" s="16"/>
      <c r="H538" s="17"/>
      <c r="I538" s="18"/>
      <c r="K538" s="18"/>
      <c r="M538" s="18"/>
      <c r="N538" s="18"/>
      <c r="O538" s="18"/>
      <c r="Q538" s="16"/>
      <c r="R538" s="19"/>
      <c r="S538" s="21"/>
    </row>
    <row r="539">
      <c r="A539" s="47"/>
      <c r="B539" s="47"/>
      <c r="E539" s="15"/>
      <c r="F539" s="16"/>
      <c r="H539" s="17"/>
      <c r="I539" s="18"/>
      <c r="K539" s="18"/>
      <c r="M539" s="18"/>
      <c r="N539" s="18"/>
      <c r="O539" s="18"/>
      <c r="Q539" s="16"/>
      <c r="R539" s="19"/>
      <c r="S539" s="21"/>
    </row>
    <row r="540">
      <c r="A540" s="47"/>
      <c r="B540" s="47"/>
      <c r="E540" s="15"/>
      <c r="F540" s="16"/>
      <c r="H540" s="17"/>
      <c r="I540" s="18"/>
      <c r="K540" s="18"/>
      <c r="M540" s="18"/>
      <c r="N540" s="18"/>
      <c r="O540" s="18"/>
      <c r="Q540" s="16"/>
      <c r="R540" s="19"/>
      <c r="S540" s="21"/>
    </row>
    <row r="541">
      <c r="A541" s="47"/>
      <c r="B541" s="47"/>
      <c r="E541" s="15"/>
      <c r="F541" s="16"/>
      <c r="H541" s="17"/>
      <c r="I541" s="18"/>
      <c r="K541" s="18"/>
      <c r="M541" s="18"/>
      <c r="N541" s="18"/>
      <c r="O541" s="18"/>
      <c r="Q541" s="16"/>
      <c r="R541" s="19"/>
      <c r="S541" s="21"/>
    </row>
    <row r="542">
      <c r="A542" s="47"/>
      <c r="B542" s="47"/>
      <c r="E542" s="15"/>
      <c r="F542" s="16"/>
      <c r="H542" s="17"/>
      <c r="I542" s="18"/>
      <c r="K542" s="18"/>
      <c r="M542" s="18"/>
      <c r="N542" s="18"/>
      <c r="O542" s="18"/>
      <c r="Q542" s="16"/>
      <c r="R542" s="19"/>
      <c r="S542" s="21"/>
    </row>
    <row r="543">
      <c r="A543" s="47"/>
      <c r="B543" s="47"/>
      <c r="E543" s="15"/>
      <c r="F543" s="16"/>
      <c r="H543" s="17"/>
      <c r="I543" s="18"/>
      <c r="K543" s="18"/>
      <c r="M543" s="18"/>
      <c r="N543" s="18"/>
      <c r="O543" s="18"/>
      <c r="Q543" s="16"/>
      <c r="R543" s="19"/>
      <c r="S543" s="21"/>
    </row>
    <row r="544">
      <c r="A544" s="47"/>
      <c r="B544" s="47"/>
      <c r="E544" s="15"/>
      <c r="F544" s="16"/>
      <c r="H544" s="17"/>
      <c r="I544" s="18"/>
      <c r="K544" s="18"/>
      <c r="M544" s="18"/>
      <c r="N544" s="18"/>
      <c r="O544" s="18"/>
      <c r="Q544" s="16"/>
      <c r="R544" s="19"/>
      <c r="S544" s="21"/>
    </row>
    <row r="545">
      <c r="A545" s="47"/>
      <c r="B545" s="47"/>
      <c r="E545" s="15"/>
      <c r="F545" s="16"/>
      <c r="H545" s="17"/>
      <c r="I545" s="18"/>
      <c r="K545" s="18"/>
      <c r="M545" s="18"/>
      <c r="N545" s="18"/>
      <c r="O545" s="18"/>
      <c r="Q545" s="16"/>
      <c r="R545" s="19"/>
      <c r="S545" s="21"/>
    </row>
    <row r="546">
      <c r="A546" s="47"/>
      <c r="B546" s="47"/>
      <c r="E546" s="15"/>
      <c r="F546" s="16"/>
      <c r="H546" s="17"/>
      <c r="I546" s="18"/>
      <c r="K546" s="18"/>
      <c r="M546" s="18"/>
      <c r="N546" s="18"/>
      <c r="O546" s="18"/>
      <c r="Q546" s="16"/>
      <c r="R546" s="19"/>
      <c r="S546" s="21"/>
    </row>
    <row r="547">
      <c r="A547" s="47"/>
      <c r="B547" s="47"/>
      <c r="E547" s="15"/>
      <c r="F547" s="16"/>
      <c r="H547" s="17"/>
      <c r="I547" s="18"/>
      <c r="K547" s="18"/>
      <c r="M547" s="18"/>
      <c r="N547" s="18"/>
      <c r="O547" s="18"/>
      <c r="Q547" s="16"/>
      <c r="R547" s="19"/>
      <c r="S547" s="21"/>
    </row>
    <row r="548">
      <c r="A548" s="47"/>
      <c r="B548" s="47"/>
      <c r="E548" s="15"/>
      <c r="F548" s="16"/>
      <c r="H548" s="17"/>
      <c r="I548" s="18"/>
      <c r="K548" s="18"/>
      <c r="M548" s="18"/>
      <c r="N548" s="18"/>
      <c r="O548" s="18"/>
      <c r="Q548" s="16"/>
      <c r="R548" s="19"/>
      <c r="S548" s="21"/>
    </row>
    <row r="549">
      <c r="A549" s="47"/>
      <c r="B549" s="47"/>
      <c r="E549" s="15"/>
      <c r="F549" s="16"/>
      <c r="H549" s="17"/>
      <c r="I549" s="18"/>
      <c r="K549" s="18"/>
      <c r="M549" s="18"/>
      <c r="N549" s="18"/>
      <c r="O549" s="18"/>
      <c r="Q549" s="16"/>
      <c r="R549" s="19"/>
      <c r="S549" s="21"/>
    </row>
    <row r="550">
      <c r="A550" s="47"/>
      <c r="B550" s="47"/>
      <c r="E550" s="15"/>
      <c r="F550" s="16"/>
      <c r="H550" s="17"/>
      <c r="I550" s="18"/>
      <c r="K550" s="18"/>
      <c r="M550" s="18"/>
      <c r="N550" s="18"/>
      <c r="O550" s="18"/>
      <c r="Q550" s="16"/>
      <c r="R550" s="19"/>
      <c r="S550" s="21"/>
    </row>
    <row r="551">
      <c r="A551" s="47"/>
      <c r="B551" s="47"/>
      <c r="E551" s="15"/>
      <c r="F551" s="16"/>
      <c r="H551" s="17"/>
      <c r="I551" s="18"/>
      <c r="K551" s="18"/>
      <c r="M551" s="18"/>
      <c r="N551" s="18"/>
      <c r="O551" s="18"/>
      <c r="Q551" s="16"/>
      <c r="R551" s="19"/>
      <c r="S551" s="21"/>
    </row>
    <row r="552">
      <c r="A552" s="47"/>
      <c r="B552" s="47"/>
      <c r="E552" s="15"/>
      <c r="F552" s="16"/>
      <c r="H552" s="17"/>
      <c r="I552" s="18"/>
      <c r="K552" s="18"/>
      <c r="M552" s="18"/>
      <c r="N552" s="18"/>
      <c r="O552" s="18"/>
      <c r="Q552" s="16"/>
      <c r="R552" s="19"/>
      <c r="S552" s="21"/>
    </row>
    <row r="553">
      <c r="A553" s="47"/>
      <c r="B553" s="47"/>
      <c r="E553" s="15"/>
      <c r="F553" s="16"/>
      <c r="H553" s="17"/>
      <c r="I553" s="18"/>
      <c r="K553" s="18"/>
      <c r="M553" s="18"/>
      <c r="N553" s="18"/>
      <c r="O553" s="18"/>
      <c r="Q553" s="16"/>
      <c r="R553" s="19"/>
      <c r="S553" s="21"/>
    </row>
    <row r="554">
      <c r="A554" s="47"/>
      <c r="B554" s="47"/>
      <c r="E554" s="15"/>
      <c r="F554" s="16"/>
      <c r="H554" s="17"/>
      <c r="I554" s="18"/>
      <c r="K554" s="18"/>
      <c r="M554" s="18"/>
      <c r="N554" s="18"/>
      <c r="O554" s="18"/>
      <c r="Q554" s="16"/>
      <c r="R554" s="19"/>
      <c r="S554" s="21"/>
    </row>
    <row r="555">
      <c r="A555" s="47"/>
      <c r="B555" s="47"/>
      <c r="E555" s="15"/>
      <c r="F555" s="16"/>
      <c r="H555" s="17"/>
      <c r="I555" s="18"/>
      <c r="K555" s="18"/>
      <c r="M555" s="18"/>
      <c r="N555" s="18"/>
      <c r="O555" s="18"/>
      <c r="Q555" s="16"/>
      <c r="R555" s="19"/>
      <c r="S555" s="21"/>
    </row>
    <row r="556">
      <c r="A556" s="47"/>
      <c r="B556" s="47"/>
      <c r="E556" s="15"/>
      <c r="F556" s="16"/>
      <c r="H556" s="17"/>
      <c r="I556" s="18"/>
      <c r="K556" s="18"/>
      <c r="M556" s="18"/>
      <c r="N556" s="18"/>
      <c r="O556" s="18"/>
      <c r="Q556" s="16"/>
      <c r="R556" s="19"/>
      <c r="S556" s="21"/>
    </row>
    <row r="557">
      <c r="A557" s="47"/>
      <c r="B557" s="47"/>
      <c r="E557" s="15"/>
      <c r="F557" s="16"/>
      <c r="H557" s="17"/>
      <c r="I557" s="18"/>
      <c r="K557" s="18"/>
      <c r="M557" s="18"/>
      <c r="N557" s="18"/>
      <c r="O557" s="18"/>
      <c r="Q557" s="16"/>
      <c r="R557" s="19"/>
      <c r="S557" s="21"/>
    </row>
    <row r="558">
      <c r="A558" s="47"/>
      <c r="B558" s="47"/>
      <c r="E558" s="15"/>
      <c r="F558" s="16"/>
      <c r="H558" s="17"/>
      <c r="I558" s="18"/>
      <c r="K558" s="18"/>
      <c r="M558" s="18"/>
      <c r="N558" s="18"/>
      <c r="O558" s="18"/>
      <c r="Q558" s="16"/>
      <c r="R558" s="19"/>
      <c r="S558" s="21"/>
    </row>
    <row r="559">
      <c r="A559" s="47"/>
      <c r="B559" s="47"/>
      <c r="E559" s="15"/>
      <c r="F559" s="16"/>
      <c r="H559" s="17"/>
      <c r="I559" s="18"/>
      <c r="K559" s="18"/>
      <c r="M559" s="18"/>
      <c r="N559" s="18"/>
      <c r="O559" s="18"/>
      <c r="Q559" s="16"/>
      <c r="R559" s="19"/>
      <c r="S559" s="21"/>
    </row>
    <row r="560">
      <c r="A560" s="47"/>
      <c r="B560" s="47"/>
      <c r="E560" s="15"/>
      <c r="F560" s="16"/>
      <c r="H560" s="17"/>
      <c r="I560" s="18"/>
      <c r="K560" s="18"/>
      <c r="M560" s="18"/>
      <c r="N560" s="18"/>
      <c r="O560" s="18"/>
      <c r="Q560" s="16"/>
      <c r="R560" s="19"/>
      <c r="S560" s="21"/>
    </row>
    <row r="561">
      <c r="A561" s="47"/>
      <c r="B561" s="47"/>
      <c r="E561" s="15"/>
      <c r="F561" s="16"/>
      <c r="H561" s="17"/>
      <c r="I561" s="18"/>
      <c r="K561" s="18"/>
      <c r="M561" s="18"/>
      <c r="N561" s="18"/>
      <c r="O561" s="18"/>
      <c r="Q561" s="16"/>
      <c r="R561" s="19"/>
      <c r="S561" s="21"/>
    </row>
    <row r="562">
      <c r="A562" s="47"/>
      <c r="B562" s="47"/>
      <c r="E562" s="15"/>
      <c r="F562" s="16"/>
      <c r="H562" s="17"/>
      <c r="I562" s="18"/>
      <c r="K562" s="18"/>
      <c r="M562" s="18"/>
      <c r="N562" s="18"/>
      <c r="O562" s="18"/>
      <c r="Q562" s="16"/>
      <c r="R562" s="19"/>
      <c r="S562" s="21"/>
    </row>
    <row r="563">
      <c r="A563" s="47"/>
      <c r="B563" s="47"/>
      <c r="E563" s="15"/>
      <c r="F563" s="16"/>
      <c r="H563" s="17"/>
      <c r="I563" s="18"/>
      <c r="K563" s="18"/>
      <c r="M563" s="18"/>
      <c r="N563" s="18"/>
      <c r="O563" s="18"/>
      <c r="Q563" s="16"/>
      <c r="R563" s="19"/>
      <c r="S563" s="21"/>
    </row>
    <row r="564">
      <c r="A564" s="47"/>
      <c r="B564" s="47"/>
      <c r="E564" s="15"/>
      <c r="F564" s="16"/>
      <c r="H564" s="17"/>
      <c r="I564" s="18"/>
      <c r="K564" s="18"/>
      <c r="M564" s="18"/>
      <c r="N564" s="18"/>
      <c r="O564" s="18"/>
      <c r="Q564" s="16"/>
      <c r="R564" s="19"/>
      <c r="S564" s="21"/>
    </row>
    <row r="565">
      <c r="A565" s="47"/>
      <c r="B565" s="47"/>
      <c r="E565" s="15"/>
      <c r="F565" s="16"/>
      <c r="H565" s="17"/>
      <c r="I565" s="18"/>
      <c r="K565" s="18"/>
      <c r="M565" s="18"/>
      <c r="N565" s="18"/>
      <c r="O565" s="18"/>
      <c r="Q565" s="16"/>
      <c r="R565" s="19"/>
      <c r="S565" s="21"/>
    </row>
    <row r="566">
      <c r="A566" s="47"/>
      <c r="B566" s="47"/>
      <c r="E566" s="15"/>
      <c r="F566" s="16"/>
      <c r="H566" s="17"/>
      <c r="I566" s="18"/>
      <c r="K566" s="18"/>
      <c r="M566" s="18"/>
      <c r="N566" s="18"/>
      <c r="O566" s="18"/>
      <c r="Q566" s="16"/>
      <c r="R566" s="19"/>
      <c r="S566" s="21"/>
    </row>
    <row r="567">
      <c r="A567" s="47"/>
      <c r="B567" s="47"/>
      <c r="E567" s="15"/>
      <c r="F567" s="16"/>
      <c r="H567" s="17"/>
      <c r="I567" s="18"/>
      <c r="K567" s="18"/>
      <c r="M567" s="18"/>
      <c r="N567" s="18"/>
      <c r="O567" s="18"/>
      <c r="Q567" s="16"/>
      <c r="R567" s="19"/>
      <c r="S567" s="21"/>
    </row>
    <row r="568">
      <c r="A568" s="47"/>
      <c r="B568" s="47"/>
      <c r="E568" s="15"/>
      <c r="F568" s="16"/>
      <c r="H568" s="17"/>
      <c r="I568" s="18"/>
      <c r="K568" s="18"/>
      <c r="M568" s="18"/>
      <c r="N568" s="18"/>
      <c r="O568" s="18"/>
      <c r="Q568" s="16"/>
      <c r="R568" s="19"/>
      <c r="S568" s="21"/>
    </row>
    <row r="569">
      <c r="A569" s="47"/>
      <c r="B569" s="47"/>
      <c r="E569" s="15"/>
      <c r="F569" s="16"/>
      <c r="H569" s="17"/>
      <c r="I569" s="18"/>
      <c r="K569" s="18"/>
      <c r="M569" s="18"/>
      <c r="N569" s="18"/>
      <c r="O569" s="18"/>
      <c r="Q569" s="16"/>
      <c r="R569" s="19"/>
      <c r="S569" s="21"/>
    </row>
    <row r="570">
      <c r="A570" s="47"/>
      <c r="B570" s="47"/>
      <c r="E570" s="15"/>
      <c r="F570" s="16"/>
      <c r="H570" s="17"/>
      <c r="I570" s="18"/>
      <c r="K570" s="18"/>
      <c r="M570" s="18"/>
      <c r="N570" s="18"/>
      <c r="O570" s="18"/>
      <c r="Q570" s="16"/>
      <c r="R570" s="19"/>
      <c r="S570" s="21"/>
    </row>
    <row r="571">
      <c r="A571" s="47"/>
      <c r="B571" s="47"/>
      <c r="E571" s="15"/>
      <c r="F571" s="16"/>
      <c r="H571" s="17"/>
      <c r="I571" s="18"/>
      <c r="K571" s="18"/>
      <c r="M571" s="18"/>
      <c r="N571" s="18"/>
      <c r="O571" s="18"/>
      <c r="Q571" s="16"/>
      <c r="R571" s="19"/>
      <c r="S571" s="21"/>
    </row>
    <row r="572">
      <c r="A572" s="47"/>
      <c r="B572" s="47"/>
      <c r="E572" s="15"/>
      <c r="F572" s="16"/>
      <c r="H572" s="17"/>
      <c r="I572" s="18"/>
      <c r="K572" s="18"/>
      <c r="M572" s="18"/>
      <c r="N572" s="18"/>
      <c r="O572" s="18"/>
      <c r="Q572" s="16"/>
      <c r="R572" s="19"/>
      <c r="S572" s="21"/>
    </row>
    <row r="573">
      <c r="A573" s="47"/>
      <c r="B573" s="47"/>
      <c r="E573" s="15"/>
      <c r="F573" s="16"/>
      <c r="H573" s="17"/>
      <c r="I573" s="18"/>
      <c r="K573" s="18"/>
      <c r="M573" s="18"/>
      <c r="N573" s="18"/>
      <c r="O573" s="18"/>
      <c r="Q573" s="16"/>
      <c r="R573" s="19"/>
      <c r="S573" s="21"/>
    </row>
    <row r="574">
      <c r="A574" s="47"/>
      <c r="B574" s="47"/>
      <c r="E574" s="15"/>
      <c r="F574" s="16"/>
      <c r="H574" s="17"/>
      <c r="I574" s="18"/>
      <c r="K574" s="18"/>
      <c r="M574" s="18"/>
      <c r="N574" s="18"/>
      <c r="O574" s="18"/>
      <c r="Q574" s="16"/>
      <c r="R574" s="19"/>
      <c r="S574" s="21"/>
    </row>
    <row r="575">
      <c r="A575" s="47"/>
      <c r="B575" s="47"/>
      <c r="E575" s="15"/>
      <c r="F575" s="16"/>
      <c r="H575" s="17"/>
      <c r="I575" s="18"/>
      <c r="K575" s="18"/>
      <c r="M575" s="18"/>
      <c r="N575" s="18"/>
      <c r="O575" s="18"/>
      <c r="Q575" s="16"/>
      <c r="R575" s="19"/>
      <c r="S575" s="21"/>
    </row>
    <row r="576">
      <c r="A576" s="47"/>
      <c r="B576" s="47"/>
      <c r="E576" s="15"/>
      <c r="F576" s="16"/>
      <c r="H576" s="17"/>
      <c r="I576" s="18"/>
      <c r="K576" s="18"/>
      <c r="M576" s="18"/>
      <c r="N576" s="18"/>
      <c r="O576" s="18"/>
      <c r="Q576" s="16"/>
      <c r="R576" s="19"/>
      <c r="S576" s="21"/>
    </row>
    <row r="577">
      <c r="A577" s="47"/>
      <c r="B577" s="47"/>
      <c r="E577" s="15"/>
      <c r="F577" s="16"/>
      <c r="H577" s="17"/>
      <c r="I577" s="18"/>
      <c r="K577" s="18"/>
      <c r="M577" s="18"/>
      <c r="N577" s="18"/>
      <c r="O577" s="18"/>
      <c r="Q577" s="16"/>
      <c r="R577" s="19"/>
      <c r="S577" s="21"/>
    </row>
    <row r="578">
      <c r="A578" s="47"/>
      <c r="B578" s="47"/>
      <c r="E578" s="15"/>
      <c r="F578" s="16"/>
      <c r="H578" s="17"/>
      <c r="I578" s="18"/>
      <c r="K578" s="18"/>
      <c r="M578" s="18"/>
      <c r="N578" s="18"/>
      <c r="O578" s="18"/>
      <c r="Q578" s="16"/>
      <c r="R578" s="19"/>
      <c r="S578" s="21"/>
    </row>
    <row r="579">
      <c r="A579" s="47"/>
      <c r="B579" s="47"/>
      <c r="E579" s="15"/>
      <c r="F579" s="16"/>
      <c r="H579" s="17"/>
      <c r="I579" s="18"/>
      <c r="K579" s="18"/>
      <c r="M579" s="18"/>
      <c r="N579" s="18"/>
      <c r="O579" s="18"/>
      <c r="Q579" s="16"/>
      <c r="R579" s="19"/>
      <c r="S579" s="21"/>
    </row>
    <row r="580">
      <c r="A580" s="47"/>
      <c r="B580" s="47"/>
      <c r="E580" s="15"/>
      <c r="F580" s="16"/>
      <c r="H580" s="17"/>
      <c r="I580" s="18"/>
      <c r="K580" s="18"/>
      <c r="M580" s="18"/>
      <c r="N580" s="18"/>
      <c r="O580" s="18"/>
      <c r="Q580" s="16"/>
      <c r="R580" s="19"/>
      <c r="S580" s="21"/>
    </row>
    <row r="581">
      <c r="A581" s="47"/>
      <c r="B581" s="47"/>
      <c r="E581" s="15"/>
      <c r="F581" s="16"/>
      <c r="H581" s="17"/>
      <c r="I581" s="18"/>
      <c r="K581" s="18"/>
      <c r="M581" s="18"/>
      <c r="N581" s="18"/>
      <c r="O581" s="18"/>
      <c r="Q581" s="16"/>
      <c r="R581" s="19"/>
      <c r="S581" s="21"/>
    </row>
    <row r="582">
      <c r="A582" s="47"/>
      <c r="B582" s="47"/>
      <c r="E582" s="15"/>
      <c r="F582" s="16"/>
      <c r="H582" s="17"/>
      <c r="I582" s="18"/>
      <c r="K582" s="18"/>
      <c r="M582" s="18"/>
      <c r="N582" s="18"/>
      <c r="O582" s="18"/>
      <c r="Q582" s="16"/>
      <c r="R582" s="19"/>
      <c r="S582" s="21"/>
    </row>
    <row r="583">
      <c r="A583" s="47"/>
      <c r="B583" s="47"/>
      <c r="E583" s="15"/>
      <c r="F583" s="16"/>
      <c r="H583" s="17"/>
      <c r="I583" s="18"/>
      <c r="K583" s="18"/>
      <c r="M583" s="18"/>
      <c r="N583" s="18"/>
      <c r="O583" s="18"/>
      <c r="Q583" s="16"/>
      <c r="R583" s="19"/>
      <c r="S583" s="21"/>
    </row>
    <row r="584">
      <c r="A584" s="47"/>
      <c r="B584" s="47"/>
      <c r="E584" s="15"/>
      <c r="F584" s="16"/>
      <c r="H584" s="17"/>
      <c r="I584" s="18"/>
      <c r="K584" s="18"/>
      <c r="M584" s="18"/>
      <c r="N584" s="18"/>
      <c r="O584" s="18"/>
      <c r="Q584" s="16"/>
      <c r="R584" s="19"/>
      <c r="S584" s="21"/>
    </row>
    <row r="585">
      <c r="A585" s="47"/>
      <c r="B585" s="47"/>
      <c r="E585" s="15"/>
      <c r="F585" s="16"/>
      <c r="H585" s="17"/>
      <c r="I585" s="18"/>
      <c r="K585" s="18"/>
      <c r="M585" s="18"/>
      <c r="N585" s="18"/>
      <c r="O585" s="18"/>
      <c r="Q585" s="16"/>
      <c r="R585" s="19"/>
      <c r="S585" s="21"/>
    </row>
    <row r="586">
      <c r="A586" s="47"/>
      <c r="B586" s="47"/>
      <c r="E586" s="15"/>
      <c r="F586" s="16"/>
      <c r="H586" s="17"/>
      <c r="I586" s="18"/>
      <c r="K586" s="18"/>
      <c r="M586" s="18"/>
      <c r="N586" s="18"/>
      <c r="O586" s="18"/>
      <c r="Q586" s="16"/>
      <c r="R586" s="19"/>
      <c r="S586" s="21"/>
    </row>
    <row r="587">
      <c r="A587" s="47"/>
      <c r="B587" s="47"/>
      <c r="E587" s="15"/>
      <c r="F587" s="16"/>
      <c r="H587" s="17"/>
      <c r="I587" s="18"/>
      <c r="K587" s="18"/>
      <c r="M587" s="18"/>
      <c r="N587" s="18"/>
      <c r="O587" s="18"/>
      <c r="Q587" s="16"/>
      <c r="R587" s="19"/>
      <c r="S587" s="21"/>
    </row>
    <row r="588">
      <c r="A588" s="47"/>
      <c r="B588" s="47"/>
      <c r="E588" s="15"/>
      <c r="F588" s="16"/>
      <c r="H588" s="17"/>
      <c r="I588" s="18"/>
      <c r="K588" s="18"/>
      <c r="M588" s="18"/>
      <c r="N588" s="18"/>
      <c r="O588" s="18"/>
      <c r="Q588" s="16"/>
      <c r="R588" s="19"/>
      <c r="S588" s="21"/>
    </row>
    <row r="589">
      <c r="A589" s="47"/>
      <c r="B589" s="47"/>
      <c r="E589" s="15"/>
      <c r="F589" s="16"/>
      <c r="H589" s="17"/>
      <c r="I589" s="18"/>
      <c r="K589" s="18"/>
      <c r="M589" s="18"/>
      <c r="N589" s="18"/>
      <c r="O589" s="18"/>
      <c r="Q589" s="16"/>
      <c r="R589" s="19"/>
      <c r="S589" s="21"/>
    </row>
    <row r="590">
      <c r="A590" s="47"/>
      <c r="B590" s="47"/>
      <c r="E590" s="15"/>
      <c r="F590" s="16"/>
      <c r="H590" s="17"/>
      <c r="I590" s="18"/>
      <c r="K590" s="18"/>
      <c r="M590" s="18"/>
      <c r="N590" s="18"/>
      <c r="O590" s="18"/>
      <c r="Q590" s="16"/>
      <c r="R590" s="19"/>
      <c r="S590" s="21"/>
    </row>
    <row r="591">
      <c r="A591" s="47"/>
      <c r="B591" s="47"/>
      <c r="E591" s="15"/>
      <c r="F591" s="16"/>
      <c r="H591" s="17"/>
      <c r="I591" s="18"/>
      <c r="K591" s="18"/>
      <c r="M591" s="18"/>
      <c r="N591" s="18"/>
      <c r="O591" s="18"/>
      <c r="Q591" s="16"/>
      <c r="R591" s="19"/>
      <c r="S591" s="21"/>
    </row>
    <row r="592">
      <c r="A592" s="47"/>
      <c r="B592" s="47"/>
      <c r="E592" s="15"/>
      <c r="F592" s="16"/>
      <c r="H592" s="17"/>
      <c r="I592" s="18"/>
      <c r="K592" s="18"/>
      <c r="M592" s="18"/>
      <c r="N592" s="18"/>
      <c r="O592" s="18"/>
      <c r="Q592" s="16"/>
      <c r="R592" s="19"/>
      <c r="S592" s="21"/>
    </row>
    <row r="593">
      <c r="A593" s="47"/>
      <c r="B593" s="47"/>
      <c r="E593" s="15"/>
      <c r="F593" s="16"/>
      <c r="H593" s="17"/>
      <c r="I593" s="18"/>
      <c r="K593" s="18"/>
      <c r="M593" s="18"/>
      <c r="N593" s="18"/>
      <c r="O593" s="18"/>
      <c r="Q593" s="16"/>
      <c r="R593" s="19"/>
      <c r="S593" s="21"/>
    </row>
    <row r="594">
      <c r="A594" s="47"/>
      <c r="B594" s="47"/>
      <c r="E594" s="15"/>
      <c r="F594" s="16"/>
      <c r="H594" s="17"/>
      <c r="I594" s="18"/>
      <c r="K594" s="18"/>
      <c r="M594" s="18"/>
      <c r="N594" s="18"/>
      <c r="O594" s="18"/>
      <c r="Q594" s="16"/>
      <c r="R594" s="19"/>
      <c r="S594" s="21"/>
    </row>
    <row r="595">
      <c r="A595" s="47"/>
      <c r="B595" s="47"/>
      <c r="E595" s="15"/>
      <c r="F595" s="16"/>
      <c r="H595" s="17"/>
      <c r="I595" s="18"/>
      <c r="K595" s="18"/>
      <c r="M595" s="18"/>
      <c r="N595" s="18"/>
      <c r="O595" s="18"/>
      <c r="Q595" s="16"/>
      <c r="R595" s="19"/>
      <c r="S595" s="21"/>
    </row>
    <row r="596">
      <c r="A596" s="47"/>
      <c r="B596" s="47"/>
      <c r="E596" s="15"/>
      <c r="F596" s="16"/>
      <c r="H596" s="17"/>
      <c r="I596" s="18"/>
      <c r="K596" s="18"/>
      <c r="M596" s="18"/>
      <c r="N596" s="18"/>
      <c r="O596" s="18"/>
      <c r="Q596" s="16"/>
      <c r="R596" s="19"/>
      <c r="S596" s="21"/>
    </row>
    <row r="597">
      <c r="A597" s="47"/>
      <c r="B597" s="47"/>
      <c r="E597" s="15"/>
      <c r="F597" s="16"/>
      <c r="H597" s="17"/>
      <c r="I597" s="18"/>
      <c r="K597" s="18"/>
      <c r="M597" s="18"/>
      <c r="N597" s="18"/>
      <c r="O597" s="18"/>
      <c r="Q597" s="16"/>
      <c r="R597" s="19"/>
      <c r="S597" s="21"/>
    </row>
    <row r="598">
      <c r="A598" s="47"/>
      <c r="B598" s="47"/>
      <c r="E598" s="15"/>
      <c r="F598" s="16"/>
      <c r="H598" s="17"/>
      <c r="I598" s="18"/>
      <c r="K598" s="18"/>
      <c r="M598" s="18"/>
      <c r="N598" s="18"/>
      <c r="O598" s="18"/>
      <c r="Q598" s="16"/>
      <c r="R598" s="19"/>
      <c r="S598" s="21"/>
    </row>
    <row r="599">
      <c r="A599" s="47"/>
      <c r="B599" s="47"/>
      <c r="E599" s="15"/>
      <c r="F599" s="16"/>
      <c r="H599" s="17"/>
      <c r="I599" s="18"/>
      <c r="K599" s="18"/>
      <c r="M599" s="18"/>
      <c r="N599" s="18"/>
      <c r="O599" s="18"/>
      <c r="Q599" s="16"/>
      <c r="R599" s="19"/>
      <c r="S599" s="21"/>
    </row>
    <row r="600">
      <c r="A600" s="47"/>
      <c r="B600" s="47"/>
      <c r="E600" s="15"/>
      <c r="F600" s="16"/>
      <c r="H600" s="17"/>
      <c r="I600" s="18"/>
      <c r="K600" s="18"/>
      <c r="M600" s="18"/>
      <c r="N600" s="18"/>
      <c r="O600" s="18"/>
      <c r="Q600" s="16"/>
      <c r="R600" s="19"/>
      <c r="S600" s="21"/>
    </row>
    <row r="601">
      <c r="A601" s="47"/>
      <c r="B601" s="47"/>
      <c r="E601" s="15"/>
      <c r="F601" s="16"/>
      <c r="H601" s="17"/>
      <c r="I601" s="18"/>
      <c r="K601" s="18"/>
      <c r="M601" s="18"/>
      <c r="N601" s="18"/>
      <c r="O601" s="18"/>
      <c r="Q601" s="16"/>
      <c r="R601" s="19"/>
      <c r="S601" s="21"/>
    </row>
    <row r="602">
      <c r="A602" s="47"/>
      <c r="B602" s="47"/>
      <c r="E602" s="15"/>
      <c r="F602" s="16"/>
      <c r="H602" s="17"/>
      <c r="I602" s="18"/>
      <c r="K602" s="18"/>
      <c r="M602" s="18"/>
      <c r="N602" s="18"/>
      <c r="O602" s="18"/>
      <c r="Q602" s="16"/>
      <c r="R602" s="19"/>
      <c r="S602" s="21"/>
    </row>
    <row r="603">
      <c r="A603" s="47"/>
      <c r="B603" s="47"/>
      <c r="E603" s="15"/>
      <c r="F603" s="16"/>
      <c r="H603" s="17"/>
      <c r="I603" s="18"/>
      <c r="K603" s="18"/>
      <c r="M603" s="18"/>
      <c r="N603" s="18"/>
      <c r="O603" s="18"/>
      <c r="Q603" s="16"/>
      <c r="R603" s="19"/>
      <c r="S603" s="21"/>
    </row>
    <row r="604">
      <c r="A604" s="47"/>
      <c r="B604" s="47"/>
      <c r="E604" s="15"/>
      <c r="F604" s="16"/>
      <c r="H604" s="17"/>
      <c r="I604" s="18"/>
      <c r="K604" s="18"/>
      <c r="M604" s="18"/>
      <c r="N604" s="18"/>
      <c r="O604" s="18"/>
      <c r="Q604" s="16"/>
      <c r="R604" s="19"/>
      <c r="S604" s="21"/>
    </row>
    <row r="605">
      <c r="A605" s="47"/>
      <c r="B605" s="47"/>
      <c r="E605" s="15"/>
      <c r="F605" s="16"/>
      <c r="H605" s="17"/>
      <c r="I605" s="18"/>
      <c r="K605" s="18"/>
      <c r="M605" s="18"/>
      <c r="N605" s="18"/>
      <c r="O605" s="18"/>
      <c r="Q605" s="16"/>
      <c r="R605" s="19"/>
      <c r="S605" s="21"/>
    </row>
    <row r="606">
      <c r="A606" s="47"/>
      <c r="B606" s="47"/>
      <c r="E606" s="15"/>
      <c r="F606" s="16"/>
      <c r="H606" s="17"/>
      <c r="I606" s="18"/>
      <c r="K606" s="18"/>
      <c r="M606" s="18"/>
      <c r="N606" s="18"/>
      <c r="O606" s="18"/>
      <c r="Q606" s="16"/>
      <c r="R606" s="19"/>
      <c r="S606" s="21"/>
    </row>
    <row r="607">
      <c r="A607" s="47"/>
      <c r="B607" s="47"/>
      <c r="E607" s="15"/>
      <c r="F607" s="16"/>
      <c r="H607" s="17"/>
      <c r="I607" s="18"/>
      <c r="K607" s="18"/>
      <c r="M607" s="18"/>
      <c r="N607" s="18"/>
      <c r="O607" s="18"/>
      <c r="Q607" s="16"/>
      <c r="R607" s="19"/>
      <c r="S607" s="21"/>
    </row>
    <row r="608">
      <c r="A608" s="47"/>
      <c r="B608" s="47"/>
      <c r="E608" s="15"/>
      <c r="F608" s="16"/>
      <c r="H608" s="17"/>
      <c r="I608" s="18"/>
      <c r="K608" s="18"/>
      <c r="M608" s="18"/>
      <c r="N608" s="18"/>
      <c r="O608" s="18"/>
      <c r="Q608" s="16"/>
      <c r="R608" s="19"/>
      <c r="S608" s="21"/>
    </row>
    <row r="609">
      <c r="A609" s="47"/>
      <c r="B609" s="47"/>
      <c r="E609" s="15"/>
      <c r="F609" s="16"/>
      <c r="H609" s="17"/>
      <c r="I609" s="18"/>
      <c r="K609" s="18"/>
      <c r="M609" s="18"/>
      <c r="N609" s="18"/>
      <c r="O609" s="18"/>
      <c r="Q609" s="16"/>
      <c r="R609" s="19"/>
      <c r="S609" s="21"/>
    </row>
    <row r="610">
      <c r="A610" s="47"/>
      <c r="B610" s="47"/>
      <c r="E610" s="15"/>
      <c r="F610" s="16"/>
      <c r="H610" s="17"/>
      <c r="I610" s="18"/>
      <c r="K610" s="18"/>
      <c r="M610" s="18"/>
      <c r="N610" s="18"/>
      <c r="O610" s="18"/>
      <c r="Q610" s="16"/>
      <c r="R610" s="19"/>
      <c r="S610" s="21"/>
    </row>
    <row r="611">
      <c r="A611" s="47"/>
      <c r="B611" s="47"/>
      <c r="E611" s="15"/>
      <c r="F611" s="16"/>
      <c r="H611" s="17"/>
      <c r="I611" s="18"/>
      <c r="K611" s="18"/>
      <c r="M611" s="18"/>
      <c r="N611" s="18"/>
      <c r="O611" s="18"/>
      <c r="Q611" s="16"/>
      <c r="R611" s="19"/>
      <c r="S611" s="21"/>
    </row>
    <row r="612">
      <c r="A612" s="47"/>
      <c r="B612" s="47"/>
      <c r="E612" s="15"/>
      <c r="F612" s="16"/>
      <c r="H612" s="17"/>
      <c r="I612" s="18"/>
      <c r="K612" s="18"/>
      <c r="M612" s="18"/>
      <c r="N612" s="18"/>
      <c r="O612" s="18"/>
      <c r="Q612" s="16"/>
      <c r="R612" s="19"/>
      <c r="S612" s="21"/>
    </row>
    <row r="613">
      <c r="A613" s="47"/>
      <c r="B613" s="47"/>
      <c r="E613" s="15"/>
      <c r="F613" s="16"/>
      <c r="H613" s="17"/>
      <c r="I613" s="18"/>
      <c r="K613" s="18"/>
      <c r="M613" s="18"/>
      <c r="N613" s="18"/>
      <c r="O613" s="18"/>
      <c r="Q613" s="16"/>
      <c r="R613" s="19"/>
      <c r="S613" s="21"/>
    </row>
    <row r="614">
      <c r="A614" s="47"/>
      <c r="B614" s="47"/>
      <c r="E614" s="15"/>
      <c r="F614" s="16"/>
      <c r="H614" s="17"/>
      <c r="I614" s="18"/>
      <c r="K614" s="18"/>
      <c r="M614" s="18"/>
      <c r="N614" s="18"/>
      <c r="O614" s="18"/>
      <c r="Q614" s="16"/>
      <c r="R614" s="19"/>
      <c r="S614" s="21"/>
    </row>
    <row r="615">
      <c r="A615" s="47"/>
      <c r="B615" s="47"/>
      <c r="E615" s="15"/>
      <c r="F615" s="16"/>
      <c r="H615" s="17"/>
      <c r="I615" s="18"/>
      <c r="K615" s="18"/>
      <c r="M615" s="18"/>
      <c r="N615" s="18"/>
      <c r="O615" s="18"/>
      <c r="Q615" s="16"/>
      <c r="R615" s="19"/>
      <c r="S615" s="21"/>
    </row>
    <row r="616">
      <c r="A616" s="47"/>
      <c r="B616" s="47"/>
      <c r="E616" s="15"/>
      <c r="F616" s="16"/>
      <c r="H616" s="17"/>
      <c r="I616" s="18"/>
      <c r="K616" s="18"/>
      <c r="M616" s="18"/>
      <c r="N616" s="18"/>
      <c r="O616" s="18"/>
      <c r="Q616" s="16"/>
      <c r="R616" s="19"/>
      <c r="S616" s="21"/>
    </row>
    <row r="617">
      <c r="A617" s="47"/>
      <c r="B617" s="47"/>
      <c r="E617" s="15"/>
      <c r="F617" s="16"/>
      <c r="H617" s="17"/>
      <c r="I617" s="18"/>
      <c r="K617" s="18"/>
      <c r="M617" s="18"/>
      <c r="N617" s="18"/>
      <c r="O617" s="18"/>
      <c r="Q617" s="16"/>
      <c r="R617" s="19"/>
      <c r="S617" s="21"/>
    </row>
    <row r="618">
      <c r="A618" s="47"/>
      <c r="B618" s="47"/>
      <c r="E618" s="15"/>
      <c r="F618" s="16"/>
      <c r="H618" s="17"/>
      <c r="I618" s="18"/>
      <c r="K618" s="18"/>
      <c r="M618" s="18"/>
      <c r="N618" s="18"/>
      <c r="O618" s="18"/>
      <c r="Q618" s="16"/>
      <c r="R618" s="19"/>
      <c r="S618" s="21"/>
    </row>
    <row r="619">
      <c r="A619" s="47"/>
      <c r="B619" s="47"/>
      <c r="E619" s="15"/>
      <c r="F619" s="16"/>
      <c r="H619" s="17"/>
      <c r="I619" s="18"/>
      <c r="K619" s="18"/>
      <c r="M619" s="18"/>
      <c r="N619" s="18"/>
      <c r="O619" s="18"/>
      <c r="Q619" s="16"/>
      <c r="R619" s="19"/>
      <c r="S619" s="21"/>
    </row>
    <row r="620">
      <c r="A620" s="47"/>
      <c r="B620" s="47"/>
      <c r="E620" s="15"/>
      <c r="F620" s="16"/>
      <c r="H620" s="17"/>
      <c r="I620" s="18"/>
      <c r="K620" s="18"/>
      <c r="M620" s="18"/>
      <c r="N620" s="18"/>
      <c r="O620" s="18"/>
      <c r="Q620" s="16"/>
      <c r="R620" s="19"/>
      <c r="S620" s="21"/>
    </row>
    <row r="621">
      <c r="A621" s="47"/>
      <c r="B621" s="47"/>
      <c r="E621" s="15"/>
      <c r="F621" s="16"/>
      <c r="H621" s="17"/>
      <c r="I621" s="18"/>
      <c r="K621" s="18"/>
      <c r="M621" s="18"/>
      <c r="N621" s="18"/>
      <c r="O621" s="18"/>
      <c r="Q621" s="16"/>
      <c r="R621" s="19"/>
      <c r="S621" s="21"/>
    </row>
    <row r="622">
      <c r="A622" s="47"/>
      <c r="B622" s="47"/>
      <c r="E622" s="15"/>
      <c r="F622" s="16"/>
      <c r="H622" s="17"/>
      <c r="I622" s="18"/>
      <c r="K622" s="18"/>
      <c r="M622" s="18"/>
      <c r="N622" s="18"/>
      <c r="O622" s="18"/>
      <c r="Q622" s="16"/>
      <c r="R622" s="19"/>
      <c r="S622" s="21"/>
    </row>
    <row r="623">
      <c r="A623" s="47"/>
      <c r="B623" s="47"/>
      <c r="E623" s="15"/>
      <c r="F623" s="16"/>
      <c r="H623" s="17"/>
      <c r="I623" s="18"/>
      <c r="K623" s="18"/>
      <c r="M623" s="18"/>
      <c r="N623" s="18"/>
      <c r="O623" s="18"/>
      <c r="Q623" s="16"/>
      <c r="R623" s="19"/>
      <c r="S623" s="21"/>
    </row>
    <row r="624">
      <c r="A624" s="47"/>
      <c r="B624" s="47"/>
      <c r="E624" s="15"/>
      <c r="F624" s="16"/>
      <c r="H624" s="17"/>
      <c r="I624" s="18"/>
      <c r="K624" s="18"/>
      <c r="M624" s="18"/>
      <c r="N624" s="18"/>
      <c r="O624" s="18"/>
      <c r="Q624" s="16"/>
      <c r="R624" s="19"/>
      <c r="S624" s="21"/>
    </row>
    <row r="625">
      <c r="A625" s="47"/>
      <c r="B625" s="47"/>
      <c r="E625" s="15"/>
      <c r="F625" s="16"/>
      <c r="H625" s="17"/>
      <c r="I625" s="18"/>
      <c r="K625" s="18"/>
      <c r="M625" s="18"/>
      <c r="N625" s="18"/>
      <c r="O625" s="18"/>
      <c r="Q625" s="16"/>
      <c r="R625" s="19"/>
      <c r="S625" s="21"/>
    </row>
    <row r="626">
      <c r="A626" s="47"/>
      <c r="B626" s="47"/>
      <c r="E626" s="15"/>
      <c r="F626" s="16"/>
      <c r="H626" s="17"/>
      <c r="I626" s="18"/>
      <c r="K626" s="18"/>
      <c r="M626" s="18"/>
      <c r="N626" s="18"/>
      <c r="O626" s="18"/>
      <c r="Q626" s="16"/>
      <c r="R626" s="19"/>
      <c r="S626" s="21"/>
    </row>
    <row r="627">
      <c r="A627" s="47"/>
      <c r="B627" s="47"/>
      <c r="E627" s="15"/>
      <c r="F627" s="16"/>
      <c r="H627" s="17"/>
      <c r="I627" s="18"/>
      <c r="K627" s="18"/>
      <c r="M627" s="18"/>
      <c r="N627" s="18"/>
      <c r="O627" s="18"/>
      <c r="Q627" s="16"/>
      <c r="R627" s="19"/>
      <c r="S627" s="21"/>
    </row>
    <row r="628">
      <c r="A628" s="47"/>
      <c r="B628" s="47"/>
      <c r="E628" s="15"/>
      <c r="F628" s="16"/>
      <c r="H628" s="17"/>
      <c r="I628" s="18"/>
      <c r="K628" s="18"/>
      <c r="M628" s="18"/>
      <c r="N628" s="18"/>
      <c r="O628" s="18"/>
      <c r="Q628" s="16"/>
      <c r="R628" s="19"/>
      <c r="S628" s="21"/>
    </row>
    <row r="629">
      <c r="A629" s="47"/>
      <c r="B629" s="47"/>
      <c r="E629" s="15"/>
      <c r="F629" s="16"/>
      <c r="H629" s="17"/>
      <c r="I629" s="18"/>
      <c r="K629" s="18"/>
      <c r="M629" s="18"/>
      <c r="N629" s="18"/>
      <c r="O629" s="18"/>
      <c r="Q629" s="16"/>
      <c r="R629" s="19"/>
      <c r="S629" s="21"/>
    </row>
    <row r="630">
      <c r="A630" s="47"/>
      <c r="B630" s="47"/>
      <c r="E630" s="15"/>
      <c r="F630" s="16"/>
      <c r="H630" s="17"/>
      <c r="I630" s="18"/>
      <c r="K630" s="18"/>
      <c r="M630" s="18"/>
      <c r="N630" s="18"/>
      <c r="O630" s="18"/>
      <c r="Q630" s="16"/>
      <c r="R630" s="19"/>
      <c r="S630" s="21"/>
    </row>
    <row r="631">
      <c r="A631" s="47"/>
      <c r="B631" s="47"/>
      <c r="E631" s="15"/>
      <c r="F631" s="16"/>
      <c r="H631" s="17"/>
      <c r="I631" s="18"/>
      <c r="K631" s="18"/>
      <c r="M631" s="18"/>
      <c r="N631" s="18"/>
      <c r="O631" s="18"/>
      <c r="Q631" s="16"/>
      <c r="R631" s="19"/>
      <c r="S631" s="21"/>
    </row>
    <row r="632">
      <c r="A632" s="47"/>
      <c r="B632" s="47"/>
      <c r="E632" s="15"/>
      <c r="F632" s="16"/>
      <c r="H632" s="17"/>
      <c r="I632" s="18"/>
      <c r="K632" s="18"/>
      <c r="M632" s="18"/>
      <c r="N632" s="18"/>
      <c r="O632" s="18"/>
      <c r="Q632" s="16"/>
      <c r="R632" s="19"/>
      <c r="S632" s="21"/>
    </row>
    <row r="633">
      <c r="A633" s="47"/>
      <c r="B633" s="47"/>
      <c r="E633" s="15"/>
      <c r="F633" s="16"/>
      <c r="H633" s="17"/>
      <c r="I633" s="18"/>
      <c r="K633" s="18"/>
      <c r="M633" s="18"/>
      <c r="N633" s="18"/>
      <c r="O633" s="18"/>
      <c r="Q633" s="16"/>
      <c r="R633" s="19"/>
      <c r="S633" s="21"/>
    </row>
    <row r="634">
      <c r="A634" s="47"/>
      <c r="B634" s="47"/>
      <c r="E634" s="15"/>
      <c r="F634" s="16"/>
      <c r="H634" s="17"/>
      <c r="I634" s="18"/>
      <c r="K634" s="18"/>
      <c r="M634" s="18"/>
      <c r="N634" s="18"/>
      <c r="O634" s="18"/>
      <c r="Q634" s="16"/>
      <c r="R634" s="19"/>
      <c r="S634" s="21"/>
    </row>
    <row r="635">
      <c r="A635" s="47"/>
      <c r="B635" s="47"/>
      <c r="E635" s="15"/>
      <c r="F635" s="16"/>
      <c r="H635" s="17"/>
      <c r="I635" s="18"/>
      <c r="K635" s="18"/>
      <c r="M635" s="18"/>
      <c r="N635" s="18"/>
      <c r="O635" s="18"/>
      <c r="Q635" s="16"/>
      <c r="R635" s="19"/>
      <c r="S635" s="21"/>
    </row>
    <row r="636">
      <c r="A636" s="47"/>
      <c r="B636" s="47"/>
      <c r="E636" s="15"/>
      <c r="F636" s="16"/>
      <c r="H636" s="17"/>
      <c r="I636" s="18"/>
      <c r="K636" s="18"/>
      <c r="M636" s="18"/>
      <c r="N636" s="18"/>
      <c r="O636" s="18"/>
      <c r="Q636" s="16"/>
      <c r="R636" s="19"/>
      <c r="S636" s="21"/>
    </row>
    <row r="637">
      <c r="A637" s="47"/>
      <c r="B637" s="47"/>
      <c r="E637" s="15"/>
      <c r="F637" s="16"/>
      <c r="H637" s="17"/>
      <c r="I637" s="18"/>
      <c r="K637" s="18"/>
      <c r="M637" s="18"/>
      <c r="N637" s="18"/>
      <c r="O637" s="18"/>
      <c r="Q637" s="16"/>
      <c r="R637" s="19"/>
      <c r="S637" s="21"/>
    </row>
    <row r="638">
      <c r="A638" s="47"/>
      <c r="B638" s="47"/>
      <c r="E638" s="15"/>
      <c r="F638" s="16"/>
      <c r="H638" s="17"/>
      <c r="I638" s="18"/>
      <c r="K638" s="18"/>
      <c r="M638" s="18"/>
      <c r="N638" s="18"/>
      <c r="O638" s="18"/>
      <c r="Q638" s="16"/>
      <c r="R638" s="19"/>
      <c r="S638" s="21"/>
    </row>
    <row r="639">
      <c r="A639" s="47"/>
      <c r="B639" s="47"/>
      <c r="E639" s="15"/>
      <c r="F639" s="16"/>
      <c r="H639" s="17"/>
      <c r="I639" s="18"/>
      <c r="K639" s="18"/>
      <c r="M639" s="18"/>
      <c r="N639" s="18"/>
      <c r="O639" s="18"/>
      <c r="Q639" s="16"/>
      <c r="R639" s="19"/>
      <c r="S639" s="21"/>
    </row>
    <row r="640">
      <c r="A640" s="47"/>
      <c r="B640" s="47"/>
      <c r="E640" s="15"/>
      <c r="F640" s="16"/>
      <c r="H640" s="17"/>
      <c r="I640" s="18"/>
      <c r="K640" s="18"/>
      <c r="M640" s="18"/>
      <c r="N640" s="18"/>
      <c r="O640" s="18"/>
      <c r="Q640" s="16"/>
      <c r="R640" s="19"/>
      <c r="S640" s="21"/>
    </row>
    <row r="641">
      <c r="A641" s="47"/>
      <c r="B641" s="47"/>
      <c r="E641" s="15"/>
      <c r="F641" s="16"/>
      <c r="H641" s="17"/>
      <c r="I641" s="18"/>
      <c r="K641" s="18"/>
      <c r="M641" s="18"/>
      <c r="N641" s="18"/>
      <c r="O641" s="18"/>
      <c r="Q641" s="16"/>
      <c r="R641" s="19"/>
      <c r="S641" s="21"/>
    </row>
    <row r="642">
      <c r="A642" s="47"/>
      <c r="B642" s="47"/>
      <c r="E642" s="15"/>
      <c r="F642" s="16"/>
      <c r="H642" s="17"/>
      <c r="I642" s="18"/>
      <c r="K642" s="18"/>
      <c r="M642" s="18"/>
      <c r="N642" s="18"/>
      <c r="O642" s="18"/>
      <c r="Q642" s="16"/>
      <c r="R642" s="19"/>
      <c r="S642" s="21"/>
    </row>
    <row r="643">
      <c r="A643" s="47"/>
      <c r="B643" s="47"/>
      <c r="E643" s="15"/>
      <c r="F643" s="16"/>
      <c r="H643" s="17"/>
      <c r="I643" s="18"/>
      <c r="K643" s="18"/>
      <c r="M643" s="18"/>
      <c r="N643" s="18"/>
      <c r="O643" s="18"/>
      <c r="Q643" s="16"/>
      <c r="R643" s="19"/>
      <c r="S643" s="21"/>
    </row>
    <row r="644">
      <c r="A644" s="47"/>
      <c r="B644" s="47"/>
      <c r="E644" s="15"/>
      <c r="F644" s="16"/>
      <c r="H644" s="17"/>
      <c r="I644" s="18"/>
      <c r="K644" s="18"/>
      <c r="M644" s="18"/>
      <c r="N644" s="18"/>
      <c r="O644" s="18"/>
      <c r="Q644" s="16"/>
      <c r="R644" s="19"/>
      <c r="S644" s="21"/>
    </row>
    <row r="645">
      <c r="A645" s="47"/>
      <c r="B645" s="47"/>
      <c r="E645" s="15"/>
      <c r="F645" s="16"/>
      <c r="H645" s="17"/>
      <c r="I645" s="18"/>
      <c r="K645" s="18"/>
      <c r="M645" s="18"/>
      <c r="N645" s="18"/>
      <c r="O645" s="18"/>
      <c r="Q645" s="16"/>
      <c r="R645" s="19"/>
      <c r="S645" s="21"/>
    </row>
    <row r="646">
      <c r="A646" s="47"/>
      <c r="B646" s="47"/>
      <c r="E646" s="15"/>
      <c r="F646" s="16"/>
      <c r="H646" s="17"/>
      <c r="I646" s="18"/>
      <c r="K646" s="18"/>
      <c r="M646" s="18"/>
      <c r="N646" s="18"/>
      <c r="O646" s="18"/>
      <c r="Q646" s="16"/>
      <c r="R646" s="19"/>
      <c r="S646" s="21"/>
    </row>
    <row r="647">
      <c r="A647" s="47"/>
      <c r="B647" s="47"/>
      <c r="E647" s="15"/>
      <c r="F647" s="16"/>
      <c r="H647" s="17"/>
      <c r="I647" s="18"/>
      <c r="K647" s="18"/>
      <c r="M647" s="18"/>
      <c r="N647" s="18"/>
      <c r="O647" s="18"/>
      <c r="Q647" s="16"/>
      <c r="R647" s="19"/>
      <c r="S647" s="21"/>
    </row>
    <row r="648">
      <c r="A648" s="47"/>
      <c r="B648" s="47"/>
      <c r="E648" s="15"/>
      <c r="F648" s="16"/>
      <c r="H648" s="17"/>
      <c r="I648" s="18"/>
      <c r="K648" s="18"/>
      <c r="M648" s="18"/>
      <c r="N648" s="18"/>
      <c r="O648" s="18"/>
      <c r="Q648" s="16"/>
      <c r="R648" s="19"/>
      <c r="S648" s="21"/>
    </row>
    <row r="649">
      <c r="A649" s="47"/>
      <c r="B649" s="47"/>
      <c r="E649" s="15"/>
      <c r="F649" s="16"/>
      <c r="H649" s="17"/>
      <c r="I649" s="18"/>
      <c r="K649" s="18"/>
      <c r="M649" s="18"/>
      <c r="N649" s="18"/>
      <c r="O649" s="18"/>
      <c r="Q649" s="16"/>
      <c r="R649" s="19"/>
      <c r="S649" s="21"/>
    </row>
    <row r="650">
      <c r="A650" s="47"/>
      <c r="B650" s="47"/>
      <c r="E650" s="15"/>
      <c r="F650" s="16"/>
      <c r="H650" s="17"/>
      <c r="I650" s="18"/>
      <c r="K650" s="18"/>
      <c r="M650" s="18"/>
      <c r="N650" s="18"/>
      <c r="O650" s="18"/>
      <c r="Q650" s="16"/>
      <c r="R650" s="19"/>
      <c r="S650" s="21"/>
    </row>
    <row r="651">
      <c r="A651" s="47"/>
      <c r="B651" s="47"/>
      <c r="E651" s="15"/>
      <c r="F651" s="16"/>
      <c r="H651" s="17"/>
      <c r="I651" s="18"/>
      <c r="K651" s="18"/>
      <c r="M651" s="18"/>
      <c r="N651" s="18"/>
      <c r="O651" s="18"/>
      <c r="Q651" s="16"/>
      <c r="R651" s="19"/>
      <c r="S651" s="21"/>
    </row>
    <row r="652">
      <c r="A652" s="47"/>
      <c r="B652" s="47"/>
      <c r="E652" s="15"/>
      <c r="F652" s="16"/>
      <c r="H652" s="17"/>
      <c r="I652" s="18"/>
      <c r="K652" s="18"/>
      <c r="M652" s="18"/>
      <c r="N652" s="18"/>
      <c r="O652" s="18"/>
      <c r="Q652" s="16"/>
      <c r="R652" s="19"/>
      <c r="S652" s="21"/>
    </row>
    <row r="653">
      <c r="A653" s="47"/>
      <c r="B653" s="47"/>
      <c r="E653" s="15"/>
      <c r="F653" s="16"/>
      <c r="H653" s="17"/>
      <c r="I653" s="18"/>
      <c r="K653" s="18"/>
      <c r="M653" s="18"/>
      <c r="N653" s="18"/>
      <c r="O653" s="18"/>
      <c r="Q653" s="16"/>
      <c r="R653" s="19"/>
      <c r="S653" s="21"/>
    </row>
    <row r="654">
      <c r="A654" s="47"/>
      <c r="B654" s="47"/>
      <c r="E654" s="15"/>
      <c r="F654" s="16"/>
      <c r="H654" s="17"/>
      <c r="I654" s="18"/>
      <c r="K654" s="18"/>
      <c r="M654" s="18"/>
      <c r="N654" s="18"/>
      <c r="O654" s="18"/>
      <c r="Q654" s="16"/>
      <c r="R654" s="19"/>
      <c r="S654" s="21"/>
    </row>
    <row r="655">
      <c r="A655" s="47"/>
      <c r="B655" s="47"/>
      <c r="E655" s="15"/>
      <c r="F655" s="16"/>
      <c r="H655" s="17"/>
      <c r="I655" s="18"/>
      <c r="K655" s="18"/>
      <c r="M655" s="18"/>
      <c r="N655" s="18"/>
      <c r="O655" s="18"/>
      <c r="Q655" s="16"/>
      <c r="R655" s="19"/>
      <c r="S655" s="21"/>
    </row>
    <row r="656">
      <c r="A656" s="47"/>
      <c r="B656" s="47"/>
      <c r="E656" s="15"/>
      <c r="F656" s="16"/>
      <c r="H656" s="17"/>
      <c r="I656" s="18"/>
      <c r="K656" s="18"/>
      <c r="M656" s="18"/>
      <c r="N656" s="18"/>
      <c r="O656" s="18"/>
      <c r="Q656" s="16"/>
      <c r="R656" s="19"/>
      <c r="S656" s="21"/>
    </row>
    <row r="657">
      <c r="A657" s="47"/>
      <c r="B657" s="47"/>
      <c r="E657" s="15"/>
      <c r="F657" s="16"/>
      <c r="H657" s="17"/>
      <c r="I657" s="18"/>
      <c r="K657" s="18"/>
      <c r="M657" s="18"/>
      <c r="N657" s="18"/>
      <c r="O657" s="18"/>
      <c r="Q657" s="16"/>
      <c r="R657" s="19"/>
      <c r="S657" s="21"/>
    </row>
    <row r="658">
      <c r="A658" s="47"/>
      <c r="B658" s="47"/>
      <c r="E658" s="15"/>
      <c r="F658" s="16"/>
      <c r="H658" s="17"/>
      <c r="I658" s="18"/>
      <c r="K658" s="18"/>
      <c r="M658" s="18"/>
      <c r="N658" s="18"/>
      <c r="O658" s="18"/>
      <c r="Q658" s="16"/>
      <c r="R658" s="19"/>
      <c r="S658" s="21"/>
    </row>
    <row r="659">
      <c r="A659" s="47"/>
      <c r="B659" s="47"/>
      <c r="E659" s="15"/>
      <c r="F659" s="16"/>
      <c r="H659" s="17"/>
      <c r="I659" s="18"/>
      <c r="K659" s="18"/>
      <c r="M659" s="18"/>
      <c r="N659" s="18"/>
      <c r="O659" s="18"/>
      <c r="Q659" s="16"/>
      <c r="R659" s="19"/>
      <c r="S659" s="21"/>
    </row>
    <row r="660">
      <c r="A660" s="47"/>
      <c r="B660" s="47"/>
      <c r="E660" s="15"/>
      <c r="F660" s="16"/>
      <c r="H660" s="17"/>
      <c r="I660" s="18"/>
      <c r="K660" s="18"/>
      <c r="M660" s="18"/>
      <c r="N660" s="18"/>
      <c r="O660" s="18"/>
      <c r="Q660" s="16"/>
      <c r="R660" s="19"/>
      <c r="S660" s="21"/>
    </row>
    <row r="661">
      <c r="A661" s="47"/>
      <c r="B661" s="47"/>
      <c r="E661" s="15"/>
      <c r="F661" s="16"/>
      <c r="H661" s="17"/>
      <c r="I661" s="18"/>
      <c r="K661" s="18"/>
      <c r="M661" s="18"/>
      <c r="N661" s="18"/>
      <c r="O661" s="18"/>
      <c r="Q661" s="16"/>
      <c r="R661" s="19"/>
      <c r="S661" s="21"/>
    </row>
    <row r="662">
      <c r="A662" s="47"/>
      <c r="B662" s="47"/>
      <c r="E662" s="15"/>
      <c r="F662" s="16"/>
      <c r="H662" s="17"/>
      <c r="I662" s="18"/>
      <c r="K662" s="18"/>
      <c r="M662" s="18"/>
      <c r="N662" s="18"/>
      <c r="O662" s="18"/>
      <c r="Q662" s="16"/>
      <c r="R662" s="19"/>
      <c r="S662" s="21"/>
    </row>
    <row r="663">
      <c r="A663" s="47"/>
      <c r="B663" s="47"/>
      <c r="E663" s="15"/>
      <c r="F663" s="16"/>
      <c r="H663" s="17"/>
      <c r="I663" s="18"/>
      <c r="K663" s="18"/>
      <c r="M663" s="18"/>
      <c r="N663" s="18"/>
      <c r="O663" s="18"/>
      <c r="Q663" s="16"/>
      <c r="R663" s="19"/>
      <c r="S663" s="21"/>
    </row>
    <row r="664">
      <c r="A664" s="47"/>
      <c r="B664" s="47"/>
      <c r="E664" s="15"/>
      <c r="F664" s="16"/>
      <c r="H664" s="17"/>
      <c r="I664" s="18"/>
      <c r="K664" s="18"/>
      <c r="M664" s="18"/>
      <c r="N664" s="18"/>
      <c r="O664" s="18"/>
      <c r="Q664" s="16"/>
      <c r="R664" s="19"/>
      <c r="S664" s="21"/>
    </row>
    <row r="665">
      <c r="A665" s="47"/>
      <c r="B665" s="47"/>
      <c r="E665" s="15"/>
      <c r="F665" s="16"/>
      <c r="H665" s="17"/>
      <c r="I665" s="18"/>
      <c r="K665" s="18"/>
      <c r="M665" s="18"/>
      <c r="N665" s="18"/>
      <c r="O665" s="18"/>
      <c r="Q665" s="16"/>
      <c r="R665" s="19"/>
      <c r="S665" s="21"/>
    </row>
    <row r="666">
      <c r="A666" s="47"/>
      <c r="B666" s="47"/>
      <c r="E666" s="15"/>
      <c r="F666" s="16"/>
      <c r="H666" s="17"/>
      <c r="I666" s="18"/>
      <c r="K666" s="18"/>
      <c r="M666" s="18"/>
      <c r="N666" s="18"/>
      <c r="O666" s="18"/>
      <c r="Q666" s="16"/>
      <c r="R666" s="19"/>
      <c r="S666" s="21"/>
    </row>
    <row r="667">
      <c r="A667" s="47"/>
      <c r="B667" s="47"/>
      <c r="E667" s="15"/>
      <c r="F667" s="16"/>
      <c r="H667" s="17"/>
      <c r="I667" s="18"/>
      <c r="K667" s="18"/>
      <c r="M667" s="18"/>
      <c r="N667" s="18"/>
      <c r="O667" s="18"/>
      <c r="Q667" s="16"/>
      <c r="R667" s="19"/>
      <c r="S667" s="21"/>
    </row>
    <row r="668">
      <c r="A668" s="47"/>
      <c r="B668" s="47"/>
      <c r="E668" s="15"/>
      <c r="F668" s="16"/>
      <c r="H668" s="17"/>
      <c r="I668" s="18"/>
      <c r="K668" s="18"/>
      <c r="M668" s="18"/>
      <c r="N668" s="18"/>
      <c r="O668" s="18"/>
      <c r="Q668" s="16"/>
      <c r="R668" s="19"/>
      <c r="S668" s="21"/>
    </row>
    <row r="669">
      <c r="A669" s="47"/>
      <c r="B669" s="47"/>
      <c r="E669" s="15"/>
      <c r="F669" s="16"/>
      <c r="H669" s="17"/>
      <c r="I669" s="18"/>
      <c r="K669" s="18"/>
      <c r="M669" s="18"/>
      <c r="N669" s="18"/>
      <c r="O669" s="18"/>
      <c r="Q669" s="16"/>
      <c r="R669" s="19"/>
      <c r="S669" s="21"/>
    </row>
    <row r="670">
      <c r="A670" s="47"/>
      <c r="B670" s="47"/>
      <c r="E670" s="15"/>
      <c r="F670" s="16"/>
      <c r="H670" s="17"/>
      <c r="I670" s="18"/>
      <c r="K670" s="18"/>
      <c r="M670" s="18"/>
      <c r="N670" s="18"/>
      <c r="O670" s="18"/>
      <c r="Q670" s="16"/>
      <c r="R670" s="19"/>
      <c r="S670" s="21"/>
    </row>
    <row r="671">
      <c r="A671" s="47"/>
      <c r="B671" s="47"/>
      <c r="E671" s="15"/>
      <c r="F671" s="16"/>
      <c r="H671" s="17"/>
      <c r="I671" s="18"/>
      <c r="K671" s="18"/>
      <c r="M671" s="18"/>
      <c r="N671" s="18"/>
      <c r="O671" s="18"/>
      <c r="Q671" s="16"/>
      <c r="R671" s="19"/>
      <c r="S671" s="21"/>
    </row>
    <row r="672">
      <c r="A672" s="47"/>
      <c r="B672" s="47"/>
      <c r="E672" s="15"/>
      <c r="F672" s="16"/>
      <c r="H672" s="17"/>
      <c r="I672" s="18"/>
      <c r="K672" s="18"/>
      <c r="M672" s="18"/>
      <c r="N672" s="18"/>
      <c r="O672" s="18"/>
      <c r="Q672" s="16"/>
      <c r="R672" s="19"/>
      <c r="S672" s="21"/>
    </row>
    <row r="673">
      <c r="A673" s="47"/>
      <c r="B673" s="47"/>
      <c r="E673" s="15"/>
      <c r="F673" s="16"/>
      <c r="H673" s="17"/>
      <c r="I673" s="18"/>
      <c r="K673" s="18"/>
      <c r="M673" s="18"/>
      <c r="N673" s="18"/>
      <c r="O673" s="18"/>
      <c r="Q673" s="16"/>
      <c r="R673" s="19"/>
      <c r="S673" s="21"/>
    </row>
    <row r="674">
      <c r="A674" s="47"/>
      <c r="B674" s="47"/>
      <c r="E674" s="15"/>
      <c r="F674" s="16"/>
      <c r="H674" s="17"/>
      <c r="I674" s="18"/>
      <c r="K674" s="18"/>
      <c r="M674" s="18"/>
      <c r="N674" s="18"/>
      <c r="O674" s="18"/>
      <c r="Q674" s="16"/>
      <c r="R674" s="19"/>
      <c r="S674" s="21"/>
    </row>
    <row r="675">
      <c r="A675" s="47"/>
      <c r="B675" s="47"/>
      <c r="E675" s="15"/>
      <c r="F675" s="16"/>
      <c r="H675" s="17"/>
      <c r="I675" s="18"/>
      <c r="K675" s="18"/>
      <c r="M675" s="18"/>
      <c r="N675" s="18"/>
      <c r="O675" s="18"/>
      <c r="Q675" s="16"/>
      <c r="R675" s="19"/>
      <c r="S675" s="21"/>
    </row>
    <row r="676">
      <c r="A676" s="47"/>
      <c r="B676" s="47"/>
      <c r="E676" s="15"/>
      <c r="F676" s="16"/>
      <c r="H676" s="17"/>
      <c r="I676" s="18"/>
      <c r="K676" s="18"/>
      <c r="M676" s="18"/>
      <c r="N676" s="18"/>
      <c r="O676" s="18"/>
      <c r="Q676" s="16"/>
      <c r="R676" s="19"/>
      <c r="S676" s="21"/>
    </row>
    <row r="677">
      <c r="A677" s="47"/>
      <c r="B677" s="47"/>
      <c r="E677" s="15"/>
      <c r="F677" s="16"/>
      <c r="H677" s="17"/>
      <c r="I677" s="18"/>
      <c r="K677" s="18"/>
      <c r="M677" s="18"/>
      <c r="N677" s="18"/>
      <c r="O677" s="18"/>
      <c r="Q677" s="16"/>
      <c r="R677" s="19"/>
      <c r="S677" s="21"/>
    </row>
    <row r="678">
      <c r="A678" s="47"/>
      <c r="B678" s="47"/>
      <c r="E678" s="15"/>
      <c r="F678" s="16"/>
      <c r="H678" s="17"/>
      <c r="I678" s="18"/>
      <c r="K678" s="18"/>
      <c r="M678" s="18"/>
      <c r="N678" s="18"/>
      <c r="O678" s="18"/>
      <c r="Q678" s="16"/>
      <c r="R678" s="19"/>
      <c r="S678" s="21"/>
    </row>
    <row r="679">
      <c r="A679" s="47"/>
      <c r="B679" s="47"/>
      <c r="E679" s="15"/>
      <c r="F679" s="16"/>
      <c r="H679" s="17"/>
      <c r="I679" s="18"/>
      <c r="K679" s="18"/>
      <c r="M679" s="18"/>
      <c r="N679" s="18"/>
      <c r="O679" s="18"/>
      <c r="Q679" s="16"/>
      <c r="R679" s="19"/>
      <c r="S679" s="21"/>
    </row>
    <row r="680">
      <c r="A680" s="47"/>
      <c r="B680" s="47"/>
      <c r="E680" s="15"/>
      <c r="F680" s="16"/>
      <c r="H680" s="17"/>
      <c r="I680" s="18"/>
      <c r="K680" s="18"/>
      <c r="M680" s="18"/>
      <c r="N680" s="18"/>
      <c r="O680" s="18"/>
      <c r="Q680" s="16"/>
      <c r="R680" s="19"/>
      <c r="S680" s="21"/>
    </row>
    <row r="681">
      <c r="A681" s="47"/>
      <c r="B681" s="47"/>
      <c r="E681" s="15"/>
      <c r="F681" s="16"/>
      <c r="H681" s="17"/>
      <c r="I681" s="18"/>
      <c r="K681" s="18"/>
      <c r="M681" s="18"/>
      <c r="N681" s="18"/>
      <c r="O681" s="18"/>
      <c r="Q681" s="16"/>
      <c r="R681" s="19"/>
      <c r="S681" s="21"/>
    </row>
    <row r="682">
      <c r="A682" s="47"/>
      <c r="B682" s="47"/>
      <c r="E682" s="15"/>
      <c r="F682" s="16"/>
      <c r="H682" s="17"/>
      <c r="I682" s="18"/>
      <c r="K682" s="18"/>
      <c r="M682" s="18"/>
      <c r="N682" s="18"/>
      <c r="O682" s="18"/>
      <c r="Q682" s="16"/>
      <c r="R682" s="19"/>
      <c r="S682" s="21"/>
    </row>
    <row r="683">
      <c r="A683" s="47"/>
      <c r="B683" s="47"/>
      <c r="E683" s="15"/>
      <c r="F683" s="16"/>
      <c r="H683" s="17"/>
      <c r="I683" s="18"/>
      <c r="K683" s="18"/>
      <c r="M683" s="18"/>
      <c r="N683" s="18"/>
      <c r="O683" s="18"/>
      <c r="Q683" s="16"/>
      <c r="R683" s="19"/>
      <c r="S683" s="21"/>
    </row>
    <row r="684">
      <c r="A684" s="47"/>
      <c r="B684" s="47"/>
      <c r="E684" s="15"/>
      <c r="F684" s="16"/>
      <c r="H684" s="17"/>
      <c r="I684" s="18"/>
      <c r="K684" s="18"/>
      <c r="M684" s="18"/>
      <c r="N684" s="18"/>
      <c r="O684" s="18"/>
      <c r="Q684" s="16"/>
      <c r="R684" s="19"/>
      <c r="S684" s="21"/>
    </row>
    <row r="685">
      <c r="A685" s="47"/>
      <c r="B685" s="47"/>
      <c r="E685" s="15"/>
      <c r="F685" s="16"/>
      <c r="H685" s="17"/>
      <c r="I685" s="18"/>
      <c r="K685" s="18"/>
      <c r="M685" s="18"/>
      <c r="N685" s="18"/>
      <c r="O685" s="18"/>
      <c r="Q685" s="16"/>
      <c r="R685" s="19"/>
      <c r="S685" s="21"/>
    </row>
    <row r="686">
      <c r="A686" s="47"/>
      <c r="B686" s="47"/>
      <c r="E686" s="15"/>
      <c r="F686" s="16"/>
      <c r="H686" s="17"/>
      <c r="I686" s="18"/>
      <c r="K686" s="18"/>
      <c r="M686" s="18"/>
      <c r="N686" s="18"/>
      <c r="O686" s="18"/>
      <c r="Q686" s="16"/>
      <c r="R686" s="19"/>
      <c r="S686" s="21"/>
    </row>
    <row r="687">
      <c r="A687" s="47"/>
      <c r="B687" s="47"/>
      <c r="E687" s="15"/>
      <c r="F687" s="16"/>
      <c r="H687" s="17"/>
      <c r="I687" s="18"/>
      <c r="K687" s="18"/>
      <c r="M687" s="18"/>
      <c r="N687" s="18"/>
      <c r="O687" s="18"/>
      <c r="Q687" s="16"/>
      <c r="R687" s="19"/>
      <c r="S687" s="21"/>
    </row>
    <row r="688">
      <c r="A688" s="47"/>
      <c r="B688" s="47"/>
      <c r="E688" s="15"/>
      <c r="F688" s="16"/>
      <c r="H688" s="17"/>
      <c r="I688" s="18"/>
      <c r="K688" s="18"/>
      <c r="M688" s="18"/>
      <c r="N688" s="18"/>
      <c r="O688" s="18"/>
      <c r="Q688" s="16"/>
      <c r="R688" s="19"/>
      <c r="S688" s="21"/>
    </row>
    <row r="689">
      <c r="A689" s="47"/>
      <c r="B689" s="47"/>
      <c r="E689" s="15"/>
      <c r="F689" s="16"/>
      <c r="H689" s="17"/>
      <c r="I689" s="18"/>
      <c r="K689" s="18"/>
      <c r="M689" s="18"/>
      <c r="N689" s="18"/>
      <c r="O689" s="18"/>
      <c r="Q689" s="16"/>
      <c r="R689" s="19"/>
      <c r="S689" s="21"/>
    </row>
    <row r="690">
      <c r="A690" s="47"/>
      <c r="B690" s="47"/>
      <c r="E690" s="15"/>
      <c r="F690" s="16"/>
      <c r="H690" s="17"/>
      <c r="I690" s="18"/>
      <c r="K690" s="18"/>
      <c r="M690" s="18"/>
      <c r="N690" s="18"/>
      <c r="O690" s="18"/>
      <c r="Q690" s="16"/>
      <c r="R690" s="19"/>
      <c r="S690" s="21"/>
    </row>
    <row r="691">
      <c r="A691" s="47"/>
      <c r="B691" s="47"/>
      <c r="E691" s="15"/>
      <c r="F691" s="16"/>
      <c r="H691" s="17"/>
      <c r="I691" s="18"/>
      <c r="K691" s="18"/>
      <c r="M691" s="18"/>
      <c r="N691" s="18"/>
      <c r="O691" s="18"/>
      <c r="Q691" s="16"/>
      <c r="R691" s="19"/>
      <c r="S691" s="21"/>
    </row>
    <row r="692">
      <c r="A692" s="47"/>
      <c r="B692" s="47"/>
      <c r="E692" s="15"/>
      <c r="F692" s="16"/>
      <c r="H692" s="17"/>
      <c r="I692" s="18"/>
      <c r="K692" s="18"/>
      <c r="M692" s="18"/>
      <c r="N692" s="18"/>
      <c r="O692" s="18"/>
      <c r="Q692" s="16"/>
      <c r="R692" s="19"/>
      <c r="S692" s="21"/>
    </row>
    <row r="693">
      <c r="A693" s="47"/>
      <c r="B693" s="47"/>
      <c r="E693" s="15"/>
      <c r="F693" s="16"/>
      <c r="H693" s="17"/>
      <c r="I693" s="18"/>
      <c r="K693" s="18"/>
      <c r="M693" s="18"/>
      <c r="N693" s="18"/>
      <c r="O693" s="18"/>
      <c r="Q693" s="16"/>
      <c r="R693" s="19"/>
      <c r="S693" s="21"/>
    </row>
    <row r="694">
      <c r="A694" s="47"/>
      <c r="B694" s="47"/>
      <c r="E694" s="15"/>
      <c r="F694" s="16"/>
      <c r="H694" s="17"/>
      <c r="I694" s="18"/>
      <c r="K694" s="18"/>
      <c r="M694" s="18"/>
      <c r="N694" s="18"/>
      <c r="O694" s="18"/>
      <c r="Q694" s="16"/>
      <c r="R694" s="19"/>
      <c r="S694" s="21"/>
    </row>
    <row r="695">
      <c r="A695" s="47"/>
      <c r="B695" s="47"/>
      <c r="E695" s="15"/>
      <c r="F695" s="16"/>
      <c r="H695" s="17"/>
      <c r="I695" s="18"/>
      <c r="K695" s="18"/>
      <c r="M695" s="18"/>
      <c r="N695" s="18"/>
      <c r="O695" s="18"/>
      <c r="Q695" s="16"/>
      <c r="R695" s="19"/>
      <c r="S695" s="21"/>
    </row>
    <row r="696">
      <c r="A696" s="47"/>
      <c r="B696" s="47"/>
      <c r="E696" s="15"/>
      <c r="F696" s="16"/>
      <c r="H696" s="17"/>
      <c r="I696" s="18"/>
      <c r="K696" s="18"/>
      <c r="M696" s="18"/>
      <c r="N696" s="18"/>
      <c r="O696" s="18"/>
      <c r="Q696" s="16"/>
      <c r="R696" s="19"/>
      <c r="S696" s="21"/>
    </row>
    <row r="697">
      <c r="A697" s="47"/>
      <c r="B697" s="47"/>
      <c r="E697" s="15"/>
      <c r="F697" s="16"/>
      <c r="H697" s="17"/>
      <c r="I697" s="18"/>
      <c r="K697" s="18"/>
      <c r="M697" s="18"/>
      <c r="N697" s="18"/>
      <c r="O697" s="18"/>
      <c r="Q697" s="16"/>
      <c r="R697" s="19"/>
      <c r="S697" s="21"/>
    </row>
    <row r="698">
      <c r="A698" s="47"/>
      <c r="B698" s="47"/>
      <c r="E698" s="15"/>
      <c r="F698" s="16"/>
      <c r="H698" s="17"/>
      <c r="I698" s="18"/>
      <c r="K698" s="18"/>
      <c r="M698" s="18"/>
      <c r="N698" s="18"/>
      <c r="O698" s="18"/>
      <c r="Q698" s="16"/>
      <c r="R698" s="19"/>
      <c r="S698" s="21"/>
    </row>
    <row r="699">
      <c r="A699" s="47"/>
      <c r="B699" s="47"/>
      <c r="E699" s="15"/>
      <c r="F699" s="16"/>
      <c r="H699" s="17"/>
      <c r="I699" s="18"/>
      <c r="K699" s="18"/>
      <c r="M699" s="18"/>
      <c r="N699" s="18"/>
      <c r="O699" s="18"/>
      <c r="Q699" s="16"/>
      <c r="R699" s="19"/>
      <c r="S699" s="21"/>
    </row>
    <row r="700">
      <c r="A700" s="47"/>
      <c r="B700" s="47"/>
      <c r="E700" s="15"/>
      <c r="F700" s="16"/>
      <c r="H700" s="17"/>
      <c r="I700" s="18"/>
      <c r="K700" s="18"/>
      <c r="M700" s="18"/>
      <c r="N700" s="18"/>
      <c r="O700" s="18"/>
      <c r="Q700" s="16"/>
      <c r="R700" s="19"/>
      <c r="S700" s="21"/>
    </row>
    <row r="701">
      <c r="A701" s="47"/>
      <c r="B701" s="47"/>
      <c r="E701" s="15"/>
      <c r="F701" s="16"/>
      <c r="H701" s="17"/>
      <c r="I701" s="18"/>
      <c r="K701" s="18"/>
      <c r="M701" s="18"/>
      <c r="N701" s="18"/>
      <c r="O701" s="18"/>
      <c r="Q701" s="16"/>
      <c r="R701" s="19"/>
      <c r="S701" s="21"/>
    </row>
    <row r="702">
      <c r="A702" s="47"/>
      <c r="B702" s="47"/>
      <c r="E702" s="15"/>
      <c r="F702" s="16"/>
      <c r="H702" s="17"/>
      <c r="I702" s="18"/>
      <c r="K702" s="18"/>
      <c r="M702" s="18"/>
      <c r="N702" s="18"/>
      <c r="O702" s="18"/>
      <c r="Q702" s="16"/>
      <c r="R702" s="19"/>
      <c r="S702" s="21"/>
    </row>
    <row r="703">
      <c r="A703" s="47"/>
      <c r="B703" s="47"/>
      <c r="E703" s="15"/>
      <c r="F703" s="16"/>
      <c r="H703" s="17"/>
      <c r="I703" s="18"/>
      <c r="K703" s="18"/>
      <c r="M703" s="18"/>
      <c r="N703" s="18"/>
      <c r="O703" s="18"/>
      <c r="Q703" s="16"/>
      <c r="R703" s="19"/>
      <c r="S703" s="21"/>
    </row>
    <row r="704">
      <c r="A704" s="47"/>
      <c r="B704" s="47"/>
      <c r="E704" s="15"/>
      <c r="F704" s="16"/>
      <c r="H704" s="17"/>
      <c r="I704" s="18"/>
      <c r="K704" s="18"/>
      <c r="M704" s="18"/>
      <c r="N704" s="18"/>
      <c r="O704" s="18"/>
      <c r="Q704" s="16"/>
      <c r="R704" s="19"/>
      <c r="S704" s="21"/>
    </row>
    <row r="705">
      <c r="A705" s="47"/>
      <c r="B705" s="47"/>
      <c r="E705" s="15"/>
      <c r="F705" s="16"/>
      <c r="H705" s="17"/>
      <c r="I705" s="18"/>
      <c r="K705" s="18"/>
      <c r="M705" s="18"/>
      <c r="N705" s="18"/>
      <c r="O705" s="18"/>
      <c r="Q705" s="16"/>
      <c r="R705" s="19"/>
      <c r="S705" s="21"/>
    </row>
    <row r="706">
      <c r="A706" s="47"/>
      <c r="B706" s="47"/>
      <c r="E706" s="15"/>
      <c r="F706" s="16"/>
      <c r="H706" s="17"/>
      <c r="I706" s="18"/>
      <c r="K706" s="18"/>
      <c r="M706" s="18"/>
      <c r="N706" s="18"/>
      <c r="O706" s="18"/>
      <c r="Q706" s="16"/>
      <c r="R706" s="19"/>
      <c r="S706" s="21"/>
    </row>
    <row r="707">
      <c r="A707" s="47"/>
      <c r="B707" s="47"/>
      <c r="E707" s="15"/>
      <c r="F707" s="16"/>
      <c r="H707" s="17"/>
      <c r="I707" s="18"/>
      <c r="K707" s="18"/>
      <c r="M707" s="18"/>
      <c r="N707" s="18"/>
      <c r="O707" s="18"/>
      <c r="Q707" s="16"/>
      <c r="R707" s="19"/>
      <c r="S707" s="21"/>
    </row>
    <row r="708">
      <c r="A708" s="47"/>
      <c r="B708" s="47"/>
      <c r="E708" s="15"/>
      <c r="F708" s="16"/>
      <c r="H708" s="17"/>
      <c r="I708" s="18"/>
      <c r="K708" s="18"/>
      <c r="M708" s="18"/>
      <c r="N708" s="18"/>
      <c r="O708" s="18"/>
      <c r="Q708" s="16"/>
      <c r="R708" s="19"/>
      <c r="S708" s="21"/>
    </row>
    <row r="709">
      <c r="A709" s="47"/>
      <c r="B709" s="47"/>
      <c r="E709" s="15"/>
      <c r="F709" s="16"/>
      <c r="H709" s="17"/>
      <c r="I709" s="18"/>
      <c r="K709" s="18"/>
      <c r="M709" s="18"/>
      <c r="N709" s="18"/>
      <c r="O709" s="18"/>
      <c r="Q709" s="16"/>
      <c r="R709" s="19"/>
      <c r="S709" s="21"/>
    </row>
    <row r="710">
      <c r="A710" s="47"/>
      <c r="B710" s="47"/>
      <c r="E710" s="15"/>
      <c r="F710" s="16"/>
      <c r="H710" s="17"/>
      <c r="I710" s="18"/>
      <c r="K710" s="18"/>
      <c r="M710" s="18"/>
      <c r="N710" s="18"/>
      <c r="O710" s="18"/>
      <c r="Q710" s="16"/>
      <c r="R710" s="19"/>
      <c r="S710" s="21"/>
    </row>
    <row r="711">
      <c r="A711" s="47"/>
      <c r="B711" s="47"/>
      <c r="E711" s="15"/>
      <c r="F711" s="16"/>
      <c r="H711" s="17"/>
      <c r="I711" s="18"/>
      <c r="K711" s="18"/>
      <c r="M711" s="18"/>
      <c r="N711" s="18"/>
      <c r="O711" s="18"/>
      <c r="Q711" s="16"/>
      <c r="R711" s="19"/>
      <c r="S711" s="21"/>
    </row>
    <row r="712">
      <c r="A712" s="47"/>
      <c r="B712" s="47"/>
      <c r="E712" s="15"/>
      <c r="F712" s="16"/>
      <c r="H712" s="17"/>
      <c r="I712" s="18"/>
      <c r="K712" s="18"/>
      <c r="M712" s="18"/>
      <c r="N712" s="18"/>
      <c r="O712" s="18"/>
      <c r="Q712" s="16"/>
      <c r="R712" s="19"/>
      <c r="S712" s="21"/>
    </row>
    <row r="713">
      <c r="A713" s="47"/>
      <c r="B713" s="47"/>
      <c r="E713" s="15"/>
      <c r="F713" s="16"/>
      <c r="H713" s="17"/>
      <c r="I713" s="18"/>
      <c r="K713" s="18"/>
      <c r="M713" s="18"/>
      <c r="N713" s="18"/>
      <c r="O713" s="18"/>
      <c r="Q713" s="16"/>
      <c r="R713" s="19"/>
      <c r="S713" s="21"/>
    </row>
    <row r="714">
      <c r="A714" s="47"/>
      <c r="B714" s="47"/>
      <c r="E714" s="15"/>
      <c r="F714" s="16"/>
      <c r="H714" s="17"/>
      <c r="I714" s="18"/>
      <c r="K714" s="18"/>
      <c r="M714" s="18"/>
      <c r="N714" s="18"/>
      <c r="O714" s="18"/>
      <c r="Q714" s="16"/>
      <c r="R714" s="19"/>
      <c r="S714" s="21"/>
    </row>
    <row r="715">
      <c r="A715" s="47"/>
      <c r="B715" s="47"/>
      <c r="E715" s="15"/>
      <c r="F715" s="16"/>
      <c r="H715" s="17"/>
      <c r="I715" s="18"/>
      <c r="K715" s="18"/>
      <c r="M715" s="18"/>
      <c r="N715" s="18"/>
      <c r="O715" s="18"/>
      <c r="Q715" s="16"/>
      <c r="R715" s="19"/>
      <c r="S715" s="21"/>
    </row>
    <row r="716">
      <c r="A716" s="47"/>
      <c r="B716" s="47"/>
      <c r="E716" s="15"/>
      <c r="F716" s="16"/>
      <c r="H716" s="17"/>
      <c r="I716" s="18"/>
      <c r="K716" s="18"/>
      <c r="M716" s="18"/>
      <c r="N716" s="18"/>
      <c r="O716" s="18"/>
      <c r="Q716" s="16"/>
      <c r="R716" s="19"/>
      <c r="S716" s="21"/>
    </row>
    <row r="717">
      <c r="A717" s="47"/>
      <c r="B717" s="47"/>
      <c r="E717" s="15"/>
      <c r="F717" s="16"/>
      <c r="H717" s="17"/>
      <c r="I717" s="18"/>
      <c r="K717" s="18"/>
      <c r="M717" s="18"/>
      <c r="N717" s="18"/>
      <c r="O717" s="18"/>
      <c r="Q717" s="16"/>
      <c r="R717" s="19"/>
      <c r="S717" s="21"/>
    </row>
    <row r="718">
      <c r="A718" s="47"/>
      <c r="B718" s="47"/>
      <c r="E718" s="15"/>
      <c r="F718" s="16"/>
      <c r="H718" s="17"/>
      <c r="I718" s="18"/>
      <c r="K718" s="18"/>
      <c r="M718" s="18"/>
      <c r="N718" s="18"/>
      <c r="O718" s="18"/>
      <c r="Q718" s="16"/>
      <c r="R718" s="19"/>
      <c r="S718" s="21"/>
    </row>
    <row r="719">
      <c r="A719" s="47"/>
      <c r="B719" s="47"/>
      <c r="E719" s="15"/>
      <c r="F719" s="16"/>
      <c r="H719" s="17"/>
      <c r="I719" s="18"/>
      <c r="K719" s="18"/>
      <c r="M719" s="18"/>
      <c r="N719" s="18"/>
      <c r="O719" s="18"/>
      <c r="Q719" s="16"/>
      <c r="R719" s="19"/>
      <c r="S719" s="21"/>
    </row>
    <row r="720">
      <c r="A720" s="47"/>
      <c r="B720" s="47"/>
      <c r="E720" s="15"/>
      <c r="F720" s="16"/>
      <c r="H720" s="17"/>
      <c r="I720" s="18"/>
      <c r="K720" s="18"/>
      <c r="M720" s="18"/>
      <c r="N720" s="18"/>
      <c r="O720" s="18"/>
      <c r="Q720" s="16"/>
      <c r="R720" s="19"/>
      <c r="S720" s="21"/>
    </row>
    <row r="721">
      <c r="A721" s="47"/>
      <c r="B721" s="47"/>
      <c r="E721" s="15"/>
      <c r="F721" s="16"/>
      <c r="H721" s="17"/>
      <c r="I721" s="18"/>
      <c r="K721" s="18"/>
      <c r="M721" s="18"/>
      <c r="N721" s="18"/>
      <c r="O721" s="18"/>
      <c r="Q721" s="16"/>
      <c r="R721" s="19"/>
      <c r="S721" s="21"/>
    </row>
    <row r="722">
      <c r="A722" s="47"/>
      <c r="B722" s="47"/>
      <c r="E722" s="15"/>
      <c r="F722" s="16"/>
      <c r="H722" s="17"/>
      <c r="I722" s="18"/>
      <c r="K722" s="18"/>
      <c r="M722" s="18"/>
      <c r="N722" s="18"/>
      <c r="O722" s="18"/>
      <c r="Q722" s="16"/>
      <c r="R722" s="19"/>
      <c r="S722" s="21"/>
    </row>
    <row r="723">
      <c r="A723" s="47"/>
      <c r="B723" s="47"/>
      <c r="E723" s="15"/>
      <c r="F723" s="16"/>
      <c r="H723" s="17"/>
      <c r="I723" s="18"/>
      <c r="K723" s="18"/>
      <c r="M723" s="18"/>
      <c r="N723" s="18"/>
      <c r="O723" s="18"/>
      <c r="Q723" s="16"/>
      <c r="R723" s="19"/>
      <c r="S723" s="21"/>
    </row>
    <row r="724">
      <c r="A724" s="47"/>
      <c r="B724" s="47"/>
      <c r="E724" s="15"/>
      <c r="F724" s="16"/>
      <c r="H724" s="17"/>
      <c r="I724" s="18"/>
      <c r="K724" s="18"/>
      <c r="M724" s="18"/>
      <c r="N724" s="18"/>
      <c r="O724" s="18"/>
      <c r="Q724" s="16"/>
      <c r="R724" s="19"/>
      <c r="S724" s="21"/>
    </row>
    <row r="725">
      <c r="A725" s="47"/>
      <c r="B725" s="47"/>
      <c r="E725" s="15"/>
      <c r="F725" s="16"/>
      <c r="H725" s="17"/>
      <c r="I725" s="18"/>
      <c r="K725" s="18"/>
      <c r="M725" s="18"/>
      <c r="N725" s="18"/>
      <c r="O725" s="18"/>
      <c r="Q725" s="16"/>
      <c r="R725" s="19"/>
      <c r="S725" s="21"/>
    </row>
    <row r="726">
      <c r="A726" s="47"/>
      <c r="B726" s="47"/>
      <c r="E726" s="15"/>
      <c r="F726" s="16"/>
      <c r="H726" s="17"/>
      <c r="I726" s="18"/>
      <c r="K726" s="18"/>
      <c r="M726" s="18"/>
      <c r="N726" s="18"/>
      <c r="O726" s="18"/>
      <c r="Q726" s="16"/>
      <c r="R726" s="19"/>
      <c r="S726" s="21"/>
    </row>
    <row r="727">
      <c r="A727" s="47"/>
      <c r="B727" s="47"/>
      <c r="E727" s="15"/>
      <c r="F727" s="16"/>
      <c r="H727" s="17"/>
      <c r="I727" s="18"/>
      <c r="K727" s="18"/>
      <c r="M727" s="18"/>
      <c r="N727" s="18"/>
      <c r="O727" s="18"/>
      <c r="Q727" s="16"/>
      <c r="R727" s="19"/>
      <c r="S727" s="21"/>
    </row>
    <row r="728">
      <c r="A728" s="47"/>
      <c r="B728" s="47"/>
      <c r="E728" s="15"/>
      <c r="F728" s="16"/>
      <c r="H728" s="17"/>
      <c r="I728" s="18"/>
      <c r="K728" s="18"/>
      <c r="M728" s="18"/>
      <c r="N728" s="18"/>
      <c r="O728" s="18"/>
      <c r="Q728" s="16"/>
      <c r="R728" s="19"/>
      <c r="S728" s="21"/>
    </row>
    <row r="729">
      <c r="A729" s="47"/>
      <c r="B729" s="47"/>
      <c r="E729" s="15"/>
      <c r="F729" s="16"/>
      <c r="H729" s="17"/>
      <c r="I729" s="18"/>
      <c r="K729" s="18"/>
      <c r="M729" s="18"/>
      <c r="N729" s="18"/>
      <c r="O729" s="18"/>
      <c r="Q729" s="16"/>
      <c r="R729" s="19"/>
      <c r="S729" s="21"/>
    </row>
    <row r="730">
      <c r="A730" s="47"/>
      <c r="B730" s="47"/>
      <c r="E730" s="15"/>
      <c r="F730" s="16"/>
      <c r="H730" s="17"/>
      <c r="I730" s="18"/>
      <c r="K730" s="18"/>
      <c r="M730" s="18"/>
      <c r="N730" s="18"/>
      <c r="O730" s="18"/>
      <c r="Q730" s="16"/>
      <c r="R730" s="19"/>
      <c r="S730" s="21"/>
    </row>
    <row r="731">
      <c r="A731" s="47"/>
      <c r="B731" s="47"/>
      <c r="E731" s="15"/>
      <c r="F731" s="16"/>
      <c r="H731" s="17"/>
      <c r="I731" s="18"/>
      <c r="K731" s="18"/>
      <c r="M731" s="18"/>
      <c r="N731" s="18"/>
      <c r="O731" s="18"/>
      <c r="Q731" s="16"/>
      <c r="R731" s="19"/>
      <c r="S731" s="21"/>
    </row>
    <row r="732">
      <c r="A732" s="47"/>
      <c r="B732" s="47"/>
      <c r="E732" s="15"/>
      <c r="F732" s="16"/>
      <c r="H732" s="17"/>
      <c r="I732" s="18"/>
      <c r="K732" s="18"/>
      <c r="M732" s="18"/>
      <c r="N732" s="18"/>
      <c r="O732" s="18"/>
      <c r="Q732" s="16"/>
      <c r="R732" s="19"/>
      <c r="S732" s="21"/>
    </row>
    <row r="733">
      <c r="A733" s="47"/>
      <c r="B733" s="47"/>
      <c r="E733" s="15"/>
      <c r="F733" s="16"/>
      <c r="H733" s="17"/>
      <c r="I733" s="18"/>
      <c r="K733" s="18"/>
      <c r="M733" s="18"/>
      <c r="N733" s="18"/>
      <c r="O733" s="18"/>
      <c r="Q733" s="16"/>
      <c r="R733" s="19"/>
      <c r="S733" s="21"/>
    </row>
    <row r="734">
      <c r="A734" s="47"/>
      <c r="B734" s="47"/>
      <c r="E734" s="15"/>
      <c r="F734" s="16"/>
      <c r="H734" s="17"/>
      <c r="I734" s="18"/>
      <c r="K734" s="18"/>
      <c r="M734" s="18"/>
      <c r="N734" s="18"/>
      <c r="O734" s="18"/>
      <c r="Q734" s="16"/>
      <c r="R734" s="19"/>
      <c r="S734" s="21"/>
    </row>
    <row r="735">
      <c r="A735" s="47"/>
      <c r="B735" s="47"/>
      <c r="E735" s="15"/>
      <c r="F735" s="16"/>
      <c r="H735" s="17"/>
      <c r="I735" s="18"/>
      <c r="K735" s="18"/>
      <c r="M735" s="18"/>
      <c r="N735" s="18"/>
      <c r="O735" s="18"/>
      <c r="Q735" s="16"/>
      <c r="R735" s="19"/>
      <c r="S735" s="21"/>
    </row>
    <row r="736">
      <c r="A736" s="47"/>
      <c r="B736" s="47"/>
      <c r="E736" s="15"/>
      <c r="F736" s="16"/>
      <c r="H736" s="17"/>
      <c r="I736" s="18"/>
      <c r="K736" s="18"/>
      <c r="M736" s="18"/>
      <c r="N736" s="18"/>
      <c r="O736" s="18"/>
      <c r="Q736" s="16"/>
      <c r="R736" s="19"/>
      <c r="S736" s="21"/>
    </row>
    <row r="737">
      <c r="A737" s="47"/>
      <c r="B737" s="47"/>
      <c r="E737" s="15"/>
      <c r="F737" s="16"/>
      <c r="H737" s="17"/>
      <c r="I737" s="18"/>
      <c r="K737" s="18"/>
      <c r="M737" s="18"/>
      <c r="N737" s="18"/>
      <c r="O737" s="18"/>
      <c r="Q737" s="16"/>
      <c r="R737" s="19"/>
      <c r="S737" s="21"/>
    </row>
    <row r="738">
      <c r="A738" s="47"/>
      <c r="B738" s="47"/>
      <c r="E738" s="15"/>
      <c r="F738" s="16"/>
      <c r="H738" s="17"/>
      <c r="I738" s="18"/>
      <c r="K738" s="18"/>
      <c r="M738" s="18"/>
      <c r="N738" s="18"/>
      <c r="O738" s="18"/>
      <c r="Q738" s="16"/>
      <c r="R738" s="19"/>
      <c r="S738" s="21"/>
    </row>
    <row r="739">
      <c r="A739" s="47"/>
      <c r="B739" s="47"/>
      <c r="E739" s="15"/>
      <c r="F739" s="16"/>
      <c r="H739" s="17"/>
      <c r="I739" s="18"/>
      <c r="K739" s="18"/>
      <c r="M739" s="18"/>
      <c r="N739" s="18"/>
      <c r="O739" s="18"/>
      <c r="Q739" s="16"/>
      <c r="R739" s="19"/>
      <c r="S739" s="21"/>
    </row>
    <row r="740">
      <c r="A740" s="47"/>
      <c r="B740" s="47"/>
      <c r="E740" s="15"/>
      <c r="F740" s="16"/>
      <c r="H740" s="17"/>
      <c r="I740" s="18"/>
      <c r="K740" s="18"/>
      <c r="M740" s="18"/>
      <c r="N740" s="18"/>
      <c r="O740" s="18"/>
      <c r="Q740" s="16"/>
      <c r="R740" s="19"/>
      <c r="S740" s="21"/>
    </row>
    <row r="741">
      <c r="A741" s="47"/>
      <c r="B741" s="47"/>
      <c r="E741" s="15"/>
      <c r="F741" s="16"/>
      <c r="H741" s="17"/>
      <c r="I741" s="18"/>
      <c r="K741" s="18"/>
      <c r="M741" s="18"/>
      <c r="N741" s="18"/>
      <c r="O741" s="18"/>
      <c r="Q741" s="16"/>
      <c r="R741" s="19"/>
      <c r="S741" s="21"/>
    </row>
    <row r="742">
      <c r="A742" s="47"/>
      <c r="B742" s="47"/>
      <c r="E742" s="15"/>
      <c r="F742" s="16"/>
      <c r="H742" s="17"/>
      <c r="I742" s="18"/>
      <c r="K742" s="18"/>
      <c r="M742" s="18"/>
      <c r="N742" s="18"/>
      <c r="O742" s="18"/>
      <c r="Q742" s="16"/>
      <c r="R742" s="19"/>
      <c r="S742" s="21"/>
    </row>
    <row r="743">
      <c r="A743" s="47"/>
      <c r="B743" s="47"/>
      <c r="E743" s="15"/>
      <c r="F743" s="16"/>
      <c r="H743" s="17"/>
      <c r="I743" s="18"/>
      <c r="K743" s="18"/>
      <c r="M743" s="18"/>
      <c r="N743" s="18"/>
      <c r="O743" s="18"/>
      <c r="Q743" s="16"/>
      <c r="R743" s="19"/>
      <c r="S743" s="21"/>
    </row>
    <row r="744">
      <c r="A744" s="47"/>
      <c r="B744" s="47"/>
      <c r="E744" s="15"/>
      <c r="F744" s="16"/>
      <c r="H744" s="17"/>
      <c r="I744" s="18"/>
      <c r="K744" s="18"/>
      <c r="M744" s="18"/>
      <c r="N744" s="18"/>
      <c r="O744" s="18"/>
      <c r="Q744" s="16"/>
      <c r="R744" s="19"/>
      <c r="S744" s="21"/>
    </row>
    <row r="745">
      <c r="A745" s="47"/>
      <c r="B745" s="47"/>
      <c r="E745" s="15"/>
      <c r="F745" s="16"/>
      <c r="H745" s="17"/>
      <c r="I745" s="18"/>
      <c r="K745" s="18"/>
      <c r="M745" s="18"/>
      <c r="N745" s="18"/>
      <c r="O745" s="18"/>
      <c r="Q745" s="16"/>
      <c r="R745" s="19"/>
      <c r="S745" s="21"/>
    </row>
    <row r="746">
      <c r="A746" s="47"/>
      <c r="B746" s="47"/>
      <c r="E746" s="15"/>
      <c r="F746" s="16"/>
      <c r="H746" s="17"/>
      <c r="I746" s="18"/>
      <c r="K746" s="18"/>
      <c r="M746" s="18"/>
      <c r="N746" s="18"/>
      <c r="O746" s="18"/>
      <c r="Q746" s="16"/>
      <c r="R746" s="19"/>
      <c r="S746" s="21"/>
    </row>
    <row r="747">
      <c r="A747" s="47"/>
      <c r="B747" s="47"/>
      <c r="E747" s="15"/>
      <c r="F747" s="16"/>
      <c r="H747" s="17"/>
      <c r="I747" s="18"/>
      <c r="K747" s="18"/>
      <c r="M747" s="18"/>
      <c r="N747" s="18"/>
      <c r="O747" s="18"/>
      <c r="Q747" s="16"/>
      <c r="R747" s="19"/>
      <c r="S747" s="21"/>
    </row>
    <row r="748">
      <c r="A748" s="47"/>
      <c r="B748" s="47"/>
      <c r="E748" s="15"/>
      <c r="F748" s="16"/>
      <c r="H748" s="17"/>
      <c r="I748" s="18"/>
      <c r="K748" s="18"/>
      <c r="M748" s="18"/>
      <c r="N748" s="18"/>
      <c r="O748" s="18"/>
      <c r="Q748" s="16"/>
      <c r="R748" s="19"/>
      <c r="S748" s="21"/>
    </row>
    <row r="749">
      <c r="A749" s="47"/>
      <c r="B749" s="47"/>
      <c r="E749" s="15"/>
      <c r="F749" s="16"/>
      <c r="H749" s="17"/>
      <c r="I749" s="18"/>
      <c r="K749" s="18"/>
      <c r="M749" s="18"/>
      <c r="N749" s="18"/>
      <c r="O749" s="18"/>
      <c r="Q749" s="16"/>
      <c r="R749" s="19"/>
      <c r="S749" s="21"/>
    </row>
    <row r="750">
      <c r="A750" s="47"/>
      <c r="B750" s="47"/>
      <c r="E750" s="15"/>
      <c r="F750" s="16"/>
      <c r="H750" s="17"/>
      <c r="I750" s="18"/>
      <c r="K750" s="18"/>
      <c r="M750" s="18"/>
      <c r="N750" s="18"/>
      <c r="O750" s="18"/>
      <c r="Q750" s="16"/>
      <c r="R750" s="19"/>
      <c r="S750" s="21"/>
    </row>
    <row r="751">
      <c r="A751" s="47"/>
      <c r="B751" s="47"/>
      <c r="E751" s="15"/>
      <c r="F751" s="16"/>
      <c r="H751" s="17"/>
      <c r="I751" s="18"/>
      <c r="K751" s="18"/>
      <c r="M751" s="18"/>
      <c r="N751" s="18"/>
      <c r="O751" s="18"/>
      <c r="Q751" s="16"/>
      <c r="R751" s="19"/>
      <c r="S751" s="21"/>
    </row>
    <row r="752">
      <c r="A752" s="47"/>
      <c r="B752" s="47"/>
      <c r="E752" s="15"/>
      <c r="F752" s="16"/>
      <c r="H752" s="17"/>
      <c r="I752" s="18"/>
      <c r="K752" s="18"/>
      <c r="M752" s="18"/>
      <c r="N752" s="18"/>
      <c r="O752" s="18"/>
      <c r="Q752" s="16"/>
      <c r="R752" s="19"/>
      <c r="S752" s="21"/>
    </row>
    <row r="753">
      <c r="A753" s="47"/>
      <c r="B753" s="47"/>
      <c r="E753" s="15"/>
      <c r="F753" s="16"/>
      <c r="H753" s="17"/>
      <c r="I753" s="18"/>
      <c r="K753" s="18"/>
      <c r="M753" s="18"/>
      <c r="N753" s="18"/>
      <c r="O753" s="18"/>
      <c r="Q753" s="16"/>
      <c r="R753" s="19"/>
      <c r="S753" s="21"/>
    </row>
    <row r="754">
      <c r="A754" s="47"/>
      <c r="B754" s="47"/>
      <c r="E754" s="15"/>
      <c r="F754" s="16"/>
      <c r="H754" s="17"/>
      <c r="I754" s="18"/>
      <c r="K754" s="18"/>
      <c r="M754" s="18"/>
      <c r="N754" s="18"/>
      <c r="O754" s="18"/>
      <c r="Q754" s="16"/>
      <c r="R754" s="19"/>
      <c r="S754" s="21"/>
    </row>
    <row r="755">
      <c r="A755" s="47"/>
      <c r="B755" s="47"/>
      <c r="E755" s="15"/>
      <c r="F755" s="16"/>
      <c r="H755" s="17"/>
      <c r="I755" s="18"/>
      <c r="K755" s="18"/>
      <c r="M755" s="18"/>
      <c r="N755" s="18"/>
      <c r="O755" s="18"/>
      <c r="Q755" s="16"/>
      <c r="R755" s="19"/>
      <c r="S755" s="21"/>
    </row>
    <row r="756">
      <c r="A756" s="47"/>
      <c r="B756" s="47"/>
      <c r="E756" s="15"/>
      <c r="F756" s="16"/>
      <c r="H756" s="17"/>
      <c r="I756" s="18"/>
      <c r="K756" s="18"/>
      <c r="M756" s="18"/>
      <c r="N756" s="18"/>
      <c r="O756" s="18"/>
      <c r="Q756" s="16"/>
      <c r="R756" s="19"/>
      <c r="S756" s="21"/>
    </row>
    <row r="757">
      <c r="A757" s="47"/>
      <c r="B757" s="47"/>
      <c r="E757" s="15"/>
      <c r="F757" s="16"/>
      <c r="H757" s="17"/>
      <c r="I757" s="18"/>
      <c r="K757" s="18"/>
      <c r="M757" s="18"/>
      <c r="N757" s="18"/>
      <c r="O757" s="18"/>
      <c r="Q757" s="16"/>
      <c r="R757" s="19"/>
      <c r="S757" s="21"/>
    </row>
    <row r="758">
      <c r="A758" s="47"/>
      <c r="B758" s="47"/>
      <c r="E758" s="15"/>
      <c r="F758" s="16"/>
      <c r="H758" s="17"/>
      <c r="I758" s="18"/>
      <c r="K758" s="18"/>
      <c r="M758" s="18"/>
      <c r="N758" s="18"/>
      <c r="O758" s="18"/>
      <c r="Q758" s="16"/>
      <c r="R758" s="19"/>
      <c r="S758" s="21"/>
    </row>
    <row r="759">
      <c r="A759" s="47"/>
      <c r="B759" s="47"/>
      <c r="E759" s="15"/>
      <c r="F759" s="16"/>
      <c r="H759" s="17"/>
      <c r="I759" s="18"/>
      <c r="K759" s="18"/>
      <c r="M759" s="18"/>
      <c r="N759" s="18"/>
      <c r="O759" s="18"/>
      <c r="Q759" s="16"/>
      <c r="R759" s="19"/>
      <c r="S759" s="21"/>
    </row>
    <row r="760">
      <c r="A760" s="47"/>
      <c r="B760" s="47"/>
      <c r="E760" s="15"/>
      <c r="F760" s="16"/>
      <c r="H760" s="17"/>
      <c r="I760" s="18"/>
      <c r="K760" s="18"/>
      <c r="M760" s="18"/>
      <c r="N760" s="18"/>
      <c r="O760" s="18"/>
      <c r="Q760" s="16"/>
      <c r="R760" s="19"/>
      <c r="S760" s="21"/>
    </row>
    <row r="761">
      <c r="A761" s="47"/>
      <c r="B761" s="47"/>
      <c r="E761" s="15"/>
      <c r="F761" s="16"/>
      <c r="H761" s="17"/>
      <c r="I761" s="18"/>
      <c r="K761" s="18"/>
      <c r="M761" s="18"/>
      <c r="N761" s="18"/>
      <c r="O761" s="18"/>
      <c r="Q761" s="16"/>
      <c r="R761" s="19"/>
      <c r="S761" s="21"/>
    </row>
    <row r="762">
      <c r="A762" s="47"/>
      <c r="B762" s="47"/>
      <c r="E762" s="15"/>
      <c r="F762" s="16"/>
      <c r="H762" s="17"/>
      <c r="I762" s="18"/>
      <c r="K762" s="18"/>
      <c r="M762" s="18"/>
      <c r="N762" s="18"/>
      <c r="O762" s="18"/>
      <c r="Q762" s="16"/>
      <c r="R762" s="19"/>
      <c r="S762" s="21"/>
    </row>
    <row r="763">
      <c r="A763" s="47"/>
      <c r="B763" s="47"/>
      <c r="E763" s="15"/>
      <c r="F763" s="16"/>
      <c r="H763" s="17"/>
      <c r="I763" s="18"/>
      <c r="K763" s="18"/>
      <c r="M763" s="18"/>
      <c r="N763" s="18"/>
      <c r="O763" s="18"/>
      <c r="Q763" s="16"/>
      <c r="R763" s="19"/>
      <c r="S763" s="21"/>
    </row>
    <row r="764">
      <c r="A764" s="47"/>
      <c r="B764" s="47"/>
      <c r="E764" s="15"/>
      <c r="F764" s="16"/>
      <c r="H764" s="17"/>
      <c r="I764" s="18"/>
      <c r="K764" s="18"/>
      <c r="M764" s="18"/>
      <c r="N764" s="18"/>
      <c r="O764" s="18"/>
      <c r="Q764" s="16"/>
      <c r="R764" s="19"/>
      <c r="S764" s="21"/>
    </row>
    <row r="765">
      <c r="A765" s="47"/>
      <c r="B765" s="47"/>
      <c r="E765" s="15"/>
      <c r="F765" s="16"/>
      <c r="H765" s="17"/>
      <c r="I765" s="18"/>
      <c r="K765" s="18"/>
      <c r="M765" s="18"/>
      <c r="N765" s="18"/>
      <c r="O765" s="18"/>
      <c r="Q765" s="16"/>
      <c r="R765" s="19"/>
      <c r="S765" s="21"/>
    </row>
    <row r="766">
      <c r="A766" s="47"/>
      <c r="B766" s="47"/>
      <c r="E766" s="15"/>
      <c r="F766" s="16"/>
      <c r="H766" s="17"/>
      <c r="I766" s="18"/>
      <c r="K766" s="18"/>
      <c r="M766" s="18"/>
      <c r="N766" s="18"/>
      <c r="O766" s="18"/>
      <c r="Q766" s="16"/>
      <c r="R766" s="19"/>
      <c r="S766" s="21"/>
    </row>
    <row r="767">
      <c r="A767" s="47"/>
      <c r="B767" s="47"/>
      <c r="E767" s="15"/>
      <c r="F767" s="16"/>
      <c r="H767" s="17"/>
      <c r="I767" s="18"/>
      <c r="K767" s="18"/>
      <c r="M767" s="18"/>
      <c r="N767" s="18"/>
      <c r="O767" s="18"/>
      <c r="Q767" s="16"/>
      <c r="R767" s="19"/>
      <c r="S767" s="21"/>
    </row>
    <row r="768">
      <c r="A768" s="47"/>
      <c r="B768" s="47"/>
      <c r="E768" s="15"/>
      <c r="F768" s="16"/>
      <c r="H768" s="17"/>
      <c r="I768" s="18"/>
      <c r="K768" s="18"/>
      <c r="M768" s="18"/>
      <c r="N768" s="18"/>
      <c r="O768" s="18"/>
      <c r="Q768" s="16"/>
      <c r="R768" s="19"/>
      <c r="S768" s="21"/>
    </row>
    <row r="769">
      <c r="A769" s="47"/>
      <c r="B769" s="47"/>
      <c r="E769" s="15"/>
      <c r="F769" s="16"/>
      <c r="H769" s="17"/>
      <c r="I769" s="18"/>
      <c r="K769" s="18"/>
      <c r="M769" s="18"/>
      <c r="N769" s="18"/>
      <c r="O769" s="18"/>
      <c r="Q769" s="16"/>
      <c r="R769" s="19"/>
      <c r="S769" s="21"/>
    </row>
    <row r="770">
      <c r="A770" s="47"/>
      <c r="B770" s="47"/>
      <c r="E770" s="15"/>
      <c r="F770" s="16"/>
      <c r="H770" s="17"/>
      <c r="I770" s="18"/>
      <c r="K770" s="18"/>
      <c r="M770" s="18"/>
      <c r="N770" s="18"/>
      <c r="O770" s="18"/>
      <c r="Q770" s="16"/>
      <c r="R770" s="19"/>
      <c r="S770" s="21"/>
    </row>
    <row r="771">
      <c r="A771" s="47"/>
      <c r="B771" s="47"/>
      <c r="E771" s="15"/>
      <c r="F771" s="16"/>
      <c r="H771" s="17"/>
      <c r="I771" s="18"/>
      <c r="K771" s="18"/>
      <c r="M771" s="18"/>
      <c r="N771" s="18"/>
      <c r="O771" s="18"/>
      <c r="Q771" s="16"/>
      <c r="R771" s="19"/>
      <c r="S771" s="21"/>
    </row>
    <row r="772">
      <c r="A772" s="47"/>
      <c r="B772" s="47"/>
      <c r="E772" s="15"/>
      <c r="F772" s="16"/>
      <c r="H772" s="17"/>
      <c r="I772" s="18"/>
      <c r="K772" s="18"/>
      <c r="M772" s="18"/>
      <c r="N772" s="18"/>
      <c r="O772" s="18"/>
      <c r="Q772" s="16"/>
      <c r="R772" s="19"/>
      <c r="S772" s="21"/>
    </row>
    <row r="773">
      <c r="A773" s="47"/>
      <c r="B773" s="47"/>
      <c r="E773" s="15"/>
      <c r="F773" s="16"/>
      <c r="H773" s="17"/>
      <c r="I773" s="18"/>
      <c r="K773" s="18"/>
      <c r="M773" s="18"/>
      <c r="N773" s="18"/>
      <c r="O773" s="18"/>
      <c r="Q773" s="16"/>
      <c r="R773" s="19"/>
      <c r="S773" s="21"/>
    </row>
    <row r="774">
      <c r="A774" s="47"/>
      <c r="B774" s="47"/>
      <c r="E774" s="15"/>
      <c r="F774" s="16"/>
      <c r="H774" s="17"/>
      <c r="I774" s="18"/>
      <c r="K774" s="18"/>
      <c r="M774" s="18"/>
      <c r="N774" s="18"/>
      <c r="O774" s="18"/>
      <c r="Q774" s="16"/>
      <c r="R774" s="19"/>
      <c r="S774" s="21"/>
    </row>
    <row r="775">
      <c r="A775" s="47"/>
      <c r="B775" s="47"/>
      <c r="E775" s="15"/>
      <c r="F775" s="16"/>
      <c r="H775" s="17"/>
      <c r="I775" s="18"/>
      <c r="K775" s="18"/>
      <c r="M775" s="18"/>
      <c r="N775" s="18"/>
      <c r="O775" s="18"/>
      <c r="Q775" s="16"/>
      <c r="R775" s="19"/>
      <c r="S775" s="21"/>
    </row>
    <row r="776">
      <c r="A776" s="47"/>
      <c r="B776" s="47"/>
      <c r="E776" s="15"/>
      <c r="F776" s="16"/>
      <c r="H776" s="17"/>
      <c r="I776" s="18"/>
      <c r="K776" s="18"/>
      <c r="M776" s="18"/>
      <c r="N776" s="18"/>
      <c r="O776" s="18"/>
      <c r="Q776" s="16"/>
      <c r="R776" s="19"/>
      <c r="S776" s="21"/>
    </row>
    <row r="777">
      <c r="A777" s="47"/>
      <c r="B777" s="47"/>
      <c r="E777" s="15"/>
      <c r="F777" s="16"/>
      <c r="H777" s="17"/>
      <c r="I777" s="18"/>
      <c r="K777" s="18"/>
      <c r="M777" s="18"/>
      <c r="N777" s="18"/>
      <c r="O777" s="18"/>
      <c r="Q777" s="16"/>
      <c r="R777" s="19"/>
      <c r="S777" s="21"/>
    </row>
    <row r="778">
      <c r="A778" s="47"/>
      <c r="B778" s="47"/>
      <c r="E778" s="15"/>
      <c r="F778" s="16"/>
      <c r="H778" s="17"/>
      <c r="I778" s="18"/>
      <c r="K778" s="18"/>
      <c r="M778" s="18"/>
      <c r="N778" s="18"/>
      <c r="O778" s="18"/>
      <c r="Q778" s="16"/>
      <c r="R778" s="19"/>
      <c r="S778" s="21"/>
    </row>
    <row r="779">
      <c r="A779" s="47"/>
      <c r="B779" s="47"/>
      <c r="E779" s="15"/>
      <c r="F779" s="16"/>
      <c r="H779" s="17"/>
      <c r="I779" s="18"/>
      <c r="K779" s="18"/>
      <c r="M779" s="18"/>
      <c r="N779" s="18"/>
      <c r="O779" s="18"/>
      <c r="Q779" s="16"/>
      <c r="R779" s="19"/>
      <c r="S779" s="21"/>
    </row>
    <row r="780">
      <c r="A780" s="47"/>
      <c r="B780" s="47"/>
      <c r="E780" s="15"/>
      <c r="F780" s="16"/>
      <c r="H780" s="17"/>
      <c r="I780" s="18"/>
      <c r="K780" s="18"/>
      <c r="M780" s="18"/>
      <c r="N780" s="18"/>
      <c r="O780" s="18"/>
      <c r="Q780" s="16"/>
      <c r="R780" s="19"/>
      <c r="S780" s="21"/>
    </row>
    <row r="781">
      <c r="A781" s="47"/>
      <c r="B781" s="47"/>
      <c r="E781" s="15"/>
      <c r="F781" s="16"/>
      <c r="H781" s="17"/>
      <c r="I781" s="18"/>
      <c r="K781" s="18"/>
      <c r="M781" s="18"/>
      <c r="N781" s="18"/>
      <c r="O781" s="18"/>
      <c r="Q781" s="16"/>
      <c r="R781" s="19"/>
      <c r="S781" s="21"/>
    </row>
    <row r="782">
      <c r="A782" s="47"/>
      <c r="B782" s="47"/>
      <c r="E782" s="15"/>
      <c r="F782" s="16"/>
      <c r="H782" s="17"/>
      <c r="I782" s="18"/>
      <c r="K782" s="18"/>
      <c r="M782" s="18"/>
      <c r="N782" s="18"/>
      <c r="O782" s="18"/>
      <c r="Q782" s="16"/>
      <c r="R782" s="19"/>
      <c r="S782" s="21"/>
    </row>
    <row r="783">
      <c r="A783" s="47"/>
      <c r="B783" s="47"/>
      <c r="E783" s="15"/>
      <c r="F783" s="16"/>
      <c r="H783" s="17"/>
      <c r="I783" s="18"/>
      <c r="K783" s="18"/>
      <c r="M783" s="18"/>
      <c r="N783" s="18"/>
      <c r="O783" s="18"/>
      <c r="Q783" s="16"/>
      <c r="R783" s="19"/>
      <c r="S783" s="21"/>
    </row>
    <row r="784">
      <c r="A784" s="47"/>
      <c r="B784" s="47"/>
      <c r="E784" s="15"/>
      <c r="F784" s="16"/>
      <c r="H784" s="17"/>
      <c r="I784" s="18"/>
      <c r="K784" s="18"/>
      <c r="M784" s="18"/>
      <c r="N784" s="18"/>
      <c r="O784" s="18"/>
      <c r="Q784" s="16"/>
      <c r="R784" s="19"/>
      <c r="S784" s="21"/>
    </row>
    <row r="785">
      <c r="A785" s="47"/>
      <c r="B785" s="47"/>
      <c r="E785" s="15"/>
      <c r="F785" s="16"/>
      <c r="H785" s="17"/>
      <c r="I785" s="18"/>
      <c r="K785" s="18"/>
      <c r="M785" s="18"/>
      <c r="N785" s="18"/>
      <c r="O785" s="18"/>
      <c r="Q785" s="16"/>
      <c r="R785" s="19"/>
      <c r="S785" s="21"/>
    </row>
    <row r="786">
      <c r="A786" s="47"/>
      <c r="B786" s="47"/>
      <c r="E786" s="15"/>
      <c r="F786" s="16"/>
      <c r="H786" s="17"/>
      <c r="I786" s="18"/>
      <c r="K786" s="18"/>
      <c r="M786" s="18"/>
      <c r="N786" s="18"/>
      <c r="O786" s="18"/>
      <c r="Q786" s="16"/>
      <c r="R786" s="19"/>
      <c r="S786" s="21"/>
    </row>
    <row r="787">
      <c r="A787" s="47"/>
      <c r="B787" s="47"/>
      <c r="E787" s="15"/>
      <c r="F787" s="16"/>
      <c r="H787" s="17"/>
      <c r="I787" s="18"/>
      <c r="K787" s="18"/>
      <c r="M787" s="18"/>
      <c r="N787" s="18"/>
      <c r="O787" s="18"/>
      <c r="Q787" s="16"/>
      <c r="R787" s="19"/>
      <c r="S787" s="21"/>
    </row>
    <row r="788">
      <c r="A788" s="47"/>
      <c r="B788" s="47"/>
      <c r="E788" s="15"/>
      <c r="F788" s="16"/>
      <c r="H788" s="17"/>
      <c r="I788" s="18"/>
      <c r="K788" s="18"/>
      <c r="M788" s="18"/>
      <c r="N788" s="18"/>
      <c r="O788" s="18"/>
      <c r="Q788" s="16"/>
      <c r="R788" s="19"/>
      <c r="S788" s="21"/>
    </row>
    <row r="789">
      <c r="A789" s="47"/>
      <c r="B789" s="47"/>
      <c r="E789" s="15"/>
      <c r="F789" s="16"/>
      <c r="H789" s="17"/>
      <c r="I789" s="18"/>
      <c r="K789" s="18"/>
      <c r="M789" s="18"/>
      <c r="N789" s="18"/>
      <c r="O789" s="18"/>
      <c r="Q789" s="16"/>
      <c r="R789" s="19"/>
      <c r="S789" s="21"/>
    </row>
    <row r="790">
      <c r="A790" s="47"/>
      <c r="B790" s="47"/>
      <c r="E790" s="15"/>
      <c r="F790" s="16"/>
      <c r="H790" s="17"/>
      <c r="I790" s="18"/>
      <c r="K790" s="18"/>
      <c r="M790" s="18"/>
      <c r="N790" s="18"/>
      <c r="O790" s="18"/>
      <c r="Q790" s="16"/>
      <c r="R790" s="19"/>
      <c r="S790" s="21"/>
    </row>
    <row r="791">
      <c r="A791" s="47"/>
      <c r="B791" s="47"/>
      <c r="E791" s="15"/>
      <c r="F791" s="16"/>
      <c r="H791" s="17"/>
      <c r="I791" s="18"/>
      <c r="K791" s="18"/>
      <c r="M791" s="18"/>
      <c r="N791" s="18"/>
      <c r="O791" s="18"/>
      <c r="Q791" s="16"/>
      <c r="R791" s="19"/>
      <c r="S791" s="21"/>
    </row>
    <row r="792">
      <c r="A792" s="47"/>
      <c r="B792" s="47"/>
      <c r="E792" s="15"/>
      <c r="F792" s="16"/>
      <c r="H792" s="17"/>
      <c r="I792" s="18"/>
      <c r="K792" s="18"/>
      <c r="M792" s="18"/>
      <c r="N792" s="18"/>
      <c r="O792" s="18"/>
      <c r="Q792" s="16"/>
      <c r="R792" s="19"/>
      <c r="S792" s="21"/>
    </row>
    <row r="793">
      <c r="A793" s="47"/>
      <c r="B793" s="47"/>
      <c r="E793" s="15"/>
      <c r="F793" s="16"/>
      <c r="H793" s="17"/>
      <c r="I793" s="18"/>
      <c r="K793" s="18"/>
      <c r="M793" s="18"/>
      <c r="N793" s="18"/>
      <c r="O793" s="18"/>
      <c r="Q793" s="16"/>
      <c r="R793" s="19"/>
      <c r="S793" s="21"/>
    </row>
    <row r="794">
      <c r="A794" s="47"/>
      <c r="B794" s="47"/>
      <c r="E794" s="15"/>
      <c r="F794" s="16"/>
      <c r="H794" s="17"/>
      <c r="I794" s="18"/>
      <c r="K794" s="18"/>
      <c r="M794" s="18"/>
      <c r="N794" s="18"/>
      <c r="O794" s="18"/>
      <c r="Q794" s="16"/>
      <c r="R794" s="19"/>
      <c r="S794" s="21"/>
    </row>
    <row r="795">
      <c r="A795" s="47"/>
      <c r="B795" s="47"/>
      <c r="E795" s="15"/>
      <c r="F795" s="16"/>
      <c r="H795" s="17"/>
      <c r="I795" s="18"/>
      <c r="K795" s="18"/>
      <c r="M795" s="18"/>
      <c r="N795" s="18"/>
      <c r="O795" s="18"/>
      <c r="Q795" s="16"/>
      <c r="R795" s="19"/>
      <c r="S795" s="21"/>
    </row>
    <row r="796">
      <c r="A796" s="47"/>
      <c r="B796" s="47"/>
      <c r="E796" s="15"/>
      <c r="F796" s="16"/>
      <c r="H796" s="17"/>
      <c r="I796" s="18"/>
      <c r="K796" s="18"/>
      <c r="M796" s="18"/>
      <c r="N796" s="18"/>
      <c r="O796" s="18"/>
      <c r="Q796" s="16"/>
      <c r="R796" s="19"/>
      <c r="S796" s="21"/>
    </row>
    <row r="797">
      <c r="A797" s="47"/>
      <c r="B797" s="47"/>
      <c r="E797" s="15"/>
      <c r="F797" s="16"/>
      <c r="H797" s="17"/>
      <c r="I797" s="18"/>
      <c r="K797" s="18"/>
      <c r="M797" s="18"/>
      <c r="N797" s="18"/>
      <c r="O797" s="18"/>
      <c r="Q797" s="16"/>
      <c r="R797" s="19"/>
      <c r="S797" s="21"/>
    </row>
    <row r="798">
      <c r="A798" s="47"/>
      <c r="B798" s="47"/>
      <c r="E798" s="15"/>
      <c r="F798" s="16"/>
      <c r="H798" s="17"/>
      <c r="I798" s="18"/>
      <c r="K798" s="18"/>
      <c r="M798" s="18"/>
      <c r="N798" s="18"/>
      <c r="O798" s="18"/>
      <c r="Q798" s="16"/>
      <c r="R798" s="19"/>
      <c r="S798" s="21"/>
    </row>
    <row r="799">
      <c r="A799" s="47"/>
      <c r="B799" s="47"/>
      <c r="E799" s="15"/>
      <c r="F799" s="16"/>
      <c r="H799" s="17"/>
      <c r="I799" s="18"/>
      <c r="K799" s="18"/>
      <c r="M799" s="18"/>
      <c r="N799" s="18"/>
      <c r="O799" s="18"/>
      <c r="Q799" s="16"/>
      <c r="R799" s="19"/>
      <c r="S799" s="21"/>
    </row>
    <row r="800">
      <c r="A800" s="47"/>
      <c r="B800" s="47"/>
      <c r="E800" s="15"/>
      <c r="F800" s="16"/>
      <c r="H800" s="17"/>
      <c r="I800" s="18"/>
      <c r="K800" s="18"/>
      <c r="M800" s="18"/>
      <c r="N800" s="18"/>
      <c r="O800" s="18"/>
      <c r="Q800" s="16"/>
      <c r="R800" s="19"/>
      <c r="S800" s="21"/>
    </row>
    <row r="801">
      <c r="A801" s="47"/>
      <c r="B801" s="47"/>
      <c r="E801" s="15"/>
      <c r="F801" s="16"/>
      <c r="H801" s="17"/>
      <c r="I801" s="18"/>
      <c r="K801" s="18"/>
      <c r="M801" s="18"/>
      <c r="N801" s="18"/>
      <c r="O801" s="18"/>
      <c r="Q801" s="16"/>
      <c r="R801" s="19"/>
      <c r="S801" s="21"/>
    </row>
    <row r="802">
      <c r="A802" s="47"/>
      <c r="B802" s="47"/>
      <c r="E802" s="15"/>
      <c r="F802" s="16"/>
      <c r="H802" s="17"/>
      <c r="I802" s="18"/>
      <c r="K802" s="18"/>
      <c r="M802" s="18"/>
      <c r="N802" s="18"/>
      <c r="O802" s="18"/>
      <c r="Q802" s="16"/>
      <c r="R802" s="19"/>
      <c r="S802" s="21"/>
    </row>
    <row r="803">
      <c r="A803" s="47"/>
      <c r="B803" s="47"/>
      <c r="E803" s="15"/>
      <c r="F803" s="16"/>
      <c r="H803" s="17"/>
      <c r="I803" s="18"/>
      <c r="K803" s="18"/>
      <c r="M803" s="18"/>
      <c r="N803" s="18"/>
      <c r="O803" s="18"/>
      <c r="Q803" s="16"/>
      <c r="R803" s="19"/>
      <c r="S803" s="21"/>
    </row>
    <row r="804">
      <c r="A804" s="47"/>
      <c r="B804" s="47"/>
      <c r="E804" s="15"/>
      <c r="F804" s="16"/>
      <c r="H804" s="17"/>
      <c r="I804" s="18"/>
      <c r="K804" s="18"/>
      <c r="M804" s="18"/>
      <c r="N804" s="18"/>
      <c r="O804" s="18"/>
      <c r="Q804" s="16"/>
      <c r="R804" s="19"/>
      <c r="S804" s="21"/>
    </row>
    <row r="805">
      <c r="A805" s="47"/>
      <c r="B805" s="47"/>
      <c r="E805" s="15"/>
      <c r="F805" s="16"/>
      <c r="H805" s="17"/>
      <c r="I805" s="18"/>
      <c r="K805" s="18"/>
      <c r="M805" s="18"/>
      <c r="N805" s="18"/>
      <c r="O805" s="18"/>
      <c r="Q805" s="16"/>
      <c r="R805" s="19"/>
      <c r="S805" s="21"/>
    </row>
    <row r="806">
      <c r="A806" s="47"/>
      <c r="B806" s="47"/>
      <c r="E806" s="15"/>
      <c r="F806" s="16"/>
      <c r="H806" s="17"/>
      <c r="I806" s="18"/>
      <c r="K806" s="18"/>
      <c r="M806" s="18"/>
      <c r="N806" s="18"/>
      <c r="O806" s="18"/>
      <c r="Q806" s="16"/>
      <c r="R806" s="19"/>
      <c r="S806" s="21"/>
    </row>
    <row r="807">
      <c r="A807" s="47"/>
      <c r="B807" s="47"/>
      <c r="E807" s="15"/>
      <c r="F807" s="16"/>
      <c r="H807" s="17"/>
      <c r="I807" s="18"/>
      <c r="K807" s="18"/>
      <c r="M807" s="18"/>
      <c r="N807" s="18"/>
      <c r="O807" s="18"/>
      <c r="Q807" s="16"/>
      <c r="R807" s="19"/>
      <c r="S807" s="21"/>
    </row>
    <row r="808">
      <c r="A808" s="47"/>
      <c r="B808" s="47"/>
      <c r="E808" s="15"/>
      <c r="F808" s="16"/>
      <c r="H808" s="17"/>
      <c r="I808" s="18"/>
      <c r="K808" s="18"/>
      <c r="M808" s="18"/>
      <c r="N808" s="18"/>
      <c r="O808" s="18"/>
      <c r="Q808" s="16"/>
      <c r="R808" s="19"/>
      <c r="S808" s="21"/>
    </row>
    <row r="809">
      <c r="A809" s="47"/>
      <c r="B809" s="47"/>
      <c r="E809" s="15"/>
      <c r="F809" s="16"/>
      <c r="H809" s="17"/>
      <c r="I809" s="18"/>
      <c r="K809" s="18"/>
      <c r="M809" s="18"/>
      <c r="N809" s="18"/>
      <c r="O809" s="18"/>
      <c r="Q809" s="16"/>
      <c r="R809" s="19"/>
      <c r="S809" s="21"/>
    </row>
    <row r="810">
      <c r="A810" s="47"/>
      <c r="B810" s="47"/>
      <c r="E810" s="15"/>
      <c r="F810" s="16"/>
      <c r="H810" s="17"/>
      <c r="I810" s="18"/>
      <c r="K810" s="18"/>
      <c r="M810" s="18"/>
      <c r="N810" s="18"/>
      <c r="O810" s="18"/>
      <c r="Q810" s="16"/>
      <c r="R810" s="19"/>
      <c r="S810" s="21"/>
    </row>
    <row r="811">
      <c r="A811" s="47"/>
      <c r="B811" s="47"/>
      <c r="E811" s="15"/>
      <c r="F811" s="16"/>
      <c r="H811" s="17"/>
      <c r="I811" s="18"/>
      <c r="K811" s="18"/>
      <c r="M811" s="18"/>
      <c r="N811" s="18"/>
      <c r="O811" s="18"/>
      <c r="Q811" s="16"/>
      <c r="R811" s="19"/>
      <c r="S811" s="21"/>
    </row>
    <row r="812">
      <c r="A812" s="47"/>
      <c r="B812" s="47"/>
      <c r="E812" s="15"/>
      <c r="F812" s="16"/>
      <c r="H812" s="17"/>
      <c r="I812" s="18"/>
      <c r="K812" s="18"/>
      <c r="M812" s="18"/>
      <c r="N812" s="18"/>
      <c r="O812" s="18"/>
      <c r="Q812" s="16"/>
      <c r="R812" s="19"/>
      <c r="S812" s="21"/>
    </row>
    <row r="813">
      <c r="A813" s="47"/>
      <c r="B813" s="47"/>
      <c r="E813" s="15"/>
      <c r="F813" s="16"/>
      <c r="H813" s="17"/>
      <c r="I813" s="18"/>
      <c r="K813" s="18"/>
      <c r="M813" s="18"/>
      <c r="N813" s="18"/>
      <c r="O813" s="18"/>
      <c r="Q813" s="16"/>
      <c r="R813" s="19"/>
      <c r="S813" s="21"/>
    </row>
    <row r="814">
      <c r="A814" s="47"/>
      <c r="B814" s="47"/>
      <c r="E814" s="15"/>
      <c r="F814" s="16"/>
      <c r="H814" s="17"/>
      <c r="I814" s="18"/>
      <c r="K814" s="18"/>
      <c r="M814" s="18"/>
      <c r="N814" s="18"/>
      <c r="O814" s="18"/>
      <c r="Q814" s="16"/>
      <c r="R814" s="19"/>
      <c r="S814" s="21"/>
    </row>
    <row r="815">
      <c r="A815" s="47"/>
      <c r="B815" s="47"/>
      <c r="E815" s="15"/>
      <c r="F815" s="16"/>
      <c r="H815" s="17"/>
      <c r="I815" s="18"/>
      <c r="K815" s="18"/>
      <c r="M815" s="18"/>
      <c r="N815" s="18"/>
      <c r="O815" s="18"/>
      <c r="Q815" s="16"/>
      <c r="R815" s="19"/>
      <c r="S815" s="21"/>
    </row>
    <row r="816">
      <c r="A816" s="47"/>
      <c r="B816" s="47"/>
      <c r="E816" s="15"/>
      <c r="F816" s="16"/>
      <c r="H816" s="17"/>
      <c r="I816" s="18"/>
      <c r="K816" s="18"/>
      <c r="M816" s="18"/>
      <c r="N816" s="18"/>
      <c r="O816" s="18"/>
      <c r="Q816" s="16"/>
      <c r="R816" s="19"/>
      <c r="S816" s="21"/>
    </row>
    <row r="817">
      <c r="A817" s="47"/>
      <c r="B817" s="47"/>
      <c r="E817" s="15"/>
      <c r="F817" s="16"/>
      <c r="H817" s="17"/>
      <c r="I817" s="18"/>
      <c r="K817" s="18"/>
      <c r="M817" s="18"/>
      <c r="N817" s="18"/>
      <c r="O817" s="18"/>
      <c r="Q817" s="16"/>
      <c r="R817" s="19"/>
      <c r="S817" s="21"/>
    </row>
    <row r="818">
      <c r="A818" s="47"/>
      <c r="B818" s="47"/>
      <c r="E818" s="15"/>
      <c r="F818" s="16"/>
      <c r="H818" s="17"/>
      <c r="I818" s="18"/>
      <c r="K818" s="18"/>
      <c r="M818" s="18"/>
      <c r="N818" s="18"/>
      <c r="O818" s="18"/>
      <c r="Q818" s="16"/>
      <c r="R818" s="19"/>
      <c r="S818" s="21"/>
    </row>
    <row r="819">
      <c r="A819" s="47"/>
      <c r="B819" s="47"/>
      <c r="E819" s="15"/>
      <c r="F819" s="16"/>
      <c r="H819" s="17"/>
      <c r="I819" s="18"/>
      <c r="K819" s="18"/>
      <c r="M819" s="18"/>
      <c r="N819" s="18"/>
      <c r="O819" s="18"/>
      <c r="Q819" s="16"/>
      <c r="R819" s="19"/>
      <c r="S819" s="21"/>
    </row>
    <row r="820">
      <c r="A820" s="47"/>
      <c r="B820" s="47"/>
      <c r="E820" s="15"/>
      <c r="F820" s="16"/>
      <c r="H820" s="17"/>
      <c r="I820" s="18"/>
      <c r="K820" s="18"/>
      <c r="M820" s="18"/>
      <c r="N820" s="18"/>
      <c r="O820" s="18"/>
      <c r="Q820" s="16"/>
      <c r="R820" s="19"/>
      <c r="S820" s="21"/>
    </row>
    <row r="821">
      <c r="A821" s="47"/>
      <c r="B821" s="47"/>
      <c r="E821" s="15"/>
      <c r="F821" s="16"/>
      <c r="H821" s="17"/>
      <c r="I821" s="18"/>
      <c r="K821" s="18"/>
      <c r="M821" s="18"/>
      <c r="N821" s="18"/>
      <c r="O821" s="18"/>
      <c r="Q821" s="16"/>
      <c r="R821" s="19"/>
      <c r="S821" s="21"/>
    </row>
    <row r="822">
      <c r="A822" s="47"/>
      <c r="B822" s="47"/>
      <c r="E822" s="15"/>
      <c r="F822" s="16"/>
      <c r="H822" s="17"/>
      <c r="I822" s="18"/>
      <c r="K822" s="18"/>
      <c r="M822" s="18"/>
      <c r="N822" s="18"/>
      <c r="O822" s="18"/>
      <c r="Q822" s="16"/>
      <c r="R822" s="19"/>
      <c r="S822" s="21"/>
    </row>
    <row r="823">
      <c r="A823" s="47"/>
      <c r="B823" s="47"/>
      <c r="E823" s="15"/>
      <c r="F823" s="16"/>
      <c r="H823" s="17"/>
      <c r="I823" s="18"/>
      <c r="K823" s="18"/>
      <c r="M823" s="18"/>
      <c r="N823" s="18"/>
      <c r="O823" s="18"/>
      <c r="Q823" s="16"/>
      <c r="R823" s="19"/>
      <c r="S823" s="21"/>
    </row>
    <row r="824">
      <c r="A824" s="47"/>
      <c r="B824" s="47"/>
      <c r="E824" s="15"/>
      <c r="F824" s="16"/>
      <c r="H824" s="17"/>
      <c r="I824" s="18"/>
      <c r="K824" s="18"/>
      <c r="M824" s="18"/>
      <c r="N824" s="18"/>
      <c r="O824" s="18"/>
      <c r="Q824" s="16"/>
      <c r="R824" s="19"/>
      <c r="S824" s="21"/>
    </row>
    <row r="825">
      <c r="A825" s="47"/>
      <c r="B825" s="47"/>
      <c r="E825" s="15"/>
      <c r="F825" s="16"/>
      <c r="H825" s="17"/>
      <c r="I825" s="18"/>
      <c r="K825" s="18"/>
      <c r="M825" s="18"/>
      <c r="N825" s="18"/>
      <c r="O825" s="18"/>
      <c r="Q825" s="16"/>
      <c r="R825" s="19"/>
      <c r="S825" s="21"/>
    </row>
    <row r="826">
      <c r="A826" s="47"/>
      <c r="B826" s="47"/>
      <c r="E826" s="15"/>
      <c r="F826" s="16"/>
      <c r="H826" s="17"/>
      <c r="I826" s="18"/>
      <c r="K826" s="18"/>
      <c r="M826" s="18"/>
      <c r="N826" s="18"/>
      <c r="O826" s="18"/>
      <c r="Q826" s="16"/>
      <c r="R826" s="19"/>
      <c r="S826" s="21"/>
    </row>
    <row r="827">
      <c r="A827" s="47"/>
      <c r="B827" s="47"/>
      <c r="E827" s="15"/>
      <c r="F827" s="16"/>
      <c r="H827" s="17"/>
      <c r="I827" s="18"/>
      <c r="K827" s="18"/>
      <c r="M827" s="18"/>
      <c r="N827" s="18"/>
      <c r="O827" s="18"/>
      <c r="Q827" s="16"/>
      <c r="R827" s="19"/>
      <c r="S827" s="21"/>
    </row>
    <row r="828">
      <c r="A828" s="47"/>
      <c r="B828" s="47"/>
      <c r="E828" s="15"/>
      <c r="F828" s="16"/>
      <c r="H828" s="17"/>
      <c r="I828" s="18"/>
      <c r="K828" s="18"/>
      <c r="M828" s="18"/>
      <c r="N828" s="18"/>
      <c r="O828" s="18"/>
      <c r="Q828" s="16"/>
      <c r="R828" s="19"/>
      <c r="S828" s="21"/>
    </row>
    <row r="829">
      <c r="A829" s="47"/>
      <c r="B829" s="47"/>
      <c r="E829" s="15"/>
      <c r="F829" s="16"/>
      <c r="H829" s="17"/>
      <c r="I829" s="18"/>
      <c r="K829" s="18"/>
      <c r="M829" s="18"/>
      <c r="N829" s="18"/>
      <c r="O829" s="18"/>
      <c r="Q829" s="16"/>
      <c r="R829" s="19"/>
      <c r="S829" s="21"/>
    </row>
    <row r="830">
      <c r="A830" s="47"/>
      <c r="B830" s="47"/>
      <c r="E830" s="15"/>
      <c r="F830" s="16"/>
      <c r="H830" s="17"/>
      <c r="I830" s="18"/>
      <c r="K830" s="18"/>
      <c r="M830" s="18"/>
      <c r="N830" s="18"/>
      <c r="O830" s="18"/>
      <c r="Q830" s="16"/>
      <c r="R830" s="19"/>
      <c r="S830" s="21"/>
    </row>
    <row r="831">
      <c r="A831" s="47"/>
      <c r="B831" s="47"/>
      <c r="E831" s="15"/>
      <c r="F831" s="16"/>
      <c r="H831" s="17"/>
      <c r="I831" s="18"/>
      <c r="K831" s="18"/>
      <c r="M831" s="18"/>
      <c r="N831" s="18"/>
      <c r="O831" s="18"/>
      <c r="Q831" s="16"/>
      <c r="R831" s="19"/>
      <c r="S831" s="21"/>
    </row>
    <row r="832">
      <c r="A832" s="47"/>
      <c r="B832" s="47"/>
      <c r="E832" s="15"/>
      <c r="F832" s="16"/>
      <c r="H832" s="17"/>
      <c r="I832" s="18"/>
      <c r="K832" s="18"/>
      <c r="M832" s="18"/>
      <c r="N832" s="18"/>
      <c r="O832" s="18"/>
      <c r="Q832" s="16"/>
      <c r="R832" s="19"/>
      <c r="S832" s="21"/>
    </row>
    <row r="833">
      <c r="A833" s="47"/>
      <c r="B833" s="47"/>
      <c r="E833" s="15"/>
      <c r="F833" s="16"/>
      <c r="H833" s="17"/>
      <c r="I833" s="18"/>
      <c r="K833" s="18"/>
      <c r="M833" s="18"/>
      <c r="N833" s="18"/>
      <c r="O833" s="18"/>
      <c r="Q833" s="16"/>
      <c r="R833" s="19"/>
      <c r="S833" s="21"/>
    </row>
    <row r="834">
      <c r="A834" s="47"/>
      <c r="B834" s="47"/>
      <c r="E834" s="15"/>
      <c r="F834" s="16"/>
      <c r="H834" s="17"/>
      <c r="I834" s="18"/>
      <c r="K834" s="18"/>
      <c r="M834" s="18"/>
      <c r="N834" s="18"/>
      <c r="O834" s="18"/>
      <c r="Q834" s="16"/>
      <c r="R834" s="19"/>
      <c r="S834" s="21"/>
    </row>
    <row r="835">
      <c r="A835" s="47"/>
      <c r="B835" s="47"/>
      <c r="E835" s="15"/>
      <c r="F835" s="16"/>
      <c r="H835" s="17"/>
      <c r="I835" s="18"/>
      <c r="K835" s="18"/>
      <c r="M835" s="18"/>
      <c r="N835" s="18"/>
      <c r="O835" s="18"/>
      <c r="Q835" s="16"/>
      <c r="R835" s="19"/>
      <c r="S835" s="21"/>
    </row>
    <row r="836">
      <c r="A836" s="47"/>
      <c r="B836" s="47"/>
      <c r="E836" s="15"/>
      <c r="F836" s="16"/>
      <c r="H836" s="17"/>
      <c r="I836" s="18"/>
      <c r="K836" s="18"/>
      <c r="M836" s="18"/>
      <c r="N836" s="18"/>
      <c r="O836" s="18"/>
      <c r="Q836" s="16"/>
      <c r="R836" s="19"/>
      <c r="S836" s="21"/>
    </row>
    <row r="837">
      <c r="A837" s="47"/>
      <c r="B837" s="47"/>
      <c r="E837" s="15"/>
      <c r="F837" s="16"/>
      <c r="H837" s="17"/>
      <c r="I837" s="18"/>
      <c r="K837" s="18"/>
      <c r="M837" s="18"/>
      <c r="N837" s="18"/>
      <c r="O837" s="18"/>
      <c r="Q837" s="16"/>
      <c r="R837" s="19"/>
      <c r="S837" s="21"/>
    </row>
    <row r="838">
      <c r="A838" s="47"/>
      <c r="B838" s="47"/>
      <c r="E838" s="15"/>
      <c r="F838" s="16"/>
      <c r="H838" s="17"/>
      <c r="I838" s="18"/>
      <c r="K838" s="18"/>
      <c r="M838" s="18"/>
      <c r="N838" s="18"/>
      <c r="O838" s="18"/>
      <c r="Q838" s="16"/>
      <c r="R838" s="19"/>
      <c r="S838" s="21"/>
    </row>
    <row r="839">
      <c r="A839" s="47"/>
      <c r="B839" s="47"/>
      <c r="E839" s="15"/>
      <c r="F839" s="16"/>
      <c r="H839" s="17"/>
      <c r="I839" s="18"/>
      <c r="K839" s="18"/>
      <c r="M839" s="18"/>
      <c r="N839" s="18"/>
      <c r="O839" s="18"/>
      <c r="Q839" s="16"/>
      <c r="R839" s="19"/>
      <c r="S839" s="21"/>
    </row>
    <row r="840">
      <c r="A840" s="47"/>
      <c r="B840" s="47"/>
      <c r="E840" s="15"/>
      <c r="F840" s="16"/>
      <c r="H840" s="17"/>
      <c r="I840" s="18"/>
      <c r="K840" s="18"/>
      <c r="M840" s="18"/>
      <c r="N840" s="18"/>
      <c r="O840" s="18"/>
      <c r="Q840" s="16"/>
      <c r="R840" s="19"/>
      <c r="S840" s="21"/>
    </row>
    <row r="841">
      <c r="A841" s="47"/>
      <c r="B841" s="47"/>
      <c r="E841" s="15"/>
      <c r="F841" s="16"/>
      <c r="H841" s="17"/>
      <c r="I841" s="18"/>
      <c r="K841" s="18"/>
      <c r="M841" s="18"/>
      <c r="N841" s="18"/>
      <c r="O841" s="18"/>
      <c r="Q841" s="16"/>
      <c r="R841" s="19"/>
      <c r="S841" s="21"/>
    </row>
    <row r="842">
      <c r="A842" s="47"/>
      <c r="B842" s="47"/>
      <c r="E842" s="15"/>
      <c r="F842" s="16"/>
      <c r="H842" s="17"/>
      <c r="I842" s="18"/>
      <c r="K842" s="18"/>
      <c r="M842" s="18"/>
      <c r="N842" s="18"/>
      <c r="O842" s="18"/>
      <c r="Q842" s="16"/>
      <c r="R842" s="19"/>
      <c r="S842" s="21"/>
    </row>
    <row r="843">
      <c r="A843" s="47"/>
      <c r="B843" s="47"/>
      <c r="E843" s="15"/>
      <c r="F843" s="16"/>
      <c r="H843" s="17"/>
      <c r="I843" s="18"/>
      <c r="K843" s="18"/>
      <c r="M843" s="18"/>
      <c r="N843" s="18"/>
      <c r="O843" s="18"/>
      <c r="Q843" s="16"/>
      <c r="R843" s="19"/>
      <c r="S843" s="21"/>
    </row>
    <row r="844">
      <c r="A844" s="47"/>
      <c r="B844" s="47"/>
      <c r="E844" s="15"/>
      <c r="F844" s="16"/>
      <c r="H844" s="17"/>
      <c r="I844" s="18"/>
      <c r="K844" s="18"/>
      <c r="M844" s="18"/>
      <c r="N844" s="18"/>
      <c r="O844" s="18"/>
      <c r="Q844" s="16"/>
      <c r="R844" s="19"/>
      <c r="S844" s="21"/>
    </row>
    <row r="845">
      <c r="A845" s="47"/>
      <c r="B845" s="47"/>
      <c r="E845" s="15"/>
      <c r="F845" s="16"/>
      <c r="H845" s="17"/>
      <c r="I845" s="18"/>
      <c r="K845" s="18"/>
      <c r="M845" s="18"/>
      <c r="N845" s="18"/>
      <c r="O845" s="18"/>
      <c r="Q845" s="16"/>
      <c r="R845" s="19"/>
      <c r="S845" s="21"/>
    </row>
    <row r="846">
      <c r="A846" s="47"/>
      <c r="B846" s="47"/>
      <c r="E846" s="15"/>
      <c r="F846" s="16"/>
      <c r="H846" s="17"/>
      <c r="I846" s="18"/>
      <c r="K846" s="18"/>
      <c r="M846" s="18"/>
      <c r="N846" s="18"/>
      <c r="O846" s="18"/>
      <c r="Q846" s="16"/>
      <c r="R846" s="19"/>
      <c r="S846" s="21"/>
    </row>
    <row r="847">
      <c r="A847" s="47"/>
      <c r="B847" s="47"/>
      <c r="E847" s="15"/>
      <c r="F847" s="16"/>
      <c r="H847" s="17"/>
      <c r="I847" s="18"/>
      <c r="K847" s="18"/>
      <c r="M847" s="18"/>
      <c r="N847" s="18"/>
      <c r="O847" s="18"/>
      <c r="Q847" s="16"/>
      <c r="R847" s="19"/>
      <c r="S847" s="21"/>
    </row>
    <row r="848">
      <c r="A848" s="47"/>
      <c r="B848" s="47"/>
      <c r="E848" s="15"/>
      <c r="F848" s="16"/>
      <c r="H848" s="17"/>
      <c r="I848" s="18"/>
      <c r="K848" s="18"/>
      <c r="M848" s="18"/>
      <c r="N848" s="18"/>
      <c r="O848" s="18"/>
      <c r="Q848" s="16"/>
      <c r="R848" s="19"/>
      <c r="S848" s="21"/>
    </row>
    <row r="849">
      <c r="A849" s="47"/>
      <c r="B849" s="47"/>
      <c r="E849" s="15"/>
      <c r="F849" s="16"/>
      <c r="H849" s="17"/>
      <c r="I849" s="18"/>
      <c r="K849" s="18"/>
      <c r="M849" s="18"/>
      <c r="N849" s="18"/>
      <c r="O849" s="18"/>
      <c r="Q849" s="16"/>
      <c r="R849" s="19"/>
      <c r="S849" s="21"/>
    </row>
    <row r="850">
      <c r="A850" s="47"/>
      <c r="B850" s="47"/>
      <c r="E850" s="15"/>
      <c r="F850" s="16"/>
      <c r="H850" s="17"/>
      <c r="I850" s="18"/>
      <c r="K850" s="18"/>
      <c r="M850" s="18"/>
      <c r="N850" s="18"/>
      <c r="O850" s="18"/>
      <c r="Q850" s="16"/>
      <c r="R850" s="19"/>
      <c r="S850" s="21"/>
    </row>
    <row r="851">
      <c r="A851" s="47"/>
      <c r="B851" s="47"/>
      <c r="E851" s="15"/>
      <c r="F851" s="16"/>
      <c r="H851" s="17"/>
      <c r="I851" s="18"/>
      <c r="K851" s="18"/>
      <c r="M851" s="18"/>
      <c r="N851" s="18"/>
      <c r="O851" s="18"/>
      <c r="Q851" s="16"/>
      <c r="R851" s="19"/>
      <c r="S851" s="21"/>
    </row>
    <row r="852">
      <c r="A852" s="47"/>
      <c r="B852" s="47"/>
      <c r="E852" s="15"/>
      <c r="F852" s="16"/>
      <c r="H852" s="17"/>
      <c r="I852" s="18"/>
      <c r="K852" s="18"/>
      <c r="M852" s="18"/>
      <c r="N852" s="18"/>
      <c r="O852" s="18"/>
      <c r="Q852" s="16"/>
      <c r="R852" s="19"/>
      <c r="S852" s="21"/>
    </row>
    <row r="853">
      <c r="A853" s="47"/>
      <c r="B853" s="47"/>
      <c r="E853" s="15"/>
      <c r="F853" s="16"/>
      <c r="H853" s="17"/>
      <c r="I853" s="18"/>
      <c r="K853" s="18"/>
      <c r="M853" s="18"/>
      <c r="N853" s="18"/>
      <c r="O853" s="18"/>
      <c r="Q853" s="16"/>
      <c r="R853" s="19"/>
      <c r="S853" s="21"/>
    </row>
    <row r="854">
      <c r="A854" s="47"/>
      <c r="B854" s="47"/>
      <c r="E854" s="15"/>
      <c r="F854" s="16"/>
      <c r="H854" s="17"/>
      <c r="I854" s="18"/>
      <c r="K854" s="18"/>
      <c r="M854" s="18"/>
      <c r="N854" s="18"/>
      <c r="O854" s="18"/>
      <c r="Q854" s="16"/>
      <c r="R854" s="19"/>
      <c r="S854" s="21"/>
    </row>
    <row r="855">
      <c r="A855" s="47"/>
      <c r="B855" s="47"/>
      <c r="E855" s="15"/>
      <c r="F855" s="16"/>
      <c r="H855" s="17"/>
      <c r="I855" s="18"/>
      <c r="K855" s="18"/>
      <c r="M855" s="18"/>
      <c r="N855" s="18"/>
      <c r="O855" s="18"/>
      <c r="Q855" s="16"/>
      <c r="R855" s="19"/>
      <c r="S855" s="21"/>
    </row>
    <row r="856">
      <c r="A856" s="47"/>
      <c r="B856" s="47"/>
      <c r="E856" s="15"/>
      <c r="F856" s="16"/>
      <c r="H856" s="17"/>
      <c r="I856" s="18"/>
      <c r="K856" s="18"/>
      <c r="M856" s="18"/>
      <c r="N856" s="18"/>
      <c r="O856" s="18"/>
      <c r="Q856" s="16"/>
      <c r="R856" s="19"/>
      <c r="S856" s="21"/>
    </row>
    <row r="857">
      <c r="A857" s="47"/>
      <c r="B857" s="47"/>
      <c r="E857" s="15"/>
      <c r="F857" s="16"/>
      <c r="H857" s="17"/>
      <c r="I857" s="18"/>
      <c r="K857" s="18"/>
      <c r="M857" s="18"/>
      <c r="N857" s="18"/>
      <c r="O857" s="18"/>
      <c r="Q857" s="16"/>
      <c r="R857" s="19"/>
      <c r="S857" s="21"/>
    </row>
    <row r="858">
      <c r="A858" s="47"/>
      <c r="B858" s="47"/>
      <c r="E858" s="15"/>
      <c r="F858" s="16"/>
      <c r="H858" s="17"/>
      <c r="I858" s="18"/>
      <c r="K858" s="18"/>
      <c r="M858" s="18"/>
      <c r="N858" s="18"/>
      <c r="O858" s="18"/>
      <c r="Q858" s="16"/>
      <c r="R858" s="19"/>
      <c r="S858" s="21"/>
    </row>
    <row r="859">
      <c r="A859" s="47"/>
      <c r="B859" s="47"/>
      <c r="E859" s="15"/>
      <c r="F859" s="16"/>
      <c r="H859" s="17"/>
      <c r="I859" s="18"/>
      <c r="K859" s="18"/>
      <c r="M859" s="18"/>
      <c r="N859" s="18"/>
      <c r="O859" s="18"/>
      <c r="Q859" s="16"/>
      <c r="R859" s="19"/>
      <c r="S859" s="21"/>
    </row>
    <row r="860">
      <c r="A860" s="47"/>
      <c r="B860" s="47"/>
      <c r="E860" s="15"/>
      <c r="F860" s="16"/>
      <c r="H860" s="17"/>
      <c r="I860" s="18"/>
      <c r="K860" s="18"/>
      <c r="M860" s="18"/>
      <c r="N860" s="18"/>
      <c r="O860" s="18"/>
      <c r="Q860" s="16"/>
      <c r="R860" s="19"/>
      <c r="S860" s="21"/>
    </row>
    <row r="861">
      <c r="A861" s="47"/>
      <c r="B861" s="47"/>
      <c r="E861" s="15"/>
      <c r="F861" s="16"/>
      <c r="H861" s="17"/>
      <c r="I861" s="18"/>
      <c r="K861" s="18"/>
      <c r="M861" s="18"/>
      <c r="N861" s="18"/>
      <c r="O861" s="18"/>
      <c r="Q861" s="16"/>
      <c r="R861" s="19"/>
      <c r="S861" s="21"/>
    </row>
    <row r="862">
      <c r="A862" s="47"/>
      <c r="B862" s="47"/>
      <c r="E862" s="15"/>
      <c r="F862" s="16"/>
      <c r="H862" s="17"/>
      <c r="I862" s="18"/>
      <c r="K862" s="18"/>
      <c r="M862" s="18"/>
      <c r="N862" s="18"/>
      <c r="O862" s="18"/>
      <c r="Q862" s="16"/>
      <c r="R862" s="19"/>
      <c r="S862" s="21"/>
    </row>
    <row r="863">
      <c r="A863" s="47"/>
      <c r="B863" s="47"/>
      <c r="E863" s="15"/>
      <c r="F863" s="16"/>
      <c r="H863" s="17"/>
      <c r="I863" s="18"/>
      <c r="K863" s="18"/>
      <c r="M863" s="18"/>
      <c r="N863" s="18"/>
      <c r="O863" s="18"/>
      <c r="Q863" s="16"/>
      <c r="R863" s="19"/>
      <c r="S863" s="21"/>
    </row>
    <row r="864">
      <c r="A864" s="47"/>
      <c r="B864" s="47"/>
      <c r="E864" s="15"/>
      <c r="F864" s="16"/>
      <c r="H864" s="17"/>
      <c r="I864" s="18"/>
      <c r="K864" s="18"/>
      <c r="M864" s="18"/>
      <c r="N864" s="18"/>
      <c r="O864" s="18"/>
      <c r="Q864" s="16"/>
      <c r="R864" s="19"/>
      <c r="S864" s="21"/>
    </row>
    <row r="865">
      <c r="A865" s="47"/>
      <c r="B865" s="47"/>
      <c r="E865" s="15"/>
      <c r="F865" s="16"/>
      <c r="H865" s="17"/>
      <c r="I865" s="18"/>
      <c r="K865" s="18"/>
      <c r="M865" s="18"/>
      <c r="N865" s="18"/>
      <c r="O865" s="18"/>
      <c r="Q865" s="16"/>
      <c r="R865" s="19"/>
      <c r="S865" s="21"/>
    </row>
    <row r="866">
      <c r="A866" s="47"/>
      <c r="B866" s="47"/>
      <c r="E866" s="15"/>
      <c r="F866" s="16"/>
      <c r="H866" s="17"/>
      <c r="I866" s="18"/>
      <c r="K866" s="18"/>
      <c r="M866" s="18"/>
      <c r="N866" s="18"/>
      <c r="O866" s="18"/>
      <c r="Q866" s="16"/>
      <c r="R866" s="19"/>
      <c r="S866" s="21"/>
    </row>
    <row r="867">
      <c r="A867" s="47"/>
      <c r="B867" s="47"/>
      <c r="E867" s="15"/>
      <c r="F867" s="16"/>
      <c r="H867" s="17"/>
      <c r="I867" s="18"/>
      <c r="K867" s="18"/>
      <c r="M867" s="18"/>
      <c r="N867" s="18"/>
      <c r="O867" s="18"/>
      <c r="Q867" s="16"/>
      <c r="R867" s="19"/>
      <c r="S867" s="21"/>
    </row>
    <row r="868">
      <c r="A868" s="47"/>
      <c r="B868" s="47"/>
      <c r="E868" s="15"/>
      <c r="F868" s="16"/>
      <c r="H868" s="17"/>
      <c r="I868" s="18"/>
      <c r="K868" s="18"/>
      <c r="M868" s="18"/>
      <c r="N868" s="18"/>
      <c r="O868" s="18"/>
      <c r="Q868" s="16"/>
      <c r="R868" s="19"/>
      <c r="S868" s="21"/>
    </row>
    <row r="869">
      <c r="A869" s="47"/>
      <c r="B869" s="47"/>
      <c r="E869" s="15"/>
      <c r="F869" s="16"/>
      <c r="H869" s="17"/>
      <c r="I869" s="18"/>
      <c r="K869" s="18"/>
      <c r="M869" s="18"/>
      <c r="N869" s="18"/>
      <c r="O869" s="18"/>
      <c r="Q869" s="16"/>
      <c r="R869" s="19"/>
      <c r="S869" s="21"/>
    </row>
    <row r="870">
      <c r="A870" s="47"/>
      <c r="B870" s="47"/>
      <c r="E870" s="15"/>
      <c r="F870" s="16"/>
      <c r="H870" s="17"/>
      <c r="I870" s="18"/>
      <c r="K870" s="18"/>
      <c r="M870" s="18"/>
      <c r="N870" s="18"/>
      <c r="O870" s="18"/>
      <c r="Q870" s="16"/>
      <c r="R870" s="19"/>
      <c r="S870" s="21"/>
    </row>
    <row r="871">
      <c r="A871" s="47"/>
      <c r="B871" s="47"/>
      <c r="E871" s="15"/>
      <c r="F871" s="16"/>
      <c r="H871" s="17"/>
      <c r="I871" s="18"/>
      <c r="K871" s="18"/>
      <c r="M871" s="18"/>
      <c r="N871" s="18"/>
      <c r="O871" s="18"/>
      <c r="Q871" s="16"/>
      <c r="R871" s="19"/>
      <c r="S871" s="21"/>
    </row>
    <row r="872">
      <c r="A872" s="47"/>
      <c r="B872" s="47"/>
      <c r="E872" s="15"/>
      <c r="F872" s="16"/>
      <c r="H872" s="17"/>
      <c r="I872" s="18"/>
      <c r="K872" s="18"/>
      <c r="M872" s="18"/>
      <c r="N872" s="18"/>
      <c r="O872" s="18"/>
      <c r="Q872" s="16"/>
      <c r="R872" s="19"/>
      <c r="S872" s="21"/>
    </row>
    <row r="873">
      <c r="A873" s="47"/>
      <c r="B873" s="47"/>
      <c r="E873" s="15"/>
      <c r="F873" s="16"/>
      <c r="H873" s="17"/>
      <c r="I873" s="18"/>
      <c r="K873" s="18"/>
      <c r="M873" s="18"/>
      <c r="N873" s="18"/>
      <c r="O873" s="18"/>
      <c r="Q873" s="16"/>
      <c r="R873" s="19"/>
      <c r="S873" s="21"/>
    </row>
    <row r="874">
      <c r="A874" s="47"/>
      <c r="B874" s="47"/>
      <c r="E874" s="15"/>
      <c r="F874" s="16"/>
      <c r="H874" s="17"/>
      <c r="I874" s="18"/>
      <c r="K874" s="18"/>
      <c r="M874" s="18"/>
      <c r="N874" s="18"/>
      <c r="O874" s="18"/>
      <c r="Q874" s="16"/>
      <c r="R874" s="19"/>
      <c r="S874" s="21"/>
    </row>
    <row r="875">
      <c r="A875" s="47"/>
      <c r="B875" s="47"/>
      <c r="E875" s="15"/>
      <c r="F875" s="16"/>
      <c r="H875" s="17"/>
      <c r="I875" s="18"/>
      <c r="K875" s="18"/>
      <c r="M875" s="18"/>
      <c r="N875" s="18"/>
      <c r="O875" s="18"/>
      <c r="Q875" s="16"/>
      <c r="R875" s="19"/>
      <c r="S875" s="21"/>
    </row>
    <row r="876">
      <c r="A876" s="47"/>
      <c r="B876" s="47"/>
      <c r="E876" s="15"/>
      <c r="F876" s="16"/>
      <c r="H876" s="17"/>
      <c r="I876" s="18"/>
      <c r="K876" s="18"/>
      <c r="M876" s="18"/>
      <c r="N876" s="18"/>
      <c r="O876" s="18"/>
      <c r="Q876" s="16"/>
      <c r="R876" s="19"/>
      <c r="S876" s="21"/>
    </row>
    <row r="877">
      <c r="A877" s="47"/>
      <c r="B877" s="47"/>
      <c r="E877" s="15"/>
      <c r="F877" s="16"/>
      <c r="H877" s="17"/>
      <c r="I877" s="18"/>
      <c r="K877" s="18"/>
      <c r="M877" s="18"/>
      <c r="N877" s="18"/>
      <c r="O877" s="18"/>
      <c r="Q877" s="16"/>
      <c r="R877" s="19"/>
      <c r="S877" s="21"/>
    </row>
    <row r="878">
      <c r="A878" s="47"/>
      <c r="B878" s="47"/>
      <c r="E878" s="15"/>
      <c r="F878" s="16"/>
      <c r="H878" s="17"/>
      <c r="I878" s="18"/>
      <c r="K878" s="18"/>
      <c r="M878" s="18"/>
      <c r="N878" s="18"/>
      <c r="O878" s="18"/>
      <c r="Q878" s="16"/>
      <c r="R878" s="19"/>
      <c r="S878" s="21"/>
    </row>
    <row r="879">
      <c r="A879" s="47"/>
      <c r="B879" s="47"/>
      <c r="E879" s="15"/>
      <c r="F879" s="16"/>
      <c r="H879" s="17"/>
      <c r="I879" s="18"/>
      <c r="K879" s="18"/>
      <c r="M879" s="18"/>
      <c r="N879" s="18"/>
      <c r="O879" s="18"/>
      <c r="Q879" s="16"/>
      <c r="R879" s="19"/>
      <c r="S879" s="21"/>
    </row>
    <row r="880">
      <c r="A880" s="47"/>
      <c r="B880" s="47"/>
      <c r="E880" s="15"/>
      <c r="F880" s="16"/>
      <c r="H880" s="17"/>
      <c r="I880" s="18"/>
      <c r="K880" s="18"/>
      <c r="M880" s="18"/>
      <c r="N880" s="18"/>
      <c r="O880" s="18"/>
      <c r="Q880" s="16"/>
      <c r="R880" s="19"/>
      <c r="S880" s="21"/>
    </row>
    <row r="881">
      <c r="A881" s="47"/>
      <c r="B881" s="47"/>
      <c r="E881" s="15"/>
      <c r="F881" s="16"/>
      <c r="H881" s="17"/>
      <c r="I881" s="18"/>
      <c r="K881" s="18"/>
      <c r="M881" s="18"/>
      <c r="N881" s="18"/>
      <c r="O881" s="18"/>
      <c r="Q881" s="16"/>
      <c r="R881" s="19"/>
      <c r="S881" s="21"/>
    </row>
    <row r="882">
      <c r="A882" s="47"/>
      <c r="B882" s="47"/>
      <c r="E882" s="15"/>
      <c r="F882" s="16"/>
      <c r="H882" s="17"/>
      <c r="I882" s="18"/>
      <c r="K882" s="18"/>
      <c r="M882" s="18"/>
      <c r="N882" s="18"/>
      <c r="O882" s="18"/>
      <c r="Q882" s="16"/>
      <c r="R882" s="19"/>
      <c r="S882" s="21"/>
    </row>
    <row r="883">
      <c r="A883" s="47"/>
      <c r="B883" s="47"/>
      <c r="E883" s="15"/>
      <c r="F883" s="16"/>
      <c r="H883" s="17"/>
      <c r="I883" s="18"/>
      <c r="K883" s="18"/>
      <c r="M883" s="18"/>
      <c r="N883" s="18"/>
      <c r="O883" s="18"/>
      <c r="Q883" s="16"/>
      <c r="R883" s="19"/>
      <c r="S883" s="21"/>
    </row>
    <row r="884">
      <c r="A884" s="47"/>
      <c r="B884" s="47"/>
      <c r="E884" s="15"/>
      <c r="F884" s="16"/>
      <c r="H884" s="17"/>
      <c r="I884" s="18"/>
      <c r="K884" s="18"/>
      <c r="M884" s="18"/>
      <c r="N884" s="18"/>
      <c r="O884" s="18"/>
      <c r="Q884" s="16"/>
      <c r="R884" s="19"/>
      <c r="S884" s="21"/>
    </row>
    <row r="885">
      <c r="A885" s="47"/>
      <c r="B885" s="47"/>
      <c r="E885" s="15"/>
      <c r="F885" s="16"/>
      <c r="H885" s="17"/>
      <c r="I885" s="18"/>
      <c r="K885" s="18"/>
      <c r="M885" s="18"/>
      <c r="N885" s="18"/>
      <c r="O885" s="18"/>
      <c r="Q885" s="16"/>
      <c r="R885" s="19"/>
      <c r="S885" s="21"/>
    </row>
    <row r="886">
      <c r="A886" s="47"/>
      <c r="B886" s="47"/>
      <c r="E886" s="15"/>
      <c r="F886" s="16"/>
      <c r="H886" s="17"/>
      <c r="I886" s="18"/>
      <c r="K886" s="18"/>
      <c r="M886" s="18"/>
      <c r="N886" s="18"/>
      <c r="O886" s="18"/>
      <c r="Q886" s="16"/>
      <c r="R886" s="19"/>
      <c r="S886" s="21"/>
    </row>
    <row r="887">
      <c r="A887" s="47"/>
      <c r="B887" s="47"/>
      <c r="E887" s="15"/>
      <c r="F887" s="16"/>
      <c r="H887" s="17"/>
      <c r="I887" s="18"/>
      <c r="K887" s="18"/>
      <c r="M887" s="18"/>
      <c r="N887" s="18"/>
      <c r="O887" s="18"/>
      <c r="Q887" s="16"/>
      <c r="R887" s="19"/>
      <c r="S887" s="21"/>
    </row>
    <row r="888">
      <c r="A888" s="47"/>
      <c r="B888" s="47"/>
      <c r="E888" s="15"/>
      <c r="F888" s="16"/>
      <c r="H888" s="17"/>
      <c r="I888" s="18"/>
      <c r="K888" s="18"/>
      <c r="M888" s="18"/>
      <c r="N888" s="18"/>
      <c r="O888" s="18"/>
      <c r="Q888" s="16"/>
      <c r="R888" s="19"/>
      <c r="S888" s="21"/>
    </row>
    <row r="889">
      <c r="A889" s="47"/>
      <c r="B889" s="47"/>
      <c r="E889" s="15"/>
      <c r="F889" s="16"/>
      <c r="H889" s="17"/>
      <c r="I889" s="18"/>
      <c r="K889" s="18"/>
      <c r="M889" s="18"/>
      <c r="N889" s="18"/>
      <c r="O889" s="18"/>
      <c r="Q889" s="16"/>
      <c r="R889" s="19"/>
      <c r="S889" s="21"/>
    </row>
    <row r="890">
      <c r="A890" s="47"/>
      <c r="B890" s="47"/>
      <c r="E890" s="15"/>
      <c r="F890" s="16"/>
      <c r="H890" s="17"/>
      <c r="I890" s="18"/>
      <c r="K890" s="18"/>
      <c r="M890" s="18"/>
      <c r="N890" s="18"/>
      <c r="O890" s="18"/>
      <c r="Q890" s="16"/>
      <c r="R890" s="19"/>
      <c r="S890" s="21"/>
    </row>
    <row r="891">
      <c r="A891" s="47"/>
      <c r="B891" s="47"/>
      <c r="E891" s="15"/>
      <c r="F891" s="16"/>
      <c r="H891" s="17"/>
      <c r="I891" s="18"/>
      <c r="K891" s="18"/>
      <c r="M891" s="18"/>
      <c r="N891" s="18"/>
      <c r="O891" s="18"/>
      <c r="Q891" s="16"/>
      <c r="R891" s="19"/>
      <c r="S891" s="21"/>
    </row>
    <row r="892">
      <c r="A892" s="47"/>
      <c r="B892" s="47"/>
      <c r="E892" s="15"/>
      <c r="F892" s="16"/>
      <c r="H892" s="17"/>
      <c r="I892" s="18"/>
      <c r="K892" s="18"/>
      <c r="M892" s="18"/>
      <c r="N892" s="18"/>
      <c r="O892" s="18"/>
      <c r="Q892" s="16"/>
      <c r="R892" s="19"/>
      <c r="S892" s="21"/>
    </row>
    <row r="893">
      <c r="A893" s="47"/>
      <c r="B893" s="47"/>
      <c r="E893" s="15"/>
      <c r="F893" s="16"/>
      <c r="H893" s="17"/>
      <c r="I893" s="18"/>
      <c r="K893" s="18"/>
      <c r="M893" s="18"/>
      <c r="N893" s="18"/>
      <c r="O893" s="18"/>
      <c r="Q893" s="16"/>
      <c r="R893" s="19"/>
      <c r="S893" s="21"/>
    </row>
    <row r="894">
      <c r="A894" s="47"/>
      <c r="B894" s="47"/>
      <c r="E894" s="15"/>
      <c r="F894" s="16"/>
      <c r="H894" s="17"/>
      <c r="I894" s="18"/>
      <c r="K894" s="18"/>
      <c r="M894" s="18"/>
      <c r="N894" s="18"/>
      <c r="O894" s="18"/>
      <c r="Q894" s="16"/>
      <c r="R894" s="19"/>
      <c r="S894" s="21"/>
    </row>
    <row r="895">
      <c r="A895" s="47"/>
      <c r="B895" s="47"/>
      <c r="E895" s="15"/>
      <c r="F895" s="16"/>
      <c r="H895" s="17"/>
      <c r="I895" s="18"/>
      <c r="K895" s="18"/>
      <c r="M895" s="18"/>
      <c r="N895" s="18"/>
      <c r="O895" s="18"/>
      <c r="Q895" s="16"/>
      <c r="R895" s="19"/>
      <c r="S895" s="21"/>
    </row>
    <row r="896">
      <c r="A896" s="47"/>
      <c r="B896" s="47"/>
      <c r="E896" s="15"/>
      <c r="F896" s="16"/>
      <c r="H896" s="17"/>
      <c r="I896" s="18"/>
      <c r="K896" s="18"/>
      <c r="M896" s="18"/>
      <c r="N896" s="18"/>
      <c r="O896" s="18"/>
      <c r="Q896" s="16"/>
      <c r="R896" s="19"/>
      <c r="S896" s="21"/>
    </row>
    <row r="897">
      <c r="A897" s="47"/>
      <c r="B897" s="47"/>
      <c r="E897" s="15"/>
      <c r="F897" s="16"/>
      <c r="H897" s="17"/>
      <c r="I897" s="18"/>
      <c r="K897" s="18"/>
      <c r="M897" s="18"/>
      <c r="N897" s="18"/>
      <c r="O897" s="18"/>
      <c r="Q897" s="16"/>
      <c r="R897" s="19"/>
      <c r="S897" s="21"/>
    </row>
    <row r="898">
      <c r="A898" s="47"/>
      <c r="B898" s="47"/>
      <c r="E898" s="15"/>
      <c r="F898" s="16"/>
      <c r="H898" s="17"/>
      <c r="I898" s="18"/>
      <c r="K898" s="18"/>
      <c r="M898" s="18"/>
      <c r="N898" s="18"/>
      <c r="O898" s="18"/>
      <c r="Q898" s="16"/>
      <c r="R898" s="19"/>
      <c r="S898" s="21"/>
    </row>
    <row r="899">
      <c r="A899" s="47"/>
      <c r="B899" s="47"/>
      <c r="E899" s="15"/>
      <c r="F899" s="16"/>
      <c r="H899" s="17"/>
      <c r="I899" s="18"/>
      <c r="K899" s="18"/>
      <c r="M899" s="18"/>
      <c r="N899" s="18"/>
      <c r="O899" s="18"/>
      <c r="Q899" s="16"/>
      <c r="R899" s="19"/>
      <c r="S899" s="21"/>
    </row>
    <row r="900">
      <c r="A900" s="47"/>
      <c r="B900" s="47"/>
      <c r="E900" s="15"/>
      <c r="F900" s="16"/>
      <c r="H900" s="17"/>
      <c r="I900" s="18"/>
      <c r="K900" s="18"/>
      <c r="M900" s="18"/>
      <c r="N900" s="18"/>
      <c r="O900" s="18"/>
      <c r="Q900" s="16"/>
      <c r="R900" s="19"/>
      <c r="S900" s="21"/>
    </row>
    <row r="901">
      <c r="A901" s="47"/>
      <c r="B901" s="47"/>
      <c r="E901" s="15"/>
      <c r="F901" s="16"/>
      <c r="H901" s="17"/>
      <c r="I901" s="18"/>
      <c r="K901" s="18"/>
      <c r="M901" s="18"/>
      <c r="N901" s="18"/>
      <c r="O901" s="18"/>
      <c r="Q901" s="16"/>
      <c r="R901" s="19"/>
      <c r="S901" s="21"/>
    </row>
    <row r="902">
      <c r="A902" s="47"/>
      <c r="B902" s="47"/>
      <c r="E902" s="15"/>
      <c r="F902" s="16"/>
      <c r="H902" s="17"/>
      <c r="I902" s="18"/>
      <c r="K902" s="18"/>
      <c r="M902" s="18"/>
      <c r="N902" s="18"/>
      <c r="O902" s="18"/>
      <c r="Q902" s="16"/>
      <c r="R902" s="19"/>
      <c r="S902" s="21"/>
    </row>
    <row r="903">
      <c r="A903" s="47"/>
      <c r="B903" s="47"/>
      <c r="E903" s="15"/>
      <c r="F903" s="16"/>
      <c r="H903" s="17"/>
      <c r="I903" s="18"/>
      <c r="K903" s="18"/>
      <c r="M903" s="18"/>
      <c r="N903" s="18"/>
      <c r="O903" s="18"/>
      <c r="Q903" s="16"/>
      <c r="R903" s="19"/>
      <c r="S903" s="21"/>
    </row>
    <row r="904">
      <c r="A904" s="47"/>
      <c r="B904" s="47"/>
      <c r="E904" s="15"/>
      <c r="F904" s="16"/>
      <c r="H904" s="17"/>
      <c r="I904" s="18"/>
      <c r="K904" s="18"/>
      <c r="M904" s="18"/>
      <c r="N904" s="18"/>
      <c r="O904" s="18"/>
      <c r="Q904" s="16"/>
      <c r="R904" s="19"/>
      <c r="S904" s="21"/>
    </row>
    <row r="905">
      <c r="A905" s="47"/>
      <c r="B905" s="47"/>
      <c r="E905" s="15"/>
      <c r="F905" s="16"/>
      <c r="H905" s="17"/>
      <c r="I905" s="18"/>
      <c r="K905" s="18"/>
      <c r="M905" s="18"/>
      <c r="N905" s="18"/>
      <c r="O905" s="18"/>
      <c r="Q905" s="16"/>
      <c r="R905" s="19"/>
      <c r="S905" s="21"/>
    </row>
    <row r="906">
      <c r="A906" s="47"/>
      <c r="B906" s="47"/>
      <c r="E906" s="15"/>
      <c r="F906" s="16"/>
      <c r="H906" s="17"/>
      <c r="I906" s="18"/>
      <c r="K906" s="18"/>
      <c r="M906" s="18"/>
      <c r="N906" s="18"/>
      <c r="O906" s="18"/>
      <c r="Q906" s="16"/>
      <c r="R906" s="19"/>
      <c r="S906" s="21"/>
    </row>
    <row r="907">
      <c r="A907" s="47"/>
      <c r="B907" s="47"/>
      <c r="E907" s="15"/>
      <c r="F907" s="16"/>
      <c r="H907" s="17"/>
      <c r="I907" s="18"/>
      <c r="K907" s="18"/>
      <c r="M907" s="18"/>
      <c r="N907" s="18"/>
      <c r="O907" s="18"/>
      <c r="Q907" s="16"/>
      <c r="R907" s="19"/>
      <c r="S907" s="21"/>
    </row>
    <row r="908">
      <c r="A908" s="47"/>
      <c r="B908" s="47"/>
      <c r="E908" s="15"/>
      <c r="F908" s="16"/>
      <c r="H908" s="17"/>
      <c r="I908" s="18"/>
      <c r="K908" s="18"/>
      <c r="M908" s="18"/>
      <c r="N908" s="18"/>
      <c r="O908" s="18"/>
      <c r="Q908" s="16"/>
      <c r="R908" s="19"/>
      <c r="S908" s="21"/>
    </row>
    <row r="909">
      <c r="A909" s="47"/>
      <c r="B909" s="47"/>
      <c r="E909" s="15"/>
      <c r="F909" s="16"/>
      <c r="H909" s="17"/>
      <c r="I909" s="18"/>
      <c r="K909" s="18"/>
      <c r="M909" s="18"/>
      <c r="N909" s="18"/>
      <c r="O909" s="18"/>
      <c r="Q909" s="16"/>
      <c r="R909" s="19"/>
      <c r="S909" s="21"/>
    </row>
    <row r="910">
      <c r="A910" s="47"/>
      <c r="B910" s="47"/>
      <c r="E910" s="15"/>
      <c r="F910" s="16"/>
      <c r="H910" s="17"/>
      <c r="I910" s="18"/>
      <c r="K910" s="18"/>
      <c r="M910" s="18"/>
      <c r="N910" s="18"/>
      <c r="O910" s="18"/>
      <c r="Q910" s="16"/>
      <c r="R910" s="19"/>
      <c r="S910" s="21"/>
    </row>
    <row r="911">
      <c r="A911" s="47"/>
      <c r="B911" s="47"/>
      <c r="E911" s="15"/>
      <c r="F911" s="16"/>
      <c r="H911" s="17"/>
      <c r="I911" s="18"/>
      <c r="K911" s="18"/>
      <c r="M911" s="18"/>
      <c r="N911" s="18"/>
      <c r="O911" s="18"/>
      <c r="Q911" s="16"/>
      <c r="R911" s="19"/>
      <c r="S911" s="21"/>
    </row>
    <row r="912">
      <c r="A912" s="47"/>
      <c r="B912" s="47"/>
      <c r="E912" s="15"/>
      <c r="F912" s="16"/>
      <c r="H912" s="17"/>
      <c r="I912" s="18"/>
      <c r="K912" s="18"/>
      <c r="M912" s="18"/>
      <c r="N912" s="18"/>
      <c r="O912" s="18"/>
      <c r="Q912" s="16"/>
      <c r="R912" s="19"/>
      <c r="S912" s="21"/>
    </row>
    <row r="913">
      <c r="A913" s="47"/>
      <c r="B913" s="47"/>
      <c r="E913" s="15"/>
      <c r="F913" s="16"/>
      <c r="H913" s="17"/>
      <c r="I913" s="18"/>
      <c r="K913" s="18"/>
      <c r="M913" s="18"/>
      <c r="N913" s="18"/>
      <c r="O913" s="18"/>
      <c r="Q913" s="16"/>
      <c r="R913" s="19"/>
      <c r="S913" s="21"/>
    </row>
    <row r="914">
      <c r="A914" s="47"/>
      <c r="B914" s="47"/>
      <c r="E914" s="15"/>
      <c r="F914" s="16"/>
      <c r="H914" s="17"/>
      <c r="I914" s="18"/>
      <c r="K914" s="18"/>
      <c r="M914" s="18"/>
      <c r="N914" s="18"/>
      <c r="O914" s="18"/>
      <c r="Q914" s="16"/>
      <c r="R914" s="19"/>
      <c r="S914" s="21"/>
    </row>
    <row r="915">
      <c r="A915" s="47"/>
      <c r="B915" s="47"/>
      <c r="E915" s="15"/>
      <c r="F915" s="16"/>
      <c r="H915" s="17"/>
      <c r="I915" s="18"/>
      <c r="K915" s="18"/>
      <c r="M915" s="18"/>
      <c r="N915" s="18"/>
      <c r="O915" s="18"/>
      <c r="Q915" s="16"/>
      <c r="R915" s="19"/>
      <c r="S915" s="21"/>
    </row>
    <row r="916">
      <c r="A916" s="47"/>
      <c r="B916" s="47"/>
      <c r="E916" s="15"/>
      <c r="F916" s="16"/>
      <c r="H916" s="17"/>
      <c r="I916" s="18"/>
      <c r="K916" s="18"/>
      <c r="M916" s="18"/>
      <c r="N916" s="18"/>
      <c r="O916" s="18"/>
      <c r="Q916" s="16"/>
      <c r="R916" s="19"/>
      <c r="S916" s="21"/>
    </row>
    <row r="917">
      <c r="A917" s="47"/>
      <c r="B917" s="47"/>
      <c r="E917" s="15"/>
      <c r="F917" s="16"/>
      <c r="H917" s="17"/>
      <c r="I917" s="18"/>
      <c r="K917" s="18"/>
      <c r="M917" s="18"/>
      <c r="N917" s="18"/>
      <c r="O917" s="18"/>
      <c r="Q917" s="16"/>
      <c r="R917" s="19"/>
      <c r="S917" s="21"/>
    </row>
    <row r="918">
      <c r="A918" s="47"/>
      <c r="B918" s="47"/>
      <c r="E918" s="15"/>
      <c r="F918" s="16"/>
      <c r="H918" s="17"/>
      <c r="I918" s="18"/>
      <c r="K918" s="18"/>
      <c r="M918" s="18"/>
      <c r="N918" s="18"/>
      <c r="O918" s="18"/>
      <c r="Q918" s="16"/>
      <c r="R918" s="19"/>
      <c r="S918" s="21"/>
    </row>
    <row r="919">
      <c r="A919" s="47"/>
      <c r="B919" s="47"/>
      <c r="E919" s="15"/>
      <c r="F919" s="16"/>
      <c r="H919" s="17"/>
      <c r="I919" s="18"/>
      <c r="K919" s="18"/>
      <c r="M919" s="18"/>
      <c r="N919" s="18"/>
      <c r="O919" s="18"/>
      <c r="Q919" s="16"/>
      <c r="R919" s="19"/>
      <c r="S919" s="21"/>
    </row>
    <row r="920">
      <c r="A920" s="47"/>
      <c r="B920" s="47"/>
      <c r="E920" s="15"/>
      <c r="F920" s="16"/>
      <c r="H920" s="17"/>
      <c r="I920" s="18"/>
      <c r="K920" s="18"/>
      <c r="M920" s="18"/>
      <c r="N920" s="18"/>
      <c r="O920" s="18"/>
      <c r="Q920" s="16"/>
      <c r="R920" s="19"/>
      <c r="S920" s="21"/>
    </row>
    <row r="921">
      <c r="A921" s="47"/>
      <c r="B921" s="47"/>
      <c r="E921" s="15"/>
      <c r="F921" s="16"/>
      <c r="H921" s="17"/>
      <c r="I921" s="18"/>
      <c r="K921" s="18"/>
      <c r="M921" s="18"/>
      <c r="N921" s="18"/>
      <c r="O921" s="18"/>
      <c r="Q921" s="16"/>
      <c r="R921" s="19"/>
      <c r="S921" s="21"/>
    </row>
    <row r="922">
      <c r="A922" s="47"/>
      <c r="B922" s="47"/>
      <c r="E922" s="15"/>
      <c r="F922" s="16"/>
      <c r="H922" s="17"/>
      <c r="I922" s="18"/>
      <c r="K922" s="18"/>
      <c r="M922" s="18"/>
      <c r="N922" s="18"/>
      <c r="O922" s="18"/>
      <c r="Q922" s="16"/>
      <c r="R922" s="19"/>
      <c r="S922" s="21"/>
    </row>
    <row r="923">
      <c r="A923" s="47"/>
      <c r="B923" s="47"/>
      <c r="E923" s="15"/>
      <c r="F923" s="16"/>
      <c r="H923" s="17"/>
      <c r="I923" s="18"/>
      <c r="K923" s="18"/>
      <c r="M923" s="18"/>
      <c r="N923" s="18"/>
      <c r="O923" s="18"/>
      <c r="Q923" s="16"/>
      <c r="R923" s="19"/>
      <c r="S923" s="21"/>
    </row>
    <row r="924">
      <c r="A924" s="47"/>
      <c r="B924" s="47"/>
      <c r="E924" s="15"/>
      <c r="F924" s="16"/>
      <c r="H924" s="17"/>
      <c r="I924" s="18"/>
      <c r="K924" s="18"/>
      <c r="M924" s="18"/>
      <c r="N924" s="18"/>
      <c r="O924" s="18"/>
      <c r="Q924" s="16"/>
      <c r="R924" s="19"/>
      <c r="S924" s="21"/>
    </row>
    <row r="925">
      <c r="A925" s="47"/>
      <c r="B925" s="47"/>
      <c r="E925" s="15"/>
      <c r="F925" s="16"/>
      <c r="H925" s="17"/>
      <c r="I925" s="18"/>
      <c r="K925" s="18"/>
      <c r="M925" s="18"/>
      <c r="N925" s="18"/>
      <c r="O925" s="18"/>
      <c r="Q925" s="16"/>
      <c r="R925" s="19"/>
      <c r="S925" s="21"/>
    </row>
    <row r="926">
      <c r="A926" s="47"/>
      <c r="B926" s="47"/>
      <c r="E926" s="15"/>
      <c r="F926" s="16"/>
      <c r="H926" s="17"/>
      <c r="I926" s="18"/>
      <c r="K926" s="18"/>
      <c r="M926" s="18"/>
      <c r="N926" s="18"/>
      <c r="O926" s="18"/>
      <c r="Q926" s="16"/>
      <c r="R926" s="19"/>
      <c r="S926" s="21"/>
    </row>
    <row r="927">
      <c r="A927" s="47"/>
      <c r="B927" s="47"/>
      <c r="E927" s="15"/>
      <c r="F927" s="16"/>
      <c r="H927" s="17"/>
      <c r="I927" s="18"/>
      <c r="K927" s="18"/>
      <c r="M927" s="18"/>
      <c r="N927" s="18"/>
      <c r="O927" s="18"/>
      <c r="Q927" s="16"/>
      <c r="R927" s="19"/>
      <c r="S927" s="21"/>
    </row>
    <row r="928">
      <c r="A928" s="47"/>
      <c r="B928" s="47"/>
      <c r="E928" s="15"/>
      <c r="F928" s="16"/>
      <c r="H928" s="17"/>
      <c r="I928" s="18"/>
      <c r="K928" s="18"/>
      <c r="M928" s="18"/>
      <c r="N928" s="18"/>
      <c r="O928" s="18"/>
      <c r="Q928" s="16"/>
      <c r="R928" s="19"/>
      <c r="S928" s="21"/>
    </row>
    <row r="929">
      <c r="A929" s="47"/>
      <c r="B929" s="47"/>
      <c r="E929" s="15"/>
      <c r="F929" s="16"/>
      <c r="H929" s="17"/>
      <c r="I929" s="18"/>
      <c r="K929" s="18"/>
      <c r="M929" s="18"/>
      <c r="N929" s="18"/>
      <c r="O929" s="18"/>
      <c r="Q929" s="16"/>
      <c r="R929" s="19"/>
      <c r="S929" s="21"/>
    </row>
    <row r="930">
      <c r="A930" s="47"/>
      <c r="B930" s="47"/>
      <c r="E930" s="15"/>
      <c r="F930" s="16"/>
      <c r="H930" s="17"/>
      <c r="I930" s="18"/>
      <c r="K930" s="18"/>
      <c r="M930" s="18"/>
      <c r="N930" s="18"/>
      <c r="O930" s="18"/>
      <c r="Q930" s="16"/>
      <c r="R930" s="19"/>
      <c r="S930" s="21"/>
    </row>
    <row r="931">
      <c r="A931" s="47"/>
      <c r="B931" s="47"/>
      <c r="E931" s="15"/>
      <c r="F931" s="16"/>
      <c r="H931" s="17"/>
      <c r="I931" s="18"/>
      <c r="K931" s="18"/>
      <c r="M931" s="18"/>
      <c r="N931" s="18"/>
      <c r="O931" s="18"/>
      <c r="Q931" s="16"/>
      <c r="R931" s="19"/>
      <c r="S931" s="21"/>
    </row>
    <row r="932">
      <c r="A932" s="47"/>
      <c r="B932" s="47"/>
      <c r="E932" s="15"/>
      <c r="F932" s="16"/>
      <c r="H932" s="17"/>
      <c r="I932" s="18"/>
      <c r="K932" s="18"/>
      <c r="M932" s="18"/>
      <c r="N932" s="18"/>
      <c r="O932" s="18"/>
      <c r="Q932" s="16"/>
      <c r="R932" s="19"/>
      <c r="S932" s="21"/>
    </row>
    <row r="933">
      <c r="A933" s="47"/>
      <c r="B933" s="47"/>
      <c r="E933" s="15"/>
      <c r="F933" s="16"/>
      <c r="H933" s="17"/>
      <c r="I933" s="18"/>
      <c r="K933" s="18"/>
      <c r="M933" s="18"/>
      <c r="N933" s="18"/>
      <c r="O933" s="18"/>
      <c r="Q933" s="16"/>
      <c r="R933" s="19"/>
      <c r="S933" s="21"/>
    </row>
    <row r="934">
      <c r="A934" s="47"/>
      <c r="B934" s="47"/>
      <c r="E934" s="15"/>
      <c r="F934" s="16"/>
      <c r="H934" s="17"/>
      <c r="I934" s="18"/>
      <c r="K934" s="18"/>
      <c r="M934" s="18"/>
      <c r="N934" s="18"/>
      <c r="O934" s="18"/>
      <c r="Q934" s="16"/>
      <c r="R934" s="19"/>
      <c r="S934" s="21"/>
    </row>
    <row r="935">
      <c r="A935" s="47"/>
      <c r="B935" s="47"/>
      <c r="E935" s="15"/>
      <c r="F935" s="16"/>
      <c r="H935" s="17"/>
      <c r="I935" s="18"/>
      <c r="K935" s="18"/>
      <c r="M935" s="18"/>
      <c r="N935" s="18"/>
      <c r="O935" s="18"/>
      <c r="Q935" s="16"/>
      <c r="R935" s="19"/>
      <c r="S935" s="21"/>
    </row>
    <row r="936">
      <c r="A936" s="47"/>
      <c r="B936" s="47"/>
      <c r="E936" s="15"/>
      <c r="F936" s="16"/>
      <c r="H936" s="17"/>
      <c r="I936" s="18"/>
      <c r="K936" s="18"/>
      <c r="M936" s="18"/>
      <c r="N936" s="18"/>
      <c r="O936" s="18"/>
      <c r="Q936" s="16"/>
      <c r="R936" s="19"/>
      <c r="S936" s="21"/>
    </row>
    <row r="937">
      <c r="A937" s="47"/>
      <c r="B937" s="47"/>
      <c r="E937" s="15"/>
      <c r="F937" s="16"/>
      <c r="H937" s="17"/>
      <c r="I937" s="18"/>
      <c r="K937" s="18"/>
      <c r="M937" s="18"/>
      <c r="N937" s="18"/>
      <c r="O937" s="18"/>
      <c r="Q937" s="16"/>
      <c r="R937" s="19"/>
      <c r="S937" s="21"/>
    </row>
    <row r="938">
      <c r="A938" s="47"/>
      <c r="B938" s="47"/>
      <c r="E938" s="15"/>
      <c r="F938" s="16"/>
      <c r="H938" s="17"/>
      <c r="I938" s="18"/>
      <c r="K938" s="18"/>
      <c r="M938" s="18"/>
      <c r="N938" s="18"/>
      <c r="O938" s="18"/>
      <c r="Q938" s="16"/>
      <c r="R938" s="19"/>
      <c r="S938" s="21"/>
    </row>
    <row r="939">
      <c r="A939" s="47"/>
      <c r="B939" s="47"/>
      <c r="E939" s="15"/>
      <c r="F939" s="16"/>
      <c r="H939" s="17"/>
      <c r="I939" s="18"/>
      <c r="K939" s="18"/>
      <c r="M939" s="18"/>
      <c r="N939" s="18"/>
      <c r="O939" s="18"/>
      <c r="Q939" s="16"/>
      <c r="R939" s="19"/>
      <c r="S939" s="21"/>
    </row>
    <row r="940">
      <c r="A940" s="47"/>
      <c r="B940" s="47"/>
      <c r="E940" s="15"/>
      <c r="F940" s="16"/>
      <c r="H940" s="17"/>
      <c r="I940" s="18"/>
      <c r="K940" s="18"/>
      <c r="M940" s="18"/>
      <c r="N940" s="18"/>
      <c r="O940" s="18"/>
      <c r="Q940" s="16"/>
      <c r="R940" s="19"/>
      <c r="S940" s="21"/>
    </row>
    <row r="941">
      <c r="A941" s="47"/>
      <c r="B941" s="47"/>
      <c r="E941" s="15"/>
      <c r="F941" s="16"/>
      <c r="H941" s="17"/>
      <c r="I941" s="18"/>
      <c r="K941" s="18"/>
      <c r="M941" s="18"/>
      <c r="N941" s="18"/>
      <c r="O941" s="18"/>
      <c r="Q941" s="16"/>
      <c r="R941" s="19"/>
      <c r="S941" s="21"/>
    </row>
    <row r="942">
      <c r="A942" s="47"/>
      <c r="B942" s="47"/>
      <c r="E942" s="15"/>
      <c r="F942" s="16"/>
      <c r="H942" s="17"/>
      <c r="I942" s="18"/>
      <c r="K942" s="18"/>
      <c r="M942" s="18"/>
      <c r="N942" s="18"/>
      <c r="O942" s="18"/>
      <c r="Q942" s="16"/>
      <c r="R942" s="19"/>
      <c r="S942" s="21"/>
    </row>
    <row r="943">
      <c r="A943" s="47"/>
      <c r="B943" s="47"/>
      <c r="E943" s="15"/>
      <c r="F943" s="16"/>
      <c r="H943" s="17"/>
      <c r="I943" s="18"/>
      <c r="K943" s="18"/>
      <c r="M943" s="18"/>
      <c r="N943" s="18"/>
      <c r="O943" s="18"/>
      <c r="Q943" s="16"/>
      <c r="R943" s="19"/>
      <c r="S943" s="21"/>
    </row>
    <row r="944">
      <c r="A944" s="47"/>
      <c r="B944" s="47"/>
      <c r="E944" s="15"/>
      <c r="F944" s="16"/>
      <c r="H944" s="17"/>
      <c r="I944" s="18"/>
      <c r="K944" s="18"/>
      <c r="M944" s="18"/>
      <c r="N944" s="18"/>
      <c r="O944" s="18"/>
      <c r="Q944" s="16"/>
      <c r="R944" s="19"/>
      <c r="S944" s="21"/>
    </row>
    <row r="945">
      <c r="A945" s="47"/>
      <c r="B945" s="47"/>
      <c r="E945" s="15"/>
      <c r="F945" s="16"/>
      <c r="H945" s="17"/>
      <c r="I945" s="18"/>
      <c r="K945" s="18"/>
      <c r="M945" s="18"/>
      <c r="N945" s="18"/>
      <c r="O945" s="18"/>
      <c r="Q945" s="16"/>
      <c r="R945" s="19"/>
      <c r="S945" s="21"/>
    </row>
    <row r="946">
      <c r="A946" s="47"/>
      <c r="B946" s="47"/>
      <c r="E946" s="15"/>
      <c r="F946" s="16"/>
      <c r="H946" s="17"/>
      <c r="I946" s="18"/>
      <c r="K946" s="18"/>
      <c r="M946" s="18"/>
      <c r="N946" s="18"/>
      <c r="O946" s="18"/>
      <c r="Q946" s="16"/>
      <c r="R946" s="19"/>
      <c r="S946" s="21"/>
    </row>
    <row r="947">
      <c r="A947" s="47"/>
      <c r="B947" s="47"/>
      <c r="E947" s="15"/>
      <c r="F947" s="16"/>
      <c r="H947" s="17"/>
      <c r="I947" s="18"/>
      <c r="K947" s="18"/>
      <c r="M947" s="18"/>
      <c r="N947" s="18"/>
      <c r="O947" s="18"/>
      <c r="Q947" s="16"/>
      <c r="R947" s="19"/>
      <c r="S947" s="21"/>
    </row>
    <row r="948">
      <c r="A948" s="47"/>
      <c r="B948" s="47"/>
      <c r="E948" s="15"/>
      <c r="F948" s="16"/>
      <c r="H948" s="17"/>
      <c r="I948" s="18"/>
      <c r="K948" s="18"/>
      <c r="M948" s="18"/>
      <c r="N948" s="18"/>
      <c r="O948" s="18"/>
      <c r="Q948" s="16"/>
      <c r="R948" s="19"/>
      <c r="S948" s="21"/>
    </row>
    <row r="949">
      <c r="A949" s="47"/>
      <c r="B949" s="47"/>
      <c r="E949" s="15"/>
      <c r="F949" s="16"/>
      <c r="H949" s="17"/>
      <c r="I949" s="18"/>
      <c r="K949" s="18"/>
      <c r="M949" s="18"/>
      <c r="N949" s="18"/>
      <c r="O949" s="18"/>
      <c r="Q949" s="16"/>
      <c r="R949" s="19"/>
      <c r="S949" s="21"/>
    </row>
    <row r="950">
      <c r="A950" s="47"/>
      <c r="B950" s="47"/>
      <c r="E950" s="15"/>
      <c r="F950" s="16"/>
      <c r="H950" s="17"/>
      <c r="I950" s="18"/>
      <c r="K950" s="18"/>
      <c r="M950" s="18"/>
      <c r="N950" s="18"/>
      <c r="O950" s="18"/>
      <c r="Q950" s="16"/>
      <c r="R950" s="19"/>
      <c r="S950" s="21"/>
    </row>
    <row r="951">
      <c r="A951" s="47"/>
      <c r="B951" s="47"/>
      <c r="E951" s="15"/>
      <c r="F951" s="16"/>
      <c r="H951" s="17"/>
      <c r="I951" s="18"/>
      <c r="K951" s="18"/>
      <c r="M951" s="18"/>
      <c r="N951" s="18"/>
      <c r="O951" s="18"/>
      <c r="Q951" s="16"/>
      <c r="R951" s="19"/>
      <c r="S951" s="21"/>
    </row>
    <row r="952">
      <c r="A952" s="47"/>
      <c r="B952" s="47"/>
      <c r="E952" s="15"/>
      <c r="F952" s="16"/>
      <c r="H952" s="17"/>
      <c r="I952" s="18"/>
      <c r="K952" s="18"/>
      <c r="M952" s="18"/>
      <c r="N952" s="18"/>
      <c r="O952" s="18"/>
      <c r="Q952" s="16"/>
      <c r="R952" s="19"/>
      <c r="S952" s="21"/>
    </row>
    <row r="953">
      <c r="A953" s="47"/>
      <c r="B953" s="47"/>
      <c r="E953" s="15"/>
      <c r="F953" s="16"/>
      <c r="H953" s="17"/>
      <c r="I953" s="18"/>
      <c r="K953" s="18"/>
      <c r="M953" s="18"/>
      <c r="N953" s="18"/>
      <c r="O953" s="18"/>
      <c r="Q953" s="16"/>
      <c r="R953" s="19"/>
      <c r="S953" s="21"/>
    </row>
    <row r="954">
      <c r="A954" s="47"/>
      <c r="B954" s="47"/>
      <c r="E954" s="15"/>
      <c r="F954" s="16"/>
      <c r="H954" s="17"/>
      <c r="I954" s="18"/>
      <c r="K954" s="18"/>
      <c r="M954" s="18"/>
      <c r="N954" s="18"/>
      <c r="O954" s="18"/>
      <c r="Q954" s="16"/>
      <c r="R954" s="19"/>
      <c r="S954" s="21"/>
    </row>
    <row r="955">
      <c r="A955" s="47"/>
      <c r="B955" s="47"/>
      <c r="E955" s="15"/>
      <c r="F955" s="16"/>
      <c r="H955" s="17"/>
      <c r="I955" s="18"/>
      <c r="K955" s="18"/>
      <c r="M955" s="18"/>
      <c r="N955" s="18"/>
      <c r="O955" s="18"/>
      <c r="Q955" s="16"/>
      <c r="R955" s="19"/>
      <c r="S955" s="21"/>
    </row>
    <row r="956">
      <c r="A956" s="47"/>
      <c r="B956" s="47"/>
      <c r="E956" s="15"/>
      <c r="F956" s="16"/>
      <c r="H956" s="17"/>
      <c r="I956" s="18"/>
      <c r="K956" s="18"/>
      <c r="M956" s="18"/>
      <c r="N956" s="18"/>
      <c r="O956" s="18"/>
      <c r="Q956" s="16"/>
      <c r="R956" s="19"/>
      <c r="S956" s="21"/>
    </row>
    <row r="957">
      <c r="A957" s="47"/>
      <c r="B957" s="47"/>
      <c r="E957" s="15"/>
      <c r="F957" s="16"/>
      <c r="H957" s="17"/>
      <c r="I957" s="18"/>
      <c r="K957" s="18"/>
      <c r="M957" s="18"/>
      <c r="N957" s="18"/>
      <c r="O957" s="18"/>
      <c r="Q957" s="16"/>
      <c r="R957" s="19"/>
      <c r="S957" s="21"/>
    </row>
    <row r="958">
      <c r="A958" s="47"/>
      <c r="B958" s="47"/>
      <c r="E958" s="15"/>
      <c r="F958" s="16"/>
      <c r="H958" s="17"/>
      <c r="I958" s="18"/>
      <c r="K958" s="18"/>
      <c r="M958" s="18"/>
      <c r="N958" s="18"/>
      <c r="O958" s="18"/>
      <c r="Q958" s="16"/>
      <c r="R958" s="19"/>
      <c r="S958" s="21"/>
    </row>
    <row r="959">
      <c r="A959" s="47"/>
      <c r="B959" s="47"/>
      <c r="E959" s="15"/>
      <c r="F959" s="16"/>
      <c r="H959" s="17"/>
      <c r="I959" s="18"/>
      <c r="K959" s="18"/>
      <c r="M959" s="18"/>
      <c r="N959" s="18"/>
      <c r="O959" s="18"/>
      <c r="Q959" s="16"/>
      <c r="R959" s="19"/>
      <c r="S959" s="21"/>
    </row>
    <row r="960">
      <c r="A960" s="47"/>
      <c r="B960" s="47"/>
      <c r="E960" s="15"/>
      <c r="F960" s="16"/>
      <c r="H960" s="17"/>
      <c r="I960" s="18"/>
      <c r="K960" s="18"/>
      <c r="M960" s="18"/>
      <c r="N960" s="18"/>
      <c r="O960" s="18"/>
      <c r="Q960" s="16"/>
      <c r="R960" s="19"/>
      <c r="S960" s="21"/>
    </row>
    <row r="961">
      <c r="A961" s="47"/>
      <c r="B961" s="47"/>
      <c r="E961" s="15"/>
      <c r="F961" s="16"/>
      <c r="H961" s="17"/>
      <c r="I961" s="18"/>
      <c r="K961" s="18"/>
      <c r="M961" s="18"/>
      <c r="N961" s="18"/>
      <c r="O961" s="18"/>
      <c r="Q961" s="16"/>
      <c r="R961" s="19"/>
      <c r="S961" s="21"/>
    </row>
    <row r="962">
      <c r="A962" s="47"/>
      <c r="B962" s="47"/>
      <c r="E962" s="15"/>
      <c r="F962" s="16"/>
      <c r="H962" s="17"/>
      <c r="I962" s="18"/>
      <c r="K962" s="18"/>
      <c r="M962" s="18"/>
      <c r="N962" s="18"/>
      <c r="O962" s="18"/>
      <c r="Q962" s="16"/>
      <c r="R962" s="19"/>
      <c r="S962" s="21"/>
    </row>
    <row r="963">
      <c r="A963" s="47"/>
      <c r="B963" s="47"/>
      <c r="E963" s="15"/>
      <c r="F963" s="16"/>
      <c r="H963" s="17"/>
      <c r="I963" s="18"/>
      <c r="K963" s="18"/>
      <c r="M963" s="18"/>
      <c r="N963" s="18"/>
      <c r="O963" s="18"/>
      <c r="Q963" s="16"/>
      <c r="R963" s="19"/>
      <c r="S963" s="21"/>
    </row>
    <row r="964">
      <c r="A964" s="47"/>
      <c r="B964" s="47"/>
      <c r="E964" s="15"/>
      <c r="F964" s="16"/>
      <c r="H964" s="17"/>
      <c r="I964" s="18"/>
      <c r="K964" s="18"/>
      <c r="M964" s="18"/>
      <c r="N964" s="18"/>
      <c r="O964" s="18"/>
      <c r="Q964" s="16"/>
      <c r="R964" s="19"/>
      <c r="S964" s="21"/>
    </row>
    <row r="965">
      <c r="A965" s="47"/>
      <c r="B965" s="47"/>
      <c r="E965" s="15"/>
      <c r="F965" s="16"/>
      <c r="H965" s="17"/>
      <c r="I965" s="18"/>
      <c r="K965" s="18"/>
      <c r="M965" s="18"/>
      <c r="N965" s="18"/>
      <c r="O965" s="18"/>
      <c r="Q965" s="16"/>
      <c r="R965" s="19"/>
      <c r="S965" s="21"/>
    </row>
    <row r="966">
      <c r="A966" s="47"/>
      <c r="B966" s="47"/>
      <c r="E966" s="15"/>
      <c r="F966" s="16"/>
      <c r="H966" s="17"/>
      <c r="I966" s="18"/>
      <c r="K966" s="18"/>
      <c r="M966" s="18"/>
      <c r="N966" s="18"/>
      <c r="O966" s="18"/>
      <c r="Q966" s="16"/>
      <c r="R966" s="19"/>
      <c r="S966" s="21"/>
    </row>
    <row r="967">
      <c r="A967" s="47"/>
      <c r="B967" s="47"/>
      <c r="E967" s="15"/>
      <c r="F967" s="16"/>
      <c r="H967" s="17"/>
      <c r="I967" s="18"/>
      <c r="K967" s="18"/>
      <c r="M967" s="18"/>
      <c r="N967" s="18"/>
      <c r="O967" s="18"/>
      <c r="Q967" s="16"/>
      <c r="R967" s="19"/>
      <c r="S967" s="21"/>
    </row>
    <row r="968">
      <c r="A968" s="47"/>
      <c r="B968" s="47"/>
      <c r="E968" s="15"/>
      <c r="F968" s="16"/>
      <c r="H968" s="17"/>
      <c r="I968" s="18"/>
      <c r="K968" s="18"/>
      <c r="M968" s="18"/>
      <c r="N968" s="18"/>
      <c r="O968" s="18"/>
      <c r="Q968" s="16"/>
      <c r="R968" s="19"/>
      <c r="S968" s="21"/>
    </row>
    <row r="969">
      <c r="A969" s="47"/>
      <c r="B969" s="47"/>
      <c r="E969" s="15"/>
      <c r="F969" s="16"/>
      <c r="H969" s="17"/>
      <c r="I969" s="18"/>
      <c r="K969" s="18"/>
      <c r="M969" s="18"/>
      <c r="N969" s="18"/>
      <c r="O969" s="18"/>
      <c r="Q969" s="16"/>
      <c r="R969" s="19"/>
      <c r="S969" s="21"/>
    </row>
    <row r="970">
      <c r="A970" s="47"/>
      <c r="B970" s="47"/>
      <c r="E970" s="15"/>
      <c r="F970" s="16"/>
      <c r="H970" s="17"/>
      <c r="I970" s="18"/>
      <c r="K970" s="18"/>
      <c r="M970" s="18"/>
      <c r="N970" s="18"/>
      <c r="O970" s="18"/>
      <c r="Q970" s="16"/>
      <c r="R970" s="19"/>
      <c r="S970" s="21"/>
    </row>
    <row r="971">
      <c r="A971" s="47"/>
      <c r="B971" s="47"/>
      <c r="E971" s="15"/>
      <c r="F971" s="16"/>
      <c r="H971" s="17"/>
      <c r="I971" s="18"/>
      <c r="K971" s="18"/>
      <c r="M971" s="18"/>
      <c r="N971" s="18"/>
      <c r="O971" s="18"/>
      <c r="Q971" s="16"/>
      <c r="R971" s="19"/>
      <c r="S971" s="21"/>
    </row>
    <row r="972">
      <c r="A972" s="47"/>
      <c r="B972" s="47"/>
      <c r="E972" s="15"/>
      <c r="F972" s="16"/>
      <c r="H972" s="17"/>
      <c r="I972" s="18"/>
      <c r="K972" s="18"/>
      <c r="M972" s="18"/>
      <c r="N972" s="18"/>
      <c r="O972" s="18"/>
      <c r="Q972" s="16"/>
      <c r="R972" s="19"/>
      <c r="S972" s="21"/>
    </row>
    <row r="973">
      <c r="A973" s="47"/>
      <c r="B973" s="47"/>
      <c r="E973" s="15"/>
      <c r="F973" s="16"/>
      <c r="H973" s="17"/>
      <c r="I973" s="18"/>
      <c r="K973" s="18"/>
      <c r="M973" s="18"/>
      <c r="N973" s="18"/>
      <c r="O973" s="18"/>
      <c r="Q973" s="16"/>
      <c r="R973" s="19"/>
      <c r="S973" s="21"/>
    </row>
    <row r="974">
      <c r="A974" s="47"/>
      <c r="B974" s="47"/>
      <c r="E974" s="15"/>
      <c r="F974" s="16"/>
      <c r="H974" s="17"/>
      <c r="I974" s="18"/>
      <c r="K974" s="18"/>
      <c r="M974" s="18"/>
      <c r="N974" s="18"/>
      <c r="O974" s="18"/>
      <c r="Q974" s="16"/>
      <c r="R974" s="19"/>
      <c r="S974" s="21"/>
    </row>
    <row r="975">
      <c r="A975" s="47"/>
      <c r="B975" s="47"/>
      <c r="E975" s="15"/>
      <c r="F975" s="16"/>
      <c r="H975" s="17"/>
      <c r="I975" s="18"/>
      <c r="K975" s="18"/>
      <c r="M975" s="18"/>
      <c r="N975" s="18"/>
      <c r="O975" s="18"/>
      <c r="Q975" s="16"/>
      <c r="R975" s="19"/>
      <c r="S975" s="21"/>
    </row>
    <row r="976">
      <c r="A976" s="47"/>
      <c r="B976" s="47"/>
      <c r="E976" s="15"/>
      <c r="F976" s="16"/>
      <c r="H976" s="17"/>
      <c r="I976" s="18"/>
      <c r="K976" s="18"/>
      <c r="M976" s="18"/>
      <c r="N976" s="18"/>
      <c r="O976" s="18"/>
      <c r="Q976" s="16"/>
      <c r="R976" s="19"/>
      <c r="S976" s="21"/>
    </row>
    <row r="977">
      <c r="A977" s="47"/>
      <c r="B977" s="47"/>
      <c r="E977" s="15"/>
      <c r="F977" s="16"/>
      <c r="H977" s="17"/>
      <c r="I977" s="18"/>
      <c r="K977" s="18"/>
      <c r="M977" s="18"/>
      <c r="N977" s="18"/>
      <c r="O977" s="18"/>
      <c r="Q977" s="16"/>
      <c r="R977" s="19"/>
      <c r="S977" s="21"/>
    </row>
    <row r="978">
      <c r="A978" s="47"/>
      <c r="B978" s="47"/>
      <c r="E978" s="15"/>
      <c r="F978" s="16"/>
      <c r="H978" s="17"/>
      <c r="I978" s="18"/>
      <c r="K978" s="18"/>
      <c r="M978" s="18"/>
      <c r="N978" s="18"/>
      <c r="O978" s="18"/>
      <c r="Q978" s="16"/>
      <c r="R978" s="19"/>
      <c r="S978" s="21"/>
    </row>
    <row r="979">
      <c r="A979" s="47"/>
      <c r="B979" s="47"/>
      <c r="E979" s="15"/>
      <c r="F979" s="16"/>
      <c r="H979" s="17"/>
      <c r="I979" s="18"/>
      <c r="K979" s="18"/>
      <c r="M979" s="18"/>
      <c r="N979" s="18"/>
      <c r="O979" s="18"/>
      <c r="Q979" s="16"/>
      <c r="R979" s="19"/>
      <c r="S979" s="21"/>
    </row>
    <row r="980">
      <c r="A980" s="47"/>
      <c r="B980" s="47"/>
      <c r="E980" s="15"/>
      <c r="F980" s="16"/>
      <c r="H980" s="17"/>
      <c r="I980" s="18"/>
      <c r="K980" s="18"/>
      <c r="M980" s="18"/>
      <c r="N980" s="18"/>
      <c r="O980" s="18"/>
      <c r="Q980" s="16"/>
      <c r="R980" s="19"/>
      <c r="S980" s="21"/>
    </row>
    <row r="981">
      <c r="A981" s="47"/>
      <c r="B981" s="47"/>
      <c r="E981" s="15"/>
      <c r="F981" s="16"/>
      <c r="H981" s="17"/>
      <c r="I981" s="18"/>
      <c r="K981" s="18"/>
      <c r="M981" s="18"/>
      <c r="N981" s="18"/>
      <c r="O981" s="18"/>
      <c r="Q981" s="16"/>
      <c r="R981" s="19"/>
      <c r="S981" s="21"/>
    </row>
    <row r="982">
      <c r="A982" s="47"/>
      <c r="B982" s="47"/>
      <c r="E982" s="15"/>
      <c r="F982" s="16"/>
      <c r="H982" s="17"/>
      <c r="I982" s="18"/>
      <c r="K982" s="18"/>
      <c r="M982" s="18"/>
      <c r="N982" s="18"/>
      <c r="O982" s="18"/>
      <c r="Q982" s="16"/>
      <c r="R982" s="19"/>
      <c r="S982" s="21"/>
    </row>
    <row r="983">
      <c r="A983" s="47"/>
      <c r="B983" s="47"/>
      <c r="E983" s="15"/>
      <c r="F983" s="16"/>
      <c r="H983" s="17"/>
      <c r="I983" s="18"/>
      <c r="K983" s="18"/>
      <c r="M983" s="18"/>
      <c r="N983" s="18"/>
      <c r="O983" s="18"/>
      <c r="Q983" s="16"/>
      <c r="R983" s="19"/>
      <c r="S983" s="21"/>
    </row>
    <row r="984">
      <c r="A984" s="47"/>
      <c r="B984" s="47"/>
      <c r="E984" s="15"/>
      <c r="F984" s="16"/>
      <c r="H984" s="17"/>
      <c r="I984" s="18"/>
      <c r="K984" s="18"/>
      <c r="M984" s="18"/>
      <c r="N984" s="18"/>
      <c r="O984" s="18"/>
      <c r="Q984" s="16"/>
      <c r="R984" s="19"/>
      <c r="S984" s="21"/>
    </row>
    <row r="985">
      <c r="A985" s="47"/>
      <c r="B985" s="47"/>
      <c r="E985" s="15"/>
      <c r="F985" s="16"/>
      <c r="H985" s="17"/>
      <c r="I985" s="18"/>
      <c r="K985" s="18"/>
      <c r="M985" s="18"/>
      <c r="N985" s="18"/>
      <c r="O985" s="18"/>
      <c r="Q985" s="16"/>
      <c r="R985" s="19"/>
      <c r="S985" s="21"/>
    </row>
    <row r="986">
      <c r="A986" s="47"/>
      <c r="B986" s="47"/>
      <c r="E986" s="15"/>
      <c r="F986" s="16"/>
      <c r="H986" s="17"/>
      <c r="I986" s="18"/>
      <c r="K986" s="18"/>
      <c r="M986" s="18"/>
      <c r="N986" s="18"/>
      <c r="O986" s="18"/>
      <c r="Q986" s="16"/>
      <c r="R986" s="19"/>
      <c r="S986" s="21"/>
    </row>
    <row r="987">
      <c r="A987" s="47"/>
      <c r="B987" s="47"/>
      <c r="E987" s="15"/>
      <c r="F987" s="16"/>
      <c r="H987" s="17"/>
      <c r="I987" s="18"/>
      <c r="K987" s="18"/>
      <c r="M987" s="18"/>
      <c r="N987" s="18"/>
      <c r="O987" s="18"/>
      <c r="Q987" s="16"/>
      <c r="R987" s="19"/>
      <c r="S987" s="21"/>
    </row>
    <row r="988">
      <c r="A988" s="47"/>
      <c r="B988" s="47"/>
      <c r="E988" s="15"/>
      <c r="F988" s="16"/>
      <c r="H988" s="17"/>
      <c r="I988" s="18"/>
      <c r="K988" s="18"/>
      <c r="M988" s="18"/>
      <c r="N988" s="18"/>
      <c r="O988" s="18"/>
      <c r="Q988" s="16"/>
      <c r="R988" s="19"/>
      <c r="S988" s="21"/>
    </row>
    <row r="989">
      <c r="A989" s="47"/>
      <c r="B989" s="47"/>
      <c r="E989" s="15"/>
      <c r="F989" s="16"/>
      <c r="H989" s="17"/>
      <c r="I989" s="18"/>
      <c r="K989" s="18"/>
      <c r="M989" s="18"/>
      <c r="N989" s="18"/>
      <c r="O989" s="18"/>
      <c r="Q989" s="16"/>
      <c r="R989" s="19"/>
      <c r="S989" s="21"/>
    </row>
    <row r="990">
      <c r="A990" s="47"/>
      <c r="B990" s="47"/>
      <c r="E990" s="15"/>
      <c r="F990" s="16"/>
      <c r="H990" s="17"/>
      <c r="I990" s="18"/>
      <c r="K990" s="18"/>
      <c r="M990" s="18"/>
      <c r="N990" s="18"/>
      <c r="O990" s="18"/>
      <c r="Q990" s="16"/>
      <c r="R990" s="19"/>
      <c r="S990" s="21"/>
    </row>
    <row r="991">
      <c r="A991" s="47"/>
      <c r="B991" s="47"/>
      <c r="E991" s="15"/>
      <c r="F991" s="16"/>
      <c r="H991" s="17"/>
      <c r="I991" s="18"/>
      <c r="K991" s="18"/>
      <c r="M991" s="18"/>
      <c r="N991" s="18"/>
      <c r="O991" s="18"/>
      <c r="Q991" s="16"/>
      <c r="R991" s="19"/>
      <c r="S991" s="21"/>
    </row>
    <row r="992">
      <c r="A992" s="47"/>
      <c r="B992" s="47"/>
      <c r="E992" s="15"/>
      <c r="F992" s="16"/>
      <c r="H992" s="17"/>
      <c r="I992" s="18"/>
      <c r="K992" s="18"/>
      <c r="M992" s="18"/>
      <c r="N992" s="18"/>
      <c r="O992" s="18"/>
      <c r="Q992" s="16"/>
      <c r="R992" s="19"/>
      <c r="S992" s="21"/>
    </row>
    <row r="993">
      <c r="A993" s="47"/>
      <c r="B993" s="47"/>
      <c r="E993" s="15"/>
      <c r="F993" s="16"/>
      <c r="H993" s="17"/>
      <c r="I993" s="18"/>
      <c r="K993" s="18"/>
      <c r="M993" s="18"/>
      <c r="N993" s="18"/>
      <c r="O993" s="18"/>
      <c r="Q993" s="16"/>
      <c r="R993" s="19"/>
      <c r="S993" s="21"/>
    </row>
    <row r="994">
      <c r="A994" s="47"/>
      <c r="B994" s="47"/>
      <c r="E994" s="15"/>
      <c r="F994" s="16"/>
      <c r="H994" s="17"/>
      <c r="I994" s="18"/>
      <c r="K994" s="18"/>
      <c r="M994" s="18"/>
      <c r="N994" s="18"/>
      <c r="O994" s="18"/>
      <c r="Q994" s="16"/>
      <c r="R994" s="19"/>
      <c r="S994" s="21"/>
    </row>
    <row r="995">
      <c r="A995" s="47"/>
      <c r="B995" s="47"/>
      <c r="E995" s="15"/>
      <c r="F995" s="16"/>
      <c r="H995" s="17"/>
      <c r="I995" s="18"/>
      <c r="K995" s="18"/>
      <c r="M995" s="18"/>
      <c r="N995" s="18"/>
      <c r="O995" s="18"/>
      <c r="Q995" s="16"/>
      <c r="R995" s="19"/>
      <c r="S995" s="21"/>
    </row>
    <row r="996">
      <c r="A996" s="47"/>
      <c r="B996" s="47"/>
      <c r="E996" s="15"/>
      <c r="F996" s="16"/>
      <c r="H996" s="17"/>
      <c r="I996" s="18"/>
      <c r="K996" s="18"/>
      <c r="M996" s="18"/>
      <c r="N996" s="18"/>
      <c r="O996" s="18"/>
      <c r="Q996" s="16"/>
      <c r="R996" s="19"/>
      <c r="S996" s="21"/>
    </row>
    <row r="997">
      <c r="A997" s="47"/>
      <c r="B997" s="47"/>
      <c r="E997" s="15"/>
      <c r="F997" s="16"/>
      <c r="H997" s="17"/>
      <c r="I997" s="18"/>
      <c r="K997" s="18"/>
      <c r="M997" s="18"/>
      <c r="N997" s="18"/>
      <c r="O997" s="18"/>
      <c r="Q997" s="16"/>
      <c r="R997" s="19"/>
      <c r="S997" s="21"/>
    </row>
    <row r="998">
      <c r="A998" s="47"/>
      <c r="B998" s="47"/>
      <c r="E998" s="15"/>
      <c r="F998" s="16"/>
      <c r="H998" s="17"/>
      <c r="I998" s="18"/>
      <c r="K998" s="18"/>
      <c r="M998" s="18"/>
      <c r="N998" s="18"/>
      <c r="O998" s="18"/>
      <c r="Q998" s="16"/>
      <c r="R998" s="19"/>
      <c r="S998" s="21"/>
    </row>
    <row r="999">
      <c r="A999" s="47"/>
      <c r="B999" s="47"/>
      <c r="E999" s="15"/>
      <c r="F999" s="16"/>
      <c r="H999" s="17"/>
      <c r="I999" s="18"/>
      <c r="K999" s="18"/>
      <c r="M999" s="18"/>
      <c r="N999" s="18"/>
      <c r="O999" s="18"/>
      <c r="Q999" s="16"/>
      <c r="R999" s="19"/>
      <c r="S999" s="21"/>
    </row>
    <row r="1000">
      <c r="A1000" s="47"/>
      <c r="B1000" s="47"/>
      <c r="E1000" s="15"/>
      <c r="F1000" s="16"/>
      <c r="H1000" s="17"/>
      <c r="I1000" s="18"/>
      <c r="K1000" s="18"/>
      <c r="M1000" s="18"/>
      <c r="N1000" s="18"/>
      <c r="O1000" s="18"/>
      <c r="Q1000" s="16"/>
      <c r="R1000" s="19"/>
      <c r="S1000" s="21"/>
    </row>
    <row r="1001">
      <c r="A1001" s="47"/>
      <c r="B1001" s="47"/>
      <c r="E1001" s="15"/>
      <c r="F1001" s="16"/>
      <c r="H1001" s="17"/>
      <c r="I1001" s="18"/>
      <c r="K1001" s="18"/>
      <c r="M1001" s="18"/>
      <c r="N1001" s="18"/>
      <c r="O1001" s="18"/>
      <c r="Q1001" s="16"/>
      <c r="R1001" s="19"/>
      <c r="S1001" s="21"/>
    </row>
    <row r="1002">
      <c r="A1002" s="47"/>
      <c r="B1002" s="47"/>
      <c r="E1002" s="15"/>
      <c r="F1002" s="16"/>
      <c r="H1002" s="17"/>
      <c r="I1002" s="18"/>
      <c r="K1002" s="18"/>
      <c r="M1002" s="18"/>
      <c r="N1002" s="18"/>
      <c r="O1002" s="18"/>
      <c r="Q1002" s="16"/>
      <c r="R1002" s="19"/>
      <c r="S1002" s="21"/>
    </row>
    <row r="1003">
      <c r="A1003" s="47"/>
      <c r="B1003" s="47"/>
      <c r="E1003" s="15"/>
      <c r="F1003" s="16"/>
      <c r="H1003" s="17"/>
      <c r="I1003" s="18"/>
      <c r="K1003" s="18"/>
      <c r="M1003" s="18"/>
      <c r="N1003" s="18"/>
      <c r="O1003" s="18"/>
      <c r="Q1003" s="16"/>
      <c r="R1003" s="19"/>
      <c r="S1003" s="21"/>
    </row>
    <row r="1004">
      <c r="A1004" s="47"/>
      <c r="B1004" s="47"/>
      <c r="E1004" s="15"/>
      <c r="F1004" s="16"/>
      <c r="H1004" s="17"/>
      <c r="I1004" s="18"/>
      <c r="K1004" s="18"/>
      <c r="M1004" s="18"/>
      <c r="N1004" s="18"/>
      <c r="O1004" s="18"/>
      <c r="Q1004" s="16"/>
      <c r="R1004" s="19"/>
      <c r="S1004" s="21"/>
    </row>
    <row r="1005">
      <c r="A1005" s="47"/>
      <c r="B1005" s="47"/>
      <c r="E1005" s="15"/>
      <c r="F1005" s="16"/>
      <c r="H1005" s="17"/>
      <c r="I1005" s="18"/>
      <c r="K1005" s="18"/>
      <c r="M1005" s="18"/>
      <c r="N1005" s="18"/>
      <c r="O1005" s="18"/>
      <c r="Q1005" s="16"/>
      <c r="R1005" s="19"/>
      <c r="S1005" s="21"/>
    </row>
    <row r="1006">
      <c r="A1006" s="47"/>
      <c r="B1006" s="47"/>
      <c r="E1006" s="15"/>
      <c r="F1006" s="16"/>
      <c r="H1006" s="17"/>
      <c r="I1006" s="18"/>
      <c r="K1006" s="18"/>
      <c r="M1006" s="18"/>
      <c r="N1006" s="18"/>
      <c r="O1006" s="18"/>
      <c r="Q1006" s="16"/>
      <c r="R1006" s="19"/>
      <c r="S1006" s="21"/>
    </row>
    <row r="1007">
      <c r="A1007" s="47"/>
      <c r="B1007" s="47"/>
      <c r="E1007" s="15"/>
      <c r="F1007" s="16"/>
      <c r="H1007" s="17"/>
      <c r="I1007" s="18"/>
      <c r="K1007" s="18"/>
      <c r="M1007" s="18"/>
      <c r="N1007" s="18"/>
      <c r="O1007" s="18"/>
      <c r="Q1007" s="16"/>
      <c r="R1007" s="19"/>
      <c r="S1007" s="21"/>
    </row>
    <row r="1008">
      <c r="A1008" s="47"/>
      <c r="B1008" s="47"/>
      <c r="E1008" s="15"/>
      <c r="F1008" s="16"/>
      <c r="H1008" s="17"/>
      <c r="I1008" s="18"/>
      <c r="K1008" s="18"/>
      <c r="M1008" s="18"/>
      <c r="N1008" s="18"/>
      <c r="O1008" s="18"/>
      <c r="Q1008" s="16"/>
      <c r="R1008" s="19"/>
      <c r="S1008" s="21"/>
    </row>
    <row r="1009">
      <c r="A1009" s="47"/>
      <c r="B1009" s="47"/>
      <c r="E1009" s="15"/>
      <c r="F1009" s="16"/>
      <c r="H1009" s="17"/>
      <c r="I1009" s="18"/>
      <c r="K1009" s="18"/>
      <c r="M1009" s="18"/>
      <c r="N1009" s="18"/>
      <c r="O1009" s="18"/>
      <c r="Q1009" s="16"/>
      <c r="R1009" s="19"/>
      <c r="S1009" s="21"/>
    </row>
    <row r="1010">
      <c r="A1010" s="47"/>
      <c r="B1010" s="47"/>
      <c r="E1010" s="15"/>
      <c r="F1010" s="16"/>
      <c r="H1010" s="17"/>
      <c r="I1010" s="18"/>
      <c r="K1010" s="18"/>
      <c r="M1010" s="18"/>
      <c r="N1010" s="18"/>
      <c r="O1010" s="18"/>
      <c r="Q1010" s="16"/>
      <c r="R1010" s="19"/>
      <c r="S1010" s="21"/>
    </row>
    <row r="1011">
      <c r="A1011" s="47"/>
      <c r="B1011" s="47"/>
      <c r="E1011" s="15"/>
      <c r="F1011" s="16"/>
      <c r="H1011" s="17"/>
      <c r="I1011" s="18"/>
      <c r="K1011" s="18"/>
      <c r="M1011" s="18"/>
      <c r="N1011" s="18"/>
      <c r="O1011" s="18"/>
      <c r="Q1011" s="16"/>
      <c r="R1011" s="19"/>
      <c r="S1011" s="21"/>
    </row>
    <row r="1012">
      <c r="A1012" s="47"/>
      <c r="B1012" s="47"/>
      <c r="E1012" s="15"/>
      <c r="F1012" s="16"/>
      <c r="H1012" s="17"/>
      <c r="I1012" s="18"/>
      <c r="K1012" s="18"/>
      <c r="M1012" s="18"/>
      <c r="N1012" s="18"/>
      <c r="O1012" s="18"/>
      <c r="Q1012" s="16"/>
      <c r="R1012" s="19"/>
      <c r="S1012" s="21"/>
    </row>
    <row r="1013">
      <c r="A1013" s="47"/>
      <c r="B1013" s="47"/>
      <c r="E1013" s="15"/>
      <c r="F1013" s="16"/>
      <c r="H1013" s="17"/>
      <c r="I1013" s="18"/>
      <c r="K1013" s="18"/>
      <c r="M1013" s="18"/>
      <c r="N1013" s="18"/>
      <c r="O1013" s="18"/>
      <c r="Q1013" s="16"/>
      <c r="R1013" s="19"/>
      <c r="S1013" s="21"/>
    </row>
    <row r="1014">
      <c r="A1014" s="47"/>
      <c r="B1014" s="47"/>
      <c r="E1014" s="15"/>
      <c r="F1014" s="16"/>
      <c r="H1014" s="17"/>
      <c r="I1014" s="18"/>
      <c r="K1014" s="18"/>
      <c r="M1014" s="18"/>
      <c r="N1014" s="18"/>
      <c r="O1014" s="18"/>
      <c r="Q1014" s="16"/>
      <c r="R1014" s="19"/>
      <c r="S1014" s="21"/>
    </row>
    <row r="1015">
      <c r="A1015" s="47"/>
      <c r="B1015" s="47"/>
      <c r="E1015" s="15"/>
      <c r="F1015" s="16"/>
      <c r="H1015" s="17"/>
      <c r="I1015" s="18"/>
      <c r="K1015" s="18"/>
      <c r="M1015" s="18"/>
      <c r="N1015" s="18"/>
      <c r="O1015" s="18"/>
      <c r="Q1015" s="16"/>
      <c r="R1015" s="19"/>
      <c r="S1015" s="21"/>
    </row>
    <row r="1016">
      <c r="A1016" s="47"/>
      <c r="B1016" s="47"/>
      <c r="E1016" s="15"/>
      <c r="F1016" s="16"/>
      <c r="H1016" s="17"/>
      <c r="I1016" s="18"/>
      <c r="K1016" s="18"/>
      <c r="M1016" s="18"/>
      <c r="N1016" s="18"/>
      <c r="O1016" s="18"/>
      <c r="Q1016" s="16"/>
      <c r="R1016" s="19"/>
      <c r="S1016" s="21"/>
    </row>
    <row r="1017">
      <c r="A1017" s="47"/>
      <c r="B1017" s="47"/>
      <c r="E1017" s="15"/>
      <c r="F1017" s="16"/>
      <c r="H1017" s="17"/>
      <c r="I1017" s="18"/>
      <c r="K1017" s="18"/>
      <c r="M1017" s="18"/>
      <c r="N1017" s="18"/>
      <c r="O1017" s="18"/>
      <c r="Q1017" s="16"/>
      <c r="R1017" s="19"/>
      <c r="S1017" s="21"/>
    </row>
    <row r="1018">
      <c r="A1018" s="47"/>
      <c r="B1018" s="47"/>
      <c r="E1018" s="15"/>
      <c r="F1018" s="16"/>
      <c r="H1018" s="17"/>
      <c r="I1018" s="18"/>
      <c r="K1018" s="18"/>
      <c r="M1018" s="18"/>
      <c r="N1018" s="18"/>
      <c r="O1018" s="18"/>
      <c r="Q1018" s="16"/>
      <c r="R1018" s="19"/>
      <c r="S1018" s="21"/>
    </row>
    <row r="1019">
      <c r="A1019" s="47"/>
      <c r="B1019" s="47"/>
      <c r="E1019" s="15"/>
      <c r="F1019" s="16"/>
      <c r="H1019" s="17"/>
      <c r="I1019" s="18"/>
      <c r="K1019" s="18"/>
      <c r="M1019" s="18"/>
      <c r="N1019" s="18"/>
      <c r="O1019" s="18"/>
      <c r="Q1019" s="16"/>
      <c r="R1019" s="19"/>
      <c r="S1019" s="21"/>
    </row>
    <row r="1020">
      <c r="A1020" s="47"/>
      <c r="B1020" s="47"/>
      <c r="E1020" s="15"/>
      <c r="F1020" s="16"/>
      <c r="H1020" s="17"/>
      <c r="I1020" s="18"/>
      <c r="K1020" s="18"/>
      <c r="M1020" s="18"/>
      <c r="N1020" s="18"/>
      <c r="O1020" s="18"/>
      <c r="Q1020" s="16"/>
      <c r="R1020" s="19"/>
      <c r="S1020" s="21"/>
    </row>
    <row r="1021">
      <c r="A1021" s="47"/>
      <c r="B1021" s="47"/>
      <c r="E1021" s="15"/>
      <c r="F1021" s="16"/>
      <c r="H1021" s="17"/>
      <c r="I1021" s="18"/>
      <c r="K1021" s="18"/>
      <c r="M1021" s="18"/>
      <c r="N1021" s="18"/>
      <c r="O1021" s="18"/>
      <c r="Q1021" s="16"/>
      <c r="R1021" s="19"/>
      <c r="S1021" s="21"/>
    </row>
    <row r="1022">
      <c r="A1022" s="47"/>
      <c r="B1022" s="47"/>
      <c r="E1022" s="15"/>
      <c r="F1022" s="16"/>
      <c r="H1022" s="17"/>
      <c r="I1022" s="18"/>
      <c r="K1022" s="18"/>
      <c r="M1022" s="18"/>
      <c r="N1022" s="18"/>
      <c r="O1022" s="18"/>
      <c r="Q1022" s="16"/>
      <c r="R1022" s="19"/>
      <c r="S1022" s="21"/>
    </row>
    <row r="1023">
      <c r="A1023" s="47"/>
      <c r="B1023" s="47"/>
      <c r="E1023" s="15"/>
      <c r="F1023" s="16"/>
      <c r="H1023" s="17"/>
      <c r="I1023" s="18"/>
      <c r="K1023" s="18"/>
      <c r="M1023" s="18"/>
      <c r="N1023" s="18"/>
      <c r="O1023" s="18"/>
      <c r="Q1023" s="16"/>
      <c r="R1023" s="19"/>
      <c r="S1023" s="21"/>
    </row>
    <row r="1024">
      <c r="A1024" s="47"/>
      <c r="B1024" s="47"/>
      <c r="E1024" s="15"/>
      <c r="F1024" s="16"/>
      <c r="H1024" s="17"/>
      <c r="I1024" s="18"/>
      <c r="K1024" s="18"/>
      <c r="M1024" s="18"/>
      <c r="N1024" s="18"/>
      <c r="O1024" s="18"/>
      <c r="Q1024" s="16"/>
      <c r="R1024" s="19"/>
      <c r="S1024" s="21"/>
    </row>
    <row r="1025">
      <c r="A1025" s="47"/>
      <c r="B1025" s="47"/>
      <c r="E1025" s="15"/>
      <c r="F1025" s="16"/>
      <c r="H1025" s="17"/>
      <c r="I1025" s="18"/>
      <c r="K1025" s="18"/>
      <c r="M1025" s="18"/>
      <c r="N1025" s="18"/>
      <c r="O1025" s="18"/>
      <c r="Q1025" s="16"/>
      <c r="R1025" s="19"/>
      <c r="S1025" s="21"/>
    </row>
    <row r="1026">
      <c r="A1026" s="47"/>
      <c r="B1026" s="47"/>
      <c r="E1026" s="15"/>
      <c r="F1026" s="16"/>
      <c r="H1026" s="17"/>
      <c r="I1026" s="18"/>
      <c r="K1026" s="18"/>
      <c r="M1026" s="18"/>
      <c r="N1026" s="18"/>
      <c r="O1026" s="18"/>
      <c r="Q1026" s="16"/>
      <c r="R1026" s="19"/>
      <c r="S1026" s="21"/>
    </row>
    <row r="1027">
      <c r="A1027" s="47"/>
      <c r="B1027" s="47"/>
      <c r="E1027" s="15"/>
      <c r="F1027" s="16"/>
      <c r="H1027" s="17"/>
      <c r="I1027" s="18"/>
      <c r="K1027" s="18"/>
      <c r="M1027" s="18"/>
      <c r="N1027" s="18"/>
      <c r="O1027" s="18"/>
      <c r="Q1027" s="16"/>
      <c r="R1027" s="19"/>
      <c r="S1027" s="21"/>
    </row>
    <row r="1028">
      <c r="A1028" s="47"/>
      <c r="B1028" s="47"/>
      <c r="E1028" s="15"/>
      <c r="F1028" s="16"/>
      <c r="H1028" s="17"/>
      <c r="I1028" s="18"/>
      <c r="K1028" s="18"/>
      <c r="M1028" s="18"/>
      <c r="N1028" s="18"/>
      <c r="O1028" s="18"/>
      <c r="Q1028" s="16"/>
      <c r="R1028" s="19"/>
      <c r="S1028" s="21"/>
    </row>
    <row r="1029">
      <c r="A1029" s="47"/>
      <c r="B1029" s="47"/>
      <c r="E1029" s="15"/>
      <c r="F1029" s="16"/>
      <c r="H1029" s="17"/>
      <c r="I1029" s="18"/>
      <c r="K1029" s="18"/>
      <c r="M1029" s="18"/>
      <c r="N1029" s="18"/>
      <c r="O1029" s="18"/>
      <c r="Q1029" s="16"/>
      <c r="R1029" s="19"/>
      <c r="S1029" s="21"/>
    </row>
    <row r="1030">
      <c r="A1030" s="47"/>
      <c r="B1030" s="47"/>
      <c r="E1030" s="15"/>
      <c r="F1030" s="16"/>
      <c r="H1030" s="17"/>
      <c r="I1030" s="18"/>
      <c r="K1030" s="18"/>
      <c r="M1030" s="18"/>
      <c r="N1030" s="18"/>
      <c r="O1030" s="18"/>
      <c r="Q1030" s="16"/>
      <c r="R1030" s="19"/>
      <c r="S1030" s="21"/>
    </row>
    <row r="1031">
      <c r="A1031" s="47"/>
      <c r="B1031" s="47"/>
      <c r="E1031" s="15"/>
      <c r="F1031" s="16"/>
      <c r="H1031" s="17"/>
      <c r="I1031" s="18"/>
      <c r="K1031" s="18"/>
      <c r="M1031" s="18"/>
      <c r="N1031" s="18"/>
      <c r="O1031" s="18"/>
      <c r="Q1031" s="16"/>
      <c r="R1031" s="19"/>
      <c r="S1031" s="21"/>
    </row>
    <row r="1032">
      <c r="A1032" s="47"/>
      <c r="B1032" s="47"/>
      <c r="E1032" s="15"/>
      <c r="F1032" s="16"/>
      <c r="H1032" s="17"/>
      <c r="I1032" s="18"/>
      <c r="K1032" s="18"/>
      <c r="M1032" s="18"/>
      <c r="N1032" s="18"/>
      <c r="O1032" s="18"/>
      <c r="Q1032" s="16"/>
      <c r="R1032" s="19"/>
      <c r="S1032" s="21"/>
    </row>
    <row r="1033">
      <c r="A1033" s="47"/>
      <c r="B1033" s="47"/>
      <c r="E1033" s="15"/>
      <c r="F1033" s="16"/>
      <c r="H1033" s="17"/>
      <c r="I1033" s="18"/>
      <c r="K1033" s="18"/>
      <c r="M1033" s="18"/>
      <c r="N1033" s="18"/>
      <c r="O1033" s="18"/>
      <c r="Q1033" s="16"/>
      <c r="R1033" s="19"/>
      <c r="S1033" s="21"/>
    </row>
    <row r="1034">
      <c r="A1034" s="47"/>
      <c r="B1034" s="47"/>
      <c r="E1034" s="15"/>
      <c r="F1034" s="16"/>
      <c r="H1034" s="17"/>
      <c r="I1034" s="18"/>
      <c r="K1034" s="18"/>
      <c r="M1034" s="18"/>
      <c r="N1034" s="18"/>
      <c r="O1034" s="18"/>
      <c r="Q1034" s="16"/>
      <c r="R1034" s="19"/>
      <c r="S1034" s="21"/>
    </row>
    <row r="1035">
      <c r="A1035" s="47"/>
      <c r="B1035" s="47"/>
      <c r="E1035" s="15"/>
      <c r="F1035" s="16"/>
      <c r="H1035" s="17"/>
      <c r="I1035" s="18"/>
      <c r="K1035" s="18"/>
      <c r="M1035" s="18"/>
      <c r="N1035" s="18"/>
      <c r="O1035" s="18"/>
      <c r="Q1035" s="16"/>
      <c r="R1035" s="19"/>
      <c r="S1035" s="21"/>
    </row>
    <row r="1036">
      <c r="A1036" s="47"/>
      <c r="B1036" s="47"/>
      <c r="E1036" s="15"/>
      <c r="F1036" s="16"/>
      <c r="H1036" s="17"/>
      <c r="I1036" s="18"/>
      <c r="K1036" s="18"/>
      <c r="M1036" s="18"/>
      <c r="N1036" s="18"/>
      <c r="O1036" s="18"/>
      <c r="Q1036" s="16"/>
      <c r="R1036" s="19"/>
      <c r="S1036" s="21"/>
    </row>
    <row r="1037">
      <c r="A1037" s="47"/>
      <c r="B1037" s="47"/>
      <c r="E1037" s="15"/>
      <c r="F1037" s="16"/>
      <c r="H1037" s="17"/>
      <c r="I1037" s="18"/>
      <c r="K1037" s="18"/>
      <c r="M1037" s="18"/>
      <c r="N1037" s="18"/>
      <c r="O1037" s="18"/>
      <c r="Q1037" s="16"/>
      <c r="R1037" s="19"/>
      <c r="S1037" s="21"/>
    </row>
    <row r="1038">
      <c r="A1038" s="47"/>
      <c r="B1038" s="47"/>
      <c r="E1038" s="15"/>
      <c r="F1038" s="16"/>
      <c r="H1038" s="17"/>
      <c r="I1038" s="18"/>
      <c r="K1038" s="18"/>
      <c r="M1038" s="18"/>
      <c r="N1038" s="18"/>
      <c r="O1038" s="18"/>
      <c r="Q1038" s="16"/>
      <c r="R1038" s="19"/>
      <c r="S1038" s="21"/>
    </row>
    <row r="1039">
      <c r="A1039" s="47"/>
      <c r="B1039" s="47"/>
      <c r="E1039" s="15"/>
      <c r="F1039" s="16"/>
      <c r="H1039" s="17"/>
      <c r="I1039" s="18"/>
      <c r="K1039" s="18"/>
      <c r="M1039" s="18"/>
      <c r="N1039" s="18"/>
      <c r="O1039" s="18"/>
      <c r="Q1039" s="16"/>
      <c r="R1039" s="19"/>
      <c r="S1039" s="21"/>
    </row>
    <row r="1040">
      <c r="A1040" s="47"/>
      <c r="B1040" s="47"/>
      <c r="E1040" s="15"/>
      <c r="F1040" s="16"/>
      <c r="H1040" s="17"/>
      <c r="I1040" s="18"/>
      <c r="K1040" s="18"/>
      <c r="M1040" s="18"/>
      <c r="N1040" s="18"/>
      <c r="O1040" s="18"/>
      <c r="Q1040" s="16"/>
      <c r="R1040" s="19"/>
      <c r="S1040" s="21"/>
    </row>
    <row r="1041">
      <c r="A1041" s="47"/>
      <c r="B1041" s="47"/>
      <c r="E1041" s="15"/>
      <c r="F1041" s="16"/>
      <c r="H1041" s="17"/>
      <c r="I1041" s="18"/>
      <c r="K1041" s="18"/>
      <c r="M1041" s="18"/>
      <c r="N1041" s="18"/>
      <c r="O1041" s="18"/>
      <c r="Q1041" s="16"/>
      <c r="R1041" s="19"/>
      <c r="S1041" s="21"/>
    </row>
    <row r="1042">
      <c r="A1042" s="47"/>
      <c r="B1042" s="47"/>
      <c r="E1042" s="15"/>
      <c r="F1042" s="16"/>
      <c r="H1042" s="17"/>
      <c r="I1042" s="18"/>
      <c r="K1042" s="18"/>
      <c r="M1042" s="18"/>
      <c r="N1042" s="18"/>
      <c r="O1042" s="18"/>
      <c r="Q1042" s="16"/>
      <c r="R1042" s="19"/>
      <c r="S1042" s="21"/>
    </row>
    <row r="1043">
      <c r="A1043" s="47"/>
      <c r="B1043" s="47"/>
      <c r="E1043" s="15"/>
      <c r="F1043" s="16"/>
      <c r="H1043" s="17"/>
      <c r="I1043" s="18"/>
      <c r="K1043" s="18"/>
      <c r="M1043" s="18"/>
      <c r="N1043" s="18"/>
      <c r="O1043" s="18"/>
      <c r="Q1043" s="16"/>
      <c r="R1043" s="19"/>
      <c r="S1043" s="21"/>
    </row>
    <row r="1044">
      <c r="A1044" s="47"/>
      <c r="B1044" s="47"/>
      <c r="E1044" s="15"/>
      <c r="F1044" s="16"/>
      <c r="H1044" s="17"/>
      <c r="I1044" s="18"/>
      <c r="K1044" s="18"/>
      <c r="M1044" s="18"/>
      <c r="N1044" s="18"/>
      <c r="O1044" s="18"/>
      <c r="Q1044" s="16"/>
      <c r="R1044" s="19"/>
      <c r="S1044" s="21"/>
    </row>
    <row r="1045">
      <c r="A1045" s="47"/>
      <c r="B1045" s="47"/>
      <c r="E1045" s="15"/>
      <c r="F1045" s="16"/>
      <c r="H1045" s="17"/>
      <c r="I1045" s="18"/>
      <c r="K1045" s="18"/>
      <c r="M1045" s="18"/>
      <c r="N1045" s="18"/>
      <c r="O1045" s="18"/>
      <c r="Q1045" s="16"/>
      <c r="R1045" s="19"/>
      <c r="S1045" s="21"/>
    </row>
    <row r="1046">
      <c r="A1046" s="47"/>
      <c r="B1046" s="47"/>
      <c r="E1046" s="15"/>
      <c r="F1046" s="16"/>
      <c r="H1046" s="17"/>
      <c r="I1046" s="18"/>
      <c r="K1046" s="18"/>
      <c r="M1046" s="18"/>
      <c r="N1046" s="18"/>
      <c r="O1046" s="18"/>
      <c r="Q1046" s="16"/>
      <c r="R1046" s="19"/>
      <c r="S1046" s="21"/>
    </row>
    <row r="1047">
      <c r="A1047" s="47"/>
      <c r="B1047" s="47"/>
      <c r="E1047" s="15"/>
      <c r="F1047" s="16"/>
      <c r="H1047" s="17"/>
      <c r="I1047" s="18"/>
      <c r="K1047" s="18"/>
      <c r="M1047" s="18"/>
      <c r="N1047" s="18"/>
      <c r="O1047" s="18"/>
      <c r="Q1047" s="16"/>
      <c r="R1047" s="19"/>
      <c r="S1047" s="21"/>
    </row>
    <row r="1048">
      <c r="A1048" s="47"/>
      <c r="B1048" s="47"/>
      <c r="E1048" s="15"/>
      <c r="F1048" s="16"/>
      <c r="H1048" s="17"/>
      <c r="I1048" s="18"/>
      <c r="K1048" s="18"/>
      <c r="M1048" s="18"/>
      <c r="N1048" s="18"/>
      <c r="O1048" s="18"/>
      <c r="Q1048" s="16"/>
      <c r="R1048" s="19"/>
      <c r="S1048" s="21"/>
    </row>
    <row r="1049">
      <c r="A1049" s="47"/>
      <c r="B1049" s="47"/>
      <c r="E1049" s="15"/>
      <c r="F1049" s="16"/>
      <c r="H1049" s="17"/>
      <c r="I1049" s="18"/>
      <c r="K1049" s="18"/>
      <c r="M1049" s="18"/>
      <c r="N1049" s="18"/>
      <c r="O1049" s="18"/>
      <c r="Q1049" s="16"/>
      <c r="R1049" s="19"/>
      <c r="S1049" s="21"/>
    </row>
    <row r="1050">
      <c r="A1050" s="47"/>
      <c r="B1050" s="47"/>
      <c r="E1050" s="15"/>
      <c r="F1050" s="16"/>
      <c r="H1050" s="17"/>
      <c r="I1050" s="18"/>
      <c r="K1050" s="18"/>
      <c r="M1050" s="18"/>
      <c r="N1050" s="18"/>
      <c r="O1050" s="18"/>
      <c r="Q1050" s="16"/>
      <c r="R1050" s="19"/>
      <c r="S1050" s="21"/>
    </row>
    <row r="1051">
      <c r="A1051" s="47"/>
      <c r="B1051" s="47"/>
      <c r="E1051" s="15"/>
      <c r="F1051" s="16"/>
      <c r="H1051" s="17"/>
      <c r="I1051" s="18"/>
      <c r="K1051" s="18"/>
      <c r="M1051" s="18"/>
      <c r="N1051" s="18"/>
      <c r="O1051" s="18"/>
      <c r="Q1051" s="16"/>
      <c r="R1051" s="19"/>
      <c r="S1051" s="21"/>
    </row>
    <row r="1052">
      <c r="A1052" s="47"/>
      <c r="B1052" s="47"/>
      <c r="E1052" s="15"/>
      <c r="F1052" s="16"/>
      <c r="H1052" s="17"/>
      <c r="I1052" s="18"/>
      <c r="K1052" s="18"/>
      <c r="M1052" s="18"/>
      <c r="N1052" s="18"/>
      <c r="O1052" s="18"/>
      <c r="Q1052" s="16"/>
      <c r="R1052" s="19"/>
      <c r="S1052" s="21"/>
    </row>
    <row r="1053">
      <c r="A1053" s="47"/>
      <c r="B1053" s="47"/>
      <c r="E1053" s="15"/>
      <c r="F1053" s="16"/>
      <c r="H1053" s="17"/>
      <c r="I1053" s="18"/>
      <c r="K1053" s="18"/>
      <c r="M1053" s="18"/>
      <c r="N1053" s="18"/>
      <c r="O1053" s="18"/>
      <c r="Q1053" s="16"/>
      <c r="R1053" s="19"/>
      <c r="S1053" s="21"/>
    </row>
    <row r="1054">
      <c r="A1054" s="47"/>
      <c r="B1054" s="47"/>
      <c r="E1054" s="15"/>
      <c r="F1054" s="16"/>
      <c r="H1054" s="17"/>
      <c r="I1054" s="18"/>
      <c r="K1054" s="18"/>
      <c r="M1054" s="18"/>
      <c r="N1054" s="18"/>
      <c r="O1054" s="18"/>
      <c r="Q1054" s="16"/>
      <c r="R1054" s="19"/>
      <c r="S1054" s="21"/>
    </row>
    <row r="1055">
      <c r="A1055" s="47"/>
      <c r="B1055" s="47"/>
      <c r="E1055" s="15"/>
      <c r="F1055" s="16"/>
      <c r="H1055" s="17"/>
      <c r="I1055" s="18"/>
      <c r="K1055" s="18"/>
      <c r="M1055" s="18"/>
      <c r="N1055" s="18"/>
      <c r="O1055" s="18"/>
      <c r="Q1055" s="16"/>
      <c r="R1055" s="19"/>
      <c r="S1055" s="21"/>
    </row>
    <row r="1056">
      <c r="A1056" s="47"/>
      <c r="B1056" s="47"/>
      <c r="E1056" s="15"/>
      <c r="F1056" s="16"/>
      <c r="H1056" s="17"/>
      <c r="I1056" s="18"/>
      <c r="K1056" s="18"/>
      <c r="M1056" s="18"/>
      <c r="N1056" s="18"/>
      <c r="O1056" s="18"/>
      <c r="Q1056" s="16"/>
      <c r="R1056" s="19"/>
      <c r="S1056" s="21"/>
    </row>
    <row r="1057">
      <c r="A1057" s="47"/>
      <c r="B1057" s="47"/>
      <c r="E1057" s="15"/>
      <c r="F1057" s="16"/>
      <c r="H1057" s="17"/>
      <c r="I1057" s="18"/>
      <c r="K1057" s="18"/>
      <c r="M1057" s="18"/>
      <c r="N1057" s="18"/>
      <c r="O1057" s="18"/>
      <c r="Q1057" s="16"/>
      <c r="R1057" s="19"/>
      <c r="S1057" s="21"/>
    </row>
    <row r="1058">
      <c r="A1058" s="47"/>
      <c r="B1058" s="47"/>
      <c r="E1058" s="15"/>
      <c r="F1058" s="16"/>
      <c r="H1058" s="17"/>
      <c r="I1058" s="18"/>
      <c r="K1058" s="18"/>
      <c r="M1058" s="18"/>
      <c r="N1058" s="18"/>
      <c r="O1058" s="18"/>
      <c r="Q1058" s="16"/>
      <c r="R1058" s="19"/>
      <c r="S1058" s="21"/>
    </row>
    <row r="1059">
      <c r="A1059" s="47"/>
      <c r="B1059" s="47"/>
      <c r="E1059" s="15"/>
      <c r="F1059" s="16"/>
      <c r="H1059" s="17"/>
      <c r="I1059" s="18"/>
      <c r="K1059" s="18"/>
      <c r="M1059" s="18"/>
      <c r="N1059" s="18"/>
      <c r="O1059" s="18"/>
      <c r="Q1059" s="16"/>
      <c r="R1059" s="19"/>
      <c r="S1059" s="21"/>
    </row>
    <row r="1060">
      <c r="A1060" s="47"/>
      <c r="B1060" s="47"/>
      <c r="E1060" s="15"/>
      <c r="F1060" s="16"/>
      <c r="H1060" s="17"/>
      <c r="I1060" s="18"/>
      <c r="K1060" s="18"/>
      <c r="M1060" s="18"/>
      <c r="N1060" s="18"/>
      <c r="O1060" s="18"/>
      <c r="Q1060" s="16"/>
      <c r="R1060" s="19"/>
      <c r="S1060" s="21"/>
    </row>
    <row r="1061">
      <c r="A1061" s="47"/>
      <c r="B1061" s="47"/>
      <c r="E1061" s="15"/>
      <c r="F1061" s="16"/>
      <c r="H1061" s="17"/>
      <c r="I1061" s="18"/>
      <c r="K1061" s="18"/>
      <c r="M1061" s="18"/>
      <c r="N1061" s="18"/>
      <c r="O1061" s="18"/>
      <c r="Q1061" s="16"/>
      <c r="R1061" s="19"/>
      <c r="S1061" s="21"/>
    </row>
    <row r="1062">
      <c r="A1062" s="47"/>
      <c r="B1062" s="47"/>
      <c r="E1062" s="15"/>
      <c r="F1062" s="16"/>
      <c r="H1062" s="17"/>
      <c r="I1062" s="18"/>
      <c r="K1062" s="18"/>
      <c r="M1062" s="18"/>
      <c r="N1062" s="18"/>
      <c r="O1062" s="18"/>
      <c r="Q1062" s="16"/>
      <c r="R1062" s="19"/>
      <c r="S1062" s="21"/>
    </row>
    <row r="1063">
      <c r="A1063" s="47"/>
      <c r="B1063" s="47"/>
      <c r="E1063" s="15"/>
      <c r="F1063" s="16"/>
      <c r="H1063" s="17"/>
      <c r="I1063" s="18"/>
      <c r="K1063" s="18"/>
      <c r="M1063" s="18"/>
      <c r="N1063" s="18"/>
      <c r="O1063" s="18"/>
      <c r="Q1063" s="16"/>
      <c r="R1063" s="19"/>
      <c r="S1063" s="21"/>
    </row>
    <row r="1064">
      <c r="A1064" s="47"/>
      <c r="B1064" s="47"/>
      <c r="E1064" s="15"/>
      <c r="F1064" s="16"/>
      <c r="H1064" s="17"/>
      <c r="I1064" s="18"/>
      <c r="K1064" s="18"/>
      <c r="M1064" s="18"/>
      <c r="N1064" s="18"/>
      <c r="O1064" s="18"/>
      <c r="Q1064" s="16"/>
      <c r="R1064" s="19"/>
      <c r="S1064" s="21"/>
    </row>
    <row r="1065">
      <c r="A1065" s="47"/>
      <c r="B1065" s="47"/>
      <c r="E1065" s="15"/>
      <c r="F1065" s="16"/>
      <c r="H1065" s="17"/>
      <c r="I1065" s="18"/>
      <c r="K1065" s="18"/>
      <c r="M1065" s="18"/>
      <c r="N1065" s="18"/>
      <c r="O1065" s="18"/>
      <c r="Q1065" s="16"/>
      <c r="R1065" s="19"/>
      <c r="S1065" s="21"/>
    </row>
    <row r="1066">
      <c r="A1066" s="47"/>
      <c r="B1066" s="47"/>
      <c r="E1066" s="15"/>
      <c r="F1066" s="16"/>
      <c r="H1066" s="17"/>
      <c r="I1066" s="18"/>
      <c r="K1066" s="18"/>
      <c r="M1066" s="18"/>
      <c r="N1066" s="18"/>
      <c r="O1066" s="18"/>
      <c r="Q1066" s="16"/>
      <c r="R1066" s="19"/>
      <c r="S1066" s="21"/>
    </row>
    <row r="1067">
      <c r="A1067" s="47"/>
      <c r="B1067" s="47"/>
      <c r="E1067" s="15"/>
      <c r="F1067" s="16"/>
      <c r="H1067" s="17"/>
      <c r="I1067" s="18"/>
      <c r="K1067" s="18"/>
      <c r="M1067" s="18"/>
      <c r="N1067" s="18"/>
      <c r="O1067" s="18"/>
      <c r="Q1067" s="16"/>
      <c r="R1067" s="19"/>
      <c r="S1067" s="21"/>
    </row>
    <row r="1068">
      <c r="A1068" s="47"/>
      <c r="B1068" s="47"/>
      <c r="E1068" s="15"/>
      <c r="F1068" s="16"/>
      <c r="H1068" s="17"/>
      <c r="I1068" s="18"/>
      <c r="K1068" s="18"/>
      <c r="M1068" s="18"/>
      <c r="N1068" s="18"/>
      <c r="O1068" s="18"/>
      <c r="Q1068" s="16"/>
      <c r="R1068" s="19"/>
      <c r="S1068" s="21"/>
    </row>
    <row r="1069">
      <c r="A1069" s="47"/>
      <c r="B1069" s="47"/>
      <c r="E1069" s="15"/>
      <c r="F1069" s="16"/>
      <c r="H1069" s="17"/>
      <c r="I1069" s="18"/>
      <c r="K1069" s="18"/>
      <c r="M1069" s="18"/>
      <c r="N1069" s="18"/>
      <c r="O1069" s="18"/>
      <c r="Q1069" s="16"/>
      <c r="R1069" s="19"/>
      <c r="S1069" s="21"/>
    </row>
    <row r="1070">
      <c r="A1070" s="47"/>
      <c r="B1070" s="47"/>
      <c r="E1070" s="15"/>
      <c r="F1070" s="16"/>
      <c r="H1070" s="17"/>
      <c r="I1070" s="18"/>
      <c r="K1070" s="18"/>
      <c r="M1070" s="18"/>
      <c r="N1070" s="18"/>
      <c r="O1070" s="18"/>
      <c r="Q1070" s="16"/>
      <c r="R1070" s="19"/>
      <c r="S1070" s="21"/>
    </row>
    <row r="1071">
      <c r="A1071" s="47"/>
      <c r="B1071" s="47"/>
      <c r="E1071" s="15"/>
      <c r="F1071" s="16"/>
      <c r="H1071" s="17"/>
      <c r="I1071" s="18"/>
      <c r="K1071" s="18"/>
      <c r="M1071" s="18"/>
      <c r="N1071" s="18"/>
      <c r="O1071" s="18"/>
      <c r="Q1071" s="16"/>
      <c r="R1071" s="19"/>
      <c r="S1071" s="21"/>
    </row>
    <row r="1072">
      <c r="A1072" s="47"/>
      <c r="B1072" s="47"/>
      <c r="E1072" s="15"/>
      <c r="F1072" s="16"/>
      <c r="H1072" s="17"/>
      <c r="I1072" s="18"/>
      <c r="K1072" s="18"/>
      <c r="M1072" s="18"/>
      <c r="N1072" s="18"/>
      <c r="O1072" s="18"/>
      <c r="Q1072" s="16"/>
      <c r="R1072" s="19"/>
      <c r="S1072" s="21"/>
    </row>
    <row r="1073">
      <c r="A1073" s="47"/>
      <c r="B1073" s="47"/>
      <c r="E1073" s="15"/>
      <c r="F1073" s="16"/>
      <c r="H1073" s="17"/>
      <c r="I1073" s="18"/>
      <c r="K1073" s="18"/>
      <c r="M1073" s="18"/>
      <c r="N1073" s="18"/>
      <c r="O1073" s="18"/>
      <c r="Q1073" s="16"/>
      <c r="R1073" s="19"/>
      <c r="S1073" s="21"/>
    </row>
    <row r="1074">
      <c r="A1074" s="47"/>
      <c r="B1074" s="47"/>
      <c r="E1074" s="15"/>
      <c r="F1074" s="16"/>
      <c r="H1074" s="17"/>
      <c r="I1074" s="18"/>
      <c r="K1074" s="18"/>
      <c r="M1074" s="18"/>
      <c r="N1074" s="18"/>
      <c r="O1074" s="18"/>
      <c r="Q1074" s="16"/>
      <c r="R1074" s="19"/>
      <c r="S1074" s="21"/>
    </row>
    <row r="1075">
      <c r="A1075" s="47"/>
      <c r="B1075" s="47"/>
      <c r="E1075" s="15"/>
      <c r="F1075" s="16"/>
      <c r="H1075" s="17"/>
      <c r="I1075" s="18"/>
      <c r="K1075" s="18"/>
      <c r="M1075" s="18"/>
      <c r="N1075" s="18"/>
      <c r="O1075" s="18"/>
      <c r="Q1075" s="16"/>
      <c r="R1075" s="19"/>
      <c r="S1075" s="21"/>
    </row>
    <row r="1076">
      <c r="A1076" s="47"/>
      <c r="B1076" s="47"/>
      <c r="E1076" s="15"/>
      <c r="F1076" s="16"/>
      <c r="H1076" s="17"/>
      <c r="I1076" s="18"/>
      <c r="K1076" s="18"/>
      <c r="M1076" s="18"/>
      <c r="N1076" s="18"/>
      <c r="O1076" s="18"/>
      <c r="Q1076" s="16"/>
      <c r="R1076" s="19"/>
      <c r="S1076" s="21"/>
    </row>
    <row r="1077">
      <c r="A1077" s="47"/>
      <c r="B1077" s="47"/>
      <c r="E1077" s="15"/>
      <c r="F1077" s="16"/>
      <c r="H1077" s="17"/>
      <c r="I1077" s="18"/>
      <c r="K1077" s="18"/>
      <c r="M1077" s="18"/>
      <c r="N1077" s="18"/>
      <c r="O1077" s="18"/>
      <c r="Q1077" s="16"/>
      <c r="R1077" s="19"/>
      <c r="S1077" s="21"/>
    </row>
    <row r="1078">
      <c r="A1078" s="47"/>
      <c r="B1078" s="47"/>
      <c r="E1078" s="15"/>
      <c r="F1078" s="16"/>
      <c r="H1078" s="17"/>
      <c r="I1078" s="18"/>
      <c r="K1078" s="18"/>
      <c r="M1078" s="18"/>
      <c r="N1078" s="18"/>
      <c r="O1078" s="18"/>
      <c r="Q1078" s="16"/>
      <c r="R1078" s="19"/>
      <c r="S1078" s="21"/>
    </row>
    <row r="1079">
      <c r="A1079" s="47"/>
      <c r="B1079" s="47"/>
      <c r="E1079" s="15"/>
      <c r="F1079" s="16"/>
      <c r="H1079" s="17"/>
      <c r="I1079" s="18"/>
      <c r="K1079" s="18"/>
      <c r="M1079" s="18"/>
      <c r="N1079" s="18"/>
      <c r="O1079" s="18"/>
      <c r="Q1079" s="16"/>
      <c r="R1079" s="19"/>
      <c r="S1079" s="21"/>
    </row>
    <row r="1080">
      <c r="A1080" s="47"/>
      <c r="B1080" s="47"/>
      <c r="E1080" s="15"/>
      <c r="F1080" s="16"/>
      <c r="H1080" s="17"/>
      <c r="I1080" s="18"/>
      <c r="K1080" s="18"/>
      <c r="M1080" s="18"/>
      <c r="N1080" s="18"/>
      <c r="O1080" s="18"/>
      <c r="Q1080" s="16"/>
      <c r="R1080" s="19"/>
      <c r="S1080" s="21"/>
    </row>
    <row r="1081">
      <c r="A1081" s="47"/>
      <c r="B1081" s="47"/>
      <c r="E1081" s="15"/>
      <c r="F1081" s="16"/>
      <c r="H1081" s="17"/>
      <c r="I1081" s="18"/>
      <c r="K1081" s="18"/>
      <c r="M1081" s="18"/>
      <c r="N1081" s="18"/>
      <c r="O1081" s="18"/>
      <c r="Q1081" s="16"/>
      <c r="R1081" s="19"/>
      <c r="S1081" s="21"/>
    </row>
    <row r="1082">
      <c r="A1082" s="47"/>
      <c r="B1082" s="47"/>
      <c r="E1082" s="15"/>
      <c r="F1082" s="16"/>
      <c r="H1082" s="17"/>
      <c r="I1082" s="18"/>
      <c r="K1082" s="18"/>
      <c r="M1082" s="18"/>
      <c r="N1082" s="18"/>
      <c r="O1082" s="18"/>
      <c r="Q1082" s="16"/>
      <c r="R1082" s="19"/>
      <c r="S1082" s="21"/>
    </row>
    <row r="1083">
      <c r="A1083" s="47"/>
      <c r="B1083" s="47"/>
      <c r="E1083" s="15"/>
      <c r="F1083" s="16"/>
      <c r="H1083" s="17"/>
      <c r="I1083" s="18"/>
      <c r="K1083" s="18"/>
      <c r="M1083" s="18"/>
      <c r="N1083" s="18"/>
      <c r="O1083" s="18"/>
      <c r="Q1083" s="16"/>
      <c r="R1083" s="19"/>
      <c r="S1083" s="21"/>
    </row>
    <row r="1084">
      <c r="A1084" s="47"/>
      <c r="B1084" s="47"/>
      <c r="E1084" s="15"/>
      <c r="F1084" s="16"/>
      <c r="H1084" s="17"/>
      <c r="I1084" s="18"/>
      <c r="K1084" s="18"/>
      <c r="M1084" s="18"/>
      <c r="N1084" s="18"/>
      <c r="O1084" s="18"/>
      <c r="Q1084" s="16"/>
      <c r="R1084" s="19"/>
      <c r="S1084" s="21"/>
    </row>
    <row r="1085">
      <c r="A1085" s="47"/>
      <c r="B1085" s="47"/>
      <c r="E1085" s="15"/>
      <c r="F1085" s="16"/>
      <c r="H1085" s="17"/>
      <c r="I1085" s="18"/>
      <c r="K1085" s="18"/>
      <c r="M1085" s="18"/>
      <c r="N1085" s="18"/>
      <c r="O1085" s="18"/>
      <c r="Q1085" s="16"/>
      <c r="R1085" s="19"/>
      <c r="S1085" s="21"/>
    </row>
    <row r="1086">
      <c r="A1086" s="47"/>
      <c r="B1086" s="47"/>
      <c r="E1086" s="15"/>
      <c r="F1086" s="16"/>
      <c r="H1086" s="17"/>
      <c r="I1086" s="18"/>
      <c r="K1086" s="18"/>
      <c r="M1086" s="18"/>
      <c r="N1086" s="18"/>
      <c r="O1086" s="18"/>
      <c r="Q1086" s="16"/>
      <c r="R1086" s="19"/>
      <c r="S1086" s="21"/>
    </row>
    <row r="1087">
      <c r="A1087" s="47"/>
      <c r="B1087" s="47"/>
      <c r="E1087" s="15"/>
      <c r="F1087" s="16"/>
      <c r="H1087" s="17"/>
      <c r="I1087" s="18"/>
      <c r="K1087" s="18"/>
      <c r="M1087" s="18"/>
      <c r="N1087" s="18"/>
      <c r="O1087" s="18"/>
      <c r="Q1087" s="16"/>
      <c r="R1087" s="19"/>
      <c r="S1087" s="21"/>
    </row>
    <row r="1088">
      <c r="A1088" s="47"/>
      <c r="B1088" s="47"/>
      <c r="E1088" s="15"/>
      <c r="F1088" s="16"/>
      <c r="H1088" s="17"/>
      <c r="I1088" s="18"/>
      <c r="K1088" s="18"/>
      <c r="M1088" s="18"/>
      <c r="N1088" s="18"/>
      <c r="O1088" s="18"/>
      <c r="Q1088" s="16"/>
      <c r="R1088" s="19"/>
      <c r="S1088" s="21"/>
    </row>
    <row r="1089">
      <c r="A1089" s="47"/>
      <c r="B1089" s="47"/>
      <c r="E1089" s="15"/>
      <c r="F1089" s="16"/>
      <c r="H1089" s="17"/>
      <c r="I1089" s="18"/>
      <c r="K1089" s="18"/>
      <c r="M1089" s="18"/>
      <c r="N1089" s="18"/>
      <c r="O1089" s="18"/>
      <c r="Q1089" s="16"/>
      <c r="R1089" s="19"/>
      <c r="S1089" s="21"/>
    </row>
    <row r="1090">
      <c r="A1090" s="47"/>
      <c r="B1090" s="47"/>
      <c r="E1090" s="15"/>
      <c r="F1090" s="16"/>
      <c r="H1090" s="17"/>
      <c r="I1090" s="18"/>
      <c r="K1090" s="18"/>
      <c r="M1090" s="18"/>
      <c r="N1090" s="18"/>
      <c r="O1090" s="18"/>
      <c r="Q1090" s="16"/>
      <c r="R1090" s="19"/>
      <c r="S1090" s="21"/>
    </row>
    <row r="1091">
      <c r="A1091" s="47"/>
      <c r="B1091" s="47"/>
      <c r="E1091" s="15"/>
      <c r="F1091" s="16"/>
      <c r="H1091" s="17"/>
      <c r="I1091" s="18"/>
      <c r="K1091" s="18"/>
      <c r="M1091" s="18"/>
      <c r="N1091" s="18"/>
      <c r="O1091" s="18"/>
      <c r="Q1091" s="16"/>
      <c r="R1091" s="19"/>
      <c r="S1091" s="21"/>
    </row>
    <row r="1092">
      <c r="A1092" s="47"/>
      <c r="B1092" s="47"/>
      <c r="E1092" s="15"/>
      <c r="F1092" s="16"/>
      <c r="H1092" s="17"/>
      <c r="I1092" s="18"/>
      <c r="K1092" s="18"/>
      <c r="M1092" s="18"/>
      <c r="N1092" s="18"/>
      <c r="O1092" s="18"/>
      <c r="Q1092" s="16"/>
      <c r="R1092" s="19"/>
      <c r="S1092" s="21"/>
    </row>
    <row r="1093">
      <c r="A1093" s="47"/>
      <c r="B1093" s="47"/>
      <c r="E1093" s="15"/>
      <c r="F1093" s="16"/>
      <c r="H1093" s="17"/>
      <c r="I1093" s="18"/>
      <c r="K1093" s="18"/>
      <c r="M1093" s="18"/>
      <c r="N1093" s="18"/>
      <c r="O1093" s="18"/>
      <c r="Q1093" s="16"/>
      <c r="R1093" s="19"/>
      <c r="S1093" s="21"/>
    </row>
    <row r="1094">
      <c r="A1094" s="47"/>
      <c r="B1094" s="47"/>
      <c r="E1094" s="15"/>
      <c r="F1094" s="16"/>
      <c r="H1094" s="17"/>
      <c r="I1094" s="18"/>
      <c r="K1094" s="18"/>
      <c r="M1094" s="18"/>
      <c r="N1094" s="18"/>
      <c r="O1094" s="18"/>
      <c r="Q1094" s="16"/>
      <c r="R1094" s="19"/>
      <c r="S1094" s="21"/>
    </row>
    <row r="1095">
      <c r="A1095" s="47"/>
      <c r="B1095" s="47"/>
      <c r="E1095" s="15"/>
      <c r="F1095" s="16"/>
      <c r="H1095" s="17"/>
      <c r="I1095" s="18"/>
      <c r="K1095" s="18"/>
      <c r="M1095" s="18"/>
      <c r="N1095" s="18"/>
      <c r="O1095" s="18"/>
      <c r="Q1095" s="16"/>
      <c r="R1095" s="19"/>
      <c r="S1095" s="21"/>
    </row>
    <row r="1096">
      <c r="A1096" s="47"/>
      <c r="B1096" s="47"/>
      <c r="E1096" s="15"/>
      <c r="F1096" s="16"/>
      <c r="H1096" s="17"/>
      <c r="I1096" s="18"/>
      <c r="K1096" s="18"/>
      <c r="M1096" s="18"/>
      <c r="N1096" s="18"/>
      <c r="O1096" s="18"/>
      <c r="Q1096" s="16"/>
      <c r="R1096" s="19"/>
      <c r="S1096" s="21"/>
    </row>
    <row r="1097">
      <c r="A1097" s="47"/>
      <c r="B1097" s="47"/>
      <c r="E1097" s="15"/>
      <c r="F1097" s="16"/>
      <c r="H1097" s="17"/>
      <c r="I1097" s="18"/>
      <c r="K1097" s="18"/>
      <c r="M1097" s="18"/>
      <c r="N1097" s="18"/>
      <c r="O1097" s="18"/>
      <c r="Q1097" s="16"/>
      <c r="R1097" s="19"/>
      <c r="S1097" s="21"/>
    </row>
    <row r="1098">
      <c r="A1098" s="47"/>
      <c r="B1098" s="47"/>
      <c r="E1098" s="15"/>
      <c r="F1098" s="16"/>
      <c r="H1098" s="17"/>
      <c r="I1098" s="18"/>
      <c r="K1098" s="18"/>
      <c r="M1098" s="18"/>
      <c r="N1098" s="18"/>
      <c r="O1098" s="18"/>
      <c r="Q1098" s="16"/>
      <c r="R1098" s="19"/>
      <c r="S1098" s="21"/>
    </row>
    <row r="1099">
      <c r="A1099" s="47"/>
      <c r="B1099" s="47"/>
      <c r="E1099" s="15"/>
      <c r="F1099" s="16"/>
      <c r="H1099" s="17"/>
      <c r="I1099" s="18"/>
      <c r="K1099" s="18"/>
      <c r="M1099" s="18"/>
      <c r="N1099" s="18"/>
      <c r="O1099" s="18"/>
      <c r="Q1099" s="16"/>
      <c r="R1099" s="19"/>
      <c r="S1099" s="21"/>
    </row>
    <row r="1100">
      <c r="A1100" s="47"/>
      <c r="B1100" s="47"/>
      <c r="E1100" s="15"/>
      <c r="F1100" s="16"/>
      <c r="H1100" s="17"/>
      <c r="I1100" s="18"/>
      <c r="K1100" s="18"/>
      <c r="M1100" s="18"/>
      <c r="N1100" s="18"/>
      <c r="O1100" s="18"/>
      <c r="Q1100" s="16"/>
      <c r="R1100" s="19"/>
      <c r="S1100" s="21"/>
    </row>
    <row r="1101">
      <c r="A1101" s="47"/>
      <c r="B1101" s="47"/>
      <c r="E1101" s="15"/>
      <c r="F1101" s="16"/>
      <c r="H1101" s="17"/>
      <c r="I1101" s="18"/>
      <c r="K1101" s="18"/>
      <c r="M1101" s="18"/>
      <c r="N1101" s="18"/>
      <c r="O1101" s="18"/>
      <c r="Q1101" s="16"/>
      <c r="R1101" s="19"/>
      <c r="S1101" s="21"/>
    </row>
    <row r="1102">
      <c r="A1102" s="47"/>
      <c r="B1102" s="47"/>
      <c r="E1102" s="15"/>
      <c r="F1102" s="16"/>
      <c r="H1102" s="17"/>
      <c r="I1102" s="18"/>
      <c r="K1102" s="18"/>
      <c r="M1102" s="18"/>
      <c r="N1102" s="18"/>
      <c r="O1102" s="18"/>
      <c r="Q1102" s="16"/>
      <c r="R1102" s="19"/>
      <c r="S1102" s="21"/>
    </row>
    <row r="1103">
      <c r="A1103" s="47"/>
      <c r="B1103" s="47"/>
      <c r="E1103" s="15"/>
      <c r="F1103" s="16"/>
      <c r="H1103" s="17"/>
      <c r="I1103" s="18"/>
      <c r="K1103" s="18"/>
      <c r="M1103" s="18"/>
      <c r="N1103" s="18"/>
      <c r="O1103" s="18"/>
      <c r="Q1103" s="16"/>
      <c r="R1103" s="19"/>
      <c r="S1103" s="21"/>
    </row>
    <row r="1104">
      <c r="A1104" s="47"/>
      <c r="B1104" s="47"/>
      <c r="E1104" s="15"/>
      <c r="F1104" s="16"/>
      <c r="H1104" s="17"/>
      <c r="I1104" s="18"/>
      <c r="K1104" s="18"/>
      <c r="M1104" s="18"/>
      <c r="N1104" s="18"/>
      <c r="O1104" s="18"/>
      <c r="Q1104" s="16"/>
      <c r="R1104" s="19"/>
      <c r="S1104" s="21"/>
    </row>
    <row r="1105">
      <c r="A1105" s="47"/>
      <c r="B1105" s="47"/>
      <c r="E1105" s="15"/>
      <c r="F1105" s="16"/>
      <c r="H1105" s="17"/>
      <c r="I1105" s="18"/>
      <c r="K1105" s="18"/>
      <c r="M1105" s="18"/>
      <c r="N1105" s="18"/>
      <c r="O1105" s="18"/>
      <c r="Q1105" s="16"/>
      <c r="R1105" s="19"/>
      <c r="S1105" s="21"/>
    </row>
    <row r="1106">
      <c r="A1106" s="47"/>
      <c r="B1106" s="47"/>
      <c r="E1106" s="15"/>
      <c r="F1106" s="16"/>
      <c r="H1106" s="17"/>
      <c r="I1106" s="18"/>
      <c r="K1106" s="18"/>
      <c r="M1106" s="18"/>
      <c r="N1106" s="18"/>
      <c r="O1106" s="18"/>
      <c r="Q1106" s="16"/>
      <c r="R1106" s="19"/>
      <c r="S1106" s="21"/>
    </row>
    <row r="1107">
      <c r="A1107" s="47"/>
      <c r="B1107" s="47"/>
      <c r="E1107" s="15"/>
      <c r="F1107" s="16"/>
      <c r="H1107" s="17"/>
      <c r="I1107" s="18"/>
      <c r="K1107" s="18"/>
      <c r="M1107" s="18"/>
      <c r="N1107" s="18"/>
      <c r="O1107" s="18"/>
      <c r="Q1107" s="16"/>
      <c r="R1107" s="19"/>
      <c r="S1107" s="21"/>
    </row>
    <row r="1108">
      <c r="A1108" s="47"/>
      <c r="B1108" s="47"/>
      <c r="E1108" s="15"/>
      <c r="F1108" s="16"/>
      <c r="H1108" s="17"/>
      <c r="I1108" s="18"/>
      <c r="K1108" s="18"/>
      <c r="M1108" s="18"/>
      <c r="N1108" s="18"/>
      <c r="O1108" s="18"/>
      <c r="Q1108" s="16"/>
      <c r="R1108" s="19"/>
      <c r="S1108" s="21"/>
    </row>
    <row r="1109">
      <c r="A1109" s="47"/>
      <c r="B1109" s="47"/>
      <c r="E1109" s="15"/>
      <c r="F1109" s="16"/>
      <c r="H1109" s="17"/>
      <c r="I1109" s="18"/>
      <c r="K1109" s="18"/>
      <c r="M1109" s="18"/>
      <c r="N1109" s="18"/>
      <c r="O1109" s="18"/>
      <c r="Q1109" s="16"/>
      <c r="R1109" s="19"/>
      <c r="S1109" s="21"/>
    </row>
    <row r="1110">
      <c r="A1110" s="47"/>
      <c r="B1110" s="47"/>
      <c r="E1110" s="15"/>
      <c r="F1110" s="16"/>
      <c r="H1110" s="17"/>
      <c r="I1110" s="18"/>
      <c r="K1110" s="18"/>
      <c r="M1110" s="18"/>
      <c r="N1110" s="18"/>
      <c r="O1110" s="18"/>
      <c r="Q1110" s="16"/>
      <c r="R1110" s="19"/>
      <c r="S1110" s="21"/>
    </row>
    <row r="1111">
      <c r="A1111" s="47"/>
      <c r="B1111" s="47"/>
      <c r="E1111" s="15"/>
      <c r="F1111" s="16"/>
      <c r="H1111" s="17"/>
      <c r="I1111" s="18"/>
      <c r="K1111" s="18"/>
      <c r="M1111" s="18"/>
      <c r="N1111" s="18"/>
      <c r="O1111" s="18"/>
      <c r="Q1111" s="16"/>
      <c r="R1111" s="19"/>
      <c r="S1111" s="21"/>
    </row>
    <row r="1112">
      <c r="A1112" s="47"/>
      <c r="B1112" s="47"/>
      <c r="E1112" s="15"/>
      <c r="F1112" s="16"/>
      <c r="H1112" s="17"/>
      <c r="I1112" s="18"/>
      <c r="K1112" s="18"/>
      <c r="M1112" s="18"/>
      <c r="N1112" s="18"/>
      <c r="O1112" s="18"/>
      <c r="Q1112" s="16"/>
      <c r="R1112" s="19"/>
      <c r="S1112" s="21"/>
    </row>
    <row r="1113">
      <c r="A1113" s="47"/>
      <c r="B1113" s="47"/>
      <c r="E1113" s="15"/>
      <c r="F1113" s="16"/>
      <c r="H1113" s="17"/>
      <c r="I1113" s="18"/>
      <c r="K1113" s="18"/>
      <c r="M1113" s="18"/>
      <c r="N1113" s="18"/>
      <c r="O1113" s="18"/>
      <c r="Q1113" s="16"/>
      <c r="R1113" s="19"/>
      <c r="S1113" s="21"/>
    </row>
    <row r="1114">
      <c r="A1114" s="47"/>
      <c r="B1114" s="47"/>
      <c r="E1114" s="15"/>
      <c r="F1114" s="16"/>
      <c r="H1114" s="17"/>
      <c r="I1114" s="18"/>
      <c r="K1114" s="18"/>
      <c r="M1114" s="18"/>
      <c r="N1114" s="18"/>
      <c r="O1114" s="18"/>
      <c r="Q1114" s="16"/>
      <c r="R1114" s="19"/>
      <c r="S1114" s="21"/>
    </row>
    <row r="1115">
      <c r="A1115" s="47"/>
      <c r="B1115" s="47"/>
      <c r="E1115" s="15"/>
      <c r="F1115" s="16"/>
      <c r="H1115" s="17"/>
      <c r="I1115" s="18"/>
      <c r="K1115" s="18"/>
      <c r="M1115" s="18"/>
      <c r="N1115" s="18"/>
      <c r="O1115" s="18"/>
      <c r="Q1115" s="16"/>
      <c r="R1115" s="19"/>
      <c r="S1115" s="21"/>
    </row>
    <row r="1116">
      <c r="A1116" s="47"/>
      <c r="B1116" s="47"/>
      <c r="E1116" s="15"/>
      <c r="F1116" s="16"/>
      <c r="H1116" s="17"/>
      <c r="I1116" s="18"/>
      <c r="K1116" s="18"/>
      <c r="M1116" s="18"/>
      <c r="N1116" s="18"/>
      <c r="O1116" s="18"/>
      <c r="Q1116" s="16"/>
      <c r="R1116" s="19"/>
      <c r="S1116" s="21"/>
    </row>
    <row r="1117">
      <c r="A1117" s="47"/>
      <c r="B1117" s="47"/>
      <c r="E1117" s="15"/>
      <c r="F1117" s="16"/>
      <c r="H1117" s="17"/>
      <c r="I1117" s="18"/>
      <c r="K1117" s="18"/>
      <c r="M1117" s="18"/>
      <c r="N1117" s="18"/>
      <c r="O1117" s="18"/>
      <c r="Q1117" s="16"/>
      <c r="R1117" s="19"/>
      <c r="S1117" s="21"/>
    </row>
    <row r="1118">
      <c r="A1118" s="47"/>
      <c r="B1118" s="47"/>
      <c r="E1118" s="15"/>
      <c r="F1118" s="16"/>
      <c r="H1118" s="17"/>
      <c r="I1118" s="18"/>
      <c r="K1118" s="18"/>
      <c r="M1118" s="18"/>
      <c r="N1118" s="18"/>
      <c r="O1118" s="18"/>
      <c r="Q1118" s="16"/>
      <c r="R1118" s="19"/>
      <c r="S1118" s="21"/>
    </row>
    <row r="1119">
      <c r="A1119" s="47"/>
      <c r="B1119" s="47"/>
      <c r="E1119" s="15"/>
      <c r="F1119" s="16"/>
      <c r="H1119" s="17"/>
      <c r="I1119" s="18"/>
      <c r="K1119" s="18"/>
      <c r="M1119" s="18"/>
      <c r="N1119" s="18"/>
      <c r="O1119" s="18"/>
      <c r="Q1119" s="16"/>
      <c r="R1119" s="19"/>
      <c r="S1119" s="21"/>
    </row>
    <row r="1120">
      <c r="A1120" s="47"/>
      <c r="B1120" s="47"/>
      <c r="E1120" s="15"/>
      <c r="F1120" s="16"/>
      <c r="H1120" s="17"/>
      <c r="I1120" s="18"/>
      <c r="K1120" s="18"/>
      <c r="M1120" s="18"/>
      <c r="N1120" s="18"/>
      <c r="O1120" s="18"/>
      <c r="Q1120" s="16"/>
      <c r="R1120" s="19"/>
      <c r="S1120" s="21"/>
    </row>
    <row r="1121">
      <c r="A1121" s="47"/>
      <c r="B1121" s="47"/>
      <c r="E1121" s="15"/>
      <c r="F1121" s="16"/>
      <c r="H1121" s="17"/>
      <c r="I1121" s="18"/>
      <c r="K1121" s="18"/>
      <c r="M1121" s="18"/>
      <c r="N1121" s="18"/>
      <c r="O1121" s="18"/>
      <c r="Q1121" s="16"/>
      <c r="R1121" s="19"/>
      <c r="S1121" s="21"/>
    </row>
    <row r="1122">
      <c r="A1122" s="47"/>
      <c r="B1122" s="47"/>
      <c r="E1122" s="15"/>
      <c r="F1122" s="16"/>
      <c r="H1122" s="17"/>
      <c r="I1122" s="18"/>
      <c r="K1122" s="18"/>
      <c r="M1122" s="18"/>
      <c r="N1122" s="18"/>
      <c r="O1122" s="18"/>
      <c r="Q1122" s="16"/>
      <c r="R1122" s="19"/>
      <c r="S1122" s="21"/>
    </row>
    <row r="1123">
      <c r="A1123" s="47"/>
      <c r="B1123" s="47"/>
      <c r="E1123" s="15"/>
      <c r="F1123" s="16"/>
      <c r="H1123" s="17"/>
      <c r="I1123" s="18"/>
      <c r="K1123" s="18"/>
      <c r="M1123" s="18"/>
      <c r="N1123" s="18"/>
      <c r="O1123" s="18"/>
      <c r="Q1123" s="16"/>
      <c r="R1123" s="19"/>
      <c r="S1123" s="21"/>
    </row>
    <row r="1124">
      <c r="A1124" s="47"/>
      <c r="B1124" s="47"/>
      <c r="E1124" s="15"/>
      <c r="F1124" s="16"/>
      <c r="H1124" s="17"/>
      <c r="I1124" s="18"/>
      <c r="K1124" s="18"/>
      <c r="M1124" s="18"/>
      <c r="N1124" s="18"/>
      <c r="O1124" s="18"/>
      <c r="Q1124" s="16"/>
      <c r="R1124" s="19"/>
      <c r="S1124" s="21"/>
    </row>
    <row r="1125">
      <c r="A1125" s="47"/>
      <c r="B1125" s="47"/>
      <c r="E1125" s="15"/>
      <c r="F1125" s="16"/>
      <c r="H1125" s="17"/>
      <c r="I1125" s="18"/>
      <c r="K1125" s="18"/>
      <c r="M1125" s="18"/>
      <c r="N1125" s="18"/>
      <c r="O1125" s="18"/>
      <c r="Q1125" s="16"/>
      <c r="R1125" s="19"/>
      <c r="S1125" s="21"/>
    </row>
    <row r="1126">
      <c r="A1126" s="47"/>
      <c r="B1126" s="47"/>
      <c r="E1126" s="15"/>
      <c r="F1126" s="16"/>
      <c r="H1126" s="17"/>
      <c r="I1126" s="18"/>
      <c r="K1126" s="18"/>
      <c r="M1126" s="18"/>
      <c r="N1126" s="18"/>
      <c r="O1126" s="18"/>
      <c r="Q1126" s="16"/>
      <c r="R1126" s="19"/>
      <c r="S1126" s="21"/>
    </row>
    <row r="1127">
      <c r="A1127" s="47"/>
      <c r="B1127" s="47"/>
      <c r="E1127" s="15"/>
      <c r="F1127" s="16"/>
      <c r="H1127" s="17"/>
      <c r="I1127" s="18"/>
      <c r="K1127" s="18"/>
      <c r="M1127" s="18"/>
      <c r="N1127" s="18"/>
      <c r="O1127" s="18"/>
      <c r="Q1127" s="16"/>
      <c r="R1127" s="19"/>
      <c r="S1127" s="21"/>
    </row>
    <row r="1128">
      <c r="A1128" s="47"/>
      <c r="B1128" s="47"/>
      <c r="E1128" s="15"/>
      <c r="F1128" s="16"/>
      <c r="H1128" s="17"/>
      <c r="I1128" s="18"/>
      <c r="K1128" s="18"/>
      <c r="M1128" s="18"/>
      <c r="N1128" s="18"/>
      <c r="O1128" s="18"/>
      <c r="Q1128" s="16"/>
      <c r="R1128" s="19"/>
      <c r="S1128" s="21"/>
    </row>
    <row r="1129">
      <c r="A1129" s="47"/>
      <c r="B1129" s="47"/>
      <c r="E1129" s="15"/>
      <c r="F1129" s="16"/>
      <c r="H1129" s="17"/>
      <c r="I1129" s="18"/>
      <c r="K1129" s="18"/>
      <c r="M1129" s="18"/>
      <c r="N1129" s="18"/>
      <c r="O1129" s="18"/>
      <c r="Q1129" s="16"/>
      <c r="R1129" s="19"/>
      <c r="S1129" s="21"/>
    </row>
    <row r="1130">
      <c r="A1130" s="47"/>
      <c r="B1130" s="47"/>
      <c r="E1130" s="15"/>
      <c r="F1130" s="16"/>
      <c r="H1130" s="17"/>
      <c r="I1130" s="18"/>
      <c r="K1130" s="18"/>
      <c r="M1130" s="18"/>
      <c r="N1130" s="18"/>
      <c r="O1130" s="18"/>
      <c r="Q1130" s="16"/>
      <c r="R1130" s="19"/>
      <c r="S1130" s="21"/>
    </row>
    <row r="1131">
      <c r="A1131" s="47"/>
      <c r="B1131" s="47"/>
      <c r="E1131" s="15"/>
      <c r="F1131" s="16"/>
      <c r="H1131" s="17"/>
      <c r="I1131" s="18"/>
      <c r="K1131" s="18"/>
      <c r="M1131" s="18"/>
      <c r="N1131" s="18"/>
      <c r="O1131" s="18"/>
      <c r="Q1131" s="16"/>
      <c r="R1131" s="19"/>
      <c r="S1131" s="21"/>
    </row>
    <row r="1132">
      <c r="A1132" s="47"/>
      <c r="B1132" s="47"/>
      <c r="E1132" s="15"/>
      <c r="F1132" s="16"/>
      <c r="H1132" s="17"/>
      <c r="I1132" s="18"/>
      <c r="K1132" s="18"/>
      <c r="M1132" s="18"/>
      <c r="N1132" s="18"/>
      <c r="O1132" s="18"/>
      <c r="Q1132" s="16"/>
      <c r="R1132" s="19"/>
      <c r="S1132" s="21"/>
    </row>
    <row r="1133">
      <c r="A1133" s="47"/>
      <c r="B1133" s="47"/>
      <c r="E1133" s="15"/>
      <c r="F1133" s="16"/>
      <c r="H1133" s="17"/>
      <c r="I1133" s="18"/>
      <c r="K1133" s="18"/>
      <c r="M1133" s="18"/>
      <c r="N1133" s="18"/>
      <c r="O1133" s="18"/>
      <c r="Q1133" s="16"/>
      <c r="R1133" s="19"/>
      <c r="S1133" s="21"/>
    </row>
    <row r="1134">
      <c r="A1134" s="47"/>
      <c r="B1134" s="47"/>
      <c r="E1134" s="15"/>
      <c r="F1134" s="16"/>
      <c r="H1134" s="17"/>
      <c r="I1134" s="18"/>
      <c r="K1134" s="18"/>
      <c r="M1134" s="18"/>
      <c r="N1134" s="18"/>
      <c r="O1134" s="18"/>
      <c r="Q1134" s="16"/>
      <c r="R1134" s="19"/>
      <c r="S1134" s="21"/>
    </row>
    <row r="1135">
      <c r="A1135" s="47"/>
      <c r="B1135" s="47"/>
      <c r="E1135" s="15"/>
      <c r="F1135" s="16"/>
      <c r="H1135" s="17"/>
      <c r="I1135" s="18"/>
      <c r="K1135" s="18"/>
      <c r="M1135" s="18"/>
      <c r="N1135" s="18"/>
      <c r="O1135" s="18"/>
      <c r="Q1135" s="16"/>
      <c r="R1135" s="19"/>
      <c r="S1135" s="21"/>
    </row>
    <row r="1136">
      <c r="A1136" s="47"/>
      <c r="B1136" s="47"/>
      <c r="E1136" s="15"/>
      <c r="F1136" s="16"/>
      <c r="H1136" s="17"/>
      <c r="I1136" s="18"/>
      <c r="K1136" s="18"/>
      <c r="M1136" s="18"/>
      <c r="N1136" s="18"/>
      <c r="O1136" s="18"/>
      <c r="Q1136" s="16"/>
      <c r="R1136" s="19"/>
      <c r="S1136" s="21"/>
    </row>
    <row r="1137">
      <c r="A1137" s="47"/>
      <c r="B1137" s="47"/>
      <c r="E1137" s="15"/>
      <c r="F1137" s="16"/>
      <c r="H1137" s="17"/>
      <c r="I1137" s="18"/>
      <c r="K1137" s="18"/>
      <c r="M1137" s="18"/>
      <c r="N1137" s="18"/>
      <c r="O1137" s="18"/>
      <c r="Q1137" s="16"/>
      <c r="R1137" s="19"/>
      <c r="S1137" s="21"/>
    </row>
    <row r="1138">
      <c r="A1138" s="47"/>
      <c r="B1138" s="47"/>
      <c r="E1138" s="15"/>
      <c r="F1138" s="16"/>
      <c r="H1138" s="17"/>
      <c r="I1138" s="18"/>
      <c r="K1138" s="18"/>
      <c r="M1138" s="18"/>
      <c r="N1138" s="18"/>
      <c r="O1138" s="18"/>
      <c r="Q1138" s="16"/>
      <c r="R1138" s="19"/>
      <c r="S1138" s="21"/>
    </row>
    <row r="1139">
      <c r="A1139" s="47"/>
      <c r="B1139" s="47"/>
      <c r="E1139" s="15"/>
      <c r="F1139" s="16"/>
      <c r="H1139" s="17"/>
      <c r="I1139" s="18"/>
      <c r="K1139" s="18"/>
      <c r="M1139" s="18"/>
      <c r="N1139" s="18"/>
      <c r="O1139" s="18"/>
      <c r="Q1139" s="16"/>
      <c r="R1139" s="19"/>
      <c r="S1139" s="21"/>
    </row>
    <row r="1140">
      <c r="A1140" s="47"/>
      <c r="B1140" s="47"/>
      <c r="E1140" s="15"/>
      <c r="F1140" s="16"/>
      <c r="H1140" s="17"/>
      <c r="I1140" s="18"/>
      <c r="K1140" s="18"/>
      <c r="M1140" s="18"/>
      <c r="N1140" s="18"/>
      <c r="O1140" s="18"/>
      <c r="Q1140" s="16"/>
      <c r="R1140" s="19"/>
      <c r="S1140" s="21"/>
    </row>
    <row r="1141">
      <c r="A1141" s="47"/>
      <c r="B1141" s="47"/>
      <c r="E1141" s="15"/>
      <c r="F1141" s="16"/>
      <c r="H1141" s="17"/>
      <c r="I1141" s="18"/>
      <c r="K1141" s="18"/>
      <c r="M1141" s="18"/>
      <c r="N1141" s="18"/>
      <c r="O1141" s="18"/>
      <c r="Q1141" s="16"/>
      <c r="R1141" s="19"/>
      <c r="S1141" s="21"/>
    </row>
    <row r="1142">
      <c r="A1142" s="47"/>
      <c r="B1142" s="47"/>
      <c r="E1142" s="15"/>
      <c r="F1142" s="16"/>
      <c r="H1142" s="17"/>
      <c r="I1142" s="18"/>
      <c r="K1142" s="18"/>
      <c r="M1142" s="18"/>
      <c r="N1142" s="18"/>
      <c r="O1142" s="18"/>
      <c r="Q1142" s="16"/>
      <c r="R1142" s="19"/>
      <c r="S1142" s="21"/>
    </row>
    <row r="1143">
      <c r="A1143" s="47"/>
      <c r="B1143" s="47"/>
      <c r="E1143" s="15"/>
      <c r="F1143" s="16"/>
      <c r="H1143" s="17"/>
      <c r="I1143" s="18"/>
      <c r="K1143" s="18"/>
      <c r="M1143" s="18"/>
      <c r="N1143" s="18"/>
      <c r="O1143" s="18"/>
      <c r="Q1143" s="16"/>
      <c r="R1143" s="19"/>
      <c r="S1143" s="21"/>
    </row>
    <row r="1144">
      <c r="A1144" s="47"/>
      <c r="B1144" s="47"/>
      <c r="E1144" s="15"/>
      <c r="F1144" s="16"/>
      <c r="H1144" s="17"/>
      <c r="I1144" s="18"/>
      <c r="K1144" s="18"/>
      <c r="M1144" s="18"/>
      <c r="N1144" s="18"/>
      <c r="O1144" s="18"/>
      <c r="Q1144" s="16"/>
      <c r="R1144" s="19"/>
      <c r="S1144" s="21"/>
    </row>
    <row r="1145">
      <c r="A1145" s="47"/>
      <c r="B1145" s="47"/>
      <c r="E1145" s="15"/>
      <c r="F1145" s="16"/>
      <c r="H1145" s="17"/>
      <c r="I1145" s="18"/>
      <c r="K1145" s="18"/>
      <c r="M1145" s="18"/>
      <c r="N1145" s="18"/>
      <c r="O1145" s="18"/>
      <c r="Q1145" s="16"/>
      <c r="R1145" s="19"/>
      <c r="S1145" s="21"/>
    </row>
    <row r="1146">
      <c r="A1146" s="47"/>
      <c r="B1146" s="47"/>
      <c r="E1146" s="15"/>
      <c r="F1146" s="16"/>
      <c r="H1146" s="17"/>
      <c r="I1146" s="18"/>
      <c r="K1146" s="18"/>
      <c r="M1146" s="18"/>
      <c r="N1146" s="18"/>
      <c r="O1146" s="18"/>
      <c r="Q1146" s="16"/>
      <c r="R1146" s="19"/>
      <c r="S1146" s="21"/>
    </row>
    <row r="1147">
      <c r="A1147" s="47"/>
      <c r="B1147" s="47"/>
      <c r="E1147" s="15"/>
      <c r="F1147" s="16"/>
      <c r="H1147" s="17"/>
      <c r="I1147" s="18"/>
      <c r="K1147" s="18"/>
      <c r="M1147" s="18"/>
      <c r="N1147" s="18"/>
      <c r="O1147" s="18"/>
      <c r="Q1147" s="16"/>
      <c r="R1147" s="19"/>
      <c r="S1147" s="21"/>
    </row>
    <row r="1148">
      <c r="A1148" s="47"/>
      <c r="B1148" s="47"/>
      <c r="E1148" s="15"/>
      <c r="F1148" s="16"/>
      <c r="H1148" s="17"/>
      <c r="I1148" s="18"/>
      <c r="K1148" s="18"/>
      <c r="M1148" s="18"/>
      <c r="N1148" s="18"/>
      <c r="O1148" s="18"/>
      <c r="Q1148" s="16"/>
      <c r="R1148" s="19"/>
      <c r="S1148" s="21"/>
    </row>
    <row r="1149">
      <c r="A1149" s="47"/>
      <c r="B1149" s="47"/>
      <c r="E1149" s="15"/>
      <c r="F1149" s="16"/>
      <c r="H1149" s="17"/>
      <c r="I1149" s="18"/>
      <c r="K1149" s="18"/>
      <c r="M1149" s="18"/>
      <c r="N1149" s="18"/>
      <c r="O1149" s="18"/>
      <c r="Q1149" s="16"/>
      <c r="R1149" s="19"/>
      <c r="S1149" s="21"/>
    </row>
    <row r="1150">
      <c r="A1150" s="47"/>
      <c r="B1150" s="47"/>
      <c r="E1150" s="15"/>
      <c r="F1150" s="16"/>
      <c r="H1150" s="17"/>
      <c r="I1150" s="18"/>
      <c r="K1150" s="18"/>
      <c r="M1150" s="18"/>
      <c r="N1150" s="18"/>
      <c r="O1150" s="18"/>
      <c r="Q1150" s="16"/>
      <c r="R1150" s="19"/>
      <c r="S1150" s="21"/>
    </row>
    <row r="1151">
      <c r="A1151" s="47"/>
      <c r="B1151" s="47"/>
      <c r="E1151" s="15"/>
      <c r="F1151" s="16"/>
      <c r="H1151" s="17"/>
      <c r="I1151" s="18"/>
      <c r="K1151" s="18"/>
      <c r="M1151" s="18"/>
      <c r="N1151" s="18"/>
      <c r="O1151" s="18"/>
      <c r="Q1151" s="16"/>
      <c r="R1151" s="19"/>
      <c r="S1151" s="21"/>
    </row>
    <row r="1152">
      <c r="A1152" s="47"/>
      <c r="B1152" s="47"/>
      <c r="E1152" s="15"/>
      <c r="F1152" s="16"/>
      <c r="H1152" s="17"/>
      <c r="I1152" s="18"/>
      <c r="K1152" s="18"/>
      <c r="M1152" s="18"/>
      <c r="N1152" s="18"/>
      <c r="O1152" s="18"/>
      <c r="Q1152" s="16"/>
      <c r="R1152" s="19"/>
      <c r="S1152" s="21"/>
    </row>
    <row r="1153">
      <c r="A1153" s="47"/>
      <c r="B1153" s="47"/>
      <c r="E1153" s="15"/>
      <c r="F1153" s="16"/>
      <c r="H1153" s="17"/>
      <c r="I1153" s="18"/>
      <c r="K1153" s="18"/>
      <c r="M1153" s="18"/>
      <c r="N1153" s="18"/>
      <c r="O1153" s="18"/>
      <c r="Q1153" s="16"/>
      <c r="R1153" s="19"/>
      <c r="S1153" s="21"/>
    </row>
    <row r="1154">
      <c r="A1154" s="47"/>
      <c r="B1154" s="47"/>
      <c r="E1154" s="15"/>
      <c r="F1154" s="16"/>
      <c r="H1154" s="17"/>
      <c r="I1154" s="18"/>
      <c r="K1154" s="18"/>
      <c r="M1154" s="18"/>
      <c r="N1154" s="18"/>
      <c r="O1154" s="18"/>
      <c r="Q1154" s="16"/>
      <c r="R1154" s="19"/>
      <c r="S1154" s="21"/>
    </row>
    <row r="1155">
      <c r="A1155" s="47"/>
      <c r="B1155" s="47"/>
      <c r="E1155" s="15"/>
      <c r="F1155" s="16"/>
      <c r="H1155" s="17"/>
      <c r="I1155" s="18"/>
      <c r="K1155" s="18"/>
      <c r="M1155" s="18"/>
      <c r="N1155" s="18"/>
      <c r="O1155" s="18"/>
      <c r="Q1155" s="16"/>
      <c r="R1155" s="19"/>
      <c r="S1155" s="21"/>
    </row>
    <row r="1156">
      <c r="A1156" s="47"/>
      <c r="B1156" s="47"/>
      <c r="E1156" s="15"/>
      <c r="F1156" s="16"/>
      <c r="H1156" s="17"/>
      <c r="I1156" s="18"/>
      <c r="K1156" s="18"/>
      <c r="M1156" s="18"/>
      <c r="N1156" s="18"/>
      <c r="O1156" s="18"/>
      <c r="Q1156" s="16"/>
      <c r="R1156" s="19"/>
      <c r="S1156" s="21"/>
    </row>
    <row r="1157">
      <c r="A1157" s="47"/>
      <c r="B1157" s="47"/>
      <c r="E1157" s="15"/>
      <c r="F1157" s="16"/>
      <c r="H1157" s="17"/>
      <c r="I1157" s="18"/>
      <c r="K1157" s="18"/>
      <c r="M1157" s="18"/>
      <c r="N1157" s="18"/>
      <c r="O1157" s="18"/>
      <c r="Q1157" s="16"/>
      <c r="R1157" s="19"/>
      <c r="S1157" s="21"/>
    </row>
    <row r="1158">
      <c r="A1158" s="47"/>
      <c r="B1158" s="47"/>
      <c r="E1158" s="15"/>
      <c r="F1158" s="16"/>
      <c r="H1158" s="17"/>
      <c r="I1158" s="18"/>
      <c r="K1158" s="18"/>
      <c r="M1158" s="18"/>
      <c r="N1158" s="18"/>
      <c r="O1158" s="18"/>
      <c r="Q1158" s="16"/>
      <c r="R1158" s="19"/>
      <c r="S1158" s="21"/>
    </row>
    <row r="1159">
      <c r="A1159" s="47"/>
      <c r="B1159" s="47"/>
      <c r="E1159" s="15"/>
      <c r="F1159" s="16"/>
      <c r="H1159" s="17"/>
      <c r="I1159" s="18"/>
      <c r="K1159" s="18"/>
      <c r="M1159" s="18"/>
      <c r="N1159" s="18"/>
      <c r="O1159" s="18"/>
      <c r="Q1159" s="16"/>
      <c r="R1159" s="19"/>
      <c r="S1159" s="21"/>
    </row>
    <row r="1160">
      <c r="A1160" s="47"/>
      <c r="B1160" s="47"/>
      <c r="E1160" s="15"/>
      <c r="F1160" s="16"/>
      <c r="H1160" s="17"/>
      <c r="I1160" s="18"/>
      <c r="K1160" s="18"/>
      <c r="M1160" s="18"/>
      <c r="N1160" s="18"/>
      <c r="O1160" s="18"/>
      <c r="Q1160" s="16"/>
      <c r="R1160" s="19"/>
      <c r="S1160" s="21"/>
    </row>
    <row r="1161">
      <c r="A1161" s="47"/>
      <c r="B1161" s="47"/>
      <c r="E1161" s="15"/>
      <c r="F1161" s="16"/>
      <c r="H1161" s="17"/>
      <c r="I1161" s="18"/>
      <c r="K1161" s="18"/>
      <c r="M1161" s="18"/>
      <c r="N1161" s="18"/>
      <c r="O1161" s="18"/>
      <c r="Q1161" s="16"/>
      <c r="R1161" s="19"/>
      <c r="S1161" s="21"/>
    </row>
    <row r="1162">
      <c r="A1162" s="47"/>
      <c r="B1162" s="47"/>
      <c r="E1162" s="15"/>
      <c r="F1162" s="16"/>
      <c r="H1162" s="17"/>
      <c r="I1162" s="18"/>
      <c r="K1162" s="18"/>
      <c r="M1162" s="18"/>
      <c r="N1162" s="18"/>
      <c r="O1162" s="18"/>
      <c r="Q1162" s="16"/>
      <c r="R1162" s="19"/>
      <c r="S1162" s="21"/>
    </row>
    <row r="1163">
      <c r="A1163" s="47"/>
      <c r="B1163" s="47"/>
      <c r="E1163" s="15"/>
      <c r="F1163" s="16"/>
      <c r="H1163" s="17"/>
      <c r="I1163" s="18"/>
      <c r="K1163" s="18"/>
      <c r="M1163" s="18"/>
      <c r="N1163" s="18"/>
      <c r="O1163" s="18"/>
      <c r="Q1163" s="16"/>
      <c r="R1163" s="19"/>
      <c r="S1163" s="21"/>
    </row>
    <row r="1164">
      <c r="A1164" s="47"/>
      <c r="B1164" s="47"/>
      <c r="E1164" s="15"/>
      <c r="F1164" s="16"/>
      <c r="H1164" s="17"/>
      <c r="I1164" s="18"/>
      <c r="K1164" s="18"/>
      <c r="M1164" s="18"/>
      <c r="N1164" s="18"/>
      <c r="O1164" s="18"/>
      <c r="Q1164" s="16"/>
      <c r="R1164" s="19"/>
      <c r="S1164" s="21"/>
    </row>
    <row r="1165">
      <c r="A1165" s="47"/>
      <c r="B1165" s="47"/>
      <c r="E1165" s="15"/>
      <c r="F1165" s="16"/>
      <c r="H1165" s="17"/>
      <c r="I1165" s="18"/>
      <c r="K1165" s="18"/>
      <c r="M1165" s="18"/>
      <c r="N1165" s="18"/>
      <c r="O1165" s="18"/>
      <c r="Q1165" s="16"/>
      <c r="R1165" s="19"/>
      <c r="S1165" s="21"/>
    </row>
    <row r="1166">
      <c r="A1166" s="47"/>
      <c r="B1166" s="47"/>
      <c r="E1166" s="15"/>
      <c r="F1166" s="16"/>
      <c r="H1166" s="17"/>
      <c r="I1166" s="18"/>
      <c r="K1166" s="18"/>
      <c r="M1166" s="18"/>
      <c r="N1166" s="18"/>
      <c r="O1166" s="18"/>
      <c r="Q1166" s="16"/>
      <c r="R1166" s="19"/>
      <c r="S1166" s="21"/>
    </row>
    <row r="1167">
      <c r="A1167" s="47"/>
      <c r="B1167" s="47"/>
      <c r="E1167" s="15"/>
      <c r="F1167" s="16"/>
      <c r="H1167" s="17"/>
      <c r="I1167" s="18"/>
      <c r="K1167" s="18"/>
      <c r="M1167" s="18"/>
      <c r="N1167" s="18"/>
      <c r="O1167" s="18"/>
      <c r="Q1167" s="16"/>
      <c r="R1167" s="19"/>
      <c r="S1167" s="21"/>
    </row>
    <row r="1168">
      <c r="A1168" s="47"/>
      <c r="B1168" s="47"/>
      <c r="E1168" s="15"/>
      <c r="F1168" s="16"/>
      <c r="H1168" s="17"/>
      <c r="I1168" s="18"/>
      <c r="K1168" s="18"/>
      <c r="M1168" s="18"/>
      <c r="N1168" s="18"/>
      <c r="O1168" s="18"/>
      <c r="Q1168" s="16"/>
      <c r="R1168" s="19"/>
      <c r="S1168" s="21"/>
    </row>
    <row r="1169">
      <c r="A1169" s="47"/>
      <c r="B1169" s="47"/>
      <c r="E1169" s="15"/>
      <c r="F1169" s="16"/>
      <c r="H1169" s="17"/>
      <c r="I1169" s="18"/>
      <c r="K1169" s="18"/>
      <c r="M1169" s="18"/>
      <c r="N1169" s="18"/>
      <c r="O1169" s="18"/>
      <c r="Q1169" s="16"/>
      <c r="R1169" s="19"/>
      <c r="S1169" s="21"/>
    </row>
    <row r="1170">
      <c r="A1170" s="47"/>
      <c r="B1170" s="47"/>
      <c r="E1170" s="15"/>
      <c r="F1170" s="16"/>
      <c r="H1170" s="17"/>
      <c r="I1170" s="18"/>
      <c r="K1170" s="18"/>
      <c r="M1170" s="18"/>
      <c r="N1170" s="18"/>
      <c r="O1170" s="18"/>
      <c r="Q1170" s="16"/>
      <c r="R1170" s="19"/>
      <c r="S1170" s="21"/>
    </row>
    <row r="1171">
      <c r="A1171" s="47"/>
      <c r="B1171" s="47"/>
      <c r="E1171" s="15"/>
      <c r="F1171" s="16"/>
      <c r="H1171" s="17"/>
      <c r="I1171" s="18"/>
      <c r="K1171" s="18"/>
      <c r="M1171" s="18"/>
      <c r="N1171" s="18"/>
      <c r="O1171" s="18"/>
      <c r="Q1171" s="16"/>
      <c r="R1171" s="19"/>
      <c r="S1171" s="21"/>
    </row>
    <row r="1172">
      <c r="A1172" s="47"/>
      <c r="B1172" s="47"/>
      <c r="E1172" s="15"/>
      <c r="F1172" s="16"/>
      <c r="H1172" s="17"/>
      <c r="I1172" s="18"/>
      <c r="K1172" s="18"/>
      <c r="M1172" s="18"/>
      <c r="N1172" s="18"/>
      <c r="O1172" s="18"/>
      <c r="Q1172" s="16"/>
      <c r="R1172" s="19"/>
      <c r="S1172" s="21"/>
    </row>
    <row r="1173">
      <c r="A1173" s="47"/>
      <c r="B1173" s="47"/>
      <c r="E1173" s="15"/>
      <c r="F1173" s="16"/>
      <c r="H1173" s="17"/>
      <c r="I1173" s="18"/>
      <c r="K1173" s="18"/>
      <c r="M1173" s="18"/>
      <c r="N1173" s="18"/>
      <c r="O1173" s="18"/>
      <c r="Q1173" s="16"/>
      <c r="R1173" s="19"/>
      <c r="S1173" s="21"/>
    </row>
    <row r="1174">
      <c r="A1174" s="47"/>
      <c r="B1174" s="47"/>
      <c r="E1174" s="15"/>
      <c r="F1174" s="16"/>
      <c r="H1174" s="17"/>
      <c r="I1174" s="18"/>
      <c r="K1174" s="18"/>
      <c r="M1174" s="18"/>
      <c r="N1174" s="18"/>
      <c r="O1174" s="18"/>
      <c r="Q1174" s="16"/>
      <c r="R1174" s="19"/>
      <c r="S1174" s="21"/>
    </row>
    <row r="1175">
      <c r="A1175" s="47"/>
      <c r="B1175" s="47"/>
      <c r="E1175" s="15"/>
      <c r="F1175" s="16"/>
      <c r="H1175" s="17"/>
      <c r="I1175" s="18"/>
      <c r="K1175" s="18"/>
      <c r="M1175" s="18"/>
      <c r="N1175" s="18"/>
      <c r="O1175" s="18"/>
      <c r="Q1175" s="16"/>
      <c r="R1175" s="19"/>
      <c r="S1175" s="21"/>
    </row>
    <row r="1176">
      <c r="A1176" s="47"/>
      <c r="B1176" s="47"/>
      <c r="E1176" s="15"/>
      <c r="F1176" s="16"/>
      <c r="H1176" s="17"/>
      <c r="I1176" s="18"/>
      <c r="K1176" s="18"/>
      <c r="M1176" s="18"/>
      <c r="N1176" s="18"/>
      <c r="O1176" s="18"/>
      <c r="Q1176" s="16"/>
      <c r="R1176" s="19"/>
      <c r="S1176" s="21"/>
    </row>
    <row r="1177">
      <c r="A1177" s="47"/>
      <c r="B1177" s="47"/>
      <c r="E1177" s="15"/>
      <c r="F1177" s="16"/>
      <c r="H1177" s="17"/>
      <c r="I1177" s="18"/>
      <c r="K1177" s="18"/>
      <c r="M1177" s="18"/>
      <c r="N1177" s="18"/>
      <c r="O1177" s="18"/>
      <c r="Q1177" s="16"/>
      <c r="R1177" s="19"/>
      <c r="S1177" s="21"/>
    </row>
    <row r="1178">
      <c r="A1178" s="47"/>
      <c r="B1178" s="47"/>
      <c r="E1178" s="15"/>
      <c r="F1178" s="16"/>
      <c r="H1178" s="17"/>
      <c r="I1178" s="18"/>
      <c r="K1178" s="18"/>
      <c r="M1178" s="18"/>
      <c r="N1178" s="18"/>
      <c r="O1178" s="18"/>
      <c r="Q1178" s="16"/>
      <c r="R1178" s="19"/>
      <c r="S1178" s="21"/>
    </row>
    <row r="1179">
      <c r="A1179" s="47"/>
      <c r="B1179" s="47"/>
      <c r="E1179" s="15"/>
      <c r="F1179" s="16"/>
      <c r="H1179" s="17"/>
      <c r="I1179" s="18"/>
      <c r="K1179" s="18"/>
      <c r="M1179" s="18"/>
      <c r="N1179" s="18"/>
      <c r="O1179" s="18"/>
      <c r="Q1179" s="16"/>
      <c r="R1179" s="19"/>
      <c r="S1179" s="21"/>
    </row>
    <row r="1180">
      <c r="A1180" s="47"/>
      <c r="B1180" s="47"/>
      <c r="E1180" s="15"/>
      <c r="F1180" s="16"/>
      <c r="H1180" s="17"/>
      <c r="I1180" s="18"/>
      <c r="K1180" s="18"/>
      <c r="M1180" s="18"/>
      <c r="N1180" s="18"/>
      <c r="O1180" s="18"/>
      <c r="Q1180" s="16"/>
      <c r="R1180" s="19"/>
      <c r="S1180" s="21"/>
    </row>
    <row r="1181">
      <c r="A1181" s="47"/>
      <c r="B1181" s="47"/>
      <c r="E1181" s="15"/>
      <c r="F1181" s="16"/>
      <c r="H1181" s="17"/>
      <c r="I1181" s="18"/>
      <c r="K1181" s="18"/>
      <c r="M1181" s="18"/>
      <c r="N1181" s="18"/>
      <c r="O1181" s="18"/>
      <c r="Q1181" s="16"/>
      <c r="R1181" s="19"/>
      <c r="S1181" s="21"/>
    </row>
    <row r="1182">
      <c r="A1182" s="47"/>
      <c r="B1182" s="47"/>
      <c r="E1182" s="15"/>
      <c r="F1182" s="16"/>
      <c r="H1182" s="17"/>
      <c r="I1182" s="18"/>
      <c r="K1182" s="18"/>
      <c r="M1182" s="18"/>
      <c r="N1182" s="18"/>
      <c r="O1182" s="18"/>
      <c r="Q1182" s="16"/>
      <c r="R1182" s="19"/>
      <c r="S1182" s="21"/>
    </row>
    <row r="1183">
      <c r="A1183" s="47"/>
      <c r="B1183" s="47"/>
      <c r="E1183" s="15"/>
      <c r="F1183" s="16"/>
      <c r="H1183" s="17"/>
      <c r="I1183" s="18"/>
      <c r="K1183" s="18"/>
      <c r="M1183" s="18"/>
      <c r="N1183" s="18"/>
      <c r="O1183" s="18"/>
      <c r="Q1183" s="16"/>
      <c r="R1183" s="19"/>
      <c r="S1183" s="21"/>
    </row>
    <row r="1184">
      <c r="A1184" s="47"/>
      <c r="B1184" s="47"/>
      <c r="E1184" s="15"/>
      <c r="F1184" s="16"/>
      <c r="H1184" s="17"/>
      <c r="I1184" s="18"/>
      <c r="K1184" s="18"/>
      <c r="M1184" s="18"/>
      <c r="N1184" s="18"/>
      <c r="O1184" s="18"/>
      <c r="Q1184" s="16"/>
      <c r="R1184" s="19"/>
      <c r="S1184" s="21"/>
    </row>
    <row r="1185">
      <c r="A1185" s="47"/>
      <c r="B1185" s="47"/>
      <c r="E1185" s="15"/>
      <c r="F1185" s="16"/>
      <c r="H1185" s="17"/>
      <c r="I1185" s="18"/>
      <c r="K1185" s="18"/>
      <c r="M1185" s="18"/>
      <c r="N1185" s="18"/>
      <c r="O1185" s="18"/>
      <c r="Q1185" s="16"/>
      <c r="R1185" s="19"/>
      <c r="S1185" s="21"/>
    </row>
    <row r="1186">
      <c r="A1186" s="47"/>
      <c r="B1186" s="47"/>
      <c r="E1186" s="15"/>
      <c r="F1186" s="16"/>
      <c r="H1186" s="17"/>
      <c r="I1186" s="18"/>
      <c r="K1186" s="18"/>
      <c r="M1186" s="18"/>
      <c r="N1186" s="18"/>
      <c r="O1186" s="18"/>
      <c r="Q1186" s="16"/>
      <c r="R1186" s="19"/>
      <c r="S1186" s="21"/>
    </row>
    <row r="1187">
      <c r="A1187" s="47"/>
      <c r="B1187" s="47"/>
      <c r="E1187" s="15"/>
      <c r="F1187" s="16"/>
      <c r="H1187" s="17"/>
      <c r="I1187" s="18"/>
      <c r="K1187" s="18"/>
      <c r="M1187" s="18"/>
      <c r="N1187" s="18"/>
      <c r="O1187" s="18"/>
      <c r="Q1187" s="16"/>
      <c r="R1187" s="19"/>
      <c r="S1187" s="21"/>
    </row>
    <row r="1188">
      <c r="A1188" s="47"/>
      <c r="B1188" s="47"/>
      <c r="E1188" s="15"/>
      <c r="F1188" s="16"/>
      <c r="H1188" s="17"/>
      <c r="I1188" s="18"/>
      <c r="K1188" s="18"/>
      <c r="M1188" s="18"/>
      <c r="N1188" s="18"/>
      <c r="O1188" s="18"/>
      <c r="Q1188" s="16"/>
      <c r="R1188" s="19"/>
      <c r="S1188" s="21"/>
    </row>
    <row r="1189">
      <c r="A1189" s="47"/>
      <c r="B1189" s="47"/>
      <c r="E1189" s="15"/>
      <c r="F1189" s="16"/>
      <c r="H1189" s="17"/>
      <c r="I1189" s="18"/>
      <c r="K1189" s="18"/>
      <c r="M1189" s="18"/>
      <c r="N1189" s="18"/>
      <c r="O1189" s="18"/>
      <c r="Q1189" s="16"/>
      <c r="R1189" s="19"/>
      <c r="S1189" s="21"/>
    </row>
    <row r="1190">
      <c r="A1190" s="47"/>
      <c r="B1190" s="47"/>
      <c r="E1190" s="15"/>
      <c r="F1190" s="16"/>
      <c r="H1190" s="17"/>
      <c r="I1190" s="18"/>
      <c r="K1190" s="18"/>
      <c r="M1190" s="18"/>
      <c r="N1190" s="18"/>
      <c r="O1190" s="18"/>
      <c r="Q1190" s="16"/>
      <c r="R1190" s="19"/>
      <c r="S1190" s="21"/>
    </row>
    <row r="1191">
      <c r="A1191" s="47"/>
      <c r="B1191" s="47"/>
      <c r="E1191" s="15"/>
      <c r="F1191" s="16"/>
      <c r="H1191" s="17"/>
      <c r="I1191" s="18"/>
      <c r="K1191" s="18"/>
      <c r="M1191" s="18"/>
      <c r="N1191" s="18"/>
      <c r="O1191" s="18"/>
      <c r="Q1191" s="16"/>
      <c r="R1191" s="19"/>
      <c r="S1191" s="21"/>
    </row>
    <row r="1192">
      <c r="A1192" s="47"/>
      <c r="B1192" s="47"/>
      <c r="E1192" s="15"/>
      <c r="F1192" s="16"/>
      <c r="H1192" s="17"/>
      <c r="I1192" s="18"/>
      <c r="K1192" s="18"/>
      <c r="M1192" s="18"/>
      <c r="N1192" s="18"/>
      <c r="O1192" s="18"/>
      <c r="Q1192" s="16"/>
      <c r="R1192" s="19"/>
      <c r="S1192" s="21"/>
    </row>
    <row r="1193">
      <c r="A1193" s="47"/>
      <c r="B1193" s="47"/>
      <c r="E1193" s="15"/>
      <c r="F1193" s="16"/>
      <c r="H1193" s="17"/>
      <c r="I1193" s="18"/>
      <c r="K1193" s="18"/>
      <c r="M1193" s="18"/>
      <c r="N1193" s="18"/>
      <c r="O1193" s="18"/>
      <c r="Q1193" s="16"/>
      <c r="R1193" s="19"/>
      <c r="S1193" s="21"/>
    </row>
    <row r="1194">
      <c r="A1194" s="47"/>
      <c r="B1194" s="47"/>
      <c r="E1194" s="15"/>
      <c r="F1194" s="16"/>
      <c r="H1194" s="17"/>
      <c r="I1194" s="18"/>
      <c r="K1194" s="18"/>
      <c r="M1194" s="18"/>
      <c r="N1194" s="18"/>
      <c r="O1194" s="18"/>
      <c r="Q1194" s="16"/>
      <c r="R1194" s="19"/>
      <c r="S1194" s="21"/>
    </row>
    <row r="1195">
      <c r="A1195" s="47"/>
      <c r="B1195" s="47"/>
      <c r="E1195" s="15"/>
      <c r="F1195" s="16"/>
      <c r="H1195" s="17"/>
      <c r="I1195" s="18"/>
      <c r="K1195" s="18"/>
      <c r="M1195" s="18"/>
      <c r="N1195" s="18"/>
      <c r="O1195" s="18"/>
      <c r="Q1195" s="16"/>
      <c r="R1195" s="19"/>
      <c r="S1195" s="21"/>
    </row>
    <row r="1196">
      <c r="A1196" s="47"/>
      <c r="B1196" s="47"/>
      <c r="E1196" s="15"/>
      <c r="F1196" s="16"/>
      <c r="H1196" s="17"/>
      <c r="I1196" s="18"/>
      <c r="K1196" s="18"/>
      <c r="M1196" s="18"/>
      <c r="N1196" s="18"/>
      <c r="O1196" s="18"/>
      <c r="Q1196" s="16"/>
      <c r="R1196" s="19"/>
      <c r="S1196" s="21"/>
    </row>
    <row r="1197">
      <c r="A1197" s="47"/>
      <c r="B1197" s="47"/>
      <c r="E1197" s="15"/>
      <c r="F1197" s="16"/>
      <c r="H1197" s="17"/>
      <c r="I1197" s="18"/>
      <c r="K1197" s="18"/>
      <c r="M1197" s="18"/>
      <c r="N1197" s="18"/>
      <c r="O1197" s="18"/>
      <c r="Q1197" s="16"/>
      <c r="R1197" s="19"/>
      <c r="S1197" s="21"/>
    </row>
    <row r="1198">
      <c r="A1198" s="47"/>
      <c r="B1198" s="47"/>
      <c r="E1198" s="15"/>
      <c r="F1198" s="16"/>
      <c r="H1198" s="17"/>
      <c r="I1198" s="18"/>
      <c r="K1198" s="18"/>
      <c r="M1198" s="18"/>
      <c r="N1198" s="18"/>
      <c r="O1198" s="18"/>
      <c r="Q1198" s="16"/>
      <c r="R1198" s="19"/>
      <c r="S1198" s="21"/>
    </row>
    <row r="1199">
      <c r="A1199" s="47"/>
      <c r="B1199" s="47"/>
      <c r="E1199" s="15"/>
      <c r="F1199" s="16"/>
      <c r="H1199" s="17"/>
      <c r="I1199" s="18"/>
      <c r="K1199" s="18"/>
      <c r="M1199" s="18"/>
      <c r="N1199" s="18"/>
      <c r="O1199" s="18"/>
      <c r="Q1199" s="16"/>
      <c r="R1199" s="19"/>
      <c r="S1199" s="21"/>
    </row>
    <row r="1200">
      <c r="A1200" s="47"/>
      <c r="B1200" s="47"/>
      <c r="E1200" s="15"/>
      <c r="F1200" s="16"/>
      <c r="H1200" s="17"/>
      <c r="I1200" s="18"/>
      <c r="K1200" s="18"/>
      <c r="M1200" s="18"/>
      <c r="N1200" s="18"/>
      <c r="O1200" s="18"/>
      <c r="Q1200" s="16"/>
      <c r="R1200" s="19"/>
      <c r="S1200" s="21"/>
    </row>
    <row r="1201">
      <c r="A1201" s="47"/>
      <c r="B1201" s="47"/>
      <c r="E1201" s="15"/>
      <c r="F1201" s="16"/>
      <c r="H1201" s="17"/>
      <c r="I1201" s="18"/>
      <c r="K1201" s="18"/>
      <c r="M1201" s="18"/>
      <c r="N1201" s="18"/>
      <c r="O1201" s="18"/>
      <c r="Q1201" s="16"/>
      <c r="R1201" s="19"/>
      <c r="S1201" s="21"/>
    </row>
    <row r="1202">
      <c r="A1202" s="47"/>
      <c r="B1202" s="47"/>
      <c r="E1202" s="15"/>
      <c r="F1202" s="16"/>
      <c r="H1202" s="17"/>
      <c r="I1202" s="18"/>
      <c r="K1202" s="18"/>
      <c r="M1202" s="18"/>
      <c r="N1202" s="18"/>
      <c r="O1202" s="18"/>
      <c r="Q1202" s="16"/>
      <c r="R1202" s="19"/>
      <c r="S1202" s="21"/>
    </row>
    <row r="1203">
      <c r="A1203" s="47"/>
      <c r="B1203" s="47"/>
      <c r="E1203" s="15"/>
      <c r="F1203" s="16"/>
      <c r="H1203" s="17"/>
      <c r="I1203" s="18"/>
      <c r="K1203" s="18"/>
      <c r="M1203" s="18"/>
      <c r="N1203" s="18"/>
      <c r="O1203" s="18"/>
      <c r="Q1203" s="16"/>
      <c r="R1203" s="19"/>
      <c r="S1203" s="21"/>
    </row>
    <row r="1204">
      <c r="A1204" s="47"/>
      <c r="B1204" s="47"/>
      <c r="E1204" s="15"/>
      <c r="F1204" s="16"/>
      <c r="H1204" s="17"/>
      <c r="I1204" s="18"/>
      <c r="K1204" s="18"/>
      <c r="M1204" s="18"/>
      <c r="N1204" s="18"/>
      <c r="O1204" s="18"/>
      <c r="Q1204" s="16"/>
      <c r="R1204" s="19"/>
      <c r="S1204" s="21"/>
    </row>
    <row r="1205">
      <c r="A1205" s="47"/>
      <c r="B1205" s="47"/>
      <c r="E1205" s="15"/>
      <c r="F1205" s="16"/>
      <c r="H1205" s="17"/>
      <c r="I1205" s="18"/>
      <c r="K1205" s="18"/>
      <c r="M1205" s="18"/>
      <c r="N1205" s="18"/>
      <c r="O1205" s="18"/>
      <c r="Q1205" s="16"/>
      <c r="R1205" s="19"/>
      <c r="S1205" s="21"/>
    </row>
    <row r="1206">
      <c r="A1206" s="47"/>
      <c r="B1206" s="47"/>
      <c r="E1206" s="15"/>
      <c r="F1206" s="16"/>
      <c r="H1206" s="17"/>
      <c r="I1206" s="18"/>
      <c r="K1206" s="18"/>
      <c r="M1206" s="18"/>
      <c r="N1206" s="18"/>
      <c r="O1206" s="18"/>
      <c r="Q1206" s="16"/>
      <c r="R1206" s="19"/>
      <c r="S1206" s="21"/>
    </row>
    <row r="1207">
      <c r="A1207" s="47"/>
      <c r="B1207" s="47"/>
      <c r="E1207" s="15"/>
      <c r="F1207" s="16"/>
      <c r="H1207" s="17"/>
      <c r="I1207" s="18"/>
      <c r="K1207" s="18"/>
      <c r="M1207" s="18"/>
      <c r="N1207" s="18"/>
      <c r="O1207" s="18"/>
      <c r="Q1207" s="16"/>
      <c r="R1207" s="19"/>
      <c r="S1207" s="21"/>
    </row>
    <row r="1208">
      <c r="A1208" s="47"/>
      <c r="B1208" s="47"/>
      <c r="E1208" s="15"/>
      <c r="F1208" s="16"/>
      <c r="H1208" s="17"/>
      <c r="I1208" s="18"/>
      <c r="K1208" s="18"/>
      <c r="M1208" s="18"/>
      <c r="N1208" s="18"/>
      <c r="O1208" s="18"/>
      <c r="Q1208" s="16"/>
      <c r="R1208" s="19"/>
      <c r="S1208" s="21"/>
    </row>
    <row r="1209">
      <c r="A1209" s="47"/>
      <c r="B1209" s="47"/>
      <c r="E1209" s="15"/>
      <c r="F1209" s="16"/>
      <c r="H1209" s="17"/>
      <c r="I1209" s="18"/>
      <c r="K1209" s="18"/>
      <c r="M1209" s="18"/>
      <c r="N1209" s="18"/>
      <c r="O1209" s="18"/>
      <c r="Q1209" s="16"/>
      <c r="R1209" s="19"/>
      <c r="S1209" s="21"/>
    </row>
    <row r="1210">
      <c r="A1210" s="47"/>
      <c r="B1210" s="47"/>
      <c r="E1210" s="15"/>
      <c r="F1210" s="16"/>
      <c r="H1210" s="17"/>
      <c r="I1210" s="18"/>
      <c r="K1210" s="18"/>
      <c r="M1210" s="18"/>
      <c r="N1210" s="18"/>
      <c r="O1210" s="18"/>
      <c r="Q1210" s="16"/>
      <c r="R1210" s="19"/>
      <c r="S1210" s="21"/>
    </row>
    <row r="1211">
      <c r="A1211" s="47"/>
      <c r="B1211" s="47"/>
      <c r="E1211" s="15"/>
      <c r="F1211" s="16"/>
      <c r="H1211" s="17"/>
      <c r="I1211" s="18"/>
      <c r="K1211" s="18"/>
      <c r="M1211" s="18"/>
      <c r="N1211" s="18"/>
      <c r="O1211" s="18"/>
      <c r="Q1211" s="16"/>
      <c r="R1211" s="19"/>
      <c r="S1211" s="21"/>
    </row>
    <row r="1212">
      <c r="A1212" s="47"/>
      <c r="B1212" s="47"/>
      <c r="E1212" s="15"/>
      <c r="F1212" s="16"/>
      <c r="H1212" s="17"/>
      <c r="I1212" s="18"/>
      <c r="K1212" s="18"/>
      <c r="M1212" s="18"/>
      <c r="N1212" s="18"/>
      <c r="O1212" s="18"/>
      <c r="Q1212" s="16"/>
      <c r="R1212" s="19"/>
      <c r="S1212" s="21"/>
    </row>
    <row r="1213">
      <c r="A1213" s="47"/>
      <c r="B1213" s="47"/>
      <c r="E1213" s="15"/>
      <c r="F1213" s="16"/>
      <c r="H1213" s="17"/>
      <c r="I1213" s="18"/>
      <c r="K1213" s="18"/>
      <c r="M1213" s="18"/>
      <c r="N1213" s="18"/>
      <c r="O1213" s="18"/>
      <c r="Q1213" s="16"/>
      <c r="R1213" s="19"/>
      <c r="S1213" s="21"/>
    </row>
    <row r="1214">
      <c r="A1214" s="47"/>
      <c r="B1214" s="47"/>
      <c r="E1214" s="15"/>
      <c r="F1214" s="16"/>
      <c r="H1214" s="17"/>
      <c r="I1214" s="18"/>
      <c r="K1214" s="18"/>
      <c r="M1214" s="18"/>
      <c r="N1214" s="18"/>
      <c r="O1214" s="18"/>
      <c r="Q1214" s="16"/>
      <c r="R1214" s="19"/>
      <c r="S1214" s="21"/>
    </row>
    <row r="1215">
      <c r="A1215" s="47"/>
      <c r="B1215" s="47"/>
      <c r="E1215" s="15"/>
      <c r="F1215" s="16"/>
      <c r="H1215" s="17"/>
      <c r="I1215" s="18"/>
      <c r="K1215" s="18"/>
      <c r="M1215" s="18"/>
      <c r="N1215" s="18"/>
      <c r="O1215" s="18"/>
      <c r="Q1215" s="16"/>
      <c r="R1215" s="19"/>
      <c r="S1215" s="21"/>
    </row>
    <row r="1216">
      <c r="A1216" s="47"/>
      <c r="B1216" s="47"/>
      <c r="E1216" s="15"/>
      <c r="F1216" s="16"/>
      <c r="H1216" s="17"/>
      <c r="I1216" s="18"/>
      <c r="K1216" s="18"/>
      <c r="M1216" s="18"/>
      <c r="N1216" s="18"/>
      <c r="O1216" s="18"/>
      <c r="Q1216" s="16"/>
      <c r="R1216" s="19"/>
      <c r="S1216" s="21"/>
    </row>
    <row r="1217">
      <c r="A1217" s="47"/>
      <c r="B1217" s="47"/>
      <c r="E1217" s="15"/>
      <c r="F1217" s="16"/>
      <c r="H1217" s="17"/>
      <c r="I1217" s="18"/>
      <c r="K1217" s="18"/>
      <c r="M1217" s="18"/>
      <c r="N1217" s="18"/>
      <c r="O1217" s="18"/>
      <c r="Q1217" s="16"/>
      <c r="R1217" s="19"/>
      <c r="S1217" s="21"/>
    </row>
    <row r="1218">
      <c r="A1218" s="47"/>
      <c r="B1218" s="47"/>
      <c r="E1218" s="15"/>
      <c r="F1218" s="16"/>
      <c r="H1218" s="17"/>
      <c r="I1218" s="18"/>
      <c r="K1218" s="18"/>
      <c r="M1218" s="18"/>
      <c r="N1218" s="18"/>
      <c r="O1218" s="18"/>
      <c r="Q1218" s="16"/>
      <c r="R1218" s="19"/>
      <c r="S1218" s="21"/>
    </row>
    <row r="1219">
      <c r="A1219" s="47"/>
      <c r="B1219" s="47"/>
      <c r="E1219" s="15"/>
      <c r="F1219" s="16"/>
      <c r="H1219" s="17"/>
      <c r="I1219" s="18"/>
      <c r="K1219" s="18"/>
      <c r="M1219" s="18"/>
      <c r="N1219" s="18"/>
      <c r="O1219" s="18"/>
      <c r="Q1219" s="16"/>
      <c r="R1219" s="19"/>
      <c r="S1219" s="21"/>
    </row>
    <row r="1220">
      <c r="A1220" s="47"/>
      <c r="B1220" s="47"/>
      <c r="E1220" s="15"/>
      <c r="F1220" s="16"/>
      <c r="H1220" s="17"/>
      <c r="I1220" s="18"/>
      <c r="K1220" s="18"/>
      <c r="M1220" s="18"/>
      <c r="N1220" s="18"/>
      <c r="O1220" s="18"/>
      <c r="Q1220" s="16"/>
      <c r="R1220" s="19"/>
      <c r="S1220" s="21"/>
    </row>
    <row r="1221">
      <c r="A1221" s="47"/>
      <c r="B1221" s="47"/>
      <c r="E1221" s="15"/>
      <c r="F1221" s="16"/>
      <c r="H1221" s="17"/>
      <c r="I1221" s="18"/>
      <c r="K1221" s="18"/>
      <c r="M1221" s="18"/>
      <c r="N1221" s="18"/>
      <c r="O1221" s="18"/>
      <c r="Q1221" s="16"/>
      <c r="R1221" s="19"/>
      <c r="S1221" s="21"/>
    </row>
    <row r="1222">
      <c r="A1222" s="47"/>
      <c r="B1222" s="47"/>
      <c r="E1222" s="15"/>
      <c r="F1222" s="16"/>
      <c r="H1222" s="17"/>
      <c r="I1222" s="18"/>
      <c r="K1222" s="18"/>
      <c r="M1222" s="18"/>
      <c r="N1222" s="18"/>
      <c r="O1222" s="18"/>
      <c r="Q1222" s="16"/>
      <c r="R1222" s="19"/>
      <c r="S1222" s="21"/>
    </row>
    <row r="1223">
      <c r="A1223" s="47"/>
      <c r="B1223" s="47"/>
      <c r="E1223" s="15"/>
      <c r="F1223" s="16"/>
      <c r="H1223" s="17"/>
      <c r="I1223" s="18"/>
      <c r="K1223" s="18"/>
      <c r="M1223" s="18"/>
      <c r="N1223" s="18"/>
      <c r="O1223" s="18"/>
      <c r="Q1223" s="16"/>
      <c r="R1223" s="19"/>
      <c r="S1223" s="21"/>
    </row>
    <row r="1224">
      <c r="A1224" s="47"/>
      <c r="B1224" s="47"/>
      <c r="E1224" s="15"/>
      <c r="F1224" s="16"/>
      <c r="H1224" s="17"/>
      <c r="I1224" s="18"/>
      <c r="K1224" s="18"/>
      <c r="M1224" s="18"/>
      <c r="N1224" s="18"/>
      <c r="O1224" s="18"/>
      <c r="Q1224" s="16"/>
      <c r="R1224" s="19"/>
      <c r="S1224" s="21"/>
    </row>
    <row r="1225">
      <c r="A1225" s="47"/>
      <c r="B1225" s="47"/>
      <c r="E1225" s="15"/>
      <c r="F1225" s="16"/>
      <c r="H1225" s="17"/>
      <c r="I1225" s="18"/>
      <c r="K1225" s="18"/>
      <c r="M1225" s="18"/>
      <c r="N1225" s="18"/>
      <c r="O1225" s="18"/>
      <c r="Q1225" s="16"/>
      <c r="R1225" s="19"/>
      <c r="S1225" s="21"/>
    </row>
    <row r="1226">
      <c r="A1226" s="47"/>
      <c r="B1226" s="47"/>
      <c r="E1226" s="15"/>
      <c r="F1226" s="16"/>
      <c r="H1226" s="17"/>
      <c r="I1226" s="18"/>
      <c r="K1226" s="18"/>
      <c r="M1226" s="18"/>
      <c r="N1226" s="18"/>
      <c r="O1226" s="18"/>
      <c r="Q1226" s="16"/>
      <c r="R1226" s="19"/>
      <c r="S1226" s="21"/>
    </row>
    <row r="1227">
      <c r="A1227" s="47"/>
      <c r="B1227" s="47"/>
      <c r="E1227" s="15"/>
      <c r="F1227" s="16"/>
      <c r="H1227" s="17"/>
      <c r="I1227" s="18"/>
      <c r="K1227" s="18"/>
      <c r="M1227" s="18"/>
      <c r="N1227" s="18"/>
      <c r="O1227" s="18"/>
      <c r="Q1227" s="16"/>
      <c r="R1227" s="19"/>
      <c r="S1227" s="21"/>
    </row>
    <row r="1228">
      <c r="A1228" s="47"/>
      <c r="B1228" s="47"/>
      <c r="E1228" s="15"/>
      <c r="F1228" s="16"/>
      <c r="H1228" s="17"/>
      <c r="I1228" s="18"/>
      <c r="K1228" s="18"/>
      <c r="M1228" s="18"/>
      <c r="N1228" s="18"/>
      <c r="O1228" s="18"/>
      <c r="Q1228" s="16"/>
      <c r="R1228" s="19"/>
      <c r="S1228" s="21"/>
    </row>
    <row r="1229">
      <c r="A1229" s="47"/>
      <c r="B1229" s="47"/>
      <c r="E1229" s="15"/>
      <c r="F1229" s="16"/>
      <c r="H1229" s="17"/>
      <c r="I1229" s="18"/>
      <c r="K1229" s="18"/>
      <c r="M1229" s="18"/>
      <c r="N1229" s="18"/>
      <c r="O1229" s="18"/>
      <c r="Q1229" s="16"/>
      <c r="R1229" s="19"/>
      <c r="S1229" s="21"/>
    </row>
    <row r="1230">
      <c r="A1230" s="47"/>
      <c r="B1230" s="47"/>
      <c r="E1230" s="15"/>
      <c r="F1230" s="16"/>
      <c r="H1230" s="17"/>
      <c r="I1230" s="18"/>
      <c r="K1230" s="18"/>
      <c r="M1230" s="18"/>
      <c r="N1230" s="18"/>
      <c r="O1230" s="18"/>
      <c r="Q1230" s="16"/>
      <c r="R1230" s="19"/>
      <c r="S1230" s="21"/>
    </row>
    <row r="1231">
      <c r="A1231" s="47"/>
      <c r="B1231" s="47"/>
      <c r="E1231" s="15"/>
      <c r="F1231" s="16"/>
      <c r="H1231" s="17"/>
      <c r="I1231" s="18"/>
      <c r="K1231" s="18"/>
      <c r="M1231" s="18"/>
      <c r="N1231" s="18"/>
      <c r="O1231" s="18"/>
      <c r="Q1231" s="16"/>
      <c r="R1231" s="19"/>
      <c r="S1231" s="21"/>
    </row>
    <row r="1232">
      <c r="A1232" s="47"/>
      <c r="B1232" s="47"/>
      <c r="E1232" s="15"/>
      <c r="F1232" s="16"/>
      <c r="H1232" s="17"/>
      <c r="I1232" s="18"/>
      <c r="K1232" s="18"/>
      <c r="M1232" s="18"/>
      <c r="N1232" s="18"/>
      <c r="O1232" s="18"/>
      <c r="Q1232" s="16"/>
      <c r="R1232" s="19"/>
      <c r="S1232" s="21"/>
    </row>
    <row r="1233">
      <c r="A1233" s="47"/>
      <c r="B1233" s="47"/>
      <c r="E1233" s="15"/>
      <c r="F1233" s="16"/>
      <c r="H1233" s="17"/>
      <c r="I1233" s="18"/>
      <c r="K1233" s="18"/>
      <c r="M1233" s="18"/>
      <c r="N1233" s="18"/>
      <c r="O1233" s="18"/>
      <c r="Q1233" s="16"/>
      <c r="R1233" s="19"/>
      <c r="S1233" s="21"/>
    </row>
    <row r="1234">
      <c r="A1234" s="47"/>
      <c r="B1234" s="47"/>
      <c r="E1234" s="15"/>
      <c r="F1234" s="16"/>
      <c r="H1234" s="17"/>
      <c r="I1234" s="18"/>
      <c r="K1234" s="18"/>
      <c r="M1234" s="18"/>
      <c r="N1234" s="18"/>
      <c r="O1234" s="18"/>
      <c r="Q1234" s="16"/>
      <c r="R1234" s="19"/>
      <c r="S1234" s="21"/>
    </row>
    <row r="1235">
      <c r="A1235" s="47"/>
      <c r="B1235" s="47"/>
      <c r="E1235" s="15"/>
      <c r="F1235" s="16"/>
      <c r="H1235" s="17"/>
      <c r="I1235" s="18"/>
      <c r="K1235" s="18"/>
      <c r="M1235" s="18"/>
      <c r="N1235" s="18"/>
      <c r="O1235" s="22"/>
      <c r="Q1235" s="16"/>
      <c r="R1235" s="19"/>
      <c r="S1235" s="21"/>
    </row>
    <row r="1236">
      <c r="A1236" s="47"/>
      <c r="B1236" s="47"/>
      <c r="E1236" s="15"/>
      <c r="F1236" s="16"/>
      <c r="H1236" s="17"/>
      <c r="I1236" s="18"/>
      <c r="K1236" s="18"/>
      <c r="M1236" s="18"/>
      <c r="N1236" s="18"/>
      <c r="O1236" s="18"/>
      <c r="Q1236" s="16"/>
      <c r="R1236" s="19"/>
      <c r="S1236" s="21"/>
    </row>
    <row r="1237">
      <c r="A1237" s="47"/>
      <c r="B1237" s="47"/>
      <c r="E1237" s="15"/>
      <c r="F1237" s="16"/>
      <c r="H1237" s="17"/>
      <c r="I1237" s="18"/>
      <c r="K1237" s="18"/>
      <c r="M1237" s="18"/>
      <c r="N1237" s="18"/>
      <c r="O1237" s="18"/>
      <c r="Q1237" s="16"/>
      <c r="R1237" s="19"/>
      <c r="S1237" s="21"/>
    </row>
    <row r="1238">
      <c r="A1238" s="47"/>
      <c r="B1238" s="47"/>
      <c r="E1238" s="15"/>
      <c r="F1238" s="16"/>
      <c r="H1238" s="17"/>
      <c r="I1238" s="18"/>
      <c r="K1238" s="18"/>
      <c r="M1238" s="18"/>
      <c r="N1238" s="18"/>
      <c r="O1238" s="18"/>
      <c r="Q1238" s="16"/>
      <c r="R1238" s="19"/>
      <c r="S1238" s="21"/>
    </row>
    <row r="1239">
      <c r="A1239" s="47"/>
      <c r="B1239" s="47"/>
      <c r="E1239" s="15"/>
      <c r="F1239" s="16"/>
      <c r="H1239" s="17"/>
      <c r="I1239" s="18"/>
      <c r="K1239" s="18"/>
      <c r="M1239" s="18"/>
      <c r="N1239" s="18"/>
      <c r="O1239" s="18"/>
      <c r="Q1239" s="16"/>
      <c r="R1239" s="19"/>
      <c r="S1239" s="21"/>
    </row>
    <row r="1240">
      <c r="A1240" s="47"/>
      <c r="B1240" s="47"/>
      <c r="E1240" s="15"/>
      <c r="F1240" s="16"/>
      <c r="H1240" s="17"/>
      <c r="I1240" s="18"/>
      <c r="K1240" s="18"/>
      <c r="M1240" s="18"/>
      <c r="N1240" s="18"/>
      <c r="O1240" s="18"/>
      <c r="Q1240" s="16"/>
      <c r="R1240" s="19"/>
      <c r="S1240" s="21"/>
    </row>
    <row r="1241">
      <c r="A1241" s="47"/>
      <c r="B1241" s="47"/>
      <c r="E1241" s="15"/>
      <c r="F1241" s="16"/>
      <c r="H1241" s="17"/>
      <c r="I1241" s="18"/>
      <c r="K1241" s="18"/>
      <c r="M1241" s="18"/>
      <c r="N1241" s="18"/>
      <c r="O1241" s="18"/>
      <c r="Q1241" s="16"/>
      <c r="R1241" s="19"/>
      <c r="S1241" s="21"/>
    </row>
    <row r="1242">
      <c r="A1242" s="47"/>
      <c r="B1242" s="47"/>
      <c r="E1242" s="15"/>
      <c r="F1242" s="16"/>
      <c r="H1242" s="17"/>
      <c r="I1242" s="18"/>
      <c r="K1242" s="18"/>
      <c r="M1242" s="18"/>
      <c r="N1242" s="18"/>
      <c r="O1242" s="18"/>
      <c r="Q1242" s="16"/>
      <c r="R1242" s="19"/>
      <c r="S1242" s="21"/>
    </row>
    <row r="1243">
      <c r="A1243" s="47"/>
      <c r="B1243" s="47"/>
      <c r="E1243" s="15"/>
      <c r="F1243" s="16"/>
      <c r="H1243" s="17"/>
      <c r="I1243" s="18"/>
      <c r="K1243" s="18"/>
      <c r="M1243" s="18"/>
      <c r="N1243" s="18"/>
      <c r="O1243" s="18"/>
      <c r="Q1243" s="16"/>
      <c r="R1243" s="19"/>
      <c r="S1243" s="21"/>
    </row>
    <row r="1244">
      <c r="A1244" s="47"/>
      <c r="B1244" s="47"/>
      <c r="E1244" s="15"/>
      <c r="F1244" s="16"/>
      <c r="H1244" s="17"/>
      <c r="I1244" s="18"/>
      <c r="K1244" s="18"/>
      <c r="M1244" s="18"/>
      <c r="N1244" s="18"/>
      <c r="O1244" s="18"/>
      <c r="Q1244" s="16"/>
      <c r="R1244" s="19"/>
      <c r="S1244" s="21"/>
    </row>
    <row r="1245">
      <c r="A1245" s="47"/>
      <c r="B1245" s="47"/>
      <c r="E1245" s="15"/>
      <c r="F1245" s="16"/>
      <c r="H1245" s="17"/>
      <c r="I1245" s="18"/>
      <c r="K1245" s="18"/>
      <c r="M1245" s="18"/>
      <c r="N1245" s="18"/>
      <c r="O1245" s="18"/>
      <c r="Q1245" s="16"/>
      <c r="R1245" s="19"/>
      <c r="S1245" s="21"/>
    </row>
    <row r="1246">
      <c r="A1246" s="47"/>
      <c r="B1246" s="47"/>
      <c r="E1246" s="15"/>
      <c r="F1246" s="16"/>
      <c r="H1246" s="17"/>
      <c r="I1246" s="18"/>
      <c r="K1246" s="18"/>
      <c r="M1246" s="18"/>
      <c r="N1246" s="18"/>
      <c r="O1246" s="18"/>
      <c r="Q1246" s="16"/>
      <c r="R1246" s="19"/>
      <c r="S1246" s="21"/>
    </row>
    <row r="1247">
      <c r="A1247" s="47"/>
      <c r="B1247" s="47"/>
      <c r="E1247" s="15"/>
      <c r="F1247" s="16"/>
      <c r="H1247" s="17"/>
      <c r="I1247" s="18"/>
      <c r="K1247" s="18"/>
      <c r="M1247" s="18"/>
      <c r="N1247" s="18"/>
      <c r="O1247" s="18"/>
      <c r="Q1247" s="16"/>
      <c r="R1247" s="19"/>
      <c r="S1247" s="21"/>
    </row>
    <row r="1248">
      <c r="A1248" s="47"/>
      <c r="B1248" s="47"/>
      <c r="E1248" s="15"/>
      <c r="F1248" s="16"/>
      <c r="H1248" s="17"/>
      <c r="I1248" s="18"/>
      <c r="K1248" s="18"/>
      <c r="M1248" s="18"/>
      <c r="N1248" s="18"/>
      <c r="O1248" s="18"/>
      <c r="Q1248" s="16"/>
      <c r="R1248" s="19"/>
      <c r="S1248" s="21"/>
    </row>
    <row r="1249">
      <c r="A1249" s="47"/>
      <c r="B1249" s="47"/>
      <c r="E1249" s="15"/>
      <c r="F1249" s="16"/>
      <c r="H1249" s="17"/>
      <c r="I1249" s="18"/>
      <c r="K1249" s="18"/>
      <c r="M1249" s="18"/>
      <c r="N1249" s="18"/>
      <c r="O1249" s="18"/>
      <c r="Q1249" s="16"/>
      <c r="R1249" s="19"/>
      <c r="S1249" s="21"/>
    </row>
    <row r="1250">
      <c r="A1250" s="47"/>
      <c r="B1250" s="47"/>
      <c r="E1250" s="15"/>
      <c r="F1250" s="16"/>
      <c r="H1250" s="17"/>
      <c r="I1250" s="18"/>
      <c r="K1250" s="18"/>
      <c r="M1250" s="18"/>
      <c r="N1250" s="18"/>
      <c r="O1250" s="18"/>
      <c r="Q1250" s="16"/>
      <c r="R1250" s="19"/>
      <c r="S1250" s="21"/>
    </row>
    <row r="1251">
      <c r="A1251" s="47"/>
      <c r="B1251" s="47"/>
      <c r="E1251" s="15"/>
      <c r="F1251" s="16"/>
      <c r="H1251" s="17"/>
      <c r="I1251" s="18"/>
      <c r="K1251" s="18"/>
      <c r="M1251" s="18"/>
      <c r="N1251" s="18"/>
      <c r="O1251" s="18"/>
      <c r="Q1251" s="16"/>
      <c r="R1251" s="19"/>
      <c r="S1251" s="21"/>
    </row>
    <row r="1252">
      <c r="A1252" s="47"/>
      <c r="B1252" s="47"/>
      <c r="E1252" s="15"/>
      <c r="F1252" s="16"/>
      <c r="H1252" s="17"/>
      <c r="I1252" s="18"/>
      <c r="K1252" s="18"/>
      <c r="M1252" s="18"/>
      <c r="N1252" s="18"/>
      <c r="O1252" s="18"/>
      <c r="Q1252" s="16"/>
      <c r="R1252" s="19"/>
      <c r="S1252" s="21"/>
    </row>
    <row r="1253">
      <c r="A1253" s="47"/>
      <c r="B1253" s="47"/>
      <c r="E1253" s="15"/>
      <c r="F1253" s="16"/>
      <c r="H1253" s="17"/>
      <c r="I1253" s="18"/>
      <c r="K1253" s="18"/>
      <c r="M1253" s="18"/>
      <c r="N1253" s="18"/>
      <c r="O1253" s="18"/>
      <c r="Q1253" s="16"/>
      <c r="R1253" s="19"/>
      <c r="S1253" s="21"/>
    </row>
    <row r="1254">
      <c r="A1254" s="47"/>
      <c r="B1254" s="47"/>
      <c r="E1254" s="15"/>
      <c r="F1254" s="16"/>
      <c r="H1254" s="17"/>
      <c r="I1254" s="18"/>
      <c r="K1254" s="18"/>
      <c r="M1254" s="18"/>
      <c r="N1254" s="18"/>
      <c r="O1254" s="18"/>
      <c r="Q1254" s="16"/>
      <c r="R1254" s="19"/>
      <c r="S1254" s="21"/>
    </row>
    <row r="1255">
      <c r="A1255" s="47"/>
      <c r="B1255" s="47"/>
      <c r="E1255" s="15"/>
      <c r="F1255" s="16"/>
      <c r="H1255" s="17"/>
      <c r="I1255" s="18"/>
      <c r="K1255" s="18"/>
      <c r="M1255" s="18"/>
      <c r="N1255" s="18"/>
      <c r="O1255" s="18"/>
      <c r="Q1255" s="16"/>
      <c r="R1255" s="19"/>
      <c r="S1255" s="21"/>
    </row>
    <row r="1256">
      <c r="A1256" s="47"/>
      <c r="B1256" s="47"/>
      <c r="E1256" s="15"/>
      <c r="F1256" s="16"/>
      <c r="H1256" s="17"/>
      <c r="I1256" s="18"/>
      <c r="K1256" s="18"/>
      <c r="M1256" s="18"/>
      <c r="N1256" s="18"/>
      <c r="O1256" s="18"/>
      <c r="Q1256" s="16"/>
      <c r="R1256" s="19"/>
      <c r="S1256" s="21"/>
    </row>
    <row r="1257">
      <c r="A1257" s="47"/>
      <c r="B1257" s="47"/>
      <c r="E1257" s="15"/>
      <c r="F1257" s="16"/>
      <c r="H1257" s="17"/>
      <c r="I1257" s="18"/>
      <c r="K1257" s="18"/>
      <c r="M1257" s="18"/>
      <c r="N1257" s="18"/>
      <c r="O1257" s="18"/>
      <c r="Q1257" s="16"/>
      <c r="R1257" s="19"/>
      <c r="S1257" s="21"/>
    </row>
    <row r="1258">
      <c r="A1258" s="47"/>
      <c r="B1258" s="47"/>
      <c r="E1258" s="15"/>
      <c r="F1258" s="16"/>
      <c r="H1258" s="17"/>
      <c r="I1258" s="18"/>
      <c r="K1258" s="18"/>
      <c r="M1258" s="18"/>
      <c r="N1258" s="18"/>
      <c r="O1258" s="18"/>
      <c r="Q1258" s="16"/>
      <c r="R1258" s="19"/>
      <c r="S1258" s="21"/>
    </row>
    <row r="1259">
      <c r="A1259" s="47"/>
      <c r="B1259" s="47"/>
      <c r="E1259" s="15"/>
      <c r="F1259" s="16"/>
      <c r="H1259" s="17"/>
      <c r="I1259" s="18"/>
      <c r="K1259" s="18"/>
      <c r="M1259" s="18"/>
      <c r="N1259" s="18"/>
      <c r="O1259" s="18"/>
      <c r="Q1259" s="16"/>
      <c r="R1259" s="19"/>
      <c r="S1259" s="21"/>
    </row>
    <row r="1260">
      <c r="A1260" s="47"/>
      <c r="B1260" s="47"/>
      <c r="E1260" s="15"/>
      <c r="F1260" s="16"/>
      <c r="H1260" s="17"/>
      <c r="I1260" s="18"/>
      <c r="K1260" s="18"/>
      <c r="M1260" s="18"/>
      <c r="N1260" s="18"/>
      <c r="O1260" s="18"/>
      <c r="Q1260" s="16"/>
      <c r="R1260" s="19"/>
      <c r="S1260" s="21"/>
    </row>
    <row r="1261">
      <c r="A1261" s="47"/>
      <c r="B1261" s="47"/>
      <c r="E1261" s="15"/>
      <c r="F1261" s="16"/>
      <c r="H1261" s="17"/>
      <c r="I1261" s="18"/>
      <c r="K1261" s="18"/>
      <c r="M1261" s="18"/>
      <c r="N1261" s="18"/>
      <c r="O1261" s="18"/>
      <c r="Q1261" s="16"/>
      <c r="R1261" s="19"/>
      <c r="S1261" s="21"/>
    </row>
    <row r="1262">
      <c r="A1262" s="47"/>
      <c r="B1262" s="47"/>
      <c r="E1262" s="15"/>
      <c r="F1262" s="16"/>
      <c r="H1262" s="17"/>
      <c r="I1262" s="18"/>
      <c r="K1262" s="18"/>
      <c r="M1262" s="18"/>
      <c r="N1262" s="18"/>
      <c r="O1262" s="18"/>
      <c r="Q1262" s="16"/>
      <c r="R1262" s="19"/>
      <c r="S1262" s="21"/>
    </row>
    <row r="1263">
      <c r="A1263" s="47"/>
      <c r="B1263" s="47"/>
      <c r="E1263" s="15"/>
      <c r="F1263" s="16"/>
      <c r="H1263" s="17"/>
      <c r="I1263" s="18"/>
      <c r="K1263" s="18"/>
      <c r="M1263" s="18"/>
      <c r="N1263" s="18"/>
      <c r="O1263" s="18"/>
      <c r="Q1263" s="16"/>
      <c r="R1263" s="19"/>
      <c r="S1263" s="21"/>
    </row>
    <row r="1264">
      <c r="A1264" s="47"/>
      <c r="B1264" s="47"/>
      <c r="E1264" s="15"/>
      <c r="F1264" s="16"/>
      <c r="H1264" s="17"/>
      <c r="I1264" s="18"/>
      <c r="K1264" s="18"/>
      <c r="M1264" s="18"/>
      <c r="N1264" s="18"/>
      <c r="O1264" s="18"/>
      <c r="Q1264" s="16"/>
      <c r="R1264" s="19"/>
      <c r="S1264" s="21"/>
    </row>
    <row r="1265">
      <c r="A1265" s="47"/>
      <c r="B1265" s="47"/>
      <c r="E1265" s="15"/>
      <c r="F1265" s="16"/>
      <c r="H1265" s="17"/>
      <c r="I1265" s="18"/>
      <c r="K1265" s="18"/>
      <c r="M1265" s="18"/>
      <c r="N1265" s="18"/>
      <c r="O1265" s="18"/>
      <c r="Q1265" s="16"/>
      <c r="R1265" s="19"/>
      <c r="S1265" s="21"/>
    </row>
    <row r="1266">
      <c r="A1266" s="47"/>
      <c r="B1266" s="47"/>
      <c r="E1266" s="15"/>
      <c r="F1266" s="16"/>
      <c r="H1266" s="17"/>
      <c r="I1266" s="18"/>
      <c r="K1266" s="18"/>
      <c r="M1266" s="18"/>
      <c r="N1266" s="18"/>
      <c r="O1266" s="18"/>
      <c r="Q1266" s="16"/>
      <c r="R1266" s="19"/>
      <c r="S1266" s="21"/>
    </row>
    <row r="1267">
      <c r="A1267" s="47"/>
      <c r="B1267" s="47"/>
      <c r="E1267" s="15"/>
      <c r="F1267" s="16"/>
      <c r="H1267" s="17"/>
      <c r="I1267" s="18"/>
      <c r="K1267" s="18"/>
      <c r="M1267" s="18"/>
      <c r="N1267" s="18"/>
      <c r="O1267" s="18"/>
      <c r="Q1267" s="16"/>
      <c r="R1267" s="19"/>
      <c r="S1267" s="21"/>
    </row>
    <row r="1268">
      <c r="A1268" s="47"/>
      <c r="B1268" s="47"/>
      <c r="E1268" s="15"/>
      <c r="F1268" s="16"/>
      <c r="H1268" s="17"/>
      <c r="I1268" s="18"/>
      <c r="K1268" s="18"/>
      <c r="M1268" s="18"/>
      <c r="N1268" s="18"/>
      <c r="O1268" s="18"/>
      <c r="Q1268" s="16"/>
      <c r="R1268" s="19"/>
      <c r="S1268" s="21"/>
    </row>
    <row r="1269">
      <c r="A1269" s="47"/>
      <c r="B1269" s="47"/>
      <c r="E1269" s="15"/>
      <c r="F1269" s="16"/>
      <c r="H1269" s="17"/>
      <c r="I1269" s="18"/>
      <c r="K1269" s="18"/>
      <c r="M1269" s="18"/>
      <c r="N1269" s="18"/>
      <c r="O1269" s="18"/>
      <c r="Q1269" s="16"/>
      <c r="R1269" s="19"/>
      <c r="S1269" s="21"/>
    </row>
    <row r="1270">
      <c r="A1270" s="47"/>
      <c r="B1270" s="47"/>
      <c r="E1270" s="15"/>
      <c r="F1270" s="16"/>
      <c r="H1270" s="17"/>
      <c r="I1270" s="18"/>
      <c r="K1270" s="18"/>
      <c r="M1270" s="18"/>
      <c r="N1270" s="18"/>
      <c r="O1270" s="18"/>
      <c r="Q1270" s="16"/>
      <c r="R1270" s="19"/>
      <c r="S1270" s="21"/>
    </row>
    <row r="1271">
      <c r="A1271" s="47"/>
      <c r="B1271" s="47"/>
      <c r="E1271" s="15"/>
      <c r="F1271" s="16"/>
      <c r="H1271" s="17"/>
      <c r="I1271" s="18"/>
      <c r="K1271" s="18"/>
      <c r="M1271" s="18"/>
      <c r="N1271" s="18"/>
      <c r="O1271" s="18"/>
      <c r="Q1271" s="16"/>
      <c r="R1271" s="19"/>
      <c r="S1271" s="21"/>
    </row>
    <row r="1272">
      <c r="A1272" s="47"/>
      <c r="B1272" s="47"/>
      <c r="E1272" s="15"/>
      <c r="F1272" s="16"/>
      <c r="H1272" s="17"/>
      <c r="I1272" s="18"/>
      <c r="K1272" s="18"/>
      <c r="M1272" s="18"/>
      <c r="N1272" s="18"/>
      <c r="O1272" s="18"/>
      <c r="Q1272" s="16"/>
      <c r="R1272" s="19"/>
      <c r="S1272" s="21"/>
    </row>
    <row r="1273">
      <c r="A1273" s="47"/>
      <c r="B1273" s="47"/>
      <c r="E1273" s="15"/>
      <c r="F1273" s="16"/>
      <c r="H1273" s="17"/>
      <c r="I1273" s="18"/>
      <c r="K1273" s="18"/>
      <c r="M1273" s="18"/>
      <c r="N1273" s="18"/>
      <c r="O1273" s="18"/>
      <c r="Q1273" s="16"/>
      <c r="R1273" s="19"/>
      <c r="S1273" s="21"/>
    </row>
    <row r="1274">
      <c r="A1274" s="47"/>
      <c r="B1274" s="47"/>
      <c r="E1274" s="15"/>
      <c r="F1274" s="16"/>
      <c r="H1274" s="17"/>
      <c r="I1274" s="18"/>
      <c r="K1274" s="18"/>
      <c r="M1274" s="18"/>
      <c r="N1274" s="18"/>
      <c r="O1274" s="18"/>
      <c r="Q1274" s="16"/>
      <c r="R1274" s="19"/>
      <c r="S1274" s="21"/>
    </row>
    <row r="1275">
      <c r="A1275" s="47"/>
      <c r="B1275" s="47"/>
      <c r="E1275" s="15"/>
      <c r="F1275" s="16"/>
      <c r="H1275" s="17"/>
      <c r="I1275" s="18"/>
      <c r="K1275" s="18"/>
      <c r="M1275" s="18"/>
      <c r="N1275" s="18"/>
      <c r="O1275" s="18"/>
      <c r="Q1275" s="16"/>
      <c r="R1275" s="19"/>
      <c r="S1275" s="21"/>
    </row>
    <row r="1276">
      <c r="A1276" s="47"/>
      <c r="B1276" s="47"/>
      <c r="E1276" s="15"/>
      <c r="F1276" s="16"/>
      <c r="H1276" s="17"/>
      <c r="I1276" s="18"/>
      <c r="K1276" s="18"/>
      <c r="M1276" s="18"/>
      <c r="N1276" s="18"/>
      <c r="O1276" s="18"/>
      <c r="Q1276" s="16"/>
      <c r="R1276" s="19"/>
      <c r="S1276" s="21"/>
    </row>
    <row r="1277">
      <c r="A1277" s="47"/>
      <c r="B1277" s="47"/>
      <c r="E1277" s="15"/>
      <c r="F1277" s="16"/>
      <c r="H1277" s="17"/>
      <c r="I1277" s="18"/>
      <c r="K1277" s="18"/>
      <c r="M1277" s="18"/>
      <c r="N1277" s="18"/>
      <c r="O1277" s="18"/>
      <c r="Q1277" s="16"/>
      <c r="R1277" s="19"/>
      <c r="S1277" s="21"/>
    </row>
    <row r="1278">
      <c r="A1278" s="47"/>
      <c r="B1278" s="47"/>
      <c r="E1278" s="15"/>
      <c r="F1278" s="16"/>
      <c r="H1278" s="17"/>
      <c r="I1278" s="18"/>
      <c r="K1278" s="18"/>
      <c r="M1278" s="18"/>
      <c r="N1278" s="18"/>
      <c r="O1278" s="18"/>
      <c r="Q1278" s="16"/>
      <c r="R1278" s="19"/>
      <c r="S1278" s="21"/>
    </row>
    <row r="1279">
      <c r="A1279" s="47"/>
      <c r="B1279" s="47"/>
      <c r="E1279" s="15"/>
      <c r="F1279" s="16"/>
      <c r="H1279" s="17"/>
      <c r="I1279" s="18"/>
      <c r="K1279" s="18"/>
      <c r="M1279" s="18"/>
      <c r="N1279" s="18"/>
      <c r="O1279" s="18"/>
      <c r="Q1279" s="16"/>
      <c r="R1279" s="19"/>
      <c r="S1279" s="21"/>
    </row>
    <row r="1280">
      <c r="A1280" s="47"/>
      <c r="B1280" s="47"/>
      <c r="E1280" s="15"/>
      <c r="F1280" s="16"/>
      <c r="H1280" s="17"/>
      <c r="I1280" s="18"/>
      <c r="K1280" s="18"/>
      <c r="M1280" s="18"/>
      <c r="N1280" s="18"/>
      <c r="O1280" s="18"/>
      <c r="Q1280" s="16"/>
      <c r="R1280" s="19"/>
      <c r="S1280" s="21"/>
    </row>
    <row r="1281">
      <c r="A1281" s="47"/>
      <c r="B1281" s="47"/>
      <c r="E1281" s="15"/>
      <c r="F1281" s="16"/>
      <c r="H1281" s="17"/>
      <c r="I1281" s="18"/>
      <c r="K1281" s="18"/>
      <c r="M1281" s="18"/>
      <c r="N1281" s="18"/>
      <c r="O1281" s="18"/>
      <c r="Q1281" s="16"/>
      <c r="R1281" s="19"/>
      <c r="S1281" s="21"/>
    </row>
    <row r="1282">
      <c r="A1282" s="47"/>
      <c r="B1282" s="47"/>
      <c r="E1282" s="15"/>
      <c r="F1282" s="16"/>
      <c r="H1282" s="17"/>
      <c r="I1282" s="18"/>
      <c r="K1282" s="18"/>
      <c r="M1282" s="18"/>
      <c r="N1282" s="18"/>
      <c r="O1282" s="18"/>
      <c r="Q1282" s="16"/>
      <c r="R1282" s="19"/>
      <c r="S1282" s="21"/>
    </row>
    <row r="1283">
      <c r="A1283" s="47"/>
      <c r="B1283" s="47"/>
      <c r="E1283" s="15"/>
      <c r="F1283" s="16"/>
      <c r="H1283" s="17"/>
      <c r="I1283" s="18"/>
      <c r="K1283" s="18"/>
      <c r="M1283" s="18"/>
      <c r="N1283" s="18"/>
      <c r="O1283" s="18"/>
      <c r="Q1283" s="16"/>
      <c r="R1283" s="19"/>
      <c r="S1283" s="21"/>
    </row>
    <row r="1284">
      <c r="A1284" s="47"/>
      <c r="B1284" s="47"/>
      <c r="E1284" s="15"/>
      <c r="F1284" s="16"/>
      <c r="H1284" s="17"/>
      <c r="I1284" s="18"/>
      <c r="K1284" s="18"/>
      <c r="M1284" s="18"/>
      <c r="N1284" s="18"/>
      <c r="O1284" s="18"/>
      <c r="Q1284" s="16"/>
      <c r="R1284" s="19"/>
      <c r="S1284" s="21"/>
    </row>
    <row r="1285">
      <c r="A1285" s="47"/>
      <c r="B1285" s="47"/>
      <c r="E1285" s="15"/>
      <c r="F1285" s="16"/>
      <c r="H1285" s="17"/>
      <c r="I1285" s="18"/>
      <c r="K1285" s="18"/>
      <c r="M1285" s="18"/>
      <c r="N1285" s="18"/>
      <c r="O1285" s="18"/>
      <c r="Q1285" s="16"/>
      <c r="R1285" s="19"/>
      <c r="S1285" s="21"/>
    </row>
    <row r="1286">
      <c r="A1286" s="47"/>
      <c r="B1286" s="47"/>
      <c r="E1286" s="15"/>
      <c r="F1286" s="16"/>
      <c r="H1286" s="17"/>
      <c r="I1286" s="18"/>
      <c r="K1286" s="18"/>
      <c r="M1286" s="18"/>
      <c r="N1286" s="18"/>
      <c r="O1286" s="18"/>
      <c r="Q1286" s="16"/>
      <c r="R1286" s="19"/>
      <c r="S1286" s="21"/>
    </row>
    <row r="1287">
      <c r="A1287" s="47"/>
      <c r="B1287" s="47"/>
      <c r="E1287" s="15"/>
      <c r="F1287" s="16"/>
      <c r="H1287" s="17"/>
      <c r="I1287" s="18"/>
      <c r="K1287" s="18"/>
      <c r="M1287" s="18"/>
      <c r="N1287" s="18"/>
      <c r="O1287" s="18"/>
      <c r="Q1287" s="16"/>
      <c r="R1287" s="19"/>
      <c r="S1287" s="21"/>
    </row>
    <row r="1288">
      <c r="A1288" s="47"/>
      <c r="B1288" s="47"/>
      <c r="E1288" s="15"/>
      <c r="F1288" s="16"/>
      <c r="H1288" s="17"/>
      <c r="I1288" s="18"/>
      <c r="K1288" s="18"/>
      <c r="M1288" s="18"/>
      <c r="N1288" s="18"/>
      <c r="O1288" s="18"/>
      <c r="Q1288" s="16"/>
      <c r="R1288" s="19"/>
      <c r="S1288" s="21"/>
    </row>
    <row r="1289">
      <c r="A1289" s="47"/>
      <c r="B1289" s="47"/>
      <c r="E1289" s="15"/>
      <c r="F1289" s="16"/>
      <c r="H1289" s="17"/>
      <c r="I1289" s="18"/>
      <c r="K1289" s="18"/>
      <c r="M1289" s="18"/>
      <c r="N1289" s="18"/>
      <c r="O1289" s="18"/>
      <c r="Q1289" s="16"/>
      <c r="R1289" s="19"/>
      <c r="S1289" s="21"/>
    </row>
    <row r="1290">
      <c r="A1290" s="47"/>
      <c r="B1290" s="47"/>
      <c r="E1290" s="15"/>
      <c r="F1290" s="16"/>
      <c r="H1290" s="17"/>
      <c r="I1290" s="18"/>
      <c r="K1290" s="18"/>
      <c r="M1290" s="18"/>
      <c r="N1290" s="18"/>
      <c r="O1290" s="18"/>
      <c r="Q1290" s="16"/>
      <c r="R1290" s="19"/>
      <c r="S1290" s="21"/>
    </row>
    <row r="1291">
      <c r="A1291" s="47"/>
      <c r="B1291" s="47"/>
      <c r="E1291" s="15"/>
      <c r="F1291" s="16"/>
      <c r="H1291" s="17"/>
      <c r="I1291" s="18"/>
      <c r="K1291" s="18"/>
      <c r="M1291" s="18"/>
      <c r="N1291" s="18"/>
      <c r="O1291" s="18"/>
      <c r="Q1291" s="16"/>
      <c r="R1291" s="19"/>
      <c r="S1291" s="21"/>
    </row>
    <row r="1292">
      <c r="A1292" s="47"/>
      <c r="B1292" s="47"/>
      <c r="E1292" s="15"/>
      <c r="F1292" s="16"/>
      <c r="H1292" s="17"/>
      <c r="I1292" s="18"/>
      <c r="K1292" s="18"/>
      <c r="M1292" s="18"/>
      <c r="N1292" s="18"/>
      <c r="O1292" s="18"/>
      <c r="Q1292" s="16"/>
      <c r="R1292" s="19"/>
      <c r="S1292" s="21"/>
    </row>
    <row r="1293">
      <c r="A1293" s="47"/>
      <c r="B1293" s="47"/>
      <c r="E1293" s="15"/>
      <c r="F1293" s="16"/>
      <c r="H1293" s="17"/>
      <c r="I1293" s="18"/>
      <c r="K1293" s="18"/>
      <c r="M1293" s="18"/>
      <c r="N1293" s="18"/>
      <c r="O1293" s="18"/>
      <c r="Q1293" s="16"/>
      <c r="R1293" s="19"/>
      <c r="S1293" s="21"/>
    </row>
    <row r="1294">
      <c r="A1294" s="47"/>
      <c r="B1294" s="47"/>
      <c r="E1294" s="15"/>
      <c r="F1294" s="16"/>
      <c r="H1294" s="17"/>
      <c r="I1294" s="18"/>
      <c r="K1294" s="18"/>
      <c r="M1294" s="18"/>
      <c r="N1294" s="18"/>
      <c r="O1294" s="18"/>
      <c r="Q1294" s="16"/>
      <c r="R1294" s="19"/>
      <c r="S1294" s="21"/>
    </row>
    <row r="1295">
      <c r="A1295" s="47"/>
      <c r="B1295" s="47"/>
      <c r="E1295" s="15"/>
      <c r="F1295" s="16"/>
      <c r="H1295" s="17"/>
      <c r="I1295" s="18"/>
      <c r="K1295" s="18"/>
      <c r="M1295" s="18"/>
      <c r="N1295" s="18"/>
      <c r="O1295" s="18"/>
      <c r="Q1295" s="16"/>
      <c r="R1295" s="19"/>
      <c r="S1295" s="21"/>
    </row>
    <row r="1296">
      <c r="A1296" s="47"/>
      <c r="B1296" s="47"/>
      <c r="E1296" s="15"/>
      <c r="F1296" s="16"/>
      <c r="H1296" s="17"/>
      <c r="I1296" s="18"/>
      <c r="K1296" s="18"/>
      <c r="M1296" s="18"/>
      <c r="N1296" s="18"/>
      <c r="O1296" s="18"/>
      <c r="Q1296" s="16"/>
      <c r="R1296" s="19"/>
      <c r="S1296" s="21"/>
    </row>
    <row r="1297">
      <c r="A1297" s="47"/>
      <c r="B1297" s="47"/>
      <c r="E1297" s="15"/>
      <c r="F1297" s="16"/>
      <c r="H1297" s="17"/>
      <c r="I1297" s="18"/>
      <c r="K1297" s="18"/>
      <c r="M1297" s="18"/>
      <c r="N1297" s="18"/>
      <c r="O1297" s="18"/>
      <c r="Q1297" s="16"/>
      <c r="R1297" s="19"/>
      <c r="S1297" s="21"/>
    </row>
    <row r="1298">
      <c r="A1298" s="47"/>
      <c r="B1298" s="47"/>
      <c r="E1298" s="15"/>
      <c r="F1298" s="16"/>
      <c r="H1298" s="17"/>
      <c r="I1298" s="18"/>
      <c r="K1298" s="18"/>
      <c r="M1298" s="18"/>
      <c r="N1298" s="18"/>
      <c r="O1298" s="18"/>
      <c r="Q1298" s="16"/>
      <c r="R1298" s="19"/>
      <c r="S1298" s="21"/>
    </row>
    <row r="1299">
      <c r="A1299" s="47"/>
      <c r="B1299" s="47"/>
      <c r="E1299" s="15"/>
      <c r="F1299" s="16"/>
      <c r="H1299" s="17"/>
      <c r="I1299" s="18"/>
      <c r="K1299" s="18"/>
      <c r="M1299" s="18"/>
      <c r="N1299" s="18"/>
      <c r="O1299" s="18"/>
      <c r="Q1299" s="16"/>
      <c r="R1299" s="19"/>
      <c r="S1299" s="21"/>
    </row>
    <row r="1300">
      <c r="A1300" s="47"/>
      <c r="B1300" s="47"/>
      <c r="E1300" s="15"/>
      <c r="F1300" s="16"/>
      <c r="H1300" s="17"/>
      <c r="I1300" s="18"/>
      <c r="K1300" s="18"/>
      <c r="M1300" s="18"/>
      <c r="N1300" s="18"/>
      <c r="O1300" s="18"/>
      <c r="Q1300" s="16"/>
      <c r="R1300" s="19"/>
      <c r="S1300" s="21"/>
    </row>
    <row r="1301">
      <c r="A1301" s="47"/>
      <c r="B1301" s="47"/>
      <c r="E1301" s="15"/>
      <c r="F1301" s="16"/>
      <c r="H1301" s="17"/>
      <c r="I1301" s="18"/>
      <c r="K1301" s="18"/>
      <c r="M1301" s="18"/>
      <c r="N1301" s="18"/>
      <c r="O1301" s="18"/>
      <c r="Q1301" s="16"/>
      <c r="R1301" s="19"/>
      <c r="S1301" s="21"/>
    </row>
    <row r="1302">
      <c r="A1302" s="47"/>
      <c r="B1302" s="47"/>
      <c r="E1302" s="15"/>
      <c r="F1302" s="16"/>
      <c r="H1302" s="17"/>
      <c r="I1302" s="18"/>
      <c r="K1302" s="18"/>
      <c r="M1302" s="18"/>
      <c r="N1302" s="18"/>
      <c r="O1302" s="18"/>
      <c r="Q1302" s="16"/>
      <c r="R1302" s="19"/>
      <c r="S1302" s="21"/>
    </row>
    <row r="1303">
      <c r="A1303" s="47"/>
      <c r="B1303" s="47"/>
      <c r="E1303" s="15"/>
      <c r="F1303" s="16"/>
      <c r="H1303" s="17"/>
      <c r="I1303" s="18"/>
      <c r="K1303" s="18"/>
      <c r="M1303" s="18"/>
      <c r="N1303" s="18"/>
      <c r="O1303" s="18"/>
      <c r="Q1303" s="16"/>
      <c r="R1303" s="19"/>
      <c r="S1303" s="21"/>
    </row>
    <row r="1304">
      <c r="A1304" s="47"/>
      <c r="B1304" s="47"/>
      <c r="E1304" s="15"/>
      <c r="F1304" s="16"/>
      <c r="H1304" s="17"/>
      <c r="I1304" s="18"/>
      <c r="K1304" s="18"/>
      <c r="M1304" s="18"/>
      <c r="N1304" s="18"/>
      <c r="O1304" s="18"/>
      <c r="Q1304" s="16"/>
      <c r="R1304" s="19"/>
      <c r="S1304" s="21"/>
    </row>
    <row r="1305">
      <c r="A1305" s="47"/>
      <c r="B1305" s="47"/>
      <c r="E1305" s="15"/>
      <c r="F1305" s="16"/>
      <c r="H1305" s="17"/>
      <c r="I1305" s="18"/>
      <c r="K1305" s="18"/>
      <c r="M1305" s="18"/>
      <c r="N1305" s="18"/>
      <c r="O1305" s="18"/>
      <c r="Q1305" s="16"/>
      <c r="R1305" s="19"/>
      <c r="S1305" s="21"/>
    </row>
    <row r="1306">
      <c r="A1306" s="47"/>
      <c r="B1306" s="47"/>
      <c r="E1306" s="15"/>
      <c r="F1306" s="16"/>
      <c r="H1306" s="17"/>
      <c r="I1306" s="18"/>
      <c r="K1306" s="18"/>
      <c r="M1306" s="18"/>
      <c r="N1306" s="18"/>
      <c r="O1306" s="18"/>
      <c r="Q1306" s="16"/>
      <c r="R1306" s="19"/>
      <c r="S1306" s="21"/>
    </row>
    <row r="1307">
      <c r="A1307" s="47"/>
      <c r="B1307" s="47"/>
      <c r="E1307" s="15"/>
      <c r="F1307" s="16"/>
      <c r="H1307" s="17"/>
      <c r="I1307" s="18"/>
      <c r="K1307" s="18"/>
      <c r="M1307" s="18"/>
      <c r="N1307" s="18"/>
      <c r="O1307" s="18"/>
      <c r="Q1307" s="16"/>
      <c r="R1307" s="19"/>
      <c r="S1307" s="21"/>
    </row>
    <row r="1308">
      <c r="A1308" s="47"/>
      <c r="B1308" s="47"/>
      <c r="E1308" s="15"/>
      <c r="F1308" s="16"/>
      <c r="H1308" s="17"/>
      <c r="I1308" s="18"/>
      <c r="K1308" s="18"/>
      <c r="M1308" s="18"/>
      <c r="N1308" s="18"/>
      <c r="O1308" s="18"/>
      <c r="Q1308" s="16"/>
      <c r="R1308" s="19"/>
      <c r="S1308" s="21"/>
    </row>
    <row r="1309">
      <c r="A1309" s="47"/>
      <c r="B1309" s="47"/>
      <c r="E1309" s="15"/>
      <c r="F1309" s="16"/>
      <c r="H1309" s="17"/>
      <c r="I1309" s="18"/>
      <c r="K1309" s="18"/>
      <c r="M1309" s="18"/>
      <c r="N1309" s="18"/>
      <c r="O1309" s="18"/>
      <c r="Q1309" s="16"/>
      <c r="R1309" s="19"/>
      <c r="S1309" s="21"/>
    </row>
    <row r="1310">
      <c r="A1310" s="47"/>
      <c r="B1310" s="47"/>
      <c r="E1310" s="15"/>
      <c r="F1310" s="16"/>
      <c r="H1310" s="17"/>
      <c r="I1310" s="18"/>
      <c r="K1310" s="18"/>
      <c r="M1310" s="18"/>
      <c r="N1310" s="18"/>
      <c r="O1310" s="18"/>
      <c r="Q1310" s="16"/>
      <c r="R1310" s="19"/>
      <c r="S1310" s="21"/>
    </row>
    <row r="1311">
      <c r="A1311" s="47"/>
      <c r="B1311" s="47"/>
      <c r="E1311" s="15"/>
      <c r="F1311" s="16"/>
      <c r="H1311" s="17"/>
      <c r="I1311" s="18"/>
      <c r="K1311" s="18"/>
      <c r="M1311" s="18"/>
      <c r="N1311" s="18"/>
      <c r="O1311" s="18"/>
      <c r="Q1311" s="16"/>
      <c r="R1311" s="19"/>
      <c r="S1311" s="21"/>
    </row>
    <row r="1312">
      <c r="A1312" s="47"/>
      <c r="B1312" s="47"/>
      <c r="E1312" s="15"/>
      <c r="F1312" s="16"/>
      <c r="H1312" s="17"/>
      <c r="I1312" s="18"/>
      <c r="K1312" s="18"/>
      <c r="M1312" s="18"/>
      <c r="N1312" s="18"/>
      <c r="O1312" s="18"/>
      <c r="Q1312" s="16"/>
      <c r="R1312" s="19"/>
      <c r="S1312" s="21"/>
    </row>
    <row r="1313">
      <c r="A1313" s="47"/>
      <c r="B1313" s="47"/>
      <c r="E1313" s="15"/>
      <c r="F1313" s="16"/>
      <c r="H1313" s="17"/>
      <c r="I1313" s="18"/>
      <c r="K1313" s="18"/>
      <c r="M1313" s="18"/>
      <c r="N1313" s="18"/>
      <c r="O1313" s="18"/>
      <c r="Q1313" s="16"/>
      <c r="R1313" s="19"/>
      <c r="S1313" s="21"/>
    </row>
    <row r="1314">
      <c r="A1314" s="47"/>
      <c r="B1314" s="47"/>
      <c r="E1314" s="15"/>
      <c r="F1314" s="16"/>
      <c r="H1314" s="17"/>
      <c r="I1314" s="18"/>
      <c r="K1314" s="18"/>
      <c r="M1314" s="18"/>
      <c r="N1314" s="18"/>
      <c r="O1314" s="18"/>
      <c r="Q1314" s="16"/>
      <c r="R1314" s="19"/>
      <c r="S1314" s="21"/>
    </row>
    <row r="1315">
      <c r="A1315" s="47"/>
      <c r="B1315" s="47"/>
      <c r="E1315" s="15"/>
      <c r="F1315" s="16"/>
      <c r="H1315" s="17"/>
      <c r="I1315" s="18"/>
      <c r="K1315" s="18"/>
      <c r="M1315" s="18"/>
      <c r="N1315" s="18"/>
      <c r="O1315" s="18"/>
      <c r="Q1315" s="16"/>
      <c r="R1315" s="19"/>
      <c r="S1315" s="21"/>
    </row>
    <row r="1316">
      <c r="A1316" s="47"/>
      <c r="B1316" s="47"/>
      <c r="E1316" s="15"/>
      <c r="F1316" s="16"/>
      <c r="H1316" s="17"/>
      <c r="I1316" s="18"/>
      <c r="K1316" s="18"/>
      <c r="M1316" s="18"/>
      <c r="N1316" s="18"/>
      <c r="O1316" s="18"/>
      <c r="Q1316" s="16"/>
      <c r="R1316" s="19"/>
      <c r="S1316" s="21"/>
    </row>
    <row r="1317">
      <c r="A1317" s="47"/>
      <c r="B1317" s="47"/>
      <c r="E1317" s="15"/>
      <c r="F1317" s="16"/>
      <c r="H1317" s="17"/>
      <c r="I1317" s="18"/>
      <c r="K1317" s="18"/>
      <c r="M1317" s="18"/>
      <c r="N1317" s="18"/>
      <c r="O1317" s="18"/>
      <c r="Q1317" s="16"/>
      <c r="R1317" s="19"/>
      <c r="S1317" s="21"/>
    </row>
    <row r="1318">
      <c r="A1318" s="47"/>
      <c r="B1318" s="47"/>
      <c r="E1318" s="15"/>
      <c r="F1318" s="16"/>
      <c r="H1318" s="17"/>
      <c r="I1318" s="18"/>
      <c r="K1318" s="18"/>
      <c r="M1318" s="18"/>
      <c r="N1318" s="18"/>
      <c r="O1318" s="18"/>
      <c r="Q1318" s="16"/>
      <c r="R1318" s="19"/>
      <c r="S1318" s="21"/>
    </row>
    <row r="1319">
      <c r="A1319" s="47"/>
      <c r="B1319" s="47"/>
      <c r="E1319" s="15"/>
      <c r="F1319" s="16"/>
      <c r="H1319" s="17"/>
      <c r="I1319" s="18"/>
      <c r="K1319" s="18"/>
      <c r="M1319" s="18"/>
      <c r="N1319" s="18"/>
      <c r="O1319" s="18"/>
      <c r="Q1319" s="16"/>
      <c r="R1319" s="19"/>
      <c r="S1319" s="21"/>
    </row>
    <row r="1320">
      <c r="A1320" s="47"/>
      <c r="B1320" s="47"/>
      <c r="E1320" s="15"/>
      <c r="F1320" s="16"/>
      <c r="H1320" s="17"/>
      <c r="I1320" s="18"/>
      <c r="K1320" s="18"/>
      <c r="M1320" s="18"/>
      <c r="N1320" s="18"/>
      <c r="O1320" s="18"/>
      <c r="Q1320" s="16"/>
      <c r="R1320" s="19"/>
      <c r="S1320" s="21"/>
    </row>
    <row r="1321">
      <c r="A1321" s="47"/>
      <c r="B1321" s="47"/>
      <c r="E1321" s="15"/>
      <c r="F1321" s="16"/>
      <c r="H1321" s="17"/>
      <c r="I1321" s="18"/>
      <c r="K1321" s="18"/>
      <c r="M1321" s="18"/>
      <c r="N1321" s="18"/>
      <c r="O1321" s="18"/>
      <c r="Q1321" s="16"/>
      <c r="R1321" s="19"/>
      <c r="S1321" s="21"/>
    </row>
    <row r="1322">
      <c r="A1322" s="47"/>
      <c r="B1322" s="47"/>
      <c r="E1322" s="15"/>
      <c r="F1322" s="16"/>
      <c r="H1322" s="17"/>
      <c r="I1322" s="18"/>
      <c r="K1322" s="18"/>
      <c r="M1322" s="18"/>
      <c r="N1322" s="18"/>
      <c r="O1322" s="18"/>
      <c r="Q1322" s="16"/>
      <c r="R1322" s="19"/>
      <c r="S1322" s="21"/>
    </row>
    <row r="1323">
      <c r="A1323" s="47"/>
      <c r="B1323" s="47"/>
      <c r="E1323" s="15"/>
      <c r="F1323" s="16"/>
      <c r="H1323" s="17"/>
      <c r="I1323" s="18"/>
      <c r="K1323" s="18"/>
      <c r="M1323" s="18"/>
      <c r="N1323" s="18"/>
      <c r="O1323" s="18"/>
      <c r="Q1323" s="16"/>
      <c r="R1323" s="19"/>
      <c r="S1323" s="21"/>
    </row>
    <row r="1324">
      <c r="A1324" s="47"/>
      <c r="B1324" s="47"/>
      <c r="E1324" s="15"/>
      <c r="F1324" s="16"/>
      <c r="H1324" s="17"/>
      <c r="I1324" s="18"/>
      <c r="K1324" s="18"/>
      <c r="M1324" s="18"/>
      <c r="N1324" s="18"/>
      <c r="O1324" s="18"/>
      <c r="Q1324" s="16"/>
      <c r="R1324" s="19"/>
      <c r="S1324" s="21"/>
    </row>
    <row r="1325">
      <c r="A1325" s="47"/>
      <c r="B1325" s="47"/>
      <c r="E1325" s="15"/>
      <c r="F1325" s="16"/>
      <c r="H1325" s="17"/>
      <c r="I1325" s="18"/>
      <c r="K1325" s="18"/>
      <c r="M1325" s="18"/>
      <c r="N1325" s="18"/>
      <c r="O1325" s="18"/>
      <c r="Q1325" s="16"/>
      <c r="R1325" s="19"/>
      <c r="S1325" s="21"/>
    </row>
    <row r="1326">
      <c r="A1326" s="47"/>
      <c r="B1326" s="47"/>
      <c r="E1326" s="15"/>
      <c r="F1326" s="16"/>
      <c r="H1326" s="17"/>
      <c r="I1326" s="18"/>
      <c r="K1326" s="18"/>
      <c r="M1326" s="18"/>
      <c r="N1326" s="18"/>
      <c r="O1326" s="18"/>
      <c r="Q1326" s="16"/>
      <c r="R1326" s="19"/>
      <c r="S1326" s="21"/>
    </row>
    <row r="1327">
      <c r="A1327" s="47"/>
      <c r="B1327" s="47"/>
      <c r="E1327" s="15"/>
      <c r="F1327" s="16"/>
      <c r="H1327" s="17"/>
      <c r="I1327" s="18"/>
      <c r="K1327" s="18"/>
      <c r="M1327" s="18"/>
      <c r="N1327" s="18"/>
      <c r="O1327" s="18"/>
      <c r="Q1327" s="16"/>
      <c r="R1327" s="19"/>
      <c r="S1327" s="21"/>
    </row>
    <row r="1328">
      <c r="A1328" s="47"/>
      <c r="B1328" s="47"/>
      <c r="E1328" s="15"/>
      <c r="F1328" s="16"/>
      <c r="H1328" s="17"/>
      <c r="I1328" s="18"/>
      <c r="K1328" s="18"/>
      <c r="M1328" s="18"/>
      <c r="N1328" s="18"/>
      <c r="O1328" s="18"/>
      <c r="Q1328" s="16"/>
      <c r="R1328" s="19"/>
      <c r="S1328" s="21"/>
    </row>
    <row r="1329">
      <c r="A1329" s="47"/>
      <c r="B1329" s="47"/>
      <c r="E1329" s="15"/>
      <c r="F1329" s="16"/>
      <c r="H1329" s="17"/>
      <c r="I1329" s="18"/>
      <c r="K1329" s="18"/>
      <c r="M1329" s="18"/>
      <c r="N1329" s="18"/>
      <c r="O1329" s="18"/>
      <c r="Q1329" s="16"/>
      <c r="R1329" s="19"/>
      <c r="S1329" s="21"/>
    </row>
    <row r="1330">
      <c r="A1330" s="47"/>
      <c r="B1330" s="47"/>
      <c r="E1330" s="15"/>
      <c r="F1330" s="16"/>
      <c r="H1330" s="17"/>
      <c r="I1330" s="18"/>
      <c r="K1330" s="18"/>
      <c r="M1330" s="18"/>
      <c r="N1330" s="18"/>
      <c r="O1330" s="18"/>
      <c r="Q1330" s="16"/>
      <c r="R1330" s="19"/>
      <c r="S1330" s="21"/>
    </row>
    <row r="1331">
      <c r="A1331" s="47"/>
      <c r="B1331" s="47"/>
      <c r="E1331" s="15"/>
      <c r="F1331" s="16"/>
      <c r="H1331" s="17"/>
      <c r="I1331" s="18"/>
      <c r="K1331" s="18"/>
      <c r="M1331" s="18"/>
      <c r="N1331" s="18"/>
      <c r="O1331" s="18"/>
      <c r="Q1331" s="16"/>
      <c r="R1331" s="19"/>
      <c r="S1331" s="21"/>
    </row>
    <row r="1332">
      <c r="A1332" s="47"/>
      <c r="B1332" s="47"/>
      <c r="E1332" s="15"/>
      <c r="F1332" s="16"/>
      <c r="H1332" s="17"/>
      <c r="I1332" s="18"/>
      <c r="K1332" s="18"/>
      <c r="M1332" s="18"/>
      <c r="N1332" s="18"/>
      <c r="O1332" s="18"/>
      <c r="Q1332" s="16"/>
      <c r="R1332" s="19"/>
      <c r="S1332" s="21"/>
    </row>
    <row r="1333">
      <c r="A1333" s="47"/>
      <c r="B1333" s="47"/>
      <c r="E1333" s="15"/>
      <c r="F1333" s="16"/>
      <c r="H1333" s="17"/>
      <c r="I1333" s="18"/>
      <c r="K1333" s="18"/>
      <c r="M1333" s="18"/>
      <c r="N1333" s="18"/>
      <c r="O1333" s="18"/>
      <c r="Q1333" s="16"/>
      <c r="R1333" s="19"/>
      <c r="S1333" s="21"/>
    </row>
    <row r="1334">
      <c r="A1334" s="47"/>
      <c r="B1334" s="47"/>
      <c r="E1334" s="15"/>
      <c r="F1334" s="16"/>
      <c r="H1334" s="17"/>
      <c r="I1334" s="18"/>
      <c r="K1334" s="18"/>
      <c r="M1334" s="18"/>
      <c r="N1334" s="18"/>
      <c r="O1334" s="18"/>
      <c r="Q1334" s="16"/>
      <c r="R1334" s="19"/>
      <c r="S1334" s="21"/>
    </row>
    <row r="1335">
      <c r="A1335" s="47"/>
      <c r="B1335" s="47"/>
      <c r="E1335" s="15"/>
      <c r="F1335" s="16"/>
      <c r="H1335" s="17"/>
      <c r="I1335" s="18"/>
      <c r="K1335" s="18"/>
      <c r="M1335" s="18"/>
      <c r="N1335" s="18"/>
      <c r="O1335" s="18"/>
      <c r="Q1335" s="16"/>
      <c r="R1335" s="19"/>
      <c r="S1335" s="21"/>
    </row>
    <row r="1336">
      <c r="A1336" s="47"/>
      <c r="B1336" s="47"/>
      <c r="E1336" s="15"/>
      <c r="F1336" s="16"/>
      <c r="H1336" s="17"/>
      <c r="I1336" s="18"/>
      <c r="K1336" s="18"/>
      <c r="M1336" s="18"/>
      <c r="N1336" s="18"/>
      <c r="O1336" s="18"/>
      <c r="Q1336" s="16"/>
      <c r="R1336" s="19"/>
      <c r="S1336" s="21"/>
    </row>
    <row r="1337">
      <c r="A1337" s="47"/>
      <c r="B1337" s="47"/>
      <c r="E1337" s="15"/>
      <c r="F1337" s="16"/>
      <c r="H1337" s="17"/>
      <c r="I1337" s="18"/>
      <c r="K1337" s="18"/>
      <c r="M1337" s="18"/>
      <c r="N1337" s="18"/>
      <c r="O1337" s="18"/>
      <c r="Q1337" s="16"/>
      <c r="R1337" s="19"/>
      <c r="S1337" s="21"/>
    </row>
    <row r="1338">
      <c r="A1338" s="47"/>
      <c r="B1338" s="47"/>
      <c r="E1338" s="15"/>
      <c r="F1338" s="16"/>
      <c r="H1338" s="17"/>
      <c r="I1338" s="18"/>
      <c r="K1338" s="18"/>
      <c r="M1338" s="18"/>
      <c r="N1338" s="18"/>
      <c r="O1338" s="18"/>
      <c r="Q1338" s="16"/>
      <c r="R1338" s="19"/>
      <c r="S1338" s="21"/>
    </row>
    <row r="1339">
      <c r="A1339" s="47"/>
      <c r="B1339" s="47"/>
      <c r="E1339" s="15"/>
      <c r="F1339" s="16"/>
      <c r="H1339" s="17"/>
      <c r="I1339" s="18"/>
      <c r="K1339" s="18"/>
      <c r="M1339" s="18"/>
      <c r="N1339" s="18"/>
      <c r="O1339" s="18"/>
      <c r="Q1339" s="16"/>
      <c r="R1339" s="19"/>
      <c r="S1339" s="21"/>
    </row>
    <row r="1340">
      <c r="A1340" s="47"/>
      <c r="B1340" s="47"/>
      <c r="E1340" s="15"/>
      <c r="F1340" s="16"/>
      <c r="H1340" s="17"/>
      <c r="I1340" s="18"/>
      <c r="K1340" s="18"/>
      <c r="M1340" s="18"/>
      <c r="N1340" s="18"/>
      <c r="O1340" s="18"/>
      <c r="Q1340" s="16"/>
      <c r="R1340" s="19"/>
      <c r="S1340" s="21"/>
    </row>
    <row r="1341">
      <c r="A1341" s="47"/>
      <c r="B1341" s="47"/>
      <c r="E1341" s="15"/>
      <c r="F1341" s="16"/>
      <c r="H1341" s="17"/>
      <c r="I1341" s="18"/>
      <c r="K1341" s="18"/>
      <c r="M1341" s="18"/>
      <c r="N1341" s="18"/>
      <c r="O1341" s="18"/>
      <c r="Q1341" s="16"/>
      <c r="R1341" s="19"/>
      <c r="S1341" s="21"/>
    </row>
    <row r="1342">
      <c r="A1342" s="47"/>
      <c r="B1342" s="47"/>
      <c r="E1342" s="15"/>
      <c r="F1342" s="16"/>
      <c r="H1342" s="17"/>
      <c r="I1342" s="18"/>
      <c r="K1342" s="18"/>
      <c r="M1342" s="18"/>
      <c r="N1342" s="18"/>
      <c r="O1342" s="18"/>
      <c r="Q1342" s="16"/>
      <c r="R1342" s="19"/>
      <c r="S1342" s="21"/>
    </row>
    <row r="1343">
      <c r="A1343" s="47"/>
      <c r="B1343" s="47"/>
      <c r="E1343" s="15"/>
      <c r="F1343" s="16"/>
      <c r="H1343" s="17"/>
      <c r="I1343" s="18"/>
      <c r="K1343" s="18"/>
      <c r="M1343" s="18"/>
      <c r="N1343" s="18"/>
      <c r="O1343" s="18"/>
      <c r="Q1343" s="16"/>
      <c r="R1343" s="19"/>
      <c r="S1343" s="21"/>
    </row>
    <row r="1344">
      <c r="A1344" s="47"/>
      <c r="B1344" s="47"/>
      <c r="E1344" s="15"/>
      <c r="F1344" s="16"/>
      <c r="H1344" s="17"/>
      <c r="I1344" s="18"/>
      <c r="K1344" s="18"/>
      <c r="M1344" s="18"/>
      <c r="N1344" s="18"/>
      <c r="O1344" s="18"/>
      <c r="Q1344" s="16"/>
      <c r="R1344" s="19"/>
      <c r="S1344" s="21"/>
    </row>
    <row r="1345">
      <c r="A1345" s="47"/>
      <c r="B1345" s="47"/>
      <c r="E1345" s="15"/>
      <c r="F1345" s="16"/>
      <c r="H1345" s="17"/>
      <c r="I1345" s="18"/>
      <c r="K1345" s="18"/>
      <c r="M1345" s="18"/>
      <c r="N1345" s="18"/>
      <c r="O1345" s="18"/>
      <c r="Q1345" s="16"/>
      <c r="R1345" s="19"/>
      <c r="S1345" s="21"/>
    </row>
    <row r="1346">
      <c r="A1346" s="47"/>
      <c r="B1346" s="47"/>
      <c r="E1346" s="15"/>
      <c r="F1346" s="16"/>
      <c r="H1346" s="17"/>
      <c r="I1346" s="18"/>
      <c r="K1346" s="18"/>
      <c r="M1346" s="18"/>
      <c r="N1346" s="18"/>
      <c r="O1346" s="18"/>
      <c r="Q1346" s="16"/>
      <c r="R1346" s="19"/>
      <c r="S1346" s="21"/>
    </row>
    <row r="1347">
      <c r="A1347" s="47"/>
      <c r="B1347" s="47"/>
      <c r="E1347" s="15"/>
      <c r="F1347" s="16"/>
      <c r="H1347" s="17"/>
      <c r="I1347" s="18"/>
      <c r="K1347" s="18"/>
      <c r="M1347" s="18"/>
      <c r="N1347" s="18"/>
      <c r="O1347" s="18"/>
      <c r="Q1347" s="16"/>
      <c r="R1347" s="19"/>
      <c r="S1347" s="21"/>
    </row>
    <row r="1348">
      <c r="A1348" s="47"/>
      <c r="B1348" s="47"/>
      <c r="E1348" s="15"/>
      <c r="F1348" s="16"/>
      <c r="H1348" s="17"/>
      <c r="I1348" s="18"/>
      <c r="K1348" s="18"/>
      <c r="M1348" s="18"/>
      <c r="N1348" s="18"/>
      <c r="O1348" s="18"/>
      <c r="Q1348" s="16"/>
      <c r="R1348" s="19"/>
      <c r="S1348" s="21"/>
    </row>
    <row r="1349">
      <c r="A1349" s="47"/>
      <c r="B1349" s="47"/>
      <c r="E1349" s="15"/>
      <c r="F1349" s="16"/>
      <c r="H1349" s="17"/>
      <c r="I1349" s="18"/>
      <c r="K1349" s="18"/>
      <c r="M1349" s="18"/>
      <c r="N1349" s="18"/>
      <c r="O1349" s="18"/>
      <c r="Q1349" s="16"/>
      <c r="R1349" s="19"/>
      <c r="S1349" s="21"/>
    </row>
    <row r="1350">
      <c r="A1350" s="47"/>
      <c r="B1350" s="47"/>
      <c r="E1350" s="15"/>
      <c r="F1350" s="16"/>
      <c r="H1350" s="17"/>
      <c r="I1350" s="18"/>
      <c r="K1350" s="18"/>
      <c r="M1350" s="18"/>
      <c r="N1350" s="18"/>
      <c r="O1350" s="18"/>
      <c r="Q1350" s="16"/>
      <c r="R1350" s="19"/>
      <c r="S1350" s="21"/>
    </row>
    <row r="1351">
      <c r="A1351" s="47"/>
      <c r="B1351" s="47"/>
      <c r="E1351" s="15"/>
      <c r="F1351" s="16"/>
      <c r="H1351" s="17"/>
      <c r="I1351" s="18"/>
      <c r="K1351" s="18"/>
      <c r="M1351" s="18"/>
      <c r="N1351" s="18"/>
      <c r="O1351" s="18"/>
      <c r="Q1351" s="16"/>
      <c r="R1351" s="19"/>
      <c r="S1351" s="21"/>
    </row>
    <row r="1352">
      <c r="A1352" s="47"/>
      <c r="B1352" s="47"/>
      <c r="E1352" s="15"/>
      <c r="F1352" s="16"/>
      <c r="H1352" s="17"/>
      <c r="I1352" s="18"/>
      <c r="K1352" s="18"/>
      <c r="M1352" s="18"/>
      <c r="N1352" s="18"/>
      <c r="O1352" s="18"/>
      <c r="Q1352" s="16"/>
      <c r="R1352" s="19"/>
      <c r="S1352" s="21"/>
    </row>
    <row r="1353">
      <c r="A1353" s="47"/>
      <c r="B1353" s="47"/>
      <c r="E1353" s="15"/>
      <c r="F1353" s="16"/>
      <c r="H1353" s="17"/>
      <c r="I1353" s="18"/>
      <c r="K1353" s="18"/>
      <c r="M1353" s="18"/>
      <c r="N1353" s="18"/>
      <c r="O1353" s="18"/>
      <c r="Q1353" s="16"/>
      <c r="R1353" s="19"/>
      <c r="S1353" s="21"/>
    </row>
    <row r="1354">
      <c r="A1354" s="47"/>
      <c r="B1354" s="47"/>
      <c r="E1354" s="15"/>
      <c r="F1354" s="16"/>
      <c r="H1354" s="17"/>
      <c r="I1354" s="18"/>
      <c r="K1354" s="18"/>
      <c r="M1354" s="18"/>
      <c r="N1354" s="18"/>
      <c r="O1354" s="18"/>
      <c r="Q1354" s="16"/>
      <c r="R1354" s="19"/>
      <c r="S1354" s="21"/>
    </row>
    <row r="1355">
      <c r="A1355" s="47"/>
      <c r="B1355" s="47"/>
      <c r="E1355" s="15"/>
      <c r="F1355" s="16"/>
      <c r="H1355" s="17"/>
      <c r="I1355" s="18"/>
      <c r="K1355" s="18"/>
      <c r="M1355" s="18"/>
      <c r="N1355" s="18"/>
      <c r="O1355" s="18"/>
      <c r="Q1355" s="16"/>
      <c r="R1355" s="19"/>
      <c r="S1355" s="21"/>
    </row>
    <row r="1356">
      <c r="A1356" s="47"/>
      <c r="B1356" s="47"/>
      <c r="E1356" s="15"/>
      <c r="F1356" s="16"/>
      <c r="H1356" s="17"/>
      <c r="I1356" s="18"/>
      <c r="K1356" s="18"/>
      <c r="M1356" s="18"/>
      <c r="N1356" s="18"/>
      <c r="O1356" s="18"/>
      <c r="Q1356" s="16"/>
      <c r="R1356" s="19"/>
      <c r="S1356" s="21"/>
    </row>
    <row r="1357">
      <c r="A1357" s="47"/>
      <c r="B1357" s="47"/>
      <c r="E1357" s="15"/>
      <c r="F1357" s="16"/>
      <c r="H1357" s="17"/>
      <c r="I1357" s="18"/>
      <c r="K1357" s="18"/>
      <c r="M1357" s="18"/>
      <c r="N1357" s="18"/>
      <c r="O1357" s="18"/>
      <c r="Q1357" s="16"/>
      <c r="R1357" s="19"/>
      <c r="S1357" s="21"/>
    </row>
    <row r="1358">
      <c r="A1358" s="47"/>
      <c r="B1358" s="47"/>
      <c r="E1358" s="15"/>
      <c r="F1358" s="16"/>
      <c r="H1358" s="17"/>
      <c r="I1358" s="18"/>
      <c r="K1358" s="18"/>
      <c r="M1358" s="18"/>
      <c r="N1358" s="18"/>
      <c r="O1358" s="18"/>
      <c r="Q1358" s="16"/>
      <c r="R1358" s="19"/>
      <c r="S1358" s="21"/>
    </row>
    <row r="1359">
      <c r="A1359" s="47"/>
      <c r="B1359" s="47"/>
      <c r="E1359" s="15"/>
      <c r="F1359" s="16"/>
      <c r="H1359" s="17"/>
      <c r="I1359" s="18"/>
      <c r="K1359" s="18"/>
      <c r="M1359" s="18"/>
      <c r="N1359" s="18"/>
      <c r="O1359" s="18"/>
      <c r="Q1359" s="16"/>
      <c r="R1359" s="19"/>
      <c r="S1359" s="21"/>
    </row>
    <row r="1360">
      <c r="A1360" s="47"/>
      <c r="B1360" s="47"/>
      <c r="E1360" s="15"/>
      <c r="F1360" s="16"/>
      <c r="H1360" s="17"/>
      <c r="I1360" s="18"/>
      <c r="K1360" s="18"/>
      <c r="M1360" s="18"/>
      <c r="N1360" s="18"/>
      <c r="O1360" s="18"/>
      <c r="Q1360" s="16"/>
      <c r="R1360" s="19"/>
      <c r="S1360" s="21"/>
    </row>
    <row r="1361">
      <c r="A1361" s="47"/>
      <c r="B1361" s="47"/>
      <c r="E1361" s="15"/>
      <c r="F1361" s="16"/>
      <c r="H1361" s="17"/>
      <c r="I1361" s="18"/>
      <c r="K1361" s="18"/>
      <c r="M1361" s="18"/>
      <c r="N1361" s="18"/>
      <c r="O1361" s="18"/>
      <c r="Q1361" s="16"/>
      <c r="R1361" s="19"/>
      <c r="S1361" s="21"/>
    </row>
    <row r="1362">
      <c r="A1362" s="47"/>
      <c r="B1362" s="47"/>
      <c r="E1362" s="15"/>
      <c r="F1362" s="16"/>
      <c r="H1362" s="17"/>
      <c r="I1362" s="18"/>
      <c r="K1362" s="18"/>
      <c r="M1362" s="18"/>
      <c r="N1362" s="18"/>
      <c r="O1362" s="18"/>
      <c r="Q1362" s="16"/>
      <c r="R1362" s="19"/>
      <c r="S1362" s="21"/>
    </row>
    <row r="1363">
      <c r="A1363" s="47"/>
      <c r="B1363" s="47"/>
      <c r="E1363" s="15"/>
      <c r="F1363" s="16"/>
      <c r="H1363" s="17"/>
      <c r="I1363" s="18"/>
      <c r="K1363" s="18"/>
      <c r="M1363" s="18"/>
      <c r="N1363" s="18"/>
      <c r="O1363" s="18"/>
      <c r="Q1363" s="16"/>
      <c r="R1363" s="19"/>
      <c r="S1363" s="21"/>
    </row>
    <row r="1364">
      <c r="A1364" s="47"/>
      <c r="B1364" s="47"/>
      <c r="E1364" s="15"/>
      <c r="F1364" s="16"/>
      <c r="H1364" s="17"/>
      <c r="I1364" s="18"/>
      <c r="K1364" s="18"/>
      <c r="M1364" s="18"/>
      <c r="N1364" s="18"/>
      <c r="O1364" s="18"/>
      <c r="Q1364" s="16"/>
      <c r="R1364" s="19"/>
      <c r="S1364" s="21"/>
    </row>
    <row r="1365">
      <c r="A1365" s="47"/>
      <c r="B1365" s="47"/>
      <c r="E1365" s="15"/>
      <c r="F1365" s="16"/>
      <c r="H1365" s="17"/>
      <c r="I1365" s="18"/>
      <c r="K1365" s="18"/>
      <c r="M1365" s="18"/>
      <c r="N1365" s="18"/>
      <c r="O1365" s="18"/>
      <c r="Q1365" s="16"/>
      <c r="R1365" s="19"/>
      <c r="S1365" s="21"/>
    </row>
    <row r="1366">
      <c r="A1366" s="47"/>
      <c r="B1366" s="47"/>
      <c r="E1366" s="15"/>
      <c r="F1366" s="16"/>
      <c r="H1366" s="17"/>
      <c r="I1366" s="18"/>
      <c r="K1366" s="18"/>
      <c r="M1366" s="18"/>
      <c r="N1366" s="18"/>
      <c r="O1366" s="18"/>
      <c r="Q1366" s="16"/>
      <c r="R1366" s="19"/>
      <c r="S1366" s="21"/>
    </row>
    <row r="1367">
      <c r="A1367" s="47"/>
      <c r="B1367" s="47"/>
      <c r="E1367" s="15"/>
      <c r="F1367" s="16"/>
      <c r="H1367" s="17"/>
      <c r="I1367" s="18"/>
      <c r="K1367" s="18"/>
      <c r="M1367" s="18"/>
      <c r="N1367" s="18"/>
      <c r="O1367" s="18"/>
      <c r="Q1367" s="16"/>
      <c r="R1367" s="19"/>
      <c r="S1367" s="21"/>
    </row>
    <row r="1368">
      <c r="A1368" s="47"/>
      <c r="B1368" s="47"/>
      <c r="E1368" s="15"/>
      <c r="F1368" s="16"/>
      <c r="H1368" s="17"/>
      <c r="I1368" s="18"/>
      <c r="K1368" s="18"/>
      <c r="M1368" s="18"/>
      <c r="N1368" s="18"/>
      <c r="O1368" s="18"/>
      <c r="Q1368" s="16"/>
      <c r="R1368" s="19"/>
      <c r="S1368" s="21"/>
    </row>
    <row r="1369">
      <c r="A1369" s="47"/>
      <c r="B1369" s="47"/>
      <c r="E1369" s="15"/>
      <c r="F1369" s="16"/>
      <c r="H1369" s="17"/>
      <c r="I1369" s="18"/>
      <c r="K1369" s="18"/>
      <c r="M1369" s="18"/>
      <c r="N1369" s="18"/>
      <c r="O1369" s="18"/>
      <c r="Q1369" s="16"/>
      <c r="R1369" s="19"/>
      <c r="S1369" s="21"/>
    </row>
    <row r="1370">
      <c r="A1370" s="47"/>
      <c r="B1370" s="47"/>
      <c r="E1370" s="15"/>
      <c r="F1370" s="16"/>
      <c r="H1370" s="17"/>
      <c r="I1370" s="18"/>
      <c r="K1370" s="18"/>
      <c r="M1370" s="18"/>
      <c r="N1370" s="18"/>
      <c r="O1370" s="18"/>
      <c r="Q1370" s="16"/>
      <c r="R1370" s="19"/>
      <c r="S1370" s="21"/>
    </row>
    <row r="1371">
      <c r="A1371" s="47"/>
      <c r="B1371" s="47"/>
      <c r="E1371" s="15"/>
      <c r="F1371" s="16"/>
      <c r="H1371" s="17"/>
      <c r="I1371" s="18"/>
      <c r="K1371" s="18"/>
      <c r="M1371" s="18"/>
      <c r="N1371" s="18"/>
      <c r="O1371" s="18"/>
      <c r="Q1371" s="16"/>
      <c r="R1371" s="19"/>
      <c r="S1371" s="21"/>
    </row>
    <row r="1372">
      <c r="A1372" s="47"/>
      <c r="B1372" s="47"/>
      <c r="E1372" s="15"/>
      <c r="F1372" s="16"/>
      <c r="H1372" s="17"/>
      <c r="I1372" s="18"/>
      <c r="K1372" s="18"/>
      <c r="M1372" s="18"/>
      <c r="N1372" s="18"/>
      <c r="O1372" s="18"/>
      <c r="Q1372" s="16"/>
      <c r="R1372" s="19"/>
      <c r="S1372" s="21"/>
    </row>
    <row r="1373">
      <c r="A1373" s="47"/>
      <c r="B1373" s="47"/>
      <c r="E1373" s="15"/>
      <c r="F1373" s="16"/>
      <c r="H1373" s="17"/>
      <c r="I1373" s="18"/>
      <c r="K1373" s="18"/>
      <c r="M1373" s="18"/>
      <c r="N1373" s="18"/>
      <c r="O1373" s="18"/>
      <c r="Q1373" s="16"/>
      <c r="R1373" s="19"/>
      <c r="S1373" s="21"/>
    </row>
    <row r="1374">
      <c r="A1374" s="47"/>
      <c r="B1374" s="47"/>
      <c r="E1374" s="15"/>
      <c r="F1374" s="16"/>
      <c r="H1374" s="17"/>
      <c r="I1374" s="18"/>
      <c r="K1374" s="18"/>
      <c r="M1374" s="18"/>
      <c r="N1374" s="18"/>
      <c r="O1374" s="18"/>
      <c r="Q1374" s="16"/>
      <c r="R1374" s="19"/>
      <c r="S1374" s="21"/>
    </row>
    <row r="1375">
      <c r="A1375" s="47"/>
      <c r="B1375" s="47"/>
      <c r="E1375" s="15"/>
      <c r="F1375" s="16"/>
      <c r="H1375" s="17"/>
      <c r="I1375" s="18"/>
      <c r="K1375" s="18"/>
      <c r="M1375" s="18"/>
      <c r="N1375" s="18"/>
      <c r="O1375" s="18"/>
      <c r="Q1375" s="16"/>
      <c r="R1375" s="19"/>
      <c r="S1375" s="21"/>
    </row>
    <row r="1376">
      <c r="A1376" s="47"/>
      <c r="B1376" s="47"/>
      <c r="E1376" s="15"/>
      <c r="F1376" s="16"/>
      <c r="H1376" s="17"/>
      <c r="I1376" s="18"/>
      <c r="K1376" s="18"/>
      <c r="M1376" s="18"/>
      <c r="N1376" s="18"/>
      <c r="O1376" s="18"/>
      <c r="Q1376" s="16"/>
      <c r="R1376" s="19"/>
      <c r="S1376" s="21"/>
    </row>
    <row r="1377">
      <c r="A1377" s="47"/>
      <c r="B1377" s="47"/>
      <c r="E1377" s="15"/>
      <c r="F1377" s="16"/>
      <c r="H1377" s="17"/>
      <c r="I1377" s="18"/>
      <c r="K1377" s="18"/>
      <c r="M1377" s="18"/>
      <c r="N1377" s="18"/>
      <c r="O1377" s="18"/>
      <c r="Q1377" s="16"/>
      <c r="R1377" s="19"/>
      <c r="S1377" s="21"/>
    </row>
    <row r="1378">
      <c r="A1378" s="47"/>
      <c r="B1378" s="47"/>
      <c r="E1378" s="15"/>
      <c r="F1378" s="16"/>
      <c r="H1378" s="17"/>
      <c r="I1378" s="18"/>
      <c r="K1378" s="18"/>
      <c r="M1378" s="18"/>
      <c r="N1378" s="18"/>
      <c r="O1378" s="18"/>
      <c r="Q1378" s="16"/>
      <c r="R1378" s="19"/>
      <c r="S1378" s="21"/>
    </row>
    <row r="1379">
      <c r="A1379" s="47"/>
      <c r="B1379" s="47"/>
      <c r="E1379" s="15"/>
      <c r="F1379" s="16"/>
      <c r="H1379" s="17"/>
      <c r="I1379" s="18"/>
      <c r="K1379" s="18"/>
      <c r="M1379" s="18"/>
      <c r="N1379" s="18"/>
      <c r="O1379" s="18"/>
      <c r="Q1379" s="16"/>
      <c r="R1379" s="19"/>
      <c r="S1379" s="21"/>
    </row>
    <row r="1380">
      <c r="A1380" s="47"/>
      <c r="B1380" s="47"/>
      <c r="E1380" s="15"/>
      <c r="F1380" s="16"/>
      <c r="H1380" s="17"/>
      <c r="I1380" s="18"/>
      <c r="K1380" s="18"/>
      <c r="M1380" s="18"/>
      <c r="N1380" s="18"/>
      <c r="O1380" s="18"/>
      <c r="Q1380" s="16"/>
      <c r="R1380" s="19"/>
      <c r="S1380" s="21"/>
    </row>
    <row r="1381">
      <c r="A1381" s="47"/>
      <c r="B1381" s="47"/>
      <c r="E1381" s="15"/>
      <c r="F1381" s="16"/>
      <c r="H1381" s="17"/>
      <c r="I1381" s="18"/>
      <c r="K1381" s="18"/>
      <c r="M1381" s="18"/>
      <c r="N1381" s="18"/>
      <c r="O1381" s="18"/>
      <c r="Q1381" s="16"/>
      <c r="R1381" s="19"/>
      <c r="S1381" s="21"/>
    </row>
    <row r="1382">
      <c r="A1382" s="47"/>
      <c r="B1382" s="47"/>
      <c r="E1382" s="15"/>
      <c r="F1382" s="16"/>
      <c r="H1382" s="17"/>
      <c r="I1382" s="18"/>
      <c r="K1382" s="18"/>
      <c r="M1382" s="18"/>
      <c r="N1382" s="18"/>
      <c r="O1382" s="18"/>
      <c r="Q1382" s="16"/>
      <c r="R1382" s="19"/>
      <c r="S1382" s="21"/>
    </row>
    <row r="1383">
      <c r="A1383" s="47"/>
      <c r="B1383" s="47"/>
      <c r="E1383" s="15"/>
      <c r="F1383" s="16"/>
      <c r="H1383" s="17"/>
      <c r="I1383" s="18"/>
      <c r="K1383" s="18"/>
      <c r="M1383" s="18"/>
      <c r="N1383" s="18"/>
      <c r="O1383" s="18"/>
      <c r="Q1383" s="16"/>
      <c r="R1383" s="19"/>
      <c r="S1383" s="21"/>
    </row>
    <row r="1384">
      <c r="A1384" s="47"/>
      <c r="B1384" s="47"/>
      <c r="E1384" s="15"/>
      <c r="F1384" s="16"/>
      <c r="H1384" s="17"/>
      <c r="I1384" s="18"/>
      <c r="K1384" s="18"/>
      <c r="M1384" s="18"/>
      <c r="N1384" s="18"/>
      <c r="O1384" s="18"/>
      <c r="Q1384" s="16"/>
      <c r="R1384" s="19"/>
      <c r="S1384" s="21"/>
    </row>
    <row r="1385">
      <c r="A1385" s="47"/>
      <c r="B1385" s="47"/>
      <c r="E1385" s="15"/>
      <c r="F1385" s="16"/>
      <c r="H1385" s="17"/>
      <c r="I1385" s="18"/>
      <c r="K1385" s="18"/>
      <c r="M1385" s="18"/>
      <c r="N1385" s="18"/>
      <c r="O1385" s="18"/>
      <c r="Q1385" s="16"/>
      <c r="R1385" s="19"/>
      <c r="S1385" s="21"/>
    </row>
    <row r="1386">
      <c r="A1386" s="47"/>
      <c r="B1386" s="47"/>
      <c r="E1386" s="15"/>
      <c r="F1386" s="16"/>
      <c r="H1386" s="17"/>
      <c r="I1386" s="18"/>
      <c r="K1386" s="18"/>
      <c r="M1386" s="18"/>
      <c r="N1386" s="18"/>
      <c r="O1386" s="18"/>
      <c r="Q1386" s="16"/>
      <c r="R1386" s="19"/>
      <c r="S1386" s="21"/>
    </row>
    <row r="1387">
      <c r="A1387" s="47"/>
      <c r="B1387" s="47"/>
      <c r="E1387" s="15"/>
      <c r="F1387" s="16"/>
      <c r="H1387" s="17"/>
      <c r="I1387" s="18"/>
      <c r="K1387" s="18"/>
      <c r="M1387" s="18"/>
      <c r="N1387" s="18"/>
      <c r="O1387" s="18"/>
      <c r="Q1387" s="16"/>
      <c r="R1387" s="19"/>
      <c r="S1387" s="21"/>
    </row>
    <row r="1388">
      <c r="A1388" s="47"/>
      <c r="B1388" s="47"/>
      <c r="E1388" s="15"/>
      <c r="F1388" s="16"/>
      <c r="H1388" s="17"/>
      <c r="I1388" s="18"/>
      <c r="K1388" s="18"/>
      <c r="M1388" s="18"/>
      <c r="N1388" s="18"/>
      <c r="O1388" s="18"/>
      <c r="Q1388" s="16"/>
      <c r="R1388" s="19"/>
      <c r="S1388" s="21"/>
    </row>
    <row r="1389">
      <c r="A1389" s="47"/>
      <c r="B1389" s="47"/>
      <c r="E1389" s="15"/>
      <c r="F1389" s="16"/>
      <c r="H1389" s="17"/>
      <c r="I1389" s="18"/>
      <c r="K1389" s="18"/>
      <c r="M1389" s="18"/>
      <c r="N1389" s="18"/>
      <c r="O1389" s="18"/>
      <c r="Q1389" s="16"/>
      <c r="R1389" s="19"/>
      <c r="S1389" s="21"/>
    </row>
    <row r="1390">
      <c r="A1390" s="47"/>
      <c r="B1390" s="47"/>
      <c r="E1390" s="15"/>
      <c r="F1390" s="16"/>
      <c r="H1390" s="17"/>
      <c r="I1390" s="18"/>
      <c r="K1390" s="18"/>
      <c r="M1390" s="18"/>
      <c r="N1390" s="18"/>
      <c r="O1390" s="18"/>
      <c r="Q1390" s="16"/>
      <c r="R1390" s="19"/>
      <c r="S1390" s="21"/>
    </row>
    <row r="1391">
      <c r="A1391" s="47"/>
      <c r="B1391" s="47"/>
      <c r="E1391" s="15"/>
      <c r="F1391" s="16"/>
      <c r="H1391" s="17"/>
      <c r="I1391" s="18"/>
      <c r="K1391" s="18"/>
      <c r="M1391" s="18"/>
      <c r="N1391" s="18"/>
      <c r="O1391" s="18"/>
      <c r="Q1391" s="16"/>
      <c r="R1391" s="19"/>
      <c r="S1391" s="21"/>
    </row>
    <row r="1392">
      <c r="A1392" s="47"/>
      <c r="B1392" s="47"/>
      <c r="E1392" s="15"/>
      <c r="F1392" s="16"/>
      <c r="H1392" s="17"/>
      <c r="I1392" s="18"/>
      <c r="K1392" s="18"/>
      <c r="M1392" s="18"/>
      <c r="N1392" s="18"/>
      <c r="O1392" s="18"/>
      <c r="Q1392" s="16"/>
      <c r="R1392" s="19"/>
      <c r="S1392" s="21"/>
    </row>
    <row r="1393">
      <c r="A1393" s="47"/>
      <c r="B1393" s="47"/>
      <c r="E1393" s="15"/>
      <c r="F1393" s="16"/>
      <c r="H1393" s="17"/>
      <c r="I1393" s="18"/>
      <c r="K1393" s="18"/>
      <c r="M1393" s="18"/>
      <c r="N1393" s="18"/>
      <c r="O1393" s="18"/>
      <c r="Q1393" s="16"/>
      <c r="R1393" s="19"/>
      <c r="S1393" s="21"/>
    </row>
    <row r="1394">
      <c r="A1394" s="47"/>
      <c r="B1394" s="47"/>
      <c r="E1394" s="15"/>
      <c r="F1394" s="16"/>
      <c r="H1394" s="17"/>
      <c r="I1394" s="18"/>
      <c r="K1394" s="18"/>
      <c r="M1394" s="18"/>
      <c r="N1394" s="18"/>
      <c r="O1394" s="18"/>
      <c r="Q1394" s="16"/>
      <c r="R1394" s="19"/>
      <c r="S1394" s="21"/>
    </row>
    <row r="1395">
      <c r="A1395" s="47"/>
      <c r="B1395" s="47"/>
      <c r="E1395" s="15"/>
      <c r="F1395" s="16"/>
      <c r="H1395" s="17"/>
      <c r="I1395" s="18"/>
      <c r="K1395" s="18"/>
      <c r="M1395" s="18"/>
      <c r="N1395" s="18"/>
      <c r="O1395" s="18"/>
      <c r="Q1395" s="16"/>
      <c r="R1395" s="19"/>
      <c r="S1395" s="21"/>
    </row>
    <row r="1396">
      <c r="A1396" s="47"/>
      <c r="B1396" s="47"/>
      <c r="E1396" s="15"/>
      <c r="F1396" s="16"/>
      <c r="H1396" s="17"/>
      <c r="I1396" s="18"/>
      <c r="K1396" s="18"/>
      <c r="M1396" s="18"/>
      <c r="N1396" s="18"/>
      <c r="O1396" s="18"/>
      <c r="Q1396" s="16"/>
      <c r="R1396" s="19"/>
      <c r="S1396" s="21"/>
    </row>
    <row r="1397">
      <c r="A1397" s="47"/>
      <c r="B1397" s="47"/>
      <c r="E1397" s="15"/>
      <c r="F1397" s="16"/>
      <c r="H1397" s="17"/>
      <c r="I1397" s="18"/>
      <c r="K1397" s="18"/>
      <c r="M1397" s="18"/>
      <c r="N1397" s="18"/>
      <c r="O1397" s="18"/>
      <c r="Q1397" s="16"/>
      <c r="R1397" s="19"/>
      <c r="S1397" s="21"/>
    </row>
    <row r="1398">
      <c r="A1398" s="47"/>
      <c r="B1398" s="47"/>
      <c r="E1398" s="15"/>
      <c r="F1398" s="16"/>
      <c r="H1398" s="17"/>
      <c r="I1398" s="18"/>
      <c r="K1398" s="18"/>
      <c r="M1398" s="18"/>
      <c r="N1398" s="18"/>
      <c r="O1398" s="18"/>
      <c r="Q1398" s="16"/>
      <c r="R1398" s="19"/>
      <c r="S1398" s="21"/>
    </row>
    <row r="1399">
      <c r="A1399" s="47"/>
      <c r="B1399" s="47"/>
      <c r="E1399" s="15"/>
      <c r="F1399" s="16"/>
      <c r="H1399" s="17"/>
      <c r="I1399" s="18"/>
      <c r="K1399" s="18"/>
      <c r="M1399" s="18"/>
      <c r="N1399" s="18"/>
      <c r="O1399" s="18"/>
      <c r="Q1399" s="16"/>
      <c r="R1399" s="19"/>
      <c r="S1399" s="21"/>
    </row>
    <row r="1400">
      <c r="A1400" s="47"/>
      <c r="B1400" s="47"/>
      <c r="E1400" s="15"/>
      <c r="F1400" s="16"/>
      <c r="H1400" s="17"/>
      <c r="I1400" s="18"/>
      <c r="K1400" s="18"/>
      <c r="M1400" s="18"/>
      <c r="N1400" s="18"/>
      <c r="O1400" s="18"/>
      <c r="Q1400" s="16"/>
      <c r="R1400" s="19"/>
      <c r="S1400" s="21"/>
    </row>
    <row r="1401">
      <c r="A1401" s="47"/>
      <c r="B1401" s="47"/>
      <c r="E1401" s="15"/>
      <c r="F1401" s="16"/>
      <c r="H1401" s="17"/>
      <c r="I1401" s="18"/>
      <c r="K1401" s="18"/>
      <c r="M1401" s="18"/>
      <c r="N1401" s="18"/>
      <c r="O1401" s="18"/>
      <c r="Q1401" s="16"/>
      <c r="R1401" s="19"/>
      <c r="S1401" s="21"/>
    </row>
    <row r="1402">
      <c r="A1402" s="47"/>
      <c r="B1402" s="47"/>
      <c r="E1402" s="15"/>
      <c r="F1402" s="16"/>
      <c r="H1402" s="17"/>
      <c r="I1402" s="18"/>
      <c r="K1402" s="18"/>
      <c r="M1402" s="18"/>
      <c r="N1402" s="18"/>
      <c r="O1402" s="18"/>
      <c r="Q1402" s="16"/>
      <c r="R1402" s="19"/>
      <c r="S1402" s="21"/>
    </row>
    <row r="1403">
      <c r="A1403" s="47"/>
      <c r="B1403" s="47"/>
      <c r="E1403" s="15"/>
      <c r="F1403" s="16"/>
      <c r="H1403" s="17"/>
      <c r="I1403" s="18"/>
      <c r="K1403" s="18"/>
      <c r="M1403" s="18"/>
      <c r="N1403" s="18"/>
      <c r="O1403" s="18"/>
      <c r="Q1403" s="16"/>
      <c r="R1403" s="19"/>
      <c r="S1403" s="21"/>
    </row>
    <row r="1404">
      <c r="A1404" s="47"/>
      <c r="B1404" s="47"/>
      <c r="E1404" s="15"/>
      <c r="F1404" s="16"/>
      <c r="H1404" s="17"/>
      <c r="I1404" s="18"/>
      <c r="K1404" s="18"/>
      <c r="M1404" s="18"/>
      <c r="N1404" s="18"/>
      <c r="O1404" s="18"/>
      <c r="Q1404" s="16"/>
      <c r="R1404" s="19"/>
      <c r="S1404" s="21"/>
    </row>
    <row r="1405">
      <c r="A1405" s="47"/>
      <c r="B1405" s="47"/>
      <c r="E1405" s="15"/>
      <c r="F1405" s="16"/>
      <c r="H1405" s="17"/>
      <c r="I1405" s="18"/>
      <c r="K1405" s="18"/>
      <c r="M1405" s="18"/>
      <c r="N1405" s="18"/>
      <c r="O1405" s="18"/>
      <c r="Q1405" s="16"/>
      <c r="R1405" s="19"/>
      <c r="S1405" s="21"/>
    </row>
    <row r="1406">
      <c r="A1406" s="47"/>
      <c r="B1406" s="47"/>
      <c r="E1406" s="15"/>
      <c r="F1406" s="16"/>
      <c r="H1406" s="17"/>
      <c r="I1406" s="18"/>
      <c r="K1406" s="18"/>
      <c r="M1406" s="18"/>
      <c r="N1406" s="18"/>
      <c r="O1406" s="18"/>
      <c r="Q1406" s="16"/>
      <c r="R1406" s="19"/>
      <c r="S1406" s="21"/>
    </row>
    <row r="1407">
      <c r="A1407" s="47"/>
      <c r="B1407" s="47"/>
      <c r="E1407" s="15"/>
      <c r="F1407" s="16"/>
      <c r="H1407" s="17"/>
      <c r="I1407" s="18"/>
      <c r="K1407" s="18"/>
      <c r="M1407" s="18"/>
      <c r="N1407" s="18"/>
      <c r="O1407" s="18"/>
      <c r="Q1407" s="16"/>
      <c r="R1407" s="19"/>
      <c r="S1407" s="21"/>
    </row>
    <row r="1408">
      <c r="A1408" s="47"/>
      <c r="B1408" s="47"/>
      <c r="E1408" s="15"/>
      <c r="F1408" s="16"/>
      <c r="H1408" s="17"/>
      <c r="I1408" s="18"/>
      <c r="K1408" s="18"/>
      <c r="M1408" s="18"/>
      <c r="N1408" s="18"/>
      <c r="O1408" s="18"/>
      <c r="Q1408" s="16"/>
      <c r="R1408" s="19"/>
      <c r="S1408" s="21"/>
    </row>
    <row r="1409">
      <c r="A1409" s="47"/>
      <c r="B1409" s="47"/>
      <c r="E1409" s="15"/>
      <c r="F1409" s="16"/>
      <c r="H1409" s="17"/>
      <c r="I1409" s="18"/>
      <c r="K1409" s="18"/>
      <c r="M1409" s="18"/>
      <c r="N1409" s="18"/>
      <c r="O1409" s="18"/>
      <c r="Q1409" s="16"/>
      <c r="R1409" s="19"/>
      <c r="S1409" s="21"/>
    </row>
    <row r="1410">
      <c r="A1410" s="47"/>
      <c r="B1410" s="47"/>
      <c r="E1410" s="15"/>
      <c r="F1410" s="16"/>
      <c r="H1410" s="17"/>
      <c r="I1410" s="18"/>
      <c r="K1410" s="18"/>
      <c r="M1410" s="18"/>
      <c r="N1410" s="18"/>
      <c r="O1410" s="18"/>
      <c r="Q1410" s="16"/>
      <c r="R1410" s="19"/>
      <c r="S1410" s="21"/>
    </row>
    <row r="1411">
      <c r="A1411" s="47"/>
      <c r="B1411" s="47"/>
      <c r="E1411" s="15"/>
      <c r="F1411" s="16"/>
      <c r="H1411" s="17"/>
      <c r="I1411" s="18"/>
      <c r="K1411" s="18"/>
      <c r="M1411" s="18"/>
      <c r="N1411" s="18"/>
      <c r="O1411" s="18"/>
      <c r="Q1411" s="16"/>
      <c r="R1411" s="19"/>
      <c r="S1411" s="21"/>
    </row>
    <row r="1412">
      <c r="A1412" s="47"/>
      <c r="B1412" s="47"/>
      <c r="E1412" s="15"/>
      <c r="F1412" s="16"/>
      <c r="H1412" s="17"/>
      <c r="I1412" s="18"/>
      <c r="K1412" s="18"/>
      <c r="M1412" s="18"/>
      <c r="N1412" s="18"/>
      <c r="O1412" s="18"/>
      <c r="Q1412" s="16"/>
      <c r="R1412" s="19"/>
      <c r="S1412" s="21"/>
    </row>
    <row r="1413">
      <c r="A1413" s="47"/>
      <c r="B1413" s="47"/>
      <c r="E1413" s="15"/>
      <c r="F1413" s="16"/>
      <c r="H1413" s="17"/>
      <c r="I1413" s="18"/>
      <c r="K1413" s="18"/>
      <c r="M1413" s="18"/>
      <c r="N1413" s="18"/>
      <c r="O1413" s="18"/>
      <c r="Q1413" s="16"/>
      <c r="R1413" s="19"/>
      <c r="S1413" s="21"/>
    </row>
    <row r="1414">
      <c r="A1414" s="47"/>
      <c r="B1414" s="47"/>
      <c r="E1414" s="15"/>
      <c r="F1414" s="16"/>
      <c r="H1414" s="17"/>
      <c r="I1414" s="18"/>
      <c r="K1414" s="18"/>
      <c r="M1414" s="18"/>
      <c r="N1414" s="18"/>
      <c r="O1414" s="18"/>
      <c r="Q1414" s="16"/>
      <c r="R1414" s="19"/>
      <c r="S1414" s="21"/>
    </row>
    <row r="1415">
      <c r="A1415" s="47"/>
      <c r="B1415" s="47"/>
      <c r="E1415" s="15"/>
      <c r="F1415" s="16"/>
      <c r="H1415" s="17"/>
      <c r="I1415" s="18"/>
      <c r="K1415" s="18"/>
      <c r="M1415" s="18"/>
      <c r="N1415" s="18"/>
      <c r="O1415" s="18"/>
      <c r="Q1415" s="16"/>
      <c r="R1415" s="19"/>
      <c r="S1415" s="21"/>
    </row>
    <row r="1416">
      <c r="A1416" s="47"/>
      <c r="B1416" s="47"/>
      <c r="E1416" s="15"/>
      <c r="F1416" s="16"/>
      <c r="H1416" s="17"/>
      <c r="I1416" s="18"/>
      <c r="K1416" s="18"/>
      <c r="M1416" s="18"/>
      <c r="N1416" s="18"/>
      <c r="O1416" s="18"/>
      <c r="Q1416" s="16"/>
      <c r="R1416" s="19"/>
      <c r="S1416" s="21"/>
    </row>
    <row r="1417">
      <c r="A1417" s="47"/>
      <c r="B1417" s="47"/>
      <c r="E1417" s="15"/>
      <c r="F1417" s="16"/>
      <c r="H1417" s="17"/>
      <c r="I1417" s="18"/>
      <c r="K1417" s="18"/>
      <c r="M1417" s="18"/>
      <c r="N1417" s="18"/>
      <c r="O1417" s="18"/>
      <c r="Q1417" s="16"/>
      <c r="R1417" s="19"/>
      <c r="S1417" s="21"/>
    </row>
    <row r="1418">
      <c r="A1418" s="47"/>
      <c r="B1418" s="47"/>
      <c r="E1418" s="15"/>
      <c r="F1418" s="16"/>
      <c r="H1418" s="17"/>
      <c r="I1418" s="18"/>
      <c r="K1418" s="18"/>
      <c r="M1418" s="18"/>
      <c r="N1418" s="18"/>
      <c r="O1418" s="18"/>
      <c r="Q1418" s="16"/>
      <c r="R1418" s="19"/>
      <c r="S1418" s="21"/>
    </row>
    <row r="1419">
      <c r="A1419" s="47"/>
      <c r="B1419" s="47"/>
      <c r="E1419" s="15"/>
      <c r="F1419" s="16"/>
      <c r="H1419" s="17"/>
      <c r="I1419" s="18"/>
      <c r="K1419" s="18"/>
      <c r="M1419" s="18"/>
      <c r="N1419" s="18"/>
      <c r="O1419" s="18"/>
      <c r="Q1419" s="16"/>
      <c r="R1419" s="19"/>
      <c r="S1419" s="21"/>
    </row>
    <row r="1420">
      <c r="A1420" s="47"/>
      <c r="B1420" s="47"/>
      <c r="E1420" s="15"/>
      <c r="F1420" s="16"/>
      <c r="H1420" s="17"/>
      <c r="I1420" s="18"/>
      <c r="K1420" s="18"/>
      <c r="M1420" s="18"/>
      <c r="N1420" s="18"/>
      <c r="O1420" s="18"/>
      <c r="Q1420" s="16"/>
      <c r="R1420" s="19"/>
      <c r="S1420" s="21"/>
    </row>
    <row r="1421">
      <c r="A1421" s="47"/>
      <c r="B1421" s="47"/>
      <c r="E1421" s="15"/>
      <c r="F1421" s="16"/>
      <c r="H1421" s="17"/>
      <c r="I1421" s="18"/>
      <c r="K1421" s="18"/>
      <c r="M1421" s="18"/>
      <c r="N1421" s="18"/>
      <c r="O1421" s="18"/>
      <c r="Q1421" s="16"/>
      <c r="R1421" s="19"/>
      <c r="S1421" s="21"/>
    </row>
    <row r="1422">
      <c r="A1422" s="47"/>
      <c r="B1422" s="47"/>
      <c r="E1422" s="15"/>
      <c r="F1422" s="16"/>
      <c r="H1422" s="17"/>
      <c r="I1422" s="18"/>
      <c r="K1422" s="18"/>
      <c r="M1422" s="18"/>
      <c r="N1422" s="18"/>
      <c r="O1422" s="18"/>
      <c r="Q1422" s="16"/>
      <c r="R1422" s="19"/>
      <c r="S1422" s="21"/>
    </row>
    <row r="1423">
      <c r="A1423" s="47"/>
      <c r="B1423" s="47"/>
      <c r="E1423" s="15"/>
      <c r="F1423" s="16"/>
      <c r="H1423" s="17"/>
      <c r="I1423" s="18"/>
      <c r="K1423" s="18"/>
      <c r="M1423" s="18"/>
      <c r="N1423" s="18"/>
      <c r="O1423" s="18"/>
      <c r="Q1423" s="16"/>
      <c r="R1423" s="19"/>
      <c r="S1423" s="21"/>
    </row>
    <row r="1424">
      <c r="A1424" s="47"/>
      <c r="B1424" s="47"/>
      <c r="E1424" s="15"/>
      <c r="F1424" s="16"/>
      <c r="H1424" s="17"/>
      <c r="I1424" s="18"/>
      <c r="K1424" s="18"/>
      <c r="M1424" s="18"/>
      <c r="N1424" s="18"/>
      <c r="O1424" s="18"/>
      <c r="Q1424" s="16"/>
      <c r="R1424" s="19"/>
      <c r="S1424" s="21"/>
    </row>
    <row r="1425">
      <c r="A1425" s="47"/>
      <c r="B1425" s="47"/>
      <c r="E1425" s="15"/>
      <c r="F1425" s="16"/>
      <c r="H1425" s="17"/>
      <c r="I1425" s="18"/>
      <c r="K1425" s="18"/>
      <c r="M1425" s="18"/>
      <c r="N1425" s="18"/>
      <c r="O1425" s="18"/>
      <c r="Q1425" s="16"/>
      <c r="R1425" s="19"/>
      <c r="S1425" s="21"/>
    </row>
    <row r="1426">
      <c r="A1426" s="47"/>
      <c r="B1426" s="47"/>
      <c r="E1426" s="15"/>
      <c r="F1426" s="16"/>
      <c r="H1426" s="17"/>
      <c r="I1426" s="18"/>
      <c r="K1426" s="18"/>
      <c r="M1426" s="18"/>
      <c r="N1426" s="18"/>
      <c r="O1426" s="18"/>
      <c r="Q1426" s="16"/>
      <c r="R1426" s="19"/>
      <c r="S1426" s="21"/>
    </row>
    <row r="1427">
      <c r="A1427" s="47"/>
      <c r="B1427" s="47"/>
      <c r="E1427" s="15"/>
      <c r="F1427" s="16"/>
      <c r="H1427" s="17"/>
      <c r="I1427" s="18"/>
      <c r="K1427" s="18"/>
      <c r="M1427" s="18"/>
      <c r="N1427" s="18"/>
      <c r="O1427" s="18"/>
      <c r="Q1427" s="16"/>
      <c r="R1427" s="19"/>
      <c r="S1427" s="21"/>
    </row>
    <row r="1428">
      <c r="A1428" s="47"/>
      <c r="B1428" s="47"/>
      <c r="E1428" s="15"/>
      <c r="F1428" s="16"/>
      <c r="H1428" s="17"/>
      <c r="I1428" s="18"/>
      <c r="K1428" s="18"/>
      <c r="M1428" s="18"/>
      <c r="N1428" s="18"/>
      <c r="O1428" s="18"/>
      <c r="Q1428" s="16"/>
      <c r="R1428" s="19"/>
      <c r="S1428" s="21"/>
    </row>
    <row r="1429">
      <c r="A1429" s="47"/>
      <c r="B1429" s="47"/>
      <c r="E1429" s="15"/>
      <c r="F1429" s="16"/>
      <c r="H1429" s="17"/>
      <c r="I1429" s="18"/>
      <c r="K1429" s="18"/>
      <c r="M1429" s="18"/>
      <c r="N1429" s="18"/>
      <c r="O1429" s="18"/>
      <c r="Q1429" s="16"/>
      <c r="R1429" s="19"/>
      <c r="S1429" s="21"/>
    </row>
    <row r="1430">
      <c r="A1430" s="47"/>
      <c r="B1430" s="47"/>
      <c r="E1430" s="15"/>
      <c r="F1430" s="16"/>
      <c r="H1430" s="17"/>
      <c r="I1430" s="18"/>
      <c r="K1430" s="18"/>
      <c r="M1430" s="18"/>
      <c r="N1430" s="18"/>
      <c r="O1430" s="18"/>
      <c r="Q1430" s="16"/>
      <c r="R1430" s="19"/>
      <c r="S1430" s="21"/>
    </row>
    <row r="1431">
      <c r="A1431" s="47"/>
      <c r="B1431" s="47"/>
      <c r="E1431" s="15"/>
      <c r="F1431" s="16"/>
      <c r="H1431" s="17"/>
      <c r="I1431" s="18"/>
      <c r="K1431" s="18"/>
      <c r="M1431" s="18"/>
      <c r="N1431" s="18"/>
      <c r="O1431" s="18"/>
      <c r="Q1431" s="16"/>
      <c r="R1431" s="19"/>
      <c r="S1431" s="21"/>
    </row>
    <row r="1432">
      <c r="A1432" s="47"/>
      <c r="B1432" s="47"/>
      <c r="E1432" s="15"/>
      <c r="F1432" s="16"/>
      <c r="H1432" s="17"/>
      <c r="I1432" s="18"/>
      <c r="K1432" s="18"/>
      <c r="M1432" s="18"/>
      <c r="N1432" s="18"/>
      <c r="O1432" s="18"/>
      <c r="Q1432" s="16"/>
      <c r="R1432" s="19"/>
      <c r="S1432" s="21"/>
    </row>
    <row r="1433">
      <c r="A1433" s="47"/>
      <c r="B1433" s="47"/>
      <c r="E1433" s="15"/>
      <c r="F1433" s="16"/>
      <c r="H1433" s="17"/>
      <c r="I1433" s="18"/>
      <c r="K1433" s="18"/>
      <c r="M1433" s="18"/>
      <c r="N1433" s="18"/>
      <c r="O1433" s="18"/>
      <c r="Q1433" s="16"/>
      <c r="R1433" s="19"/>
      <c r="S1433" s="21"/>
    </row>
    <row r="1434">
      <c r="A1434" s="47"/>
      <c r="B1434" s="47"/>
      <c r="E1434" s="15"/>
      <c r="F1434" s="16"/>
      <c r="H1434" s="17"/>
      <c r="I1434" s="18"/>
      <c r="K1434" s="18"/>
      <c r="M1434" s="18"/>
      <c r="N1434" s="18"/>
      <c r="O1434" s="18"/>
      <c r="Q1434" s="16"/>
      <c r="R1434" s="19"/>
      <c r="S1434" s="21"/>
    </row>
    <row r="1435">
      <c r="A1435" s="47"/>
      <c r="B1435" s="47"/>
      <c r="E1435" s="15"/>
      <c r="F1435" s="16"/>
      <c r="H1435" s="17"/>
      <c r="I1435" s="18"/>
      <c r="K1435" s="18"/>
      <c r="M1435" s="18"/>
      <c r="N1435" s="18"/>
      <c r="O1435" s="18"/>
      <c r="Q1435" s="16"/>
      <c r="R1435" s="19"/>
      <c r="S1435" s="21"/>
    </row>
    <row r="1436">
      <c r="A1436" s="47"/>
      <c r="B1436" s="47"/>
      <c r="E1436" s="15"/>
      <c r="F1436" s="16"/>
      <c r="H1436" s="17"/>
      <c r="I1436" s="18"/>
      <c r="K1436" s="18"/>
      <c r="M1436" s="18"/>
      <c r="N1436" s="18"/>
      <c r="O1436" s="18"/>
      <c r="Q1436" s="16"/>
      <c r="R1436" s="19"/>
      <c r="S1436" s="21"/>
    </row>
    <row r="1437">
      <c r="A1437" s="47"/>
      <c r="B1437" s="47"/>
      <c r="E1437" s="15"/>
      <c r="F1437" s="16"/>
      <c r="H1437" s="17"/>
      <c r="I1437" s="18"/>
      <c r="K1437" s="18"/>
      <c r="M1437" s="18"/>
      <c r="N1437" s="18"/>
      <c r="O1437" s="18"/>
      <c r="Q1437" s="16"/>
      <c r="R1437" s="19"/>
      <c r="S1437" s="21"/>
    </row>
    <row r="1438">
      <c r="A1438" s="47"/>
      <c r="B1438" s="47"/>
      <c r="E1438" s="15"/>
      <c r="F1438" s="16"/>
      <c r="H1438" s="17"/>
      <c r="I1438" s="18"/>
      <c r="K1438" s="18"/>
      <c r="M1438" s="18"/>
      <c r="N1438" s="18"/>
      <c r="O1438" s="18"/>
      <c r="Q1438" s="16"/>
      <c r="R1438" s="19"/>
      <c r="S1438" s="21"/>
    </row>
    <row r="1439">
      <c r="A1439" s="47"/>
      <c r="B1439" s="47"/>
      <c r="E1439" s="15"/>
      <c r="F1439" s="16"/>
      <c r="H1439" s="17"/>
      <c r="I1439" s="18"/>
      <c r="K1439" s="18"/>
      <c r="M1439" s="18"/>
      <c r="N1439" s="18"/>
      <c r="O1439" s="18"/>
      <c r="Q1439" s="16"/>
      <c r="R1439" s="19"/>
      <c r="S1439" s="21"/>
    </row>
    <row r="1440">
      <c r="A1440" s="47"/>
      <c r="B1440" s="47"/>
      <c r="E1440" s="15"/>
      <c r="F1440" s="16"/>
      <c r="H1440" s="17"/>
      <c r="I1440" s="18"/>
      <c r="K1440" s="18"/>
      <c r="M1440" s="18"/>
      <c r="N1440" s="18"/>
      <c r="O1440" s="18"/>
      <c r="Q1440" s="16"/>
      <c r="R1440" s="19"/>
      <c r="S1440" s="21"/>
    </row>
    <row r="1441">
      <c r="A1441" s="47"/>
      <c r="B1441" s="47"/>
      <c r="E1441" s="15"/>
      <c r="F1441" s="16"/>
      <c r="H1441" s="17"/>
      <c r="I1441" s="18"/>
      <c r="K1441" s="18"/>
      <c r="M1441" s="18"/>
      <c r="N1441" s="18"/>
      <c r="O1441" s="18"/>
      <c r="Q1441" s="16"/>
      <c r="R1441" s="19"/>
      <c r="S1441" s="21"/>
    </row>
    <row r="1442">
      <c r="A1442" s="47"/>
      <c r="B1442" s="47"/>
      <c r="E1442" s="15"/>
      <c r="F1442" s="16"/>
      <c r="H1442" s="17"/>
      <c r="I1442" s="18"/>
      <c r="K1442" s="18"/>
      <c r="M1442" s="18"/>
      <c r="N1442" s="18"/>
      <c r="O1442" s="18"/>
      <c r="Q1442" s="16"/>
      <c r="R1442" s="19"/>
      <c r="S1442" s="21"/>
    </row>
    <row r="1443">
      <c r="A1443" s="47"/>
      <c r="B1443" s="47"/>
      <c r="E1443" s="15"/>
      <c r="F1443" s="16"/>
      <c r="H1443" s="17"/>
      <c r="I1443" s="18"/>
      <c r="K1443" s="18"/>
      <c r="M1443" s="18"/>
      <c r="N1443" s="18"/>
      <c r="O1443" s="18"/>
      <c r="Q1443" s="16"/>
      <c r="R1443" s="19"/>
      <c r="S1443" s="21"/>
    </row>
    <row r="1444">
      <c r="A1444" s="47"/>
      <c r="B1444" s="47"/>
      <c r="E1444" s="15"/>
      <c r="F1444" s="16"/>
      <c r="H1444" s="17"/>
      <c r="I1444" s="18"/>
      <c r="K1444" s="18"/>
      <c r="M1444" s="18"/>
      <c r="N1444" s="18"/>
      <c r="O1444" s="18"/>
      <c r="Q1444" s="16"/>
      <c r="R1444" s="19"/>
      <c r="S1444" s="21"/>
    </row>
    <row r="1445">
      <c r="A1445" s="47"/>
      <c r="B1445" s="47"/>
      <c r="E1445" s="15"/>
      <c r="F1445" s="16"/>
      <c r="H1445" s="17"/>
      <c r="I1445" s="18"/>
      <c r="K1445" s="18"/>
      <c r="M1445" s="18"/>
      <c r="N1445" s="18"/>
      <c r="O1445" s="18"/>
      <c r="Q1445" s="16"/>
      <c r="R1445" s="19"/>
      <c r="S1445" s="21"/>
    </row>
    <row r="1446">
      <c r="A1446" s="47"/>
      <c r="B1446" s="47"/>
      <c r="E1446" s="15"/>
      <c r="F1446" s="16"/>
      <c r="H1446" s="17"/>
      <c r="I1446" s="18"/>
      <c r="K1446" s="18"/>
      <c r="M1446" s="18"/>
      <c r="N1446" s="18"/>
      <c r="O1446" s="18"/>
      <c r="Q1446" s="16"/>
      <c r="R1446" s="19"/>
      <c r="S1446" s="21"/>
    </row>
    <row r="1447">
      <c r="A1447" s="47"/>
      <c r="B1447" s="47"/>
      <c r="E1447" s="15"/>
      <c r="F1447" s="16"/>
      <c r="H1447" s="17"/>
      <c r="I1447" s="18"/>
      <c r="K1447" s="18"/>
      <c r="M1447" s="18"/>
      <c r="N1447" s="18"/>
      <c r="O1447" s="18"/>
      <c r="Q1447" s="16"/>
      <c r="R1447" s="19"/>
      <c r="S1447" s="21"/>
    </row>
    <row r="1448">
      <c r="A1448" s="47"/>
      <c r="B1448" s="47"/>
      <c r="E1448" s="15"/>
      <c r="F1448" s="16"/>
      <c r="H1448" s="17"/>
      <c r="I1448" s="18"/>
      <c r="K1448" s="18"/>
      <c r="M1448" s="18"/>
      <c r="N1448" s="18"/>
      <c r="O1448" s="18"/>
      <c r="Q1448" s="16"/>
      <c r="R1448" s="19"/>
      <c r="S1448" s="21"/>
    </row>
    <row r="1449">
      <c r="A1449" s="47"/>
      <c r="B1449" s="47"/>
      <c r="E1449" s="15"/>
      <c r="F1449" s="16"/>
      <c r="H1449" s="17"/>
      <c r="I1449" s="18"/>
      <c r="K1449" s="18"/>
      <c r="M1449" s="18"/>
      <c r="N1449" s="18"/>
      <c r="O1449" s="18"/>
      <c r="Q1449" s="16"/>
      <c r="R1449" s="19"/>
      <c r="S1449" s="21"/>
    </row>
    <row r="1450">
      <c r="A1450" s="47"/>
      <c r="B1450" s="47"/>
      <c r="E1450" s="15"/>
      <c r="F1450" s="16"/>
      <c r="H1450" s="17"/>
      <c r="I1450" s="18"/>
      <c r="K1450" s="18"/>
      <c r="M1450" s="18"/>
      <c r="N1450" s="18"/>
      <c r="O1450" s="18"/>
      <c r="Q1450" s="16"/>
      <c r="R1450" s="19"/>
      <c r="S1450" s="21"/>
    </row>
    <row r="1451">
      <c r="A1451" s="47"/>
      <c r="B1451" s="47"/>
      <c r="E1451" s="15"/>
      <c r="F1451" s="16"/>
      <c r="H1451" s="17"/>
      <c r="I1451" s="18"/>
      <c r="K1451" s="18"/>
      <c r="M1451" s="18"/>
      <c r="N1451" s="18"/>
      <c r="O1451" s="18"/>
      <c r="Q1451" s="16"/>
      <c r="R1451" s="19"/>
      <c r="S1451" s="21"/>
    </row>
    <row r="1452">
      <c r="A1452" s="47"/>
      <c r="B1452" s="47"/>
      <c r="E1452" s="15"/>
      <c r="F1452" s="16"/>
      <c r="H1452" s="17"/>
      <c r="I1452" s="18"/>
      <c r="K1452" s="18"/>
      <c r="M1452" s="18"/>
      <c r="N1452" s="18"/>
      <c r="O1452" s="18"/>
      <c r="Q1452" s="16"/>
      <c r="R1452" s="19"/>
      <c r="S1452" s="21"/>
    </row>
    <row r="1453">
      <c r="A1453" s="47"/>
      <c r="B1453" s="47"/>
      <c r="E1453" s="15"/>
      <c r="F1453" s="16"/>
      <c r="H1453" s="17"/>
      <c r="I1453" s="18"/>
      <c r="K1453" s="18"/>
      <c r="M1453" s="18"/>
      <c r="N1453" s="18"/>
      <c r="O1453" s="18"/>
      <c r="Q1453" s="16"/>
      <c r="R1453" s="19"/>
      <c r="S1453" s="21"/>
    </row>
    <row r="1454">
      <c r="A1454" s="47"/>
      <c r="B1454" s="47"/>
      <c r="E1454" s="15"/>
      <c r="F1454" s="16"/>
      <c r="H1454" s="17"/>
      <c r="I1454" s="18"/>
      <c r="K1454" s="18"/>
      <c r="M1454" s="18"/>
      <c r="N1454" s="18"/>
      <c r="O1454" s="18"/>
      <c r="Q1454" s="16"/>
      <c r="R1454" s="19"/>
      <c r="S1454" s="21"/>
    </row>
    <row r="1455">
      <c r="A1455" s="47"/>
      <c r="B1455" s="47"/>
      <c r="E1455" s="15"/>
      <c r="F1455" s="16"/>
      <c r="H1455" s="17"/>
      <c r="I1455" s="18"/>
      <c r="K1455" s="18"/>
      <c r="M1455" s="18"/>
      <c r="N1455" s="18"/>
      <c r="O1455" s="18"/>
      <c r="Q1455" s="16"/>
      <c r="R1455" s="19"/>
      <c r="S1455" s="21"/>
    </row>
    <row r="1456">
      <c r="A1456" s="47"/>
      <c r="B1456" s="47"/>
      <c r="E1456" s="15"/>
      <c r="F1456" s="16"/>
      <c r="H1456" s="17"/>
      <c r="I1456" s="18"/>
      <c r="K1456" s="18"/>
      <c r="M1456" s="18"/>
      <c r="N1456" s="18"/>
      <c r="O1456" s="18"/>
      <c r="Q1456" s="16"/>
      <c r="R1456" s="19"/>
      <c r="S1456" s="21"/>
    </row>
    <row r="1457">
      <c r="A1457" s="47"/>
      <c r="B1457" s="47"/>
      <c r="E1457" s="15"/>
      <c r="F1457" s="16"/>
      <c r="H1457" s="17"/>
      <c r="I1457" s="18"/>
      <c r="K1457" s="18"/>
      <c r="M1457" s="18"/>
      <c r="N1457" s="18"/>
      <c r="O1457" s="18"/>
      <c r="Q1457" s="16"/>
      <c r="R1457" s="19"/>
      <c r="S1457" s="21"/>
    </row>
    <row r="1458">
      <c r="A1458" s="47"/>
      <c r="B1458" s="47"/>
      <c r="E1458" s="15"/>
      <c r="F1458" s="16"/>
      <c r="H1458" s="17"/>
      <c r="I1458" s="18"/>
      <c r="K1458" s="18"/>
      <c r="M1458" s="18"/>
      <c r="N1458" s="18"/>
      <c r="O1458" s="18"/>
      <c r="Q1458" s="16"/>
      <c r="R1458" s="19"/>
      <c r="S1458" s="21"/>
    </row>
    <row r="1459">
      <c r="A1459" s="47"/>
      <c r="B1459" s="47"/>
      <c r="E1459" s="15"/>
      <c r="F1459" s="16"/>
      <c r="H1459" s="17"/>
      <c r="I1459" s="18"/>
      <c r="K1459" s="18"/>
      <c r="M1459" s="18"/>
      <c r="N1459" s="18"/>
      <c r="O1459" s="18"/>
      <c r="Q1459" s="16"/>
      <c r="R1459" s="19"/>
      <c r="S1459" s="21"/>
    </row>
    <row r="1460">
      <c r="A1460" s="47"/>
      <c r="B1460" s="47"/>
      <c r="E1460" s="15"/>
      <c r="F1460" s="16"/>
      <c r="H1460" s="17"/>
      <c r="I1460" s="18"/>
      <c r="K1460" s="18"/>
      <c r="M1460" s="18"/>
      <c r="N1460" s="18"/>
      <c r="O1460" s="18"/>
      <c r="Q1460" s="16"/>
      <c r="R1460" s="19"/>
      <c r="S1460" s="21"/>
    </row>
    <row r="1461">
      <c r="A1461" s="47"/>
      <c r="B1461" s="47"/>
      <c r="E1461" s="15"/>
      <c r="F1461" s="16"/>
      <c r="H1461" s="17"/>
      <c r="I1461" s="18"/>
      <c r="K1461" s="18"/>
      <c r="M1461" s="18"/>
      <c r="N1461" s="18"/>
      <c r="O1461" s="18"/>
      <c r="Q1461" s="16"/>
      <c r="R1461" s="19"/>
      <c r="S1461" s="21"/>
    </row>
    <row r="1462">
      <c r="A1462" s="47"/>
      <c r="B1462" s="47"/>
      <c r="E1462" s="15"/>
      <c r="F1462" s="16"/>
      <c r="H1462" s="17"/>
      <c r="I1462" s="18"/>
      <c r="K1462" s="18"/>
      <c r="M1462" s="18"/>
      <c r="N1462" s="18"/>
      <c r="O1462" s="18"/>
      <c r="Q1462" s="16"/>
      <c r="R1462" s="19"/>
      <c r="S1462" s="21"/>
    </row>
    <row r="1463">
      <c r="A1463" s="47"/>
      <c r="B1463" s="47"/>
      <c r="E1463" s="15"/>
      <c r="F1463" s="16"/>
      <c r="H1463" s="17"/>
      <c r="I1463" s="18"/>
      <c r="K1463" s="18"/>
      <c r="M1463" s="18"/>
      <c r="N1463" s="18"/>
      <c r="O1463" s="18"/>
      <c r="Q1463" s="16"/>
      <c r="R1463" s="19"/>
      <c r="S1463" s="21"/>
    </row>
    <row r="1464">
      <c r="A1464" s="47"/>
      <c r="B1464" s="47"/>
      <c r="E1464" s="15"/>
      <c r="F1464" s="16"/>
      <c r="H1464" s="17"/>
      <c r="I1464" s="18"/>
      <c r="K1464" s="18"/>
      <c r="M1464" s="18"/>
      <c r="N1464" s="18"/>
      <c r="O1464" s="18"/>
      <c r="Q1464" s="16"/>
      <c r="R1464" s="19"/>
      <c r="S1464" s="21"/>
    </row>
    <row r="1465">
      <c r="A1465" s="47"/>
      <c r="B1465" s="47"/>
      <c r="E1465" s="15"/>
      <c r="F1465" s="16"/>
      <c r="H1465" s="17"/>
      <c r="I1465" s="18"/>
      <c r="K1465" s="18"/>
      <c r="M1465" s="18"/>
      <c r="N1465" s="18"/>
      <c r="O1465" s="18"/>
      <c r="Q1465" s="16"/>
      <c r="R1465" s="19"/>
      <c r="S1465" s="21"/>
    </row>
    <row r="1466">
      <c r="A1466" s="47"/>
      <c r="B1466" s="47"/>
      <c r="E1466" s="15"/>
      <c r="F1466" s="16"/>
      <c r="H1466" s="17"/>
      <c r="I1466" s="18"/>
      <c r="K1466" s="18"/>
      <c r="M1466" s="18"/>
      <c r="N1466" s="18"/>
      <c r="O1466" s="18"/>
      <c r="Q1466" s="16"/>
      <c r="R1466" s="19"/>
      <c r="S1466" s="21"/>
    </row>
    <row r="1467">
      <c r="A1467" s="47"/>
      <c r="B1467" s="47"/>
      <c r="E1467" s="15"/>
      <c r="F1467" s="16"/>
      <c r="H1467" s="17"/>
      <c r="I1467" s="18"/>
      <c r="K1467" s="18"/>
      <c r="M1467" s="18"/>
      <c r="N1467" s="18"/>
      <c r="O1467" s="18"/>
      <c r="Q1467" s="16"/>
      <c r="R1467" s="19"/>
      <c r="S1467" s="21"/>
    </row>
    <row r="1468">
      <c r="A1468" s="47"/>
      <c r="B1468" s="47"/>
      <c r="E1468" s="15"/>
      <c r="F1468" s="16"/>
      <c r="H1468" s="17"/>
      <c r="I1468" s="18"/>
      <c r="K1468" s="18"/>
      <c r="M1468" s="18"/>
      <c r="N1468" s="18"/>
      <c r="O1468" s="18"/>
      <c r="Q1468" s="16"/>
      <c r="R1468" s="19"/>
      <c r="S1468" s="21"/>
    </row>
    <row r="1469">
      <c r="A1469" s="47"/>
      <c r="B1469" s="47"/>
      <c r="E1469" s="15"/>
      <c r="F1469" s="16"/>
      <c r="H1469" s="17"/>
      <c r="I1469" s="18"/>
      <c r="K1469" s="18"/>
      <c r="M1469" s="18"/>
      <c r="N1469" s="18"/>
      <c r="O1469" s="18"/>
      <c r="Q1469" s="16"/>
      <c r="R1469" s="19"/>
      <c r="S1469" s="21"/>
    </row>
    <row r="1470">
      <c r="A1470" s="47"/>
      <c r="B1470" s="47"/>
      <c r="E1470" s="15"/>
      <c r="F1470" s="16"/>
      <c r="H1470" s="17"/>
      <c r="I1470" s="18"/>
      <c r="K1470" s="18"/>
      <c r="M1470" s="18"/>
      <c r="N1470" s="18"/>
      <c r="O1470" s="18"/>
      <c r="Q1470" s="16"/>
      <c r="R1470" s="19"/>
      <c r="S1470" s="21"/>
    </row>
    <row r="1471">
      <c r="A1471" s="47"/>
      <c r="B1471" s="47"/>
      <c r="E1471" s="15"/>
      <c r="F1471" s="16"/>
      <c r="H1471" s="17"/>
      <c r="I1471" s="18"/>
      <c r="K1471" s="18"/>
      <c r="M1471" s="18"/>
      <c r="N1471" s="18"/>
      <c r="O1471" s="18"/>
      <c r="Q1471" s="16"/>
      <c r="R1471" s="19"/>
      <c r="S1471" s="21"/>
    </row>
    <row r="1472">
      <c r="A1472" s="47"/>
      <c r="B1472" s="47"/>
      <c r="E1472" s="15"/>
      <c r="F1472" s="16"/>
      <c r="H1472" s="17"/>
      <c r="I1472" s="18"/>
      <c r="K1472" s="18"/>
      <c r="M1472" s="18"/>
      <c r="N1472" s="18"/>
      <c r="O1472" s="18"/>
      <c r="Q1472" s="16"/>
      <c r="R1472" s="19"/>
      <c r="S1472" s="21"/>
    </row>
    <row r="1473">
      <c r="A1473" s="47"/>
      <c r="B1473" s="47"/>
      <c r="E1473" s="15"/>
      <c r="F1473" s="16"/>
      <c r="H1473" s="17"/>
      <c r="I1473" s="18"/>
      <c r="K1473" s="18"/>
      <c r="M1473" s="18"/>
      <c r="N1473" s="18"/>
      <c r="O1473" s="18"/>
      <c r="Q1473" s="16"/>
      <c r="R1473" s="19"/>
      <c r="S1473" s="21"/>
    </row>
    <row r="1474">
      <c r="A1474" s="47"/>
      <c r="B1474" s="47"/>
      <c r="E1474" s="15"/>
      <c r="F1474" s="16"/>
      <c r="H1474" s="17"/>
      <c r="I1474" s="18"/>
      <c r="K1474" s="18"/>
      <c r="M1474" s="18"/>
      <c r="N1474" s="18"/>
      <c r="O1474" s="18"/>
      <c r="Q1474" s="16"/>
      <c r="R1474" s="19"/>
      <c r="S1474" s="21"/>
    </row>
    <row r="1475">
      <c r="A1475" s="47"/>
      <c r="B1475" s="47"/>
      <c r="E1475" s="15"/>
      <c r="F1475" s="16"/>
      <c r="H1475" s="17"/>
      <c r="I1475" s="18"/>
      <c r="K1475" s="18"/>
      <c r="M1475" s="18"/>
      <c r="N1475" s="18"/>
      <c r="O1475" s="18"/>
      <c r="Q1475" s="16"/>
      <c r="R1475" s="19"/>
      <c r="S1475" s="21"/>
    </row>
    <row r="1476">
      <c r="A1476" s="47"/>
      <c r="B1476" s="47"/>
      <c r="E1476" s="15"/>
      <c r="F1476" s="16"/>
      <c r="H1476" s="17"/>
      <c r="I1476" s="18"/>
      <c r="K1476" s="18"/>
      <c r="M1476" s="18"/>
      <c r="N1476" s="18"/>
      <c r="O1476" s="18"/>
      <c r="Q1476" s="16"/>
      <c r="R1476" s="19"/>
      <c r="S1476" s="21"/>
    </row>
    <row r="1477">
      <c r="A1477" s="47"/>
      <c r="B1477" s="47"/>
      <c r="E1477" s="15"/>
      <c r="F1477" s="16"/>
      <c r="H1477" s="17"/>
      <c r="I1477" s="18"/>
      <c r="K1477" s="18"/>
      <c r="M1477" s="18"/>
      <c r="N1477" s="18"/>
      <c r="O1477" s="18"/>
      <c r="Q1477" s="16"/>
      <c r="R1477" s="19"/>
      <c r="S1477" s="21"/>
    </row>
    <row r="1478">
      <c r="A1478" s="47"/>
      <c r="B1478" s="47"/>
      <c r="E1478" s="15"/>
      <c r="F1478" s="16"/>
      <c r="H1478" s="17"/>
      <c r="I1478" s="18"/>
      <c r="K1478" s="18"/>
      <c r="M1478" s="18"/>
      <c r="N1478" s="18"/>
      <c r="O1478" s="18"/>
      <c r="Q1478" s="16"/>
      <c r="R1478" s="19"/>
      <c r="S1478" s="21"/>
    </row>
    <row r="1479">
      <c r="A1479" s="47"/>
      <c r="B1479" s="47"/>
      <c r="E1479" s="15"/>
      <c r="F1479" s="16"/>
      <c r="H1479" s="17"/>
      <c r="I1479" s="18"/>
      <c r="K1479" s="18"/>
      <c r="M1479" s="18"/>
      <c r="N1479" s="18"/>
      <c r="O1479" s="18"/>
      <c r="Q1479" s="16"/>
      <c r="R1479" s="19"/>
      <c r="S1479" s="21"/>
    </row>
    <row r="1480">
      <c r="A1480" s="47"/>
      <c r="B1480" s="47"/>
      <c r="E1480" s="15"/>
      <c r="F1480" s="16"/>
      <c r="H1480" s="17"/>
      <c r="I1480" s="18"/>
      <c r="K1480" s="18"/>
      <c r="M1480" s="18"/>
      <c r="N1480" s="18"/>
      <c r="O1480" s="18"/>
      <c r="Q1480" s="16"/>
      <c r="R1480" s="19"/>
      <c r="S1480" s="21"/>
    </row>
    <row r="1481">
      <c r="A1481" s="47"/>
      <c r="B1481" s="47"/>
      <c r="E1481" s="15"/>
      <c r="F1481" s="16"/>
      <c r="H1481" s="17"/>
      <c r="I1481" s="18"/>
      <c r="K1481" s="18"/>
      <c r="M1481" s="18"/>
      <c r="N1481" s="18"/>
      <c r="O1481" s="18"/>
      <c r="Q1481" s="16"/>
      <c r="R1481" s="19"/>
      <c r="S1481" s="21"/>
    </row>
    <row r="1482">
      <c r="A1482" s="47"/>
      <c r="B1482" s="47"/>
      <c r="E1482" s="15"/>
      <c r="F1482" s="16"/>
      <c r="H1482" s="17"/>
      <c r="I1482" s="18"/>
      <c r="K1482" s="18"/>
      <c r="M1482" s="18"/>
      <c r="N1482" s="18"/>
      <c r="O1482" s="18"/>
      <c r="Q1482" s="16"/>
      <c r="R1482" s="19"/>
      <c r="S1482" s="21"/>
    </row>
    <row r="1483">
      <c r="A1483" s="47"/>
      <c r="B1483" s="47"/>
      <c r="E1483" s="15"/>
      <c r="F1483" s="16"/>
      <c r="H1483" s="17"/>
      <c r="I1483" s="18"/>
      <c r="K1483" s="18"/>
      <c r="M1483" s="18"/>
      <c r="N1483" s="18"/>
      <c r="O1483" s="18"/>
      <c r="Q1483" s="16"/>
      <c r="R1483" s="19"/>
      <c r="S1483" s="21"/>
    </row>
    <row r="1484">
      <c r="A1484" s="47"/>
      <c r="B1484" s="47"/>
      <c r="E1484" s="15"/>
      <c r="F1484" s="16"/>
      <c r="H1484" s="17"/>
      <c r="I1484" s="18"/>
      <c r="K1484" s="18"/>
      <c r="M1484" s="18"/>
      <c r="N1484" s="18"/>
      <c r="O1484" s="18"/>
      <c r="Q1484" s="16"/>
      <c r="R1484" s="19"/>
      <c r="S1484" s="21"/>
    </row>
    <row r="1485">
      <c r="A1485" s="47"/>
      <c r="B1485" s="47"/>
      <c r="E1485" s="15"/>
      <c r="F1485" s="16"/>
      <c r="H1485" s="17"/>
      <c r="I1485" s="18"/>
      <c r="K1485" s="18"/>
      <c r="M1485" s="18"/>
      <c r="N1485" s="18"/>
      <c r="O1485" s="18"/>
      <c r="Q1485" s="16"/>
      <c r="R1485" s="19"/>
      <c r="S1485" s="21"/>
    </row>
    <row r="1486">
      <c r="A1486" s="47"/>
      <c r="B1486" s="47"/>
      <c r="E1486" s="15"/>
      <c r="F1486" s="16"/>
      <c r="H1486" s="17"/>
      <c r="I1486" s="18"/>
      <c r="K1486" s="18"/>
      <c r="M1486" s="18"/>
      <c r="N1486" s="18"/>
      <c r="O1486" s="18"/>
      <c r="Q1486" s="16"/>
      <c r="R1486" s="19"/>
      <c r="S1486" s="21"/>
    </row>
    <row r="1487">
      <c r="A1487" s="47"/>
      <c r="B1487" s="47"/>
      <c r="E1487" s="15"/>
      <c r="F1487" s="16"/>
      <c r="H1487" s="17"/>
      <c r="I1487" s="18"/>
      <c r="K1487" s="18"/>
      <c r="M1487" s="18"/>
      <c r="N1487" s="18"/>
      <c r="O1487" s="18"/>
      <c r="Q1487" s="16"/>
      <c r="R1487" s="19"/>
      <c r="S1487" s="21"/>
    </row>
    <row r="1488">
      <c r="A1488" s="47"/>
      <c r="B1488" s="47"/>
      <c r="E1488" s="15"/>
      <c r="F1488" s="16"/>
      <c r="H1488" s="17"/>
      <c r="I1488" s="18"/>
      <c r="K1488" s="18"/>
      <c r="M1488" s="18"/>
      <c r="N1488" s="18"/>
      <c r="O1488" s="18"/>
      <c r="Q1488" s="16"/>
      <c r="R1488" s="19"/>
      <c r="S1488" s="21"/>
    </row>
    <row r="1489">
      <c r="A1489" s="47"/>
      <c r="B1489" s="47"/>
      <c r="E1489" s="15"/>
      <c r="F1489" s="16"/>
      <c r="H1489" s="17"/>
      <c r="I1489" s="18"/>
      <c r="K1489" s="18"/>
      <c r="M1489" s="18"/>
      <c r="N1489" s="18"/>
      <c r="O1489" s="18"/>
      <c r="Q1489" s="16"/>
      <c r="R1489" s="19"/>
      <c r="S1489" s="21"/>
    </row>
    <row r="1490">
      <c r="A1490" s="47"/>
      <c r="B1490" s="47"/>
      <c r="E1490" s="15"/>
      <c r="F1490" s="16"/>
      <c r="H1490" s="17"/>
      <c r="I1490" s="18"/>
      <c r="K1490" s="18"/>
      <c r="M1490" s="18"/>
      <c r="N1490" s="18"/>
      <c r="O1490" s="18"/>
      <c r="Q1490" s="16"/>
      <c r="R1490" s="19"/>
      <c r="S1490" s="21"/>
    </row>
    <row r="1491">
      <c r="A1491" s="47"/>
      <c r="B1491" s="47"/>
      <c r="E1491" s="15"/>
      <c r="F1491" s="16"/>
      <c r="H1491" s="17"/>
      <c r="I1491" s="18"/>
      <c r="K1491" s="18"/>
      <c r="M1491" s="18"/>
      <c r="N1491" s="18"/>
      <c r="O1491" s="18"/>
      <c r="Q1491" s="16"/>
      <c r="R1491" s="19"/>
      <c r="S1491" s="21"/>
    </row>
    <row r="1492">
      <c r="A1492" s="47"/>
      <c r="B1492" s="47"/>
      <c r="E1492" s="15"/>
      <c r="F1492" s="16"/>
      <c r="H1492" s="17"/>
      <c r="I1492" s="18"/>
      <c r="K1492" s="18"/>
      <c r="M1492" s="18"/>
      <c r="N1492" s="18"/>
      <c r="O1492" s="18"/>
      <c r="Q1492" s="16"/>
      <c r="R1492" s="19"/>
      <c r="S1492" s="21"/>
    </row>
    <row r="1493">
      <c r="A1493" s="47"/>
      <c r="B1493" s="47"/>
      <c r="E1493" s="15"/>
      <c r="F1493" s="16"/>
      <c r="H1493" s="17"/>
      <c r="I1493" s="18"/>
      <c r="K1493" s="18"/>
      <c r="M1493" s="18"/>
      <c r="N1493" s="18"/>
      <c r="O1493" s="18"/>
      <c r="Q1493" s="16"/>
      <c r="R1493" s="19"/>
      <c r="S1493" s="21"/>
    </row>
    <row r="1494">
      <c r="A1494" s="47"/>
      <c r="B1494" s="47"/>
      <c r="E1494" s="15"/>
      <c r="F1494" s="16"/>
      <c r="H1494" s="17"/>
      <c r="I1494" s="18"/>
      <c r="K1494" s="18"/>
      <c r="M1494" s="18"/>
      <c r="N1494" s="18"/>
      <c r="O1494" s="18"/>
      <c r="Q1494" s="16"/>
      <c r="R1494" s="19"/>
      <c r="S1494" s="21"/>
    </row>
    <row r="1495">
      <c r="A1495" s="47"/>
      <c r="B1495" s="47"/>
      <c r="E1495" s="15"/>
      <c r="F1495" s="16"/>
      <c r="H1495" s="17"/>
      <c r="I1495" s="18"/>
      <c r="K1495" s="18"/>
      <c r="M1495" s="18"/>
      <c r="N1495" s="18"/>
      <c r="O1495" s="18"/>
      <c r="Q1495" s="16"/>
      <c r="R1495" s="19"/>
      <c r="S1495" s="21"/>
    </row>
    <row r="1496">
      <c r="A1496" s="47"/>
      <c r="B1496" s="47"/>
      <c r="E1496" s="15"/>
      <c r="F1496" s="16"/>
      <c r="H1496" s="17"/>
      <c r="I1496" s="18"/>
      <c r="K1496" s="18"/>
      <c r="M1496" s="18"/>
      <c r="N1496" s="18"/>
      <c r="O1496" s="18"/>
      <c r="Q1496" s="16"/>
      <c r="R1496" s="19"/>
      <c r="S1496" s="21"/>
    </row>
    <row r="1497">
      <c r="A1497" s="47"/>
      <c r="B1497" s="47"/>
      <c r="E1497" s="15"/>
      <c r="F1497" s="16"/>
      <c r="H1497" s="17"/>
      <c r="I1497" s="18"/>
      <c r="K1497" s="18"/>
      <c r="M1497" s="18"/>
      <c r="N1497" s="18"/>
      <c r="O1497" s="18"/>
      <c r="Q1497" s="16"/>
      <c r="R1497" s="19"/>
      <c r="S1497" s="21"/>
    </row>
    <row r="1498">
      <c r="A1498" s="47"/>
      <c r="B1498" s="47"/>
      <c r="E1498" s="15"/>
      <c r="F1498" s="16"/>
      <c r="H1498" s="17"/>
      <c r="I1498" s="18"/>
      <c r="K1498" s="18"/>
      <c r="M1498" s="18"/>
      <c r="N1498" s="18"/>
      <c r="O1498" s="18"/>
      <c r="Q1498" s="16"/>
      <c r="R1498" s="19"/>
      <c r="S1498" s="21"/>
    </row>
    <row r="1499">
      <c r="A1499" s="47"/>
      <c r="B1499" s="47"/>
      <c r="E1499" s="15"/>
      <c r="F1499" s="16"/>
      <c r="H1499" s="17"/>
      <c r="I1499" s="18"/>
      <c r="K1499" s="18"/>
      <c r="M1499" s="18"/>
      <c r="N1499" s="18"/>
      <c r="O1499" s="18"/>
      <c r="Q1499" s="16"/>
      <c r="R1499" s="19"/>
      <c r="S1499" s="21"/>
    </row>
    <row r="1500">
      <c r="A1500" s="47"/>
      <c r="B1500" s="47"/>
      <c r="E1500" s="15"/>
      <c r="F1500" s="16"/>
      <c r="H1500" s="17"/>
      <c r="I1500" s="18"/>
      <c r="K1500" s="18"/>
      <c r="M1500" s="18"/>
      <c r="N1500" s="18"/>
      <c r="O1500" s="18"/>
      <c r="Q1500" s="16"/>
      <c r="R1500" s="19"/>
      <c r="S1500" s="21"/>
    </row>
    <row r="1501">
      <c r="A1501" s="47"/>
      <c r="B1501" s="47"/>
      <c r="E1501" s="15"/>
      <c r="F1501" s="16"/>
      <c r="H1501" s="17"/>
      <c r="I1501" s="18"/>
      <c r="K1501" s="18"/>
      <c r="M1501" s="18"/>
      <c r="N1501" s="18"/>
      <c r="O1501" s="18"/>
      <c r="Q1501" s="16"/>
      <c r="R1501" s="19"/>
      <c r="S1501" s="21"/>
    </row>
    <row r="1502">
      <c r="A1502" s="47"/>
      <c r="B1502" s="47"/>
      <c r="E1502" s="15"/>
      <c r="F1502" s="16"/>
      <c r="H1502" s="17"/>
      <c r="I1502" s="18"/>
      <c r="K1502" s="18"/>
      <c r="M1502" s="18"/>
      <c r="N1502" s="18"/>
      <c r="O1502" s="18"/>
      <c r="Q1502" s="16"/>
      <c r="R1502" s="19"/>
      <c r="S1502" s="21"/>
    </row>
    <row r="1503">
      <c r="A1503" s="47"/>
      <c r="B1503" s="47"/>
      <c r="E1503" s="15"/>
      <c r="F1503" s="16"/>
      <c r="H1503" s="17"/>
      <c r="I1503" s="18"/>
      <c r="K1503" s="18"/>
      <c r="M1503" s="18"/>
      <c r="N1503" s="18"/>
      <c r="O1503" s="18"/>
      <c r="Q1503" s="16"/>
      <c r="R1503" s="19"/>
      <c r="S1503" s="21"/>
    </row>
    <row r="1504">
      <c r="A1504" s="47"/>
      <c r="B1504" s="47"/>
      <c r="E1504" s="15"/>
      <c r="F1504" s="16"/>
      <c r="H1504" s="17"/>
      <c r="I1504" s="18"/>
      <c r="K1504" s="18"/>
      <c r="M1504" s="18"/>
      <c r="N1504" s="18"/>
      <c r="O1504" s="18"/>
      <c r="Q1504" s="16"/>
      <c r="R1504" s="19"/>
      <c r="S1504" s="21"/>
    </row>
    <row r="1505">
      <c r="A1505" s="47"/>
      <c r="B1505" s="47"/>
      <c r="E1505" s="15"/>
      <c r="F1505" s="16"/>
      <c r="H1505" s="17"/>
      <c r="I1505" s="18"/>
      <c r="K1505" s="18"/>
      <c r="M1505" s="18"/>
      <c r="N1505" s="18"/>
      <c r="O1505" s="18"/>
      <c r="Q1505" s="16"/>
      <c r="R1505" s="19"/>
      <c r="S1505" s="21"/>
    </row>
    <row r="1506">
      <c r="A1506" s="47"/>
      <c r="B1506" s="47"/>
      <c r="E1506" s="15"/>
      <c r="F1506" s="16"/>
      <c r="H1506" s="17"/>
      <c r="I1506" s="18"/>
      <c r="K1506" s="18"/>
      <c r="M1506" s="18"/>
      <c r="N1506" s="18"/>
      <c r="O1506" s="18"/>
      <c r="Q1506" s="16"/>
      <c r="R1506" s="19"/>
      <c r="S1506" s="21"/>
    </row>
    <row r="1507">
      <c r="A1507" s="47"/>
      <c r="B1507" s="47"/>
      <c r="E1507" s="15"/>
      <c r="F1507" s="16"/>
      <c r="H1507" s="17"/>
      <c r="I1507" s="18"/>
      <c r="K1507" s="18"/>
      <c r="M1507" s="18"/>
      <c r="N1507" s="18"/>
      <c r="O1507" s="18"/>
      <c r="Q1507" s="16"/>
      <c r="R1507" s="19"/>
      <c r="S1507" s="21"/>
    </row>
    <row r="1508">
      <c r="A1508" s="47"/>
      <c r="B1508" s="47"/>
      <c r="E1508" s="15"/>
      <c r="F1508" s="16"/>
      <c r="H1508" s="17"/>
      <c r="I1508" s="18"/>
      <c r="K1508" s="18"/>
      <c r="M1508" s="18"/>
      <c r="N1508" s="18"/>
      <c r="O1508" s="18"/>
      <c r="Q1508" s="16"/>
      <c r="R1508" s="19"/>
      <c r="S1508" s="21"/>
    </row>
    <row r="1509">
      <c r="A1509" s="47"/>
      <c r="B1509" s="47"/>
      <c r="E1509" s="15"/>
      <c r="F1509" s="16"/>
      <c r="H1509" s="17"/>
      <c r="I1509" s="18"/>
      <c r="K1509" s="18"/>
      <c r="M1509" s="18"/>
      <c r="N1509" s="18"/>
      <c r="O1509" s="18"/>
      <c r="Q1509" s="16"/>
      <c r="R1509" s="19"/>
      <c r="S1509" s="21"/>
    </row>
    <row r="1510">
      <c r="A1510" s="47"/>
      <c r="B1510" s="47"/>
      <c r="E1510" s="15"/>
      <c r="F1510" s="16"/>
      <c r="H1510" s="17"/>
      <c r="I1510" s="18"/>
      <c r="K1510" s="18"/>
      <c r="M1510" s="18"/>
      <c r="N1510" s="18"/>
      <c r="O1510" s="18"/>
      <c r="Q1510" s="16"/>
      <c r="R1510" s="19"/>
      <c r="S1510" s="21"/>
    </row>
    <row r="1511">
      <c r="A1511" s="47"/>
      <c r="B1511" s="47"/>
      <c r="E1511" s="15"/>
      <c r="F1511" s="16"/>
      <c r="H1511" s="17"/>
      <c r="I1511" s="18"/>
      <c r="K1511" s="18"/>
      <c r="M1511" s="18"/>
      <c r="N1511" s="18"/>
      <c r="O1511" s="18"/>
      <c r="Q1511" s="16"/>
      <c r="R1511" s="19"/>
      <c r="S1511" s="21"/>
    </row>
    <row r="1512">
      <c r="A1512" s="47"/>
      <c r="B1512" s="47"/>
      <c r="E1512" s="15"/>
      <c r="F1512" s="16"/>
      <c r="H1512" s="17"/>
      <c r="I1512" s="18"/>
      <c r="K1512" s="18"/>
      <c r="M1512" s="18"/>
      <c r="N1512" s="18"/>
      <c r="O1512" s="18"/>
      <c r="Q1512" s="16"/>
      <c r="R1512" s="19"/>
      <c r="S1512" s="21"/>
    </row>
    <row r="1513">
      <c r="A1513" s="47"/>
      <c r="B1513" s="47"/>
      <c r="E1513" s="15"/>
      <c r="F1513" s="16"/>
      <c r="H1513" s="17"/>
      <c r="I1513" s="18"/>
      <c r="K1513" s="18"/>
      <c r="M1513" s="18"/>
      <c r="N1513" s="18"/>
      <c r="O1513" s="18"/>
      <c r="Q1513" s="16"/>
      <c r="R1513" s="19"/>
      <c r="S1513" s="21"/>
    </row>
    <row r="1514">
      <c r="A1514" s="47"/>
      <c r="B1514" s="47"/>
      <c r="E1514" s="15"/>
      <c r="F1514" s="16"/>
      <c r="H1514" s="17"/>
      <c r="I1514" s="18"/>
      <c r="K1514" s="18"/>
      <c r="M1514" s="18"/>
      <c r="N1514" s="18"/>
      <c r="O1514" s="18"/>
      <c r="Q1514" s="16"/>
      <c r="R1514" s="19"/>
      <c r="S1514" s="21"/>
    </row>
    <row r="1515">
      <c r="A1515" s="47"/>
      <c r="B1515" s="47"/>
      <c r="E1515" s="15"/>
      <c r="F1515" s="16"/>
      <c r="H1515" s="17"/>
      <c r="I1515" s="18"/>
      <c r="K1515" s="18"/>
      <c r="M1515" s="18"/>
      <c r="N1515" s="18"/>
      <c r="O1515" s="18"/>
      <c r="Q1515" s="16"/>
      <c r="R1515" s="19"/>
      <c r="S1515" s="21"/>
    </row>
    <row r="1516">
      <c r="A1516" s="47"/>
      <c r="B1516" s="47"/>
      <c r="E1516" s="15"/>
      <c r="F1516" s="16"/>
      <c r="H1516" s="17"/>
      <c r="I1516" s="18"/>
      <c r="K1516" s="18"/>
      <c r="M1516" s="18"/>
      <c r="N1516" s="18"/>
      <c r="O1516" s="18"/>
      <c r="Q1516" s="16"/>
      <c r="R1516" s="19"/>
      <c r="S1516" s="21"/>
    </row>
    <row r="1517">
      <c r="A1517" s="47"/>
      <c r="B1517" s="47"/>
      <c r="E1517" s="15"/>
      <c r="F1517" s="16"/>
      <c r="H1517" s="17"/>
      <c r="I1517" s="18"/>
      <c r="K1517" s="18"/>
      <c r="M1517" s="18"/>
      <c r="N1517" s="18"/>
      <c r="O1517" s="18"/>
      <c r="Q1517" s="16"/>
      <c r="R1517" s="19"/>
      <c r="S1517" s="21"/>
    </row>
    <row r="1518">
      <c r="A1518" s="47"/>
      <c r="B1518" s="47"/>
      <c r="E1518" s="15"/>
      <c r="F1518" s="16"/>
      <c r="H1518" s="17"/>
      <c r="I1518" s="18"/>
      <c r="K1518" s="18"/>
      <c r="M1518" s="18"/>
      <c r="N1518" s="18"/>
      <c r="O1518" s="18"/>
      <c r="Q1518" s="16"/>
      <c r="R1518" s="19"/>
      <c r="S1518" s="21"/>
    </row>
    <row r="1519">
      <c r="A1519" s="47"/>
      <c r="B1519" s="47"/>
      <c r="E1519" s="15"/>
      <c r="F1519" s="16"/>
      <c r="H1519" s="17"/>
      <c r="I1519" s="18"/>
      <c r="K1519" s="18"/>
      <c r="M1519" s="18"/>
      <c r="N1519" s="18"/>
      <c r="O1519" s="18"/>
      <c r="Q1519" s="16"/>
      <c r="R1519" s="19"/>
      <c r="S1519" s="21"/>
    </row>
    <row r="1520">
      <c r="A1520" s="47"/>
      <c r="B1520" s="47"/>
      <c r="E1520" s="15"/>
      <c r="F1520" s="16"/>
      <c r="H1520" s="17"/>
      <c r="I1520" s="18"/>
      <c r="K1520" s="18"/>
      <c r="M1520" s="18"/>
      <c r="N1520" s="18"/>
      <c r="O1520" s="18"/>
      <c r="Q1520" s="16"/>
      <c r="R1520" s="19"/>
      <c r="S1520" s="21"/>
    </row>
    <row r="1521">
      <c r="A1521" s="47"/>
      <c r="B1521" s="47"/>
      <c r="E1521" s="15"/>
      <c r="F1521" s="16"/>
      <c r="H1521" s="17"/>
      <c r="I1521" s="18"/>
      <c r="K1521" s="18"/>
      <c r="M1521" s="18"/>
      <c r="N1521" s="18"/>
      <c r="O1521" s="18"/>
      <c r="Q1521" s="16"/>
      <c r="R1521" s="19"/>
      <c r="S1521" s="21"/>
    </row>
    <row r="1522">
      <c r="A1522" s="47"/>
      <c r="B1522" s="47"/>
      <c r="E1522" s="15"/>
      <c r="F1522" s="16"/>
      <c r="H1522" s="17"/>
      <c r="I1522" s="18"/>
      <c r="K1522" s="18"/>
      <c r="M1522" s="18"/>
      <c r="N1522" s="18"/>
      <c r="O1522" s="18"/>
      <c r="Q1522" s="16"/>
      <c r="R1522" s="19"/>
      <c r="S1522" s="21"/>
    </row>
    <row r="1523">
      <c r="A1523" s="47"/>
      <c r="B1523" s="47"/>
      <c r="E1523" s="15"/>
      <c r="F1523" s="16"/>
      <c r="H1523" s="17"/>
      <c r="I1523" s="18"/>
      <c r="K1523" s="18"/>
      <c r="M1523" s="18"/>
      <c r="N1523" s="18"/>
      <c r="O1523" s="18"/>
      <c r="Q1523" s="16"/>
      <c r="R1523" s="19"/>
      <c r="S1523" s="21"/>
    </row>
    <row r="1524">
      <c r="A1524" s="47"/>
      <c r="B1524" s="47"/>
      <c r="E1524" s="15"/>
      <c r="F1524" s="16"/>
      <c r="H1524" s="17"/>
      <c r="I1524" s="18"/>
      <c r="K1524" s="18"/>
      <c r="M1524" s="18"/>
      <c r="N1524" s="18"/>
      <c r="O1524" s="18"/>
      <c r="Q1524" s="16"/>
      <c r="R1524" s="19"/>
      <c r="S1524" s="21"/>
    </row>
    <row r="1525">
      <c r="A1525" s="47"/>
      <c r="B1525" s="47"/>
      <c r="E1525" s="15"/>
      <c r="F1525" s="16"/>
      <c r="H1525" s="17"/>
      <c r="I1525" s="18"/>
      <c r="K1525" s="18"/>
      <c r="M1525" s="18"/>
      <c r="N1525" s="18"/>
      <c r="O1525" s="18"/>
      <c r="Q1525" s="16"/>
      <c r="R1525" s="19"/>
      <c r="S1525" s="21"/>
    </row>
    <row r="1526">
      <c r="A1526" s="47"/>
      <c r="B1526" s="47"/>
      <c r="E1526" s="15"/>
      <c r="F1526" s="16"/>
      <c r="H1526" s="17"/>
      <c r="I1526" s="18"/>
      <c r="K1526" s="18"/>
      <c r="M1526" s="18"/>
      <c r="N1526" s="18"/>
      <c r="O1526" s="18"/>
      <c r="Q1526" s="16"/>
      <c r="R1526" s="19"/>
      <c r="S1526" s="21"/>
    </row>
    <row r="1527">
      <c r="A1527" s="47"/>
      <c r="B1527" s="47"/>
      <c r="E1527" s="15"/>
      <c r="F1527" s="16"/>
      <c r="H1527" s="17"/>
      <c r="I1527" s="18"/>
      <c r="K1527" s="18"/>
      <c r="M1527" s="18"/>
      <c r="N1527" s="18"/>
      <c r="O1527" s="18"/>
      <c r="Q1527" s="16"/>
      <c r="R1527" s="19"/>
      <c r="S1527" s="21"/>
    </row>
    <row r="1528">
      <c r="A1528" s="47"/>
      <c r="B1528" s="47"/>
      <c r="E1528" s="15"/>
      <c r="F1528" s="16"/>
      <c r="H1528" s="17"/>
      <c r="I1528" s="18"/>
      <c r="K1528" s="18"/>
      <c r="M1528" s="18"/>
      <c r="N1528" s="18"/>
      <c r="O1528" s="18"/>
      <c r="Q1528" s="16"/>
      <c r="R1528" s="19"/>
      <c r="S1528" s="21"/>
    </row>
    <row r="1529">
      <c r="A1529" s="47"/>
      <c r="B1529" s="47"/>
      <c r="E1529" s="15"/>
      <c r="F1529" s="16"/>
      <c r="H1529" s="17"/>
      <c r="I1529" s="18"/>
      <c r="K1529" s="18"/>
      <c r="M1529" s="18"/>
      <c r="N1529" s="18"/>
      <c r="O1529" s="18"/>
      <c r="Q1529" s="16"/>
      <c r="R1529" s="19"/>
      <c r="S1529" s="21"/>
    </row>
    <row r="1530">
      <c r="A1530" s="47"/>
      <c r="B1530" s="47"/>
      <c r="E1530" s="15"/>
      <c r="F1530" s="16"/>
      <c r="H1530" s="17"/>
      <c r="I1530" s="18"/>
      <c r="K1530" s="18"/>
      <c r="M1530" s="18"/>
      <c r="N1530" s="18"/>
      <c r="O1530" s="18"/>
      <c r="Q1530" s="16"/>
      <c r="R1530" s="19"/>
      <c r="S1530" s="21"/>
    </row>
    <row r="1531">
      <c r="A1531" s="47"/>
      <c r="B1531" s="47"/>
      <c r="E1531" s="15"/>
      <c r="F1531" s="16"/>
      <c r="H1531" s="17"/>
      <c r="I1531" s="18"/>
      <c r="K1531" s="18"/>
      <c r="M1531" s="18"/>
      <c r="N1531" s="18"/>
      <c r="O1531" s="18"/>
      <c r="Q1531" s="16"/>
      <c r="R1531" s="19"/>
      <c r="S1531" s="21"/>
    </row>
    <row r="1532">
      <c r="A1532" s="47"/>
      <c r="B1532" s="47"/>
      <c r="E1532" s="15"/>
      <c r="F1532" s="16"/>
      <c r="H1532" s="17"/>
      <c r="I1532" s="18"/>
      <c r="K1532" s="18"/>
      <c r="M1532" s="18"/>
      <c r="N1532" s="18"/>
      <c r="O1532" s="18"/>
      <c r="Q1532" s="16"/>
      <c r="R1532" s="19"/>
      <c r="S1532" s="21"/>
    </row>
    <row r="1533">
      <c r="A1533" s="47"/>
      <c r="B1533" s="47"/>
      <c r="E1533" s="15"/>
      <c r="F1533" s="16"/>
      <c r="H1533" s="17"/>
      <c r="I1533" s="18"/>
      <c r="K1533" s="18"/>
      <c r="M1533" s="18"/>
      <c r="N1533" s="18"/>
      <c r="O1533" s="18"/>
      <c r="Q1533" s="16"/>
      <c r="R1533" s="19"/>
      <c r="S1533" s="21"/>
    </row>
    <row r="1534">
      <c r="A1534" s="47"/>
      <c r="B1534" s="47"/>
      <c r="E1534" s="15"/>
      <c r="F1534" s="16"/>
      <c r="H1534" s="17"/>
      <c r="I1534" s="18"/>
      <c r="K1534" s="18"/>
      <c r="M1534" s="18"/>
      <c r="N1534" s="18"/>
      <c r="O1534" s="18"/>
      <c r="Q1534" s="16"/>
      <c r="R1534" s="19"/>
      <c r="S1534" s="21"/>
    </row>
    <row r="1535">
      <c r="A1535" s="47"/>
      <c r="B1535" s="47"/>
      <c r="E1535" s="15"/>
      <c r="F1535" s="16"/>
      <c r="H1535" s="17"/>
      <c r="I1535" s="18"/>
      <c r="K1535" s="18"/>
      <c r="M1535" s="18"/>
      <c r="N1535" s="18"/>
      <c r="O1535" s="18"/>
      <c r="Q1535" s="16"/>
      <c r="R1535" s="19"/>
      <c r="S1535" s="21"/>
    </row>
    <row r="1536">
      <c r="A1536" s="47"/>
      <c r="B1536" s="47"/>
      <c r="E1536" s="15"/>
      <c r="F1536" s="16"/>
      <c r="H1536" s="17"/>
      <c r="I1536" s="18"/>
      <c r="K1536" s="18"/>
      <c r="M1536" s="18"/>
      <c r="N1536" s="18"/>
      <c r="O1536" s="18"/>
      <c r="Q1536" s="16"/>
      <c r="R1536" s="19"/>
      <c r="S1536" s="21"/>
    </row>
    <row r="1537">
      <c r="A1537" s="47"/>
      <c r="B1537" s="47"/>
      <c r="E1537" s="15"/>
      <c r="F1537" s="16"/>
      <c r="H1537" s="17"/>
      <c r="I1537" s="18"/>
      <c r="K1537" s="18"/>
      <c r="M1537" s="18"/>
      <c r="N1537" s="18"/>
      <c r="O1537" s="18"/>
      <c r="Q1537" s="16"/>
      <c r="R1537" s="19"/>
      <c r="S1537" s="21"/>
    </row>
    <row r="1538">
      <c r="A1538" s="47"/>
      <c r="B1538" s="47"/>
      <c r="E1538" s="15"/>
      <c r="F1538" s="16"/>
      <c r="H1538" s="17"/>
      <c r="I1538" s="18"/>
      <c r="K1538" s="18"/>
      <c r="M1538" s="18"/>
      <c r="N1538" s="18"/>
      <c r="O1538" s="18"/>
      <c r="Q1538" s="16"/>
      <c r="R1538" s="19"/>
      <c r="S1538" s="21"/>
    </row>
    <row r="1539">
      <c r="A1539" s="47"/>
      <c r="B1539" s="47"/>
      <c r="E1539" s="15"/>
      <c r="F1539" s="16"/>
      <c r="H1539" s="17"/>
      <c r="I1539" s="18"/>
      <c r="K1539" s="18"/>
      <c r="M1539" s="18"/>
      <c r="N1539" s="18"/>
      <c r="O1539" s="18"/>
      <c r="Q1539" s="16"/>
      <c r="R1539" s="19"/>
      <c r="S1539" s="21"/>
    </row>
    <row r="1540">
      <c r="A1540" s="47"/>
      <c r="B1540" s="47"/>
      <c r="E1540" s="15"/>
      <c r="F1540" s="16"/>
      <c r="H1540" s="17"/>
      <c r="I1540" s="18"/>
      <c r="K1540" s="18"/>
      <c r="M1540" s="18"/>
      <c r="N1540" s="18"/>
      <c r="O1540" s="18"/>
      <c r="Q1540" s="16"/>
      <c r="R1540" s="19"/>
      <c r="S1540" s="21"/>
    </row>
    <row r="1541">
      <c r="A1541" s="47"/>
      <c r="B1541" s="47"/>
      <c r="E1541" s="15"/>
      <c r="F1541" s="16"/>
      <c r="H1541" s="17"/>
      <c r="I1541" s="18"/>
      <c r="K1541" s="18"/>
      <c r="M1541" s="18"/>
      <c r="N1541" s="18"/>
      <c r="O1541" s="18"/>
      <c r="Q1541" s="16"/>
      <c r="R1541" s="19"/>
      <c r="S1541" s="21"/>
    </row>
    <row r="1542">
      <c r="A1542" s="47"/>
      <c r="B1542" s="47"/>
      <c r="E1542" s="15"/>
      <c r="F1542" s="16"/>
      <c r="H1542" s="17"/>
      <c r="I1542" s="18"/>
      <c r="K1542" s="18"/>
      <c r="M1542" s="18"/>
      <c r="N1542" s="18"/>
      <c r="O1542" s="18"/>
      <c r="Q1542" s="16"/>
      <c r="R1542" s="19"/>
      <c r="S1542" s="21"/>
    </row>
    <row r="1543">
      <c r="A1543" s="47"/>
      <c r="B1543" s="47"/>
      <c r="E1543" s="15"/>
      <c r="F1543" s="16"/>
      <c r="H1543" s="17"/>
      <c r="I1543" s="18"/>
      <c r="K1543" s="18"/>
      <c r="M1543" s="18"/>
      <c r="N1543" s="18"/>
      <c r="O1543" s="18"/>
      <c r="Q1543" s="16"/>
      <c r="R1543" s="19"/>
      <c r="S1543" s="21"/>
    </row>
    <row r="1544">
      <c r="A1544" s="47"/>
      <c r="B1544" s="47"/>
      <c r="E1544" s="15"/>
      <c r="F1544" s="16"/>
      <c r="H1544" s="17"/>
      <c r="I1544" s="18"/>
      <c r="K1544" s="18"/>
      <c r="M1544" s="18"/>
      <c r="N1544" s="18"/>
      <c r="O1544" s="18"/>
      <c r="Q1544" s="16"/>
      <c r="R1544" s="19"/>
      <c r="S1544" s="21"/>
    </row>
    <row r="1545">
      <c r="A1545" s="47"/>
      <c r="B1545" s="47"/>
      <c r="E1545" s="15"/>
      <c r="F1545" s="16"/>
      <c r="H1545" s="17"/>
      <c r="I1545" s="18"/>
      <c r="K1545" s="18"/>
      <c r="M1545" s="18"/>
      <c r="N1545" s="18"/>
      <c r="O1545" s="18"/>
      <c r="Q1545" s="16"/>
      <c r="R1545" s="19"/>
      <c r="S1545" s="21"/>
    </row>
    <row r="1546">
      <c r="A1546" s="47"/>
      <c r="B1546" s="47"/>
      <c r="E1546" s="15"/>
      <c r="F1546" s="16"/>
      <c r="H1546" s="17"/>
      <c r="I1546" s="18"/>
      <c r="K1546" s="18"/>
      <c r="M1546" s="18"/>
      <c r="N1546" s="18"/>
      <c r="O1546" s="18"/>
      <c r="Q1546" s="16"/>
      <c r="R1546" s="19"/>
      <c r="S1546" s="21"/>
    </row>
    <row r="1547">
      <c r="A1547" s="47"/>
      <c r="B1547" s="47"/>
      <c r="E1547" s="15"/>
      <c r="F1547" s="16"/>
      <c r="H1547" s="17"/>
      <c r="I1547" s="18"/>
      <c r="K1547" s="18"/>
      <c r="M1547" s="18"/>
      <c r="N1547" s="18"/>
      <c r="O1547" s="18"/>
      <c r="Q1547" s="16"/>
      <c r="R1547" s="19"/>
      <c r="S1547" s="21"/>
    </row>
    <row r="1548">
      <c r="A1548" s="47"/>
      <c r="B1548" s="47"/>
      <c r="E1548" s="15"/>
      <c r="F1548" s="16"/>
      <c r="H1548" s="17"/>
      <c r="I1548" s="18"/>
      <c r="K1548" s="18"/>
      <c r="M1548" s="18"/>
      <c r="N1548" s="18"/>
      <c r="O1548" s="18"/>
      <c r="Q1548" s="16"/>
      <c r="R1548" s="19"/>
      <c r="S1548" s="21"/>
    </row>
    <row r="1549">
      <c r="A1549" s="47"/>
      <c r="B1549" s="47"/>
      <c r="E1549" s="15"/>
      <c r="F1549" s="16"/>
      <c r="H1549" s="17"/>
      <c r="I1549" s="18"/>
      <c r="K1549" s="18"/>
      <c r="M1549" s="18"/>
      <c r="N1549" s="18"/>
      <c r="O1549" s="18"/>
      <c r="Q1549" s="16"/>
      <c r="R1549" s="19"/>
      <c r="S1549" s="21"/>
    </row>
    <row r="1550">
      <c r="A1550" s="47"/>
      <c r="B1550" s="47"/>
      <c r="E1550" s="15"/>
      <c r="F1550" s="16"/>
      <c r="H1550" s="17"/>
      <c r="I1550" s="18"/>
      <c r="K1550" s="18"/>
      <c r="M1550" s="18"/>
      <c r="N1550" s="18"/>
      <c r="O1550" s="18"/>
      <c r="Q1550" s="16"/>
      <c r="R1550" s="19"/>
      <c r="S1550" s="21"/>
    </row>
    <row r="1551">
      <c r="A1551" s="47"/>
      <c r="B1551" s="47"/>
      <c r="E1551" s="15"/>
      <c r="F1551" s="16"/>
      <c r="H1551" s="17"/>
      <c r="I1551" s="18"/>
      <c r="K1551" s="18"/>
      <c r="M1551" s="18"/>
      <c r="N1551" s="18"/>
      <c r="O1551" s="18"/>
      <c r="Q1551" s="16"/>
      <c r="R1551" s="19"/>
      <c r="S1551" s="21"/>
    </row>
    <row r="1552">
      <c r="A1552" s="47"/>
      <c r="B1552" s="47"/>
      <c r="E1552" s="15"/>
      <c r="F1552" s="16"/>
      <c r="H1552" s="17"/>
      <c r="I1552" s="18"/>
      <c r="K1552" s="18"/>
      <c r="M1552" s="18"/>
      <c r="N1552" s="18"/>
      <c r="O1552" s="18"/>
      <c r="Q1552" s="16"/>
      <c r="R1552" s="19"/>
      <c r="S1552" s="21"/>
    </row>
    <row r="1553">
      <c r="A1553" s="47"/>
      <c r="B1553" s="47"/>
      <c r="E1553" s="15"/>
      <c r="F1553" s="16"/>
      <c r="H1553" s="17"/>
      <c r="I1553" s="18"/>
      <c r="K1553" s="18"/>
      <c r="M1553" s="18"/>
      <c r="N1553" s="18"/>
      <c r="O1553" s="18"/>
      <c r="Q1553" s="16"/>
      <c r="R1553" s="19"/>
      <c r="S1553" s="21"/>
    </row>
    <row r="1554">
      <c r="A1554" s="47"/>
      <c r="B1554" s="47"/>
      <c r="E1554" s="15"/>
      <c r="F1554" s="16"/>
      <c r="H1554" s="17"/>
      <c r="I1554" s="18"/>
      <c r="K1554" s="18"/>
      <c r="M1554" s="18"/>
      <c r="N1554" s="18"/>
      <c r="O1554" s="18"/>
      <c r="Q1554" s="16"/>
      <c r="R1554" s="19"/>
      <c r="S1554" s="21"/>
    </row>
    <row r="1555">
      <c r="A1555" s="47"/>
      <c r="B1555" s="47"/>
      <c r="E1555" s="15"/>
      <c r="F1555" s="16"/>
      <c r="H1555" s="17"/>
      <c r="I1555" s="18"/>
      <c r="K1555" s="18"/>
      <c r="M1555" s="18"/>
      <c r="N1555" s="18"/>
      <c r="O1555" s="18"/>
      <c r="Q1555" s="16"/>
      <c r="R1555" s="19"/>
      <c r="S1555" s="21"/>
    </row>
    <row r="1556">
      <c r="A1556" s="47"/>
      <c r="B1556" s="47"/>
      <c r="E1556" s="15"/>
      <c r="F1556" s="16"/>
      <c r="H1556" s="17"/>
      <c r="I1556" s="18"/>
      <c r="K1556" s="18"/>
      <c r="M1556" s="18"/>
      <c r="N1556" s="18"/>
      <c r="O1556" s="18"/>
      <c r="Q1556" s="16"/>
      <c r="R1556" s="19"/>
      <c r="S1556" s="21"/>
    </row>
    <row r="1557">
      <c r="A1557" s="47"/>
      <c r="B1557" s="47"/>
      <c r="E1557" s="15"/>
      <c r="F1557" s="16"/>
      <c r="H1557" s="17"/>
      <c r="I1557" s="18"/>
      <c r="K1557" s="18"/>
      <c r="M1557" s="18"/>
      <c r="N1557" s="18"/>
      <c r="O1557" s="18"/>
      <c r="Q1557" s="16"/>
      <c r="R1557" s="19"/>
      <c r="S1557" s="21"/>
    </row>
    <row r="1558">
      <c r="A1558" s="47"/>
      <c r="B1558" s="47"/>
      <c r="E1558" s="15"/>
      <c r="F1558" s="16"/>
      <c r="H1558" s="17"/>
      <c r="I1558" s="18"/>
      <c r="K1558" s="18"/>
      <c r="M1558" s="18"/>
      <c r="N1558" s="18"/>
      <c r="O1558" s="18"/>
      <c r="Q1558" s="16"/>
      <c r="R1558" s="19"/>
      <c r="S1558" s="21"/>
    </row>
    <row r="1559">
      <c r="A1559" s="47"/>
      <c r="B1559" s="47"/>
      <c r="E1559" s="15"/>
      <c r="F1559" s="16"/>
      <c r="H1559" s="17"/>
      <c r="I1559" s="18"/>
      <c r="K1559" s="18"/>
      <c r="M1559" s="18"/>
      <c r="N1559" s="18"/>
      <c r="O1559" s="18"/>
      <c r="Q1559" s="16"/>
      <c r="R1559" s="19"/>
      <c r="S1559" s="21"/>
    </row>
    <row r="1560">
      <c r="A1560" s="47"/>
      <c r="B1560" s="47"/>
      <c r="E1560" s="15"/>
      <c r="F1560" s="16"/>
      <c r="H1560" s="17"/>
      <c r="I1560" s="18"/>
      <c r="K1560" s="18"/>
      <c r="M1560" s="18"/>
      <c r="N1560" s="18"/>
      <c r="O1560" s="18"/>
      <c r="Q1560" s="16"/>
      <c r="R1560" s="19"/>
      <c r="S1560" s="21"/>
    </row>
    <row r="1561">
      <c r="A1561" s="47"/>
      <c r="B1561" s="47"/>
      <c r="E1561" s="15"/>
      <c r="F1561" s="16"/>
      <c r="H1561" s="17"/>
      <c r="I1561" s="18"/>
      <c r="K1561" s="18"/>
      <c r="M1561" s="18"/>
      <c r="N1561" s="18"/>
      <c r="O1561" s="18"/>
      <c r="Q1561" s="16"/>
      <c r="R1561" s="19"/>
      <c r="S1561" s="21"/>
    </row>
    <row r="1562">
      <c r="A1562" s="47"/>
      <c r="B1562" s="47"/>
      <c r="E1562" s="15"/>
      <c r="F1562" s="16"/>
      <c r="H1562" s="17"/>
      <c r="I1562" s="18"/>
      <c r="K1562" s="18"/>
      <c r="M1562" s="18"/>
      <c r="N1562" s="18"/>
      <c r="O1562" s="18"/>
      <c r="Q1562" s="16"/>
      <c r="R1562" s="19"/>
      <c r="S1562" s="21"/>
    </row>
    <row r="1563">
      <c r="A1563" s="47"/>
      <c r="B1563" s="47"/>
      <c r="E1563" s="15"/>
      <c r="F1563" s="16"/>
      <c r="H1563" s="17"/>
      <c r="I1563" s="18"/>
      <c r="K1563" s="18"/>
      <c r="M1563" s="18"/>
      <c r="N1563" s="18"/>
      <c r="O1563" s="18"/>
      <c r="Q1563" s="16"/>
      <c r="R1563" s="19"/>
      <c r="S1563" s="21"/>
    </row>
    <row r="1564">
      <c r="A1564" s="47"/>
      <c r="B1564" s="47"/>
      <c r="E1564" s="15"/>
      <c r="F1564" s="16"/>
      <c r="H1564" s="17"/>
      <c r="I1564" s="18"/>
      <c r="K1564" s="18"/>
      <c r="M1564" s="18"/>
      <c r="N1564" s="18"/>
      <c r="O1564" s="18"/>
      <c r="Q1564" s="16"/>
      <c r="R1564" s="19"/>
      <c r="S1564" s="21"/>
    </row>
    <row r="1565">
      <c r="A1565" s="47"/>
      <c r="B1565" s="47"/>
      <c r="E1565" s="15"/>
      <c r="F1565" s="16"/>
      <c r="H1565" s="17"/>
      <c r="I1565" s="18"/>
      <c r="K1565" s="18"/>
      <c r="M1565" s="18"/>
      <c r="N1565" s="18"/>
      <c r="O1565" s="18"/>
      <c r="Q1565" s="16"/>
      <c r="R1565" s="19"/>
      <c r="S1565" s="21"/>
    </row>
    <row r="1566">
      <c r="A1566" s="47"/>
      <c r="B1566" s="47"/>
      <c r="E1566" s="15"/>
      <c r="F1566" s="16"/>
      <c r="H1566" s="17"/>
      <c r="I1566" s="18"/>
      <c r="K1566" s="18"/>
      <c r="M1566" s="18"/>
      <c r="N1566" s="18"/>
      <c r="O1566" s="18"/>
      <c r="Q1566" s="16"/>
      <c r="R1566" s="19"/>
      <c r="S1566" s="21"/>
    </row>
    <row r="1567">
      <c r="A1567" s="47"/>
      <c r="B1567" s="47"/>
      <c r="E1567" s="15"/>
      <c r="F1567" s="16"/>
      <c r="H1567" s="17"/>
      <c r="I1567" s="18"/>
      <c r="K1567" s="18"/>
      <c r="M1567" s="18"/>
      <c r="N1567" s="18"/>
      <c r="O1567" s="18"/>
      <c r="Q1567" s="16"/>
      <c r="R1567" s="19"/>
      <c r="S1567" s="21"/>
    </row>
    <row r="1568">
      <c r="A1568" s="47"/>
      <c r="B1568" s="47"/>
      <c r="E1568" s="15"/>
      <c r="F1568" s="16"/>
      <c r="H1568" s="17"/>
      <c r="I1568" s="18"/>
      <c r="K1568" s="18"/>
      <c r="M1568" s="18"/>
      <c r="N1568" s="18"/>
      <c r="O1568" s="18"/>
      <c r="Q1568" s="16"/>
      <c r="R1568" s="19"/>
      <c r="S1568" s="21"/>
    </row>
    <row r="1569">
      <c r="A1569" s="47"/>
      <c r="B1569" s="47"/>
      <c r="E1569" s="15"/>
      <c r="F1569" s="16"/>
      <c r="H1569" s="17"/>
      <c r="I1569" s="18"/>
      <c r="K1569" s="18"/>
      <c r="M1569" s="18"/>
      <c r="N1569" s="18"/>
      <c r="O1569" s="18"/>
      <c r="Q1569" s="16"/>
      <c r="R1569" s="19"/>
      <c r="S1569" s="21"/>
    </row>
    <row r="1570">
      <c r="A1570" s="47"/>
      <c r="B1570" s="47"/>
      <c r="E1570" s="15"/>
      <c r="F1570" s="16"/>
      <c r="H1570" s="17"/>
      <c r="I1570" s="18"/>
      <c r="K1570" s="18"/>
      <c r="M1570" s="18"/>
      <c r="N1570" s="18"/>
      <c r="O1570" s="18"/>
      <c r="Q1570" s="16"/>
      <c r="R1570" s="19"/>
      <c r="S1570" s="21"/>
    </row>
    <row r="1571">
      <c r="A1571" s="47"/>
      <c r="B1571" s="47"/>
      <c r="E1571" s="15"/>
      <c r="F1571" s="16"/>
      <c r="H1571" s="17"/>
      <c r="I1571" s="18"/>
      <c r="K1571" s="18"/>
      <c r="M1571" s="18"/>
      <c r="N1571" s="18"/>
      <c r="O1571" s="18"/>
      <c r="Q1571" s="16"/>
      <c r="R1571" s="19"/>
      <c r="S1571" s="21"/>
    </row>
    <row r="1572">
      <c r="A1572" s="47"/>
      <c r="B1572" s="47"/>
      <c r="E1572" s="15"/>
      <c r="F1572" s="16"/>
      <c r="H1572" s="17"/>
      <c r="I1572" s="18"/>
      <c r="K1572" s="18"/>
      <c r="M1572" s="18"/>
      <c r="N1572" s="18"/>
      <c r="O1572" s="18"/>
      <c r="Q1572" s="16"/>
      <c r="R1572" s="19"/>
      <c r="S1572" s="21"/>
    </row>
    <row r="1573">
      <c r="A1573" s="47"/>
      <c r="B1573" s="47"/>
      <c r="E1573" s="15"/>
      <c r="F1573" s="16"/>
      <c r="H1573" s="17"/>
      <c r="I1573" s="18"/>
      <c r="K1573" s="18"/>
      <c r="M1573" s="18"/>
      <c r="N1573" s="18"/>
      <c r="O1573" s="18"/>
      <c r="Q1573" s="16"/>
      <c r="R1573" s="19"/>
      <c r="S1573" s="21"/>
    </row>
    <row r="1574">
      <c r="A1574" s="47"/>
      <c r="B1574" s="47"/>
      <c r="E1574" s="15"/>
      <c r="F1574" s="16"/>
      <c r="H1574" s="17"/>
      <c r="I1574" s="18"/>
      <c r="K1574" s="18"/>
      <c r="M1574" s="18"/>
      <c r="N1574" s="18"/>
      <c r="O1574" s="18"/>
      <c r="Q1574" s="16"/>
      <c r="R1574" s="19"/>
      <c r="S1574" s="21"/>
    </row>
    <row r="1575">
      <c r="A1575" s="47"/>
      <c r="B1575" s="47"/>
      <c r="E1575" s="15"/>
      <c r="F1575" s="16"/>
      <c r="H1575" s="17"/>
      <c r="I1575" s="18"/>
      <c r="K1575" s="18"/>
      <c r="M1575" s="18"/>
      <c r="N1575" s="18"/>
      <c r="O1575" s="18"/>
      <c r="Q1575" s="16"/>
      <c r="R1575" s="19"/>
      <c r="S1575" s="21"/>
    </row>
    <row r="1576">
      <c r="A1576" s="47"/>
      <c r="B1576" s="47"/>
      <c r="E1576" s="15"/>
      <c r="F1576" s="16"/>
      <c r="H1576" s="17"/>
      <c r="I1576" s="18"/>
      <c r="K1576" s="18"/>
      <c r="M1576" s="18"/>
      <c r="N1576" s="18"/>
      <c r="O1576" s="18"/>
      <c r="Q1576" s="16"/>
      <c r="R1576" s="19"/>
      <c r="S1576" s="21"/>
    </row>
    <row r="1577">
      <c r="A1577" s="47"/>
      <c r="B1577" s="47"/>
      <c r="E1577" s="15"/>
      <c r="F1577" s="16"/>
      <c r="H1577" s="17"/>
      <c r="I1577" s="18"/>
      <c r="K1577" s="18"/>
      <c r="M1577" s="18"/>
      <c r="N1577" s="18"/>
      <c r="O1577" s="18"/>
      <c r="Q1577" s="16"/>
      <c r="R1577" s="19"/>
      <c r="S1577" s="21"/>
    </row>
    <row r="1578">
      <c r="A1578" s="47"/>
      <c r="B1578" s="47"/>
      <c r="E1578" s="15"/>
      <c r="F1578" s="16"/>
      <c r="H1578" s="17"/>
      <c r="I1578" s="18"/>
      <c r="K1578" s="18"/>
      <c r="M1578" s="18"/>
      <c r="N1578" s="18"/>
      <c r="O1578" s="18"/>
      <c r="Q1578" s="16"/>
      <c r="R1578" s="19"/>
      <c r="S1578" s="21"/>
    </row>
    <row r="1579">
      <c r="A1579" s="47"/>
      <c r="B1579" s="47"/>
      <c r="E1579" s="15"/>
      <c r="F1579" s="16"/>
      <c r="H1579" s="17"/>
      <c r="I1579" s="18"/>
      <c r="K1579" s="18"/>
      <c r="M1579" s="18"/>
      <c r="N1579" s="18"/>
      <c r="O1579" s="18"/>
      <c r="Q1579" s="16"/>
      <c r="R1579" s="19"/>
      <c r="S1579" s="21"/>
    </row>
    <row r="1580">
      <c r="A1580" s="47"/>
      <c r="B1580" s="47"/>
      <c r="E1580" s="15"/>
      <c r="F1580" s="16"/>
      <c r="H1580" s="17"/>
      <c r="I1580" s="18"/>
      <c r="K1580" s="18"/>
      <c r="M1580" s="18"/>
      <c r="N1580" s="18"/>
      <c r="O1580" s="18"/>
      <c r="Q1580" s="16"/>
      <c r="R1580" s="19"/>
      <c r="S1580" s="21"/>
    </row>
    <row r="1581">
      <c r="A1581" s="47"/>
      <c r="B1581" s="47"/>
      <c r="E1581" s="15"/>
      <c r="F1581" s="16"/>
      <c r="H1581" s="17"/>
      <c r="I1581" s="18"/>
      <c r="K1581" s="18"/>
      <c r="M1581" s="18"/>
      <c r="N1581" s="18"/>
      <c r="O1581" s="18"/>
      <c r="Q1581" s="16"/>
      <c r="R1581" s="19"/>
      <c r="S1581" s="21"/>
    </row>
    <row r="1582">
      <c r="A1582" s="47"/>
      <c r="B1582" s="47"/>
      <c r="E1582" s="15"/>
      <c r="F1582" s="16"/>
      <c r="H1582" s="17"/>
      <c r="I1582" s="18"/>
      <c r="K1582" s="18"/>
      <c r="M1582" s="18"/>
      <c r="N1582" s="18"/>
      <c r="O1582" s="18"/>
      <c r="Q1582" s="16"/>
      <c r="R1582" s="19"/>
      <c r="S1582" s="21"/>
    </row>
    <row r="1583">
      <c r="A1583" s="47"/>
      <c r="B1583" s="47"/>
      <c r="E1583" s="15"/>
      <c r="F1583" s="16"/>
      <c r="H1583" s="17"/>
      <c r="I1583" s="18"/>
      <c r="K1583" s="18"/>
      <c r="M1583" s="18"/>
      <c r="N1583" s="18"/>
      <c r="O1583" s="18"/>
      <c r="Q1583" s="16"/>
      <c r="R1583" s="19"/>
      <c r="S1583" s="21"/>
    </row>
    <row r="1584">
      <c r="A1584" s="47"/>
      <c r="B1584" s="47"/>
      <c r="E1584" s="15"/>
      <c r="F1584" s="16"/>
      <c r="H1584" s="17"/>
      <c r="I1584" s="18"/>
      <c r="K1584" s="18"/>
      <c r="M1584" s="18"/>
      <c r="N1584" s="18"/>
      <c r="O1584" s="18"/>
      <c r="Q1584" s="16"/>
      <c r="R1584" s="19"/>
      <c r="S1584" s="21"/>
    </row>
    <row r="1585">
      <c r="A1585" s="47"/>
      <c r="B1585" s="47"/>
      <c r="E1585" s="15"/>
      <c r="F1585" s="16"/>
      <c r="H1585" s="17"/>
      <c r="I1585" s="18"/>
      <c r="K1585" s="18"/>
      <c r="M1585" s="18"/>
      <c r="N1585" s="18"/>
      <c r="O1585" s="18"/>
      <c r="Q1585" s="16"/>
      <c r="R1585" s="19"/>
      <c r="S1585" s="21"/>
    </row>
    <row r="1586">
      <c r="A1586" s="47"/>
      <c r="B1586" s="47"/>
      <c r="E1586" s="15"/>
      <c r="F1586" s="16"/>
      <c r="H1586" s="17"/>
      <c r="I1586" s="18"/>
      <c r="K1586" s="18"/>
      <c r="M1586" s="18"/>
      <c r="N1586" s="18"/>
      <c r="O1586" s="18"/>
      <c r="Q1586" s="16"/>
      <c r="R1586" s="19"/>
      <c r="S1586" s="21"/>
    </row>
    <row r="1587">
      <c r="A1587" s="47"/>
      <c r="B1587" s="47"/>
      <c r="E1587" s="15"/>
      <c r="F1587" s="16"/>
      <c r="H1587" s="17"/>
      <c r="I1587" s="18"/>
      <c r="K1587" s="18"/>
      <c r="M1587" s="18"/>
      <c r="N1587" s="18"/>
      <c r="O1587" s="18"/>
      <c r="Q1587" s="16"/>
      <c r="R1587" s="19"/>
      <c r="S1587" s="21"/>
    </row>
    <row r="1588">
      <c r="A1588" s="47"/>
      <c r="B1588" s="47"/>
      <c r="E1588" s="15"/>
      <c r="F1588" s="16"/>
      <c r="H1588" s="17"/>
      <c r="I1588" s="18"/>
      <c r="K1588" s="18"/>
      <c r="M1588" s="18"/>
      <c r="N1588" s="18"/>
      <c r="O1588" s="18"/>
      <c r="Q1588" s="16"/>
      <c r="R1588" s="19"/>
      <c r="S1588" s="21"/>
    </row>
    <row r="1589">
      <c r="A1589" s="47"/>
      <c r="B1589" s="47"/>
      <c r="E1589" s="15"/>
      <c r="F1589" s="16"/>
      <c r="H1589" s="17"/>
      <c r="I1589" s="18"/>
      <c r="K1589" s="18"/>
      <c r="M1589" s="18"/>
      <c r="N1589" s="18"/>
      <c r="O1589" s="18"/>
      <c r="Q1589" s="16"/>
      <c r="R1589" s="19"/>
      <c r="S1589" s="21"/>
    </row>
    <row r="1590">
      <c r="A1590" s="47"/>
      <c r="B1590" s="47"/>
      <c r="E1590" s="15"/>
      <c r="F1590" s="16"/>
      <c r="H1590" s="17"/>
      <c r="I1590" s="18"/>
      <c r="K1590" s="18"/>
      <c r="M1590" s="18"/>
      <c r="N1590" s="18"/>
      <c r="O1590" s="18"/>
      <c r="Q1590" s="16"/>
      <c r="R1590" s="19"/>
      <c r="S1590" s="21"/>
    </row>
    <row r="1591">
      <c r="A1591" s="47"/>
      <c r="B1591" s="47"/>
      <c r="E1591" s="15"/>
      <c r="F1591" s="16"/>
      <c r="H1591" s="17"/>
      <c r="I1591" s="18"/>
      <c r="K1591" s="18"/>
      <c r="M1591" s="18"/>
      <c r="N1591" s="18"/>
      <c r="O1591" s="18"/>
      <c r="Q1591" s="16"/>
      <c r="R1591" s="19"/>
      <c r="S1591" s="21"/>
    </row>
    <row r="1592">
      <c r="A1592" s="47"/>
      <c r="B1592" s="47"/>
      <c r="E1592" s="15"/>
      <c r="F1592" s="16"/>
      <c r="H1592" s="17"/>
      <c r="I1592" s="18"/>
      <c r="K1592" s="18"/>
      <c r="M1592" s="18"/>
      <c r="N1592" s="18"/>
      <c r="O1592" s="18"/>
      <c r="Q1592" s="16"/>
      <c r="R1592" s="19"/>
      <c r="S1592" s="21"/>
    </row>
    <row r="1593">
      <c r="A1593" s="47"/>
      <c r="B1593" s="47"/>
      <c r="E1593" s="15"/>
      <c r="F1593" s="16"/>
      <c r="H1593" s="17"/>
      <c r="I1593" s="18"/>
      <c r="K1593" s="18"/>
      <c r="M1593" s="18"/>
      <c r="N1593" s="18"/>
      <c r="O1593" s="18"/>
      <c r="Q1593" s="16"/>
      <c r="R1593" s="19"/>
      <c r="S1593" s="21"/>
    </row>
    <row r="1594">
      <c r="A1594" s="47"/>
      <c r="B1594" s="47"/>
      <c r="E1594" s="15"/>
      <c r="F1594" s="16"/>
      <c r="H1594" s="17"/>
      <c r="I1594" s="18"/>
      <c r="K1594" s="18"/>
      <c r="M1594" s="18"/>
      <c r="N1594" s="18"/>
      <c r="O1594" s="18"/>
      <c r="Q1594" s="16"/>
      <c r="R1594" s="19"/>
      <c r="S1594" s="21"/>
    </row>
    <row r="1595">
      <c r="A1595" s="47"/>
      <c r="B1595" s="47"/>
      <c r="E1595" s="15"/>
      <c r="F1595" s="16"/>
      <c r="H1595" s="17"/>
      <c r="I1595" s="18"/>
      <c r="K1595" s="18"/>
      <c r="M1595" s="18"/>
      <c r="N1595" s="18"/>
      <c r="O1595" s="18"/>
      <c r="Q1595" s="16"/>
      <c r="R1595" s="19"/>
      <c r="S1595" s="21"/>
    </row>
    <row r="1596">
      <c r="A1596" s="47"/>
      <c r="B1596" s="47"/>
      <c r="E1596" s="15"/>
      <c r="F1596" s="16"/>
      <c r="H1596" s="17"/>
      <c r="I1596" s="18"/>
      <c r="K1596" s="18"/>
      <c r="M1596" s="18"/>
      <c r="N1596" s="18"/>
      <c r="O1596" s="18"/>
      <c r="Q1596" s="16"/>
      <c r="R1596" s="19"/>
      <c r="S1596" s="21"/>
    </row>
    <row r="1597">
      <c r="A1597" s="47"/>
      <c r="B1597" s="47"/>
      <c r="E1597" s="15"/>
      <c r="F1597" s="16"/>
      <c r="H1597" s="17"/>
      <c r="I1597" s="18"/>
      <c r="K1597" s="18"/>
      <c r="M1597" s="18"/>
      <c r="N1597" s="18"/>
      <c r="O1597" s="18"/>
      <c r="Q1597" s="16"/>
      <c r="R1597" s="19"/>
      <c r="S1597" s="21"/>
    </row>
    <row r="1598">
      <c r="A1598" s="47"/>
      <c r="B1598" s="47"/>
      <c r="E1598" s="15"/>
      <c r="F1598" s="16"/>
      <c r="H1598" s="17"/>
      <c r="I1598" s="18"/>
      <c r="K1598" s="18"/>
      <c r="M1598" s="18"/>
      <c r="N1598" s="18"/>
      <c r="O1598" s="18"/>
      <c r="Q1598" s="16"/>
      <c r="R1598" s="19"/>
      <c r="S1598" s="21"/>
    </row>
    <row r="1599">
      <c r="A1599" s="47"/>
      <c r="B1599" s="47"/>
      <c r="E1599" s="15"/>
      <c r="F1599" s="16"/>
      <c r="H1599" s="17"/>
      <c r="I1599" s="18"/>
      <c r="K1599" s="18"/>
      <c r="M1599" s="18"/>
      <c r="N1599" s="18"/>
      <c r="O1599" s="18"/>
      <c r="Q1599" s="16"/>
      <c r="R1599" s="19"/>
      <c r="S1599" s="21"/>
    </row>
    <row r="1600">
      <c r="A1600" s="47"/>
      <c r="B1600" s="47"/>
      <c r="E1600" s="15"/>
      <c r="F1600" s="16"/>
      <c r="H1600" s="17"/>
      <c r="I1600" s="18"/>
      <c r="K1600" s="18"/>
      <c r="M1600" s="18"/>
      <c r="N1600" s="18"/>
      <c r="O1600" s="18"/>
      <c r="Q1600" s="16"/>
      <c r="R1600" s="19"/>
      <c r="S1600" s="21"/>
    </row>
    <row r="1601">
      <c r="A1601" s="47"/>
      <c r="B1601" s="47"/>
      <c r="E1601" s="15"/>
      <c r="F1601" s="16"/>
      <c r="H1601" s="17"/>
      <c r="I1601" s="18"/>
      <c r="K1601" s="18"/>
      <c r="M1601" s="18"/>
      <c r="N1601" s="18"/>
      <c r="O1601" s="18"/>
      <c r="Q1601" s="16"/>
      <c r="R1601" s="19"/>
      <c r="S1601" s="21"/>
    </row>
    <row r="1602">
      <c r="A1602" s="47"/>
      <c r="B1602" s="47"/>
      <c r="E1602" s="15"/>
      <c r="F1602" s="16"/>
      <c r="H1602" s="17"/>
      <c r="I1602" s="18"/>
      <c r="K1602" s="18"/>
      <c r="M1602" s="18"/>
      <c r="N1602" s="18"/>
      <c r="O1602" s="22"/>
      <c r="Q1602" s="16"/>
      <c r="R1602" s="19"/>
      <c r="S1602" s="21"/>
    </row>
    <row r="1603">
      <c r="A1603" s="47"/>
      <c r="B1603" s="47"/>
      <c r="E1603" s="15"/>
      <c r="F1603" s="16"/>
      <c r="H1603" s="17"/>
      <c r="I1603" s="18"/>
      <c r="K1603" s="18"/>
      <c r="M1603" s="18"/>
      <c r="N1603" s="18"/>
      <c r="O1603" s="18"/>
      <c r="Q1603" s="16"/>
      <c r="R1603" s="19"/>
      <c r="S1603" s="21"/>
    </row>
    <row r="1604">
      <c r="A1604" s="47"/>
      <c r="B1604" s="47"/>
      <c r="E1604" s="15"/>
      <c r="F1604" s="16"/>
      <c r="H1604" s="17"/>
      <c r="I1604" s="18"/>
      <c r="K1604" s="18"/>
      <c r="M1604" s="18"/>
      <c r="N1604" s="18"/>
      <c r="O1604" s="18"/>
      <c r="Q1604" s="16"/>
      <c r="R1604" s="19"/>
      <c r="S1604" s="21"/>
    </row>
    <row r="1605">
      <c r="A1605" s="47"/>
      <c r="B1605" s="47"/>
      <c r="E1605" s="15"/>
      <c r="F1605" s="16"/>
      <c r="H1605" s="17"/>
      <c r="I1605" s="18"/>
      <c r="K1605" s="18"/>
      <c r="M1605" s="18"/>
      <c r="N1605" s="18"/>
      <c r="O1605" s="18"/>
      <c r="Q1605" s="16"/>
      <c r="R1605" s="19"/>
      <c r="S1605" s="21"/>
    </row>
    <row r="1606">
      <c r="A1606" s="47"/>
      <c r="B1606" s="47"/>
      <c r="E1606" s="15"/>
      <c r="F1606" s="16"/>
      <c r="H1606" s="17"/>
      <c r="I1606" s="18"/>
      <c r="K1606" s="18"/>
      <c r="M1606" s="18"/>
      <c r="N1606" s="18"/>
      <c r="O1606" s="18"/>
      <c r="Q1606" s="16"/>
      <c r="R1606" s="19"/>
      <c r="S1606" s="21"/>
    </row>
    <row r="1607">
      <c r="A1607" s="47"/>
      <c r="B1607" s="47"/>
      <c r="E1607" s="15"/>
      <c r="F1607" s="16"/>
      <c r="H1607" s="17"/>
      <c r="I1607" s="18"/>
      <c r="K1607" s="18"/>
      <c r="M1607" s="18"/>
      <c r="N1607" s="18"/>
      <c r="O1607" s="18"/>
      <c r="Q1607" s="16"/>
      <c r="R1607" s="19"/>
      <c r="S1607" s="21"/>
    </row>
    <row r="1608">
      <c r="A1608" s="47"/>
      <c r="B1608" s="47"/>
      <c r="E1608" s="15"/>
      <c r="F1608" s="16"/>
      <c r="H1608" s="17"/>
      <c r="I1608" s="18"/>
      <c r="K1608" s="18"/>
      <c r="M1608" s="18"/>
      <c r="N1608" s="18"/>
      <c r="O1608" s="18"/>
      <c r="Q1608" s="16"/>
      <c r="R1608" s="19"/>
      <c r="S1608" s="21"/>
    </row>
    <row r="1609">
      <c r="A1609" s="47"/>
      <c r="B1609" s="47"/>
      <c r="E1609" s="15"/>
      <c r="F1609" s="16"/>
      <c r="H1609" s="17"/>
      <c r="I1609" s="18"/>
      <c r="K1609" s="18"/>
      <c r="M1609" s="18"/>
      <c r="N1609" s="18"/>
      <c r="O1609" s="18"/>
      <c r="Q1609" s="16"/>
      <c r="R1609" s="19"/>
      <c r="S1609" s="21"/>
    </row>
    <row r="1610">
      <c r="A1610" s="47"/>
      <c r="B1610" s="47"/>
      <c r="E1610" s="15"/>
      <c r="F1610" s="16"/>
      <c r="H1610" s="17"/>
      <c r="I1610" s="18"/>
      <c r="K1610" s="18"/>
      <c r="M1610" s="18"/>
      <c r="N1610" s="18"/>
      <c r="O1610" s="18"/>
      <c r="Q1610" s="16"/>
      <c r="R1610" s="19"/>
      <c r="S1610" s="21"/>
    </row>
    <row r="1611">
      <c r="A1611" s="47"/>
      <c r="B1611" s="47"/>
      <c r="E1611" s="15"/>
      <c r="F1611" s="16"/>
      <c r="H1611" s="17"/>
      <c r="I1611" s="18"/>
      <c r="K1611" s="18"/>
      <c r="M1611" s="18"/>
      <c r="N1611" s="18"/>
      <c r="O1611" s="18"/>
      <c r="Q1611" s="16"/>
      <c r="R1611" s="19"/>
      <c r="S1611" s="21"/>
    </row>
    <row r="1612">
      <c r="A1612" s="47"/>
      <c r="B1612" s="47"/>
      <c r="E1612" s="15"/>
      <c r="F1612" s="16"/>
      <c r="H1612" s="17"/>
      <c r="I1612" s="18"/>
      <c r="K1612" s="18"/>
      <c r="M1612" s="18"/>
      <c r="N1612" s="18"/>
      <c r="O1612" s="18"/>
      <c r="Q1612" s="16"/>
      <c r="R1612" s="19"/>
      <c r="S1612" s="21"/>
    </row>
    <row r="1613">
      <c r="A1613" s="47"/>
      <c r="B1613" s="47"/>
      <c r="E1613" s="15"/>
      <c r="F1613" s="16"/>
      <c r="H1613" s="17"/>
      <c r="I1613" s="18"/>
      <c r="K1613" s="18"/>
      <c r="M1613" s="18"/>
      <c r="N1613" s="18"/>
      <c r="O1613" s="18"/>
      <c r="Q1613" s="16"/>
      <c r="R1613" s="19"/>
      <c r="S1613" s="21"/>
    </row>
    <row r="1614">
      <c r="A1614" s="47"/>
      <c r="B1614" s="47"/>
      <c r="E1614" s="15"/>
      <c r="F1614" s="16"/>
      <c r="H1614" s="17"/>
      <c r="I1614" s="18"/>
      <c r="K1614" s="18"/>
      <c r="M1614" s="18"/>
      <c r="N1614" s="18"/>
      <c r="O1614" s="18"/>
      <c r="Q1614" s="16"/>
      <c r="R1614" s="19"/>
      <c r="S1614" s="21"/>
    </row>
    <row r="1615">
      <c r="A1615" s="47"/>
      <c r="B1615" s="47"/>
      <c r="E1615" s="15"/>
      <c r="F1615" s="16"/>
      <c r="H1615" s="17"/>
      <c r="I1615" s="18"/>
      <c r="K1615" s="18"/>
      <c r="M1615" s="18"/>
      <c r="N1615" s="18"/>
      <c r="O1615" s="18"/>
      <c r="Q1615" s="16"/>
      <c r="R1615" s="19"/>
      <c r="S1615" s="21"/>
    </row>
    <row r="1616">
      <c r="A1616" s="47"/>
      <c r="B1616" s="47"/>
      <c r="E1616" s="15"/>
      <c r="F1616" s="16"/>
      <c r="H1616" s="17"/>
      <c r="I1616" s="18"/>
      <c r="K1616" s="18"/>
      <c r="M1616" s="18"/>
      <c r="N1616" s="18"/>
      <c r="O1616" s="18"/>
      <c r="Q1616" s="16"/>
      <c r="R1616" s="19"/>
      <c r="S1616" s="21"/>
    </row>
    <row r="1617">
      <c r="A1617" s="47"/>
      <c r="B1617" s="47"/>
      <c r="E1617" s="15"/>
      <c r="F1617" s="16"/>
      <c r="H1617" s="17"/>
      <c r="I1617" s="18"/>
      <c r="K1617" s="18"/>
      <c r="M1617" s="18"/>
      <c r="N1617" s="18"/>
      <c r="O1617" s="18"/>
      <c r="Q1617" s="16"/>
      <c r="R1617" s="19"/>
      <c r="S1617" s="21"/>
    </row>
    <row r="1618">
      <c r="A1618" s="47"/>
      <c r="B1618" s="47"/>
      <c r="E1618" s="15"/>
      <c r="F1618" s="16"/>
      <c r="H1618" s="17"/>
      <c r="I1618" s="18"/>
      <c r="K1618" s="18"/>
      <c r="M1618" s="18"/>
      <c r="N1618" s="18"/>
      <c r="O1618" s="18"/>
      <c r="Q1618" s="16"/>
      <c r="R1618" s="19"/>
      <c r="S1618" s="21"/>
    </row>
    <row r="1619">
      <c r="A1619" s="47"/>
      <c r="B1619" s="47"/>
      <c r="E1619" s="15"/>
      <c r="F1619" s="16"/>
      <c r="H1619" s="17"/>
      <c r="I1619" s="18"/>
      <c r="K1619" s="18"/>
      <c r="M1619" s="18"/>
      <c r="N1619" s="18"/>
      <c r="O1619" s="18"/>
      <c r="Q1619" s="16"/>
      <c r="R1619" s="19"/>
      <c r="S1619" s="21"/>
    </row>
    <row r="1620">
      <c r="A1620" s="47"/>
      <c r="B1620" s="47"/>
      <c r="E1620" s="15"/>
      <c r="F1620" s="16"/>
      <c r="H1620" s="17"/>
      <c r="I1620" s="18"/>
      <c r="K1620" s="18"/>
      <c r="M1620" s="18"/>
      <c r="N1620" s="18"/>
      <c r="O1620" s="18"/>
      <c r="Q1620" s="16"/>
      <c r="R1620" s="19"/>
      <c r="S1620" s="21"/>
    </row>
    <row r="1621">
      <c r="A1621" s="47"/>
      <c r="B1621" s="47"/>
      <c r="E1621" s="15"/>
      <c r="F1621" s="16"/>
      <c r="H1621" s="17"/>
      <c r="I1621" s="18"/>
      <c r="K1621" s="18"/>
      <c r="M1621" s="18"/>
      <c r="N1621" s="18"/>
      <c r="O1621" s="18"/>
      <c r="Q1621" s="16"/>
      <c r="R1621" s="19"/>
      <c r="S1621" s="21"/>
    </row>
    <row r="1622">
      <c r="A1622" s="47"/>
      <c r="B1622" s="47"/>
      <c r="E1622" s="15"/>
      <c r="F1622" s="16"/>
      <c r="H1622" s="17"/>
      <c r="I1622" s="18"/>
      <c r="K1622" s="18"/>
      <c r="M1622" s="18"/>
      <c r="N1622" s="18"/>
      <c r="O1622" s="18"/>
      <c r="Q1622" s="16"/>
      <c r="R1622" s="19"/>
      <c r="S1622" s="21"/>
    </row>
    <row r="1623">
      <c r="A1623" s="47"/>
      <c r="B1623" s="47"/>
      <c r="E1623" s="15"/>
      <c r="F1623" s="16"/>
      <c r="H1623" s="17"/>
      <c r="I1623" s="18"/>
      <c r="K1623" s="18"/>
      <c r="M1623" s="18"/>
      <c r="N1623" s="18"/>
      <c r="O1623" s="18"/>
      <c r="Q1623" s="16"/>
      <c r="R1623" s="19"/>
      <c r="S1623" s="21"/>
    </row>
    <row r="1624">
      <c r="A1624" s="47"/>
      <c r="B1624" s="47"/>
      <c r="E1624" s="15"/>
      <c r="F1624" s="16"/>
      <c r="H1624" s="17"/>
      <c r="I1624" s="18"/>
      <c r="K1624" s="18"/>
      <c r="M1624" s="18"/>
      <c r="N1624" s="18"/>
      <c r="O1624" s="18"/>
      <c r="Q1624" s="16"/>
      <c r="R1624" s="19"/>
      <c r="S1624" s="21"/>
    </row>
    <row r="1625">
      <c r="A1625" s="47"/>
      <c r="B1625" s="47"/>
      <c r="E1625" s="15"/>
      <c r="F1625" s="16"/>
      <c r="H1625" s="17"/>
      <c r="I1625" s="18"/>
      <c r="K1625" s="18"/>
      <c r="M1625" s="18"/>
      <c r="N1625" s="18"/>
      <c r="O1625" s="18"/>
      <c r="Q1625" s="16"/>
      <c r="R1625" s="19"/>
      <c r="S1625" s="21"/>
    </row>
    <row r="1626">
      <c r="A1626" s="47"/>
      <c r="B1626" s="47"/>
      <c r="E1626" s="15"/>
      <c r="F1626" s="16"/>
      <c r="H1626" s="17"/>
      <c r="I1626" s="18"/>
      <c r="K1626" s="18"/>
      <c r="M1626" s="18"/>
      <c r="N1626" s="18"/>
      <c r="O1626" s="18"/>
      <c r="Q1626" s="16"/>
      <c r="R1626" s="19"/>
      <c r="S1626" s="21"/>
    </row>
    <row r="1627">
      <c r="A1627" s="47"/>
      <c r="B1627" s="47"/>
      <c r="E1627" s="15"/>
      <c r="F1627" s="16"/>
      <c r="H1627" s="17"/>
      <c r="I1627" s="18"/>
      <c r="K1627" s="18"/>
      <c r="M1627" s="18"/>
      <c r="N1627" s="18"/>
      <c r="O1627" s="18"/>
      <c r="Q1627" s="16"/>
      <c r="R1627" s="19"/>
      <c r="S1627" s="21"/>
    </row>
    <row r="1628">
      <c r="A1628" s="47"/>
      <c r="B1628" s="47"/>
      <c r="E1628" s="15"/>
      <c r="F1628" s="16"/>
      <c r="H1628" s="17"/>
      <c r="I1628" s="18"/>
      <c r="K1628" s="18"/>
      <c r="M1628" s="18"/>
      <c r="N1628" s="18"/>
      <c r="O1628" s="18"/>
      <c r="Q1628" s="16"/>
      <c r="R1628" s="19"/>
      <c r="S1628" s="21"/>
    </row>
    <row r="1629">
      <c r="A1629" s="47"/>
      <c r="B1629" s="47"/>
      <c r="E1629" s="15"/>
      <c r="F1629" s="16"/>
      <c r="H1629" s="17"/>
      <c r="I1629" s="18"/>
      <c r="K1629" s="18"/>
      <c r="M1629" s="18"/>
      <c r="N1629" s="18"/>
      <c r="O1629" s="18"/>
      <c r="Q1629" s="16"/>
      <c r="R1629" s="19"/>
      <c r="S1629" s="21"/>
    </row>
    <row r="1630">
      <c r="A1630" s="47"/>
      <c r="B1630" s="47"/>
      <c r="E1630" s="15"/>
      <c r="F1630" s="16"/>
      <c r="H1630" s="17"/>
      <c r="I1630" s="18"/>
      <c r="K1630" s="18"/>
      <c r="M1630" s="18"/>
      <c r="N1630" s="18"/>
      <c r="O1630" s="18"/>
      <c r="Q1630" s="16"/>
      <c r="R1630" s="19"/>
      <c r="S1630" s="21"/>
    </row>
    <row r="1631">
      <c r="A1631" s="47"/>
      <c r="B1631" s="47"/>
      <c r="E1631" s="15"/>
      <c r="F1631" s="16"/>
      <c r="H1631" s="17"/>
      <c r="I1631" s="18"/>
      <c r="K1631" s="18"/>
      <c r="M1631" s="18"/>
      <c r="N1631" s="18"/>
      <c r="O1631" s="18"/>
      <c r="Q1631" s="16"/>
      <c r="R1631" s="19"/>
      <c r="S1631" s="21"/>
    </row>
    <row r="1632">
      <c r="A1632" s="47"/>
      <c r="B1632" s="47"/>
      <c r="E1632" s="15"/>
      <c r="F1632" s="16"/>
      <c r="H1632" s="17"/>
      <c r="I1632" s="18"/>
      <c r="K1632" s="18"/>
      <c r="M1632" s="18"/>
      <c r="N1632" s="18"/>
      <c r="O1632" s="18"/>
      <c r="Q1632" s="16"/>
      <c r="R1632" s="19"/>
      <c r="S1632" s="21"/>
    </row>
    <row r="1633">
      <c r="A1633" s="47"/>
      <c r="B1633" s="47"/>
      <c r="E1633" s="15"/>
      <c r="F1633" s="16"/>
      <c r="H1633" s="17"/>
      <c r="I1633" s="18"/>
      <c r="K1633" s="18"/>
      <c r="M1633" s="18"/>
      <c r="N1633" s="18"/>
      <c r="O1633" s="18"/>
      <c r="Q1633" s="16"/>
      <c r="R1633" s="19"/>
      <c r="S1633" s="21"/>
    </row>
    <row r="1634">
      <c r="A1634" s="47"/>
      <c r="B1634" s="47"/>
      <c r="E1634" s="15"/>
      <c r="F1634" s="16"/>
      <c r="H1634" s="17"/>
      <c r="I1634" s="18"/>
      <c r="K1634" s="18"/>
      <c r="M1634" s="18"/>
      <c r="N1634" s="18"/>
      <c r="O1634" s="18"/>
      <c r="Q1634" s="16"/>
      <c r="R1634" s="19"/>
      <c r="S1634" s="21"/>
    </row>
    <row r="1635">
      <c r="A1635" s="47"/>
      <c r="B1635" s="47"/>
      <c r="E1635" s="15"/>
      <c r="F1635" s="16"/>
      <c r="H1635" s="17"/>
      <c r="I1635" s="18"/>
      <c r="K1635" s="18"/>
      <c r="M1635" s="18"/>
      <c r="N1635" s="18"/>
      <c r="O1635" s="18"/>
      <c r="Q1635" s="16"/>
      <c r="R1635" s="19"/>
      <c r="S1635" s="21"/>
    </row>
    <row r="1636">
      <c r="A1636" s="47"/>
      <c r="B1636" s="47"/>
      <c r="E1636" s="15"/>
      <c r="F1636" s="16"/>
      <c r="H1636" s="17"/>
      <c r="I1636" s="18"/>
      <c r="K1636" s="18"/>
      <c r="M1636" s="18"/>
      <c r="N1636" s="18"/>
      <c r="O1636" s="18"/>
      <c r="Q1636" s="16"/>
      <c r="R1636" s="19"/>
      <c r="S1636" s="21"/>
    </row>
    <row r="1637">
      <c r="A1637" s="47"/>
      <c r="B1637" s="47"/>
      <c r="E1637" s="15"/>
      <c r="F1637" s="16"/>
      <c r="H1637" s="17"/>
      <c r="I1637" s="18"/>
      <c r="K1637" s="18"/>
      <c r="M1637" s="18"/>
      <c r="N1637" s="18"/>
      <c r="O1637" s="18"/>
      <c r="Q1637" s="16"/>
      <c r="R1637" s="19"/>
      <c r="S1637" s="21"/>
    </row>
    <row r="1638">
      <c r="A1638" s="47"/>
      <c r="B1638" s="47"/>
      <c r="E1638" s="15"/>
      <c r="F1638" s="16"/>
      <c r="H1638" s="17"/>
      <c r="I1638" s="18"/>
      <c r="K1638" s="18"/>
      <c r="M1638" s="18"/>
      <c r="N1638" s="18"/>
      <c r="O1638" s="18"/>
      <c r="Q1638" s="16"/>
      <c r="R1638" s="19"/>
      <c r="S1638" s="21"/>
    </row>
    <row r="1639">
      <c r="A1639" s="47"/>
      <c r="B1639" s="47"/>
      <c r="E1639" s="15"/>
      <c r="F1639" s="16"/>
      <c r="H1639" s="17"/>
      <c r="I1639" s="18"/>
      <c r="K1639" s="18"/>
      <c r="M1639" s="18"/>
      <c r="N1639" s="18"/>
      <c r="O1639" s="18"/>
      <c r="Q1639" s="16"/>
      <c r="R1639" s="19"/>
      <c r="S1639" s="21"/>
    </row>
    <row r="1640">
      <c r="A1640" s="47"/>
      <c r="B1640" s="47"/>
      <c r="E1640" s="15"/>
      <c r="F1640" s="16"/>
      <c r="H1640" s="17"/>
      <c r="I1640" s="18"/>
      <c r="K1640" s="18"/>
      <c r="M1640" s="18"/>
      <c r="N1640" s="18"/>
      <c r="O1640" s="18"/>
      <c r="Q1640" s="16"/>
      <c r="R1640" s="19"/>
      <c r="S1640" s="21"/>
    </row>
    <row r="1641">
      <c r="A1641" s="47"/>
      <c r="B1641" s="47"/>
      <c r="E1641" s="15"/>
      <c r="F1641" s="16"/>
      <c r="H1641" s="17"/>
      <c r="I1641" s="18"/>
      <c r="K1641" s="18"/>
      <c r="M1641" s="18"/>
      <c r="N1641" s="18"/>
      <c r="O1641" s="18"/>
      <c r="Q1641" s="16"/>
      <c r="R1641" s="19"/>
      <c r="S1641" s="21"/>
    </row>
    <row r="1642">
      <c r="A1642" s="47"/>
      <c r="B1642" s="47"/>
      <c r="E1642" s="15"/>
      <c r="F1642" s="16"/>
      <c r="H1642" s="17"/>
      <c r="I1642" s="18"/>
      <c r="K1642" s="18"/>
      <c r="M1642" s="18"/>
      <c r="N1642" s="18"/>
      <c r="O1642" s="18"/>
      <c r="Q1642" s="16"/>
      <c r="R1642" s="19"/>
      <c r="S1642" s="21"/>
    </row>
    <row r="1643">
      <c r="A1643" s="47"/>
      <c r="B1643" s="47"/>
      <c r="E1643" s="15"/>
      <c r="F1643" s="16"/>
      <c r="H1643" s="17"/>
      <c r="I1643" s="18"/>
      <c r="K1643" s="18"/>
      <c r="M1643" s="18"/>
      <c r="N1643" s="18"/>
      <c r="O1643" s="18"/>
      <c r="Q1643" s="16"/>
      <c r="R1643" s="19"/>
      <c r="S1643" s="21"/>
    </row>
    <row r="1644">
      <c r="A1644" s="47"/>
      <c r="B1644" s="47"/>
      <c r="E1644" s="15"/>
      <c r="F1644" s="16"/>
      <c r="H1644" s="17"/>
      <c r="I1644" s="18"/>
      <c r="K1644" s="18"/>
      <c r="M1644" s="18"/>
      <c r="N1644" s="18"/>
      <c r="O1644" s="18"/>
      <c r="Q1644" s="16"/>
      <c r="R1644" s="19"/>
      <c r="S1644" s="21"/>
    </row>
    <row r="1645">
      <c r="A1645" s="47"/>
      <c r="B1645" s="47"/>
      <c r="E1645" s="15"/>
      <c r="F1645" s="16"/>
      <c r="H1645" s="17"/>
      <c r="I1645" s="18"/>
      <c r="K1645" s="18"/>
      <c r="M1645" s="18"/>
      <c r="N1645" s="18"/>
      <c r="O1645" s="18"/>
      <c r="Q1645" s="16"/>
      <c r="R1645" s="19"/>
      <c r="S1645" s="21"/>
    </row>
    <row r="1646">
      <c r="A1646" s="47"/>
      <c r="B1646" s="47"/>
      <c r="E1646" s="15"/>
      <c r="F1646" s="16"/>
      <c r="H1646" s="17"/>
      <c r="I1646" s="18"/>
      <c r="K1646" s="18"/>
      <c r="M1646" s="18"/>
      <c r="N1646" s="18"/>
      <c r="O1646" s="18"/>
      <c r="Q1646" s="16"/>
      <c r="R1646" s="19"/>
      <c r="S1646" s="21"/>
    </row>
    <row r="1647">
      <c r="A1647" s="47"/>
      <c r="B1647" s="47"/>
      <c r="E1647" s="15"/>
      <c r="F1647" s="16"/>
      <c r="H1647" s="17"/>
      <c r="I1647" s="18"/>
      <c r="K1647" s="18"/>
      <c r="M1647" s="22"/>
      <c r="N1647" s="18"/>
      <c r="O1647" s="18"/>
      <c r="Q1647" s="16"/>
      <c r="R1647" s="19"/>
      <c r="S1647" s="21"/>
    </row>
    <row r="1648">
      <c r="A1648" s="47"/>
      <c r="B1648" s="47"/>
      <c r="E1648" s="15"/>
      <c r="F1648" s="16"/>
      <c r="H1648" s="17"/>
      <c r="I1648" s="18"/>
      <c r="K1648" s="18"/>
      <c r="M1648" s="18"/>
      <c r="N1648" s="18"/>
      <c r="O1648" s="18"/>
      <c r="Q1648" s="16"/>
      <c r="R1648" s="19"/>
      <c r="S1648" s="21"/>
    </row>
    <row r="1649">
      <c r="A1649" s="47"/>
      <c r="B1649" s="47"/>
      <c r="E1649" s="15"/>
      <c r="F1649" s="16"/>
      <c r="H1649" s="17"/>
      <c r="I1649" s="18"/>
      <c r="K1649" s="18"/>
      <c r="M1649" s="18"/>
      <c r="N1649" s="18"/>
      <c r="O1649" s="18"/>
      <c r="Q1649" s="16"/>
      <c r="R1649" s="19"/>
      <c r="S1649" s="21"/>
    </row>
    <row r="1650">
      <c r="A1650" s="47"/>
      <c r="B1650" s="47"/>
      <c r="E1650" s="15"/>
      <c r="F1650" s="16"/>
      <c r="H1650" s="17"/>
      <c r="I1650" s="18"/>
      <c r="K1650" s="18"/>
      <c r="M1650" s="18"/>
      <c r="N1650" s="18"/>
      <c r="O1650" s="18"/>
      <c r="Q1650" s="16"/>
      <c r="R1650" s="19"/>
      <c r="S1650" s="21"/>
    </row>
    <row r="1651">
      <c r="A1651" s="47"/>
      <c r="B1651" s="47"/>
      <c r="E1651" s="15"/>
      <c r="F1651" s="16"/>
      <c r="H1651" s="17"/>
      <c r="I1651" s="18"/>
      <c r="K1651" s="18"/>
      <c r="M1651" s="18"/>
      <c r="N1651" s="18"/>
      <c r="O1651" s="18"/>
      <c r="Q1651" s="16"/>
      <c r="R1651" s="19"/>
      <c r="S1651" s="21"/>
    </row>
    <row r="1652">
      <c r="A1652" s="47"/>
      <c r="B1652" s="47"/>
      <c r="E1652" s="15"/>
      <c r="F1652" s="16"/>
      <c r="H1652" s="17"/>
      <c r="I1652" s="18"/>
      <c r="K1652" s="18"/>
      <c r="M1652" s="18"/>
      <c r="N1652" s="18"/>
      <c r="O1652" s="18"/>
      <c r="Q1652" s="16"/>
      <c r="R1652" s="19"/>
      <c r="S1652" s="21"/>
    </row>
    <row r="1653">
      <c r="A1653" s="47"/>
      <c r="B1653" s="47"/>
      <c r="E1653" s="15"/>
      <c r="F1653" s="16"/>
      <c r="H1653" s="17"/>
      <c r="I1653" s="18"/>
      <c r="K1653" s="18"/>
      <c r="M1653" s="18"/>
      <c r="N1653" s="18"/>
      <c r="O1653" s="18"/>
      <c r="Q1653" s="16"/>
      <c r="R1653" s="19"/>
      <c r="S1653" s="21"/>
    </row>
    <row r="1654">
      <c r="A1654" s="47"/>
      <c r="B1654" s="47"/>
      <c r="E1654" s="15"/>
      <c r="F1654" s="16"/>
      <c r="H1654" s="17"/>
      <c r="I1654" s="18"/>
      <c r="K1654" s="18"/>
      <c r="M1654" s="18"/>
      <c r="N1654" s="18"/>
      <c r="O1654" s="18"/>
      <c r="Q1654" s="16"/>
      <c r="R1654" s="19"/>
      <c r="S1654" s="21"/>
    </row>
    <row r="1655">
      <c r="A1655" s="47"/>
      <c r="B1655" s="47"/>
      <c r="E1655" s="15"/>
      <c r="F1655" s="16"/>
      <c r="H1655" s="17"/>
      <c r="I1655" s="18"/>
      <c r="K1655" s="18"/>
      <c r="M1655" s="18"/>
      <c r="N1655" s="18"/>
      <c r="O1655" s="18"/>
      <c r="Q1655" s="16"/>
      <c r="R1655" s="19"/>
      <c r="S1655" s="21"/>
    </row>
    <row r="1656">
      <c r="A1656" s="47"/>
      <c r="B1656" s="47"/>
      <c r="E1656" s="15"/>
      <c r="F1656" s="16"/>
      <c r="H1656" s="17"/>
      <c r="I1656" s="18"/>
      <c r="K1656" s="18"/>
      <c r="M1656" s="18"/>
      <c r="N1656" s="18"/>
      <c r="O1656" s="18"/>
      <c r="Q1656" s="16"/>
      <c r="R1656" s="19"/>
      <c r="S1656" s="21"/>
    </row>
    <row r="1657">
      <c r="A1657" s="47"/>
      <c r="B1657" s="47"/>
      <c r="E1657" s="15"/>
      <c r="F1657" s="16"/>
      <c r="H1657" s="17"/>
      <c r="I1657" s="18"/>
      <c r="K1657" s="18"/>
      <c r="M1657" s="18"/>
      <c r="N1657" s="18"/>
      <c r="O1657" s="18"/>
      <c r="Q1657" s="16"/>
      <c r="R1657" s="19"/>
      <c r="S1657" s="21"/>
    </row>
    <row r="1658">
      <c r="A1658" s="47"/>
      <c r="B1658" s="47"/>
      <c r="E1658" s="15"/>
      <c r="F1658" s="16"/>
      <c r="H1658" s="17"/>
      <c r="I1658" s="18"/>
      <c r="K1658" s="18"/>
      <c r="M1658" s="18"/>
      <c r="N1658" s="18"/>
      <c r="O1658" s="18"/>
      <c r="Q1658" s="16"/>
      <c r="R1658" s="19"/>
      <c r="S1658" s="21"/>
    </row>
    <row r="1659">
      <c r="A1659" s="47"/>
      <c r="B1659" s="47"/>
      <c r="E1659" s="15"/>
      <c r="F1659" s="16"/>
      <c r="H1659" s="17"/>
      <c r="I1659" s="18"/>
      <c r="K1659" s="18"/>
      <c r="M1659" s="18"/>
      <c r="N1659" s="18"/>
      <c r="O1659" s="18"/>
      <c r="Q1659" s="16"/>
      <c r="R1659" s="19"/>
      <c r="S1659" s="21"/>
    </row>
    <row r="1660">
      <c r="A1660" s="47"/>
      <c r="B1660" s="47"/>
      <c r="E1660" s="15"/>
      <c r="F1660" s="16"/>
      <c r="H1660" s="17"/>
      <c r="I1660" s="18"/>
      <c r="K1660" s="18"/>
      <c r="M1660" s="18"/>
      <c r="N1660" s="18"/>
      <c r="O1660" s="18"/>
      <c r="Q1660" s="16"/>
      <c r="R1660" s="19"/>
      <c r="S1660" s="21"/>
    </row>
    <row r="1661">
      <c r="A1661" s="47"/>
      <c r="B1661" s="47"/>
      <c r="E1661" s="15"/>
      <c r="F1661" s="16"/>
      <c r="H1661" s="17"/>
      <c r="I1661" s="18"/>
      <c r="K1661" s="18"/>
      <c r="M1661" s="18"/>
      <c r="N1661" s="18"/>
      <c r="O1661" s="18"/>
      <c r="Q1661" s="16"/>
      <c r="R1661" s="19"/>
      <c r="S1661" s="21"/>
    </row>
    <row r="1662">
      <c r="A1662" s="47"/>
      <c r="B1662" s="47"/>
      <c r="E1662" s="15"/>
      <c r="F1662" s="16"/>
      <c r="H1662" s="17"/>
      <c r="I1662" s="18"/>
      <c r="K1662" s="18"/>
      <c r="M1662" s="18"/>
      <c r="N1662" s="18"/>
      <c r="O1662" s="18"/>
      <c r="Q1662" s="16"/>
      <c r="R1662" s="19"/>
      <c r="S1662" s="21"/>
    </row>
    <row r="1663">
      <c r="A1663" s="47"/>
      <c r="B1663" s="47"/>
      <c r="E1663" s="15"/>
      <c r="F1663" s="16"/>
      <c r="H1663" s="17"/>
      <c r="I1663" s="18"/>
      <c r="K1663" s="18"/>
      <c r="M1663" s="18"/>
      <c r="N1663" s="18"/>
      <c r="O1663" s="18"/>
      <c r="Q1663" s="16"/>
      <c r="R1663" s="19"/>
      <c r="S1663" s="21"/>
    </row>
    <row r="1664">
      <c r="A1664" s="47"/>
      <c r="B1664" s="47"/>
      <c r="E1664" s="15"/>
      <c r="F1664" s="16"/>
      <c r="H1664" s="17"/>
      <c r="I1664" s="18"/>
      <c r="K1664" s="18"/>
      <c r="M1664" s="18"/>
      <c r="N1664" s="18"/>
      <c r="O1664" s="18"/>
      <c r="Q1664" s="16"/>
      <c r="R1664" s="19"/>
      <c r="S1664" s="21"/>
    </row>
    <row r="1665">
      <c r="A1665" s="47"/>
      <c r="B1665" s="47"/>
      <c r="E1665" s="15"/>
      <c r="F1665" s="16"/>
      <c r="H1665" s="17"/>
      <c r="I1665" s="18"/>
      <c r="K1665" s="18"/>
      <c r="M1665" s="18"/>
      <c r="N1665" s="18"/>
      <c r="O1665" s="18"/>
      <c r="Q1665" s="16"/>
      <c r="R1665" s="19"/>
      <c r="S1665" s="21"/>
    </row>
    <row r="1666">
      <c r="A1666" s="47"/>
      <c r="B1666" s="47"/>
      <c r="E1666" s="15"/>
      <c r="F1666" s="16"/>
      <c r="H1666" s="17"/>
      <c r="I1666" s="18"/>
      <c r="K1666" s="18"/>
      <c r="M1666" s="18"/>
      <c r="N1666" s="18"/>
      <c r="O1666" s="18"/>
      <c r="Q1666" s="16"/>
      <c r="R1666" s="19"/>
      <c r="S1666" s="21"/>
    </row>
    <row r="1667">
      <c r="A1667" s="47"/>
      <c r="B1667" s="47"/>
      <c r="E1667" s="15"/>
      <c r="F1667" s="16"/>
      <c r="H1667" s="17"/>
      <c r="I1667" s="18"/>
      <c r="K1667" s="18"/>
      <c r="M1667" s="18"/>
      <c r="N1667" s="18"/>
      <c r="O1667" s="18"/>
      <c r="Q1667" s="16"/>
      <c r="R1667" s="19"/>
      <c r="S1667" s="21"/>
    </row>
    <row r="1668">
      <c r="A1668" s="47"/>
      <c r="B1668" s="47"/>
      <c r="E1668" s="15"/>
      <c r="F1668" s="16"/>
      <c r="H1668" s="17"/>
      <c r="I1668" s="18"/>
      <c r="K1668" s="18"/>
      <c r="M1668" s="18"/>
      <c r="N1668" s="18"/>
      <c r="O1668" s="18"/>
      <c r="Q1668" s="16"/>
      <c r="R1668" s="19"/>
      <c r="S1668" s="21"/>
    </row>
    <row r="1669">
      <c r="A1669" s="47"/>
      <c r="B1669" s="47"/>
      <c r="E1669" s="15"/>
      <c r="F1669" s="16"/>
      <c r="H1669" s="17"/>
      <c r="I1669" s="18"/>
      <c r="K1669" s="18"/>
      <c r="M1669" s="18"/>
      <c r="N1669" s="18"/>
      <c r="O1669" s="18"/>
      <c r="Q1669" s="16"/>
      <c r="R1669" s="19"/>
      <c r="S1669" s="21"/>
    </row>
    <row r="1670">
      <c r="A1670" s="47"/>
      <c r="B1670" s="47"/>
      <c r="E1670" s="15"/>
      <c r="F1670" s="16"/>
      <c r="H1670" s="17"/>
      <c r="I1670" s="18"/>
      <c r="K1670" s="18"/>
      <c r="M1670" s="18"/>
      <c r="N1670" s="18"/>
      <c r="O1670" s="18"/>
      <c r="Q1670" s="16"/>
      <c r="R1670" s="19"/>
      <c r="S1670" s="21"/>
    </row>
    <row r="1671">
      <c r="A1671" s="47"/>
      <c r="B1671" s="47"/>
      <c r="E1671" s="15"/>
      <c r="F1671" s="16"/>
      <c r="H1671" s="17"/>
      <c r="I1671" s="18"/>
      <c r="K1671" s="18"/>
      <c r="M1671" s="18"/>
      <c r="N1671" s="18"/>
      <c r="O1671" s="18"/>
      <c r="Q1671" s="16"/>
      <c r="R1671" s="19"/>
      <c r="S1671" s="21"/>
    </row>
    <row r="1672">
      <c r="A1672" s="47"/>
      <c r="B1672" s="47"/>
      <c r="E1672" s="15"/>
      <c r="F1672" s="16"/>
      <c r="H1672" s="17"/>
      <c r="I1672" s="18"/>
      <c r="K1672" s="18"/>
      <c r="M1672" s="18"/>
      <c r="N1672" s="18"/>
      <c r="O1672" s="18"/>
      <c r="Q1672" s="16"/>
      <c r="R1672" s="19"/>
      <c r="S1672" s="21"/>
    </row>
    <row r="1673">
      <c r="A1673" s="47"/>
      <c r="B1673" s="47"/>
      <c r="E1673" s="15"/>
      <c r="F1673" s="16"/>
      <c r="H1673" s="17"/>
      <c r="I1673" s="18"/>
      <c r="K1673" s="18"/>
      <c r="M1673" s="18"/>
      <c r="N1673" s="18"/>
      <c r="O1673" s="18"/>
      <c r="Q1673" s="16"/>
      <c r="R1673" s="19"/>
      <c r="S1673" s="21"/>
    </row>
    <row r="1674">
      <c r="A1674" s="47"/>
      <c r="B1674" s="47"/>
      <c r="E1674" s="15"/>
      <c r="F1674" s="16"/>
      <c r="H1674" s="17"/>
      <c r="I1674" s="18"/>
      <c r="K1674" s="18"/>
      <c r="M1674" s="18"/>
      <c r="N1674" s="18"/>
      <c r="O1674" s="18"/>
      <c r="Q1674" s="16"/>
      <c r="R1674" s="19"/>
      <c r="S1674" s="21"/>
    </row>
    <row r="1675">
      <c r="A1675" s="47"/>
      <c r="B1675" s="47"/>
      <c r="E1675" s="15"/>
      <c r="F1675" s="16"/>
      <c r="H1675" s="17"/>
      <c r="I1675" s="18"/>
      <c r="K1675" s="18"/>
      <c r="M1675" s="18"/>
      <c r="N1675" s="18"/>
      <c r="O1675" s="18"/>
      <c r="Q1675" s="16"/>
      <c r="R1675" s="19"/>
      <c r="S1675" s="21"/>
    </row>
    <row r="1676">
      <c r="A1676" s="47"/>
      <c r="B1676" s="47"/>
      <c r="E1676" s="15"/>
      <c r="F1676" s="16"/>
      <c r="H1676" s="17"/>
      <c r="I1676" s="18"/>
      <c r="K1676" s="18"/>
      <c r="M1676" s="18"/>
      <c r="N1676" s="18"/>
      <c r="O1676" s="18"/>
      <c r="Q1676" s="16"/>
      <c r="R1676" s="19"/>
      <c r="S1676" s="21"/>
    </row>
    <row r="1677">
      <c r="A1677" s="47"/>
      <c r="B1677" s="47"/>
      <c r="E1677" s="15"/>
      <c r="F1677" s="16"/>
      <c r="H1677" s="17"/>
      <c r="I1677" s="18"/>
      <c r="K1677" s="18"/>
      <c r="M1677" s="18"/>
      <c r="N1677" s="18"/>
      <c r="O1677" s="18"/>
      <c r="Q1677" s="16"/>
      <c r="R1677" s="19"/>
      <c r="S1677" s="21"/>
    </row>
    <row r="1678">
      <c r="A1678" s="47"/>
      <c r="B1678" s="47"/>
      <c r="E1678" s="15"/>
      <c r="F1678" s="16"/>
      <c r="H1678" s="17"/>
      <c r="I1678" s="18"/>
      <c r="K1678" s="18"/>
      <c r="M1678" s="18"/>
      <c r="N1678" s="18"/>
      <c r="O1678" s="18"/>
      <c r="Q1678" s="16"/>
      <c r="R1678" s="19"/>
      <c r="S1678" s="21"/>
    </row>
    <row r="1679">
      <c r="A1679" s="47"/>
      <c r="B1679" s="47"/>
      <c r="E1679" s="15"/>
      <c r="F1679" s="16"/>
      <c r="H1679" s="17"/>
      <c r="I1679" s="18"/>
      <c r="K1679" s="18"/>
      <c r="M1679" s="18"/>
      <c r="N1679" s="18"/>
      <c r="O1679" s="18"/>
      <c r="Q1679" s="16"/>
      <c r="R1679" s="19"/>
      <c r="S1679" s="21"/>
    </row>
    <row r="1680">
      <c r="A1680" s="47"/>
      <c r="B1680" s="47"/>
      <c r="E1680" s="15"/>
      <c r="F1680" s="16"/>
      <c r="H1680" s="17"/>
      <c r="I1680" s="18"/>
      <c r="K1680" s="18"/>
      <c r="M1680" s="18"/>
      <c r="N1680" s="18"/>
      <c r="O1680" s="18"/>
      <c r="Q1680" s="16"/>
      <c r="R1680" s="19"/>
      <c r="S1680" s="21"/>
    </row>
    <row r="1681">
      <c r="A1681" s="47"/>
      <c r="B1681" s="47"/>
      <c r="E1681" s="15"/>
      <c r="F1681" s="16"/>
      <c r="H1681" s="17"/>
      <c r="I1681" s="18"/>
      <c r="K1681" s="18"/>
      <c r="M1681" s="18"/>
      <c r="N1681" s="18"/>
      <c r="O1681" s="18"/>
      <c r="Q1681" s="16"/>
      <c r="R1681" s="19"/>
      <c r="S1681" s="21"/>
    </row>
    <row r="1682">
      <c r="A1682" s="47"/>
      <c r="B1682" s="47"/>
      <c r="E1682" s="15"/>
      <c r="F1682" s="16"/>
      <c r="H1682" s="17"/>
      <c r="I1682" s="18"/>
      <c r="K1682" s="18"/>
      <c r="M1682" s="18"/>
      <c r="N1682" s="18"/>
      <c r="O1682" s="18"/>
      <c r="Q1682" s="16"/>
      <c r="R1682" s="19"/>
      <c r="S1682" s="21"/>
    </row>
    <row r="1683">
      <c r="A1683" s="47"/>
      <c r="B1683" s="47"/>
      <c r="E1683" s="15"/>
      <c r="F1683" s="16"/>
      <c r="H1683" s="17"/>
      <c r="I1683" s="18"/>
      <c r="K1683" s="18"/>
      <c r="M1683" s="18"/>
      <c r="N1683" s="18"/>
      <c r="O1683" s="18"/>
      <c r="Q1683" s="16"/>
      <c r="R1683" s="19"/>
      <c r="S1683" s="21"/>
    </row>
    <row r="1684">
      <c r="A1684" s="47"/>
      <c r="B1684" s="47"/>
      <c r="E1684" s="15"/>
      <c r="F1684" s="16"/>
      <c r="H1684" s="17"/>
      <c r="I1684" s="18"/>
      <c r="K1684" s="18"/>
      <c r="M1684" s="18"/>
      <c r="N1684" s="18"/>
      <c r="O1684" s="18"/>
      <c r="Q1684" s="16"/>
      <c r="R1684" s="19"/>
      <c r="S1684" s="21"/>
    </row>
    <row r="1685">
      <c r="A1685" s="47"/>
      <c r="B1685" s="47"/>
      <c r="E1685" s="15"/>
      <c r="F1685" s="16"/>
      <c r="H1685" s="17"/>
      <c r="I1685" s="18"/>
      <c r="K1685" s="18"/>
      <c r="M1685" s="18"/>
      <c r="N1685" s="18"/>
      <c r="O1685" s="18"/>
      <c r="Q1685" s="16"/>
      <c r="R1685" s="19"/>
      <c r="S1685" s="21"/>
    </row>
    <row r="1686">
      <c r="A1686" s="47"/>
      <c r="B1686" s="47"/>
      <c r="E1686" s="15"/>
      <c r="F1686" s="16"/>
      <c r="H1686" s="17"/>
      <c r="I1686" s="18"/>
      <c r="K1686" s="18"/>
      <c r="M1686" s="18"/>
      <c r="N1686" s="18"/>
      <c r="O1686" s="18"/>
      <c r="Q1686" s="16"/>
      <c r="R1686" s="19"/>
      <c r="S1686" s="21"/>
    </row>
    <row r="1687">
      <c r="A1687" s="47"/>
      <c r="B1687" s="47"/>
      <c r="E1687" s="15"/>
      <c r="F1687" s="16"/>
      <c r="H1687" s="17"/>
      <c r="I1687" s="18"/>
      <c r="K1687" s="18"/>
      <c r="M1687" s="18"/>
      <c r="N1687" s="18"/>
      <c r="O1687" s="18"/>
      <c r="Q1687" s="16"/>
      <c r="R1687" s="19"/>
      <c r="S1687" s="21"/>
    </row>
    <row r="1688">
      <c r="A1688" s="47"/>
      <c r="B1688" s="47"/>
      <c r="E1688" s="15"/>
      <c r="F1688" s="16"/>
      <c r="H1688" s="17"/>
      <c r="I1688" s="18"/>
      <c r="K1688" s="18"/>
      <c r="M1688" s="18"/>
      <c r="N1688" s="18"/>
      <c r="O1688" s="18"/>
      <c r="Q1688" s="16"/>
      <c r="R1688" s="19"/>
      <c r="S1688" s="21"/>
    </row>
    <row r="1689">
      <c r="A1689" s="47"/>
      <c r="B1689" s="47"/>
      <c r="E1689" s="15"/>
      <c r="F1689" s="16"/>
      <c r="H1689" s="17"/>
      <c r="I1689" s="18"/>
      <c r="K1689" s="18"/>
      <c r="M1689" s="18"/>
      <c r="N1689" s="18"/>
      <c r="O1689" s="18"/>
      <c r="Q1689" s="16"/>
      <c r="R1689" s="19"/>
      <c r="S1689" s="21"/>
    </row>
    <row r="1690">
      <c r="A1690" s="47"/>
      <c r="B1690" s="47"/>
      <c r="E1690" s="15"/>
      <c r="F1690" s="16"/>
      <c r="H1690" s="17"/>
      <c r="I1690" s="18"/>
      <c r="K1690" s="18"/>
      <c r="M1690" s="18"/>
      <c r="N1690" s="18"/>
      <c r="O1690" s="18"/>
      <c r="Q1690" s="16"/>
      <c r="R1690" s="19"/>
      <c r="S1690" s="21"/>
    </row>
    <row r="1691">
      <c r="A1691" s="47"/>
      <c r="B1691" s="47"/>
      <c r="E1691" s="15"/>
      <c r="F1691" s="16"/>
      <c r="H1691" s="17"/>
      <c r="I1691" s="18"/>
      <c r="K1691" s="18"/>
      <c r="M1691" s="18"/>
      <c r="N1691" s="18"/>
      <c r="O1691" s="18"/>
      <c r="Q1691" s="16"/>
      <c r="R1691" s="19"/>
      <c r="S1691" s="21"/>
    </row>
    <row r="1692">
      <c r="A1692" s="47"/>
      <c r="B1692" s="47"/>
      <c r="E1692" s="15"/>
      <c r="F1692" s="16"/>
      <c r="H1692" s="17"/>
      <c r="I1692" s="18"/>
      <c r="K1692" s="18"/>
      <c r="M1692" s="18"/>
      <c r="N1692" s="18"/>
      <c r="O1692" s="18"/>
      <c r="Q1692" s="16"/>
      <c r="R1692" s="19"/>
      <c r="S1692" s="21"/>
    </row>
    <row r="1693">
      <c r="A1693" s="47"/>
      <c r="B1693" s="47"/>
      <c r="E1693" s="15"/>
      <c r="F1693" s="16"/>
      <c r="H1693" s="17"/>
      <c r="I1693" s="18"/>
      <c r="K1693" s="18"/>
      <c r="M1693" s="18"/>
      <c r="N1693" s="18"/>
      <c r="O1693" s="18"/>
      <c r="Q1693" s="16"/>
      <c r="R1693" s="19"/>
      <c r="S1693" s="21"/>
    </row>
    <row r="1694">
      <c r="A1694" s="47"/>
      <c r="B1694" s="47"/>
      <c r="E1694" s="15"/>
      <c r="F1694" s="16"/>
      <c r="H1694" s="17"/>
      <c r="I1694" s="18"/>
      <c r="K1694" s="18"/>
      <c r="M1694" s="18"/>
      <c r="N1694" s="18"/>
      <c r="O1694" s="18"/>
      <c r="Q1694" s="16"/>
      <c r="R1694" s="19"/>
      <c r="S1694" s="21"/>
    </row>
    <row r="1695">
      <c r="A1695" s="47"/>
      <c r="B1695" s="47"/>
      <c r="E1695" s="15"/>
      <c r="F1695" s="16"/>
      <c r="H1695" s="17"/>
      <c r="I1695" s="18"/>
      <c r="K1695" s="18"/>
      <c r="M1695" s="18"/>
      <c r="N1695" s="18"/>
      <c r="O1695" s="18"/>
      <c r="Q1695" s="16"/>
      <c r="R1695" s="19"/>
      <c r="S1695" s="21"/>
    </row>
    <row r="1696">
      <c r="A1696" s="47"/>
      <c r="B1696" s="47"/>
      <c r="E1696" s="15"/>
      <c r="F1696" s="16"/>
      <c r="H1696" s="17"/>
      <c r="I1696" s="18"/>
      <c r="K1696" s="18"/>
      <c r="M1696" s="18"/>
      <c r="N1696" s="18"/>
      <c r="O1696" s="18"/>
      <c r="Q1696" s="16"/>
      <c r="R1696" s="19"/>
      <c r="S1696" s="21"/>
    </row>
    <row r="1697">
      <c r="A1697" s="47"/>
      <c r="B1697" s="47"/>
      <c r="E1697" s="15"/>
      <c r="F1697" s="16"/>
      <c r="H1697" s="17"/>
      <c r="I1697" s="18"/>
      <c r="K1697" s="18"/>
      <c r="M1697" s="18"/>
      <c r="N1697" s="18"/>
      <c r="O1697" s="18"/>
      <c r="Q1697" s="16"/>
      <c r="R1697" s="19"/>
      <c r="S1697" s="21"/>
    </row>
    <row r="1698">
      <c r="A1698" s="47"/>
      <c r="B1698" s="47"/>
      <c r="E1698" s="15"/>
      <c r="F1698" s="16"/>
      <c r="H1698" s="17"/>
      <c r="I1698" s="18"/>
      <c r="K1698" s="18"/>
      <c r="M1698" s="18"/>
      <c r="N1698" s="18"/>
      <c r="O1698" s="18"/>
      <c r="Q1698" s="16"/>
      <c r="R1698" s="19"/>
      <c r="S1698" s="21"/>
    </row>
    <row r="1699">
      <c r="A1699" s="47"/>
      <c r="B1699" s="47"/>
      <c r="E1699" s="15"/>
      <c r="F1699" s="16"/>
      <c r="H1699" s="17"/>
      <c r="I1699" s="18"/>
      <c r="K1699" s="18"/>
      <c r="M1699" s="18"/>
      <c r="N1699" s="18"/>
      <c r="O1699" s="18"/>
      <c r="Q1699" s="16"/>
      <c r="R1699" s="19"/>
      <c r="S1699" s="21"/>
    </row>
    <row r="1700">
      <c r="A1700" s="47"/>
      <c r="B1700" s="47"/>
      <c r="E1700" s="15"/>
      <c r="F1700" s="16"/>
      <c r="H1700" s="17"/>
      <c r="I1700" s="18"/>
      <c r="K1700" s="18"/>
      <c r="M1700" s="18"/>
      <c r="N1700" s="18"/>
      <c r="O1700" s="18"/>
      <c r="Q1700" s="16"/>
      <c r="R1700" s="19"/>
      <c r="S1700" s="21"/>
    </row>
    <row r="1701">
      <c r="A1701" s="47"/>
      <c r="B1701" s="47"/>
      <c r="E1701" s="15"/>
      <c r="F1701" s="16"/>
      <c r="H1701" s="17"/>
      <c r="I1701" s="18"/>
      <c r="K1701" s="18"/>
      <c r="M1701" s="18"/>
      <c r="N1701" s="18"/>
      <c r="O1701" s="18"/>
      <c r="Q1701" s="16"/>
      <c r="R1701" s="19"/>
      <c r="S1701" s="21"/>
    </row>
    <row r="1702">
      <c r="A1702" s="47"/>
      <c r="B1702" s="47"/>
      <c r="E1702" s="15"/>
      <c r="F1702" s="16"/>
      <c r="H1702" s="17"/>
      <c r="I1702" s="18"/>
      <c r="K1702" s="18"/>
      <c r="M1702" s="18"/>
      <c r="N1702" s="18"/>
      <c r="O1702" s="18"/>
      <c r="Q1702" s="16"/>
      <c r="R1702" s="19"/>
      <c r="S1702" s="21"/>
    </row>
    <row r="1703">
      <c r="A1703" s="47"/>
      <c r="B1703" s="47"/>
      <c r="E1703" s="15"/>
      <c r="F1703" s="16"/>
      <c r="H1703" s="17"/>
      <c r="I1703" s="18"/>
      <c r="K1703" s="18"/>
      <c r="M1703" s="18"/>
      <c r="N1703" s="18"/>
      <c r="O1703" s="18"/>
      <c r="Q1703" s="16"/>
      <c r="R1703" s="19"/>
      <c r="S1703" s="21"/>
    </row>
    <row r="1704">
      <c r="A1704" s="47"/>
      <c r="B1704" s="47"/>
      <c r="E1704" s="15"/>
      <c r="F1704" s="16"/>
      <c r="H1704" s="17"/>
      <c r="I1704" s="18"/>
      <c r="K1704" s="18"/>
      <c r="M1704" s="18"/>
      <c r="N1704" s="18"/>
      <c r="O1704" s="18"/>
      <c r="Q1704" s="16"/>
      <c r="R1704" s="19"/>
      <c r="S1704" s="21"/>
    </row>
    <row r="1705">
      <c r="A1705" s="47"/>
      <c r="B1705" s="47"/>
      <c r="E1705" s="15"/>
      <c r="F1705" s="16"/>
      <c r="H1705" s="17"/>
      <c r="I1705" s="18"/>
      <c r="K1705" s="18"/>
      <c r="M1705" s="18"/>
      <c r="N1705" s="18"/>
      <c r="O1705" s="18"/>
      <c r="Q1705" s="16"/>
      <c r="R1705" s="19"/>
      <c r="S1705" s="21"/>
    </row>
    <row r="1706">
      <c r="A1706" s="47"/>
      <c r="B1706" s="47"/>
      <c r="E1706" s="15"/>
      <c r="F1706" s="16"/>
      <c r="H1706" s="17"/>
      <c r="I1706" s="18"/>
      <c r="K1706" s="18"/>
      <c r="M1706" s="18"/>
      <c r="N1706" s="18"/>
      <c r="O1706" s="18"/>
      <c r="Q1706" s="16"/>
      <c r="R1706" s="19"/>
      <c r="S1706" s="21"/>
    </row>
    <row r="1707">
      <c r="A1707" s="47"/>
      <c r="B1707" s="47"/>
      <c r="E1707" s="15"/>
      <c r="F1707" s="16"/>
      <c r="H1707" s="17"/>
      <c r="I1707" s="18"/>
      <c r="K1707" s="18"/>
      <c r="M1707" s="18"/>
      <c r="N1707" s="18"/>
      <c r="O1707" s="18"/>
      <c r="Q1707" s="16"/>
      <c r="R1707" s="19"/>
      <c r="S1707" s="21"/>
    </row>
    <row r="1708">
      <c r="A1708" s="47"/>
      <c r="B1708" s="47"/>
      <c r="E1708" s="15"/>
      <c r="F1708" s="16"/>
      <c r="H1708" s="17"/>
      <c r="I1708" s="18"/>
      <c r="K1708" s="18"/>
      <c r="M1708" s="18"/>
      <c r="N1708" s="18"/>
      <c r="O1708" s="18"/>
      <c r="Q1708" s="16"/>
      <c r="R1708" s="19"/>
      <c r="S1708" s="21"/>
    </row>
    <row r="1709">
      <c r="A1709" s="47"/>
      <c r="B1709" s="47"/>
      <c r="E1709" s="15"/>
      <c r="F1709" s="16"/>
      <c r="H1709" s="17"/>
      <c r="I1709" s="18"/>
      <c r="K1709" s="18"/>
      <c r="M1709" s="18"/>
      <c r="N1709" s="18"/>
      <c r="O1709" s="18"/>
      <c r="Q1709" s="16"/>
      <c r="R1709" s="19"/>
      <c r="S1709" s="21"/>
    </row>
    <row r="1710">
      <c r="A1710" s="47"/>
      <c r="B1710" s="47"/>
      <c r="E1710" s="15"/>
      <c r="F1710" s="16"/>
      <c r="H1710" s="17"/>
      <c r="I1710" s="18"/>
      <c r="K1710" s="18"/>
      <c r="M1710" s="18"/>
      <c r="N1710" s="18"/>
      <c r="O1710" s="18"/>
      <c r="Q1710" s="16"/>
      <c r="R1710" s="19"/>
      <c r="S1710" s="21"/>
    </row>
    <row r="1711">
      <c r="A1711" s="47"/>
      <c r="B1711" s="47"/>
      <c r="E1711" s="15"/>
      <c r="F1711" s="16"/>
      <c r="H1711" s="17"/>
      <c r="I1711" s="18"/>
      <c r="K1711" s="18"/>
      <c r="M1711" s="18"/>
      <c r="N1711" s="18"/>
      <c r="O1711" s="18"/>
      <c r="Q1711" s="16"/>
      <c r="R1711" s="19"/>
      <c r="S1711" s="21"/>
    </row>
    <row r="1712">
      <c r="A1712" s="47"/>
      <c r="B1712" s="47"/>
      <c r="E1712" s="15"/>
      <c r="F1712" s="16"/>
      <c r="H1712" s="17"/>
      <c r="I1712" s="18"/>
      <c r="K1712" s="18"/>
      <c r="M1712" s="18"/>
      <c r="N1712" s="18"/>
      <c r="O1712" s="18"/>
      <c r="Q1712" s="16"/>
      <c r="R1712" s="19"/>
      <c r="S1712" s="21"/>
    </row>
    <row r="1713">
      <c r="A1713" s="47"/>
      <c r="B1713" s="47"/>
      <c r="E1713" s="15"/>
      <c r="F1713" s="16"/>
      <c r="H1713" s="17"/>
      <c r="I1713" s="18"/>
      <c r="K1713" s="18"/>
      <c r="M1713" s="18"/>
      <c r="N1713" s="18"/>
      <c r="O1713" s="18"/>
      <c r="Q1713" s="16"/>
      <c r="R1713" s="19"/>
      <c r="S1713" s="21"/>
    </row>
    <row r="1714">
      <c r="A1714" s="47"/>
      <c r="B1714" s="47"/>
      <c r="E1714" s="15"/>
      <c r="F1714" s="16"/>
      <c r="H1714" s="17"/>
      <c r="I1714" s="18"/>
      <c r="K1714" s="18"/>
      <c r="M1714" s="18"/>
      <c r="N1714" s="18"/>
      <c r="O1714" s="18"/>
      <c r="Q1714" s="16"/>
      <c r="R1714" s="19"/>
      <c r="S1714" s="21"/>
    </row>
    <row r="1715">
      <c r="A1715" s="47"/>
      <c r="B1715" s="47"/>
      <c r="E1715" s="15"/>
      <c r="F1715" s="16"/>
      <c r="H1715" s="17"/>
      <c r="I1715" s="18"/>
      <c r="K1715" s="18"/>
      <c r="M1715" s="18"/>
      <c r="N1715" s="18"/>
      <c r="O1715" s="18"/>
      <c r="Q1715" s="16"/>
      <c r="R1715" s="19"/>
      <c r="S1715" s="21"/>
    </row>
    <row r="1716">
      <c r="A1716" s="47"/>
      <c r="B1716" s="47"/>
      <c r="E1716" s="15"/>
      <c r="F1716" s="16"/>
      <c r="H1716" s="17"/>
      <c r="I1716" s="18"/>
      <c r="K1716" s="18"/>
      <c r="M1716" s="18"/>
      <c r="N1716" s="18"/>
      <c r="O1716" s="18"/>
      <c r="Q1716" s="16"/>
      <c r="R1716" s="19"/>
      <c r="S1716" s="21"/>
    </row>
    <row r="1717">
      <c r="A1717" s="47"/>
      <c r="B1717" s="47"/>
      <c r="E1717" s="15"/>
      <c r="F1717" s="16"/>
      <c r="H1717" s="17"/>
      <c r="I1717" s="18"/>
      <c r="K1717" s="18"/>
      <c r="M1717" s="18"/>
      <c r="N1717" s="18"/>
      <c r="O1717" s="18"/>
      <c r="Q1717" s="16"/>
      <c r="R1717" s="19"/>
      <c r="S1717" s="21"/>
    </row>
    <row r="1718">
      <c r="A1718" s="47"/>
      <c r="B1718" s="47"/>
      <c r="E1718" s="15"/>
      <c r="F1718" s="16"/>
      <c r="H1718" s="17"/>
      <c r="I1718" s="18"/>
      <c r="K1718" s="18"/>
      <c r="M1718" s="18"/>
      <c r="N1718" s="18"/>
      <c r="O1718" s="18"/>
      <c r="Q1718" s="16"/>
      <c r="R1718" s="19"/>
      <c r="S1718" s="21"/>
    </row>
    <row r="1719">
      <c r="A1719" s="47"/>
      <c r="B1719" s="47"/>
      <c r="E1719" s="15"/>
      <c r="F1719" s="16"/>
      <c r="H1719" s="17"/>
      <c r="I1719" s="18"/>
      <c r="K1719" s="18"/>
      <c r="M1719" s="18"/>
      <c r="N1719" s="18"/>
      <c r="O1719" s="18"/>
      <c r="Q1719" s="16"/>
      <c r="R1719" s="19"/>
      <c r="S1719" s="21"/>
    </row>
    <row r="1720">
      <c r="A1720" s="47"/>
      <c r="B1720" s="47"/>
      <c r="E1720" s="15"/>
      <c r="F1720" s="16"/>
      <c r="H1720" s="17"/>
      <c r="I1720" s="18"/>
      <c r="K1720" s="18"/>
      <c r="M1720" s="18"/>
      <c r="N1720" s="18"/>
      <c r="O1720" s="18"/>
      <c r="Q1720" s="16"/>
      <c r="R1720" s="19"/>
      <c r="S1720" s="21"/>
    </row>
    <row r="1721">
      <c r="A1721" s="47"/>
      <c r="B1721" s="47"/>
      <c r="E1721" s="15"/>
      <c r="F1721" s="16"/>
      <c r="H1721" s="17"/>
      <c r="I1721" s="18"/>
      <c r="K1721" s="18"/>
      <c r="M1721" s="18"/>
      <c r="N1721" s="18"/>
      <c r="O1721" s="18"/>
      <c r="Q1721" s="16"/>
      <c r="R1721" s="19"/>
      <c r="S1721" s="21"/>
    </row>
    <row r="1722">
      <c r="A1722" s="47"/>
      <c r="B1722" s="47"/>
      <c r="E1722" s="15"/>
      <c r="F1722" s="16"/>
      <c r="H1722" s="17"/>
      <c r="I1722" s="18"/>
      <c r="K1722" s="18"/>
      <c r="M1722" s="18"/>
      <c r="N1722" s="18"/>
      <c r="O1722" s="18"/>
      <c r="Q1722" s="16"/>
      <c r="R1722" s="19"/>
      <c r="S1722" s="21"/>
    </row>
    <row r="1723">
      <c r="A1723" s="47"/>
      <c r="B1723" s="47"/>
      <c r="E1723" s="15"/>
      <c r="F1723" s="16"/>
      <c r="H1723" s="17"/>
      <c r="I1723" s="18"/>
      <c r="K1723" s="18"/>
      <c r="M1723" s="18"/>
      <c r="N1723" s="18"/>
      <c r="O1723" s="18"/>
      <c r="Q1723" s="16"/>
      <c r="R1723" s="19"/>
      <c r="S1723" s="21"/>
    </row>
    <row r="1724">
      <c r="A1724" s="47"/>
      <c r="B1724" s="47"/>
      <c r="E1724" s="15"/>
      <c r="F1724" s="16"/>
      <c r="H1724" s="17"/>
      <c r="I1724" s="18"/>
      <c r="K1724" s="18"/>
      <c r="M1724" s="18"/>
      <c r="N1724" s="18"/>
      <c r="O1724" s="18"/>
      <c r="Q1724" s="16"/>
      <c r="R1724" s="19"/>
      <c r="S1724" s="21"/>
    </row>
    <row r="1725">
      <c r="A1725" s="47"/>
      <c r="B1725" s="47"/>
      <c r="E1725" s="15"/>
      <c r="F1725" s="16"/>
      <c r="H1725" s="17"/>
      <c r="I1725" s="18"/>
      <c r="K1725" s="18"/>
      <c r="M1725" s="18"/>
      <c r="N1725" s="18"/>
      <c r="O1725" s="18"/>
      <c r="Q1725" s="16"/>
      <c r="R1725" s="19"/>
      <c r="S1725" s="21"/>
    </row>
    <row r="1726">
      <c r="A1726" s="47"/>
      <c r="B1726" s="47"/>
      <c r="E1726" s="15"/>
      <c r="F1726" s="16"/>
      <c r="H1726" s="17"/>
      <c r="I1726" s="18"/>
      <c r="K1726" s="18"/>
      <c r="M1726" s="18"/>
      <c r="N1726" s="18"/>
      <c r="O1726" s="18"/>
      <c r="Q1726" s="16"/>
      <c r="R1726" s="19"/>
      <c r="S1726" s="21"/>
    </row>
    <row r="1727">
      <c r="A1727" s="47"/>
      <c r="B1727" s="47"/>
      <c r="E1727" s="15"/>
      <c r="F1727" s="16"/>
      <c r="H1727" s="17"/>
      <c r="I1727" s="18"/>
      <c r="K1727" s="18"/>
      <c r="M1727" s="18"/>
      <c r="N1727" s="18"/>
      <c r="O1727" s="18"/>
      <c r="Q1727" s="16"/>
      <c r="R1727" s="19"/>
      <c r="S1727" s="21"/>
    </row>
    <row r="1728">
      <c r="A1728" s="47"/>
      <c r="B1728" s="47"/>
      <c r="E1728" s="15"/>
      <c r="F1728" s="16"/>
      <c r="H1728" s="17"/>
      <c r="I1728" s="18"/>
      <c r="K1728" s="18"/>
      <c r="M1728" s="18"/>
      <c r="N1728" s="18"/>
      <c r="O1728" s="18"/>
      <c r="Q1728" s="16"/>
      <c r="R1728" s="19"/>
      <c r="S1728" s="21"/>
    </row>
    <row r="1729">
      <c r="A1729" s="47"/>
      <c r="B1729" s="47"/>
      <c r="E1729" s="15"/>
      <c r="F1729" s="16"/>
      <c r="H1729" s="17"/>
      <c r="I1729" s="18"/>
      <c r="K1729" s="18"/>
      <c r="M1729" s="18"/>
      <c r="N1729" s="18"/>
      <c r="O1729" s="18"/>
      <c r="Q1729" s="16"/>
      <c r="R1729" s="19"/>
      <c r="S1729" s="21"/>
    </row>
    <row r="1730">
      <c r="A1730" s="47"/>
      <c r="B1730" s="47"/>
      <c r="E1730" s="15"/>
      <c r="F1730" s="16"/>
      <c r="H1730" s="17"/>
      <c r="I1730" s="18"/>
      <c r="K1730" s="18"/>
      <c r="M1730" s="18"/>
      <c r="N1730" s="18"/>
      <c r="O1730" s="18"/>
      <c r="Q1730" s="16"/>
      <c r="R1730" s="19"/>
      <c r="S1730" s="21"/>
    </row>
    <row r="1731">
      <c r="A1731" s="47"/>
      <c r="B1731" s="47"/>
      <c r="E1731" s="15"/>
      <c r="F1731" s="16"/>
      <c r="H1731" s="17"/>
      <c r="I1731" s="18"/>
      <c r="K1731" s="18"/>
      <c r="M1731" s="18"/>
      <c r="N1731" s="18"/>
      <c r="O1731" s="18"/>
      <c r="Q1731" s="16"/>
      <c r="R1731" s="19"/>
      <c r="S1731" s="21"/>
    </row>
    <row r="1732">
      <c r="A1732" s="47"/>
      <c r="B1732" s="47"/>
      <c r="E1732" s="15"/>
      <c r="F1732" s="16"/>
      <c r="H1732" s="17"/>
      <c r="I1732" s="18"/>
      <c r="K1732" s="18"/>
      <c r="M1732" s="18"/>
      <c r="N1732" s="18"/>
      <c r="O1732" s="18"/>
      <c r="Q1732" s="16"/>
      <c r="R1732" s="19"/>
      <c r="S1732" s="21"/>
    </row>
    <row r="1733">
      <c r="A1733" s="47"/>
      <c r="B1733" s="47"/>
      <c r="E1733" s="15"/>
      <c r="F1733" s="16"/>
      <c r="H1733" s="17"/>
      <c r="I1733" s="18"/>
      <c r="K1733" s="18"/>
      <c r="M1733" s="18"/>
      <c r="N1733" s="18"/>
      <c r="O1733" s="18"/>
      <c r="Q1733" s="16"/>
      <c r="R1733" s="19"/>
      <c r="S1733" s="21"/>
    </row>
    <row r="1734">
      <c r="A1734" s="47"/>
      <c r="B1734" s="47"/>
      <c r="E1734" s="15"/>
      <c r="F1734" s="16"/>
      <c r="H1734" s="17"/>
      <c r="I1734" s="18"/>
      <c r="K1734" s="18"/>
      <c r="M1734" s="18"/>
      <c r="N1734" s="18"/>
      <c r="O1734" s="18"/>
      <c r="Q1734" s="16"/>
      <c r="R1734" s="19"/>
      <c r="S1734" s="21"/>
    </row>
    <row r="1735">
      <c r="A1735" s="47"/>
      <c r="B1735" s="47"/>
      <c r="E1735" s="15"/>
      <c r="F1735" s="16"/>
      <c r="H1735" s="17"/>
      <c r="I1735" s="18"/>
      <c r="K1735" s="18"/>
      <c r="M1735" s="18"/>
      <c r="N1735" s="18"/>
      <c r="O1735" s="18"/>
      <c r="Q1735" s="16"/>
      <c r="R1735" s="19"/>
      <c r="S1735" s="21"/>
    </row>
    <row r="1736">
      <c r="A1736" s="47"/>
      <c r="B1736" s="47"/>
      <c r="E1736" s="15"/>
      <c r="F1736" s="16"/>
      <c r="H1736" s="17"/>
      <c r="I1736" s="18"/>
      <c r="K1736" s="18"/>
      <c r="M1736" s="18"/>
      <c r="N1736" s="18"/>
      <c r="O1736" s="18"/>
      <c r="Q1736" s="16"/>
      <c r="R1736" s="19"/>
      <c r="S1736" s="21"/>
    </row>
    <row r="1737">
      <c r="A1737" s="47"/>
      <c r="B1737" s="47"/>
      <c r="E1737" s="15"/>
      <c r="F1737" s="16"/>
      <c r="H1737" s="17"/>
      <c r="I1737" s="18"/>
      <c r="K1737" s="18"/>
      <c r="M1737" s="18"/>
      <c r="N1737" s="18"/>
      <c r="O1737" s="18"/>
      <c r="Q1737" s="16"/>
      <c r="R1737" s="19"/>
      <c r="S1737" s="21"/>
    </row>
    <row r="1738">
      <c r="A1738" s="47"/>
      <c r="B1738" s="47"/>
      <c r="E1738" s="15"/>
      <c r="F1738" s="16"/>
      <c r="H1738" s="17"/>
      <c r="I1738" s="18"/>
      <c r="K1738" s="18"/>
      <c r="M1738" s="18"/>
      <c r="N1738" s="18"/>
      <c r="O1738" s="18"/>
      <c r="Q1738" s="16"/>
      <c r="R1738" s="19"/>
      <c r="S1738" s="21"/>
    </row>
    <row r="1739">
      <c r="A1739" s="47"/>
      <c r="B1739" s="47"/>
      <c r="E1739" s="15"/>
      <c r="F1739" s="16"/>
      <c r="H1739" s="17"/>
      <c r="I1739" s="18"/>
      <c r="K1739" s="18"/>
      <c r="M1739" s="18"/>
      <c r="N1739" s="18"/>
      <c r="O1739" s="18"/>
      <c r="Q1739" s="16"/>
      <c r="R1739" s="19"/>
      <c r="S1739" s="21"/>
    </row>
    <row r="1740">
      <c r="A1740" s="47"/>
      <c r="B1740" s="47"/>
      <c r="E1740" s="15"/>
      <c r="F1740" s="16"/>
      <c r="H1740" s="17"/>
      <c r="I1740" s="18"/>
      <c r="K1740" s="18"/>
      <c r="M1740" s="18"/>
      <c r="N1740" s="18"/>
      <c r="O1740" s="18"/>
      <c r="Q1740" s="16"/>
      <c r="R1740" s="19"/>
      <c r="S1740" s="21"/>
    </row>
    <row r="1741">
      <c r="A1741" s="47"/>
      <c r="B1741" s="47"/>
      <c r="E1741" s="15"/>
      <c r="F1741" s="16"/>
      <c r="H1741" s="17"/>
      <c r="I1741" s="18"/>
      <c r="K1741" s="18"/>
      <c r="M1741" s="18"/>
      <c r="N1741" s="18"/>
      <c r="O1741" s="18"/>
      <c r="Q1741" s="16"/>
      <c r="R1741" s="19"/>
      <c r="S1741" s="21"/>
    </row>
    <row r="1742">
      <c r="A1742" s="47"/>
      <c r="B1742" s="47"/>
      <c r="E1742" s="15"/>
      <c r="F1742" s="16"/>
      <c r="H1742" s="17"/>
      <c r="I1742" s="18"/>
      <c r="K1742" s="18"/>
      <c r="M1742" s="18"/>
      <c r="N1742" s="18"/>
      <c r="O1742" s="18"/>
      <c r="Q1742" s="16"/>
      <c r="R1742" s="19"/>
      <c r="S1742" s="21"/>
    </row>
    <row r="1743">
      <c r="A1743" s="47"/>
      <c r="B1743" s="47"/>
      <c r="E1743" s="15"/>
      <c r="F1743" s="16"/>
      <c r="H1743" s="17"/>
      <c r="I1743" s="18"/>
      <c r="K1743" s="18"/>
      <c r="M1743" s="18"/>
      <c r="N1743" s="18"/>
      <c r="O1743" s="18"/>
      <c r="Q1743" s="16"/>
      <c r="R1743" s="19"/>
      <c r="S1743" s="21"/>
    </row>
    <row r="1744">
      <c r="A1744" s="47"/>
      <c r="B1744" s="47"/>
      <c r="E1744" s="15"/>
      <c r="F1744" s="16"/>
      <c r="H1744" s="17"/>
      <c r="I1744" s="18"/>
      <c r="K1744" s="18"/>
      <c r="M1744" s="18"/>
      <c r="N1744" s="18"/>
      <c r="O1744" s="18"/>
      <c r="Q1744" s="16"/>
      <c r="R1744" s="19"/>
      <c r="S1744" s="21"/>
    </row>
    <row r="1745">
      <c r="A1745" s="47"/>
      <c r="B1745" s="47"/>
      <c r="E1745" s="15"/>
      <c r="F1745" s="16"/>
      <c r="H1745" s="17"/>
      <c r="I1745" s="18"/>
      <c r="K1745" s="18"/>
      <c r="M1745" s="18"/>
      <c r="N1745" s="18"/>
      <c r="O1745" s="18"/>
      <c r="Q1745" s="16"/>
      <c r="R1745" s="19"/>
      <c r="S1745" s="21"/>
    </row>
    <row r="1746">
      <c r="A1746" s="47"/>
      <c r="B1746" s="47"/>
      <c r="E1746" s="15"/>
      <c r="F1746" s="16"/>
      <c r="H1746" s="17"/>
      <c r="I1746" s="18"/>
      <c r="K1746" s="18"/>
      <c r="M1746" s="18"/>
      <c r="N1746" s="18"/>
      <c r="O1746" s="18"/>
      <c r="Q1746" s="16"/>
      <c r="R1746" s="19"/>
      <c r="S1746" s="21"/>
    </row>
    <row r="1747">
      <c r="A1747" s="47"/>
      <c r="B1747" s="47"/>
      <c r="E1747" s="15"/>
      <c r="F1747" s="16"/>
      <c r="H1747" s="17"/>
      <c r="I1747" s="18"/>
      <c r="K1747" s="18"/>
      <c r="M1747" s="18"/>
      <c r="N1747" s="18"/>
      <c r="O1747" s="18"/>
      <c r="Q1747" s="16"/>
      <c r="R1747" s="19"/>
      <c r="S1747" s="21"/>
    </row>
    <row r="1748">
      <c r="A1748" s="47"/>
      <c r="B1748" s="47"/>
      <c r="E1748" s="15"/>
      <c r="F1748" s="16"/>
      <c r="H1748" s="17"/>
      <c r="I1748" s="18"/>
      <c r="K1748" s="18"/>
      <c r="M1748" s="18"/>
      <c r="N1748" s="18"/>
      <c r="O1748" s="18"/>
      <c r="Q1748" s="16"/>
      <c r="R1748" s="19"/>
      <c r="S1748" s="21"/>
    </row>
    <row r="1749">
      <c r="A1749" s="47"/>
      <c r="B1749" s="47"/>
      <c r="E1749" s="15"/>
      <c r="F1749" s="16"/>
      <c r="H1749" s="17"/>
      <c r="I1749" s="18"/>
      <c r="K1749" s="18"/>
      <c r="M1749" s="18"/>
      <c r="N1749" s="18"/>
      <c r="O1749" s="18"/>
      <c r="Q1749" s="16"/>
      <c r="R1749" s="19"/>
      <c r="S1749" s="21"/>
    </row>
    <row r="1750">
      <c r="A1750" s="47"/>
      <c r="B1750" s="47"/>
      <c r="E1750" s="15"/>
      <c r="F1750" s="16"/>
      <c r="H1750" s="17"/>
      <c r="I1750" s="18"/>
      <c r="K1750" s="18"/>
      <c r="M1750" s="18"/>
      <c r="N1750" s="18"/>
      <c r="O1750" s="18"/>
      <c r="Q1750" s="16"/>
      <c r="R1750" s="19"/>
      <c r="S1750" s="21"/>
    </row>
    <row r="1751">
      <c r="A1751" s="47"/>
      <c r="B1751" s="47"/>
      <c r="E1751" s="15"/>
      <c r="F1751" s="16"/>
      <c r="H1751" s="17"/>
      <c r="I1751" s="18"/>
      <c r="K1751" s="18"/>
      <c r="M1751" s="18"/>
      <c r="N1751" s="18"/>
      <c r="O1751" s="18"/>
      <c r="Q1751" s="16"/>
      <c r="R1751" s="19"/>
      <c r="S1751" s="21"/>
    </row>
    <row r="1752">
      <c r="A1752" s="47"/>
      <c r="B1752" s="47"/>
      <c r="E1752" s="15"/>
      <c r="F1752" s="16"/>
      <c r="H1752" s="17"/>
      <c r="I1752" s="18"/>
      <c r="K1752" s="18"/>
      <c r="M1752" s="18"/>
      <c r="N1752" s="18"/>
      <c r="O1752" s="18"/>
      <c r="Q1752" s="16"/>
      <c r="R1752" s="19"/>
      <c r="S1752" s="21"/>
    </row>
    <row r="1753">
      <c r="A1753" s="47"/>
      <c r="B1753" s="47"/>
      <c r="E1753" s="15"/>
      <c r="F1753" s="16"/>
      <c r="H1753" s="17"/>
      <c r="I1753" s="18"/>
      <c r="K1753" s="18"/>
      <c r="M1753" s="18"/>
      <c r="N1753" s="18"/>
      <c r="O1753" s="18"/>
      <c r="Q1753" s="16"/>
      <c r="R1753" s="19"/>
      <c r="S1753" s="21"/>
    </row>
    <row r="1754">
      <c r="A1754" s="47"/>
      <c r="B1754" s="47"/>
      <c r="E1754" s="15"/>
      <c r="F1754" s="16"/>
      <c r="H1754" s="17"/>
      <c r="I1754" s="18"/>
      <c r="K1754" s="18"/>
      <c r="M1754" s="18"/>
      <c r="N1754" s="18"/>
      <c r="O1754" s="18"/>
      <c r="Q1754" s="16"/>
      <c r="R1754" s="19"/>
      <c r="S1754" s="21"/>
    </row>
    <row r="1755">
      <c r="A1755" s="47"/>
      <c r="B1755" s="47"/>
      <c r="E1755" s="15"/>
      <c r="F1755" s="16"/>
      <c r="H1755" s="17"/>
      <c r="I1755" s="18"/>
      <c r="K1755" s="18"/>
      <c r="M1755" s="18"/>
      <c r="N1755" s="18"/>
      <c r="O1755" s="18"/>
      <c r="Q1755" s="16"/>
      <c r="R1755" s="19"/>
      <c r="S1755" s="21"/>
    </row>
    <row r="1756">
      <c r="A1756" s="47"/>
      <c r="B1756" s="47"/>
      <c r="E1756" s="15"/>
      <c r="F1756" s="16"/>
      <c r="H1756" s="17"/>
      <c r="I1756" s="18"/>
      <c r="K1756" s="18"/>
      <c r="M1756" s="18"/>
      <c r="N1756" s="18"/>
      <c r="O1756" s="18"/>
      <c r="Q1756" s="16"/>
      <c r="R1756" s="19"/>
      <c r="S1756" s="21"/>
    </row>
    <row r="1757">
      <c r="A1757" s="47"/>
      <c r="B1757" s="47"/>
      <c r="E1757" s="15"/>
      <c r="F1757" s="16"/>
      <c r="H1757" s="17"/>
      <c r="I1757" s="18"/>
      <c r="K1757" s="18"/>
      <c r="M1757" s="18"/>
      <c r="N1757" s="18"/>
      <c r="O1757" s="18"/>
      <c r="Q1757" s="16"/>
      <c r="R1757" s="19"/>
      <c r="S1757" s="21"/>
    </row>
    <row r="1758">
      <c r="A1758" s="47"/>
      <c r="B1758" s="47"/>
      <c r="E1758" s="15"/>
      <c r="F1758" s="16"/>
      <c r="H1758" s="17"/>
      <c r="I1758" s="18"/>
      <c r="K1758" s="18"/>
      <c r="M1758" s="18"/>
      <c r="N1758" s="18"/>
      <c r="O1758" s="18"/>
      <c r="Q1758" s="16"/>
      <c r="R1758" s="19"/>
      <c r="S1758" s="21"/>
    </row>
    <row r="1759">
      <c r="A1759" s="47"/>
      <c r="B1759" s="47"/>
      <c r="E1759" s="15"/>
      <c r="F1759" s="16"/>
      <c r="H1759" s="17"/>
      <c r="I1759" s="18"/>
      <c r="K1759" s="18"/>
      <c r="M1759" s="18"/>
      <c r="N1759" s="18"/>
      <c r="O1759" s="18"/>
      <c r="Q1759" s="16"/>
      <c r="R1759" s="19"/>
      <c r="S1759" s="21"/>
    </row>
    <row r="1760">
      <c r="A1760" s="47"/>
      <c r="B1760" s="47"/>
      <c r="E1760" s="15"/>
      <c r="F1760" s="16"/>
      <c r="H1760" s="17"/>
      <c r="I1760" s="18"/>
      <c r="K1760" s="18"/>
      <c r="M1760" s="18"/>
      <c r="N1760" s="18"/>
      <c r="O1760" s="18"/>
      <c r="Q1760" s="16"/>
      <c r="R1760" s="19"/>
      <c r="S1760" s="21"/>
    </row>
    <row r="1761">
      <c r="A1761" s="47"/>
      <c r="B1761" s="47"/>
      <c r="E1761" s="15"/>
      <c r="F1761" s="16"/>
      <c r="H1761" s="17"/>
      <c r="I1761" s="18"/>
      <c r="K1761" s="18"/>
      <c r="M1761" s="18"/>
      <c r="N1761" s="18"/>
      <c r="O1761" s="18"/>
      <c r="Q1761" s="16"/>
      <c r="R1761" s="19"/>
      <c r="S1761" s="21"/>
    </row>
    <row r="1762">
      <c r="A1762" s="47"/>
      <c r="B1762" s="47"/>
      <c r="E1762" s="15"/>
      <c r="F1762" s="16"/>
      <c r="H1762" s="17"/>
      <c r="I1762" s="18"/>
      <c r="K1762" s="18"/>
      <c r="M1762" s="18"/>
      <c r="N1762" s="18"/>
      <c r="O1762" s="18"/>
      <c r="Q1762" s="16"/>
      <c r="R1762" s="19"/>
      <c r="S1762" s="21"/>
    </row>
    <row r="1763">
      <c r="A1763" s="47"/>
      <c r="B1763" s="47"/>
      <c r="E1763" s="15"/>
      <c r="F1763" s="16"/>
      <c r="H1763" s="17"/>
      <c r="I1763" s="18"/>
      <c r="K1763" s="18"/>
      <c r="M1763" s="18"/>
      <c r="N1763" s="18"/>
      <c r="O1763" s="18"/>
      <c r="Q1763" s="16"/>
      <c r="R1763" s="19"/>
      <c r="S1763" s="21"/>
    </row>
    <row r="1764">
      <c r="A1764" s="47"/>
      <c r="B1764" s="47"/>
      <c r="E1764" s="15"/>
      <c r="F1764" s="16"/>
      <c r="H1764" s="17"/>
      <c r="I1764" s="18"/>
      <c r="K1764" s="18"/>
      <c r="M1764" s="18"/>
      <c r="N1764" s="18"/>
      <c r="O1764" s="18"/>
      <c r="Q1764" s="16"/>
      <c r="R1764" s="19"/>
      <c r="S1764" s="21"/>
    </row>
    <row r="1765">
      <c r="A1765" s="47"/>
      <c r="B1765" s="47"/>
      <c r="E1765" s="15"/>
      <c r="F1765" s="16"/>
      <c r="H1765" s="17"/>
      <c r="I1765" s="18"/>
      <c r="K1765" s="18"/>
      <c r="M1765" s="18"/>
      <c r="N1765" s="18"/>
      <c r="O1765" s="18"/>
      <c r="Q1765" s="16"/>
      <c r="R1765" s="19"/>
      <c r="S1765" s="21"/>
    </row>
    <row r="1766">
      <c r="A1766" s="47"/>
      <c r="B1766" s="47"/>
      <c r="E1766" s="15"/>
      <c r="F1766" s="16"/>
      <c r="H1766" s="17"/>
      <c r="I1766" s="18"/>
      <c r="K1766" s="18"/>
      <c r="M1766" s="18"/>
      <c r="N1766" s="18"/>
      <c r="O1766" s="18"/>
      <c r="Q1766" s="16"/>
      <c r="R1766" s="19"/>
      <c r="S1766" s="21"/>
    </row>
    <row r="1767">
      <c r="A1767" s="47"/>
      <c r="B1767" s="47"/>
      <c r="E1767" s="15"/>
      <c r="F1767" s="16"/>
      <c r="H1767" s="17"/>
      <c r="I1767" s="18"/>
      <c r="K1767" s="18"/>
      <c r="M1767" s="18"/>
      <c r="N1767" s="18"/>
      <c r="O1767" s="18"/>
      <c r="Q1767" s="16"/>
      <c r="R1767" s="19"/>
      <c r="S1767" s="21"/>
    </row>
    <row r="1768">
      <c r="A1768" s="47"/>
      <c r="B1768" s="47"/>
      <c r="E1768" s="15"/>
      <c r="F1768" s="16"/>
      <c r="H1768" s="17"/>
      <c r="I1768" s="18"/>
      <c r="K1768" s="18"/>
      <c r="M1768" s="18"/>
      <c r="N1768" s="18"/>
      <c r="O1768" s="18"/>
      <c r="Q1768" s="16"/>
      <c r="R1768" s="19"/>
      <c r="S1768" s="21"/>
    </row>
    <row r="1769">
      <c r="A1769" s="47"/>
      <c r="B1769" s="47"/>
      <c r="E1769" s="15"/>
      <c r="F1769" s="16"/>
      <c r="H1769" s="17"/>
      <c r="I1769" s="18"/>
      <c r="K1769" s="18"/>
      <c r="M1769" s="18"/>
      <c r="N1769" s="18"/>
      <c r="O1769" s="18"/>
      <c r="Q1769" s="16"/>
      <c r="R1769" s="19"/>
      <c r="S1769" s="21"/>
    </row>
    <row r="1770">
      <c r="A1770" s="47"/>
      <c r="B1770" s="47"/>
      <c r="E1770" s="15"/>
      <c r="F1770" s="16"/>
      <c r="H1770" s="17"/>
      <c r="I1770" s="18"/>
      <c r="K1770" s="18"/>
      <c r="M1770" s="18"/>
      <c r="N1770" s="18"/>
      <c r="O1770" s="18"/>
      <c r="Q1770" s="16"/>
      <c r="R1770" s="19"/>
      <c r="S1770" s="21"/>
    </row>
    <row r="1771">
      <c r="A1771" s="47"/>
      <c r="B1771" s="47"/>
      <c r="E1771" s="15"/>
      <c r="F1771" s="16"/>
      <c r="H1771" s="17"/>
      <c r="I1771" s="18"/>
      <c r="K1771" s="18"/>
      <c r="M1771" s="18"/>
      <c r="N1771" s="18"/>
      <c r="O1771" s="18"/>
      <c r="Q1771" s="16"/>
      <c r="R1771" s="19"/>
      <c r="S1771" s="21"/>
    </row>
    <row r="1772">
      <c r="A1772" s="47"/>
      <c r="B1772" s="47"/>
      <c r="E1772" s="15"/>
      <c r="F1772" s="16"/>
      <c r="H1772" s="17"/>
      <c r="I1772" s="18"/>
      <c r="K1772" s="18"/>
      <c r="M1772" s="18"/>
      <c r="N1772" s="18"/>
      <c r="O1772" s="18"/>
      <c r="Q1772" s="16"/>
      <c r="R1772" s="19"/>
      <c r="S1772" s="21"/>
    </row>
    <row r="1773">
      <c r="A1773" s="47"/>
      <c r="B1773" s="47"/>
      <c r="E1773" s="15"/>
      <c r="F1773" s="16"/>
      <c r="H1773" s="17"/>
      <c r="I1773" s="18"/>
      <c r="K1773" s="18"/>
      <c r="M1773" s="18"/>
      <c r="N1773" s="18"/>
      <c r="O1773" s="18"/>
      <c r="Q1773" s="16"/>
      <c r="R1773" s="19"/>
      <c r="S1773" s="21"/>
    </row>
    <row r="1774">
      <c r="A1774" s="47"/>
      <c r="B1774" s="47"/>
      <c r="E1774" s="15"/>
      <c r="F1774" s="16"/>
      <c r="H1774" s="17"/>
      <c r="I1774" s="18"/>
      <c r="K1774" s="18"/>
      <c r="M1774" s="18"/>
      <c r="N1774" s="18"/>
      <c r="O1774" s="18"/>
      <c r="Q1774" s="16"/>
      <c r="R1774" s="19"/>
      <c r="S1774" s="21"/>
    </row>
    <row r="1775">
      <c r="A1775" s="47"/>
      <c r="B1775" s="47"/>
      <c r="E1775" s="15"/>
      <c r="F1775" s="16"/>
      <c r="H1775" s="17"/>
      <c r="I1775" s="18"/>
      <c r="K1775" s="18"/>
      <c r="M1775" s="18"/>
      <c r="N1775" s="18"/>
      <c r="O1775" s="18"/>
      <c r="Q1775" s="16"/>
      <c r="R1775" s="19"/>
      <c r="S1775" s="21"/>
    </row>
    <row r="1776">
      <c r="A1776" s="47"/>
      <c r="B1776" s="47"/>
      <c r="E1776" s="15"/>
      <c r="F1776" s="16"/>
      <c r="H1776" s="17"/>
      <c r="I1776" s="18"/>
      <c r="K1776" s="18"/>
      <c r="M1776" s="18"/>
      <c r="N1776" s="18"/>
      <c r="O1776" s="18"/>
      <c r="Q1776" s="16"/>
      <c r="R1776" s="19"/>
      <c r="S1776" s="21"/>
    </row>
    <row r="1777">
      <c r="A1777" s="47"/>
      <c r="B1777" s="47"/>
      <c r="E1777" s="15"/>
      <c r="F1777" s="16"/>
      <c r="H1777" s="17"/>
      <c r="I1777" s="18"/>
      <c r="K1777" s="18"/>
      <c r="M1777" s="18"/>
      <c r="N1777" s="18"/>
      <c r="O1777" s="18"/>
      <c r="Q1777" s="16"/>
      <c r="R1777" s="19"/>
      <c r="S1777" s="21"/>
    </row>
    <row r="1778">
      <c r="A1778" s="47"/>
      <c r="B1778" s="47"/>
      <c r="E1778" s="15"/>
      <c r="F1778" s="16"/>
      <c r="H1778" s="17"/>
      <c r="I1778" s="18"/>
      <c r="K1778" s="18"/>
      <c r="M1778" s="18"/>
      <c r="N1778" s="18"/>
      <c r="O1778" s="18"/>
      <c r="Q1778" s="16"/>
      <c r="R1778" s="19"/>
      <c r="S1778" s="21"/>
    </row>
    <row r="1779">
      <c r="A1779" s="47"/>
      <c r="B1779" s="47"/>
      <c r="E1779" s="15"/>
      <c r="F1779" s="16"/>
      <c r="H1779" s="17"/>
      <c r="I1779" s="18"/>
      <c r="K1779" s="18"/>
      <c r="M1779" s="18"/>
      <c r="N1779" s="18"/>
      <c r="O1779" s="18"/>
      <c r="Q1779" s="16"/>
      <c r="R1779" s="19"/>
      <c r="S1779" s="21"/>
    </row>
    <row r="1780">
      <c r="A1780" s="47"/>
      <c r="B1780" s="47"/>
      <c r="E1780" s="15"/>
      <c r="F1780" s="16"/>
      <c r="H1780" s="17"/>
      <c r="I1780" s="18"/>
      <c r="K1780" s="18"/>
      <c r="M1780" s="18"/>
      <c r="N1780" s="18"/>
      <c r="O1780" s="18"/>
      <c r="Q1780" s="16"/>
      <c r="R1780" s="19"/>
      <c r="S1780" s="21"/>
    </row>
    <row r="1781">
      <c r="A1781" s="47"/>
      <c r="B1781" s="47"/>
      <c r="E1781" s="15"/>
      <c r="F1781" s="16"/>
      <c r="H1781" s="17"/>
      <c r="I1781" s="18"/>
      <c r="K1781" s="18"/>
      <c r="M1781" s="18"/>
      <c r="N1781" s="18"/>
      <c r="O1781" s="18"/>
      <c r="Q1781" s="16"/>
      <c r="R1781" s="19"/>
      <c r="S1781" s="21"/>
    </row>
    <row r="1782">
      <c r="A1782" s="47"/>
      <c r="B1782" s="47"/>
      <c r="E1782" s="15"/>
      <c r="F1782" s="16"/>
      <c r="H1782" s="17"/>
      <c r="I1782" s="18"/>
      <c r="K1782" s="18"/>
      <c r="M1782" s="18"/>
      <c r="N1782" s="18"/>
      <c r="O1782" s="18"/>
      <c r="Q1782" s="16"/>
      <c r="R1782" s="19"/>
      <c r="S1782" s="21"/>
    </row>
    <row r="1783">
      <c r="A1783" s="47"/>
      <c r="B1783" s="47"/>
      <c r="E1783" s="15"/>
      <c r="F1783" s="16"/>
      <c r="H1783" s="17"/>
      <c r="I1783" s="18"/>
      <c r="K1783" s="18"/>
      <c r="M1783" s="18"/>
      <c r="N1783" s="18"/>
      <c r="O1783" s="18"/>
      <c r="Q1783" s="16"/>
      <c r="R1783" s="19"/>
      <c r="S1783" s="21"/>
    </row>
    <row r="1784">
      <c r="A1784" s="47"/>
      <c r="B1784" s="47"/>
      <c r="E1784" s="15"/>
      <c r="F1784" s="16"/>
      <c r="H1784" s="17"/>
      <c r="I1784" s="18"/>
      <c r="K1784" s="18"/>
      <c r="M1784" s="18"/>
      <c r="N1784" s="18"/>
      <c r="O1784" s="18"/>
      <c r="Q1784" s="16"/>
      <c r="R1784" s="19"/>
      <c r="S1784" s="21"/>
    </row>
    <row r="1785">
      <c r="A1785" s="47"/>
      <c r="B1785" s="47"/>
      <c r="E1785" s="15"/>
      <c r="F1785" s="16"/>
      <c r="H1785" s="17"/>
      <c r="I1785" s="18"/>
      <c r="K1785" s="18"/>
      <c r="M1785" s="18"/>
      <c r="N1785" s="18"/>
      <c r="O1785" s="18"/>
      <c r="Q1785" s="16"/>
      <c r="R1785" s="19"/>
      <c r="S1785" s="21"/>
    </row>
    <row r="1786">
      <c r="A1786" s="47"/>
      <c r="B1786" s="47"/>
      <c r="E1786" s="15"/>
      <c r="F1786" s="16"/>
      <c r="H1786" s="17"/>
      <c r="I1786" s="18"/>
      <c r="K1786" s="18"/>
      <c r="M1786" s="18"/>
      <c r="N1786" s="18"/>
      <c r="O1786" s="18"/>
      <c r="Q1786" s="16"/>
      <c r="R1786" s="19"/>
      <c r="S1786" s="21"/>
    </row>
    <row r="1787">
      <c r="A1787" s="47"/>
      <c r="B1787" s="47"/>
      <c r="E1787" s="15"/>
      <c r="F1787" s="16"/>
      <c r="H1787" s="17"/>
      <c r="I1787" s="18"/>
      <c r="K1787" s="18"/>
      <c r="M1787" s="18"/>
      <c r="N1787" s="18"/>
      <c r="O1787" s="18"/>
      <c r="Q1787" s="16"/>
      <c r="R1787" s="19"/>
      <c r="S1787" s="21"/>
    </row>
    <row r="1788">
      <c r="A1788" s="47"/>
      <c r="B1788" s="47"/>
      <c r="E1788" s="15"/>
      <c r="F1788" s="16"/>
      <c r="H1788" s="17"/>
      <c r="I1788" s="18"/>
      <c r="K1788" s="18"/>
      <c r="M1788" s="18"/>
      <c r="N1788" s="18"/>
      <c r="O1788" s="18"/>
      <c r="Q1788" s="16"/>
      <c r="R1788" s="19"/>
      <c r="S1788" s="21"/>
    </row>
    <row r="1789">
      <c r="A1789" s="47"/>
      <c r="B1789" s="47"/>
      <c r="E1789" s="15"/>
      <c r="F1789" s="16"/>
      <c r="H1789" s="17"/>
      <c r="I1789" s="18"/>
      <c r="K1789" s="18"/>
      <c r="M1789" s="18"/>
      <c r="N1789" s="18"/>
      <c r="O1789" s="18"/>
      <c r="Q1789" s="16"/>
      <c r="R1789" s="19"/>
      <c r="S1789" s="21"/>
    </row>
    <row r="1790">
      <c r="A1790" s="47"/>
      <c r="B1790" s="47"/>
      <c r="E1790" s="15"/>
      <c r="F1790" s="16"/>
      <c r="H1790" s="17"/>
      <c r="I1790" s="18"/>
      <c r="K1790" s="18"/>
      <c r="M1790" s="18"/>
      <c r="N1790" s="18"/>
      <c r="O1790" s="18"/>
      <c r="Q1790" s="16"/>
      <c r="R1790" s="19"/>
      <c r="S1790" s="21"/>
    </row>
    <row r="1791">
      <c r="A1791" s="47"/>
      <c r="B1791" s="47"/>
      <c r="E1791" s="15"/>
      <c r="F1791" s="16"/>
      <c r="H1791" s="17"/>
      <c r="I1791" s="18"/>
      <c r="K1791" s="18"/>
      <c r="M1791" s="18"/>
      <c r="N1791" s="18"/>
      <c r="O1791" s="18"/>
      <c r="Q1791" s="16"/>
      <c r="R1791" s="19"/>
      <c r="S1791" s="21"/>
    </row>
    <row r="1792">
      <c r="A1792" s="47"/>
      <c r="B1792" s="47"/>
      <c r="E1792" s="15"/>
      <c r="F1792" s="16"/>
      <c r="H1792" s="17"/>
      <c r="I1792" s="18"/>
      <c r="K1792" s="18"/>
      <c r="M1792" s="18"/>
      <c r="N1792" s="18"/>
      <c r="O1792" s="18"/>
      <c r="Q1792" s="16"/>
      <c r="R1792" s="19"/>
      <c r="S1792" s="21"/>
    </row>
    <row r="1793">
      <c r="A1793" s="47"/>
      <c r="B1793" s="47"/>
      <c r="E1793" s="15"/>
      <c r="F1793" s="16"/>
      <c r="H1793" s="17"/>
      <c r="I1793" s="18"/>
      <c r="K1793" s="18"/>
      <c r="M1793" s="18"/>
      <c r="N1793" s="18"/>
      <c r="O1793" s="18"/>
      <c r="Q1793" s="16"/>
      <c r="R1793" s="19"/>
      <c r="S1793" s="21"/>
    </row>
    <row r="1794">
      <c r="A1794" s="47"/>
      <c r="B1794" s="47"/>
      <c r="E1794" s="15"/>
      <c r="F1794" s="16"/>
      <c r="H1794" s="17"/>
      <c r="I1794" s="18"/>
      <c r="K1794" s="18"/>
      <c r="M1794" s="18"/>
      <c r="N1794" s="18"/>
      <c r="O1794" s="18"/>
      <c r="Q1794" s="16"/>
      <c r="R1794" s="19"/>
      <c r="S1794" s="21"/>
    </row>
    <row r="1795">
      <c r="A1795" s="47"/>
      <c r="B1795" s="47"/>
      <c r="E1795" s="15"/>
      <c r="F1795" s="16"/>
      <c r="H1795" s="17"/>
      <c r="I1795" s="18"/>
      <c r="K1795" s="18"/>
      <c r="M1795" s="18"/>
      <c r="N1795" s="18"/>
      <c r="O1795" s="18"/>
      <c r="Q1795" s="16"/>
      <c r="R1795" s="19"/>
      <c r="S1795" s="21"/>
    </row>
    <row r="1796">
      <c r="A1796" s="47"/>
      <c r="B1796" s="47"/>
      <c r="E1796" s="15"/>
      <c r="F1796" s="16"/>
      <c r="H1796" s="17"/>
      <c r="I1796" s="18"/>
      <c r="K1796" s="18"/>
      <c r="M1796" s="18"/>
      <c r="N1796" s="18"/>
      <c r="O1796" s="18"/>
      <c r="Q1796" s="16"/>
      <c r="R1796" s="19"/>
      <c r="S1796" s="21"/>
    </row>
    <row r="1797">
      <c r="A1797" s="47"/>
      <c r="B1797" s="47"/>
      <c r="E1797" s="15"/>
      <c r="F1797" s="16"/>
      <c r="H1797" s="17"/>
      <c r="I1797" s="18"/>
      <c r="K1797" s="18"/>
      <c r="M1797" s="18"/>
      <c r="N1797" s="18"/>
      <c r="O1797" s="18"/>
      <c r="Q1797" s="16"/>
      <c r="R1797" s="19"/>
      <c r="S1797" s="21"/>
    </row>
    <row r="1798">
      <c r="A1798" s="47"/>
      <c r="B1798" s="47"/>
      <c r="E1798" s="15"/>
      <c r="F1798" s="16"/>
      <c r="H1798" s="17"/>
      <c r="I1798" s="18"/>
      <c r="K1798" s="18"/>
      <c r="M1798" s="18"/>
      <c r="N1798" s="18"/>
      <c r="O1798" s="18"/>
      <c r="Q1798" s="16"/>
      <c r="R1798" s="19"/>
      <c r="S1798" s="21"/>
    </row>
    <row r="1799">
      <c r="A1799" s="47"/>
      <c r="B1799" s="47"/>
      <c r="E1799" s="15"/>
      <c r="F1799" s="16"/>
      <c r="H1799" s="17"/>
      <c r="I1799" s="18"/>
      <c r="K1799" s="18"/>
      <c r="M1799" s="18"/>
      <c r="N1799" s="18"/>
      <c r="O1799" s="18"/>
      <c r="Q1799" s="16"/>
      <c r="R1799" s="19"/>
      <c r="S1799" s="21"/>
    </row>
    <row r="1800">
      <c r="A1800" s="47"/>
      <c r="B1800" s="47"/>
      <c r="E1800" s="15"/>
      <c r="F1800" s="16"/>
      <c r="H1800" s="17"/>
      <c r="I1800" s="18"/>
      <c r="K1800" s="18"/>
      <c r="M1800" s="18"/>
      <c r="N1800" s="18"/>
      <c r="O1800" s="18"/>
      <c r="Q1800" s="16"/>
      <c r="R1800" s="19"/>
      <c r="S1800" s="21"/>
    </row>
    <row r="1801">
      <c r="A1801" s="47"/>
      <c r="B1801" s="47"/>
      <c r="E1801" s="15"/>
      <c r="F1801" s="16"/>
      <c r="H1801" s="17"/>
      <c r="I1801" s="18"/>
      <c r="K1801" s="18"/>
      <c r="M1801" s="18"/>
      <c r="N1801" s="18"/>
      <c r="O1801" s="18"/>
      <c r="Q1801" s="16"/>
      <c r="R1801" s="19"/>
      <c r="S1801" s="21"/>
    </row>
    <row r="1802">
      <c r="A1802" s="47"/>
      <c r="B1802" s="47"/>
      <c r="E1802" s="15"/>
      <c r="F1802" s="16"/>
      <c r="H1802" s="17"/>
      <c r="I1802" s="18"/>
      <c r="K1802" s="18"/>
      <c r="M1802" s="18"/>
      <c r="N1802" s="18"/>
      <c r="O1802" s="18"/>
      <c r="Q1802" s="16"/>
      <c r="R1802" s="19"/>
      <c r="S1802" s="21"/>
    </row>
    <row r="1803">
      <c r="A1803" s="47"/>
      <c r="B1803" s="47"/>
      <c r="E1803" s="15"/>
      <c r="F1803" s="16"/>
      <c r="H1803" s="17"/>
      <c r="I1803" s="18"/>
      <c r="K1803" s="18"/>
      <c r="M1803" s="18"/>
      <c r="N1803" s="18"/>
      <c r="O1803" s="18"/>
      <c r="Q1803" s="16"/>
      <c r="R1803" s="19"/>
      <c r="S1803" s="21"/>
    </row>
    <row r="1804">
      <c r="A1804" s="47"/>
      <c r="B1804" s="47"/>
      <c r="E1804" s="15"/>
      <c r="F1804" s="16"/>
      <c r="H1804" s="17"/>
      <c r="I1804" s="18"/>
      <c r="K1804" s="18"/>
      <c r="M1804" s="18"/>
      <c r="N1804" s="18"/>
      <c r="O1804" s="18"/>
      <c r="Q1804" s="16"/>
      <c r="R1804" s="19"/>
      <c r="S1804" s="21"/>
    </row>
    <row r="1805">
      <c r="A1805" s="47"/>
      <c r="B1805" s="47"/>
      <c r="E1805" s="15"/>
      <c r="F1805" s="16"/>
      <c r="H1805" s="17"/>
      <c r="I1805" s="18"/>
      <c r="K1805" s="18"/>
      <c r="M1805" s="18"/>
      <c r="N1805" s="18"/>
      <c r="O1805" s="18"/>
      <c r="Q1805" s="16"/>
      <c r="R1805" s="19"/>
      <c r="S1805" s="21"/>
    </row>
    <row r="1806">
      <c r="A1806" s="47"/>
      <c r="B1806" s="47"/>
      <c r="E1806" s="15"/>
      <c r="F1806" s="16"/>
      <c r="H1806" s="17"/>
      <c r="I1806" s="18"/>
      <c r="K1806" s="18"/>
      <c r="M1806" s="18"/>
      <c r="N1806" s="18"/>
      <c r="O1806" s="18"/>
      <c r="Q1806" s="16"/>
      <c r="R1806" s="19"/>
      <c r="S1806" s="21"/>
    </row>
    <row r="1807">
      <c r="A1807" s="47"/>
      <c r="B1807" s="47"/>
      <c r="E1807" s="15"/>
      <c r="F1807" s="16"/>
      <c r="H1807" s="17"/>
      <c r="I1807" s="18"/>
      <c r="K1807" s="18"/>
      <c r="M1807" s="18"/>
      <c r="N1807" s="18"/>
      <c r="O1807" s="18"/>
      <c r="Q1807" s="16"/>
      <c r="R1807" s="19"/>
      <c r="S1807" s="21"/>
    </row>
    <row r="1808">
      <c r="A1808" s="47"/>
      <c r="B1808" s="47"/>
      <c r="E1808" s="15"/>
      <c r="F1808" s="16"/>
      <c r="H1808" s="17"/>
      <c r="I1808" s="18"/>
      <c r="K1808" s="18"/>
      <c r="M1808" s="18"/>
      <c r="N1808" s="18"/>
      <c r="O1808" s="18"/>
      <c r="Q1808" s="16"/>
      <c r="R1808" s="19"/>
      <c r="S1808" s="21"/>
    </row>
    <row r="1809">
      <c r="A1809" s="47"/>
      <c r="B1809" s="47"/>
      <c r="E1809" s="15"/>
      <c r="F1809" s="16"/>
      <c r="H1809" s="17"/>
      <c r="I1809" s="18"/>
      <c r="K1809" s="18"/>
      <c r="M1809" s="18"/>
      <c r="N1809" s="18"/>
      <c r="O1809" s="18"/>
      <c r="Q1809" s="16"/>
      <c r="R1809" s="19"/>
      <c r="S1809" s="21"/>
    </row>
    <row r="1810">
      <c r="A1810" s="47"/>
      <c r="B1810" s="47"/>
      <c r="E1810" s="15"/>
      <c r="F1810" s="16"/>
      <c r="H1810" s="17"/>
      <c r="I1810" s="18"/>
      <c r="K1810" s="18"/>
      <c r="M1810" s="18"/>
      <c r="N1810" s="18"/>
      <c r="O1810" s="18"/>
      <c r="Q1810" s="16"/>
      <c r="R1810" s="19"/>
      <c r="S1810" s="21"/>
    </row>
    <row r="1811">
      <c r="A1811" s="47"/>
      <c r="B1811" s="47"/>
      <c r="E1811" s="15"/>
      <c r="F1811" s="16"/>
      <c r="H1811" s="17"/>
      <c r="I1811" s="18"/>
      <c r="K1811" s="18"/>
      <c r="M1811" s="18"/>
      <c r="N1811" s="18"/>
      <c r="O1811" s="18"/>
      <c r="Q1811" s="16"/>
      <c r="R1811" s="19"/>
      <c r="S1811" s="21"/>
    </row>
    <row r="1812">
      <c r="A1812" s="47"/>
      <c r="B1812" s="47"/>
      <c r="E1812" s="15"/>
      <c r="F1812" s="16"/>
      <c r="H1812" s="17"/>
      <c r="I1812" s="18"/>
      <c r="K1812" s="18"/>
      <c r="M1812" s="18"/>
      <c r="N1812" s="18"/>
      <c r="O1812" s="18"/>
      <c r="Q1812" s="16"/>
      <c r="R1812" s="19"/>
      <c r="S1812" s="21"/>
    </row>
    <row r="1813">
      <c r="A1813" s="47"/>
      <c r="B1813" s="47"/>
      <c r="E1813" s="15"/>
      <c r="F1813" s="16"/>
      <c r="H1813" s="17"/>
      <c r="I1813" s="18"/>
      <c r="K1813" s="18"/>
      <c r="M1813" s="18"/>
      <c r="N1813" s="18"/>
      <c r="O1813" s="18"/>
      <c r="Q1813" s="16"/>
      <c r="R1813" s="19"/>
      <c r="S1813" s="21"/>
    </row>
    <row r="1814">
      <c r="A1814" s="47"/>
      <c r="B1814" s="47"/>
      <c r="E1814" s="15"/>
      <c r="F1814" s="16"/>
      <c r="H1814" s="17"/>
      <c r="I1814" s="18"/>
      <c r="K1814" s="18"/>
      <c r="M1814" s="18"/>
      <c r="N1814" s="18"/>
      <c r="O1814" s="18"/>
      <c r="Q1814" s="16"/>
      <c r="R1814" s="19"/>
      <c r="S1814" s="21"/>
    </row>
    <row r="1815">
      <c r="A1815" s="47"/>
      <c r="B1815" s="47"/>
      <c r="E1815" s="15"/>
      <c r="F1815" s="16"/>
      <c r="H1815" s="17"/>
      <c r="I1815" s="18"/>
      <c r="K1815" s="18"/>
      <c r="M1815" s="18"/>
      <c r="N1815" s="18"/>
      <c r="O1815" s="18"/>
      <c r="Q1815" s="16"/>
      <c r="R1815" s="19"/>
      <c r="S1815" s="21"/>
    </row>
    <row r="1816">
      <c r="A1816" s="47"/>
      <c r="B1816" s="47"/>
      <c r="E1816" s="15"/>
      <c r="F1816" s="16"/>
      <c r="H1816" s="17"/>
      <c r="I1816" s="18"/>
      <c r="K1816" s="18"/>
      <c r="M1816" s="18"/>
      <c r="N1816" s="18"/>
      <c r="O1816" s="18"/>
      <c r="Q1816" s="16"/>
      <c r="R1816" s="19"/>
      <c r="S1816" s="21"/>
    </row>
    <row r="1817">
      <c r="A1817" s="47"/>
      <c r="B1817" s="47"/>
      <c r="E1817" s="15"/>
      <c r="F1817" s="16"/>
      <c r="H1817" s="17"/>
      <c r="I1817" s="18"/>
      <c r="K1817" s="18"/>
      <c r="M1817" s="18"/>
      <c r="N1817" s="18"/>
      <c r="O1817" s="18"/>
      <c r="Q1817" s="16"/>
      <c r="R1817" s="19"/>
      <c r="S1817" s="21"/>
    </row>
    <row r="1818">
      <c r="A1818" s="47"/>
      <c r="B1818" s="47"/>
      <c r="E1818" s="15"/>
      <c r="F1818" s="16"/>
      <c r="H1818" s="17"/>
      <c r="I1818" s="18"/>
      <c r="K1818" s="18"/>
      <c r="M1818" s="18"/>
      <c r="N1818" s="18"/>
      <c r="O1818" s="18"/>
      <c r="Q1818" s="16"/>
      <c r="R1818" s="19"/>
      <c r="S1818" s="21"/>
    </row>
    <row r="1819">
      <c r="A1819" s="47"/>
      <c r="B1819" s="47"/>
      <c r="E1819" s="15"/>
      <c r="F1819" s="16"/>
      <c r="H1819" s="17"/>
      <c r="I1819" s="18"/>
      <c r="K1819" s="18"/>
      <c r="M1819" s="18"/>
      <c r="N1819" s="18"/>
      <c r="O1819" s="18"/>
      <c r="Q1819" s="16"/>
      <c r="R1819" s="19"/>
      <c r="S1819" s="21"/>
    </row>
    <row r="1820">
      <c r="A1820" s="47"/>
      <c r="B1820" s="47"/>
      <c r="E1820" s="15"/>
      <c r="F1820" s="16"/>
      <c r="H1820" s="17"/>
      <c r="I1820" s="18"/>
      <c r="K1820" s="18"/>
      <c r="M1820" s="18"/>
      <c r="N1820" s="18"/>
      <c r="O1820" s="18"/>
      <c r="Q1820" s="16"/>
      <c r="R1820" s="19"/>
      <c r="S1820" s="21"/>
    </row>
    <row r="1821">
      <c r="A1821" s="47"/>
      <c r="B1821" s="47"/>
      <c r="E1821" s="15"/>
      <c r="F1821" s="16"/>
      <c r="H1821" s="17"/>
      <c r="I1821" s="18"/>
      <c r="K1821" s="18"/>
      <c r="M1821" s="18"/>
      <c r="N1821" s="18"/>
      <c r="O1821" s="18"/>
      <c r="Q1821" s="16"/>
      <c r="R1821" s="19"/>
      <c r="S1821" s="21"/>
    </row>
    <row r="1822">
      <c r="A1822" s="47"/>
      <c r="B1822" s="47"/>
      <c r="E1822" s="15"/>
      <c r="F1822" s="16"/>
      <c r="H1822" s="17"/>
      <c r="I1822" s="18"/>
      <c r="K1822" s="18"/>
      <c r="M1822" s="18"/>
      <c r="N1822" s="18"/>
      <c r="O1822" s="18"/>
      <c r="Q1822" s="16"/>
      <c r="R1822" s="19"/>
      <c r="S1822" s="21"/>
    </row>
    <row r="1823">
      <c r="A1823" s="47"/>
      <c r="B1823" s="47"/>
      <c r="E1823" s="15"/>
      <c r="F1823" s="16"/>
      <c r="H1823" s="17"/>
      <c r="I1823" s="18"/>
      <c r="K1823" s="18"/>
      <c r="M1823" s="18"/>
      <c r="N1823" s="18"/>
      <c r="O1823" s="18"/>
      <c r="Q1823" s="16"/>
      <c r="R1823" s="19"/>
      <c r="S1823" s="21"/>
    </row>
    <row r="1824">
      <c r="A1824" s="47"/>
      <c r="B1824" s="47"/>
      <c r="E1824" s="15"/>
      <c r="F1824" s="16"/>
      <c r="H1824" s="17"/>
      <c r="I1824" s="18"/>
      <c r="K1824" s="18"/>
      <c r="M1824" s="18"/>
      <c r="N1824" s="18"/>
      <c r="O1824" s="18"/>
      <c r="Q1824" s="16"/>
      <c r="R1824" s="19"/>
      <c r="S1824" s="21"/>
    </row>
    <row r="1825">
      <c r="A1825" s="47"/>
      <c r="B1825" s="47"/>
      <c r="E1825" s="15"/>
      <c r="F1825" s="16"/>
      <c r="H1825" s="17"/>
      <c r="I1825" s="18"/>
      <c r="K1825" s="18"/>
      <c r="M1825" s="18"/>
      <c r="N1825" s="18"/>
      <c r="O1825" s="18"/>
      <c r="Q1825" s="16"/>
      <c r="R1825" s="19"/>
      <c r="S1825" s="21"/>
    </row>
    <row r="1826">
      <c r="A1826" s="47"/>
      <c r="B1826" s="47"/>
      <c r="E1826" s="15"/>
      <c r="F1826" s="16"/>
      <c r="H1826" s="17"/>
      <c r="I1826" s="18"/>
      <c r="K1826" s="18"/>
      <c r="M1826" s="18"/>
      <c r="N1826" s="18"/>
      <c r="O1826" s="18"/>
      <c r="Q1826" s="16"/>
      <c r="R1826" s="19"/>
      <c r="S1826" s="21"/>
    </row>
    <row r="1827">
      <c r="A1827" s="47"/>
      <c r="B1827" s="47"/>
      <c r="E1827" s="15"/>
      <c r="F1827" s="16"/>
      <c r="H1827" s="17"/>
      <c r="I1827" s="18"/>
      <c r="K1827" s="18"/>
      <c r="M1827" s="18"/>
      <c r="N1827" s="18"/>
      <c r="O1827" s="18"/>
      <c r="Q1827" s="16"/>
      <c r="R1827" s="19"/>
      <c r="S1827" s="21"/>
    </row>
    <row r="1828">
      <c r="A1828" s="47"/>
      <c r="B1828" s="47"/>
      <c r="E1828" s="15"/>
      <c r="F1828" s="16"/>
      <c r="H1828" s="17"/>
      <c r="I1828" s="18"/>
      <c r="K1828" s="18"/>
      <c r="M1828" s="18"/>
      <c r="N1828" s="18"/>
      <c r="O1828" s="18"/>
      <c r="Q1828" s="16"/>
      <c r="R1828" s="19"/>
      <c r="S1828" s="21"/>
    </row>
    <row r="1829">
      <c r="A1829" s="47"/>
      <c r="B1829" s="47"/>
      <c r="E1829" s="15"/>
      <c r="F1829" s="16"/>
      <c r="H1829" s="17"/>
      <c r="I1829" s="18"/>
      <c r="K1829" s="18"/>
      <c r="M1829" s="18"/>
      <c r="N1829" s="18"/>
      <c r="O1829" s="18"/>
      <c r="Q1829" s="16"/>
      <c r="R1829" s="19"/>
      <c r="S1829" s="21"/>
    </row>
    <row r="1830">
      <c r="A1830" s="47"/>
      <c r="B1830" s="47"/>
      <c r="E1830" s="15"/>
      <c r="F1830" s="16"/>
      <c r="H1830" s="17"/>
      <c r="I1830" s="18"/>
      <c r="K1830" s="18"/>
      <c r="M1830" s="18"/>
      <c r="N1830" s="18"/>
      <c r="O1830" s="18"/>
      <c r="Q1830" s="16"/>
      <c r="R1830" s="19"/>
      <c r="S1830" s="21"/>
    </row>
    <row r="1831">
      <c r="A1831" s="47"/>
      <c r="B1831" s="47"/>
      <c r="E1831" s="15"/>
      <c r="F1831" s="16"/>
      <c r="H1831" s="17"/>
      <c r="I1831" s="18"/>
      <c r="K1831" s="18"/>
      <c r="M1831" s="18"/>
      <c r="N1831" s="18"/>
      <c r="O1831" s="18"/>
      <c r="Q1831" s="16"/>
      <c r="R1831" s="19"/>
      <c r="S1831" s="21"/>
    </row>
    <row r="1832">
      <c r="A1832" s="47"/>
      <c r="B1832" s="47"/>
      <c r="E1832" s="15"/>
      <c r="F1832" s="16"/>
      <c r="H1832" s="17"/>
      <c r="I1832" s="18"/>
      <c r="K1832" s="18"/>
      <c r="M1832" s="18"/>
      <c r="N1832" s="18"/>
      <c r="O1832" s="18"/>
      <c r="Q1832" s="16"/>
      <c r="R1832" s="19"/>
      <c r="S1832" s="21"/>
    </row>
    <row r="1833">
      <c r="A1833" s="47"/>
      <c r="B1833" s="47"/>
      <c r="E1833" s="15"/>
      <c r="F1833" s="16"/>
      <c r="H1833" s="17"/>
      <c r="I1833" s="18"/>
      <c r="K1833" s="18"/>
      <c r="M1833" s="18"/>
      <c r="N1833" s="18"/>
      <c r="O1833" s="18"/>
      <c r="Q1833" s="16"/>
      <c r="R1833" s="19"/>
      <c r="S1833" s="21"/>
    </row>
    <row r="1834">
      <c r="A1834" s="47"/>
      <c r="B1834" s="47"/>
      <c r="E1834" s="15"/>
      <c r="F1834" s="16"/>
      <c r="H1834" s="17"/>
      <c r="I1834" s="18"/>
      <c r="K1834" s="18"/>
      <c r="M1834" s="18"/>
      <c r="N1834" s="18"/>
      <c r="O1834" s="18"/>
      <c r="Q1834" s="16"/>
      <c r="R1834" s="19"/>
      <c r="S1834" s="21"/>
    </row>
    <row r="1835">
      <c r="A1835" s="47"/>
      <c r="B1835" s="47"/>
      <c r="E1835" s="15"/>
      <c r="F1835" s="16"/>
      <c r="H1835" s="17"/>
      <c r="I1835" s="18"/>
      <c r="K1835" s="18"/>
      <c r="M1835" s="18"/>
      <c r="N1835" s="18"/>
      <c r="O1835" s="18"/>
      <c r="Q1835" s="16"/>
      <c r="R1835" s="19"/>
      <c r="S1835" s="21"/>
    </row>
    <row r="1836">
      <c r="A1836" s="47"/>
      <c r="B1836" s="47"/>
      <c r="E1836" s="15"/>
      <c r="F1836" s="16"/>
      <c r="H1836" s="17"/>
      <c r="I1836" s="18"/>
      <c r="K1836" s="18"/>
      <c r="M1836" s="18"/>
      <c r="N1836" s="18"/>
      <c r="O1836" s="18"/>
      <c r="Q1836" s="16"/>
      <c r="R1836" s="19"/>
      <c r="S1836" s="21"/>
    </row>
    <row r="1837">
      <c r="A1837" s="47"/>
      <c r="B1837" s="47"/>
      <c r="E1837" s="15"/>
      <c r="F1837" s="16"/>
      <c r="H1837" s="17"/>
      <c r="I1837" s="18"/>
      <c r="K1837" s="18"/>
      <c r="M1837" s="18"/>
      <c r="N1837" s="18"/>
      <c r="O1837" s="18"/>
      <c r="Q1837" s="16"/>
      <c r="R1837" s="19"/>
      <c r="S1837" s="21"/>
    </row>
    <row r="1838">
      <c r="A1838" s="47"/>
      <c r="B1838" s="47"/>
      <c r="E1838" s="15"/>
      <c r="F1838" s="16"/>
      <c r="H1838" s="17"/>
      <c r="I1838" s="18"/>
      <c r="K1838" s="18"/>
      <c r="M1838" s="18"/>
      <c r="N1838" s="18"/>
      <c r="O1838" s="18"/>
      <c r="Q1838" s="16"/>
      <c r="R1838" s="19"/>
      <c r="S1838" s="21"/>
    </row>
    <row r="1839">
      <c r="A1839" s="47"/>
      <c r="B1839" s="47"/>
      <c r="E1839" s="15"/>
      <c r="F1839" s="16"/>
      <c r="H1839" s="17"/>
      <c r="I1839" s="18"/>
      <c r="K1839" s="18"/>
      <c r="M1839" s="18"/>
      <c r="N1839" s="18"/>
      <c r="O1839" s="18"/>
      <c r="Q1839" s="16"/>
      <c r="R1839" s="19"/>
      <c r="S1839" s="21"/>
    </row>
    <row r="1840">
      <c r="A1840" s="47"/>
      <c r="B1840" s="47"/>
      <c r="E1840" s="15"/>
      <c r="F1840" s="16"/>
      <c r="H1840" s="17"/>
      <c r="I1840" s="18"/>
      <c r="K1840" s="18"/>
      <c r="M1840" s="18"/>
      <c r="N1840" s="18"/>
      <c r="O1840" s="18"/>
      <c r="Q1840" s="16"/>
      <c r="R1840" s="19"/>
      <c r="S1840" s="21"/>
    </row>
    <row r="1841">
      <c r="A1841" s="47"/>
      <c r="B1841" s="47"/>
      <c r="E1841" s="15"/>
      <c r="F1841" s="16"/>
      <c r="H1841" s="17"/>
      <c r="I1841" s="18"/>
      <c r="K1841" s="18"/>
      <c r="M1841" s="18"/>
      <c r="N1841" s="18"/>
      <c r="O1841" s="18"/>
      <c r="Q1841" s="16"/>
      <c r="R1841" s="19"/>
      <c r="S1841" s="21"/>
    </row>
    <row r="1842">
      <c r="A1842" s="47"/>
      <c r="B1842" s="47"/>
      <c r="E1842" s="15"/>
      <c r="F1842" s="16"/>
      <c r="H1842" s="17"/>
      <c r="I1842" s="18"/>
      <c r="K1842" s="18"/>
      <c r="M1842" s="18"/>
      <c r="N1842" s="18"/>
      <c r="O1842" s="18"/>
      <c r="Q1842" s="16"/>
      <c r="R1842" s="19"/>
      <c r="S1842" s="21"/>
    </row>
    <row r="1843">
      <c r="A1843" s="47"/>
      <c r="B1843" s="47"/>
      <c r="E1843" s="15"/>
      <c r="F1843" s="16"/>
      <c r="H1843" s="17"/>
      <c r="I1843" s="18"/>
      <c r="K1843" s="18"/>
      <c r="M1843" s="18"/>
      <c r="N1843" s="18"/>
      <c r="O1843" s="18"/>
      <c r="Q1843" s="16"/>
      <c r="R1843" s="19"/>
      <c r="S1843" s="21"/>
    </row>
    <row r="1844">
      <c r="A1844" s="47"/>
      <c r="B1844" s="47"/>
      <c r="E1844" s="15"/>
      <c r="F1844" s="16"/>
      <c r="H1844" s="17"/>
      <c r="I1844" s="18"/>
      <c r="K1844" s="18"/>
      <c r="M1844" s="18"/>
      <c r="N1844" s="18"/>
      <c r="O1844" s="18"/>
      <c r="Q1844" s="16"/>
      <c r="R1844" s="19"/>
      <c r="S1844" s="21"/>
    </row>
    <row r="1845">
      <c r="A1845" s="47"/>
      <c r="B1845" s="47"/>
      <c r="E1845" s="15"/>
      <c r="F1845" s="16"/>
      <c r="H1845" s="17"/>
      <c r="I1845" s="18"/>
      <c r="K1845" s="18"/>
      <c r="M1845" s="18"/>
      <c r="N1845" s="18"/>
      <c r="O1845" s="18"/>
      <c r="Q1845" s="16"/>
      <c r="R1845" s="19"/>
      <c r="S1845" s="21"/>
    </row>
    <row r="1846">
      <c r="A1846" s="47"/>
      <c r="B1846" s="47"/>
      <c r="E1846" s="15"/>
      <c r="F1846" s="16"/>
      <c r="H1846" s="17"/>
      <c r="I1846" s="18"/>
      <c r="K1846" s="18"/>
      <c r="M1846" s="18"/>
      <c r="N1846" s="18"/>
      <c r="O1846" s="18"/>
      <c r="Q1846" s="16"/>
      <c r="R1846" s="19"/>
      <c r="S1846" s="21"/>
    </row>
    <row r="1847">
      <c r="A1847" s="47"/>
      <c r="B1847" s="47"/>
      <c r="E1847" s="15"/>
      <c r="F1847" s="16"/>
      <c r="H1847" s="17"/>
      <c r="I1847" s="18"/>
      <c r="K1847" s="18"/>
      <c r="M1847" s="18"/>
      <c r="N1847" s="18"/>
      <c r="O1847" s="18"/>
      <c r="Q1847" s="16"/>
      <c r="R1847" s="19"/>
      <c r="S1847" s="21"/>
    </row>
    <row r="1848">
      <c r="A1848" s="47"/>
      <c r="B1848" s="47"/>
      <c r="E1848" s="15"/>
      <c r="F1848" s="16"/>
      <c r="H1848" s="17"/>
      <c r="I1848" s="18"/>
      <c r="K1848" s="18"/>
      <c r="M1848" s="18"/>
      <c r="N1848" s="18"/>
      <c r="O1848" s="18"/>
      <c r="Q1848" s="16"/>
      <c r="R1848" s="19"/>
      <c r="S1848" s="21"/>
    </row>
    <row r="1849">
      <c r="A1849" s="47"/>
      <c r="B1849" s="47"/>
      <c r="E1849" s="15"/>
      <c r="F1849" s="16"/>
      <c r="H1849" s="17"/>
      <c r="I1849" s="18"/>
      <c r="K1849" s="18"/>
      <c r="M1849" s="18"/>
      <c r="N1849" s="18"/>
      <c r="O1849" s="18"/>
      <c r="Q1849" s="16"/>
      <c r="R1849" s="19"/>
      <c r="S1849" s="21"/>
    </row>
    <row r="1850">
      <c r="A1850" s="47"/>
      <c r="B1850" s="47"/>
      <c r="E1850" s="15"/>
      <c r="F1850" s="16"/>
      <c r="H1850" s="17"/>
      <c r="I1850" s="18"/>
      <c r="K1850" s="18"/>
      <c r="M1850" s="18"/>
      <c r="N1850" s="18"/>
      <c r="O1850" s="18"/>
      <c r="Q1850" s="16"/>
      <c r="R1850" s="19"/>
      <c r="S1850" s="21"/>
    </row>
    <row r="1851">
      <c r="A1851" s="47"/>
      <c r="B1851" s="47"/>
      <c r="E1851" s="15"/>
      <c r="F1851" s="16"/>
      <c r="H1851" s="17"/>
      <c r="I1851" s="18"/>
      <c r="K1851" s="18"/>
      <c r="M1851" s="18"/>
      <c r="N1851" s="18"/>
      <c r="O1851" s="18"/>
      <c r="Q1851" s="16"/>
      <c r="R1851" s="19"/>
      <c r="S1851" s="21"/>
    </row>
    <row r="1852">
      <c r="A1852" s="47"/>
      <c r="B1852" s="47"/>
      <c r="E1852" s="15"/>
      <c r="F1852" s="16"/>
      <c r="H1852" s="17"/>
      <c r="I1852" s="18"/>
      <c r="K1852" s="18"/>
      <c r="M1852" s="18"/>
      <c r="N1852" s="18"/>
      <c r="O1852" s="18"/>
      <c r="Q1852" s="16"/>
      <c r="R1852" s="19"/>
      <c r="S1852" s="21"/>
    </row>
    <row r="1853">
      <c r="A1853" s="47"/>
      <c r="B1853" s="47"/>
      <c r="E1853" s="15"/>
      <c r="F1853" s="16"/>
      <c r="H1853" s="17"/>
      <c r="I1853" s="18"/>
      <c r="K1853" s="18"/>
      <c r="M1853" s="18"/>
      <c r="N1853" s="18"/>
      <c r="O1853" s="18"/>
      <c r="Q1853" s="16"/>
      <c r="R1853" s="19"/>
      <c r="S1853" s="21"/>
    </row>
    <row r="1854">
      <c r="A1854" s="47"/>
      <c r="B1854" s="47"/>
      <c r="E1854" s="15"/>
      <c r="F1854" s="16"/>
      <c r="H1854" s="17"/>
      <c r="I1854" s="18"/>
      <c r="K1854" s="18"/>
      <c r="M1854" s="18"/>
      <c r="N1854" s="18"/>
      <c r="O1854" s="18"/>
      <c r="Q1854" s="16"/>
      <c r="R1854" s="19"/>
      <c r="S1854" s="21"/>
    </row>
    <row r="1855">
      <c r="A1855" s="47"/>
      <c r="B1855" s="47"/>
      <c r="E1855" s="15"/>
      <c r="F1855" s="16"/>
      <c r="H1855" s="17"/>
      <c r="I1855" s="18"/>
      <c r="K1855" s="18"/>
      <c r="M1855" s="18"/>
      <c r="N1855" s="18"/>
      <c r="O1855" s="18"/>
      <c r="Q1855" s="16"/>
      <c r="R1855" s="19"/>
      <c r="S1855" s="21"/>
    </row>
    <row r="1856">
      <c r="A1856" s="47"/>
      <c r="B1856" s="47"/>
      <c r="E1856" s="15"/>
      <c r="F1856" s="16"/>
      <c r="H1856" s="17"/>
      <c r="I1856" s="18"/>
      <c r="K1856" s="18"/>
      <c r="M1856" s="18"/>
      <c r="N1856" s="18"/>
      <c r="O1856" s="18"/>
      <c r="Q1856" s="16"/>
      <c r="R1856" s="19"/>
      <c r="S1856" s="21"/>
    </row>
    <row r="1857">
      <c r="A1857" s="47"/>
      <c r="B1857" s="47"/>
      <c r="E1857" s="15"/>
      <c r="F1857" s="16"/>
      <c r="H1857" s="17"/>
      <c r="I1857" s="18"/>
      <c r="K1857" s="18"/>
      <c r="M1857" s="18"/>
      <c r="N1857" s="18"/>
      <c r="O1857" s="18"/>
      <c r="Q1857" s="16"/>
      <c r="R1857" s="19"/>
      <c r="S1857" s="21"/>
    </row>
    <row r="1858">
      <c r="A1858" s="47"/>
      <c r="B1858" s="47"/>
      <c r="E1858" s="15"/>
      <c r="F1858" s="16"/>
      <c r="H1858" s="17"/>
      <c r="I1858" s="18"/>
      <c r="K1858" s="18"/>
      <c r="M1858" s="18"/>
      <c r="N1858" s="18"/>
      <c r="O1858" s="18"/>
      <c r="Q1858" s="16"/>
      <c r="R1858" s="19"/>
      <c r="S1858" s="21"/>
    </row>
    <row r="1859">
      <c r="A1859" s="47"/>
      <c r="B1859" s="47"/>
      <c r="E1859" s="15"/>
      <c r="F1859" s="16"/>
      <c r="H1859" s="17"/>
      <c r="I1859" s="18"/>
      <c r="K1859" s="18"/>
      <c r="M1859" s="18"/>
      <c r="N1859" s="18"/>
      <c r="O1859" s="18"/>
      <c r="Q1859" s="16"/>
      <c r="R1859" s="19"/>
      <c r="S1859" s="21"/>
    </row>
    <row r="1860">
      <c r="A1860" s="47"/>
      <c r="B1860" s="47"/>
      <c r="E1860" s="15"/>
      <c r="F1860" s="16"/>
      <c r="H1860" s="17"/>
      <c r="I1860" s="18"/>
      <c r="K1860" s="18"/>
      <c r="M1860" s="18"/>
      <c r="N1860" s="18"/>
      <c r="O1860" s="18"/>
      <c r="Q1860" s="16"/>
      <c r="R1860" s="19"/>
      <c r="S1860" s="21"/>
    </row>
    <row r="1861">
      <c r="A1861" s="47"/>
      <c r="B1861" s="47"/>
      <c r="E1861" s="15"/>
      <c r="F1861" s="16"/>
      <c r="H1861" s="17"/>
      <c r="I1861" s="18"/>
      <c r="K1861" s="18"/>
      <c r="M1861" s="18"/>
      <c r="N1861" s="18"/>
      <c r="O1861" s="18"/>
      <c r="Q1861" s="16"/>
      <c r="R1861" s="19"/>
      <c r="S1861" s="21"/>
    </row>
    <row r="1862">
      <c r="A1862" s="47"/>
      <c r="B1862" s="47"/>
      <c r="E1862" s="15"/>
      <c r="F1862" s="16"/>
      <c r="H1862" s="17"/>
      <c r="I1862" s="18"/>
      <c r="K1862" s="18"/>
      <c r="M1862" s="18"/>
      <c r="N1862" s="18"/>
      <c r="O1862" s="18"/>
      <c r="Q1862" s="16"/>
      <c r="R1862" s="19"/>
      <c r="S1862" s="21"/>
    </row>
    <row r="1863">
      <c r="A1863" s="47"/>
      <c r="B1863" s="47"/>
      <c r="E1863" s="15"/>
      <c r="F1863" s="16"/>
      <c r="H1863" s="17"/>
      <c r="I1863" s="18"/>
      <c r="K1863" s="18"/>
      <c r="M1863" s="18"/>
      <c r="N1863" s="18"/>
      <c r="O1863" s="18"/>
      <c r="Q1863" s="16"/>
      <c r="R1863" s="19"/>
      <c r="S1863" s="21"/>
    </row>
    <row r="1864">
      <c r="A1864" s="47"/>
      <c r="B1864" s="47"/>
      <c r="E1864" s="15"/>
      <c r="F1864" s="16"/>
      <c r="H1864" s="17"/>
      <c r="I1864" s="18"/>
      <c r="K1864" s="18"/>
      <c r="M1864" s="18"/>
      <c r="N1864" s="18"/>
      <c r="O1864" s="18"/>
      <c r="Q1864" s="16"/>
      <c r="R1864" s="19"/>
      <c r="S1864" s="21"/>
    </row>
    <row r="1865">
      <c r="A1865" s="47"/>
      <c r="B1865" s="47"/>
      <c r="E1865" s="15"/>
      <c r="F1865" s="16"/>
      <c r="H1865" s="17"/>
      <c r="I1865" s="18"/>
      <c r="K1865" s="18"/>
      <c r="M1865" s="18"/>
      <c r="N1865" s="18"/>
      <c r="O1865" s="18"/>
      <c r="Q1865" s="16"/>
      <c r="R1865" s="19"/>
      <c r="S1865" s="21"/>
    </row>
    <row r="1866">
      <c r="A1866" s="47"/>
      <c r="B1866" s="47"/>
      <c r="E1866" s="15"/>
      <c r="F1866" s="16"/>
      <c r="H1866" s="17"/>
      <c r="I1866" s="18"/>
      <c r="K1866" s="18"/>
      <c r="M1866" s="18"/>
      <c r="N1866" s="18"/>
      <c r="O1866" s="18"/>
      <c r="Q1866" s="16"/>
      <c r="R1866" s="19"/>
      <c r="S1866" s="21"/>
    </row>
    <row r="1867">
      <c r="A1867" s="47"/>
      <c r="B1867" s="47"/>
      <c r="E1867" s="15"/>
      <c r="F1867" s="16"/>
      <c r="H1867" s="17"/>
      <c r="I1867" s="18"/>
      <c r="K1867" s="18"/>
      <c r="M1867" s="18"/>
      <c r="N1867" s="18"/>
      <c r="O1867" s="18"/>
      <c r="Q1867" s="16"/>
      <c r="R1867" s="19"/>
      <c r="S1867" s="21"/>
    </row>
    <row r="1868">
      <c r="A1868" s="47"/>
      <c r="B1868" s="47"/>
      <c r="E1868" s="15"/>
      <c r="F1868" s="16"/>
      <c r="H1868" s="17"/>
      <c r="I1868" s="18"/>
      <c r="K1868" s="18"/>
      <c r="M1868" s="18"/>
      <c r="N1868" s="18"/>
      <c r="O1868" s="18"/>
      <c r="Q1868" s="16"/>
      <c r="R1868" s="19"/>
      <c r="S1868" s="21"/>
    </row>
    <row r="1869">
      <c r="A1869" s="47"/>
      <c r="B1869" s="47"/>
      <c r="E1869" s="15"/>
      <c r="F1869" s="16"/>
      <c r="H1869" s="17"/>
      <c r="I1869" s="18"/>
      <c r="K1869" s="18"/>
      <c r="M1869" s="18"/>
      <c r="N1869" s="18"/>
      <c r="O1869" s="18"/>
      <c r="Q1869" s="16"/>
      <c r="R1869" s="19"/>
      <c r="S1869" s="21"/>
    </row>
    <row r="1870">
      <c r="A1870" s="47"/>
      <c r="B1870" s="47"/>
      <c r="E1870" s="15"/>
      <c r="F1870" s="16"/>
      <c r="H1870" s="17"/>
      <c r="I1870" s="18"/>
      <c r="K1870" s="18"/>
      <c r="M1870" s="18"/>
      <c r="N1870" s="18"/>
      <c r="O1870" s="18"/>
      <c r="Q1870" s="16"/>
      <c r="R1870" s="19"/>
      <c r="S1870" s="21"/>
    </row>
    <row r="1871">
      <c r="A1871" s="47"/>
      <c r="B1871" s="47"/>
      <c r="E1871" s="15"/>
      <c r="F1871" s="16"/>
      <c r="H1871" s="17"/>
      <c r="I1871" s="18"/>
      <c r="K1871" s="18"/>
      <c r="M1871" s="18"/>
      <c r="N1871" s="18"/>
      <c r="O1871" s="18"/>
      <c r="Q1871" s="16"/>
      <c r="R1871" s="19"/>
      <c r="S1871" s="21"/>
    </row>
    <row r="1872">
      <c r="A1872" s="47"/>
      <c r="B1872" s="47"/>
      <c r="E1872" s="15"/>
      <c r="F1872" s="16"/>
      <c r="H1872" s="17"/>
      <c r="I1872" s="18"/>
      <c r="K1872" s="18"/>
      <c r="M1872" s="18"/>
      <c r="N1872" s="18"/>
      <c r="O1872" s="18"/>
      <c r="Q1872" s="16"/>
      <c r="R1872" s="19"/>
      <c r="S1872" s="21"/>
    </row>
    <row r="1873">
      <c r="A1873" s="47"/>
      <c r="B1873" s="47"/>
      <c r="E1873" s="15"/>
      <c r="F1873" s="16"/>
      <c r="H1873" s="17"/>
      <c r="I1873" s="18"/>
      <c r="K1873" s="18"/>
      <c r="M1873" s="18"/>
      <c r="N1873" s="18"/>
      <c r="O1873" s="18"/>
      <c r="Q1873" s="16"/>
      <c r="R1873" s="19"/>
      <c r="S1873" s="21"/>
    </row>
    <row r="1874">
      <c r="A1874" s="47"/>
      <c r="B1874" s="47"/>
      <c r="E1874" s="15"/>
      <c r="F1874" s="16"/>
      <c r="H1874" s="17"/>
      <c r="I1874" s="18"/>
      <c r="K1874" s="18"/>
      <c r="M1874" s="18"/>
      <c r="N1874" s="18"/>
      <c r="O1874" s="18"/>
      <c r="Q1874" s="16"/>
      <c r="R1874" s="19"/>
      <c r="S1874" s="21"/>
    </row>
    <row r="1875">
      <c r="A1875" s="47"/>
      <c r="B1875" s="47"/>
      <c r="E1875" s="15"/>
      <c r="F1875" s="16"/>
      <c r="H1875" s="17"/>
      <c r="I1875" s="18"/>
      <c r="K1875" s="18"/>
      <c r="M1875" s="18"/>
      <c r="N1875" s="18"/>
      <c r="O1875" s="18"/>
      <c r="Q1875" s="16"/>
      <c r="R1875" s="19"/>
      <c r="S1875" s="21"/>
    </row>
    <row r="1876">
      <c r="A1876" s="47"/>
      <c r="B1876" s="47"/>
      <c r="E1876" s="15"/>
      <c r="F1876" s="16"/>
      <c r="H1876" s="17"/>
      <c r="I1876" s="18"/>
      <c r="K1876" s="18"/>
      <c r="M1876" s="18"/>
      <c r="N1876" s="18"/>
      <c r="O1876" s="18"/>
      <c r="Q1876" s="16"/>
      <c r="R1876" s="19"/>
      <c r="S1876" s="21"/>
    </row>
    <row r="1877">
      <c r="A1877" s="47"/>
      <c r="B1877" s="47"/>
      <c r="E1877" s="15"/>
      <c r="F1877" s="16"/>
      <c r="H1877" s="17"/>
      <c r="I1877" s="18"/>
      <c r="K1877" s="18"/>
      <c r="M1877" s="18"/>
      <c r="N1877" s="18"/>
      <c r="O1877" s="18"/>
      <c r="Q1877" s="16"/>
      <c r="R1877" s="19"/>
      <c r="S1877" s="21"/>
    </row>
    <row r="1878">
      <c r="A1878" s="47"/>
      <c r="B1878" s="47"/>
      <c r="E1878" s="15"/>
      <c r="F1878" s="16"/>
      <c r="H1878" s="17"/>
      <c r="I1878" s="18"/>
      <c r="K1878" s="18"/>
      <c r="M1878" s="18"/>
      <c r="N1878" s="18"/>
      <c r="O1878" s="18"/>
      <c r="Q1878" s="16"/>
      <c r="R1878" s="19"/>
      <c r="S1878" s="21"/>
    </row>
    <row r="1879">
      <c r="A1879" s="47"/>
      <c r="B1879" s="47"/>
      <c r="E1879" s="15"/>
      <c r="F1879" s="16"/>
      <c r="H1879" s="17"/>
      <c r="I1879" s="18"/>
      <c r="K1879" s="18"/>
      <c r="M1879" s="18"/>
      <c r="N1879" s="18"/>
      <c r="O1879" s="18"/>
      <c r="Q1879" s="16"/>
      <c r="R1879" s="19"/>
      <c r="S1879" s="21"/>
    </row>
    <row r="1880">
      <c r="A1880" s="47"/>
      <c r="B1880" s="47"/>
      <c r="E1880" s="15"/>
      <c r="F1880" s="16"/>
      <c r="H1880" s="17"/>
      <c r="I1880" s="18"/>
      <c r="K1880" s="18"/>
      <c r="M1880" s="18"/>
      <c r="N1880" s="18"/>
      <c r="O1880" s="18"/>
      <c r="Q1880" s="16"/>
      <c r="R1880" s="19"/>
      <c r="S1880" s="21"/>
    </row>
    <row r="1881">
      <c r="A1881" s="47"/>
      <c r="B1881" s="47"/>
      <c r="E1881" s="15"/>
      <c r="F1881" s="16"/>
      <c r="H1881" s="17"/>
      <c r="I1881" s="18"/>
      <c r="K1881" s="18"/>
      <c r="M1881" s="18"/>
      <c r="N1881" s="18"/>
      <c r="O1881" s="18"/>
      <c r="Q1881" s="16"/>
      <c r="R1881" s="19"/>
      <c r="S1881" s="21"/>
    </row>
    <row r="1882">
      <c r="A1882" s="47"/>
      <c r="B1882" s="47"/>
      <c r="E1882" s="15"/>
      <c r="F1882" s="16"/>
      <c r="H1882" s="17"/>
      <c r="I1882" s="18"/>
      <c r="K1882" s="18"/>
      <c r="M1882" s="18"/>
      <c r="N1882" s="18"/>
      <c r="O1882" s="18"/>
      <c r="Q1882" s="16"/>
      <c r="R1882" s="19"/>
      <c r="S1882" s="21"/>
    </row>
    <row r="1883">
      <c r="A1883" s="47"/>
      <c r="B1883" s="47"/>
      <c r="E1883" s="15"/>
      <c r="F1883" s="16"/>
      <c r="H1883" s="17"/>
      <c r="I1883" s="18"/>
      <c r="K1883" s="18"/>
      <c r="M1883" s="18"/>
      <c r="N1883" s="18"/>
      <c r="O1883" s="18"/>
      <c r="Q1883" s="16"/>
      <c r="R1883" s="19"/>
      <c r="S1883" s="21"/>
    </row>
    <row r="1884">
      <c r="A1884" s="47"/>
      <c r="B1884" s="47"/>
      <c r="E1884" s="15"/>
      <c r="F1884" s="16"/>
      <c r="H1884" s="17"/>
      <c r="I1884" s="18"/>
      <c r="K1884" s="18"/>
      <c r="M1884" s="18"/>
      <c r="N1884" s="18"/>
      <c r="O1884" s="18"/>
      <c r="Q1884" s="16"/>
      <c r="R1884" s="19"/>
      <c r="S1884" s="21"/>
    </row>
    <row r="1885">
      <c r="A1885" s="47"/>
      <c r="B1885" s="47"/>
      <c r="E1885" s="15"/>
      <c r="F1885" s="16"/>
      <c r="H1885" s="17"/>
      <c r="I1885" s="18"/>
      <c r="K1885" s="18"/>
      <c r="M1885" s="18"/>
      <c r="N1885" s="18"/>
      <c r="O1885" s="18"/>
      <c r="Q1885" s="16"/>
      <c r="R1885" s="19"/>
      <c r="S1885" s="21"/>
    </row>
    <row r="1886">
      <c r="A1886" s="47"/>
      <c r="B1886" s="47"/>
      <c r="E1886" s="15"/>
      <c r="F1886" s="16"/>
      <c r="H1886" s="17"/>
      <c r="I1886" s="18"/>
      <c r="K1886" s="18"/>
      <c r="M1886" s="18"/>
      <c r="N1886" s="18"/>
      <c r="O1886" s="18"/>
      <c r="Q1886" s="16"/>
      <c r="R1886" s="19"/>
      <c r="S1886" s="21"/>
    </row>
    <row r="1887">
      <c r="A1887" s="47"/>
      <c r="B1887" s="47"/>
      <c r="E1887" s="15"/>
      <c r="F1887" s="16"/>
      <c r="H1887" s="17"/>
      <c r="I1887" s="18"/>
      <c r="K1887" s="18"/>
      <c r="M1887" s="18"/>
      <c r="N1887" s="18"/>
      <c r="O1887" s="18"/>
      <c r="Q1887" s="16"/>
      <c r="R1887" s="19"/>
      <c r="S1887" s="21"/>
    </row>
    <row r="1888">
      <c r="A1888" s="47"/>
      <c r="B1888" s="47"/>
      <c r="E1888" s="15"/>
      <c r="F1888" s="16"/>
      <c r="H1888" s="17"/>
      <c r="I1888" s="18"/>
      <c r="K1888" s="18"/>
      <c r="M1888" s="18"/>
      <c r="N1888" s="18"/>
      <c r="O1888" s="18"/>
      <c r="Q1888" s="16"/>
      <c r="R1888" s="19"/>
      <c r="S1888" s="21"/>
    </row>
    <row r="1889">
      <c r="A1889" s="47"/>
      <c r="B1889" s="47"/>
      <c r="E1889" s="15"/>
      <c r="F1889" s="16"/>
      <c r="H1889" s="17"/>
      <c r="I1889" s="18"/>
      <c r="K1889" s="18"/>
      <c r="M1889" s="18"/>
      <c r="N1889" s="18"/>
      <c r="O1889" s="18"/>
      <c r="Q1889" s="16"/>
      <c r="R1889" s="19"/>
      <c r="S1889" s="21"/>
    </row>
    <row r="1890">
      <c r="A1890" s="47"/>
      <c r="B1890" s="47"/>
      <c r="E1890" s="15"/>
      <c r="F1890" s="16"/>
      <c r="H1890" s="17"/>
      <c r="I1890" s="18"/>
      <c r="K1890" s="18"/>
      <c r="M1890" s="18"/>
      <c r="N1890" s="18"/>
      <c r="O1890" s="18"/>
      <c r="Q1890" s="16"/>
      <c r="R1890" s="19"/>
      <c r="S1890" s="21"/>
    </row>
    <row r="1891">
      <c r="A1891" s="47"/>
      <c r="B1891" s="47"/>
      <c r="E1891" s="15"/>
      <c r="F1891" s="16"/>
      <c r="H1891" s="17"/>
      <c r="I1891" s="18"/>
      <c r="K1891" s="18"/>
      <c r="M1891" s="18"/>
      <c r="N1891" s="18"/>
      <c r="O1891" s="18"/>
      <c r="Q1891" s="16"/>
      <c r="R1891" s="19"/>
      <c r="S1891" s="21"/>
    </row>
    <row r="1892">
      <c r="A1892" s="47"/>
      <c r="B1892" s="47"/>
      <c r="E1892" s="15"/>
      <c r="F1892" s="16"/>
      <c r="H1892" s="17"/>
      <c r="I1892" s="18"/>
      <c r="K1892" s="18"/>
      <c r="M1892" s="18"/>
      <c r="N1892" s="18"/>
      <c r="O1892" s="18"/>
      <c r="Q1892" s="16"/>
      <c r="R1892" s="19"/>
      <c r="S1892" s="21"/>
    </row>
    <row r="1893">
      <c r="A1893" s="47"/>
      <c r="B1893" s="47"/>
      <c r="E1893" s="15"/>
      <c r="F1893" s="16"/>
      <c r="H1893" s="17"/>
      <c r="I1893" s="18"/>
      <c r="K1893" s="18"/>
      <c r="M1893" s="18"/>
      <c r="N1893" s="18"/>
      <c r="O1893" s="18"/>
      <c r="Q1893" s="16"/>
      <c r="R1893" s="19"/>
      <c r="S1893" s="21"/>
    </row>
    <row r="1894">
      <c r="A1894" s="47"/>
      <c r="B1894" s="47"/>
      <c r="E1894" s="15"/>
      <c r="F1894" s="16"/>
      <c r="H1894" s="17"/>
      <c r="I1894" s="18"/>
      <c r="K1894" s="18"/>
      <c r="M1894" s="18"/>
      <c r="N1894" s="18"/>
      <c r="O1894" s="18"/>
      <c r="Q1894" s="16"/>
      <c r="R1894" s="19"/>
      <c r="S1894" s="21"/>
    </row>
    <row r="1895">
      <c r="A1895" s="47"/>
      <c r="B1895" s="47"/>
      <c r="E1895" s="15"/>
      <c r="F1895" s="16"/>
      <c r="H1895" s="17"/>
      <c r="I1895" s="18"/>
      <c r="K1895" s="18"/>
      <c r="M1895" s="18"/>
      <c r="N1895" s="18"/>
      <c r="O1895" s="18"/>
      <c r="Q1895" s="16"/>
      <c r="R1895" s="19"/>
      <c r="S1895" s="21"/>
    </row>
    <row r="1896">
      <c r="A1896" s="47"/>
      <c r="B1896" s="47"/>
      <c r="E1896" s="15"/>
      <c r="F1896" s="16"/>
      <c r="H1896" s="17"/>
      <c r="I1896" s="18"/>
      <c r="K1896" s="18"/>
      <c r="M1896" s="18"/>
      <c r="N1896" s="18"/>
      <c r="O1896" s="18"/>
      <c r="Q1896" s="16"/>
      <c r="R1896" s="19"/>
      <c r="S1896" s="21"/>
    </row>
    <row r="1897">
      <c r="A1897" s="47"/>
      <c r="B1897" s="47"/>
      <c r="E1897" s="15"/>
      <c r="F1897" s="16"/>
      <c r="H1897" s="17"/>
      <c r="I1897" s="18"/>
      <c r="K1897" s="18"/>
      <c r="M1897" s="18"/>
      <c r="N1897" s="18"/>
      <c r="O1897" s="18"/>
      <c r="Q1897" s="16"/>
      <c r="R1897" s="19"/>
      <c r="S1897" s="21"/>
    </row>
    <row r="1898">
      <c r="A1898" s="47"/>
      <c r="B1898" s="47"/>
      <c r="E1898" s="15"/>
      <c r="F1898" s="16"/>
      <c r="H1898" s="17"/>
      <c r="I1898" s="18"/>
      <c r="K1898" s="18"/>
      <c r="M1898" s="18"/>
      <c r="N1898" s="18"/>
      <c r="O1898" s="18"/>
      <c r="Q1898" s="16"/>
      <c r="R1898" s="19"/>
      <c r="S1898" s="21"/>
    </row>
    <row r="1899">
      <c r="A1899" s="47"/>
      <c r="B1899" s="47"/>
      <c r="E1899" s="15"/>
      <c r="F1899" s="16"/>
      <c r="H1899" s="17"/>
      <c r="I1899" s="18"/>
      <c r="K1899" s="18"/>
      <c r="M1899" s="18"/>
      <c r="N1899" s="18"/>
      <c r="O1899" s="18"/>
      <c r="Q1899" s="16"/>
      <c r="R1899" s="19"/>
      <c r="S1899" s="21"/>
    </row>
    <row r="1900">
      <c r="A1900" s="47"/>
      <c r="B1900" s="47"/>
      <c r="E1900" s="15"/>
      <c r="F1900" s="16"/>
      <c r="H1900" s="17"/>
      <c r="I1900" s="18"/>
      <c r="K1900" s="18"/>
      <c r="M1900" s="18"/>
      <c r="N1900" s="18"/>
      <c r="O1900" s="18"/>
      <c r="Q1900" s="16"/>
      <c r="R1900" s="19"/>
      <c r="S1900" s="21"/>
    </row>
    <row r="1901">
      <c r="A1901" s="47"/>
      <c r="B1901" s="47"/>
      <c r="E1901" s="15"/>
      <c r="F1901" s="16"/>
      <c r="H1901" s="17"/>
      <c r="I1901" s="18"/>
      <c r="K1901" s="18"/>
      <c r="M1901" s="18"/>
      <c r="N1901" s="18"/>
      <c r="O1901" s="18"/>
      <c r="Q1901" s="16"/>
      <c r="R1901" s="19"/>
      <c r="S1901" s="21"/>
    </row>
    <row r="1902">
      <c r="A1902" s="47"/>
      <c r="B1902" s="47"/>
      <c r="E1902" s="15"/>
      <c r="F1902" s="16"/>
      <c r="H1902" s="17"/>
      <c r="I1902" s="18"/>
      <c r="K1902" s="18"/>
      <c r="M1902" s="18"/>
      <c r="N1902" s="18"/>
      <c r="O1902" s="18"/>
      <c r="Q1902" s="16"/>
      <c r="R1902" s="19"/>
      <c r="S1902" s="21"/>
    </row>
    <row r="1903">
      <c r="A1903" s="47"/>
      <c r="B1903" s="47"/>
      <c r="E1903" s="15"/>
      <c r="F1903" s="16"/>
      <c r="H1903" s="17"/>
      <c r="I1903" s="18"/>
      <c r="K1903" s="18"/>
      <c r="M1903" s="18"/>
      <c r="N1903" s="18"/>
      <c r="O1903" s="18"/>
      <c r="Q1903" s="16"/>
      <c r="R1903" s="19"/>
      <c r="S1903" s="21"/>
    </row>
    <row r="1904">
      <c r="A1904" s="47"/>
      <c r="B1904" s="47"/>
      <c r="E1904" s="15"/>
      <c r="F1904" s="16"/>
      <c r="H1904" s="17"/>
      <c r="I1904" s="18"/>
      <c r="K1904" s="18"/>
      <c r="M1904" s="18"/>
      <c r="N1904" s="18"/>
      <c r="O1904" s="18"/>
      <c r="Q1904" s="16"/>
      <c r="R1904" s="19"/>
      <c r="S1904" s="21"/>
    </row>
    <row r="1905">
      <c r="A1905" s="47"/>
      <c r="B1905" s="47"/>
      <c r="E1905" s="15"/>
      <c r="F1905" s="16"/>
      <c r="H1905" s="17"/>
      <c r="I1905" s="18"/>
      <c r="K1905" s="18"/>
      <c r="M1905" s="18"/>
      <c r="N1905" s="18"/>
      <c r="O1905" s="18"/>
      <c r="Q1905" s="16"/>
      <c r="R1905" s="19"/>
      <c r="S1905" s="21"/>
    </row>
    <row r="1906">
      <c r="A1906" s="47"/>
      <c r="B1906" s="47"/>
      <c r="E1906" s="15"/>
      <c r="F1906" s="16"/>
      <c r="H1906" s="17"/>
      <c r="I1906" s="18"/>
      <c r="K1906" s="18"/>
      <c r="M1906" s="18"/>
      <c r="N1906" s="18"/>
      <c r="O1906" s="18"/>
      <c r="Q1906" s="16"/>
      <c r="R1906" s="19"/>
      <c r="S1906" s="21"/>
    </row>
    <row r="1907">
      <c r="A1907" s="47"/>
      <c r="B1907" s="47"/>
      <c r="E1907" s="15"/>
      <c r="F1907" s="16"/>
      <c r="H1907" s="17"/>
      <c r="I1907" s="18"/>
      <c r="K1907" s="18"/>
      <c r="M1907" s="18"/>
      <c r="N1907" s="18"/>
      <c r="O1907" s="18"/>
      <c r="Q1907" s="16"/>
      <c r="R1907" s="19"/>
      <c r="S1907" s="21"/>
    </row>
    <row r="1908">
      <c r="A1908" s="47"/>
      <c r="B1908" s="47"/>
      <c r="E1908" s="15"/>
      <c r="F1908" s="16"/>
      <c r="H1908" s="17"/>
      <c r="I1908" s="18"/>
      <c r="K1908" s="18"/>
      <c r="M1908" s="18"/>
      <c r="N1908" s="18"/>
      <c r="O1908" s="18"/>
      <c r="Q1908" s="16"/>
      <c r="R1908" s="19"/>
      <c r="S1908" s="21"/>
    </row>
    <row r="1909">
      <c r="A1909" s="47"/>
      <c r="B1909" s="47"/>
      <c r="E1909" s="15"/>
      <c r="F1909" s="16"/>
      <c r="H1909" s="17"/>
      <c r="I1909" s="18"/>
      <c r="K1909" s="18"/>
      <c r="M1909" s="18"/>
      <c r="N1909" s="18"/>
      <c r="O1909" s="18"/>
      <c r="Q1909" s="16"/>
      <c r="R1909" s="19"/>
      <c r="S1909" s="21"/>
    </row>
    <row r="1910">
      <c r="A1910" s="47"/>
      <c r="B1910" s="47"/>
      <c r="E1910" s="15"/>
      <c r="F1910" s="16"/>
      <c r="H1910" s="17"/>
      <c r="I1910" s="18"/>
      <c r="K1910" s="18"/>
      <c r="M1910" s="18"/>
      <c r="N1910" s="18"/>
      <c r="O1910" s="18"/>
      <c r="Q1910" s="16"/>
      <c r="R1910" s="19"/>
      <c r="S1910" s="21"/>
    </row>
    <row r="1911">
      <c r="A1911" s="47"/>
      <c r="B1911" s="47"/>
      <c r="E1911" s="15"/>
      <c r="F1911" s="16"/>
      <c r="H1911" s="17"/>
      <c r="I1911" s="18"/>
      <c r="K1911" s="18"/>
      <c r="M1911" s="18"/>
      <c r="N1911" s="18"/>
      <c r="O1911" s="18"/>
      <c r="Q1911" s="16"/>
      <c r="R1911" s="19"/>
      <c r="S1911" s="21"/>
    </row>
    <row r="1912">
      <c r="A1912" s="47"/>
      <c r="B1912" s="47"/>
      <c r="E1912" s="15"/>
      <c r="F1912" s="16"/>
      <c r="H1912" s="17"/>
      <c r="I1912" s="18"/>
      <c r="K1912" s="18"/>
      <c r="M1912" s="18"/>
      <c r="N1912" s="18"/>
      <c r="O1912" s="18"/>
      <c r="Q1912" s="16"/>
      <c r="R1912" s="19"/>
      <c r="S1912" s="21"/>
    </row>
    <row r="1913">
      <c r="A1913" s="47"/>
      <c r="B1913" s="47"/>
      <c r="E1913" s="15"/>
      <c r="F1913" s="16"/>
      <c r="H1913" s="17"/>
      <c r="I1913" s="18"/>
      <c r="K1913" s="18"/>
      <c r="M1913" s="18"/>
      <c r="N1913" s="18"/>
      <c r="O1913" s="18"/>
      <c r="Q1913" s="16"/>
      <c r="R1913" s="19"/>
      <c r="S1913" s="21"/>
    </row>
    <row r="1914">
      <c r="A1914" s="47"/>
      <c r="B1914" s="47"/>
      <c r="E1914" s="15"/>
      <c r="F1914" s="16"/>
      <c r="H1914" s="17"/>
      <c r="I1914" s="18"/>
      <c r="K1914" s="18"/>
      <c r="M1914" s="18"/>
      <c r="N1914" s="18"/>
      <c r="O1914" s="18"/>
      <c r="Q1914" s="16"/>
      <c r="R1914" s="19"/>
      <c r="S1914" s="21"/>
    </row>
    <row r="1915">
      <c r="A1915" s="47"/>
      <c r="B1915" s="47"/>
      <c r="E1915" s="15"/>
      <c r="F1915" s="16"/>
      <c r="H1915" s="17"/>
      <c r="I1915" s="18"/>
      <c r="K1915" s="18"/>
      <c r="M1915" s="18"/>
      <c r="N1915" s="18"/>
      <c r="O1915" s="18"/>
      <c r="Q1915" s="16"/>
      <c r="R1915" s="19"/>
      <c r="S1915" s="21"/>
    </row>
    <row r="1916">
      <c r="A1916" s="47"/>
      <c r="B1916" s="47"/>
      <c r="E1916" s="15"/>
      <c r="F1916" s="16"/>
      <c r="H1916" s="17"/>
      <c r="I1916" s="18"/>
      <c r="K1916" s="18"/>
      <c r="M1916" s="18"/>
      <c r="N1916" s="18"/>
      <c r="O1916" s="18"/>
      <c r="Q1916" s="16"/>
      <c r="R1916" s="19"/>
      <c r="S1916" s="21"/>
    </row>
    <row r="1917">
      <c r="A1917" s="47"/>
      <c r="B1917" s="47"/>
      <c r="E1917" s="15"/>
      <c r="F1917" s="16"/>
      <c r="H1917" s="17"/>
      <c r="I1917" s="18"/>
      <c r="K1917" s="18"/>
      <c r="M1917" s="18"/>
      <c r="N1917" s="18"/>
      <c r="O1917" s="18"/>
      <c r="Q1917" s="16"/>
      <c r="R1917" s="19"/>
      <c r="S1917" s="21"/>
    </row>
    <row r="1918">
      <c r="A1918" s="47"/>
      <c r="B1918" s="47"/>
      <c r="E1918" s="15"/>
      <c r="F1918" s="16"/>
      <c r="H1918" s="17"/>
      <c r="I1918" s="18"/>
      <c r="K1918" s="18"/>
      <c r="M1918" s="18"/>
      <c r="N1918" s="18"/>
      <c r="O1918" s="18"/>
      <c r="Q1918" s="16"/>
      <c r="R1918" s="19"/>
      <c r="S1918" s="21"/>
    </row>
    <row r="1919">
      <c r="A1919" s="47"/>
      <c r="B1919" s="47"/>
      <c r="E1919" s="15"/>
      <c r="F1919" s="16"/>
      <c r="H1919" s="17"/>
      <c r="I1919" s="18"/>
      <c r="K1919" s="18"/>
      <c r="M1919" s="18"/>
      <c r="N1919" s="18"/>
      <c r="O1919" s="18"/>
      <c r="Q1919" s="16"/>
      <c r="R1919" s="19"/>
      <c r="S1919" s="21"/>
    </row>
    <row r="1920">
      <c r="A1920" s="47"/>
      <c r="B1920" s="47"/>
      <c r="E1920" s="15"/>
      <c r="F1920" s="16"/>
      <c r="H1920" s="17"/>
      <c r="I1920" s="18"/>
      <c r="K1920" s="18"/>
      <c r="M1920" s="18"/>
      <c r="N1920" s="18"/>
      <c r="O1920" s="18"/>
      <c r="Q1920" s="16"/>
      <c r="R1920" s="19"/>
      <c r="S1920" s="21"/>
    </row>
    <row r="1921">
      <c r="A1921" s="47"/>
      <c r="B1921" s="47"/>
      <c r="E1921" s="15"/>
      <c r="F1921" s="16"/>
      <c r="H1921" s="17"/>
      <c r="I1921" s="18"/>
      <c r="K1921" s="18"/>
      <c r="M1921" s="18"/>
      <c r="N1921" s="18"/>
      <c r="O1921" s="18"/>
      <c r="Q1921" s="16"/>
      <c r="R1921" s="19"/>
      <c r="S1921" s="21"/>
    </row>
    <row r="1922">
      <c r="A1922" s="47"/>
      <c r="B1922" s="47"/>
      <c r="E1922" s="15"/>
      <c r="F1922" s="16"/>
      <c r="H1922" s="17"/>
      <c r="I1922" s="18"/>
      <c r="K1922" s="18"/>
      <c r="M1922" s="18"/>
      <c r="N1922" s="18"/>
      <c r="O1922" s="18"/>
      <c r="Q1922" s="16"/>
      <c r="R1922" s="19"/>
      <c r="S1922" s="21"/>
    </row>
    <row r="1923">
      <c r="A1923" s="47"/>
      <c r="B1923" s="47"/>
      <c r="E1923" s="15"/>
      <c r="F1923" s="16"/>
      <c r="H1923" s="17"/>
      <c r="I1923" s="18"/>
      <c r="K1923" s="18"/>
      <c r="M1923" s="18"/>
      <c r="N1923" s="18"/>
      <c r="O1923" s="18"/>
      <c r="Q1923" s="16"/>
      <c r="R1923" s="19"/>
      <c r="S1923" s="21"/>
    </row>
    <row r="1924">
      <c r="A1924" s="47"/>
      <c r="B1924" s="47"/>
      <c r="E1924" s="15"/>
      <c r="F1924" s="16"/>
      <c r="H1924" s="17"/>
      <c r="I1924" s="18"/>
      <c r="K1924" s="18"/>
      <c r="M1924" s="18"/>
      <c r="N1924" s="18"/>
      <c r="O1924" s="18"/>
      <c r="Q1924" s="16"/>
      <c r="R1924" s="19"/>
      <c r="S1924" s="21"/>
    </row>
    <row r="1925">
      <c r="A1925" s="47"/>
      <c r="B1925" s="47"/>
      <c r="E1925" s="15"/>
      <c r="F1925" s="16"/>
      <c r="H1925" s="17"/>
      <c r="I1925" s="18"/>
      <c r="K1925" s="18"/>
      <c r="M1925" s="18"/>
      <c r="N1925" s="18"/>
      <c r="O1925" s="18"/>
      <c r="Q1925" s="16"/>
      <c r="R1925" s="19"/>
      <c r="S1925" s="21"/>
    </row>
    <row r="1926">
      <c r="A1926" s="47"/>
      <c r="B1926" s="47"/>
      <c r="E1926" s="15"/>
      <c r="F1926" s="16"/>
      <c r="H1926" s="17"/>
      <c r="I1926" s="18"/>
      <c r="K1926" s="18"/>
      <c r="M1926" s="18"/>
      <c r="N1926" s="18"/>
      <c r="O1926" s="18"/>
      <c r="Q1926" s="16"/>
      <c r="R1926" s="19"/>
      <c r="S1926" s="21"/>
    </row>
    <row r="1927">
      <c r="A1927" s="47"/>
      <c r="B1927" s="47"/>
      <c r="E1927" s="15"/>
      <c r="F1927" s="16"/>
      <c r="H1927" s="17"/>
      <c r="I1927" s="18"/>
      <c r="K1927" s="18"/>
      <c r="M1927" s="18"/>
      <c r="N1927" s="18"/>
      <c r="O1927" s="18"/>
      <c r="Q1927" s="16"/>
      <c r="R1927" s="19"/>
      <c r="S1927" s="21"/>
    </row>
    <row r="1928">
      <c r="A1928" s="47"/>
      <c r="B1928" s="47"/>
      <c r="E1928" s="15"/>
      <c r="F1928" s="16"/>
      <c r="H1928" s="17"/>
      <c r="I1928" s="18"/>
      <c r="K1928" s="18"/>
      <c r="M1928" s="18"/>
      <c r="N1928" s="18"/>
      <c r="O1928" s="18"/>
      <c r="Q1928" s="16"/>
      <c r="R1928" s="19"/>
      <c r="S1928" s="21"/>
    </row>
    <row r="1929">
      <c r="A1929" s="47"/>
      <c r="B1929" s="47"/>
      <c r="E1929" s="15"/>
      <c r="F1929" s="16"/>
      <c r="H1929" s="17"/>
      <c r="I1929" s="18"/>
      <c r="K1929" s="18"/>
      <c r="M1929" s="18"/>
      <c r="N1929" s="18"/>
      <c r="O1929" s="18"/>
      <c r="Q1929" s="16"/>
      <c r="R1929" s="19"/>
      <c r="S1929" s="21"/>
    </row>
    <row r="1930">
      <c r="A1930" s="47"/>
      <c r="B1930" s="47"/>
      <c r="E1930" s="15"/>
      <c r="F1930" s="16"/>
      <c r="H1930" s="17"/>
      <c r="I1930" s="18"/>
      <c r="K1930" s="18"/>
      <c r="M1930" s="18"/>
      <c r="N1930" s="18"/>
      <c r="O1930" s="18"/>
      <c r="Q1930" s="16"/>
      <c r="R1930" s="19"/>
      <c r="S1930" s="21"/>
    </row>
    <row r="1931">
      <c r="A1931" s="47"/>
      <c r="B1931" s="47"/>
      <c r="E1931" s="15"/>
      <c r="F1931" s="16"/>
      <c r="H1931" s="17"/>
      <c r="I1931" s="18"/>
      <c r="K1931" s="18"/>
      <c r="M1931" s="18"/>
      <c r="N1931" s="18"/>
      <c r="O1931" s="18"/>
      <c r="Q1931" s="16"/>
      <c r="R1931" s="19"/>
      <c r="S1931" s="21"/>
    </row>
    <row r="1932">
      <c r="A1932" s="47"/>
      <c r="B1932" s="47"/>
      <c r="E1932" s="15"/>
      <c r="F1932" s="16"/>
      <c r="H1932" s="17"/>
      <c r="I1932" s="18"/>
      <c r="K1932" s="18"/>
      <c r="M1932" s="18"/>
      <c r="N1932" s="18"/>
      <c r="O1932" s="18"/>
      <c r="Q1932" s="16"/>
      <c r="R1932" s="19"/>
      <c r="S1932" s="21"/>
    </row>
    <row r="1933">
      <c r="A1933" s="47"/>
      <c r="B1933" s="47"/>
      <c r="E1933" s="15"/>
      <c r="F1933" s="16"/>
      <c r="H1933" s="17"/>
      <c r="I1933" s="18"/>
      <c r="K1933" s="18"/>
      <c r="M1933" s="18"/>
      <c r="N1933" s="18"/>
      <c r="O1933" s="18"/>
      <c r="Q1933" s="16"/>
      <c r="R1933" s="19"/>
      <c r="S1933" s="21"/>
    </row>
    <row r="1934">
      <c r="A1934" s="47"/>
      <c r="B1934" s="47"/>
      <c r="E1934" s="15"/>
      <c r="F1934" s="16"/>
      <c r="H1934" s="17"/>
      <c r="I1934" s="18"/>
      <c r="K1934" s="18"/>
      <c r="M1934" s="18"/>
      <c r="N1934" s="18"/>
      <c r="O1934" s="18"/>
      <c r="Q1934" s="16"/>
      <c r="R1934" s="19"/>
      <c r="S1934" s="21"/>
    </row>
    <row r="1935">
      <c r="A1935" s="47"/>
      <c r="B1935" s="47"/>
      <c r="E1935" s="15"/>
      <c r="F1935" s="16"/>
      <c r="H1935" s="17"/>
      <c r="I1935" s="18"/>
      <c r="K1935" s="18"/>
      <c r="M1935" s="18"/>
      <c r="N1935" s="18"/>
      <c r="O1935" s="18"/>
      <c r="Q1935" s="16"/>
      <c r="R1935" s="19"/>
      <c r="S1935" s="21"/>
    </row>
    <row r="1936">
      <c r="A1936" s="47"/>
      <c r="B1936" s="47"/>
      <c r="E1936" s="15"/>
      <c r="F1936" s="16"/>
      <c r="H1936" s="17"/>
      <c r="I1936" s="18"/>
      <c r="K1936" s="18"/>
      <c r="M1936" s="18"/>
      <c r="N1936" s="18"/>
      <c r="O1936" s="18"/>
      <c r="Q1936" s="16"/>
      <c r="R1936" s="19"/>
      <c r="S1936" s="21"/>
    </row>
    <row r="1937">
      <c r="A1937" s="47"/>
      <c r="B1937" s="47"/>
      <c r="E1937" s="15"/>
      <c r="F1937" s="16"/>
      <c r="H1937" s="17"/>
      <c r="I1937" s="18"/>
      <c r="K1937" s="18"/>
      <c r="M1937" s="18"/>
      <c r="N1937" s="18"/>
      <c r="O1937" s="18"/>
      <c r="Q1937" s="16"/>
      <c r="R1937" s="19"/>
      <c r="S1937" s="21"/>
    </row>
    <row r="1938">
      <c r="A1938" s="47"/>
      <c r="B1938" s="47"/>
      <c r="E1938" s="15"/>
      <c r="F1938" s="16"/>
      <c r="H1938" s="17"/>
      <c r="I1938" s="18"/>
      <c r="K1938" s="18"/>
      <c r="M1938" s="18"/>
      <c r="N1938" s="18"/>
      <c r="O1938" s="18"/>
      <c r="Q1938" s="16"/>
      <c r="R1938" s="19"/>
      <c r="S1938" s="21"/>
    </row>
    <row r="1939">
      <c r="A1939" s="47"/>
      <c r="B1939" s="47"/>
      <c r="E1939" s="15"/>
      <c r="F1939" s="16"/>
      <c r="H1939" s="17"/>
      <c r="I1939" s="18"/>
      <c r="K1939" s="18"/>
      <c r="M1939" s="18"/>
      <c r="N1939" s="18"/>
      <c r="O1939" s="18"/>
      <c r="Q1939" s="16"/>
      <c r="R1939" s="19"/>
      <c r="S1939" s="21"/>
    </row>
    <row r="1940">
      <c r="A1940" s="47"/>
      <c r="B1940" s="47"/>
      <c r="E1940" s="15"/>
      <c r="F1940" s="16"/>
      <c r="H1940" s="17"/>
      <c r="I1940" s="18"/>
      <c r="K1940" s="18"/>
      <c r="M1940" s="18"/>
      <c r="N1940" s="18"/>
      <c r="O1940" s="18"/>
      <c r="Q1940" s="16"/>
      <c r="R1940" s="19"/>
      <c r="S1940" s="21"/>
    </row>
    <row r="1941">
      <c r="A1941" s="47"/>
      <c r="B1941" s="47"/>
      <c r="E1941" s="15"/>
      <c r="F1941" s="16"/>
      <c r="H1941" s="17"/>
      <c r="I1941" s="18"/>
      <c r="K1941" s="18"/>
      <c r="M1941" s="18"/>
      <c r="N1941" s="18"/>
      <c r="O1941" s="18"/>
      <c r="Q1941" s="16"/>
      <c r="R1941" s="19"/>
      <c r="S1941" s="21"/>
    </row>
    <row r="1942">
      <c r="A1942" s="47"/>
      <c r="B1942" s="47"/>
      <c r="E1942" s="15"/>
      <c r="F1942" s="16"/>
      <c r="H1942" s="17"/>
      <c r="I1942" s="18"/>
      <c r="K1942" s="18"/>
      <c r="M1942" s="18"/>
      <c r="N1942" s="18"/>
      <c r="O1942" s="18"/>
      <c r="Q1942" s="16"/>
      <c r="R1942" s="19"/>
      <c r="S1942" s="21"/>
    </row>
    <row r="1943">
      <c r="A1943" s="47"/>
      <c r="B1943" s="47"/>
      <c r="E1943" s="15"/>
      <c r="F1943" s="16"/>
      <c r="H1943" s="17"/>
      <c r="I1943" s="18"/>
      <c r="K1943" s="18"/>
      <c r="M1943" s="18"/>
      <c r="N1943" s="18"/>
      <c r="O1943" s="18"/>
      <c r="Q1943" s="16"/>
      <c r="R1943" s="19"/>
      <c r="S1943" s="21"/>
    </row>
    <row r="1944">
      <c r="A1944" s="47"/>
      <c r="B1944" s="47"/>
      <c r="E1944" s="15"/>
      <c r="F1944" s="16"/>
      <c r="H1944" s="17"/>
      <c r="I1944" s="18"/>
      <c r="K1944" s="18"/>
      <c r="M1944" s="18"/>
      <c r="N1944" s="18"/>
      <c r="O1944" s="18"/>
      <c r="Q1944" s="16"/>
      <c r="R1944" s="19"/>
      <c r="S1944" s="21"/>
    </row>
    <row r="1945">
      <c r="A1945" s="47"/>
      <c r="B1945" s="47"/>
      <c r="E1945" s="15"/>
      <c r="F1945" s="16"/>
      <c r="H1945" s="17"/>
      <c r="I1945" s="18"/>
      <c r="K1945" s="18"/>
      <c r="M1945" s="18"/>
      <c r="N1945" s="18"/>
      <c r="O1945" s="18"/>
      <c r="Q1945" s="16"/>
      <c r="R1945" s="19"/>
      <c r="S1945" s="21"/>
    </row>
    <row r="1946">
      <c r="A1946" s="47"/>
      <c r="B1946" s="47"/>
      <c r="E1946" s="15"/>
      <c r="F1946" s="16"/>
      <c r="H1946" s="17"/>
      <c r="I1946" s="18"/>
      <c r="K1946" s="18"/>
      <c r="M1946" s="18"/>
      <c r="N1946" s="18"/>
      <c r="O1946" s="18"/>
      <c r="Q1946" s="16"/>
      <c r="R1946" s="19"/>
      <c r="S1946" s="21"/>
    </row>
    <row r="1947">
      <c r="A1947" s="47"/>
      <c r="B1947" s="47"/>
      <c r="E1947" s="15"/>
      <c r="F1947" s="16"/>
      <c r="H1947" s="17"/>
      <c r="I1947" s="18"/>
      <c r="K1947" s="18"/>
      <c r="M1947" s="18"/>
      <c r="N1947" s="18"/>
      <c r="O1947" s="18"/>
      <c r="Q1947" s="16"/>
      <c r="R1947" s="19"/>
      <c r="S1947" s="21"/>
    </row>
    <row r="1948">
      <c r="A1948" s="47"/>
      <c r="B1948" s="47"/>
      <c r="E1948" s="15"/>
      <c r="F1948" s="16"/>
      <c r="H1948" s="17"/>
      <c r="I1948" s="18"/>
      <c r="K1948" s="18"/>
      <c r="M1948" s="18"/>
      <c r="N1948" s="18"/>
      <c r="O1948" s="18"/>
      <c r="Q1948" s="16"/>
      <c r="R1948" s="19"/>
      <c r="S1948" s="21"/>
    </row>
    <row r="1949">
      <c r="A1949" s="47"/>
      <c r="B1949" s="47"/>
      <c r="E1949" s="15"/>
      <c r="F1949" s="16"/>
      <c r="H1949" s="17"/>
      <c r="I1949" s="18"/>
      <c r="K1949" s="18"/>
      <c r="M1949" s="18"/>
      <c r="N1949" s="18"/>
      <c r="O1949" s="18"/>
      <c r="Q1949" s="16"/>
      <c r="R1949" s="19"/>
      <c r="S1949" s="21"/>
    </row>
    <row r="1950">
      <c r="A1950" s="47"/>
      <c r="B1950" s="47"/>
      <c r="E1950" s="15"/>
      <c r="F1950" s="16"/>
      <c r="H1950" s="17"/>
      <c r="I1950" s="18"/>
      <c r="K1950" s="18"/>
      <c r="M1950" s="18"/>
      <c r="N1950" s="18"/>
      <c r="O1950" s="18"/>
      <c r="Q1950" s="16"/>
      <c r="R1950" s="19"/>
      <c r="S1950" s="21"/>
    </row>
    <row r="1951">
      <c r="A1951" s="47"/>
      <c r="B1951" s="47"/>
      <c r="E1951" s="15"/>
      <c r="F1951" s="16"/>
      <c r="H1951" s="17"/>
      <c r="I1951" s="18"/>
      <c r="K1951" s="18"/>
      <c r="M1951" s="18"/>
      <c r="N1951" s="18"/>
      <c r="O1951" s="18"/>
      <c r="Q1951" s="16"/>
      <c r="R1951" s="19"/>
      <c r="S1951" s="21"/>
    </row>
    <row r="1952">
      <c r="A1952" s="47"/>
      <c r="B1952" s="47"/>
      <c r="E1952" s="15"/>
      <c r="F1952" s="16"/>
      <c r="H1952" s="17"/>
      <c r="I1952" s="18"/>
      <c r="K1952" s="18"/>
      <c r="M1952" s="18"/>
      <c r="N1952" s="18"/>
      <c r="O1952" s="18"/>
      <c r="Q1952" s="16"/>
      <c r="R1952" s="19"/>
      <c r="S1952" s="21"/>
    </row>
    <row r="1953">
      <c r="A1953" s="47"/>
      <c r="B1953" s="47"/>
      <c r="E1953" s="15"/>
      <c r="F1953" s="16"/>
      <c r="H1953" s="17"/>
      <c r="I1953" s="18"/>
      <c r="K1953" s="18"/>
      <c r="M1953" s="18"/>
      <c r="N1953" s="18"/>
      <c r="O1953" s="18"/>
      <c r="Q1953" s="16"/>
      <c r="R1953" s="19"/>
      <c r="S1953" s="21"/>
    </row>
    <row r="1954">
      <c r="A1954" s="47"/>
      <c r="B1954" s="47"/>
      <c r="E1954" s="15"/>
      <c r="F1954" s="16"/>
      <c r="H1954" s="17"/>
      <c r="I1954" s="18"/>
      <c r="K1954" s="18"/>
      <c r="M1954" s="18"/>
      <c r="N1954" s="18"/>
      <c r="O1954" s="18"/>
      <c r="Q1954" s="16"/>
      <c r="R1954" s="19"/>
      <c r="S1954" s="21"/>
    </row>
    <row r="1955">
      <c r="A1955" s="47"/>
      <c r="B1955" s="47"/>
      <c r="E1955" s="15"/>
      <c r="F1955" s="16"/>
      <c r="H1955" s="17"/>
      <c r="I1955" s="18"/>
      <c r="K1955" s="18"/>
      <c r="M1955" s="18"/>
      <c r="N1955" s="18"/>
      <c r="O1955" s="18"/>
      <c r="Q1955" s="16"/>
      <c r="R1955" s="19"/>
      <c r="S1955" s="21"/>
    </row>
    <row r="1956">
      <c r="A1956" s="47"/>
      <c r="B1956" s="47"/>
      <c r="E1956" s="15"/>
      <c r="F1956" s="16"/>
      <c r="H1956" s="17"/>
      <c r="I1956" s="18"/>
      <c r="K1956" s="18"/>
      <c r="M1956" s="18"/>
      <c r="N1956" s="18"/>
      <c r="O1956" s="18"/>
      <c r="Q1956" s="16"/>
      <c r="R1956" s="19"/>
      <c r="S1956" s="21"/>
    </row>
    <row r="1957">
      <c r="A1957" s="47"/>
      <c r="B1957" s="47"/>
      <c r="E1957" s="15"/>
      <c r="F1957" s="16"/>
      <c r="H1957" s="17"/>
      <c r="I1957" s="18"/>
      <c r="K1957" s="18"/>
      <c r="M1957" s="18"/>
      <c r="N1957" s="18"/>
      <c r="O1957" s="18"/>
      <c r="Q1957" s="16"/>
      <c r="R1957" s="19"/>
      <c r="S1957" s="21"/>
    </row>
    <row r="1958">
      <c r="A1958" s="47"/>
      <c r="B1958" s="47"/>
      <c r="E1958" s="15"/>
      <c r="F1958" s="16"/>
      <c r="H1958" s="17"/>
      <c r="I1958" s="18"/>
      <c r="K1958" s="18"/>
      <c r="M1958" s="18"/>
      <c r="N1958" s="18"/>
      <c r="O1958" s="18"/>
      <c r="Q1958" s="16"/>
      <c r="R1958" s="19"/>
      <c r="S1958" s="21"/>
    </row>
    <row r="1959">
      <c r="A1959" s="47"/>
      <c r="B1959" s="47"/>
      <c r="E1959" s="15"/>
      <c r="F1959" s="16"/>
      <c r="H1959" s="17"/>
      <c r="I1959" s="18"/>
      <c r="K1959" s="18"/>
      <c r="M1959" s="18"/>
      <c r="N1959" s="18"/>
      <c r="O1959" s="18"/>
      <c r="Q1959" s="16"/>
      <c r="R1959" s="19"/>
      <c r="S1959" s="21"/>
    </row>
    <row r="1960">
      <c r="A1960" s="47"/>
      <c r="B1960" s="47"/>
      <c r="E1960" s="15"/>
      <c r="F1960" s="16"/>
      <c r="H1960" s="17"/>
      <c r="I1960" s="18"/>
      <c r="K1960" s="18"/>
      <c r="M1960" s="18"/>
      <c r="N1960" s="18"/>
      <c r="O1960" s="18"/>
      <c r="Q1960" s="16"/>
      <c r="R1960" s="19"/>
      <c r="S1960" s="21"/>
    </row>
    <row r="1961">
      <c r="A1961" s="47"/>
      <c r="B1961" s="47"/>
      <c r="E1961" s="15"/>
      <c r="F1961" s="16"/>
      <c r="H1961" s="17"/>
      <c r="I1961" s="18"/>
      <c r="K1961" s="18"/>
      <c r="M1961" s="18"/>
      <c r="N1961" s="18"/>
      <c r="O1961" s="18"/>
      <c r="Q1961" s="16"/>
      <c r="R1961" s="19"/>
      <c r="S1961" s="21"/>
    </row>
    <row r="1962">
      <c r="A1962" s="47"/>
      <c r="B1962" s="47"/>
      <c r="E1962" s="15"/>
      <c r="F1962" s="16"/>
      <c r="H1962" s="17"/>
      <c r="I1962" s="18"/>
      <c r="K1962" s="18"/>
      <c r="M1962" s="18"/>
      <c r="N1962" s="18"/>
      <c r="O1962" s="18"/>
      <c r="Q1962" s="16"/>
      <c r="R1962" s="19"/>
      <c r="S1962" s="21"/>
    </row>
    <row r="1963">
      <c r="A1963" s="47"/>
      <c r="B1963" s="47"/>
      <c r="E1963" s="15"/>
      <c r="F1963" s="16"/>
      <c r="H1963" s="17"/>
      <c r="I1963" s="18"/>
      <c r="K1963" s="18"/>
      <c r="M1963" s="18"/>
      <c r="N1963" s="18"/>
      <c r="O1963" s="18"/>
      <c r="Q1963" s="16"/>
      <c r="R1963" s="19"/>
      <c r="S1963" s="21"/>
    </row>
    <row r="1964">
      <c r="A1964" s="47"/>
      <c r="B1964" s="47"/>
      <c r="E1964" s="15"/>
      <c r="F1964" s="16"/>
      <c r="H1964" s="17"/>
      <c r="I1964" s="18"/>
      <c r="K1964" s="18"/>
      <c r="M1964" s="18"/>
      <c r="N1964" s="18"/>
      <c r="O1964" s="18"/>
      <c r="Q1964" s="16"/>
      <c r="R1964" s="19"/>
      <c r="S1964" s="21"/>
    </row>
    <row r="1965">
      <c r="A1965" s="47"/>
      <c r="B1965" s="47"/>
      <c r="E1965" s="15"/>
      <c r="F1965" s="16"/>
      <c r="H1965" s="17"/>
      <c r="I1965" s="18"/>
      <c r="K1965" s="18"/>
      <c r="M1965" s="18"/>
      <c r="N1965" s="18"/>
      <c r="O1965" s="18"/>
      <c r="Q1965" s="16"/>
      <c r="R1965" s="19"/>
      <c r="S1965" s="21"/>
    </row>
    <row r="1966">
      <c r="A1966" s="47"/>
      <c r="B1966" s="47"/>
      <c r="E1966" s="15"/>
      <c r="F1966" s="16"/>
      <c r="H1966" s="17"/>
      <c r="I1966" s="18"/>
      <c r="K1966" s="18"/>
      <c r="M1966" s="18"/>
      <c r="N1966" s="18"/>
      <c r="O1966" s="18"/>
      <c r="Q1966" s="16"/>
      <c r="R1966" s="19"/>
      <c r="S1966" s="21"/>
    </row>
    <row r="1967">
      <c r="A1967" s="47"/>
      <c r="B1967" s="47"/>
      <c r="E1967" s="15"/>
      <c r="F1967" s="16"/>
      <c r="H1967" s="17"/>
      <c r="I1967" s="18"/>
      <c r="K1967" s="18"/>
      <c r="M1967" s="18"/>
      <c r="N1967" s="18"/>
      <c r="O1967" s="18"/>
      <c r="Q1967" s="16"/>
      <c r="R1967" s="19"/>
      <c r="S1967" s="20"/>
    </row>
    <row r="1968">
      <c r="A1968" s="47"/>
      <c r="B1968" s="47"/>
      <c r="E1968" s="15"/>
      <c r="F1968" s="16"/>
      <c r="H1968" s="17"/>
      <c r="I1968" s="18"/>
      <c r="K1968" s="18"/>
      <c r="M1968" s="18"/>
      <c r="N1968" s="18"/>
      <c r="O1968" s="18"/>
      <c r="Q1968" s="16"/>
      <c r="R1968" s="19"/>
      <c r="S1968" s="21"/>
    </row>
    <row r="1969">
      <c r="A1969" s="47"/>
      <c r="B1969" s="47"/>
      <c r="E1969" s="15"/>
      <c r="F1969" s="16"/>
      <c r="H1969" s="17"/>
      <c r="I1969" s="18"/>
      <c r="K1969" s="18"/>
      <c r="M1969" s="18"/>
      <c r="N1969" s="18"/>
      <c r="O1969" s="18"/>
      <c r="Q1969" s="16"/>
      <c r="R1969" s="19"/>
      <c r="S1969" s="21"/>
    </row>
    <row r="1970">
      <c r="A1970" s="47"/>
      <c r="B1970" s="47"/>
      <c r="E1970" s="15"/>
      <c r="F1970" s="16"/>
      <c r="H1970" s="17"/>
      <c r="I1970" s="18"/>
      <c r="K1970" s="18"/>
      <c r="M1970" s="18"/>
      <c r="N1970" s="18"/>
      <c r="O1970" s="18"/>
      <c r="Q1970" s="16"/>
      <c r="R1970" s="19"/>
      <c r="S1970" s="21"/>
    </row>
    <row r="1971">
      <c r="A1971" s="47"/>
      <c r="B1971" s="47"/>
      <c r="E1971" s="15"/>
      <c r="F1971" s="16"/>
      <c r="H1971" s="17"/>
      <c r="I1971" s="18"/>
      <c r="K1971" s="18"/>
      <c r="M1971" s="18"/>
      <c r="N1971" s="18"/>
      <c r="O1971" s="18"/>
      <c r="Q1971" s="16"/>
      <c r="R1971" s="19"/>
      <c r="S1971" s="21"/>
    </row>
    <row r="1972">
      <c r="A1972" s="47"/>
      <c r="B1972" s="47"/>
      <c r="E1972" s="15"/>
      <c r="F1972" s="16"/>
      <c r="H1972" s="17"/>
      <c r="I1972" s="18"/>
      <c r="K1972" s="18"/>
      <c r="M1972" s="18"/>
      <c r="N1972" s="18"/>
      <c r="O1972" s="18"/>
      <c r="Q1972" s="16"/>
      <c r="R1972" s="19"/>
      <c r="S1972" s="21"/>
    </row>
    <row r="1973">
      <c r="A1973" s="47"/>
      <c r="B1973" s="47"/>
      <c r="E1973" s="15"/>
      <c r="F1973" s="16"/>
      <c r="H1973" s="17"/>
      <c r="I1973" s="18"/>
      <c r="K1973" s="18"/>
      <c r="M1973" s="18"/>
      <c r="N1973" s="18"/>
      <c r="O1973" s="18"/>
      <c r="Q1973" s="16"/>
      <c r="R1973" s="19"/>
      <c r="S1973" s="21"/>
    </row>
    <row r="1974">
      <c r="A1974" s="47"/>
      <c r="B1974" s="47"/>
      <c r="E1974" s="15"/>
      <c r="F1974" s="16"/>
      <c r="H1974" s="17"/>
      <c r="I1974" s="18"/>
      <c r="K1974" s="18"/>
      <c r="M1974" s="18"/>
      <c r="N1974" s="18"/>
      <c r="O1974" s="18"/>
      <c r="Q1974" s="16"/>
      <c r="R1974" s="19"/>
      <c r="S1974" s="21"/>
    </row>
    <row r="1975">
      <c r="A1975" s="47"/>
      <c r="B1975" s="47"/>
      <c r="E1975" s="15"/>
      <c r="F1975" s="16"/>
      <c r="H1975" s="17"/>
      <c r="I1975" s="18"/>
      <c r="K1975" s="18"/>
      <c r="M1975" s="18"/>
      <c r="N1975" s="18"/>
      <c r="O1975" s="18"/>
      <c r="Q1975" s="16"/>
      <c r="R1975" s="19"/>
      <c r="S1975" s="21"/>
    </row>
    <row r="1976">
      <c r="A1976" s="47"/>
      <c r="B1976" s="47"/>
      <c r="E1976" s="15"/>
      <c r="F1976" s="16"/>
      <c r="H1976" s="17"/>
      <c r="I1976" s="18"/>
      <c r="K1976" s="18"/>
      <c r="M1976" s="18"/>
      <c r="N1976" s="18"/>
      <c r="O1976" s="18"/>
      <c r="Q1976" s="16"/>
      <c r="R1976" s="19"/>
      <c r="S1976" s="21"/>
    </row>
    <row r="1977">
      <c r="A1977" s="47"/>
      <c r="B1977" s="47"/>
      <c r="E1977" s="15"/>
      <c r="F1977" s="16"/>
      <c r="H1977" s="17"/>
      <c r="I1977" s="18"/>
      <c r="K1977" s="18"/>
      <c r="M1977" s="18"/>
      <c r="N1977" s="18"/>
      <c r="O1977" s="18"/>
      <c r="Q1977" s="16"/>
      <c r="R1977" s="19"/>
      <c r="S1977" s="21"/>
    </row>
    <row r="1978">
      <c r="A1978" s="47"/>
      <c r="B1978" s="47"/>
      <c r="E1978" s="15"/>
      <c r="F1978" s="16"/>
      <c r="H1978" s="17"/>
      <c r="I1978" s="18"/>
      <c r="K1978" s="18"/>
      <c r="M1978" s="18"/>
      <c r="N1978" s="18"/>
      <c r="O1978" s="18"/>
      <c r="Q1978" s="16"/>
      <c r="R1978" s="19"/>
      <c r="S1978" s="21"/>
    </row>
    <row r="1979">
      <c r="A1979" s="47"/>
      <c r="B1979" s="47"/>
      <c r="E1979" s="15"/>
      <c r="F1979" s="16"/>
      <c r="H1979" s="17"/>
      <c r="I1979" s="18"/>
      <c r="K1979" s="18"/>
      <c r="M1979" s="18"/>
      <c r="N1979" s="18"/>
      <c r="O1979" s="18"/>
      <c r="Q1979" s="16"/>
      <c r="R1979" s="19"/>
      <c r="S1979" s="21"/>
    </row>
    <row r="1980">
      <c r="A1980" s="47"/>
      <c r="B1980" s="47"/>
      <c r="E1980" s="15"/>
      <c r="F1980" s="16"/>
      <c r="H1980" s="17"/>
      <c r="I1980" s="18"/>
      <c r="K1980" s="18"/>
      <c r="M1980" s="18"/>
      <c r="N1980" s="18"/>
      <c r="O1980" s="18"/>
      <c r="Q1980" s="16"/>
      <c r="R1980" s="19"/>
      <c r="S1980" s="21"/>
    </row>
    <row r="1981">
      <c r="A1981" s="47"/>
      <c r="B1981" s="47"/>
      <c r="E1981" s="15"/>
      <c r="F1981" s="16"/>
      <c r="H1981" s="17"/>
      <c r="I1981" s="18"/>
      <c r="K1981" s="18"/>
      <c r="M1981" s="18"/>
      <c r="N1981" s="18"/>
      <c r="O1981" s="18"/>
      <c r="Q1981" s="16"/>
      <c r="R1981" s="19"/>
      <c r="S1981" s="21"/>
    </row>
    <row r="1982">
      <c r="A1982" s="47"/>
      <c r="B1982" s="47"/>
      <c r="E1982" s="15"/>
      <c r="F1982" s="16"/>
      <c r="H1982" s="17"/>
      <c r="I1982" s="18"/>
      <c r="K1982" s="18"/>
      <c r="M1982" s="18"/>
      <c r="N1982" s="18"/>
      <c r="O1982" s="18"/>
      <c r="Q1982" s="16"/>
      <c r="R1982" s="19"/>
      <c r="S1982" s="21"/>
    </row>
    <row r="1983">
      <c r="A1983" s="47"/>
      <c r="B1983" s="47"/>
      <c r="E1983" s="15"/>
      <c r="F1983" s="16"/>
      <c r="H1983" s="17"/>
      <c r="I1983" s="18"/>
      <c r="K1983" s="18"/>
      <c r="M1983" s="18"/>
      <c r="N1983" s="18"/>
      <c r="O1983" s="18"/>
      <c r="Q1983" s="16"/>
      <c r="R1983" s="19"/>
      <c r="S1983" s="21"/>
    </row>
    <row r="1984">
      <c r="A1984" s="47"/>
      <c r="B1984" s="47"/>
      <c r="E1984" s="15"/>
      <c r="F1984" s="16"/>
      <c r="H1984" s="17"/>
      <c r="I1984" s="18"/>
      <c r="K1984" s="18"/>
      <c r="M1984" s="18"/>
      <c r="N1984" s="18"/>
      <c r="O1984" s="18"/>
      <c r="Q1984" s="16"/>
      <c r="R1984" s="19"/>
      <c r="S1984" s="21"/>
    </row>
    <row r="1985">
      <c r="A1985" s="47"/>
      <c r="B1985" s="47"/>
      <c r="E1985" s="15"/>
      <c r="F1985" s="16"/>
      <c r="H1985" s="17"/>
      <c r="I1985" s="18"/>
      <c r="K1985" s="18"/>
      <c r="M1985" s="18"/>
      <c r="N1985" s="18"/>
      <c r="O1985" s="18"/>
      <c r="Q1985" s="16"/>
      <c r="R1985" s="19"/>
      <c r="S1985" s="21"/>
    </row>
    <row r="1986">
      <c r="A1986" s="47"/>
      <c r="B1986" s="47"/>
      <c r="E1986" s="15"/>
      <c r="F1986" s="16"/>
      <c r="H1986" s="17"/>
      <c r="I1986" s="18"/>
      <c r="K1986" s="18"/>
      <c r="M1986" s="18"/>
      <c r="N1986" s="18"/>
      <c r="O1986" s="18"/>
      <c r="Q1986" s="16"/>
      <c r="R1986" s="19"/>
      <c r="S1986" s="21"/>
    </row>
    <row r="1987">
      <c r="A1987" s="47"/>
      <c r="B1987" s="47"/>
      <c r="E1987" s="15"/>
      <c r="F1987" s="16"/>
      <c r="H1987" s="17"/>
      <c r="I1987" s="18"/>
      <c r="K1987" s="18"/>
      <c r="M1987" s="18"/>
      <c r="N1987" s="18"/>
      <c r="O1987" s="18"/>
      <c r="Q1987" s="16"/>
      <c r="R1987" s="19"/>
      <c r="S1987" s="21"/>
    </row>
    <row r="1988">
      <c r="A1988" s="47"/>
      <c r="B1988" s="47"/>
      <c r="E1988" s="15"/>
      <c r="F1988" s="16"/>
      <c r="H1988" s="17"/>
      <c r="I1988" s="18"/>
      <c r="K1988" s="18"/>
      <c r="M1988" s="18"/>
      <c r="N1988" s="18"/>
      <c r="O1988" s="18"/>
      <c r="Q1988" s="16"/>
      <c r="R1988" s="19"/>
      <c r="S1988" s="21"/>
    </row>
    <row r="1989">
      <c r="A1989" s="47"/>
      <c r="B1989" s="47"/>
      <c r="E1989" s="15"/>
      <c r="F1989" s="16"/>
      <c r="H1989" s="17"/>
      <c r="I1989" s="18"/>
      <c r="K1989" s="18"/>
      <c r="M1989" s="18"/>
      <c r="N1989" s="18"/>
      <c r="O1989" s="18"/>
      <c r="Q1989" s="16"/>
      <c r="R1989" s="19"/>
      <c r="S1989" s="21"/>
    </row>
    <row r="1990">
      <c r="A1990" s="47"/>
      <c r="B1990" s="47"/>
      <c r="E1990" s="15"/>
      <c r="F1990" s="16"/>
      <c r="H1990" s="17"/>
      <c r="I1990" s="18"/>
      <c r="K1990" s="18"/>
      <c r="M1990" s="18"/>
      <c r="N1990" s="18"/>
      <c r="O1990" s="18"/>
      <c r="Q1990" s="16"/>
      <c r="R1990" s="19"/>
      <c r="S1990" s="21"/>
    </row>
    <row r="1991">
      <c r="A1991" s="47"/>
      <c r="B1991" s="47"/>
      <c r="E1991" s="15"/>
      <c r="F1991" s="16"/>
      <c r="H1991" s="17"/>
      <c r="I1991" s="18"/>
      <c r="K1991" s="18"/>
      <c r="M1991" s="18"/>
      <c r="N1991" s="18"/>
      <c r="O1991" s="18"/>
      <c r="Q1991" s="16"/>
      <c r="R1991" s="19"/>
      <c r="S1991" s="21"/>
    </row>
    <row r="1992">
      <c r="A1992" s="47"/>
      <c r="B1992" s="47"/>
      <c r="E1992" s="15"/>
      <c r="F1992" s="16"/>
      <c r="H1992" s="17"/>
      <c r="I1992" s="18"/>
      <c r="K1992" s="18"/>
      <c r="M1992" s="18"/>
      <c r="N1992" s="18"/>
      <c r="O1992" s="18"/>
      <c r="Q1992" s="16"/>
      <c r="R1992" s="19"/>
      <c r="S1992" s="21"/>
    </row>
    <row r="1993">
      <c r="A1993" s="47"/>
      <c r="B1993" s="47"/>
      <c r="E1993" s="15"/>
      <c r="F1993" s="16"/>
      <c r="H1993" s="17"/>
      <c r="I1993" s="18"/>
      <c r="K1993" s="18"/>
      <c r="M1993" s="18"/>
      <c r="N1993" s="18"/>
      <c r="O1993" s="18"/>
      <c r="Q1993" s="16"/>
      <c r="R1993" s="19"/>
      <c r="S1993" s="21"/>
    </row>
    <row r="1994">
      <c r="A1994" s="47"/>
      <c r="B1994" s="47"/>
      <c r="E1994" s="15"/>
      <c r="F1994" s="16"/>
      <c r="H1994" s="17"/>
      <c r="I1994" s="18"/>
      <c r="K1994" s="18"/>
      <c r="M1994" s="18"/>
      <c r="N1994" s="18"/>
      <c r="O1994" s="18"/>
      <c r="Q1994" s="16"/>
      <c r="R1994" s="19"/>
      <c r="S1994" s="21"/>
    </row>
    <row r="1995">
      <c r="A1995" s="47"/>
      <c r="B1995" s="47"/>
      <c r="E1995" s="15"/>
      <c r="F1995" s="16"/>
      <c r="H1995" s="17"/>
      <c r="I1995" s="18"/>
      <c r="K1995" s="18"/>
      <c r="M1995" s="18"/>
      <c r="N1995" s="18"/>
      <c r="O1995" s="18"/>
      <c r="Q1995" s="16"/>
      <c r="R1995" s="19"/>
      <c r="S1995" s="21"/>
    </row>
    <row r="1996">
      <c r="A1996" s="47"/>
      <c r="B1996" s="47"/>
      <c r="E1996" s="15"/>
      <c r="F1996" s="16"/>
      <c r="H1996" s="17"/>
      <c r="I1996" s="18"/>
      <c r="K1996" s="18"/>
      <c r="M1996" s="18"/>
      <c r="N1996" s="18"/>
      <c r="O1996" s="18"/>
      <c r="Q1996" s="16"/>
      <c r="R1996" s="19"/>
      <c r="S1996" s="21"/>
    </row>
    <row r="1997">
      <c r="A1997" s="47"/>
      <c r="B1997" s="47"/>
      <c r="E1997" s="15"/>
      <c r="F1997" s="16"/>
      <c r="H1997" s="17"/>
      <c r="I1997" s="18"/>
      <c r="K1997" s="18"/>
      <c r="M1997" s="18"/>
      <c r="N1997" s="18"/>
      <c r="O1997" s="18"/>
      <c r="Q1997" s="16"/>
      <c r="R1997" s="19"/>
      <c r="S1997" s="21"/>
    </row>
    <row r="1998">
      <c r="A1998" s="47"/>
      <c r="B1998" s="47"/>
      <c r="E1998" s="15"/>
      <c r="F1998" s="16"/>
      <c r="H1998" s="17"/>
      <c r="I1998" s="18"/>
      <c r="K1998" s="18"/>
      <c r="M1998" s="18"/>
      <c r="N1998" s="18"/>
      <c r="O1998" s="18"/>
      <c r="Q1998" s="16"/>
      <c r="R1998" s="19"/>
      <c r="S1998" s="21"/>
    </row>
    <row r="1999">
      <c r="A1999" s="47"/>
      <c r="B1999" s="47"/>
      <c r="E1999" s="15"/>
      <c r="F1999" s="16"/>
      <c r="H1999" s="17"/>
      <c r="I1999" s="18"/>
      <c r="K1999" s="18"/>
      <c r="M1999" s="18"/>
      <c r="N1999" s="18"/>
      <c r="O1999" s="18"/>
      <c r="Q1999" s="16"/>
      <c r="R1999" s="19"/>
      <c r="S1999" s="21"/>
    </row>
    <row r="2000">
      <c r="A2000" s="47"/>
      <c r="B2000" s="47"/>
      <c r="E2000" s="15"/>
      <c r="F2000" s="16"/>
      <c r="H2000" s="17"/>
      <c r="I2000" s="18"/>
      <c r="K2000" s="18"/>
      <c r="M2000" s="18"/>
      <c r="N2000" s="18"/>
      <c r="O2000" s="18"/>
      <c r="Q2000" s="16"/>
      <c r="R2000" s="19"/>
      <c r="S2000" s="21"/>
    </row>
    <row r="2001">
      <c r="A2001" s="47"/>
      <c r="B2001" s="47"/>
      <c r="E2001" s="15"/>
      <c r="F2001" s="16"/>
      <c r="H2001" s="17"/>
      <c r="I2001" s="18"/>
      <c r="K2001" s="18"/>
      <c r="M2001" s="18"/>
      <c r="N2001" s="18"/>
      <c r="O2001" s="18"/>
      <c r="Q2001" s="16"/>
      <c r="R2001" s="19"/>
      <c r="S2001" s="21"/>
    </row>
    <row r="2002">
      <c r="A2002" s="47"/>
      <c r="B2002" s="47"/>
      <c r="E2002" s="15"/>
      <c r="F2002" s="16"/>
      <c r="H2002" s="17"/>
      <c r="I2002" s="18"/>
      <c r="K2002" s="18"/>
      <c r="M2002" s="18"/>
      <c r="N2002" s="18"/>
      <c r="O2002" s="18"/>
      <c r="Q2002" s="16"/>
      <c r="R2002" s="19"/>
      <c r="S2002" s="21"/>
    </row>
    <row r="2003">
      <c r="A2003" s="47"/>
      <c r="B2003" s="47"/>
      <c r="E2003" s="15"/>
      <c r="F2003" s="16"/>
      <c r="H2003" s="17"/>
      <c r="I2003" s="18"/>
      <c r="K2003" s="18"/>
      <c r="M2003" s="18"/>
      <c r="N2003" s="18"/>
      <c r="O2003" s="18"/>
      <c r="Q2003" s="16"/>
      <c r="R2003" s="19"/>
      <c r="S2003" s="21"/>
    </row>
    <row r="2004">
      <c r="A2004" s="47"/>
      <c r="B2004" s="47"/>
      <c r="E2004" s="15"/>
      <c r="F2004" s="16"/>
      <c r="H2004" s="17"/>
      <c r="I2004" s="18"/>
      <c r="K2004" s="18"/>
      <c r="M2004" s="18"/>
      <c r="N2004" s="18"/>
      <c r="O2004" s="18"/>
      <c r="Q2004" s="16"/>
      <c r="R2004" s="19"/>
      <c r="S2004" s="21"/>
    </row>
    <row r="2005">
      <c r="A2005" s="47"/>
      <c r="B2005" s="47"/>
      <c r="E2005" s="15"/>
      <c r="F2005" s="16"/>
      <c r="H2005" s="17"/>
      <c r="I2005" s="18"/>
      <c r="K2005" s="18"/>
      <c r="M2005" s="18"/>
      <c r="N2005" s="18"/>
      <c r="O2005" s="18"/>
      <c r="Q2005" s="16"/>
      <c r="R2005" s="19"/>
      <c r="S2005" s="21"/>
    </row>
    <row r="2006">
      <c r="A2006" s="47"/>
      <c r="B2006" s="47"/>
      <c r="E2006" s="15"/>
      <c r="F2006" s="16"/>
      <c r="H2006" s="17"/>
      <c r="I2006" s="18"/>
      <c r="K2006" s="18"/>
      <c r="M2006" s="18"/>
      <c r="N2006" s="18"/>
      <c r="O2006" s="18"/>
      <c r="Q2006" s="16"/>
      <c r="R2006" s="19"/>
      <c r="S2006" s="21"/>
    </row>
    <row r="2007">
      <c r="A2007" s="47"/>
      <c r="B2007" s="47"/>
      <c r="E2007" s="15"/>
      <c r="F2007" s="16"/>
      <c r="H2007" s="17"/>
      <c r="I2007" s="18"/>
      <c r="K2007" s="18"/>
      <c r="M2007" s="18"/>
      <c r="N2007" s="18"/>
      <c r="O2007" s="18"/>
      <c r="Q2007" s="16"/>
      <c r="R2007" s="19"/>
      <c r="S2007" s="21"/>
    </row>
    <row r="2008">
      <c r="A2008" s="47"/>
      <c r="B2008" s="47"/>
      <c r="E2008" s="15"/>
      <c r="F2008" s="16"/>
      <c r="H2008" s="17"/>
      <c r="I2008" s="18"/>
      <c r="K2008" s="18"/>
      <c r="M2008" s="18"/>
      <c r="N2008" s="18"/>
      <c r="O2008" s="18"/>
      <c r="Q2008" s="16"/>
      <c r="R2008" s="19"/>
      <c r="S2008" s="21"/>
    </row>
    <row r="2009">
      <c r="A2009" s="47"/>
      <c r="B2009" s="47"/>
      <c r="E2009" s="15"/>
      <c r="F2009" s="16"/>
      <c r="H2009" s="17"/>
      <c r="I2009" s="18"/>
      <c r="K2009" s="18"/>
      <c r="M2009" s="18"/>
      <c r="N2009" s="18"/>
      <c r="O2009" s="18"/>
      <c r="Q2009" s="16"/>
      <c r="R2009" s="19"/>
      <c r="S2009" s="21"/>
    </row>
    <row r="2010">
      <c r="A2010" s="47"/>
      <c r="B2010" s="47"/>
      <c r="E2010" s="15"/>
      <c r="F2010" s="16"/>
      <c r="H2010" s="17"/>
      <c r="I2010" s="18"/>
      <c r="K2010" s="18"/>
      <c r="M2010" s="18"/>
      <c r="N2010" s="18"/>
      <c r="O2010" s="18"/>
      <c r="Q2010" s="16"/>
      <c r="R2010" s="19"/>
      <c r="S2010" s="21"/>
    </row>
    <row r="2011">
      <c r="A2011" s="47"/>
      <c r="B2011" s="47"/>
      <c r="E2011" s="15"/>
      <c r="F2011" s="16"/>
      <c r="H2011" s="17"/>
      <c r="I2011" s="18"/>
      <c r="K2011" s="18"/>
      <c r="M2011" s="18"/>
      <c r="N2011" s="18"/>
      <c r="O2011" s="18"/>
      <c r="Q2011" s="16"/>
      <c r="R2011" s="19"/>
      <c r="S2011" s="21"/>
    </row>
    <row r="2012">
      <c r="A2012" s="47"/>
      <c r="B2012" s="47"/>
      <c r="E2012" s="15"/>
      <c r="F2012" s="16"/>
      <c r="H2012" s="17"/>
      <c r="I2012" s="18"/>
      <c r="K2012" s="18"/>
      <c r="M2012" s="18"/>
      <c r="N2012" s="18"/>
      <c r="O2012" s="18"/>
      <c r="Q2012" s="16"/>
      <c r="R2012" s="19"/>
      <c r="S2012" s="21"/>
    </row>
    <row r="2013">
      <c r="A2013" s="47"/>
      <c r="B2013" s="47"/>
      <c r="E2013" s="15"/>
      <c r="F2013" s="16"/>
      <c r="H2013" s="17"/>
      <c r="I2013" s="18"/>
      <c r="K2013" s="18"/>
      <c r="M2013" s="18"/>
      <c r="N2013" s="18"/>
      <c r="O2013" s="18"/>
      <c r="Q2013" s="16"/>
      <c r="R2013" s="19"/>
      <c r="S2013" s="21"/>
    </row>
    <row r="2014">
      <c r="A2014" s="47"/>
      <c r="B2014" s="47"/>
      <c r="E2014" s="15"/>
      <c r="F2014" s="16"/>
      <c r="H2014" s="17"/>
      <c r="I2014" s="18"/>
      <c r="K2014" s="18"/>
      <c r="M2014" s="18"/>
      <c r="N2014" s="18"/>
      <c r="O2014" s="18"/>
      <c r="Q2014" s="16"/>
      <c r="R2014" s="19"/>
      <c r="S2014" s="21"/>
    </row>
    <row r="2015">
      <c r="A2015" s="47"/>
      <c r="B2015" s="47"/>
      <c r="E2015" s="15"/>
      <c r="F2015" s="16"/>
      <c r="H2015" s="17"/>
      <c r="I2015" s="18"/>
      <c r="K2015" s="18"/>
      <c r="M2015" s="18"/>
      <c r="N2015" s="18"/>
      <c r="O2015" s="18"/>
      <c r="Q2015" s="16"/>
      <c r="R2015" s="19"/>
      <c r="S2015" s="21"/>
    </row>
    <row r="2016">
      <c r="A2016" s="47"/>
      <c r="B2016" s="47"/>
      <c r="E2016" s="15"/>
      <c r="F2016" s="16"/>
      <c r="H2016" s="17"/>
      <c r="I2016" s="18"/>
      <c r="K2016" s="18"/>
      <c r="M2016" s="18"/>
      <c r="N2016" s="18"/>
      <c r="O2016" s="18"/>
      <c r="Q2016" s="16"/>
      <c r="R2016" s="19"/>
      <c r="S2016" s="21"/>
    </row>
    <row r="2017">
      <c r="A2017" s="47"/>
      <c r="B2017" s="47"/>
      <c r="E2017" s="15"/>
      <c r="F2017" s="16"/>
      <c r="H2017" s="17"/>
      <c r="I2017" s="18"/>
      <c r="K2017" s="18"/>
      <c r="M2017" s="18"/>
      <c r="N2017" s="18"/>
      <c r="O2017" s="18"/>
      <c r="Q2017" s="16"/>
      <c r="R2017" s="19"/>
      <c r="S2017" s="21"/>
    </row>
    <row r="2018">
      <c r="A2018" s="47"/>
      <c r="B2018" s="47"/>
      <c r="E2018" s="15"/>
      <c r="F2018" s="16"/>
      <c r="H2018" s="17"/>
      <c r="I2018" s="18"/>
      <c r="K2018" s="18"/>
      <c r="M2018" s="18"/>
      <c r="N2018" s="18"/>
      <c r="O2018" s="18"/>
      <c r="Q2018" s="16"/>
      <c r="R2018" s="19"/>
      <c r="S2018" s="21"/>
    </row>
    <row r="2019">
      <c r="A2019" s="47"/>
      <c r="B2019" s="47"/>
      <c r="E2019" s="15"/>
      <c r="F2019" s="16"/>
      <c r="H2019" s="17"/>
      <c r="I2019" s="18"/>
      <c r="K2019" s="18"/>
      <c r="M2019" s="18"/>
      <c r="N2019" s="18"/>
      <c r="O2019" s="18"/>
      <c r="Q2019" s="16"/>
      <c r="R2019" s="19"/>
      <c r="S2019" s="21"/>
    </row>
    <row r="2020">
      <c r="A2020" s="47"/>
      <c r="B2020" s="47"/>
      <c r="E2020" s="15"/>
      <c r="F2020" s="16"/>
      <c r="H2020" s="17"/>
      <c r="I2020" s="18"/>
      <c r="K2020" s="18"/>
      <c r="M2020" s="18"/>
      <c r="N2020" s="18"/>
      <c r="O2020" s="18"/>
      <c r="Q2020" s="16"/>
      <c r="R2020" s="19"/>
      <c r="S2020" s="21"/>
    </row>
    <row r="2021">
      <c r="A2021" s="47"/>
      <c r="B2021" s="47"/>
      <c r="E2021" s="15"/>
      <c r="F2021" s="16"/>
      <c r="H2021" s="17"/>
      <c r="I2021" s="18"/>
      <c r="K2021" s="18"/>
      <c r="M2021" s="18"/>
      <c r="N2021" s="18"/>
      <c r="O2021" s="18"/>
      <c r="Q2021" s="16"/>
      <c r="R2021" s="19"/>
      <c r="S2021" s="21"/>
    </row>
    <row r="2022">
      <c r="A2022" s="47"/>
      <c r="B2022" s="47"/>
      <c r="E2022" s="15"/>
      <c r="F2022" s="16"/>
      <c r="H2022" s="17"/>
      <c r="I2022" s="18"/>
      <c r="K2022" s="18"/>
      <c r="M2022" s="18"/>
      <c r="N2022" s="18"/>
      <c r="O2022" s="18"/>
      <c r="Q2022" s="16"/>
      <c r="R2022" s="19"/>
      <c r="S2022" s="21"/>
    </row>
    <row r="2023">
      <c r="A2023" s="47"/>
      <c r="B2023" s="47"/>
      <c r="E2023" s="15"/>
      <c r="F2023" s="16"/>
      <c r="H2023" s="17"/>
      <c r="I2023" s="18"/>
      <c r="K2023" s="18"/>
      <c r="M2023" s="18"/>
      <c r="N2023" s="18"/>
      <c r="O2023" s="18"/>
      <c r="Q2023" s="16"/>
      <c r="R2023" s="19"/>
      <c r="S2023" s="21"/>
    </row>
    <row r="2024">
      <c r="A2024" s="47"/>
      <c r="B2024" s="47"/>
      <c r="E2024" s="15"/>
      <c r="F2024" s="16"/>
      <c r="H2024" s="17"/>
      <c r="I2024" s="18"/>
      <c r="K2024" s="18"/>
      <c r="M2024" s="18"/>
      <c r="N2024" s="18"/>
      <c r="O2024" s="18"/>
      <c r="Q2024" s="16"/>
      <c r="R2024" s="19"/>
      <c r="S2024" s="21"/>
    </row>
    <row r="2025">
      <c r="A2025" s="47"/>
      <c r="B2025" s="47"/>
      <c r="E2025" s="15"/>
      <c r="F2025" s="16"/>
      <c r="H2025" s="17"/>
      <c r="I2025" s="18"/>
      <c r="K2025" s="18"/>
      <c r="M2025" s="18"/>
      <c r="N2025" s="18"/>
      <c r="O2025" s="18"/>
      <c r="Q2025" s="16"/>
      <c r="R2025" s="19"/>
      <c r="S2025" s="21"/>
    </row>
    <row r="2026">
      <c r="A2026" s="47"/>
      <c r="B2026" s="47"/>
      <c r="E2026" s="15"/>
      <c r="F2026" s="16"/>
      <c r="H2026" s="17"/>
      <c r="I2026" s="18"/>
      <c r="K2026" s="18"/>
      <c r="M2026" s="18"/>
      <c r="N2026" s="18"/>
      <c r="O2026" s="18"/>
      <c r="Q2026" s="16"/>
      <c r="R2026" s="19"/>
      <c r="S2026" s="21"/>
    </row>
    <row r="2027">
      <c r="A2027" s="47"/>
      <c r="B2027" s="47"/>
      <c r="E2027" s="15"/>
      <c r="F2027" s="16"/>
      <c r="H2027" s="17"/>
      <c r="I2027" s="18"/>
      <c r="K2027" s="18"/>
      <c r="M2027" s="18"/>
      <c r="N2027" s="18"/>
      <c r="O2027" s="18"/>
      <c r="Q2027" s="16"/>
      <c r="R2027" s="19"/>
      <c r="S2027" s="21"/>
    </row>
    <row r="2028">
      <c r="A2028" s="47"/>
      <c r="B2028" s="47"/>
      <c r="E2028" s="15"/>
      <c r="F2028" s="16"/>
      <c r="H2028" s="17"/>
      <c r="I2028" s="18"/>
      <c r="K2028" s="18"/>
      <c r="M2028" s="18"/>
      <c r="N2028" s="18"/>
      <c r="O2028" s="18"/>
      <c r="Q2028" s="16"/>
      <c r="R2028" s="19"/>
      <c r="S2028" s="21"/>
    </row>
    <row r="2029">
      <c r="A2029" s="47"/>
      <c r="B2029" s="47"/>
      <c r="E2029" s="15"/>
      <c r="F2029" s="16"/>
      <c r="H2029" s="17"/>
      <c r="I2029" s="18"/>
      <c r="K2029" s="18"/>
      <c r="M2029" s="18"/>
      <c r="N2029" s="18"/>
      <c r="O2029" s="18"/>
      <c r="Q2029" s="16"/>
      <c r="R2029" s="19"/>
      <c r="S2029" s="21"/>
    </row>
    <row r="2030">
      <c r="A2030" s="47"/>
      <c r="B2030" s="47"/>
      <c r="E2030" s="15"/>
      <c r="F2030" s="16"/>
      <c r="H2030" s="17"/>
      <c r="I2030" s="18"/>
      <c r="K2030" s="18"/>
      <c r="M2030" s="18"/>
      <c r="N2030" s="18"/>
      <c r="O2030" s="18"/>
      <c r="Q2030" s="16"/>
      <c r="R2030" s="19"/>
      <c r="S2030" s="21"/>
    </row>
    <row r="2031">
      <c r="A2031" s="47"/>
      <c r="B2031" s="47"/>
      <c r="E2031" s="15"/>
      <c r="F2031" s="16"/>
      <c r="H2031" s="17"/>
      <c r="I2031" s="18"/>
      <c r="K2031" s="18"/>
      <c r="M2031" s="18"/>
      <c r="N2031" s="18"/>
      <c r="O2031" s="18"/>
      <c r="Q2031" s="16"/>
      <c r="R2031" s="19"/>
      <c r="S2031" s="21"/>
    </row>
    <row r="2032">
      <c r="A2032" s="47"/>
      <c r="B2032" s="47"/>
      <c r="E2032" s="15"/>
      <c r="F2032" s="16"/>
      <c r="H2032" s="17"/>
      <c r="I2032" s="18"/>
      <c r="K2032" s="18"/>
      <c r="M2032" s="18"/>
      <c r="N2032" s="18"/>
      <c r="O2032" s="18"/>
      <c r="Q2032" s="16"/>
      <c r="R2032" s="19"/>
      <c r="S2032" s="21"/>
    </row>
    <row r="2033">
      <c r="A2033" s="47"/>
      <c r="B2033" s="47"/>
      <c r="E2033" s="15"/>
      <c r="F2033" s="16"/>
      <c r="H2033" s="17"/>
      <c r="I2033" s="18"/>
      <c r="K2033" s="18"/>
      <c r="M2033" s="18"/>
      <c r="N2033" s="18"/>
      <c r="O2033" s="18"/>
      <c r="Q2033" s="16"/>
      <c r="R2033" s="19"/>
      <c r="S2033" s="21"/>
    </row>
    <row r="2034">
      <c r="A2034" s="47"/>
      <c r="B2034" s="47"/>
      <c r="E2034" s="15"/>
      <c r="F2034" s="16"/>
      <c r="H2034" s="17"/>
      <c r="I2034" s="18"/>
      <c r="K2034" s="18"/>
      <c r="M2034" s="18"/>
      <c r="N2034" s="18"/>
      <c r="O2034" s="18"/>
      <c r="Q2034" s="16"/>
      <c r="R2034" s="19"/>
      <c r="S2034" s="21"/>
    </row>
    <row r="2035">
      <c r="A2035" s="47"/>
      <c r="B2035" s="47"/>
      <c r="E2035" s="15"/>
      <c r="F2035" s="16"/>
      <c r="H2035" s="17"/>
      <c r="I2035" s="18"/>
      <c r="K2035" s="18"/>
      <c r="M2035" s="18"/>
      <c r="N2035" s="18"/>
      <c r="O2035" s="18"/>
      <c r="Q2035" s="16"/>
      <c r="R2035" s="19"/>
      <c r="S2035" s="21"/>
    </row>
    <row r="2036">
      <c r="A2036" s="47"/>
      <c r="B2036" s="47"/>
      <c r="E2036" s="15"/>
      <c r="F2036" s="16"/>
      <c r="H2036" s="17"/>
      <c r="I2036" s="18"/>
      <c r="K2036" s="18"/>
      <c r="M2036" s="18"/>
      <c r="N2036" s="18"/>
      <c r="O2036" s="18"/>
      <c r="Q2036" s="16"/>
      <c r="R2036" s="19"/>
      <c r="S2036" s="21"/>
    </row>
    <row r="2037">
      <c r="A2037" s="47"/>
      <c r="B2037" s="47"/>
      <c r="E2037" s="15"/>
      <c r="F2037" s="16"/>
      <c r="H2037" s="17"/>
      <c r="I2037" s="18"/>
      <c r="K2037" s="18"/>
      <c r="M2037" s="18"/>
      <c r="N2037" s="18"/>
      <c r="O2037" s="18"/>
      <c r="Q2037" s="16"/>
      <c r="R2037" s="19"/>
      <c r="S2037" s="21"/>
    </row>
    <row r="2038">
      <c r="A2038" s="47"/>
      <c r="B2038" s="47"/>
      <c r="E2038" s="15"/>
      <c r="F2038" s="16"/>
      <c r="H2038" s="17"/>
      <c r="I2038" s="18"/>
      <c r="K2038" s="18"/>
      <c r="M2038" s="18"/>
      <c r="N2038" s="18"/>
      <c r="O2038" s="18"/>
      <c r="Q2038" s="16"/>
      <c r="R2038" s="19"/>
      <c r="S2038" s="21"/>
    </row>
    <row r="2039">
      <c r="A2039" s="47"/>
      <c r="B2039" s="47"/>
      <c r="E2039" s="15"/>
      <c r="F2039" s="16"/>
      <c r="H2039" s="17"/>
      <c r="I2039" s="18"/>
      <c r="K2039" s="18"/>
      <c r="M2039" s="18"/>
      <c r="N2039" s="18"/>
      <c r="O2039" s="18"/>
      <c r="Q2039" s="16"/>
      <c r="R2039" s="19"/>
      <c r="S2039" s="21"/>
    </row>
    <row r="2040">
      <c r="A2040" s="47"/>
      <c r="B2040" s="47"/>
      <c r="E2040" s="15"/>
      <c r="F2040" s="16"/>
      <c r="H2040" s="17"/>
      <c r="I2040" s="18"/>
      <c r="K2040" s="18"/>
      <c r="M2040" s="18"/>
      <c r="N2040" s="18"/>
      <c r="O2040" s="18"/>
      <c r="Q2040" s="16"/>
      <c r="R2040" s="19"/>
      <c r="S2040" s="21"/>
    </row>
    <row r="2041">
      <c r="A2041" s="47"/>
      <c r="B2041" s="47"/>
      <c r="E2041" s="15"/>
      <c r="F2041" s="16"/>
      <c r="H2041" s="17"/>
      <c r="I2041" s="18"/>
      <c r="K2041" s="18"/>
      <c r="M2041" s="18"/>
      <c r="N2041" s="18"/>
      <c r="O2041" s="18"/>
      <c r="Q2041" s="16"/>
      <c r="R2041" s="19"/>
      <c r="S2041" s="21"/>
    </row>
    <row r="2042">
      <c r="A2042" s="47"/>
      <c r="B2042" s="47"/>
      <c r="E2042" s="15"/>
      <c r="F2042" s="16"/>
      <c r="H2042" s="17"/>
      <c r="I2042" s="18"/>
      <c r="K2042" s="18"/>
      <c r="M2042" s="18"/>
      <c r="N2042" s="18"/>
      <c r="O2042" s="18"/>
      <c r="Q2042" s="16"/>
      <c r="R2042" s="19"/>
      <c r="S2042" s="21"/>
    </row>
    <row r="2043">
      <c r="A2043" s="47"/>
      <c r="B2043" s="47"/>
      <c r="E2043" s="15"/>
      <c r="F2043" s="16"/>
      <c r="H2043" s="17"/>
      <c r="I2043" s="18"/>
      <c r="K2043" s="18"/>
      <c r="M2043" s="18"/>
      <c r="N2043" s="18"/>
      <c r="O2043" s="18"/>
      <c r="Q2043" s="16"/>
      <c r="R2043" s="19"/>
      <c r="S2043" s="21"/>
    </row>
    <row r="2044">
      <c r="A2044" s="47"/>
      <c r="B2044" s="47"/>
      <c r="E2044" s="15"/>
      <c r="F2044" s="16"/>
      <c r="H2044" s="17"/>
      <c r="I2044" s="18"/>
      <c r="K2044" s="18"/>
      <c r="M2044" s="18"/>
      <c r="N2044" s="18"/>
      <c r="O2044" s="18"/>
      <c r="Q2044" s="16"/>
      <c r="R2044" s="19"/>
      <c r="S2044" s="21"/>
    </row>
    <row r="2045">
      <c r="A2045" s="47"/>
      <c r="B2045" s="47"/>
      <c r="E2045" s="15"/>
      <c r="F2045" s="16"/>
      <c r="H2045" s="17"/>
      <c r="I2045" s="18"/>
      <c r="K2045" s="18"/>
      <c r="M2045" s="18"/>
      <c r="N2045" s="18"/>
      <c r="O2045" s="18"/>
      <c r="Q2045" s="16"/>
      <c r="R2045" s="19"/>
      <c r="S2045" s="21"/>
    </row>
    <row r="2046">
      <c r="A2046" s="47"/>
      <c r="B2046" s="47"/>
      <c r="E2046" s="15"/>
      <c r="F2046" s="16"/>
      <c r="H2046" s="17"/>
      <c r="I2046" s="18"/>
      <c r="K2046" s="18"/>
      <c r="M2046" s="18"/>
      <c r="N2046" s="18"/>
      <c r="O2046" s="18"/>
      <c r="Q2046" s="16"/>
      <c r="R2046" s="19"/>
      <c r="S2046" s="21"/>
    </row>
    <row r="2047">
      <c r="A2047" s="47"/>
      <c r="B2047" s="47"/>
      <c r="E2047" s="15"/>
      <c r="F2047" s="16"/>
      <c r="H2047" s="17"/>
      <c r="I2047" s="18"/>
      <c r="K2047" s="18"/>
      <c r="M2047" s="18"/>
      <c r="N2047" s="18"/>
      <c r="O2047" s="18"/>
      <c r="Q2047" s="16"/>
      <c r="R2047" s="19"/>
      <c r="S2047" s="21"/>
    </row>
    <row r="2048">
      <c r="A2048" s="47"/>
      <c r="B2048" s="47"/>
      <c r="E2048" s="15"/>
      <c r="F2048" s="16"/>
      <c r="H2048" s="17"/>
      <c r="I2048" s="18"/>
      <c r="K2048" s="18"/>
      <c r="M2048" s="18"/>
      <c r="N2048" s="18"/>
      <c r="O2048" s="18"/>
      <c r="Q2048" s="16"/>
      <c r="R2048" s="19"/>
      <c r="S2048" s="21"/>
    </row>
    <row r="2049">
      <c r="A2049" s="47"/>
      <c r="B2049" s="47"/>
      <c r="E2049" s="15"/>
      <c r="F2049" s="16"/>
      <c r="H2049" s="17"/>
      <c r="I2049" s="18"/>
      <c r="K2049" s="18"/>
      <c r="M2049" s="18"/>
      <c r="N2049" s="18"/>
      <c r="O2049" s="18"/>
      <c r="Q2049" s="16"/>
      <c r="R2049" s="19"/>
      <c r="S2049" s="21"/>
    </row>
    <row r="2050">
      <c r="A2050" s="47"/>
      <c r="B2050" s="47"/>
      <c r="E2050" s="15"/>
      <c r="F2050" s="16"/>
      <c r="H2050" s="17"/>
      <c r="I2050" s="18"/>
      <c r="K2050" s="18"/>
      <c r="M2050" s="18"/>
      <c r="N2050" s="18"/>
      <c r="O2050" s="18"/>
      <c r="Q2050" s="16"/>
      <c r="R2050" s="19"/>
      <c r="S2050" s="21"/>
    </row>
    <row r="2051">
      <c r="A2051" s="47"/>
      <c r="B2051" s="47"/>
      <c r="E2051" s="15"/>
      <c r="F2051" s="16"/>
      <c r="H2051" s="17"/>
      <c r="I2051" s="18"/>
      <c r="K2051" s="18"/>
      <c r="M2051" s="18"/>
      <c r="N2051" s="18"/>
      <c r="O2051" s="18"/>
      <c r="Q2051" s="16"/>
      <c r="R2051" s="19"/>
      <c r="S2051" s="21"/>
    </row>
    <row r="2052">
      <c r="A2052" s="47"/>
      <c r="B2052" s="47"/>
      <c r="E2052" s="15"/>
      <c r="F2052" s="16"/>
      <c r="H2052" s="17"/>
      <c r="I2052" s="18"/>
      <c r="K2052" s="18"/>
      <c r="M2052" s="18"/>
      <c r="N2052" s="18"/>
      <c r="O2052" s="18"/>
      <c r="Q2052" s="16"/>
      <c r="R2052" s="19"/>
      <c r="S2052" s="21"/>
    </row>
    <row r="2053">
      <c r="A2053" s="47"/>
      <c r="B2053" s="47"/>
      <c r="E2053" s="15"/>
      <c r="F2053" s="16"/>
      <c r="H2053" s="17"/>
      <c r="I2053" s="18"/>
      <c r="K2053" s="18"/>
      <c r="M2053" s="18"/>
      <c r="N2053" s="18"/>
      <c r="O2053" s="18"/>
      <c r="Q2053" s="16"/>
      <c r="R2053" s="19"/>
      <c r="S2053" s="21"/>
    </row>
    <row r="2054">
      <c r="A2054" s="47"/>
      <c r="B2054" s="47"/>
      <c r="E2054" s="15"/>
      <c r="F2054" s="16"/>
      <c r="H2054" s="17"/>
      <c r="I2054" s="18"/>
      <c r="K2054" s="18"/>
      <c r="M2054" s="18"/>
      <c r="N2054" s="18"/>
      <c r="O2054" s="18"/>
      <c r="Q2054" s="16"/>
      <c r="R2054" s="19"/>
      <c r="S2054" s="21"/>
    </row>
    <row r="2055">
      <c r="A2055" s="47"/>
      <c r="B2055" s="47"/>
      <c r="E2055" s="15"/>
      <c r="F2055" s="16"/>
      <c r="H2055" s="17"/>
      <c r="I2055" s="18"/>
      <c r="K2055" s="18"/>
      <c r="M2055" s="18"/>
      <c r="N2055" s="18"/>
      <c r="O2055" s="18"/>
      <c r="Q2055" s="16"/>
      <c r="R2055" s="19"/>
      <c r="S2055" s="21"/>
    </row>
    <row r="2056">
      <c r="A2056" s="47"/>
      <c r="B2056" s="47"/>
      <c r="E2056" s="15"/>
      <c r="F2056" s="16"/>
      <c r="H2056" s="17"/>
      <c r="I2056" s="18"/>
      <c r="K2056" s="18"/>
      <c r="M2056" s="18"/>
      <c r="N2056" s="18"/>
      <c r="O2056" s="18"/>
      <c r="Q2056" s="16"/>
      <c r="R2056" s="19"/>
      <c r="S2056" s="21"/>
    </row>
    <row r="2057">
      <c r="A2057" s="47"/>
      <c r="B2057" s="47"/>
      <c r="E2057" s="15"/>
      <c r="F2057" s="16"/>
      <c r="H2057" s="17"/>
      <c r="I2057" s="18"/>
      <c r="K2057" s="18"/>
      <c r="M2057" s="18"/>
      <c r="N2057" s="18"/>
      <c r="O2057" s="18"/>
      <c r="Q2057" s="16"/>
      <c r="R2057" s="19"/>
      <c r="S2057" s="21"/>
    </row>
    <row r="2058">
      <c r="A2058" s="47"/>
      <c r="B2058" s="47"/>
      <c r="E2058" s="15"/>
      <c r="F2058" s="16"/>
      <c r="H2058" s="17"/>
      <c r="I2058" s="18"/>
      <c r="K2058" s="18"/>
      <c r="M2058" s="18"/>
      <c r="N2058" s="18"/>
      <c r="O2058" s="18"/>
      <c r="Q2058" s="16"/>
      <c r="R2058" s="19"/>
      <c r="S2058" s="21"/>
    </row>
    <row r="2059">
      <c r="A2059" s="47"/>
      <c r="B2059" s="47"/>
      <c r="E2059" s="15"/>
      <c r="F2059" s="16"/>
      <c r="H2059" s="17"/>
      <c r="I2059" s="18"/>
      <c r="K2059" s="18"/>
      <c r="M2059" s="18"/>
      <c r="N2059" s="18"/>
      <c r="O2059" s="18"/>
      <c r="Q2059" s="16"/>
      <c r="R2059" s="19"/>
      <c r="S2059" s="21"/>
    </row>
    <row r="2060">
      <c r="A2060" s="47"/>
      <c r="B2060" s="47"/>
      <c r="E2060" s="15"/>
      <c r="F2060" s="16"/>
      <c r="H2060" s="17"/>
      <c r="I2060" s="18"/>
      <c r="K2060" s="18"/>
      <c r="M2060" s="18"/>
      <c r="N2060" s="18"/>
      <c r="O2060" s="18"/>
      <c r="Q2060" s="16"/>
      <c r="R2060" s="19"/>
      <c r="S2060" s="21"/>
    </row>
    <row r="2061">
      <c r="A2061" s="47"/>
      <c r="B2061" s="47"/>
      <c r="E2061" s="15"/>
      <c r="F2061" s="16"/>
      <c r="H2061" s="17"/>
      <c r="I2061" s="18"/>
      <c r="K2061" s="18"/>
      <c r="M2061" s="18"/>
      <c r="N2061" s="18"/>
      <c r="O2061" s="18"/>
      <c r="Q2061" s="16"/>
      <c r="R2061" s="19"/>
      <c r="S2061" s="21"/>
    </row>
    <row r="2062">
      <c r="A2062" s="47"/>
      <c r="B2062" s="47"/>
      <c r="E2062" s="15"/>
      <c r="F2062" s="16"/>
      <c r="H2062" s="17"/>
      <c r="I2062" s="18"/>
      <c r="K2062" s="18"/>
      <c r="M2062" s="18"/>
      <c r="N2062" s="18"/>
      <c r="O2062" s="18"/>
      <c r="Q2062" s="16"/>
      <c r="R2062" s="19"/>
      <c r="S2062" s="21"/>
    </row>
    <row r="2063">
      <c r="A2063" s="47"/>
      <c r="B2063" s="47"/>
      <c r="E2063" s="15"/>
      <c r="F2063" s="16"/>
      <c r="H2063" s="17"/>
      <c r="I2063" s="18"/>
      <c r="K2063" s="18"/>
      <c r="M2063" s="18"/>
      <c r="N2063" s="18"/>
      <c r="O2063" s="18"/>
      <c r="Q2063" s="16"/>
      <c r="R2063" s="19"/>
      <c r="S2063" s="21"/>
    </row>
    <row r="2064">
      <c r="A2064" s="47"/>
      <c r="B2064" s="47"/>
      <c r="E2064" s="15"/>
      <c r="F2064" s="16"/>
      <c r="H2064" s="17"/>
      <c r="I2064" s="18"/>
      <c r="K2064" s="18"/>
      <c r="M2064" s="18"/>
      <c r="N2064" s="18"/>
      <c r="O2064" s="18"/>
      <c r="Q2064" s="16"/>
      <c r="R2064" s="19"/>
      <c r="S2064" s="21"/>
    </row>
    <row r="2065">
      <c r="A2065" s="47"/>
      <c r="B2065" s="47"/>
      <c r="E2065" s="15"/>
      <c r="F2065" s="16"/>
      <c r="H2065" s="17"/>
      <c r="I2065" s="18"/>
      <c r="K2065" s="18"/>
      <c r="M2065" s="18"/>
      <c r="N2065" s="18"/>
      <c r="O2065" s="18"/>
      <c r="Q2065" s="16"/>
      <c r="R2065" s="19"/>
      <c r="S2065" s="21"/>
    </row>
    <row r="2066">
      <c r="A2066" s="47"/>
      <c r="B2066" s="47"/>
      <c r="E2066" s="15"/>
      <c r="F2066" s="16"/>
      <c r="H2066" s="17"/>
      <c r="I2066" s="18"/>
      <c r="K2066" s="18"/>
      <c r="M2066" s="18"/>
      <c r="N2066" s="18"/>
      <c r="O2066" s="18"/>
      <c r="Q2066" s="16"/>
      <c r="R2066" s="19"/>
      <c r="S2066" s="21"/>
    </row>
    <row r="2067">
      <c r="A2067" s="47"/>
      <c r="B2067" s="47"/>
      <c r="E2067" s="15"/>
      <c r="F2067" s="16"/>
      <c r="H2067" s="17"/>
      <c r="I2067" s="18"/>
      <c r="K2067" s="18"/>
      <c r="M2067" s="18"/>
      <c r="N2067" s="18"/>
      <c r="O2067" s="18"/>
      <c r="Q2067" s="16"/>
      <c r="R2067" s="19"/>
      <c r="S2067" s="21"/>
    </row>
    <row r="2068">
      <c r="A2068" s="47"/>
      <c r="B2068" s="47"/>
      <c r="E2068" s="15"/>
      <c r="F2068" s="16"/>
      <c r="H2068" s="17"/>
      <c r="I2068" s="18"/>
      <c r="K2068" s="18"/>
      <c r="M2068" s="18"/>
      <c r="N2068" s="18"/>
      <c r="O2068" s="18"/>
      <c r="Q2068" s="16"/>
      <c r="R2068" s="19"/>
      <c r="S2068" s="21"/>
    </row>
    <row r="2069">
      <c r="A2069" s="47"/>
      <c r="B2069" s="47"/>
      <c r="E2069" s="15"/>
      <c r="F2069" s="16"/>
      <c r="H2069" s="17"/>
      <c r="I2069" s="18"/>
      <c r="K2069" s="18"/>
      <c r="M2069" s="18"/>
      <c r="N2069" s="18"/>
      <c r="O2069" s="18"/>
      <c r="Q2069" s="16"/>
      <c r="R2069" s="19"/>
      <c r="S2069" s="21"/>
    </row>
    <row r="2070">
      <c r="A2070" s="47"/>
      <c r="B2070" s="47"/>
      <c r="E2070" s="15"/>
      <c r="F2070" s="16"/>
      <c r="H2070" s="17"/>
      <c r="I2070" s="18"/>
      <c r="K2070" s="18"/>
      <c r="M2070" s="18"/>
      <c r="N2070" s="18"/>
      <c r="O2070" s="18"/>
      <c r="Q2070" s="16"/>
      <c r="R2070" s="19"/>
      <c r="S2070" s="21"/>
    </row>
    <row r="2071">
      <c r="A2071" s="47"/>
      <c r="B2071" s="47"/>
      <c r="E2071" s="15"/>
      <c r="F2071" s="16"/>
      <c r="H2071" s="17"/>
      <c r="I2071" s="18"/>
      <c r="K2071" s="18"/>
      <c r="M2071" s="18"/>
      <c r="N2071" s="18"/>
      <c r="O2071" s="18"/>
      <c r="Q2071" s="16"/>
      <c r="R2071" s="19"/>
      <c r="S2071" s="21"/>
    </row>
    <row r="2072">
      <c r="A2072" s="47"/>
      <c r="B2072" s="47"/>
      <c r="E2072" s="15"/>
      <c r="F2072" s="16"/>
      <c r="H2072" s="17"/>
      <c r="I2072" s="18"/>
      <c r="K2072" s="18"/>
      <c r="M2072" s="18"/>
      <c r="N2072" s="18"/>
      <c r="O2072" s="18"/>
      <c r="Q2072" s="16"/>
      <c r="R2072" s="19"/>
      <c r="S2072" s="21"/>
    </row>
    <row r="2073">
      <c r="A2073" s="47"/>
      <c r="B2073" s="47"/>
      <c r="E2073" s="15"/>
      <c r="F2073" s="16"/>
      <c r="H2073" s="17"/>
      <c r="I2073" s="18"/>
      <c r="K2073" s="18"/>
      <c r="M2073" s="18"/>
      <c r="N2073" s="18"/>
      <c r="O2073" s="18"/>
      <c r="Q2073" s="16"/>
      <c r="R2073" s="19"/>
      <c r="S2073" s="21"/>
    </row>
    <row r="2074">
      <c r="A2074" s="47"/>
      <c r="B2074" s="47"/>
      <c r="E2074" s="15"/>
      <c r="F2074" s="16"/>
      <c r="H2074" s="17"/>
      <c r="I2074" s="18"/>
      <c r="K2074" s="18"/>
      <c r="M2074" s="18"/>
      <c r="N2074" s="18"/>
      <c r="O2074" s="18"/>
      <c r="Q2074" s="16"/>
      <c r="R2074" s="19"/>
      <c r="S2074" s="21"/>
    </row>
    <row r="2075">
      <c r="A2075" s="47"/>
      <c r="B2075" s="47"/>
      <c r="E2075" s="15"/>
      <c r="F2075" s="16"/>
      <c r="H2075" s="17"/>
      <c r="I2075" s="18"/>
      <c r="K2075" s="18"/>
      <c r="M2075" s="18"/>
      <c r="N2075" s="18"/>
      <c r="O2075" s="18"/>
      <c r="Q2075" s="16"/>
      <c r="R2075" s="19"/>
      <c r="S2075" s="21"/>
    </row>
    <row r="2076">
      <c r="A2076" s="18"/>
      <c r="B2076" s="47"/>
      <c r="E2076" s="15"/>
      <c r="F2076" s="16"/>
      <c r="H2076" s="17"/>
      <c r="I2076" s="18"/>
      <c r="K2076" s="18"/>
      <c r="M2076" s="18"/>
      <c r="N2076" s="18"/>
      <c r="O2076" s="18"/>
      <c r="Q2076" s="16"/>
      <c r="R2076" s="19"/>
      <c r="S2076" s="21"/>
    </row>
    <row r="2077">
      <c r="A2077" s="18"/>
      <c r="B2077" s="47"/>
      <c r="E2077" s="15"/>
      <c r="F2077" s="16"/>
      <c r="H2077" s="17"/>
      <c r="I2077" s="18"/>
      <c r="K2077" s="18"/>
      <c r="M2077" s="18"/>
      <c r="N2077" s="18"/>
      <c r="O2077" s="18"/>
      <c r="Q2077" s="16"/>
      <c r="R2077" s="19"/>
      <c r="S2077" s="21"/>
    </row>
    <row r="2078">
      <c r="A2078" s="18"/>
      <c r="B2078" s="47"/>
      <c r="E2078" s="15"/>
      <c r="F2078" s="16"/>
      <c r="H2078" s="17"/>
      <c r="I2078" s="18"/>
      <c r="K2078" s="18"/>
      <c r="M2078" s="18"/>
      <c r="N2078" s="18"/>
      <c r="O2078" s="18"/>
      <c r="Q2078" s="16"/>
      <c r="R2078" s="19"/>
      <c r="S2078" s="21"/>
    </row>
    <row r="2079">
      <c r="A2079" s="18"/>
      <c r="B2079" s="47"/>
      <c r="E2079" s="15"/>
      <c r="F2079" s="16"/>
      <c r="H2079" s="17"/>
      <c r="I2079" s="18"/>
      <c r="K2079" s="18"/>
      <c r="M2079" s="18"/>
      <c r="N2079" s="18"/>
      <c r="O2079" s="18"/>
      <c r="Q2079" s="16"/>
      <c r="R2079" s="19"/>
      <c r="S2079" s="21"/>
    </row>
    <row r="2080">
      <c r="A2080" s="18"/>
      <c r="B2080" s="47"/>
      <c r="E2080" s="15"/>
      <c r="F2080" s="16"/>
      <c r="H2080" s="17"/>
      <c r="I2080" s="18"/>
      <c r="K2080" s="18"/>
      <c r="M2080" s="18"/>
      <c r="N2080" s="18"/>
      <c r="O2080" s="18"/>
      <c r="Q2080" s="16"/>
      <c r="R2080" s="19"/>
      <c r="S2080" s="21"/>
    </row>
    <row r="2081">
      <c r="A2081" s="18"/>
      <c r="B2081" s="47"/>
      <c r="E2081" s="15"/>
      <c r="F2081" s="16"/>
      <c r="H2081" s="17"/>
      <c r="I2081" s="18"/>
      <c r="K2081" s="18"/>
      <c r="M2081" s="18"/>
      <c r="N2081" s="18"/>
      <c r="O2081" s="18"/>
      <c r="Q2081" s="16"/>
      <c r="R2081" s="19"/>
      <c r="S2081" s="21"/>
    </row>
    <row r="2082">
      <c r="A2082" s="18"/>
      <c r="B2082" s="47"/>
      <c r="E2082" s="15"/>
      <c r="F2082" s="16"/>
      <c r="H2082" s="17"/>
      <c r="I2082" s="18"/>
      <c r="K2082" s="18"/>
      <c r="M2082" s="18"/>
      <c r="N2082" s="18"/>
      <c r="O2082" s="18"/>
      <c r="Q2082" s="16"/>
      <c r="R2082" s="19"/>
      <c r="S2082" s="21"/>
    </row>
    <row r="2083">
      <c r="A2083" s="18"/>
      <c r="B2083" s="47"/>
      <c r="E2083" s="15"/>
      <c r="F2083" s="16"/>
      <c r="H2083" s="17"/>
      <c r="I2083" s="18"/>
      <c r="K2083" s="18"/>
      <c r="M2083" s="18"/>
      <c r="N2083" s="18"/>
      <c r="O2083" s="18"/>
      <c r="Q2083" s="16"/>
      <c r="R2083" s="19"/>
      <c r="S2083" s="21"/>
    </row>
    <row r="2084">
      <c r="A2084" s="18"/>
      <c r="B2084" s="47"/>
      <c r="E2084" s="15"/>
      <c r="F2084" s="16"/>
      <c r="H2084" s="17"/>
      <c r="I2084" s="18"/>
      <c r="K2084" s="18"/>
      <c r="M2084" s="18"/>
      <c r="N2084" s="18"/>
      <c r="O2084" s="18"/>
      <c r="Q2084" s="16"/>
      <c r="R2084" s="19"/>
      <c r="S2084" s="21"/>
    </row>
    <row r="2085">
      <c r="A2085" s="18"/>
      <c r="B2085" s="47"/>
      <c r="E2085" s="15"/>
      <c r="F2085" s="16"/>
      <c r="H2085" s="17"/>
      <c r="I2085" s="18"/>
      <c r="K2085" s="18"/>
      <c r="M2085" s="18"/>
      <c r="N2085" s="18"/>
      <c r="O2085" s="18"/>
      <c r="Q2085" s="16"/>
      <c r="R2085" s="19"/>
      <c r="S2085" s="21"/>
    </row>
    <row r="2086">
      <c r="A2086" s="18"/>
      <c r="B2086" s="47"/>
      <c r="E2086" s="15"/>
      <c r="F2086" s="16"/>
      <c r="H2086" s="17"/>
      <c r="I2086" s="18"/>
      <c r="K2086" s="18"/>
      <c r="M2086" s="18"/>
      <c r="N2086" s="18"/>
      <c r="O2086" s="18"/>
      <c r="Q2086" s="16"/>
      <c r="R2086" s="19"/>
      <c r="S2086" s="21"/>
    </row>
    <row r="2087">
      <c r="A2087" s="18"/>
      <c r="B2087" s="47"/>
      <c r="E2087" s="15"/>
      <c r="F2087" s="16"/>
      <c r="H2087" s="17"/>
      <c r="I2087" s="18"/>
      <c r="K2087" s="18"/>
      <c r="M2087" s="18"/>
      <c r="N2087" s="18"/>
      <c r="O2087" s="18"/>
      <c r="Q2087" s="16"/>
      <c r="R2087" s="19"/>
      <c r="S2087" s="21"/>
    </row>
    <row r="2088">
      <c r="A2088" s="18"/>
      <c r="B2088" s="47"/>
      <c r="E2088" s="15"/>
      <c r="F2088" s="16"/>
      <c r="H2088" s="17"/>
      <c r="I2088" s="18"/>
      <c r="K2088" s="18"/>
      <c r="M2088" s="18"/>
      <c r="N2088" s="18"/>
      <c r="O2088" s="18"/>
      <c r="Q2088" s="16"/>
      <c r="R2088" s="19"/>
      <c r="S2088" s="21"/>
    </row>
    <row r="2089">
      <c r="A2089" s="18">
        <v>2087.0</v>
      </c>
      <c r="B2089" s="47">
        <v>43932.0</v>
      </c>
      <c r="C2089" s="14" t="str">
        <f t="shared" ref="C2089:C2108" si="6">TEXT(B2089,"dddd")</f>
        <v>Saturday</v>
      </c>
      <c r="D2089" s="14" t="str">
        <f t="shared" ref="D2089:D2108" si="7">Text(B2089,"mmmm")</f>
        <v>April</v>
      </c>
      <c r="E2089" s="15" t="str">
        <f t="shared" ref="E2089:E2108" si="8">Text(B2089,"YYYY")</f>
        <v>2020</v>
      </c>
      <c r="F2089" s="16">
        <f t="shared" ref="F2089:F2108" si="9">WEEKNUM(B2089,1)</f>
        <v>15</v>
      </c>
      <c r="G2089" s="14" t="str">
        <f>VLOOKUP(B2089,'_Holidays'!A1929:B4034,2,FALSE)</f>
        <v>N</v>
      </c>
      <c r="H2089" s="17" t="str">
        <f>VLOOKUP(B2089,'_Holidays'!A1929:C4034,3,FALSE)</f>
        <v>Y</v>
      </c>
      <c r="I2089" s="18">
        <v>13.0</v>
      </c>
      <c r="J2089" s="14" t="str">
        <f>IFERROR(__xludf.DUMMYFUNCTION("SPARKLINE(I2089,{""charttype"",""bar"";""color1"",""#00CCFF"";""max"",MAX($I$3:$I$2108)})"),"")</f>
        <v/>
      </c>
      <c r="K2089" s="18">
        <v>15.7</v>
      </c>
      <c r="L2089" s="14" t="str">
        <f>IFERROR(__xludf.DUMMYFUNCTION("SPARKLINE(K2089,{""charttype"",""bar"";""color1"",""#FF0000"";""max"",MAX($K$3:$K$2108)})"),"")</f>
        <v/>
      </c>
      <c r="M2089" s="18">
        <v>11.3</v>
      </c>
      <c r="N2089" s="18" t="str">
        <f>IFERROR(__xludf.DUMMYFUNCTION("SPARKLINE(M2089,{""charttype"",""bar"";""color1"",""#FF9900"";""max"",MAX($M$3:$M$2108)})"),"")</f>
        <v/>
      </c>
      <c r="O2089" s="18">
        <v>2.4</v>
      </c>
      <c r="P2089" s="14" t="str">
        <f>IFERROR(__xludf.DUMMYFUNCTION("SPARKLINE(O2089,{""charttype"",""bar"";""color1"",""#0066CC"";""max"",MAX($O$3:$O$2108)})"),"")</f>
        <v/>
      </c>
      <c r="Q2089" s="16">
        <v>92097.07</v>
      </c>
      <c r="R2089" s="19">
        <v>19.93411</v>
      </c>
      <c r="S2089" s="21">
        <f t="shared" ref="S2089:S2108" si="10">Q2089*R2089</f>
        <v>1835873.124</v>
      </c>
      <c r="T2089" s="1" t="s">
        <v>77</v>
      </c>
    </row>
    <row r="2090">
      <c r="A2090" s="18">
        <v>2088.0</v>
      </c>
      <c r="B2090" s="47">
        <v>43422.0</v>
      </c>
      <c r="C2090" s="14" t="str">
        <f t="shared" si="6"/>
        <v>Sunday</v>
      </c>
      <c r="D2090" s="14" t="str">
        <f t="shared" si="7"/>
        <v>November</v>
      </c>
      <c r="E2090" s="15" t="str">
        <f t="shared" si="8"/>
        <v>2018</v>
      </c>
      <c r="F2090" s="16">
        <f t="shared" si="9"/>
        <v>47</v>
      </c>
      <c r="G2090" s="14" t="str">
        <f>VLOOKUP(B2090,'_Holidays'!A1419:B3524,2,FALSE)</f>
        <v>Y</v>
      </c>
      <c r="H2090" s="17" t="str">
        <f>VLOOKUP(B2090,'_Holidays'!A1419:C3524,3,FALSE)</f>
        <v>N</v>
      </c>
      <c r="I2090" s="18">
        <v>9.8</v>
      </c>
      <c r="J2090" s="14" t="str">
        <f>IFERROR(__xludf.DUMMYFUNCTION("SPARKLINE(I2090,{""charttype"",""bar"";""color1"",""#00CCFF"";""max"",MAX($I$3:$I$2108)})"),"")</f>
        <v/>
      </c>
      <c r="K2090" s="18">
        <v>26.6</v>
      </c>
      <c r="L2090" s="14" t="str">
        <f>IFERROR(__xludf.DUMMYFUNCTION("SPARKLINE(K2090,{""charttype"",""bar"";""color1"",""#FF0000"";""max"",MAX($K$3:$K$2108)})"),"")</f>
        <v/>
      </c>
      <c r="M2090" s="18">
        <v>30.1</v>
      </c>
      <c r="N2090" s="18" t="str">
        <f>IFERROR(__xludf.DUMMYFUNCTION("SPARKLINE(M2090,{""charttype"",""bar"";""color1"",""#FF9900"";""max"",MAX($M$3:$M$2108)})"),"")</f>
        <v/>
      </c>
      <c r="O2090" s="18">
        <v>0.0</v>
      </c>
      <c r="P2090" s="14" t="str">
        <f>IFERROR(__xludf.DUMMYFUNCTION("SPARKLINE(O2090,{""charttype"",""bar"";""color1"",""#0066CC"";""max"",MAX($O$3:$O$2108)})"),"")</f>
        <v/>
      </c>
      <c r="Q2090" s="16">
        <v>92043.13</v>
      </c>
      <c r="R2090" s="19">
        <v>89.24819</v>
      </c>
      <c r="S2090" s="21">
        <f t="shared" si="10"/>
        <v>8214682.754</v>
      </c>
    </row>
    <row r="2091">
      <c r="A2091" s="18">
        <v>2089.0</v>
      </c>
      <c r="B2091" s="47">
        <v>43114.0</v>
      </c>
      <c r="C2091" s="14" t="str">
        <f t="shared" si="6"/>
        <v>Sunday</v>
      </c>
      <c r="D2091" s="14" t="str">
        <f t="shared" si="7"/>
        <v>January</v>
      </c>
      <c r="E2091" s="15" t="str">
        <f t="shared" si="8"/>
        <v>2018</v>
      </c>
      <c r="F2091" s="16">
        <f t="shared" si="9"/>
        <v>3</v>
      </c>
      <c r="G2091" s="14" t="str">
        <f>VLOOKUP(B2091,'_Holidays'!A1111:B3216,2,FALSE)</f>
        <v>N</v>
      </c>
      <c r="H2091" s="17" t="str">
        <f>VLOOKUP(B2091,'_Holidays'!A1111:C3216,3,FALSE)</f>
        <v>N</v>
      </c>
      <c r="I2091" s="18">
        <v>12.7</v>
      </c>
      <c r="J2091" s="14" t="str">
        <f>IFERROR(__xludf.DUMMYFUNCTION("SPARKLINE(I2091,{""charttype"",""bar"";""color1"",""#00CCFF"";""max"",MAX($I$3:$I$2108)})"),"")</f>
        <v/>
      </c>
      <c r="K2091" s="18">
        <v>19.5</v>
      </c>
      <c r="L2091" s="14" t="str">
        <f>IFERROR(__xludf.DUMMYFUNCTION("SPARKLINE(K2091,{""charttype"",""bar"";""color1"",""#FF0000"";""max"",MAX($K$3:$K$2108)})"),"")</f>
        <v/>
      </c>
      <c r="M2091" s="18">
        <v>27.5</v>
      </c>
      <c r="N2091" s="18" t="str">
        <f>IFERROR(__xludf.DUMMYFUNCTION("SPARKLINE(M2091,{""charttype"",""bar"";""color1"",""#FF9900"";""max"",MAX($M$3:$M$2108)})"),"")</f>
        <v/>
      </c>
      <c r="O2091" s="18">
        <v>15.0</v>
      </c>
      <c r="P2091" s="14" t="str">
        <f>IFERROR(__xludf.DUMMYFUNCTION("SPARKLINE(O2091,{""charttype"",""bar"";""color1"",""#0066CC"";""max"",MAX($O$3:$O$2108)})"),"")</f>
        <v/>
      </c>
      <c r="Q2091" s="16">
        <v>92021.68</v>
      </c>
      <c r="R2091" s="19">
        <v>66.65958</v>
      </c>
      <c r="S2091" s="21">
        <f t="shared" si="10"/>
        <v>6134126.54</v>
      </c>
    </row>
    <row r="2092">
      <c r="A2092" s="18">
        <v>2090.0</v>
      </c>
      <c r="B2092" s="47">
        <v>43841.0</v>
      </c>
      <c r="C2092" s="14" t="str">
        <f t="shared" si="6"/>
        <v>Saturday</v>
      </c>
      <c r="D2092" s="14" t="str">
        <f t="shared" si="7"/>
        <v>January</v>
      </c>
      <c r="E2092" s="15" t="str">
        <f t="shared" si="8"/>
        <v>2020</v>
      </c>
      <c r="F2092" s="16">
        <f t="shared" si="9"/>
        <v>2</v>
      </c>
      <c r="G2092" s="14" t="str">
        <f>VLOOKUP(B2092,'_Holidays'!A1838:B3943,2,FALSE)</f>
        <v>N</v>
      </c>
      <c r="H2092" s="17" t="str">
        <f>VLOOKUP(B2092,'_Holidays'!A1838:C3943,3,FALSE)</f>
        <v>N</v>
      </c>
      <c r="I2092" s="18">
        <v>13.5</v>
      </c>
      <c r="J2092" s="14" t="str">
        <f>IFERROR(__xludf.DUMMYFUNCTION("SPARKLINE(I2092,{""charttype"",""bar"";""color1"",""#00CCFF"";""max"",MAX($I$3:$I$2108)})"),"")</f>
        <v/>
      </c>
      <c r="K2092" s="18">
        <v>19.3</v>
      </c>
      <c r="L2092" s="14" t="str">
        <f>IFERROR(__xludf.DUMMYFUNCTION("SPARKLINE(K2092,{""charttype"",""bar"";""color1"",""#FF0000"";""max"",MAX($K$3:$K$2108)})"),"")</f>
        <v/>
      </c>
      <c r="M2092" s="18">
        <v>18.2</v>
      </c>
      <c r="N2092" s="18" t="str">
        <f>IFERROR(__xludf.DUMMYFUNCTION("SPARKLINE(M2092,{""charttype"",""bar"";""color1"",""#FF9900"";""max"",MAX($M$3:$M$2108)})"),"")</f>
        <v/>
      </c>
      <c r="O2092" s="18">
        <v>15.6</v>
      </c>
      <c r="P2092" s="14" t="str">
        <f>IFERROR(__xludf.DUMMYFUNCTION("SPARKLINE(O2092,{""charttype"",""bar"";""color1"",""#0066CC"";""max"",MAX($O$3:$O$2108)})"),"")</f>
        <v/>
      </c>
      <c r="Q2092" s="16">
        <v>91886.61</v>
      </c>
      <c r="R2092" s="19">
        <v>22.78454</v>
      </c>
      <c r="S2092" s="21">
        <f t="shared" si="10"/>
        <v>2093594.141</v>
      </c>
    </row>
    <row r="2093">
      <c r="A2093" s="18">
        <v>2091.0</v>
      </c>
      <c r="B2093" s="47">
        <v>43842.0</v>
      </c>
      <c r="C2093" s="14" t="str">
        <f t="shared" si="6"/>
        <v>Sunday</v>
      </c>
      <c r="D2093" s="14" t="str">
        <f t="shared" si="7"/>
        <v>January</v>
      </c>
      <c r="E2093" s="15" t="str">
        <f t="shared" si="8"/>
        <v>2020</v>
      </c>
      <c r="F2093" s="16">
        <f t="shared" si="9"/>
        <v>3</v>
      </c>
      <c r="G2093" s="14" t="str">
        <f>VLOOKUP(B2093,'_Holidays'!A1839:B3944,2,FALSE)</f>
        <v>N</v>
      </c>
      <c r="H2093" s="17" t="str">
        <f>VLOOKUP(B2093,'_Holidays'!A1839:C3944,3,FALSE)</f>
        <v>N</v>
      </c>
      <c r="I2093" s="18">
        <v>14.2</v>
      </c>
      <c r="J2093" s="14" t="str">
        <f>IFERROR(__xludf.DUMMYFUNCTION("SPARKLINE(I2093,{""charttype"",""bar"";""color1"",""#00CCFF"";""max"",MAX($I$3:$I$2108)})"),"")</f>
        <v/>
      </c>
      <c r="K2093" s="18">
        <v>19.9</v>
      </c>
      <c r="L2093" s="14" t="str">
        <f>IFERROR(__xludf.DUMMYFUNCTION("SPARKLINE(K2093,{""charttype"",""bar"";""color1"",""#FF0000"";""max"",MAX($K$3:$K$2108)})"),"")</f>
        <v/>
      </c>
      <c r="M2093" s="18">
        <v>21.9</v>
      </c>
      <c r="N2093" s="18" t="str">
        <f>IFERROR(__xludf.DUMMYFUNCTION("SPARKLINE(M2093,{""charttype"",""bar"";""color1"",""#FF9900"";""max"",MAX($M$3:$M$2108)})"),"")</f>
        <v/>
      </c>
      <c r="O2093" s="18">
        <v>0.0</v>
      </c>
      <c r="P2093" s="14" t="str">
        <f>IFERROR(__xludf.DUMMYFUNCTION("SPARKLINE(O2093,{""charttype"",""bar"";""color1"",""#0066CC"";""max"",MAX($O$3:$O$2108)})"),"")</f>
        <v/>
      </c>
      <c r="Q2093" s="16">
        <v>91797.6</v>
      </c>
      <c r="R2093" s="19">
        <v>45.62791</v>
      </c>
      <c r="S2093" s="21">
        <f t="shared" si="10"/>
        <v>4188532.631</v>
      </c>
    </row>
    <row r="2094">
      <c r="A2094" s="18">
        <v>2092.0</v>
      </c>
      <c r="B2094" s="47">
        <v>42785.0</v>
      </c>
      <c r="C2094" s="14" t="str">
        <f t="shared" si="6"/>
        <v>Sunday</v>
      </c>
      <c r="D2094" s="14" t="str">
        <f t="shared" si="7"/>
        <v>February</v>
      </c>
      <c r="E2094" s="15" t="str">
        <f t="shared" si="8"/>
        <v>2017</v>
      </c>
      <c r="F2094" s="16">
        <f t="shared" si="9"/>
        <v>8</v>
      </c>
      <c r="G2094" s="14" t="str">
        <f>VLOOKUP(B2094,'_Holidays'!A782:B2887,2,FALSE)</f>
        <v>Y</v>
      </c>
      <c r="H2094" s="17" t="str">
        <f>VLOOKUP(B2094,'_Holidays'!A782:C2887,3,FALSE)</f>
        <v>N</v>
      </c>
      <c r="I2094" s="18">
        <v>11.7</v>
      </c>
      <c r="J2094" s="14" t="str">
        <f>IFERROR(__xludf.DUMMYFUNCTION("SPARKLINE(I2094,{""charttype"",""bar"";""color1"",""#00CCFF"";""max"",MAX($I$3:$I$2108)})"),"")</f>
        <v/>
      </c>
      <c r="K2094" s="18">
        <v>17.3</v>
      </c>
      <c r="L2094" s="14" t="str">
        <f>IFERROR(__xludf.DUMMYFUNCTION("SPARKLINE(K2094,{""charttype"",""bar"";""color1"",""#FF0000"";""max"",MAX($K$3:$K$2108)})"),"")</f>
        <v/>
      </c>
      <c r="M2094" s="18">
        <v>9.9</v>
      </c>
      <c r="N2094" s="18" t="str">
        <f>IFERROR(__xludf.DUMMYFUNCTION("SPARKLINE(M2094,{""charttype"",""bar"";""color1"",""#FF9900"";""max"",MAX($M$3:$M$2108)})"),"")</f>
        <v/>
      </c>
      <c r="O2094" s="18">
        <v>0.0</v>
      </c>
      <c r="P2094" s="14" t="str">
        <f>IFERROR(__xludf.DUMMYFUNCTION("SPARKLINE(O2094,{""charttype"",""bar"";""color1"",""#0066CC"";""max"",MAX($O$3:$O$2108)})"),"")</f>
        <v/>
      </c>
      <c r="Q2094" s="16">
        <v>91280.03</v>
      </c>
      <c r="R2094" s="19">
        <v>53.12021</v>
      </c>
      <c r="S2094" s="21">
        <f t="shared" si="10"/>
        <v>4848814.362</v>
      </c>
    </row>
    <row r="2095">
      <c r="A2095" s="18">
        <v>2093.0</v>
      </c>
      <c r="B2095" s="47">
        <v>43387.0</v>
      </c>
      <c r="C2095" s="14" t="str">
        <f t="shared" si="6"/>
        <v>Sunday</v>
      </c>
      <c r="D2095" s="14" t="str">
        <f t="shared" si="7"/>
        <v>October</v>
      </c>
      <c r="E2095" s="15" t="str">
        <f t="shared" si="8"/>
        <v>2018</v>
      </c>
      <c r="F2095" s="16">
        <f t="shared" si="9"/>
        <v>42</v>
      </c>
      <c r="G2095" s="14" t="str">
        <f>VLOOKUP(B2095,'_Holidays'!A1384:B3489,2,FALSE)</f>
        <v>Y</v>
      </c>
      <c r="H2095" s="17" t="str">
        <f>VLOOKUP(B2095,'_Holidays'!A1384:C3489,3,FALSE)</f>
        <v>N</v>
      </c>
      <c r="I2095" s="18">
        <v>12.4</v>
      </c>
      <c r="J2095" s="14" t="str">
        <f>IFERROR(__xludf.DUMMYFUNCTION("SPARKLINE(I2095,{""charttype"",""bar"";""color1"",""#00CCFF"";""max"",MAX($I$3:$I$2108)})"),"")</f>
        <v/>
      </c>
      <c r="K2095" s="18">
        <v>27.3</v>
      </c>
      <c r="L2095" s="14" t="str">
        <f>IFERROR(__xludf.DUMMYFUNCTION("SPARKLINE(K2095,{""charttype"",""bar"";""color1"",""#FF0000"";""max"",MAX($K$3:$K$2108)})"),"")</f>
        <v/>
      </c>
      <c r="M2095" s="18">
        <v>22.1</v>
      </c>
      <c r="N2095" s="18" t="str">
        <f>IFERROR(__xludf.DUMMYFUNCTION("SPARKLINE(M2095,{""charttype"",""bar"";""color1"",""#FF9900"";""max"",MAX($M$3:$M$2108)})"),"")</f>
        <v/>
      </c>
      <c r="O2095" s="18">
        <v>0.0</v>
      </c>
      <c r="P2095" s="14" t="str">
        <f>IFERROR(__xludf.DUMMYFUNCTION("SPARKLINE(O2095,{""charttype"",""bar"";""color1"",""#0066CC"";""max"",MAX($O$3:$O$2108)})"),"")</f>
        <v/>
      </c>
      <c r="Q2095" s="16">
        <v>90918.62</v>
      </c>
      <c r="R2095" s="19">
        <v>56.86416</v>
      </c>
      <c r="S2095" s="21">
        <f t="shared" si="10"/>
        <v>5170010.955</v>
      </c>
    </row>
    <row r="2096">
      <c r="A2096" s="18">
        <v>2094.0</v>
      </c>
      <c r="B2096" s="47">
        <v>42722.0</v>
      </c>
      <c r="C2096" s="14" t="str">
        <f t="shared" si="6"/>
        <v>Sunday</v>
      </c>
      <c r="D2096" s="14" t="str">
        <f t="shared" si="7"/>
        <v>December</v>
      </c>
      <c r="E2096" s="15" t="str">
        <f t="shared" si="8"/>
        <v>2016</v>
      </c>
      <c r="F2096" s="16">
        <f t="shared" si="9"/>
        <v>52</v>
      </c>
      <c r="G2096" s="14" t="str">
        <f>VLOOKUP(B2096,'_Holidays'!A719:B2824,2,FALSE)</f>
        <v>Y</v>
      </c>
      <c r="H2096" s="17" t="str">
        <f>VLOOKUP(B2096,'_Holidays'!A719:C2824,3,FALSE)</f>
        <v>N</v>
      </c>
      <c r="I2096" s="18">
        <v>10.0</v>
      </c>
      <c r="J2096" s="14" t="str">
        <f>IFERROR(__xludf.DUMMYFUNCTION("SPARKLINE(I2096,{""charttype"",""bar"";""color1"",""#00CCFF"";""max"",MAX($I$3:$I$2108)})"),"")</f>
        <v/>
      </c>
      <c r="K2096" s="18">
        <v>17.5</v>
      </c>
      <c r="L2096" s="14" t="str">
        <f>IFERROR(__xludf.DUMMYFUNCTION("SPARKLINE(K2096,{""charttype"",""bar"";""color1"",""#FF0000"";""max"",MAX($K$3:$K$2108)})"),"")</f>
        <v/>
      </c>
      <c r="M2096" s="18">
        <v>30.3</v>
      </c>
      <c r="N2096" s="18" t="str">
        <f>IFERROR(__xludf.DUMMYFUNCTION("SPARKLINE(M2096,{""charttype"",""bar"";""color1"",""#FF9900"";""max"",MAX($M$3:$M$2108)})"),"")</f>
        <v/>
      </c>
      <c r="O2096" s="18">
        <v>0.0</v>
      </c>
      <c r="P2096" s="14" t="str">
        <f>IFERROR(__xludf.DUMMYFUNCTION("SPARKLINE(O2096,{""charttype"",""bar"";""color1"",""#0066CC"";""max"",MAX($O$3:$O$2108)})"),"")</f>
        <v/>
      </c>
      <c r="Q2096" s="16">
        <v>90911.09</v>
      </c>
      <c r="R2096" s="19">
        <v>26.4936</v>
      </c>
      <c r="S2096" s="21">
        <f t="shared" si="10"/>
        <v>2408562.054</v>
      </c>
    </row>
    <row r="2097">
      <c r="A2097" s="18">
        <v>2095.0</v>
      </c>
      <c r="B2097" s="47">
        <v>43421.0</v>
      </c>
      <c r="C2097" s="14" t="str">
        <f t="shared" si="6"/>
        <v>Saturday</v>
      </c>
      <c r="D2097" s="14" t="str">
        <f t="shared" si="7"/>
        <v>November</v>
      </c>
      <c r="E2097" s="15" t="str">
        <f t="shared" si="8"/>
        <v>2018</v>
      </c>
      <c r="F2097" s="16">
        <f t="shared" si="9"/>
        <v>46</v>
      </c>
      <c r="G2097" s="14" t="str">
        <f>VLOOKUP(B2097,'_Holidays'!A1418:B3523,2,FALSE)</f>
        <v>Y</v>
      </c>
      <c r="H2097" s="17" t="str">
        <f>VLOOKUP(B2097,'_Holidays'!A1418:C3523,3,FALSE)</f>
        <v>N</v>
      </c>
      <c r="I2097" s="18">
        <v>9.6</v>
      </c>
      <c r="J2097" s="14" t="str">
        <f>IFERROR(__xludf.DUMMYFUNCTION("SPARKLINE(I2097,{""charttype"",""bar"";""color1"",""#00CCFF"";""max"",MAX($I$3:$I$2108)})"),"")</f>
        <v/>
      </c>
      <c r="K2097" s="18">
        <v>18.1</v>
      </c>
      <c r="L2097" s="14" t="str">
        <f>IFERROR(__xludf.DUMMYFUNCTION("SPARKLINE(K2097,{""charttype"",""bar"";""color1"",""#FF0000"";""max"",MAX($K$3:$K$2108)})"),"")</f>
        <v/>
      </c>
      <c r="M2097" s="18">
        <v>29.9</v>
      </c>
      <c r="N2097" s="18" t="str">
        <f>IFERROR(__xludf.DUMMYFUNCTION("SPARKLINE(M2097,{""charttype"",""bar"";""color1"",""#FF9900"";""max"",MAX($M$3:$M$2108)})"),"")</f>
        <v/>
      </c>
      <c r="O2097" s="18">
        <v>0.0</v>
      </c>
      <c r="P2097" s="14" t="str">
        <f>IFERROR(__xludf.DUMMYFUNCTION("SPARKLINE(O2097,{""charttype"",""bar"";""color1"",""#0066CC"";""max"",MAX($O$3:$O$2108)})"),"")</f>
        <v/>
      </c>
      <c r="Q2097" s="16">
        <v>90498.92</v>
      </c>
      <c r="R2097" s="19">
        <v>83.26708</v>
      </c>
      <c r="S2097" s="21">
        <f t="shared" si="10"/>
        <v>7535580.812</v>
      </c>
    </row>
    <row r="2098">
      <c r="A2098" s="18">
        <v>2096.0</v>
      </c>
      <c r="B2098" s="47">
        <v>42750.0</v>
      </c>
      <c r="C2098" s="14" t="str">
        <f t="shared" si="6"/>
        <v>Sunday</v>
      </c>
      <c r="D2098" s="14" t="str">
        <f t="shared" si="7"/>
        <v>January</v>
      </c>
      <c r="E2098" s="15" t="str">
        <f t="shared" si="8"/>
        <v>2017</v>
      </c>
      <c r="F2098" s="16">
        <f t="shared" si="9"/>
        <v>3</v>
      </c>
      <c r="G2098" s="14" t="str">
        <f>VLOOKUP(B2098,'_Holidays'!A747:B2852,2,FALSE)</f>
        <v>N</v>
      </c>
      <c r="H2098" s="17" t="str">
        <f>VLOOKUP(B2098,'_Holidays'!A747:C2852,3,FALSE)</f>
        <v>N</v>
      </c>
      <c r="I2098" s="18">
        <v>15.2</v>
      </c>
      <c r="J2098" s="14" t="str">
        <f>IFERROR(__xludf.DUMMYFUNCTION("SPARKLINE(I2098,{""charttype"",""bar"";""color1"",""#00CCFF"";""max"",MAX($I$3:$I$2108)})"),"")</f>
        <v/>
      </c>
      <c r="K2098" s="18">
        <v>21.5</v>
      </c>
      <c r="L2098" s="14" t="str">
        <f>IFERROR(__xludf.DUMMYFUNCTION("SPARKLINE(K2098,{""charttype"",""bar"";""color1"",""#FF0000"";""max"",MAX($K$3:$K$2108)})"),"")</f>
        <v/>
      </c>
      <c r="M2098" s="18">
        <v>22.7</v>
      </c>
      <c r="N2098" s="18" t="str">
        <f>IFERROR(__xludf.DUMMYFUNCTION("SPARKLINE(M2098,{""charttype"",""bar"";""color1"",""#FF9900"";""max"",MAX($M$3:$M$2108)})"),"")</f>
        <v/>
      </c>
      <c r="O2098" s="18">
        <v>0.0</v>
      </c>
      <c r="P2098" s="14" t="str">
        <f>IFERROR(__xludf.DUMMYFUNCTION("SPARKLINE(O2098,{""charttype"",""bar"";""color1"",""#0066CC"";""max"",MAX($O$3:$O$2108)})"),"")</f>
        <v/>
      </c>
      <c r="Q2098" s="16">
        <v>90294.0</v>
      </c>
      <c r="R2098" s="19">
        <v>55.4443</v>
      </c>
      <c r="S2098" s="21">
        <f t="shared" si="10"/>
        <v>5006287.624</v>
      </c>
    </row>
    <row r="2099">
      <c r="A2099" s="18">
        <v>2097.0</v>
      </c>
      <c r="B2099" s="47">
        <v>42721.0</v>
      </c>
      <c r="C2099" s="14" t="str">
        <f t="shared" si="6"/>
        <v>Saturday</v>
      </c>
      <c r="D2099" s="14" t="str">
        <f t="shared" si="7"/>
        <v>December</v>
      </c>
      <c r="E2099" s="15" t="str">
        <f t="shared" si="8"/>
        <v>2016</v>
      </c>
      <c r="F2099" s="16">
        <f t="shared" si="9"/>
        <v>51</v>
      </c>
      <c r="G2099" s="14" t="str">
        <f>VLOOKUP(B2099,'_Holidays'!A718:B2823,2,FALSE)</f>
        <v>Y</v>
      </c>
      <c r="H2099" s="17" t="str">
        <f>VLOOKUP(B2099,'_Holidays'!A718:C2823,3,FALSE)</f>
        <v>N</v>
      </c>
      <c r="I2099" s="18">
        <v>15.1</v>
      </c>
      <c r="J2099" s="14" t="str">
        <f>IFERROR(__xludf.DUMMYFUNCTION("SPARKLINE(I2099,{""charttype"",""bar"";""color1"",""#00CCFF"";""max"",MAX($I$3:$I$2108)})"),"")</f>
        <v/>
      </c>
      <c r="K2099" s="18">
        <v>20.9</v>
      </c>
      <c r="L2099" s="14" t="str">
        <f>IFERROR(__xludf.DUMMYFUNCTION("SPARKLINE(K2099,{""charttype"",""bar"";""color1"",""#FF0000"";""max"",MAX($K$3:$K$2108)})"),"")</f>
        <v/>
      </c>
      <c r="M2099" s="18">
        <v>22.5</v>
      </c>
      <c r="N2099" s="18" t="str">
        <f>IFERROR(__xludf.DUMMYFUNCTION("SPARKLINE(M2099,{""charttype"",""bar"";""color1"",""#FF9900"";""max"",MAX($M$3:$M$2108)})"),"")</f>
        <v/>
      </c>
      <c r="O2099" s="18">
        <v>0.0</v>
      </c>
      <c r="P2099" s="14" t="str">
        <f>IFERROR(__xludf.DUMMYFUNCTION("SPARKLINE(O2099,{""charttype"",""bar"";""color1"",""#0066CC"";""max"",MAX($O$3:$O$2108)})"),"")</f>
        <v/>
      </c>
      <c r="Q2099" s="16">
        <v>90227.48</v>
      </c>
      <c r="R2099" s="19">
        <v>23.57623</v>
      </c>
      <c r="S2099" s="21">
        <f t="shared" si="10"/>
        <v>2127223.821</v>
      </c>
    </row>
    <row r="2100">
      <c r="A2100" s="18">
        <v>2098.0</v>
      </c>
      <c r="B2100" s="47">
        <v>43821.0</v>
      </c>
      <c r="C2100" s="14" t="str">
        <f t="shared" si="6"/>
        <v>Sunday</v>
      </c>
      <c r="D2100" s="14" t="str">
        <f t="shared" si="7"/>
        <v>December</v>
      </c>
      <c r="E2100" s="15" t="str">
        <f t="shared" si="8"/>
        <v>2019</v>
      </c>
      <c r="F2100" s="16">
        <f t="shared" si="9"/>
        <v>52</v>
      </c>
      <c r="G2100" s="14" t="str">
        <f>VLOOKUP(B2100,'_Holidays'!A1818:B3923,2,FALSE)</f>
        <v>N</v>
      </c>
      <c r="H2100" s="17" t="str">
        <f>VLOOKUP(B2100,'_Holidays'!A1818:C3923,3,FALSE)</f>
        <v>N</v>
      </c>
      <c r="I2100" s="18">
        <v>13.1</v>
      </c>
      <c r="J2100" s="14" t="str">
        <f>IFERROR(__xludf.DUMMYFUNCTION("SPARKLINE(I2100,{""charttype"",""bar"";""color1"",""#00CCFF"";""max"",MAX($I$3:$I$2108)})"),"")</f>
        <v/>
      </c>
      <c r="K2100" s="18">
        <v>19.6</v>
      </c>
      <c r="L2100" s="14" t="str">
        <f>IFERROR(__xludf.DUMMYFUNCTION("SPARKLINE(K2100,{""charttype"",""bar"";""color1"",""#FF0000"";""max"",MAX($K$3:$K$2108)})"),"")</f>
        <v/>
      </c>
      <c r="M2100" s="18">
        <v>31.5</v>
      </c>
      <c r="N2100" s="18" t="str">
        <f>IFERROR(__xludf.DUMMYFUNCTION("SPARKLINE(M2100,{""charttype"",""bar"";""color1"",""#FF9900"";""max"",MAX($M$3:$M$2108)})"),"")</f>
        <v/>
      </c>
      <c r="O2100" s="18">
        <v>0.0</v>
      </c>
      <c r="P2100" s="14" t="str">
        <f>IFERROR(__xludf.DUMMYFUNCTION("SPARKLINE(O2100,{""charttype"",""bar"";""color1"",""#0066CC"";""max"",MAX($O$3:$O$2108)})"),"")</f>
        <v/>
      </c>
      <c r="Q2100" s="16">
        <v>90145.62</v>
      </c>
      <c r="R2100" s="19">
        <v>34.67871</v>
      </c>
      <c r="S2100" s="21">
        <f t="shared" si="10"/>
        <v>3126133.814</v>
      </c>
    </row>
    <row r="2101">
      <c r="A2101" s="18">
        <v>2099.0</v>
      </c>
      <c r="B2101" s="47">
        <v>42736.0</v>
      </c>
      <c r="C2101" s="14" t="str">
        <f t="shared" si="6"/>
        <v>Sunday</v>
      </c>
      <c r="D2101" s="14" t="str">
        <f t="shared" si="7"/>
        <v>January</v>
      </c>
      <c r="E2101" s="15" t="str">
        <f t="shared" si="8"/>
        <v>2017</v>
      </c>
      <c r="F2101" s="16">
        <f t="shared" si="9"/>
        <v>1</v>
      </c>
      <c r="G2101" s="14" t="str">
        <f>VLOOKUP(B2101,'_Holidays'!A733:B2838,2,FALSE)</f>
        <v>N</v>
      </c>
      <c r="H2101" s="17" t="str">
        <f>VLOOKUP(B2101,'_Holidays'!A733:C2838,3,FALSE)</f>
        <v>Y</v>
      </c>
      <c r="I2101" s="18">
        <v>16.8</v>
      </c>
      <c r="J2101" s="14" t="str">
        <f>IFERROR(__xludf.DUMMYFUNCTION("SPARKLINE(I2101,{""charttype"",""bar"";""color1"",""#00CCFF"";""max"",MAX($I$3:$I$2108)})"),"")</f>
        <v/>
      </c>
      <c r="K2101" s="18">
        <v>21.1</v>
      </c>
      <c r="L2101" s="14" t="str">
        <f>IFERROR(__xludf.DUMMYFUNCTION("SPARKLINE(K2101,{""charttype"",""bar"";""color1"",""#FF0000"";""max"",MAX($K$3:$K$2108)})"),"")</f>
        <v/>
      </c>
      <c r="M2101" s="18">
        <v>8.5</v>
      </c>
      <c r="N2101" s="18" t="str">
        <f>IFERROR(__xludf.DUMMYFUNCTION("SPARKLINE(M2101,{""charttype"",""bar"";""color1"",""#FF9900"";""max"",MAX($M$3:$M$2108)})"),"")</f>
        <v/>
      </c>
      <c r="O2101" s="18">
        <v>0.0</v>
      </c>
      <c r="P2101" s="14" t="str">
        <f>IFERROR(__xludf.DUMMYFUNCTION("SPARKLINE(O2101,{""charttype"",""bar"";""color1"",""#0066CC"";""max"",MAX($O$3:$O$2108)})"),"")</f>
        <v/>
      </c>
      <c r="Q2101" s="16">
        <v>89403.15</v>
      </c>
      <c r="R2101" s="19">
        <v>25.84676</v>
      </c>
      <c r="S2101" s="21">
        <f t="shared" si="10"/>
        <v>2310781.761</v>
      </c>
    </row>
    <row r="2102">
      <c r="A2102" s="18">
        <v>2100.0</v>
      </c>
      <c r="B2102" s="47">
        <v>43831.0</v>
      </c>
      <c r="C2102" s="14" t="str">
        <f t="shared" si="6"/>
        <v>Wednesday</v>
      </c>
      <c r="D2102" s="14" t="str">
        <f t="shared" si="7"/>
        <v>January</v>
      </c>
      <c r="E2102" s="15" t="str">
        <f t="shared" si="8"/>
        <v>2020</v>
      </c>
      <c r="F2102" s="16">
        <f t="shared" si="9"/>
        <v>1</v>
      </c>
      <c r="G2102" s="14" t="str">
        <f>VLOOKUP(B2102,'_Holidays'!A1828:B3933,2,FALSE)</f>
        <v>N</v>
      </c>
      <c r="H2102" s="17" t="str">
        <f>VLOOKUP(B2102,'_Holidays'!A1828:C3933,3,FALSE)</f>
        <v>Y</v>
      </c>
      <c r="I2102" s="18">
        <v>11.8</v>
      </c>
      <c r="J2102" s="14" t="str">
        <f>IFERROR(__xludf.DUMMYFUNCTION("SPARKLINE(I2102,{""charttype"",""bar"";""color1"",""#00CCFF"";""max"",MAX($I$3:$I$2108)})"),"")</f>
        <v/>
      </c>
      <c r="K2102" s="18">
        <v>24.9</v>
      </c>
      <c r="L2102" s="14" t="str">
        <f>IFERROR(__xludf.DUMMYFUNCTION("SPARKLINE(K2102,{""charttype"",""bar"";""color1"",""#FF0000"";""max"",MAX($K$3:$K$2108)})"),"")</f>
        <v/>
      </c>
      <c r="M2102" s="18">
        <v>31.6</v>
      </c>
      <c r="N2102" s="18" t="str">
        <f>IFERROR(__xludf.DUMMYFUNCTION("SPARKLINE(M2102,{""charttype"",""bar"";""color1"",""#FF9900"";""max"",MAX($M$3:$M$2108)})"),"")</f>
        <v/>
      </c>
      <c r="O2102" s="18">
        <v>0.0</v>
      </c>
      <c r="P2102" s="14" t="str">
        <f>IFERROR(__xludf.DUMMYFUNCTION("SPARKLINE(O2102,{""charttype"",""bar"";""color1"",""#0066CC"";""max"",MAX($O$3:$O$2108)})"),"")</f>
        <v/>
      </c>
      <c r="Q2102" s="16">
        <v>89077.86</v>
      </c>
      <c r="R2102" s="19">
        <v>50.9218</v>
      </c>
      <c r="S2102" s="21">
        <f t="shared" si="10"/>
        <v>4536004.971</v>
      </c>
    </row>
    <row r="2103">
      <c r="A2103" s="18">
        <v>2101.0</v>
      </c>
      <c r="B2103" s="47">
        <v>42778.0</v>
      </c>
      <c r="C2103" s="14" t="str">
        <f t="shared" si="6"/>
        <v>Sunday</v>
      </c>
      <c r="D2103" s="14" t="str">
        <f t="shared" si="7"/>
        <v>February</v>
      </c>
      <c r="E2103" s="15" t="str">
        <f t="shared" si="8"/>
        <v>2017</v>
      </c>
      <c r="F2103" s="16">
        <f t="shared" si="9"/>
        <v>7</v>
      </c>
      <c r="G2103" s="14" t="str">
        <f>VLOOKUP(B2103,'_Holidays'!A775:B2880,2,FALSE)</f>
        <v>Y</v>
      </c>
      <c r="H2103" s="17" t="str">
        <f>VLOOKUP(B2103,'_Holidays'!A775:C2880,3,FALSE)</f>
        <v>N</v>
      </c>
      <c r="I2103" s="18">
        <v>15.1</v>
      </c>
      <c r="J2103" s="14" t="str">
        <f>IFERROR(__xludf.DUMMYFUNCTION("SPARKLINE(I2103,{""charttype"",""bar"";""color1"",""#00CCFF"";""max"",MAX($I$3:$I$2108)})"),"")</f>
        <v/>
      </c>
      <c r="K2103" s="18">
        <v>19.9</v>
      </c>
      <c r="L2103" s="14" t="str">
        <f>IFERROR(__xludf.DUMMYFUNCTION("SPARKLINE(K2103,{""charttype"",""bar"";""color1"",""#FF0000"";""max"",MAX($K$3:$K$2108)})"),"")</f>
        <v/>
      </c>
      <c r="M2103" s="18">
        <v>12.6</v>
      </c>
      <c r="N2103" s="18" t="str">
        <f>IFERROR(__xludf.DUMMYFUNCTION("SPARKLINE(M2103,{""charttype"",""bar"";""color1"",""#FF9900"";""max"",MAX($M$3:$M$2108)})"),"")</f>
        <v/>
      </c>
      <c r="O2103" s="18">
        <v>2.0</v>
      </c>
      <c r="P2103" s="14" t="str">
        <f>IFERROR(__xludf.DUMMYFUNCTION("SPARKLINE(O2103,{""charttype"",""bar"";""color1"",""#0066CC"";""max"",MAX($O$3:$O$2108)})"),"")</f>
        <v/>
      </c>
      <c r="Q2103" s="16">
        <v>89003.15</v>
      </c>
      <c r="R2103" s="19">
        <v>19.86511</v>
      </c>
      <c r="S2103" s="21">
        <f t="shared" si="10"/>
        <v>1768057.365</v>
      </c>
    </row>
    <row r="2104">
      <c r="A2104" s="18">
        <v>2102.0</v>
      </c>
      <c r="B2104" s="47">
        <v>42749.0</v>
      </c>
      <c r="C2104" s="14" t="str">
        <f t="shared" si="6"/>
        <v>Saturday</v>
      </c>
      <c r="D2104" s="14" t="str">
        <f t="shared" si="7"/>
        <v>January</v>
      </c>
      <c r="E2104" s="15" t="str">
        <f t="shared" si="8"/>
        <v>2017</v>
      </c>
      <c r="F2104" s="16">
        <f t="shared" si="9"/>
        <v>2</v>
      </c>
      <c r="G2104" s="14" t="str">
        <f>VLOOKUP(B2104,'_Holidays'!A746:B2851,2,FALSE)</f>
        <v>N</v>
      </c>
      <c r="H2104" s="17" t="str">
        <f>VLOOKUP(B2104,'_Holidays'!A746:C2851,3,FALSE)</f>
        <v>N</v>
      </c>
      <c r="I2104" s="18">
        <v>15.2</v>
      </c>
      <c r="J2104" s="14" t="str">
        <f>IFERROR(__xludf.DUMMYFUNCTION("SPARKLINE(I2104,{""charttype"",""bar"";""color1"",""#00CCFF"";""max"",MAX($I$3:$I$2108)})"),"")</f>
        <v/>
      </c>
      <c r="K2104" s="18">
        <v>23.5</v>
      </c>
      <c r="L2104" s="14" t="str">
        <f>IFERROR(__xludf.DUMMYFUNCTION("SPARKLINE(K2104,{""charttype"",""bar"";""color1"",""#FF0000"";""max"",MAX($K$3:$K$2108)})"),"")</f>
        <v/>
      </c>
      <c r="M2104" s="18">
        <v>16.5</v>
      </c>
      <c r="N2104" s="18" t="str">
        <f>IFERROR(__xludf.DUMMYFUNCTION("SPARKLINE(M2104,{""charttype"",""bar"";""color1"",""#FF9900"";""max"",MAX($M$3:$M$2108)})"),"")</f>
        <v/>
      </c>
      <c r="O2104" s="18">
        <v>2.6</v>
      </c>
      <c r="P2104" s="14" t="str">
        <f>IFERROR(__xludf.DUMMYFUNCTION("SPARKLINE(O2104,{""charttype"",""bar"";""color1"",""#0066CC"";""max"",MAX($O$3:$O$2108)})"),"")</f>
        <v/>
      </c>
      <c r="Q2104" s="16">
        <v>88996.63</v>
      </c>
      <c r="R2104" s="19">
        <v>42.29483</v>
      </c>
      <c r="S2104" s="21">
        <f t="shared" si="10"/>
        <v>3764097.336</v>
      </c>
    </row>
    <row r="2105">
      <c r="A2105" s="18">
        <v>2103.0</v>
      </c>
      <c r="B2105" s="47">
        <v>43436.0</v>
      </c>
      <c r="C2105" s="14" t="str">
        <f t="shared" si="6"/>
        <v>Sunday</v>
      </c>
      <c r="D2105" s="14" t="str">
        <f t="shared" si="7"/>
        <v>December</v>
      </c>
      <c r="E2105" s="15" t="str">
        <f t="shared" si="8"/>
        <v>2018</v>
      </c>
      <c r="F2105" s="16">
        <f t="shared" si="9"/>
        <v>49</v>
      </c>
      <c r="G2105" s="14" t="str">
        <f>VLOOKUP(B2105,'_Holidays'!A1433:B3538,2,FALSE)</f>
        <v>Y</v>
      </c>
      <c r="H2105" s="17" t="str">
        <f>VLOOKUP(B2105,'_Holidays'!A1433:C3538,3,FALSE)</f>
        <v>N</v>
      </c>
      <c r="I2105" s="18">
        <v>12.2</v>
      </c>
      <c r="J2105" s="14" t="str">
        <f>IFERROR(__xludf.DUMMYFUNCTION("SPARKLINE(I2105,{""charttype"",""bar"";""color1"",""#00CCFF"";""max"",MAX($I$3:$I$2108)})"),"")</f>
        <v/>
      </c>
      <c r="K2105" s="18">
        <v>19.5</v>
      </c>
      <c r="L2105" s="14" t="str">
        <f>IFERROR(__xludf.DUMMYFUNCTION("SPARKLINE(K2105,{""charttype"",""bar"";""color1"",""#FF0000"";""max"",MAX($K$3:$K$2108)})"),"")</f>
        <v/>
      </c>
      <c r="M2105" s="18">
        <v>18.9</v>
      </c>
      <c r="N2105" s="18" t="str">
        <f>IFERROR(__xludf.DUMMYFUNCTION("SPARKLINE(M2105,{""charttype"",""bar"";""color1"",""#FF9900"";""max"",MAX($M$3:$M$2108)})"),"")</f>
        <v/>
      </c>
      <c r="O2105" s="18">
        <v>10.4</v>
      </c>
      <c r="P2105" s="14" t="str">
        <f>IFERROR(__xludf.DUMMYFUNCTION("SPARKLINE(O2105,{""charttype"",""bar"";""color1"",""#0066CC"";""max"",MAX($O$3:$O$2108)})"),"")</f>
        <v/>
      </c>
      <c r="Q2105" s="16">
        <v>88903.07</v>
      </c>
      <c r="R2105" s="19">
        <v>24.45538</v>
      </c>
      <c r="S2105" s="21">
        <f t="shared" si="10"/>
        <v>2174158.36</v>
      </c>
    </row>
    <row r="2106">
      <c r="A2106" s="18">
        <v>2104.0</v>
      </c>
      <c r="B2106" s="47">
        <v>44094.0</v>
      </c>
      <c r="C2106" s="14" t="str">
        <f t="shared" si="6"/>
        <v>Sunday</v>
      </c>
      <c r="D2106" s="14" t="str">
        <f t="shared" si="7"/>
        <v>September</v>
      </c>
      <c r="E2106" s="15" t="str">
        <f t="shared" si="8"/>
        <v>2020</v>
      </c>
      <c r="F2106" s="16">
        <f t="shared" si="9"/>
        <v>39</v>
      </c>
      <c r="G2106" s="14" t="str">
        <f>VLOOKUP(B2106,'_Holidays'!A2091:B4196,2,FALSE)</f>
        <v>N</v>
      </c>
      <c r="H2106" s="17" t="str">
        <f>VLOOKUP(B2106,'_Holidays'!A2091:C4196,3,FALSE)</f>
        <v>N</v>
      </c>
      <c r="I2106" s="18">
        <v>17.1</v>
      </c>
      <c r="J2106" s="14" t="str">
        <f>IFERROR(__xludf.DUMMYFUNCTION("SPARKLINE(I2106,{""charttype"",""bar"";""color1"",""#00CCFF"";""max"",MAX($I$3:$I$2108)})"),"")</f>
        <v/>
      </c>
      <c r="K2106" s="18">
        <v>22.0</v>
      </c>
      <c r="L2106" s="14" t="str">
        <f>IFERROR(__xludf.DUMMYFUNCTION("SPARKLINE(K2106,{""charttype"",""bar"";""color1"",""#FF0000"";""max"",MAX($K$3:$K$2108)})"),"")</f>
        <v/>
      </c>
      <c r="M2106" s="18">
        <v>16.7</v>
      </c>
      <c r="N2106" s="18" t="str">
        <f>IFERROR(__xludf.DUMMYFUNCTION("SPARKLINE(M2106,{""charttype"",""bar"";""color1"",""#FF9900"";""max"",MAX($M$3:$M$2108)})"),"")</f>
        <v/>
      </c>
      <c r="O2106" s="18">
        <v>0.0</v>
      </c>
      <c r="P2106" s="14" t="str">
        <f>IFERROR(__xludf.DUMMYFUNCTION("SPARKLINE(O2106,{""charttype"",""bar"";""color1"",""#0066CC"";""max"",MAX($O$3:$O$2108)})"),"")</f>
        <v/>
      </c>
      <c r="Q2106" s="16">
        <v>86891.23</v>
      </c>
      <c r="R2106" s="19">
        <v>23.05133</v>
      </c>
      <c r="S2106" s="21">
        <f t="shared" si="10"/>
        <v>2002958.417</v>
      </c>
    </row>
    <row r="2107">
      <c r="A2107" s="18">
        <v>2105.0</v>
      </c>
      <c r="B2107" s="47">
        <v>42737.0</v>
      </c>
      <c r="C2107" s="14" t="str">
        <f t="shared" si="6"/>
        <v>Monday</v>
      </c>
      <c r="D2107" s="14" t="str">
        <f t="shared" si="7"/>
        <v>January</v>
      </c>
      <c r="E2107" s="15" t="str">
        <f t="shared" si="8"/>
        <v>2017</v>
      </c>
      <c r="F2107" s="16">
        <f t="shared" si="9"/>
        <v>1</v>
      </c>
      <c r="G2107" s="14" t="str">
        <f>VLOOKUP(B2107,'_Holidays'!A734:B2839,2,FALSE)</f>
        <v>N</v>
      </c>
      <c r="H2107" s="17" t="str">
        <f>VLOOKUP(B2107,'_Holidays'!A734:C2839,3,FALSE)</f>
        <v>Y</v>
      </c>
      <c r="I2107" s="18">
        <v>14.8</v>
      </c>
      <c r="J2107" s="14" t="str">
        <f>IFERROR(__xludf.DUMMYFUNCTION("SPARKLINE(I2107,{""charttype"",""bar"";""color1"",""#00CCFF"";""max"",MAX($I$3:$I$2108)})"),"")</f>
        <v/>
      </c>
      <c r="K2107" s="18">
        <v>17.8</v>
      </c>
      <c r="L2107" s="14" t="str">
        <f>IFERROR(__xludf.DUMMYFUNCTION("SPARKLINE(K2107,{""charttype"",""bar"";""color1"",""#FF0000"";""max"",MAX($K$3:$K$2108)})"),"")</f>
        <v/>
      </c>
      <c r="M2107" s="18">
        <v>7.8</v>
      </c>
      <c r="N2107" s="18" t="str">
        <f>IFERROR(__xludf.DUMMYFUNCTION("SPARKLINE(M2107,{""charttype"",""bar"";""color1"",""#FF9900"";""max"",MAX($M$3:$M$2108)})"),"")</f>
        <v/>
      </c>
      <c r="O2107" s="18">
        <v>0.4</v>
      </c>
      <c r="P2107" s="14" t="str">
        <f>IFERROR(__xludf.DUMMYFUNCTION("SPARKLINE(O2107,{""charttype"",""bar"";""color1"",""#0066CC"";""max"",MAX($O$3:$O$2108)})"),"")</f>
        <v/>
      </c>
      <c r="Q2107" s="16">
        <v>86507.47</v>
      </c>
      <c r="R2107" s="19">
        <v>30.6187</v>
      </c>
      <c r="S2107" s="21">
        <f t="shared" si="10"/>
        <v>2648746.272</v>
      </c>
    </row>
    <row r="2108">
      <c r="A2108" s="18">
        <v>2106.0</v>
      </c>
      <c r="B2108" s="47">
        <v>43094.0</v>
      </c>
      <c r="C2108" s="14" t="str">
        <f t="shared" si="6"/>
        <v>Monday</v>
      </c>
      <c r="D2108" s="14" t="str">
        <f t="shared" si="7"/>
        <v>December</v>
      </c>
      <c r="E2108" s="15" t="str">
        <f t="shared" si="8"/>
        <v>2017</v>
      </c>
      <c r="F2108" s="16">
        <f t="shared" si="9"/>
        <v>52</v>
      </c>
      <c r="G2108" s="14" t="str">
        <f>VLOOKUP(B2108,'_Holidays'!A1091:B3196,2,FALSE)</f>
        <v>N</v>
      </c>
      <c r="H2108" s="17" t="str">
        <f>VLOOKUP(B2108,'_Holidays'!A1091:C3196,3,FALSE)</f>
        <v>Y</v>
      </c>
      <c r="I2108" s="18">
        <v>15.1</v>
      </c>
      <c r="J2108" s="14" t="str">
        <f>IFERROR(__xludf.DUMMYFUNCTION("SPARKLINE(I2108,{""charttype"",""bar"";""color1"",""#00CCFF"";""max"",MAX($I$3:$I$2108)})"),"")</f>
        <v/>
      </c>
      <c r="K2108" s="18">
        <v>21.4</v>
      </c>
      <c r="L2108" s="14" t="str">
        <f>IFERROR(__xludf.DUMMYFUNCTION("SPARKLINE(K2108,{""charttype"",""bar"";""color1"",""#FF0000"";""max"",MAX($K$3:$K$2108)})"),"")</f>
        <v/>
      </c>
      <c r="M2108" s="18">
        <v>29.0</v>
      </c>
      <c r="N2108" s="18" t="str">
        <f>IFERROR(__xludf.DUMMYFUNCTION("SPARKLINE(M2108,{""charttype"",""bar"";""color1"",""#FF9900"";""max"",MAX($M$3:$M$2108)})"),"")</f>
        <v/>
      </c>
      <c r="O2108" s="18">
        <v>0.0</v>
      </c>
      <c r="P2108" s="14" t="str">
        <f>IFERROR(__xludf.DUMMYFUNCTION("SPARKLINE(O2108,{""charttype"",""bar"";""color1"",""#0066CC"";""max"",MAX($O$3:$O$2108)})"),"")</f>
        <v/>
      </c>
      <c r="Q2108" s="16">
        <v>85094.38</v>
      </c>
      <c r="R2108" s="19">
        <v>44.9003</v>
      </c>
      <c r="S2108" s="21">
        <f t="shared" si="10"/>
        <v>3820763.19</v>
      </c>
    </row>
  </sheetData>
  <mergeCells count="2">
    <mergeCell ref="A2:C2"/>
    <mergeCell ref="A26:C26"/>
  </mergeCells>
  <conditionalFormatting sqref="Q2:Q2108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R1:R2108">
    <cfRule type="cellIs" dxfId="0" priority="2" operator="lessThan">
      <formula>20</formula>
    </cfRule>
  </conditionalFormatting>
  <conditionalFormatting sqref="R1:R2108">
    <cfRule type="cellIs" dxfId="1" priority="3" operator="greaterThan">
      <formula>200</formula>
    </cfRule>
  </conditionalFormatting>
  <conditionalFormatting sqref="S2:S2108">
    <cfRule type="cellIs" dxfId="0" priority="4" operator="lessThan">
      <formula>1000000</formula>
    </cfRule>
  </conditionalFormatting>
  <conditionalFormatting sqref="S1:S2108">
    <cfRule type="cellIs" dxfId="1" priority="5" operator="greaterThan">
      <formula>10000000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  <col customWidth="1" min="2" max="2" width="7.25"/>
    <col customWidth="1" min="3" max="3" width="12.0"/>
    <col customWidth="1" min="4" max="4" width="6.5"/>
    <col customWidth="1" min="5" max="5" width="7.25"/>
    <col customWidth="1" min="13" max="13" width="17.13"/>
    <col customWidth="1" min="14" max="14" width="46.88"/>
  </cols>
  <sheetData>
    <row r="1">
      <c r="A1" s="11" t="s">
        <v>34</v>
      </c>
      <c r="B1" s="9" t="s">
        <v>40</v>
      </c>
      <c r="C1" s="11" t="s">
        <v>36</v>
      </c>
      <c r="D1" s="11" t="s">
        <v>38</v>
      </c>
      <c r="E1" s="9" t="s">
        <v>40</v>
      </c>
    </row>
    <row r="2">
      <c r="A2" s="18">
        <v>26.9</v>
      </c>
      <c r="B2" s="16">
        <v>99635.03</v>
      </c>
      <c r="C2" s="18">
        <v>23.6</v>
      </c>
      <c r="D2" s="18">
        <v>0.0</v>
      </c>
      <c r="E2" s="16">
        <v>99635.03</v>
      </c>
    </row>
    <row r="3">
      <c r="A3" s="18">
        <v>38.8</v>
      </c>
      <c r="B3" s="16">
        <v>129606.0</v>
      </c>
      <c r="C3" s="18">
        <v>26.8</v>
      </c>
      <c r="D3" s="18">
        <v>0.0</v>
      </c>
      <c r="E3" s="16">
        <v>129606.0</v>
      </c>
      <c r="N3" s="48" t="s">
        <v>93</v>
      </c>
    </row>
    <row r="4">
      <c r="A4" s="18">
        <v>38.2</v>
      </c>
      <c r="B4" s="16">
        <v>142300.5</v>
      </c>
      <c r="C4" s="18">
        <v>26.5</v>
      </c>
      <c r="D4" s="18">
        <v>0.0</v>
      </c>
      <c r="E4" s="16">
        <v>142300.5</v>
      </c>
      <c r="N4" s="48" t="s">
        <v>94</v>
      </c>
    </row>
    <row r="5">
      <c r="A5" s="18">
        <v>21.4</v>
      </c>
      <c r="B5" s="16">
        <v>104330.7</v>
      </c>
      <c r="C5" s="18">
        <v>25.2</v>
      </c>
      <c r="D5" s="18">
        <v>4.2</v>
      </c>
      <c r="E5" s="16">
        <v>104330.7</v>
      </c>
      <c r="N5" s="49" t="s">
        <v>95</v>
      </c>
    </row>
    <row r="6">
      <c r="A6" s="18">
        <v>22.0</v>
      </c>
      <c r="B6" s="16">
        <v>118132.2</v>
      </c>
      <c r="C6" s="18">
        <v>30.7</v>
      </c>
      <c r="D6" s="18">
        <v>0.0</v>
      </c>
      <c r="E6" s="16">
        <v>118132.2</v>
      </c>
    </row>
    <row r="7">
      <c r="A7" s="18">
        <v>26.0</v>
      </c>
      <c r="B7" s="16">
        <v>130672.5</v>
      </c>
      <c r="C7" s="18">
        <v>31.6</v>
      </c>
      <c r="D7" s="18">
        <v>0.0</v>
      </c>
      <c r="E7" s="16">
        <v>130672.5</v>
      </c>
    </row>
    <row r="8">
      <c r="A8" s="18">
        <v>37.4</v>
      </c>
      <c r="B8" s="16">
        <v>153514.8</v>
      </c>
      <c r="C8" s="18">
        <v>20.7</v>
      </c>
      <c r="D8" s="18">
        <v>0.0</v>
      </c>
      <c r="E8" s="16">
        <v>153514.8</v>
      </c>
    </row>
    <row r="9">
      <c r="A9" s="18">
        <v>28.2</v>
      </c>
      <c r="B9" s="16">
        <v>142015.7</v>
      </c>
      <c r="C9" s="18">
        <v>13.5</v>
      </c>
      <c r="D9" s="18">
        <v>19.4</v>
      </c>
      <c r="E9" s="16">
        <v>142015.7</v>
      </c>
    </row>
    <row r="10">
      <c r="A10" s="18">
        <v>18.0</v>
      </c>
      <c r="B10" s="16">
        <v>121801.2</v>
      </c>
      <c r="C10" s="18">
        <v>3.1</v>
      </c>
      <c r="D10" s="18">
        <v>1.2</v>
      </c>
      <c r="E10" s="16">
        <v>121801.2</v>
      </c>
    </row>
    <row r="11">
      <c r="A11" s="18">
        <v>21.7</v>
      </c>
      <c r="B11" s="16">
        <v>103043.7</v>
      </c>
      <c r="C11" s="18">
        <v>5.6</v>
      </c>
      <c r="D11" s="18">
        <v>5.2</v>
      </c>
      <c r="E11" s="16">
        <v>103043.7</v>
      </c>
    </row>
    <row r="12">
      <c r="A12" s="18">
        <v>27.5</v>
      </c>
      <c r="B12" s="16">
        <v>99865.76</v>
      </c>
      <c r="C12" s="18">
        <v>29.9</v>
      </c>
      <c r="D12" s="18">
        <v>0.0</v>
      </c>
      <c r="E12" s="16">
        <v>99865.76</v>
      </c>
    </row>
    <row r="13">
      <c r="A13" s="18">
        <v>31.3</v>
      </c>
      <c r="B13" s="16">
        <v>131261.1</v>
      </c>
      <c r="C13" s="18">
        <v>31.6</v>
      </c>
      <c r="D13" s="18">
        <v>0.0</v>
      </c>
      <c r="E13" s="16">
        <v>131261.1</v>
      </c>
    </row>
    <row r="14">
      <c r="A14" s="18">
        <v>25.6</v>
      </c>
      <c r="B14" s="16">
        <v>126527.4</v>
      </c>
      <c r="C14" s="18">
        <v>4.2</v>
      </c>
      <c r="D14" s="18">
        <v>0.0</v>
      </c>
      <c r="E14" s="16">
        <v>126527.4</v>
      </c>
    </row>
    <row r="15">
      <c r="A15" s="18">
        <v>22.7</v>
      </c>
      <c r="B15" s="16">
        <v>119741.6</v>
      </c>
      <c r="C15" s="18">
        <v>15.2</v>
      </c>
      <c r="D15" s="18">
        <v>15.8</v>
      </c>
      <c r="E15" s="16">
        <v>119741.6</v>
      </c>
    </row>
    <row r="16">
      <c r="A16" s="18">
        <v>20.0</v>
      </c>
      <c r="B16" s="16">
        <v>118411.2</v>
      </c>
      <c r="C16" s="18">
        <v>14.6</v>
      </c>
      <c r="D16" s="18">
        <v>0.0</v>
      </c>
      <c r="E16" s="16">
        <v>118411.2</v>
      </c>
    </row>
    <row r="17">
      <c r="A17" s="18">
        <v>27.3</v>
      </c>
      <c r="B17" s="16">
        <v>116690.8</v>
      </c>
      <c r="C17" s="18">
        <v>30.3</v>
      </c>
      <c r="D17" s="18">
        <v>0.0</v>
      </c>
      <c r="E17" s="16">
        <v>116690.8</v>
      </c>
    </row>
    <row r="18">
      <c r="A18" s="18">
        <v>25.0</v>
      </c>
      <c r="B18" s="16">
        <v>99371.31</v>
      </c>
      <c r="C18" s="18">
        <v>27.5</v>
      </c>
      <c r="D18" s="18">
        <v>0.0</v>
      </c>
      <c r="E18" s="16">
        <v>99371.31</v>
      </c>
    </row>
    <row r="19">
      <c r="A19" s="18">
        <v>19.5</v>
      </c>
      <c r="B19" s="16">
        <v>97728.75</v>
      </c>
      <c r="C19" s="18">
        <v>23.4</v>
      </c>
      <c r="D19" s="18">
        <v>0.0</v>
      </c>
      <c r="E19" s="16">
        <v>97728.75</v>
      </c>
    </row>
    <row r="20">
      <c r="A20" s="18">
        <v>23.6</v>
      </c>
      <c r="B20" s="16">
        <v>116883.2</v>
      </c>
      <c r="C20" s="18">
        <v>29.0</v>
      </c>
      <c r="D20" s="18">
        <v>0.0</v>
      </c>
      <c r="E20" s="16">
        <v>116883.2</v>
      </c>
    </row>
    <row r="21">
      <c r="A21" s="18">
        <v>30.4</v>
      </c>
      <c r="B21" s="16">
        <v>128968.1</v>
      </c>
      <c r="C21" s="18">
        <v>19.6</v>
      </c>
      <c r="D21" s="18">
        <v>0.0</v>
      </c>
      <c r="E21" s="16">
        <v>128968.1</v>
      </c>
    </row>
    <row r="22">
      <c r="A22" s="18">
        <v>33.1</v>
      </c>
      <c r="B22" s="16">
        <v>148702.5</v>
      </c>
      <c r="C22" s="18">
        <v>25.8</v>
      </c>
      <c r="D22" s="18">
        <v>0.0</v>
      </c>
      <c r="E22" s="16">
        <v>148702.5</v>
      </c>
    </row>
    <row r="23">
      <c r="A23" s="18">
        <v>35.8</v>
      </c>
      <c r="B23" s="16">
        <v>153232.1</v>
      </c>
      <c r="C23" s="18">
        <v>23.1</v>
      </c>
      <c r="D23" s="18">
        <v>0.0</v>
      </c>
      <c r="E23" s="16">
        <v>153232.1</v>
      </c>
    </row>
    <row r="24">
      <c r="A24" s="18">
        <v>25.0</v>
      </c>
      <c r="B24" s="16">
        <v>138095.2</v>
      </c>
      <c r="C24" s="18">
        <v>28.6</v>
      </c>
      <c r="D24" s="18">
        <v>0.0</v>
      </c>
      <c r="E24" s="16">
        <v>138095.2</v>
      </c>
    </row>
    <row r="25">
      <c r="A25" s="18">
        <v>26.3</v>
      </c>
      <c r="B25" s="16">
        <v>116310.6</v>
      </c>
      <c r="C25" s="18">
        <v>30.3</v>
      </c>
      <c r="D25" s="18">
        <v>0.0</v>
      </c>
      <c r="E25" s="16">
        <v>116310.6</v>
      </c>
      <c r="N25" s="1" t="s">
        <v>96</v>
      </c>
    </row>
    <row r="26">
      <c r="A26" s="18">
        <v>22.0</v>
      </c>
      <c r="B26" s="16">
        <v>97959.46</v>
      </c>
      <c r="C26" s="18">
        <v>25.4</v>
      </c>
      <c r="D26" s="18">
        <v>0.0</v>
      </c>
      <c r="E26" s="16">
        <v>97959.46</v>
      </c>
      <c r="N26" s="50" t="s">
        <v>97</v>
      </c>
    </row>
    <row r="27">
      <c r="A27" s="18">
        <v>19.8</v>
      </c>
      <c r="B27" s="16">
        <v>103769.5</v>
      </c>
      <c r="C27" s="18">
        <v>19.9</v>
      </c>
      <c r="D27" s="18">
        <v>1.0</v>
      </c>
      <c r="E27" s="16">
        <v>103769.5</v>
      </c>
    </row>
    <row r="28">
      <c r="A28" s="18">
        <v>19.1</v>
      </c>
      <c r="B28" s="16">
        <v>118393.3</v>
      </c>
      <c r="C28" s="18">
        <v>17.7</v>
      </c>
      <c r="D28" s="18">
        <v>0.6</v>
      </c>
      <c r="E28" s="16">
        <v>118393.3</v>
      </c>
    </row>
    <row r="29">
      <c r="A29" s="18">
        <v>25.4</v>
      </c>
      <c r="B29" s="16">
        <v>116763.7</v>
      </c>
      <c r="C29" s="18">
        <v>27.0</v>
      </c>
      <c r="D29" s="18">
        <v>0.0</v>
      </c>
      <c r="E29" s="16">
        <v>116763.7</v>
      </c>
    </row>
    <row r="30">
      <c r="A30" s="18">
        <v>22.2</v>
      </c>
      <c r="B30" s="16">
        <v>119313.7</v>
      </c>
      <c r="C30" s="18">
        <v>28.9</v>
      </c>
      <c r="D30" s="18">
        <v>0.0</v>
      </c>
      <c r="E30" s="16">
        <v>119313.7</v>
      </c>
    </row>
    <row r="31">
      <c r="A31" s="18">
        <v>21.0</v>
      </c>
      <c r="B31" s="16">
        <v>121018.2</v>
      </c>
      <c r="C31" s="18">
        <v>27.6</v>
      </c>
      <c r="D31" s="18">
        <v>0.0</v>
      </c>
      <c r="E31" s="16">
        <v>121018.2</v>
      </c>
    </row>
    <row r="32">
      <c r="A32" s="18">
        <v>20.2</v>
      </c>
      <c r="B32" s="16">
        <v>103823.0</v>
      </c>
      <c r="C32" s="18">
        <v>26.2</v>
      </c>
      <c r="D32" s="18">
        <v>0.0</v>
      </c>
      <c r="E32" s="16">
        <v>103823.0</v>
      </c>
    </row>
    <row r="33">
      <c r="A33" s="18">
        <v>19.0</v>
      </c>
      <c r="B33" s="16">
        <v>100178.8</v>
      </c>
      <c r="C33" s="18">
        <v>17.3</v>
      </c>
      <c r="D33" s="18">
        <v>9.2</v>
      </c>
      <c r="E33" s="16">
        <v>100178.8</v>
      </c>
    </row>
    <row r="34">
      <c r="A34" s="18">
        <v>21.1</v>
      </c>
      <c r="B34" s="16">
        <v>118694.2</v>
      </c>
      <c r="C34" s="18">
        <v>23.9</v>
      </c>
      <c r="D34" s="18">
        <v>3.8</v>
      </c>
      <c r="E34" s="16">
        <v>118694.2</v>
      </c>
    </row>
    <row r="35">
      <c r="A35" s="18">
        <v>20.0</v>
      </c>
      <c r="B35" s="16">
        <v>122880.1</v>
      </c>
      <c r="C35" s="18">
        <v>22.7</v>
      </c>
      <c r="D35" s="18">
        <v>0.0</v>
      </c>
      <c r="E35" s="16">
        <v>122880.1</v>
      </c>
    </row>
    <row r="36">
      <c r="A36" s="18">
        <v>19.0</v>
      </c>
      <c r="B36" s="16">
        <v>117398.0</v>
      </c>
      <c r="C36" s="18">
        <v>21.2</v>
      </c>
      <c r="D36" s="18">
        <v>0.0</v>
      </c>
      <c r="E36" s="16">
        <v>117398.0</v>
      </c>
    </row>
    <row r="37">
      <c r="A37" s="18">
        <v>24.2</v>
      </c>
      <c r="B37" s="16">
        <v>122279.4</v>
      </c>
      <c r="C37" s="18">
        <v>28.8</v>
      </c>
      <c r="D37" s="18">
        <v>0.0</v>
      </c>
      <c r="E37" s="16">
        <v>122279.4</v>
      </c>
    </row>
    <row r="38">
      <c r="A38" s="18">
        <v>35.7</v>
      </c>
      <c r="B38" s="16">
        <v>141837.0</v>
      </c>
      <c r="C38" s="18">
        <v>28.4</v>
      </c>
      <c r="D38" s="18">
        <v>0.0</v>
      </c>
      <c r="E38" s="16">
        <v>141837.0</v>
      </c>
    </row>
    <row r="39">
      <c r="A39" s="18">
        <v>35.0</v>
      </c>
      <c r="B39" s="16">
        <v>132138.4</v>
      </c>
      <c r="C39" s="18">
        <v>16.1</v>
      </c>
      <c r="D39" s="18">
        <v>0.0</v>
      </c>
      <c r="E39" s="16">
        <v>132138.4</v>
      </c>
    </row>
    <row r="40">
      <c r="A40" s="18">
        <v>21.5</v>
      </c>
      <c r="B40" s="16">
        <v>112108.2</v>
      </c>
      <c r="C40" s="18">
        <v>16.6</v>
      </c>
      <c r="D40" s="18">
        <v>0.0</v>
      </c>
      <c r="E40" s="16">
        <v>112108.2</v>
      </c>
    </row>
    <row r="41">
      <c r="A41" s="18">
        <v>28.3</v>
      </c>
      <c r="B41" s="16">
        <v>126813.1</v>
      </c>
      <c r="C41" s="18">
        <v>28.6</v>
      </c>
      <c r="D41" s="18">
        <v>0.0</v>
      </c>
      <c r="E41" s="16">
        <v>126813.1</v>
      </c>
    </row>
    <row r="42">
      <c r="A42" s="18">
        <v>27.8</v>
      </c>
      <c r="B42" s="16">
        <v>145948.6</v>
      </c>
      <c r="C42" s="18">
        <v>27.7</v>
      </c>
      <c r="D42" s="18">
        <v>0.0</v>
      </c>
      <c r="E42" s="16">
        <v>145948.6</v>
      </c>
    </row>
    <row r="43">
      <c r="A43" s="18">
        <v>26.8</v>
      </c>
      <c r="B43" s="16">
        <v>149322.9</v>
      </c>
      <c r="C43" s="18">
        <v>24.1</v>
      </c>
      <c r="D43" s="18">
        <v>0.0</v>
      </c>
      <c r="E43" s="16">
        <v>149322.9</v>
      </c>
    </row>
    <row r="44">
      <c r="A44" s="18">
        <v>21.9</v>
      </c>
      <c r="B44" s="16">
        <v>131376.8</v>
      </c>
      <c r="C44" s="18">
        <v>23.8</v>
      </c>
      <c r="D44" s="18">
        <v>0.0</v>
      </c>
      <c r="E44" s="16">
        <v>131376.8</v>
      </c>
    </row>
    <row r="45">
      <c r="A45" s="18">
        <v>32.4</v>
      </c>
      <c r="B45" s="16">
        <v>136070.6</v>
      </c>
      <c r="C45" s="18">
        <v>14.9</v>
      </c>
      <c r="D45" s="18">
        <v>0.0</v>
      </c>
      <c r="E45" s="16">
        <v>136070.6</v>
      </c>
    </row>
    <row r="46">
      <c r="A46" s="18">
        <v>25.1</v>
      </c>
      <c r="B46" s="16">
        <v>119692.0</v>
      </c>
      <c r="C46" s="18">
        <v>20.8</v>
      </c>
      <c r="D46" s="18">
        <v>19.6</v>
      </c>
      <c r="E46" s="16">
        <v>119692.0</v>
      </c>
    </row>
    <row r="47">
      <c r="A47" s="18">
        <v>34.4</v>
      </c>
      <c r="B47" s="16">
        <v>125287.7</v>
      </c>
      <c r="C47" s="18">
        <v>25.7</v>
      </c>
      <c r="D47" s="18">
        <v>0.4</v>
      </c>
      <c r="E47" s="16">
        <v>125287.7</v>
      </c>
    </row>
    <row r="48">
      <c r="A48" s="18">
        <v>24.6</v>
      </c>
      <c r="B48" s="16">
        <v>131832.6</v>
      </c>
      <c r="C48" s="18">
        <v>26.3</v>
      </c>
      <c r="D48" s="18">
        <v>0.0</v>
      </c>
      <c r="E48" s="16">
        <v>131832.6</v>
      </c>
    </row>
    <row r="49">
      <c r="A49" s="18">
        <v>20.6</v>
      </c>
      <c r="B49" s="16">
        <v>127666.0</v>
      </c>
      <c r="C49" s="18">
        <v>8.3</v>
      </c>
      <c r="D49" s="18">
        <v>0.0</v>
      </c>
      <c r="E49" s="16">
        <v>127666.0</v>
      </c>
      <c r="N49" s="1" t="s">
        <v>98</v>
      </c>
    </row>
    <row r="50">
      <c r="A50" s="18">
        <v>21.2</v>
      </c>
      <c r="B50" s="16">
        <v>125972.8</v>
      </c>
      <c r="C50" s="18">
        <v>7.8</v>
      </c>
      <c r="D50" s="18">
        <v>0.0</v>
      </c>
      <c r="E50" s="16">
        <v>125972.8</v>
      </c>
      <c r="N50" s="1" t="s">
        <v>99</v>
      </c>
    </row>
    <row r="51">
      <c r="A51" s="18">
        <v>26.9</v>
      </c>
      <c r="B51" s="16">
        <v>139399.7</v>
      </c>
      <c r="C51" s="18">
        <v>24.7</v>
      </c>
      <c r="D51" s="18">
        <v>0.0</v>
      </c>
      <c r="E51" s="16">
        <v>139399.7</v>
      </c>
    </row>
    <row r="52">
      <c r="A52" s="18">
        <v>25.3</v>
      </c>
      <c r="B52" s="16">
        <v>139465.7</v>
      </c>
      <c r="C52" s="18">
        <v>24.7</v>
      </c>
      <c r="D52" s="18">
        <v>0.0</v>
      </c>
      <c r="E52" s="16">
        <v>139465.7</v>
      </c>
    </row>
    <row r="53">
      <c r="A53" s="18">
        <v>36.1</v>
      </c>
      <c r="B53" s="16">
        <v>136283.0</v>
      </c>
      <c r="C53" s="18">
        <v>20.0</v>
      </c>
      <c r="D53" s="18">
        <v>0.0</v>
      </c>
      <c r="E53" s="16">
        <v>136283.0</v>
      </c>
    </row>
    <row r="54">
      <c r="A54" s="18">
        <v>35.3</v>
      </c>
      <c r="B54" s="16">
        <v>138016.4</v>
      </c>
      <c r="C54" s="18">
        <v>11.7</v>
      </c>
      <c r="D54" s="18">
        <v>1.6</v>
      </c>
      <c r="E54" s="16">
        <v>138016.4</v>
      </c>
    </row>
    <row r="55">
      <c r="A55" s="18">
        <v>29.3</v>
      </c>
      <c r="B55" s="16">
        <v>135255.8</v>
      </c>
      <c r="C55" s="18">
        <v>4.7</v>
      </c>
      <c r="D55" s="18">
        <v>0.0</v>
      </c>
      <c r="E55" s="16">
        <v>135255.8</v>
      </c>
    </row>
    <row r="56">
      <c r="A56" s="18">
        <v>20.1</v>
      </c>
      <c r="B56" s="16">
        <v>120263.5</v>
      </c>
      <c r="C56" s="18">
        <v>21.4</v>
      </c>
      <c r="D56" s="18">
        <v>3.2</v>
      </c>
      <c r="E56" s="16">
        <v>120263.5</v>
      </c>
    </row>
    <row r="57">
      <c r="A57" s="18">
        <v>27.0</v>
      </c>
      <c r="B57" s="16">
        <v>130062.8</v>
      </c>
      <c r="C57" s="18">
        <v>24.1</v>
      </c>
      <c r="D57" s="18">
        <v>0.0</v>
      </c>
      <c r="E57" s="16">
        <v>130062.8</v>
      </c>
    </row>
    <row r="58">
      <c r="A58" s="18">
        <v>23.2</v>
      </c>
      <c r="B58" s="16">
        <v>131525.9</v>
      </c>
      <c r="C58" s="18">
        <v>18.5</v>
      </c>
      <c r="D58" s="18">
        <v>0.0</v>
      </c>
      <c r="E58" s="16">
        <v>131525.9</v>
      </c>
    </row>
    <row r="59">
      <c r="A59" s="18">
        <v>24.3</v>
      </c>
      <c r="B59" s="16">
        <v>131069.4</v>
      </c>
      <c r="C59" s="18">
        <v>21.7</v>
      </c>
      <c r="D59" s="18">
        <v>0.0</v>
      </c>
      <c r="E59" s="16">
        <v>131069.4</v>
      </c>
    </row>
    <row r="60">
      <c r="A60" s="18">
        <v>32.3</v>
      </c>
      <c r="B60" s="16">
        <v>116275.7</v>
      </c>
      <c r="C60" s="18">
        <v>6.9</v>
      </c>
      <c r="D60" s="18">
        <v>0.0</v>
      </c>
      <c r="E60" s="16">
        <v>116275.7</v>
      </c>
    </row>
    <row r="61">
      <c r="A61" s="18">
        <v>20.8</v>
      </c>
      <c r="B61" s="16">
        <v>103462.8</v>
      </c>
      <c r="C61" s="18">
        <v>23.3</v>
      </c>
      <c r="D61" s="18">
        <v>15.8</v>
      </c>
      <c r="E61" s="16">
        <v>103462.8</v>
      </c>
    </row>
    <row r="62">
      <c r="A62" s="18">
        <v>23.0</v>
      </c>
      <c r="B62" s="16">
        <v>123301.8</v>
      </c>
      <c r="C62" s="18">
        <v>22.0</v>
      </c>
      <c r="D62" s="18">
        <v>0.0</v>
      </c>
      <c r="E62" s="16">
        <v>123301.8</v>
      </c>
      <c r="H62" s="1" t="s">
        <v>100</v>
      </c>
    </row>
    <row r="63">
      <c r="A63" s="18">
        <v>22.7</v>
      </c>
      <c r="B63" s="16">
        <v>126750.3</v>
      </c>
      <c r="C63" s="18">
        <v>21.2</v>
      </c>
      <c r="D63" s="18">
        <v>0.0</v>
      </c>
      <c r="E63" s="16">
        <v>126750.3</v>
      </c>
    </row>
    <row r="64">
      <c r="A64" s="18">
        <v>23.5</v>
      </c>
      <c r="B64" s="16">
        <v>120764.2</v>
      </c>
      <c r="C64" s="18">
        <v>23.0</v>
      </c>
      <c r="D64" s="18">
        <v>0.0</v>
      </c>
      <c r="E64" s="16">
        <v>120764.2</v>
      </c>
    </row>
    <row r="65">
      <c r="A65" s="18">
        <v>18.6</v>
      </c>
      <c r="B65" s="16">
        <v>114967.3</v>
      </c>
      <c r="C65" s="18">
        <v>22.5</v>
      </c>
      <c r="D65" s="18">
        <v>0.8</v>
      </c>
      <c r="E65" s="16">
        <v>114967.3</v>
      </c>
    </row>
    <row r="66">
      <c r="A66" s="18">
        <v>21.1</v>
      </c>
      <c r="B66" s="16">
        <v>117053.8</v>
      </c>
      <c r="C66" s="18">
        <v>10.8</v>
      </c>
      <c r="D66" s="18">
        <v>0.2</v>
      </c>
      <c r="E66" s="16">
        <v>117053.8</v>
      </c>
    </row>
    <row r="67">
      <c r="A67" s="18">
        <v>22.6</v>
      </c>
      <c r="B67" s="16">
        <v>108344.6</v>
      </c>
      <c r="C67" s="18">
        <v>10.8</v>
      </c>
      <c r="D67" s="18">
        <v>0.2</v>
      </c>
      <c r="E67" s="16">
        <v>108344.6</v>
      </c>
    </row>
    <row r="68">
      <c r="A68" s="18">
        <v>24.4</v>
      </c>
      <c r="B68" s="16">
        <v>106348.8</v>
      </c>
      <c r="C68" s="18">
        <v>20.4</v>
      </c>
      <c r="D68" s="18">
        <v>0.0</v>
      </c>
      <c r="E68" s="16">
        <v>106348.8</v>
      </c>
    </row>
    <row r="69">
      <c r="A69" s="18">
        <v>23.8</v>
      </c>
      <c r="B69" s="16">
        <v>108282.5</v>
      </c>
      <c r="C69" s="18">
        <v>18.6</v>
      </c>
      <c r="D69" s="18">
        <v>0.0</v>
      </c>
      <c r="E69" s="16">
        <v>108282.5</v>
      </c>
    </row>
    <row r="70">
      <c r="A70" s="18">
        <v>21.7</v>
      </c>
      <c r="B70" s="16">
        <v>125828.5</v>
      </c>
      <c r="C70" s="18">
        <v>22.1</v>
      </c>
      <c r="D70" s="18">
        <v>0.0</v>
      </c>
      <c r="E70" s="16">
        <v>125828.5</v>
      </c>
    </row>
    <row r="71">
      <c r="A71" s="18">
        <v>23.8</v>
      </c>
      <c r="B71" s="16">
        <v>124418.4</v>
      </c>
      <c r="C71" s="18">
        <v>22.3</v>
      </c>
      <c r="D71" s="18">
        <v>0.0</v>
      </c>
      <c r="E71" s="16">
        <v>124418.4</v>
      </c>
    </row>
    <row r="72">
      <c r="A72" s="18">
        <v>19.9</v>
      </c>
      <c r="B72" s="16">
        <v>121683.7</v>
      </c>
      <c r="C72" s="18">
        <v>18.7</v>
      </c>
      <c r="D72" s="18">
        <v>0.0</v>
      </c>
      <c r="E72" s="16">
        <v>121683.7</v>
      </c>
    </row>
    <row r="73">
      <c r="A73" s="18">
        <v>20.4</v>
      </c>
      <c r="B73" s="16">
        <v>120929.8</v>
      </c>
      <c r="C73" s="18">
        <v>21.2</v>
      </c>
      <c r="D73" s="18">
        <v>0.0</v>
      </c>
      <c r="E73" s="16">
        <v>120929.8</v>
      </c>
    </row>
    <row r="74">
      <c r="A74" s="18">
        <v>30.1</v>
      </c>
      <c r="B74" s="16">
        <v>108738.8</v>
      </c>
      <c r="C74" s="18">
        <v>20.0</v>
      </c>
      <c r="D74" s="18">
        <v>0.0</v>
      </c>
      <c r="E74" s="16">
        <v>108738.8</v>
      </c>
    </row>
    <row r="75">
      <c r="A75" s="18">
        <v>18.3</v>
      </c>
      <c r="B75" s="16">
        <v>100170.3</v>
      </c>
      <c r="C75" s="18">
        <v>17.5</v>
      </c>
      <c r="D75" s="18">
        <v>2.2</v>
      </c>
      <c r="E75" s="16">
        <v>100170.3</v>
      </c>
    </row>
    <row r="76">
      <c r="A76" s="18">
        <v>25.5</v>
      </c>
      <c r="B76" s="16">
        <v>123787.1</v>
      </c>
      <c r="C76" s="18">
        <v>14.5</v>
      </c>
      <c r="D76" s="18">
        <v>0.0</v>
      </c>
      <c r="E76" s="16">
        <v>123787.1</v>
      </c>
    </row>
    <row r="77">
      <c r="A77" s="18">
        <v>26.2</v>
      </c>
      <c r="B77" s="16">
        <v>125600.9</v>
      </c>
      <c r="C77" s="18">
        <v>4.8</v>
      </c>
      <c r="D77" s="18">
        <v>0.0</v>
      </c>
      <c r="E77" s="16">
        <v>125600.9</v>
      </c>
    </row>
    <row r="78">
      <c r="A78" s="18">
        <v>24.4</v>
      </c>
      <c r="B78" s="16">
        <v>127975.8</v>
      </c>
      <c r="C78" s="18">
        <v>9.4</v>
      </c>
      <c r="D78" s="18">
        <v>1.4</v>
      </c>
      <c r="E78" s="16">
        <v>127975.8</v>
      </c>
    </row>
    <row r="79">
      <c r="A79" s="18">
        <v>33.5</v>
      </c>
      <c r="B79" s="16">
        <v>128319.5</v>
      </c>
      <c r="C79" s="18">
        <v>15.1</v>
      </c>
      <c r="D79" s="18">
        <v>0.0</v>
      </c>
      <c r="E79" s="16">
        <v>128319.5</v>
      </c>
    </row>
    <row r="80">
      <c r="A80" s="18">
        <v>19.6</v>
      </c>
      <c r="B80" s="16">
        <v>119491.3</v>
      </c>
      <c r="C80" s="18">
        <v>19.9</v>
      </c>
      <c r="D80" s="18">
        <v>0.0</v>
      </c>
      <c r="E80" s="16">
        <v>119491.3</v>
      </c>
    </row>
    <row r="81">
      <c r="A81" s="18">
        <v>22.7</v>
      </c>
      <c r="B81" s="16">
        <v>106754.8</v>
      </c>
      <c r="C81" s="18">
        <v>20.8</v>
      </c>
      <c r="D81" s="18">
        <v>0.0</v>
      </c>
      <c r="E81" s="16">
        <v>106754.8</v>
      </c>
    </row>
    <row r="82">
      <c r="A82" s="18">
        <v>28.8</v>
      </c>
      <c r="B82" s="16">
        <v>106555.0</v>
      </c>
      <c r="C82" s="18">
        <v>19.9</v>
      </c>
      <c r="D82" s="18">
        <v>0.0</v>
      </c>
      <c r="E82" s="16">
        <v>106555.0</v>
      </c>
    </row>
    <row r="83">
      <c r="A83" s="18">
        <v>27.0</v>
      </c>
      <c r="B83" s="16">
        <v>122810.1</v>
      </c>
      <c r="C83" s="18">
        <v>3.9</v>
      </c>
      <c r="D83" s="18">
        <v>0.0</v>
      </c>
      <c r="E83" s="16">
        <v>122810.1</v>
      </c>
    </row>
    <row r="84">
      <c r="A84" s="18">
        <v>15.3</v>
      </c>
      <c r="B84" s="16">
        <v>123234.9</v>
      </c>
      <c r="C84" s="18">
        <v>3.8</v>
      </c>
      <c r="D84" s="18">
        <v>1.4</v>
      </c>
      <c r="E84" s="16">
        <v>123234.9</v>
      </c>
    </row>
    <row r="85">
      <c r="A85" s="18">
        <v>20.4</v>
      </c>
      <c r="B85" s="16">
        <v>122268.9</v>
      </c>
      <c r="C85" s="18">
        <v>13.8</v>
      </c>
      <c r="D85" s="18">
        <v>0.4</v>
      </c>
      <c r="E85" s="16">
        <v>122268.9</v>
      </c>
    </row>
    <row r="86">
      <c r="A86" s="18">
        <v>18.0</v>
      </c>
      <c r="B86" s="16">
        <v>121998.2</v>
      </c>
      <c r="C86" s="18">
        <v>9.9</v>
      </c>
      <c r="D86" s="18">
        <v>0.4</v>
      </c>
      <c r="E86" s="16">
        <v>121998.2</v>
      </c>
    </row>
    <row r="87">
      <c r="A87" s="18">
        <v>18.1</v>
      </c>
      <c r="B87" s="16">
        <v>122346.3</v>
      </c>
      <c r="C87" s="18">
        <v>11.2</v>
      </c>
      <c r="D87" s="18">
        <v>0.2</v>
      </c>
      <c r="E87" s="16">
        <v>122346.3</v>
      </c>
    </row>
    <row r="88">
      <c r="A88" s="18">
        <v>19.1</v>
      </c>
      <c r="B88" s="16">
        <v>112187.7</v>
      </c>
      <c r="C88" s="18">
        <v>14.4</v>
      </c>
      <c r="D88" s="18">
        <v>0.0</v>
      </c>
      <c r="E88" s="16">
        <v>112187.7</v>
      </c>
    </row>
    <row r="89">
      <c r="A89" s="18">
        <v>22.7</v>
      </c>
      <c r="B89" s="16">
        <v>106418.7</v>
      </c>
      <c r="C89" s="18">
        <v>18.6</v>
      </c>
      <c r="D89" s="18">
        <v>0.0</v>
      </c>
      <c r="E89" s="16">
        <v>106418.7</v>
      </c>
    </row>
    <row r="90">
      <c r="A90" s="18">
        <v>23.1</v>
      </c>
      <c r="B90" s="16">
        <v>123061.9</v>
      </c>
      <c r="C90" s="18">
        <v>18.1</v>
      </c>
      <c r="D90" s="18">
        <v>0.0</v>
      </c>
      <c r="E90" s="16">
        <v>123061.9</v>
      </c>
    </row>
    <row r="91">
      <c r="A91" s="18">
        <v>25.3</v>
      </c>
      <c r="B91" s="16">
        <v>125795.3</v>
      </c>
      <c r="C91" s="18">
        <v>18.1</v>
      </c>
      <c r="D91" s="18">
        <v>0.0</v>
      </c>
      <c r="E91" s="16">
        <v>125795.3</v>
      </c>
    </row>
    <row r="92">
      <c r="A92" s="18">
        <v>29.0</v>
      </c>
      <c r="B92" s="16">
        <v>122042.3</v>
      </c>
      <c r="C92" s="18">
        <v>10.7</v>
      </c>
      <c r="D92" s="18">
        <v>0.0</v>
      </c>
      <c r="E92" s="16">
        <v>122042.3</v>
      </c>
    </row>
    <row r="93">
      <c r="A93" s="18">
        <v>17.2</v>
      </c>
      <c r="B93" s="16">
        <v>113838.4</v>
      </c>
      <c r="C93" s="18">
        <v>17.5</v>
      </c>
      <c r="D93" s="18">
        <v>0.2</v>
      </c>
      <c r="E93" s="16">
        <v>113838.4</v>
      </c>
    </row>
    <row r="94">
      <c r="A94" s="18">
        <v>20.9</v>
      </c>
      <c r="B94" s="16">
        <v>98891.06</v>
      </c>
      <c r="C94" s="18">
        <v>17.4</v>
      </c>
      <c r="D94" s="18">
        <v>0.0</v>
      </c>
      <c r="E94" s="16">
        <v>98891.06</v>
      </c>
    </row>
    <row r="95">
      <c r="A95" s="18">
        <v>23.5</v>
      </c>
      <c r="B95" s="16">
        <v>103999.2</v>
      </c>
      <c r="C95" s="18">
        <v>16.2</v>
      </c>
      <c r="D95" s="18">
        <v>0.0</v>
      </c>
      <c r="E95" s="16">
        <v>103999.2</v>
      </c>
    </row>
    <row r="96">
      <c r="A96" s="18">
        <v>18.5</v>
      </c>
      <c r="B96" s="16">
        <v>103685.5</v>
      </c>
      <c r="C96" s="18">
        <v>9.8</v>
      </c>
      <c r="D96" s="18">
        <v>0.0</v>
      </c>
      <c r="E96" s="16">
        <v>103685.5</v>
      </c>
    </row>
    <row r="97">
      <c r="A97" s="18">
        <v>18.4</v>
      </c>
      <c r="B97" s="16">
        <v>107383.4</v>
      </c>
      <c r="C97" s="18">
        <v>13.0</v>
      </c>
      <c r="D97" s="18">
        <v>0.0</v>
      </c>
      <c r="E97" s="16">
        <v>107383.4</v>
      </c>
    </row>
    <row r="98">
      <c r="A98" s="18">
        <v>17.3</v>
      </c>
      <c r="B98" s="16">
        <v>120235.5</v>
      </c>
      <c r="C98" s="18">
        <v>3.9</v>
      </c>
      <c r="D98" s="18">
        <v>0.0</v>
      </c>
      <c r="E98" s="16">
        <v>120235.5</v>
      </c>
    </row>
    <row r="99">
      <c r="A99" s="18">
        <v>17.7</v>
      </c>
      <c r="B99" s="16">
        <v>122129.8</v>
      </c>
      <c r="C99" s="18">
        <v>12.6</v>
      </c>
      <c r="D99" s="18">
        <v>5.6</v>
      </c>
      <c r="E99" s="16">
        <v>122129.8</v>
      </c>
    </row>
    <row r="100">
      <c r="A100" s="18">
        <v>19.1</v>
      </c>
      <c r="B100" s="16">
        <v>123990.8</v>
      </c>
      <c r="C100" s="18">
        <v>10.9</v>
      </c>
      <c r="D100" s="18">
        <v>0.0</v>
      </c>
      <c r="E100" s="16">
        <v>123990.8</v>
      </c>
    </row>
    <row r="101">
      <c r="A101" s="18">
        <v>18.7</v>
      </c>
      <c r="B101" s="16">
        <v>121753.1</v>
      </c>
      <c r="C101" s="18">
        <v>15.9</v>
      </c>
      <c r="D101" s="18">
        <v>0.0</v>
      </c>
      <c r="E101" s="16">
        <v>121753.1</v>
      </c>
    </row>
    <row r="102">
      <c r="A102" s="18">
        <v>23.7</v>
      </c>
      <c r="B102" s="16">
        <v>110034.2</v>
      </c>
      <c r="C102" s="18">
        <v>14.9</v>
      </c>
      <c r="D102" s="18">
        <v>0.0</v>
      </c>
      <c r="E102" s="16">
        <v>110034.2</v>
      </c>
    </row>
    <row r="103">
      <c r="A103" s="18">
        <v>18.3</v>
      </c>
      <c r="B103" s="16">
        <v>103760.2</v>
      </c>
      <c r="C103" s="18">
        <v>13.4</v>
      </c>
      <c r="D103" s="18">
        <v>0.0</v>
      </c>
      <c r="E103" s="16">
        <v>103760.2</v>
      </c>
    </row>
    <row r="104">
      <c r="A104" s="18">
        <v>19.1</v>
      </c>
      <c r="B104" s="16">
        <v>125107.8</v>
      </c>
      <c r="C104" s="18">
        <v>14.9</v>
      </c>
      <c r="D104" s="18">
        <v>0.0</v>
      </c>
      <c r="E104" s="16">
        <v>125107.8</v>
      </c>
    </row>
    <row r="105">
      <c r="A105" s="18">
        <v>24.7</v>
      </c>
      <c r="B105" s="16">
        <v>127793.4</v>
      </c>
      <c r="C105" s="18">
        <v>8.4</v>
      </c>
      <c r="D105" s="18">
        <v>1.6</v>
      </c>
      <c r="E105" s="16">
        <v>127793.4</v>
      </c>
    </row>
    <row r="106">
      <c r="A106" s="18">
        <v>27.6</v>
      </c>
      <c r="B106" s="16">
        <v>126673.9</v>
      </c>
      <c r="C106" s="18">
        <v>12.8</v>
      </c>
      <c r="D106" s="18">
        <v>2.4</v>
      </c>
      <c r="E106" s="16">
        <v>126673.9</v>
      </c>
    </row>
    <row r="107">
      <c r="A107" s="18">
        <v>17.8</v>
      </c>
      <c r="B107" s="16">
        <v>126937.9</v>
      </c>
      <c r="C107" s="18">
        <v>10.9</v>
      </c>
      <c r="D107" s="18">
        <v>0.0</v>
      </c>
      <c r="E107" s="16">
        <v>126937.9</v>
      </c>
    </row>
    <row r="108">
      <c r="A108" s="18">
        <v>17.1</v>
      </c>
      <c r="B108" s="16">
        <v>131031.4</v>
      </c>
      <c r="C108" s="18">
        <v>7.5</v>
      </c>
      <c r="D108" s="18">
        <v>0.0</v>
      </c>
      <c r="E108" s="16">
        <v>131031.4</v>
      </c>
    </row>
    <row r="109">
      <c r="A109" s="18">
        <v>21.9</v>
      </c>
      <c r="B109" s="16">
        <v>109764.0</v>
      </c>
      <c r="C109" s="18">
        <v>9.9</v>
      </c>
      <c r="D109" s="18">
        <v>3.6</v>
      </c>
      <c r="E109" s="16">
        <v>109764.0</v>
      </c>
    </row>
    <row r="110">
      <c r="A110" s="18">
        <v>14.7</v>
      </c>
      <c r="B110" s="16">
        <v>107160.5</v>
      </c>
      <c r="C110" s="18">
        <v>11.0</v>
      </c>
      <c r="D110" s="18">
        <v>6.4</v>
      </c>
      <c r="E110" s="16">
        <v>107160.5</v>
      </c>
    </row>
    <row r="111">
      <c r="A111" s="18">
        <v>16.2</v>
      </c>
      <c r="B111" s="16">
        <v>126696.2</v>
      </c>
      <c r="C111" s="18">
        <v>12.7</v>
      </c>
      <c r="D111" s="18">
        <v>1.4</v>
      </c>
      <c r="E111" s="16">
        <v>126696.2</v>
      </c>
    </row>
    <row r="112">
      <c r="A112" s="18">
        <v>17.7</v>
      </c>
      <c r="B112" s="16">
        <v>127973.6</v>
      </c>
      <c r="C112" s="18">
        <v>13.8</v>
      </c>
      <c r="D112" s="18">
        <v>0.0</v>
      </c>
      <c r="E112" s="16">
        <v>127973.6</v>
      </c>
    </row>
    <row r="113">
      <c r="A113" s="18">
        <v>19.5</v>
      </c>
      <c r="B113" s="16">
        <v>128598.5</v>
      </c>
      <c r="C113" s="18">
        <v>7.1</v>
      </c>
      <c r="D113" s="18">
        <v>0.0</v>
      </c>
      <c r="E113" s="16">
        <v>128598.5</v>
      </c>
    </row>
    <row r="114">
      <c r="A114" s="18">
        <v>19.2</v>
      </c>
      <c r="B114" s="16">
        <v>126483.8</v>
      </c>
      <c r="C114" s="18">
        <v>7.5</v>
      </c>
      <c r="D114" s="18">
        <v>0.0</v>
      </c>
      <c r="E114" s="16">
        <v>126483.8</v>
      </c>
    </row>
    <row r="115">
      <c r="A115" s="18">
        <v>21.1</v>
      </c>
      <c r="B115" s="16">
        <v>126230.8</v>
      </c>
      <c r="C115" s="18">
        <v>7.8</v>
      </c>
      <c r="D115" s="18">
        <v>0.0</v>
      </c>
      <c r="E115" s="16">
        <v>126230.8</v>
      </c>
    </row>
    <row r="116">
      <c r="A116" s="18">
        <v>15.0</v>
      </c>
      <c r="B116" s="16">
        <v>111803.6</v>
      </c>
      <c r="C116" s="18">
        <v>3.5</v>
      </c>
      <c r="D116" s="18">
        <v>3.0</v>
      </c>
      <c r="E116" s="16">
        <v>111803.6</v>
      </c>
    </row>
    <row r="117">
      <c r="A117" s="18">
        <v>15.4</v>
      </c>
      <c r="B117" s="16">
        <v>108217.8</v>
      </c>
      <c r="C117" s="18">
        <v>5.9</v>
      </c>
      <c r="D117" s="18">
        <v>7.0</v>
      </c>
      <c r="E117" s="16">
        <v>108217.8</v>
      </c>
    </row>
    <row r="118">
      <c r="A118" s="18">
        <v>15.1</v>
      </c>
      <c r="B118" s="16">
        <v>127855.2</v>
      </c>
      <c r="C118" s="18">
        <v>8.3</v>
      </c>
      <c r="D118" s="18">
        <v>4.0</v>
      </c>
      <c r="E118" s="16">
        <v>127855.2</v>
      </c>
    </row>
    <row r="119">
      <c r="A119" s="18">
        <v>16.0</v>
      </c>
      <c r="B119" s="16">
        <v>132642.1</v>
      </c>
      <c r="C119" s="18">
        <v>8.9</v>
      </c>
      <c r="D119" s="18">
        <v>1.6</v>
      </c>
      <c r="E119" s="16">
        <v>132642.1</v>
      </c>
    </row>
    <row r="120">
      <c r="A120" s="18">
        <v>17.1</v>
      </c>
      <c r="B120" s="16">
        <v>132814.6</v>
      </c>
      <c r="C120" s="18">
        <v>12.6</v>
      </c>
      <c r="D120" s="18">
        <v>0.0</v>
      </c>
      <c r="E120" s="16">
        <v>132814.6</v>
      </c>
    </row>
    <row r="121">
      <c r="A121" s="18">
        <v>19.6</v>
      </c>
      <c r="B121" s="16">
        <v>132669.6</v>
      </c>
      <c r="C121" s="18">
        <v>12.3</v>
      </c>
      <c r="D121" s="18">
        <v>0.0</v>
      </c>
      <c r="E121" s="16">
        <v>132669.6</v>
      </c>
    </row>
    <row r="122">
      <c r="A122" s="18">
        <v>23.1</v>
      </c>
      <c r="B122" s="16">
        <v>126304.4</v>
      </c>
      <c r="C122" s="18">
        <v>12.1</v>
      </c>
      <c r="D122" s="18">
        <v>0.0</v>
      </c>
      <c r="E122" s="16">
        <v>126304.4</v>
      </c>
    </row>
    <row r="123">
      <c r="A123" s="18">
        <v>22.2</v>
      </c>
      <c r="B123" s="16">
        <v>108488.0</v>
      </c>
      <c r="C123" s="18">
        <v>6.1</v>
      </c>
      <c r="D123" s="18">
        <v>0.0</v>
      </c>
      <c r="E123" s="16">
        <v>108488.0</v>
      </c>
    </row>
    <row r="124">
      <c r="A124" s="18">
        <v>18.2</v>
      </c>
      <c r="B124" s="16">
        <v>109233.3</v>
      </c>
      <c r="C124" s="18">
        <v>11.2</v>
      </c>
      <c r="D124" s="18">
        <v>0.0</v>
      </c>
      <c r="E124" s="16">
        <v>109233.3</v>
      </c>
    </row>
    <row r="125">
      <c r="A125" s="18">
        <v>22.3</v>
      </c>
      <c r="B125" s="16">
        <v>122375.5</v>
      </c>
      <c r="C125" s="18">
        <v>11.6</v>
      </c>
      <c r="D125" s="18">
        <v>0.0</v>
      </c>
      <c r="E125" s="16">
        <v>122375.5</v>
      </c>
    </row>
    <row r="126">
      <c r="A126" s="18">
        <v>18.1</v>
      </c>
      <c r="B126" s="16">
        <v>123734.9</v>
      </c>
      <c r="C126" s="18">
        <v>7.1</v>
      </c>
      <c r="D126" s="18">
        <v>0.6</v>
      </c>
      <c r="E126" s="16">
        <v>123734.9</v>
      </c>
    </row>
    <row r="127">
      <c r="A127" s="18">
        <v>16.2</v>
      </c>
      <c r="B127" s="16">
        <v>129121.9</v>
      </c>
      <c r="C127" s="18">
        <v>7.6</v>
      </c>
      <c r="D127" s="18">
        <v>1.4</v>
      </c>
      <c r="E127" s="16">
        <v>129121.9</v>
      </c>
    </row>
    <row r="128">
      <c r="A128" s="18">
        <v>15.6</v>
      </c>
      <c r="B128" s="16">
        <v>131237.2</v>
      </c>
      <c r="C128" s="18">
        <v>6.9</v>
      </c>
      <c r="D128" s="18">
        <v>2.2</v>
      </c>
      <c r="E128" s="16">
        <v>131237.2</v>
      </c>
    </row>
    <row r="129">
      <c r="A129" s="18">
        <v>15.9</v>
      </c>
      <c r="B129" s="16">
        <v>131138.7</v>
      </c>
      <c r="C129" s="18">
        <v>5.9</v>
      </c>
      <c r="D129" s="18">
        <v>0.2</v>
      </c>
      <c r="E129" s="16">
        <v>131138.7</v>
      </c>
    </row>
    <row r="130">
      <c r="A130" s="18">
        <v>18.7</v>
      </c>
      <c r="B130" s="16">
        <v>108377.1</v>
      </c>
      <c r="C130" s="18">
        <v>7.3</v>
      </c>
      <c r="D130" s="18">
        <v>0.0</v>
      </c>
      <c r="E130" s="16">
        <v>108377.1</v>
      </c>
    </row>
    <row r="131">
      <c r="A131" s="18">
        <v>16.6</v>
      </c>
      <c r="B131" s="16">
        <v>103811.3</v>
      </c>
      <c r="C131" s="18">
        <v>5.9</v>
      </c>
      <c r="D131" s="18">
        <v>8.6</v>
      </c>
      <c r="E131" s="16">
        <v>103811.3</v>
      </c>
    </row>
    <row r="132">
      <c r="A132" s="18">
        <v>15.9</v>
      </c>
      <c r="B132" s="16">
        <v>123740.2</v>
      </c>
      <c r="C132" s="18">
        <v>7.9</v>
      </c>
      <c r="D132" s="18">
        <v>2.6</v>
      </c>
      <c r="E132" s="16">
        <v>123740.2</v>
      </c>
    </row>
    <row r="133">
      <c r="A133" s="18">
        <v>17.4</v>
      </c>
      <c r="B133" s="16">
        <v>129312.6</v>
      </c>
      <c r="C133" s="18">
        <v>5.9</v>
      </c>
      <c r="D133" s="18">
        <v>0.0</v>
      </c>
      <c r="E133" s="16">
        <v>129312.6</v>
      </c>
    </row>
    <row r="134">
      <c r="A134" s="18">
        <v>12.8</v>
      </c>
      <c r="B134" s="16">
        <v>136903.3</v>
      </c>
      <c r="C134" s="18">
        <v>8.7</v>
      </c>
      <c r="D134" s="18">
        <v>6.8</v>
      </c>
      <c r="E134" s="16">
        <v>136903.3</v>
      </c>
    </row>
    <row r="135">
      <c r="A135" s="18">
        <v>14.6</v>
      </c>
      <c r="B135" s="16">
        <v>135217.7</v>
      </c>
      <c r="C135" s="18">
        <v>6.7</v>
      </c>
      <c r="D135" s="18">
        <v>4.4</v>
      </c>
      <c r="E135" s="16">
        <v>135217.7</v>
      </c>
    </row>
    <row r="136">
      <c r="A136" s="18">
        <v>14.5</v>
      </c>
      <c r="B136" s="16">
        <v>135172.4</v>
      </c>
      <c r="C136" s="18">
        <v>6.2</v>
      </c>
      <c r="D136" s="18">
        <v>1.8</v>
      </c>
      <c r="E136" s="16">
        <v>135172.4</v>
      </c>
    </row>
    <row r="137">
      <c r="A137" s="18">
        <v>16.2</v>
      </c>
      <c r="B137" s="16">
        <v>117136.6</v>
      </c>
      <c r="C137" s="18">
        <v>10.4</v>
      </c>
      <c r="D137" s="18">
        <v>0.0</v>
      </c>
      <c r="E137" s="16">
        <v>117136.6</v>
      </c>
    </row>
    <row r="138">
      <c r="A138" s="18">
        <v>20.5</v>
      </c>
      <c r="B138" s="16">
        <v>111897.1</v>
      </c>
      <c r="C138" s="18">
        <v>10.3</v>
      </c>
      <c r="D138" s="18">
        <v>0.0</v>
      </c>
      <c r="E138" s="16">
        <v>111897.1</v>
      </c>
    </row>
    <row r="139">
      <c r="A139" s="18">
        <v>20.4</v>
      </c>
      <c r="B139" s="16">
        <v>127524.8</v>
      </c>
      <c r="C139" s="18">
        <v>10.2</v>
      </c>
      <c r="D139" s="18">
        <v>0.0</v>
      </c>
      <c r="E139" s="16">
        <v>127524.8</v>
      </c>
    </row>
    <row r="140">
      <c r="A140" s="18">
        <v>16.2</v>
      </c>
      <c r="B140" s="16">
        <v>133235.5</v>
      </c>
      <c r="C140" s="18">
        <v>3.2</v>
      </c>
      <c r="D140" s="18">
        <v>0.0</v>
      </c>
      <c r="E140" s="16">
        <v>133235.5</v>
      </c>
    </row>
    <row r="141">
      <c r="A141" s="18">
        <v>18.1</v>
      </c>
      <c r="B141" s="16">
        <v>127522.7</v>
      </c>
      <c r="C141" s="18">
        <v>6.0</v>
      </c>
      <c r="D141" s="18">
        <v>2.4</v>
      </c>
      <c r="E141" s="16">
        <v>127522.7</v>
      </c>
    </row>
    <row r="142">
      <c r="A142" s="18">
        <v>13.6</v>
      </c>
      <c r="B142" s="16">
        <v>135361.2</v>
      </c>
      <c r="C142" s="18">
        <v>3.5</v>
      </c>
      <c r="D142" s="18">
        <v>6.2</v>
      </c>
      <c r="E142" s="16">
        <v>135361.2</v>
      </c>
    </row>
    <row r="143">
      <c r="A143" s="18">
        <v>14.1</v>
      </c>
      <c r="B143" s="16">
        <v>133422.5</v>
      </c>
      <c r="C143" s="18">
        <v>6.7</v>
      </c>
      <c r="D143" s="18">
        <v>0.4</v>
      </c>
      <c r="E143" s="16">
        <v>133422.5</v>
      </c>
    </row>
    <row r="144">
      <c r="A144" s="18">
        <v>13.3</v>
      </c>
      <c r="B144" s="16">
        <v>119331.9</v>
      </c>
      <c r="C144" s="18">
        <v>7.7</v>
      </c>
      <c r="D144" s="18">
        <v>0.0</v>
      </c>
      <c r="E144" s="16">
        <v>119331.9</v>
      </c>
    </row>
    <row r="145">
      <c r="A145" s="18">
        <v>15.6</v>
      </c>
      <c r="B145" s="16">
        <v>118783.1</v>
      </c>
      <c r="C145" s="18">
        <v>8.6</v>
      </c>
      <c r="D145" s="18">
        <v>0.0</v>
      </c>
      <c r="E145" s="16">
        <v>118783.1</v>
      </c>
    </row>
    <row r="146">
      <c r="A146" s="18">
        <v>17.1</v>
      </c>
      <c r="B146" s="16">
        <v>136690.9</v>
      </c>
      <c r="C146" s="18">
        <v>8.1</v>
      </c>
      <c r="D146" s="18">
        <v>0.0</v>
      </c>
      <c r="E146" s="16">
        <v>136690.9</v>
      </c>
    </row>
    <row r="147">
      <c r="A147" s="18">
        <v>15.6</v>
      </c>
      <c r="B147" s="16">
        <v>140887.0</v>
      </c>
      <c r="C147" s="18">
        <v>6.8</v>
      </c>
      <c r="D147" s="18">
        <v>0.0</v>
      </c>
      <c r="E147" s="16">
        <v>140887.0</v>
      </c>
    </row>
    <row r="148">
      <c r="A148" s="18">
        <v>18.7</v>
      </c>
      <c r="B148" s="16">
        <v>133103.4</v>
      </c>
      <c r="C148" s="18">
        <v>7.4</v>
      </c>
      <c r="D148" s="18">
        <v>0.0</v>
      </c>
      <c r="E148" s="16">
        <v>133103.4</v>
      </c>
    </row>
    <row r="149">
      <c r="A149" s="18">
        <v>19.7</v>
      </c>
      <c r="B149" s="16">
        <v>127900.2</v>
      </c>
      <c r="C149" s="18">
        <v>8.4</v>
      </c>
      <c r="D149" s="18">
        <v>0.0</v>
      </c>
      <c r="E149" s="16">
        <v>127900.2</v>
      </c>
    </row>
    <row r="150">
      <c r="A150" s="18">
        <v>15.8</v>
      </c>
      <c r="B150" s="16">
        <v>132338.9</v>
      </c>
      <c r="C150" s="18">
        <v>6.6</v>
      </c>
      <c r="D150" s="18">
        <v>0.0</v>
      </c>
      <c r="E150" s="16">
        <v>132338.9</v>
      </c>
    </row>
    <row r="151">
      <c r="A151" s="18">
        <v>17.3</v>
      </c>
      <c r="B151" s="16">
        <v>114669.8</v>
      </c>
      <c r="C151" s="18">
        <v>8.0</v>
      </c>
      <c r="D151" s="18">
        <v>0.0</v>
      </c>
      <c r="E151" s="16">
        <v>114669.8</v>
      </c>
    </row>
    <row r="152">
      <c r="A152" s="18">
        <v>16.8</v>
      </c>
      <c r="B152" s="16">
        <v>113261.3</v>
      </c>
      <c r="C152" s="18">
        <v>4.9</v>
      </c>
      <c r="D152" s="18">
        <v>0.0</v>
      </c>
      <c r="E152" s="16">
        <v>113261.3</v>
      </c>
    </row>
    <row r="153">
      <c r="A153" s="18">
        <v>12.2</v>
      </c>
      <c r="B153" s="16">
        <v>140920.0</v>
      </c>
      <c r="C153" s="18">
        <v>8.1</v>
      </c>
      <c r="D153" s="18">
        <v>8.2</v>
      </c>
      <c r="E153" s="16">
        <v>140920.0</v>
      </c>
    </row>
    <row r="154">
      <c r="A154" s="18">
        <v>11.4</v>
      </c>
      <c r="B154" s="16">
        <v>148534.5</v>
      </c>
      <c r="C154" s="18">
        <v>4.6</v>
      </c>
      <c r="D154" s="18">
        <v>4.2</v>
      </c>
      <c r="E154" s="16">
        <v>148534.5</v>
      </c>
    </row>
    <row r="155">
      <c r="A155" s="18">
        <v>13.6</v>
      </c>
      <c r="B155" s="16">
        <v>146903.0</v>
      </c>
      <c r="C155" s="18">
        <v>8.2</v>
      </c>
      <c r="D155" s="18">
        <v>0.8</v>
      </c>
      <c r="E155" s="16">
        <v>146903.0</v>
      </c>
    </row>
    <row r="156">
      <c r="A156" s="18">
        <v>11.3</v>
      </c>
      <c r="B156" s="16">
        <v>147155.3</v>
      </c>
      <c r="C156" s="18">
        <v>5.5</v>
      </c>
      <c r="D156" s="18">
        <v>0.0</v>
      </c>
      <c r="E156" s="16">
        <v>147155.3</v>
      </c>
    </row>
    <row r="157">
      <c r="A157" s="18">
        <v>15.0</v>
      </c>
      <c r="B157" s="16">
        <v>142625.0</v>
      </c>
      <c r="C157" s="18">
        <v>7.0</v>
      </c>
      <c r="D157" s="18">
        <v>4.2</v>
      </c>
      <c r="E157" s="16">
        <v>142625.0</v>
      </c>
    </row>
    <row r="158">
      <c r="A158" s="18">
        <v>16.6</v>
      </c>
      <c r="B158" s="16">
        <v>120128.3</v>
      </c>
      <c r="C158" s="18">
        <v>6.4</v>
      </c>
      <c r="D158" s="18">
        <v>0.2</v>
      </c>
      <c r="E158" s="16">
        <v>120128.3</v>
      </c>
    </row>
    <row r="159">
      <c r="A159" s="18">
        <v>14.5</v>
      </c>
      <c r="B159" s="16">
        <v>109609.7</v>
      </c>
      <c r="C159" s="18">
        <v>6.9</v>
      </c>
      <c r="D159" s="18">
        <v>0.0</v>
      </c>
      <c r="E159" s="16">
        <v>109609.7</v>
      </c>
    </row>
    <row r="160">
      <c r="A160" s="18">
        <v>18.5</v>
      </c>
      <c r="B160" s="16">
        <v>110715.8</v>
      </c>
      <c r="C160" s="18">
        <v>8.2</v>
      </c>
      <c r="D160" s="18">
        <v>0.0</v>
      </c>
      <c r="E160" s="16">
        <v>110715.8</v>
      </c>
    </row>
    <row r="161">
      <c r="A161" s="18">
        <v>13.5</v>
      </c>
      <c r="B161" s="16">
        <v>132854.1</v>
      </c>
      <c r="C161" s="18">
        <v>8.6</v>
      </c>
      <c r="D161" s="18">
        <v>4.0</v>
      </c>
      <c r="E161" s="16">
        <v>132854.1</v>
      </c>
    </row>
    <row r="162">
      <c r="A162" s="18">
        <v>13.4</v>
      </c>
      <c r="B162" s="16">
        <v>144125.5</v>
      </c>
      <c r="C162" s="18">
        <v>7.1</v>
      </c>
      <c r="D162" s="18">
        <v>0.0</v>
      </c>
      <c r="E162" s="16">
        <v>144125.5</v>
      </c>
    </row>
    <row r="163">
      <c r="A163" s="18">
        <v>14.0</v>
      </c>
      <c r="B163" s="16">
        <v>143465.4</v>
      </c>
      <c r="C163" s="18">
        <v>8.3</v>
      </c>
      <c r="D163" s="22"/>
      <c r="E163" s="16">
        <v>143465.4</v>
      </c>
    </row>
    <row r="164">
      <c r="A164" s="18">
        <v>13.1</v>
      </c>
      <c r="B164" s="16">
        <v>145005.6</v>
      </c>
      <c r="C164" s="18">
        <v>6.9</v>
      </c>
      <c r="D164" s="18">
        <v>0.0</v>
      </c>
      <c r="E164" s="16">
        <v>145005.6</v>
      </c>
    </row>
    <row r="165">
      <c r="A165" s="18">
        <v>18.2</v>
      </c>
      <c r="B165" s="16">
        <v>123754.6</v>
      </c>
      <c r="C165" s="18">
        <v>8.0</v>
      </c>
      <c r="D165" s="18">
        <v>0.0</v>
      </c>
      <c r="E165" s="16">
        <v>123754.6</v>
      </c>
    </row>
    <row r="166">
      <c r="A166" s="18">
        <v>17.4</v>
      </c>
      <c r="B166" s="16">
        <v>119125.6</v>
      </c>
      <c r="C166" s="18">
        <v>8.0</v>
      </c>
      <c r="D166" s="18">
        <v>0.0</v>
      </c>
      <c r="E166" s="16">
        <v>119125.6</v>
      </c>
    </row>
    <row r="167">
      <c r="A167" s="18">
        <v>16.9</v>
      </c>
      <c r="B167" s="16">
        <v>136054.1</v>
      </c>
      <c r="C167" s="18">
        <v>6.6</v>
      </c>
      <c r="D167" s="18">
        <v>0.0</v>
      </c>
      <c r="E167" s="16">
        <v>136054.1</v>
      </c>
    </row>
    <row r="168">
      <c r="A168" s="18">
        <v>16.1</v>
      </c>
      <c r="B168" s="16">
        <v>139073.8</v>
      </c>
      <c r="C168" s="18">
        <v>3.3</v>
      </c>
      <c r="D168" s="18">
        <v>5.0</v>
      </c>
      <c r="E168" s="16">
        <v>139073.8</v>
      </c>
    </row>
    <row r="169">
      <c r="A169" s="18">
        <v>13.8</v>
      </c>
      <c r="B169" s="16">
        <v>134290.5</v>
      </c>
      <c r="C169" s="18">
        <v>4.7</v>
      </c>
      <c r="D169" s="18">
        <v>0.0</v>
      </c>
      <c r="E169" s="16">
        <v>134290.5</v>
      </c>
    </row>
    <row r="170">
      <c r="A170" s="18">
        <v>12.7</v>
      </c>
      <c r="B170" s="16">
        <v>137073.8</v>
      </c>
      <c r="C170" s="18">
        <v>4.2</v>
      </c>
      <c r="D170" s="18">
        <v>1.0</v>
      </c>
      <c r="E170" s="16">
        <v>137073.8</v>
      </c>
    </row>
    <row r="171">
      <c r="A171" s="18">
        <v>12.4</v>
      </c>
      <c r="B171" s="16">
        <v>139781.2</v>
      </c>
      <c r="C171" s="18">
        <v>7.9</v>
      </c>
      <c r="D171" s="18">
        <v>0.2</v>
      </c>
      <c r="E171" s="16">
        <v>139781.2</v>
      </c>
    </row>
    <row r="172">
      <c r="A172" s="18">
        <v>11.6</v>
      </c>
      <c r="B172" s="16">
        <v>129576.4</v>
      </c>
      <c r="C172" s="18">
        <v>7.1</v>
      </c>
      <c r="D172" s="18">
        <v>0.0</v>
      </c>
      <c r="E172" s="16">
        <v>129576.4</v>
      </c>
    </row>
    <row r="173">
      <c r="A173" s="18">
        <v>12.9</v>
      </c>
      <c r="B173" s="16">
        <v>124910.6</v>
      </c>
      <c r="C173" s="18">
        <v>8.6</v>
      </c>
      <c r="D173" s="18">
        <v>0.0</v>
      </c>
      <c r="E173" s="16">
        <v>124910.6</v>
      </c>
    </row>
    <row r="174">
      <c r="A174" s="18">
        <v>14.1</v>
      </c>
      <c r="B174" s="16">
        <v>140431.4</v>
      </c>
      <c r="C174" s="18">
        <v>6.2</v>
      </c>
      <c r="D174" s="18">
        <v>0.0</v>
      </c>
      <c r="E174" s="16">
        <v>140431.4</v>
      </c>
    </row>
    <row r="175">
      <c r="A175" s="18">
        <v>17.6</v>
      </c>
      <c r="B175" s="16">
        <v>133171.4</v>
      </c>
      <c r="C175" s="18">
        <v>5.8</v>
      </c>
      <c r="D175" s="18">
        <v>0.0</v>
      </c>
      <c r="E175" s="16">
        <v>133171.4</v>
      </c>
    </row>
    <row r="176">
      <c r="A176" s="18">
        <v>16.0</v>
      </c>
      <c r="B176" s="16">
        <v>135407.6</v>
      </c>
      <c r="C176" s="18">
        <v>7.7</v>
      </c>
      <c r="D176" s="18">
        <v>0.0</v>
      </c>
      <c r="E176" s="16">
        <v>135407.6</v>
      </c>
    </row>
    <row r="177">
      <c r="A177" s="18">
        <v>14.0</v>
      </c>
      <c r="B177" s="16">
        <v>137379.2</v>
      </c>
      <c r="C177" s="18">
        <v>6.3</v>
      </c>
      <c r="D177" s="18">
        <v>0.0</v>
      </c>
      <c r="E177" s="16">
        <v>137379.2</v>
      </c>
    </row>
    <row r="178">
      <c r="A178" s="18">
        <v>16.9</v>
      </c>
      <c r="B178" s="16">
        <v>135562.1</v>
      </c>
      <c r="C178" s="18">
        <v>7.1</v>
      </c>
      <c r="D178" s="18">
        <v>0.0</v>
      </c>
      <c r="E178" s="16">
        <v>135562.1</v>
      </c>
    </row>
    <row r="179">
      <c r="A179" s="18">
        <v>14.1</v>
      </c>
      <c r="B179" s="16">
        <v>124587.4</v>
      </c>
      <c r="C179" s="18">
        <v>5.0</v>
      </c>
      <c r="D179" s="18">
        <v>0.0</v>
      </c>
      <c r="E179" s="16">
        <v>124587.4</v>
      </c>
    </row>
    <row r="180">
      <c r="A180" s="18">
        <v>14.5</v>
      </c>
      <c r="B180" s="16">
        <v>119277.5</v>
      </c>
      <c r="C180" s="18">
        <v>4.1</v>
      </c>
      <c r="D180" s="18">
        <v>0.0</v>
      </c>
      <c r="E180" s="16">
        <v>119277.5</v>
      </c>
    </row>
    <row r="181">
      <c r="A181" s="18">
        <v>12.3</v>
      </c>
      <c r="B181" s="16">
        <v>139468.2</v>
      </c>
      <c r="C181" s="18">
        <v>5.6</v>
      </c>
      <c r="D181" s="18">
        <v>0.0</v>
      </c>
      <c r="E181" s="16">
        <v>139468.2</v>
      </c>
    </row>
    <row r="182">
      <c r="A182" s="18">
        <v>14.2</v>
      </c>
      <c r="B182" s="16">
        <v>143170.1</v>
      </c>
      <c r="C182" s="18">
        <v>7.9</v>
      </c>
      <c r="D182" s="18">
        <v>0.0</v>
      </c>
      <c r="E182" s="16">
        <v>143170.1</v>
      </c>
    </row>
    <row r="183">
      <c r="A183" s="18">
        <v>15.0</v>
      </c>
      <c r="B183" s="16">
        <v>138931.0</v>
      </c>
      <c r="C183" s="18">
        <v>6.9</v>
      </c>
      <c r="D183" s="18">
        <v>0.0</v>
      </c>
      <c r="E183" s="16">
        <v>138931.0</v>
      </c>
    </row>
    <row r="184">
      <c r="A184" s="18">
        <v>11.9</v>
      </c>
      <c r="B184" s="16">
        <v>138972.4</v>
      </c>
      <c r="C184" s="18">
        <v>7.0</v>
      </c>
      <c r="D184" s="18">
        <v>0.6</v>
      </c>
      <c r="E184" s="16">
        <v>138972.4</v>
      </c>
    </row>
    <row r="185">
      <c r="A185" s="18">
        <v>12.0</v>
      </c>
      <c r="B185" s="16">
        <v>145713.8</v>
      </c>
      <c r="C185" s="18">
        <v>5.0</v>
      </c>
      <c r="D185" s="18">
        <v>2.6</v>
      </c>
      <c r="E185" s="16">
        <v>145713.8</v>
      </c>
    </row>
    <row r="186">
      <c r="A186" s="18">
        <v>10.6</v>
      </c>
      <c r="B186" s="16">
        <v>130073.3</v>
      </c>
      <c r="C186" s="18">
        <v>2.8</v>
      </c>
      <c r="D186" s="18">
        <v>0.0</v>
      </c>
      <c r="E186" s="16">
        <v>130073.3</v>
      </c>
    </row>
    <row r="187">
      <c r="A187" s="18">
        <v>14.9</v>
      </c>
      <c r="B187" s="16">
        <v>117312.9</v>
      </c>
      <c r="C187" s="18">
        <v>8.2</v>
      </c>
      <c r="D187" s="18">
        <v>2.0</v>
      </c>
      <c r="E187" s="16">
        <v>117312.9</v>
      </c>
    </row>
    <row r="188">
      <c r="A188" s="18">
        <v>11.5</v>
      </c>
      <c r="B188" s="16">
        <v>143176.3</v>
      </c>
      <c r="C188" s="18">
        <v>4.4</v>
      </c>
      <c r="D188" s="18">
        <v>1.6</v>
      </c>
      <c r="E188" s="16">
        <v>143176.3</v>
      </c>
    </row>
    <row r="189">
      <c r="A189" s="18">
        <v>14.2</v>
      </c>
      <c r="B189" s="16">
        <v>143984.4</v>
      </c>
      <c r="C189" s="18">
        <v>7.0</v>
      </c>
      <c r="D189" s="18">
        <v>2.2</v>
      </c>
      <c r="E189" s="16">
        <v>143984.4</v>
      </c>
    </row>
    <row r="190">
      <c r="A190" s="18">
        <v>14.8</v>
      </c>
      <c r="B190" s="16">
        <v>141696.3</v>
      </c>
      <c r="C190" s="18">
        <v>8.5</v>
      </c>
      <c r="D190" s="18">
        <v>0.2</v>
      </c>
      <c r="E190" s="16">
        <v>141696.3</v>
      </c>
    </row>
    <row r="191">
      <c r="A191" s="18">
        <v>13.4</v>
      </c>
      <c r="B191" s="16">
        <v>141994.4</v>
      </c>
      <c r="C191" s="18">
        <v>3.5</v>
      </c>
      <c r="D191" s="18">
        <v>0.0</v>
      </c>
      <c r="E191" s="16">
        <v>141994.4</v>
      </c>
    </row>
    <row r="192">
      <c r="A192" s="18">
        <v>14.3</v>
      </c>
      <c r="B192" s="16">
        <v>136884.1</v>
      </c>
      <c r="C192" s="18">
        <v>5.8</v>
      </c>
      <c r="D192" s="18">
        <v>0.0</v>
      </c>
      <c r="E192" s="16">
        <v>136884.1</v>
      </c>
    </row>
    <row r="193">
      <c r="A193" s="18">
        <v>13.1</v>
      </c>
      <c r="B193" s="16">
        <v>123971.7</v>
      </c>
      <c r="C193" s="18">
        <v>3.7</v>
      </c>
      <c r="D193" s="18">
        <v>0.2</v>
      </c>
      <c r="E193" s="16">
        <v>123971.7</v>
      </c>
    </row>
    <row r="194">
      <c r="A194" s="18">
        <v>12.3</v>
      </c>
      <c r="B194" s="16">
        <v>124790.7</v>
      </c>
      <c r="C194" s="18">
        <v>2.9</v>
      </c>
      <c r="D194" s="18">
        <v>1.6</v>
      </c>
      <c r="E194" s="16">
        <v>124790.7</v>
      </c>
    </row>
    <row r="195">
      <c r="A195" s="18">
        <v>12.7</v>
      </c>
      <c r="B195" s="16">
        <v>138680.3</v>
      </c>
      <c r="C195" s="18">
        <v>4.2</v>
      </c>
      <c r="D195" s="18">
        <v>28.4</v>
      </c>
      <c r="E195" s="16">
        <v>138680.3</v>
      </c>
    </row>
    <row r="196">
      <c r="A196" s="18">
        <v>9.8</v>
      </c>
      <c r="B196" s="16">
        <v>150671.1</v>
      </c>
      <c r="C196" s="18">
        <v>4.8</v>
      </c>
      <c r="D196" s="18">
        <v>3.8</v>
      </c>
      <c r="E196" s="16">
        <v>150671.1</v>
      </c>
    </row>
    <row r="197">
      <c r="A197" s="18">
        <v>10.5</v>
      </c>
      <c r="B197" s="16">
        <v>151270.5</v>
      </c>
      <c r="C197" s="18">
        <v>7.4</v>
      </c>
      <c r="D197" s="18">
        <v>3.6</v>
      </c>
      <c r="E197" s="16">
        <v>151270.5</v>
      </c>
    </row>
    <row r="198">
      <c r="A198" s="18">
        <v>12.3</v>
      </c>
      <c r="B198" s="16">
        <v>144798.0</v>
      </c>
      <c r="C198" s="18">
        <v>8.1</v>
      </c>
      <c r="D198" s="18">
        <v>0.2</v>
      </c>
      <c r="E198" s="16">
        <v>144798.0</v>
      </c>
    </row>
    <row r="199">
      <c r="A199" s="18">
        <v>12.3</v>
      </c>
      <c r="B199" s="16">
        <v>142965.5</v>
      </c>
      <c r="C199" s="18">
        <v>6.5</v>
      </c>
      <c r="D199" s="18">
        <v>2.4</v>
      </c>
      <c r="E199" s="16">
        <v>142965.5</v>
      </c>
    </row>
    <row r="200">
      <c r="A200" s="18">
        <v>11.5</v>
      </c>
      <c r="B200" s="16">
        <v>130187.4</v>
      </c>
      <c r="C200" s="18">
        <v>9.5</v>
      </c>
      <c r="D200" s="18">
        <v>0.4</v>
      </c>
      <c r="E200" s="16">
        <v>130187.4</v>
      </c>
    </row>
    <row r="201">
      <c r="A201" s="18">
        <v>12.1</v>
      </c>
      <c r="B201" s="16">
        <v>131141.4</v>
      </c>
      <c r="C201" s="18">
        <v>9.7</v>
      </c>
      <c r="D201" s="18">
        <v>0.0</v>
      </c>
      <c r="E201" s="16">
        <v>131141.4</v>
      </c>
    </row>
    <row r="202">
      <c r="A202" s="18">
        <v>14.7</v>
      </c>
      <c r="B202" s="16">
        <v>146154.4</v>
      </c>
      <c r="C202" s="18">
        <v>9.7</v>
      </c>
      <c r="D202" s="18">
        <v>0.0</v>
      </c>
      <c r="E202" s="16">
        <v>146154.4</v>
      </c>
    </row>
    <row r="203">
      <c r="A203" s="18">
        <v>17.0</v>
      </c>
      <c r="B203" s="16">
        <v>138931.8</v>
      </c>
      <c r="C203" s="18">
        <v>8.6</v>
      </c>
      <c r="D203" s="18">
        <v>0.0</v>
      </c>
      <c r="E203" s="16">
        <v>138931.8</v>
      </c>
    </row>
    <row r="204">
      <c r="A204" s="18">
        <v>16.6</v>
      </c>
      <c r="B204" s="16">
        <v>138418.8</v>
      </c>
      <c r="C204" s="18">
        <v>6.0</v>
      </c>
      <c r="D204" s="18">
        <v>1.6</v>
      </c>
      <c r="E204" s="16">
        <v>138418.8</v>
      </c>
    </row>
    <row r="205">
      <c r="A205" s="18">
        <v>16.1</v>
      </c>
      <c r="B205" s="16">
        <v>142316.3</v>
      </c>
      <c r="C205" s="18">
        <v>9.5</v>
      </c>
      <c r="D205" s="18">
        <v>0.0</v>
      </c>
      <c r="E205" s="16">
        <v>142316.3</v>
      </c>
    </row>
    <row r="206">
      <c r="A206" s="18">
        <v>15.0</v>
      </c>
      <c r="B206" s="16">
        <v>136837.2</v>
      </c>
      <c r="C206" s="18">
        <v>4.4</v>
      </c>
      <c r="D206" s="18">
        <v>1.2</v>
      </c>
      <c r="E206" s="16">
        <v>136837.2</v>
      </c>
    </row>
    <row r="207">
      <c r="A207" s="18">
        <v>13.3</v>
      </c>
      <c r="B207" s="16">
        <v>121021.4</v>
      </c>
      <c r="C207" s="18">
        <v>7.7</v>
      </c>
      <c r="D207" s="18">
        <v>0.8</v>
      </c>
      <c r="E207" s="16">
        <v>121021.4</v>
      </c>
    </row>
    <row r="208">
      <c r="A208" s="18">
        <v>11.6</v>
      </c>
      <c r="B208" s="16">
        <v>120396.7</v>
      </c>
      <c r="C208" s="18">
        <v>8.5</v>
      </c>
      <c r="D208" s="18">
        <v>3.2</v>
      </c>
      <c r="E208" s="16">
        <v>120396.7</v>
      </c>
    </row>
    <row r="209">
      <c r="A209" s="18">
        <v>13.9</v>
      </c>
      <c r="B209" s="16">
        <v>142470.4</v>
      </c>
      <c r="C209" s="18">
        <v>9.6</v>
      </c>
      <c r="D209" s="18">
        <v>0.8</v>
      </c>
      <c r="E209" s="16">
        <v>142470.4</v>
      </c>
    </row>
    <row r="210">
      <c r="A210" s="18">
        <v>14.4</v>
      </c>
      <c r="B210" s="16">
        <v>144008.4</v>
      </c>
      <c r="C210" s="18">
        <v>10.2</v>
      </c>
      <c r="D210" s="18">
        <v>0.0</v>
      </c>
      <c r="E210" s="16">
        <v>144008.4</v>
      </c>
    </row>
    <row r="211">
      <c r="A211" s="18">
        <v>14.0</v>
      </c>
      <c r="B211" s="16">
        <v>142637.8</v>
      </c>
      <c r="C211" s="18">
        <v>9.0</v>
      </c>
      <c r="D211" s="18">
        <v>0.0</v>
      </c>
      <c r="E211" s="16">
        <v>142637.8</v>
      </c>
    </row>
    <row r="212">
      <c r="A212" s="18">
        <v>12.3</v>
      </c>
      <c r="B212" s="16">
        <v>143544.1</v>
      </c>
      <c r="C212" s="18">
        <v>4.5</v>
      </c>
      <c r="D212" s="18">
        <v>0.0</v>
      </c>
      <c r="E212" s="16">
        <v>143544.1</v>
      </c>
    </row>
    <row r="213">
      <c r="A213" s="18">
        <v>14.0</v>
      </c>
      <c r="B213" s="16">
        <v>139585.0</v>
      </c>
      <c r="C213" s="18">
        <v>10.8</v>
      </c>
      <c r="D213" s="18">
        <v>0.6</v>
      </c>
      <c r="E213" s="16">
        <v>139585.0</v>
      </c>
    </row>
    <row r="214">
      <c r="A214" s="18">
        <v>11.4</v>
      </c>
      <c r="B214" s="16">
        <v>125032.6</v>
      </c>
      <c r="C214" s="18">
        <v>4.2</v>
      </c>
      <c r="D214" s="18">
        <v>0.2</v>
      </c>
      <c r="E214" s="16">
        <v>125032.6</v>
      </c>
    </row>
    <row r="215">
      <c r="A215" s="18">
        <v>14.9</v>
      </c>
      <c r="B215" s="16">
        <v>117638.1</v>
      </c>
      <c r="C215" s="18">
        <v>8.3</v>
      </c>
      <c r="D215" s="18">
        <v>0.0</v>
      </c>
      <c r="E215" s="16">
        <v>117638.1</v>
      </c>
    </row>
    <row r="216">
      <c r="A216" s="18">
        <v>10.8</v>
      </c>
      <c r="B216" s="16">
        <v>141451.7</v>
      </c>
      <c r="C216" s="18">
        <v>9.4</v>
      </c>
      <c r="D216" s="18">
        <v>6.4</v>
      </c>
      <c r="E216" s="16">
        <v>141451.7</v>
      </c>
    </row>
    <row r="217">
      <c r="A217" s="18">
        <v>11.3</v>
      </c>
      <c r="B217" s="16">
        <v>147550.2</v>
      </c>
      <c r="C217" s="18">
        <v>7.1</v>
      </c>
      <c r="D217" s="18">
        <v>0.0</v>
      </c>
      <c r="E217" s="16">
        <v>147550.2</v>
      </c>
    </row>
    <row r="218">
      <c r="A218" s="18">
        <v>10.8</v>
      </c>
      <c r="B218" s="16">
        <v>142326.0</v>
      </c>
      <c r="C218" s="18">
        <v>8.0</v>
      </c>
      <c r="D218" s="18">
        <v>1.0</v>
      </c>
      <c r="E218" s="16">
        <v>142326.0</v>
      </c>
    </row>
    <row r="219">
      <c r="A219" s="18">
        <v>12.8</v>
      </c>
      <c r="B219" s="16">
        <v>143642.4</v>
      </c>
      <c r="C219" s="18">
        <v>7.0</v>
      </c>
      <c r="D219" s="18">
        <v>1.6</v>
      </c>
      <c r="E219" s="16">
        <v>143642.4</v>
      </c>
    </row>
    <row r="220">
      <c r="A220" s="18">
        <v>13.1</v>
      </c>
      <c r="B220" s="16">
        <v>143060.3</v>
      </c>
      <c r="C220" s="18">
        <v>9.0</v>
      </c>
      <c r="D220" s="18">
        <v>1.4</v>
      </c>
      <c r="E220" s="16">
        <v>143060.3</v>
      </c>
    </row>
    <row r="221">
      <c r="A221" s="18">
        <v>12.6</v>
      </c>
      <c r="B221" s="16">
        <v>125830.5</v>
      </c>
      <c r="C221" s="18">
        <v>6.6</v>
      </c>
      <c r="D221" s="18">
        <v>0.4</v>
      </c>
      <c r="E221" s="16">
        <v>125830.5</v>
      </c>
    </row>
    <row r="222">
      <c r="A222" s="18">
        <v>13.3</v>
      </c>
      <c r="B222" s="16">
        <v>120008.5</v>
      </c>
      <c r="C222" s="18">
        <v>6.9</v>
      </c>
      <c r="D222" s="18">
        <v>0.0</v>
      </c>
      <c r="E222" s="16">
        <v>120008.5</v>
      </c>
    </row>
    <row r="223">
      <c r="A223" s="18">
        <v>16.0</v>
      </c>
      <c r="B223" s="16">
        <v>130978.1</v>
      </c>
      <c r="C223" s="18">
        <v>10.7</v>
      </c>
      <c r="D223" s="18">
        <v>0.2</v>
      </c>
      <c r="E223" s="16">
        <v>130978.1</v>
      </c>
    </row>
    <row r="224">
      <c r="A224" s="18">
        <v>14.8</v>
      </c>
      <c r="B224" s="16">
        <v>135616.1</v>
      </c>
      <c r="C224" s="18">
        <v>11.7</v>
      </c>
      <c r="D224" s="18">
        <v>0.8</v>
      </c>
      <c r="E224" s="16">
        <v>135616.1</v>
      </c>
    </row>
    <row r="225">
      <c r="A225" s="18">
        <v>14.8</v>
      </c>
      <c r="B225" s="16">
        <v>138900.5</v>
      </c>
      <c r="C225" s="18">
        <v>9.2</v>
      </c>
      <c r="D225" s="18">
        <v>0.0</v>
      </c>
      <c r="E225" s="16">
        <v>138900.5</v>
      </c>
    </row>
    <row r="226">
      <c r="A226" s="18">
        <v>13.0</v>
      </c>
      <c r="B226" s="16">
        <v>140905.9</v>
      </c>
      <c r="C226" s="18">
        <v>7.0</v>
      </c>
      <c r="D226" s="18">
        <v>0.2</v>
      </c>
      <c r="E226" s="16">
        <v>140905.9</v>
      </c>
    </row>
    <row r="227">
      <c r="A227" s="18">
        <v>15.3</v>
      </c>
      <c r="B227" s="16">
        <v>137838.9</v>
      </c>
      <c r="C227" s="18">
        <v>7.3</v>
      </c>
      <c r="D227" s="18">
        <v>0.0</v>
      </c>
      <c r="E227" s="16">
        <v>137838.9</v>
      </c>
    </row>
    <row r="228">
      <c r="A228" s="18">
        <v>14.9</v>
      </c>
      <c r="B228" s="16">
        <v>122088.8</v>
      </c>
      <c r="C228" s="18">
        <v>10.9</v>
      </c>
      <c r="D228" s="18">
        <v>0.4</v>
      </c>
      <c r="E228" s="16">
        <v>122088.8</v>
      </c>
    </row>
    <row r="229">
      <c r="A229" s="18">
        <v>17.0</v>
      </c>
      <c r="B229" s="16">
        <v>116648.8</v>
      </c>
      <c r="C229" s="18">
        <v>9.5</v>
      </c>
      <c r="D229" s="18">
        <v>0.2</v>
      </c>
      <c r="E229" s="16">
        <v>116648.8</v>
      </c>
    </row>
    <row r="230">
      <c r="A230" s="18">
        <v>12.2</v>
      </c>
      <c r="B230" s="16">
        <v>137008.7</v>
      </c>
      <c r="C230" s="18">
        <v>9.9</v>
      </c>
      <c r="D230" s="18">
        <v>2.4</v>
      </c>
      <c r="E230" s="16">
        <v>137008.7</v>
      </c>
    </row>
    <row r="231">
      <c r="A231" s="18">
        <v>11.1</v>
      </c>
      <c r="B231" s="16">
        <v>148094.0</v>
      </c>
      <c r="C231" s="18">
        <v>9.8</v>
      </c>
      <c r="D231" s="18">
        <v>0.6</v>
      </c>
      <c r="E231" s="16">
        <v>148094.0</v>
      </c>
    </row>
    <row r="232">
      <c r="A232" s="18">
        <v>12.7</v>
      </c>
      <c r="B232" s="16">
        <v>144024.7</v>
      </c>
      <c r="C232" s="18">
        <v>10.2</v>
      </c>
      <c r="D232" s="18">
        <v>0.0</v>
      </c>
      <c r="E232" s="16">
        <v>144024.7</v>
      </c>
    </row>
    <row r="233">
      <c r="A233" s="18">
        <v>17.1</v>
      </c>
      <c r="B233" s="16">
        <v>131575.8</v>
      </c>
      <c r="C233" s="18">
        <v>12.7</v>
      </c>
      <c r="D233" s="18">
        <v>0.0</v>
      </c>
      <c r="E233" s="16">
        <v>131575.8</v>
      </c>
    </row>
    <row r="234">
      <c r="A234" s="18">
        <v>18.7</v>
      </c>
      <c r="B234" s="16">
        <v>126570.5</v>
      </c>
      <c r="C234" s="18">
        <v>4.1</v>
      </c>
      <c r="D234" s="18">
        <v>0.0</v>
      </c>
      <c r="E234" s="16">
        <v>126570.5</v>
      </c>
    </row>
    <row r="235">
      <c r="A235" s="18">
        <v>18.8</v>
      </c>
      <c r="B235" s="16">
        <v>112275.2</v>
      </c>
      <c r="C235" s="18">
        <v>11.8</v>
      </c>
      <c r="D235" s="18">
        <v>0.0</v>
      </c>
      <c r="E235" s="16">
        <v>112275.2</v>
      </c>
    </row>
    <row r="236">
      <c r="A236" s="18">
        <v>16.3</v>
      </c>
      <c r="B236" s="16">
        <v>111793.0</v>
      </c>
      <c r="C236" s="18">
        <v>13.1</v>
      </c>
      <c r="D236" s="18">
        <v>0.0</v>
      </c>
      <c r="E236" s="16">
        <v>111793.0</v>
      </c>
    </row>
    <row r="237">
      <c r="A237" s="18">
        <v>14.5</v>
      </c>
      <c r="B237" s="16">
        <v>128868.3</v>
      </c>
      <c r="C237" s="18">
        <v>9.6</v>
      </c>
      <c r="D237" s="18">
        <v>0.0</v>
      </c>
      <c r="E237" s="16">
        <v>128868.3</v>
      </c>
    </row>
    <row r="238">
      <c r="A238" s="18">
        <v>14.3</v>
      </c>
      <c r="B238" s="16">
        <v>135051.5</v>
      </c>
      <c r="C238" s="18">
        <v>8.1</v>
      </c>
      <c r="D238" s="18">
        <v>0.0</v>
      </c>
      <c r="E238" s="16">
        <v>135051.5</v>
      </c>
    </row>
    <row r="239">
      <c r="A239" s="18">
        <v>14.6</v>
      </c>
      <c r="B239" s="16">
        <v>135914.7</v>
      </c>
      <c r="C239" s="18">
        <v>7.8</v>
      </c>
      <c r="D239" s="18">
        <v>0.2</v>
      </c>
      <c r="E239" s="16">
        <v>135914.7</v>
      </c>
    </row>
    <row r="240">
      <c r="A240" s="18">
        <v>11.7</v>
      </c>
      <c r="B240" s="16">
        <v>141159.8</v>
      </c>
      <c r="C240" s="18">
        <v>2.7</v>
      </c>
      <c r="D240" s="18">
        <v>0.8</v>
      </c>
      <c r="E240" s="16">
        <v>141159.8</v>
      </c>
    </row>
    <row r="241">
      <c r="A241" s="18">
        <v>13.2</v>
      </c>
      <c r="B241" s="16">
        <v>134755.5</v>
      </c>
      <c r="C241" s="18">
        <v>12.2</v>
      </c>
      <c r="D241" s="18">
        <v>17.4</v>
      </c>
      <c r="E241" s="16">
        <v>134755.5</v>
      </c>
    </row>
    <row r="242">
      <c r="A242" s="18">
        <v>11.7</v>
      </c>
      <c r="B242" s="16">
        <v>124448.5</v>
      </c>
      <c r="C242" s="18">
        <v>9.1</v>
      </c>
      <c r="D242" s="18">
        <v>1.8</v>
      </c>
      <c r="E242" s="16">
        <v>124448.5</v>
      </c>
    </row>
    <row r="243">
      <c r="A243" s="18">
        <v>12.5</v>
      </c>
      <c r="B243" s="16">
        <v>116744.2</v>
      </c>
      <c r="C243" s="18">
        <v>14.3</v>
      </c>
      <c r="D243" s="18">
        <v>2.2</v>
      </c>
      <c r="E243" s="16">
        <v>116744.2</v>
      </c>
    </row>
    <row r="244">
      <c r="A244" s="18">
        <v>13.0</v>
      </c>
      <c r="B244" s="16">
        <v>137724.9</v>
      </c>
      <c r="C244" s="18">
        <v>11.5</v>
      </c>
      <c r="D244" s="18">
        <v>0.0</v>
      </c>
      <c r="E244" s="16">
        <v>137724.9</v>
      </c>
    </row>
    <row r="245">
      <c r="A245" s="18">
        <v>16.2</v>
      </c>
      <c r="B245" s="16">
        <v>134116.8</v>
      </c>
      <c r="C245" s="18">
        <v>15.7</v>
      </c>
      <c r="D245" s="18">
        <v>0.0</v>
      </c>
      <c r="E245" s="16">
        <v>134116.8</v>
      </c>
    </row>
    <row r="246">
      <c r="A246" s="18">
        <v>18.8</v>
      </c>
      <c r="B246" s="16">
        <v>132794.7</v>
      </c>
      <c r="C246" s="18">
        <v>10.5</v>
      </c>
      <c r="D246" s="18">
        <v>0.0</v>
      </c>
      <c r="E246" s="16">
        <v>132794.7</v>
      </c>
    </row>
    <row r="247">
      <c r="A247" s="18">
        <v>14.0</v>
      </c>
      <c r="B247" s="16">
        <v>132096.3</v>
      </c>
      <c r="C247" s="18">
        <v>8.0</v>
      </c>
      <c r="D247" s="18">
        <v>4.4</v>
      </c>
      <c r="E247" s="16">
        <v>132096.3</v>
      </c>
    </row>
    <row r="248">
      <c r="A248" s="18">
        <v>13.7</v>
      </c>
      <c r="B248" s="16">
        <v>131384.9</v>
      </c>
      <c r="C248" s="18">
        <v>13.0</v>
      </c>
      <c r="D248" s="18">
        <v>0.0</v>
      </c>
      <c r="E248" s="16">
        <v>131384.9</v>
      </c>
    </row>
    <row r="249">
      <c r="A249" s="18">
        <v>14.0</v>
      </c>
      <c r="B249" s="16">
        <v>115799.3</v>
      </c>
      <c r="C249" s="18">
        <v>14.8</v>
      </c>
      <c r="D249" s="18">
        <v>0.0</v>
      </c>
      <c r="E249" s="16">
        <v>115799.3</v>
      </c>
    </row>
    <row r="250">
      <c r="A250" s="18">
        <v>16.6</v>
      </c>
      <c r="B250" s="16">
        <v>109641.4</v>
      </c>
      <c r="C250" s="18">
        <v>11.8</v>
      </c>
      <c r="D250" s="18">
        <v>0.0</v>
      </c>
      <c r="E250" s="16">
        <v>109641.4</v>
      </c>
    </row>
    <row r="251">
      <c r="A251" s="18">
        <v>13.6</v>
      </c>
      <c r="B251" s="16">
        <v>131619.4</v>
      </c>
      <c r="C251" s="18">
        <v>9.2</v>
      </c>
      <c r="D251" s="18">
        <v>3.6</v>
      </c>
      <c r="E251" s="16">
        <v>131619.4</v>
      </c>
    </row>
    <row r="252">
      <c r="A252" s="18">
        <v>12.8</v>
      </c>
      <c r="B252" s="16">
        <v>136340.7</v>
      </c>
      <c r="C252" s="18">
        <v>11.1</v>
      </c>
      <c r="D252" s="18">
        <v>2.0</v>
      </c>
      <c r="E252" s="16">
        <v>136340.7</v>
      </c>
    </row>
    <row r="253">
      <c r="A253" s="18">
        <v>15.3</v>
      </c>
      <c r="B253" s="16">
        <v>132977.5</v>
      </c>
      <c r="C253" s="18">
        <v>11.4</v>
      </c>
      <c r="D253" s="18">
        <v>0.0</v>
      </c>
      <c r="E253" s="16">
        <v>132977.5</v>
      </c>
    </row>
    <row r="254">
      <c r="A254" s="18">
        <v>15.7</v>
      </c>
      <c r="B254" s="16">
        <v>133542.0</v>
      </c>
      <c r="C254" s="18">
        <v>17.3</v>
      </c>
      <c r="D254" s="18">
        <v>0.0</v>
      </c>
      <c r="E254" s="16">
        <v>133542.0</v>
      </c>
    </row>
    <row r="255">
      <c r="A255" s="18">
        <v>20.1</v>
      </c>
      <c r="B255" s="16">
        <v>123968.9</v>
      </c>
      <c r="C255" s="18">
        <v>17.7</v>
      </c>
      <c r="D255" s="18">
        <v>0.0</v>
      </c>
      <c r="E255" s="16">
        <v>123968.9</v>
      </c>
    </row>
    <row r="256">
      <c r="A256" s="18">
        <v>21.7</v>
      </c>
      <c r="B256" s="16">
        <v>108790.0</v>
      </c>
      <c r="C256" s="18">
        <v>10.2</v>
      </c>
      <c r="D256" s="18">
        <v>0.0</v>
      </c>
      <c r="E256" s="16">
        <v>108790.0</v>
      </c>
    </row>
    <row r="257">
      <c r="A257" s="18">
        <v>25.5</v>
      </c>
      <c r="B257" s="16">
        <v>99161.77</v>
      </c>
      <c r="C257" s="18">
        <v>17.1</v>
      </c>
      <c r="D257" s="18">
        <v>0.0</v>
      </c>
      <c r="E257" s="16">
        <v>99161.77</v>
      </c>
    </row>
    <row r="258">
      <c r="A258" s="18">
        <v>26.7</v>
      </c>
      <c r="B258" s="16">
        <v>116574.2</v>
      </c>
      <c r="C258" s="18">
        <v>17.8</v>
      </c>
      <c r="D258" s="18">
        <v>0.0</v>
      </c>
      <c r="E258" s="16">
        <v>116574.2</v>
      </c>
    </row>
    <row r="259">
      <c r="A259" s="18">
        <v>15.9</v>
      </c>
      <c r="B259" s="16">
        <v>123750.5</v>
      </c>
      <c r="C259" s="18">
        <v>15.0</v>
      </c>
      <c r="D259" s="18">
        <v>15.8</v>
      </c>
      <c r="E259" s="16">
        <v>123750.5</v>
      </c>
    </row>
    <row r="260">
      <c r="A260" s="18">
        <v>14.8</v>
      </c>
      <c r="B260" s="16">
        <v>131795.5</v>
      </c>
      <c r="C260" s="18">
        <v>17.6</v>
      </c>
      <c r="D260" s="18">
        <v>0.0</v>
      </c>
      <c r="E260" s="16">
        <v>131795.5</v>
      </c>
    </row>
    <row r="261">
      <c r="A261" s="18">
        <v>14.3</v>
      </c>
      <c r="B261" s="16">
        <v>131050.7</v>
      </c>
      <c r="C261" s="18">
        <v>12.4</v>
      </c>
      <c r="D261" s="18">
        <v>0.4</v>
      </c>
      <c r="E261" s="16">
        <v>131050.7</v>
      </c>
    </row>
    <row r="262">
      <c r="A262" s="18">
        <v>14.7</v>
      </c>
      <c r="B262" s="16">
        <v>130764.6</v>
      </c>
      <c r="C262" s="18">
        <v>8.1</v>
      </c>
      <c r="D262" s="18">
        <v>0.0</v>
      </c>
      <c r="E262" s="16">
        <v>130764.6</v>
      </c>
    </row>
    <row r="263">
      <c r="A263" s="18">
        <v>21.3</v>
      </c>
      <c r="B263" s="16">
        <v>112377.2</v>
      </c>
      <c r="C263" s="18">
        <v>17.0</v>
      </c>
      <c r="D263" s="18">
        <v>0.0</v>
      </c>
      <c r="E263" s="16">
        <v>112377.2</v>
      </c>
    </row>
    <row r="264">
      <c r="A264" s="18">
        <v>22.9</v>
      </c>
      <c r="B264" s="16">
        <v>103708.9</v>
      </c>
      <c r="C264" s="18">
        <v>17.3</v>
      </c>
      <c r="D264" s="18">
        <v>0.0</v>
      </c>
      <c r="E264" s="16">
        <v>103708.9</v>
      </c>
    </row>
    <row r="265">
      <c r="A265" s="18">
        <v>18.1</v>
      </c>
      <c r="B265" s="16">
        <v>120096.7</v>
      </c>
      <c r="C265" s="18">
        <v>6.7</v>
      </c>
      <c r="D265" s="18">
        <v>0.0</v>
      </c>
      <c r="E265" s="16">
        <v>120096.7</v>
      </c>
    </row>
    <row r="266">
      <c r="A266" s="18">
        <v>12.7</v>
      </c>
      <c r="B266" s="16">
        <v>127755.1</v>
      </c>
      <c r="C266" s="18">
        <v>17.4</v>
      </c>
      <c r="D266" s="18">
        <v>4.4</v>
      </c>
      <c r="E266" s="16">
        <v>127755.1</v>
      </c>
    </row>
    <row r="267">
      <c r="A267" s="18">
        <v>12.6</v>
      </c>
      <c r="B267" s="16">
        <v>131866.7</v>
      </c>
      <c r="C267" s="18">
        <v>20.3</v>
      </c>
      <c r="D267" s="18">
        <v>0.0</v>
      </c>
      <c r="E267" s="16">
        <v>131866.7</v>
      </c>
    </row>
    <row r="268">
      <c r="A268" s="18">
        <v>14.3</v>
      </c>
      <c r="B268" s="16">
        <v>130937.6</v>
      </c>
      <c r="C268" s="18">
        <v>18.2</v>
      </c>
      <c r="D268" s="18">
        <v>0.0</v>
      </c>
      <c r="E268" s="16">
        <v>130937.6</v>
      </c>
    </row>
    <row r="269">
      <c r="A269" s="18">
        <v>19.1</v>
      </c>
      <c r="B269" s="16">
        <v>124278.9</v>
      </c>
      <c r="C269" s="18">
        <v>20.2</v>
      </c>
      <c r="D269" s="18">
        <v>0.0</v>
      </c>
      <c r="E269" s="16">
        <v>124278.9</v>
      </c>
    </row>
    <row r="270">
      <c r="A270" s="18">
        <v>17.9</v>
      </c>
      <c r="B270" s="16">
        <v>111064.5</v>
      </c>
      <c r="C270" s="18">
        <v>20.1</v>
      </c>
      <c r="D270" s="18">
        <v>0.0</v>
      </c>
      <c r="E270" s="16">
        <v>111064.5</v>
      </c>
    </row>
    <row r="271">
      <c r="A271" s="18">
        <v>20.2</v>
      </c>
      <c r="B271" s="16">
        <v>106431.8</v>
      </c>
      <c r="C271" s="18">
        <v>19.6</v>
      </c>
      <c r="D271" s="18">
        <v>0.0</v>
      </c>
      <c r="E271" s="16">
        <v>106431.8</v>
      </c>
    </row>
    <row r="272">
      <c r="A272" s="18">
        <v>21.4</v>
      </c>
      <c r="B272" s="16">
        <v>121796.7</v>
      </c>
      <c r="C272" s="18">
        <v>13.6</v>
      </c>
      <c r="D272" s="18">
        <v>0.0</v>
      </c>
      <c r="E272" s="16">
        <v>121796.7</v>
      </c>
    </row>
    <row r="273">
      <c r="A273" s="18">
        <v>16.9</v>
      </c>
      <c r="B273" s="16">
        <v>126691.8</v>
      </c>
      <c r="C273" s="18">
        <v>13.5</v>
      </c>
      <c r="D273" s="18">
        <v>0.0</v>
      </c>
      <c r="E273" s="16">
        <v>126691.8</v>
      </c>
    </row>
    <row r="274">
      <c r="A274" s="18">
        <v>15.9</v>
      </c>
      <c r="B274" s="16">
        <v>129641.2</v>
      </c>
      <c r="C274" s="18">
        <v>16.8</v>
      </c>
      <c r="D274" s="18">
        <v>0.0</v>
      </c>
      <c r="E274" s="16">
        <v>129641.2</v>
      </c>
    </row>
    <row r="275">
      <c r="A275" s="18">
        <v>21.6</v>
      </c>
      <c r="B275" s="16">
        <v>124356.4</v>
      </c>
      <c r="C275" s="18">
        <v>21.7</v>
      </c>
      <c r="D275" s="18">
        <v>0.0</v>
      </c>
      <c r="E275" s="16">
        <v>124356.4</v>
      </c>
    </row>
    <row r="276">
      <c r="A276" s="18">
        <v>28.6</v>
      </c>
      <c r="B276" s="16">
        <v>107544.1</v>
      </c>
      <c r="C276" s="18">
        <v>21.7</v>
      </c>
      <c r="D276" s="18">
        <v>0.0</v>
      </c>
      <c r="E276" s="16">
        <v>107544.1</v>
      </c>
    </row>
    <row r="277">
      <c r="A277" s="18">
        <v>31.3</v>
      </c>
      <c r="B277" s="16">
        <v>100598.6</v>
      </c>
      <c r="C277" s="18">
        <v>22.2</v>
      </c>
      <c r="D277" s="18">
        <v>0.0</v>
      </c>
      <c r="E277" s="16">
        <v>100598.6</v>
      </c>
    </row>
    <row r="278">
      <c r="A278" s="18">
        <v>24.9</v>
      </c>
      <c r="B278" s="16">
        <v>103828.9</v>
      </c>
      <c r="C278" s="18">
        <v>22.2</v>
      </c>
      <c r="D278" s="18">
        <v>0.0</v>
      </c>
      <c r="E278" s="16">
        <v>103828.9</v>
      </c>
    </row>
    <row r="279">
      <c r="A279" s="18">
        <v>34.4</v>
      </c>
      <c r="B279" s="16">
        <v>125194.9</v>
      </c>
      <c r="C279" s="18">
        <v>22.0</v>
      </c>
      <c r="D279" s="18">
        <v>0.0</v>
      </c>
      <c r="E279" s="16">
        <v>125194.9</v>
      </c>
    </row>
    <row r="280">
      <c r="A280" s="18">
        <v>35.8</v>
      </c>
      <c r="B280" s="16">
        <v>127225.2</v>
      </c>
      <c r="C280" s="18">
        <v>18.9</v>
      </c>
      <c r="D280" s="18">
        <v>0.0</v>
      </c>
      <c r="E280" s="16">
        <v>127225.2</v>
      </c>
    </row>
    <row r="281">
      <c r="A281" s="18">
        <v>16.2</v>
      </c>
      <c r="B281" s="16">
        <v>117282.8</v>
      </c>
      <c r="C281" s="18">
        <v>23.6</v>
      </c>
      <c r="D281" s="18">
        <v>0.0</v>
      </c>
      <c r="E281" s="16">
        <v>117282.8</v>
      </c>
    </row>
    <row r="282">
      <c r="A282" s="18">
        <v>18.6</v>
      </c>
      <c r="B282" s="16">
        <v>122121.3</v>
      </c>
      <c r="C282" s="18">
        <v>23.3</v>
      </c>
      <c r="D282" s="18">
        <v>0.0</v>
      </c>
      <c r="E282" s="16">
        <v>122121.3</v>
      </c>
    </row>
    <row r="283">
      <c r="A283" s="18">
        <v>29.9</v>
      </c>
      <c r="B283" s="16">
        <v>126989.9</v>
      </c>
      <c r="C283" s="18">
        <v>22.0</v>
      </c>
      <c r="D283" s="18">
        <v>0.0</v>
      </c>
      <c r="E283" s="16">
        <v>126989.9</v>
      </c>
    </row>
    <row r="284">
      <c r="A284" s="18">
        <v>29.2</v>
      </c>
      <c r="B284" s="16">
        <v>112604.8</v>
      </c>
      <c r="C284" s="18">
        <v>11.9</v>
      </c>
      <c r="D284" s="18">
        <v>0.0</v>
      </c>
      <c r="E284" s="16">
        <v>112604.8</v>
      </c>
    </row>
    <row r="285">
      <c r="A285" s="18">
        <v>19.2</v>
      </c>
      <c r="B285" s="16">
        <v>105376.3</v>
      </c>
      <c r="C285" s="18">
        <v>19.6</v>
      </c>
      <c r="D285" s="18">
        <v>0.4</v>
      </c>
      <c r="E285" s="16">
        <v>105376.3</v>
      </c>
    </row>
    <row r="286">
      <c r="A286" s="18">
        <v>16.1</v>
      </c>
      <c r="B286" s="16">
        <v>120916.2</v>
      </c>
      <c r="C286" s="18">
        <v>13.4</v>
      </c>
      <c r="D286" s="18">
        <v>0.6</v>
      </c>
      <c r="E286" s="16">
        <v>120916.2</v>
      </c>
    </row>
    <row r="287">
      <c r="A287" s="18">
        <v>17.6</v>
      </c>
      <c r="B287" s="16">
        <v>122830.4</v>
      </c>
      <c r="C287" s="18">
        <v>24.3</v>
      </c>
      <c r="D287" s="18">
        <v>0.4</v>
      </c>
      <c r="E287" s="16">
        <v>122830.4</v>
      </c>
    </row>
    <row r="288">
      <c r="A288" s="18">
        <v>28.6</v>
      </c>
      <c r="B288" s="16">
        <v>126919.2</v>
      </c>
      <c r="C288" s="18">
        <v>24.4</v>
      </c>
      <c r="D288" s="18">
        <v>0.0</v>
      </c>
      <c r="E288" s="16">
        <v>126919.2</v>
      </c>
    </row>
    <row r="289">
      <c r="A289" s="18">
        <v>34.0</v>
      </c>
      <c r="B289" s="16">
        <v>130260.4</v>
      </c>
      <c r="C289" s="18">
        <v>22.2</v>
      </c>
      <c r="D289" s="18">
        <v>0.0</v>
      </c>
      <c r="E289" s="16">
        <v>130260.4</v>
      </c>
    </row>
    <row r="290">
      <c r="A290" s="18">
        <v>23.8</v>
      </c>
      <c r="B290" s="16">
        <v>123986.0</v>
      </c>
      <c r="C290" s="18">
        <v>8.4</v>
      </c>
      <c r="D290" s="18">
        <v>0.0</v>
      </c>
      <c r="E290" s="16">
        <v>123986.0</v>
      </c>
    </row>
    <row r="291">
      <c r="A291" s="18">
        <v>20.5</v>
      </c>
      <c r="B291" s="16">
        <v>104916.3</v>
      </c>
      <c r="C291" s="18">
        <v>20.4</v>
      </c>
      <c r="D291" s="18">
        <v>0.0</v>
      </c>
      <c r="E291" s="16">
        <v>104916.3</v>
      </c>
    </row>
    <row r="292">
      <c r="A292" s="18">
        <v>17.7</v>
      </c>
      <c r="B292" s="16">
        <v>100812.0</v>
      </c>
      <c r="C292" s="18">
        <v>24.2</v>
      </c>
      <c r="D292" s="18">
        <v>0.0</v>
      </c>
      <c r="E292" s="16">
        <v>100812.0</v>
      </c>
    </row>
    <row r="293">
      <c r="A293" s="18">
        <v>26.7</v>
      </c>
      <c r="B293" s="16">
        <v>120795.0</v>
      </c>
      <c r="C293" s="18">
        <v>25.8</v>
      </c>
      <c r="D293" s="18">
        <v>0.0</v>
      </c>
      <c r="E293" s="16">
        <v>120795.0</v>
      </c>
    </row>
    <row r="294">
      <c r="A294" s="18">
        <v>31.8</v>
      </c>
      <c r="B294" s="16">
        <v>126655.5</v>
      </c>
      <c r="C294" s="18">
        <v>14.4</v>
      </c>
      <c r="D294" s="18">
        <v>0.0</v>
      </c>
      <c r="E294" s="16">
        <v>126655.5</v>
      </c>
    </row>
    <row r="295">
      <c r="A295" s="18">
        <v>18.3</v>
      </c>
      <c r="B295" s="16">
        <v>122368.9</v>
      </c>
      <c r="C295" s="18">
        <v>7.3</v>
      </c>
      <c r="D295" s="18">
        <v>2.4</v>
      </c>
      <c r="E295" s="16">
        <v>122368.9</v>
      </c>
    </row>
    <row r="296">
      <c r="A296" s="18">
        <v>16.7</v>
      </c>
      <c r="B296" s="16">
        <v>121471.6</v>
      </c>
      <c r="C296" s="18">
        <v>8.5</v>
      </c>
      <c r="D296" s="18">
        <v>7.0</v>
      </c>
      <c r="E296" s="16">
        <v>121471.6</v>
      </c>
    </row>
    <row r="297">
      <c r="A297" s="18">
        <v>16.4</v>
      </c>
      <c r="B297" s="16">
        <v>120420.7</v>
      </c>
      <c r="C297" s="18">
        <v>21.0</v>
      </c>
      <c r="D297" s="18">
        <v>0.0</v>
      </c>
      <c r="E297" s="16">
        <v>120420.7</v>
      </c>
    </row>
    <row r="298">
      <c r="A298" s="18">
        <v>19.5</v>
      </c>
      <c r="B298" s="16">
        <v>106813.0</v>
      </c>
      <c r="C298" s="18">
        <v>25.1</v>
      </c>
      <c r="D298" s="18">
        <v>0.0</v>
      </c>
      <c r="E298" s="16">
        <v>106813.0</v>
      </c>
    </row>
    <row r="299">
      <c r="A299" s="18">
        <v>31.3</v>
      </c>
      <c r="B299" s="16">
        <v>102279.7</v>
      </c>
      <c r="C299" s="18">
        <v>20.1</v>
      </c>
      <c r="D299" s="18">
        <v>0.0</v>
      </c>
      <c r="E299" s="16">
        <v>102279.7</v>
      </c>
    </row>
    <row r="300">
      <c r="A300" s="18">
        <v>15.9</v>
      </c>
      <c r="B300" s="16">
        <v>115297.3</v>
      </c>
      <c r="C300" s="18">
        <v>14.5</v>
      </c>
      <c r="D300" s="18">
        <v>0.2</v>
      </c>
      <c r="E300" s="16">
        <v>115297.3</v>
      </c>
    </row>
    <row r="301">
      <c r="A301" s="18">
        <v>23.3</v>
      </c>
      <c r="B301" s="16">
        <v>116619.6</v>
      </c>
      <c r="C301" s="18">
        <v>28.1</v>
      </c>
      <c r="D301" s="18">
        <v>0.2</v>
      </c>
      <c r="E301" s="16">
        <v>116619.6</v>
      </c>
    </row>
    <row r="302">
      <c r="A302" s="18">
        <v>26.8</v>
      </c>
      <c r="B302" s="16">
        <v>122887.4</v>
      </c>
      <c r="C302" s="18">
        <v>27.6</v>
      </c>
      <c r="D302" s="18">
        <v>0.0</v>
      </c>
      <c r="E302" s="16">
        <v>122887.4</v>
      </c>
    </row>
    <row r="303">
      <c r="A303" s="18">
        <v>26.1</v>
      </c>
      <c r="B303" s="16">
        <v>124222.9</v>
      </c>
      <c r="C303" s="18">
        <v>26.8</v>
      </c>
      <c r="D303" s="18">
        <v>0.0</v>
      </c>
      <c r="E303" s="16">
        <v>124222.9</v>
      </c>
    </row>
    <row r="304">
      <c r="A304" s="18">
        <v>27.4</v>
      </c>
      <c r="B304" s="16">
        <v>121257.0</v>
      </c>
      <c r="C304" s="18">
        <v>22.6</v>
      </c>
      <c r="D304" s="18">
        <v>0.0</v>
      </c>
      <c r="E304" s="16">
        <v>121257.0</v>
      </c>
    </row>
    <row r="305">
      <c r="A305" s="18">
        <v>25.9</v>
      </c>
      <c r="B305" s="16">
        <v>106353.4</v>
      </c>
      <c r="C305" s="18">
        <v>13.5</v>
      </c>
      <c r="D305" s="18">
        <v>1.0</v>
      </c>
      <c r="E305" s="16">
        <v>106353.4</v>
      </c>
    </row>
    <row r="306">
      <c r="A306" s="18">
        <v>26.0</v>
      </c>
      <c r="B306" s="16">
        <v>103629.6</v>
      </c>
      <c r="C306" s="18">
        <v>10.0</v>
      </c>
      <c r="D306" s="18">
        <v>4.4</v>
      </c>
      <c r="E306" s="16">
        <v>103629.6</v>
      </c>
    </row>
    <row r="307">
      <c r="A307" s="18">
        <v>16.0</v>
      </c>
      <c r="B307" s="16">
        <v>113791.8</v>
      </c>
      <c r="C307" s="18">
        <v>8.2</v>
      </c>
      <c r="D307" s="18">
        <v>0.0</v>
      </c>
      <c r="E307" s="16">
        <v>113791.8</v>
      </c>
    </row>
    <row r="308">
      <c r="A308" s="18">
        <v>17.9</v>
      </c>
      <c r="B308" s="16">
        <v>101793.0</v>
      </c>
      <c r="C308" s="18">
        <v>25.4</v>
      </c>
      <c r="D308" s="18">
        <v>0.2</v>
      </c>
      <c r="E308" s="16">
        <v>101793.0</v>
      </c>
    </row>
    <row r="309">
      <c r="A309" s="18">
        <v>27.2</v>
      </c>
      <c r="B309" s="16">
        <v>120177.9</v>
      </c>
      <c r="C309" s="18">
        <v>19.6</v>
      </c>
      <c r="D309" s="18">
        <v>0.0</v>
      </c>
      <c r="E309" s="16">
        <v>120177.9</v>
      </c>
    </row>
    <row r="310">
      <c r="A310" s="18">
        <v>24.7</v>
      </c>
      <c r="B310" s="16">
        <v>125985.5</v>
      </c>
      <c r="C310" s="18">
        <v>16.4</v>
      </c>
      <c r="D310" s="18">
        <v>12.2</v>
      </c>
      <c r="E310" s="16">
        <v>125985.5</v>
      </c>
    </row>
    <row r="311">
      <c r="A311" s="18">
        <v>18.7</v>
      </c>
      <c r="B311" s="16">
        <v>120505.6</v>
      </c>
      <c r="C311" s="18">
        <v>3.7</v>
      </c>
      <c r="D311" s="18">
        <v>17.6</v>
      </c>
      <c r="E311" s="16">
        <v>120505.6</v>
      </c>
    </row>
    <row r="312">
      <c r="A312" s="18">
        <v>16.8</v>
      </c>
      <c r="B312" s="16">
        <v>104269.8</v>
      </c>
      <c r="C312" s="18">
        <v>25.2</v>
      </c>
      <c r="D312" s="18">
        <v>1.2</v>
      </c>
      <c r="E312" s="16">
        <v>104269.8</v>
      </c>
    </row>
    <row r="313">
      <c r="A313" s="18">
        <v>24.8</v>
      </c>
      <c r="B313" s="16">
        <v>103793.1</v>
      </c>
      <c r="C313" s="18">
        <v>25.1</v>
      </c>
      <c r="D313" s="18">
        <v>0.0</v>
      </c>
      <c r="E313" s="16">
        <v>103793.1</v>
      </c>
    </row>
    <row r="314">
      <c r="A314" s="18">
        <v>33.1</v>
      </c>
      <c r="B314" s="16">
        <v>127234.7</v>
      </c>
      <c r="C314" s="18">
        <v>26.4</v>
      </c>
      <c r="D314" s="18">
        <v>0.0</v>
      </c>
      <c r="E314" s="16">
        <v>127234.7</v>
      </c>
    </row>
    <row r="315">
      <c r="A315" s="18">
        <v>16.4</v>
      </c>
      <c r="B315" s="16">
        <v>121617.3</v>
      </c>
      <c r="C315" s="18">
        <v>5.3</v>
      </c>
      <c r="D315" s="18">
        <v>0.0</v>
      </c>
      <c r="E315" s="16">
        <v>121617.3</v>
      </c>
    </row>
    <row r="316">
      <c r="A316" s="18">
        <v>20.1</v>
      </c>
      <c r="B316" s="16">
        <v>121566.6</v>
      </c>
      <c r="C316" s="18">
        <v>16.0</v>
      </c>
      <c r="D316" s="18">
        <v>2.0</v>
      </c>
      <c r="E316" s="16">
        <v>121566.6</v>
      </c>
    </row>
    <row r="317">
      <c r="A317" s="18">
        <v>21.2</v>
      </c>
      <c r="B317" s="16">
        <v>123775.2</v>
      </c>
      <c r="C317" s="18">
        <v>19.2</v>
      </c>
      <c r="D317" s="18">
        <v>0.0</v>
      </c>
      <c r="E317" s="16">
        <v>123775.2</v>
      </c>
    </row>
    <row r="318">
      <c r="A318" s="18">
        <v>18.2</v>
      </c>
      <c r="B318" s="16">
        <v>117078.6</v>
      </c>
      <c r="C318" s="18">
        <v>26.1</v>
      </c>
      <c r="D318" s="18">
        <v>0.4</v>
      </c>
      <c r="E318" s="16">
        <v>117078.6</v>
      </c>
    </row>
    <row r="319">
      <c r="A319" s="18">
        <v>18.3</v>
      </c>
      <c r="B319" s="16">
        <v>103646.6</v>
      </c>
      <c r="C319" s="18">
        <v>27.5</v>
      </c>
      <c r="D319" s="18">
        <v>0.2</v>
      </c>
      <c r="E319" s="16">
        <v>103646.6</v>
      </c>
    </row>
    <row r="320">
      <c r="A320" s="18">
        <v>18.5</v>
      </c>
      <c r="B320" s="16">
        <v>99761.81</v>
      </c>
      <c r="C320" s="18">
        <v>27.6</v>
      </c>
      <c r="D320" s="18">
        <v>0.2</v>
      </c>
      <c r="E320" s="16">
        <v>99761.81</v>
      </c>
    </row>
    <row r="321">
      <c r="A321" s="18">
        <v>26.3</v>
      </c>
      <c r="B321" s="16">
        <v>124557.2</v>
      </c>
      <c r="C321" s="18">
        <v>29.4</v>
      </c>
      <c r="D321" s="18">
        <v>0.2</v>
      </c>
      <c r="E321" s="16">
        <v>124557.2</v>
      </c>
    </row>
    <row r="322">
      <c r="A322" s="18">
        <v>33.3</v>
      </c>
      <c r="B322" s="16">
        <v>131442.2</v>
      </c>
      <c r="C322" s="18">
        <v>24.0</v>
      </c>
      <c r="D322" s="18">
        <v>0.0</v>
      </c>
      <c r="E322" s="16">
        <v>131442.2</v>
      </c>
    </row>
    <row r="323">
      <c r="A323" s="18">
        <v>29.5</v>
      </c>
      <c r="B323" s="16">
        <v>132353.8</v>
      </c>
      <c r="C323" s="18">
        <v>29.2</v>
      </c>
      <c r="D323" s="18">
        <v>0.0</v>
      </c>
      <c r="E323" s="16">
        <v>132353.8</v>
      </c>
    </row>
    <row r="324">
      <c r="A324" s="18">
        <v>31.5</v>
      </c>
      <c r="B324" s="16">
        <v>138118.7</v>
      </c>
      <c r="C324" s="18">
        <v>20.6</v>
      </c>
      <c r="D324" s="18">
        <v>0.0</v>
      </c>
      <c r="E324" s="16">
        <v>138118.7</v>
      </c>
    </row>
    <row r="325">
      <c r="A325" s="18">
        <v>19.1</v>
      </c>
      <c r="B325" s="16">
        <v>123412.7</v>
      </c>
      <c r="C325" s="18">
        <v>6.4</v>
      </c>
      <c r="D325" s="18">
        <v>0.4</v>
      </c>
      <c r="E325" s="16">
        <v>123412.7</v>
      </c>
    </row>
    <row r="326">
      <c r="A326" s="18">
        <v>17.5</v>
      </c>
      <c r="B326" s="16">
        <v>102647.9</v>
      </c>
      <c r="C326" s="18">
        <v>20.9</v>
      </c>
      <c r="D326" s="18">
        <v>3.6</v>
      </c>
      <c r="E326" s="16">
        <v>102647.9</v>
      </c>
    </row>
    <row r="327">
      <c r="A327" s="18">
        <v>20.0</v>
      </c>
      <c r="B327" s="16">
        <v>98621.62</v>
      </c>
      <c r="C327" s="18">
        <v>27.3</v>
      </c>
      <c r="D327" s="18">
        <v>0.0</v>
      </c>
      <c r="E327" s="16">
        <v>98621.62</v>
      </c>
    </row>
    <row r="328">
      <c r="A328" s="18">
        <v>20.7</v>
      </c>
      <c r="B328" s="16">
        <v>114406.8</v>
      </c>
      <c r="C328" s="18">
        <v>27.3</v>
      </c>
      <c r="D328" s="18">
        <v>0.0</v>
      </c>
      <c r="E328" s="16">
        <v>114406.8</v>
      </c>
    </row>
    <row r="329">
      <c r="A329" s="18">
        <v>24.5</v>
      </c>
      <c r="B329" s="16">
        <v>118894.3</v>
      </c>
      <c r="C329" s="18">
        <v>30.0</v>
      </c>
      <c r="D329" s="18">
        <v>0.0</v>
      </c>
      <c r="E329" s="16">
        <v>118894.3</v>
      </c>
    </row>
    <row r="330">
      <c r="A330" s="18">
        <v>33.3</v>
      </c>
      <c r="B330" s="16">
        <v>124728.9</v>
      </c>
      <c r="C330" s="18">
        <v>9.3</v>
      </c>
      <c r="D330" s="18">
        <v>0.0</v>
      </c>
      <c r="E330" s="16">
        <v>124728.9</v>
      </c>
    </row>
    <row r="331">
      <c r="A331" s="18">
        <v>17.4</v>
      </c>
      <c r="B331" s="16">
        <v>112907.1</v>
      </c>
      <c r="C331" s="18">
        <v>23.3</v>
      </c>
      <c r="D331" s="18">
        <v>0.0</v>
      </c>
      <c r="E331" s="16">
        <v>112907.1</v>
      </c>
    </row>
    <row r="332">
      <c r="A332" s="18">
        <v>18.2</v>
      </c>
      <c r="B332" s="16">
        <v>117492.8</v>
      </c>
      <c r="C332" s="18">
        <v>16.8</v>
      </c>
      <c r="D332" s="18">
        <v>0.4</v>
      </c>
      <c r="E332" s="16">
        <v>117492.8</v>
      </c>
    </row>
    <row r="333">
      <c r="A333" s="18">
        <v>20.1</v>
      </c>
      <c r="B333" s="16">
        <v>105011.2</v>
      </c>
      <c r="C333" s="18">
        <v>27.1</v>
      </c>
      <c r="D333" s="18">
        <v>0.0</v>
      </c>
      <c r="E333" s="16">
        <v>105011.2</v>
      </c>
    </row>
    <row r="334">
      <c r="A334" s="18">
        <v>20.3</v>
      </c>
      <c r="B334" s="16">
        <v>102162.5</v>
      </c>
      <c r="C334" s="18">
        <v>23.4</v>
      </c>
      <c r="D334" s="18">
        <v>0.0</v>
      </c>
      <c r="E334" s="16">
        <v>102162.5</v>
      </c>
    </row>
    <row r="335">
      <c r="A335" s="18">
        <v>32.2</v>
      </c>
      <c r="B335" s="16">
        <v>122452.4</v>
      </c>
      <c r="C335" s="18">
        <v>26.6</v>
      </c>
      <c r="D335" s="18">
        <v>0.0</v>
      </c>
      <c r="E335" s="16">
        <v>122452.4</v>
      </c>
    </row>
    <row r="336">
      <c r="A336" s="18">
        <v>24.6</v>
      </c>
      <c r="B336" s="16">
        <v>117115.6</v>
      </c>
      <c r="C336" s="18">
        <v>24.4</v>
      </c>
      <c r="D336" s="18">
        <v>1.8</v>
      </c>
      <c r="E336" s="16">
        <v>117115.6</v>
      </c>
    </row>
    <row r="337">
      <c r="A337" s="18">
        <v>17.5</v>
      </c>
      <c r="B337" s="16">
        <v>115230.1</v>
      </c>
      <c r="C337" s="18">
        <v>32.4</v>
      </c>
      <c r="D337" s="18">
        <v>0.0</v>
      </c>
      <c r="E337" s="16">
        <v>115230.1</v>
      </c>
    </row>
    <row r="338">
      <c r="A338" s="18">
        <v>21.3</v>
      </c>
      <c r="B338" s="16">
        <v>121699.4</v>
      </c>
      <c r="C338" s="18">
        <v>30.1</v>
      </c>
      <c r="D338" s="18">
        <v>0.0</v>
      </c>
      <c r="E338" s="16">
        <v>121699.4</v>
      </c>
    </row>
    <row r="339">
      <c r="A339" s="18">
        <v>30.8</v>
      </c>
      <c r="B339" s="16">
        <v>129148.5</v>
      </c>
      <c r="C339" s="18">
        <v>32.2</v>
      </c>
      <c r="D339" s="18">
        <v>0.0</v>
      </c>
      <c r="E339" s="16">
        <v>129148.5</v>
      </c>
    </row>
    <row r="340">
      <c r="A340" s="18">
        <v>25.3</v>
      </c>
      <c r="B340" s="16">
        <v>115606.0</v>
      </c>
      <c r="C340" s="18">
        <v>27.9</v>
      </c>
      <c r="D340" s="18">
        <v>0.0</v>
      </c>
      <c r="E340" s="16">
        <v>115606.0</v>
      </c>
    </row>
    <row r="341">
      <c r="A341" s="18">
        <v>29.8</v>
      </c>
      <c r="B341" s="16">
        <v>112025.3</v>
      </c>
      <c r="C341" s="18">
        <v>13.5</v>
      </c>
      <c r="D341" s="18">
        <v>0.0</v>
      </c>
      <c r="E341" s="16">
        <v>112025.3</v>
      </c>
    </row>
    <row r="342">
      <c r="A342" s="18">
        <v>27.3</v>
      </c>
      <c r="B342" s="16">
        <v>129059.6</v>
      </c>
      <c r="C342" s="18">
        <v>8.7</v>
      </c>
      <c r="D342" s="18">
        <v>0.0</v>
      </c>
      <c r="E342" s="16">
        <v>129059.6</v>
      </c>
    </row>
    <row r="343">
      <c r="A343" s="18">
        <v>35.4</v>
      </c>
      <c r="B343" s="16">
        <v>136800.9</v>
      </c>
      <c r="C343" s="18">
        <v>19.8</v>
      </c>
      <c r="D343" s="18">
        <v>0.8</v>
      </c>
      <c r="E343" s="16">
        <v>136800.9</v>
      </c>
    </row>
    <row r="344">
      <c r="A344" s="18">
        <v>24.6</v>
      </c>
      <c r="B344" s="16">
        <v>125965.0</v>
      </c>
      <c r="C344" s="18">
        <v>27.0</v>
      </c>
      <c r="D344" s="18">
        <v>0.0</v>
      </c>
      <c r="E344" s="16">
        <v>125965.0</v>
      </c>
    </row>
    <row r="345">
      <c r="A345" s="18">
        <v>26.0</v>
      </c>
      <c r="B345" s="16">
        <v>125807.5</v>
      </c>
      <c r="C345" s="18">
        <v>32.0</v>
      </c>
      <c r="D345" s="18">
        <v>0.0</v>
      </c>
      <c r="E345" s="16">
        <v>125807.5</v>
      </c>
    </row>
    <row r="346">
      <c r="A346" s="18">
        <v>19.2</v>
      </c>
      <c r="B346" s="16">
        <v>116597.8</v>
      </c>
      <c r="C346" s="18">
        <v>13.0</v>
      </c>
      <c r="D346" s="18">
        <v>0.0</v>
      </c>
      <c r="E346" s="16">
        <v>116597.8</v>
      </c>
    </row>
    <row r="347">
      <c r="A347" s="18">
        <v>18.3</v>
      </c>
      <c r="B347" s="16">
        <v>106139.4</v>
      </c>
      <c r="C347" s="18">
        <v>27.9</v>
      </c>
      <c r="D347" s="18">
        <v>2.0</v>
      </c>
      <c r="E347" s="16">
        <v>106139.4</v>
      </c>
    </row>
    <row r="348">
      <c r="A348" s="18">
        <v>28.3</v>
      </c>
      <c r="B348" s="16">
        <v>105218.5</v>
      </c>
      <c r="C348" s="18">
        <v>28.6</v>
      </c>
      <c r="D348" s="18">
        <v>0.0</v>
      </c>
      <c r="E348" s="16">
        <v>105218.5</v>
      </c>
    </row>
    <row r="349">
      <c r="A349" s="18">
        <v>22.7</v>
      </c>
      <c r="B349" s="16">
        <v>125785.0</v>
      </c>
      <c r="C349" s="18">
        <v>31.6</v>
      </c>
      <c r="D349" s="18">
        <v>0.0</v>
      </c>
      <c r="E349" s="16">
        <v>125785.0</v>
      </c>
    </row>
    <row r="350">
      <c r="A350" s="18">
        <v>24.6</v>
      </c>
      <c r="B350" s="16">
        <v>129077.4</v>
      </c>
      <c r="C350" s="18">
        <v>30.3</v>
      </c>
      <c r="D350" s="18">
        <v>0.0</v>
      </c>
      <c r="E350" s="16">
        <v>129077.4</v>
      </c>
    </row>
    <row r="351">
      <c r="A351" s="18">
        <v>27.5</v>
      </c>
      <c r="B351" s="16">
        <v>135930.1</v>
      </c>
      <c r="C351" s="18">
        <v>32.5</v>
      </c>
      <c r="D351" s="18">
        <v>0.0</v>
      </c>
      <c r="E351" s="16">
        <v>135930.1</v>
      </c>
    </row>
    <row r="352">
      <c r="A352" s="18">
        <v>37.2</v>
      </c>
      <c r="B352" s="16">
        <v>152366.3</v>
      </c>
      <c r="C352" s="18">
        <v>33.1</v>
      </c>
      <c r="D352" s="18">
        <v>0.0</v>
      </c>
      <c r="E352" s="16">
        <v>152366.3</v>
      </c>
    </row>
    <row r="353">
      <c r="A353" s="18">
        <v>35.4</v>
      </c>
      <c r="B353" s="16">
        <v>158052.9</v>
      </c>
      <c r="C353" s="18">
        <v>31.2</v>
      </c>
      <c r="D353" s="18">
        <v>0.0</v>
      </c>
      <c r="E353" s="16">
        <v>158052.9</v>
      </c>
    </row>
    <row r="354">
      <c r="A354" s="18">
        <v>41.2</v>
      </c>
      <c r="B354" s="16">
        <v>154924.9</v>
      </c>
      <c r="C354" s="18">
        <v>20.5</v>
      </c>
      <c r="D354" s="18">
        <v>0.0</v>
      </c>
      <c r="E354" s="16">
        <v>154924.9</v>
      </c>
    </row>
    <row r="355">
      <c r="A355" s="18">
        <v>37.8</v>
      </c>
      <c r="B355" s="16">
        <v>133421.0</v>
      </c>
      <c r="C355" s="18">
        <v>10.4</v>
      </c>
      <c r="D355" s="18">
        <v>0.0</v>
      </c>
      <c r="E355" s="16">
        <v>133421.0</v>
      </c>
    </row>
    <row r="356">
      <c r="A356" s="18">
        <v>20.2</v>
      </c>
      <c r="B356" s="16">
        <v>113802.2</v>
      </c>
      <c r="C356" s="18">
        <v>25.4</v>
      </c>
      <c r="D356" s="18">
        <v>6.0</v>
      </c>
      <c r="E356" s="16">
        <v>113802.2</v>
      </c>
    </row>
    <row r="357">
      <c r="A357" s="18">
        <v>22.8</v>
      </c>
      <c r="B357" s="16">
        <v>119477.5</v>
      </c>
      <c r="C357" s="18">
        <v>32.9</v>
      </c>
      <c r="D357" s="18">
        <v>0.0</v>
      </c>
      <c r="E357" s="16">
        <v>119477.5</v>
      </c>
    </row>
    <row r="358">
      <c r="A358" s="18">
        <v>26.0</v>
      </c>
      <c r="B358" s="16">
        <v>126553.1</v>
      </c>
      <c r="C358" s="18">
        <v>32.4</v>
      </c>
      <c r="D358" s="18">
        <v>0.0</v>
      </c>
      <c r="E358" s="16">
        <v>126553.1</v>
      </c>
    </row>
    <row r="359">
      <c r="A359" s="18">
        <v>34.6</v>
      </c>
      <c r="B359" s="16">
        <v>134583.3</v>
      </c>
      <c r="C359" s="18">
        <v>32.8</v>
      </c>
      <c r="D359" s="18">
        <v>0.4</v>
      </c>
      <c r="E359" s="16">
        <v>134583.3</v>
      </c>
    </row>
    <row r="360">
      <c r="A360" s="18">
        <v>34.1</v>
      </c>
      <c r="B360" s="16">
        <v>119950.4</v>
      </c>
      <c r="C360" s="18">
        <v>33.3</v>
      </c>
      <c r="D360" s="18">
        <v>0.0</v>
      </c>
      <c r="E360" s="16">
        <v>119950.4</v>
      </c>
    </row>
    <row r="361">
      <c r="A361" s="18">
        <v>20.0</v>
      </c>
      <c r="B361" s="16">
        <v>95093.3</v>
      </c>
      <c r="C361" s="18">
        <v>19.2</v>
      </c>
      <c r="D361" s="18">
        <v>30.6</v>
      </c>
      <c r="E361" s="16">
        <v>95093.3</v>
      </c>
    </row>
    <row r="362">
      <c r="A362" s="18">
        <v>19.4</v>
      </c>
      <c r="B362" s="16">
        <v>96394.94</v>
      </c>
      <c r="C362" s="18">
        <v>27.6</v>
      </c>
      <c r="D362" s="18">
        <v>5.2</v>
      </c>
      <c r="E362" s="16">
        <v>96394.94</v>
      </c>
    </row>
    <row r="363">
      <c r="A363" s="18">
        <v>20.8</v>
      </c>
      <c r="B363" s="16">
        <v>100048.4</v>
      </c>
      <c r="C363" s="18">
        <v>33.2</v>
      </c>
      <c r="D363" s="18">
        <v>0.0</v>
      </c>
      <c r="E363" s="16">
        <v>100048.4</v>
      </c>
    </row>
    <row r="364">
      <c r="A364" s="18">
        <v>23.9</v>
      </c>
      <c r="B364" s="16">
        <v>111647.5</v>
      </c>
      <c r="C364" s="18">
        <v>33.0</v>
      </c>
      <c r="D364" s="18">
        <v>0.0</v>
      </c>
      <c r="E364" s="16">
        <v>111647.5</v>
      </c>
    </row>
    <row r="365">
      <c r="A365" s="18">
        <v>34.7</v>
      </c>
      <c r="B365" s="16">
        <v>128552.1</v>
      </c>
      <c r="C365" s="18">
        <v>32.8</v>
      </c>
      <c r="D365" s="18">
        <v>0.0</v>
      </c>
      <c r="E365" s="16">
        <v>128552.1</v>
      </c>
    </row>
    <row r="366">
      <c r="A366" s="18">
        <v>39.7</v>
      </c>
      <c r="B366" s="16">
        <v>146473.8</v>
      </c>
      <c r="C366" s="18">
        <v>29.6</v>
      </c>
      <c r="D366" s="18">
        <v>0.0</v>
      </c>
      <c r="E366" s="16">
        <v>146473.8</v>
      </c>
    </row>
    <row r="367">
      <c r="A367" s="18">
        <v>24.2</v>
      </c>
      <c r="B367" s="16">
        <v>116040.9</v>
      </c>
      <c r="C367" s="18">
        <v>22.0</v>
      </c>
      <c r="D367" s="18">
        <v>0.0</v>
      </c>
      <c r="E367" s="16">
        <v>116040.9</v>
      </c>
    </row>
    <row r="368">
      <c r="A368" s="18">
        <v>27.6</v>
      </c>
      <c r="B368" s="16">
        <v>99622.64</v>
      </c>
      <c r="C368" s="18">
        <v>25.1</v>
      </c>
      <c r="D368" s="18">
        <v>0.0</v>
      </c>
      <c r="E368" s="16">
        <v>99622.64</v>
      </c>
    </row>
    <row r="369">
      <c r="A369" s="18">
        <v>27.1</v>
      </c>
      <c r="B369" s="16">
        <v>97656.45</v>
      </c>
      <c r="C369" s="18">
        <v>25.7</v>
      </c>
      <c r="D369" s="18">
        <v>0.0</v>
      </c>
      <c r="E369" s="16">
        <v>97656.45</v>
      </c>
    </row>
    <row r="370">
      <c r="A370" s="18">
        <v>26.0</v>
      </c>
      <c r="B370" s="16">
        <v>110932.5</v>
      </c>
      <c r="C370" s="18">
        <v>15.3</v>
      </c>
      <c r="D370" s="18">
        <v>0.0</v>
      </c>
      <c r="E370" s="16">
        <v>110932.5</v>
      </c>
    </row>
    <row r="371">
      <c r="A371" s="18">
        <v>25.7</v>
      </c>
      <c r="B371" s="16">
        <v>117873.6</v>
      </c>
      <c r="C371" s="18">
        <v>25.8</v>
      </c>
      <c r="D371" s="18">
        <v>0.0</v>
      </c>
      <c r="E371" s="16">
        <v>117873.6</v>
      </c>
    </row>
    <row r="372">
      <c r="A372" s="18">
        <v>25.7</v>
      </c>
      <c r="B372" s="16">
        <v>115064.3</v>
      </c>
      <c r="C372" s="18">
        <v>18.1</v>
      </c>
      <c r="D372" s="18">
        <v>0.0</v>
      </c>
      <c r="E372" s="16">
        <v>115064.3</v>
      </c>
    </row>
    <row r="373">
      <c r="A373" s="18">
        <v>21.3</v>
      </c>
      <c r="B373" s="16">
        <v>112392.7</v>
      </c>
      <c r="C373" s="18">
        <v>30.4</v>
      </c>
      <c r="D373" s="18">
        <v>0.0</v>
      </c>
      <c r="E373" s="16">
        <v>112392.7</v>
      </c>
    </row>
    <row r="374">
      <c r="A374" s="18">
        <v>20.6</v>
      </c>
      <c r="B374" s="16">
        <v>111879.5</v>
      </c>
      <c r="C374" s="18">
        <v>25.4</v>
      </c>
      <c r="D374" s="18">
        <v>0.0</v>
      </c>
      <c r="E374" s="16">
        <v>111879.5</v>
      </c>
    </row>
    <row r="375">
      <c r="A375" s="18">
        <v>21.4</v>
      </c>
      <c r="B375" s="16">
        <v>105482.7</v>
      </c>
      <c r="C375" s="18">
        <v>21.3</v>
      </c>
      <c r="D375" s="18">
        <v>0.0</v>
      </c>
      <c r="E375" s="16">
        <v>105482.7</v>
      </c>
    </row>
    <row r="376">
      <c r="A376" s="18">
        <v>31.5</v>
      </c>
      <c r="B376" s="16">
        <v>113049.1</v>
      </c>
      <c r="C376" s="18">
        <v>31.3</v>
      </c>
      <c r="D376" s="18">
        <v>0.0</v>
      </c>
      <c r="E376" s="16">
        <v>113049.1</v>
      </c>
    </row>
    <row r="377">
      <c r="A377" s="18">
        <v>36.4</v>
      </c>
      <c r="B377" s="16">
        <v>141133.1</v>
      </c>
      <c r="C377" s="18">
        <v>15.8</v>
      </c>
      <c r="D377" s="18">
        <v>0.0</v>
      </c>
      <c r="E377" s="16">
        <v>141133.1</v>
      </c>
    </row>
    <row r="378">
      <c r="A378" s="18">
        <v>24.8</v>
      </c>
      <c r="B378" s="16">
        <v>135006.1</v>
      </c>
      <c r="C378" s="18">
        <v>29.1</v>
      </c>
      <c r="D378" s="18">
        <v>0.8</v>
      </c>
      <c r="E378" s="16">
        <v>135006.1</v>
      </c>
    </row>
    <row r="379">
      <c r="A379" s="18">
        <v>42.2</v>
      </c>
      <c r="B379" s="16">
        <v>160011.1</v>
      </c>
      <c r="C379" s="18">
        <v>25.0</v>
      </c>
      <c r="D379" s="18">
        <v>0.2</v>
      </c>
      <c r="E379" s="16">
        <v>160011.1</v>
      </c>
    </row>
    <row r="380">
      <c r="A380" s="18">
        <v>18.1</v>
      </c>
      <c r="B380" s="16">
        <v>120396.3</v>
      </c>
      <c r="C380" s="18">
        <v>3.9</v>
      </c>
      <c r="D380" s="18">
        <v>0.4</v>
      </c>
      <c r="E380" s="16">
        <v>120396.3</v>
      </c>
    </row>
    <row r="381">
      <c r="A381" s="18">
        <v>19.2</v>
      </c>
      <c r="B381" s="16">
        <v>113244.8</v>
      </c>
      <c r="C381" s="18">
        <v>19.7</v>
      </c>
      <c r="D381" s="18">
        <v>1.0</v>
      </c>
      <c r="E381" s="16">
        <v>113244.8</v>
      </c>
    </row>
    <row r="382">
      <c r="A382" s="18">
        <v>22.3</v>
      </c>
      <c r="B382" s="16">
        <v>103046.2</v>
      </c>
      <c r="C382" s="18">
        <v>32.6</v>
      </c>
      <c r="D382" s="18">
        <v>0.0</v>
      </c>
      <c r="E382" s="16">
        <v>103046.2</v>
      </c>
    </row>
    <row r="383">
      <c r="A383" s="18">
        <v>32.7</v>
      </c>
      <c r="B383" s="16">
        <v>114097.1</v>
      </c>
      <c r="C383" s="18">
        <v>31.5</v>
      </c>
      <c r="D383" s="18">
        <v>0.0</v>
      </c>
      <c r="E383" s="16">
        <v>114097.1</v>
      </c>
    </row>
    <row r="384">
      <c r="A384" s="18">
        <v>35.3</v>
      </c>
      <c r="B384" s="16">
        <v>147817.6</v>
      </c>
      <c r="C384" s="18">
        <v>30.4</v>
      </c>
      <c r="D384" s="18">
        <v>0.0</v>
      </c>
      <c r="E384" s="16">
        <v>147817.6</v>
      </c>
    </row>
    <row r="385">
      <c r="A385" s="18">
        <v>30.9</v>
      </c>
      <c r="B385" s="16">
        <v>148612.4</v>
      </c>
      <c r="C385" s="18">
        <v>27.2</v>
      </c>
      <c r="D385" s="18">
        <v>0.0</v>
      </c>
      <c r="E385" s="16">
        <v>148612.4</v>
      </c>
    </row>
    <row r="386">
      <c r="A386" s="18">
        <v>29.1</v>
      </c>
      <c r="B386" s="16">
        <v>142471.5</v>
      </c>
      <c r="C386" s="18">
        <v>18.6</v>
      </c>
      <c r="D386" s="18">
        <v>1.0</v>
      </c>
      <c r="E386" s="16">
        <v>142471.5</v>
      </c>
    </row>
    <row r="387">
      <c r="A387" s="18">
        <v>26.7</v>
      </c>
      <c r="B387" s="16">
        <v>139450.6</v>
      </c>
      <c r="C387" s="18">
        <v>14.9</v>
      </c>
      <c r="D387" s="18">
        <v>0.8</v>
      </c>
      <c r="E387" s="16">
        <v>139450.6</v>
      </c>
    </row>
    <row r="388">
      <c r="A388" s="18">
        <v>22.8</v>
      </c>
      <c r="B388" s="16">
        <v>129135.2</v>
      </c>
      <c r="C388" s="18">
        <v>6.5</v>
      </c>
      <c r="D388" s="18">
        <v>1.6</v>
      </c>
      <c r="E388" s="16">
        <v>129135.2</v>
      </c>
    </row>
    <row r="389">
      <c r="A389" s="18">
        <v>21.9</v>
      </c>
      <c r="B389" s="16">
        <v>108097.8</v>
      </c>
      <c r="C389" s="18">
        <v>23.2</v>
      </c>
      <c r="D389" s="18">
        <v>7.0</v>
      </c>
      <c r="E389" s="16">
        <v>108097.8</v>
      </c>
    </row>
    <row r="390">
      <c r="A390" s="18">
        <v>22.2</v>
      </c>
      <c r="B390" s="16">
        <v>103396.3</v>
      </c>
      <c r="C390" s="18">
        <v>23.4</v>
      </c>
      <c r="D390" s="18">
        <v>5.2</v>
      </c>
      <c r="E390" s="16">
        <v>103396.3</v>
      </c>
    </row>
    <row r="391">
      <c r="A391" s="18">
        <v>20.9</v>
      </c>
      <c r="B391" s="16">
        <v>112649.6</v>
      </c>
      <c r="C391" s="18">
        <v>25.7</v>
      </c>
      <c r="D391" s="18">
        <v>0.4</v>
      </c>
      <c r="E391" s="16">
        <v>112649.6</v>
      </c>
    </row>
    <row r="392">
      <c r="A392" s="18">
        <v>29.4</v>
      </c>
      <c r="B392" s="16">
        <v>110152.8</v>
      </c>
      <c r="C392" s="18">
        <v>28.7</v>
      </c>
      <c r="D392" s="18">
        <v>0.0</v>
      </c>
      <c r="E392" s="16">
        <v>110152.8</v>
      </c>
    </row>
    <row r="393">
      <c r="A393" s="18">
        <v>29.5</v>
      </c>
      <c r="B393" s="16">
        <v>133718.0</v>
      </c>
      <c r="C393" s="18">
        <v>22.2</v>
      </c>
      <c r="D393" s="18">
        <v>0.0</v>
      </c>
      <c r="E393" s="16">
        <v>133718.0</v>
      </c>
    </row>
    <row r="394">
      <c r="A394" s="18">
        <v>27.5</v>
      </c>
      <c r="B394" s="16">
        <v>134169.8</v>
      </c>
      <c r="C394" s="18">
        <v>19.0</v>
      </c>
      <c r="D394" s="18">
        <v>3.6</v>
      </c>
      <c r="E394" s="16">
        <v>134169.8</v>
      </c>
    </row>
    <row r="395">
      <c r="A395" s="18">
        <v>18.3</v>
      </c>
      <c r="B395" s="16">
        <v>123615.2</v>
      </c>
      <c r="C395" s="18">
        <v>14.3</v>
      </c>
      <c r="D395" s="18">
        <v>14.2</v>
      </c>
      <c r="E395" s="16">
        <v>123615.2</v>
      </c>
    </row>
    <row r="396">
      <c r="A396" s="18">
        <v>22.4</v>
      </c>
      <c r="B396" s="16">
        <v>107579.3</v>
      </c>
      <c r="C396" s="18">
        <v>24.0</v>
      </c>
      <c r="D396" s="18">
        <v>1.2</v>
      </c>
      <c r="E396" s="16">
        <v>107579.3</v>
      </c>
    </row>
    <row r="397">
      <c r="A397" s="18">
        <v>21.8</v>
      </c>
      <c r="B397" s="16">
        <v>101279.7</v>
      </c>
      <c r="C397" s="18">
        <v>26.3</v>
      </c>
      <c r="D397" s="18">
        <v>10.6</v>
      </c>
      <c r="E397" s="16">
        <v>101279.7</v>
      </c>
    </row>
    <row r="398">
      <c r="A398" s="18">
        <v>23.6</v>
      </c>
      <c r="B398" s="16">
        <v>121942.9</v>
      </c>
      <c r="C398" s="18">
        <v>29.4</v>
      </c>
      <c r="D398" s="18">
        <v>0.0</v>
      </c>
      <c r="E398" s="16">
        <v>121942.9</v>
      </c>
    </row>
    <row r="399">
      <c r="A399" s="18">
        <v>31.5</v>
      </c>
      <c r="B399" s="16">
        <v>133989.2</v>
      </c>
      <c r="C399" s="18">
        <v>25.5</v>
      </c>
      <c r="D399" s="18">
        <v>0.0</v>
      </c>
      <c r="E399" s="16">
        <v>133989.2</v>
      </c>
    </row>
    <row r="400">
      <c r="A400" s="18">
        <v>21.0</v>
      </c>
      <c r="B400" s="16">
        <v>122594.5</v>
      </c>
      <c r="C400" s="18">
        <v>11.0</v>
      </c>
      <c r="D400" s="18">
        <v>0.6</v>
      </c>
      <c r="E400" s="16">
        <v>122594.5</v>
      </c>
    </row>
    <row r="401">
      <c r="A401" s="18">
        <v>20.9</v>
      </c>
      <c r="B401" s="16">
        <v>119919.6</v>
      </c>
      <c r="C401" s="18">
        <v>21.7</v>
      </c>
      <c r="D401" s="18">
        <v>2.4</v>
      </c>
      <c r="E401" s="16">
        <v>119919.6</v>
      </c>
    </row>
    <row r="402">
      <c r="A402" s="18">
        <v>29.4</v>
      </c>
      <c r="B402" s="16">
        <v>126330.6</v>
      </c>
      <c r="C402" s="18">
        <v>29.0</v>
      </c>
      <c r="D402" s="18">
        <v>0.0</v>
      </c>
      <c r="E402" s="16">
        <v>126330.6</v>
      </c>
    </row>
    <row r="403">
      <c r="A403" s="18">
        <v>32.6</v>
      </c>
      <c r="B403" s="16">
        <v>123737.0</v>
      </c>
      <c r="C403" s="18">
        <v>28.8</v>
      </c>
      <c r="D403" s="18">
        <v>0.0</v>
      </c>
      <c r="E403" s="16">
        <v>123737.0</v>
      </c>
    </row>
    <row r="404">
      <c r="A404" s="18">
        <v>27.7</v>
      </c>
      <c r="B404" s="16">
        <v>124436.8</v>
      </c>
      <c r="C404" s="18">
        <v>28.5</v>
      </c>
      <c r="D404" s="18">
        <v>0.0</v>
      </c>
      <c r="E404" s="16">
        <v>124436.8</v>
      </c>
    </row>
    <row r="405">
      <c r="A405" s="18">
        <v>22.9</v>
      </c>
      <c r="B405" s="16">
        <v>129327.2</v>
      </c>
      <c r="C405" s="18">
        <v>23.3</v>
      </c>
      <c r="D405" s="18">
        <v>0.0</v>
      </c>
      <c r="E405" s="16">
        <v>129327.2</v>
      </c>
    </row>
    <row r="406">
      <c r="A406" s="18">
        <v>22.7</v>
      </c>
      <c r="B406" s="16">
        <v>131271.3</v>
      </c>
      <c r="C406" s="18">
        <v>27.7</v>
      </c>
      <c r="D406" s="18">
        <v>0.0</v>
      </c>
      <c r="E406" s="16">
        <v>131271.3</v>
      </c>
    </row>
    <row r="407">
      <c r="A407" s="18">
        <v>23.3</v>
      </c>
      <c r="B407" s="16">
        <v>132265.0</v>
      </c>
      <c r="C407" s="18">
        <v>25.3</v>
      </c>
      <c r="D407" s="18">
        <v>0.0</v>
      </c>
      <c r="E407" s="16">
        <v>132265.0</v>
      </c>
    </row>
    <row r="408">
      <c r="A408" s="18">
        <v>23.8</v>
      </c>
      <c r="B408" s="16">
        <v>131003.8</v>
      </c>
      <c r="C408" s="18">
        <v>27.6</v>
      </c>
      <c r="D408" s="18">
        <v>0.0</v>
      </c>
      <c r="E408" s="16">
        <v>131003.8</v>
      </c>
    </row>
    <row r="409">
      <c r="A409" s="18">
        <v>24.9</v>
      </c>
      <c r="B409" s="16">
        <v>133845.5</v>
      </c>
      <c r="C409" s="18">
        <v>27.9</v>
      </c>
      <c r="D409" s="18">
        <v>0.0</v>
      </c>
      <c r="E409" s="16">
        <v>133845.5</v>
      </c>
    </row>
    <row r="410">
      <c r="A410" s="18">
        <v>30.3</v>
      </c>
      <c r="B410" s="16">
        <v>120840.0</v>
      </c>
      <c r="C410" s="18">
        <v>23.4</v>
      </c>
      <c r="D410" s="18">
        <v>0.0</v>
      </c>
      <c r="E410" s="16">
        <v>120840.0</v>
      </c>
    </row>
    <row r="411">
      <c r="A411" s="18">
        <v>24.5</v>
      </c>
      <c r="B411" s="16">
        <v>104364.7</v>
      </c>
      <c r="C411" s="18">
        <v>22.9</v>
      </c>
      <c r="D411" s="18">
        <v>0.0</v>
      </c>
      <c r="E411" s="16">
        <v>104364.7</v>
      </c>
    </row>
    <row r="412">
      <c r="A412" s="18">
        <v>26.1</v>
      </c>
      <c r="B412" s="16">
        <v>120863.3</v>
      </c>
      <c r="C412" s="18">
        <v>25.4</v>
      </c>
      <c r="D412" s="18">
        <v>0.0</v>
      </c>
      <c r="E412" s="16">
        <v>120863.3</v>
      </c>
    </row>
    <row r="413">
      <c r="A413" s="18">
        <v>18.4</v>
      </c>
      <c r="B413" s="16">
        <v>117062.0</v>
      </c>
      <c r="C413" s="18">
        <v>14.5</v>
      </c>
      <c r="D413" s="18">
        <v>3.6</v>
      </c>
      <c r="E413" s="16">
        <v>117062.0</v>
      </c>
    </row>
    <row r="414">
      <c r="A414" s="18">
        <v>21.1</v>
      </c>
      <c r="B414" s="16">
        <v>119481.8</v>
      </c>
      <c r="C414" s="18">
        <v>16.2</v>
      </c>
      <c r="D414" s="18">
        <v>0.6</v>
      </c>
      <c r="E414" s="16">
        <v>119481.8</v>
      </c>
    </row>
    <row r="415">
      <c r="A415" s="18">
        <v>22.6</v>
      </c>
      <c r="B415" s="16">
        <v>125964.2</v>
      </c>
      <c r="C415" s="18">
        <v>20.6</v>
      </c>
      <c r="D415" s="18">
        <v>1.2</v>
      </c>
      <c r="E415" s="16">
        <v>125964.2</v>
      </c>
    </row>
    <row r="416">
      <c r="A416" s="18">
        <v>22.0</v>
      </c>
      <c r="B416" s="16">
        <v>122991.7</v>
      </c>
      <c r="C416" s="18">
        <v>11.2</v>
      </c>
      <c r="D416" s="18">
        <v>0.2</v>
      </c>
      <c r="E416" s="16">
        <v>122991.7</v>
      </c>
    </row>
    <row r="417">
      <c r="A417" s="18">
        <v>20.8</v>
      </c>
      <c r="B417" s="16">
        <v>105911.7</v>
      </c>
      <c r="C417" s="18">
        <v>23.8</v>
      </c>
      <c r="D417" s="18">
        <v>0.0</v>
      </c>
      <c r="E417" s="16">
        <v>105911.7</v>
      </c>
    </row>
    <row r="418">
      <c r="A418" s="18">
        <v>24.7</v>
      </c>
      <c r="B418" s="16">
        <v>107884.4</v>
      </c>
      <c r="C418" s="18">
        <v>26.5</v>
      </c>
      <c r="D418" s="18">
        <v>0.0</v>
      </c>
      <c r="E418" s="16">
        <v>107884.4</v>
      </c>
    </row>
    <row r="419">
      <c r="A419" s="18">
        <v>29.5</v>
      </c>
      <c r="B419" s="16">
        <v>130527.3</v>
      </c>
      <c r="C419" s="18">
        <v>8.4</v>
      </c>
      <c r="D419" s="18">
        <v>0.0</v>
      </c>
      <c r="E419" s="16">
        <v>130527.3</v>
      </c>
    </row>
    <row r="420">
      <c r="A420" s="18">
        <v>39.4</v>
      </c>
      <c r="B420" s="16">
        <v>156924.8</v>
      </c>
      <c r="C420" s="18">
        <v>19.4</v>
      </c>
      <c r="D420" s="18">
        <v>0.0</v>
      </c>
      <c r="E420" s="16">
        <v>156924.8</v>
      </c>
    </row>
    <row r="421">
      <c r="A421" s="18">
        <v>25.6</v>
      </c>
      <c r="B421" s="16">
        <v>152419.4</v>
      </c>
      <c r="C421" s="18">
        <v>15.8</v>
      </c>
      <c r="D421" s="18">
        <v>0.0</v>
      </c>
      <c r="E421" s="16">
        <v>152419.4</v>
      </c>
    </row>
    <row r="422">
      <c r="A422" s="18">
        <v>26.4</v>
      </c>
      <c r="B422" s="16">
        <v>138064.9</v>
      </c>
      <c r="C422" s="18">
        <v>13.8</v>
      </c>
      <c r="D422" s="18">
        <v>0.4</v>
      </c>
      <c r="E422" s="16">
        <v>138064.9</v>
      </c>
    </row>
    <row r="423">
      <c r="A423" s="18">
        <v>23.5</v>
      </c>
      <c r="B423" s="16">
        <v>122575.9</v>
      </c>
      <c r="C423" s="18">
        <v>19.3</v>
      </c>
      <c r="D423" s="18">
        <v>0.0</v>
      </c>
      <c r="E423" s="16">
        <v>122575.9</v>
      </c>
    </row>
    <row r="424">
      <c r="A424" s="18">
        <v>22.2</v>
      </c>
      <c r="B424" s="16">
        <v>110545.8</v>
      </c>
      <c r="C424" s="18">
        <v>17.7</v>
      </c>
      <c r="D424" s="18">
        <v>0.0</v>
      </c>
      <c r="E424" s="16">
        <v>110545.8</v>
      </c>
    </row>
    <row r="425">
      <c r="A425" s="18">
        <v>22.7</v>
      </c>
      <c r="B425" s="16">
        <v>105782.0</v>
      </c>
      <c r="C425" s="18">
        <v>21.5</v>
      </c>
      <c r="D425" s="18">
        <v>0.0</v>
      </c>
      <c r="E425" s="16">
        <v>105782.0</v>
      </c>
    </row>
    <row r="426">
      <c r="A426" s="18">
        <v>23.7</v>
      </c>
      <c r="B426" s="16">
        <v>125400.1</v>
      </c>
      <c r="C426" s="18">
        <v>18.2</v>
      </c>
      <c r="D426" s="18">
        <v>0.0</v>
      </c>
      <c r="E426" s="16">
        <v>125400.1</v>
      </c>
    </row>
    <row r="427">
      <c r="A427" s="18">
        <v>33.7</v>
      </c>
      <c r="B427" s="16">
        <v>142242.6</v>
      </c>
      <c r="C427" s="18">
        <v>23.4</v>
      </c>
      <c r="D427" s="18">
        <v>0.0</v>
      </c>
      <c r="E427" s="16">
        <v>142242.6</v>
      </c>
    </row>
    <row r="428">
      <c r="A428" s="18">
        <v>34.7</v>
      </c>
      <c r="B428" s="16">
        <v>145183.0</v>
      </c>
      <c r="C428" s="18">
        <v>22.6</v>
      </c>
      <c r="D428" s="18">
        <v>0.0</v>
      </c>
      <c r="E428" s="16">
        <v>145183.0</v>
      </c>
    </row>
    <row r="429">
      <c r="A429" s="18">
        <v>23.9</v>
      </c>
      <c r="B429" s="16">
        <v>136226.1</v>
      </c>
      <c r="C429" s="18">
        <v>21.8</v>
      </c>
      <c r="D429" s="18">
        <v>0.2</v>
      </c>
      <c r="E429" s="16">
        <v>136226.1</v>
      </c>
    </row>
    <row r="430">
      <c r="A430" s="18">
        <v>33.0</v>
      </c>
      <c r="B430" s="16">
        <v>149376.6</v>
      </c>
      <c r="C430" s="18">
        <v>21.2</v>
      </c>
      <c r="D430" s="18">
        <v>0.2</v>
      </c>
      <c r="E430" s="16">
        <v>149376.6</v>
      </c>
    </row>
    <row r="431">
      <c r="A431" s="18">
        <v>23.7</v>
      </c>
      <c r="B431" s="16">
        <v>124692.3</v>
      </c>
      <c r="C431" s="18">
        <v>11.4</v>
      </c>
      <c r="D431" s="18">
        <v>1.2</v>
      </c>
      <c r="E431" s="16">
        <v>124692.3</v>
      </c>
    </row>
    <row r="432">
      <c r="A432" s="18">
        <v>25.2</v>
      </c>
      <c r="B432" s="16">
        <v>117708.0</v>
      </c>
      <c r="C432" s="18">
        <v>21.3</v>
      </c>
      <c r="D432" s="18">
        <v>0.0</v>
      </c>
      <c r="E432" s="16">
        <v>117708.0</v>
      </c>
    </row>
    <row r="433">
      <c r="A433" s="18">
        <v>24.9</v>
      </c>
      <c r="B433" s="16">
        <v>131465.8</v>
      </c>
      <c r="C433" s="18">
        <v>7.9</v>
      </c>
      <c r="D433" s="18">
        <v>3.2</v>
      </c>
      <c r="E433" s="16">
        <v>131465.8</v>
      </c>
    </row>
    <row r="434">
      <c r="A434" s="18">
        <v>38.9</v>
      </c>
      <c r="B434" s="16">
        <v>160285.0</v>
      </c>
      <c r="C434" s="18">
        <v>20.8</v>
      </c>
      <c r="D434" s="18">
        <v>0.6</v>
      </c>
      <c r="E434" s="16">
        <v>160285.0</v>
      </c>
    </row>
    <row r="435">
      <c r="A435" s="18">
        <v>28.5</v>
      </c>
      <c r="B435" s="16">
        <v>152599.1</v>
      </c>
      <c r="C435" s="18">
        <v>10.8</v>
      </c>
      <c r="D435" s="18">
        <v>0.0</v>
      </c>
      <c r="E435" s="16">
        <v>152599.1</v>
      </c>
    </row>
    <row r="436">
      <c r="A436" s="18">
        <v>22.1</v>
      </c>
      <c r="B436" s="16">
        <v>135635.7</v>
      </c>
      <c r="C436" s="18">
        <v>3.9</v>
      </c>
      <c r="D436" s="18">
        <v>0.6</v>
      </c>
      <c r="E436" s="16">
        <v>135635.7</v>
      </c>
    </row>
    <row r="437">
      <c r="A437" s="18">
        <v>26.1</v>
      </c>
      <c r="B437" s="16">
        <v>141414.4</v>
      </c>
      <c r="C437" s="18">
        <v>19.6</v>
      </c>
      <c r="D437" s="18">
        <v>8.4</v>
      </c>
      <c r="E437" s="16">
        <v>141414.4</v>
      </c>
    </row>
    <row r="438">
      <c r="A438" s="18">
        <v>22.3</v>
      </c>
      <c r="B438" s="16">
        <v>119690.8</v>
      </c>
      <c r="C438" s="18">
        <v>7.0</v>
      </c>
      <c r="D438" s="18">
        <v>0.2</v>
      </c>
      <c r="E438" s="16">
        <v>119690.8</v>
      </c>
    </row>
    <row r="439">
      <c r="A439" s="18">
        <v>23.2</v>
      </c>
      <c r="B439" s="16">
        <v>111329.6</v>
      </c>
      <c r="C439" s="18">
        <v>13.8</v>
      </c>
      <c r="D439" s="18">
        <v>0.0</v>
      </c>
      <c r="E439" s="16">
        <v>111329.6</v>
      </c>
    </row>
    <row r="440">
      <c r="A440" s="18">
        <v>21.3</v>
      </c>
      <c r="B440" s="16">
        <v>105388.6</v>
      </c>
      <c r="C440" s="18">
        <v>10.6</v>
      </c>
      <c r="D440" s="18">
        <v>0.0</v>
      </c>
      <c r="E440" s="16">
        <v>105388.6</v>
      </c>
    </row>
    <row r="441">
      <c r="A441" s="18">
        <v>26.8</v>
      </c>
      <c r="B441" s="16">
        <v>123074.0</v>
      </c>
      <c r="C441" s="18">
        <v>20.7</v>
      </c>
      <c r="D441" s="18">
        <v>0.0</v>
      </c>
      <c r="E441" s="16">
        <v>123074.0</v>
      </c>
    </row>
    <row r="442">
      <c r="A442" s="18">
        <v>31.4</v>
      </c>
      <c r="B442" s="16">
        <v>135047.6</v>
      </c>
      <c r="C442" s="18">
        <v>18.9</v>
      </c>
      <c r="D442" s="18">
        <v>0.0</v>
      </c>
      <c r="E442" s="16">
        <v>135047.6</v>
      </c>
    </row>
    <row r="443">
      <c r="A443" s="18">
        <v>32.5</v>
      </c>
      <c r="B443" s="16">
        <v>143184.8</v>
      </c>
      <c r="C443" s="18">
        <v>19.6</v>
      </c>
      <c r="D443" s="18">
        <v>0.0</v>
      </c>
      <c r="E443" s="16">
        <v>143184.8</v>
      </c>
    </row>
    <row r="444">
      <c r="A444" s="18">
        <v>19.5</v>
      </c>
      <c r="B444" s="16">
        <v>118189.7</v>
      </c>
      <c r="C444" s="18">
        <v>6.7</v>
      </c>
      <c r="D444" s="18">
        <v>13.4</v>
      </c>
      <c r="E444" s="16">
        <v>118189.7</v>
      </c>
    </row>
    <row r="445">
      <c r="A445" s="18">
        <v>18.8</v>
      </c>
      <c r="B445" s="16">
        <v>105484.1</v>
      </c>
      <c r="C445" s="18">
        <v>10.7</v>
      </c>
      <c r="D445" s="18">
        <v>5.8</v>
      </c>
      <c r="E445" s="16">
        <v>105484.1</v>
      </c>
    </row>
    <row r="446">
      <c r="A446" s="18">
        <v>23.3</v>
      </c>
      <c r="B446" s="16">
        <v>100394.1</v>
      </c>
      <c r="C446" s="18">
        <v>19.0</v>
      </c>
      <c r="D446" s="18">
        <v>0.2</v>
      </c>
      <c r="E446" s="16">
        <v>100394.1</v>
      </c>
    </row>
    <row r="447">
      <c r="A447" s="18">
        <v>23.5</v>
      </c>
      <c r="B447" s="16">
        <v>117796.7</v>
      </c>
      <c r="C447" s="18">
        <v>19.7</v>
      </c>
      <c r="D447" s="18">
        <v>0.0</v>
      </c>
      <c r="E447" s="16">
        <v>117796.7</v>
      </c>
    </row>
    <row r="448">
      <c r="A448" s="18">
        <v>24.3</v>
      </c>
      <c r="B448" s="16">
        <v>124081.5</v>
      </c>
      <c r="C448" s="18">
        <v>21.1</v>
      </c>
      <c r="D448" s="18">
        <v>0.0</v>
      </c>
      <c r="E448" s="16">
        <v>124081.5</v>
      </c>
    </row>
    <row r="449">
      <c r="A449" s="18">
        <v>28.8</v>
      </c>
      <c r="B449" s="16">
        <v>126074.9</v>
      </c>
      <c r="C449" s="18">
        <v>12.7</v>
      </c>
      <c r="D449" s="18">
        <v>0.0</v>
      </c>
      <c r="E449" s="16">
        <v>126074.9</v>
      </c>
    </row>
    <row r="450">
      <c r="A450" s="18">
        <v>21.2</v>
      </c>
      <c r="B450" s="16">
        <v>125072.7</v>
      </c>
      <c r="C450" s="18">
        <v>10.4</v>
      </c>
      <c r="D450" s="18">
        <v>0.0</v>
      </c>
      <c r="E450" s="16">
        <v>125072.7</v>
      </c>
    </row>
    <row r="451">
      <c r="A451" s="18">
        <v>20.4</v>
      </c>
      <c r="B451" s="16">
        <v>101740.9</v>
      </c>
      <c r="C451" s="18">
        <v>14.4</v>
      </c>
      <c r="D451" s="18">
        <v>0.0</v>
      </c>
      <c r="E451" s="16">
        <v>101740.9</v>
      </c>
    </row>
    <row r="452">
      <c r="A452" s="18">
        <v>20.2</v>
      </c>
      <c r="B452" s="16">
        <v>102726.7</v>
      </c>
      <c r="C452" s="18">
        <v>8.2</v>
      </c>
      <c r="D452" s="18">
        <v>0.4</v>
      </c>
      <c r="E452" s="16">
        <v>102726.7</v>
      </c>
    </row>
    <row r="453">
      <c r="A453" s="18">
        <v>19.9</v>
      </c>
      <c r="B453" s="16">
        <v>98324.65</v>
      </c>
      <c r="C453" s="18">
        <v>14.0</v>
      </c>
      <c r="D453" s="18">
        <v>1.0</v>
      </c>
      <c r="E453" s="16">
        <v>98324.65</v>
      </c>
    </row>
    <row r="454">
      <c r="A454" s="18">
        <v>19.2</v>
      </c>
      <c r="B454" s="16">
        <v>102746.6</v>
      </c>
      <c r="C454" s="18">
        <v>13.0</v>
      </c>
      <c r="D454" s="18">
        <v>0.2</v>
      </c>
      <c r="E454" s="16">
        <v>102746.6</v>
      </c>
    </row>
    <row r="455">
      <c r="A455" s="18">
        <v>17.9</v>
      </c>
      <c r="B455" s="16">
        <v>118281.1</v>
      </c>
      <c r="C455" s="18">
        <v>5.7</v>
      </c>
      <c r="D455" s="18">
        <v>0.0</v>
      </c>
      <c r="E455" s="16">
        <v>118281.1</v>
      </c>
    </row>
    <row r="456">
      <c r="A456" s="18">
        <v>18.7</v>
      </c>
      <c r="B456" s="16">
        <v>122625.2</v>
      </c>
      <c r="C456" s="18">
        <v>8.5</v>
      </c>
      <c r="D456" s="18">
        <v>0.0</v>
      </c>
      <c r="E456" s="16">
        <v>122625.2</v>
      </c>
    </row>
    <row r="457">
      <c r="A457" s="18">
        <v>22.7</v>
      </c>
      <c r="B457" s="16">
        <v>122964.7</v>
      </c>
      <c r="C457" s="18">
        <v>17.1</v>
      </c>
      <c r="D457" s="18">
        <v>0.0</v>
      </c>
      <c r="E457" s="16">
        <v>122964.7</v>
      </c>
    </row>
    <row r="458">
      <c r="A458" s="18">
        <v>26.5</v>
      </c>
      <c r="B458" s="16">
        <v>116321.6</v>
      </c>
      <c r="C458" s="18">
        <v>16.7</v>
      </c>
      <c r="D458" s="18">
        <v>0.0</v>
      </c>
      <c r="E458" s="16">
        <v>116321.6</v>
      </c>
    </row>
    <row r="459">
      <c r="A459" s="18">
        <v>19.5</v>
      </c>
      <c r="B459" s="16">
        <v>102832.7</v>
      </c>
      <c r="C459" s="18">
        <v>8.3</v>
      </c>
      <c r="D459" s="18">
        <v>0.0</v>
      </c>
      <c r="E459" s="16">
        <v>102832.7</v>
      </c>
    </row>
    <row r="460">
      <c r="A460" s="18">
        <v>18.8</v>
      </c>
      <c r="B460" s="16">
        <v>102084.0</v>
      </c>
      <c r="C460" s="18">
        <v>15.4</v>
      </c>
      <c r="D460" s="18">
        <v>0.0</v>
      </c>
      <c r="E460" s="16">
        <v>102084.0</v>
      </c>
    </row>
    <row r="461">
      <c r="A461" s="18">
        <v>21.2</v>
      </c>
      <c r="B461" s="16">
        <v>120445.7</v>
      </c>
      <c r="C461" s="18">
        <v>18.4</v>
      </c>
      <c r="D461" s="18">
        <v>0.0</v>
      </c>
      <c r="E461" s="16">
        <v>120445.7</v>
      </c>
    </row>
    <row r="462">
      <c r="A462" s="18">
        <v>29.0</v>
      </c>
      <c r="B462" s="16">
        <v>120371.2</v>
      </c>
      <c r="C462" s="18">
        <v>17.1</v>
      </c>
      <c r="D462" s="18">
        <v>0.0</v>
      </c>
      <c r="E462" s="16">
        <v>120371.2</v>
      </c>
    </row>
    <row r="463">
      <c r="A463" s="18">
        <v>15.6</v>
      </c>
      <c r="B463" s="16">
        <v>125657.1</v>
      </c>
      <c r="C463" s="18">
        <v>3.9</v>
      </c>
      <c r="D463" s="18">
        <v>12.8</v>
      </c>
      <c r="E463" s="16">
        <v>125657.1</v>
      </c>
    </row>
    <row r="464">
      <c r="A464" s="18">
        <v>18.4</v>
      </c>
      <c r="B464" s="16">
        <v>125663.3</v>
      </c>
      <c r="C464" s="18">
        <v>13.1</v>
      </c>
      <c r="D464" s="18">
        <v>6.8</v>
      </c>
      <c r="E464" s="16">
        <v>125663.3</v>
      </c>
    </row>
    <row r="465">
      <c r="A465" s="18">
        <v>20.0</v>
      </c>
      <c r="B465" s="16">
        <v>124266.9</v>
      </c>
      <c r="C465" s="18">
        <v>9.6</v>
      </c>
      <c r="D465" s="18">
        <v>0.0</v>
      </c>
      <c r="E465" s="16">
        <v>124266.9</v>
      </c>
    </row>
    <row r="466">
      <c r="A466" s="18">
        <v>22.3</v>
      </c>
      <c r="B466" s="16">
        <v>109044.9</v>
      </c>
      <c r="C466" s="18">
        <v>13.0</v>
      </c>
      <c r="D466" s="18">
        <v>0.0</v>
      </c>
      <c r="E466" s="16">
        <v>109044.9</v>
      </c>
    </row>
    <row r="467">
      <c r="A467" s="18">
        <v>23.5</v>
      </c>
      <c r="B467" s="16">
        <v>99845.35</v>
      </c>
      <c r="C467" s="18">
        <v>9.6</v>
      </c>
      <c r="D467" s="18">
        <v>0.0</v>
      </c>
      <c r="E467" s="16">
        <v>99845.35</v>
      </c>
    </row>
    <row r="468">
      <c r="A468" s="18">
        <v>20.1</v>
      </c>
      <c r="B468" s="16">
        <v>118614.0</v>
      </c>
      <c r="C468" s="18">
        <v>14.1</v>
      </c>
      <c r="D468" s="18">
        <v>0.0</v>
      </c>
      <c r="E468" s="16">
        <v>118614.0</v>
      </c>
    </row>
    <row r="469">
      <c r="A469" s="18">
        <v>18.7</v>
      </c>
      <c r="B469" s="16">
        <v>123808.8</v>
      </c>
      <c r="C469" s="18">
        <v>13.5</v>
      </c>
      <c r="D469" s="18">
        <v>0.2</v>
      </c>
      <c r="E469" s="16">
        <v>123808.8</v>
      </c>
    </row>
    <row r="470">
      <c r="A470" s="18">
        <v>20.0</v>
      </c>
      <c r="B470" s="16">
        <v>124686.6</v>
      </c>
      <c r="C470" s="18">
        <v>12.6</v>
      </c>
      <c r="D470" s="18">
        <v>0.2</v>
      </c>
      <c r="E470" s="16">
        <v>124686.6</v>
      </c>
    </row>
    <row r="471">
      <c r="A471" s="18">
        <v>27.0</v>
      </c>
      <c r="B471" s="16">
        <v>126519.1</v>
      </c>
      <c r="C471" s="18">
        <v>12.7</v>
      </c>
      <c r="D471" s="18">
        <v>0.0</v>
      </c>
      <c r="E471" s="16">
        <v>126519.1</v>
      </c>
    </row>
    <row r="472">
      <c r="A472" s="18">
        <v>27.0</v>
      </c>
      <c r="B472" s="16">
        <v>124721.5</v>
      </c>
      <c r="C472" s="18">
        <v>15.9</v>
      </c>
      <c r="D472" s="18">
        <v>0.0</v>
      </c>
      <c r="E472" s="16">
        <v>124721.5</v>
      </c>
    </row>
    <row r="473">
      <c r="A473" s="18">
        <v>20.3</v>
      </c>
      <c r="B473" s="16">
        <v>108526.0</v>
      </c>
      <c r="C473" s="18">
        <v>8.3</v>
      </c>
      <c r="D473" s="18">
        <v>0.0</v>
      </c>
      <c r="E473" s="16">
        <v>108526.0</v>
      </c>
    </row>
    <row r="474">
      <c r="A474" s="18">
        <v>19.8</v>
      </c>
      <c r="B474" s="16">
        <v>100526.3</v>
      </c>
      <c r="C474" s="18">
        <v>14.7</v>
      </c>
      <c r="D474" s="18">
        <v>0.0</v>
      </c>
      <c r="E474" s="16">
        <v>100526.3</v>
      </c>
    </row>
    <row r="475">
      <c r="A475" s="18">
        <v>25.0</v>
      </c>
      <c r="B475" s="16">
        <v>123441.8</v>
      </c>
      <c r="C475" s="18">
        <v>15.0</v>
      </c>
      <c r="D475" s="18">
        <v>0.0</v>
      </c>
      <c r="E475" s="16">
        <v>123441.8</v>
      </c>
    </row>
    <row r="476">
      <c r="A476" s="18">
        <v>27.4</v>
      </c>
      <c r="B476" s="16">
        <v>126846.4</v>
      </c>
      <c r="C476" s="18">
        <v>14.5</v>
      </c>
      <c r="D476" s="18">
        <v>0.0</v>
      </c>
      <c r="E476" s="16">
        <v>126846.4</v>
      </c>
    </row>
    <row r="477">
      <c r="A477" s="18">
        <v>28.0</v>
      </c>
      <c r="B477" s="16">
        <v>125204.8</v>
      </c>
      <c r="C477" s="18">
        <v>14.0</v>
      </c>
      <c r="D477" s="18">
        <v>0.0</v>
      </c>
      <c r="E477" s="16">
        <v>125204.8</v>
      </c>
    </row>
    <row r="478">
      <c r="A478" s="18">
        <v>24.2</v>
      </c>
      <c r="B478" s="16">
        <v>125514.1</v>
      </c>
      <c r="C478" s="18">
        <v>5.6</v>
      </c>
      <c r="D478" s="18">
        <v>0.4</v>
      </c>
      <c r="E478" s="16">
        <v>125514.1</v>
      </c>
    </row>
    <row r="479">
      <c r="A479" s="18">
        <v>16.7</v>
      </c>
      <c r="B479" s="16">
        <v>120124.3</v>
      </c>
      <c r="C479" s="18">
        <v>7.9</v>
      </c>
      <c r="D479" s="18">
        <v>21.6</v>
      </c>
      <c r="E479" s="16">
        <v>120124.3</v>
      </c>
    </row>
    <row r="480">
      <c r="A480" s="18">
        <v>18.6</v>
      </c>
      <c r="B480" s="16">
        <v>108773.7</v>
      </c>
      <c r="C480" s="18">
        <v>8.5</v>
      </c>
      <c r="D480" s="18">
        <v>0.0</v>
      </c>
      <c r="E480" s="16">
        <v>108773.7</v>
      </c>
    </row>
    <row r="481">
      <c r="A481" s="18">
        <v>20.0</v>
      </c>
      <c r="B481" s="16">
        <v>105642.3</v>
      </c>
      <c r="C481" s="18">
        <v>14.8</v>
      </c>
      <c r="D481" s="18">
        <v>0.0</v>
      </c>
      <c r="E481" s="16">
        <v>105642.3</v>
      </c>
    </row>
    <row r="482">
      <c r="A482" s="18">
        <v>25.0</v>
      </c>
      <c r="B482" s="16">
        <v>104072.4</v>
      </c>
      <c r="C482" s="18">
        <v>14.8</v>
      </c>
      <c r="D482" s="18">
        <v>0.0</v>
      </c>
      <c r="E482" s="16">
        <v>104072.4</v>
      </c>
    </row>
    <row r="483">
      <c r="A483" s="18">
        <v>25.6</v>
      </c>
      <c r="B483" s="16">
        <v>117437.7</v>
      </c>
      <c r="C483" s="18">
        <v>14.6</v>
      </c>
      <c r="D483" s="18">
        <v>0.0</v>
      </c>
      <c r="E483" s="16">
        <v>117437.7</v>
      </c>
    </row>
    <row r="484">
      <c r="A484" s="18">
        <v>25.4</v>
      </c>
      <c r="B484" s="16">
        <v>118531.5</v>
      </c>
      <c r="C484" s="18">
        <v>13.5</v>
      </c>
      <c r="D484" s="18">
        <v>0.0</v>
      </c>
      <c r="E484" s="16">
        <v>118531.5</v>
      </c>
    </row>
    <row r="485">
      <c r="A485" s="18">
        <v>24.9</v>
      </c>
      <c r="B485" s="16">
        <v>126847.0</v>
      </c>
      <c r="C485" s="18">
        <v>5.3</v>
      </c>
      <c r="D485" s="18">
        <v>0.0</v>
      </c>
      <c r="E485" s="16">
        <v>126847.0</v>
      </c>
    </row>
    <row r="486">
      <c r="A486" s="18">
        <v>20.6</v>
      </c>
      <c r="B486" s="16">
        <v>122054.1</v>
      </c>
      <c r="C486" s="18">
        <v>3.7</v>
      </c>
      <c r="D486" s="18">
        <v>0.4</v>
      </c>
      <c r="E486" s="16">
        <v>122054.1</v>
      </c>
    </row>
    <row r="487">
      <c r="A487" s="18">
        <v>24.1</v>
      </c>
      <c r="B487" s="16">
        <v>103505.2</v>
      </c>
      <c r="C487" s="18">
        <v>12.7</v>
      </c>
      <c r="D487" s="18">
        <v>6.2</v>
      </c>
      <c r="E487" s="16">
        <v>103505.2</v>
      </c>
    </row>
    <row r="488">
      <c r="A488" s="18">
        <v>17.0</v>
      </c>
      <c r="B488" s="16">
        <v>98873.54</v>
      </c>
      <c r="C488" s="18">
        <v>9.0</v>
      </c>
      <c r="D488" s="18">
        <v>9.8</v>
      </c>
      <c r="E488" s="16">
        <v>98873.54</v>
      </c>
    </row>
    <row r="489">
      <c r="A489" s="18">
        <v>18.4</v>
      </c>
      <c r="B489" s="16">
        <v>116969.6</v>
      </c>
      <c r="C489" s="18">
        <v>12.3</v>
      </c>
      <c r="D489" s="18">
        <v>0.4</v>
      </c>
      <c r="E489" s="16">
        <v>116969.6</v>
      </c>
    </row>
    <row r="490">
      <c r="A490" s="18">
        <v>20.1</v>
      </c>
      <c r="B490" s="16">
        <v>119014.4</v>
      </c>
      <c r="C490" s="18">
        <v>8.8</v>
      </c>
      <c r="D490" s="18">
        <v>0.0</v>
      </c>
      <c r="E490" s="16">
        <v>119014.4</v>
      </c>
    </row>
    <row r="491">
      <c r="A491" s="18">
        <v>18.2</v>
      </c>
      <c r="B491" s="16">
        <v>124525.2</v>
      </c>
      <c r="C491" s="18">
        <v>11.8</v>
      </c>
      <c r="D491" s="18">
        <v>0.2</v>
      </c>
      <c r="E491" s="16">
        <v>124525.2</v>
      </c>
    </row>
    <row r="492">
      <c r="A492" s="18">
        <v>20.5</v>
      </c>
      <c r="B492" s="16">
        <v>118192.1</v>
      </c>
      <c r="C492" s="18">
        <v>12.3</v>
      </c>
      <c r="D492" s="18">
        <v>0.0</v>
      </c>
      <c r="E492" s="16">
        <v>118192.1</v>
      </c>
    </row>
    <row r="493">
      <c r="A493" s="18">
        <v>24.7</v>
      </c>
      <c r="B493" s="16">
        <v>120421.3</v>
      </c>
      <c r="C493" s="18">
        <v>13.2</v>
      </c>
      <c r="D493" s="18">
        <v>0.0</v>
      </c>
      <c r="E493" s="16">
        <v>120421.3</v>
      </c>
    </row>
    <row r="494">
      <c r="A494" s="18">
        <v>25.7</v>
      </c>
      <c r="B494" s="16">
        <v>106052.6</v>
      </c>
      <c r="C494" s="18">
        <v>12.6</v>
      </c>
      <c r="D494" s="18">
        <v>0.0</v>
      </c>
      <c r="E494" s="16">
        <v>106052.6</v>
      </c>
    </row>
    <row r="495">
      <c r="A495" s="18">
        <v>20.4</v>
      </c>
      <c r="B495" s="16">
        <v>103487.3</v>
      </c>
      <c r="C495" s="18">
        <v>3.5</v>
      </c>
      <c r="D495" s="18">
        <v>5.4</v>
      </c>
      <c r="E495" s="16">
        <v>103487.3</v>
      </c>
    </row>
    <row r="496">
      <c r="A496" s="18">
        <v>22.2</v>
      </c>
      <c r="B496" s="16">
        <v>119781.1</v>
      </c>
      <c r="C496" s="18">
        <v>6.7</v>
      </c>
      <c r="D496" s="18">
        <v>0.8</v>
      </c>
      <c r="E496" s="16">
        <v>119781.1</v>
      </c>
    </row>
    <row r="497">
      <c r="A497" s="18">
        <v>17.2</v>
      </c>
      <c r="B497" s="16">
        <v>119611.9</v>
      </c>
      <c r="C497" s="18">
        <v>7.6</v>
      </c>
      <c r="D497" s="18">
        <v>12.0</v>
      </c>
      <c r="E497" s="16">
        <v>119611.9</v>
      </c>
    </row>
    <row r="498">
      <c r="A498" s="18">
        <v>17.4</v>
      </c>
      <c r="B498" s="16">
        <v>123616.3</v>
      </c>
      <c r="C498" s="18">
        <v>6.3</v>
      </c>
      <c r="D498" s="18">
        <v>0.2</v>
      </c>
      <c r="E498" s="16">
        <v>123616.3</v>
      </c>
    </row>
    <row r="499">
      <c r="A499" s="18">
        <v>21.4</v>
      </c>
      <c r="B499" s="16">
        <v>120693.5</v>
      </c>
      <c r="C499" s="18">
        <v>6.1</v>
      </c>
      <c r="D499" s="18">
        <v>0.2</v>
      </c>
      <c r="E499" s="16">
        <v>120693.5</v>
      </c>
    </row>
    <row r="500">
      <c r="A500" s="18">
        <v>21.6</v>
      </c>
      <c r="B500" s="16">
        <v>118800.1</v>
      </c>
      <c r="C500" s="18">
        <v>9.9</v>
      </c>
      <c r="D500" s="18">
        <v>0.0</v>
      </c>
      <c r="E500" s="16">
        <v>118800.1</v>
      </c>
    </row>
    <row r="501">
      <c r="A501" s="18">
        <v>21.7</v>
      </c>
      <c r="B501" s="16">
        <v>101946.0</v>
      </c>
      <c r="C501" s="18">
        <v>12.6</v>
      </c>
      <c r="D501" s="18">
        <v>0.0</v>
      </c>
      <c r="E501" s="16">
        <v>101946.0</v>
      </c>
    </row>
    <row r="502">
      <c r="A502" s="18">
        <v>22.0</v>
      </c>
      <c r="B502" s="16">
        <v>99697.62</v>
      </c>
      <c r="C502" s="18">
        <v>6.7</v>
      </c>
      <c r="D502" s="18">
        <v>0.0</v>
      </c>
      <c r="E502" s="16">
        <v>99697.62</v>
      </c>
    </row>
    <row r="503">
      <c r="A503" s="18">
        <v>19.6</v>
      </c>
      <c r="B503" s="16">
        <v>121182.7</v>
      </c>
      <c r="C503" s="18">
        <v>8.9</v>
      </c>
      <c r="D503" s="18">
        <v>0.0</v>
      </c>
      <c r="E503" s="16">
        <v>121182.7</v>
      </c>
    </row>
    <row r="504">
      <c r="A504" s="18">
        <v>17.1</v>
      </c>
      <c r="B504" s="16">
        <v>124209.4</v>
      </c>
      <c r="C504" s="18">
        <v>5.4</v>
      </c>
      <c r="D504" s="18">
        <v>0.2</v>
      </c>
      <c r="E504" s="16">
        <v>124209.4</v>
      </c>
    </row>
    <row r="505">
      <c r="A505" s="18">
        <v>19.3</v>
      </c>
      <c r="B505" s="16">
        <v>124352.2</v>
      </c>
      <c r="C505" s="18">
        <v>7.2</v>
      </c>
      <c r="D505" s="18">
        <v>0.0</v>
      </c>
      <c r="E505" s="16">
        <v>124352.2</v>
      </c>
    </row>
    <row r="506">
      <c r="A506" s="18">
        <v>18.4</v>
      </c>
      <c r="B506" s="16">
        <v>124392.3</v>
      </c>
      <c r="C506" s="18">
        <v>2.2</v>
      </c>
      <c r="D506" s="18">
        <v>0.0</v>
      </c>
      <c r="E506" s="16">
        <v>124392.3</v>
      </c>
    </row>
    <row r="507">
      <c r="A507" s="18">
        <v>17.4</v>
      </c>
      <c r="B507" s="16">
        <v>127705.8</v>
      </c>
      <c r="C507" s="18">
        <v>8.3</v>
      </c>
      <c r="D507" s="18">
        <v>1.8</v>
      </c>
      <c r="E507" s="16">
        <v>127705.8</v>
      </c>
    </row>
    <row r="508">
      <c r="A508" s="18">
        <v>18.5</v>
      </c>
      <c r="B508" s="16">
        <v>112336.8</v>
      </c>
      <c r="C508" s="18">
        <v>8.9</v>
      </c>
      <c r="D508" s="18">
        <v>0.0</v>
      </c>
      <c r="E508" s="16">
        <v>112336.8</v>
      </c>
    </row>
    <row r="509">
      <c r="A509" s="18">
        <v>22.2</v>
      </c>
      <c r="B509" s="16">
        <v>101619.0</v>
      </c>
      <c r="C509" s="18">
        <v>8.5</v>
      </c>
      <c r="D509" s="18">
        <v>0.0</v>
      </c>
      <c r="E509" s="16">
        <v>101619.0</v>
      </c>
    </row>
    <row r="510">
      <c r="A510" s="18">
        <v>17.2</v>
      </c>
      <c r="B510" s="16">
        <v>121424.4</v>
      </c>
      <c r="C510" s="18">
        <v>7.1</v>
      </c>
      <c r="D510" s="18">
        <v>2.2</v>
      </c>
      <c r="E510" s="16">
        <v>121424.4</v>
      </c>
    </row>
    <row r="511">
      <c r="A511" s="18">
        <v>15.8</v>
      </c>
      <c r="B511" s="16">
        <v>131916.4</v>
      </c>
      <c r="C511" s="18">
        <v>7.3</v>
      </c>
      <c r="D511" s="18">
        <v>1.8</v>
      </c>
      <c r="E511" s="16">
        <v>131916.4</v>
      </c>
    </row>
    <row r="512">
      <c r="A512" s="18">
        <v>15.6</v>
      </c>
      <c r="B512" s="16">
        <v>132170.1</v>
      </c>
      <c r="C512" s="18">
        <v>4.9</v>
      </c>
      <c r="D512" s="18">
        <v>0.0</v>
      </c>
      <c r="E512" s="16">
        <v>132170.1</v>
      </c>
    </row>
    <row r="513">
      <c r="A513" s="18">
        <v>12.5</v>
      </c>
      <c r="B513" s="16">
        <v>137080.9</v>
      </c>
      <c r="C513" s="18">
        <v>3.1</v>
      </c>
      <c r="D513" s="18">
        <v>12.4</v>
      </c>
      <c r="E513" s="16">
        <v>137080.9</v>
      </c>
    </row>
    <row r="514">
      <c r="A514" s="18">
        <v>14.4</v>
      </c>
      <c r="B514" s="16">
        <v>134317.6</v>
      </c>
      <c r="C514" s="18">
        <v>8.0</v>
      </c>
      <c r="D514" s="18">
        <v>4.8</v>
      </c>
      <c r="E514" s="16">
        <v>134317.6</v>
      </c>
    </row>
    <row r="515">
      <c r="A515" s="18">
        <v>13.2</v>
      </c>
      <c r="B515" s="16">
        <v>119938.8</v>
      </c>
      <c r="C515" s="18">
        <v>6.2</v>
      </c>
      <c r="D515" s="18">
        <v>0.6</v>
      </c>
      <c r="E515" s="16">
        <v>119938.8</v>
      </c>
    </row>
    <row r="516">
      <c r="A516" s="18">
        <v>13.9</v>
      </c>
      <c r="B516" s="16">
        <v>118752.0</v>
      </c>
      <c r="C516" s="18">
        <v>6.5</v>
      </c>
      <c r="D516" s="18">
        <v>4.2</v>
      </c>
      <c r="E516" s="16">
        <v>118752.0</v>
      </c>
    </row>
    <row r="517">
      <c r="A517" s="18">
        <v>15.4</v>
      </c>
      <c r="B517" s="16">
        <v>134984.0</v>
      </c>
      <c r="C517" s="18">
        <v>9.5</v>
      </c>
      <c r="D517" s="18">
        <v>0.0</v>
      </c>
      <c r="E517" s="16">
        <v>134984.0</v>
      </c>
    </row>
    <row r="518">
      <c r="A518" s="18">
        <v>17.4</v>
      </c>
      <c r="B518" s="16">
        <v>140402.2</v>
      </c>
      <c r="C518" s="18">
        <v>9.5</v>
      </c>
      <c r="D518" s="18">
        <v>0.0</v>
      </c>
      <c r="E518" s="16">
        <v>140402.2</v>
      </c>
    </row>
    <row r="519">
      <c r="A519" s="18">
        <v>17.0</v>
      </c>
      <c r="B519" s="16">
        <v>141195.0</v>
      </c>
      <c r="C519" s="18">
        <v>8.2</v>
      </c>
      <c r="D519" s="18">
        <v>0.0</v>
      </c>
      <c r="E519" s="16">
        <v>141195.0</v>
      </c>
    </row>
    <row r="520">
      <c r="A520" s="18">
        <v>12.8</v>
      </c>
      <c r="B520" s="16">
        <v>141292.6</v>
      </c>
      <c r="C520" s="18">
        <v>9.2</v>
      </c>
      <c r="D520" s="18">
        <v>0.0</v>
      </c>
      <c r="E520" s="16">
        <v>141292.6</v>
      </c>
    </row>
    <row r="521">
      <c r="A521" s="18">
        <v>14.1</v>
      </c>
      <c r="B521" s="16">
        <v>137717.3</v>
      </c>
      <c r="C521" s="18">
        <v>8.5</v>
      </c>
      <c r="D521" s="18">
        <v>0.0</v>
      </c>
      <c r="E521" s="16">
        <v>137717.3</v>
      </c>
    </row>
    <row r="522">
      <c r="A522" s="18">
        <v>13.4</v>
      </c>
      <c r="B522" s="16">
        <v>122764.3</v>
      </c>
      <c r="C522" s="18">
        <v>3.7</v>
      </c>
      <c r="D522" s="18">
        <v>6.2</v>
      </c>
      <c r="E522" s="16">
        <v>122764.3</v>
      </c>
    </row>
    <row r="523">
      <c r="A523" s="18">
        <v>14.1</v>
      </c>
      <c r="B523" s="16">
        <v>116052.8</v>
      </c>
      <c r="C523" s="18">
        <v>3.3</v>
      </c>
      <c r="D523" s="18">
        <v>3.4</v>
      </c>
      <c r="E523" s="16">
        <v>116052.8</v>
      </c>
    </row>
    <row r="524">
      <c r="A524" s="18">
        <v>14.5</v>
      </c>
      <c r="B524" s="16">
        <v>134829.8</v>
      </c>
      <c r="C524" s="18">
        <v>7.1</v>
      </c>
      <c r="D524" s="18">
        <v>1.4</v>
      </c>
      <c r="E524" s="16">
        <v>134829.8</v>
      </c>
    </row>
    <row r="525">
      <c r="A525" s="18">
        <v>15.3</v>
      </c>
      <c r="B525" s="16">
        <v>135306.0</v>
      </c>
      <c r="C525" s="18">
        <v>4.7</v>
      </c>
      <c r="D525" s="18">
        <v>0.0</v>
      </c>
      <c r="E525" s="16">
        <v>135306.0</v>
      </c>
    </row>
    <row r="526">
      <c r="A526" s="18">
        <v>14.7</v>
      </c>
      <c r="B526" s="16">
        <v>137305.4</v>
      </c>
      <c r="C526" s="18">
        <v>4.7</v>
      </c>
      <c r="D526" s="18">
        <v>1.2</v>
      </c>
      <c r="E526" s="16">
        <v>137305.4</v>
      </c>
    </row>
    <row r="527">
      <c r="A527" s="18">
        <v>17.5</v>
      </c>
      <c r="B527" s="16">
        <v>132859.3</v>
      </c>
      <c r="C527" s="18">
        <v>6.0</v>
      </c>
      <c r="D527" s="18">
        <v>1.4</v>
      </c>
      <c r="E527" s="16">
        <v>132859.3</v>
      </c>
    </row>
    <row r="528">
      <c r="A528" s="18">
        <v>15.8</v>
      </c>
      <c r="B528" s="16">
        <v>132209.5</v>
      </c>
      <c r="C528" s="18">
        <v>6.6</v>
      </c>
      <c r="D528" s="18">
        <v>0.0</v>
      </c>
      <c r="E528" s="16">
        <v>132209.5</v>
      </c>
    </row>
    <row r="529">
      <c r="A529" s="18">
        <v>13.5</v>
      </c>
      <c r="B529" s="16">
        <v>120753.4</v>
      </c>
      <c r="C529" s="18">
        <v>6.5</v>
      </c>
      <c r="D529" s="18">
        <v>3.0</v>
      </c>
      <c r="E529" s="16">
        <v>120753.4</v>
      </c>
    </row>
    <row r="530">
      <c r="A530" s="18">
        <v>13.8</v>
      </c>
      <c r="B530" s="16">
        <v>122771.5</v>
      </c>
      <c r="C530" s="18">
        <v>7.3</v>
      </c>
      <c r="D530" s="18">
        <v>0.6</v>
      </c>
      <c r="E530" s="16">
        <v>122771.5</v>
      </c>
    </row>
    <row r="531">
      <c r="A531" s="18">
        <v>13.4</v>
      </c>
      <c r="B531" s="16">
        <v>122107.0</v>
      </c>
      <c r="C531" s="18">
        <v>9.0</v>
      </c>
      <c r="D531" s="18">
        <v>0.0</v>
      </c>
      <c r="E531" s="16">
        <v>122107.0</v>
      </c>
    </row>
    <row r="532">
      <c r="A532" s="18">
        <v>15.6</v>
      </c>
      <c r="B532" s="16">
        <v>138466.6</v>
      </c>
      <c r="C532" s="18">
        <v>8.3</v>
      </c>
      <c r="D532" s="18">
        <v>0.0</v>
      </c>
      <c r="E532" s="16">
        <v>138466.6</v>
      </c>
    </row>
    <row r="533">
      <c r="A533" s="18">
        <v>17.9</v>
      </c>
      <c r="B533" s="16">
        <v>140904.6</v>
      </c>
      <c r="C533" s="18">
        <v>9.2</v>
      </c>
      <c r="D533" s="18">
        <v>0.0</v>
      </c>
      <c r="E533" s="16">
        <v>140904.6</v>
      </c>
    </row>
    <row r="534">
      <c r="A534" s="18">
        <v>14.3</v>
      </c>
      <c r="B534" s="16">
        <v>140741.2</v>
      </c>
      <c r="C534" s="18">
        <v>5.1</v>
      </c>
      <c r="D534" s="18">
        <v>0.0</v>
      </c>
      <c r="E534" s="16">
        <v>140741.2</v>
      </c>
    </row>
    <row r="535">
      <c r="A535" s="18">
        <v>15.1</v>
      </c>
      <c r="B535" s="16">
        <v>138023.1</v>
      </c>
      <c r="C535" s="18">
        <v>3.5</v>
      </c>
      <c r="D535" s="18">
        <v>4.2</v>
      </c>
      <c r="E535" s="16">
        <v>138023.1</v>
      </c>
    </row>
    <row r="536">
      <c r="A536" s="18">
        <v>12.7</v>
      </c>
      <c r="B536" s="16">
        <v>123162.2</v>
      </c>
      <c r="C536" s="18">
        <v>5.3</v>
      </c>
      <c r="D536" s="18">
        <v>8.6</v>
      </c>
      <c r="E536" s="16">
        <v>123162.2</v>
      </c>
    </row>
    <row r="537">
      <c r="A537" s="18">
        <v>13.5</v>
      </c>
      <c r="B537" s="16">
        <v>119662.2</v>
      </c>
      <c r="C537" s="18">
        <v>7.2</v>
      </c>
      <c r="D537" s="18">
        <v>0.4</v>
      </c>
      <c r="E537" s="16">
        <v>119662.2</v>
      </c>
    </row>
    <row r="538">
      <c r="A538" s="18">
        <v>13.2</v>
      </c>
      <c r="B538" s="16">
        <v>134435.1</v>
      </c>
      <c r="C538" s="18">
        <v>3.4</v>
      </c>
      <c r="D538" s="18">
        <v>3.6</v>
      </c>
      <c r="E538" s="16">
        <v>134435.1</v>
      </c>
    </row>
    <row r="539">
      <c r="A539" s="18">
        <v>14.7</v>
      </c>
      <c r="B539" s="16">
        <v>137511.3</v>
      </c>
      <c r="C539" s="18">
        <v>7.0</v>
      </c>
      <c r="D539" s="18">
        <v>3.2</v>
      </c>
      <c r="E539" s="16">
        <v>137511.3</v>
      </c>
    </row>
    <row r="540">
      <c r="A540" s="18">
        <v>15.4</v>
      </c>
      <c r="B540" s="16">
        <v>133813.3</v>
      </c>
      <c r="C540" s="18">
        <v>6.6</v>
      </c>
      <c r="D540" s="18">
        <v>0.0</v>
      </c>
      <c r="E540" s="16">
        <v>133813.3</v>
      </c>
    </row>
    <row r="541">
      <c r="A541" s="18">
        <v>14.8</v>
      </c>
      <c r="B541" s="16">
        <v>136740.0</v>
      </c>
      <c r="C541" s="18">
        <v>7.2</v>
      </c>
      <c r="D541" s="18">
        <v>0.6</v>
      </c>
      <c r="E541" s="16">
        <v>136740.0</v>
      </c>
    </row>
    <row r="542">
      <c r="A542" s="18">
        <v>10.7</v>
      </c>
      <c r="B542" s="16">
        <v>144658.4</v>
      </c>
      <c r="C542" s="18">
        <v>5.8</v>
      </c>
      <c r="D542" s="18">
        <v>13.8</v>
      </c>
      <c r="E542" s="16">
        <v>144658.4</v>
      </c>
    </row>
    <row r="543">
      <c r="A543" s="18">
        <v>12.7</v>
      </c>
      <c r="B543" s="16">
        <v>131730.8</v>
      </c>
      <c r="C543" s="18">
        <v>8.8</v>
      </c>
      <c r="D543" s="18">
        <v>2.0</v>
      </c>
      <c r="E543" s="16">
        <v>131730.8</v>
      </c>
    </row>
    <row r="544">
      <c r="A544" s="18">
        <v>11.1</v>
      </c>
      <c r="B544" s="16">
        <v>126455.9</v>
      </c>
      <c r="C544" s="18">
        <v>7.7</v>
      </c>
      <c r="D544" s="18">
        <v>0.2</v>
      </c>
      <c r="E544" s="16">
        <v>126455.9</v>
      </c>
    </row>
    <row r="545">
      <c r="A545" s="18">
        <v>10.6</v>
      </c>
      <c r="B545" s="16">
        <v>148640.0</v>
      </c>
      <c r="C545" s="18">
        <v>4.7</v>
      </c>
      <c r="D545" s="18">
        <v>0.2</v>
      </c>
      <c r="E545" s="16">
        <v>148640.0</v>
      </c>
    </row>
    <row r="546">
      <c r="A546" s="18">
        <v>17.0</v>
      </c>
      <c r="B546" s="16">
        <v>142146.3</v>
      </c>
      <c r="C546" s="18">
        <v>7.8</v>
      </c>
      <c r="D546" s="18">
        <v>0.2</v>
      </c>
      <c r="E546" s="16">
        <v>142146.3</v>
      </c>
    </row>
    <row r="547">
      <c r="A547" s="18">
        <v>15.8</v>
      </c>
      <c r="B547" s="16">
        <v>136072.0</v>
      </c>
      <c r="C547" s="18">
        <v>8.9</v>
      </c>
      <c r="D547" s="18">
        <v>0.2</v>
      </c>
      <c r="E547" s="16">
        <v>136072.0</v>
      </c>
    </row>
    <row r="548">
      <c r="A548" s="18">
        <v>11.7</v>
      </c>
      <c r="B548" s="16">
        <v>141078.5</v>
      </c>
      <c r="C548" s="18">
        <v>5.6</v>
      </c>
      <c r="D548" s="18">
        <v>0.0</v>
      </c>
      <c r="E548" s="16">
        <v>141078.5</v>
      </c>
    </row>
    <row r="549">
      <c r="A549" s="18">
        <v>14.1</v>
      </c>
      <c r="B549" s="16">
        <v>136676.7</v>
      </c>
      <c r="C549" s="18">
        <v>7.1</v>
      </c>
      <c r="D549" s="18">
        <v>6.4</v>
      </c>
      <c r="E549" s="16">
        <v>136676.7</v>
      </c>
    </row>
    <row r="550">
      <c r="A550" s="18">
        <v>16.5</v>
      </c>
      <c r="B550" s="16">
        <v>118683.6</v>
      </c>
      <c r="C550" s="18">
        <v>6.7</v>
      </c>
      <c r="D550" s="18">
        <v>0.2</v>
      </c>
      <c r="E550" s="16">
        <v>118683.6</v>
      </c>
    </row>
    <row r="551">
      <c r="A551" s="18">
        <v>16.7</v>
      </c>
      <c r="B551" s="16">
        <v>112556.4</v>
      </c>
      <c r="C551" s="18">
        <v>7.8</v>
      </c>
      <c r="D551" s="18">
        <v>0.0</v>
      </c>
      <c r="E551" s="16">
        <v>112556.4</v>
      </c>
    </row>
    <row r="552">
      <c r="A552" s="18">
        <v>12.7</v>
      </c>
      <c r="B552" s="16">
        <v>135712.2</v>
      </c>
      <c r="C552" s="18">
        <v>3.6</v>
      </c>
      <c r="D552" s="18">
        <v>0.0</v>
      </c>
      <c r="E552" s="16">
        <v>135712.2</v>
      </c>
    </row>
    <row r="553">
      <c r="A553" s="18">
        <v>12.8</v>
      </c>
      <c r="B553" s="16">
        <v>142401.8</v>
      </c>
      <c r="C553" s="18">
        <v>1.8</v>
      </c>
      <c r="D553" s="18">
        <v>0.6</v>
      </c>
      <c r="E553" s="16">
        <v>142401.8</v>
      </c>
    </row>
    <row r="554">
      <c r="A554" s="18">
        <v>13.0</v>
      </c>
      <c r="B554" s="16">
        <v>134056.1</v>
      </c>
      <c r="C554" s="18">
        <v>4.6</v>
      </c>
      <c r="D554" s="18">
        <v>22.6</v>
      </c>
      <c r="E554" s="16">
        <v>134056.1</v>
      </c>
    </row>
    <row r="555">
      <c r="A555" s="18">
        <v>13.7</v>
      </c>
      <c r="B555" s="16">
        <v>138768.0</v>
      </c>
      <c r="C555" s="18">
        <v>4.1</v>
      </c>
      <c r="D555" s="18">
        <v>3.8</v>
      </c>
      <c r="E555" s="16">
        <v>138768.0</v>
      </c>
    </row>
    <row r="556">
      <c r="A556" s="18">
        <v>15.3</v>
      </c>
      <c r="B556" s="16">
        <v>136690.1</v>
      </c>
      <c r="C556" s="18">
        <v>7.4</v>
      </c>
      <c r="D556" s="18">
        <v>0.8</v>
      </c>
      <c r="E556" s="16">
        <v>136690.1</v>
      </c>
    </row>
    <row r="557">
      <c r="A557" s="18">
        <v>15.2</v>
      </c>
      <c r="B557" s="16">
        <v>122369.5</v>
      </c>
      <c r="C557" s="18">
        <v>9.5</v>
      </c>
      <c r="D557" s="18">
        <v>0.2</v>
      </c>
      <c r="E557" s="16">
        <v>122369.5</v>
      </c>
    </row>
    <row r="558">
      <c r="A558" s="18">
        <v>14.2</v>
      </c>
      <c r="B558" s="16">
        <v>119218.2</v>
      </c>
      <c r="C558" s="18">
        <v>3.6</v>
      </c>
      <c r="D558" s="18">
        <v>0.0</v>
      </c>
      <c r="E558" s="16">
        <v>119218.2</v>
      </c>
    </row>
    <row r="559">
      <c r="A559" s="18">
        <v>16.0</v>
      </c>
      <c r="B559" s="16">
        <v>128207.1</v>
      </c>
      <c r="C559" s="18">
        <v>7.6</v>
      </c>
      <c r="D559" s="18">
        <v>3.6</v>
      </c>
      <c r="E559" s="16">
        <v>128207.1</v>
      </c>
    </row>
    <row r="560">
      <c r="A560" s="18">
        <v>13.7</v>
      </c>
      <c r="B560" s="16">
        <v>137582.2</v>
      </c>
      <c r="C560" s="18">
        <v>8.1</v>
      </c>
      <c r="D560" s="18">
        <v>0.0</v>
      </c>
      <c r="E560" s="16">
        <v>137582.2</v>
      </c>
    </row>
    <row r="561">
      <c r="A561" s="18">
        <v>12.0</v>
      </c>
      <c r="B561" s="16">
        <v>145728.3</v>
      </c>
      <c r="C561" s="18">
        <v>9.0</v>
      </c>
      <c r="D561" s="18">
        <v>0.4</v>
      </c>
      <c r="E561" s="16">
        <v>145728.3</v>
      </c>
    </row>
    <row r="562">
      <c r="A562" s="18">
        <v>14.0</v>
      </c>
      <c r="B562" s="16">
        <v>144103.7</v>
      </c>
      <c r="C562" s="18">
        <v>7.8</v>
      </c>
      <c r="D562" s="18">
        <v>1.0</v>
      </c>
      <c r="E562" s="16">
        <v>144103.7</v>
      </c>
    </row>
    <row r="563">
      <c r="A563" s="18">
        <v>14.1</v>
      </c>
      <c r="B563" s="16">
        <v>141166.9</v>
      </c>
      <c r="C563" s="18">
        <v>7.2</v>
      </c>
      <c r="D563" s="18">
        <v>0.0</v>
      </c>
      <c r="E563" s="16">
        <v>141166.9</v>
      </c>
    </row>
    <row r="564">
      <c r="A564" s="18">
        <v>13.7</v>
      </c>
      <c r="B564" s="16">
        <v>120659.2</v>
      </c>
      <c r="C564" s="18">
        <v>10.2</v>
      </c>
      <c r="D564" s="18">
        <v>0.0</v>
      </c>
      <c r="E564" s="16">
        <v>120659.2</v>
      </c>
    </row>
    <row r="565">
      <c r="A565" s="18">
        <v>16.1</v>
      </c>
      <c r="B565" s="16">
        <v>113418.1</v>
      </c>
      <c r="C565" s="18">
        <v>10.3</v>
      </c>
      <c r="D565" s="18">
        <v>0.0</v>
      </c>
      <c r="E565" s="16">
        <v>113418.1</v>
      </c>
    </row>
    <row r="566">
      <c r="A566" s="18">
        <v>17.7</v>
      </c>
      <c r="B566" s="16">
        <v>127367.0</v>
      </c>
      <c r="C566" s="18">
        <v>8.8</v>
      </c>
      <c r="D566" s="18">
        <v>0.0</v>
      </c>
      <c r="E566" s="16">
        <v>127367.0</v>
      </c>
    </row>
    <row r="567">
      <c r="A567" s="18">
        <v>16.0</v>
      </c>
      <c r="B567" s="16">
        <v>137028.1</v>
      </c>
      <c r="C567" s="18">
        <v>5.7</v>
      </c>
      <c r="D567" s="18">
        <v>0.0</v>
      </c>
      <c r="E567" s="16">
        <v>137028.1</v>
      </c>
    </row>
    <row r="568">
      <c r="A568" s="18">
        <v>16.1</v>
      </c>
      <c r="B568" s="16">
        <v>136850.1</v>
      </c>
      <c r="C568" s="18">
        <v>9.2</v>
      </c>
      <c r="D568" s="18">
        <v>1.8</v>
      </c>
      <c r="E568" s="16">
        <v>136850.1</v>
      </c>
    </row>
    <row r="569">
      <c r="A569" s="18">
        <v>18.1</v>
      </c>
      <c r="B569" s="16">
        <v>136127.1</v>
      </c>
      <c r="C569" s="18">
        <v>7.4</v>
      </c>
      <c r="D569" s="18">
        <v>1.8</v>
      </c>
      <c r="E569" s="16">
        <v>136127.1</v>
      </c>
    </row>
    <row r="570">
      <c r="A570" s="18">
        <v>18.3</v>
      </c>
      <c r="B570" s="16">
        <v>128777.8</v>
      </c>
      <c r="C570" s="18">
        <v>5.1</v>
      </c>
      <c r="D570" s="18">
        <v>7.8</v>
      </c>
      <c r="E570" s="16">
        <v>128777.8</v>
      </c>
    </row>
    <row r="571">
      <c r="A571" s="18">
        <v>11.6</v>
      </c>
      <c r="B571" s="16">
        <v>119888.6</v>
      </c>
      <c r="C571" s="18">
        <v>9.0</v>
      </c>
      <c r="D571" s="18">
        <v>2.8</v>
      </c>
      <c r="E571" s="16">
        <v>119888.6</v>
      </c>
    </row>
    <row r="572">
      <c r="A572" s="18">
        <v>11.4</v>
      </c>
      <c r="B572" s="16">
        <v>120126.9</v>
      </c>
      <c r="C572" s="18">
        <v>10.3</v>
      </c>
      <c r="D572" s="18">
        <v>0.8</v>
      </c>
      <c r="E572" s="16">
        <v>120126.9</v>
      </c>
    </row>
    <row r="573">
      <c r="A573" s="18">
        <v>14.3</v>
      </c>
      <c r="B573" s="16">
        <v>138134.6</v>
      </c>
      <c r="C573" s="18">
        <v>7.5</v>
      </c>
      <c r="D573" s="18">
        <v>0.0</v>
      </c>
      <c r="E573" s="16">
        <v>138134.6</v>
      </c>
    </row>
    <row r="574">
      <c r="A574" s="18">
        <v>11.0</v>
      </c>
      <c r="B574" s="16">
        <v>146465.7</v>
      </c>
      <c r="C574" s="18">
        <v>7.2</v>
      </c>
      <c r="D574" s="18">
        <v>4.8</v>
      </c>
      <c r="E574" s="16">
        <v>146465.7</v>
      </c>
    </row>
    <row r="575">
      <c r="A575" s="18">
        <v>12.9</v>
      </c>
      <c r="B575" s="16">
        <v>143209.8</v>
      </c>
      <c r="C575" s="18">
        <v>6.9</v>
      </c>
      <c r="D575" s="18">
        <v>0.4</v>
      </c>
      <c r="E575" s="16">
        <v>143209.8</v>
      </c>
    </row>
    <row r="576">
      <c r="A576" s="18">
        <v>15.2</v>
      </c>
      <c r="B576" s="16">
        <v>142341.6</v>
      </c>
      <c r="C576" s="18">
        <v>6.3</v>
      </c>
      <c r="D576" s="18">
        <v>0.0</v>
      </c>
      <c r="E576" s="16">
        <v>142341.6</v>
      </c>
    </row>
    <row r="577">
      <c r="A577" s="18">
        <v>15.3</v>
      </c>
      <c r="B577" s="16">
        <v>139822.9</v>
      </c>
      <c r="C577" s="18">
        <v>5.0</v>
      </c>
      <c r="D577" s="18">
        <v>0.0</v>
      </c>
      <c r="E577" s="16">
        <v>139822.9</v>
      </c>
    </row>
    <row r="578">
      <c r="A578" s="18">
        <v>13.8</v>
      </c>
      <c r="B578" s="16">
        <v>121548.5</v>
      </c>
      <c r="C578" s="18">
        <v>8.5</v>
      </c>
      <c r="D578" s="18">
        <v>2.4</v>
      </c>
      <c r="E578" s="16">
        <v>121548.5</v>
      </c>
    </row>
    <row r="579">
      <c r="A579" s="18">
        <v>17.0</v>
      </c>
      <c r="B579" s="16">
        <v>114481.3</v>
      </c>
      <c r="C579" s="18">
        <v>11.3</v>
      </c>
      <c r="D579" s="18">
        <v>2.0</v>
      </c>
      <c r="E579" s="16">
        <v>114481.3</v>
      </c>
    </row>
    <row r="580">
      <c r="A580" s="18">
        <v>14.4</v>
      </c>
      <c r="B580" s="16">
        <v>137934.8</v>
      </c>
      <c r="C580" s="18">
        <v>5.2</v>
      </c>
      <c r="D580" s="18">
        <v>2.8</v>
      </c>
      <c r="E580" s="16">
        <v>137934.8</v>
      </c>
    </row>
    <row r="581">
      <c r="A581" s="18">
        <v>13.4</v>
      </c>
      <c r="B581" s="16">
        <v>137301.7</v>
      </c>
      <c r="C581" s="18">
        <v>11.2</v>
      </c>
      <c r="D581" s="18">
        <v>14.4</v>
      </c>
      <c r="E581" s="16">
        <v>137301.7</v>
      </c>
    </row>
    <row r="582">
      <c r="A582" s="18">
        <v>12.8</v>
      </c>
      <c r="B582" s="16">
        <v>140922.7</v>
      </c>
      <c r="C582" s="18">
        <v>8.4</v>
      </c>
      <c r="D582" s="18">
        <v>2.8</v>
      </c>
      <c r="E582" s="16">
        <v>140922.7</v>
      </c>
    </row>
    <row r="583">
      <c r="A583" s="18">
        <v>14.6</v>
      </c>
      <c r="B583" s="16">
        <v>142671.5</v>
      </c>
      <c r="C583" s="18">
        <v>11.1</v>
      </c>
      <c r="D583" s="18">
        <v>0.8</v>
      </c>
      <c r="E583" s="16">
        <v>142671.5</v>
      </c>
    </row>
    <row r="584">
      <c r="A584" s="18">
        <v>14.6</v>
      </c>
      <c r="B584" s="16">
        <v>145491.3</v>
      </c>
      <c r="C584" s="18">
        <v>8.7</v>
      </c>
      <c r="D584" s="18">
        <v>0.0</v>
      </c>
      <c r="E584" s="16">
        <v>145491.3</v>
      </c>
    </row>
    <row r="585">
      <c r="A585" s="18">
        <v>14.4</v>
      </c>
      <c r="B585" s="16">
        <v>130907.1</v>
      </c>
      <c r="C585" s="18">
        <v>7.0</v>
      </c>
      <c r="D585" s="18">
        <v>0.0</v>
      </c>
      <c r="E585" s="16">
        <v>130907.1</v>
      </c>
    </row>
    <row r="586">
      <c r="A586" s="18">
        <v>16.6</v>
      </c>
      <c r="B586" s="16">
        <v>120379.3</v>
      </c>
      <c r="C586" s="18">
        <v>10.4</v>
      </c>
      <c r="D586" s="18">
        <v>0.0</v>
      </c>
      <c r="E586" s="16">
        <v>120379.3</v>
      </c>
    </row>
    <row r="587">
      <c r="A587" s="18">
        <v>14.2</v>
      </c>
      <c r="B587" s="16">
        <v>138506.5</v>
      </c>
      <c r="C587" s="18">
        <v>8.0</v>
      </c>
      <c r="D587" s="18">
        <v>0.0</v>
      </c>
      <c r="E587" s="16">
        <v>138506.5</v>
      </c>
    </row>
    <row r="588">
      <c r="A588" s="18">
        <v>18.9</v>
      </c>
      <c r="B588" s="16">
        <v>132819.5</v>
      </c>
      <c r="C588" s="18">
        <v>7.8</v>
      </c>
      <c r="D588" s="18">
        <v>0.0</v>
      </c>
      <c r="E588" s="16">
        <v>132819.5</v>
      </c>
    </row>
    <row r="589">
      <c r="A589" s="18">
        <v>15.3</v>
      </c>
      <c r="B589" s="16">
        <v>130616.7</v>
      </c>
      <c r="C589" s="18">
        <v>11.3</v>
      </c>
      <c r="D589" s="18">
        <v>0.0</v>
      </c>
      <c r="E589" s="16">
        <v>130616.7</v>
      </c>
    </row>
    <row r="590">
      <c r="A590" s="18">
        <v>15.7</v>
      </c>
      <c r="B590" s="16">
        <v>138368.4</v>
      </c>
      <c r="C590" s="18">
        <v>10.3</v>
      </c>
      <c r="D590" s="18">
        <v>8.2</v>
      </c>
      <c r="E590" s="16">
        <v>138368.4</v>
      </c>
    </row>
    <row r="591">
      <c r="A591" s="18">
        <v>14.1</v>
      </c>
      <c r="B591" s="16">
        <v>134885.7</v>
      </c>
      <c r="C591" s="18">
        <v>11.7</v>
      </c>
      <c r="D591" s="18">
        <v>0.0</v>
      </c>
      <c r="E591" s="16">
        <v>134885.7</v>
      </c>
    </row>
    <row r="592">
      <c r="A592" s="18">
        <v>15.1</v>
      </c>
      <c r="B592" s="16">
        <v>120382.8</v>
      </c>
      <c r="C592" s="18">
        <v>9.5</v>
      </c>
      <c r="D592" s="18">
        <v>1.6</v>
      </c>
      <c r="E592" s="16">
        <v>120382.8</v>
      </c>
    </row>
    <row r="593">
      <c r="A593" s="18">
        <v>18.7</v>
      </c>
      <c r="B593" s="16">
        <v>113066.2</v>
      </c>
      <c r="C593" s="18">
        <v>11.6</v>
      </c>
      <c r="D593" s="18">
        <v>0.2</v>
      </c>
      <c r="E593" s="16">
        <v>113066.2</v>
      </c>
    </row>
    <row r="594">
      <c r="A594" s="18">
        <v>18.1</v>
      </c>
      <c r="B594" s="16">
        <v>127906.2</v>
      </c>
      <c r="C594" s="18">
        <v>13.4</v>
      </c>
      <c r="D594" s="18">
        <v>0.0</v>
      </c>
      <c r="E594" s="16">
        <v>127906.2</v>
      </c>
    </row>
    <row r="595">
      <c r="A595" s="18">
        <v>18.2</v>
      </c>
      <c r="B595" s="16">
        <v>124975.1</v>
      </c>
      <c r="C595" s="18">
        <v>13.5</v>
      </c>
      <c r="D595" s="18">
        <v>0.0</v>
      </c>
      <c r="E595" s="16">
        <v>124975.1</v>
      </c>
    </row>
    <row r="596">
      <c r="A596" s="18">
        <v>15.6</v>
      </c>
      <c r="B596" s="16">
        <v>132561.2</v>
      </c>
      <c r="C596" s="18">
        <v>9.6</v>
      </c>
      <c r="D596" s="18">
        <v>0.4</v>
      </c>
      <c r="E596" s="16">
        <v>132561.2</v>
      </c>
    </row>
    <row r="597">
      <c r="A597" s="18">
        <v>21.6</v>
      </c>
      <c r="B597" s="16">
        <v>123434.5</v>
      </c>
      <c r="C597" s="18">
        <v>13.1</v>
      </c>
      <c r="D597" s="18">
        <v>0.0</v>
      </c>
      <c r="E597" s="16">
        <v>123434.5</v>
      </c>
    </row>
    <row r="598">
      <c r="A598" s="18">
        <v>16.4</v>
      </c>
      <c r="B598" s="16">
        <v>132569.7</v>
      </c>
      <c r="C598" s="18">
        <v>2.7</v>
      </c>
      <c r="D598" s="18">
        <v>0.2</v>
      </c>
      <c r="E598" s="16">
        <v>132569.7</v>
      </c>
    </row>
    <row r="599">
      <c r="A599" s="18">
        <v>13.6</v>
      </c>
      <c r="B599" s="16">
        <v>121052.1</v>
      </c>
      <c r="C599" s="18">
        <v>9.7</v>
      </c>
      <c r="D599" s="18">
        <v>9.4</v>
      </c>
      <c r="E599" s="16">
        <v>121052.1</v>
      </c>
    </row>
    <row r="600">
      <c r="A600" s="18">
        <v>14.8</v>
      </c>
      <c r="B600" s="16">
        <v>119118.5</v>
      </c>
      <c r="C600" s="18">
        <v>7.0</v>
      </c>
      <c r="D600" s="18">
        <v>1.2</v>
      </c>
      <c r="E600" s="16">
        <v>119118.5</v>
      </c>
    </row>
    <row r="601">
      <c r="A601" s="18">
        <v>16.0</v>
      </c>
      <c r="B601" s="16">
        <v>139203.5</v>
      </c>
      <c r="C601" s="18">
        <v>8.7</v>
      </c>
      <c r="D601" s="18">
        <v>5.6</v>
      </c>
      <c r="E601" s="16">
        <v>139203.5</v>
      </c>
    </row>
    <row r="602">
      <c r="A602" s="18">
        <v>13.4</v>
      </c>
      <c r="B602" s="16">
        <v>138640.4</v>
      </c>
      <c r="C602" s="18">
        <v>14.2</v>
      </c>
      <c r="D602" s="18">
        <v>11.0</v>
      </c>
      <c r="E602" s="16">
        <v>138640.4</v>
      </c>
    </row>
    <row r="603">
      <c r="A603" s="18">
        <v>12.7</v>
      </c>
      <c r="B603" s="16">
        <v>141122.8</v>
      </c>
      <c r="C603" s="18">
        <v>14.0</v>
      </c>
      <c r="D603" s="18">
        <v>0.0</v>
      </c>
      <c r="E603" s="16">
        <v>141122.8</v>
      </c>
    </row>
    <row r="604">
      <c r="A604" s="18">
        <v>13.0</v>
      </c>
      <c r="B604" s="16">
        <v>139724.0</v>
      </c>
      <c r="C604" s="18">
        <v>13.5</v>
      </c>
      <c r="D604" s="18">
        <v>1.2</v>
      </c>
      <c r="E604" s="16">
        <v>139724.0</v>
      </c>
    </row>
    <row r="605">
      <c r="A605" s="18">
        <v>14.4</v>
      </c>
      <c r="B605" s="16">
        <v>139920.5</v>
      </c>
      <c r="C605" s="18">
        <v>8.8</v>
      </c>
      <c r="D605" s="18">
        <v>0.6</v>
      </c>
      <c r="E605" s="16">
        <v>139920.5</v>
      </c>
    </row>
    <row r="606">
      <c r="A606" s="18">
        <v>16.3</v>
      </c>
      <c r="B606" s="16">
        <v>119573.2</v>
      </c>
      <c r="C606" s="18">
        <v>11.7</v>
      </c>
      <c r="D606" s="18">
        <v>0.0</v>
      </c>
      <c r="E606" s="16">
        <v>119573.2</v>
      </c>
    </row>
    <row r="607">
      <c r="A607" s="18">
        <v>19.0</v>
      </c>
      <c r="B607" s="16">
        <v>114832.4</v>
      </c>
      <c r="C607" s="18">
        <v>12.2</v>
      </c>
      <c r="D607" s="18">
        <v>0.0</v>
      </c>
      <c r="E607" s="16">
        <v>114832.4</v>
      </c>
    </row>
    <row r="608">
      <c r="A608" s="18">
        <v>20.4</v>
      </c>
      <c r="B608" s="16">
        <v>125055.7</v>
      </c>
      <c r="C608" s="18">
        <v>14.2</v>
      </c>
      <c r="D608" s="18">
        <v>0.0</v>
      </c>
      <c r="E608" s="16">
        <v>125055.7</v>
      </c>
    </row>
    <row r="609">
      <c r="A609" s="18">
        <v>16.8</v>
      </c>
      <c r="B609" s="16">
        <v>133748.4</v>
      </c>
      <c r="C609" s="18">
        <v>5.2</v>
      </c>
      <c r="D609" s="18">
        <v>0.0</v>
      </c>
      <c r="E609" s="16">
        <v>133748.4</v>
      </c>
    </row>
    <row r="610">
      <c r="A610" s="18">
        <v>20.2</v>
      </c>
      <c r="B610" s="16">
        <v>128834.1</v>
      </c>
      <c r="C610" s="18">
        <v>10.1</v>
      </c>
      <c r="D610" s="18">
        <v>0.8</v>
      </c>
      <c r="E610" s="16">
        <v>128834.1</v>
      </c>
    </row>
    <row r="611">
      <c r="A611" s="18">
        <v>15.5</v>
      </c>
      <c r="B611" s="16">
        <v>134246.2</v>
      </c>
      <c r="C611" s="18">
        <v>8.8</v>
      </c>
      <c r="D611" s="18">
        <v>0.0</v>
      </c>
      <c r="E611" s="16">
        <v>134246.2</v>
      </c>
    </row>
    <row r="612">
      <c r="A612" s="18">
        <v>15.0</v>
      </c>
      <c r="B612" s="16">
        <v>135273.3</v>
      </c>
      <c r="C612" s="18">
        <v>9.6</v>
      </c>
      <c r="D612" s="18">
        <v>0.4</v>
      </c>
      <c r="E612" s="16">
        <v>135273.3</v>
      </c>
    </row>
    <row r="613">
      <c r="A613" s="18">
        <v>15.7</v>
      </c>
      <c r="B613" s="16">
        <v>118622.0</v>
      </c>
      <c r="C613" s="18">
        <v>12.9</v>
      </c>
      <c r="D613" s="18">
        <v>0.2</v>
      </c>
      <c r="E613" s="16">
        <v>118622.0</v>
      </c>
    </row>
    <row r="614">
      <c r="A614" s="18">
        <v>16.9</v>
      </c>
      <c r="B614" s="16">
        <v>110986.0</v>
      </c>
      <c r="C614" s="18">
        <v>10.0</v>
      </c>
      <c r="D614" s="18">
        <v>0.2</v>
      </c>
      <c r="E614" s="16">
        <v>110986.0</v>
      </c>
    </row>
    <row r="615">
      <c r="A615" s="18">
        <v>18.4</v>
      </c>
      <c r="B615" s="16">
        <v>127275.8</v>
      </c>
      <c r="C615" s="18">
        <v>11.7</v>
      </c>
      <c r="D615" s="18">
        <v>0.0</v>
      </c>
      <c r="E615" s="16">
        <v>127275.8</v>
      </c>
    </row>
    <row r="616">
      <c r="A616" s="18">
        <v>21.5</v>
      </c>
      <c r="B616" s="16">
        <v>129542.4</v>
      </c>
      <c r="C616" s="18">
        <v>15.8</v>
      </c>
      <c r="D616" s="18">
        <v>0.0</v>
      </c>
      <c r="E616" s="16">
        <v>129542.4</v>
      </c>
    </row>
    <row r="617">
      <c r="A617" s="18">
        <v>21.0</v>
      </c>
      <c r="B617" s="16">
        <v>123307.0</v>
      </c>
      <c r="C617" s="18">
        <v>16.7</v>
      </c>
      <c r="D617" s="18">
        <v>0.0</v>
      </c>
      <c r="E617" s="16">
        <v>123307.0</v>
      </c>
    </row>
    <row r="618">
      <c r="A618" s="18">
        <v>23.3</v>
      </c>
      <c r="B618" s="16">
        <v>117723.0</v>
      </c>
      <c r="C618" s="18">
        <v>16.0</v>
      </c>
      <c r="D618" s="18">
        <v>0.0</v>
      </c>
      <c r="E618" s="16">
        <v>117723.0</v>
      </c>
    </row>
    <row r="619">
      <c r="A619" s="18">
        <v>16.7</v>
      </c>
      <c r="B619" s="16">
        <v>125432.6</v>
      </c>
      <c r="C619" s="18">
        <v>5.9</v>
      </c>
      <c r="D619" s="18">
        <v>0.6</v>
      </c>
      <c r="E619" s="16">
        <v>125432.6</v>
      </c>
    </row>
    <row r="620">
      <c r="A620" s="18">
        <v>14.3</v>
      </c>
      <c r="B620" s="16">
        <v>111413.0</v>
      </c>
      <c r="C620" s="18">
        <v>7.9</v>
      </c>
      <c r="D620" s="18">
        <v>9.4</v>
      </c>
      <c r="E620" s="16">
        <v>111413.0</v>
      </c>
    </row>
    <row r="621">
      <c r="A621" s="18">
        <v>17.0</v>
      </c>
      <c r="B621" s="16">
        <v>109125.2</v>
      </c>
      <c r="C621" s="18">
        <v>11.8</v>
      </c>
      <c r="D621" s="18">
        <v>1.2</v>
      </c>
      <c r="E621" s="16">
        <v>109125.2</v>
      </c>
    </row>
    <row r="622">
      <c r="A622" s="18">
        <v>13.6</v>
      </c>
      <c r="B622" s="16">
        <v>130967.3</v>
      </c>
      <c r="C622" s="18">
        <v>7.0</v>
      </c>
      <c r="D622" s="18">
        <v>1.6</v>
      </c>
      <c r="E622" s="16">
        <v>130967.3</v>
      </c>
    </row>
    <row r="623">
      <c r="A623" s="18">
        <v>14.6</v>
      </c>
      <c r="B623" s="16">
        <v>134720.2</v>
      </c>
      <c r="C623" s="18">
        <v>2.8</v>
      </c>
      <c r="D623" s="18">
        <v>9.0</v>
      </c>
      <c r="E623" s="16">
        <v>134720.2</v>
      </c>
    </row>
    <row r="624">
      <c r="A624" s="18">
        <v>16.1</v>
      </c>
      <c r="B624" s="16">
        <v>130650.9</v>
      </c>
      <c r="C624" s="18">
        <v>13.2</v>
      </c>
      <c r="D624" s="18">
        <v>20.6</v>
      </c>
      <c r="E624" s="16">
        <v>130650.9</v>
      </c>
    </row>
    <row r="625">
      <c r="A625" s="18">
        <v>14.6</v>
      </c>
      <c r="B625" s="16">
        <v>134234.5</v>
      </c>
      <c r="C625" s="18">
        <v>6.9</v>
      </c>
      <c r="D625" s="18">
        <v>2.0</v>
      </c>
      <c r="E625" s="16">
        <v>134234.5</v>
      </c>
    </row>
    <row r="626">
      <c r="A626" s="18">
        <v>15.7</v>
      </c>
      <c r="B626" s="16">
        <v>131734.1</v>
      </c>
      <c r="C626" s="18">
        <v>12.5</v>
      </c>
      <c r="D626" s="18">
        <v>13.4</v>
      </c>
      <c r="E626" s="16">
        <v>131734.1</v>
      </c>
    </row>
    <row r="627">
      <c r="A627" s="18">
        <v>19.8</v>
      </c>
      <c r="B627" s="16">
        <v>106709.5</v>
      </c>
      <c r="C627" s="18">
        <v>18.8</v>
      </c>
      <c r="D627" s="18">
        <v>0.0</v>
      </c>
      <c r="E627" s="16">
        <v>106709.5</v>
      </c>
    </row>
    <row r="628">
      <c r="A628" s="18">
        <v>12.5</v>
      </c>
      <c r="B628" s="16">
        <v>110314.6</v>
      </c>
      <c r="C628" s="18">
        <v>5.5</v>
      </c>
      <c r="D628" s="18">
        <v>0.4</v>
      </c>
      <c r="E628" s="16">
        <v>110314.6</v>
      </c>
    </row>
    <row r="629">
      <c r="A629" s="18">
        <v>16.3</v>
      </c>
      <c r="B629" s="16">
        <v>127391.1</v>
      </c>
      <c r="C629" s="18">
        <v>16.2</v>
      </c>
      <c r="D629" s="18">
        <v>0.2</v>
      </c>
      <c r="E629" s="16">
        <v>127391.1</v>
      </c>
    </row>
    <row r="630">
      <c r="A630" s="18">
        <v>18.8</v>
      </c>
      <c r="B630" s="16">
        <v>122664.3</v>
      </c>
      <c r="C630" s="18">
        <v>18.5</v>
      </c>
      <c r="D630" s="18">
        <v>0.0</v>
      </c>
      <c r="E630" s="16">
        <v>122664.3</v>
      </c>
    </row>
    <row r="631">
      <c r="A631" s="18">
        <v>15.2</v>
      </c>
      <c r="B631" s="16">
        <v>127208.6</v>
      </c>
      <c r="C631" s="18">
        <v>8.8</v>
      </c>
      <c r="D631" s="18">
        <v>1.2</v>
      </c>
      <c r="E631" s="16">
        <v>127208.6</v>
      </c>
    </row>
    <row r="632">
      <c r="A632" s="18">
        <v>13.4</v>
      </c>
      <c r="B632" s="16">
        <v>131357.3</v>
      </c>
      <c r="C632" s="18">
        <v>9.9</v>
      </c>
      <c r="D632" s="18">
        <v>1.2</v>
      </c>
      <c r="E632" s="16">
        <v>131357.3</v>
      </c>
    </row>
    <row r="633">
      <c r="A633" s="18">
        <v>16.5</v>
      </c>
      <c r="B633" s="16">
        <v>127420.4</v>
      </c>
      <c r="C633" s="18">
        <v>16.5</v>
      </c>
      <c r="D633" s="18">
        <v>0.6</v>
      </c>
      <c r="E633" s="16">
        <v>127420.4</v>
      </c>
    </row>
    <row r="634">
      <c r="A634" s="18">
        <v>20.1</v>
      </c>
      <c r="B634" s="16">
        <v>106776.3</v>
      </c>
      <c r="C634" s="18">
        <v>18.4</v>
      </c>
      <c r="D634" s="18">
        <v>0.0</v>
      </c>
      <c r="E634" s="16">
        <v>106776.3</v>
      </c>
    </row>
    <row r="635">
      <c r="A635" s="18">
        <v>14.7</v>
      </c>
      <c r="B635" s="16">
        <v>105931.6</v>
      </c>
      <c r="C635" s="18">
        <v>17.1</v>
      </c>
      <c r="D635" s="18">
        <v>5.8</v>
      </c>
      <c r="E635" s="16">
        <v>105931.6</v>
      </c>
    </row>
    <row r="636">
      <c r="A636" s="18">
        <v>16.9</v>
      </c>
      <c r="B636" s="16">
        <v>124343.2</v>
      </c>
      <c r="C636" s="18">
        <v>13.6</v>
      </c>
      <c r="D636" s="18">
        <v>0.6</v>
      </c>
      <c r="E636" s="16">
        <v>124343.2</v>
      </c>
    </row>
    <row r="637">
      <c r="A637" s="18">
        <v>14.8</v>
      </c>
      <c r="B637" s="16">
        <v>126888.8</v>
      </c>
      <c r="C637" s="18">
        <v>13.4</v>
      </c>
      <c r="D637" s="18">
        <v>12.6</v>
      </c>
      <c r="E637" s="16">
        <v>126888.8</v>
      </c>
    </row>
    <row r="638">
      <c r="A638" s="18">
        <v>19.3</v>
      </c>
      <c r="B638" s="16">
        <v>121143.3</v>
      </c>
      <c r="C638" s="18">
        <v>19.6</v>
      </c>
      <c r="D638" s="18">
        <v>2.2</v>
      </c>
      <c r="E638" s="16">
        <v>121143.3</v>
      </c>
    </row>
    <row r="639">
      <c r="A639" s="18">
        <v>16.7</v>
      </c>
      <c r="B639" s="16">
        <v>122858.5</v>
      </c>
      <c r="C639" s="18">
        <v>16.2</v>
      </c>
      <c r="D639" s="18">
        <v>1.8</v>
      </c>
      <c r="E639" s="16">
        <v>122858.5</v>
      </c>
    </row>
    <row r="640">
      <c r="A640" s="18">
        <v>16.4</v>
      </c>
      <c r="B640" s="16">
        <v>113439.8</v>
      </c>
      <c r="C640" s="18">
        <v>16.6</v>
      </c>
      <c r="D640" s="18">
        <v>2.0</v>
      </c>
      <c r="E640" s="16">
        <v>113439.8</v>
      </c>
    </row>
    <row r="641">
      <c r="A641" s="18">
        <v>18.6</v>
      </c>
      <c r="B641" s="16">
        <v>109181.3</v>
      </c>
      <c r="C641" s="18">
        <v>11.9</v>
      </c>
      <c r="D641" s="18">
        <v>1.6</v>
      </c>
      <c r="E641" s="16">
        <v>109181.3</v>
      </c>
    </row>
    <row r="642">
      <c r="A642" s="18">
        <v>24.0</v>
      </c>
      <c r="B642" s="16">
        <v>97992.93</v>
      </c>
      <c r="C642" s="18">
        <v>18.7</v>
      </c>
      <c r="D642" s="18">
        <v>0.0</v>
      </c>
      <c r="E642" s="16">
        <v>97992.93</v>
      </c>
    </row>
    <row r="643">
      <c r="A643" s="18">
        <v>15.9</v>
      </c>
      <c r="B643" s="16">
        <v>115839.0</v>
      </c>
      <c r="C643" s="18">
        <v>13.7</v>
      </c>
      <c r="D643" s="18">
        <v>9.2</v>
      </c>
      <c r="E643" s="16">
        <v>115839.0</v>
      </c>
    </row>
    <row r="644">
      <c r="A644" s="18">
        <v>17.1</v>
      </c>
      <c r="B644" s="16">
        <v>124089.5</v>
      </c>
      <c r="C644" s="18">
        <v>13.2</v>
      </c>
      <c r="D644" s="18">
        <v>2.0</v>
      </c>
      <c r="E644" s="16">
        <v>124089.5</v>
      </c>
    </row>
    <row r="645">
      <c r="A645" s="18">
        <v>17.1</v>
      </c>
      <c r="B645" s="16">
        <v>128558.4</v>
      </c>
      <c r="C645" s="18">
        <v>7.5</v>
      </c>
      <c r="D645" s="18">
        <v>2.8</v>
      </c>
      <c r="E645" s="16">
        <v>128558.4</v>
      </c>
    </row>
    <row r="646">
      <c r="A646" s="18">
        <v>27.2</v>
      </c>
      <c r="B646" s="16">
        <v>115898.5</v>
      </c>
      <c r="C646" s="18">
        <v>22.6</v>
      </c>
      <c r="D646" s="18">
        <v>0.0</v>
      </c>
      <c r="E646" s="16">
        <v>115898.5</v>
      </c>
    </row>
    <row r="647">
      <c r="A647" s="18">
        <v>22.5</v>
      </c>
      <c r="B647" s="16">
        <v>116197.7</v>
      </c>
      <c r="C647" s="18">
        <v>7.8</v>
      </c>
      <c r="D647" s="18">
        <v>0.0</v>
      </c>
      <c r="E647" s="16">
        <v>116197.7</v>
      </c>
    </row>
    <row r="648">
      <c r="A648" s="18">
        <v>16.9</v>
      </c>
      <c r="B648" s="16">
        <v>101300.8</v>
      </c>
      <c r="C648" s="18">
        <v>23.0</v>
      </c>
      <c r="D648" s="18">
        <v>0.0</v>
      </c>
      <c r="E648" s="16">
        <v>101300.8</v>
      </c>
    </row>
    <row r="649">
      <c r="A649" s="18">
        <v>22.0</v>
      </c>
      <c r="B649" s="16">
        <v>94954.16</v>
      </c>
      <c r="C649" s="18">
        <v>14.1</v>
      </c>
      <c r="D649" s="18">
        <v>0.0</v>
      </c>
      <c r="E649" s="16">
        <v>94954.16</v>
      </c>
    </row>
    <row r="650">
      <c r="A650" s="18">
        <v>16.8</v>
      </c>
      <c r="B650" s="16">
        <v>116831.4</v>
      </c>
      <c r="C650" s="18">
        <v>18.4</v>
      </c>
      <c r="D650" s="18">
        <v>0.8</v>
      </c>
      <c r="E650" s="16">
        <v>116831.4</v>
      </c>
    </row>
    <row r="651">
      <c r="A651" s="18">
        <v>15.1</v>
      </c>
      <c r="B651" s="16">
        <v>124665.8</v>
      </c>
      <c r="C651" s="18">
        <v>16.7</v>
      </c>
      <c r="D651" s="18">
        <v>1.4</v>
      </c>
      <c r="E651" s="16">
        <v>124665.8</v>
      </c>
    </row>
    <row r="652">
      <c r="A652" s="18">
        <v>15.4</v>
      </c>
      <c r="B652" s="16">
        <v>128612.3</v>
      </c>
      <c r="C652" s="18">
        <v>12.9</v>
      </c>
      <c r="D652" s="18">
        <v>0.0</v>
      </c>
      <c r="E652" s="16">
        <v>128612.3</v>
      </c>
    </row>
    <row r="653">
      <c r="A653" s="18">
        <v>14.6</v>
      </c>
      <c r="B653" s="16">
        <v>128242.8</v>
      </c>
      <c r="C653" s="18">
        <v>22.8</v>
      </c>
      <c r="D653" s="18">
        <v>4.2</v>
      </c>
      <c r="E653" s="16">
        <v>128242.8</v>
      </c>
    </row>
    <row r="654">
      <c r="A654" s="18">
        <v>22.7</v>
      </c>
      <c r="B654" s="16">
        <v>121731.5</v>
      </c>
      <c r="C654" s="18">
        <v>24.5</v>
      </c>
      <c r="D654" s="18">
        <v>0.2</v>
      </c>
      <c r="E654" s="16">
        <v>121731.5</v>
      </c>
    </row>
    <row r="655">
      <c r="A655" s="18">
        <v>24.8</v>
      </c>
      <c r="B655" s="16">
        <v>97887.49</v>
      </c>
      <c r="C655" s="18">
        <v>21.8</v>
      </c>
      <c r="D655" s="18">
        <v>0.0</v>
      </c>
      <c r="E655" s="16">
        <v>97887.49</v>
      </c>
    </row>
    <row r="656">
      <c r="A656" s="18">
        <v>23.1</v>
      </c>
      <c r="B656" s="16">
        <v>101793.0</v>
      </c>
      <c r="C656" s="18">
        <v>8.0</v>
      </c>
      <c r="D656" s="18">
        <v>0.0</v>
      </c>
      <c r="E656" s="16">
        <v>101793.0</v>
      </c>
    </row>
    <row r="657">
      <c r="A657" s="18">
        <v>18.9</v>
      </c>
      <c r="B657" s="16">
        <v>116042.8</v>
      </c>
      <c r="C657" s="18">
        <v>14.8</v>
      </c>
      <c r="D657" s="18">
        <v>9.8</v>
      </c>
      <c r="E657" s="16">
        <v>116042.8</v>
      </c>
    </row>
    <row r="658">
      <c r="A658" s="18">
        <v>16.6</v>
      </c>
      <c r="B658" s="16">
        <v>123265.4</v>
      </c>
      <c r="C658" s="18">
        <v>16.5</v>
      </c>
      <c r="D658" s="18">
        <v>1.0</v>
      </c>
      <c r="E658" s="16">
        <v>123265.4</v>
      </c>
    </row>
    <row r="659">
      <c r="A659" s="18">
        <v>16.5</v>
      </c>
      <c r="B659" s="16">
        <v>126362.0</v>
      </c>
      <c r="C659" s="18">
        <v>22.1</v>
      </c>
      <c r="D659" s="18">
        <v>2.6</v>
      </c>
      <c r="E659" s="16">
        <v>126362.0</v>
      </c>
    </row>
    <row r="660">
      <c r="A660" s="18">
        <v>21.8</v>
      </c>
      <c r="B660" s="16">
        <v>114867.2</v>
      </c>
      <c r="C660" s="18">
        <v>25.6</v>
      </c>
      <c r="D660" s="18">
        <v>0.0</v>
      </c>
      <c r="E660" s="16">
        <v>114867.2</v>
      </c>
    </row>
    <row r="661">
      <c r="A661" s="18">
        <v>17.6</v>
      </c>
      <c r="B661" s="16">
        <v>122975.3</v>
      </c>
      <c r="C661" s="18">
        <v>1.9</v>
      </c>
      <c r="D661" s="18">
        <v>0.0</v>
      </c>
      <c r="E661" s="16">
        <v>122975.3</v>
      </c>
    </row>
    <row r="662">
      <c r="A662" s="18">
        <v>13.2</v>
      </c>
      <c r="B662" s="16">
        <v>114184.2</v>
      </c>
      <c r="C662" s="18">
        <v>16.9</v>
      </c>
      <c r="D662" s="18">
        <v>16.4</v>
      </c>
      <c r="E662" s="16">
        <v>114184.2</v>
      </c>
    </row>
    <row r="663">
      <c r="A663" s="18">
        <v>14.1</v>
      </c>
      <c r="B663" s="16">
        <v>111289.0</v>
      </c>
      <c r="C663" s="18">
        <v>18.7</v>
      </c>
      <c r="D663" s="18">
        <v>8.8</v>
      </c>
      <c r="E663" s="16">
        <v>111289.0</v>
      </c>
    </row>
    <row r="664">
      <c r="A664" s="18">
        <v>17.1</v>
      </c>
      <c r="B664" s="16">
        <v>125270.2</v>
      </c>
      <c r="C664" s="18">
        <v>20.3</v>
      </c>
      <c r="D664" s="18">
        <v>0.4</v>
      </c>
      <c r="E664" s="16">
        <v>125270.2</v>
      </c>
    </row>
    <row r="665">
      <c r="A665" s="18">
        <v>25.7</v>
      </c>
      <c r="B665" s="16">
        <v>117138.4</v>
      </c>
      <c r="C665" s="18">
        <v>23.1</v>
      </c>
      <c r="D665" s="18">
        <v>0.2</v>
      </c>
      <c r="E665" s="16">
        <v>117138.4</v>
      </c>
    </row>
    <row r="666">
      <c r="A666" s="18">
        <v>18.5</v>
      </c>
      <c r="B666" s="16">
        <v>121605.4</v>
      </c>
      <c r="C666" s="18">
        <v>9.0</v>
      </c>
      <c r="D666" s="18">
        <v>0.0</v>
      </c>
      <c r="E666" s="16">
        <v>121605.4</v>
      </c>
    </row>
    <row r="667">
      <c r="A667" s="18">
        <v>15.4</v>
      </c>
      <c r="B667" s="16">
        <v>120142.4</v>
      </c>
      <c r="C667" s="18">
        <v>25.8</v>
      </c>
      <c r="D667" s="18">
        <v>0.2</v>
      </c>
      <c r="E667" s="16">
        <v>120142.4</v>
      </c>
    </row>
    <row r="668">
      <c r="A668" s="18">
        <v>16.6</v>
      </c>
      <c r="B668" s="16">
        <v>119820.7</v>
      </c>
      <c r="C668" s="18">
        <v>26.5</v>
      </c>
      <c r="D668" s="18">
        <v>0.0</v>
      </c>
      <c r="E668" s="16">
        <v>119820.7</v>
      </c>
    </row>
    <row r="669">
      <c r="A669" s="18">
        <v>25.6</v>
      </c>
      <c r="B669" s="16">
        <v>104191.1</v>
      </c>
      <c r="C669" s="18">
        <v>25.8</v>
      </c>
      <c r="D669" s="18">
        <v>0.0</v>
      </c>
      <c r="E669" s="16">
        <v>104191.1</v>
      </c>
    </row>
    <row r="670">
      <c r="A670" s="18">
        <v>28.0</v>
      </c>
      <c r="B670" s="16">
        <v>94325.72</v>
      </c>
      <c r="C670" s="18">
        <v>19.5</v>
      </c>
      <c r="D670" s="18">
        <v>0.0</v>
      </c>
      <c r="E670" s="16">
        <v>94325.72</v>
      </c>
    </row>
    <row r="671">
      <c r="A671" s="18">
        <v>17.5</v>
      </c>
      <c r="B671" s="16">
        <v>110661.4</v>
      </c>
      <c r="C671" s="18">
        <v>19.0</v>
      </c>
      <c r="D671" s="18">
        <v>1.8</v>
      </c>
      <c r="E671" s="16">
        <v>110661.4</v>
      </c>
    </row>
    <row r="672">
      <c r="A672" s="18">
        <v>18.4</v>
      </c>
      <c r="B672" s="16">
        <v>104976.2</v>
      </c>
      <c r="C672" s="18">
        <v>17.7</v>
      </c>
      <c r="D672" s="18">
        <v>0.4</v>
      </c>
      <c r="E672" s="16">
        <v>104976.2</v>
      </c>
    </row>
    <row r="673">
      <c r="A673" s="18">
        <v>18.5</v>
      </c>
      <c r="B673" s="16">
        <v>119904.5</v>
      </c>
      <c r="C673" s="18">
        <v>13.3</v>
      </c>
      <c r="D673" s="18">
        <v>0.4</v>
      </c>
      <c r="E673" s="16">
        <v>119904.5</v>
      </c>
    </row>
    <row r="674">
      <c r="A674" s="18">
        <v>19.1</v>
      </c>
      <c r="B674" s="16">
        <v>118677.5</v>
      </c>
      <c r="C674" s="18">
        <v>28.0</v>
      </c>
      <c r="D674" s="18">
        <v>0.0</v>
      </c>
      <c r="E674" s="16">
        <v>118677.5</v>
      </c>
    </row>
    <row r="675">
      <c r="A675" s="18">
        <v>29.2</v>
      </c>
      <c r="B675" s="16">
        <v>113666.5</v>
      </c>
      <c r="C675" s="18">
        <v>24.9</v>
      </c>
      <c r="D675" s="18">
        <v>0.0</v>
      </c>
      <c r="E675" s="16">
        <v>113666.5</v>
      </c>
    </row>
    <row r="676">
      <c r="A676" s="18">
        <v>16.8</v>
      </c>
      <c r="B676" s="16">
        <v>101810.8</v>
      </c>
      <c r="C676" s="18">
        <v>10.8</v>
      </c>
      <c r="D676" s="18">
        <v>0.0</v>
      </c>
      <c r="E676" s="16">
        <v>101810.8</v>
      </c>
    </row>
    <row r="677">
      <c r="A677" s="18">
        <v>21.4</v>
      </c>
      <c r="B677" s="16">
        <v>96934.93</v>
      </c>
      <c r="C677" s="18">
        <v>25.2</v>
      </c>
      <c r="D677" s="18">
        <v>0.0</v>
      </c>
      <c r="E677" s="16">
        <v>96934.93</v>
      </c>
    </row>
    <row r="678">
      <c r="A678" s="18">
        <v>25.9</v>
      </c>
      <c r="B678" s="16">
        <v>116230.3</v>
      </c>
      <c r="C678" s="18">
        <v>15.9</v>
      </c>
      <c r="D678" s="18">
        <v>0.0</v>
      </c>
      <c r="E678" s="16">
        <v>116230.3</v>
      </c>
    </row>
    <row r="679">
      <c r="A679" s="18">
        <v>18.2</v>
      </c>
      <c r="B679" s="16">
        <v>117794.6</v>
      </c>
      <c r="C679" s="18">
        <v>28.9</v>
      </c>
      <c r="D679" s="18">
        <v>0.2</v>
      </c>
      <c r="E679" s="16">
        <v>117794.6</v>
      </c>
    </row>
    <row r="680">
      <c r="A680" s="18">
        <v>17.4</v>
      </c>
      <c r="B680" s="16">
        <v>122131.1</v>
      </c>
      <c r="C680" s="18">
        <v>22.0</v>
      </c>
      <c r="D680" s="18">
        <v>0.0</v>
      </c>
      <c r="E680" s="16">
        <v>122131.1</v>
      </c>
    </row>
    <row r="681">
      <c r="A681" s="18">
        <v>17.5</v>
      </c>
      <c r="B681" s="16">
        <v>122634.5</v>
      </c>
      <c r="C681" s="18">
        <v>20.3</v>
      </c>
      <c r="D681" s="18">
        <v>0.0</v>
      </c>
      <c r="E681" s="16">
        <v>122634.5</v>
      </c>
    </row>
    <row r="682">
      <c r="A682" s="18">
        <v>23.8</v>
      </c>
      <c r="B682" s="16">
        <v>117953.9</v>
      </c>
      <c r="C682" s="18">
        <v>29.1</v>
      </c>
      <c r="D682" s="18">
        <v>0.0</v>
      </c>
      <c r="E682" s="16">
        <v>117953.9</v>
      </c>
    </row>
    <row r="683">
      <c r="A683" s="18">
        <v>25.5</v>
      </c>
      <c r="B683" s="16">
        <v>99907.32</v>
      </c>
      <c r="C683" s="18">
        <v>17.0</v>
      </c>
      <c r="D683" s="18">
        <v>2.0</v>
      </c>
      <c r="E683" s="16">
        <v>99907.32</v>
      </c>
    </row>
    <row r="684">
      <c r="A684" s="18">
        <v>19.0</v>
      </c>
      <c r="B684" s="16">
        <v>96805.93</v>
      </c>
      <c r="C684" s="18">
        <v>9.7</v>
      </c>
      <c r="D684" s="18">
        <v>2.0</v>
      </c>
      <c r="E684" s="16">
        <v>96805.93</v>
      </c>
    </row>
    <row r="685">
      <c r="A685" s="18">
        <v>15.9</v>
      </c>
      <c r="B685" s="16">
        <v>116817.2</v>
      </c>
      <c r="C685" s="18">
        <v>14.8</v>
      </c>
      <c r="D685" s="18">
        <v>8.6</v>
      </c>
      <c r="E685" s="16">
        <v>116817.2</v>
      </c>
    </row>
    <row r="686">
      <c r="A686" s="18">
        <v>19.2</v>
      </c>
      <c r="B686" s="16">
        <v>119905.6</v>
      </c>
      <c r="C686" s="18">
        <v>17.1</v>
      </c>
      <c r="D686" s="18">
        <v>0.0</v>
      </c>
      <c r="E686" s="16">
        <v>119905.6</v>
      </c>
    </row>
    <row r="687">
      <c r="A687" s="18">
        <v>21.6</v>
      </c>
      <c r="B687" s="16">
        <v>122146.7</v>
      </c>
      <c r="C687" s="18">
        <v>25.8</v>
      </c>
      <c r="D687" s="18">
        <v>0.0</v>
      </c>
      <c r="E687" s="16">
        <v>122146.7</v>
      </c>
    </row>
    <row r="688">
      <c r="A688" s="18">
        <v>31.4</v>
      </c>
      <c r="B688" s="16">
        <v>122464.6</v>
      </c>
      <c r="C688" s="18">
        <v>28.8</v>
      </c>
      <c r="D688" s="18">
        <v>0.0</v>
      </c>
      <c r="E688" s="16">
        <v>122464.6</v>
      </c>
    </row>
    <row r="689">
      <c r="A689" s="18">
        <v>18.9</v>
      </c>
      <c r="B689" s="16">
        <v>121441.1</v>
      </c>
      <c r="C689" s="18">
        <v>15.6</v>
      </c>
      <c r="D689" s="18">
        <v>0.0</v>
      </c>
      <c r="E689" s="16">
        <v>121441.1</v>
      </c>
    </row>
    <row r="690">
      <c r="A690" s="18">
        <v>19.4</v>
      </c>
      <c r="B690" s="16">
        <v>106868.5</v>
      </c>
      <c r="C690" s="18">
        <v>29.9</v>
      </c>
      <c r="D690" s="18">
        <v>0.0</v>
      </c>
      <c r="E690" s="16">
        <v>106868.5</v>
      </c>
    </row>
    <row r="691">
      <c r="A691" s="18">
        <v>33.3</v>
      </c>
      <c r="B691" s="16">
        <v>112098.3</v>
      </c>
      <c r="C691" s="18">
        <v>22.1</v>
      </c>
      <c r="D691" s="18">
        <v>0.0</v>
      </c>
      <c r="E691" s="16">
        <v>112098.3</v>
      </c>
    </row>
    <row r="692">
      <c r="A692" s="18">
        <v>35.0</v>
      </c>
      <c r="B692" s="16">
        <v>138681.8</v>
      </c>
      <c r="C692" s="18">
        <v>19.8</v>
      </c>
      <c r="D692" s="18">
        <v>0.0</v>
      </c>
      <c r="E692" s="16">
        <v>138681.8</v>
      </c>
    </row>
    <row r="693">
      <c r="A693" s="18">
        <v>14.9</v>
      </c>
      <c r="B693" s="16">
        <v>126617.7</v>
      </c>
      <c r="C693" s="18">
        <v>1.5</v>
      </c>
      <c r="D693" s="18">
        <v>8.6</v>
      </c>
      <c r="E693" s="16">
        <v>126617.7</v>
      </c>
    </row>
    <row r="694">
      <c r="A694" s="18">
        <v>16.8</v>
      </c>
      <c r="B694" s="16">
        <v>118119.0</v>
      </c>
      <c r="C694" s="18">
        <v>16.9</v>
      </c>
      <c r="D694" s="18">
        <v>5.4</v>
      </c>
      <c r="E694" s="16">
        <v>118119.0</v>
      </c>
    </row>
    <row r="695">
      <c r="A695" s="18">
        <v>17.0</v>
      </c>
      <c r="B695" s="16">
        <v>120308.5</v>
      </c>
      <c r="C695" s="18">
        <v>21.6</v>
      </c>
      <c r="D695" s="18">
        <v>2.2</v>
      </c>
      <c r="E695" s="16">
        <v>120308.5</v>
      </c>
    </row>
    <row r="696">
      <c r="A696" s="18">
        <v>17.9</v>
      </c>
      <c r="B696" s="16">
        <v>116011.6</v>
      </c>
      <c r="C696" s="18">
        <v>15.7</v>
      </c>
      <c r="D696" s="18">
        <v>0.8</v>
      </c>
      <c r="E696" s="16">
        <v>116011.6</v>
      </c>
    </row>
    <row r="697">
      <c r="A697" s="18">
        <v>17.4</v>
      </c>
      <c r="B697" s="16">
        <v>104700.1</v>
      </c>
      <c r="C697" s="18">
        <v>18.8</v>
      </c>
      <c r="D697" s="18">
        <v>0.0</v>
      </c>
      <c r="E697" s="16">
        <v>104700.1</v>
      </c>
    </row>
    <row r="698">
      <c r="A698" s="18">
        <v>16.3</v>
      </c>
      <c r="B698" s="16">
        <v>102718.9</v>
      </c>
      <c r="C698" s="18">
        <v>10.1</v>
      </c>
      <c r="D698" s="18">
        <v>0.4</v>
      </c>
      <c r="E698" s="16">
        <v>102718.9</v>
      </c>
    </row>
    <row r="699">
      <c r="A699" s="18">
        <v>19.6</v>
      </c>
      <c r="B699" s="16">
        <v>118666.4</v>
      </c>
      <c r="C699" s="18">
        <v>24.4</v>
      </c>
      <c r="D699" s="18">
        <v>0.2</v>
      </c>
      <c r="E699" s="16">
        <v>118666.4</v>
      </c>
    </row>
    <row r="700">
      <c r="A700" s="18">
        <v>20.0</v>
      </c>
      <c r="B700" s="16">
        <v>119169.2</v>
      </c>
      <c r="C700" s="18">
        <v>31.0</v>
      </c>
      <c r="D700" s="18">
        <v>0.2</v>
      </c>
      <c r="E700" s="16">
        <v>119169.2</v>
      </c>
    </row>
    <row r="701">
      <c r="A701" s="18">
        <v>18.9</v>
      </c>
      <c r="B701" s="16">
        <v>121067.6</v>
      </c>
      <c r="C701" s="18">
        <v>9.6</v>
      </c>
      <c r="D701" s="18">
        <v>0.0</v>
      </c>
      <c r="E701" s="16">
        <v>121067.6</v>
      </c>
    </row>
    <row r="702">
      <c r="A702" s="18">
        <v>21.9</v>
      </c>
      <c r="B702" s="16">
        <v>113024.0</v>
      </c>
      <c r="C702" s="18">
        <v>28.0</v>
      </c>
      <c r="D702" s="18">
        <v>0.0</v>
      </c>
      <c r="E702" s="16">
        <v>113024.0</v>
      </c>
    </row>
    <row r="703">
      <c r="A703" s="18">
        <v>21.6</v>
      </c>
      <c r="B703" s="16">
        <v>109318.4</v>
      </c>
      <c r="C703" s="18">
        <v>29.7</v>
      </c>
      <c r="D703" s="18">
        <v>0.0</v>
      </c>
      <c r="E703" s="16">
        <v>109318.4</v>
      </c>
    </row>
    <row r="704">
      <c r="A704" s="18">
        <v>23.9</v>
      </c>
      <c r="B704" s="16">
        <v>98899.5</v>
      </c>
      <c r="C704" s="18">
        <v>31.2</v>
      </c>
      <c r="D704" s="18">
        <v>0.0</v>
      </c>
      <c r="E704" s="16">
        <v>98899.5</v>
      </c>
    </row>
    <row r="705">
      <c r="A705" s="18">
        <v>31.7</v>
      </c>
      <c r="B705" s="16">
        <v>97300.36</v>
      </c>
      <c r="C705" s="18">
        <v>14.1</v>
      </c>
      <c r="D705" s="18">
        <v>0.0</v>
      </c>
      <c r="E705" s="16">
        <v>97300.36</v>
      </c>
    </row>
    <row r="706">
      <c r="A706" s="18">
        <v>21.5</v>
      </c>
      <c r="B706" s="16">
        <v>109670.0</v>
      </c>
      <c r="C706" s="18">
        <v>21.6</v>
      </c>
      <c r="D706" s="18">
        <v>2.4</v>
      </c>
      <c r="E706" s="16">
        <v>109670.0</v>
      </c>
    </row>
    <row r="707">
      <c r="A707" s="18">
        <v>20.8</v>
      </c>
      <c r="B707" s="16">
        <v>111228.1</v>
      </c>
      <c r="C707" s="18">
        <v>24.2</v>
      </c>
      <c r="D707" s="18">
        <v>0.0</v>
      </c>
      <c r="E707" s="16">
        <v>111228.1</v>
      </c>
    </row>
    <row r="708">
      <c r="A708" s="18">
        <v>28.3</v>
      </c>
      <c r="B708" s="16">
        <v>112738.1</v>
      </c>
      <c r="C708" s="18">
        <v>30.8</v>
      </c>
      <c r="D708" s="18">
        <v>0.0</v>
      </c>
      <c r="E708" s="16">
        <v>112738.1</v>
      </c>
    </row>
    <row r="709">
      <c r="A709" s="18">
        <v>23.2</v>
      </c>
      <c r="B709" s="16">
        <v>105445.7</v>
      </c>
      <c r="C709" s="18">
        <v>11.6</v>
      </c>
      <c r="D709" s="18">
        <v>2.2</v>
      </c>
      <c r="E709" s="16">
        <v>105445.7</v>
      </c>
    </row>
    <row r="710">
      <c r="A710" s="18">
        <v>17.3</v>
      </c>
      <c r="B710" s="16">
        <v>105664.1</v>
      </c>
      <c r="C710" s="18">
        <v>23.2</v>
      </c>
      <c r="D710" s="18">
        <v>6.6</v>
      </c>
      <c r="E710" s="16">
        <v>105664.1</v>
      </c>
    </row>
    <row r="711">
      <c r="A711" s="18">
        <v>18.8</v>
      </c>
      <c r="B711" s="16">
        <v>98622.87</v>
      </c>
      <c r="C711" s="18">
        <v>24.2</v>
      </c>
      <c r="D711" s="18">
        <v>0.2</v>
      </c>
      <c r="E711" s="16">
        <v>98622.87</v>
      </c>
    </row>
    <row r="712">
      <c r="A712" s="18">
        <v>19.3</v>
      </c>
      <c r="B712" s="16">
        <v>93673.19</v>
      </c>
      <c r="C712" s="18">
        <v>27.0</v>
      </c>
      <c r="D712" s="18">
        <v>1.0</v>
      </c>
      <c r="E712" s="16">
        <v>93673.19</v>
      </c>
    </row>
    <row r="713">
      <c r="A713" s="18">
        <v>32.8</v>
      </c>
      <c r="B713" s="16">
        <v>120390.1</v>
      </c>
      <c r="C713" s="18">
        <v>30.0</v>
      </c>
      <c r="D713" s="18">
        <v>0.0</v>
      </c>
      <c r="E713" s="16">
        <v>120390.1</v>
      </c>
    </row>
    <row r="714">
      <c r="A714" s="18">
        <v>36.3</v>
      </c>
      <c r="B714" s="16">
        <v>128831.7</v>
      </c>
      <c r="C714" s="18">
        <v>14.1</v>
      </c>
      <c r="D714" s="18">
        <v>0.0</v>
      </c>
      <c r="E714" s="16">
        <v>128831.7</v>
      </c>
    </row>
    <row r="715">
      <c r="A715" s="18">
        <v>19.3</v>
      </c>
      <c r="B715" s="16">
        <v>111423.8</v>
      </c>
      <c r="C715" s="18">
        <v>21.3</v>
      </c>
      <c r="D715" s="18">
        <v>0.0</v>
      </c>
      <c r="E715" s="16">
        <v>111423.8</v>
      </c>
    </row>
    <row r="716">
      <c r="A716" s="18">
        <v>18.6</v>
      </c>
      <c r="B716" s="16">
        <v>107072.4</v>
      </c>
      <c r="C716" s="18">
        <v>30.8</v>
      </c>
      <c r="D716" s="18">
        <v>0.0</v>
      </c>
      <c r="E716" s="16">
        <v>107072.4</v>
      </c>
    </row>
    <row r="717">
      <c r="A717" s="18">
        <v>25.5</v>
      </c>
      <c r="B717" s="16">
        <v>113698.1</v>
      </c>
      <c r="C717" s="18">
        <v>20.5</v>
      </c>
      <c r="D717" s="18">
        <v>0.0</v>
      </c>
      <c r="E717" s="16">
        <v>113698.1</v>
      </c>
    </row>
    <row r="718">
      <c r="A718" s="18">
        <v>20.9</v>
      </c>
      <c r="B718" s="16">
        <v>90227.48</v>
      </c>
      <c r="C718" s="18">
        <v>22.5</v>
      </c>
      <c r="D718" s="18">
        <v>0.0</v>
      </c>
      <c r="E718" s="16">
        <v>90227.48</v>
      </c>
    </row>
    <row r="719">
      <c r="A719" s="18">
        <v>17.5</v>
      </c>
      <c r="B719" s="16">
        <v>90911.09</v>
      </c>
      <c r="C719" s="18">
        <v>30.3</v>
      </c>
      <c r="D719" s="18">
        <v>0.0</v>
      </c>
      <c r="E719" s="16">
        <v>90911.09</v>
      </c>
    </row>
    <row r="720">
      <c r="A720" s="18">
        <v>30.2</v>
      </c>
      <c r="B720" s="16">
        <v>109260.3</v>
      </c>
      <c r="C720" s="18">
        <v>29.3</v>
      </c>
      <c r="D720" s="18">
        <v>0.0</v>
      </c>
      <c r="E720" s="16">
        <v>109260.3</v>
      </c>
    </row>
    <row r="721">
      <c r="A721" s="18">
        <v>21.5</v>
      </c>
      <c r="B721" s="16">
        <v>106451.3</v>
      </c>
      <c r="C721" s="18">
        <v>26.0</v>
      </c>
      <c r="D721" s="18">
        <v>3.0</v>
      </c>
      <c r="E721" s="16">
        <v>106451.3</v>
      </c>
    </row>
    <row r="722">
      <c r="A722" s="18">
        <v>19.9</v>
      </c>
      <c r="B722" s="16">
        <v>104389.5</v>
      </c>
      <c r="C722" s="18">
        <v>28.8</v>
      </c>
      <c r="D722" s="18">
        <v>0.2</v>
      </c>
      <c r="E722" s="16">
        <v>104389.5</v>
      </c>
    </row>
    <row r="723">
      <c r="A723" s="18">
        <v>20.0</v>
      </c>
      <c r="B723" s="16">
        <v>105513.2</v>
      </c>
      <c r="C723" s="18">
        <v>29.6</v>
      </c>
      <c r="D723" s="18">
        <v>0.0</v>
      </c>
      <c r="E723" s="16">
        <v>105513.2</v>
      </c>
    </row>
    <row r="724">
      <c r="A724" s="18">
        <v>26.3</v>
      </c>
      <c r="B724" s="16">
        <v>112247.9</v>
      </c>
      <c r="C724" s="18">
        <v>28.7</v>
      </c>
      <c r="D724" s="18">
        <v>0.0</v>
      </c>
      <c r="E724" s="16">
        <v>112247.9</v>
      </c>
    </row>
    <row r="725">
      <c r="A725" s="18">
        <v>34.9</v>
      </c>
      <c r="B725" s="16">
        <v>114843.9</v>
      </c>
      <c r="C725" s="18">
        <v>26.3</v>
      </c>
      <c r="D725" s="18">
        <v>0.8</v>
      </c>
      <c r="E725" s="16">
        <v>114843.9</v>
      </c>
    </row>
    <row r="726">
      <c r="A726" s="18">
        <v>36.3</v>
      </c>
      <c r="B726" s="16">
        <v>114468.2</v>
      </c>
      <c r="C726" s="18">
        <v>32.3</v>
      </c>
      <c r="D726" s="18">
        <v>0.2</v>
      </c>
      <c r="E726" s="16">
        <v>114468.2</v>
      </c>
    </row>
    <row r="727">
      <c r="A727" s="18">
        <v>29.3</v>
      </c>
      <c r="B727" s="16">
        <v>106284.8</v>
      </c>
      <c r="C727" s="18">
        <v>10.2</v>
      </c>
      <c r="D727" s="18">
        <v>0.0</v>
      </c>
      <c r="E727" s="16">
        <v>106284.8</v>
      </c>
    </row>
    <row r="728">
      <c r="A728" s="18">
        <v>29.8</v>
      </c>
      <c r="B728" s="16">
        <v>99701.43</v>
      </c>
      <c r="C728" s="18">
        <v>5.8</v>
      </c>
      <c r="D728" s="18">
        <v>1.6</v>
      </c>
      <c r="E728" s="16">
        <v>99701.43</v>
      </c>
    </row>
    <row r="729">
      <c r="A729" s="18">
        <v>38.2</v>
      </c>
      <c r="B729" s="16">
        <v>123693.5</v>
      </c>
      <c r="C729" s="18">
        <v>15.1</v>
      </c>
      <c r="D729" s="18">
        <v>1.0</v>
      </c>
      <c r="E729" s="16">
        <v>123693.5</v>
      </c>
    </row>
    <row r="730">
      <c r="A730" s="18">
        <v>33.5</v>
      </c>
      <c r="B730" s="16">
        <v>135571.8</v>
      </c>
      <c r="C730" s="18">
        <v>15.7</v>
      </c>
      <c r="D730" s="18">
        <v>0.0</v>
      </c>
      <c r="E730" s="16">
        <v>135571.8</v>
      </c>
    </row>
    <row r="731">
      <c r="A731" s="18">
        <v>27.8</v>
      </c>
      <c r="B731" s="16">
        <v>112141.8</v>
      </c>
      <c r="C731" s="18">
        <v>28.8</v>
      </c>
      <c r="D731" s="18">
        <v>20.4</v>
      </c>
      <c r="E731" s="16">
        <v>112141.8</v>
      </c>
    </row>
    <row r="732">
      <c r="A732" s="18">
        <v>23.8</v>
      </c>
      <c r="B732" s="16">
        <v>95728.15</v>
      </c>
      <c r="C732" s="18">
        <v>30.8</v>
      </c>
      <c r="D732" s="18">
        <v>0.0</v>
      </c>
      <c r="E732" s="16">
        <v>95728.15</v>
      </c>
    </row>
    <row r="733">
      <c r="A733" s="18">
        <v>21.1</v>
      </c>
      <c r="B733" s="16">
        <v>89403.15</v>
      </c>
      <c r="C733" s="18">
        <v>8.5</v>
      </c>
      <c r="D733" s="18">
        <v>0.0</v>
      </c>
      <c r="E733" s="16">
        <v>89403.15</v>
      </c>
    </row>
    <row r="734">
      <c r="A734" s="18">
        <v>17.8</v>
      </c>
      <c r="B734" s="16">
        <v>86507.47</v>
      </c>
      <c r="C734" s="18">
        <v>7.8</v>
      </c>
      <c r="D734" s="18">
        <v>0.4</v>
      </c>
      <c r="E734" s="16">
        <v>86507.47</v>
      </c>
    </row>
    <row r="735">
      <c r="A735" s="18">
        <v>19.5</v>
      </c>
      <c r="B735" s="16">
        <v>97564.75</v>
      </c>
      <c r="C735" s="18">
        <v>25.9</v>
      </c>
      <c r="D735" s="18">
        <v>0.4</v>
      </c>
      <c r="E735" s="16">
        <v>97564.75</v>
      </c>
    </row>
    <row r="736">
      <c r="A736" s="18">
        <v>29.3</v>
      </c>
      <c r="B736" s="16">
        <v>116606.8</v>
      </c>
      <c r="C736" s="18">
        <v>31.6</v>
      </c>
      <c r="D736" s="18">
        <v>0.0</v>
      </c>
      <c r="E736" s="16">
        <v>116606.8</v>
      </c>
    </row>
    <row r="737">
      <c r="A737" s="18">
        <v>31.7</v>
      </c>
      <c r="B737" s="16">
        <v>128079.8</v>
      </c>
      <c r="C737" s="18">
        <v>29.7</v>
      </c>
      <c r="D737" s="18">
        <v>0.0</v>
      </c>
      <c r="E737" s="16">
        <v>128079.8</v>
      </c>
    </row>
    <row r="738">
      <c r="A738" s="18">
        <v>35.2</v>
      </c>
      <c r="B738" s="16">
        <v>136308.7</v>
      </c>
      <c r="C738" s="18">
        <v>30.1</v>
      </c>
      <c r="D738" s="18">
        <v>0.0</v>
      </c>
      <c r="E738" s="16">
        <v>136308.7</v>
      </c>
    </row>
    <row r="739">
      <c r="A739" s="18">
        <v>36.7</v>
      </c>
      <c r="B739" s="16">
        <v>134955.0</v>
      </c>
      <c r="C739" s="18">
        <v>28.5</v>
      </c>
      <c r="D739" s="18">
        <v>0.0</v>
      </c>
      <c r="E739" s="16">
        <v>134955.0</v>
      </c>
    </row>
    <row r="740">
      <c r="A740" s="18">
        <v>33.1</v>
      </c>
      <c r="B740" s="16">
        <v>122777.0</v>
      </c>
      <c r="C740" s="18">
        <v>29.3</v>
      </c>
      <c r="D740" s="18">
        <v>0.0</v>
      </c>
      <c r="E740" s="16">
        <v>122777.0</v>
      </c>
    </row>
    <row r="741">
      <c r="A741" s="18">
        <v>24.4</v>
      </c>
      <c r="B741" s="16">
        <v>116212.0</v>
      </c>
      <c r="C741" s="18">
        <v>14.3</v>
      </c>
      <c r="D741" s="18">
        <v>0.0</v>
      </c>
      <c r="E741" s="16">
        <v>116212.0</v>
      </c>
    </row>
    <row r="742">
      <c r="A742" s="18">
        <v>26.2</v>
      </c>
      <c r="B742" s="16">
        <v>120366.3</v>
      </c>
      <c r="C742" s="18">
        <v>28.6</v>
      </c>
      <c r="D742" s="18">
        <v>0.0</v>
      </c>
      <c r="E742" s="16">
        <v>120366.3</v>
      </c>
    </row>
    <row r="743">
      <c r="A743" s="18">
        <v>24.3</v>
      </c>
      <c r="B743" s="16">
        <v>111595.9</v>
      </c>
      <c r="C743" s="18">
        <v>25.9</v>
      </c>
      <c r="D743" s="18">
        <v>0.0</v>
      </c>
      <c r="E743" s="16">
        <v>111595.9</v>
      </c>
    </row>
    <row r="744">
      <c r="A744" s="18">
        <v>26.5</v>
      </c>
      <c r="B744" s="16">
        <v>118783.9</v>
      </c>
      <c r="C744" s="18">
        <v>30.7</v>
      </c>
      <c r="D744" s="18">
        <v>0.0</v>
      </c>
      <c r="E744" s="16">
        <v>118783.9</v>
      </c>
    </row>
    <row r="745">
      <c r="A745" s="18">
        <v>28.8</v>
      </c>
      <c r="B745" s="16">
        <v>111341.7</v>
      </c>
      <c r="C745" s="18">
        <v>1.3</v>
      </c>
      <c r="D745" s="18">
        <v>1.4</v>
      </c>
      <c r="E745" s="16">
        <v>111341.7</v>
      </c>
    </row>
    <row r="746">
      <c r="A746" s="18">
        <v>23.5</v>
      </c>
      <c r="B746" s="16">
        <v>88996.63</v>
      </c>
      <c r="C746" s="18">
        <v>16.5</v>
      </c>
      <c r="D746" s="18">
        <v>2.6</v>
      </c>
      <c r="E746" s="16">
        <v>88996.63</v>
      </c>
    </row>
    <row r="747">
      <c r="A747" s="18">
        <v>21.5</v>
      </c>
      <c r="B747" s="16">
        <v>90294.0</v>
      </c>
      <c r="C747" s="18">
        <v>22.7</v>
      </c>
      <c r="D747" s="18">
        <v>0.0</v>
      </c>
      <c r="E747" s="16">
        <v>90294.0</v>
      </c>
    </row>
    <row r="748">
      <c r="A748" s="18">
        <v>32.7</v>
      </c>
      <c r="B748" s="16">
        <v>120928.7</v>
      </c>
      <c r="C748" s="18">
        <v>30.5</v>
      </c>
      <c r="D748" s="18">
        <v>0.0</v>
      </c>
      <c r="E748" s="16">
        <v>120928.7</v>
      </c>
    </row>
    <row r="749">
      <c r="A749" s="18">
        <v>37.8</v>
      </c>
      <c r="B749" s="16">
        <v>140517.7</v>
      </c>
      <c r="C749" s="18">
        <v>25.5</v>
      </c>
      <c r="D749" s="18">
        <v>0.0</v>
      </c>
      <c r="E749" s="16">
        <v>140517.7</v>
      </c>
    </row>
    <row r="750">
      <c r="A750" s="18">
        <v>20.8</v>
      </c>
      <c r="B750" s="16">
        <v>111211.4</v>
      </c>
      <c r="C750" s="18">
        <v>27.5</v>
      </c>
      <c r="D750" s="18">
        <v>0.0</v>
      </c>
      <c r="E750" s="16">
        <v>111211.4</v>
      </c>
    </row>
    <row r="751">
      <c r="A751" s="18">
        <v>23.4</v>
      </c>
      <c r="B751" s="16">
        <v>112371.4</v>
      </c>
      <c r="C751" s="18">
        <v>29.7</v>
      </c>
      <c r="D751" s="18">
        <v>0.0</v>
      </c>
      <c r="E751" s="16">
        <v>112371.4</v>
      </c>
    </row>
    <row r="752">
      <c r="A752" s="18">
        <v>20.8</v>
      </c>
      <c r="B752" s="16">
        <v>107937.7</v>
      </c>
      <c r="C752" s="18">
        <v>13.2</v>
      </c>
      <c r="D752" s="18">
        <v>22.6</v>
      </c>
      <c r="E752" s="16">
        <v>107937.7</v>
      </c>
    </row>
    <row r="753">
      <c r="A753" s="18">
        <v>22.6</v>
      </c>
      <c r="B753" s="16">
        <v>96779.07</v>
      </c>
      <c r="C753" s="18">
        <v>25.1</v>
      </c>
      <c r="D753" s="18">
        <v>0.6</v>
      </c>
      <c r="E753" s="16">
        <v>96779.07</v>
      </c>
    </row>
    <row r="754">
      <c r="A754" s="18">
        <v>29.6</v>
      </c>
      <c r="B754" s="16">
        <v>103291.6</v>
      </c>
      <c r="C754" s="18">
        <v>30.3</v>
      </c>
      <c r="D754" s="18">
        <v>0.0</v>
      </c>
      <c r="E754" s="16">
        <v>103291.6</v>
      </c>
    </row>
    <row r="755">
      <c r="A755" s="18">
        <v>36.7</v>
      </c>
      <c r="B755" s="16">
        <v>141332.1</v>
      </c>
      <c r="C755" s="18">
        <v>19.2</v>
      </c>
      <c r="D755" s="18">
        <v>0.0</v>
      </c>
      <c r="E755" s="16">
        <v>141332.1</v>
      </c>
    </row>
    <row r="756">
      <c r="A756" s="18">
        <v>22.0</v>
      </c>
      <c r="B756" s="16">
        <v>115664.2</v>
      </c>
      <c r="C756" s="18">
        <v>27.6</v>
      </c>
      <c r="D756" s="18">
        <v>0.6</v>
      </c>
      <c r="E756" s="16">
        <v>115664.2</v>
      </c>
    </row>
    <row r="757">
      <c r="A757" s="18">
        <v>21.1</v>
      </c>
      <c r="B757" s="16">
        <v>111936.7</v>
      </c>
      <c r="C757" s="18">
        <v>29.8</v>
      </c>
      <c r="D757" s="18">
        <v>0.0</v>
      </c>
      <c r="E757" s="16">
        <v>111936.7</v>
      </c>
    </row>
    <row r="758">
      <c r="A758" s="18">
        <v>21.2</v>
      </c>
      <c r="B758" s="16">
        <v>98590.06</v>
      </c>
      <c r="C758" s="18">
        <v>16.9</v>
      </c>
      <c r="D758" s="18">
        <v>0.0</v>
      </c>
      <c r="E758" s="16">
        <v>98590.06</v>
      </c>
    </row>
    <row r="759">
      <c r="A759" s="18">
        <v>23.6</v>
      </c>
      <c r="B759" s="16">
        <v>112513.8</v>
      </c>
      <c r="C759" s="18">
        <v>29.3</v>
      </c>
      <c r="D759" s="18">
        <v>0.0</v>
      </c>
      <c r="E759" s="16">
        <v>112513.8</v>
      </c>
    </row>
    <row r="760">
      <c r="A760" s="18">
        <v>29.2</v>
      </c>
      <c r="B760" s="16">
        <v>108336.5</v>
      </c>
      <c r="C760" s="18">
        <v>29.2</v>
      </c>
      <c r="D760" s="18">
        <v>0.0</v>
      </c>
      <c r="E760" s="16">
        <v>108336.5</v>
      </c>
    </row>
    <row r="761">
      <c r="A761" s="18">
        <v>27.0</v>
      </c>
      <c r="B761" s="16">
        <v>109020.6</v>
      </c>
      <c r="C761" s="18">
        <v>29.4</v>
      </c>
      <c r="D761" s="18">
        <v>0.0</v>
      </c>
      <c r="E761" s="16">
        <v>109020.6</v>
      </c>
    </row>
    <row r="762">
      <c r="A762" s="18">
        <v>30.0</v>
      </c>
      <c r="B762" s="16">
        <v>124293.0</v>
      </c>
      <c r="C762" s="18">
        <v>3.7</v>
      </c>
      <c r="D762" s="18">
        <v>0.0</v>
      </c>
      <c r="E762" s="16">
        <v>124293.0</v>
      </c>
    </row>
    <row r="763">
      <c r="A763" s="18">
        <v>22.1</v>
      </c>
      <c r="B763" s="16">
        <v>112863.0</v>
      </c>
      <c r="C763" s="18">
        <v>26.8</v>
      </c>
      <c r="D763" s="18">
        <v>3.0</v>
      </c>
      <c r="E763" s="16">
        <v>112863.0</v>
      </c>
    </row>
    <row r="764">
      <c r="A764" s="18">
        <v>20.6</v>
      </c>
      <c r="B764" s="16">
        <v>114133.7</v>
      </c>
      <c r="C764" s="18">
        <v>9.3</v>
      </c>
      <c r="D764" s="18">
        <v>0.0</v>
      </c>
      <c r="E764" s="16">
        <v>114133.7</v>
      </c>
    </row>
    <row r="765">
      <c r="A765" s="18">
        <v>24.1</v>
      </c>
      <c r="B765" s="16">
        <v>110669.3</v>
      </c>
      <c r="C765" s="18">
        <v>28.2</v>
      </c>
      <c r="D765" s="18">
        <v>0.0</v>
      </c>
      <c r="E765" s="16">
        <v>110669.3</v>
      </c>
    </row>
    <row r="766">
      <c r="A766" s="18">
        <v>27.6</v>
      </c>
      <c r="B766" s="16">
        <v>117452.3</v>
      </c>
      <c r="C766" s="18">
        <v>28.1</v>
      </c>
      <c r="D766" s="18">
        <v>0.0</v>
      </c>
      <c r="E766" s="16">
        <v>117452.3</v>
      </c>
    </row>
    <row r="767">
      <c r="A767" s="18">
        <v>35.9</v>
      </c>
      <c r="B767" s="16">
        <v>117361.7</v>
      </c>
      <c r="C767" s="18">
        <v>27.3</v>
      </c>
      <c r="D767" s="18">
        <v>0.0</v>
      </c>
      <c r="E767" s="16">
        <v>117361.7</v>
      </c>
    </row>
    <row r="768">
      <c r="A768" s="18">
        <v>30.7</v>
      </c>
      <c r="B768" s="16">
        <v>110384.3</v>
      </c>
      <c r="C768" s="18">
        <v>9.3</v>
      </c>
      <c r="D768" s="18">
        <v>0.0</v>
      </c>
      <c r="E768" s="16">
        <v>110384.3</v>
      </c>
    </row>
    <row r="769">
      <c r="A769" s="18">
        <v>18.0</v>
      </c>
      <c r="B769" s="16">
        <v>108761.4</v>
      </c>
      <c r="C769" s="18">
        <v>3.9</v>
      </c>
      <c r="D769" s="18">
        <v>32.4</v>
      </c>
      <c r="E769" s="16">
        <v>108761.4</v>
      </c>
    </row>
    <row r="770">
      <c r="A770" s="18">
        <v>27.6</v>
      </c>
      <c r="B770" s="16">
        <v>111543.8</v>
      </c>
      <c r="C770" s="18">
        <v>27.9</v>
      </c>
      <c r="D770" s="18">
        <v>0.0</v>
      </c>
      <c r="E770" s="16">
        <v>111543.8</v>
      </c>
    </row>
    <row r="771">
      <c r="A771" s="18">
        <v>36.0</v>
      </c>
      <c r="B771" s="16">
        <v>142213.7</v>
      </c>
      <c r="C771" s="18">
        <v>27.7</v>
      </c>
      <c r="D771" s="18">
        <v>0.0</v>
      </c>
      <c r="E771" s="16">
        <v>142213.7</v>
      </c>
    </row>
    <row r="772">
      <c r="A772" s="18">
        <v>36.0</v>
      </c>
      <c r="B772" s="16">
        <v>155060.6</v>
      </c>
      <c r="C772" s="18">
        <v>24.4</v>
      </c>
      <c r="D772" s="18">
        <v>0.0</v>
      </c>
      <c r="E772" s="16">
        <v>155060.6</v>
      </c>
    </row>
    <row r="773">
      <c r="A773" s="18">
        <v>27.1</v>
      </c>
      <c r="B773" s="16">
        <v>138793.6</v>
      </c>
      <c r="C773" s="18">
        <v>21.3</v>
      </c>
      <c r="D773" s="18">
        <v>0.0</v>
      </c>
      <c r="E773" s="16">
        <v>138793.6</v>
      </c>
    </row>
    <row r="774">
      <c r="A774" s="18">
        <v>24.6</v>
      </c>
      <c r="B774" s="16">
        <v>111983.5</v>
      </c>
      <c r="C774" s="18">
        <v>21.0</v>
      </c>
      <c r="D774" s="18">
        <v>0.0</v>
      </c>
      <c r="E774" s="16">
        <v>111983.5</v>
      </c>
    </row>
    <row r="775">
      <c r="A775" s="18">
        <v>19.9</v>
      </c>
      <c r="B775" s="16">
        <v>89003.15</v>
      </c>
      <c r="C775" s="18">
        <v>12.6</v>
      </c>
      <c r="D775" s="18">
        <v>2.0</v>
      </c>
      <c r="E775" s="16">
        <v>89003.15</v>
      </c>
    </row>
    <row r="776">
      <c r="A776" s="18">
        <v>21.0</v>
      </c>
      <c r="B776" s="16">
        <v>104844.1</v>
      </c>
      <c r="C776" s="18">
        <v>20.5</v>
      </c>
      <c r="D776" s="18">
        <v>0.0</v>
      </c>
      <c r="E776" s="16">
        <v>104844.1</v>
      </c>
    </row>
    <row r="777">
      <c r="A777" s="18">
        <v>19.5</v>
      </c>
      <c r="B777" s="16">
        <v>111613.1</v>
      </c>
      <c r="C777" s="18">
        <v>15.6</v>
      </c>
      <c r="D777" s="18">
        <v>0.6</v>
      </c>
      <c r="E777" s="16">
        <v>111613.1</v>
      </c>
    </row>
    <row r="778">
      <c r="A778" s="18">
        <v>31.5</v>
      </c>
      <c r="B778" s="16">
        <v>116299.4</v>
      </c>
      <c r="C778" s="18">
        <v>26.0</v>
      </c>
      <c r="D778" s="18">
        <v>0.0</v>
      </c>
      <c r="E778" s="16">
        <v>116299.4</v>
      </c>
    </row>
    <row r="779">
      <c r="A779" s="18">
        <v>23.6</v>
      </c>
      <c r="B779" s="16">
        <v>119947.6</v>
      </c>
      <c r="C779" s="18">
        <v>23.2</v>
      </c>
      <c r="D779" s="18">
        <v>0.0</v>
      </c>
      <c r="E779" s="16">
        <v>119947.6</v>
      </c>
    </row>
    <row r="780">
      <c r="A780" s="18">
        <v>25.5</v>
      </c>
      <c r="B780" s="16">
        <v>111886.0</v>
      </c>
      <c r="C780" s="18">
        <v>18.4</v>
      </c>
      <c r="D780" s="18">
        <v>0.0</v>
      </c>
      <c r="E780" s="16">
        <v>111886.0</v>
      </c>
    </row>
    <row r="781">
      <c r="A781" s="18">
        <v>18.9</v>
      </c>
      <c r="B781" s="16">
        <v>95623.35</v>
      </c>
      <c r="C781" s="18">
        <v>16.1</v>
      </c>
      <c r="D781" s="18">
        <v>0.0</v>
      </c>
      <c r="E781" s="16">
        <v>95623.35</v>
      </c>
    </row>
    <row r="782">
      <c r="A782" s="18">
        <v>17.3</v>
      </c>
      <c r="B782" s="16">
        <v>91280.03</v>
      </c>
      <c r="C782" s="18">
        <v>9.9</v>
      </c>
      <c r="D782" s="18">
        <v>0.0</v>
      </c>
      <c r="E782" s="16">
        <v>91280.03</v>
      </c>
    </row>
    <row r="783">
      <c r="A783" s="18">
        <v>20.3</v>
      </c>
      <c r="B783" s="16">
        <v>105341.9</v>
      </c>
      <c r="C783" s="18">
        <v>22.4</v>
      </c>
      <c r="D783" s="18">
        <v>3.6</v>
      </c>
      <c r="E783" s="16">
        <v>105341.9</v>
      </c>
    </row>
    <row r="784">
      <c r="A784" s="18">
        <v>24.0</v>
      </c>
      <c r="B784" s="16">
        <v>112351.5</v>
      </c>
      <c r="C784" s="18">
        <v>25.0</v>
      </c>
      <c r="D784" s="18">
        <v>0.2</v>
      </c>
      <c r="E784" s="16">
        <v>112351.5</v>
      </c>
    </row>
    <row r="785">
      <c r="A785" s="18">
        <v>33.3</v>
      </c>
      <c r="B785" s="16">
        <v>116690.2</v>
      </c>
      <c r="C785" s="18">
        <v>23.1</v>
      </c>
      <c r="D785" s="18">
        <v>0.0</v>
      </c>
      <c r="E785" s="16">
        <v>116690.2</v>
      </c>
    </row>
    <row r="786">
      <c r="A786" s="18">
        <v>25.0</v>
      </c>
      <c r="B786" s="16">
        <v>117948.7</v>
      </c>
      <c r="C786" s="18">
        <v>23.5</v>
      </c>
      <c r="D786" s="18">
        <v>0.0</v>
      </c>
      <c r="E786" s="16">
        <v>117948.7</v>
      </c>
    </row>
    <row r="787">
      <c r="A787" s="18">
        <v>20.0</v>
      </c>
      <c r="B787" s="16">
        <v>111229.5</v>
      </c>
      <c r="C787" s="18">
        <v>13.2</v>
      </c>
      <c r="D787" s="18">
        <v>1.4</v>
      </c>
      <c r="E787" s="16">
        <v>111229.5</v>
      </c>
    </row>
    <row r="788">
      <c r="A788" s="18">
        <v>19.4</v>
      </c>
      <c r="B788" s="16">
        <v>95046.91</v>
      </c>
      <c r="C788" s="18">
        <v>23.9</v>
      </c>
      <c r="D788" s="18">
        <v>0.0</v>
      </c>
      <c r="E788" s="16">
        <v>95046.91</v>
      </c>
    </row>
    <row r="789">
      <c r="A789" s="18">
        <v>29.8</v>
      </c>
      <c r="B789" s="16">
        <v>100495.6</v>
      </c>
      <c r="C789" s="18">
        <v>24.2</v>
      </c>
      <c r="D789" s="18">
        <v>0.0</v>
      </c>
      <c r="E789" s="16">
        <v>100495.6</v>
      </c>
    </row>
    <row r="790">
      <c r="A790" s="18">
        <v>33.1</v>
      </c>
      <c r="B790" s="16">
        <v>131090.8</v>
      </c>
      <c r="C790" s="18">
        <v>23.9</v>
      </c>
      <c r="D790" s="18">
        <v>0.0</v>
      </c>
      <c r="E790" s="16">
        <v>131090.8</v>
      </c>
    </row>
    <row r="791">
      <c r="A791" s="18">
        <v>33.6</v>
      </c>
      <c r="B791" s="16">
        <v>140167.5</v>
      </c>
      <c r="C791" s="18">
        <v>23.6</v>
      </c>
      <c r="D791" s="18">
        <v>0.0</v>
      </c>
      <c r="E791" s="16">
        <v>140167.5</v>
      </c>
    </row>
    <row r="792">
      <c r="A792" s="18">
        <v>30.5</v>
      </c>
      <c r="B792" s="16">
        <v>137292.0</v>
      </c>
      <c r="C792" s="18">
        <v>23.7</v>
      </c>
      <c r="D792" s="18">
        <v>0.0</v>
      </c>
      <c r="E792" s="16">
        <v>137292.0</v>
      </c>
    </row>
    <row r="793">
      <c r="A793" s="18">
        <v>23.3</v>
      </c>
      <c r="B793" s="16">
        <v>127633.3</v>
      </c>
      <c r="C793" s="18">
        <v>22.0</v>
      </c>
      <c r="D793" s="18">
        <v>0.0</v>
      </c>
      <c r="E793" s="16">
        <v>127633.3</v>
      </c>
    </row>
    <row r="794">
      <c r="A794" s="18">
        <v>28.6</v>
      </c>
      <c r="B794" s="16">
        <v>124311.3</v>
      </c>
      <c r="C794" s="18">
        <v>18.1</v>
      </c>
      <c r="D794" s="18">
        <v>0.0</v>
      </c>
      <c r="E794" s="16">
        <v>124311.3</v>
      </c>
    </row>
    <row r="795">
      <c r="A795" s="18">
        <v>27.4</v>
      </c>
      <c r="B795" s="16">
        <v>116083.3</v>
      </c>
      <c r="C795" s="18">
        <v>23.0</v>
      </c>
      <c r="D795" s="18">
        <v>0.0</v>
      </c>
      <c r="E795" s="16">
        <v>116083.3</v>
      </c>
    </row>
    <row r="796">
      <c r="A796" s="18">
        <v>25.4</v>
      </c>
      <c r="B796" s="16">
        <v>103539.0</v>
      </c>
      <c r="C796" s="18">
        <v>16.8</v>
      </c>
      <c r="D796" s="18">
        <v>0.2</v>
      </c>
      <c r="E796" s="16">
        <v>103539.0</v>
      </c>
    </row>
    <row r="797">
      <c r="A797" s="18">
        <v>27.4</v>
      </c>
      <c r="B797" s="16">
        <v>116447.9</v>
      </c>
      <c r="C797" s="18">
        <v>22.3</v>
      </c>
      <c r="D797" s="18">
        <v>0.0</v>
      </c>
      <c r="E797" s="16">
        <v>116447.9</v>
      </c>
    </row>
    <row r="798">
      <c r="A798" s="18">
        <v>28.2</v>
      </c>
      <c r="B798" s="16">
        <v>117931.5</v>
      </c>
      <c r="C798" s="18">
        <v>22.4</v>
      </c>
      <c r="D798" s="18">
        <v>0.0</v>
      </c>
      <c r="E798" s="16">
        <v>117931.5</v>
      </c>
    </row>
    <row r="799">
      <c r="A799" s="18">
        <v>31.5</v>
      </c>
      <c r="B799" s="16">
        <v>124370.8</v>
      </c>
      <c r="C799" s="18">
        <v>22.1</v>
      </c>
      <c r="D799" s="18">
        <v>0.0</v>
      </c>
      <c r="E799" s="16">
        <v>124370.8</v>
      </c>
    </row>
    <row r="800">
      <c r="A800" s="18">
        <v>32.3</v>
      </c>
      <c r="B800" s="16">
        <v>129649.3</v>
      </c>
      <c r="C800" s="18">
        <v>21.1</v>
      </c>
      <c r="D800" s="18">
        <v>0.0</v>
      </c>
      <c r="E800" s="16">
        <v>129649.3</v>
      </c>
    </row>
    <row r="801">
      <c r="A801" s="18">
        <v>23.8</v>
      </c>
      <c r="B801" s="16">
        <v>125346.1</v>
      </c>
      <c r="C801" s="18">
        <v>19.4</v>
      </c>
      <c r="D801" s="18">
        <v>0.0</v>
      </c>
      <c r="E801" s="16">
        <v>125346.1</v>
      </c>
    </row>
    <row r="802">
      <c r="A802" s="18">
        <v>26.4</v>
      </c>
      <c r="B802" s="16">
        <v>108816.8</v>
      </c>
      <c r="C802" s="18">
        <v>13.9</v>
      </c>
      <c r="D802" s="18">
        <v>0.0</v>
      </c>
      <c r="E802" s="16">
        <v>108816.8</v>
      </c>
    </row>
    <row r="803">
      <c r="A803" s="18">
        <v>27.1</v>
      </c>
      <c r="B803" s="16">
        <v>102617.5</v>
      </c>
      <c r="C803" s="18">
        <v>19.6</v>
      </c>
      <c r="D803" s="18">
        <v>0.0</v>
      </c>
      <c r="E803" s="16">
        <v>102617.5</v>
      </c>
    </row>
    <row r="804">
      <c r="A804" s="18">
        <v>24.3</v>
      </c>
      <c r="B804" s="16">
        <v>104468.9</v>
      </c>
      <c r="C804" s="18">
        <v>20.7</v>
      </c>
      <c r="D804" s="18">
        <v>0.2</v>
      </c>
      <c r="E804" s="16">
        <v>104468.9</v>
      </c>
    </row>
    <row r="805">
      <c r="A805" s="18">
        <v>32.7</v>
      </c>
      <c r="B805" s="16">
        <v>133227.8</v>
      </c>
      <c r="C805" s="18">
        <v>20.8</v>
      </c>
      <c r="D805" s="18">
        <v>0.0</v>
      </c>
      <c r="E805" s="16">
        <v>133227.8</v>
      </c>
    </row>
    <row r="806">
      <c r="A806" s="18">
        <v>33.2</v>
      </c>
      <c r="B806" s="16">
        <v>139672.8</v>
      </c>
      <c r="C806" s="18">
        <v>18.9</v>
      </c>
      <c r="D806" s="18">
        <v>0.0</v>
      </c>
      <c r="E806" s="16">
        <v>139672.8</v>
      </c>
    </row>
    <row r="807">
      <c r="A807" s="18">
        <v>23.0</v>
      </c>
      <c r="B807" s="16">
        <v>124256.0</v>
      </c>
      <c r="C807" s="18">
        <v>4.8</v>
      </c>
      <c r="D807" s="18">
        <v>1.8</v>
      </c>
      <c r="E807" s="16">
        <v>124256.0</v>
      </c>
    </row>
    <row r="808">
      <c r="A808" s="18">
        <v>22.1</v>
      </c>
      <c r="B808" s="16">
        <v>111612.1</v>
      </c>
      <c r="C808" s="18">
        <v>20.1</v>
      </c>
      <c r="D808" s="18">
        <v>0.0</v>
      </c>
      <c r="E808" s="16">
        <v>111612.1</v>
      </c>
    </row>
    <row r="809">
      <c r="A809" s="18">
        <v>30.8</v>
      </c>
      <c r="B809" s="16">
        <v>107731.8</v>
      </c>
      <c r="C809" s="18">
        <v>19.9</v>
      </c>
      <c r="D809" s="18">
        <v>0.0</v>
      </c>
      <c r="E809" s="16">
        <v>107731.8</v>
      </c>
    </row>
    <row r="810">
      <c r="A810" s="18">
        <v>33.5</v>
      </c>
      <c r="B810" s="16">
        <v>113593.8</v>
      </c>
      <c r="C810" s="18">
        <v>19.7</v>
      </c>
      <c r="D810" s="18">
        <v>0.0</v>
      </c>
      <c r="E810" s="16">
        <v>113593.8</v>
      </c>
    </row>
    <row r="811">
      <c r="A811" s="18">
        <v>28.0</v>
      </c>
      <c r="B811" s="16">
        <v>131981.0</v>
      </c>
      <c r="C811" s="18">
        <v>11.3</v>
      </c>
      <c r="D811" s="18">
        <v>0.0</v>
      </c>
      <c r="E811" s="16">
        <v>131981.0</v>
      </c>
    </row>
    <row r="812">
      <c r="A812" s="18">
        <v>26.1</v>
      </c>
      <c r="B812" s="16">
        <v>127625.4</v>
      </c>
      <c r="C812" s="18">
        <v>6.1</v>
      </c>
      <c r="D812" s="18">
        <v>4.4</v>
      </c>
      <c r="E812" s="16">
        <v>127625.4</v>
      </c>
    </row>
    <row r="813">
      <c r="A813" s="18">
        <v>21.8</v>
      </c>
      <c r="B813" s="16">
        <v>114696.4</v>
      </c>
      <c r="C813" s="18">
        <v>7.3</v>
      </c>
      <c r="D813" s="18">
        <v>9.2</v>
      </c>
      <c r="E813" s="16">
        <v>114696.4</v>
      </c>
    </row>
    <row r="814">
      <c r="A814" s="18">
        <v>25.1</v>
      </c>
      <c r="B814" s="16">
        <v>111632.8</v>
      </c>
      <c r="C814" s="18">
        <v>17.2</v>
      </c>
      <c r="D814" s="18">
        <v>0.0</v>
      </c>
      <c r="E814" s="16">
        <v>111632.8</v>
      </c>
    </row>
    <row r="815">
      <c r="A815" s="18">
        <v>24.7</v>
      </c>
      <c r="B815" s="16">
        <v>115411.4</v>
      </c>
      <c r="C815" s="18">
        <v>16.1</v>
      </c>
      <c r="D815" s="18">
        <v>0.0</v>
      </c>
      <c r="E815" s="16">
        <v>115411.4</v>
      </c>
    </row>
    <row r="816">
      <c r="A816" s="18">
        <v>29.7</v>
      </c>
      <c r="B816" s="16">
        <v>107466.0</v>
      </c>
      <c r="C816" s="18">
        <v>13.5</v>
      </c>
      <c r="D816" s="18">
        <v>0.0</v>
      </c>
      <c r="E816" s="16">
        <v>107466.0</v>
      </c>
    </row>
    <row r="817">
      <c r="A817" s="18">
        <v>26.7</v>
      </c>
      <c r="B817" s="16">
        <v>104189.1</v>
      </c>
      <c r="C817" s="18">
        <v>14.6</v>
      </c>
      <c r="D817" s="18">
        <v>0.0</v>
      </c>
      <c r="E817" s="16">
        <v>104189.1</v>
      </c>
    </row>
    <row r="818">
      <c r="A818" s="18">
        <v>31.9</v>
      </c>
      <c r="B818" s="16">
        <v>116237.2</v>
      </c>
      <c r="C818" s="18">
        <v>7.6</v>
      </c>
      <c r="D818" s="18">
        <v>0.0</v>
      </c>
      <c r="E818" s="16">
        <v>116237.2</v>
      </c>
    </row>
    <row r="819">
      <c r="A819" s="18">
        <v>24.3</v>
      </c>
      <c r="B819" s="16">
        <v>111033.0</v>
      </c>
      <c r="C819" s="18">
        <v>17.8</v>
      </c>
      <c r="D819" s="18">
        <v>4.2</v>
      </c>
      <c r="E819" s="16">
        <v>111033.0</v>
      </c>
    </row>
    <row r="820">
      <c r="A820" s="18">
        <v>27.2</v>
      </c>
      <c r="B820" s="16">
        <v>109640.3</v>
      </c>
      <c r="C820" s="18">
        <v>14.7</v>
      </c>
      <c r="D820" s="18">
        <v>0.2</v>
      </c>
      <c r="E820" s="16">
        <v>109640.3</v>
      </c>
    </row>
    <row r="821">
      <c r="A821" s="18">
        <v>17.9</v>
      </c>
      <c r="B821" s="16">
        <v>107491.9</v>
      </c>
      <c r="C821" s="18">
        <v>13.0</v>
      </c>
      <c r="D821" s="18">
        <v>3.4</v>
      </c>
      <c r="E821" s="16">
        <v>107491.9</v>
      </c>
    </row>
    <row r="822">
      <c r="A822" s="18">
        <v>17.9</v>
      </c>
      <c r="B822" s="16">
        <v>110662.2</v>
      </c>
      <c r="C822" s="18">
        <v>12.3</v>
      </c>
      <c r="D822" s="18">
        <v>2.8</v>
      </c>
      <c r="E822" s="16">
        <v>110662.2</v>
      </c>
    </row>
    <row r="823">
      <c r="A823" s="18">
        <v>19.0</v>
      </c>
      <c r="B823" s="16">
        <v>97402.27</v>
      </c>
      <c r="C823" s="18">
        <v>13.5</v>
      </c>
      <c r="D823" s="18">
        <v>0.0</v>
      </c>
      <c r="E823" s="16">
        <v>97402.27</v>
      </c>
    </row>
    <row r="824">
      <c r="A824" s="18">
        <v>18.2</v>
      </c>
      <c r="B824" s="16">
        <v>94477.1</v>
      </c>
      <c r="C824" s="18">
        <v>10.1</v>
      </c>
      <c r="D824" s="18">
        <v>0.4</v>
      </c>
      <c r="E824" s="16">
        <v>94477.1</v>
      </c>
    </row>
    <row r="825">
      <c r="A825" s="18">
        <v>21.5</v>
      </c>
      <c r="B825" s="16">
        <v>107895.5</v>
      </c>
      <c r="C825" s="18">
        <v>16.8</v>
      </c>
      <c r="D825" s="18">
        <v>0.0</v>
      </c>
      <c r="E825" s="16">
        <v>107895.5</v>
      </c>
    </row>
    <row r="826">
      <c r="A826" s="18">
        <v>24.4</v>
      </c>
      <c r="B826" s="16">
        <v>113138.7</v>
      </c>
      <c r="C826" s="18">
        <v>16.4</v>
      </c>
      <c r="D826" s="18">
        <v>0.0</v>
      </c>
      <c r="E826" s="16">
        <v>113138.7</v>
      </c>
    </row>
    <row r="827">
      <c r="A827" s="18">
        <v>25.4</v>
      </c>
      <c r="B827" s="16">
        <v>114191.4</v>
      </c>
      <c r="C827" s="18">
        <v>15.8</v>
      </c>
      <c r="D827" s="18">
        <v>0.0</v>
      </c>
      <c r="E827" s="16">
        <v>114191.4</v>
      </c>
    </row>
    <row r="828">
      <c r="A828" s="18">
        <v>26.6</v>
      </c>
      <c r="B828" s="16">
        <v>114817.3</v>
      </c>
      <c r="C828" s="18">
        <v>13.5</v>
      </c>
      <c r="D828" s="18">
        <v>0.0</v>
      </c>
      <c r="E828" s="16">
        <v>114817.3</v>
      </c>
    </row>
    <row r="829">
      <c r="A829" s="18">
        <v>26.2</v>
      </c>
      <c r="B829" s="16">
        <v>110160.0</v>
      </c>
      <c r="C829" s="18">
        <v>15.6</v>
      </c>
      <c r="D829" s="18">
        <v>0.0</v>
      </c>
      <c r="E829" s="16">
        <v>110160.0</v>
      </c>
    </row>
    <row r="830">
      <c r="A830" s="18">
        <v>28.1</v>
      </c>
      <c r="B830" s="16">
        <v>99084.74</v>
      </c>
      <c r="C830" s="18">
        <v>13.8</v>
      </c>
      <c r="D830" s="18">
        <v>0.0</v>
      </c>
      <c r="E830" s="16">
        <v>99084.74</v>
      </c>
    </row>
    <row r="831">
      <c r="A831" s="18">
        <v>15.2</v>
      </c>
      <c r="B831" s="16">
        <v>96041.9</v>
      </c>
      <c r="C831" s="18">
        <v>6.5</v>
      </c>
      <c r="D831" s="18">
        <v>10.6</v>
      </c>
      <c r="E831" s="16">
        <v>96041.9</v>
      </c>
    </row>
    <row r="832">
      <c r="A832" s="18">
        <v>17.0</v>
      </c>
      <c r="B832" s="16">
        <v>113287.1</v>
      </c>
      <c r="C832" s="18">
        <v>3.0</v>
      </c>
      <c r="D832" s="18">
        <v>25.4</v>
      </c>
      <c r="E832" s="16">
        <v>113287.1</v>
      </c>
    </row>
    <row r="833">
      <c r="A833" s="18">
        <v>18.5</v>
      </c>
      <c r="B833" s="16">
        <v>114160.0</v>
      </c>
      <c r="C833" s="18">
        <v>13.5</v>
      </c>
      <c r="D833" s="18">
        <v>15.4</v>
      </c>
      <c r="E833" s="16">
        <v>114160.0</v>
      </c>
    </row>
    <row r="834">
      <c r="A834" s="18">
        <v>19.3</v>
      </c>
      <c r="B834" s="16">
        <v>114336.0</v>
      </c>
      <c r="C834" s="18">
        <v>14.0</v>
      </c>
      <c r="D834" s="18">
        <v>0.0</v>
      </c>
      <c r="E834" s="16">
        <v>114336.0</v>
      </c>
    </row>
    <row r="835">
      <c r="A835" s="18">
        <v>22.2</v>
      </c>
      <c r="B835" s="16">
        <v>112704.0</v>
      </c>
      <c r="C835" s="18">
        <v>13.9</v>
      </c>
      <c r="D835" s="18">
        <v>0.0</v>
      </c>
      <c r="E835" s="16">
        <v>112704.0</v>
      </c>
    </row>
    <row r="836">
      <c r="A836" s="18">
        <v>17.9</v>
      </c>
      <c r="B836" s="16">
        <v>97436.41</v>
      </c>
      <c r="C836" s="18">
        <v>8.9</v>
      </c>
      <c r="D836" s="18">
        <v>0.0</v>
      </c>
      <c r="E836" s="16">
        <v>97436.41</v>
      </c>
    </row>
    <row r="837">
      <c r="A837" s="18">
        <v>17.3</v>
      </c>
      <c r="B837" s="16">
        <v>99608.57</v>
      </c>
      <c r="C837" s="18">
        <v>9.7</v>
      </c>
      <c r="D837" s="18">
        <v>0.0</v>
      </c>
      <c r="E837" s="16">
        <v>99608.57</v>
      </c>
    </row>
    <row r="838">
      <c r="A838" s="18">
        <v>22.6</v>
      </c>
      <c r="B838" s="16">
        <v>96594.75</v>
      </c>
      <c r="C838" s="18">
        <v>10.1</v>
      </c>
      <c r="D838" s="18">
        <v>0.0</v>
      </c>
      <c r="E838" s="16">
        <v>96594.75</v>
      </c>
    </row>
    <row r="839">
      <c r="A839" s="18">
        <v>18.3</v>
      </c>
      <c r="B839" s="16">
        <v>99945.5</v>
      </c>
      <c r="C839" s="18">
        <v>10.9</v>
      </c>
      <c r="D839" s="18">
        <v>0.0</v>
      </c>
      <c r="E839" s="16">
        <v>99945.5</v>
      </c>
    </row>
    <row r="840">
      <c r="A840" s="18">
        <v>20.4</v>
      </c>
      <c r="B840" s="16">
        <v>111955.2</v>
      </c>
      <c r="C840" s="18">
        <v>13.7</v>
      </c>
      <c r="D840" s="18">
        <v>0.0</v>
      </c>
      <c r="E840" s="16">
        <v>111955.2</v>
      </c>
    </row>
    <row r="841">
      <c r="A841" s="18">
        <v>26.9</v>
      </c>
      <c r="B841" s="16">
        <v>114437.0</v>
      </c>
      <c r="C841" s="18">
        <v>12.7</v>
      </c>
      <c r="D841" s="18">
        <v>0.0</v>
      </c>
      <c r="E841" s="16">
        <v>114437.0</v>
      </c>
    </row>
    <row r="842">
      <c r="A842" s="18">
        <v>26.5</v>
      </c>
      <c r="B842" s="16">
        <v>112816.7</v>
      </c>
      <c r="C842" s="18">
        <v>12.4</v>
      </c>
      <c r="D842" s="18">
        <v>0.0</v>
      </c>
      <c r="E842" s="16">
        <v>112816.7</v>
      </c>
    </row>
    <row r="843">
      <c r="A843" s="18">
        <v>20.9</v>
      </c>
      <c r="B843" s="16">
        <v>114522.4</v>
      </c>
      <c r="C843" s="18">
        <v>3.6</v>
      </c>
      <c r="D843" s="18">
        <v>9.4</v>
      </c>
      <c r="E843" s="16">
        <v>114522.4</v>
      </c>
    </row>
    <row r="844">
      <c r="A844" s="18">
        <v>22.5</v>
      </c>
      <c r="B844" s="16">
        <v>102528.4</v>
      </c>
      <c r="C844" s="18">
        <v>11.8</v>
      </c>
      <c r="D844" s="18">
        <v>4.6</v>
      </c>
      <c r="E844" s="16">
        <v>102528.4</v>
      </c>
    </row>
    <row r="845">
      <c r="A845" s="18">
        <v>21.8</v>
      </c>
      <c r="B845" s="16">
        <v>97356.57</v>
      </c>
      <c r="C845" s="18">
        <v>11.9</v>
      </c>
      <c r="D845" s="18">
        <v>0.0</v>
      </c>
      <c r="E845" s="16">
        <v>97356.57</v>
      </c>
    </row>
    <row r="846">
      <c r="A846" s="18">
        <v>24.7</v>
      </c>
      <c r="B846" s="16">
        <v>109421.8</v>
      </c>
      <c r="C846" s="18">
        <v>9.9</v>
      </c>
      <c r="D846" s="18">
        <v>0.0</v>
      </c>
      <c r="E846" s="16">
        <v>109421.8</v>
      </c>
    </row>
    <row r="847">
      <c r="A847" s="18">
        <v>17.7</v>
      </c>
      <c r="B847" s="16">
        <v>101548.7</v>
      </c>
      <c r="C847" s="18">
        <v>5.8</v>
      </c>
      <c r="D847" s="18">
        <v>21.6</v>
      </c>
      <c r="E847" s="16">
        <v>101548.7</v>
      </c>
    </row>
    <row r="848">
      <c r="A848" s="18">
        <v>14.5</v>
      </c>
      <c r="B848" s="16">
        <v>116795.2</v>
      </c>
      <c r="C848" s="18">
        <v>6.4</v>
      </c>
      <c r="D848" s="18">
        <v>20.0</v>
      </c>
      <c r="E848" s="16">
        <v>116795.2</v>
      </c>
    </row>
    <row r="849">
      <c r="A849" s="18">
        <v>15.6</v>
      </c>
      <c r="B849" s="16">
        <v>126329.5</v>
      </c>
      <c r="C849" s="18">
        <v>7.1</v>
      </c>
      <c r="D849" s="18">
        <v>15.4</v>
      </c>
      <c r="E849" s="16">
        <v>126329.5</v>
      </c>
    </row>
    <row r="850">
      <c r="A850" s="18">
        <v>19.8</v>
      </c>
      <c r="B850" s="16">
        <v>120144.2</v>
      </c>
      <c r="C850" s="18">
        <v>6.0</v>
      </c>
      <c r="D850" s="18">
        <v>0.4</v>
      </c>
      <c r="E850" s="16">
        <v>120144.2</v>
      </c>
    </row>
    <row r="851">
      <c r="A851" s="18">
        <v>18.1</v>
      </c>
      <c r="B851" s="16">
        <v>104864.1</v>
      </c>
      <c r="C851" s="18">
        <v>7.9</v>
      </c>
      <c r="D851" s="18">
        <v>0.2</v>
      </c>
      <c r="E851" s="16">
        <v>104864.1</v>
      </c>
    </row>
    <row r="852">
      <c r="A852" s="18">
        <v>17.8</v>
      </c>
      <c r="B852" s="16">
        <v>103756.5</v>
      </c>
      <c r="C852" s="18">
        <v>7.3</v>
      </c>
      <c r="D852" s="18">
        <v>0.0</v>
      </c>
      <c r="E852" s="16">
        <v>103756.5</v>
      </c>
    </row>
    <row r="853">
      <c r="A853" s="18">
        <v>20.4</v>
      </c>
      <c r="B853" s="16">
        <v>115103.8</v>
      </c>
      <c r="C853" s="18">
        <v>8.7</v>
      </c>
      <c r="D853" s="18">
        <v>0.0</v>
      </c>
      <c r="E853" s="16">
        <v>115103.8</v>
      </c>
    </row>
    <row r="854">
      <c r="A854" s="18">
        <v>15.2</v>
      </c>
      <c r="B854" s="16">
        <v>120718.6</v>
      </c>
      <c r="C854" s="18">
        <v>9.4</v>
      </c>
      <c r="D854" s="18">
        <v>2.4</v>
      </c>
      <c r="E854" s="16">
        <v>120718.6</v>
      </c>
    </row>
    <row r="855">
      <c r="A855" s="18">
        <v>15.3</v>
      </c>
      <c r="B855" s="16">
        <v>129196.4</v>
      </c>
      <c r="C855" s="18">
        <v>10.8</v>
      </c>
      <c r="D855" s="18">
        <v>0.8</v>
      </c>
      <c r="E855" s="16">
        <v>129196.4</v>
      </c>
    </row>
    <row r="856">
      <c r="A856" s="18">
        <v>16.9</v>
      </c>
      <c r="B856" s="16">
        <v>127260.1</v>
      </c>
      <c r="C856" s="18">
        <v>12.0</v>
      </c>
      <c r="D856" s="18">
        <v>0.0</v>
      </c>
      <c r="E856" s="16">
        <v>127260.1</v>
      </c>
    </row>
    <row r="857">
      <c r="A857" s="18">
        <v>20.5</v>
      </c>
      <c r="B857" s="16">
        <v>123150.4</v>
      </c>
      <c r="C857" s="18">
        <v>10.6</v>
      </c>
      <c r="D857" s="18">
        <v>0.0</v>
      </c>
      <c r="E857" s="16">
        <v>123150.4</v>
      </c>
    </row>
    <row r="858">
      <c r="A858" s="18">
        <v>20.0</v>
      </c>
      <c r="B858" s="16">
        <v>105013.1</v>
      </c>
      <c r="C858" s="18">
        <v>6.1</v>
      </c>
      <c r="D858" s="18">
        <v>0.2</v>
      </c>
      <c r="E858" s="16">
        <v>105013.1</v>
      </c>
    </row>
    <row r="859">
      <c r="A859" s="18">
        <v>14.8</v>
      </c>
      <c r="B859" s="16">
        <v>107424.1</v>
      </c>
      <c r="C859" s="18">
        <v>9.4</v>
      </c>
      <c r="D859" s="18">
        <v>1.4</v>
      </c>
      <c r="E859" s="16">
        <v>107424.1</v>
      </c>
    </row>
    <row r="860">
      <c r="A860" s="18">
        <v>15.8</v>
      </c>
      <c r="B860" s="16">
        <v>125858.3</v>
      </c>
      <c r="C860" s="18">
        <v>7.2</v>
      </c>
      <c r="D860" s="18">
        <v>1.8</v>
      </c>
      <c r="E860" s="16">
        <v>125858.3</v>
      </c>
    </row>
    <row r="861">
      <c r="A861" s="18">
        <v>15.9</v>
      </c>
      <c r="B861" s="16">
        <v>126760.7</v>
      </c>
      <c r="C861" s="18">
        <v>7.3</v>
      </c>
      <c r="D861" s="18">
        <v>1.6</v>
      </c>
      <c r="E861" s="16">
        <v>126760.7</v>
      </c>
    </row>
    <row r="862">
      <c r="A862" s="18">
        <v>17.7</v>
      </c>
      <c r="B862" s="16">
        <v>125747.7</v>
      </c>
      <c r="C862" s="18">
        <v>11.3</v>
      </c>
      <c r="D862" s="18">
        <v>0.0</v>
      </c>
      <c r="E862" s="16">
        <v>125747.7</v>
      </c>
    </row>
    <row r="863">
      <c r="A863" s="18">
        <v>16.5</v>
      </c>
      <c r="B863" s="16">
        <v>128753.1</v>
      </c>
      <c r="C863" s="18">
        <v>8.6</v>
      </c>
      <c r="D863" s="18">
        <v>0.0</v>
      </c>
      <c r="E863" s="16">
        <v>128753.1</v>
      </c>
    </row>
    <row r="864">
      <c r="A864" s="18">
        <v>19.5</v>
      </c>
      <c r="B864" s="16">
        <v>123523.0</v>
      </c>
      <c r="C864" s="18">
        <v>9.9</v>
      </c>
      <c r="D864" s="18">
        <v>0.0</v>
      </c>
      <c r="E864" s="16">
        <v>123523.0</v>
      </c>
    </row>
    <row r="865">
      <c r="A865" s="18">
        <v>15.6</v>
      </c>
      <c r="B865" s="16">
        <v>109477.4</v>
      </c>
      <c r="C865" s="18">
        <v>10.1</v>
      </c>
      <c r="D865" s="18">
        <v>0.2</v>
      </c>
      <c r="E865" s="16">
        <v>109477.4</v>
      </c>
    </row>
    <row r="866">
      <c r="A866" s="18">
        <v>15.1</v>
      </c>
      <c r="B866" s="16">
        <v>107497.0</v>
      </c>
      <c r="C866" s="18">
        <v>7.7</v>
      </c>
      <c r="D866" s="18">
        <v>0.0</v>
      </c>
      <c r="E866" s="16">
        <v>107497.0</v>
      </c>
    </row>
    <row r="867">
      <c r="A867" s="18">
        <v>16.9</v>
      </c>
      <c r="B867" s="16">
        <v>125871.9</v>
      </c>
      <c r="C867" s="18">
        <v>8.2</v>
      </c>
      <c r="D867" s="18">
        <v>0.0</v>
      </c>
      <c r="E867" s="16">
        <v>125871.9</v>
      </c>
    </row>
    <row r="868">
      <c r="A868" s="18">
        <v>18.2</v>
      </c>
      <c r="B868" s="16">
        <v>127820.7</v>
      </c>
      <c r="C868" s="18">
        <v>9.0</v>
      </c>
      <c r="D868" s="18">
        <v>0.0</v>
      </c>
      <c r="E868" s="16">
        <v>127820.7</v>
      </c>
    </row>
    <row r="869">
      <c r="A869" s="18">
        <v>17.0</v>
      </c>
      <c r="B869" s="16">
        <v>125072.7</v>
      </c>
      <c r="C869" s="18">
        <v>3.8</v>
      </c>
      <c r="D869" s="18">
        <v>0.0</v>
      </c>
      <c r="E869" s="16">
        <v>125072.7</v>
      </c>
    </row>
    <row r="870">
      <c r="A870" s="18">
        <v>20.2</v>
      </c>
      <c r="B870" s="16">
        <v>122910.5</v>
      </c>
      <c r="C870" s="18">
        <v>9.8</v>
      </c>
      <c r="D870" s="18">
        <v>0.8</v>
      </c>
      <c r="E870" s="16">
        <v>122910.5</v>
      </c>
    </row>
    <row r="871">
      <c r="A871" s="18">
        <v>17.8</v>
      </c>
      <c r="B871" s="16">
        <v>123351.5</v>
      </c>
      <c r="C871" s="18">
        <v>2.5</v>
      </c>
      <c r="D871" s="18">
        <v>0.0</v>
      </c>
      <c r="E871" s="16">
        <v>123351.5</v>
      </c>
    </row>
    <row r="872">
      <c r="A872" s="18">
        <v>19.3</v>
      </c>
      <c r="B872" s="16">
        <v>109111.6</v>
      </c>
      <c r="C872" s="18">
        <v>9.8</v>
      </c>
      <c r="D872" s="18">
        <v>0.0</v>
      </c>
      <c r="E872" s="16">
        <v>109111.6</v>
      </c>
    </row>
    <row r="873">
      <c r="A873" s="18">
        <v>18.7</v>
      </c>
      <c r="B873" s="16">
        <v>105912.2</v>
      </c>
      <c r="C873" s="18">
        <v>6.8</v>
      </c>
      <c r="D873" s="18">
        <v>0.0</v>
      </c>
      <c r="E873" s="16">
        <v>105912.2</v>
      </c>
    </row>
    <row r="874">
      <c r="A874" s="18">
        <v>20.3</v>
      </c>
      <c r="B874" s="16">
        <v>113551.0</v>
      </c>
      <c r="C874" s="18">
        <v>10.1</v>
      </c>
      <c r="D874" s="18">
        <v>0.0</v>
      </c>
      <c r="E874" s="16">
        <v>113551.0</v>
      </c>
    </row>
    <row r="875">
      <c r="A875" s="18">
        <v>19.3</v>
      </c>
      <c r="B875" s="16">
        <v>119127.2</v>
      </c>
      <c r="C875" s="18">
        <v>7.4</v>
      </c>
      <c r="D875" s="18">
        <v>0.0</v>
      </c>
      <c r="E875" s="16">
        <v>119127.2</v>
      </c>
    </row>
    <row r="876">
      <c r="A876" s="18">
        <v>17.1</v>
      </c>
      <c r="B876" s="16">
        <v>121572.0</v>
      </c>
      <c r="C876" s="18">
        <v>8.0</v>
      </c>
      <c r="D876" s="18">
        <v>0.0</v>
      </c>
      <c r="E876" s="16">
        <v>121572.0</v>
      </c>
    </row>
    <row r="877">
      <c r="A877" s="18">
        <v>18.5</v>
      </c>
      <c r="B877" s="16">
        <v>124010.0</v>
      </c>
      <c r="C877" s="18">
        <v>5.7</v>
      </c>
      <c r="D877" s="18">
        <v>0.0</v>
      </c>
      <c r="E877" s="16">
        <v>124010.0</v>
      </c>
    </row>
    <row r="878">
      <c r="A878" s="18">
        <v>18.0</v>
      </c>
      <c r="B878" s="16">
        <v>123130.6</v>
      </c>
      <c r="C878" s="18">
        <v>8.2</v>
      </c>
      <c r="D878" s="18">
        <v>0.0</v>
      </c>
      <c r="E878" s="16">
        <v>123130.6</v>
      </c>
    </row>
    <row r="879">
      <c r="A879" s="18">
        <v>17.8</v>
      </c>
      <c r="B879" s="16">
        <v>104643.7</v>
      </c>
      <c r="C879" s="18">
        <v>8.3</v>
      </c>
      <c r="D879" s="18">
        <v>0.0</v>
      </c>
      <c r="E879" s="16">
        <v>104643.7</v>
      </c>
    </row>
    <row r="880">
      <c r="A880" s="18">
        <v>15.3</v>
      </c>
      <c r="B880" s="16">
        <v>110029.6</v>
      </c>
      <c r="C880" s="18">
        <v>7.6</v>
      </c>
      <c r="D880" s="18">
        <v>6.8</v>
      </c>
      <c r="E880" s="16">
        <v>110029.6</v>
      </c>
    </row>
    <row r="881">
      <c r="A881" s="18">
        <v>14.8</v>
      </c>
      <c r="B881" s="16">
        <v>130516.1</v>
      </c>
      <c r="C881" s="18">
        <v>8.0</v>
      </c>
      <c r="D881" s="18">
        <v>1.4</v>
      </c>
      <c r="E881" s="16">
        <v>130516.1</v>
      </c>
    </row>
    <row r="882">
      <c r="A882" s="18">
        <v>13.1</v>
      </c>
      <c r="B882" s="16">
        <v>132762.4</v>
      </c>
      <c r="C882" s="18">
        <v>6.9</v>
      </c>
      <c r="D882" s="18">
        <v>2.2</v>
      </c>
      <c r="E882" s="16">
        <v>132762.4</v>
      </c>
    </row>
    <row r="883">
      <c r="A883" s="18">
        <v>13.0</v>
      </c>
      <c r="B883" s="16">
        <v>139030.8</v>
      </c>
      <c r="C883" s="18">
        <v>8.5</v>
      </c>
      <c r="D883" s="18">
        <v>5.4</v>
      </c>
      <c r="E883" s="16">
        <v>139030.8</v>
      </c>
    </row>
    <row r="884">
      <c r="A884" s="18">
        <v>13.9</v>
      </c>
      <c r="B884" s="16">
        <v>140202.7</v>
      </c>
      <c r="C884" s="18">
        <v>4.7</v>
      </c>
      <c r="D884" s="18">
        <v>0.4</v>
      </c>
      <c r="E884" s="16">
        <v>140202.7</v>
      </c>
    </row>
    <row r="885">
      <c r="A885" s="18">
        <v>14.7</v>
      </c>
      <c r="B885" s="16">
        <v>136856.8</v>
      </c>
      <c r="C885" s="18">
        <v>7.3</v>
      </c>
      <c r="D885" s="18">
        <v>0.0</v>
      </c>
      <c r="E885" s="16">
        <v>136856.8</v>
      </c>
    </row>
    <row r="886">
      <c r="A886" s="18">
        <v>14.3</v>
      </c>
      <c r="B886" s="16">
        <v>122161.4</v>
      </c>
      <c r="C886" s="18">
        <v>8.3</v>
      </c>
      <c r="D886" s="18">
        <v>0.0</v>
      </c>
      <c r="E886" s="16">
        <v>122161.4</v>
      </c>
    </row>
    <row r="887">
      <c r="A887" s="18">
        <v>15.8</v>
      </c>
      <c r="B887" s="16">
        <v>118954.0</v>
      </c>
      <c r="C887" s="18">
        <v>9.3</v>
      </c>
      <c r="D887" s="18">
        <v>0.0</v>
      </c>
      <c r="E887" s="16">
        <v>118954.0</v>
      </c>
    </row>
    <row r="888">
      <c r="A888" s="18">
        <v>17.5</v>
      </c>
      <c r="B888" s="16">
        <v>132877.5</v>
      </c>
      <c r="C888" s="18">
        <v>5.0</v>
      </c>
      <c r="D888" s="18">
        <v>0.0</v>
      </c>
      <c r="E888" s="16">
        <v>132877.5</v>
      </c>
    </row>
    <row r="889">
      <c r="A889" s="18">
        <v>13.9</v>
      </c>
      <c r="B889" s="16">
        <v>133274.5</v>
      </c>
      <c r="C889" s="18">
        <v>6.3</v>
      </c>
      <c r="D889" s="18">
        <v>6.4</v>
      </c>
      <c r="E889" s="16">
        <v>133274.5</v>
      </c>
    </row>
    <row r="890">
      <c r="A890" s="18">
        <v>14.3</v>
      </c>
      <c r="B890" s="16">
        <v>136116.1</v>
      </c>
      <c r="C890" s="18">
        <v>9.2</v>
      </c>
      <c r="D890" s="18">
        <v>0.0</v>
      </c>
      <c r="E890" s="16">
        <v>136116.1</v>
      </c>
    </row>
    <row r="891">
      <c r="A891" s="18">
        <v>15.0</v>
      </c>
      <c r="B891" s="16">
        <v>139511.8</v>
      </c>
      <c r="C891" s="18">
        <v>7.2</v>
      </c>
      <c r="D891" s="18">
        <v>0.0</v>
      </c>
      <c r="E891" s="16">
        <v>139511.8</v>
      </c>
    </row>
    <row r="892">
      <c r="A892" s="18">
        <v>15.0</v>
      </c>
      <c r="B892" s="16">
        <v>130994.5</v>
      </c>
      <c r="C892" s="18">
        <v>7.8</v>
      </c>
      <c r="D892" s="18">
        <v>1.8</v>
      </c>
      <c r="E892" s="16">
        <v>130994.5</v>
      </c>
    </row>
    <row r="893">
      <c r="A893" s="18">
        <v>15.8</v>
      </c>
      <c r="B893" s="16">
        <v>120698.9</v>
      </c>
      <c r="C893" s="18">
        <v>8.9</v>
      </c>
      <c r="D893" s="18">
        <v>0.0</v>
      </c>
      <c r="E893" s="16">
        <v>120698.9</v>
      </c>
    </row>
    <row r="894">
      <c r="A894" s="18">
        <v>15.5</v>
      </c>
      <c r="B894" s="16">
        <v>113374.5</v>
      </c>
      <c r="C894" s="18">
        <v>8.6</v>
      </c>
      <c r="D894" s="18">
        <v>0.2</v>
      </c>
      <c r="E894" s="16">
        <v>113374.5</v>
      </c>
    </row>
    <row r="895">
      <c r="A895" s="18">
        <v>15.9</v>
      </c>
      <c r="B895" s="16">
        <v>117691.7</v>
      </c>
      <c r="C895" s="18">
        <v>5.1</v>
      </c>
      <c r="D895" s="18">
        <v>0.0</v>
      </c>
      <c r="E895" s="16">
        <v>117691.7</v>
      </c>
    </row>
    <row r="896">
      <c r="A896" s="18">
        <v>15.1</v>
      </c>
      <c r="B896" s="16">
        <v>135185.0</v>
      </c>
      <c r="C896" s="18">
        <v>6.6</v>
      </c>
      <c r="D896" s="18">
        <v>0.0</v>
      </c>
      <c r="E896" s="16">
        <v>135185.0</v>
      </c>
    </row>
    <row r="897">
      <c r="A897" s="18">
        <v>17.4</v>
      </c>
      <c r="B897" s="16">
        <v>136253.4</v>
      </c>
      <c r="C897" s="18">
        <v>8.9</v>
      </c>
      <c r="D897" s="18">
        <v>0.0</v>
      </c>
      <c r="E897" s="16">
        <v>136253.4</v>
      </c>
    </row>
    <row r="898">
      <c r="A898" s="18">
        <v>19.0</v>
      </c>
      <c r="B898" s="16">
        <v>135303.3</v>
      </c>
      <c r="C898" s="18">
        <v>7.4</v>
      </c>
      <c r="D898" s="18">
        <v>0.0</v>
      </c>
      <c r="E898" s="16">
        <v>135303.3</v>
      </c>
    </row>
    <row r="899">
      <c r="A899" s="18">
        <v>17.1</v>
      </c>
      <c r="B899" s="16">
        <v>135269.6</v>
      </c>
      <c r="C899" s="18">
        <v>8.9</v>
      </c>
      <c r="D899" s="18">
        <v>0.0</v>
      </c>
      <c r="E899" s="16">
        <v>135269.6</v>
      </c>
    </row>
    <row r="900">
      <c r="A900" s="18">
        <v>15.5</v>
      </c>
      <c r="B900" s="16">
        <v>121178.7</v>
      </c>
      <c r="C900" s="18">
        <v>9.2</v>
      </c>
      <c r="D900" s="18">
        <v>0.0</v>
      </c>
      <c r="E900" s="16">
        <v>121178.7</v>
      </c>
    </row>
    <row r="901">
      <c r="A901" s="18">
        <v>16.3</v>
      </c>
      <c r="B901" s="16">
        <v>116112.7</v>
      </c>
      <c r="C901" s="18">
        <v>7.9</v>
      </c>
      <c r="D901" s="18">
        <v>0.0</v>
      </c>
      <c r="E901" s="16">
        <v>116112.7</v>
      </c>
    </row>
    <row r="902">
      <c r="A902" s="18">
        <v>16.1</v>
      </c>
      <c r="B902" s="16">
        <v>134925.7</v>
      </c>
      <c r="C902" s="18">
        <v>6.0</v>
      </c>
      <c r="D902" s="18">
        <v>0.0</v>
      </c>
      <c r="E902" s="16">
        <v>134925.7</v>
      </c>
    </row>
    <row r="903">
      <c r="A903" s="18">
        <v>15.8</v>
      </c>
      <c r="B903" s="16">
        <v>131997.0</v>
      </c>
      <c r="C903" s="18">
        <v>9.2</v>
      </c>
      <c r="D903" s="18">
        <v>0.0</v>
      </c>
      <c r="E903" s="16">
        <v>131997.0</v>
      </c>
    </row>
    <row r="904">
      <c r="A904" s="18">
        <v>13.5</v>
      </c>
      <c r="B904" s="16">
        <v>139814.3</v>
      </c>
      <c r="C904" s="18">
        <v>5.0</v>
      </c>
      <c r="D904" s="18">
        <v>0.6</v>
      </c>
      <c r="E904" s="16">
        <v>139814.3</v>
      </c>
    </row>
    <row r="905">
      <c r="A905" s="18">
        <v>14.1</v>
      </c>
      <c r="B905" s="16">
        <v>140348.6</v>
      </c>
      <c r="C905" s="18">
        <v>6.7</v>
      </c>
      <c r="D905" s="18">
        <v>0.2</v>
      </c>
      <c r="E905" s="16">
        <v>140348.6</v>
      </c>
    </row>
    <row r="906">
      <c r="A906" s="18">
        <v>14.9</v>
      </c>
      <c r="B906" s="16">
        <v>132029.6</v>
      </c>
      <c r="C906" s="18">
        <v>8.2</v>
      </c>
      <c r="D906" s="18">
        <v>0.0</v>
      </c>
      <c r="E906" s="16">
        <v>132029.6</v>
      </c>
    </row>
    <row r="907">
      <c r="A907" s="18">
        <v>12.3</v>
      </c>
      <c r="B907" s="16">
        <v>122393.3</v>
      </c>
      <c r="C907" s="18">
        <v>7.3</v>
      </c>
      <c r="D907" s="18">
        <v>1.4</v>
      </c>
      <c r="E907" s="16">
        <v>122393.3</v>
      </c>
    </row>
    <row r="908">
      <c r="A908" s="18">
        <v>14.3</v>
      </c>
      <c r="B908" s="16">
        <v>118103.9</v>
      </c>
      <c r="C908" s="18">
        <v>5.3</v>
      </c>
      <c r="D908" s="18">
        <v>0.0</v>
      </c>
      <c r="E908" s="16">
        <v>118103.9</v>
      </c>
    </row>
    <row r="909">
      <c r="A909" s="18">
        <v>12.6</v>
      </c>
      <c r="B909" s="16">
        <v>138040.4</v>
      </c>
      <c r="C909" s="18">
        <v>7.8</v>
      </c>
      <c r="D909" s="18">
        <v>1.4</v>
      </c>
      <c r="E909" s="16">
        <v>138040.4</v>
      </c>
    </row>
    <row r="910">
      <c r="A910" s="18">
        <v>12.1</v>
      </c>
      <c r="B910" s="16">
        <v>144526.6</v>
      </c>
      <c r="C910" s="18">
        <v>4.4</v>
      </c>
      <c r="D910" s="18">
        <v>0.0</v>
      </c>
      <c r="E910" s="16">
        <v>144526.6</v>
      </c>
    </row>
    <row r="911">
      <c r="A911" s="18">
        <v>14.1</v>
      </c>
      <c r="B911" s="16">
        <v>141351.9</v>
      </c>
      <c r="C911" s="18">
        <v>5.4</v>
      </c>
      <c r="D911" s="18">
        <v>0.0</v>
      </c>
      <c r="E911" s="16">
        <v>141351.9</v>
      </c>
    </row>
    <row r="912">
      <c r="A912" s="18">
        <v>13.7</v>
      </c>
      <c r="B912" s="16">
        <v>138124.1</v>
      </c>
      <c r="C912" s="18">
        <v>5.0</v>
      </c>
      <c r="D912" s="18">
        <v>0.0</v>
      </c>
      <c r="E912" s="16">
        <v>138124.1</v>
      </c>
    </row>
    <row r="913">
      <c r="A913" s="18">
        <v>12.3</v>
      </c>
      <c r="B913" s="16">
        <v>139275.8</v>
      </c>
      <c r="C913" s="18">
        <v>8.4</v>
      </c>
      <c r="D913" s="18">
        <v>4.4</v>
      </c>
      <c r="E913" s="16">
        <v>139275.8</v>
      </c>
    </row>
    <row r="914">
      <c r="A914" s="18">
        <v>12.7</v>
      </c>
      <c r="B914" s="16">
        <v>125949.5</v>
      </c>
      <c r="C914" s="18">
        <v>9.3</v>
      </c>
      <c r="D914" s="18">
        <v>0.0</v>
      </c>
      <c r="E914" s="16">
        <v>125949.5</v>
      </c>
    </row>
    <row r="915">
      <c r="A915" s="18">
        <v>14.3</v>
      </c>
      <c r="B915" s="16">
        <v>120137.5</v>
      </c>
      <c r="C915" s="18">
        <v>9.2</v>
      </c>
      <c r="D915" s="18">
        <v>0.0</v>
      </c>
      <c r="E915" s="16">
        <v>120137.5</v>
      </c>
    </row>
    <row r="916">
      <c r="A916" s="18">
        <v>13.9</v>
      </c>
      <c r="B916" s="16">
        <v>139765.3</v>
      </c>
      <c r="C916" s="18">
        <v>3.9</v>
      </c>
      <c r="D916" s="18">
        <v>0.0</v>
      </c>
      <c r="E916" s="16">
        <v>139765.3</v>
      </c>
    </row>
    <row r="917">
      <c r="A917" s="18">
        <v>16.2</v>
      </c>
      <c r="B917" s="16">
        <v>134029.8</v>
      </c>
      <c r="C917" s="18">
        <v>6.4</v>
      </c>
      <c r="D917" s="18">
        <v>3.0</v>
      </c>
      <c r="E917" s="16">
        <v>134029.8</v>
      </c>
    </row>
    <row r="918">
      <c r="A918" s="18">
        <v>15.8</v>
      </c>
      <c r="B918" s="16">
        <v>134084.7</v>
      </c>
      <c r="C918" s="18">
        <v>6.5</v>
      </c>
      <c r="D918" s="18">
        <v>0.0</v>
      </c>
      <c r="E918" s="16">
        <v>134084.7</v>
      </c>
    </row>
    <row r="919">
      <c r="A919" s="18">
        <v>15.0</v>
      </c>
      <c r="B919" s="16">
        <v>137899.7</v>
      </c>
      <c r="C919" s="18">
        <v>8.7</v>
      </c>
      <c r="D919" s="18">
        <v>0.0</v>
      </c>
      <c r="E919" s="16">
        <v>137899.7</v>
      </c>
    </row>
    <row r="920">
      <c r="A920" s="18">
        <v>14.2</v>
      </c>
      <c r="B920" s="16">
        <v>134078.1</v>
      </c>
      <c r="C920" s="18">
        <v>9.4</v>
      </c>
      <c r="D920" s="18">
        <v>0.0</v>
      </c>
      <c r="E920" s="16">
        <v>134078.1</v>
      </c>
    </row>
    <row r="921">
      <c r="A921" s="18">
        <v>13.5</v>
      </c>
      <c r="B921" s="16">
        <v>123688.0</v>
      </c>
      <c r="C921" s="18">
        <v>5.1</v>
      </c>
      <c r="D921" s="18">
        <v>0.0</v>
      </c>
      <c r="E921" s="16">
        <v>123688.0</v>
      </c>
    </row>
    <row r="922">
      <c r="A922" s="18">
        <v>14.6</v>
      </c>
      <c r="B922" s="16">
        <v>116064.0</v>
      </c>
      <c r="C922" s="18">
        <v>7.3</v>
      </c>
      <c r="D922" s="18">
        <v>0.8</v>
      </c>
      <c r="E922" s="16">
        <v>116064.0</v>
      </c>
    </row>
    <row r="923">
      <c r="A923" s="18">
        <v>16.0</v>
      </c>
      <c r="B923" s="16">
        <v>133132.3</v>
      </c>
      <c r="C923" s="18">
        <v>5.7</v>
      </c>
      <c r="D923" s="18">
        <v>0.0</v>
      </c>
      <c r="E923" s="16">
        <v>133132.3</v>
      </c>
    </row>
    <row r="924">
      <c r="A924" s="18">
        <v>14.3</v>
      </c>
      <c r="B924" s="16">
        <v>137352.8</v>
      </c>
      <c r="C924" s="18">
        <v>9.7</v>
      </c>
      <c r="D924" s="18">
        <v>0.4</v>
      </c>
      <c r="E924" s="16">
        <v>137352.8</v>
      </c>
    </row>
    <row r="925">
      <c r="A925" s="18">
        <v>15.1</v>
      </c>
      <c r="B925" s="16">
        <v>138152.1</v>
      </c>
      <c r="C925" s="18">
        <v>9.8</v>
      </c>
      <c r="D925" s="18">
        <v>0.0</v>
      </c>
      <c r="E925" s="16">
        <v>138152.1</v>
      </c>
    </row>
    <row r="926">
      <c r="A926" s="18">
        <v>13.3</v>
      </c>
      <c r="B926" s="16">
        <v>134622.4</v>
      </c>
      <c r="C926" s="18">
        <v>5.5</v>
      </c>
      <c r="D926" s="18">
        <v>0.0</v>
      </c>
      <c r="E926" s="16">
        <v>134622.4</v>
      </c>
    </row>
    <row r="927">
      <c r="A927" s="18">
        <v>15.9</v>
      </c>
      <c r="B927" s="16">
        <v>131387.7</v>
      </c>
      <c r="C927" s="18">
        <v>8.6</v>
      </c>
      <c r="D927" s="18">
        <v>2.0</v>
      </c>
      <c r="E927" s="16">
        <v>131387.7</v>
      </c>
    </row>
    <row r="928">
      <c r="A928" s="18">
        <v>12.0</v>
      </c>
      <c r="B928" s="16">
        <v>124486.7</v>
      </c>
      <c r="C928" s="18">
        <v>9.4</v>
      </c>
      <c r="D928" s="18">
        <v>0.0</v>
      </c>
      <c r="E928" s="16">
        <v>124486.7</v>
      </c>
    </row>
    <row r="929">
      <c r="A929" s="18">
        <v>12.5</v>
      </c>
      <c r="B929" s="16">
        <v>119927.6</v>
      </c>
      <c r="C929" s="18">
        <v>7.8</v>
      </c>
      <c r="D929" s="18">
        <v>0.0</v>
      </c>
      <c r="E929" s="16">
        <v>119927.6</v>
      </c>
    </row>
    <row r="930">
      <c r="A930" s="18">
        <v>15.3</v>
      </c>
      <c r="B930" s="16">
        <v>131868.2</v>
      </c>
      <c r="C930" s="18">
        <v>6.3</v>
      </c>
      <c r="D930" s="18">
        <v>0.0</v>
      </c>
      <c r="E930" s="16">
        <v>131868.2</v>
      </c>
    </row>
    <row r="931">
      <c r="A931" s="18">
        <v>14.5</v>
      </c>
      <c r="B931" s="16">
        <v>136121.8</v>
      </c>
      <c r="C931" s="18">
        <v>5.8</v>
      </c>
      <c r="D931" s="18">
        <v>0.2</v>
      </c>
      <c r="E931" s="16">
        <v>136121.8</v>
      </c>
    </row>
    <row r="932">
      <c r="A932" s="18">
        <v>13.2</v>
      </c>
      <c r="B932" s="16">
        <v>133906.3</v>
      </c>
      <c r="C932" s="18">
        <v>7.7</v>
      </c>
      <c r="D932" s="18">
        <v>5.0</v>
      </c>
      <c r="E932" s="16">
        <v>133906.3</v>
      </c>
    </row>
    <row r="933">
      <c r="A933" s="18">
        <v>10.7</v>
      </c>
      <c r="B933" s="16">
        <v>139316.3</v>
      </c>
      <c r="C933" s="18">
        <v>5.9</v>
      </c>
      <c r="D933" s="18">
        <v>0.6</v>
      </c>
      <c r="E933" s="16">
        <v>139316.3</v>
      </c>
    </row>
    <row r="934">
      <c r="A934" s="18">
        <v>13.8</v>
      </c>
      <c r="B934" s="16">
        <v>140073.9</v>
      </c>
      <c r="C934" s="18">
        <v>10.3</v>
      </c>
      <c r="D934" s="18">
        <v>4.2</v>
      </c>
      <c r="E934" s="16">
        <v>140073.9</v>
      </c>
    </row>
    <row r="935">
      <c r="A935" s="18">
        <v>12.4</v>
      </c>
      <c r="B935" s="16">
        <v>122397.1</v>
      </c>
      <c r="C935" s="18">
        <v>7.0</v>
      </c>
      <c r="D935" s="18">
        <v>0.0</v>
      </c>
      <c r="E935" s="16">
        <v>122397.1</v>
      </c>
    </row>
    <row r="936">
      <c r="A936" s="18">
        <v>14.1</v>
      </c>
      <c r="B936" s="16">
        <v>118007.7</v>
      </c>
      <c r="C936" s="18">
        <v>5.4</v>
      </c>
      <c r="D936" s="18">
        <v>0.0</v>
      </c>
      <c r="E936" s="16">
        <v>118007.7</v>
      </c>
    </row>
    <row r="937">
      <c r="A937" s="18">
        <v>16.1</v>
      </c>
      <c r="B937" s="16">
        <v>136330.6</v>
      </c>
      <c r="C937" s="18">
        <v>8.3</v>
      </c>
      <c r="D937" s="18">
        <v>7.0</v>
      </c>
      <c r="E937" s="16">
        <v>136330.6</v>
      </c>
    </row>
    <row r="938">
      <c r="A938" s="18">
        <v>17.2</v>
      </c>
      <c r="B938" s="16">
        <v>129699.3</v>
      </c>
      <c r="C938" s="18">
        <v>9.0</v>
      </c>
      <c r="D938" s="18">
        <v>0.0</v>
      </c>
      <c r="E938" s="16">
        <v>129699.3</v>
      </c>
    </row>
    <row r="939">
      <c r="A939" s="18">
        <v>15.0</v>
      </c>
      <c r="B939" s="16">
        <v>133198.3</v>
      </c>
      <c r="C939" s="18">
        <v>8.7</v>
      </c>
      <c r="D939" s="18">
        <v>2.4</v>
      </c>
      <c r="E939" s="16">
        <v>133198.3</v>
      </c>
    </row>
    <row r="940">
      <c r="A940" s="18">
        <v>14.2</v>
      </c>
      <c r="B940" s="16">
        <v>136003.9</v>
      </c>
      <c r="C940" s="18">
        <v>8.7</v>
      </c>
      <c r="D940" s="18">
        <v>2.0</v>
      </c>
      <c r="E940" s="16">
        <v>136003.9</v>
      </c>
    </row>
    <row r="941">
      <c r="A941" s="18">
        <v>14.3</v>
      </c>
      <c r="B941" s="16">
        <v>130432.1</v>
      </c>
      <c r="C941" s="18">
        <v>9.8</v>
      </c>
      <c r="D941" s="18">
        <v>2.8</v>
      </c>
      <c r="E941" s="16">
        <v>130432.1</v>
      </c>
    </row>
    <row r="942">
      <c r="A942" s="18">
        <v>17.9</v>
      </c>
      <c r="B942" s="16">
        <v>111331.2</v>
      </c>
      <c r="C942" s="18">
        <v>10.1</v>
      </c>
      <c r="D942" s="18">
        <v>0.0</v>
      </c>
      <c r="E942" s="16">
        <v>111331.2</v>
      </c>
    </row>
    <row r="943">
      <c r="A943" s="18">
        <v>18.1</v>
      </c>
      <c r="B943" s="16">
        <v>107580.5</v>
      </c>
      <c r="C943" s="18">
        <v>8.3</v>
      </c>
      <c r="D943" s="18">
        <v>0.0</v>
      </c>
      <c r="E943" s="16">
        <v>107580.5</v>
      </c>
    </row>
    <row r="944">
      <c r="A944" s="18">
        <v>14.8</v>
      </c>
      <c r="B944" s="16">
        <v>132276.9</v>
      </c>
      <c r="C944" s="18">
        <v>11.5</v>
      </c>
      <c r="D944" s="18">
        <v>0.0</v>
      </c>
      <c r="E944" s="16">
        <v>132276.9</v>
      </c>
    </row>
    <row r="945">
      <c r="A945" s="18">
        <v>15.5</v>
      </c>
      <c r="B945" s="16">
        <v>137617.9</v>
      </c>
      <c r="C945" s="18">
        <v>11.5</v>
      </c>
      <c r="D945" s="18">
        <v>0.0</v>
      </c>
      <c r="E945" s="16">
        <v>137617.9</v>
      </c>
    </row>
    <row r="946">
      <c r="A946" s="18">
        <v>12.9</v>
      </c>
      <c r="B946" s="16">
        <v>140729.2</v>
      </c>
      <c r="C946" s="18">
        <v>7.5</v>
      </c>
      <c r="D946" s="18">
        <v>0.0</v>
      </c>
      <c r="E946" s="16">
        <v>140729.2</v>
      </c>
    </row>
    <row r="947">
      <c r="A947" s="18">
        <v>9.0</v>
      </c>
      <c r="B947" s="16">
        <v>151355.4</v>
      </c>
      <c r="C947" s="18">
        <v>4.4</v>
      </c>
      <c r="D947" s="18">
        <v>0.0</v>
      </c>
      <c r="E947" s="16">
        <v>151355.4</v>
      </c>
    </row>
    <row r="948">
      <c r="A948" s="18">
        <v>12.1</v>
      </c>
      <c r="B948" s="16">
        <v>141647.9</v>
      </c>
      <c r="C948" s="18">
        <v>7.2</v>
      </c>
      <c r="D948" s="18">
        <v>6.6</v>
      </c>
      <c r="E948" s="16">
        <v>141647.9</v>
      </c>
    </row>
    <row r="949">
      <c r="A949" s="18">
        <v>14.2</v>
      </c>
      <c r="B949" s="16">
        <v>116696.5</v>
      </c>
      <c r="C949" s="18">
        <v>11.7</v>
      </c>
      <c r="D949" s="18">
        <v>0.0</v>
      </c>
      <c r="E949" s="16">
        <v>116696.5</v>
      </c>
    </row>
    <row r="950">
      <c r="A950" s="18">
        <v>13.0</v>
      </c>
      <c r="B950" s="16">
        <v>117351.1</v>
      </c>
      <c r="C950" s="18">
        <v>8.2</v>
      </c>
      <c r="D950" s="18">
        <v>0.0</v>
      </c>
      <c r="E950" s="16">
        <v>117351.1</v>
      </c>
    </row>
    <row r="951">
      <c r="A951" s="18">
        <v>12.3</v>
      </c>
      <c r="B951" s="16">
        <v>138963.2</v>
      </c>
      <c r="C951" s="18">
        <v>7.3</v>
      </c>
      <c r="D951" s="18">
        <v>4.2</v>
      </c>
      <c r="E951" s="16">
        <v>138963.2</v>
      </c>
    </row>
    <row r="952">
      <c r="A952" s="18">
        <v>15.0</v>
      </c>
      <c r="B952" s="16">
        <v>139108.4</v>
      </c>
      <c r="C952" s="18">
        <v>7.5</v>
      </c>
      <c r="D952" s="18">
        <v>2.2</v>
      </c>
      <c r="E952" s="16">
        <v>139108.4</v>
      </c>
    </row>
    <row r="953">
      <c r="A953" s="18">
        <v>16.8</v>
      </c>
      <c r="B953" s="16">
        <v>130044.4</v>
      </c>
      <c r="C953" s="18">
        <v>11.5</v>
      </c>
      <c r="D953" s="18">
        <v>0.0</v>
      </c>
      <c r="E953" s="16">
        <v>130044.4</v>
      </c>
    </row>
    <row r="954">
      <c r="A954" s="18">
        <v>18.8</v>
      </c>
      <c r="B954" s="16">
        <v>122361.9</v>
      </c>
      <c r="C954" s="18">
        <v>8.4</v>
      </c>
      <c r="D954" s="18">
        <v>0.0</v>
      </c>
      <c r="E954" s="16">
        <v>122361.9</v>
      </c>
    </row>
    <row r="955">
      <c r="A955" s="18">
        <v>16.4</v>
      </c>
      <c r="B955" s="16">
        <v>122862.3</v>
      </c>
      <c r="C955" s="18">
        <v>9.3</v>
      </c>
      <c r="D955" s="18">
        <v>0.0</v>
      </c>
      <c r="E955" s="16">
        <v>122862.3</v>
      </c>
    </row>
    <row r="956">
      <c r="A956" s="18">
        <v>17.9</v>
      </c>
      <c r="B956" s="16">
        <v>113669.5</v>
      </c>
      <c r="C956" s="18">
        <v>9.9</v>
      </c>
      <c r="D956" s="18">
        <v>2.8</v>
      </c>
      <c r="E956" s="16">
        <v>113669.5</v>
      </c>
    </row>
    <row r="957">
      <c r="A957" s="18">
        <v>18.7</v>
      </c>
      <c r="B957" s="16">
        <v>106274.6</v>
      </c>
      <c r="C957" s="18">
        <v>11.1</v>
      </c>
      <c r="D957" s="18">
        <v>2.0</v>
      </c>
      <c r="E957" s="16">
        <v>106274.6</v>
      </c>
    </row>
    <row r="958">
      <c r="A958" s="18">
        <v>20.1</v>
      </c>
      <c r="B958" s="16">
        <v>121534.0</v>
      </c>
      <c r="C958" s="18">
        <v>12.6</v>
      </c>
      <c r="D958" s="18">
        <v>0.0</v>
      </c>
      <c r="E958" s="16">
        <v>121534.0</v>
      </c>
    </row>
    <row r="959">
      <c r="A959" s="18">
        <v>17.5</v>
      </c>
      <c r="B959" s="16">
        <v>127193.3</v>
      </c>
      <c r="C959" s="18">
        <v>3.2</v>
      </c>
      <c r="D959" s="18">
        <v>0.2</v>
      </c>
      <c r="E959" s="16">
        <v>127193.3</v>
      </c>
    </row>
    <row r="960">
      <c r="A960" s="18">
        <v>18.1</v>
      </c>
      <c r="B960" s="16">
        <v>121445.4</v>
      </c>
      <c r="C960" s="18">
        <v>10.9</v>
      </c>
      <c r="D960" s="18">
        <v>0.8</v>
      </c>
      <c r="E960" s="16">
        <v>121445.4</v>
      </c>
    </row>
    <row r="961">
      <c r="A961" s="18">
        <v>15.6</v>
      </c>
      <c r="B961" s="16">
        <v>129223.8</v>
      </c>
      <c r="C961" s="18">
        <v>9.1</v>
      </c>
      <c r="D961" s="18">
        <v>1.8</v>
      </c>
      <c r="E961" s="16">
        <v>129223.8</v>
      </c>
    </row>
    <row r="962">
      <c r="A962" s="18">
        <v>12.2</v>
      </c>
      <c r="B962" s="16">
        <v>133563.0</v>
      </c>
      <c r="C962" s="18">
        <v>9.4</v>
      </c>
      <c r="D962" s="18">
        <v>2.8</v>
      </c>
      <c r="E962" s="16">
        <v>133563.0</v>
      </c>
    </row>
    <row r="963">
      <c r="A963" s="18">
        <v>11.8</v>
      </c>
      <c r="B963" s="16">
        <v>124852.7</v>
      </c>
      <c r="C963" s="18">
        <v>11.6</v>
      </c>
      <c r="D963" s="18">
        <v>7.2</v>
      </c>
      <c r="E963" s="16">
        <v>124852.7</v>
      </c>
    </row>
    <row r="964">
      <c r="A964" s="18">
        <v>13.3</v>
      </c>
      <c r="B964" s="16">
        <v>119799.0</v>
      </c>
      <c r="C964" s="18">
        <v>13.9</v>
      </c>
      <c r="D964" s="18">
        <v>2.0</v>
      </c>
      <c r="E964" s="16">
        <v>119799.0</v>
      </c>
    </row>
    <row r="965">
      <c r="A965" s="18">
        <v>12.7</v>
      </c>
      <c r="B965" s="16">
        <v>140410.3</v>
      </c>
      <c r="C965" s="18">
        <v>7.9</v>
      </c>
      <c r="D965" s="18">
        <v>0.6</v>
      </c>
      <c r="E965" s="16">
        <v>140410.3</v>
      </c>
    </row>
    <row r="966">
      <c r="A966" s="18">
        <v>16.8</v>
      </c>
      <c r="B966" s="16">
        <v>133809.5</v>
      </c>
      <c r="C966" s="18">
        <v>11.1</v>
      </c>
      <c r="D966" s="18">
        <v>1.6</v>
      </c>
      <c r="E966" s="16">
        <v>133809.5</v>
      </c>
    </row>
    <row r="967">
      <c r="A967" s="18">
        <v>18.1</v>
      </c>
      <c r="B967" s="16">
        <v>133056.8</v>
      </c>
      <c r="C967" s="18">
        <v>9.7</v>
      </c>
      <c r="D967" s="18">
        <v>0.0</v>
      </c>
      <c r="E967" s="16">
        <v>133056.8</v>
      </c>
    </row>
    <row r="968">
      <c r="A968" s="18">
        <v>13.3</v>
      </c>
      <c r="B968" s="16">
        <v>135619.9</v>
      </c>
      <c r="C968" s="18">
        <v>13.0</v>
      </c>
      <c r="D968" s="18">
        <v>9.2</v>
      </c>
      <c r="E968" s="16">
        <v>135619.9</v>
      </c>
    </row>
    <row r="969">
      <c r="A969" s="18">
        <v>15.0</v>
      </c>
      <c r="B969" s="16">
        <v>133666.6</v>
      </c>
      <c r="C969" s="18">
        <v>13.3</v>
      </c>
      <c r="D969" s="18">
        <v>0.6</v>
      </c>
      <c r="E969" s="16">
        <v>133666.6</v>
      </c>
    </row>
    <row r="970">
      <c r="A970" s="18">
        <v>15.3</v>
      </c>
      <c r="B970" s="16">
        <v>117444.1</v>
      </c>
      <c r="C970" s="18">
        <v>8.5</v>
      </c>
      <c r="D970" s="18">
        <v>0.0</v>
      </c>
      <c r="E970" s="16">
        <v>117444.1</v>
      </c>
    </row>
    <row r="971">
      <c r="A971" s="18">
        <v>10.7</v>
      </c>
      <c r="B971" s="16">
        <v>115177.9</v>
      </c>
      <c r="C971" s="18">
        <v>11.8</v>
      </c>
      <c r="D971" s="18">
        <v>7.8</v>
      </c>
      <c r="E971" s="16">
        <v>115177.9</v>
      </c>
    </row>
    <row r="972">
      <c r="A972" s="18">
        <v>11.8</v>
      </c>
      <c r="B972" s="16">
        <v>139414.5</v>
      </c>
      <c r="C972" s="18">
        <v>14.6</v>
      </c>
      <c r="D972" s="18">
        <v>0.6</v>
      </c>
      <c r="E972" s="16">
        <v>139414.5</v>
      </c>
    </row>
    <row r="973">
      <c r="A973" s="18">
        <v>12.9</v>
      </c>
      <c r="B973" s="16">
        <v>139814.0</v>
      </c>
      <c r="C973" s="18">
        <v>9.1</v>
      </c>
      <c r="D973" s="18">
        <v>0.0</v>
      </c>
      <c r="E973" s="16">
        <v>139814.0</v>
      </c>
    </row>
    <row r="974">
      <c r="A974" s="18">
        <v>13.8</v>
      </c>
      <c r="B974" s="16">
        <v>137513.5</v>
      </c>
      <c r="C974" s="18">
        <v>12.3</v>
      </c>
      <c r="D974" s="18">
        <v>0.6</v>
      </c>
      <c r="E974" s="16">
        <v>137513.5</v>
      </c>
    </row>
    <row r="975">
      <c r="A975" s="18">
        <v>16.7</v>
      </c>
      <c r="B975" s="16">
        <v>133982.3</v>
      </c>
      <c r="C975" s="18">
        <v>15.9</v>
      </c>
      <c r="D975" s="18">
        <v>0.2</v>
      </c>
      <c r="E975" s="16">
        <v>133982.3</v>
      </c>
    </row>
    <row r="976">
      <c r="A976" s="18">
        <v>17.0</v>
      </c>
      <c r="B976" s="16">
        <v>128707.4</v>
      </c>
      <c r="C976" s="18">
        <v>14.4</v>
      </c>
      <c r="D976" s="18">
        <v>0.0</v>
      </c>
      <c r="E976" s="16">
        <v>128707.4</v>
      </c>
    </row>
    <row r="977">
      <c r="A977" s="18">
        <v>18.4</v>
      </c>
      <c r="B977" s="16">
        <v>114098.1</v>
      </c>
      <c r="C977" s="18">
        <v>6.3</v>
      </c>
      <c r="D977" s="18">
        <v>0.0</v>
      </c>
      <c r="E977" s="16">
        <v>114098.1</v>
      </c>
    </row>
    <row r="978">
      <c r="A978" s="18">
        <v>17.2</v>
      </c>
      <c r="B978" s="16">
        <v>103964.3</v>
      </c>
      <c r="C978" s="18">
        <v>6.3</v>
      </c>
      <c r="D978" s="18">
        <v>0.0</v>
      </c>
      <c r="E978" s="16">
        <v>103964.3</v>
      </c>
    </row>
    <row r="979">
      <c r="A979" s="18">
        <v>13.7</v>
      </c>
      <c r="B979" s="16">
        <v>128001.1</v>
      </c>
      <c r="C979" s="18">
        <v>13.4</v>
      </c>
      <c r="D979" s="18">
        <v>0.4</v>
      </c>
      <c r="E979" s="16">
        <v>128001.1</v>
      </c>
    </row>
    <row r="980">
      <c r="A980" s="18">
        <v>13.3</v>
      </c>
      <c r="B980" s="16">
        <v>137696.7</v>
      </c>
      <c r="C980" s="18">
        <v>11.0</v>
      </c>
      <c r="D980" s="18">
        <v>0.2</v>
      </c>
      <c r="E980" s="16">
        <v>137696.7</v>
      </c>
    </row>
    <row r="981">
      <c r="A981" s="18">
        <v>15.1</v>
      </c>
      <c r="B981" s="16">
        <v>134819.9</v>
      </c>
      <c r="C981" s="18">
        <v>11.0</v>
      </c>
      <c r="D981" s="18">
        <v>4.8</v>
      </c>
      <c r="E981" s="16">
        <v>134819.9</v>
      </c>
    </row>
    <row r="982">
      <c r="A982" s="18">
        <v>15.2</v>
      </c>
      <c r="B982" s="16">
        <v>133405.7</v>
      </c>
      <c r="C982" s="18">
        <v>9.5</v>
      </c>
      <c r="D982" s="18">
        <v>0.8</v>
      </c>
      <c r="E982" s="16">
        <v>133405.7</v>
      </c>
    </row>
    <row r="983">
      <c r="A983" s="18">
        <v>13.5</v>
      </c>
      <c r="B983" s="16">
        <v>132543.1</v>
      </c>
      <c r="C983" s="18">
        <v>13.1</v>
      </c>
      <c r="D983" s="18">
        <v>3.2</v>
      </c>
      <c r="E983" s="16">
        <v>132543.1</v>
      </c>
    </row>
    <row r="984">
      <c r="A984" s="18">
        <v>14.9</v>
      </c>
      <c r="B984" s="16">
        <v>120454.0</v>
      </c>
      <c r="C984" s="18">
        <v>15.9</v>
      </c>
      <c r="D984" s="18">
        <v>1.2</v>
      </c>
      <c r="E984" s="16">
        <v>120454.0</v>
      </c>
    </row>
    <row r="985">
      <c r="A985" s="18">
        <v>16.1</v>
      </c>
      <c r="B985" s="16">
        <v>114584.1</v>
      </c>
      <c r="C985" s="18">
        <v>12.3</v>
      </c>
      <c r="D985" s="18">
        <v>0.2</v>
      </c>
      <c r="E985" s="16">
        <v>114584.1</v>
      </c>
    </row>
    <row r="986">
      <c r="A986" s="18">
        <v>18.1</v>
      </c>
      <c r="B986" s="16">
        <v>127169.0</v>
      </c>
      <c r="C986" s="18">
        <v>7.0</v>
      </c>
      <c r="D986" s="18">
        <v>0.0</v>
      </c>
      <c r="E986" s="16">
        <v>127169.0</v>
      </c>
    </row>
    <row r="987">
      <c r="A987" s="18">
        <v>19.9</v>
      </c>
      <c r="B987" s="16">
        <v>130906.9</v>
      </c>
      <c r="C987" s="18">
        <v>3.5</v>
      </c>
      <c r="D987" s="18">
        <v>0.2</v>
      </c>
      <c r="E987" s="16">
        <v>130906.9</v>
      </c>
    </row>
    <row r="988">
      <c r="A988" s="18">
        <v>16.4</v>
      </c>
      <c r="B988" s="16">
        <v>127192.3</v>
      </c>
      <c r="C988" s="18">
        <v>8.2</v>
      </c>
      <c r="D988" s="18">
        <v>2.0</v>
      </c>
      <c r="E988" s="16">
        <v>127192.3</v>
      </c>
    </row>
    <row r="989">
      <c r="A989" s="18">
        <v>15.3</v>
      </c>
      <c r="B989" s="16">
        <v>131986.8</v>
      </c>
      <c r="C989" s="18">
        <v>10.8</v>
      </c>
      <c r="D989" s="18">
        <v>1.4</v>
      </c>
      <c r="E989" s="16">
        <v>131986.8</v>
      </c>
    </row>
    <row r="990">
      <c r="A990" s="18">
        <v>16.7</v>
      </c>
      <c r="B990" s="16">
        <v>128761.6</v>
      </c>
      <c r="C990" s="18">
        <v>7.0</v>
      </c>
      <c r="D990" s="18">
        <v>0.0</v>
      </c>
      <c r="E990" s="16">
        <v>128761.6</v>
      </c>
    </row>
    <row r="991">
      <c r="A991" s="18">
        <v>13.3</v>
      </c>
      <c r="B991" s="16">
        <v>111301.6</v>
      </c>
      <c r="C991" s="18">
        <v>16.7</v>
      </c>
      <c r="D991" s="18">
        <v>21.4</v>
      </c>
      <c r="E991" s="16">
        <v>111301.6</v>
      </c>
    </row>
    <row r="992">
      <c r="A992" s="18">
        <v>18.1</v>
      </c>
      <c r="B992" s="16">
        <v>104766.0</v>
      </c>
      <c r="C992" s="18">
        <v>19.0</v>
      </c>
      <c r="D992" s="18">
        <v>0.2</v>
      </c>
      <c r="E992" s="16">
        <v>104766.0</v>
      </c>
    </row>
    <row r="993">
      <c r="A993" s="18">
        <v>22.0</v>
      </c>
      <c r="B993" s="16">
        <v>115123.5</v>
      </c>
      <c r="C993" s="18">
        <v>15.7</v>
      </c>
      <c r="D993" s="18">
        <v>0.0</v>
      </c>
      <c r="E993" s="16">
        <v>115123.5</v>
      </c>
    </row>
    <row r="994">
      <c r="A994" s="18">
        <v>13.9</v>
      </c>
      <c r="B994" s="16">
        <v>124034.0</v>
      </c>
      <c r="C994" s="18">
        <v>16.6</v>
      </c>
      <c r="D994" s="18">
        <v>0.2</v>
      </c>
      <c r="E994" s="16">
        <v>124034.0</v>
      </c>
    </row>
    <row r="995">
      <c r="A995" s="18">
        <v>19.2</v>
      </c>
      <c r="B995" s="16">
        <v>123461.4</v>
      </c>
      <c r="C995" s="18">
        <v>17.3</v>
      </c>
      <c r="D995" s="18">
        <v>0.0</v>
      </c>
      <c r="E995" s="16">
        <v>123461.4</v>
      </c>
    </row>
    <row r="996">
      <c r="A996" s="18">
        <v>23.6</v>
      </c>
      <c r="B996" s="16">
        <v>119309.9</v>
      </c>
      <c r="C996" s="18">
        <v>13.0</v>
      </c>
      <c r="D996" s="18">
        <v>0.0</v>
      </c>
      <c r="E996" s="16">
        <v>119309.9</v>
      </c>
    </row>
    <row r="997">
      <c r="A997" s="18">
        <v>25.6</v>
      </c>
      <c r="B997" s="16">
        <v>116611.3</v>
      </c>
      <c r="C997" s="18">
        <v>15.6</v>
      </c>
      <c r="D997" s="18">
        <v>0.0</v>
      </c>
      <c r="E997" s="16">
        <v>116611.3</v>
      </c>
    </row>
    <row r="998">
      <c r="A998" s="18">
        <v>30.6</v>
      </c>
      <c r="B998" s="16">
        <v>101012.3</v>
      </c>
      <c r="C998" s="18">
        <v>17.3</v>
      </c>
      <c r="D998" s="18">
        <v>0.0</v>
      </c>
      <c r="E998" s="16">
        <v>101012.3</v>
      </c>
    </row>
    <row r="999">
      <c r="A999" s="18">
        <v>19.9</v>
      </c>
      <c r="B999" s="16">
        <v>92608.24</v>
      </c>
      <c r="C999" s="18">
        <v>12.0</v>
      </c>
      <c r="D999" s="18">
        <v>0.4</v>
      </c>
      <c r="E999" s="16">
        <v>92608.24</v>
      </c>
    </row>
    <row r="1000">
      <c r="A1000" s="18">
        <v>14.2</v>
      </c>
      <c r="B1000" s="16">
        <v>119126.5</v>
      </c>
      <c r="C1000" s="18">
        <v>10.9</v>
      </c>
      <c r="D1000" s="18">
        <v>1.6</v>
      </c>
      <c r="E1000" s="16">
        <v>119126.5</v>
      </c>
    </row>
    <row r="1001">
      <c r="A1001" s="18">
        <v>15.1</v>
      </c>
      <c r="B1001" s="16">
        <v>124452.9</v>
      </c>
      <c r="C1001" s="18">
        <v>20.4</v>
      </c>
      <c r="D1001" s="18">
        <v>0.4</v>
      </c>
      <c r="E1001" s="16">
        <v>124452.9</v>
      </c>
    </row>
    <row r="1002">
      <c r="A1002" s="18">
        <v>24.6</v>
      </c>
      <c r="B1002" s="16">
        <v>119028.1</v>
      </c>
      <c r="C1002" s="18">
        <v>11.7</v>
      </c>
      <c r="D1002" s="18">
        <v>0.0</v>
      </c>
      <c r="E1002" s="16">
        <v>119028.1</v>
      </c>
    </row>
    <row r="1003">
      <c r="A1003" s="18">
        <v>18.5</v>
      </c>
      <c r="B1003" s="16">
        <v>116655.9</v>
      </c>
      <c r="C1003" s="18">
        <v>12.8</v>
      </c>
      <c r="D1003" s="18">
        <v>0.0</v>
      </c>
      <c r="E1003" s="16">
        <v>116655.9</v>
      </c>
    </row>
    <row r="1004">
      <c r="A1004" s="18">
        <v>18.4</v>
      </c>
      <c r="B1004" s="16">
        <v>102847.3</v>
      </c>
      <c r="C1004" s="18">
        <v>14.5</v>
      </c>
      <c r="D1004" s="18">
        <v>0.0</v>
      </c>
      <c r="E1004" s="16">
        <v>102847.3</v>
      </c>
    </row>
    <row r="1005">
      <c r="A1005" s="18">
        <v>15.4</v>
      </c>
      <c r="B1005" s="16">
        <v>100701.8</v>
      </c>
      <c r="C1005" s="18">
        <v>16.1</v>
      </c>
      <c r="D1005" s="18">
        <v>1.0</v>
      </c>
      <c r="E1005" s="16">
        <v>100701.8</v>
      </c>
    </row>
    <row r="1006">
      <c r="A1006" s="18">
        <v>17.2</v>
      </c>
      <c r="B1006" s="16">
        <v>103556.7</v>
      </c>
      <c r="C1006" s="18">
        <v>9.2</v>
      </c>
      <c r="D1006" s="18">
        <v>0.0</v>
      </c>
      <c r="E1006" s="16">
        <v>103556.7</v>
      </c>
    </row>
    <row r="1007">
      <c r="A1007" s="18">
        <v>16.4</v>
      </c>
      <c r="B1007" s="16">
        <v>119226.4</v>
      </c>
      <c r="C1007" s="18">
        <v>16.4</v>
      </c>
      <c r="D1007" s="18">
        <v>0.0</v>
      </c>
      <c r="E1007" s="16">
        <v>119226.4</v>
      </c>
    </row>
    <row r="1008">
      <c r="A1008" s="18">
        <v>22.3</v>
      </c>
      <c r="B1008" s="16">
        <v>118856.4</v>
      </c>
      <c r="C1008" s="18">
        <v>21.8</v>
      </c>
      <c r="D1008" s="18">
        <v>0.0</v>
      </c>
      <c r="E1008" s="16">
        <v>118856.4</v>
      </c>
    </row>
    <row r="1009">
      <c r="A1009" s="18">
        <v>20.8</v>
      </c>
      <c r="B1009" s="16">
        <v>114604.6</v>
      </c>
      <c r="C1009" s="18">
        <v>21.6</v>
      </c>
      <c r="D1009" s="18">
        <v>0.0</v>
      </c>
      <c r="E1009" s="16">
        <v>114604.6</v>
      </c>
    </row>
    <row r="1010">
      <c r="A1010" s="18">
        <v>19.4</v>
      </c>
      <c r="B1010" s="16">
        <v>113134.6</v>
      </c>
      <c r="C1010" s="18">
        <v>10.4</v>
      </c>
      <c r="D1010" s="18">
        <v>0.0</v>
      </c>
      <c r="E1010" s="16">
        <v>113134.6</v>
      </c>
    </row>
    <row r="1011">
      <c r="A1011" s="18">
        <v>15.0</v>
      </c>
      <c r="B1011" s="16">
        <v>118359.3</v>
      </c>
      <c r="C1011" s="18">
        <v>16.8</v>
      </c>
      <c r="D1011" s="18">
        <v>2.4</v>
      </c>
      <c r="E1011" s="16">
        <v>118359.3</v>
      </c>
    </row>
    <row r="1012">
      <c r="A1012" s="18">
        <v>23.7</v>
      </c>
      <c r="B1012" s="16">
        <v>101974.6</v>
      </c>
      <c r="C1012" s="18">
        <v>17.3</v>
      </c>
      <c r="D1012" s="18">
        <v>0.2</v>
      </c>
      <c r="E1012" s="16">
        <v>101974.6</v>
      </c>
    </row>
    <row r="1013">
      <c r="A1013" s="18">
        <v>25.3</v>
      </c>
      <c r="B1013" s="16">
        <v>97053.55</v>
      </c>
      <c r="C1013" s="18">
        <v>19.5</v>
      </c>
      <c r="D1013" s="18">
        <v>0.0</v>
      </c>
      <c r="E1013" s="16">
        <v>97053.55</v>
      </c>
    </row>
    <row r="1014">
      <c r="A1014" s="18">
        <v>18.7</v>
      </c>
      <c r="B1014" s="16">
        <v>111432.4</v>
      </c>
      <c r="C1014" s="18">
        <v>16.7</v>
      </c>
      <c r="D1014" s="18">
        <v>2.4</v>
      </c>
      <c r="E1014" s="16">
        <v>111432.4</v>
      </c>
    </row>
    <row r="1015">
      <c r="A1015" s="18">
        <v>18.8</v>
      </c>
      <c r="B1015" s="16">
        <v>116556.4</v>
      </c>
      <c r="C1015" s="18">
        <v>23.6</v>
      </c>
      <c r="D1015" s="18">
        <v>0.2</v>
      </c>
      <c r="E1015" s="16">
        <v>116556.4</v>
      </c>
    </row>
    <row r="1016">
      <c r="A1016" s="18">
        <v>25.6</v>
      </c>
      <c r="B1016" s="16">
        <v>114133.5</v>
      </c>
      <c r="C1016" s="18">
        <v>7.5</v>
      </c>
      <c r="D1016" s="18">
        <v>0.0</v>
      </c>
      <c r="E1016" s="16">
        <v>114133.5</v>
      </c>
    </row>
    <row r="1017">
      <c r="A1017" s="18">
        <v>19.2</v>
      </c>
      <c r="B1017" s="16">
        <v>113957.7</v>
      </c>
      <c r="C1017" s="18">
        <v>15.6</v>
      </c>
      <c r="D1017" s="18">
        <v>10.0</v>
      </c>
      <c r="E1017" s="16">
        <v>113957.7</v>
      </c>
    </row>
    <row r="1018">
      <c r="A1018" s="18">
        <v>16.7</v>
      </c>
      <c r="B1018" s="16">
        <v>117048.7</v>
      </c>
      <c r="C1018" s="18">
        <v>12.5</v>
      </c>
      <c r="D1018" s="18">
        <v>0.0</v>
      </c>
      <c r="E1018" s="16">
        <v>117048.7</v>
      </c>
    </row>
    <row r="1019">
      <c r="A1019" s="18">
        <v>16.1</v>
      </c>
      <c r="B1019" s="16">
        <v>102037.2</v>
      </c>
      <c r="C1019" s="18">
        <v>23.6</v>
      </c>
      <c r="D1019" s="18">
        <v>0.0</v>
      </c>
      <c r="E1019" s="16">
        <v>102037.2</v>
      </c>
    </row>
    <row r="1020">
      <c r="A1020" s="18">
        <v>17.6</v>
      </c>
      <c r="B1020" s="16">
        <v>98108.82</v>
      </c>
      <c r="C1020" s="18">
        <v>24.5</v>
      </c>
      <c r="D1020" s="18">
        <v>0.0</v>
      </c>
      <c r="E1020" s="16">
        <v>98108.82</v>
      </c>
    </row>
    <row r="1021">
      <c r="A1021" s="18">
        <v>28.6</v>
      </c>
      <c r="B1021" s="16">
        <v>115907.4</v>
      </c>
      <c r="C1021" s="18">
        <v>23.8</v>
      </c>
      <c r="D1021" s="18">
        <v>0.0</v>
      </c>
      <c r="E1021" s="16">
        <v>115907.4</v>
      </c>
    </row>
    <row r="1022">
      <c r="A1022" s="18">
        <v>30.2</v>
      </c>
      <c r="B1022" s="16">
        <v>117470.2</v>
      </c>
      <c r="C1022" s="18">
        <v>24.9</v>
      </c>
      <c r="D1022" s="18">
        <v>0.0</v>
      </c>
      <c r="E1022" s="16">
        <v>117470.2</v>
      </c>
    </row>
    <row r="1023">
      <c r="A1023" s="18">
        <v>30.9</v>
      </c>
      <c r="B1023" s="16">
        <v>121087.1</v>
      </c>
      <c r="C1023" s="18">
        <v>25.1</v>
      </c>
      <c r="D1023" s="18">
        <v>0.0</v>
      </c>
      <c r="E1023" s="16">
        <v>121087.1</v>
      </c>
    </row>
    <row r="1024">
      <c r="A1024" s="18">
        <v>25.6</v>
      </c>
      <c r="B1024" s="16">
        <v>118201.2</v>
      </c>
      <c r="C1024" s="18">
        <v>9.8</v>
      </c>
      <c r="D1024" s="18">
        <v>0.0</v>
      </c>
      <c r="E1024" s="16">
        <v>118201.2</v>
      </c>
    </row>
    <row r="1025">
      <c r="A1025" s="18">
        <v>16.2</v>
      </c>
      <c r="B1025" s="16">
        <v>108412.7</v>
      </c>
      <c r="C1025" s="18">
        <v>24.0</v>
      </c>
      <c r="D1025" s="18">
        <v>2.6</v>
      </c>
      <c r="E1025" s="16">
        <v>108412.7</v>
      </c>
    </row>
    <row r="1026">
      <c r="A1026" s="18">
        <v>15.4</v>
      </c>
      <c r="B1026" s="16">
        <v>102196.0</v>
      </c>
      <c r="C1026" s="18">
        <v>12.8</v>
      </c>
      <c r="D1026" s="18">
        <v>0.0</v>
      </c>
      <c r="E1026" s="16">
        <v>102196.0</v>
      </c>
    </row>
    <row r="1027">
      <c r="A1027" s="18">
        <v>16.0</v>
      </c>
      <c r="B1027" s="16">
        <v>100571.0</v>
      </c>
      <c r="C1027" s="18">
        <v>13.0</v>
      </c>
      <c r="D1027" s="18">
        <v>0.0</v>
      </c>
      <c r="E1027" s="16">
        <v>100571.0</v>
      </c>
    </row>
    <row r="1028">
      <c r="A1028" s="18">
        <v>19.0</v>
      </c>
      <c r="B1028" s="16">
        <v>115549.4</v>
      </c>
      <c r="C1028" s="18">
        <v>21.8</v>
      </c>
      <c r="D1028" s="18">
        <v>0.0</v>
      </c>
      <c r="E1028" s="16">
        <v>115549.4</v>
      </c>
    </row>
    <row r="1029">
      <c r="A1029" s="18">
        <v>20.5</v>
      </c>
      <c r="B1029" s="16">
        <v>118010.3</v>
      </c>
      <c r="C1029" s="18">
        <v>18.7</v>
      </c>
      <c r="D1029" s="18">
        <v>0.2</v>
      </c>
      <c r="E1029" s="16">
        <v>118010.3</v>
      </c>
    </row>
    <row r="1030">
      <c r="A1030" s="18">
        <v>18.5</v>
      </c>
      <c r="B1030" s="16">
        <v>115813.0</v>
      </c>
      <c r="C1030" s="18">
        <v>12.5</v>
      </c>
      <c r="D1030" s="18">
        <v>11.4</v>
      </c>
      <c r="E1030" s="16">
        <v>115813.0</v>
      </c>
    </row>
    <row r="1031">
      <c r="A1031" s="18">
        <v>16.8</v>
      </c>
      <c r="B1031" s="16">
        <v>117333.4</v>
      </c>
      <c r="C1031" s="18">
        <v>12.2</v>
      </c>
      <c r="D1031" s="18">
        <v>0.2</v>
      </c>
      <c r="E1031" s="16">
        <v>117333.4</v>
      </c>
    </row>
    <row r="1032">
      <c r="A1032" s="18">
        <v>27.4</v>
      </c>
      <c r="B1032" s="16">
        <v>112633.3</v>
      </c>
      <c r="C1032" s="18">
        <v>26.1</v>
      </c>
      <c r="D1032" s="18">
        <v>0.0</v>
      </c>
      <c r="E1032" s="16">
        <v>112633.3</v>
      </c>
    </row>
    <row r="1033">
      <c r="A1033" s="18">
        <v>21.4</v>
      </c>
      <c r="B1033" s="16">
        <v>100746.4</v>
      </c>
      <c r="C1033" s="18">
        <v>16.8</v>
      </c>
      <c r="D1033" s="18">
        <v>0.4</v>
      </c>
      <c r="E1033" s="16">
        <v>100746.4</v>
      </c>
    </row>
    <row r="1034">
      <c r="A1034" s="18">
        <v>28.6</v>
      </c>
      <c r="B1034" s="16">
        <v>92182.96</v>
      </c>
      <c r="C1034" s="18">
        <v>27.1</v>
      </c>
      <c r="D1034" s="18">
        <v>0.0</v>
      </c>
      <c r="E1034" s="16">
        <v>92182.96</v>
      </c>
    </row>
    <row r="1035">
      <c r="A1035" s="18">
        <v>17.0</v>
      </c>
      <c r="B1035" s="16">
        <v>112227.7</v>
      </c>
      <c r="C1035" s="18">
        <v>17.0</v>
      </c>
      <c r="D1035" s="18">
        <v>4.4</v>
      </c>
      <c r="E1035" s="16">
        <v>112227.7</v>
      </c>
    </row>
    <row r="1036">
      <c r="A1036" s="18">
        <v>16.4</v>
      </c>
      <c r="B1036" s="16">
        <v>116179.5</v>
      </c>
      <c r="C1036" s="18">
        <v>24.8</v>
      </c>
      <c r="D1036" s="18">
        <v>6.0</v>
      </c>
      <c r="E1036" s="16">
        <v>116179.5</v>
      </c>
    </row>
    <row r="1037">
      <c r="A1037" s="18">
        <v>18.0</v>
      </c>
      <c r="B1037" s="16">
        <v>116632.1</v>
      </c>
      <c r="C1037" s="18">
        <v>14.2</v>
      </c>
      <c r="D1037" s="18">
        <v>0.4</v>
      </c>
      <c r="E1037" s="16">
        <v>116632.1</v>
      </c>
    </row>
    <row r="1038">
      <c r="A1038" s="18">
        <v>17.4</v>
      </c>
      <c r="B1038" s="16">
        <v>120470.8</v>
      </c>
      <c r="C1038" s="18">
        <v>17.0</v>
      </c>
      <c r="D1038" s="18">
        <v>1.4</v>
      </c>
      <c r="E1038" s="16">
        <v>120470.8</v>
      </c>
    </row>
    <row r="1039">
      <c r="A1039" s="18">
        <v>16.6</v>
      </c>
      <c r="B1039" s="16">
        <v>113452.0</v>
      </c>
      <c r="C1039" s="18">
        <v>20.5</v>
      </c>
      <c r="D1039" s="18">
        <v>1.4</v>
      </c>
      <c r="E1039" s="16">
        <v>113452.0</v>
      </c>
    </row>
    <row r="1040">
      <c r="A1040" s="18">
        <v>15.8</v>
      </c>
      <c r="B1040" s="16">
        <v>101610.8</v>
      </c>
      <c r="C1040" s="18">
        <v>24.6</v>
      </c>
      <c r="D1040" s="18">
        <v>0.4</v>
      </c>
      <c r="E1040" s="16">
        <v>101610.8</v>
      </c>
    </row>
    <row r="1041">
      <c r="A1041" s="18">
        <v>17.6</v>
      </c>
      <c r="B1041" s="16">
        <v>95368.17</v>
      </c>
      <c r="C1041" s="18">
        <v>24.1</v>
      </c>
      <c r="D1041" s="18">
        <v>0.0</v>
      </c>
      <c r="E1041" s="16">
        <v>95368.17</v>
      </c>
    </row>
    <row r="1042">
      <c r="A1042" s="18">
        <v>16.1</v>
      </c>
      <c r="B1042" s="16">
        <v>104632.8</v>
      </c>
      <c r="C1042" s="18">
        <v>18.9</v>
      </c>
      <c r="D1042" s="18">
        <v>0.0</v>
      </c>
      <c r="E1042" s="16">
        <v>104632.8</v>
      </c>
    </row>
    <row r="1043">
      <c r="A1043" s="18">
        <v>15.8</v>
      </c>
      <c r="B1043" s="16">
        <v>100592.3</v>
      </c>
      <c r="C1043" s="18">
        <v>18.8</v>
      </c>
      <c r="D1043" s="18">
        <v>3.4</v>
      </c>
      <c r="E1043" s="16">
        <v>100592.3</v>
      </c>
    </row>
    <row r="1044">
      <c r="A1044" s="18">
        <v>16.9</v>
      </c>
      <c r="B1044" s="16">
        <v>111738.5</v>
      </c>
      <c r="C1044" s="18">
        <v>25.4</v>
      </c>
      <c r="D1044" s="18">
        <v>0.0</v>
      </c>
      <c r="E1044" s="16">
        <v>111738.5</v>
      </c>
    </row>
    <row r="1045">
      <c r="A1045" s="18">
        <v>21.8</v>
      </c>
      <c r="B1045" s="16">
        <v>113539.9</v>
      </c>
      <c r="C1045" s="18">
        <v>28.8</v>
      </c>
      <c r="D1045" s="18">
        <v>0.0</v>
      </c>
      <c r="E1045" s="16">
        <v>113539.9</v>
      </c>
    </row>
    <row r="1046">
      <c r="A1046" s="18">
        <v>27.2</v>
      </c>
      <c r="B1046" s="16">
        <v>115156.4</v>
      </c>
      <c r="C1046" s="18">
        <v>23.7</v>
      </c>
      <c r="D1046" s="18">
        <v>0.0</v>
      </c>
      <c r="E1046" s="16">
        <v>115156.4</v>
      </c>
    </row>
    <row r="1047">
      <c r="A1047" s="18">
        <v>24.7</v>
      </c>
      <c r="B1047" s="16">
        <v>104194.3</v>
      </c>
      <c r="C1047" s="18">
        <v>28.8</v>
      </c>
      <c r="D1047" s="18">
        <v>0.0</v>
      </c>
      <c r="E1047" s="16">
        <v>104194.3</v>
      </c>
    </row>
    <row r="1048">
      <c r="A1048" s="18">
        <v>23.3</v>
      </c>
      <c r="B1048" s="16">
        <v>98774.24</v>
      </c>
      <c r="C1048" s="18">
        <v>25.0</v>
      </c>
      <c r="D1048" s="18">
        <v>0.0</v>
      </c>
      <c r="E1048" s="16">
        <v>98774.24</v>
      </c>
    </row>
    <row r="1049">
      <c r="A1049" s="18">
        <v>33.0</v>
      </c>
      <c r="B1049" s="16">
        <v>125795.8</v>
      </c>
      <c r="C1049" s="18">
        <v>29.5</v>
      </c>
      <c r="D1049" s="18">
        <v>0.0</v>
      </c>
      <c r="E1049" s="16">
        <v>125795.8</v>
      </c>
    </row>
    <row r="1050">
      <c r="A1050" s="18">
        <v>33.9</v>
      </c>
      <c r="B1050" s="16">
        <v>135420.8</v>
      </c>
      <c r="C1050" s="18">
        <v>29.5</v>
      </c>
      <c r="D1050" s="18">
        <v>0.0</v>
      </c>
      <c r="E1050" s="16">
        <v>135420.8</v>
      </c>
    </row>
    <row r="1051">
      <c r="A1051" s="18">
        <v>31.4</v>
      </c>
      <c r="B1051" s="16">
        <v>130385.1</v>
      </c>
      <c r="C1051" s="18">
        <v>16.9</v>
      </c>
      <c r="D1051" s="18">
        <v>0.0</v>
      </c>
      <c r="E1051" s="16">
        <v>130385.1</v>
      </c>
    </row>
    <row r="1052">
      <c r="A1052" s="18">
        <v>21.3</v>
      </c>
      <c r="B1052" s="16">
        <v>116716.0</v>
      </c>
      <c r="C1052" s="18">
        <v>4.8</v>
      </c>
      <c r="D1052" s="18">
        <v>3.6</v>
      </c>
      <c r="E1052" s="16">
        <v>116716.0</v>
      </c>
    </row>
    <row r="1053">
      <c r="A1053" s="18">
        <v>26.8</v>
      </c>
      <c r="B1053" s="16">
        <v>117797.6</v>
      </c>
      <c r="C1053" s="18">
        <v>22.9</v>
      </c>
      <c r="D1053" s="18">
        <v>4.2</v>
      </c>
      <c r="E1053" s="16">
        <v>117797.6</v>
      </c>
    </row>
    <row r="1054">
      <c r="A1054" s="18">
        <v>28.1</v>
      </c>
      <c r="B1054" s="16">
        <v>106730.2</v>
      </c>
      <c r="C1054" s="18">
        <v>20.1</v>
      </c>
      <c r="D1054" s="18">
        <v>0.0</v>
      </c>
      <c r="E1054" s="16">
        <v>106730.2</v>
      </c>
    </row>
    <row r="1055">
      <c r="A1055" s="18">
        <v>29.3</v>
      </c>
      <c r="B1055" s="16">
        <v>101256.8</v>
      </c>
      <c r="C1055" s="18">
        <v>27.5</v>
      </c>
      <c r="D1055" s="18">
        <v>24.8</v>
      </c>
      <c r="E1055" s="16">
        <v>101256.8</v>
      </c>
    </row>
    <row r="1056">
      <c r="A1056" s="18">
        <v>30.8</v>
      </c>
      <c r="B1056" s="16">
        <v>128658.3</v>
      </c>
      <c r="C1056" s="18">
        <v>28.6</v>
      </c>
      <c r="D1056" s="18">
        <v>0.0</v>
      </c>
      <c r="E1056" s="16">
        <v>128658.3</v>
      </c>
    </row>
    <row r="1057">
      <c r="A1057" s="18">
        <v>32.9</v>
      </c>
      <c r="B1057" s="16">
        <v>137151.5</v>
      </c>
      <c r="C1057" s="18">
        <v>29.5</v>
      </c>
      <c r="D1057" s="18">
        <v>0.0</v>
      </c>
      <c r="E1057" s="16">
        <v>137151.5</v>
      </c>
    </row>
    <row r="1058">
      <c r="A1058" s="18">
        <v>32.6</v>
      </c>
      <c r="B1058" s="16">
        <v>138882.3</v>
      </c>
      <c r="C1058" s="18">
        <v>30.6</v>
      </c>
      <c r="D1058" s="18">
        <v>0.0</v>
      </c>
      <c r="E1058" s="16">
        <v>138882.3</v>
      </c>
    </row>
    <row r="1059">
      <c r="A1059" s="18">
        <v>31.9</v>
      </c>
      <c r="B1059" s="16">
        <v>135162.1</v>
      </c>
      <c r="C1059" s="18">
        <v>18.9</v>
      </c>
      <c r="D1059" s="18">
        <v>0.0</v>
      </c>
      <c r="E1059" s="16">
        <v>135162.1</v>
      </c>
    </row>
    <row r="1060">
      <c r="A1060" s="18">
        <v>30.7</v>
      </c>
      <c r="B1060" s="16">
        <v>133951.3</v>
      </c>
      <c r="C1060" s="18">
        <v>13.8</v>
      </c>
      <c r="D1060" s="18">
        <v>1.0</v>
      </c>
      <c r="E1060" s="16">
        <v>133951.3</v>
      </c>
    </row>
    <row r="1061">
      <c r="A1061" s="18">
        <v>32.5</v>
      </c>
      <c r="B1061" s="16">
        <v>121219.6</v>
      </c>
      <c r="C1061" s="18">
        <v>17.0</v>
      </c>
      <c r="D1061" s="18">
        <v>0.4</v>
      </c>
      <c r="E1061" s="16">
        <v>121219.6</v>
      </c>
    </row>
    <row r="1062">
      <c r="A1062" s="18">
        <v>28.3</v>
      </c>
      <c r="B1062" s="16">
        <v>108717.9</v>
      </c>
      <c r="C1062" s="22"/>
      <c r="D1062" s="18">
        <v>3.4</v>
      </c>
      <c r="E1062" s="16">
        <v>108717.9</v>
      </c>
    </row>
    <row r="1063">
      <c r="A1063" s="18">
        <v>21.2</v>
      </c>
      <c r="B1063" s="16">
        <v>115429.0</v>
      </c>
      <c r="C1063" s="18">
        <v>20.5</v>
      </c>
      <c r="D1063" s="18">
        <v>1.4</v>
      </c>
      <c r="E1063" s="16">
        <v>115429.0</v>
      </c>
    </row>
    <row r="1064">
      <c r="A1064" s="18">
        <v>31.0</v>
      </c>
      <c r="B1064" s="16">
        <v>129798.5</v>
      </c>
      <c r="C1064" s="18">
        <v>31.1</v>
      </c>
      <c r="D1064" s="18">
        <v>0.2</v>
      </c>
      <c r="E1064" s="16">
        <v>129798.5</v>
      </c>
    </row>
    <row r="1065">
      <c r="A1065" s="18">
        <v>35.8</v>
      </c>
      <c r="B1065" s="16">
        <v>151731.0</v>
      </c>
      <c r="C1065" s="18">
        <v>28.3</v>
      </c>
      <c r="D1065" s="18">
        <v>0.0</v>
      </c>
      <c r="E1065" s="16">
        <v>151731.0</v>
      </c>
    </row>
    <row r="1066">
      <c r="A1066" s="18">
        <v>34.9</v>
      </c>
      <c r="B1066" s="16">
        <v>154632.3</v>
      </c>
      <c r="C1066" s="18">
        <v>23.1</v>
      </c>
      <c r="D1066" s="18">
        <v>0.0</v>
      </c>
      <c r="E1066" s="16">
        <v>154632.3</v>
      </c>
    </row>
    <row r="1067">
      <c r="A1067" s="18">
        <v>23.5</v>
      </c>
      <c r="B1067" s="16">
        <v>125141.9</v>
      </c>
      <c r="C1067" s="18">
        <v>1.6</v>
      </c>
      <c r="D1067" s="18">
        <v>1.8</v>
      </c>
      <c r="E1067" s="16">
        <v>125141.9</v>
      </c>
    </row>
    <row r="1068">
      <c r="A1068" s="18">
        <v>16.4</v>
      </c>
      <c r="B1068" s="16">
        <v>99234.22</v>
      </c>
      <c r="C1068" s="18">
        <v>0.7</v>
      </c>
      <c r="D1068" s="18">
        <v>20.6</v>
      </c>
      <c r="E1068" s="16">
        <v>99234.22</v>
      </c>
    </row>
    <row r="1069">
      <c r="A1069" s="18">
        <v>17.1</v>
      </c>
      <c r="B1069" s="16">
        <v>92487.71</v>
      </c>
      <c r="C1069" s="18">
        <v>14.4</v>
      </c>
      <c r="D1069" s="18">
        <v>43.8</v>
      </c>
      <c r="E1069" s="16">
        <v>92487.71</v>
      </c>
    </row>
    <row r="1070">
      <c r="A1070" s="18">
        <v>17.5</v>
      </c>
      <c r="B1070" s="16">
        <v>111626.0</v>
      </c>
      <c r="C1070" s="18">
        <v>7.9</v>
      </c>
      <c r="D1070" s="18">
        <v>5.4</v>
      </c>
      <c r="E1070" s="16">
        <v>111626.0</v>
      </c>
    </row>
    <row r="1071">
      <c r="A1071" s="18">
        <v>22.8</v>
      </c>
      <c r="B1071" s="16">
        <v>113063.7</v>
      </c>
      <c r="C1071" s="18">
        <v>22.9</v>
      </c>
      <c r="D1071" s="18">
        <v>1.8</v>
      </c>
      <c r="E1071" s="16">
        <v>113063.7</v>
      </c>
    </row>
    <row r="1072">
      <c r="A1072" s="18">
        <v>21.3</v>
      </c>
      <c r="B1072" s="16">
        <v>115383.1</v>
      </c>
      <c r="C1072" s="18">
        <v>23.6</v>
      </c>
      <c r="D1072" s="18">
        <v>0.0</v>
      </c>
      <c r="E1072" s="16">
        <v>115383.1</v>
      </c>
    </row>
    <row r="1073">
      <c r="A1073" s="18">
        <v>21.9</v>
      </c>
      <c r="B1073" s="16">
        <v>115737.0</v>
      </c>
      <c r="C1073" s="18">
        <v>19.8</v>
      </c>
      <c r="D1073" s="18">
        <v>0.0</v>
      </c>
      <c r="E1073" s="16">
        <v>115737.0</v>
      </c>
    </row>
    <row r="1074">
      <c r="A1074" s="18">
        <v>18.7</v>
      </c>
      <c r="B1074" s="16">
        <v>109568.5</v>
      </c>
      <c r="C1074" s="18">
        <v>28.5</v>
      </c>
      <c r="D1074" s="18">
        <v>25.2</v>
      </c>
      <c r="E1074" s="16">
        <v>109568.5</v>
      </c>
    </row>
    <row r="1075">
      <c r="A1075" s="18">
        <v>23.0</v>
      </c>
      <c r="B1075" s="16">
        <v>99334.8</v>
      </c>
      <c r="C1075" s="18">
        <v>19.2</v>
      </c>
      <c r="D1075" s="18">
        <v>0.0</v>
      </c>
      <c r="E1075" s="16">
        <v>99334.8</v>
      </c>
    </row>
    <row r="1076">
      <c r="A1076" s="18">
        <v>22.2</v>
      </c>
      <c r="B1076" s="16">
        <v>97715.01</v>
      </c>
      <c r="C1076" s="18">
        <v>31.4</v>
      </c>
      <c r="D1076" s="18">
        <v>0.0</v>
      </c>
      <c r="E1076" s="16">
        <v>97715.01</v>
      </c>
    </row>
    <row r="1077">
      <c r="A1077" s="18">
        <v>20.7</v>
      </c>
      <c r="B1077" s="16">
        <v>114680.2</v>
      </c>
      <c r="C1077" s="18">
        <v>26.3</v>
      </c>
      <c r="D1077" s="18">
        <v>0.0</v>
      </c>
      <c r="E1077" s="16">
        <v>114680.2</v>
      </c>
    </row>
    <row r="1078">
      <c r="A1078" s="18">
        <v>26.4</v>
      </c>
      <c r="B1078" s="16">
        <v>121945.2</v>
      </c>
      <c r="C1078" s="18">
        <v>31.3</v>
      </c>
      <c r="D1078" s="18">
        <v>0.0</v>
      </c>
      <c r="E1078" s="16">
        <v>121945.2</v>
      </c>
    </row>
    <row r="1079">
      <c r="A1079" s="18">
        <v>37.6</v>
      </c>
      <c r="B1079" s="16">
        <v>146933.1</v>
      </c>
      <c r="C1079" s="18">
        <v>32.0</v>
      </c>
      <c r="D1079" s="18">
        <v>0.0</v>
      </c>
      <c r="E1079" s="16">
        <v>146933.1</v>
      </c>
    </row>
    <row r="1080">
      <c r="A1080" s="18">
        <v>23.1</v>
      </c>
      <c r="B1080" s="16">
        <v>129280.8</v>
      </c>
      <c r="C1080" s="18">
        <v>21.7</v>
      </c>
      <c r="D1080" s="18">
        <v>0.0</v>
      </c>
      <c r="E1080" s="16">
        <v>129280.8</v>
      </c>
    </row>
    <row r="1081">
      <c r="A1081" s="18">
        <v>26.4</v>
      </c>
      <c r="B1081" s="16">
        <v>120821.1</v>
      </c>
      <c r="C1081" s="18">
        <v>32.1</v>
      </c>
      <c r="D1081" s="18">
        <v>0.0</v>
      </c>
      <c r="E1081" s="16">
        <v>120821.1</v>
      </c>
    </row>
    <row r="1082">
      <c r="A1082" s="18">
        <v>24.6</v>
      </c>
      <c r="B1082" s="16">
        <v>110154.4</v>
      </c>
      <c r="C1082" s="18">
        <v>31.0</v>
      </c>
      <c r="D1082" s="18">
        <v>0.0</v>
      </c>
      <c r="E1082" s="16">
        <v>110154.4</v>
      </c>
    </row>
    <row r="1083">
      <c r="A1083" s="18">
        <v>24.5</v>
      </c>
      <c r="B1083" s="16">
        <v>107212.8</v>
      </c>
      <c r="C1083" s="18">
        <v>30.5</v>
      </c>
      <c r="D1083" s="18">
        <v>0.0</v>
      </c>
      <c r="E1083" s="16">
        <v>107212.8</v>
      </c>
    </row>
    <row r="1084">
      <c r="A1084" s="18">
        <v>33.0</v>
      </c>
      <c r="B1084" s="16">
        <v>138949.7</v>
      </c>
      <c r="C1084" s="18">
        <v>22.1</v>
      </c>
      <c r="D1084" s="18">
        <v>0.0</v>
      </c>
      <c r="E1084" s="16">
        <v>138949.7</v>
      </c>
    </row>
    <row r="1085">
      <c r="A1085" s="18">
        <v>37.4</v>
      </c>
      <c r="B1085" s="16">
        <v>142870.4</v>
      </c>
      <c r="C1085" s="18">
        <v>12.1</v>
      </c>
      <c r="D1085" s="18">
        <v>0.0</v>
      </c>
      <c r="E1085" s="16">
        <v>142870.4</v>
      </c>
    </row>
    <row r="1086">
      <c r="A1086" s="18">
        <v>24.5</v>
      </c>
      <c r="B1086" s="16">
        <v>114917.0</v>
      </c>
      <c r="C1086" s="18">
        <v>19.0</v>
      </c>
      <c r="D1086" s="18">
        <v>20.6</v>
      </c>
      <c r="E1086" s="16">
        <v>114917.0</v>
      </c>
    </row>
    <row r="1087">
      <c r="A1087" s="18">
        <v>23.7</v>
      </c>
      <c r="B1087" s="16">
        <v>114462.5</v>
      </c>
      <c r="C1087" s="18">
        <v>31.9</v>
      </c>
      <c r="D1087" s="18">
        <v>0.0</v>
      </c>
      <c r="E1087" s="16">
        <v>114462.5</v>
      </c>
    </row>
    <row r="1088">
      <c r="A1088" s="18">
        <v>27.7</v>
      </c>
      <c r="B1088" s="16">
        <v>116428.8</v>
      </c>
      <c r="C1088" s="18">
        <v>26.6</v>
      </c>
      <c r="D1088" s="18">
        <v>0.0</v>
      </c>
      <c r="E1088" s="16">
        <v>116428.8</v>
      </c>
    </row>
    <row r="1089">
      <c r="A1089" s="18">
        <v>30.2</v>
      </c>
      <c r="B1089" s="16">
        <v>109364.0</v>
      </c>
      <c r="C1089" s="18">
        <v>21.2</v>
      </c>
      <c r="D1089" s="18">
        <v>0.0</v>
      </c>
      <c r="E1089" s="16">
        <v>109364.0</v>
      </c>
    </row>
    <row r="1090">
      <c r="A1090" s="18">
        <v>19.4</v>
      </c>
      <c r="B1090" s="16">
        <v>92856.23</v>
      </c>
      <c r="C1090" s="18">
        <v>25.7</v>
      </c>
      <c r="D1090" s="18">
        <v>0.4</v>
      </c>
      <c r="E1090" s="16">
        <v>92856.23</v>
      </c>
    </row>
    <row r="1091">
      <c r="A1091" s="18">
        <v>21.4</v>
      </c>
      <c r="B1091" s="16">
        <v>85094.38</v>
      </c>
      <c r="C1091" s="18">
        <v>29.0</v>
      </c>
      <c r="D1091" s="18">
        <v>0.0</v>
      </c>
      <c r="E1091" s="16">
        <v>85094.38</v>
      </c>
    </row>
    <row r="1092">
      <c r="A1092" s="18">
        <v>30.5</v>
      </c>
      <c r="B1092" s="16">
        <v>98638.86</v>
      </c>
      <c r="C1092" s="18">
        <v>31.9</v>
      </c>
      <c r="D1092" s="18">
        <v>0.0</v>
      </c>
      <c r="E1092" s="16">
        <v>98638.86</v>
      </c>
    </row>
    <row r="1093">
      <c r="A1093" s="18">
        <v>34.5</v>
      </c>
      <c r="B1093" s="16">
        <v>128753.8</v>
      </c>
      <c r="C1093" s="18">
        <v>30.6</v>
      </c>
      <c r="D1093" s="18">
        <v>0.0</v>
      </c>
      <c r="E1093" s="16">
        <v>128753.8</v>
      </c>
    </row>
    <row r="1094">
      <c r="A1094" s="18">
        <v>32.8</v>
      </c>
      <c r="B1094" s="16">
        <v>130699.2</v>
      </c>
      <c r="C1094" s="18">
        <v>13.5</v>
      </c>
      <c r="D1094" s="18">
        <v>0.0</v>
      </c>
      <c r="E1094" s="16">
        <v>130699.2</v>
      </c>
    </row>
    <row r="1095">
      <c r="A1095" s="18">
        <v>24.4</v>
      </c>
      <c r="B1095" s="16">
        <v>115572.0</v>
      </c>
      <c r="C1095" s="18">
        <v>9.3</v>
      </c>
      <c r="D1095" s="18">
        <v>0.2</v>
      </c>
      <c r="E1095" s="16">
        <v>115572.0</v>
      </c>
    </row>
    <row r="1096">
      <c r="A1096" s="18">
        <v>21.3</v>
      </c>
      <c r="B1096" s="16">
        <v>96358.98</v>
      </c>
      <c r="C1096" s="18">
        <v>13.6</v>
      </c>
      <c r="D1096" s="18">
        <v>8.4</v>
      </c>
      <c r="E1096" s="16">
        <v>96358.98</v>
      </c>
    </row>
    <row r="1097">
      <c r="A1097" s="18">
        <v>25.7</v>
      </c>
      <c r="B1097" s="16">
        <v>95700.48</v>
      </c>
      <c r="C1097" s="18">
        <v>31.7</v>
      </c>
      <c r="D1097" s="18">
        <v>0.2</v>
      </c>
      <c r="E1097" s="16">
        <v>95700.48</v>
      </c>
    </row>
    <row r="1098">
      <c r="A1098" s="18">
        <v>25.3</v>
      </c>
      <c r="B1098" s="16">
        <v>95959.69</v>
      </c>
      <c r="C1098" s="18">
        <v>31.4</v>
      </c>
      <c r="D1098" s="18">
        <v>0.0</v>
      </c>
      <c r="E1098" s="16">
        <v>95959.69</v>
      </c>
    </row>
    <row r="1099">
      <c r="A1099" s="18">
        <v>21.8</v>
      </c>
      <c r="B1099" s="16">
        <v>105277.9</v>
      </c>
      <c r="C1099" s="18">
        <v>29.7</v>
      </c>
      <c r="D1099" s="18">
        <v>0.0</v>
      </c>
      <c r="E1099" s="16">
        <v>105277.9</v>
      </c>
    </row>
    <row r="1100">
      <c r="A1100" s="18">
        <v>21.0</v>
      </c>
      <c r="B1100" s="16">
        <v>106373.8</v>
      </c>
      <c r="C1100" s="18">
        <v>27.2</v>
      </c>
      <c r="D1100" s="18">
        <v>0.0</v>
      </c>
      <c r="E1100" s="16">
        <v>106373.8</v>
      </c>
    </row>
    <row r="1101">
      <c r="A1101" s="18">
        <v>23.6</v>
      </c>
      <c r="B1101" s="16">
        <v>113337.7</v>
      </c>
      <c r="C1101" s="18">
        <v>31.8</v>
      </c>
      <c r="D1101" s="18">
        <v>0.2</v>
      </c>
      <c r="E1101" s="16">
        <v>113337.7</v>
      </c>
    </row>
    <row r="1102">
      <c r="A1102" s="18">
        <v>30.7</v>
      </c>
      <c r="B1102" s="16">
        <v>123247.7</v>
      </c>
      <c r="C1102" s="18">
        <v>31.7</v>
      </c>
      <c r="D1102" s="18">
        <v>0.0</v>
      </c>
      <c r="E1102" s="16">
        <v>123247.7</v>
      </c>
    </row>
    <row r="1103">
      <c r="A1103" s="18">
        <v>41.7</v>
      </c>
      <c r="B1103" s="16">
        <v>133705.8</v>
      </c>
      <c r="C1103" s="18">
        <v>31.5</v>
      </c>
      <c r="D1103" s="18">
        <v>0.0</v>
      </c>
      <c r="E1103" s="16">
        <v>133705.8</v>
      </c>
    </row>
    <row r="1104">
      <c r="A1104" s="18">
        <v>21.8</v>
      </c>
      <c r="B1104" s="16">
        <v>107142.8</v>
      </c>
      <c r="C1104" s="18">
        <v>11.0</v>
      </c>
      <c r="D1104" s="18">
        <v>0.0</v>
      </c>
      <c r="E1104" s="16">
        <v>107142.8</v>
      </c>
    </row>
    <row r="1105">
      <c r="A1105" s="18">
        <v>21.9</v>
      </c>
      <c r="B1105" s="16">
        <v>118832.1</v>
      </c>
      <c r="C1105" s="18">
        <v>17.5</v>
      </c>
      <c r="D1105" s="18">
        <v>0.0</v>
      </c>
      <c r="E1105" s="16">
        <v>118832.1</v>
      </c>
    </row>
    <row r="1106">
      <c r="A1106" s="18">
        <v>22.5</v>
      </c>
      <c r="B1106" s="16">
        <v>111361.1</v>
      </c>
      <c r="C1106" s="18">
        <v>30.0</v>
      </c>
      <c r="D1106" s="18">
        <v>0.0</v>
      </c>
      <c r="E1106" s="16">
        <v>111361.1</v>
      </c>
    </row>
    <row r="1107">
      <c r="A1107" s="18">
        <v>25.6</v>
      </c>
      <c r="B1107" s="16">
        <v>116530.0</v>
      </c>
      <c r="C1107" s="18">
        <v>23.5</v>
      </c>
      <c r="D1107" s="18">
        <v>0.0</v>
      </c>
      <c r="E1107" s="16">
        <v>116530.0</v>
      </c>
    </row>
    <row r="1108">
      <c r="A1108" s="18">
        <v>34.5</v>
      </c>
      <c r="B1108" s="16">
        <v>139607.9</v>
      </c>
      <c r="C1108" s="18">
        <v>28.6</v>
      </c>
      <c r="D1108" s="18">
        <v>0.0</v>
      </c>
      <c r="E1108" s="16">
        <v>139607.9</v>
      </c>
    </row>
    <row r="1109">
      <c r="A1109" s="18">
        <v>30.0</v>
      </c>
      <c r="B1109" s="16">
        <v>132022.9</v>
      </c>
      <c r="C1109" s="18">
        <v>1.7</v>
      </c>
      <c r="D1109" s="18">
        <v>1.0</v>
      </c>
      <c r="E1109" s="16">
        <v>132022.9</v>
      </c>
    </row>
    <row r="1110">
      <c r="A1110" s="18">
        <v>20.9</v>
      </c>
      <c r="B1110" s="16">
        <v>98977.05</v>
      </c>
      <c r="C1110" s="18">
        <v>10.7</v>
      </c>
      <c r="D1110" s="18">
        <v>7.0</v>
      </c>
      <c r="E1110" s="16">
        <v>98977.05</v>
      </c>
    </row>
    <row r="1111">
      <c r="A1111" s="18">
        <v>19.5</v>
      </c>
      <c r="B1111" s="16">
        <v>92021.68</v>
      </c>
      <c r="C1111" s="18">
        <v>27.5</v>
      </c>
      <c r="D1111" s="18">
        <v>15.0</v>
      </c>
      <c r="E1111" s="16">
        <v>92021.68</v>
      </c>
    </row>
    <row r="1112">
      <c r="A1112" s="18">
        <v>20.9</v>
      </c>
      <c r="B1112" s="16">
        <v>109389.1</v>
      </c>
      <c r="C1112" s="18">
        <v>21.1</v>
      </c>
      <c r="D1112" s="18">
        <v>0.0</v>
      </c>
      <c r="E1112" s="16">
        <v>109389.1</v>
      </c>
    </row>
    <row r="1113">
      <c r="A1113" s="18">
        <v>26.9</v>
      </c>
      <c r="B1113" s="16">
        <v>116074.0</v>
      </c>
      <c r="C1113" s="18">
        <v>31.1</v>
      </c>
      <c r="D1113" s="18">
        <v>0.0</v>
      </c>
      <c r="E1113" s="16">
        <v>116074.0</v>
      </c>
    </row>
    <row r="1114">
      <c r="A1114" s="18">
        <v>30.3</v>
      </c>
      <c r="B1114" s="16">
        <v>129286.4</v>
      </c>
      <c r="C1114" s="18">
        <v>30.9</v>
      </c>
      <c r="D1114" s="18">
        <v>0.0</v>
      </c>
      <c r="E1114" s="16">
        <v>129286.4</v>
      </c>
    </row>
    <row r="1115">
      <c r="A1115" s="18">
        <v>40.0</v>
      </c>
      <c r="B1115" s="16">
        <v>154648.1</v>
      </c>
      <c r="C1115" s="18">
        <v>30.8</v>
      </c>
      <c r="D1115" s="18">
        <v>0.0</v>
      </c>
      <c r="E1115" s="16">
        <v>154648.1</v>
      </c>
    </row>
    <row r="1116">
      <c r="A1116" s="18">
        <v>40.3</v>
      </c>
      <c r="B1116" s="16">
        <v>165070.6</v>
      </c>
      <c r="C1116" s="18">
        <v>30.6</v>
      </c>
      <c r="D1116" s="18">
        <v>0.0</v>
      </c>
      <c r="E1116" s="16">
        <v>165070.6</v>
      </c>
    </row>
    <row r="1117">
      <c r="A1117" s="18">
        <v>24.6</v>
      </c>
      <c r="B1117" s="16">
        <v>124825.0</v>
      </c>
      <c r="C1117" s="18">
        <v>20.2</v>
      </c>
      <c r="D1117" s="18">
        <v>0.0</v>
      </c>
      <c r="E1117" s="16">
        <v>124825.0</v>
      </c>
    </row>
    <row r="1118">
      <c r="A1118" s="18">
        <v>28.2</v>
      </c>
      <c r="B1118" s="16">
        <v>127305.2</v>
      </c>
      <c r="C1118" s="18">
        <v>14.9</v>
      </c>
      <c r="D1118" s="18">
        <v>0.0</v>
      </c>
      <c r="E1118" s="16">
        <v>127305.2</v>
      </c>
    </row>
    <row r="1119">
      <c r="A1119" s="18">
        <v>23.9</v>
      </c>
      <c r="B1119" s="16">
        <v>137955.4</v>
      </c>
      <c r="C1119" s="18">
        <v>27.3</v>
      </c>
      <c r="D1119" s="18">
        <v>0.0</v>
      </c>
      <c r="E1119" s="16">
        <v>137955.4</v>
      </c>
    </row>
    <row r="1120">
      <c r="A1120" s="18">
        <v>23.6</v>
      </c>
      <c r="B1120" s="16">
        <v>128314.5</v>
      </c>
      <c r="C1120" s="18">
        <v>28.3</v>
      </c>
      <c r="D1120" s="18">
        <v>0.0</v>
      </c>
      <c r="E1120" s="16">
        <v>128314.5</v>
      </c>
    </row>
    <row r="1121">
      <c r="A1121" s="18">
        <v>23.3</v>
      </c>
      <c r="B1121" s="16">
        <v>128899.8</v>
      </c>
      <c r="C1121" s="18">
        <v>27.5</v>
      </c>
      <c r="D1121" s="18">
        <v>0.0</v>
      </c>
      <c r="E1121" s="16">
        <v>128899.8</v>
      </c>
    </row>
    <row r="1122">
      <c r="A1122" s="18">
        <v>26.6</v>
      </c>
      <c r="B1122" s="16">
        <v>139245.2</v>
      </c>
      <c r="C1122" s="18">
        <v>28.1</v>
      </c>
      <c r="D1122" s="18">
        <v>0.0</v>
      </c>
      <c r="E1122" s="16">
        <v>139245.2</v>
      </c>
    </row>
    <row r="1123">
      <c r="A1123" s="18">
        <v>28.4</v>
      </c>
      <c r="B1123" s="16">
        <v>128599.5</v>
      </c>
      <c r="C1123" s="18">
        <v>19.9</v>
      </c>
      <c r="D1123" s="18">
        <v>0.0</v>
      </c>
      <c r="E1123" s="16">
        <v>128599.5</v>
      </c>
    </row>
    <row r="1124">
      <c r="A1124" s="18">
        <v>33.2</v>
      </c>
      <c r="B1124" s="16">
        <v>139114.6</v>
      </c>
      <c r="C1124" s="18">
        <v>27.5</v>
      </c>
      <c r="D1124" s="18">
        <v>3.4</v>
      </c>
      <c r="E1124" s="16">
        <v>139114.6</v>
      </c>
    </row>
    <row r="1125">
      <c r="A1125" s="18">
        <v>38.1</v>
      </c>
      <c r="B1125" s="16">
        <v>159436.7</v>
      </c>
      <c r="C1125" s="18">
        <v>28.5</v>
      </c>
      <c r="D1125" s="18">
        <v>0.0</v>
      </c>
      <c r="E1125" s="16">
        <v>159436.7</v>
      </c>
    </row>
    <row r="1126">
      <c r="A1126" s="18">
        <v>33.5</v>
      </c>
      <c r="B1126" s="16">
        <v>160437.6</v>
      </c>
      <c r="C1126" s="18">
        <v>7.3</v>
      </c>
      <c r="D1126" s="18">
        <v>0.0</v>
      </c>
      <c r="E1126" s="16">
        <v>160437.6</v>
      </c>
    </row>
    <row r="1127">
      <c r="A1127" s="18">
        <v>21.0</v>
      </c>
      <c r="B1127" s="16">
        <v>115239.6</v>
      </c>
      <c r="C1127" s="18">
        <v>14.1</v>
      </c>
      <c r="D1127" s="18">
        <v>38.8</v>
      </c>
      <c r="E1127" s="16">
        <v>115239.6</v>
      </c>
    </row>
    <row r="1128">
      <c r="A1128" s="18">
        <v>19.1</v>
      </c>
      <c r="B1128" s="16">
        <v>108524.2</v>
      </c>
      <c r="C1128" s="18">
        <v>19.6</v>
      </c>
      <c r="D1128" s="18">
        <v>0.0</v>
      </c>
      <c r="E1128" s="16">
        <v>108524.2</v>
      </c>
    </row>
    <row r="1129">
      <c r="A1129" s="18">
        <v>22.5</v>
      </c>
      <c r="B1129" s="16">
        <v>109949.2</v>
      </c>
      <c r="C1129" s="18">
        <v>28.9</v>
      </c>
      <c r="D1129" s="18">
        <v>0.2</v>
      </c>
      <c r="E1129" s="16">
        <v>109949.2</v>
      </c>
    </row>
    <row r="1130">
      <c r="A1130" s="18">
        <v>22.1</v>
      </c>
      <c r="B1130" s="16">
        <v>112946.3</v>
      </c>
      <c r="C1130" s="18">
        <v>28.4</v>
      </c>
      <c r="D1130" s="18">
        <v>0.0</v>
      </c>
      <c r="E1130" s="16">
        <v>112946.3</v>
      </c>
    </row>
    <row r="1131">
      <c r="A1131" s="18">
        <v>28.1</v>
      </c>
      <c r="B1131" s="16">
        <v>104947.3</v>
      </c>
      <c r="C1131" s="18">
        <v>26.7</v>
      </c>
      <c r="D1131" s="18">
        <v>0.0</v>
      </c>
      <c r="E1131" s="16">
        <v>104947.3</v>
      </c>
    </row>
    <row r="1132">
      <c r="A1132" s="18">
        <v>25.7</v>
      </c>
      <c r="B1132" s="16">
        <v>106065.9</v>
      </c>
      <c r="C1132" s="18">
        <v>28.5</v>
      </c>
      <c r="D1132" s="18">
        <v>0.0</v>
      </c>
      <c r="E1132" s="16">
        <v>106065.9</v>
      </c>
    </row>
    <row r="1133">
      <c r="A1133" s="18">
        <v>25.7</v>
      </c>
      <c r="B1133" s="16">
        <v>126466.0</v>
      </c>
      <c r="C1133" s="18">
        <v>24.0</v>
      </c>
      <c r="D1133" s="18">
        <v>0.0</v>
      </c>
      <c r="E1133" s="16">
        <v>126466.0</v>
      </c>
    </row>
    <row r="1134">
      <c r="A1134" s="18">
        <v>29.9</v>
      </c>
      <c r="B1134" s="16">
        <v>137539.7</v>
      </c>
      <c r="C1134" s="18">
        <v>27.6</v>
      </c>
      <c r="D1134" s="18">
        <v>0.0</v>
      </c>
      <c r="E1134" s="16">
        <v>137539.7</v>
      </c>
    </row>
    <row r="1135">
      <c r="A1135" s="18">
        <v>37.4</v>
      </c>
      <c r="B1135" s="16">
        <v>159307.3</v>
      </c>
      <c r="C1135" s="18">
        <v>27.1</v>
      </c>
      <c r="D1135" s="18">
        <v>0.0</v>
      </c>
      <c r="E1135" s="16">
        <v>159307.3</v>
      </c>
    </row>
    <row r="1136">
      <c r="A1136" s="18">
        <v>27.5</v>
      </c>
      <c r="B1136" s="16">
        <v>149473.0</v>
      </c>
      <c r="C1136" s="18">
        <v>15.8</v>
      </c>
      <c r="D1136" s="18">
        <v>0.0</v>
      </c>
      <c r="E1136" s="16">
        <v>149473.0</v>
      </c>
    </row>
    <row r="1137">
      <c r="A1137" s="18">
        <v>24.9</v>
      </c>
      <c r="B1137" s="16">
        <v>137101.9</v>
      </c>
      <c r="C1137" s="18">
        <v>17.2</v>
      </c>
      <c r="D1137" s="18">
        <v>0.0</v>
      </c>
      <c r="E1137" s="16">
        <v>137101.9</v>
      </c>
    </row>
    <row r="1138">
      <c r="A1138" s="18">
        <v>30.3</v>
      </c>
      <c r="B1138" s="16">
        <v>118113.8</v>
      </c>
      <c r="C1138" s="18">
        <v>6.6</v>
      </c>
      <c r="D1138" s="18">
        <v>0.0</v>
      </c>
      <c r="E1138" s="16">
        <v>118113.8</v>
      </c>
    </row>
    <row r="1139">
      <c r="A1139" s="18">
        <v>21.2</v>
      </c>
      <c r="B1139" s="16">
        <v>100440.3</v>
      </c>
      <c r="C1139" s="18">
        <v>18.5</v>
      </c>
      <c r="D1139" s="18">
        <v>0.0</v>
      </c>
      <c r="E1139" s="16">
        <v>100440.3</v>
      </c>
    </row>
    <row r="1140">
      <c r="A1140" s="18">
        <v>23.6</v>
      </c>
      <c r="B1140" s="16">
        <v>116209.1</v>
      </c>
      <c r="C1140" s="18">
        <v>22.2</v>
      </c>
      <c r="D1140" s="18">
        <v>0.0</v>
      </c>
      <c r="E1140" s="16">
        <v>116209.1</v>
      </c>
    </row>
    <row r="1141">
      <c r="A1141" s="18">
        <v>29.0</v>
      </c>
      <c r="B1141" s="16">
        <v>124882.7</v>
      </c>
      <c r="C1141" s="18">
        <v>26.0</v>
      </c>
      <c r="D1141" s="18">
        <v>0.0</v>
      </c>
      <c r="E1141" s="16">
        <v>124882.7</v>
      </c>
    </row>
    <row r="1142">
      <c r="A1142" s="18">
        <v>23.3</v>
      </c>
      <c r="B1142" s="16">
        <v>115269.5</v>
      </c>
      <c r="C1142" s="18">
        <v>22.8</v>
      </c>
      <c r="D1142" s="18">
        <v>0.0</v>
      </c>
      <c r="E1142" s="16">
        <v>115269.5</v>
      </c>
    </row>
    <row r="1143">
      <c r="A1143" s="18">
        <v>24.2</v>
      </c>
      <c r="B1143" s="16">
        <v>117260.2</v>
      </c>
      <c r="C1143" s="18">
        <v>18.4</v>
      </c>
      <c r="D1143" s="18">
        <v>0.0</v>
      </c>
      <c r="E1143" s="16">
        <v>117260.2</v>
      </c>
    </row>
    <row r="1144">
      <c r="A1144" s="18">
        <v>22.2</v>
      </c>
      <c r="B1144" s="16">
        <v>114736.4</v>
      </c>
      <c r="C1144" s="18">
        <v>24.8</v>
      </c>
      <c r="D1144" s="18">
        <v>0.0</v>
      </c>
      <c r="E1144" s="16">
        <v>114736.4</v>
      </c>
    </row>
    <row r="1145">
      <c r="A1145" s="18">
        <v>25.3</v>
      </c>
      <c r="B1145" s="16">
        <v>105799.9</v>
      </c>
      <c r="C1145" s="18">
        <v>24.1</v>
      </c>
      <c r="D1145" s="18">
        <v>0.0</v>
      </c>
      <c r="E1145" s="16">
        <v>105799.9</v>
      </c>
    </row>
    <row r="1146">
      <c r="A1146" s="18">
        <v>24.0</v>
      </c>
      <c r="B1146" s="16">
        <v>105085.5</v>
      </c>
      <c r="C1146" s="18">
        <v>20.5</v>
      </c>
      <c r="D1146" s="18">
        <v>0.0</v>
      </c>
      <c r="E1146" s="16">
        <v>105085.5</v>
      </c>
    </row>
    <row r="1147">
      <c r="A1147" s="18">
        <v>25.4</v>
      </c>
      <c r="B1147" s="16">
        <v>113116.4</v>
      </c>
      <c r="C1147" s="18">
        <v>20.9</v>
      </c>
      <c r="D1147" s="18">
        <v>0.8</v>
      </c>
      <c r="E1147" s="16">
        <v>113116.4</v>
      </c>
    </row>
    <row r="1148">
      <c r="A1148" s="18">
        <v>29.5</v>
      </c>
      <c r="B1148" s="16">
        <v>120035.4</v>
      </c>
      <c r="C1148" s="18">
        <v>25.5</v>
      </c>
      <c r="D1148" s="18">
        <v>0.0</v>
      </c>
      <c r="E1148" s="16">
        <v>120035.4</v>
      </c>
    </row>
    <row r="1149">
      <c r="A1149" s="18">
        <v>29.3</v>
      </c>
      <c r="B1149" s="16">
        <v>124481.4</v>
      </c>
      <c r="C1149" s="18">
        <v>16.0</v>
      </c>
      <c r="D1149" s="18">
        <v>0.0</v>
      </c>
      <c r="E1149" s="16">
        <v>124481.4</v>
      </c>
    </row>
    <row r="1150">
      <c r="A1150" s="18">
        <v>31.0</v>
      </c>
      <c r="B1150" s="16">
        <v>133607.1</v>
      </c>
      <c r="C1150" s="18">
        <v>16.8</v>
      </c>
      <c r="D1150" s="18">
        <v>0.0</v>
      </c>
      <c r="E1150" s="16">
        <v>133607.1</v>
      </c>
    </row>
    <row r="1151">
      <c r="A1151" s="18">
        <v>33.5</v>
      </c>
      <c r="B1151" s="16">
        <v>136328.3</v>
      </c>
      <c r="C1151" s="18">
        <v>13.4</v>
      </c>
      <c r="D1151" s="18">
        <v>0.2</v>
      </c>
      <c r="E1151" s="16">
        <v>136328.3</v>
      </c>
    </row>
    <row r="1152">
      <c r="A1152" s="18">
        <v>31.6</v>
      </c>
      <c r="B1152" s="16">
        <v>119226.4</v>
      </c>
      <c r="C1152" s="18">
        <v>4.8</v>
      </c>
      <c r="D1152" s="18">
        <v>0.4</v>
      </c>
      <c r="E1152" s="16">
        <v>119226.4</v>
      </c>
    </row>
    <row r="1153">
      <c r="A1153" s="18">
        <v>19.8</v>
      </c>
      <c r="B1153" s="16">
        <v>96305.07</v>
      </c>
      <c r="C1153" s="18">
        <v>10.0</v>
      </c>
      <c r="D1153" s="18">
        <v>0.0</v>
      </c>
      <c r="E1153" s="16">
        <v>96305.07</v>
      </c>
    </row>
    <row r="1154">
      <c r="A1154" s="18">
        <v>26.5</v>
      </c>
      <c r="B1154" s="16">
        <v>117952.4</v>
      </c>
      <c r="C1154" s="18">
        <v>24.3</v>
      </c>
      <c r="D1154" s="18">
        <v>0.0</v>
      </c>
      <c r="E1154" s="16">
        <v>117952.4</v>
      </c>
    </row>
    <row r="1155">
      <c r="A1155" s="18">
        <v>31.3</v>
      </c>
      <c r="B1155" s="16">
        <v>127894.3</v>
      </c>
      <c r="C1155" s="18">
        <v>24.0</v>
      </c>
      <c r="D1155" s="18">
        <v>0.0</v>
      </c>
      <c r="E1155" s="16">
        <v>127894.3</v>
      </c>
    </row>
    <row r="1156">
      <c r="A1156" s="18">
        <v>30.9</v>
      </c>
      <c r="B1156" s="16">
        <v>123400.2</v>
      </c>
      <c r="C1156" s="18">
        <v>19.6</v>
      </c>
      <c r="D1156" s="18">
        <v>0.0</v>
      </c>
      <c r="E1156" s="16">
        <v>123400.2</v>
      </c>
    </row>
    <row r="1157">
      <c r="A1157" s="18">
        <v>20.5</v>
      </c>
      <c r="B1157" s="16">
        <v>117346.3</v>
      </c>
      <c r="C1157" s="18">
        <v>17.7</v>
      </c>
      <c r="D1157" s="18">
        <v>0.8</v>
      </c>
      <c r="E1157" s="16">
        <v>117346.3</v>
      </c>
    </row>
    <row r="1158">
      <c r="A1158" s="18">
        <v>22.8</v>
      </c>
      <c r="B1158" s="16">
        <v>119960.3</v>
      </c>
      <c r="C1158" s="18">
        <v>19.6</v>
      </c>
      <c r="D1158" s="18">
        <v>0.4</v>
      </c>
      <c r="E1158" s="16">
        <v>119960.3</v>
      </c>
    </row>
    <row r="1159">
      <c r="A1159" s="18">
        <v>32.7</v>
      </c>
      <c r="B1159" s="16">
        <v>111096.3</v>
      </c>
      <c r="C1159" s="18">
        <v>21.8</v>
      </c>
      <c r="D1159" s="18">
        <v>0.0</v>
      </c>
      <c r="E1159" s="16">
        <v>111096.3</v>
      </c>
    </row>
    <row r="1160">
      <c r="A1160" s="18">
        <v>21.0</v>
      </c>
      <c r="B1160" s="16">
        <v>101334.2</v>
      </c>
      <c r="C1160" s="18">
        <v>22.2</v>
      </c>
      <c r="D1160" s="18">
        <v>0.0</v>
      </c>
      <c r="E1160" s="16">
        <v>101334.2</v>
      </c>
    </row>
    <row r="1161">
      <c r="A1161" s="18">
        <v>21.1</v>
      </c>
      <c r="B1161" s="16">
        <v>112527.3</v>
      </c>
      <c r="C1161" s="18">
        <v>16.6</v>
      </c>
      <c r="D1161" s="18">
        <v>0.0</v>
      </c>
      <c r="E1161" s="16">
        <v>112527.3</v>
      </c>
    </row>
    <row r="1162">
      <c r="A1162" s="18">
        <v>27.6</v>
      </c>
      <c r="B1162" s="16">
        <v>113850.8</v>
      </c>
      <c r="C1162" s="18">
        <v>22.6</v>
      </c>
      <c r="D1162" s="18">
        <v>0.0</v>
      </c>
      <c r="E1162" s="16">
        <v>113850.8</v>
      </c>
    </row>
    <row r="1163">
      <c r="A1163" s="18">
        <v>28.5</v>
      </c>
      <c r="B1163" s="16">
        <v>122717.5</v>
      </c>
      <c r="C1163" s="18">
        <v>22.4</v>
      </c>
      <c r="D1163" s="18">
        <v>0.0</v>
      </c>
      <c r="E1163" s="16">
        <v>122717.5</v>
      </c>
    </row>
    <row r="1164">
      <c r="A1164" s="18">
        <v>30.5</v>
      </c>
      <c r="B1164" s="16">
        <v>128732.6</v>
      </c>
      <c r="C1164" s="18">
        <v>22.1</v>
      </c>
      <c r="D1164" s="18">
        <v>0.0</v>
      </c>
      <c r="E1164" s="16">
        <v>128732.6</v>
      </c>
    </row>
    <row r="1165">
      <c r="A1165" s="18">
        <v>28.8</v>
      </c>
      <c r="B1165" s="16">
        <v>127805.5</v>
      </c>
      <c r="C1165" s="18">
        <v>21.9</v>
      </c>
      <c r="D1165" s="18">
        <v>0.0</v>
      </c>
      <c r="E1165" s="16">
        <v>127805.5</v>
      </c>
    </row>
    <row r="1166">
      <c r="A1166" s="18">
        <v>35.1</v>
      </c>
      <c r="B1166" s="16">
        <v>120398.9</v>
      </c>
      <c r="C1166" s="18">
        <v>21.6</v>
      </c>
      <c r="D1166" s="18">
        <v>0.0</v>
      </c>
      <c r="E1166" s="16">
        <v>120398.9</v>
      </c>
    </row>
    <row r="1167">
      <c r="A1167" s="18">
        <v>22.8</v>
      </c>
      <c r="B1167" s="16">
        <v>104486.2</v>
      </c>
      <c r="C1167" s="18">
        <v>14.3</v>
      </c>
      <c r="D1167" s="18">
        <v>0.0</v>
      </c>
      <c r="E1167" s="16">
        <v>104486.2</v>
      </c>
    </row>
    <row r="1168">
      <c r="A1168" s="18">
        <v>20.9</v>
      </c>
      <c r="B1168" s="16">
        <v>97542.31</v>
      </c>
      <c r="C1168" s="18">
        <v>10.2</v>
      </c>
      <c r="D1168" s="18">
        <v>0.0</v>
      </c>
      <c r="E1168" s="16">
        <v>97542.31</v>
      </c>
    </row>
    <row r="1169">
      <c r="A1169" s="18">
        <v>20.5</v>
      </c>
      <c r="B1169" s="16">
        <v>112663.6</v>
      </c>
      <c r="C1169" s="18">
        <v>18.8</v>
      </c>
      <c r="D1169" s="18">
        <v>2.2</v>
      </c>
      <c r="E1169" s="16">
        <v>112663.6</v>
      </c>
    </row>
    <row r="1170">
      <c r="A1170" s="18">
        <v>21.3</v>
      </c>
      <c r="B1170" s="16">
        <v>114195.4</v>
      </c>
      <c r="C1170" s="18">
        <v>17.7</v>
      </c>
      <c r="D1170" s="18">
        <v>0.0</v>
      </c>
      <c r="E1170" s="16">
        <v>114195.4</v>
      </c>
    </row>
    <row r="1171">
      <c r="A1171" s="18">
        <v>20.8</v>
      </c>
      <c r="B1171" s="16">
        <v>116045.3</v>
      </c>
      <c r="C1171" s="18">
        <v>13.9</v>
      </c>
      <c r="D1171" s="18">
        <v>0.0</v>
      </c>
      <c r="E1171" s="16">
        <v>116045.3</v>
      </c>
    </row>
    <row r="1172">
      <c r="A1172" s="18">
        <v>24.4</v>
      </c>
      <c r="B1172" s="16">
        <v>116284.3</v>
      </c>
      <c r="C1172" s="18">
        <v>15.0</v>
      </c>
      <c r="D1172" s="18">
        <v>0.0</v>
      </c>
      <c r="E1172" s="16">
        <v>116284.3</v>
      </c>
    </row>
    <row r="1173">
      <c r="A1173" s="18">
        <v>32.0</v>
      </c>
      <c r="B1173" s="16">
        <v>110715.1</v>
      </c>
      <c r="C1173" s="18">
        <v>15.1</v>
      </c>
      <c r="D1173" s="18">
        <v>0.0</v>
      </c>
      <c r="E1173" s="16">
        <v>110715.1</v>
      </c>
    </row>
    <row r="1174">
      <c r="A1174" s="18">
        <v>23.1</v>
      </c>
      <c r="B1174" s="16">
        <v>97262.71</v>
      </c>
      <c r="C1174" s="18">
        <v>13.4</v>
      </c>
      <c r="D1174" s="18">
        <v>0.0</v>
      </c>
      <c r="E1174" s="16">
        <v>97262.71</v>
      </c>
    </row>
    <row r="1175">
      <c r="A1175" s="18">
        <v>28.0</v>
      </c>
      <c r="B1175" s="16">
        <v>111617.9</v>
      </c>
      <c r="C1175" s="18">
        <v>17.8</v>
      </c>
      <c r="D1175" s="18">
        <v>0.0</v>
      </c>
      <c r="E1175" s="16">
        <v>111617.9</v>
      </c>
    </row>
    <row r="1176">
      <c r="A1176" s="18">
        <v>19.2</v>
      </c>
      <c r="B1176" s="16">
        <v>110794.3</v>
      </c>
      <c r="C1176" s="18">
        <v>9.5</v>
      </c>
      <c r="D1176" s="18">
        <v>0.2</v>
      </c>
      <c r="E1176" s="16">
        <v>110794.3</v>
      </c>
    </row>
    <row r="1177">
      <c r="A1177" s="18">
        <v>25.1</v>
      </c>
      <c r="B1177" s="16">
        <v>111254.3</v>
      </c>
      <c r="C1177" s="18">
        <v>18.3</v>
      </c>
      <c r="D1177" s="18">
        <v>0.0</v>
      </c>
      <c r="E1177" s="16">
        <v>111254.3</v>
      </c>
    </row>
    <row r="1178">
      <c r="A1178" s="18">
        <v>28.1</v>
      </c>
      <c r="B1178" s="16">
        <v>115020.5</v>
      </c>
      <c r="C1178" s="18">
        <v>19.0</v>
      </c>
      <c r="D1178" s="18">
        <v>0.0</v>
      </c>
      <c r="E1178" s="16">
        <v>115020.5</v>
      </c>
    </row>
    <row r="1179">
      <c r="A1179" s="18">
        <v>29.4</v>
      </c>
      <c r="B1179" s="16">
        <v>119298.3</v>
      </c>
      <c r="C1179" s="18">
        <v>18.8</v>
      </c>
      <c r="D1179" s="18">
        <v>0.0</v>
      </c>
      <c r="E1179" s="16">
        <v>119298.3</v>
      </c>
    </row>
    <row r="1180">
      <c r="A1180" s="18">
        <v>24.2</v>
      </c>
      <c r="B1180" s="16">
        <v>112312.7</v>
      </c>
      <c r="C1180" s="18">
        <v>5.4</v>
      </c>
      <c r="D1180" s="18">
        <v>0.0</v>
      </c>
      <c r="E1180" s="16">
        <v>112312.7</v>
      </c>
    </row>
    <row r="1181">
      <c r="A1181" s="18">
        <v>25.4</v>
      </c>
      <c r="B1181" s="16">
        <v>98918.52</v>
      </c>
      <c r="C1181" s="18">
        <v>11.6</v>
      </c>
      <c r="D1181" s="18">
        <v>13.0</v>
      </c>
      <c r="E1181" s="16">
        <v>98918.52</v>
      </c>
    </row>
    <row r="1182">
      <c r="A1182" s="18">
        <v>18.5</v>
      </c>
      <c r="B1182" s="16">
        <v>112488.2</v>
      </c>
      <c r="C1182" s="18">
        <v>11.9</v>
      </c>
      <c r="D1182" s="18">
        <v>5.2</v>
      </c>
      <c r="E1182" s="16">
        <v>112488.2</v>
      </c>
    </row>
    <row r="1183">
      <c r="A1183" s="18">
        <v>22.6</v>
      </c>
      <c r="B1183" s="16">
        <v>116809.4</v>
      </c>
      <c r="C1183" s="18">
        <v>14.0</v>
      </c>
      <c r="D1183" s="18">
        <v>1.2</v>
      </c>
      <c r="E1183" s="16">
        <v>116809.4</v>
      </c>
    </row>
    <row r="1184">
      <c r="A1184" s="18">
        <v>30.3</v>
      </c>
      <c r="B1184" s="16">
        <v>117744.0</v>
      </c>
      <c r="C1184" s="18">
        <v>17.8</v>
      </c>
      <c r="D1184" s="18">
        <v>0.0</v>
      </c>
      <c r="E1184" s="16">
        <v>117744.0</v>
      </c>
    </row>
    <row r="1185">
      <c r="A1185" s="18">
        <v>21.8</v>
      </c>
      <c r="B1185" s="16">
        <v>116457.3</v>
      </c>
      <c r="C1185" s="18">
        <v>14.2</v>
      </c>
      <c r="D1185" s="18">
        <v>0.0</v>
      </c>
      <c r="E1185" s="16">
        <v>116457.3</v>
      </c>
    </row>
    <row r="1186">
      <c r="A1186" s="18">
        <v>23.3</v>
      </c>
      <c r="B1186" s="16">
        <v>97070.35</v>
      </c>
      <c r="C1186" s="18">
        <v>14.3</v>
      </c>
      <c r="D1186" s="18">
        <v>0.0</v>
      </c>
      <c r="E1186" s="16">
        <v>97070.35</v>
      </c>
    </row>
    <row r="1187">
      <c r="A1187" s="18">
        <v>22.4</v>
      </c>
      <c r="B1187" s="16">
        <v>99687.64</v>
      </c>
      <c r="C1187" s="18">
        <v>16.7</v>
      </c>
      <c r="D1187" s="18">
        <v>0.0</v>
      </c>
      <c r="E1187" s="16">
        <v>99687.64</v>
      </c>
    </row>
    <row r="1188">
      <c r="A1188" s="18">
        <v>27.7</v>
      </c>
      <c r="B1188" s="16">
        <v>98817.03</v>
      </c>
      <c r="C1188" s="18">
        <v>11.0</v>
      </c>
      <c r="D1188" s="18">
        <v>0.0</v>
      </c>
      <c r="E1188" s="16">
        <v>98817.03</v>
      </c>
    </row>
    <row r="1189">
      <c r="A1189" s="18">
        <v>20.9</v>
      </c>
      <c r="B1189" s="16">
        <v>98258.25</v>
      </c>
      <c r="C1189" s="18">
        <v>14.4</v>
      </c>
      <c r="D1189" s="18">
        <v>0.0</v>
      </c>
      <c r="E1189" s="16">
        <v>98258.25</v>
      </c>
    </row>
    <row r="1190">
      <c r="A1190" s="18">
        <v>19.8</v>
      </c>
      <c r="B1190" s="16">
        <v>113381.5</v>
      </c>
      <c r="C1190" s="18">
        <v>13.9</v>
      </c>
      <c r="D1190" s="18">
        <v>0.0</v>
      </c>
      <c r="E1190" s="16">
        <v>113381.5</v>
      </c>
    </row>
    <row r="1191">
      <c r="A1191" s="18">
        <v>20.6</v>
      </c>
      <c r="B1191" s="16">
        <v>115974.6</v>
      </c>
      <c r="C1191" s="18">
        <v>16.6</v>
      </c>
      <c r="D1191" s="18">
        <v>0.0</v>
      </c>
      <c r="E1191" s="16">
        <v>115974.6</v>
      </c>
    </row>
    <row r="1192">
      <c r="A1192" s="18">
        <v>18.7</v>
      </c>
      <c r="B1192" s="16">
        <v>117551.7</v>
      </c>
      <c r="C1192" s="18">
        <v>9.0</v>
      </c>
      <c r="D1192" s="18">
        <v>0.0</v>
      </c>
      <c r="E1192" s="16">
        <v>117551.7</v>
      </c>
    </row>
    <row r="1193">
      <c r="A1193" s="18">
        <v>21.2</v>
      </c>
      <c r="B1193" s="16">
        <v>115979.1</v>
      </c>
      <c r="C1193" s="18">
        <v>14.8</v>
      </c>
      <c r="D1193" s="18">
        <v>0.0</v>
      </c>
      <c r="E1193" s="16">
        <v>115979.1</v>
      </c>
    </row>
    <row r="1194">
      <c r="A1194" s="18">
        <v>21.6</v>
      </c>
      <c r="B1194" s="16">
        <v>105938.5</v>
      </c>
      <c r="C1194" s="18">
        <v>16.0</v>
      </c>
      <c r="D1194" s="18">
        <v>0.0</v>
      </c>
      <c r="E1194" s="16">
        <v>105938.5</v>
      </c>
    </row>
    <row r="1195">
      <c r="A1195" s="18">
        <v>29.9</v>
      </c>
      <c r="B1195" s="16">
        <v>100571.2</v>
      </c>
      <c r="C1195" s="18">
        <v>14.7</v>
      </c>
      <c r="D1195" s="18">
        <v>0.0</v>
      </c>
      <c r="E1195" s="16">
        <v>100571.2</v>
      </c>
    </row>
    <row r="1196">
      <c r="A1196" s="18">
        <v>25.7</v>
      </c>
      <c r="B1196" s="16">
        <v>118702.9</v>
      </c>
      <c r="C1196" s="18">
        <v>13.6</v>
      </c>
      <c r="D1196" s="18">
        <v>0.0</v>
      </c>
      <c r="E1196" s="16">
        <v>118702.9</v>
      </c>
    </row>
    <row r="1197">
      <c r="A1197" s="18">
        <v>28.8</v>
      </c>
      <c r="B1197" s="16">
        <v>122423.0</v>
      </c>
      <c r="C1197" s="18">
        <v>5.9</v>
      </c>
      <c r="D1197" s="18">
        <v>0.0</v>
      </c>
      <c r="E1197" s="16">
        <v>122423.0</v>
      </c>
    </row>
    <row r="1198">
      <c r="A1198" s="18">
        <v>27.3</v>
      </c>
      <c r="B1198" s="16">
        <v>121945.0</v>
      </c>
      <c r="C1198" s="18">
        <v>10.9</v>
      </c>
      <c r="D1198" s="18">
        <v>0.0</v>
      </c>
      <c r="E1198" s="16">
        <v>121945.0</v>
      </c>
    </row>
    <row r="1199">
      <c r="A1199" s="18">
        <v>26.5</v>
      </c>
      <c r="B1199" s="16">
        <v>119876.6</v>
      </c>
      <c r="C1199" s="18">
        <v>7.4</v>
      </c>
      <c r="D1199" s="18">
        <v>0.0</v>
      </c>
      <c r="E1199" s="16">
        <v>119876.6</v>
      </c>
    </row>
    <row r="1200">
      <c r="A1200" s="18">
        <v>25.9</v>
      </c>
      <c r="B1200" s="16">
        <v>113609.8</v>
      </c>
      <c r="C1200" s="18">
        <v>14.4</v>
      </c>
      <c r="D1200" s="18">
        <v>0.0</v>
      </c>
      <c r="E1200" s="16">
        <v>113609.8</v>
      </c>
    </row>
    <row r="1201">
      <c r="A1201" s="18">
        <v>16.1</v>
      </c>
      <c r="B1201" s="16">
        <v>105135.3</v>
      </c>
      <c r="C1201" s="18">
        <v>3.1</v>
      </c>
      <c r="D1201" s="18">
        <v>0.0</v>
      </c>
      <c r="E1201" s="16">
        <v>105135.3</v>
      </c>
    </row>
    <row r="1202">
      <c r="A1202" s="18">
        <v>19.1</v>
      </c>
      <c r="B1202" s="16">
        <v>104123.4</v>
      </c>
      <c r="C1202" s="18">
        <v>4.9</v>
      </c>
      <c r="D1202" s="18">
        <v>12.2</v>
      </c>
      <c r="E1202" s="16">
        <v>104123.4</v>
      </c>
    </row>
    <row r="1203">
      <c r="A1203" s="18">
        <v>21.0</v>
      </c>
      <c r="B1203" s="16">
        <v>115694.6</v>
      </c>
      <c r="C1203" s="18">
        <v>7.1</v>
      </c>
      <c r="D1203" s="18">
        <v>3.0</v>
      </c>
      <c r="E1203" s="16">
        <v>115694.6</v>
      </c>
    </row>
    <row r="1204">
      <c r="A1204" s="18">
        <v>16.6</v>
      </c>
      <c r="B1204" s="16">
        <v>121092.9</v>
      </c>
      <c r="C1204" s="18">
        <v>8.9</v>
      </c>
      <c r="D1204" s="18">
        <v>0.6</v>
      </c>
      <c r="E1204" s="16">
        <v>121092.9</v>
      </c>
    </row>
    <row r="1205">
      <c r="A1205" s="18">
        <v>19.4</v>
      </c>
      <c r="B1205" s="16">
        <v>120784.9</v>
      </c>
      <c r="C1205" s="18">
        <v>14.2</v>
      </c>
      <c r="D1205" s="18">
        <v>0.0</v>
      </c>
      <c r="E1205" s="16">
        <v>120784.9</v>
      </c>
    </row>
    <row r="1206">
      <c r="A1206" s="18">
        <v>22.3</v>
      </c>
      <c r="B1206" s="16">
        <v>120448.9</v>
      </c>
      <c r="C1206" s="18">
        <v>13.0</v>
      </c>
      <c r="D1206" s="18">
        <v>0.0</v>
      </c>
      <c r="E1206" s="16">
        <v>120448.9</v>
      </c>
    </row>
    <row r="1207">
      <c r="A1207" s="18">
        <v>20.2</v>
      </c>
      <c r="B1207" s="16">
        <v>118324.1</v>
      </c>
      <c r="C1207" s="18">
        <v>13.7</v>
      </c>
      <c r="D1207" s="18">
        <v>0.0</v>
      </c>
      <c r="E1207" s="16">
        <v>118324.1</v>
      </c>
    </row>
    <row r="1208">
      <c r="A1208" s="18">
        <v>22.8</v>
      </c>
      <c r="B1208" s="16">
        <v>107479.3</v>
      </c>
      <c r="C1208" s="18">
        <v>11.3</v>
      </c>
      <c r="D1208" s="18">
        <v>0.0</v>
      </c>
      <c r="E1208" s="16">
        <v>107479.3</v>
      </c>
    </row>
    <row r="1209">
      <c r="A1209" s="18">
        <v>20.4</v>
      </c>
      <c r="B1209" s="16">
        <v>103662.1</v>
      </c>
      <c r="C1209" s="18">
        <v>12.6</v>
      </c>
      <c r="D1209" s="18">
        <v>0.0</v>
      </c>
      <c r="E1209" s="16">
        <v>103662.1</v>
      </c>
    </row>
    <row r="1210">
      <c r="A1210" s="18">
        <v>26.9</v>
      </c>
      <c r="B1210" s="16">
        <v>117800.0</v>
      </c>
      <c r="C1210" s="18">
        <v>13.0</v>
      </c>
      <c r="D1210" s="18">
        <v>0.0</v>
      </c>
      <c r="E1210" s="16">
        <v>117800.0</v>
      </c>
    </row>
    <row r="1211">
      <c r="A1211" s="18">
        <v>24.6</v>
      </c>
      <c r="B1211" s="16">
        <v>117642.6</v>
      </c>
      <c r="C1211" s="18">
        <v>5.2</v>
      </c>
      <c r="D1211" s="18">
        <v>0.0</v>
      </c>
      <c r="E1211" s="16">
        <v>117642.6</v>
      </c>
    </row>
    <row r="1212">
      <c r="A1212" s="18">
        <v>20.1</v>
      </c>
      <c r="B1212" s="16">
        <v>106655.0</v>
      </c>
      <c r="C1212" s="18">
        <v>7.7</v>
      </c>
      <c r="D1212" s="18">
        <v>0.6</v>
      </c>
      <c r="E1212" s="16">
        <v>106655.0</v>
      </c>
    </row>
    <row r="1213">
      <c r="A1213" s="18">
        <v>17.5</v>
      </c>
      <c r="B1213" s="16">
        <v>117617.5</v>
      </c>
      <c r="C1213" s="18">
        <v>7.9</v>
      </c>
      <c r="D1213" s="18">
        <v>0.0</v>
      </c>
      <c r="E1213" s="16">
        <v>117617.5</v>
      </c>
    </row>
    <row r="1214">
      <c r="A1214" s="18">
        <v>17.8</v>
      </c>
      <c r="B1214" s="16">
        <v>119079.5</v>
      </c>
      <c r="C1214" s="18">
        <v>8.8</v>
      </c>
      <c r="D1214" s="18">
        <v>0.0</v>
      </c>
      <c r="E1214" s="16">
        <v>119079.5</v>
      </c>
    </row>
    <row r="1215">
      <c r="A1215" s="18">
        <v>18.3</v>
      </c>
      <c r="B1215" s="16">
        <v>108613.4</v>
      </c>
      <c r="C1215" s="18">
        <v>11.7</v>
      </c>
      <c r="D1215" s="18">
        <v>0.0</v>
      </c>
      <c r="E1215" s="16">
        <v>108613.4</v>
      </c>
    </row>
    <row r="1216">
      <c r="A1216" s="18">
        <v>18.0</v>
      </c>
      <c r="B1216" s="16">
        <v>105277.7</v>
      </c>
      <c r="C1216" s="18">
        <v>9.6</v>
      </c>
      <c r="D1216" s="18">
        <v>0.0</v>
      </c>
      <c r="E1216" s="16">
        <v>105277.7</v>
      </c>
    </row>
    <row r="1217">
      <c r="A1217" s="18">
        <v>19.6</v>
      </c>
      <c r="B1217" s="16">
        <v>121551.7</v>
      </c>
      <c r="C1217" s="18">
        <v>12.3</v>
      </c>
      <c r="D1217" s="18">
        <v>0.0</v>
      </c>
      <c r="E1217" s="16">
        <v>121551.7</v>
      </c>
    </row>
    <row r="1218">
      <c r="A1218" s="18">
        <v>23.4</v>
      </c>
      <c r="B1218" s="16">
        <v>122642.2</v>
      </c>
      <c r="C1218" s="18">
        <v>12.3</v>
      </c>
      <c r="D1218" s="18">
        <v>0.0</v>
      </c>
      <c r="E1218" s="16">
        <v>122642.2</v>
      </c>
    </row>
    <row r="1219">
      <c r="A1219" s="18">
        <v>23.2</v>
      </c>
      <c r="B1219" s="16">
        <v>118716.6</v>
      </c>
      <c r="C1219" s="18">
        <v>7.2</v>
      </c>
      <c r="D1219" s="18">
        <v>0.0</v>
      </c>
      <c r="E1219" s="16">
        <v>118716.6</v>
      </c>
    </row>
    <row r="1220">
      <c r="A1220" s="18">
        <v>24.4</v>
      </c>
      <c r="B1220" s="16">
        <v>117357.8</v>
      </c>
      <c r="C1220" s="18">
        <v>4.4</v>
      </c>
      <c r="D1220" s="18">
        <v>0.0</v>
      </c>
      <c r="E1220" s="16">
        <v>117357.8</v>
      </c>
    </row>
    <row r="1221">
      <c r="A1221" s="18">
        <v>17.2</v>
      </c>
      <c r="B1221" s="16">
        <v>116870.5</v>
      </c>
      <c r="C1221" s="18">
        <v>7.8</v>
      </c>
      <c r="D1221" s="18">
        <v>6.2</v>
      </c>
      <c r="E1221" s="16">
        <v>116870.5</v>
      </c>
    </row>
    <row r="1222">
      <c r="A1222" s="18">
        <v>21.6</v>
      </c>
      <c r="B1222" s="16">
        <v>106893.0</v>
      </c>
      <c r="C1222" s="18">
        <v>6.5</v>
      </c>
      <c r="D1222" s="18">
        <v>2.6</v>
      </c>
      <c r="E1222" s="16">
        <v>106893.0</v>
      </c>
    </row>
    <row r="1223">
      <c r="A1223" s="18">
        <v>21.7</v>
      </c>
      <c r="B1223" s="16">
        <v>105840.4</v>
      </c>
      <c r="C1223" s="18">
        <v>11.0</v>
      </c>
      <c r="D1223" s="18">
        <v>0.0</v>
      </c>
      <c r="E1223" s="16">
        <v>105840.4</v>
      </c>
    </row>
    <row r="1224">
      <c r="A1224" s="18">
        <v>19.5</v>
      </c>
      <c r="B1224" s="16">
        <v>118254.6</v>
      </c>
      <c r="C1224" s="18">
        <v>6.2</v>
      </c>
      <c r="D1224" s="18">
        <v>0.0</v>
      </c>
      <c r="E1224" s="16">
        <v>118254.6</v>
      </c>
    </row>
    <row r="1225">
      <c r="A1225" s="18">
        <v>17.9</v>
      </c>
      <c r="B1225" s="16">
        <v>122876.9</v>
      </c>
      <c r="C1225" s="18">
        <v>10.6</v>
      </c>
      <c r="D1225" s="18">
        <v>0.2</v>
      </c>
      <c r="E1225" s="16">
        <v>122876.9</v>
      </c>
    </row>
    <row r="1226">
      <c r="A1226" s="18">
        <v>18.4</v>
      </c>
      <c r="B1226" s="16">
        <v>122721.5</v>
      </c>
      <c r="C1226" s="18">
        <v>7.5</v>
      </c>
      <c r="D1226" s="18">
        <v>0.0</v>
      </c>
      <c r="E1226" s="16">
        <v>122721.5</v>
      </c>
    </row>
    <row r="1227">
      <c r="A1227" s="18">
        <v>12.8</v>
      </c>
      <c r="B1227" s="16">
        <v>128518.5</v>
      </c>
      <c r="C1227" s="18">
        <v>8.5</v>
      </c>
      <c r="D1227" s="18">
        <v>8.0</v>
      </c>
      <c r="E1227" s="16">
        <v>128518.5</v>
      </c>
    </row>
    <row r="1228">
      <c r="A1228" s="18">
        <v>15.1</v>
      </c>
      <c r="B1228" s="16">
        <v>133467.4</v>
      </c>
      <c r="C1228" s="18">
        <v>3.7</v>
      </c>
      <c r="D1228" s="18">
        <v>18.6</v>
      </c>
      <c r="E1228" s="16">
        <v>133467.4</v>
      </c>
    </row>
    <row r="1229">
      <c r="A1229" s="18">
        <v>16.9</v>
      </c>
      <c r="B1229" s="16">
        <v>111273.8</v>
      </c>
      <c r="C1229" s="18">
        <v>9.0</v>
      </c>
      <c r="D1229" s="18">
        <v>8.4</v>
      </c>
      <c r="E1229" s="16">
        <v>111273.8</v>
      </c>
    </row>
    <row r="1230">
      <c r="A1230" s="18">
        <v>16.2</v>
      </c>
      <c r="B1230" s="16">
        <v>108729.7</v>
      </c>
      <c r="C1230" s="18">
        <v>10.8</v>
      </c>
      <c r="D1230" s="18">
        <v>4.0</v>
      </c>
      <c r="E1230" s="16">
        <v>108729.7</v>
      </c>
    </row>
    <row r="1231">
      <c r="A1231" s="18">
        <v>15.9</v>
      </c>
      <c r="B1231" s="16">
        <v>129886.0</v>
      </c>
      <c r="C1231" s="18">
        <v>8.2</v>
      </c>
      <c r="D1231" s="18">
        <v>0.0</v>
      </c>
      <c r="E1231" s="16">
        <v>129886.0</v>
      </c>
    </row>
    <row r="1232">
      <c r="A1232" s="18">
        <v>14.6</v>
      </c>
      <c r="B1232" s="16">
        <v>131900.5</v>
      </c>
      <c r="C1232" s="18">
        <v>4.6</v>
      </c>
      <c r="D1232" s="18">
        <v>0.0</v>
      </c>
      <c r="E1232" s="16">
        <v>131900.5</v>
      </c>
    </row>
    <row r="1233">
      <c r="A1233" s="18">
        <v>14.3</v>
      </c>
      <c r="B1233" s="16">
        <v>133399.2</v>
      </c>
      <c r="C1233" s="18">
        <v>7.6</v>
      </c>
      <c r="D1233" s="18">
        <v>2.0</v>
      </c>
      <c r="E1233" s="16">
        <v>133399.2</v>
      </c>
    </row>
    <row r="1234">
      <c r="A1234" s="18">
        <v>15.0</v>
      </c>
      <c r="B1234" s="16">
        <v>131757.2</v>
      </c>
      <c r="C1234" s="18">
        <v>6.9</v>
      </c>
      <c r="D1234" s="18">
        <v>0.0</v>
      </c>
      <c r="E1234" s="16">
        <v>131757.2</v>
      </c>
    </row>
    <row r="1235">
      <c r="A1235" s="18">
        <v>17.7</v>
      </c>
      <c r="B1235" s="16">
        <v>127353.6</v>
      </c>
      <c r="C1235" s="18">
        <v>8.0</v>
      </c>
      <c r="D1235" s="18">
        <v>0.2</v>
      </c>
      <c r="E1235" s="16">
        <v>127353.6</v>
      </c>
    </row>
    <row r="1236">
      <c r="A1236" s="18">
        <v>15.5</v>
      </c>
      <c r="B1236" s="16">
        <v>119262.1</v>
      </c>
      <c r="C1236" s="18">
        <v>6.5</v>
      </c>
      <c r="D1236" s="18">
        <v>2.6</v>
      </c>
      <c r="E1236" s="16">
        <v>119262.1</v>
      </c>
    </row>
    <row r="1237">
      <c r="A1237" s="18">
        <v>16.2</v>
      </c>
      <c r="B1237" s="16">
        <v>112349.3</v>
      </c>
      <c r="C1237" s="18">
        <v>1.7</v>
      </c>
      <c r="D1237" s="18">
        <v>0.0</v>
      </c>
      <c r="E1237" s="16">
        <v>112349.3</v>
      </c>
    </row>
    <row r="1238">
      <c r="A1238" s="18">
        <v>16.7</v>
      </c>
      <c r="B1238" s="16">
        <v>124046.8</v>
      </c>
      <c r="C1238" s="18">
        <v>5.0</v>
      </c>
      <c r="D1238" s="18">
        <v>2.4</v>
      </c>
      <c r="E1238" s="16">
        <v>124046.8</v>
      </c>
    </row>
    <row r="1239">
      <c r="A1239" s="18">
        <v>17.0</v>
      </c>
      <c r="B1239" s="16">
        <v>126923.0</v>
      </c>
      <c r="C1239" s="18">
        <v>3.6</v>
      </c>
      <c r="D1239" s="18">
        <v>0.0</v>
      </c>
      <c r="E1239" s="16">
        <v>126923.0</v>
      </c>
    </row>
    <row r="1240">
      <c r="A1240" s="18">
        <v>15.3</v>
      </c>
      <c r="B1240" s="16">
        <v>129352.8</v>
      </c>
      <c r="C1240" s="18">
        <v>6.5</v>
      </c>
      <c r="D1240" s="18">
        <v>4.6</v>
      </c>
      <c r="E1240" s="16">
        <v>129352.8</v>
      </c>
    </row>
    <row r="1241">
      <c r="A1241" s="18">
        <v>16.1</v>
      </c>
      <c r="B1241" s="16">
        <v>129553.9</v>
      </c>
      <c r="C1241" s="18">
        <v>5.1</v>
      </c>
      <c r="D1241" s="18">
        <v>0.0</v>
      </c>
      <c r="E1241" s="16">
        <v>129553.9</v>
      </c>
    </row>
    <row r="1242">
      <c r="A1242" s="18">
        <v>14.9</v>
      </c>
      <c r="B1242" s="16">
        <v>127957.6</v>
      </c>
      <c r="C1242" s="18">
        <v>9.5</v>
      </c>
      <c r="D1242" s="18">
        <v>0.0</v>
      </c>
      <c r="E1242" s="16">
        <v>127957.6</v>
      </c>
    </row>
    <row r="1243">
      <c r="A1243" s="18">
        <v>20.5</v>
      </c>
      <c r="B1243" s="16">
        <v>115384.1</v>
      </c>
      <c r="C1243" s="18">
        <v>9.9</v>
      </c>
      <c r="D1243" s="18">
        <v>0.0</v>
      </c>
      <c r="E1243" s="16">
        <v>115384.1</v>
      </c>
    </row>
    <row r="1244">
      <c r="A1244" s="18">
        <v>20.7</v>
      </c>
      <c r="B1244" s="16">
        <v>106044.5</v>
      </c>
      <c r="C1244" s="18">
        <v>8.0</v>
      </c>
      <c r="D1244" s="18">
        <v>0.0</v>
      </c>
      <c r="E1244" s="16">
        <v>106044.5</v>
      </c>
    </row>
    <row r="1245">
      <c r="A1245" s="18">
        <v>20.5</v>
      </c>
      <c r="B1245" s="16">
        <v>119360.3</v>
      </c>
      <c r="C1245" s="18">
        <v>6.0</v>
      </c>
      <c r="D1245" s="18">
        <v>0.0</v>
      </c>
      <c r="E1245" s="16">
        <v>119360.3</v>
      </c>
    </row>
    <row r="1246">
      <c r="A1246" s="18">
        <v>17.9</v>
      </c>
      <c r="B1246" s="16">
        <v>123142.8</v>
      </c>
      <c r="C1246" s="18">
        <v>8.1</v>
      </c>
      <c r="D1246" s="18">
        <v>0.8</v>
      </c>
      <c r="E1246" s="16">
        <v>123142.8</v>
      </c>
    </row>
    <row r="1247">
      <c r="A1247" s="18">
        <v>15.1</v>
      </c>
      <c r="B1247" s="16">
        <v>127830.6</v>
      </c>
      <c r="C1247" s="18">
        <v>7.9</v>
      </c>
      <c r="D1247" s="18">
        <v>0.0</v>
      </c>
      <c r="E1247" s="16">
        <v>127830.6</v>
      </c>
    </row>
    <row r="1248">
      <c r="A1248" s="18">
        <v>14.8</v>
      </c>
      <c r="B1248" s="16">
        <v>131159.9</v>
      </c>
      <c r="C1248" s="18">
        <v>7.6</v>
      </c>
      <c r="D1248" s="18">
        <v>5.0</v>
      </c>
      <c r="E1248" s="16">
        <v>131159.9</v>
      </c>
    </row>
    <row r="1249">
      <c r="A1249" s="18">
        <v>13.3</v>
      </c>
      <c r="B1249" s="16">
        <v>135864.1</v>
      </c>
      <c r="C1249" s="18">
        <v>9.6</v>
      </c>
      <c r="D1249" s="18">
        <v>0.0</v>
      </c>
      <c r="E1249" s="16">
        <v>135864.1</v>
      </c>
    </row>
    <row r="1250">
      <c r="A1250" s="18">
        <v>13.6</v>
      </c>
      <c r="B1250" s="16">
        <v>123226.1</v>
      </c>
      <c r="C1250" s="18">
        <v>9.6</v>
      </c>
      <c r="D1250" s="18">
        <v>0.2</v>
      </c>
      <c r="E1250" s="16">
        <v>123226.1</v>
      </c>
    </row>
    <row r="1251">
      <c r="A1251" s="18">
        <v>13.8</v>
      </c>
      <c r="B1251" s="16">
        <v>121177.6</v>
      </c>
      <c r="C1251" s="18">
        <v>8.5</v>
      </c>
      <c r="D1251" s="18">
        <v>0.0</v>
      </c>
      <c r="E1251" s="16">
        <v>121177.6</v>
      </c>
    </row>
    <row r="1252">
      <c r="A1252" s="18">
        <v>14.4</v>
      </c>
      <c r="B1252" s="16">
        <v>135385.4</v>
      </c>
      <c r="C1252" s="18">
        <v>9.3</v>
      </c>
      <c r="D1252" s="18">
        <v>0.0</v>
      </c>
      <c r="E1252" s="16">
        <v>135385.4</v>
      </c>
    </row>
    <row r="1253">
      <c r="A1253" s="18">
        <v>15.0</v>
      </c>
      <c r="B1253" s="16">
        <v>132975.1</v>
      </c>
      <c r="C1253" s="18">
        <v>8.8</v>
      </c>
      <c r="D1253" s="18">
        <v>1.6</v>
      </c>
      <c r="E1253" s="16">
        <v>132975.1</v>
      </c>
    </row>
    <row r="1254">
      <c r="A1254" s="18">
        <v>19.1</v>
      </c>
      <c r="B1254" s="16">
        <v>132038.4</v>
      </c>
      <c r="C1254" s="18">
        <v>9.4</v>
      </c>
      <c r="D1254" s="18">
        <v>0.4</v>
      </c>
      <c r="E1254" s="16">
        <v>132038.4</v>
      </c>
    </row>
    <row r="1255">
      <c r="A1255" s="18">
        <v>17.8</v>
      </c>
      <c r="B1255" s="16">
        <v>128577.6</v>
      </c>
      <c r="C1255" s="18">
        <v>5.7</v>
      </c>
      <c r="D1255" s="18">
        <v>0.2</v>
      </c>
      <c r="E1255" s="16">
        <v>128577.6</v>
      </c>
    </row>
    <row r="1256">
      <c r="A1256" s="18">
        <v>13.6</v>
      </c>
      <c r="B1256" s="16">
        <v>129910.0</v>
      </c>
      <c r="C1256" s="18">
        <v>3.3</v>
      </c>
      <c r="D1256" s="18">
        <v>0.6</v>
      </c>
      <c r="E1256" s="16">
        <v>129910.0</v>
      </c>
    </row>
    <row r="1257">
      <c r="A1257" s="18">
        <v>15.6</v>
      </c>
      <c r="B1257" s="16">
        <v>120232.2</v>
      </c>
      <c r="C1257" s="18">
        <v>8.0</v>
      </c>
      <c r="D1257" s="18">
        <v>3.0</v>
      </c>
      <c r="E1257" s="16">
        <v>120232.2</v>
      </c>
    </row>
    <row r="1258">
      <c r="A1258" s="18">
        <v>15.3</v>
      </c>
      <c r="B1258" s="16">
        <v>117037.9</v>
      </c>
      <c r="C1258" s="18">
        <v>9.3</v>
      </c>
      <c r="D1258" s="18">
        <v>0.0</v>
      </c>
      <c r="E1258" s="16">
        <v>117037.9</v>
      </c>
    </row>
    <row r="1259">
      <c r="A1259" s="18">
        <v>17.6</v>
      </c>
      <c r="B1259" s="16">
        <v>113421.0</v>
      </c>
      <c r="C1259" s="18">
        <v>8.9</v>
      </c>
      <c r="D1259" s="18">
        <v>0.2</v>
      </c>
      <c r="E1259" s="16">
        <v>113421.0</v>
      </c>
    </row>
    <row r="1260">
      <c r="A1260" s="18">
        <v>16.6</v>
      </c>
      <c r="B1260" s="16">
        <v>127261.3</v>
      </c>
      <c r="C1260" s="18">
        <v>6.7</v>
      </c>
      <c r="D1260" s="18">
        <v>0.4</v>
      </c>
      <c r="E1260" s="16">
        <v>127261.3</v>
      </c>
    </row>
    <row r="1261">
      <c r="A1261" s="18">
        <v>14.1</v>
      </c>
      <c r="B1261" s="16">
        <v>131574.6</v>
      </c>
      <c r="C1261" s="18">
        <v>7.1</v>
      </c>
      <c r="D1261" s="18">
        <v>0.0</v>
      </c>
      <c r="E1261" s="16">
        <v>131574.6</v>
      </c>
    </row>
    <row r="1262">
      <c r="A1262" s="18">
        <v>14.5</v>
      </c>
      <c r="B1262" s="16">
        <v>130544.5</v>
      </c>
      <c r="C1262" s="18">
        <v>7.8</v>
      </c>
      <c r="D1262" s="18">
        <v>5.6</v>
      </c>
      <c r="E1262" s="16">
        <v>130544.5</v>
      </c>
    </row>
    <row r="1263">
      <c r="A1263" s="18">
        <v>14.0</v>
      </c>
      <c r="B1263" s="16">
        <v>133009.0</v>
      </c>
      <c r="C1263" s="18">
        <v>4.4</v>
      </c>
      <c r="D1263" s="18">
        <v>4.6</v>
      </c>
      <c r="E1263" s="16">
        <v>133009.0</v>
      </c>
    </row>
    <row r="1264">
      <c r="A1264" s="18">
        <v>13.1</v>
      </c>
      <c r="B1264" s="16">
        <v>124351.2</v>
      </c>
      <c r="C1264" s="18">
        <v>7.1</v>
      </c>
      <c r="D1264" s="18">
        <v>2.2</v>
      </c>
      <c r="E1264" s="16">
        <v>124351.2</v>
      </c>
    </row>
    <row r="1265">
      <c r="A1265" s="18">
        <v>13.1</v>
      </c>
      <c r="B1265" s="16">
        <v>120785.6</v>
      </c>
      <c r="C1265" s="18">
        <v>5.1</v>
      </c>
      <c r="D1265" s="18">
        <v>15.6</v>
      </c>
      <c r="E1265" s="16">
        <v>120785.6</v>
      </c>
    </row>
    <row r="1266">
      <c r="A1266" s="18">
        <v>12.0</v>
      </c>
      <c r="B1266" s="16">
        <v>138518.7</v>
      </c>
      <c r="C1266" s="18">
        <v>5.9</v>
      </c>
      <c r="D1266" s="18">
        <v>7.2</v>
      </c>
      <c r="E1266" s="16">
        <v>138518.7</v>
      </c>
    </row>
    <row r="1267">
      <c r="A1267" s="18">
        <v>14.5</v>
      </c>
      <c r="B1267" s="16">
        <v>143830.1</v>
      </c>
      <c r="C1267" s="18">
        <v>9.0</v>
      </c>
      <c r="D1267" s="18">
        <v>0.4</v>
      </c>
      <c r="E1267" s="16">
        <v>143830.1</v>
      </c>
    </row>
    <row r="1268">
      <c r="A1268" s="18">
        <v>15.3</v>
      </c>
      <c r="B1268" s="16">
        <v>141305.9</v>
      </c>
      <c r="C1268" s="18">
        <v>8.0</v>
      </c>
      <c r="D1268" s="18">
        <v>0.2</v>
      </c>
      <c r="E1268" s="16">
        <v>141305.9</v>
      </c>
    </row>
    <row r="1269">
      <c r="A1269" s="18">
        <v>15.1</v>
      </c>
      <c r="B1269" s="16">
        <v>143542.0</v>
      </c>
      <c r="C1269" s="18">
        <v>9.1</v>
      </c>
      <c r="D1269" s="18">
        <v>0.0</v>
      </c>
      <c r="E1269" s="16">
        <v>143542.0</v>
      </c>
    </row>
    <row r="1270">
      <c r="A1270" s="18">
        <v>15.0</v>
      </c>
      <c r="B1270" s="16">
        <v>140296.4</v>
      </c>
      <c r="C1270" s="18">
        <v>8.5</v>
      </c>
      <c r="D1270" s="18">
        <v>0.0</v>
      </c>
      <c r="E1270" s="16">
        <v>140296.4</v>
      </c>
    </row>
    <row r="1271">
      <c r="A1271" s="18">
        <v>12.8</v>
      </c>
      <c r="B1271" s="16">
        <v>132165.4</v>
      </c>
      <c r="C1271" s="18">
        <v>3.9</v>
      </c>
      <c r="D1271" s="18">
        <v>0.0</v>
      </c>
      <c r="E1271" s="16">
        <v>132165.4</v>
      </c>
    </row>
    <row r="1272">
      <c r="A1272" s="18">
        <v>13.1</v>
      </c>
      <c r="B1272" s="16">
        <v>125850.6</v>
      </c>
      <c r="C1272" s="18">
        <v>5.7</v>
      </c>
      <c r="D1272" s="18">
        <v>0.0</v>
      </c>
      <c r="E1272" s="16">
        <v>125850.6</v>
      </c>
    </row>
    <row r="1273">
      <c r="A1273" s="18">
        <v>12.6</v>
      </c>
      <c r="B1273" s="16">
        <v>141972.7</v>
      </c>
      <c r="C1273" s="18">
        <v>7.8</v>
      </c>
      <c r="D1273" s="18">
        <v>0.0</v>
      </c>
      <c r="E1273" s="16">
        <v>141972.7</v>
      </c>
    </row>
    <row r="1274">
      <c r="A1274" s="18">
        <v>14.1</v>
      </c>
      <c r="B1274" s="16">
        <v>142842.4</v>
      </c>
      <c r="C1274" s="18">
        <v>6.6</v>
      </c>
      <c r="D1274" s="18">
        <v>0.0</v>
      </c>
      <c r="E1274" s="16">
        <v>142842.4</v>
      </c>
    </row>
    <row r="1275">
      <c r="A1275" s="18">
        <v>11.2</v>
      </c>
      <c r="B1275" s="16">
        <v>148100.1</v>
      </c>
      <c r="C1275" s="18">
        <v>6.0</v>
      </c>
      <c r="D1275" s="18">
        <v>0.2</v>
      </c>
      <c r="E1275" s="16">
        <v>148100.1</v>
      </c>
    </row>
    <row r="1276">
      <c r="A1276" s="18">
        <v>10.6</v>
      </c>
      <c r="B1276" s="16">
        <v>150445.5</v>
      </c>
      <c r="C1276" s="18">
        <v>5.2</v>
      </c>
      <c r="D1276" s="18">
        <v>0.0</v>
      </c>
      <c r="E1276" s="16">
        <v>150445.5</v>
      </c>
    </row>
    <row r="1277">
      <c r="A1277" s="18">
        <v>12.5</v>
      </c>
      <c r="B1277" s="16">
        <v>139188.5</v>
      </c>
      <c r="C1277" s="18">
        <v>6.1</v>
      </c>
      <c r="D1277" s="18">
        <v>0.2</v>
      </c>
      <c r="E1277" s="16">
        <v>139188.5</v>
      </c>
    </row>
    <row r="1278">
      <c r="A1278" s="18">
        <v>14.2</v>
      </c>
      <c r="B1278" s="16">
        <v>125394.4</v>
      </c>
      <c r="C1278" s="18">
        <v>4.9</v>
      </c>
      <c r="D1278" s="18">
        <v>0.4</v>
      </c>
      <c r="E1278" s="16">
        <v>125394.4</v>
      </c>
    </row>
    <row r="1279">
      <c r="A1279" s="18">
        <v>14.7</v>
      </c>
      <c r="B1279" s="16">
        <v>124313.1</v>
      </c>
      <c r="C1279" s="18">
        <v>8.8</v>
      </c>
      <c r="D1279" s="18">
        <v>0.4</v>
      </c>
      <c r="E1279" s="16">
        <v>124313.1</v>
      </c>
    </row>
    <row r="1280">
      <c r="A1280" s="18">
        <v>14.6</v>
      </c>
      <c r="B1280" s="16">
        <v>140713.3</v>
      </c>
      <c r="C1280" s="18">
        <v>9.4</v>
      </c>
      <c r="D1280" s="18">
        <v>0.0</v>
      </c>
      <c r="E1280" s="16">
        <v>140713.3</v>
      </c>
    </row>
    <row r="1281">
      <c r="A1281" s="18">
        <v>14.3</v>
      </c>
      <c r="B1281" s="16">
        <v>135759.3</v>
      </c>
      <c r="C1281" s="18">
        <v>6.7</v>
      </c>
      <c r="D1281" s="18">
        <v>0.0</v>
      </c>
      <c r="E1281" s="16">
        <v>135759.3</v>
      </c>
    </row>
    <row r="1282">
      <c r="A1282" s="18">
        <v>17.1</v>
      </c>
      <c r="B1282" s="16">
        <v>128581.0</v>
      </c>
      <c r="C1282" s="18">
        <v>6.0</v>
      </c>
      <c r="D1282" s="18">
        <v>0.0</v>
      </c>
      <c r="E1282" s="16">
        <v>128581.0</v>
      </c>
    </row>
    <row r="1283">
      <c r="A1283" s="18">
        <v>18.7</v>
      </c>
      <c r="B1283" s="16">
        <v>125861.6</v>
      </c>
      <c r="C1283" s="18">
        <v>2.8</v>
      </c>
      <c r="D1283" s="18">
        <v>0.4</v>
      </c>
      <c r="E1283" s="16">
        <v>125861.6</v>
      </c>
    </row>
    <row r="1284">
      <c r="A1284" s="18">
        <v>15.2</v>
      </c>
      <c r="B1284" s="16">
        <v>124242.5</v>
      </c>
      <c r="C1284" s="18">
        <v>8.3</v>
      </c>
      <c r="D1284" s="18">
        <v>0.0</v>
      </c>
      <c r="E1284" s="16">
        <v>124242.5</v>
      </c>
    </row>
    <row r="1285">
      <c r="A1285" s="18">
        <v>12.9</v>
      </c>
      <c r="B1285" s="16">
        <v>119717.4</v>
      </c>
      <c r="C1285" s="18">
        <v>6.5</v>
      </c>
      <c r="D1285" s="18">
        <v>1.2</v>
      </c>
      <c r="E1285" s="16">
        <v>119717.4</v>
      </c>
    </row>
    <row r="1286">
      <c r="A1286" s="18">
        <v>13.9</v>
      </c>
      <c r="B1286" s="16">
        <v>114562.2</v>
      </c>
      <c r="C1286" s="18">
        <v>6.2</v>
      </c>
      <c r="D1286" s="18">
        <v>0.8</v>
      </c>
      <c r="E1286" s="16">
        <v>114562.2</v>
      </c>
    </row>
    <row r="1287">
      <c r="A1287" s="18">
        <v>13.8</v>
      </c>
      <c r="B1287" s="16">
        <v>133874.5</v>
      </c>
      <c r="C1287" s="18">
        <v>8.1</v>
      </c>
      <c r="D1287" s="18">
        <v>1.2</v>
      </c>
      <c r="E1287" s="16">
        <v>133874.5</v>
      </c>
    </row>
    <row r="1288">
      <c r="A1288" s="18">
        <v>11.5</v>
      </c>
      <c r="B1288" s="16">
        <v>140343.0</v>
      </c>
      <c r="C1288" s="18">
        <v>5.4</v>
      </c>
      <c r="D1288" s="18">
        <v>0.0</v>
      </c>
      <c r="E1288" s="16">
        <v>140343.0</v>
      </c>
    </row>
    <row r="1289">
      <c r="A1289" s="18">
        <v>11.6</v>
      </c>
      <c r="B1289" s="16">
        <v>143461.1</v>
      </c>
      <c r="C1289" s="18">
        <v>6.0</v>
      </c>
      <c r="D1289" s="18">
        <v>0.0</v>
      </c>
      <c r="E1289" s="16">
        <v>143461.1</v>
      </c>
    </row>
    <row r="1290">
      <c r="A1290" s="18">
        <v>11.3</v>
      </c>
      <c r="B1290" s="16">
        <v>145767.1</v>
      </c>
      <c r="C1290" s="18">
        <v>7.5</v>
      </c>
      <c r="D1290" s="18">
        <v>0.0</v>
      </c>
      <c r="E1290" s="16">
        <v>145767.1</v>
      </c>
    </row>
    <row r="1291">
      <c r="A1291" s="18">
        <v>13.9</v>
      </c>
      <c r="B1291" s="16">
        <v>140543.0</v>
      </c>
      <c r="C1291" s="18">
        <v>9.3</v>
      </c>
      <c r="D1291" s="18">
        <v>0.2</v>
      </c>
      <c r="E1291" s="16">
        <v>140543.0</v>
      </c>
    </row>
    <row r="1292">
      <c r="A1292" s="18">
        <v>15.5</v>
      </c>
      <c r="B1292" s="16">
        <v>124491.5</v>
      </c>
      <c r="C1292" s="18">
        <v>10.0</v>
      </c>
      <c r="D1292" s="18">
        <v>0.0</v>
      </c>
      <c r="E1292" s="16">
        <v>124491.5</v>
      </c>
    </row>
    <row r="1293">
      <c r="A1293" s="18">
        <v>13.8</v>
      </c>
      <c r="B1293" s="16">
        <v>119464.3</v>
      </c>
      <c r="C1293" s="18">
        <v>9.8</v>
      </c>
      <c r="D1293" s="18">
        <v>0.0</v>
      </c>
      <c r="E1293" s="16">
        <v>119464.3</v>
      </c>
    </row>
    <row r="1294">
      <c r="A1294" s="18">
        <v>12.6</v>
      </c>
      <c r="B1294" s="16">
        <v>137446.8</v>
      </c>
      <c r="C1294" s="18">
        <v>4.5</v>
      </c>
      <c r="D1294" s="18">
        <v>0.0</v>
      </c>
      <c r="E1294" s="16">
        <v>137446.8</v>
      </c>
    </row>
    <row r="1295">
      <c r="A1295" s="18">
        <v>17.5</v>
      </c>
      <c r="B1295" s="16">
        <v>131367.1</v>
      </c>
      <c r="C1295" s="18">
        <v>9.2</v>
      </c>
      <c r="D1295" s="18">
        <v>0.0</v>
      </c>
      <c r="E1295" s="16">
        <v>131367.1</v>
      </c>
    </row>
    <row r="1296">
      <c r="A1296" s="18">
        <v>15.2</v>
      </c>
      <c r="B1296" s="16">
        <v>132856.7</v>
      </c>
      <c r="C1296" s="18">
        <v>10.3</v>
      </c>
      <c r="D1296" s="18">
        <v>1.2</v>
      </c>
      <c r="E1296" s="16">
        <v>132856.7</v>
      </c>
    </row>
    <row r="1297">
      <c r="A1297" s="18">
        <v>17.6</v>
      </c>
      <c r="B1297" s="16">
        <v>133778.4</v>
      </c>
      <c r="C1297" s="18">
        <v>8.5</v>
      </c>
      <c r="D1297" s="18">
        <v>0.0</v>
      </c>
      <c r="E1297" s="16">
        <v>133778.4</v>
      </c>
    </row>
    <row r="1298">
      <c r="A1298" s="18">
        <v>12.1</v>
      </c>
      <c r="B1298" s="16">
        <v>135728.4</v>
      </c>
      <c r="C1298" s="18">
        <v>7.2</v>
      </c>
      <c r="D1298" s="18">
        <v>4.4</v>
      </c>
      <c r="E1298" s="16">
        <v>135728.4</v>
      </c>
    </row>
    <row r="1299">
      <c r="A1299" s="18">
        <v>14.0</v>
      </c>
      <c r="B1299" s="16">
        <v>125928.6</v>
      </c>
      <c r="C1299" s="18">
        <v>7.2</v>
      </c>
      <c r="D1299" s="18">
        <v>0.2</v>
      </c>
      <c r="E1299" s="16">
        <v>125928.6</v>
      </c>
    </row>
    <row r="1300">
      <c r="A1300" s="18">
        <v>14.8</v>
      </c>
      <c r="B1300" s="16">
        <v>114186.8</v>
      </c>
      <c r="C1300" s="18">
        <v>10.5</v>
      </c>
      <c r="D1300" s="18">
        <v>0.0</v>
      </c>
      <c r="E1300" s="16">
        <v>114186.8</v>
      </c>
    </row>
    <row r="1301">
      <c r="A1301" s="18">
        <v>15.4</v>
      </c>
      <c r="B1301" s="16">
        <v>134664.7</v>
      </c>
      <c r="C1301" s="18">
        <v>6.9</v>
      </c>
      <c r="D1301" s="18">
        <v>0.2</v>
      </c>
      <c r="E1301" s="16">
        <v>134664.7</v>
      </c>
    </row>
    <row r="1302">
      <c r="A1302" s="18">
        <v>15.6</v>
      </c>
      <c r="B1302" s="16">
        <v>132967.2</v>
      </c>
      <c r="C1302" s="18">
        <v>7.1</v>
      </c>
      <c r="D1302" s="18">
        <v>0.6</v>
      </c>
      <c r="E1302" s="16">
        <v>132967.2</v>
      </c>
    </row>
    <row r="1303">
      <c r="A1303" s="18">
        <v>15.7</v>
      </c>
      <c r="B1303" s="16">
        <v>135308.3</v>
      </c>
      <c r="C1303" s="18">
        <v>9.3</v>
      </c>
      <c r="D1303" s="18">
        <v>6.2</v>
      </c>
      <c r="E1303" s="16">
        <v>135308.3</v>
      </c>
    </row>
    <row r="1304">
      <c r="A1304" s="18">
        <v>15.1</v>
      </c>
      <c r="B1304" s="16">
        <v>137634.1</v>
      </c>
      <c r="C1304" s="18">
        <v>8.9</v>
      </c>
      <c r="D1304" s="18">
        <v>0.0</v>
      </c>
      <c r="E1304" s="16">
        <v>137634.1</v>
      </c>
    </row>
    <row r="1305">
      <c r="A1305" s="18">
        <v>19.5</v>
      </c>
      <c r="B1305" s="16">
        <v>130119.5</v>
      </c>
      <c r="C1305" s="18">
        <v>10.3</v>
      </c>
      <c r="D1305" s="18">
        <v>0.0</v>
      </c>
      <c r="E1305" s="16">
        <v>130119.5</v>
      </c>
    </row>
    <row r="1306">
      <c r="A1306" s="18">
        <v>18.6</v>
      </c>
      <c r="B1306" s="16">
        <v>116942.9</v>
      </c>
      <c r="C1306" s="18">
        <v>9.3</v>
      </c>
      <c r="D1306" s="18">
        <v>0.0</v>
      </c>
      <c r="E1306" s="16">
        <v>116942.9</v>
      </c>
    </row>
    <row r="1307">
      <c r="A1307" s="18">
        <v>14.6</v>
      </c>
      <c r="B1307" s="16">
        <v>111555.0</v>
      </c>
      <c r="C1307" s="18">
        <v>10.0</v>
      </c>
      <c r="D1307" s="18">
        <v>2.0</v>
      </c>
      <c r="E1307" s="16">
        <v>111555.0</v>
      </c>
    </row>
    <row r="1308">
      <c r="A1308" s="18">
        <v>12.6</v>
      </c>
      <c r="B1308" s="16">
        <v>135422.1</v>
      </c>
      <c r="C1308" s="18">
        <v>7.3</v>
      </c>
      <c r="D1308" s="18">
        <v>0.4</v>
      </c>
      <c r="E1308" s="16">
        <v>135422.1</v>
      </c>
    </row>
    <row r="1309">
      <c r="A1309" s="18">
        <v>16.2</v>
      </c>
      <c r="B1309" s="16">
        <v>129520.0</v>
      </c>
      <c r="C1309" s="18">
        <v>10.2</v>
      </c>
      <c r="D1309" s="18">
        <v>0.0</v>
      </c>
      <c r="E1309" s="16">
        <v>129520.0</v>
      </c>
    </row>
    <row r="1310">
      <c r="A1310" s="18">
        <v>14.8</v>
      </c>
      <c r="B1310" s="16">
        <v>134005.0</v>
      </c>
      <c r="C1310" s="18">
        <v>11.4</v>
      </c>
      <c r="D1310" s="18">
        <v>1.6</v>
      </c>
      <c r="E1310" s="16">
        <v>134005.0</v>
      </c>
    </row>
    <row r="1311">
      <c r="A1311" s="18">
        <v>16.1</v>
      </c>
      <c r="B1311" s="16">
        <v>129025.0</v>
      </c>
      <c r="C1311" s="18">
        <v>11.7</v>
      </c>
      <c r="D1311" s="18">
        <v>0.0</v>
      </c>
      <c r="E1311" s="16">
        <v>129025.0</v>
      </c>
    </row>
    <row r="1312">
      <c r="A1312" s="18">
        <v>18.4</v>
      </c>
      <c r="B1312" s="16">
        <v>129740.3</v>
      </c>
      <c r="C1312" s="18">
        <v>6.3</v>
      </c>
      <c r="D1312" s="18">
        <v>0.0</v>
      </c>
      <c r="E1312" s="16">
        <v>129740.3</v>
      </c>
    </row>
    <row r="1313">
      <c r="A1313" s="18">
        <v>15.3</v>
      </c>
      <c r="B1313" s="16">
        <v>116238.2</v>
      </c>
      <c r="C1313" s="18">
        <v>8.7</v>
      </c>
      <c r="D1313" s="18">
        <v>1.6</v>
      </c>
      <c r="E1313" s="16">
        <v>116238.2</v>
      </c>
    </row>
    <row r="1314">
      <c r="A1314" s="18">
        <v>17.6</v>
      </c>
      <c r="B1314" s="16">
        <v>104912.4</v>
      </c>
      <c r="C1314" s="18">
        <v>11.2</v>
      </c>
      <c r="D1314" s="18">
        <v>0.0</v>
      </c>
      <c r="E1314" s="16">
        <v>104912.4</v>
      </c>
    </row>
    <row r="1315">
      <c r="A1315" s="18">
        <v>13.8</v>
      </c>
      <c r="B1315" s="16">
        <v>127198.8</v>
      </c>
      <c r="C1315" s="18">
        <v>8.5</v>
      </c>
      <c r="D1315" s="18">
        <v>0.0</v>
      </c>
      <c r="E1315" s="16">
        <v>127198.8</v>
      </c>
    </row>
    <row r="1316">
      <c r="A1316" s="18">
        <v>14.8</v>
      </c>
      <c r="B1316" s="16">
        <v>131851.0</v>
      </c>
      <c r="C1316" s="18">
        <v>9.6</v>
      </c>
      <c r="D1316" s="18">
        <v>0.0</v>
      </c>
      <c r="E1316" s="16">
        <v>131851.0</v>
      </c>
    </row>
    <row r="1317">
      <c r="A1317" s="18">
        <v>16.0</v>
      </c>
      <c r="B1317" s="16">
        <v>131939.5</v>
      </c>
      <c r="C1317" s="18">
        <v>7.2</v>
      </c>
      <c r="D1317" s="18">
        <v>1.0</v>
      </c>
      <c r="E1317" s="16">
        <v>131939.5</v>
      </c>
    </row>
    <row r="1318">
      <c r="A1318" s="18">
        <v>15.4</v>
      </c>
      <c r="B1318" s="16">
        <v>135671.0</v>
      </c>
      <c r="C1318" s="18">
        <v>8.6</v>
      </c>
      <c r="D1318" s="18">
        <v>2.2</v>
      </c>
      <c r="E1318" s="16">
        <v>135671.0</v>
      </c>
    </row>
    <row r="1319">
      <c r="A1319" s="18">
        <v>20.0</v>
      </c>
      <c r="B1319" s="16">
        <v>121875.4</v>
      </c>
      <c r="C1319" s="18">
        <v>11.8</v>
      </c>
      <c r="D1319" s="18">
        <v>0.0</v>
      </c>
      <c r="E1319" s="16">
        <v>121875.4</v>
      </c>
    </row>
    <row r="1320">
      <c r="A1320" s="18">
        <v>14.7</v>
      </c>
      <c r="B1320" s="16">
        <v>119988.7</v>
      </c>
      <c r="C1320" s="18">
        <v>7.4</v>
      </c>
      <c r="D1320" s="18">
        <v>10.4</v>
      </c>
      <c r="E1320" s="16">
        <v>119988.7</v>
      </c>
    </row>
    <row r="1321">
      <c r="A1321" s="18">
        <v>14.8</v>
      </c>
      <c r="B1321" s="16">
        <v>115231.9</v>
      </c>
      <c r="C1321" s="18">
        <v>10.4</v>
      </c>
      <c r="D1321" s="18">
        <v>4.6</v>
      </c>
      <c r="E1321" s="16">
        <v>115231.9</v>
      </c>
    </row>
    <row r="1322">
      <c r="A1322" s="18">
        <v>14.9</v>
      </c>
      <c r="B1322" s="16">
        <v>127541.6</v>
      </c>
      <c r="C1322" s="18">
        <v>8.6</v>
      </c>
      <c r="D1322" s="18">
        <v>0.0</v>
      </c>
      <c r="E1322" s="16">
        <v>127541.6</v>
      </c>
    </row>
    <row r="1323">
      <c r="A1323" s="18">
        <v>16.7</v>
      </c>
      <c r="B1323" s="16">
        <v>121073.5</v>
      </c>
      <c r="C1323" s="18">
        <v>13.2</v>
      </c>
      <c r="D1323" s="18">
        <v>0.2</v>
      </c>
      <c r="E1323" s="16">
        <v>121073.5</v>
      </c>
    </row>
    <row r="1324">
      <c r="A1324" s="18">
        <v>18.4</v>
      </c>
      <c r="B1324" s="16">
        <v>122602.1</v>
      </c>
      <c r="C1324" s="18">
        <v>10.1</v>
      </c>
      <c r="D1324" s="18">
        <v>0.0</v>
      </c>
      <c r="E1324" s="16">
        <v>122602.1</v>
      </c>
    </row>
    <row r="1325">
      <c r="A1325" s="18">
        <v>14.7</v>
      </c>
      <c r="B1325" s="16">
        <v>131137.1</v>
      </c>
      <c r="C1325" s="18">
        <v>9.2</v>
      </c>
      <c r="D1325" s="18">
        <v>0.2</v>
      </c>
      <c r="E1325" s="16">
        <v>131137.1</v>
      </c>
    </row>
    <row r="1326">
      <c r="A1326" s="18">
        <v>15.9</v>
      </c>
      <c r="B1326" s="16">
        <v>125189.5</v>
      </c>
      <c r="C1326" s="18">
        <v>12.2</v>
      </c>
      <c r="D1326" s="18">
        <v>0.0</v>
      </c>
      <c r="E1326" s="16">
        <v>125189.5</v>
      </c>
    </row>
    <row r="1327">
      <c r="A1327" s="18">
        <v>13.8</v>
      </c>
      <c r="B1327" s="16">
        <v>116571.3</v>
      </c>
      <c r="C1327" s="18">
        <v>10.4</v>
      </c>
      <c r="D1327" s="18">
        <v>2.2</v>
      </c>
      <c r="E1327" s="16">
        <v>116571.3</v>
      </c>
    </row>
    <row r="1328">
      <c r="A1328" s="18">
        <v>11.9</v>
      </c>
      <c r="B1328" s="16">
        <v>119707.9</v>
      </c>
      <c r="C1328" s="18">
        <v>9.3</v>
      </c>
      <c r="D1328" s="18">
        <v>9.2</v>
      </c>
      <c r="E1328" s="16">
        <v>119707.9</v>
      </c>
    </row>
    <row r="1329">
      <c r="A1329" s="18">
        <v>12.4</v>
      </c>
      <c r="B1329" s="16">
        <v>138918.4</v>
      </c>
      <c r="C1329" s="18">
        <v>6.5</v>
      </c>
      <c r="D1329" s="18">
        <v>2.0</v>
      </c>
      <c r="E1329" s="16">
        <v>138918.4</v>
      </c>
    </row>
    <row r="1330">
      <c r="A1330" s="18">
        <v>12.4</v>
      </c>
      <c r="B1330" s="16">
        <v>138424.3</v>
      </c>
      <c r="C1330" s="18">
        <v>7.7</v>
      </c>
      <c r="D1330" s="18">
        <v>1.2</v>
      </c>
      <c r="E1330" s="16">
        <v>138424.3</v>
      </c>
    </row>
    <row r="1331">
      <c r="A1331" s="18">
        <v>14.0</v>
      </c>
      <c r="B1331" s="16">
        <v>136240.8</v>
      </c>
      <c r="C1331" s="18">
        <v>8.5</v>
      </c>
      <c r="D1331" s="18">
        <v>1.0</v>
      </c>
      <c r="E1331" s="16">
        <v>136240.8</v>
      </c>
    </row>
    <row r="1332">
      <c r="A1332" s="18">
        <v>16.0</v>
      </c>
      <c r="B1332" s="16">
        <v>131956.7</v>
      </c>
      <c r="C1332" s="18">
        <v>11.1</v>
      </c>
      <c r="D1332" s="18">
        <v>0.0</v>
      </c>
      <c r="E1332" s="16">
        <v>131956.7</v>
      </c>
    </row>
    <row r="1333">
      <c r="A1333" s="18">
        <v>15.4</v>
      </c>
      <c r="B1333" s="16">
        <v>130210.9</v>
      </c>
      <c r="C1333" s="18">
        <v>14.7</v>
      </c>
      <c r="D1333" s="18">
        <v>0.0</v>
      </c>
      <c r="E1333" s="16">
        <v>130210.9</v>
      </c>
    </row>
    <row r="1334">
      <c r="A1334" s="18">
        <v>15.2</v>
      </c>
      <c r="B1334" s="16">
        <v>116471.8</v>
      </c>
      <c r="C1334" s="18">
        <v>14.9</v>
      </c>
      <c r="D1334" s="18">
        <v>0.0</v>
      </c>
      <c r="E1334" s="16">
        <v>116471.8</v>
      </c>
    </row>
    <row r="1335">
      <c r="A1335" s="18">
        <v>14.7</v>
      </c>
      <c r="B1335" s="16">
        <v>111436.3</v>
      </c>
      <c r="C1335" s="18">
        <v>12.3</v>
      </c>
      <c r="D1335" s="18">
        <v>0.0</v>
      </c>
      <c r="E1335" s="16">
        <v>111436.3</v>
      </c>
    </row>
    <row r="1336">
      <c r="A1336" s="18">
        <v>12.9</v>
      </c>
      <c r="B1336" s="16">
        <v>131280.9</v>
      </c>
      <c r="C1336" s="18">
        <v>12.4</v>
      </c>
      <c r="D1336" s="18">
        <v>3.6</v>
      </c>
      <c r="E1336" s="16">
        <v>131280.9</v>
      </c>
    </row>
    <row r="1337">
      <c r="A1337" s="18">
        <v>11.2</v>
      </c>
      <c r="B1337" s="16">
        <v>139563.1</v>
      </c>
      <c r="C1337" s="18">
        <v>11.7</v>
      </c>
      <c r="D1337" s="18">
        <v>0.2</v>
      </c>
      <c r="E1337" s="16">
        <v>139563.1</v>
      </c>
    </row>
    <row r="1338">
      <c r="A1338" s="18">
        <v>12.5</v>
      </c>
      <c r="B1338" s="16">
        <v>136032.2</v>
      </c>
      <c r="C1338" s="18">
        <v>15.5</v>
      </c>
      <c r="D1338" s="18">
        <v>0.0</v>
      </c>
      <c r="E1338" s="16">
        <v>136032.2</v>
      </c>
    </row>
    <row r="1339">
      <c r="A1339" s="18">
        <v>16.7</v>
      </c>
      <c r="B1339" s="16">
        <v>139752.5</v>
      </c>
      <c r="C1339" s="18">
        <v>5.1</v>
      </c>
      <c r="D1339" s="18">
        <v>0.0</v>
      </c>
      <c r="E1339" s="16">
        <v>139752.5</v>
      </c>
    </row>
    <row r="1340">
      <c r="A1340" s="18">
        <v>16.0</v>
      </c>
      <c r="B1340" s="16">
        <v>130466.9</v>
      </c>
      <c r="C1340" s="18">
        <v>6.8</v>
      </c>
      <c r="D1340" s="18">
        <v>1.6</v>
      </c>
      <c r="E1340" s="16">
        <v>130466.9</v>
      </c>
    </row>
    <row r="1341">
      <c r="A1341" s="18">
        <v>13.4</v>
      </c>
      <c r="B1341" s="16">
        <v>116344.6</v>
      </c>
      <c r="C1341" s="18">
        <v>7.4</v>
      </c>
      <c r="D1341" s="18">
        <v>2.2</v>
      </c>
      <c r="E1341" s="16">
        <v>116344.6</v>
      </c>
    </row>
    <row r="1342">
      <c r="A1342" s="18">
        <v>12.3</v>
      </c>
      <c r="B1342" s="16">
        <v>118402.9</v>
      </c>
      <c r="C1342" s="18">
        <v>11.2</v>
      </c>
      <c r="D1342" s="18">
        <v>3.0</v>
      </c>
      <c r="E1342" s="16">
        <v>118402.9</v>
      </c>
    </row>
    <row r="1343">
      <c r="A1343" s="18">
        <v>13.1</v>
      </c>
      <c r="B1343" s="16">
        <v>131449.0</v>
      </c>
      <c r="C1343" s="18">
        <v>14.7</v>
      </c>
      <c r="D1343" s="18">
        <v>0.0</v>
      </c>
      <c r="E1343" s="16">
        <v>131449.0</v>
      </c>
    </row>
    <row r="1344">
      <c r="A1344" s="18">
        <v>19.5</v>
      </c>
      <c r="B1344" s="16">
        <v>128192.1</v>
      </c>
      <c r="C1344" s="18">
        <v>14.7</v>
      </c>
      <c r="D1344" s="18">
        <v>0.0</v>
      </c>
      <c r="E1344" s="16">
        <v>128192.1</v>
      </c>
    </row>
    <row r="1345">
      <c r="A1345" s="18">
        <v>20.2</v>
      </c>
      <c r="B1345" s="16">
        <v>118307.2</v>
      </c>
      <c r="C1345" s="18">
        <v>14.5</v>
      </c>
      <c r="D1345" s="18">
        <v>0.0</v>
      </c>
      <c r="E1345" s="16">
        <v>118307.2</v>
      </c>
    </row>
    <row r="1346">
      <c r="A1346" s="18">
        <v>20.6</v>
      </c>
      <c r="B1346" s="16">
        <v>116467.4</v>
      </c>
      <c r="C1346" s="18">
        <v>9.5</v>
      </c>
      <c r="D1346" s="18">
        <v>0.0</v>
      </c>
      <c r="E1346" s="16">
        <v>116467.4</v>
      </c>
    </row>
    <row r="1347">
      <c r="A1347" s="18">
        <v>15.1</v>
      </c>
      <c r="B1347" s="16">
        <v>123583.5</v>
      </c>
      <c r="C1347" s="18">
        <v>14.7</v>
      </c>
      <c r="D1347" s="18">
        <v>3.4</v>
      </c>
      <c r="E1347" s="16">
        <v>123583.5</v>
      </c>
    </row>
    <row r="1348">
      <c r="A1348" s="18">
        <v>17.5</v>
      </c>
      <c r="B1348" s="16">
        <v>109948.6</v>
      </c>
      <c r="C1348" s="18">
        <v>16.2</v>
      </c>
      <c r="D1348" s="18">
        <v>0.2</v>
      </c>
      <c r="E1348" s="16">
        <v>109948.6</v>
      </c>
    </row>
    <row r="1349">
      <c r="A1349" s="18">
        <v>18.1</v>
      </c>
      <c r="B1349" s="16">
        <v>107839.0</v>
      </c>
      <c r="C1349" s="18">
        <v>7.3</v>
      </c>
      <c r="D1349" s="18">
        <v>0.0</v>
      </c>
      <c r="E1349" s="16">
        <v>107839.0</v>
      </c>
    </row>
    <row r="1350">
      <c r="A1350" s="18">
        <v>18.0</v>
      </c>
      <c r="B1350" s="16">
        <v>123132.6</v>
      </c>
      <c r="C1350" s="18">
        <v>10.2</v>
      </c>
      <c r="D1350" s="18">
        <v>0.0</v>
      </c>
      <c r="E1350" s="16">
        <v>123132.6</v>
      </c>
    </row>
    <row r="1351">
      <c r="A1351" s="18">
        <v>24.2</v>
      </c>
      <c r="B1351" s="16">
        <v>111096.5</v>
      </c>
      <c r="C1351" s="18">
        <v>17.7</v>
      </c>
      <c r="D1351" s="18">
        <v>0.0</v>
      </c>
      <c r="E1351" s="16">
        <v>111096.5</v>
      </c>
    </row>
    <row r="1352">
      <c r="A1352" s="18">
        <v>18.5</v>
      </c>
      <c r="B1352" s="16">
        <v>112935.0</v>
      </c>
      <c r="C1352" s="18">
        <v>15.8</v>
      </c>
      <c r="D1352" s="18">
        <v>0.0</v>
      </c>
      <c r="E1352" s="16">
        <v>112935.0</v>
      </c>
    </row>
    <row r="1353">
      <c r="A1353" s="18">
        <v>19.7</v>
      </c>
      <c r="B1353" s="16">
        <v>117880.6</v>
      </c>
      <c r="C1353" s="18">
        <v>18.2</v>
      </c>
      <c r="D1353" s="18">
        <v>0.0</v>
      </c>
      <c r="E1353" s="16">
        <v>117880.6</v>
      </c>
    </row>
    <row r="1354">
      <c r="A1354" s="18">
        <v>22.7</v>
      </c>
      <c r="B1354" s="16">
        <v>111213.2</v>
      </c>
      <c r="C1354" s="18">
        <v>18.2</v>
      </c>
      <c r="D1354" s="18">
        <v>0.0</v>
      </c>
      <c r="E1354" s="16">
        <v>111213.2</v>
      </c>
    </row>
    <row r="1355">
      <c r="A1355" s="18">
        <v>13.7</v>
      </c>
      <c r="B1355" s="16">
        <v>108632.4</v>
      </c>
      <c r="C1355" s="18">
        <v>6.3</v>
      </c>
      <c r="D1355" s="18">
        <v>0.2</v>
      </c>
      <c r="E1355" s="16">
        <v>108632.4</v>
      </c>
    </row>
    <row r="1356">
      <c r="A1356" s="18">
        <v>14.0</v>
      </c>
      <c r="B1356" s="16">
        <v>113030.0</v>
      </c>
      <c r="C1356" s="18">
        <v>15.3</v>
      </c>
      <c r="D1356" s="18">
        <v>2.0</v>
      </c>
      <c r="E1356" s="16">
        <v>113030.0</v>
      </c>
    </row>
    <row r="1357">
      <c r="A1357" s="18">
        <v>18.1</v>
      </c>
      <c r="B1357" s="16">
        <v>118208.2</v>
      </c>
      <c r="C1357" s="18">
        <v>18.7</v>
      </c>
      <c r="D1357" s="18">
        <v>0.0</v>
      </c>
      <c r="E1357" s="16">
        <v>118208.2</v>
      </c>
    </row>
    <row r="1358">
      <c r="A1358" s="18">
        <v>20.3</v>
      </c>
      <c r="B1358" s="16">
        <v>119622.3</v>
      </c>
      <c r="C1358" s="18">
        <v>8.0</v>
      </c>
      <c r="D1358" s="18">
        <v>0.0</v>
      </c>
      <c r="E1358" s="16">
        <v>119622.3</v>
      </c>
    </row>
    <row r="1359">
      <c r="A1359" s="18">
        <v>14.7</v>
      </c>
      <c r="B1359" s="16">
        <v>123787.8</v>
      </c>
      <c r="C1359" s="18">
        <v>16.1</v>
      </c>
      <c r="D1359" s="18">
        <v>3.0</v>
      </c>
      <c r="E1359" s="16">
        <v>123787.8</v>
      </c>
    </row>
    <row r="1360">
      <c r="A1360" s="18">
        <v>17.4</v>
      </c>
      <c r="B1360" s="16">
        <v>125335.6</v>
      </c>
      <c r="C1360" s="18">
        <v>18.5</v>
      </c>
      <c r="D1360" s="18">
        <v>0.8</v>
      </c>
      <c r="E1360" s="16">
        <v>125335.6</v>
      </c>
    </row>
    <row r="1361">
      <c r="A1361" s="18">
        <v>18.9</v>
      </c>
      <c r="B1361" s="16">
        <v>120372.5</v>
      </c>
      <c r="C1361" s="18">
        <v>16.6</v>
      </c>
      <c r="D1361" s="18">
        <v>0.0</v>
      </c>
      <c r="E1361" s="16">
        <v>120372.5</v>
      </c>
    </row>
    <row r="1362">
      <c r="A1362" s="18">
        <v>17.3</v>
      </c>
      <c r="B1362" s="16">
        <v>107731.7</v>
      </c>
      <c r="C1362" s="18">
        <v>19.7</v>
      </c>
      <c r="D1362" s="18">
        <v>0.0</v>
      </c>
      <c r="E1362" s="16">
        <v>107731.7</v>
      </c>
    </row>
    <row r="1363">
      <c r="A1363" s="18">
        <v>13.7</v>
      </c>
      <c r="B1363" s="16">
        <v>107332.1</v>
      </c>
      <c r="C1363" s="18">
        <v>11.6</v>
      </c>
      <c r="D1363" s="18">
        <v>0.2</v>
      </c>
      <c r="E1363" s="16">
        <v>107332.1</v>
      </c>
    </row>
    <row r="1364">
      <c r="A1364" s="18">
        <v>14.9</v>
      </c>
      <c r="B1364" s="16">
        <v>119535.7</v>
      </c>
      <c r="C1364" s="18">
        <v>17.2</v>
      </c>
      <c r="D1364" s="18">
        <v>0.0</v>
      </c>
      <c r="E1364" s="16">
        <v>119535.7</v>
      </c>
    </row>
    <row r="1365">
      <c r="A1365" s="18">
        <v>13.6</v>
      </c>
      <c r="B1365" s="16">
        <v>124797.1</v>
      </c>
      <c r="C1365" s="18">
        <v>12.2</v>
      </c>
      <c r="D1365" s="18">
        <v>0.0</v>
      </c>
      <c r="E1365" s="16">
        <v>124797.1</v>
      </c>
    </row>
    <row r="1366">
      <c r="A1366" s="18">
        <v>17.6</v>
      </c>
      <c r="B1366" s="16">
        <v>119238.3</v>
      </c>
      <c r="C1366" s="18">
        <v>20.8</v>
      </c>
      <c r="D1366" s="18">
        <v>0.0</v>
      </c>
      <c r="E1366" s="16">
        <v>119238.3</v>
      </c>
    </row>
    <row r="1367">
      <c r="A1367" s="18">
        <v>24.2</v>
      </c>
      <c r="B1367" s="16">
        <v>110878.7</v>
      </c>
      <c r="C1367" s="18">
        <v>20.8</v>
      </c>
      <c r="D1367" s="18">
        <v>0.0</v>
      </c>
      <c r="E1367" s="16">
        <v>110878.7</v>
      </c>
    </row>
    <row r="1368">
      <c r="A1368" s="18">
        <v>15.2</v>
      </c>
      <c r="B1368" s="16">
        <v>108622.4</v>
      </c>
      <c r="C1368" s="18">
        <v>10.2</v>
      </c>
      <c r="D1368" s="18">
        <v>0.0</v>
      </c>
      <c r="E1368" s="16">
        <v>108622.4</v>
      </c>
    </row>
    <row r="1369">
      <c r="A1369" s="18">
        <v>14.0</v>
      </c>
      <c r="B1369" s="16">
        <v>109315.1</v>
      </c>
      <c r="C1369" s="18">
        <v>17.0</v>
      </c>
      <c r="D1369" s="18">
        <v>1.2</v>
      </c>
      <c r="E1369" s="16">
        <v>109315.1</v>
      </c>
    </row>
    <row r="1370">
      <c r="A1370" s="18">
        <v>16.5</v>
      </c>
      <c r="B1370" s="16">
        <v>106236.2</v>
      </c>
      <c r="C1370" s="18">
        <v>19.8</v>
      </c>
      <c r="D1370" s="18">
        <v>0.2</v>
      </c>
      <c r="E1370" s="16">
        <v>106236.2</v>
      </c>
    </row>
    <row r="1371">
      <c r="A1371" s="18">
        <v>23.3</v>
      </c>
      <c r="B1371" s="16">
        <v>114466.6</v>
      </c>
      <c r="C1371" s="18">
        <v>21.4</v>
      </c>
      <c r="D1371" s="18">
        <v>0.0</v>
      </c>
      <c r="E1371" s="16">
        <v>114466.6</v>
      </c>
    </row>
    <row r="1372">
      <c r="A1372" s="18">
        <v>25.8</v>
      </c>
      <c r="B1372" s="16">
        <v>114458.2</v>
      </c>
      <c r="C1372" s="18">
        <v>13.4</v>
      </c>
      <c r="D1372" s="18">
        <v>0.0</v>
      </c>
      <c r="E1372" s="16">
        <v>114458.2</v>
      </c>
    </row>
    <row r="1373">
      <c r="A1373" s="18">
        <v>18.1</v>
      </c>
      <c r="B1373" s="16">
        <v>115490.8</v>
      </c>
      <c r="C1373" s="18">
        <v>10.9</v>
      </c>
      <c r="D1373" s="18">
        <v>0.0</v>
      </c>
      <c r="E1373" s="16">
        <v>115490.8</v>
      </c>
    </row>
    <row r="1374">
      <c r="A1374" s="18">
        <v>14.6</v>
      </c>
      <c r="B1374" s="16">
        <v>115294.1</v>
      </c>
      <c r="C1374" s="18">
        <v>12.5</v>
      </c>
      <c r="D1374" s="18">
        <v>0.0</v>
      </c>
      <c r="E1374" s="16">
        <v>115294.1</v>
      </c>
    </row>
    <row r="1375">
      <c r="A1375" s="18">
        <v>20.5</v>
      </c>
      <c r="B1375" s="16">
        <v>112576.5</v>
      </c>
      <c r="C1375" s="18">
        <v>22.5</v>
      </c>
      <c r="D1375" s="18">
        <v>0.0</v>
      </c>
      <c r="E1375" s="16">
        <v>112576.5</v>
      </c>
    </row>
    <row r="1376">
      <c r="A1376" s="18">
        <v>23.8</v>
      </c>
      <c r="B1376" s="16">
        <v>102988.1</v>
      </c>
      <c r="C1376" s="18">
        <v>22.7</v>
      </c>
      <c r="D1376" s="18">
        <v>0.0</v>
      </c>
      <c r="E1376" s="16">
        <v>102988.1</v>
      </c>
    </row>
    <row r="1377">
      <c r="A1377" s="18">
        <v>24.7</v>
      </c>
      <c r="B1377" s="16">
        <v>100476.7</v>
      </c>
      <c r="C1377" s="18">
        <v>21.2</v>
      </c>
      <c r="D1377" s="18">
        <v>0.0</v>
      </c>
      <c r="E1377" s="16">
        <v>100476.7</v>
      </c>
    </row>
    <row r="1378">
      <c r="A1378" s="18">
        <v>28.2</v>
      </c>
      <c r="B1378" s="16">
        <v>113945.5</v>
      </c>
      <c r="C1378" s="18">
        <v>22.7</v>
      </c>
      <c r="D1378" s="18">
        <v>0.0</v>
      </c>
      <c r="E1378" s="16">
        <v>113945.5</v>
      </c>
    </row>
    <row r="1379">
      <c r="A1379" s="18">
        <v>17.9</v>
      </c>
      <c r="B1379" s="16">
        <v>116449.3</v>
      </c>
      <c r="C1379" s="18">
        <v>7.2</v>
      </c>
      <c r="D1379" s="22"/>
      <c r="E1379" s="16">
        <v>116449.3</v>
      </c>
    </row>
    <row r="1380">
      <c r="A1380" s="18">
        <v>16.5</v>
      </c>
      <c r="B1380" s="16">
        <v>109551.1</v>
      </c>
      <c r="C1380" s="18">
        <v>20.0</v>
      </c>
      <c r="D1380" s="22"/>
      <c r="E1380" s="16">
        <v>109551.1</v>
      </c>
    </row>
    <row r="1381">
      <c r="A1381" s="18">
        <v>20.7</v>
      </c>
      <c r="B1381" s="16">
        <v>110432.3</v>
      </c>
      <c r="C1381" s="18">
        <v>23.7</v>
      </c>
      <c r="D1381" s="18">
        <v>0.0</v>
      </c>
      <c r="E1381" s="16">
        <v>110432.3</v>
      </c>
    </row>
    <row r="1382">
      <c r="A1382" s="18">
        <v>22.7</v>
      </c>
      <c r="B1382" s="16">
        <v>110457.3</v>
      </c>
      <c r="C1382" s="18">
        <v>23.9</v>
      </c>
      <c r="D1382" s="18">
        <v>0.0</v>
      </c>
      <c r="E1382" s="16">
        <v>110457.3</v>
      </c>
    </row>
    <row r="1383">
      <c r="A1383" s="18">
        <v>24.9</v>
      </c>
      <c r="B1383" s="16">
        <v>96584.75</v>
      </c>
      <c r="C1383" s="18">
        <v>23.2</v>
      </c>
      <c r="D1383" s="18">
        <v>0.0</v>
      </c>
      <c r="E1383" s="16">
        <v>96584.75</v>
      </c>
    </row>
    <row r="1384">
      <c r="A1384" s="18">
        <v>27.3</v>
      </c>
      <c r="B1384" s="16">
        <v>90918.62</v>
      </c>
      <c r="C1384" s="18">
        <v>22.1</v>
      </c>
      <c r="D1384" s="18">
        <v>0.0</v>
      </c>
      <c r="E1384" s="16">
        <v>90918.62</v>
      </c>
    </row>
    <row r="1385">
      <c r="A1385" s="18">
        <v>27.5</v>
      </c>
      <c r="B1385" s="16">
        <v>108070.3</v>
      </c>
      <c r="C1385" s="18">
        <v>19.4</v>
      </c>
      <c r="D1385" s="18">
        <v>0.0</v>
      </c>
      <c r="E1385" s="16">
        <v>108070.3</v>
      </c>
    </row>
    <row r="1386">
      <c r="A1386" s="18">
        <v>23.1</v>
      </c>
      <c r="B1386" s="16">
        <v>113889.4</v>
      </c>
      <c r="C1386" s="18">
        <v>6.1</v>
      </c>
      <c r="D1386" s="18">
        <v>0.2</v>
      </c>
      <c r="E1386" s="16">
        <v>113889.4</v>
      </c>
    </row>
    <row r="1387">
      <c r="A1387" s="18">
        <v>22.6</v>
      </c>
      <c r="B1387" s="16">
        <v>112592.3</v>
      </c>
      <c r="C1387" s="18">
        <v>15.1</v>
      </c>
      <c r="D1387" s="18">
        <v>5.2</v>
      </c>
      <c r="E1387" s="16">
        <v>112592.3</v>
      </c>
    </row>
    <row r="1388">
      <c r="A1388" s="18">
        <v>20.7</v>
      </c>
      <c r="B1388" s="16">
        <v>112806.6</v>
      </c>
      <c r="C1388" s="18">
        <v>10.5</v>
      </c>
      <c r="D1388" s="18">
        <v>2.0</v>
      </c>
      <c r="E1388" s="16">
        <v>112806.6</v>
      </c>
    </row>
    <row r="1389">
      <c r="A1389" s="18">
        <v>27.4</v>
      </c>
      <c r="B1389" s="16">
        <v>107940.2</v>
      </c>
      <c r="C1389" s="18">
        <v>23.0</v>
      </c>
      <c r="D1389" s="18">
        <v>0.0</v>
      </c>
      <c r="E1389" s="16">
        <v>107940.2</v>
      </c>
    </row>
    <row r="1390">
      <c r="A1390" s="18">
        <v>16.1</v>
      </c>
      <c r="B1390" s="16">
        <v>99368.86</v>
      </c>
      <c r="C1390" s="18">
        <v>9.8</v>
      </c>
      <c r="D1390" s="18">
        <v>5.0</v>
      </c>
      <c r="E1390" s="16">
        <v>99368.86</v>
      </c>
    </row>
    <row r="1391">
      <c r="A1391" s="18">
        <v>19.2</v>
      </c>
      <c r="B1391" s="16">
        <v>98427.53</v>
      </c>
      <c r="C1391" s="18">
        <v>22.7</v>
      </c>
      <c r="D1391" s="18">
        <v>5.6</v>
      </c>
      <c r="E1391" s="16">
        <v>98427.53</v>
      </c>
    </row>
    <row r="1392">
      <c r="A1392" s="18">
        <v>27.0</v>
      </c>
      <c r="B1392" s="16">
        <v>105893.6</v>
      </c>
      <c r="C1392" s="18">
        <v>25.7</v>
      </c>
      <c r="D1392" s="18">
        <v>0.0</v>
      </c>
      <c r="E1392" s="16">
        <v>105893.6</v>
      </c>
    </row>
    <row r="1393">
      <c r="A1393" s="18">
        <v>18.8</v>
      </c>
      <c r="B1393" s="16">
        <v>109241.6</v>
      </c>
      <c r="C1393" s="18">
        <v>16.7</v>
      </c>
      <c r="D1393" s="18">
        <v>0.0</v>
      </c>
      <c r="E1393" s="16">
        <v>109241.6</v>
      </c>
    </row>
    <row r="1394">
      <c r="A1394" s="18">
        <v>15.5</v>
      </c>
      <c r="B1394" s="16">
        <v>111423.4</v>
      </c>
      <c r="C1394" s="18">
        <v>19.7</v>
      </c>
      <c r="D1394" s="18">
        <v>0.0</v>
      </c>
      <c r="E1394" s="16">
        <v>111423.4</v>
      </c>
    </row>
    <row r="1395">
      <c r="A1395" s="18">
        <v>19.5</v>
      </c>
      <c r="B1395" s="16">
        <v>112414.4</v>
      </c>
      <c r="C1395" s="18">
        <v>25.0</v>
      </c>
      <c r="D1395" s="18">
        <v>0.0</v>
      </c>
      <c r="E1395" s="16">
        <v>112414.4</v>
      </c>
    </row>
    <row r="1396">
      <c r="A1396" s="18">
        <v>18.3</v>
      </c>
      <c r="B1396" s="16">
        <v>111145.1</v>
      </c>
      <c r="C1396" s="18">
        <v>23.7</v>
      </c>
      <c r="D1396" s="18">
        <v>0.0</v>
      </c>
      <c r="E1396" s="16">
        <v>111145.1</v>
      </c>
    </row>
    <row r="1397">
      <c r="A1397" s="18">
        <v>19.6</v>
      </c>
      <c r="B1397" s="16">
        <v>97973.99</v>
      </c>
      <c r="C1397" s="18">
        <v>20.5</v>
      </c>
      <c r="D1397" s="18">
        <v>0.0</v>
      </c>
      <c r="E1397" s="16">
        <v>97973.99</v>
      </c>
    </row>
    <row r="1398">
      <c r="A1398" s="18">
        <v>15.9</v>
      </c>
      <c r="B1398" s="16">
        <v>95624.02</v>
      </c>
      <c r="C1398" s="18">
        <v>22.8</v>
      </c>
      <c r="D1398" s="18">
        <v>0.0</v>
      </c>
      <c r="E1398" s="16">
        <v>95624.02</v>
      </c>
    </row>
    <row r="1399">
      <c r="A1399" s="18">
        <v>17.0</v>
      </c>
      <c r="B1399" s="16">
        <v>110196.6</v>
      </c>
      <c r="C1399" s="18">
        <v>25.6</v>
      </c>
      <c r="D1399" s="18">
        <v>0.0</v>
      </c>
      <c r="E1399" s="16">
        <v>110196.6</v>
      </c>
    </row>
    <row r="1400">
      <c r="A1400" s="18">
        <v>25.2</v>
      </c>
      <c r="B1400" s="16">
        <v>113459.0</v>
      </c>
      <c r="C1400" s="18">
        <v>25.8</v>
      </c>
      <c r="D1400" s="18">
        <v>0.0</v>
      </c>
      <c r="E1400" s="16">
        <v>113459.0</v>
      </c>
    </row>
    <row r="1401">
      <c r="A1401" s="18">
        <v>19.5</v>
      </c>
      <c r="B1401" s="16">
        <v>114402.7</v>
      </c>
      <c r="C1401" s="18">
        <v>16.7</v>
      </c>
      <c r="D1401" s="18">
        <v>0.0</v>
      </c>
      <c r="E1401" s="16">
        <v>114402.7</v>
      </c>
    </row>
    <row r="1402">
      <c r="A1402" s="18">
        <v>34.3</v>
      </c>
      <c r="B1402" s="16">
        <v>119350.7</v>
      </c>
      <c r="C1402" s="18">
        <v>14.2</v>
      </c>
      <c r="D1402" s="18">
        <v>0.0</v>
      </c>
      <c r="E1402" s="16">
        <v>119350.7</v>
      </c>
    </row>
    <row r="1403">
      <c r="A1403" s="18">
        <v>31.6</v>
      </c>
      <c r="B1403" s="16">
        <v>116793.9</v>
      </c>
      <c r="C1403" s="18">
        <v>13.4</v>
      </c>
      <c r="D1403" s="18">
        <v>0.0</v>
      </c>
      <c r="E1403" s="16">
        <v>116793.9</v>
      </c>
    </row>
    <row r="1404">
      <c r="A1404" s="18">
        <v>20.9</v>
      </c>
      <c r="B1404" s="16">
        <v>93859.29</v>
      </c>
      <c r="C1404" s="18">
        <v>19.9</v>
      </c>
      <c r="D1404" s="18">
        <v>0.2</v>
      </c>
      <c r="E1404" s="16">
        <v>93859.29</v>
      </c>
    </row>
    <row r="1405">
      <c r="A1405" s="18">
        <v>20.9</v>
      </c>
      <c r="B1405" s="16">
        <v>96432.63</v>
      </c>
      <c r="C1405" s="18">
        <v>19.7</v>
      </c>
      <c r="D1405" s="18">
        <v>0.0</v>
      </c>
      <c r="E1405" s="16">
        <v>96432.63</v>
      </c>
    </row>
    <row r="1406">
      <c r="A1406" s="18">
        <v>28.6</v>
      </c>
      <c r="B1406" s="16">
        <v>107014.1</v>
      </c>
      <c r="C1406" s="18">
        <v>15.8</v>
      </c>
      <c r="D1406" s="18">
        <v>2.8</v>
      </c>
      <c r="E1406" s="16">
        <v>107014.1</v>
      </c>
    </row>
    <row r="1407">
      <c r="A1407" s="18">
        <v>21.4</v>
      </c>
      <c r="B1407" s="16">
        <v>100696.6</v>
      </c>
      <c r="C1407" s="18">
        <v>7.8</v>
      </c>
      <c r="D1407" s="18">
        <v>4.4</v>
      </c>
      <c r="E1407" s="16">
        <v>100696.6</v>
      </c>
    </row>
    <row r="1408">
      <c r="A1408" s="18">
        <v>17.2</v>
      </c>
      <c r="B1408" s="16">
        <v>106387.2</v>
      </c>
      <c r="C1408" s="18">
        <v>18.2</v>
      </c>
      <c r="D1408" s="18">
        <v>35.8</v>
      </c>
      <c r="E1408" s="16">
        <v>106387.2</v>
      </c>
    </row>
    <row r="1409">
      <c r="A1409" s="18">
        <v>17.0</v>
      </c>
      <c r="B1409" s="16">
        <v>109430.4</v>
      </c>
      <c r="C1409" s="18">
        <v>22.7</v>
      </c>
      <c r="D1409" s="18">
        <v>3.0</v>
      </c>
      <c r="E1409" s="16">
        <v>109430.4</v>
      </c>
    </row>
    <row r="1410">
      <c r="A1410" s="18">
        <v>20.0</v>
      </c>
      <c r="B1410" s="16">
        <v>112507.0</v>
      </c>
      <c r="C1410" s="18">
        <v>14.8</v>
      </c>
      <c r="D1410" s="18">
        <v>0.0</v>
      </c>
      <c r="E1410" s="16">
        <v>112507.0</v>
      </c>
    </row>
    <row r="1411">
      <c r="A1411" s="18">
        <v>20.3</v>
      </c>
      <c r="B1411" s="16">
        <v>100203.6</v>
      </c>
      <c r="C1411" s="18">
        <v>27.3</v>
      </c>
      <c r="D1411" s="18">
        <v>0.0</v>
      </c>
      <c r="E1411" s="16">
        <v>100203.6</v>
      </c>
    </row>
    <row r="1412">
      <c r="A1412" s="18">
        <v>19.6</v>
      </c>
      <c r="B1412" s="16">
        <v>94602.89</v>
      </c>
      <c r="C1412" s="18">
        <v>29.1</v>
      </c>
      <c r="D1412" s="18">
        <v>0.2</v>
      </c>
      <c r="E1412" s="16">
        <v>94602.89</v>
      </c>
    </row>
    <row r="1413">
      <c r="A1413" s="18">
        <v>30.2</v>
      </c>
      <c r="B1413" s="16">
        <v>114159.6</v>
      </c>
      <c r="C1413" s="18">
        <v>17.5</v>
      </c>
      <c r="D1413" s="18">
        <v>0.0</v>
      </c>
      <c r="E1413" s="16">
        <v>114159.6</v>
      </c>
    </row>
    <row r="1414">
      <c r="A1414" s="18">
        <v>30.5</v>
      </c>
      <c r="B1414" s="16">
        <v>120185.3</v>
      </c>
      <c r="C1414" s="18">
        <v>18.4</v>
      </c>
      <c r="D1414" s="18">
        <v>0.0</v>
      </c>
      <c r="E1414" s="16">
        <v>120185.3</v>
      </c>
    </row>
    <row r="1415">
      <c r="A1415" s="18">
        <v>17.3</v>
      </c>
      <c r="B1415" s="16">
        <v>116487.6</v>
      </c>
      <c r="C1415" s="18">
        <v>7.2</v>
      </c>
      <c r="D1415" s="18">
        <v>6.2</v>
      </c>
      <c r="E1415" s="16">
        <v>116487.6</v>
      </c>
    </row>
    <row r="1416">
      <c r="A1416" s="18">
        <v>18.1</v>
      </c>
      <c r="B1416" s="16">
        <v>108628.3</v>
      </c>
      <c r="C1416" s="18">
        <v>23.8</v>
      </c>
      <c r="D1416" s="18">
        <v>0.2</v>
      </c>
      <c r="E1416" s="16">
        <v>108628.3</v>
      </c>
    </row>
    <row r="1417">
      <c r="A1417" s="18">
        <v>19.0</v>
      </c>
      <c r="B1417" s="16">
        <v>107405.9</v>
      </c>
      <c r="C1417" s="18">
        <v>29.8</v>
      </c>
      <c r="D1417" s="18">
        <v>0.0</v>
      </c>
      <c r="E1417" s="16">
        <v>107405.9</v>
      </c>
    </row>
    <row r="1418">
      <c r="A1418" s="18">
        <v>18.1</v>
      </c>
      <c r="B1418" s="16">
        <v>90498.92</v>
      </c>
      <c r="C1418" s="18">
        <v>29.9</v>
      </c>
      <c r="D1418" s="18">
        <v>0.0</v>
      </c>
      <c r="E1418" s="16">
        <v>90498.92</v>
      </c>
    </row>
    <row r="1419">
      <c r="A1419" s="18">
        <v>26.6</v>
      </c>
      <c r="B1419" s="16">
        <v>92043.13</v>
      </c>
      <c r="C1419" s="18">
        <v>30.1</v>
      </c>
      <c r="D1419" s="18">
        <v>0.0</v>
      </c>
      <c r="E1419" s="16">
        <v>92043.13</v>
      </c>
    </row>
    <row r="1420">
      <c r="A1420" s="18">
        <v>30.9</v>
      </c>
      <c r="B1420" s="16">
        <v>113978.5</v>
      </c>
      <c r="C1420" s="18">
        <v>27.5</v>
      </c>
      <c r="D1420" s="18">
        <v>0.0</v>
      </c>
      <c r="E1420" s="16">
        <v>113978.5</v>
      </c>
    </row>
    <row r="1421">
      <c r="A1421" s="18">
        <v>27.6</v>
      </c>
      <c r="B1421" s="16">
        <v>118330.6</v>
      </c>
      <c r="C1421" s="18">
        <v>5.5</v>
      </c>
      <c r="D1421" s="18">
        <v>0.0</v>
      </c>
      <c r="E1421" s="16">
        <v>118330.6</v>
      </c>
    </row>
    <row r="1422">
      <c r="A1422" s="18">
        <v>23.2</v>
      </c>
      <c r="B1422" s="16">
        <v>106618.2</v>
      </c>
      <c r="C1422" s="18">
        <v>24.2</v>
      </c>
      <c r="D1422" s="18">
        <v>24.2</v>
      </c>
      <c r="E1422" s="16">
        <v>106618.2</v>
      </c>
    </row>
    <row r="1423">
      <c r="A1423" s="18">
        <v>16.4</v>
      </c>
      <c r="B1423" s="16">
        <v>107278.8</v>
      </c>
      <c r="C1423" s="18">
        <v>20.3</v>
      </c>
      <c r="D1423" s="18">
        <v>6.2</v>
      </c>
      <c r="E1423" s="16">
        <v>107278.8</v>
      </c>
    </row>
    <row r="1424">
      <c r="A1424" s="18">
        <v>14.5</v>
      </c>
      <c r="B1424" s="16">
        <v>113582.6</v>
      </c>
      <c r="C1424" s="18">
        <v>3.5</v>
      </c>
      <c r="D1424" s="18">
        <v>6.0</v>
      </c>
      <c r="E1424" s="16">
        <v>113582.6</v>
      </c>
    </row>
    <row r="1425">
      <c r="A1425" s="18">
        <v>16.9</v>
      </c>
      <c r="B1425" s="16">
        <v>101352.1</v>
      </c>
      <c r="C1425" s="18">
        <v>15.8</v>
      </c>
      <c r="D1425" s="18">
        <v>7.0</v>
      </c>
      <c r="E1425" s="16">
        <v>101352.1</v>
      </c>
    </row>
    <row r="1426">
      <c r="A1426" s="18">
        <v>18.8</v>
      </c>
      <c r="B1426" s="16">
        <v>96240.41</v>
      </c>
      <c r="C1426" s="18">
        <v>20.5</v>
      </c>
      <c r="D1426" s="18">
        <v>0.8</v>
      </c>
      <c r="E1426" s="16">
        <v>96240.41</v>
      </c>
    </row>
    <row r="1427">
      <c r="A1427" s="18">
        <v>18.6</v>
      </c>
      <c r="B1427" s="16">
        <v>110547.6</v>
      </c>
      <c r="C1427" s="18">
        <v>25.5</v>
      </c>
      <c r="D1427" s="18">
        <v>0.0</v>
      </c>
      <c r="E1427" s="16">
        <v>110547.6</v>
      </c>
    </row>
    <row r="1428">
      <c r="A1428" s="18">
        <v>20.0</v>
      </c>
      <c r="B1428" s="16">
        <v>109706.4</v>
      </c>
      <c r="C1428" s="18">
        <v>23.3</v>
      </c>
      <c r="D1428" s="18">
        <v>0.2</v>
      </c>
      <c r="E1428" s="16">
        <v>109706.4</v>
      </c>
    </row>
    <row r="1429">
      <c r="A1429" s="18">
        <v>20.8</v>
      </c>
      <c r="B1429" s="16">
        <v>106684.8</v>
      </c>
      <c r="C1429" s="18">
        <v>18.0</v>
      </c>
      <c r="D1429" s="18">
        <v>0.0</v>
      </c>
      <c r="E1429" s="16">
        <v>106684.8</v>
      </c>
    </row>
    <row r="1430">
      <c r="A1430" s="18">
        <v>18.7</v>
      </c>
      <c r="B1430" s="16">
        <v>112586.7</v>
      </c>
      <c r="C1430" s="18">
        <v>21.1</v>
      </c>
      <c r="D1430" s="18">
        <v>0.6</v>
      </c>
      <c r="E1430" s="16">
        <v>112586.7</v>
      </c>
    </row>
    <row r="1431">
      <c r="A1431" s="18">
        <v>20.8</v>
      </c>
      <c r="B1431" s="16">
        <v>110031.8</v>
      </c>
      <c r="C1431" s="18">
        <v>28.0</v>
      </c>
      <c r="D1431" s="18">
        <v>0.0</v>
      </c>
      <c r="E1431" s="16">
        <v>110031.8</v>
      </c>
    </row>
    <row r="1432">
      <c r="A1432" s="18">
        <v>31.7</v>
      </c>
      <c r="B1432" s="16">
        <v>100725.2</v>
      </c>
      <c r="C1432" s="18">
        <v>30.8</v>
      </c>
      <c r="D1432" s="18">
        <v>0.0</v>
      </c>
      <c r="E1432" s="16">
        <v>100725.2</v>
      </c>
    </row>
    <row r="1433">
      <c r="A1433" s="18">
        <v>19.5</v>
      </c>
      <c r="B1433" s="16">
        <v>88903.07</v>
      </c>
      <c r="C1433" s="18">
        <v>18.9</v>
      </c>
      <c r="D1433" s="18">
        <v>10.4</v>
      </c>
      <c r="E1433" s="16">
        <v>88903.07</v>
      </c>
    </row>
    <row r="1434">
      <c r="A1434" s="18">
        <v>23.6</v>
      </c>
      <c r="B1434" s="16">
        <v>107666.3</v>
      </c>
      <c r="C1434" s="18">
        <v>13.4</v>
      </c>
      <c r="D1434" s="18">
        <v>0.0</v>
      </c>
      <c r="E1434" s="16">
        <v>107666.3</v>
      </c>
    </row>
    <row r="1435">
      <c r="A1435" s="18">
        <v>20.5</v>
      </c>
      <c r="B1435" s="16">
        <v>111718.1</v>
      </c>
      <c r="C1435" s="18">
        <v>28.2</v>
      </c>
      <c r="D1435" s="18">
        <v>0.0</v>
      </c>
      <c r="E1435" s="16">
        <v>111718.1</v>
      </c>
    </row>
    <row r="1436">
      <c r="A1436" s="18">
        <v>25.2</v>
      </c>
      <c r="B1436" s="16">
        <v>114225.1</v>
      </c>
      <c r="C1436" s="18">
        <v>31.1</v>
      </c>
      <c r="D1436" s="18">
        <v>0.0</v>
      </c>
      <c r="E1436" s="16">
        <v>114225.1</v>
      </c>
    </row>
    <row r="1437">
      <c r="A1437" s="18">
        <v>35.5</v>
      </c>
      <c r="B1437" s="16">
        <v>135452.3</v>
      </c>
      <c r="C1437" s="18">
        <v>31.3</v>
      </c>
      <c r="D1437" s="18">
        <v>0.0</v>
      </c>
      <c r="E1437" s="16">
        <v>135452.3</v>
      </c>
    </row>
    <row r="1438">
      <c r="A1438" s="18">
        <v>38.0</v>
      </c>
      <c r="B1438" s="16">
        <v>156648.4</v>
      </c>
      <c r="C1438" s="18">
        <v>27.1</v>
      </c>
      <c r="D1438" s="18">
        <v>0.0</v>
      </c>
      <c r="E1438" s="16">
        <v>156648.4</v>
      </c>
    </row>
    <row r="1439">
      <c r="A1439" s="18">
        <v>30.3</v>
      </c>
      <c r="B1439" s="16">
        <v>121237.5</v>
      </c>
      <c r="C1439" s="18">
        <v>11.0</v>
      </c>
      <c r="D1439" s="18">
        <v>0.0</v>
      </c>
      <c r="E1439" s="16">
        <v>121237.5</v>
      </c>
    </row>
    <row r="1440">
      <c r="A1440" s="18">
        <v>20.1</v>
      </c>
      <c r="B1440" s="16">
        <v>102161.1</v>
      </c>
      <c r="C1440" s="18">
        <v>11.8</v>
      </c>
      <c r="D1440" s="18">
        <v>1.2</v>
      </c>
      <c r="E1440" s="16">
        <v>102161.1</v>
      </c>
    </row>
    <row r="1441">
      <c r="A1441" s="18">
        <v>20.6</v>
      </c>
      <c r="B1441" s="16">
        <v>110803.8</v>
      </c>
      <c r="C1441" s="18">
        <v>28.5</v>
      </c>
      <c r="D1441" s="18">
        <v>0.0</v>
      </c>
      <c r="E1441" s="16">
        <v>110803.8</v>
      </c>
    </row>
    <row r="1442">
      <c r="A1442" s="18">
        <v>23.6</v>
      </c>
      <c r="B1442" s="16">
        <v>114413.8</v>
      </c>
      <c r="C1442" s="18">
        <v>31.6</v>
      </c>
      <c r="D1442" s="18">
        <v>0.0</v>
      </c>
      <c r="E1442" s="16">
        <v>114413.8</v>
      </c>
    </row>
    <row r="1443">
      <c r="A1443" s="18">
        <v>33.6</v>
      </c>
      <c r="B1443" s="16">
        <v>129715.5</v>
      </c>
      <c r="C1443" s="18">
        <v>29.4</v>
      </c>
      <c r="D1443" s="18">
        <v>0.0</v>
      </c>
      <c r="E1443" s="16">
        <v>129715.5</v>
      </c>
    </row>
    <row r="1444">
      <c r="A1444" s="18">
        <v>21.1</v>
      </c>
      <c r="B1444" s="16">
        <v>114986.3</v>
      </c>
      <c r="C1444" s="18">
        <v>6.0</v>
      </c>
      <c r="D1444" s="18">
        <v>16.2</v>
      </c>
      <c r="E1444" s="16">
        <v>114986.3</v>
      </c>
    </row>
    <row r="1445">
      <c r="A1445" s="18">
        <v>22.7</v>
      </c>
      <c r="B1445" s="16">
        <v>110025.5</v>
      </c>
      <c r="C1445" s="18">
        <v>13.7</v>
      </c>
      <c r="D1445" s="18">
        <v>16.6</v>
      </c>
      <c r="E1445" s="16">
        <v>110025.5</v>
      </c>
    </row>
    <row r="1446">
      <c r="A1446" s="18">
        <v>24.8</v>
      </c>
      <c r="B1446" s="16">
        <v>102577.1</v>
      </c>
      <c r="C1446" s="18">
        <v>17.5</v>
      </c>
      <c r="D1446" s="18">
        <v>41.2</v>
      </c>
      <c r="E1446" s="16">
        <v>102577.1</v>
      </c>
    </row>
    <row r="1447">
      <c r="A1447" s="18">
        <v>23.5</v>
      </c>
      <c r="B1447" s="16">
        <v>99110.78</v>
      </c>
      <c r="C1447" s="18">
        <v>16.3</v>
      </c>
      <c r="D1447" s="18">
        <v>3.8</v>
      </c>
      <c r="E1447" s="16">
        <v>99110.78</v>
      </c>
    </row>
    <row r="1448">
      <c r="A1448" s="18">
        <v>21.8</v>
      </c>
      <c r="B1448" s="16">
        <v>112804.4</v>
      </c>
      <c r="C1448" s="18">
        <v>23.2</v>
      </c>
      <c r="D1448" s="18">
        <v>2.0</v>
      </c>
      <c r="E1448" s="16">
        <v>112804.4</v>
      </c>
    </row>
    <row r="1449">
      <c r="A1449" s="18">
        <v>20.8</v>
      </c>
      <c r="B1449" s="16">
        <v>113485.1</v>
      </c>
      <c r="C1449" s="18">
        <v>21.1</v>
      </c>
      <c r="D1449" s="18">
        <v>0.0</v>
      </c>
      <c r="E1449" s="16">
        <v>113485.1</v>
      </c>
    </row>
    <row r="1450">
      <c r="A1450" s="18">
        <v>26.9</v>
      </c>
      <c r="B1450" s="16">
        <v>119907.2</v>
      </c>
      <c r="C1450" s="18">
        <v>16.6</v>
      </c>
      <c r="D1450" s="18">
        <v>0.0</v>
      </c>
      <c r="E1450" s="16">
        <v>119907.2</v>
      </c>
    </row>
    <row r="1451">
      <c r="A1451" s="18">
        <v>21.2</v>
      </c>
      <c r="B1451" s="16">
        <v>111880.5</v>
      </c>
      <c r="C1451" s="18">
        <v>14.8</v>
      </c>
      <c r="D1451" s="18">
        <v>0.0</v>
      </c>
      <c r="E1451" s="16">
        <v>111880.5</v>
      </c>
    </row>
    <row r="1452">
      <c r="A1452" s="18">
        <v>20.9</v>
      </c>
      <c r="B1452" s="16">
        <v>102075.9</v>
      </c>
      <c r="C1452" s="18">
        <v>9.6</v>
      </c>
      <c r="D1452" s="18">
        <v>1.0</v>
      </c>
      <c r="E1452" s="16">
        <v>102075.9</v>
      </c>
    </row>
    <row r="1453">
      <c r="A1453" s="18">
        <v>19.1</v>
      </c>
      <c r="B1453" s="16">
        <v>92725.74</v>
      </c>
      <c r="C1453" s="18">
        <v>27.8</v>
      </c>
      <c r="D1453" s="18">
        <v>9.8</v>
      </c>
      <c r="E1453" s="16">
        <v>92725.74</v>
      </c>
    </row>
    <row r="1454">
      <c r="A1454" s="18">
        <v>26.9</v>
      </c>
      <c r="B1454" s="16">
        <v>94938.4</v>
      </c>
      <c r="C1454" s="18">
        <v>32.3</v>
      </c>
      <c r="D1454" s="18">
        <v>0.0</v>
      </c>
      <c r="E1454" s="16">
        <v>94938.4</v>
      </c>
    </row>
    <row r="1455">
      <c r="A1455" s="18">
        <v>34.2</v>
      </c>
      <c r="B1455" s="16">
        <v>112358.8</v>
      </c>
      <c r="C1455" s="18">
        <v>32.3</v>
      </c>
      <c r="D1455" s="18">
        <v>0.0</v>
      </c>
      <c r="E1455" s="16">
        <v>112358.8</v>
      </c>
    </row>
    <row r="1456">
      <c r="A1456" s="18">
        <v>23.9</v>
      </c>
      <c r="B1456" s="16">
        <v>98191.66</v>
      </c>
      <c r="C1456" s="18">
        <v>32.2</v>
      </c>
      <c r="D1456" s="18">
        <v>0.0</v>
      </c>
      <c r="E1456" s="16">
        <v>98191.66</v>
      </c>
    </row>
    <row r="1457">
      <c r="A1457" s="18">
        <v>23.8</v>
      </c>
      <c r="B1457" s="16">
        <v>100017.2</v>
      </c>
      <c r="C1457" s="18">
        <v>32.3</v>
      </c>
      <c r="D1457" s="18">
        <v>0.0</v>
      </c>
      <c r="E1457" s="16">
        <v>100017.2</v>
      </c>
    </row>
    <row r="1458">
      <c r="A1458" s="18">
        <v>37.4</v>
      </c>
      <c r="B1458" s="16">
        <v>129749.1</v>
      </c>
      <c r="C1458" s="18">
        <v>29.3</v>
      </c>
      <c r="D1458" s="18">
        <v>0.0</v>
      </c>
      <c r="E1458" s="16">
        <v>129749.1</v>
      </c>
    </row>
    <row r="1459">
      <c r="A1459" s="18">
        <v>36.4</v>
      </c>
      <c r="B1459" s="16">
        <v>133831.4</v>
      </c>
      <c r="C1459" s="18">
        <v>19.1</v>
      </c>
      <c r="D1459" s="18">
        <v>0.0</v>
      </c>
      <c r="E1459" s="16">
        <v>133831.4</v>
      </c>
    </row>
    <row r="1460">
      <c r="A1460" s="18">
        <v>23.9</v>
      </c>
      <c r="B1460" s="16">
        <v>108290.1</v>
      </c>
      <c r="C1460" s="18">
        <v>5.7</v>
      </c>
      <c r="D1460" s="18">
        <v>1.2</v>
      </c>
      <c r="E1460" s="16">
        <v>108290.1</v>
      </c>
    </row>
    <row r="1461">
      <c r="A1461" s="18">
        <v>22.7</v>
      </c>
      <c r="B1461" s="16">
        <v>99613.87</v>
      </c>
      <c r="C1461" s="18">
        <v>9.9</v>
      </c>
      <c r="D1461" s="18">
        <v>0.6</v>
      </c>
      <c r="E1461" s="16">
        <v>99613.87</v>
      </c>
    </row>
    <row r="1462">
      <c r="A1462" s="18">
        <v>23.5</v>
      </c>
      <c r="B1462" s="16">
        <v>103381.9</v>
      </c>
      <c r="C1462" s="18">
        <v>31.3</v>
      </c>
      <c r="D1462" s="18">
        <v>0.8</v>
      </c>
      <c r="E1462" s="16">
        <v>103381.9</v>
      </c>
    </row>
    <row r="1463">
      <c r="A1463" s="18">
        <v>26.2</v>
      </c>
      <c r="B1463" s="16">
        <v>98933.06</v>
      </c>
      <c r="C1463" s="18">
        <v>31.7</v>
      </c>
      <c r="D1463" s="18">
        <v>0.0</v>
      </c>
      <c r="E1463" s="16">
        <v>98933.06</v>
      </c>
    </row>
    <row r="1464">
      <c r="A1464" s="18">
        <v>22.2</v>
      </c>
      <c r="B1464" s="16">
        <v>106470.7</v>
      </c>
      <c r="C1464" s="18">
        <v>26.3</v>
      </c>
      <c r="D1464" s="18">
        <v>0.0</v>
      </c>
      <c r="E1464" s="16">
        <v>106470.7</v>
      </c>
    </row>
    <row r="1465">
      <c r="A1465" s="18">
        <v>29.5</v>
      </c>
      <c r="B1465" s="16">
        <v>118789.6</v>
      </c>
      <c r="C1465" s="18">
        <v>27.6</v>
      </c>
      <c r="D1465" s="18">
        <v>0.0</v>
      </c>
      <c r="E1465" s="16">
        <v>118789.6</v>
      </c>
    </row>
    <row r="1466">
      <c r="A1466" s="18">
        <v>42.6</v>
      </c>
      <c r="B1466" s="16">
        <v>133288.5</v>
      </c>
      <c r="C1466" s="18">
        <v>27.4</v>
      </c>
      <c r="D1466" s="18">
        <v>0.0</v>
      </c>
      <c r="E1466" s="16">
        <v>133288.5</v>
      </c>
    </row>
    <row r="1467">
      <c r="A1467" s="18">
        <v>21.2</v>
      </c>
      <c r="B1467" s="16">
        <v>97262.79</v>
      </c>
      <c r="C1467" s="18">
        <v>12.9</v>
      </c>
      <c r="D1467" s="18">
        <v>0.4</v>
      </c>
      <c r="E1467" s="16">
        <v>97262.79</v>
      </c>
    </row>
    <row r="1468">
      <c r="A1468" s="18">
        <v>22.1</v>
      </c>
      <c r="B1468" s="16">
        <v>93606.22</v>
      </c>
      <c r="C1468" s="18">
        <v>30.9</v>
      </c>
      <c r="D1468" s="18">
        <v>1.4</v>
      </c>
      <c r="E1468" s="16">
        <v>93606.22</v>
      </c>
    </row>
    <row r="1469">
      <c r="A1469" s="18">
        <v>23.1</v>
      </c>
      <c r="B1469" s="16">
        <v>109874.9</v>
      </c>
      <c r="C1469" s="18">
        <v>30.2</v>
      </c>
      <c r="D1469" s="18">
        <v>0.0</v>
      </c>
      <c r="E1469" s="16">
        <v>109874.9</v>
      </c>
    </row>
    <row r="1470">
      <c r="A1470" s="18">
        <v>24.1</v>
      </c>
      <c r="B1470" s="16">
        <v>113446.1</v>
      </c>
      <c r="C1470" s="18">
        <v>28.9</v>
      </c>
      <c r="D1470" s="18">
        <v>0.0</v>
      </c>
      <c r="E1470" s="16">
        <v>113446.1</v>
      </c>
    </row>
    <row r="1471">
      <c r="A1471" s="18">
        <v>20.5</v>
      </c>
      <c r="B1471" s="16">
        <v>105483.4</v>
      </c>
      <c r="C1471" s="18">
        <v>28.4</v>
      </c>
      <c r="D1471" s="18">
        <v>0.6</v>
      </c>
      <c r="E1471" s="16">
        <v>105483.4</v>
      </c>
    </row>
    <row r="1472">
      <c r="A1472" s="18">
        <v>21.4</v>
      </c>
      <c r="B1472" s="16">
        <v>108078.7</v>
      </c>
      <c r="C1472" s="18">
        <v>25.8</v>
      </c>
      <c r="D1472" s="18">
        <v>0.0</v>
      </c>
      <c r="E1472" s="16">
        <v>108078.7</v>
      </c>
    </row>
    <row r="1473">
      <c r="A1473" s="18">
        <v>30.4</v>
      </c>
      <c r="B1473" s="16">
        <v>119728.6</v>
      </c>
      <c r="C1473" s="18">
        <v>31.5</v>
      </c>
      <c r="D1473" s="18">
        <v>0.0</v>
      </c>
      <c r="E1473" s="16">
        <v>119728.6</v>
      </c>
    </row>
    <row r="1474">
      <c r="A1474" s="18">
        <v>24.7</v>
      </c>
      <c r="B1474" s="16">
        <v>108629.0</v>
      </c>
      <c r="C1474" s="18">
        <v>28.6</v>
      </c>
      <c r="D1474" s="18">
        <v>0.0</v>
      </c>
      <c r="E1474" s="16">
        <v>108629.0</v>
      </c>
    </row>
    <row r="1475">
      <c r="A1475" s="18">
        <v>30.5</v>
      </c>
      <c r="B1475" s="16">
        <v>101853.2</v>
      </c>
      <c r="C1475" s="18">
        <v>31.3</v>
      </c>
      <c r="D1475" s="18">
        <v>0.0</v>
      </c>
      <c r="E1475" s="16">
        <v>101853.2</v>
      </c>
    </row>
    <row r="1476">
      <c r="A1476" s="18">
        <v>32.3</v>
      </c>
      <c r="B1476" s="16">
        <v>147070.5</v>
      </c>
      <c r="C1476" s="18">
        <v>31.1</v>
      </c>
      <c r="D1476" s="18">
        <v>0.0</v>
      </c>
      <c r="E1476" s="16">
        <v>147070.5</v>
      </c>
    </row>
    <row r="1477">
      <c r="A1477" s="18">
        <v>30.4</v>
      </c>
      <c r="B1477" s="16">
        <v>152496.2</v>
      </c>
      <c r="C1477" s="18">
        <v>22.3</v>
      </c>
      <c r="D1477" s="18">
        <v>0.0</v>
      </c>
      <c r="E1477" s="16">
        <v>152496.2</v>
      </c>
    </row>
    <row r="1478">
      <c r="A1478" s="18">
        <v>26.7</v>
      </c>
      <c r="B1478" s="16">
        <v>136971.8</v>
      </c>
      <c r="C1478" s="18">
        <v>17.5</v>
      </c>
      <c r="D1478" s="18">
        <v>0.0</v>
      </c>
      <c r="E1478" s="16">
        <v>136971.8</v>
      </c>
    </row>
    <row r="1479">
      <c r="A1479" s="18">
        <v>32.5</v>
      </c>
      <c r="B1479" s="16">
        <v>145211.5</v>
      </c>
      <c r="C1479" s="18">
        <v>6.0</v>
      </c>
      <c r="D1479" s="18">
        <v>0.0</v>
      </c>
      <c r="E1479" s="16">
        <v>145211.5</v>
      </c>
    </row>
    <row r="1480">
      <c r="A1480" s="18">
        <v>28.7</v>
      </c>
      <c r="B1480" s="16">
        <v>134898.2</v>
      </c>
      <c r="C1480" s="18">
        <v>2.6</v>
      </c>
      <c r="D1480" s="18">
        <v>0.2</v>
      </c>
      <c r="E1480" s="16">
        <v>134898.2</v>
      </c>
    </row>
    <row r="1481">
      <c r="A1481" s="18">
        <v>23.5</v>
      </c>
      <c r="B1481" s="16">
        <v>101692.5</v>
      </c>
      <c r="C1481" s="18">
        <v>30.2</v>
      </c>
      <c r="D1481" s="18">
        <v>2.0</v>
      </c>
      <c r="E1481" s="16">
        <v>101692.5</v>
      </c>
    </row>
    <row r="1482">
      <c r="A1482" s="18">
        <v>22.9</v>
      </c>
      <c r="B1482" s="16">
        <v>102283.1</v>
      </c>
      <c r="C1482" s="18">
        <v>29.2</v>
      </c>
      <c r="D1482" s="18">
        <v>0.0</v>
      </c>
      <c r="E1482" s="16">
        <v>102283.1</v>
      </c>
    </row>
    <row r="1483">
      <c r="A1483" s="18">
        <v>25.1</v>
      </c>
      <c r="B1483" s="16">
        <v>130518.0</v>
      </c>
      <c r="C1483" s="18">
        <v>28.2</v>
      </c>
      <c r="D1483" s="18">
        <v>0.0</v>
      </c>
      <c r="E1483" s="16">
        <v>130518.0</v>
      </c>
    </row>
    <row r="1484">
      <c r="A1484" s="18">
        <v>26.8</v>
      </c>
      <c r="B1484" s="16">
        <v>141444.8</v>
      </c>
      <c r="C1484" s="18">
        <v>29.3</v>
      </c>
      <c r="D1484" s="18">
        <v>0.0</v>
      </c>
      <c r="E1484" s="16">
        <v>141444.8</v>
      </c>
    </row>
    <row r="1485">
      <c r="A1485" s="18">
        <v>23.9</v>
      </c>
      <c r="B1485" s="16">
        <v>125501.2</v>
      </c>
      <c r="C1485" s="18">
        <v>27.4</v>
      </c>
      <c r="D1485" s="18">
        <v>0.0</v>
      </c>
      <c r="E1485" s="16">
        <v>125501.2</v>
      </c>
    </row>
    <row r="1486">
      <c r="A1486" s="18">
        <v>40.8</v>
      </c>
      <c r="B1486" s="16">
        <v>155891.3</v>
      </c>
      <c r="C1486" s="18">
        <v>30.0</v>
      </c>
      <c r="D1486" s="18">
        <v>0.0</v>
      </c>
      <c r="E1486" s="16">
        <v>155891.3</v>
      </c>
    </row>
    <row r="1487">
      <c r="A1487" s="18">
        <v>42.8</v>
      </c>
      <c r="B1487" s="16">
        <v>168894.8</v>
      </c>
      <c r="C1487" s="18">
        <v>25.3</v>
      </c>
      <c r="D1487" s="18">
        <v>0.0</v>
      </c>
      <c r="E1487" s="16">
        <v>168894.8</v>
      </c>
    </row>
    <row r="1488">
      <c r="A1488" s="18">
        <v>26.1</v>
      </c>
      <c r="B1488" s="16">
        <v>114818.7</v>
      </c>
      <c r="C1488" s="18">
        <v>27.7</v>
      </c>
      <c r="D1488" s="18">
        <v>0.0</v>
      </c>
      <c r="E1488" s="16">
        <v>114818.7</v>
      </c>
    </row>
    <row r="1489">
      <c r="A1489" s="18">
        <v>27.8</v>
      </c>
      <c r="B1489" s="16">
        <v>99801.58</v>
      </c>
      <c r="C1489" s="18">
        <v>21.1</v>
      </c>
      <c r="D1489" s="18">
        <v>0.0</v>
      </c>
      <c r="E1489" s="16">
        <v>99801.58</v>
      </c>
    </row>
    <row r="1490">
      <c r="A1490" s="18">
        <v>34.5</v>
      </c>
      <c r="B1490" s="16">
        <v>112374.6</v>
      </c>
      <c r="C1490" s="18">
        <v>29.4</v>
      </c>
      <c r="D1490" s="18">
        <v>0.0</v>
      </c>
      <c r="E1490" s="16">
        <v>112374.6</v>
      </c>
    </row>
    <row r="1491">
      <c r="A1491" s="18">
        <v>36.8</v>
      </c>
      <c r="B1491" s="16">
        <v>138455.5</v>
      </c>
      <c r="C1491" s="18">
        <v>27.7</v>
      </c>
      <c r="D1491" s="18">
        <v>0.0</v>
      </c>
      <c r="E1491" s="16">
        <v>138455.5</v>
      </c>
    </row>
    <row r="1492">
      <c r="A1492" s="18">
        <v>38.1</v>
      </c>
      <c r="B1492" s="16">
        <v>142113.4</v>
      </c>
      <c r="C1492" s="18">
        <v>19.9</v>
      </c>
      <c r="D1492" s="18">
        <v>0.0</v>
      </c>
      <c r="E1492" s="16">
        <v>142113.4</v>
      </c>
    </row>
    <row r="1493">
      <c r="A1493" s="18">
        <v>21.5</v>
      </c>
      <c r="B1493" s="16">
        <v>110277.2</v>
      </c>
      <c r="C1493" s="18">
        <v>27.8</v>
      </c>
      <c r="D1493" s="18">
        <v>6.6</v>
      </c>
      <c r="E1493" s="16">
        <v>110277.2</v>
      </c>
    </row>
    <row r="1494">
      <c r="A1494" s="18">
        <v>24.2</v>
      </c>
      <c r="B1494" s="16">
        <v>104422.8</v>
      </c>
      <c r="C1494" s="18">
        <v>28.8</v>
      </c>
      <c r="D1494" s="18">
        <v>0.0</v>
      </c>
      <c r="E1494" s="16">
        <v>104422.8</v>
      </c>
    </row>
    <row r="1495">
      <c r="A1495" s="18">
        <v>34.4</v>
      </c>
      <c r="B1495" s="16">
        <v>124749.1</v>
      </c>
      <c r="C1495" s="18">
        <v>27.5</v>
      </c>
      <c r="D1495" s="18">
        <v>0.0</v>
      </c>
      <c r="E1495" s="16">
        <v>124749.1</v>
      </c>
    </row>
    <row r="1496">
      <c r="A1496" s="18">
        <v>38.2</v>
      </c>
      <c r="B1496" s="16">
        <v>133287.6</v>
      </c>
      <c r="C1496" s="18">
        <v>26.1</v>
      </c>
      <c r="D1496" s="18">
        <v>0.0</v>
      </c>
      <c r="E1496" s="16">
        <v>133287.6</v>
      </c>
    </row>
    <row r="1497">
      <c r="A1497" s="18">
        <v>22.7</v>
      </c>
      <c r="B1497" s="16">
        <v>119169.0</v>
      </c>
      <c r="C1497" s="18">
        <v>9.3</v>
      </c>
      <c r="D1497" s="18">
        <v>0.0</v>
      </c>
      <c r="E1497" s="16">
        <v>119169.0</v>
      </c>
    </row>
    <row r="1498">
      <c r="A1498" s="18">
        <v>26.9</v>
      </c>
      <c r="B1498" s="16">
        <v>119702.0</v>
      </c>
      <c r="C1498" s="18">
        <v>14.6</v>
      </c>
      <c r="D1498" s="18">
        <v>0.0</v>
      </c>
      <c r="E1498" s="16">
        <v>119702.0</v>
      </c>
    </row>
    <row r="1499">
      <c r="A1499" s="18">
        <v>34.7</v>
      </c>
      <c r="B1499" s="16">
        <v>140497.8</v>
      </c>
      <c r="C1499" s="18">
        <v>22.8</v>
      </c>
      <c r="D1499" s="18">
        <v>0.0</v>
      </c>
      <c r="E1499" s="16">
        <v>140497.8</v>
      </c>
    </row>
    <row r="1500">
      <c r="A1500" s="18">
        <v>28.3</v>
      </c>
      <c r="B1500" s="16">
        <v>141593.5</v>
      </c>
      <c r="C1500" s="18">
        <v>25.1</v>
      </c>
      <c r="D1500" s="18">
        <v>11.0</v>
      </c>
      <c r="E1500" s="16">
        <v>141593.5</v>
      </c>
    </row>
    <row r="1501">
      <c r="A1501" s="18">
        <v>23.1</v>
      </c>
      <c r="B1501" s="16">
        <v>117327.5</v>
      </c>
      <c r="C1501" s="18">
        <v>21.1</v>
      </c>
      <c r="D1501" s="18">
        <v>0.0</v>
      </c>
      <c r="E1501" s="16">
        <v>117327.5</v>
      </c>
    </row>
    <row r="1502">
      <c r="A1502" s="18">
        <v>19.7</v>
      </c>
      <c r="B1502" s="16">
        <v>95668.77</v>
      </c>
      <c r="C1502" s="18">
        <v>13.6</v>
      </c>
      <c r="D1502" s="18">
        <v>0.0</v>
      </c>
      <c r="E1502" s="16">
        <v>95668.77</v>
      </c>
    </row>
    <row r="1503">
      <c r="A1503" s="18">
        <v>23.3</v>
      </c>
      <c r="B1503" s="16">
        <v>94786.72</v>
      </c>
      <c r="C1503" s="18">
        <v>23.5</v>
      </c>
      <c r="D1503" s="18">
        <v>4.8</v>
      </c>
      <c r="E1503" s="16">
        <v>94786.72</v>
      </c>
    </row>
    <row r="1504">
      <c r="A1504" s="18">
        <v>27.5</v>
      </c>
      <c r="B1504" s="16">
        <v>114085.6</v>
      </c>
      <c r="C1504" s="18">
        <v>18.6</v>
      </c>
      <c r="D1504" s="18">
        <v>0.0</v>
      </c>
      <c r="E1504" s="16">
        <v>114085.6</v>
      </c>
    </row>
    <row r="1505">
      <c r="A1505" s="18">
        <v>21.5</v>
      </c>
      <c r="B1505" s="16">
        <v>107697.2</v>
      </c>
      <c r="C1505" s="18">
        <v>12.4</v>
      </c>
      <c r="D1505" s="18">
        <v>0.0</v>
      </c>
      <c r="E1505" s="16">
        <v>107697.2</v>
      </c>
    </row>
    <row r="1506">
      <c r="A1506" s="18">
        <v>19.2</v>
      </c>
      <c r="B1506" s="16">
        <v>106692.8</v>
      </c>
      <c r="C1506" s="18">
        <v>23.7</v>
      </c>
      <c r="D1506" s="18">
        <v>2.8</v>
      </c>
      <c r="E1506" s="16">
        <v>106692.8</v>
      </c>
    </row>
    <row r="1507">
      <c r="A1507" s="18">
        <v>23.2</v>
      </c>
      <c r="B1507" s="16">
        <v>107655.1</v>
      </c>
      <c r="C1507" s="18">
        <v>24.2</v>
      </c>
      <c r="D1507" s="18">
        <v>0.0</v>
      </c>
      <c r="E1507" s="16">
        <v>107655.1</v>
      </c>
    </row>
    <row r="1508">
      <c r="A1508" s="18">
        <v>22.8</v>
      </c>
      <c r="B1508" s="16">
        <v>113910.5</v>
      </c>
      <c r="C1508" s="18">
        <v>23.1</v>
      </c>
      <c r="D1508" s="18">
        <v>0.0</v>
      </c>
      <c r="E1508" s="16">
        <v>113910.5</v>
      </c>
    </row>
    <row r="1509">
      <c r="A1509" s="18">
        <v>23.2</v>
      </c>
      <c r="B1509" s="16">
        <v>106467.2</v>
      </c>
      <c r="C1509" s="18">
        <v>24.2</v>
      </c>
      <c r="D1509" s="18">
        <v>0.0</v>
      </c>
      <c r="E1509" s="16">
        <v>106467.2</v>
      </c>
    </row>
    <row r="1510">
      <c r="A1510" s="18">
        <v>29.0</v>
      </c>
      <c r="B1510" s="16">
        <v>108470.9</v>
      </c>
      <c r="C1510" s="18">
        <v>20.0</v>
      </c>
      <c r="D1510" s="18">
        <v>0.0</v>
      </c>
      <c r="E1510" s="16">
        <v>108470.9</v>
      </c>
    </row>
    <row r="1511">
      <c r="A1511" s="18">
        <v>23.6</v>
      </c>
      <c r="B1511" s="16">
        <v>116995.1</v>
      </c>
      <c r="C1511" s="18">
        <v>16.9</v>
      </c>
      <c r="D1511" s="18">
        <v>0.0</v>
      </c>
      <c r="E1511" s="16">
        <v>116995.1</v>
      </c>
    </row>
    <row r="1512">
      <c r="A1512" s="18">
        <v>20.2</v>
      </c>
      <c r="B1512" s="16">
        <v>110531.6</v>
      </c>
      <c r="C1512" s="18">
        <v>21.4</v>
      </c>
      <c r="D1512" s="18">
        <v>0.0</v>
      </c>
      <c r="E1512" s="16">
        <v>110531.6</v>
      </c>
    </row>
    <row r="1513">
      <c r="A1513" s="18">
        <v>23.2</v>
      </c>
      <c r="B1513" s="16">
        <v>108972.3</v>
      </c>
      <c r="C1513" s="18">
        <v>20.8</v>
      </c>
      <c r="D1513" s="18">
        <v>0.0</v>
      </c>
      <c r="E1513" s="16">
        <v>108972.3</v>
      </c>
    </row>
    <row r="1514">
      <c r="A1514" s="18">
        <v>20.4</v>
      </c>
      <c r="B1514" s="16">
        <v>110235.3</v>
      </c>
      <c r="C1514" s="18">
        <v>16.2</v>
      </c>
      <c r="D1514" s="18">
        <v>0.0</v>
      </c>
      <c r="E1514" s="16">
        <v>110235.3</v>
      </c>
    </row>
    <row r="1515">
      <c r="A1515" s="18">
        <v>21.2</v>
      </c>
      <c r="B1515" s="16">
        <v>109901.8</v>
      </c>
      <c r="C1515" s="18">
        <v>23.9</v>
      </c>
      <c r="D1515" s="18">
        <v>0.0</v>
      </c>
      <c r="E1515" s="16">
        <v>109901.8</v>
      </c>
    </row>
    <row r="1516">
      <c r="A1516" s="18">
        <v>25.8</v>
      </c>
      <c r="B1516" s="16">
        <v>99890.25</v>
      </c>
      <c r="C1516" s="18">
        <v>24.0</v>
      </c>
      <c r="D1516" s="18">
        <v>0.0</v>
      </c>
      <c r="E1516" s="16">
        <v>99890.25</v>
      </c>
    </row>
    <row r="1517">
      <c r="A1517" s="18">
        <v>32.9</v>
      </c>
      <c r="B1517" s="16">
        <v>106877.9</v>
      </c>
      <c r="C1517" s="18">
        <v>24.6</v>
      </c>
      <c r="D1517" s="18">
        <v>0.0</v>
      </c>
      <c r="E1517" s="16">
        <v>106877.9</v>
      </c>
    </row>
    <row r="1518">
      <c r="A1518" s="18">
        <v>34.2</v>
      </c>
      <c r="B1518" s="16">
        <v>133476.6</v>
      </c>
      <c r="C1518" s="18">
        <v>24.4</v>
      </c>
      <c r="D1518" s="18">
        <v>0.0</v>
      </c>
      <c r="E1518" s="16">
        <v>133476.6</v>
      </c>
    </row>
    <row r="1519">
      <c r="A1519" s="18">
        <v>22.3</v>
      </c>
      <c r="B1519" s="16">
        <v>123114.1</v>
      </c>
      <c r="C1519" s="18">
        <v>21.0</v>
      </c>
      <c r="D1519" s="18">
        <v>0.0</v>
      </c>
      <c r="E1519" s="16">
        <v>123114.1</v>
      </c>
    </row>
    <row r="1520">
      <c r="A1520" s="18">
        <v>25.7</v>
      </c>
      <c r="B1520" s="16">
        <v>125272.3</v>
      </c>
      <c r="C1520" s="18">
        <v>24.0</v>
      </c>
      <c r="D1520" s="18">
        <v>0.0</v>
      </c>
      <c r="E1520" s="16">
        <v>125272.3</v>
      </c>
    </row>
    <row r="1521">
      <c r="A1521" s="18">
        <v>36.8</v>
      </c>
      <c r="B1521" s="16">
        <v>150472.3</v>
      </c>
      <c r="C1521" s="18">
        <v>23.4</v>
      </c>
      <c r="D1521" s="18">
        <v>0.0</v>
      </c>
      <c r="E1521" s="16">
        <v>150472.3</v>
      </c>
    </row>
    <row r="1522">
      <c r="A1522" s="18">
        <v>38.1</v>
      </c>
      <c r="B1522" s="16">
        <v>163682.0</v>
      </c>
      <c r="C1522" s="18">
        <v>22.3</v>
      </c>
      <c r="D1522" s="18">
        <v>0.0</v>
      </c>
      <c r="E1522" s="16">
        <v>163682.0</v>
      </c>
    </row>
    <row r="1523">
      <c r="A1523" s="18">
        <v>36.3</v>
      </c>
      <c r="B1523" s="16">
        <v>146265.1</v>
      </c>
      <c r="C1523" s="18">
        <v>23.4</v>
      </c>
      <c r="D1523" s="18">
        <v>0.0</v>
      </c>
      <c r="E1523" s="16">
        <v>146265.1</v>
      </c>
    </row>
    <row r="1524">
      <c r="A1524" s="18">
        <v>36.0</v>
      </c>
      <c r="B1524" s="16">
        <v>138597.7</v>
      </c>
      <c r="C1524" s="18">
        <v>14.4</v>
      </c>
      <c r="D1524" s="18">
        <v>0.0</v>
      </c>
      <c r="E1524" s="16">
        <v>138597.7</v>
      </c>
    </row>
    <row r="1525">
      <c r="A1525" s="18">
        <v>24.6</v>
      </c>
      <c r="B1525" s="16">
        <v>136528.8</v>
      </c>
      <c r="C1525" s="18">
        <v>21.8</v>
      </c>
      <c r="D1525" s="18">
        <v>0.0</v>
      </c>
      <c r="E1525" s="16">
        <v>136528.8</v>
      </c>
    </row>
    <row r="1526">
      <c r="A1526" s="18">
        <v>24.3</v>
      </c>
      <c r="B1526" s="16">
        <v>126073.5</v>
      </c>
      <c r="C1526" s="18">
        <v>15.5</v>
      </c>
      <c r="D1526" s="18">
        <v>0.0</v>
      </c>
      <c r="E1526" s="16">
        <v>126073.5</v>
      </c>
    </row>
    <row r="1527">
      <c r="A1527" s="18">
        <v>17.2</v>
      </c>
      <c r="B1527" s="16">
        <v>108723.6</v>
      </c>
      <c r="C1527" s="18">
        <v>19.5</v>
      </c>
      <c r="D1527" s="18">
        <v>1.6</v>
      </c>
      <c r="E1527" s="16">
        <v>108723.6</v>
      </c>
    </row>
    <row r="1528">
      <c r="A1528" s="18">
        <v>22.1</v>
      </c>
      <c r="B1528" s="16">
        <v>114519.9</v>
      </c>
      <c r="C1528" s="18">
        <v>21.2</v>
      </c>
      <c r="D1528" s="18">
        <v>2.0</v>
      </c>
      <c r="E1528" s="16">
        <v>114519.9</v>
      </c>
    </row>
    <row r="1529">
      <c r="A1529" s="18">
        <v>26.8</v>
      </c>
      <c r="B1529" s="16">
        <v>117281.2</v>
      </c>
      <c r="C1529" s="18">
        <v>10.2</v>
      </c>
      <c r="D1529" s="18">
        <v>0.0</v>
      </c>
      <c r="E1529" s="16">
        <v>117281.2</v>
      </c>
    </row>
    <row r="1530">
      <c r="A1530" s="18">
        <v>24.7</v>
      </c>
      <c r="B1530" s="16">
        <v>106854.9</v>
      </c>
      <c r="C1530" s="18">
        <v>20.0</v>
      </c>
      <c r="D1530" s="18">
        <v>0.0</v>
      </c>
      <c r="E1530" s="16">
        <v>106854.9</v>
      </c>
    </row>
    <row r="1531">
      <c r="A1531" s="18">
        <v>23.7</v>
      </c>
      <c r="B1531" s="16">
        <v>101994.1</v>
      </c>
      <c r="C1531" s="18">
        <v>10.1</v>
      </c>
      <c r="D1531" s="18">
        <v>0.0</v>
      </c>
      <c r="E1531" s="16">
        <v>101994.1</v>
      </c>
    </row>
    <row r="1532">
      <c r="A1532" s="18">
        <v>21.8</v>
      </c>
      <c r="B1532" s="16">
        <v>103219.1</v>
      </c>
      <c r="C1532" s="18">
        <v>18.6</v>
      </c>
      <c r="D1532" s="18">
        <v>0.2</v>
      </c>
      <c r="E1532" s="16">
        <v>103219.1</v>
      </c>
    </row>
    <row r="1533">
      <c r="A1533" s="18">
        <v>19.2</v>
      </c>
      <c r="B1533" s="16">
        <v>110086.7</v>
      </c>
      <c r="C1533" s="18">
        <v>10.8</v>
      </c>
      <c r="D1533" s="18">
        <v>0.0</v>
      </c>
      <c r="E1533" s="16">
        <v>110086.7</v>
      </c>
    </row>
    <row r="1534">
      <c r="A1534" s="18">
        <v>18.6</v>
      </c>
      <c r="B1534" s="16">
        <v>114740.5</v>
      </c>
      <c r="C1534" s="18">
        <v>15.1</v>
      </c>
      <c r="D1534" s="18">
        <v>0.0</v>
      </c>
      <c r="E1534" s="16">
        <v>114740.5</v>
      </c>
    </row>
    <row r="1535">
      <c r="A1535" s="18">
        <v>20.8</v>
      </c>
      <c r="B1535" s="16">
        <v>112785.8</v>
      </c>
      <c r="C1535" s="18">
        <v>20.6</v>
      </c>
      <c r="D1535" s="18">
        <v>0.2</v>
      </c>
      <c r="E1535" s="16">
        <v>112785.8</v>
      </c>
    </row>
    <row r="1536">
      <c r="A1536" s="18">
        <v>22.2</v>
      </c>
      <c r="B1536" s="16">
        <v>111179.1</v>
      </c>
      <c r="C1536" s="18">
        <v>18.7</v>
      </c>
      <c r="D1536" s="18">
        <v>0.0</v>
      </c>
      <c r="E1536" s="16">
        <v>111179.1</v>
      </c>
    </row>
    <row r="1537">
      <c r="A1537" s="18">
        <v>25.6</v>
      </c>
      <c r="B1537" s="16">
        <v>105119.5</v>
      </c>
      <c r="C1537" s="18">
        <v>20.1</v>
      </c>
      <c r="D1537" s="18">
        <v>0.0</v>
      </c>
      <c r="E1537" s="16">
        <v>105119.5</v>
      </c>
    </row>
    <row r="1538">
      <c r="A1538" s="18">
        <v>25.6</v>
      </c>
      <c r="B1538" s="16">
        <v>105669.0</v>
      </c>
      <c r="C1538" s="18">
        <v>19.2</v>
      </c>
      <c r="D1538" s="18">
        <v>0.0</v>
      </c>
      <c r="E1538" s="16">
        <v>105669.0</v>
      </c>
    </row>
    <row r="1539">
      <c r="A1539" s="18">
        <v>28.2</v>
      </c>
      <c r="B1539" s="16">
        <v>121954.4</v>
      </c>
      <c r="C1539" s="18">
        <v>18.9</v>
      </c>
      <c r="D1539" s="18">
        <v>0.0</v>
      </c>
      <c r="E1539" s="16">
        <v>121954.4</v>
      </c>
    </row>
    <row r="1540">
      <c r="A1540" s="18">
        <v>23.4</v>
      </c>
      <c r="B1540" s="16">
        <v>123290.8</v>
      </c>
      <c r="C1540" s="18">
        <v>12.7</v>
      </c>
      <c r="D1540" s="18">
        <v>0.0</v>
      </c>
      <c r="E1540" s="16">
        <v>123290.8</v>
      </c>
    </row>
    <row r="1541">
      <c r="A1541" s="18">
        <v>23.4</v>
      </c>
      <c r="B1541" s="16">
        <v>123994.3</v>
      </c>
      <c r="C1541" s="18">
        <v>11.1</v>
      </c>
      <c r="D1541" s="18">
        <v>0.0</v>
      </c>
      <c r="E1541" s="16">
        <v>123994.3</v>
      </c>
    </row>
    <row r="1542">
      <c r="A1542" s="18">
        <v>24.3</v>
      </c>
      <c r="B1542" s="16">
        <v>124181.4</v>
      </c>
      <c r="C1542" s="18">
        <v>12.5</v>
      </c>
      <c r="D1542" s="18">
        <v>0.0</v>
      </c>
      <c r="E1542" s="16">
        <v>124181.4</v>
      </c>
    </row>
    <row r="1543">
      <c r="A1543" s="18">
        <v>28.6</v>
      </c>
      <c r="B1543" s="16">
        <v>128305.6</v>
      </c>
      <c r="C1543" s="18">
        <v>15.3</v>
      </c>
      <c r="D1543" s="18">
        <v>0.0</v>
      </c>
      <c r="E1543" s="16">
        <v>128305.6</v>
      </c>
    </row>
    <row r="1544">
      <c r="A1544" s="18">
        <v>31.3</v>
      </c>
      <c r="B1544" s="16">
        <v>109147.7</v>
      </c>
      <c r="C1544" s="18">
        <v>13.6</v>
      </c>
      <c r="D1544" s="18">
        <v>1.8</v>
      </c>
      <c r="E1544" s="16">
        <v>109147.7</v>
      </c>
    </row>
    <row r="1545">
      <c r="A1545" s="18">
        <v>29.3</v>
      </c>
      <c r="B1545" s="16">
        <v>104226.8</v>
      </c>
      <c r="C1545" s="18">
        <v>16.9</v>
      </c>
      <c r="D1545" s="18">
        <v>2.0</v>
      </c>
      <c r="E1545" s="16">
        <v>104226.8</v>
      </c>
    </row>
    <row r="1546">
      <c r="A1546" s="18">
        <v>19.0</v>
      </c>
      <c r="B1546" s="16">
        <v>107583.9</v>
      </c>
      <c r="C1546" s="18">
        <v>13.6</v>
      </c>
      <c r="D1546" s="18">
        <v>0.2</v>
      </c>
      <c r="E1546" s="16">
        <v>107583.9</v>
      </c>
    </row>
    <row r="1547">
      <c r="A1547" s="18">
        <v>20.3</v>
      </c>
      <c r="B1547" s="16">
        <v>108840.2</v>
      </c>
      <c r="C1547" s="18">
        <v>15.9</v>
      </c>
      <c r="D1547" s="18">
        <v>0.0</v>
      </c>
      <c r="E1547" s="16">
        <v>108840.2</v>
      </c>
    </row>
    <row r="1548">
      <c r="A1548" s="18">
        <v>21.7</v>
      </c>
      <c r="B1548" s="16">
        <v>113307.6</v>
      </c>
      <c r="C1548" s="18">
        <v>17.8</v>
      </c>
      <c r="D1548" s="18">
        <v>0.0</v>
      </c>
      <c r="E1548" s="16">
        <v>113307.6</v>
      </c>
    </row>
    <row r="1549">
      <c r="A1549" s="18">
        <v>27.9</v>
      </c>
      <c r="B1549" s="16">
        <v>113923.2</v>
      </c>
      <c r="C1549" s="18">
        <v>17.8</v>
      </c>
      <c r="D1549" s="18">
        <v>0.0</v>
      </c>
      <c r="E1549" s="16">
        <v>113923.2</v>
      </c>
    </row>
    <row r="1550">
      <c r="A1550" s="18">
        <v>28.5</v>
      </c>
      <c r="B1550" s="16">
        <v>110768.3</v>
      </c>
      <c r="C1550" s="18">
        <v>4.9</v>
      </c>
      <c r="D1550" s="18">
        <v>0.0</v>
      </c>
      <c r="E1550" s="16">
        <v>110768.3</v>
      </c>
    </row>
    <row r="1551">
      <c r="A1551" s="18">
        <v>15.6</v>
      </c>
      <c r="B1551" s="16">
        <v>101262.7</v>
      </c>
      <c r="C1551" s="18">
        <v>11.4</v>
      </c>
      <c r="D1551" s="18">
        <v>1.8</v>
      </c>
      <c r="E1551" s="16">
        <v>101262.7</v>
      </c>
    </row>
    <row r="1552">
      <c r="A1552" s="18">
        <v>18.5</v>
      </c>
      <c r="B1552" s="16">
        <v>101119.8</v>
      </c>
      <c r="C1552" s="18">
        <v>8.0</v>
      </c>
      <c r="D1552" s="18">
        <v>2.2</v>
      </c>
      <c r="E1552" s="16">
        <v>101119.8</v>
      </c>
    </row>
    <row r="1553">
      <c r="A1553" s="18">
        <v>17.1</v>
      </c>
      <c r="B1553" s="16">
        <v>116817.4</v>
      </c>
      <c r="C1553" s="18">
        <v>6.6</v>
      </c>
      <c r="D1553" s="18">
        <v>0.2</v>
      </c>
      <c r="E1553" s="16">
        <v>116817.4</v>
      </c>
    </row>
    <row r="1554">
      <c r="A1554" s="18">
        <v>25.9</v>
      </c>
      <c r="B1554" s="16">
        <v>114927.2</v>
      </c>
      <c r="C1554" s="18">
        <v>16.6</v>
      </c>
      <c r="D1554" s="18">
        <v>0.0</v>
      </c>
      <c r="E1554" s="16">
        <v>114927.2</v>
      </c>
    </row>
    <row r="1555">
      <c r="A1555" s="18">
        <v>24.7</v>
      </c>
      <c r="B1555" s="16">
        <v>115188.8</v>
      </c>
      <c r="C1555" s="18">
        <v>10.9</v>
      </c>
      <c r="D1555" s="18">
        <v>0.0</v>
      </c>
      <c r="E1555" s="16">
        <v>115188.8</v>
      </c>
    </row>
    <row r="1556">
      <c r="A1556" s="18">
        <v>21.9</v>
      </c>
      <c r="B1556" s="16">
        <v>113763.8</v>
      </c>
      <c r="C1556" s="18">
        <v>13.9</v>
      </c>
      <c r="D1556" s="18">
        <v>0.0</v>
      </c>
      <c r="E1556" s="16">
        <v>113763.8</v>
      </c>
    </row>
    <row r="1557">
      <c r="A1557" s="18">
        <v>28.5</v>
      </c>
      <c r="B1557" s="16">
        <v>111484.7</v>
      </c>
      <c r="C1557" s="18">
        <v>15.3</v>
      </c>
      <c r="D1557" s="18">
        <v>0.0</v>
      </c>
      <c r="E1557" s="16">
        <v>111484.7</v>
      </c>
    </row>
    <row r="1558">
      <c r="A1558" s="18">
        <v>20.1</v>
      </c>
      <c r="B1558" s="16">
        <v>102229.6</v>
      </c>
      <c r="C1558" s="18">
        <v>12.4</v>
      </c>
      <c r="D1558" s="18">
        <v>0.0</v>
      </c>
      <c r="E1558" s="16">
        <v>102229.6</v>
      </c>
    </row>
    <row r="1559">
      <c r="A1559" s="18">
        <v>26.5</v>
      </c>
      <c r="B1559" s="16">
        <v>93590.43</v>
      </c>
      <c r="C1559" s="18">
        <v>15.9</v>
      </c>
      <c r="D1559" s="18">
        <v>0.0</v>
      </c>
      <c r="E1559" s="16">
        <v>93590.43</v>
      </c>
    </row>
    <row r="1560">
      <c r="A1560" s="18">
        <v>23.1</v>
      </c>
      <c r="B1560" s="16">
        <v>108543.6</v>
      </c>
      <c r="C1560" s="18">
        <v>9.0</v>
      </c>
      <c r="D1560" s="18">
        <v>0.0</v>
      </c>
      <c r="E1560" s="16">
        <v>108543.6</v>
      </c>
    </row>
    <row r="1561">
      <c r="A1561" s="18">
        <v>16.3</v>
      </c>
      <c r="B1561" s="16">
        <v>111999.0</v>
      </c>
      <c r="C1561" s="18">
        <v>13.9</v>
      </c>
      <c r="D1561" s="18">
        <v>1.6</v>
      </c>
      <c r="E1561" s="16">
        <v>111999.0</v>
      </c>
    </row>
    <row r="1562">
      <c r="A1562" s="18">
        <v>15.8</v>
      </c>
      <c r="B1562" s="16">
        <v>120859.0</v>
      </c>
      <c r="C1562" s="18">
        <v>4.8</v>
      </c>
      <c r="D1562" s="18">
        <v>1.4</v>
      </c>
      <c r="E1562" s="16">
        <v>120859.0</v>
      </c>
    </row>
    <row r="1563">
      <c r="A1563" s="18">
        <v>17.3</v>
      </c>
      <c r="B1563" s="16">
        <v>116890.6</v>
      </c>
      <c r="C1563" s="18">
        <v>14.4</v>
      </c>
      <c r="D1563" s="18">
        <v>0.0</v>
      </c>
      <c r="E1563" s="16">
        <v>116890.6</v>
      </c>
    </row>
    <row r="1564">
      <c r="A1564" s="18">
        <v>24.9</v>
      </c>
      <c r="B1564" s="16">
        <v>114848.8</v>
      </c>
      <c r="C1564" s="18">
        <v>15.3</v>
      </c>
      <c r="D1564" s="18">
        <v>0.2</v>
      </c>
      <c r="E1564" s="16">
        <v>114848.8</v>
      </c>
    </row>
    <row r="1565">
      <c r="A1565" s="18">
        <v>20.7</v>
      </c>
      <c r="B1565" s="16">
        <v>105963.6</v>
      </c>
      <c r="C1565" s="18">
        <v>10.0</v>
      </c>
      <c r="D1565" s="18">
        <v>0.0</v>
      </c>
      <c r="E1565" s="16">
        <v>105963.6</v>
      </c>
    </row>
    <row r="1566">
      <c r="A1566" s="18">
        <v>22.5</v>
      </c>
      <c r="B1566" s="16">
        <v>98680.0</v>
      </c>
      <c r="C1566" s="18">
        <v>14.4</v>
      </c>
      <c r="D1566" s="18">
        <v>0.0</v>
      </c>
      <c r="E1566" s="16">
        <v>98680.0</v>
      </c>
    </row>
    <row r="1567">
      <c r="A1567" s="18">
        <v>27.4</v>
      </c>
      <c r="B1567" s="16">
        <v>114195.0</v>
      </c>
      <c r="C1567" s="18">
        <v>10.9</v>
      </c>
      <c r="D1567" s="18">
        <v>0.0</v>
      </c>
      <c r="E1567" s="16">
        <v>114195.0</v>
      </c>
    </row>
    <row r="1568">
      <c r="A1568" s="18">
        <v>30.3</v>
      </c>
      <c r="B1568" s="16">
        <v>115392.9</v>
      </c>
      <c r="C1568" s="18">
        <v>14.4</v>
      </c>
      <c r="D1568" s="18">
        <v>0.0</v>
      </c>
      <c r="E1568" s="16">
        <v>115392.9</v>
      </c>
    </row>
    <row r="1569">
      <c r="A1569" s="18">
        <v>30.0</v>
      </c>
      <c r="B1569" s="16">
        <v>117281.1</v>
      </c>
      <c r="C1569" s="18">
        <v>12.8</v>
      </c>
      <c r="D1569" s="18">
        <v>0.0</v>
      </c>
      <c r="E1569" s="16">
        <v>117281.1</v>
      </c>
    </row>
    <row r="1570">
      <c r="A1570" s="18">
        <v>17.7</v>
      </c>
      <c r="B1570" s="16">
        <v>111360.1</v>
      </c>
      <c r="C1570" s="18">
        <v>12.8</v>
      </c>
      <c r="D1570" s="18">
        <v>0.0</v>
      </c>
      <c r="E1570" s="16">
        <v>111360.1</v>
      </c>
    </row>
    <row r="1571">
      <c r="A1571" s="18">
        <v>22.1</v>
      </c>
      <c r="B1571" s="16">
        <v>95967.41</v>
      </c>
      <c r="C1571" s="18">
        <v>14.0</v>
      </c>
      <c r="D1571" s="18">
        <v>0.0</v>
      </c>
      <c r="E1571" s="16">
        <v>95967.41</v>
      </c>
    </row>
    <row r="1572">
      <c r="A1572" s="18">
        <v>30.2</v>
      </c>
      <c r="B1572" s="16">
        <v>95654.36</v>
      </c>
      <c r="C1572" s="18">
        <v>13.9</v>
      </c>
      <c r="D1572" s="18">
        <v>0.0</v>
      </c>
      <c r="E1572" s="16">
        <v>95654.36</v>
      </c>
    </row>
    <row r="1573">
      <c r="A1573" s="18">
        <v>27.0</v>
      </c>
      <c r="B1573" s="16">
        <v>94810.67</v>
      </c>
      <c r="C1573" s="18">
        <v>7.5</v>
      </c>
      <c r="D1573" s="18">
        <v>0.0</v>
      </c>
      <c r="E1573" s="16">
        <v>94810.67</v>
      </c>
    </row>
    <row r="1574">
      <c r="A1574" s="18">
        <v>17.6</v>
      </c>
      <c r="B1574" s="16">
        <v>100246.5</v>
      </c>
      <c r="C1574" s="18">
        <v>6.0</v>
      </c>
      <c r="D1574" s="18">
        <v>0.8</v>
      </c>
      <c r="E1574" s="16">
        <v>100246.5</v>
      </c>
    </row>
    <row r="1575">
      <c r="A1575" s="18">
        <v>18.5</v>
      </c>
      <c r="B1575" s="16">
        <v>114240.9</v>
      </c>
      <c r="C1575" s="18">
        <v>8.0</v>
      </c>
      <c r="D1575" s="18">
        <v>0.0</v>
      </c>
      <c r="E1575" s="16">
        <v>114240.9</v>
      </c>
    </row>
    <row r="1576">
      <c r="A1576" s="18">
        <v>23.2</v>
      </c>
      <c r="B1576" s="16">
        <v>113264.2</v>
      </c>
      <c r="C1576" s="18">
        <v>8.2</v>
      </c>
      <c r="D1576" s="18">
        <v>0.0</v>
      </c>
      <c r="E1576" s="16">
        <v>113264.2</v>
      </c>
    </row>
    <row r="1577">
      <c r="A1577" s="18">
        <v>21.5</v>
      </c>
      <c r="B1577" s="16">
        <v>98112.47</v>
      </c>
      <c r="C1577" s="18">
        <v>10.6</v>
      </c>
      <c r="D1577" s="18">
        <v>0.0</v>
      </c>
      <c r="E1577" s="16">
        <v>98112.47</v>
      </c>
    </row>
    <row r="1578">
      <c r="A1578" s="18">
        <v>15.8</v>
      </c>
      <c r="B1578" s="16">
        <v>107226.6</v>
      </c>
      <c r="C1578" s="18">
        <v>6.9</v>
      </c>
      <c r="D1578" s="18">
        <v>3.0</v>
      </c>
      <c r="E1578" s="16">
        <v>107226.6</v>
      </c>
    </row>
    <row r="1579">
      <c r="A1579" s="18">
        <v>16.2</v>
      </c>
      <c r="B1579" s="16">
        <v>105374.9</v>
      </c>
      <c r="C1579" s="18">
        <v>8.5</v>
      </c>
      <c r="D1579" s="18">
        <v>0.0</v>
      </c>
      <c r="E1579" s="16">
        <v>105374.9</v>
      </c>
    </row>
    <row r="1580">
      <c r="A1580" s="18">
        <v>17.4</v>
      </c>
      <c r="B1580" s="16">
        <v>101057.4</v>
      </c>
      <c r="C1580" s="18">
        <v>5.2</v>
      </c>
      <c r="D1580" s="18">
        <v>0.0</v>
      </c>
      <c r="E1580" s="16">
        <v>101057.4</v>
      </c>
    </row>
    <row r="1581">
      <c r="A1581" s="18">
        <v>18.1</v>
      </c>
      <c r="B1581" s="16">
        <v>118307.5</v>
      </c>
      <c r="C1581" s="18">
        <v>8.4</v>
      </c>
      <c r="D1581" s="18">
        <v>0.0</v>
      </c>
      <c r="E1581" s="16">
        <v>118307.5</v>
      </c>
    </row>
    <row r="1582">
      <c r="A1582" s="18">
        <v>23.1</v>
      </c>
      <c r="B1582" s="16">
        <v>110515.6</v>
      </c>
      <c r="C1582" s="18">
        <v>11.7</v>
      </c>
      <c r="D1582" s="18">
        <v>0.0</v>
      </c>
      <c r="E1582" s="16">
        <v>110515.6</v>
      </c>
    </row>
    <row r="1583">
      <c r="A1583" s="18">
        <v>22.8</v>
      </c>
      <c r="B1583" s="16">
        <v>111462.4</v>
      </c>
      <c r="C1583" s="18">
        <v>7.8</v>
      </c>
      <c r="D1583" s="18">
        <v>0.0</v>
      </c>
      <c r="E1583" s="16">
        <v>111462.4</v>
      </c>
    </row>
    <row r="1584">
      <c r="A1584" s="18">
        <v>20.2</v>
      </c>
      <c r="B1584" s="16">
        <v>112948.4</v>
      </c>
      <c r="C1584" s="18">
        <v>6.2</v>
      </c>
      <c r="D1584" s="18">
        <v>3.6</v>
      </c>
      <c r="E1584" s="16">
        <v>112948.4</v>
      </c>
    </row>
    <row r="1585">
      <c r="A1585" s="18">
        <v>20.7</v>
      </c>
      <c r="B1585" s="16">
        <v>110902.2</v>
      </c>
      <c r="C1585" s="18">
        <v>9.0</v>
      </c>
      <c r="D1585" s="18">
        <v>0.2</v>
      </c>
      <c r="E1585" s="16">
        <v>110902.2</v>
      </c>
    </row>
    <row r="1586">
      <c r="A1586" s="18">
        <v>16.4</v>
      </c>
      <c r="B1586" s="16">
        <v>103616.1</v>
      </c>
      <c r="C1586" s="18">
        <v>8.2</v>
      </c>
      <c r="D1586" s="18">
        <v>0.2</v>
      </c>
      <c r="E1586" s="16">
        <v>103616.1</v>
      </c>
    </row>
    <row r="1587">
      <c r="A1587" s="18">
        <v>16.3</v>
      </c>
      <c r="B1587" s="16">
        <v>104770.7</v>
      </c>
      <c r="C1587" s="18">
        <v>6.5</v>
      </c>
      <c r="D1587" s="18">
        <v>2.0</v>
      </c>
      <c r="E1587" s="16">
        <v>104770.7</v>
      </c>
    </row>
    <row r="1588">
      <c r="A1588" s="18">
        <v>16.7</v>
      </c>
      <c r="B1588" s="16">
        <v>121535.5</v>
      </c>
      <c r="C1588" s="18">
        <v>8.5</v>
      </c>
      <c r="D1588" s="18">
        <v>0.2</v>
      </c>
      <c r="E1588" s="16">
        <v>121535.5</v>
      </c>
    </row>
    <row r="1589">
      <c r="A1589" s="18">
        <v>18.7</v>
      </c>
      <c r="B1589" s="16">
        <v>116318.4</v>
      </c>
      <c r="C1589" s="18">
        <v>11.7</v>
      </c>
      <c r="D1589" s="18">
        <v>0.0</v>
      </c>
      <c r="E1589" s="16">
        <v>116318.4</v>
      </c>
    </row>
    <row r="1590">
      <c r="A1590" s="18">
        <v>17.4</v>
      </c>
      <c r="B1590" s="16">
        <v>118801.8</v>
      </c>
      <c r="C1590" s="18">
        <v>7.3</v>
      </c>
      <c r="D1590" s="18">
        <v>5.2</v>
      </c>
      <c r="E1590" s="16">
        <v>118801.8</v>
      </c>
    </row>
    <row r="1591">
      <c r="A1591" s="18">
        <v>16.2</v>
      </c>
      <c r="B1591" s="16">
        <v>122003.3</v>
      </c>
      <c r="C1591" s="18">
        <v>5.3</v>
      </c>
      <c r="D1591" s="18">
        <v>0.6</v>
      </c>
      <c r="E1591" s="16">
        <v>122003.3</v>
      </c>
    </row>
    <row r="1592">
      <c r="A1592" s="18">
        <v>14.2</v>
      </c>
      <c r="B1592" s="16">
        <v>123850.9</v>
      </c>
      <c r="C1592" s="18">
        <v>2.8</v>
      </c>
      <c r="D1592" s="18">
        <v>7.2</v>
      </c>
      <c r="E1592" s="16">
        <v>123850.9</v>
      </c>
    </row>
    <row r="1593">
      <c r="A1593" s="18">
        <v>16.4</v>
      </c>
      <c r="B1593" s="16">
        <v>113186.7</v>
      </c>
      <c r="C1593" s="18">
        <v>7.7</v>
      </c>
      <c r="D1593" s="18">
        <v>8.2</v>
      </c>
      <c r="E1593" s="16">
        <v>113186.7</v>
      </c>
    </row>
    <row r="1594">
      <c r="A1594" s="18">
        <v>17.7</v>
      </c>
      <c r="B1594" s="16">
        <v>110416.9</v>
      </c>
      <c r="C1594" s="18">
        <v>6.6</v>
      </c>
      <c r="D1594" s="18">
        <v>0.0</v>
      </c>
      <c r="E1594" s="16">
        <v>110416.9</v>
      </c>
    </row>
    <row r="1595">
      <c r="A1595" s="18">
        <v>18.1</v>
      </c>
      <c r="B1595" s="16">
        <v>119598.6</v>
      </c>
      <c r="C1595" s="18">
        <v>8.3</v>
      </c>
      <c r="D1595" s="18">
        <v>0.0</v>
      </c>
      <c r="E1595" s="16">
        <v>119598.6</v>
      </c>
    </row>
    <row r="1596">
      <c r="A1596" s="18">
        <v>20.2</v>
      </c>
      <c r="B1596" s="16">
        <v>123005.3</v>
      </c>
      <c r="C1596" s="18">
        <v>9.0</v>
      </c>
      <c r="D1596" s="18">
        <v>0.0</v>
      </c>
      <c r="E1596" s="16">
        <v>123005.3</v>
      </c>
    </row>
    <row r="1597">
      <c r="A1597" s="18">
        <v>15.8</v>
      </c>
      <c r="B1597" s="16">
        <v>126264.8</v>
      </c>
      <c r="C1597" s="18">
        <v>8.0</v>
      </c>
      <c r="D1597" s="18">
        <v>0.0</v>
      </c>
      <c r="E1597" s="16">
        <v>126264.8</v>
      </c>
    </row>
    <row r="1598">
      <c r="A1598" s="18">
        <v>16.1</v>
      </c>
      <c r="B1598" s="16">
        <v>127389.5</v>
      </c>
      <c r="C1598" s="18">
        <v>9.8</v>
      </c>
      <c r="D1598" s="18">
        <v>0.0</v>
      </c>
      <c r="E1598" s="16">
        <v>127389.5</v>
      </c>
    </row>
    <row r="1599">
      <c r="A1599" s="18">
        <v>18.6</v>
      </c>
      <c r="B1599" s="16">
        <v>126934.2</v>
      </c>
      <c r="C1599" s="18">
        <v>10.7</v>
      </c>
      <c r="D1599" s="18">
        <v>0.0</v>
      </c>
      <c r="E1599" s="16">
        <v>126934.2</v>
      </c>
    </row>
    <row r="1600">
      <c r="A1600" s="18">
        <v>21.5</v>
      </c>
      <c r="B1600" s="16">
        <v>112990.6</v>
      </c>
      <c r="C1600" s="18">
        <v>10.6</v>
      </c>
      <c r="D1600" s="18">
        <v>0.0</v>
      </c>
      <c r="E1600" s="16">
        <v>112990.6</v>
      </c>
    </row>
    <row r="1601">
      <c r="A1601" s="18">
        <v>21.8</v>
      </c>
      <c r="B1601" s="16">
        <v>104054.9</v>
      </c>
      <c r="C1601" s="18">
        <v>10.0</v>
      </c>
      <c r="D1601" s="18">
        <v>0.2</v>
      </c>
      <c r="E1601" s="16">
        <v>104054.9</v>
      </c>
    </row>
    <row r="1602">
      <c r="A1602" s="18">
        <v>19.6</v>
      </c>
      <c r="B1602" s="16">
        <v>118733.4</v>
      </c>
      <c r="C1602" s="18">
        <v>3.1</v>
      </c>
      <c r="D1602" s="18">
        <v>0.4</v>
      </c>
      <c r="E1602" s="16">
        <v>118733.4</v>
      </c>
    </row>
    <row r="1603">
      <c r="A1603" s="18">
        <v>20.4</v>
      </c>
      <c r="B1603" s="16">
        <v>121766.8</v>
      </c>
      <c r="C1603" s="18">
        <v>6.9</v>
      </c>
      <c r="D1603" s="18">
        <v>0.4</v>
      </c>
      <c r="E1603" s="16">
        <v>121766.8</v>
      </c>
    </row>
    <row r="1604">
      <c r="A1604" s="18">
        <v>22.3</v>
      </c>
      <c r="B1604" s="16">
        <v>122015.6</v>
      </c>
      <c r="C1604" s="18">
        <v>10.3</v>
      </c>
      <c r="D1604" s="18">
        <v>0.0</v>
      </c>
      <c r="E1604" s="16">
        <v>122015.6</v>
      </c>
    </row>
    <row r="1605">
      <c r="A1605" s="18">
        <v>21.3</v>
      </c>
      <c r="B1605" s="16">
        <v>119118.1</v>
      </c>
      <c r="C1605" s="18">
        <v>10.2</v>
      </c>
      <c r="D1605" s="18">
        <v>0.0</v>
      </c>
      <c r="E1605" s="16">
        <v>119118.1</v>
      </c>
    </row>
    <row r="1606">
      <c r="A1606" s="18">
        <v>20.2</v>
      </c>
      <c r="B1606" s="16">
        <v>118924.8</v>
      </c>
      <c r="C1606" s="18">
        <v>4.4</v>
      </c>
      <c r="D1606" s="18">
        <v>0.0</v>
      </c>
      <c r="E1606" s="16">
        <v>118924.8</v>
      </c>
    </row>
    <row r="1607">
      <c r="A1607" s="18">
        <v>19.8</v>
      </c>
      <c r="B1607" s="16">
        <v>104950.0</v>
      </c>
      <c r="C1607" s="18">
        <v>9.1</v>
      </c>
      <c r="D1607" s="18">
        <v>1.6</v>
      </c>
      <c r="E1607" s="16">
        <v>104950.0</v>
      </c>
    </row>
    <row r="1608">
      <c r="A1608" s="18">
        <v>15.1</v>
      </c>
      <c r="B1608" s="16">
        <v>106153.4</v>
      </c>
      <c r="C1608" s="18">
        <v>8.6</v>
      </c>
      <c r="D1608" s="18">
        <v>6.6</v>
      </c>
      <c r="E1608" s="16">
        <v>106153.4</v>
      </c>
    </row>
    <row r="1609">
      <c r="A1609" s="18">
        <v>14.0</v>
      </c>
      <c r="B1609" s="16">
        <v>130229.3</v>
      </c>
      <c r="C1609" s="18">
        <v>7.2</v>
      </c>
      <c r="D1609" s="18">
        <v>8.2</v>
      </c>
      <c r="E1609" s="16">
        <v>130229.3</v>
      </c>
    </row>
    <row r="1610">
      <c r="A1610" s="18">
        <v>15.7</v>
      </c>
      <c r="B1610" s="16">
        <v>133799.7</v>
      </c>
      <c r="C1610" s="18">
        <v>3.3</v>
      </c>
      <c r="D1610" s="18">
        <v>0.2</v>
      </c>
      <c r="E1610" s="16">
        <v>133799.7</v>
      </c>
    </row>
    <row r="1611">
      <c r="A1611" s="18">
        <v>10.6</v>
      </c>
      <c r="B1611" s="16">
        <v>136301.5</v>
      </c>
      <c r="C1611" s="18">
        <v>7.9</v>
      </c>
      <c r="D1611" s="18">
        <v>1.2</v>
      </c>
      <c r="E1611" s="16">
        <v>136301.5</v>
      </c>
    </row>
    <row r="1612">
      <c r="A1612" s="18">
        <v>13.3</v>
      </c>
      <c r="B1612" s="16">
        <v>138857.1</v>
      </c>
      <c r="C1612" s="18">
        <v>5.8</v>
      </c>
      <c r="D1612" s="18">
        <v>5.8</v>
      </c>
      <c r="E1612" s="16">
        <v>138857.1</v>
      </c>
    </row>
    <row r="1613">
      <c r="A1613" s="18">
        <v>14.3</v>
      </c>
      <c r="B1613" s="16">
        <v>133869.1</v>
      </c>
      <c r="C1613" s="18">
        <v>5.7</v>
      </c>
      <c r="D1613" s="18">
        <v>1.4</v>
      </c>
      <c r="E1613" s="16">
        <v>133869.1</v>
      </c>
    </row>
    <row r="1614">
      <c r="A1614" s="18">
        <v>14.6</v>
      </c>
      <c r="B1614" s="16">
        <v>120653.4</v>
      </c>
      <c r="C1614" s="18">
        <v>5.8</v>
      </c>
      <c r="D1614" s="18">
        <v>2.4</v>
      </c>
      <c r="E1614" s="16">
        <v>120653.4</v>
      </c>
    </row>
    <row r="1615">
      <c r="A1615" s="18">
        <v>14.5</v>
      </c>
      <c r="B1615" s="16">
        <v>118086.9</v>
      </c>
      <c r="C1615" s="18">
        <v>6.7</v>
      </c>
      <c r="D1615" s="18">
        <v>0.0</v>
      </c>
      <c r="E1615" s="16">
        <v>118086.9</v>
      </c>
    </row>
    <row r="1616">
      <c r="A1616" s="18">
        <v>12.0</v>
      </c>
      <c r="B1616" s="16">
        <v>135437.9</v>
      </c>
      <c r="C1616" s="18">
        <v>3.8</v>
      </c>
      <c r="D1616" s="18">
        <v>15.4</v>
      </c>
      <c r="E1616" s="16">
        <v>135437.9</v>
      </c>
    </row>
    <row r="1617">
      <c r="A1617" s="18">
        <v>12.9</v>
      </c>
      <c r="B1617" s="16">
        <v>136149.1</v>
      </c>
      <c r="C1617" s="18">
        <v>7.9</v>
      </c>
      <c r="D1617" s="18">
        <v>3.2</v>
      </c>
      <c r="E1617" s="16">
        <v>136149.1</v>
      </c>
    </row>
    <row r="1618">
      <c r="A1618" s="18">
        <v>13.0</v>
      </c>
      <c r="B1618" s="16">
        <v>137844.8</v>
      </c>
      <c r="C1618" s="18">
        <v>5.7</v>
      </c>
      <c r="D1618" s="18">
        <v>0.0</v>
      </c>
      <c r="E1618" s="16">
        <v>137844.8</v>
      </c>
    </row>
    <row r="1619">
      <c r="A1619" s="18">
        <v>14.8</v>
      </c>
      <c r="B1619" s="16">
        <v>134971.8</v>
      </c>
      <c r="C1619" s="18">
        <v>7.9</v>
      </c>
      <c r="D1619" s="18">
        <v>0.0</v>
      </c>
      <c r="E1619" s="16">
        <v>134971.8</v>
      </c>
    </row>
    <row r="1620">
      <c r="A1620" s="18">
        <v>16.6</v>
      </c>
      <c r="B1620" s="16">
        <v>132003.4</v>
      </c>
      <c r="C1620" s="18">
        <v>8.0</v>
      </c>
      <c r="D1620" s="18">
        <v>0.0</v>
      </c>
      <c r="E1620" s="16">
        <v>132003.4</v>
      </c>
    </row>
    <row r="1621">
      <c r="A1621" s="18">
        <v>18.7</v>
      </c>
      <c r="B1621" s="16">
        <v>117243.6</v>
      </c>
      <c r="C1621" s="18">
        <v>9.3</v>
      </c>
      <c r="D1621" s="18">
        <v>0.0</v>
      </c>
      <c r="E1621" s="16">
        <v>117243.6</v>
      </c>
    </row>
    <row r="1622">
      <c r="A1622" s="18">
        <v>18.0</v>
      </c>
      <c r="B1622" s="16">
        <v>110669.4</v>
      </c>
      <c r="C1622" s="18">
        <v>8.0</v>
      </c>
      <c r="D1622" s="18">
        <v>0.0</v>
      </c>
      <c r="E1622" s="16">
        <v>110669.4</v>
      </c>
    </row>
    <row r="1623">
      <c r="A1623" s="18">
        <v>19.2</v>
      </c>
      <c r="B1623" s="16">
        <v>108133.0</v>
      </c>
      <c r="C1623" s="18">
        <v>7.6</v>
      </c>
      <c r="D1623" s="18">
        <v>3.0</v>
      </c>
      <c r="E1623" s="16">
        <v>108133.0</v>
      </c>
    </row>
    <row r="1624">
      <c r="A1624" s="18">
        <v>17.9</v>
      </c>
      <c r="B1624" s="16">
        <v>122760.9</v>
      </c>
      <c r="C1624" s="18">
        <v>9.2</v>
      </c>
      <c r="D1624" s="18">
        <v>0.0</v>
      </c>
      <c r="E1624" s="16">
        <v>122760.9</v>
      </c>
    </row>
    <row r="1625">
      <c r="A1625" s="18">
        <v>16.5</v>
      </c>
      <c r="B1625" s="16">
        <v>128127.8</v>
      </c>
      <c r="C1625" s="18">
        <v>1.3</v>
      </c>
      <c r="D1625" s="18">
        <v>0.6</v>
      </c>
      <c r="E1625" s="16">
        <v>128127.8</v>
      </c>
    </row>
    <row r="1626">
      <c r="A1626" s="18">
        <v>17.4</v>
      </c>
      <c r="B1626" s="16">
        <v>128535.2</v>
      </c>
      <c r="C1626" s="18">
        <v>8.9</v>
      </c>
      <c r="D1626" s="18">
        <v>2.6</v>
      </c>
      <c r="E1626" s="16">
        <v>128535.2</v>
      </c>
    </row>
    <row r="1627">
      <c r="A1627" s="18">
        <v>17.3</v>
      </c>
      <c r="B1627" s="16">
        <v>128153.2</v>
      </c>
      <c r="C1627" s="18">
        <v>7.0</v>
      </c>
      <c r="D1627" s="18">
        <v>2.2</v>
      </c>
      <c r="E1627" s="16">
        <v>128153.2</v>
      </c>
    </row>
    <row r="1628">
      <c r="A1628" s="18">
        <v>15.2</v>
      </c>
      <c r="B1628" s="16">
        <v>121097.8</v>
      </c>
      <c r="C1628" s="18">
        <v>6.4</v>
      </c>
      <c r="D1628" s="18">
        <v>2.6</v>
      </c>
      <c r="E1628" s="16">
        <v>121097.8</v>
      </c>
    </row>
    <row r="1629">
      <c r="A1629" s="18">
        <v>16.7</v>
      </c>
      <c r="B1629" s="16">
        <v>116811.4</v>
      </c>
      <c r="C1629" s="18">
        <v>7.5</v>
      </c>
      <c r="D1629" s="18">
        <v>0.0</v>
      </c>
      <c r="E1629" s="16">
        <v>116811.4</v>
      </c>
    </row>
    <row r="1630">
      <c r="A1630" s="18">
        <v>17.9</v>
      </c>
      <c r="B1630" s="16">
        <v>129972.9</v>
      </c>
      <c r="C1630" s="18">
        <v>8.6</v>
      </c>
      <c r="D1630" s="18">
        <v>3.4</v>
      </c>
      <c r="E1630" s="16">
        <v>129972.9</v>
      </c>
    </row>
    <row r="1631">
      <c r="A1631" s="18">
        <v>13.7</v>
      </c>
      <c r="B1631" s="16">
        <v>137922.2</v>
      </c>
      <c r="C1631" s="18">
        <v>5.2</v>
      </c>
      <c r="D1631" s="18">
        <v>0.0</v>
      </c>
      <c r="E1631" s="16">
        <v>137922.2</v>
      </c>
    </row>
    <row r="1632">
      <c r="A1632" s="18">
        <v>11.9</v>
      </c>
      <c r="B1632" s="16">
        <v>144737.1</v>
      </c>
      <c r="C1632" s="18">
        <v>7.0</v>
      </c>
      <c r="D1632" s="18">
        <v>0.8</v>
      </c>
      <c r="E1632" s="16">
        <v>144737.1</v>
      </c>
    </row>
    <row r="1633">
      <c r="A1633" s="18">
        <v>11.3</v>
      </c>
      <c r="B1633" s="16">
        <v>148609.6</v>
      </c>
      <c r="C1633" s="18">
        <v>6.4</v>
      </c>
      <c r="D1633" s="18">
        <v>1.6</v>
      </c>
      <c r="E1633" s="16">
        <v>148609.6</v>
      </c>
    </row>
    <row r="1634">
      <c r="A1634" s="18">
        <v>12.6</v>
      </c>
      <c r="B1634" s="16">
        <v>144504.3</v>
      </c>
      <c r="C1634" s="18">
        <v>8.5</v>
      </c>
      <c r="D1634" s="18">
        <v>3.0</v>
      </c>
      <c r="E1634" s="16">
        <v>144504.3</v>
      </c>
    </row>
    <row r="1635">
      <c r="A1635" s="18">
        <v>11.8</v>
      </c>
      <c r="B1635" s="16">
        <v>132829.3</v>
      </c>
      <c r="C1635" s="18">
        <v>7.3</v>
      </c>
      <c r="D1635" s="18">
        <v>0.4</v>
      </c>
      <c r="E1635" s="16">
        <v>132829.3</v>
      </c>
    </row>
    <row r="1636">
      <c r="A1636" s="18">
        <v>9.6</v>
      </c>
      <c r="B1636" s="16">
        <v>133525.3</v>
      </c>
      <c r="C1636" s="18">
        <v>5.9</v>
      </c>
      <c r="D1636" s="18">
        <v>1.2</v>
      </c>
      <c r="E1636" s="16">
        <v>133525.3</v>
      </c>
    </row>
    <row r="1637">
      <c r="A1637" s="18">
        <v>16.0</v>
      </c>
      <c r="B1637" s="16">
        <v>146856.8</v>
      </c>
      <c r="C1637" s="18">
        <v>9.0</v>
      </c>
      <c r="D1637" s="18">
        <v>0.0</v>
      </c>
      <c r="E1637" s="16">
        <v>146856.8</v>
      </c>
    </row>
    <row r="1638">
      <c r="A1638" s="18">
        <v>17.0</v>
      </c>
      <c r="B1638" s="16">
        <v>145807.3</v>
      </c>
      <c r="C1638" s="18">
        <v>8.9</v>
      </c>
      <c r="D1638" s="18">
        <v>0.0</v>
      </c>
      <c r="E1638" s="16">
        <v>145807.3</v>
      </c>
    </row>
    <row r="1639">
      <c r="A1639" s="18">
        <v>18.0</v>
      </c>
      <c r="B1639" s="16">
        <v>139351.6</v>
      </c>
      <c r="C1639" s="18">
        <v>9.2</v>
      </c>
      <c r="D1639" s="18">
        <v>0.2</v>
      </c>
      <c r="E1639" s="16">
        <v>139351.6</v>
      </c>
    </row>
    <row r="1640">
      <c r="A1640" s="18">
        <v>17.5</v>
      </c>
      <c r="B1640" s="16">
        <v>131023.7</v>
      </c>
      <c r="C1640" s="18">
        <v>9.2</v>
      </c>
      <c r="D1640" s="18">
        <v>0.0</v>
      </c>
      <c r="E1640" s="16">
        <v>131023.7</v>
      </c>
    </row>
    <row r="1641">
      <c r="A1641" s="18">
        <v>19.5</v>
      </c>
      <c r="B1641" s="16">
        <v>123546.6</v>
      </c>
      <c r="C1641" s="18">
        <v>9.2</v>
      </c>
      <c r="D1641" s="18">
        <v>0.0</v>
      </c>
      <c r="E1641" s="16">
        <v>123546.6</v>
      </c>
    </row>
    <row r="1642">
      <c r="A1642" s="18">
        <v>17.6</v>
      </c>
      <c r="B1642" s="16">
        <v>117924.1</v>
      </c>
      <c r="C1642" s="18">
        <v>2.6</v>
      </c>
      <c r="D1642" s="18">
        <v>0.8</v>
      </c>
      <c r="E1642" s="16">
        <v>117924.1</v>
      </c>
    </row>
    <row r="1643">
      <c r="A1643" s="18">
        <v>14.5</v>
      </c>
      <c r="B1643" s="16">
        <v>116150.9</v>
      </c>
      <c r="C1643" s="18">
        <v>8.5</v>
      </c>
      <c r="D1643" s="18">
        <v>6.4</v>
      </c>
      <c r="E1643" s="16">
        <v>116150.9</v>
      </c>
    </row>
    <row r="1644">
      <c r="A1644" s="18">
        <v>14.1</v>
      </c>
      <c r="B1644" s="16">
        <v>130565.6</v>
      </c>
      <c r="C1644" s="18">
        <v>8.3</v>
      </c>
      <c r="D1644" s="18">
        <v>0.0</v>
      </c>
      <c r="E1644" s="16">
        <v>130565.6</v>
      </c>
    </row>
    <row r="1645">
      <c r="A1645" s="18">
        <v>15.9</v>
      </c>
      <c r="B1645" s="16">
        <v>135866.8</v>
      </c>
      <c r="C1645" s="18">
        <v>6.6</v>
      </c>
      <c r="D1645" s="18">
        <v>0.0</v>
      </c>
      <c r="E1645" s="16">
        <v>135866.8</v>
      </c>
    </row>
    <row r="1646">
      <c r="A1646" s="18">
        <v>13.7</v>
      </c>
      <c r="B1646" s="16">
        <v>137327.7</v>
      </c>
      <c r="C1646" s="18">
        <v>7.5</v>
      </c>
      <c r="D1646" s="18">
        <v>0.0</v>
      </c>
      <c r="E1646" s="16">
        <v>137327.7</v>
      </c>
    </row>
    <row r="1647">
      <c r="A1647" s="18">
        <v>13.5</v>
      </c>
      <c r="B1647" s="16">
        <v>135182.7</v>
      </c>
      <c r="C1647" s="18">
        <v>6.9</v>
      </c>
      <c r="D1647" s="18">
        <v>0.0</v>
      </c>
      <c r="E1647" s="16">
        <v>135182.7</v>
      </c>
    </row>
    <row r="1648">
      <c r="A1648" s="18">
        <v>19.1</v>
      </c>
      <c r="B1648" s="16">
        <v>132774.3</v>
      </c>
      <c r="C1648" s="18">
        <v>9.0</v>
      </c>
      <c r="D1648" s="18">
        <v>0.0</v>
      </c>
      <c r="E1648" s="16">
        <v>132774.3</v>
      </c>
    </row>
    <row r="1649">
      <c r="A1649" s="18">
        <v>19.4</v>
      </c>
      <c r="B1649" s="16">
        <v>114660.9</v>
      </c>
      <c r="C1649" s="18">
        <v>9.3</v>
      </c>
      <c r="D1649" s="18">
        <v>0.0</v>
      </c>
      <c r="E1649" s="16">
        <v>114660.9</v>
      </c>
    </row>
    <row r="1650">
      <c r="A1650" s="18">
        <v>18.2</v>
      </c>
      <c r="B1650" s="16">
        <v>114469.9</v>
      </c>
      <c r="C1650" s="18">
        <v>6.1</v>
      </c>
      <c r="D1650" s="18">
        <v>0.2</v>
      </c>
      <c r="E1650" s="16">
        <v>114469.9</v>
      </c>
    </row>
    <row r="1651">
      <c r="A1651" s="18">
        <v>16.0</v>
      </c>
      <c r="B1651" s="16">
        <v>127307.3</v>
      </c>
      <c r="C1651" s="18">
        <v>8.2</v>
      </c>
      <c r="D1651" s="18">
        <v>5.2</v>
      </c>
      <c r="E1651" s="16">
        <v>127307.3</v>
      </c>
    </row>
    <row r="1652">
      <c r="A1652" s="18">
        <v>15.0</v>
      </c>
      <c r="B1652" s="16">
        <v>133804.0</v>
      </c>
      <c r="C1652" s="18">
        <v>7.2</v>
      </c>
      <c r="D1652" s="18">
        <v>0.2</v>
      </c>
      <c r="E1652" s="16">
        <v>133804.0</v>
      </c>
    </row>
    <row r="1653">
      <c r="A1653" s="18">
        <v>15.4</v>
      </c>
      <c r="B1653" s="16">
        <v>127092.7</v>
      </c>
      <c r="C1653" s="18">
        <v>6.7</v>
      </c>
      <c r="D1653" s="18">
        <v>0.2</v>
      </c>
      <c r="E1653" s="16">
        <v>127092.7</v>
      </c>
    </row>
    <row r="1654">
      <c r="A1654" s="18">
        <v>14.3</v>
      </c>
      <c r="B1654" s="16">
        <v>133131.5</v>
      </c>
      <c r="C1654" s="18">
        <v>4.6</v>
      </c>
      <c r="D1654" s="18">
        <v>6.4</v>
      </c>
      <c r="E1654" s="16">
        <v>133131.5</v>
      </c>
    </row>
    <row r="1655">
      <c r="A1655" s="18">
        <v>15.7</v>
      </c>
      <c r="B1655" s="16">
        <v>128384.1</v>
      </c>
      <c r="C1655" s="18">
        <v>6.2</v>
      </c>
      <c r="D1655" s="18">
        <v>2.4</v>
      </c>
      <c r="E1655" s="16">
        <v>128384.1</v>
      </c>
    </row>
    <row r="1656">
      <c r="A1656" s="18">
        <v>12.0</v>
      </c>
      <c r="B1656" s="16">
        <v>123954.3</v>
      </c>
      <c r="C1656" s="18">
        <v>8.3</v>
      </c>
      <c r="D1656" s="18">
        <v>4.4</v>
      </c>
      <c r="E1656" s="16">
        <v>123954.3</v>
      </c>
    </row>
    <row r="1657">
      <c r="A1657" s="18">
        <v>13.1</v>
      </c>
      <c r="B1657" s="16">
        <v>123740.3</v>
      </c>
      <c r="C1657" s="18">
        <v>3.8</v>
      </c>
      <c r="D1657" s="18">
        <v>0.8</v>
      </c>
      <c r="E1657" s="16">
        <v>123740.3</v>
      </c>
    </row>
    <row r="1658">
      <c r="A1658" s="18">
        <v>14.3</v>
      </c>
      <c r="B1658" s="16">
        <v>131739.2</v>
      </c>
      <c r="C1658" s="18">
        <v>7.6</v>
      </c>
      <c r="D1658" s="18">
        <v>4.4</v>
      </c>
      <c r="E1658" s="16">
        <v>131739.2</v>
      </c>
    </row>
    <row r="1659">
      <c r="A1659" s="18">
        <v>13.9</v>
      </c>
      <c r="B1659" s="16">
        <v>132941.8</v>
      </c>
      <c r="C1659" s="18">
        <v>6.4</v>
      </c>
      <c r="D1659" s="18">
        <v>1.8</v>
      </c>
      <c r="E1659" s="16">
        <v>132941.8</v>
      </c>
    </row>
    <row r="1660">
      <c r="A1660" s="18">
        <v>13.7</v>
      </c>
      <c r="B1660" s="16">
        <v>135339.8</v>
      </c>
      <c r="C1660" s="18">
        <v>3.6</v>
      </c>
      <c r="D1660" s="18">
        <v>0.0</v>
      </c>
      <c r="E1660" s="16">
        <v>135339.8</v>
      </c>
    </row>
    <row r="1661">
      <c r="A1661" s="18">
        <v>14.3</v>
      </c>
      <c r="B1661" s="16">
        <v>134119.1</v>
      </c>
      <c r="C1661" s="18">
        <v>7.9</v>
      </c>
      <c r="D1661" s="18">
        <v>0.4</v>
      </c>
      <c r="E1661" s="16">
        <v>134119.1</v>
      </c>
    </row>
    <row r="1662">
      <c r="A1662" s="18">
        <v>15.7</v>
      </c>
      <c r="B1662" s="16">
        <v>132101.9</v>
      </c>
      <c r="C1662" s="18">
        <v>9.6</v>
      </c>
      <c r="D1662" s="18">
        <v>1.6</v>
      </c>
      <c r="E1662" s="16">
        <v>132101.9</v>
      </c>
    </row>
    <row r="1663">
      <c r="A1663" s="18">
        <v>17.1</v>
      </c>
      <c r="B1663" s="16">
        <v>111288.9</v>
      </c>
      <c r="C1663" s="18">
        <v>10.3</v>
      </c>
      <c r="D1663" s="18">
        <v>0.0</v>
      </c>
      <c r="E1663" s="16">
        <v>111288.9</v>
      </c>
    </row>
    <row r="1664">
      <c r="A1664" s="18">
        <v>16.6</v>
      </c>
      <c r="B1664" s="16">
        <v>111293.2</v>
      </c>
      <c r="C1664" s="18">
        <v>8.1</v>
      </c>
      <c r="D1664" s="18">
        <v>0.0</v>
      </c>
      <c r="E1664" s="16">
        <v>111293.2</v>
      </c>
    </row>
    <row r="1665">
      <c r="A1665" s="18">
        <v>15.6</v>
      </c>
      <c r="B1665" s="16">
        <v>123618.4</v>
      </c>
      <c r="C1665" s="18">
        <v>10.6</v>
      </c>
      <c r="D1665" s="18">
        <v>0.0</v>
      </c>
      <c r="E1665" s="16">
        <v>123618.4</v>
      </c>
    </row>
    <row r="1666">
      <c r="A1666" s="18">
        <v>15.2</v>
      </c>
      <c r="B1666" s="16">
        <v>129008.6</v>
      </c>
      <c r="C1666" s="18">
        <v>8.2</v>
      </c>
      <c r="D1666" s="18">
        <v>1.6</v>
      </c>
      <c r="E1666" s="16">
        <v>129008.6</v>
      </c>
    </row>
    <row r="1667">
      <c r="A1667" s="18">
        <v>14.4</v>
      </c>
      <c r="B1667" s="16">
        <v>135782.5</v>
      </c>
      <c r="C1667" s="18">
        <v>7.8</v>
      </c>
      <c r="D1667" s="18">
        <v>8.0</v>
      </c>
      <c r="E1667" s="16">
        <v>135782.5</v>
      </c>
    </row>
    <row r="1668">
      <c r="A1668" s="18">
        <v>14.8</v>
      </c>
      <c r="B1668" s="16">
        <v>132940.6</v>
      </c>
      <c r="C1668" s="18">
        <v>5.2</v>
      </c>
      <c r="D1668" s="18">
        <v>0.0</v>
      </c>
      <c r="E1668" s="16">
        <v>132940.6</v>
      </c>
    </row>
    <row r="1669">
      <c r="A1669" s="18">
        <v>14.0</v>
      </c>
      <c r="B1669" s="16">
        <v>136493.1</v>
      </c>
      <c r="C1669" s="18">
        <v>5.9</v>
      </c>
      <c r="D1669" s="18">
        <v>0.0</v>
      </c>
      <c r="E1669" s="16">
        <v>136493.1</v>
      </c>
    </row>
    <row r="1670">
      <c r="A1670" s="18">
        <v>15.3</v>
      </c>
      <c r="B1670" s="16">
        <v>121958.7</v>
      </c>
      <c r="C1670" s="18">
        <v>8.7</v>
      </c>
      <c r="D1670" s="18">
        <v>6.8</v>
      </c>
      <c r="E1670" s="16">
        <v>121958.7</v>
      </c>
    </row>
    <row r="1671">
      <c r="A1671" s="18">
        <v>15.1</v>
      </c>
      <c r="B1671" s="16">
        <v>118413.1</v>
      </c>
      <c r="C1671" s="18">
        <v>10.2</v>
      </c>
      <c r="D1671" s="18">
        <v>0.0</v>
      </c>
      <c r="E1671" s="16">
        <v>118413.1</v>
      </c>
    </row>
    <row r="1672">
      <c r="A1672" s="18">
        <v>14.6</v>
      </c>
      <c r="B1672" s="16">
        <v>133205.2</v>
      </c>
      <c r="C1672" s="18">
        <v>9.9</v>
      </c>
      <c r="D1672" s="18">
        <v>0.0</v>
      </c>
      <c r="E1672" s="16">
        <v>133205.2</v>
      </c>
    </row>
    <row r="1673">
      <c r="A1673" s="18">
        <v>12.5</v>
      </c>
      <c r="B1673" s="16">
        <v>138858.0</v>
      </c>
      <c r="C1673" s="18">
        <v>8.7</v>
      </c>
      <c r="D1673" s="18">
        <v>0.8</v>
      </c>
      <c r="E1673" s="16">
        <v>138858.0</v>
      </c>
    </row>
    <row r="1674">
      <c r="A1674" s="18">
        <v>12.5</v>
      </c>
      <c r="B1674" s="16">
        <v>140275.8</v>
      </c>
      <c r="C1674" s="18">
        <v>11.3</v>
      </c>
      <c r="D1674" s="18">
        <v>0.0</v>
      </c>
      <c r="E1674" s="16">
        <v>140275.8</v>
      </c>
    </row>
    <row r="1675">
      <c r="A1675" s="18">
        <v>13.8</v>
      </c>
      <c r="B1675" s="16">
        <v>137651.1</v>
      </c>
      <c r="C1675" s="18">
        <v>8.6</v>
      </c>
      <c r="D1675" s="18">
        <v>0.0</v>
      </c>
      <c r="E1675" s="16">
        <v>137651.1</v>
      </c>
    </row>
    <row r="1676">
      <c r="A1676" s="18">
        <v>12.7</v>
      </c>
      <c r="B1676" s="16">
        <v>135633.9</v>
      </c>
      <c r="C1676" s="18">
        <v>7.4</v>
      </c>
      <c r="D1676" s="18">
        <v>0.4</v>
      </c>
      <c r="E1676" s="16">
        <v>135633.9</v>
      </c>
    </row>
    <row r="1677">
      <c r="A1677" s="18">
        <v>13.9</v>
      </c>
      <c r="B1677" s="16">
        <v>119933.7</v>
      </c>
      <c r="C1677" s="18">
        <v>6.2</v>
      </c>
      <c r="D1677" s="18">
        <v>0.0</v>
      </c>
      <c r="E1677" s="16">
        <v>119933.7</v>
      </c>
    </row>
    <row r="1678">
      <c r="A1678" s="18">
        <v>13.1</v>
      </c>
      <c r="B1678" s="16">
        <v>120350.2</v>
      </c>
      <c r="C1678" s="18">
        <v>7.2</v>
      </c>
      <c r="D1678" s="18">
        <v>1.0</v>
      </c>
      <c r="E1678" s="16">
        <v>120350.2</v>
      </c>
    </row>
    <row r="1679">
      <c r="A1679" s="18">
        <v>15.8</v>
      </c>
      <c r="B1679" s="16">
        <v>125652.1</v>
      </c>
      <c r="C1679" s="18">
        <v>10.7</v>
      </c>
      <c r="D1679" s="18">
        <v>0.0</v>
      </c>
      <c r="E1679" s="16">
        <v>125652.1</v>
      </c>
    </row>
    <row r="1680">
      <c r="A1680" s="18">
        <v>13.5</v>
      </c>
      <c r="B1680" s="16">
        <v>132120.4</v>
      </c>
      <c r="C1680" s="18">
        <v>4.5</v>
      </c>
      <c r="D1680" s="18">
        <v>0.4</v>
      </c>
      <c r="E1680" s="16">
        <v>132120.4</v>
      </c>
    </row>
    <row r="1681">
      <c r="A1681" s="18">
        <v>14.1</v>
      </c>
      <c r="B1681" s="16">
        <v>136315.4</v>
      </c>
      <c r="C1681" s="18">
        <v>7.5</v>
      </c>
      <c r="D1681" s="18">
        <v>0.0</v>
      </c>
      <c r="E1681" s="16">
        <v>136315.4</v>
      </c>
    </row>
    <row r="1682">
      <c r="A1682" s="18">
        <v>13.9</v>
      </c>
      <c r="B1682" s="16">
        <v>133004.7</v>
      </c>
      <c r="C1682" s="18">
        <v>9.6</v>
      </c>
      <c r="D1682" s="18">
        <v>10.8</v>
      </c>
      <c r="E1682" s="16">
        <v>133004.7</v>
      </c>
    </row>
    <row r="1683">
      <c r="A1683" s="18">
        <v>10.1</v>
      </c>
      <c r="B1683" s="16">
        <v>142555.1</v>
      </c>
      <c r="C1683" s="18">
        <v>7.3</v>
      </c>
      <c r="D1683" s="18">
        <v>2.0</v>
      </c>
      <c r="E1683" s="16">
        <v>142555.1</v>
      </c>
    </row>
    <row r="1684">
      <c r="A1684" s="18">
        <v>12.5</v>
      </c>
      <c r="B1684" s="16">
        <v>128554.6</v>
      </c>
      <c r="C1684" s="18">
        <v>6.6</v>
      </c>
      <c r="D1684" s="18">
        <v>4.2</v>
      </c>
      <c r="E1684" s="16">
        <v>128554.6</v>
      </c>
    </row>
    <row r="1685">
      <c r="A1685" s="18">
        <v>12.9</v>
      </c>
      <c r="B1685" s="16">
        <v>121028.3</v>
      </c>
      <c r="C1685" s="18">
        <v>11.4</v>
      </c>
      <c r="D1685" s="18">
        <v>6.0</v>
      </c>
      <c r="E1685" s="16">
        <v>121028.3</v>
      </c>
    </row>
    <row r="1686">
      <c r="A1686" s="18">
        <v>12.0</v>
      </c>
      <c r="B1686" s="16">
        <v>136683.4</v>
      </c>
      <c r="C1686" s="18">
        <v>9.9</v>
      </c>
      <c r="D1686" s="18">
        <v>8.8</v>
      </c>
      <c r="E1686" s="16">
        <v>136683.4</v>
      </c>
    </row>
    <row r="1687">
      <c r="A1687" s="18">
        <v>13.1</v>
      </c>
      <c r="B1687" s="16">
        <v>141474.3</v>
      </c>
      <c r="C1687" s="18">
        <v>7.0</v>
      </c>
      <c r="D1687" s="18">
        <v>0.0</v>
      </c>
      <c r="E1687" s="16">
        <v>141474.3</v>
      </c>
    </row>
    <row r="1688">
      <c r="A1688" s="18">
        <v>13.8</v>
      </c>
      <c r="B1688" s="16">
        <v>134681.4</v>
      </c>
      <c r="C1688" s="18">
        <v>6.7</v>
      </c>
      <c r="D1688" s="18">
        <v>0.2</v>
      </c>
      <c r="E1688" s="16">
        <v>134681.4</v>
      </c>
    </row>
    <row r="1689">
      <c r="A1689" s="18">
        <v>16.2</v>
      </c>
      <c r="B1689" s="16">
        <v>128119.7</v>
      </c>
      <c r="C1689" s="18">
        <v>10.5</v>
      </c>
      <c r="D1689" s="18">
        <v>0.0</v>
      </c>
      <c r="E1689" s="16">
        <v>128119.7</v>
      </c>
    </row>
    <row r="1690">
      <c r="A1690" s="18">
        <v>16.9</v>
      </c>
      <c r="B1690" s="16">
        <v>129781.2</v>
      </c>
      <c r="C1690" s="18">
        <v>6.3</v>
      </c>
      <c r="D1690" s="18">
        <v>0.0</v>
      </c>
      <c r="E1690" s="16">
        <v>129781.2</v>
      </c>
    </row>
    <row r="1691">
      <c r="A1691" s="18">
        <v>16.5</v>
      </c>
      <c r="B1691" s="16">
        <v>115460.6</v>
      </c>
      <c r="C1691" s="18">
        <v>13.4</v>
      </c>
      <c r="D1691" s="18">
        <v>3.8</v>
      </c>
      <c r="E1691" s="16">
        <v>115460.6</v>
      </c>
    </row>
    <row r="1692">
      <c r="A1692" s="18">
        <v>19.4</v>
      </c>
      <c r="B1692" s="16">
        <v>110816.4</v>
      </c>
      <c r="C1692" s="18">
        <v>9.3</v>
      </c>
      <c r="D1692" s="18">
        <v>0.0</v>
      </c>
      <c r="E1692" s="16">
        <v>110816.4</v>
      </c>
    </row>
    <row r="1693">
      <c r="A1693" s="18">
        <v>12.3</v>
      </c>
      <c r="B1693" s="16">
        <v>131067.3</v>
      </c>
      <c r="C1693" s="18">
        <v>12.8</v>
      </c>
      <c r="D1693" s="18">
        <v>4.0</v>
      </c>
      <c r="E1693" s="16">
        <v>131067.3</v>
      </c>
    </row>
    <row r="1694">
      <c r="A1694" s="18">
        <v>17.0</v>
      </c>
      <c r="B1694" s="16">
        <v>131438.6</v>
      </c>
      <c r="C1694" s="18">
        <v>7.2</v>
      </c>
      <c r="D1694" s="18">
        <v>0.4</v>
      </c>
      <c r="E1694" s="16">
        <v>131438.6</v>
      </c>
    </row>
    <row r="1695">
      <c r="A1695" s="18">
        <v>16.6</v>
      </c>
      <c r="B1695" s="16">
        <v>120747.1</v>
      </c>
      <c r="C1695" s="18">
        <v>11.5</v>
      </c>
      <c r="D1695" s="18">
        <v>0.2</v>
      </c>
      <c r="E1695" s="16">
        <v>120747.1</v>
      </c>
    </row>
    <row r="1696">
      <c r="A1696" s="18">
        <v>13.0</v>
      </c>
      <c r="B1696" s="16">
        <v>127698.0</v>
      </c>
      <c r="C1696" s="18">
        <v>11.3</v>
      </c>
      <c r="D1696" s="18">
        <v>1.6</v>
      </c>
      <c r="E1696" s="16">
        <v>127698.0</v>
      </c>
    </row>
    <row r="1697">
      <c r="A1697" s="18">
        <v>15.1</v>
      </c>
      <c r="B1697" s="16">
        <v>126763.4</v>
      </c>
      <c r="C1697" s="18">
        <v>14.5</v>
      </c>
      <c r="D1697" s="18">
        <v>0.0</v>
      </c>
      <c r="E1697" s="16">
        <v>126763.4</v>
      </c>
    </row>
    <row r="1698">
      <c r="A1698" s="18">
        <v>18.0</v>
      </c>
      <c r="B1698" s="16">
        <v>107303.5</v>
      </c>
      <c r="C1698" s="18">
        <v>13.0</v>
      </c>
      <c r="D1698" s="18">
        <v>0.0</v>
      </c>
      <c r="E1698" s="16">
        <v>107303.5</v>
      </c>
    </row>
    <row r="1699">
      <c r="A1699" s="18">
        <v>12.9</v>
      </c>
      <c r="B1699" s="16">
        <v>113980.3</v>
      </c>
      <c r="C1699" s="18">
        <v>13.9</v>
      </c>
      <c r="D1699" s="18">
        <v>1.2</v>
      </c>
      <c r="E1699" s="16">
        <v>113980.3</v>
      </c>
    </row>
    <row r="1700">
      <c r="A1700" s="18">
        <v>14.4</v>
      </c>
      <c r="B1700" s="16">
        <v>132704.4</v>
      </c>
      <c r="C1700" s="18">
        <v>14.7</v>
      </c>
      <c r="D1700" s="18">
        <v>0.0</v>
      </c>
      <c r="E1700" s="16">
        <v>132704.4</v>
      </c>
    </row>
    <row r="1701">
      <c r="A1701" s="18">
        <v>15.3</v>
      </c>
      <c r="B1701" s="16">
        <v>130964.9</v>
      </c>
      <c r="C1701" s="18">
        <v>12.9</v>
      </c>
      <c r="D1701" s="18">
        <v>0.0</v>
      </c>
      <c r="E1701" s="16">
        <v>130964.9</v>
      </c>
    </row>
    <row r="1702">
      <c r="A1702" s="18">
        <v>13.4</v>
      </c>
      <c r="B1702" s="16">
        <v>137660.9</v>
      </c>
      <c r="C1702" s="18">
        <v>5.0</v>
      </c>
      <c r="D1702" s="18">
        <v>0.0</v>
      </c>
      <c r="E1702" s="16">
        <v>137660.9</v>
      </c>
    </row>
    <row r="1703">
      <c r="A1703" s="18">
        <v>13.0</v>
      </c>
      <c r="B1703" s="16">
        <v>134233.3</v>
      </c>
      <c r="C1703" s="18">
        <v>13.2</v>
      </c>
      <c r="D1703" s="18">
        <v>6.2</v>
      </c>
      <c r="E1703" s="16">
        <v>134233.3</v>
      </c>
    </row>
    <row r="1704">
      <c r="A1704" s="18">
        <v>15.3</v>
      </c>
      <c r="B1704" s="16">
        <v>131871.1</v>
      </c>
      <c r="C1704" s="18">
        <v>15.6</v>
      </c>
      <c r="D1704" s="18">
        <v>0.2</v>
      </c>
      <c r="E1704" s="16">
        <v>131871.1</v>
      </c>
    </row>
    <row r="1705">
      <c r="A1705" s="18">
        <v>18.2</v>
      </c>
      <c r="B1705" s="16">
        <v>107616.0</v>
      </c>
      <c r="C1705" s="18">
        <v>15.8</v>
      </c>
      <c r="D1705" s="18">
        <v>0.0</v>
      </c>
      <c r="E1705" s="16">
        <v>107616.0</v>
      </c>
    </row>
    <row r="1706">
      <c r="A1706" s="18">
        <v>19.6</v>
      </c>
      <c r="B1706" s="16">
        <v>106779.5</v>
      </c>
      <c r="C1706" s="18">
        <v>9.4</v>
      </c>
      <c r="D1706" s="18">
        <v>0.0</v>
      </c>
      <c r="E1706" s="16">
        <v>106779.5</v>
      </c>
    </row>
    <row r="1707">
      <c r="A1707" s="18">
        <v>17.6</v>
      </c>
      <c r="B1707" s="16">
        <v>121697.4</v>
      </c>
      <c r="C1707" s="18">
        <v>13.8</v>
      </c>
      <c r="D1707" s="18">
        <v>2.4</v>
      </c>
      <c r="E1707" s="16">
        <v>121697.4</v>
      </c>
    </row>
    <row r="1708">
      <c r="A1708" s="18">
        <v>19.6</v>
      </c>
      <c r="B1708" s="16">
        <v>118871.2</v>
      </c>
      <c r="C1708" s="18">
        <v>16.4</v>
      </c>
      <c r="D1708" s="18">
        <v>0.6</v>
      </c>
      <c r="E1708" s="16">
        <v>118871.2</v>
      </c>
    </row>
    <row r="1709">
      <c r="A1709" s="18">
        <v>18.7</v>
      </c>
      <c r="B1709" s="16">
        <v>122652.8</v>
      </c>
      <c r="C1709" s="18">
        <v>15.1</v>
      </c>
      <c r="D1709" s="18">
        <v>0.0</v>
      </c>
      <c r="E1709" s="16">
        <v>122652.8</v>
      </c>
    </row>
    <row r="1710">
      <c r="A1710" s="18">
        <v>21.2</v>
      </c>
      <c r="B1710" s="16">
        <v>120223.2</v>
      </c>
      <c r="C1710" s="18">
        <v>14.8</v>
      </c>
      <c r="D1710" s="18">
        <v>3.4</v>
      </c>
      <c r="E1710" s="16">
        <v>120223.2</v>
      </c>
    </row>
    <row r="1711">
      <c r="A1711" s="18">
        <v>16.0</v>
      </c>
      <c r="B1711" s="16">
        <v>122222.7</v>
      </c>
      <c r="C1711" s="18">
        <v>10.4</v>
      </c>
      <c r="D1711" s="18">
        <v>2.0</v>
      </c>
      <c r="E1711" s="16">
        <v>122222.7</v>
      </c>
    </row>
    <row r="1712">
      <c r="A1712" s="18">
        <v>12.9</v>
      </c>
      <c r="B1712" s="16">
        <v>115200.2</v>
      </c>
      <c r="C1712" s="18">
        <v>11.3</v>
      </c>
      <c r="D1712" s="18">
        <v>1.0</v>
      </c>
      <c r="E1712" s="16">
        <v>115200.2</v>
      </c>
    </row>
    <row r="1713">
      <c r="A1713" s="18">
        <v>15.1</v>
      </c>
      <c r="B1713" s="16">
        <v>116999.1</v>
      </c>
      <c r="C1713" s="18">
        <v>9.5</v>
      </c>
      <c r="D1713" s="18">
        <v>0.6</v>
      </c>
      <c r="E1713" s="16">
        <v>116999.1</v>
      </c>
    </row>
    <row r="1714">
      <c r="A1714" s="18">
        <v>12.8</v>
      </c>
      <c r="B1714" s="16">
        <v>130448.1</v>
      </c>
      <c r="C1714" s="18">
        <v>14.4</v>
      </c>
      <c r="D1714" s="18">
        <v>5.6</v>
      </c>
      <c r="E1714" s="16">
        <v>130448.1</v>
      </c>
    </row>
    <row r="1715">
      <c r="A1715" s="18">
        <v>14.8</v>
      </c>
      <c r="B1715" s="16">
        <v>131665.0</v>
      </c>
      <c r="C1715" s="18">
        <v>16.1</v>
      </c>
      <c r="D1715" s="18">
        <v>2.6</v>
      </c>
      <c r="E1715" s="16">
        <v>131665.0</v>
      </c>
    </row>
    <row r="1716">
      <c r="A1716" s="18">
        <v>20.8</v>
      </c>
      <c r="B1716" s="16">
        <v>121100.0</v>
      </c>
      <c r="C1716" s="18">
        <v>17.8</v>
      </c>
      <c r="D1716" s="18">
        <v>0.0</v>
      </c>
      <c r="E1716" s="16">
        <v>121100.0</v>
      </c>
    </row>
    <row r="1717">
      <c r="A1717" s="18">
        <v>20.8</v>
      </c>
      <c r="B1717" s="16">
        <v>118723.1</v>
      </c>
      <c r="C1717" s="18">
        <v>11.8</v>
      </c>
      <c r="D1717" s="18">
        <v>0.0</v>
      </c>
      <c r="E1717" s="16">
        <v>118723.1</v>
      </c>
    </row>
    <row r="1718">
      <c r="A1718" s="18">
        <v>18.6</v>
      </c>
      <c r="B1718" s="16">
        <v>120349.0</v>
      </c>
      <c r="C1718" s="18">
        <v>14.0</v>
      </c>
      <c r="D1718" s="18">
        <v>0.0</v>
      </c>
      <c r="E1718" s="16">
        <v>120349.0</v>
      </c>
    </row>
    <row r="1719">
      <c r="A1719" s="18">
        <v>20.0</v>
      </c>
      <c r="B1719" s="16">
        <v>103501.0</v>
      </c>
      <c r="C1719" s="18">
        <v>18.3</v>
      </c>
      <c r="D1719" s="18">
        <v>0.0</v>
      </c>
      <c r="E1719" s="16">
        <v>103501.0</v>
      </c>
    </row>
    <row r="1720">
      <c r="A1720" s="18">
        <v>21.8</v>
      </c>
      <c r="B1720" s="16">
        <v>105149.0</v>
      </c>
      <c r="C1720" s="18">
        <v>8.4</v>
      </c>
      <c r="D1720" s="18">
        <v>1.6</v>
      </c>
      <c r="E1720" s="16">
        <v>105149.0</v>
      </c>
    </row>
    <row r="1721">
      <c r="A1721" s="18">
        <v>12.8</v>
      </c>
      <c r="B1721" s="16">
        <v>119362.2</v>
      </c>
      <c r="C1721" s="18">
        <v>17.7</v>
      </c>
      <c r="D1721" s="18">
        <v>13.0</v>
      </c>
      <c r="E1721" s="16">
        <v>119362.2</v>
      </c>
    </row>
    <row r="1722">
      <c r="A1722" s="18">
        <v>14.8</v>
      </c>
      <c r="B1722" s="16">
        <v>124129.4</v>
      </c>
      <c r="C1722" s="18">
        <v>19.0</v>
      </c>
      <c r="D1722" s="18">
        <v>0.0</v>
      </c>
      <c r="E1722" s="16">
        <v>124129.4</v>
      </c>
    </row>
    <row r="1723">
      <c r="A1723" s="18">
        <v>18.9</v>
      </c>
      <c r="B1723" s="16">
        <v>119715.7</v>
      </c>
      <c r="C1723" s="18">
        <v>19.2</v>
      </c>
      <c r="D1723" s="18">
        <v>0.0</v>
      </c>
      <c r="E1723" s="16">
        <v>119715.7</v>
      </c>
    </row>
    <row r="1724">
      <c r="A1724" s="18">
        <v>24.0</v>
      </c>
      <c r="B1724" s="16">
        <v>108102.6</v>
      </c>
      <c r="C1724" s="18">
        <v>19.4</v>
      </c>
      <c r="D1724" s="18">
        <v>0.0</v>
      </c>
      <c r="E1724" s="16">
        <v>108102.6</v>
      </c>
    </row>
    <row r="1725">
      <c r="A1725" s="18">
        <v>26.2</v>
      </c>
      <c r="B1725" s="16">
        <v>107222.3</v>
      </c>
      <c r="C1725" s="18">
        <v>14.4</v>
      </c>
      <c r="D1725" s="18">
        <v>0.0</v>
      </c>
      <c r="E1725" s="16">
        <v>107222.3</v>
      </c>
    </row>
    <row r="1726">
      <c r="A1726" s="18">
        <v>19.4</v>
      </c>
      <c r="B1726" s="16">
        <v>101348.4</v>
      </c>
      <c r="C1726" s="18">
        <v>10.5</v>
      </c>
      <c r="D1726" s="18">
        <v>0.0</v>
      </c>
      <c r="E1726" s="16">
        <v>101348.4</v>
      </c>
    </row>
    <row r="1727">
      <c r="A1727" s="18">
        <v>15.5</v>
      </c>
      <c r="B1727" s="16">
        <v>102386.5</v>
      </c>
      <c r="C1727" s="18">
        <v>13.6</v>
      </c>
      <c r="D1727" s="18">
        <v>4.6</v>
      </c>
      <c r="E1727" s="16">
        <v>102386.5</v>
      </c>
    </row>
    <row r="1728">
      <c r="A1728" s="18">
        <v>15.2</v>
      </c>
      <c r="B1728" s="16">
        <v>121862.9</v>
      </c>
      <c r="C1728" s="18">
        <v>13.9</v>
      </c>
      <c r="D1728" s="18">
        <v>2.0</v>
      </c>
      <c r="E1728" s="16">
        <v>121862.9</v>
      </c>
    </row>
    <row r="1729">
      <c r="A1729" s="18">
        <v>15.1</v>
      </c>
      <c r="B1729" s="16">
        <v>125787.3</v>
      </c>
      <c r="C1729" s="18">
        <v>13.3</v>
      </c>
      <c r="D1729" s="18">
        <v>1.4</v>
      </c>
      <c r="E1729" s="16">
        <v>125787.3</v>
      </c>
    </row>
    <row r="1730">
      <c r="A1730" s="18">
        <v>16.6</v>
      </c>
      <c r="B1730" s="16">
        <v>124302.9</v>
      </c>
      <c r="C1730" s="18">
        <v>13.1</v>
      </c>
      <c r="D1730" s="18">
        <v>0.0</v>
      </c>
      <c r="E1730" s="16">
        <v>124302.9</v>
      </c>
    </row>
    <row r="1731">
      <c r="A1731" s="18">
        <v>20.3</v>
      </c>
      <c r="B1731" s="16">
        <v>117320.2</v>
      </c>
      <c r="C1731" s="18">
        <v>19.6</v>
      </c>
      <c r="D1731" s="18">
        <v>0.0</v>
      </c>
      <c r="E1731" s="16">
        <v>117320.2</v>
      </c>
    </row>
    <row r="1732">
      <c r="A1732" s="18">
        <v>18.8</v>
      </c>
      <c r="B1732" s="16">
        <v>106043.0</v>
      </c>
      <c r="C1732" s="18">
        <v>7.4</v>
      </c>
      <c r="D1732" s="18">
        <v>0.0</v>
      </c>
      <c r="E1732" s="16">
        <v>106043.0</v>
      </c>
    </row>
    <row r="1733">
      <c r="A1733" s="18">
        <v>14.9</v>
      </c>
      <c r="B1733" s="16">
        <v>108762.3</v>
      </c>
      <c r="C1733" s="18">
        <v>17.7</v>
      </c>
      <c r="D1733" s="18">
        <v>0.2</v>
      </c>
      <c r="E1733" s="16">
        <v>108762.3</v>
      </c>
    </row>
    <row r="1734">
      <c r="A1734" s="18">
        <v>15.8</v>
      </c>
      <c r="B1734" s="16">
        <v>104804.1</v>
      </c>
      <c r="C1734" s="18">
        <v>19.0</v>
      </c>
      <c r="D1734" s="18">
        <v>0.0</v>
      </c>
      <c r="E1734" s="16">
        <v>104804.1</v>
      </c>
    </row>
    <row r="1735">
      <c r="A1735" s="18">
        <v>14.1</v>
      </c>
      <c r="B1735" s="16">
        <v>121770.8</v>
      </c>
      <c r="C1735" s="18">
        <v>14.4</v>
      </c>
      <c r="D1735" s="18">
        <v>0.0</v>
      </c>
      <c r="E1735" s="16">
        <v>121770.8</v>
      </c>
    </row>
    <row r="1736">
      <c r="A1736" s="18">
        <v>20.5</v>
      </c>
      <c r="B1736" s="16">
        <v>117265.3</v>
      </c>
      <c r="C1736" s="18">
        <v>21.7</v>
      </c>
      <c r="D1736" s="18">
        <v>0.0</v>
      </c>
      <c r="E1736" s="16">
        <v>117265.3</v>
      </c>
    </row>
    <row r="1737">
      <c r="A1737" s="18">
        <v>26.5</v>
      </c>
      <c r="B1737" s="16">
        <v>110760.8</v>
      </c>
      <c r="C1737" s="18">
        <v>18.5</v>
      </c>
      <c r="D1737" s="18">
        <v>0.0</v>
      </c>
      <c r="E1737" s="16">
        <v>110760.8</v>
      </c>
    </row>
    <row r="1738">
      <c r="A1738" s="18">
        <v>29.7</v>
      </c>
      <c r="B1738" s="16">
        <v>109312.9</v>
      </c>
      <c r="C1738" s="18">
        <v>22.0</v>
      </c>
      <c r="D1738" s="18">
        <v>0.0</v>
      </c>
      <c r="E1738" s="16">
        <v>109312.9</v>
      </c>
    </row>
    <row r="1739">
      <c r="A1739" s="18">
        <v>15.2</v>
      </c>
      <c r="B1739" s="16">
        <v>117512.6</v>
      </c>
      <c r="C1739" s="18">
        <v>11.0</v>
      </c>
      <c r="D1739" s="18">
        <v>0.0</v>
      </c>
      <c r="E1739" s="16">
        <v>117512.6</v>
      </c>
    </row>
    <row r="1740">
      <c r="A1740" s="18">
        <v>24.3</v>
      </c>
      <c r="B1740" s="16">
        <v>101386.0</v>
      </c>
      <c r="C1740" s="18">
        <v>17.4</v>
      </c>
      <c r="D1740" s="18">
        <v>1.8</v>
      </c>
      <c r="E1740" s="16">
        <v>101386.0</v>
      </c>
    </row>
    <row r="1741">
      <c r="A1741" s="18">
        <v>24.8</v>
      </c>
      <c r="B1741" s="16">
        <v>93011.35</v>
      </c>
      <c r="C1741" s="18">
        <v>17.4</v>
      </c>
      <c r="D1741" s="18">
        <v>0.0</v>
      </c>
      <c r="E1741" s="16">
        <v>93011.35</v>
      </c>
    </row>
    <row r="1742">
      <c r="A1742" s="18">
        <v>16.4</v>
      </c>
      <c r="B1742" s="16">
        <v>113296.3</v>
      </c>
      <c r="C1742" s="18">
        <v>15.1</v>
      </c>
      <c r="D1742" s="18">
        <v>0.0</v>
      </c>
      <c r="E1742" s="16">
        <v>113296.3</v>
      </c>
    </row>
    <row r="1743">
      <c r="A1743" s="18">
        <v>14.2</v>
      </c>
      <c r="B1743" s="16">
        <v>117504.8</v>
      </c>
      <c r="C1743" s="18">
        <v>17.0</v>
      </c>
      <c r="D1743" s="18">
        <v>2.6</v>
      </c>
      <c r="E1743" s="16">
        <v>117504.8</v>
      </c>
    </row>
    <row r="1744">
      <c r="A1744" s="18">
        <v>15.0</v>
      </c>
      <c r="B1744" s="16">
        <v>122771.8</v>
      </c>
      <c r="C1744" s="18">
        <v>19.3</v>
      </c>
      <c r="D1744" s="18">
        <v>5.8</v>
      </c>
      <c r="E1744" s="16">
        <v>122771.8</v>
      </c>
    </row>
    <row r="1745">
      <c r="A1745" s="18">
        <v>14.7</v>
      </c>
      <c r="B1745" s="16">
        <v>123692.1</v>
      </c>
      <c r="C1745" s="18">
        <v>12.6</v>
      </c>
      <c r="D1745" s="18">
        <v>0.2</v>
      </c>
      <c r="E1745" s="16">
        <v>123692.1</v>
      </c>
    </row>
    <row r="1746">
      <c r="A1746" s="18">
        <v>18.9</v>
      </c>
      <c r="B1746" s="16">
        <v>115250.5</v>
      </c>
      <c r="C1746" s="18">
        <v>17.5</v>
      </c>
      <c r="D1746" s="18">
        <v>0.0</v>
      </c>
      <c r="E1746" s="16">
        <v>115250.5</v>
      </c>
    </row>
    <row r="1747">
      <c r="A1747" s="18">
        <v>20.4</v>
      </c>
      <c r="B1747" s="16">
        <v>101053.4</v>
      </c>
      <c r="C1747" s="18">
        <v>20.1</v>
      </c>
      <c r="D1747" s="18">
        <v>0.0</v>
      </c>
      <c r="E1747" s="16">
        <v>101053.4</v>
      </c>
    </row>
    <row r="1748">
      <c r="A1748" s="18">
        <v>23.1</v>
      </c>
      <c r="B1748" s="16">
        <v>94744.7</v>
      </c>
      <c r="C1748" s="18">
        <v>19.6</v>
      </c>
      <c r="D1748" s="18">
        <v>0.0</v>
      </c>
      <c r="E1748" s="16">
        <v>94744.7</v>
      </c>
    </row>
    <row r="1749">
      <c r="A1749" s="18">
        <v>26.7</v>
      </c>
      <c r="B1749" s="16">
        <v>110290.1</v>
      </c>
      <c r="C1749" s="18">
        <v>20.2</v>
      </c>
      <c r="D1749" s="18">
        <v>0.2</v>
      </c>
      <c r="E1749" s="16">
        <v>110290.1</v>
      </c>
    </row>
    <row r="1750">
      <c r="A1750" s="18">
        <v>18.0</v>
      </c>
      <c r="B1750" s="16">
        <v>112052.1</v>
      </c>
      <c r="C1750" s="18">
        <v>20.6</v>
      </c>
      <c r="D1750" s="18">
        <v>0.0</v>
      </c>
      <c r="E1750" s="16">
        <v>112052.1</v>
      </c>
    </row>
    <row r="1751">
      <c r="A1751" s="18">
        <v>20.4</v>
      </c>
      <c r="B1751" s="16">
        <v>117533.7</v>
      </c>
      <c r="C1751" s="18">
        <v>11.4</v>
      </c>
      <c r="D1751" s="18">
        <v>0.0</v>
      </c>
      <c r="E1751" s="16">
        <v>117533.7</v>
      </c>
    </row>
    <row r="1752">
      <c r="A1752" s="18">
        <v>15.2</v>
      </c>
      <c r="B1752" s="16">
        <v>116690.0</v>
      </c>
      <c r="C1752" s="18">
        <v>9.6</v>
      </c>
      <c r="D1752" s="18">
        <v>4.4</v>
      </c>
      <c r="E1752" s="16">
        <v>116690.0</v>
      </c>
    </row>
    <row r="1753">
      <c r="A1753" s="18">
        <v>22.1</v>
      </c>
      <c r="B1753" s="16">
        <v>109857.5</v>
      </c>
      <c r="C1753" s="18">
        <v>23.2</v>
      </c>
      <c r="D1753" s="18">
        <v>0.8</v>
      </c>
      <c r="E1753" s="16">
        <v>109857.5</v>
      </c>
    </row>
    <row r="1754">
      <c r="A1754" s="18">
        <v>15.3</v>
      </c>
      <c r="B1754" s="16">
        <v>102032.5</v>
      </c>
      <c r="C1754" s="18">
        <v>15.8</v>
      </c>
      <c r="D1754" s="18">
        <v>0.8</v>
      </c>
      <c r="E1754" s="16">
        <v>102032.5</v>
      </c>
    </row>
    <row r="1755">
      <c r="A1755" s="18">
        <v>16.4</v>
      </c>
      <c r="B1755" s="16">
        <v>102684.5</v>
      </c>
      <c r="C1755" s="18">
        <v>14.7</v>
      </c>
      <c r="D1755" s="18">
        <v>0.8</v>
      </c>
      <c r="E1755" s="16">
        <v>102684.5</v>
      </c>
    </row>
    <row r="1756">
      <c r="A1756" s="18">
        <v>17.0</v>
      </c>
      <c r="B1756" s="16">
        <v>114502.1</v>
      </c>
      <c r="C1756" s="18">
        <v>19.6</v>
      </c>
      <c r="D1756" s="18">
        <v>0.0</v>
      </c>
      <c r="E1756" s="16">
        <v>114502.1</v>
      </c>
    </row>
    <row r="1757">
      <c r="A1757" s="18">
        <v>19.6</v>
      </c>
      <c r="B1757" s="16">
        <v>114108.5</v>
      </c>
      <c r="C1757" s="18">
        <v>23.7</v>
      </c>
      <c r="D1757" s="18">
        <v>0.0</v>
      </c>
      <c r="E1757" s="16">
        <v>114108.5</v>
      </c>
    </row>
    <row r="1758">
      <c r="A1758" s="18">
        <v>27.9</v>
      </c>
      <c r="B1758" s="16">
        <v>114281.6</v>
      </c>
      <c r="C1758" s="18">
        <v>26.0</v>
      </c>
      <c r="D1758" s="18">
        <v>0.0</v>
      </c>
      <c r="E1758" s="16">
        <v>114281.6</v>
      </c>
    </row>
    <row r="1759">
      <c r="A1759" s="18">
        <v>33.8</v>
      </c>
      <c r="B1759" s="16">
        <v>115442.7</v>
      </c>
      <c r="C1759" s="18">
        <v>26.1</v>
      </c>
      <c r="D1759" s="18">
        <v>0.2</v>
      </c>
      <c r="E1759" s="16">
        <v>115442.7</v>
      </c>
    </row>
    <row r="1760">
      <c r="A1760" s="18">
        <v>21.6</v>
      </c>
      <c r="B1760" s="16">
        <v>109130.8</v>
      </c>
      <c r="C1760" s="18">
        <v>10.0</v>
      </c>
      <c r="D1760" s="18">
        <v>0.0</v>
      </c>
      <c r="E1760" s="16">
        <v>109130.8</v>
      </c>
    </row>
    <row r="1761">
      <c r="A1761" s="18">
        <v>15.5</v>
      </c>
      <c r="B1761" s="16">
        <v>96698.29</v>
      </c>
      <c r="C1761" s="18">
        <v>17.2</v>
      </c>
      <c r="D1761" s="18">
        <v>3.8</v>
      </c>
      <c r="E1761" s="16">
        <v>96698.29</v>
      </c>
    </row>
    <row r="1762">
      <c r="A1762" s="18">
        <v>17.0</v>
      </c>
      <c r="B1762" s="16">
        <v>102830.6</v>
      </c>
      <c r="C1762" s="18">
        <v>10.1</v>
      </c>
      <c r="D1762" s="18">
        <v>1.2</v>
      </c>
      <c r="E1762" s="16">
        <v>102830.6</v>
      </c>
    </row>
    <row r="1763">
      <c r="A1763" s="18">
        <v>21.6</v>
      </c>
      <c r="B1763" s="16">
        <v>112634.6</v>
      </c>
      <c r="C1763" s="18">
        <v>26.3</v>
      </c>
      <c r="D1763" s="18">
        <v>1.4</v>
      </c>
      <c r="E1763" s="16">
        <v>112634.6</v>
      </c>
    </row>
    <row r="1764">
      <c r="A1764" s="18">
        <v>30.5</v>
      </c>
      <c r="B1764" s="16">
        <v>111887.4</v>
      </c>
      <c r="C1764" s="18">
        <v>27.0</v>
      </c>
      <c r="D1764" s="18">
        <v>0.0</v>
      </c>
      <c r="E1764" s="16">
        <v>111887.4</v>
      </c>
    </row>
    <row r="1765">
      <c r="A1765" s="18">
        <v>25.1</v>
      </c>
      <c r="B1765" s="16">
        <v>117375.7</v>
      </c>
      <c r="C1765" s="18">
        <v>27.2</v>
      </c>
      <c r="D1765" s="18">
        <v>0.0</v>
      </c>
      <c r="E1765" s="16">
        <v>117375.7</v>
      </c>
    </row>
    <row r="1766">
      <c r="A1766" s="18">
        <v>33.7</v>
      </c>
      <c r="B1766" s="16">
        <v>121752.9</v>
      </c>
      <c r="C1766" s="18">
        <v>25.5</v>
      </c>
      <c r="D1766" s="18">
        <v>0.0</v>
      </c>
      <c r="E1766" s="16">
        <v>121752.9</v>
      </c>
    </row>
    <row r="1767">
      <c r="A1767" s="18">
        <v>34.3</v>
      </c>
      <c r="B1767" s="16">
        <v>130510.9</v>
      </c>
      <c r="C1767" s="18">
        <v>22.8</v>
      </c>
      <c r="D1767" s="18">
        <v>0.0</v>
      </c>
      <c r="E1767" s="16">
        <v>130510.9</v>
      </c>
    </row>
    <row r="1768">
      <c r="A1768" s="18">
        <v>18.9</v>
      </c>
      <c r="B1768" s="16">
        <v>105806.8</v>
      </c>
      <c r="C1768" s="18">
        <v>2.2</v>
      </c>
      <c r="D1768" s="18">
        <v>4.2</v>
      </c>
      <c r="E1768" s="16">
        <v>105806.8</v>
      </c>
    </row>
    <row r="1769">
      <c r="A1769" s="18">
        <v>20.7</v>
      </c>
      <c r="B1769" s="16">
        <v>96867.02</v>
      </c>
      <c r="C1769" s="18">
        <v>7.8</v>
      </c>
      <c r="D1769" s="18">
        <v>12.4</v>
      </c>
      <c r="E1769" s="16">
        <v>96867.02</v>
      </c>
    </row>
    <row r="1770">
      <c r="A1770" s="18">
        <v>16.2</v>
      </c>
      <c r="B1770" s="16">
        <v>107279.8</v>
      </c>
      <c r="C1770" s="18">
        <v>11.2</v>
      </c>
      <c r="D1770" s="18">
        <v>1.2</v>
      </c>
      <c r="E1770" s="16">
        <v>107279.8</v>
      </c>
    </row>
    <row r="1771">
      <c r="A1771" s="18">
        <v>19.6</v>
      </c>
      <c r="B1771" s="16">
        <v>96817.0</v>
      </c>
      <c r="C1771" s="18">
        <v>27.4</v>
      </c>
      <c r="D1771" s="18">
        <v>10.2</v>
      </c>
      <c r="E1771" s="16">
        <v>96817.0</v>
      </c>
    </row>
    <row r="1772">
      <c r="A1772" s="18">
        <v>24.1</v>
      </c>
      <c r="B1772" s="16">
        <v>104381.4</v>
      </c>
      <c r="C1772" s="18">
        <v>19.9</v>
      </c>
      <c r="D1772" s="18">
        <v>0.0</v>
      </c>
      <c r="E1772" s="16">
        <v>104381.4</v>
      </c>
    </row>
    <row r="1773">
      <c r="A1773" s="18">
        <v>17.7</v>
      </c>
      <c r="B1773" s="16">
        <v>115132.6</v>
      </c>
      <c r="C1773" s="18">
        <v>8.3</v>
      </c>
      <c r="D1773" s="18">
        <v>0.0</v>
      </c>
      <c r="E1773" s="16">
        <v>115132.6</v>
      </c>
    </row>
    <row r="1774">
      <c r="A1774" s="18">
        <v>15.0</v>
      </c>
      <c r="B1774" s="16">
        <v>113954.8</v>
      </c>
      <c r="C1774" s="18">
        <v>16.1</v>
      </c>
      <c r="D1774" s="18">
        <v>6.8</v>
      </c>
      <c r="E1774" s="16">
        <v>113954.8</v>
      </c>
    </row>
    <row r="1775">
      <c r="A1775" s="18">
        <v>14.2</v>
      </c>
      <c r="B1775" s="16">
        <v>108924.8</v>
      </c>
      <c r="C1775" s="18">
        <v>9.8</v>
      </c>
      <c r="D1775" s="18">
        <v>6.4</v>
      </c>
      <c r="E1775" s="16">
        <v>108924.8</v>
      </c>
    </row>
    <row r="1776">
      <c r="A1776" s="18">
        <v>18.1</v>
      </c>
      <c r="B1776" s="16">
        <v>101550.0</v>
      </c>
      <c r="C1776" s="18">
        <v>13.5</v>
      </c>
      <c r="D1776" s="18">
        <v>0.2</v>
      </c>
      <c r="E1776" s="16">
        <v>101550.0</v>
      </c>
    </row>
    <row r="1777">
      <c r="A1777" s="18">
        <v>29.6</v>
      </c>
      <c r="B1777" s="16">
        <v>106759.0</v>
      </c>
      <c r="C1777" s="18">
        <v>27.4</v>
      </c>
      <c r="D1777" s="18">
        <v>0.0</v>
      </c>
      <c r="E1777" s="16">
        <v>106759.0</v>
      </c>
    </row>
    <row r="1778">
      <c r="A1778" s="18">
        <v>17.4</v>
      </c>
      <c r="B1778" s="16">
        <v>104303.5</v>
      </c>
      <c r="C1778" s="18">
        <v>12.7</v>
      </c>
      <c r="D1778" s="18">
        <v>0.6</v>
      </c>
      <c r="E1778" s="16">
        <v>104303.5</v>
      </c>
    </row>
    <row r="1779">
      <c r="A1779" s="18">
        <v>17.3</v>
      </c>
      <c r="B1779" s="16">
        <v>112573.5</v>
      </c>
      <c r="C1779" s="18">
        <v>12.0</v>
      </c>
      <c r="D1779" s="18">
        <v>1.6</v>
      </c>
      <c r="E1779" s="16">
        <v>112573.5</v>
      </c>
    </row>
    <row r="1780">
      <c r="A1780" s="18">
        <v>22.4</v>
      </c>
      <c r="B1780" s="16">
        <v>109828.9</v>
      </c>
      <c r="C1780" s="18">
        <v>19.7</v>
      </c>
      <c r="D1780" s="18">
        <v>0.8</v>
      </c>
      <c r="E1780" s="16">
        <v>109828.9</v>
      </c>
    </row>
    <row r="1781">
      <c r="A1781" s="18">
        <v>18.5</v>
      </c>
      <c r="B1781" s="16">
        <v>110954.8</v>
      </c>
      <c r="C1781" s="18">
        <v>12.4</v>
      </c>
      <c r="D1781" s="18">
        <v>0.0</v>
      </c>
      <c r="E1781" s="16">
        <v>110954.8</v>
      </c>
    </row>
    <row r="1782">
      <c r="A1782" s="18">
        <v>17.2</v>
      </c>
      <c r="B1782" s="16">
        <v>97646.12</v>
      </c>
      <c r="C1782" s="18">
        <v>23.9</v>
      </c>
      <c r="D1782" s="18">
        <v>0.0</v>
      </c>
      <c r="E1782" s="16">
        <v>97646.12</v>
      </c>
    </row>
    <row r="1783">
      <c r="A1783" s="18">
        <v>16.2</v>
      </c>
      <c r="B1783" s="16">
        <v>96742.49</v>
      </c>
      <c r="C1783" s="18">
        <v>24.1</v>
      </c>
      <c r="D1783" s="18">
        <v>0.0</v>
      </c>
      <c r="E1783" s="16">
        <v>96742.49</v>
      </c>
    </row>
    <row r="1784">
      <c r="A1784" s="18">
        <v>26.9</v>
      </c>
      <c r="B1784" s="16">
        <v>109148.3</v>
      </c>
      <c r="C1784" s="18">
        <v>29.9</v>
      </c>
      <c r="D1784" s="18">
        <v>0.0</v>
      </c>
      <c r="E1784" s="16">
        <v>109148.3</v>
      </c>
    </row>
    <row r="1785">
      <c r="A1785" s="18">
        <v>18.6</v>
      </c>
      <c r="B1785" s="16">
        <v>112033.9</v>
      </c>
      <c r="C1785" s="18">
        <v>27.9</v>
      </c>
      <c r="D1785" s="18">
        <v>0.0</v>
      </c>
      <c r="E1785" s="16">
        <v>112033.9</v>
      </c>
    </row>
    <row r="1786">
      <c r="A1786" s="18">
        <v>34.7</v>
      </c>
      <c r="B1786" s="16">
        <v>119736.1</v>
      </c>
      <c r="C1786" s="18">
        <v>30.1</v>
      </c>
      <c r="D1786" s="18">
        <v>0.0</v>
      </c>
      <c r="E1786" s="16">
        <v>119736.1</v>
      </c>
    </row>
    <row r="1787">
      <c r="A1787" s="18">
        <v>40.9</v>
      </c>
      <c r="B1787" s="16">
        <v>131312.0</v>
      </c>
      <c r="C1787" s="18">
        <v>18.8</v>
      </c>
      <c r="D1787" s="18">
        <v>0.0</v>
      </c>
      <c r="E1787" s="16">
        <v>131312.0</v>
      </c>
    </row>
    <row r="1788">
      <c r="A1788" s="18">
        <v>20.0</v>
      </c>
      <c r="B1788" s="16">
        <v>109049.4</v>
      </c>
      <c r="C1788" s="18">
        <v>28.3</v>
      </c>
      <c r="D1788" s="18">
        <v>0.0</v>
      </c>
      <c r="E1788" s="16">
        <v>109049.4</v>
      </c>
    </row>
    <row r="1789">
      <c r="A1789" s="18">
        <v>23.8</v>
      </c>
      <c r="B1789" s="16">
        <v>97245.77</v>
      </c>
      <c r="C1789" s="18">
        <v>24.6</v>
      </c>
      <c r="D1789" s="18">
        <v>0.0</v>
      </c>
      <c r="E1789" s="16">
        <v>97245.77</v>
      </c>
    </row>
    <row r="1790">
      <c r="A1790" s="18">
        <v>23.7</v>
      </c>
      <c r="B1790" s="16">
        <v>96778.25</v>
      </c>
      <c r="C1790" s="18">
        <v>30.6</v>
      </c>
      <c r="D1790" s="18">
        <v>0.0</v>
      </c>
      <c r="E1790" s="16">
        <v>96778.25</v>
      </c>
    </row>
    <row r="1791">
      <c r="A1791" s="18">
        <v>27.4</v>
      </c>
      <c r="B1791" s="16">
        <v>113899.3</v>
      </c>
      <c r="C1791" s="18">
        <v>18.0</v>
      </c>
      <c r="D1791" s="18">
        <v>0.0</v>
      </c>
      <c r="E1791" s="16">
        <v>113899.3</v>
      </c>
    </row>
    <row r="1792">
      <c r="A1792" s="18">
        <v>16.4</v>
      </c>
      <c r="B1792" s="16">
        <v>107629.2</v>
      </c>
      <c r="C1792" s="18">
        <v>22.2</v>
      </c>
      <c r="D1792" s="18">
        <v>2.0</v>
      </c>
      <c r="E1792" s="16">
        <v>107629.2</v>
      </c>
    </row>
    <row r="1793">
      <c r="A1793" s="18">
        <v>24.8</v>
      </c>
      <c r="B1793" s="16">
        <v>108417.7</v>
      </c>
      <c r="C1793" s="18">
        <v>31.0</v>
      </c>
      <c r="D1793" s="18">
        <v>0.0</v>
      </c>
      <c r="E1793" s="16">
        <v>108417.7</v>
      </c>
    </row>
    <row r="1794">
      <c r="A1794" s="18">
        <v>21.1</v>
      </c>
      <c r="B1794" s="16">
        <v>112735.9</v>
      </c>
      <c r="C1794" s="18">
        <v>30.7</v>
      </c>
      <c r="D1794" s="18">
        <v>0.0</v>
      </c>
      <c r="E1794" s="16">
        <v>112735.9</v>
      </c>
    </row>
    <row r="1795">
      <c r="A1795" s="18">
        <v>19.7</v>
      </c>
      <c r="B1795" s="16">
        <v>114799.9</v>
      </c>
      <c r="C1795" s="18">
        <v>21.9</v>
      </c>
      <c r="D1795" s="18">
        <v>0.0</v>
      </c>
      <c r="E1795" s="16">
        <v>114799.9</v>
      </c>
    </row>
    <row r="1796">
      <c r="A1796" s="18">
        <v>18.4</v>
      </c>
      <c r="B1796" s="16">
        <v>98959.56</v>
      </c>
      <c r="C1796" s="18">
        <v>26.7</v>
      </c>
      <c r="D1796" s="18">
        <v>8.0</v>
      </c>
      <c r="E1796" s="16">
        <v>98959.56</v>
      </c>
    </row>
    <row r="1797">
      <c r="A1797" s="18">
        <v>16.8</v>
      </c>
      <c r="B1797" s="16">
        <v>100234.0</v>
      </c>
      <c r="C1797" s="18">
        <v>9.8</v>
      </c>
      <c r="D1797" s="18">
        <v>0.0</v>
      </c>
      <c r="E1797" s="16">
        <v>100234.0</v>
      </c>
    </row>
    <row r="1798">
      <c r="A1798" s="18">
        <v>15.5</v>
      </c>
      <c r="B1798" s="16">
        <v>110609.4</v>
      </c>
      <c r="C1798" s="18">
        <v>18.2</v>
      </c>
      <c r="D1798" s="18">
        <v>3.4</v>
      </c>
      <c r="E1798" s="16">
        <v>110609.4</v>
      </c>
    </row>
    <row r="1799">
      <c r="A1799" s="18">
        <v>22.2</v>
      </c>
      <c r="B1799" s="16">
        <v>109094.0</v>
      </c>
      <c r="C1799" s="18">
        <v>19.2</v>
      </c>
      <c r="D1799" s="18">
        <v>0.4</v>
      </c>
      <c r="E1799" s="16">
        <v>109094.0</v>
      </c>
    </row>
    <row r="1800">
      <c r="A1800" s="18">
        <v>23.0</v>
      </c>
      <c r="B1800" s="16">
        <v>107400.7</v>
      </c>
      <c r="C1800" s="18">
        <v>20.3</v>
      </c>
      <c r="D1800" s="18">
        <v>0.0</v>
      </c>
      <c r="E1800" s="16">
        <v>107400.7</v>
      </c>
    </row>
    <row r="1801">
      <c r="A1801" s="18">
        <v>23.9</v>
      </c>
      <c r="B1801" s="16">
        <v>107891.7</v>
      </c>
      <c r="C1801" s="18">
        <v>20.4</v>
      </c>
      <c r="D1801" s="18">
        <v>0.0</v>
      </c>
      <c r="E1801" s="16">
        <v>107891.7</v>
      </c>
    </row>
    <row r="1802">
      <c r="A1802" s="18">
        <v>20.8</v>
      </c>
      <c r="B1802" s="16">
        <v>105029.0</v>
      </c>
      <c r="C1802" s="18">
        <v>18.2</v>
      </c>
      <c r="D1802" s="18">
        <v>0.0</v>
      </c>
      <c r="E1802" s="16">
        <v>105029.0</v>
      </c>
    </row>
    <row r="1803">
      <c r="A1803" s="18">
        <v>21.0</v>
      </c>
      <c r="B1803" s="16">
        <v>95436.3</v>
      </c>
      <c r="C1803" s="18">
        <v>30.3</v>
      </c>
      <c r="D1803" s="18">
        <v>0.0</v>
      </c>
      <c r="E1803" s="16">
        <v>95436.3</v>
      </c>
    </row>
    <row r="1804">
      <c r="A1804" s="18">
        <v>27.6</v>
      </c>
      <c r="B1804" s="16">
        <v>97577.42</v>
      </c>
      <c r="C1804" s="18">
        <v>30.8</v>
      </c>
      <c r="D1804" s="18">
        <v>0.0</v>
      </c>
      <c r="E1804" s="16">
        <v>97577.42</v>
      </c>
    </row>
    <row r="1805">
      <c r="A1805" s="18">
        <v>38.0</v>
      </c>
      <c r="B1805" s="16">
        <v>127910.8</v>
      </c>
      <c r="C1805" s="18">
        <v>28.6</v>
      </c>
      <c r="D1805" s="18">
        <v>0.0</v>
      </c>
      <c r="E1805" s="16">
        <v>127910.8</v>
      </c>
    </row>
    <row r="1806">
      <c r="A1806" s="18">
        <v>17.2</v>
      </c>
      <c r="B1806" s="16">
        <v>109548.6</v>
      </c>
      <c r="C1806" s="18">
        <v>22.2</v>
      </c>
      <c r="D1806" s="18">
        <v>0.0</v>
      </c>
      <c r="E1806" s="16">
        <v>109548.6</v>
      </c>
    </row>
    <row r="1807">
      <c r="A1807" s="18">
        <v>18.1</v>
      </c>
      <c r="B1807" s="16">
        <v>109060.4</v>
      </c>
      <c r="C1807" s="18">
        <v>21.8</v>
      </c>
      <c r="D1807" s="18">
        <v>0.0</v>
      </c>
      <c r="E1807" s="16">
        <v>109060.4</v>
      </c>
    </row>
    <row r="1808">
      <c r="A1808" s="18">
        <v>18.4</v>
      </c>
      <c r="B1808" s="16">
        <v>108599.1</v>
      </c>
      <c r="C1808" s="18">
        <v>22.7</v>
      </c>
      <c r="D1808" s="18">
        <v>0.0</v>
      </c>
      <c r="E1808" s="16">
        <v>108599.1</v>
      </c>
    </row>
    <row r="1809">
      <c r="A1809" s="18">
        <v>20.9</v>
      </c>
      <c r="B1809" s="16">
        <v>107070.6</v>
      </c>
      <c r="C1809" s="18">
        <v>24.8</v>
      </c>
      <c r="D1809" s="18">
        <v>0.0</v>
      </c>
      <c r="E1809" s="16">
        <v>107070.6</v>
      </c>
    </row>
    <row r="1810">
      <c r="A1810" s="18">
        <v>20.1</v>
      </c>
      <c r="B1810" s="16">
        <v>101239.2</v>
      </c>
      <c r="C1810" s="18">
        <v>10.4</v>
      </c>
      <c r="D1810" s="18">
        <v>0.0</v>
      </c>
      <c r="E1810" s="16">
        <v>101239.2</v>
      </c>
    </row>
    <row r="1811">
      <c r="A1811" s="18">
        <v>21.7</v>
      </c>
      <c r="B1811" s="16">
        <v>98723.45</v>
      </c>
      <c r="C1811" s="18">
        <v>16.4</v>
      </c>
      <c r="D1811" s="18">
        <v>0.0</v>
      </c>
      <c r="E1811" s="16">
        <v>98723.45</v>
      </c>
    </row>
    <row r="1812">
      <c r="A1812" s="18">
        <v>22.6</v>
      </c>
      <c r="B1812" s="16">
        <v>114400.1</v>
      </c>
      <c r="C1812" s="18">
        <v>21.7</v>
      </c>
      <c r="D1812" s="18">
        <v>0.0</v>
      </c>
      <c r="E1812" s="16">
        <v>114400.1</v>
      </c>
    </row>
    <row r="1813">
      <c r="A1813" s="18">
        <v>26.3</v>
      </c>
      <c r="B1813" s="16">
        <v>123999.1</v>
      </c>
      <c r="C1813" s="18">
        <v>29.5</v>
      </c>
      <c r="D1813" s="18">
        <v>0.0</v>
      </c>
      <c r="E1813" s="16">
        <v>123999.1</v>
      </c>
    </row>
    <row r="1814">
      <c r="A1814" s="18">
        <v>40.1</v>
      </c>
      <c r="B1814" s="16">
        <v>146990.9</v>
      </c>
      <c r="C1814" s="18">
        <v>29.3</v>
      </c>
      <c r="D1814" s="18">
        <v>0.0</v>
      </c>
      <c r="E1814" s="16">
        <v>146990.9</v>
      </c>
    </row>
    <row r="1815">
      <c r="A1815" s="18">
        <v>23.3</v>
      </c>
      <c r="B1815" s="16">
        <v>125050.6</v>
      </c>
      <c r="C1815" s="18">
        <v>29.3</v>
      </c>
      <c r="D1815" s="18">
        <v>0.0</v>
      </c>
      <c r="E1815" s="16">
        <v>125050.6</v>
      </c>
    </row>
    <row r="1816">
      <c r="A1816" s="18">
        <v>43.5</v>
      </c>
      <c r="B1816" s="16">
        <v>150553.4</v>
      </c>
      <c r="C1816" s="18">
        <v>31.4</v>
      </c>
      <c r="D1816" s="18">
        <v>0.0</v>
      </c>
      <c r="E1816" s="16">
        <v>150553.4</v>
      </c>
    </row>
    <row r="1817">
      <c r="A1817" s="18">
        <v>20.2</v>
      </c>
      <c r="B1817" s="16">
        <v>100632.5</v>
      </c>
      <c r="C1817" s="18">
        <v>28.3</v>
      </c>
      <c r="D1817" s="18">
        <v>0.0</v>
      </c>
      <c r="E1817" s="16">
        <v>100632.5</v>
      </c>
    </row>
    <row r="1818">
      <c r="A1818" s="18">
        <v>19.6</v>
      </c>
      <c r="B1818" s="16">
        <v>90145.62</v>
      </c>
      <c r="C1818" s="18">
        <v>31.5</v>
      </c>
      <c r="D1818" s="18">
        <v>0.0</v>
      </c>
      <c r="E1818" s="16">
        <v>90145.62</v>
      </c>
    </row>
    <row r="1819">
      <c r="A1819" s="18">
        <v>20.0</v>
      </c>
      <c r="B1819" s="16">
        <v>101818.0</v>
      </c>
      <c r="C1819" s="18">
        <v>29.2</v>
      </c>
      <c r="D1819" s="18">
        <v>0.0</v>
      </c>
      <c r="E1819" s="16">
        <v>101818.0</v>
      </c>
    </row>
    <row r="1820">
      <c r="A1820" s="18">
        <v>24.5</v>
      </c>
      <c r="B1820" s="16">
        <v>102168.9</v>
      </c>
      <c r="C1820" s="18">
        <v>31.4</v>
      </c>
      <c r="D1820" s="18">
        <v>0.0</v>
      </c>
      <c r="E1820" s="16">
        <v>102168.9</v>
      </c>
    </row>
    <row r="1821">
      <c r="A1821" s="18">
        <v>27.9</v>
      </c>
      <c r="B1821" s="16">
        <v>98312.75</v>
      </c>
      <c r="C1821" s="18">
        <v>32.0</v>
      </c>
      <c r="D1821" s="18">
        <v>0.0</v>
      </c>
      <c r="E1821" s="16">
        <v>98312.75</v>
      </c>
    </row>
    <row r="1822">
      <c r="A1822" s="18">
        <v>20.5</v>
      </c>
      <c r="B1822" s="16">
        <v>96120.53</v>
      </c>
      <c r="C1822" s="18">
        <v>26.2</v>
      </c>
      <c r="D1822" s="18">
        <v>0.0</v>
      </c>
      <c r="E1822" s="16">
        <v>96120.53</v>
      </c>
    </row>
    <row r="1823">
      <c r="A1823" s="18">
        <v>23.9</v>
      </c>
      <c r="B1823" s="16">
        <v>107256.1</v>
      </c>
      <c r="C1823" s="18">
        <v>31.6</v>
      </c>
      <c r="D1823" s="18">
        <v>0.0</v>
      </c>
      <c r="E1823" s="16">
        <v>107256.1</v>
      </c>
    </row>
    <row r="1824">
      <c r="A1824" s="18">
        <v>28.4</v>
      </c>
      <c r="B1824" s="16">
        <v>113521.7</v>
      </c>
      <c r="C1824" s="18">
        <v>20.6</v>
      </c>
      <c r="D1824" s="18">
        <v>0.0</v>
      </c>
      <c r="E1824" s="16">
        <v>113521.7</v>
      </c>
    </row>
    <row r="1825">
      <c r="A1825" s="18">
        <v>33.2</v>
      </c>
      <c r="B1825" s="16">
        <v>118293.5</v>
      </c>
      <c r="C1825" s="18">
        <v>31.9</v>
      </c>
      <c r="D1825" s="18">
        <v>0.0</v>
      </c>
      <c r="E1825" s="16">
        <v>118293.5</v>
      </c>
    </row>
    <row r="1826">
      <c r="A1826" s="18">
        <v>40.8</v>
      </c>
      <c r="B1826" s="16">
        <v>140410.1</v>
      </c>
      <c r="C1826" s="18">
        <v>18.8</v>
      </c>
      <c r="D1826" s="18">
        <v>0.0</v>
      </c>
      <c r="E1826" s="16">
        <v>140410.1</v>
      </c>
    </row>
    <row r="1827">
      <c r="A1827" s="18">
        <v>21.2</v>
      </c>
      <c r="B1827" s="16">
        <v>95410.39</v>
      </c>
      <c r="C1827" s="18">
        <v>29.3</v>
      </c>
      <c r="D1827" s="18">
        <v>2.4</v>
      </c>
      <c r="E1827" s="16">
        <v>95410.39</v>
      </c>
    </row>
    <row r="1828">
      <c r="A1828" s="18">
        <v>24.9</v>
      </c>
      <c r="B1828" s="16">
        <v>89077.86</v>
      </c>
      <c r="C1828" s="18">
        <v>31.6</v>
      </c>
      <c r="D1828" s="18">
        <v>0.0</v>
      </c>
      <c r="E1828" s="16">
        <v>89077.86</v>
      </c>
    </row>
    <row r="1829">
      <c r="A1829" s="18">
        <v>25.0</v>
      </c>
      <c r="B1829" s="16">
        <v>102988.2</v>
      </c>
      <c r="C1829" s="18">
        <v>31.6</v>
      </c>
      <c r="D1829" s="18">
        <v>0.0</v>
      </c>
      <c r="E1829" s="16">
        <v>102988.2</v>
      </c>
    </row>
    <row r="1830">
      <c r="A1830" s="18">
        <v>36.6</v>
      </c>
      <c r="B1830" s="16">
        <v>118922.2</v>
      </c>
      <c r="C1830" s="18">
        <v>30.7</v>
      </c>
      <c r="D1830" s="18">
        <v>0.0</v>
      </c>
      <c r="E1830" s="16">
        <v>118922.2</v>
      </c>
    </row>
    <row r="1831">
      <c r="A1831" s="18">
        <v>26.8</v>
      </c>
      <c r="B1831" s="16">
        <v>102245.6</v>
      </c>
      <c r="C1831" s="18">
        <v>22.8</v>
      </c>
      <c r="D1831" s="18">
        <v>0.0</v>
      </c>
      <c r="E1831" s="16">
        <v>102245.6</v>
      </c>
    </row>
    <row r="1832">
      <c r="A1832" s="18">
        <v>16.7</v>
      </c>
      <c r="B1832" s="16">
        <v>95671.2</v>
      </c>
      <c r="C1832" s="18">
        <v>5.1</v>
      </c>
      <c r="D1832" s="18">
        <v>2.2</v>
      </c>
      <c r="E1832" s="16">
        <v>95671.2</v>
      </c>
    </row>
    <row r="1833">
      <c r="A1833" s="18">
        <v>18.0</v>
      </c>
      <c r="B1833" s="16">
        <v>110253.6</v>
      </c>
      <c r="C1833" s="18">
        <v>2.7</v>
      </c>
      <c r="D1833" s="18">
        <v>8.2</v>
      </c>
      <c r="E1833" s="16">
        <v>110253.6</v>
      </c>
    </row>
    <row r="1834">
      <c r="A1834" s="18">
        <v>20.1</v>
      </c>
      <c r="B1834" s="16">
        <v>109336.6</v>
      </c>
      <c r="C1834" s="18">
        <v>7.7</v>
      </c>
      <c r="D1834" s="18">
        <v>1.2</v>
      </c>
      <c r="E1834" s="16">
        <v>109336.6</v>
      </c>
    </row>
    <row r="1835">
      <c r="A1835" s="18">
        <v>23.8</v>
      </c>
      <c r="B1835" s="16">
        <v>110038.6</v>
      </c>
      <c r="C1835" s="18">
        <v>26.9</v>
      </c>
      <c r="D1835" s="18">
        <v>0.0</v>
      </c>
      <c r="E1835" s="16">
        <v>110038.6</v>
      </c>
    </row>
    <row r="1836">
      <c r="A1836" s="18">
        <v>31.9</v>
      </c>
      <c r="B1836" s="16">
        <v>127365.6</v>
      </c>
      <c r="C1836" s="18">
        <v>29.8</v>
      </c>
      <c r="D1836" s="18">
        <v>0.0</v>
      </c>
      <c r="E1836" s="16">
        <v>127365.6</v>
      </c>
    </row>
    <row r="1837">
      <c r="A1837" s="18">
        <v>32.9</v>
      </c>
      <c r="B1837" s="16">
        <v>122533.9</v>
      </c>
      <c r="C1837" s="18">
        <v>10.1</v>
      </c>
      <c r="D1837" s="18">
        <v>0.0</v>
      </c>
      <c r="E1837" s="16">
        <v>122533.9</v>
      </c>
    </row>
    <row r="1838">
      <c r="A1838" s="18">
        <v>19.3</v>
      </c>
      <c r="B1838" s="16">
        <v>91886.61</v>
      </c>
      <c r="C1838" s="18">
        <v>18.2</v>
      </c>
      <c r="D1838" s="18">
        <v>15.6</v>
      </c>
      <c r="E1838" s="16">
        <v>91886.61</v>
      </c>
    </row>
    <row r="1839">
      <c r="A1839" s="18">
        <v>19.9</v>
      </c>
      <c r="B1839" s="16">
        <v>91797.6</v>
      </c>
      <c r="C1839" s="18">
        <v>21.9</v>
      </c>
      <c r="D1839" s="18">
        <v>0.0</v>
      </c>
      <c r="E1839" s="16">
        <v>91797.6</v>
      </c>
    </row>
    <row r="1840">
      <c r="A1840" s="18">
        <v>32.2</v>
      </c>
      <c r="B1840" s="16">
        <v>119653.9</v>
      </c>
      <c r="C1840" s="18">
        <v>28.1</v>
      </c>
      <c r="D1840" s="18">
        <v>0.0</v>
      </c>
      <c r="E1840" s="16">
        <v>119653.9</v>
      </c>
    </row>
    <row r="1841">
      <c r="A1841" s="18">
        <v>33.8</v>
      </c>
      <c r="B1841" s="16">
        <v>137302.6</v>
      </c>
      <c r="C1841" s="18">
        <v>27.4</v>
      </c>
      <c r="D1841" s="18">
        <v>0.0</v>
      </c>
      <c r="E1841" s="16">
        <v>137302.6</v>
      </c>
    </row>
    <row r="1842">
      <c r="A1842" s="18">
        <v>36.8</v>
      </c>
      <c r="B1842" s="16">
        <v>137408.2</v>
      </c>
      <c r="C1842" s="18">
        <v>20.8</v>
      </c>
      <c r="D1842" s="18">
        <v>0.0</v>
      </c>
      <c r="E1842" s="16">
        <v>137408.2</v>
      </c>
    </row>
    <row r="1843">
      <c r="A1843" s="18">
        <v>19.6</v>
      </c>
      <c r="B1843" s="16">
        <v>109669.6</v>
      </c>
      <c r="C1843" s="18">
        <v>18.6</v>
      </c>
      <c r="D1843" s="18">
        <v>19.6</v>
      </c>
      <c r="E1843" s="16">
        <v>109669.6</v>
      </c>
    </row>
    <row r="1844">
      <c r="A1844" s="18">
        <v>24.8</v>
      </c>
      <c r="B1844" s="16">
        <v>108108.2</v>
      </c>
      <c r="C1844" s="18">
        <v>24.4</v>
      </c>
      <c r="D1844" s="18">
        <v>0.0</v>
      </c>
      <c r="E1844" s="16">
        <v>108108.2</v>
      </c>
    </row>
    <row r="1845">
      <c r="A1845" s="18">
        <v>29.4</v>
      </c>
      <c r="B1845" s="16">
        <v>105946.3</v>
      </c>
      <c r="C1845" s="18">
        <v>27.2</v>
      </c>
      <c r="D1845" s="18">
        <v>0.0</v>
      </c>
      <c r="E1845" s="16">
        <v>105946.3</v>
      </c>
    </row>
    <row r="1846">
      <c r="A1846" s="18">
        <v>25.5</v>
      </c>
      <c r="B1846" s="16">
        <v>106921.6</v>
      </c>
      <c r="C1846" s="18">
        <v>23.9</v>
      </c>
      <c r="D1846" s="18">
        <v>0.0</v>
      </c>
      <c r="E1846" s="16">
        <v>106921.6</v>
      </c>
    </row>
    <row r="1847">
      <c r="A1847" s="18">
        <v>21.8</v>
      </c>
      <c r="B1847" s="16">
        <v>116291.5</v>
      </c>
      <c r="C1847" s="18">
        <v>8.8</v>
      </c>
      <c r="D1847" s="18">
        <v>0.4</v>
      </c>
      <c r="E1847" s="16">
        <v>116291.5</v>
      </c>
    </row>
    <row r="1848">
      <c r="A1848" s="18">
        <v>23.5</v>
      </c>
      <c r="B1848" s="16">
        <v>112128.2</v>
      </c>
      <c r="C1848" s="18">
        <v>28.4</v>
      </c>
      <c r="D1848" s="18">
        <v>44.0</v>
      </c>
      <c r="E1848" s="16">
        <v>112128.2</v>
      </c>
    </row>
    <row r="1849">
      <c r="A1849" s="18">
        <v>31.7</v>
      </c>
      <c r="B1849" s="16">
        <v>119287.2</v>
      </c>
      <c r="C1849" s="18">
        <v>12.4</v>
      </c>
      <c r="D1849" s="18">
        <v>0.0</v>
      </c>
      <c r="E1849" s="16">
        <v>119287.2</v>
      </c>
    </row>
    <row r="1850">
      <c r="A1850" s="18">
        <v>22.6</v>
      </c>
      <c r="B1850" s="16">
        <v>112254.8</v>
      </c>
      <c r="C1850" s="18">
        <v>13.4</v>
      </c>
      <c r="D1850" s="18">
        <v>22.8</v>
      </c>
      <c r="E1850" s="16">
        <v>112254.8</v>
      </c>
    </row>
    <row r="1851">
      <c r="A1851" s="18">
        <v>24.1</v>
      </c>
      <c r="B1851" s="16">
        <v>109316.4</v>
      </c>
      <c r="C1851" s="18">
        <v>20.6</v>
      </c>
      <c r="D1851" s="18">
        <v>1.2</v>
      </c>
      <c r="E1851" s="16">
        <v>109316.4</v>
      </c>
    </row>
    <row r="1852">
      <c r="A1852" s="18">
        <v>27.4</v>
      </c>
      <c r="B1852" s="16">
        <v>102445.9</v>
      </c>
      <c r="C1852" s="18">
        <v>30.0</v>
      </c>
      <c r="D1852" s="18">
        <v>0.0</v>
      </c>
      <c r="E1852" s="16">
        <v>102445.9</v>
      </c>
    </row>
    <row r="1853">
      <c r="A1853" s="18">
        <v>23.6</v>
      </c>
      <c r="B1853" s="16">
        <v>101233.2</v>
      </c>
      <c r="C1853" s="18">
        <v>24.0</v>
      </c>
      <c r="D1853" s="18">
        <v>0.0</v>
      </c>
      <c r="E1853" s="16">
        <v>101233.2</v>
      </c>
    </row>
    <row r="1854">
      <c r="A1854" s="18">
        <v>23.1</v>
      </c>
      <c r="B1854" s="16">
        <v>103134.5</v>
      </c>
      <c r="C1854" s="18">
        <v>26.1</v>
      </c>
      <c r="D1854" s="18">
        <v>0.0</v>
      </c>
      <c r="E1854" s="16">
        <v>103134.5</v>
      </c>
    </row>
    <row r="1855">
      <c r="A1855" s="18">
        <v>25.4</v>
      </c>
      <c r="B1855" s="16">
        <v>116190.6</v>
      </c>
      <c r="C1855" s="18">
        <v>26.5</v>
      </c>
      <c r="D1855" s="18">
        <v>0.0</v>
      </c>
      <c r="E1855" s="16">
        <v>116190.6</v>
      </c>
    </row>
    <row r="1856">
      <c r="A1856" s="18">
        <v>31.5</v>
      </c>
      <c r="B1856" s="16">
        <v>129812.9</v>
      </c>
      <c r="C1856" s="18">
        <v>29.5</v>
      </c>
      <c r="D1856" s="18">
        <v>0.0</v>
      </c>
      <c r="E1856" s="16">
        <v>129812.9</v>
      </c>
    </row>
    <row r="1857">
      <c r="A1857" s="18">
        <v>39.4</v>
      </c>
      <c r="B1857" s="16">
        <v>154816.5</v>
      </c>
      <c r="C1857" s="18">
        <v>29.3</v>
      </c>
      <c r="D1857" s="18">
        <v>0.0</v>
      </c>
      <c r="E1857" s="16">
        <v>154816.5</v>
      </c>
    </row>
    <row r="1858">
      <c r="A1858" s="18">
        <v>42.9</v>
      </c>
      <c r="B1858" s="16">
        <v>170653.8</v>
      </c>
      <c r="C1858" s="18">
        <v>18.3</v>
      </c>
      <c r="D1858" s="18">
        <v>0.0</v>
      </c>
      <c r="E1858" s="16">
        <v>170653.8</v>
      </c>
    </row>
    <row r="1859">
      <c r="A1859" s="18">
        <v>29.3</v>
      </c>
      <c r="B1859" s="16">
        <v>131856.3</v>
      </c>
      <c r="C1859" s="18">
        <v>1.8</v>
      </c>
      <c r="D1859" s="18">
        <v>0.8</v>
      </c>
      <c r="E1859" s="16">
        <v>131856.3</v>
      </c>
    </row>
    <row r="1860">
      <c r="A1860" s="18">
        <v>25.1</v>
      </c>
      <c r="B1860" s="16">
        <v>97609.06</v>
      </c>
      <c r="C1860" s="18">
        <v>21.0</v>
      </c>
      <c r="D1860" s="18">
        <v>14.8</v>
      </c>
      <c r="E1860" s="16">
        <v>97609.06</v>
      </c>
    </row>
    <row r="1861">
      <c r="A1861" s="18">
        <v>17.7</v>
      </c>
      <c r="B1861" s="16">
        <v>105004.9</v>
      </c>
      <c r="C1861" s="18">
        <v>22.7</v>
      </c>
      <c r="D1861" s="18">
        <v>0.0</v>
      </c>
      <c r="E1861" s="16">
        <v>105004.9</v>
      </c>
    </row>
    <row r="1862">
      <c r="A1862" s="18">
        <v>19.7</v>
      </c>
      <c r="B1862" s="16">
        <v>107034.1</v>
      </c>
      <c r="C1862" s="18">
        <v>28.6</v>
      </c>
      <c r="D1862" s="18">
        <v>0.0</v>
      </c>
      <c r="E1862" s="16">
        <v>107034.1</v>
      </c>
    </row>
    <row r="1863">
      <c r="A1863" s="18">
        <v>20.1</v>
      </c>
      <c r="B1863" s="16">
        <v>108988.4</v>
      </c>
      <c r="C1863" s="18">
        <v>27.1</v>
      </c>
      <c r="D1863" s="18">
        <v>0.0</v>
      </c>
      <c r="E1863" s="16">
        <v>108988.4</v>
      </c>
    </row>
    <row r="1864">
      <c r="A1864" s="18">
        <v>25.5</v>
      </c>
      <c r="B1864" s="16">
        <v>120569.5</v>
      </c>
      <c r="C1864" s="18">
        <v>25.0</v>
      </c>
      <c r="D1864" s="18">
        <v>0.0</v>
      </c>
      <c r="E1864" s="16">
        <v>120569.5</v>
      </c>
    </row>
    <row r="1865">
      <c r="A1865" s="18">
        <v>23.2</v>
      </c>
      <c r="B1865" s="16">
        <v>120734.9</v>
      </c>
      <c r="C1865" s="18">
        <v>18.4</v>
      </c>
      <c r="D1865" s="18">
        <v>0.0</v>
      </c>
      <c r="E1865" s="16">
        <v>120734.9</v>
      </c>
    </row>
    <row r="1866">
      <c r="A1866" s="18">
        <v>29.4</v>
      </c>
      <c r="B1866" s="16">
        <v>107864.4</v>
      </c>
      <c r="C1866" s="18">
        <v>27.5</v>
      </c>
      <c r="D1866" s="18">
        <v>0.0</v>
      </c>
      <c r="E1866" s="16">
        <v>107864.4</v>
      </c>
    </row>
    <row r="1867">
      <c r="A1867" s="18">
        <v>28.2</v>
      </c>
      <c r="B1867" s="16">
        <v>103857.1</v>
      </c>
      <c r="C1867" s="18">
        <v>19.9</v>
      </c>
      <c r="D1867" s="18">
        <v>0.0</v>
      </c>
      <c r="E1867" s="16">
        <v>103857.1</v>
      </c>
    </row>
    <row r="1868">
      <c r="A1868" s="18">
        <v>27.7</v>
      </c>
      <c r="B1868" s="16">
        <v>122975.5</v>
      </c>
      <c r="C1868" s="18">
        <v>15.0</v>
      </c>
      <c r="D1868" s="18">
        <v>0.6</v>
      </c>
      <c r="E1868" s="16">
        <v>122975.5</v>
      </c>
    </row>
    <row r="1869">
      <c r="A1869" s="18">
        <v>25.9</v>
      </c>
      <c r="B1869" s="16">
        <v>127110.6</v>
      </c>
      <c r="C1869" s="18">
        <v>19.1</v>
      </c>
      <c r="D1869" s="18">
        <v>0.0</v>
      </c>
      <c r="E1869" s="16">
        <v>127110.6</v>
      </c>
    </row>
    <row r="1870">
      <c r="A1870" s="18">
        <v>27.7</v>
      </c>
      <c r="B1870" s="16">
        <v>124618.6</v>
      </c>
      <c r="C1870" s="18">
        <v>17.3</v>
      </c>
      <c r="D1870" s="18">
        <v>0.0</v>
      </c>
      <c r="E1870" s="16">
        <v>124618.6</v>
      </c>
    </row>
    <row r="1871">
      <c r="A1871" s="18">
        <v>31.7</v>
      </c>
      <c r="B1871" s="16">
        <v>139137.2</v>
      </c>
      <c r="C1871" s="18">
        <v>26.7</v>
      </c>
      <c r="D1871" s="18">
        <v>0.0</v>
      </c>
      <c r="E1871" s="16">
        <v>139137.2</v>
      </c>
    </row>
    <row r="1872">
      <c r="A1872" s="18">
        <v>33.7</v>
      </c>
      <c r="B1872" s="16">
        <v>139855.6</v>
      </c>
      <c r="C1872" s="18">
        <v>10.6</v>
      </c>
      <c r="D1872" s="18">
        <v>0.0</v>
      </c>
      <c r="E1872" s="16">
        <v>139855.6</v>
      </c>
    </row>
    <row r="1873">
      <c r="A1873" s="18">
        <v>19.3</v>
      </c>
      <c r="B1873" s="16">
        <v>108300.6</v>
      </c>
      <c r="C1873" s="18">
        <v>2.4</v>
      </c>
      <c r="D1873" s="18">
        <v>5.4</v>
      </c>
      <c r="E1873" s="16">
        <v>108300.6</v>
      </c>
    </row>
    <row r="1874">
      <c r="A1874" s="18">
        <v>26.4</v>
      </c>
      <c r="B1874" s="16">
        <v>100904.3</v>
      </c>
      <c r="C1874" s="18">
        <v>23.8</v>
      </c>
      <c r="D1874" s="18">
        <v>2.8</v>
      </c>
      <c r="E1874" s="16">
        <v>100904.3</v>
      </c>
    </row>
    <row r="1875">
      <c r="A1875" s="18">
        <v>25.6</v>
      </c>
      <c r="B1875" s="16">
        <v>123351.8</v>
      </c>
      <c r="C1875" s="18">
        <v>26.4</v>
      </c>
      <c r="D1875" s="18">
        <v>0.0</v>
      </c>
      <c r="E1875" s="16">
        <v>123351.8</v>
      </c>
    </row>
    <row r="1876">
      <c r="A1876" s="18">
        <v>21.8</v>
      </c>
      <c r="B1876" s="16">
        <v>119178.1</v>
      </c>
      <c r="C1876" s="18">
        <v>7.3</v>
      </c>
      <c r="D1876" s="18">
        <v>0.0</v>
      </c>
      <c r="E1876" s="16">
        <v>119178.1</v>
      </c>
    </row>
    <row r="1877">
      <c r="A1877" s="18">
        <v>19.7</v>
      </c>
      <c r="B1877" s="16">
        <v>109375.2</v>
      </c>
      <c r="C1877" s="18">
        <v>12.9</v>
      </c>
      <c r="D1877" s="18">
        <v>38.0</v>
      </c>
      <c r="E1877" s="16">
        <v>109375.2</v>
      </c>
    </row>
    <row r="1878">
      <c r="A1878" s="18">
        <v>18.7</v>
      </c>
      <c r="B1878" s="16">
        <v>112202.1</v>
      </c>
      <c r="C1878" s="18">
        <v>15.2</v>
      </c>
      <c r="D1878" s="18">
        <v>3.2</v>
      </c>
      <c r="E1878" s="16">
        <v>112202.1</v>
      </c>
    </row>
    <row r="1879">
      <c r="A1879" s="18">
        <v>19.6</v>
      </c>
      <c r="B1879" s="16">
        <v>108949.1</v>
      </c>
      <c r="C1879" s="18">
        <v>17.1</v>
      </c>
      <c r="D1879" s="18">
        <v>2.8</v>
      </c>
      <c r="E1879" s="16">
        <v>108949.1</v>
      </c>
    </row>
    <row r="1880">
      <c r="A1880" s="18">
        <v>21.1</v>
      </c>
      <c r="B1880" s="16">
        <v>96922.02</v>
      </c>
      <c r="C1880" s="18">
        <v>25.4</v>
      </c>
      <c r="D1880" s="18">
        <v>0.0</v>
      </c>
      <c r="E1880" s="16">
        <v>96922.02</v>
      </c>
    </row>
    <row r="1881">
      <c r="A1881" s="18">
        <v>34.0</v>
      </c>
      <c r="B1881" s="16">
        <v>106129.7</v>
      </c>
      <c r="C1881" s="18">
        <v>21.6</v>
      </c>
      <c r="D1881" s="18">
        <v>0.0</v>
      </c>
      <c r="E1881" s="16">
        <v>106129.7</v>
      </c>
    </row>
    <row r="1882">
      <c r="A1882" s="18">
        <v>23.7</v>
      </c>
      <c r="B1882" s="16">
        <v>122619.1</v>
      </c>
      <c r="C1882" s="18">
        <v>5.4</v>
      </c>
      <c r="D1882" s="18">
        <v>0.0</v>
      </c>
      <c r="E1882" s="16">
        <v>122619.1</v>
      </c>
    </row>
    <row r="1883">
      <c r="A1883" s="18">
        <v>31.6</v>
      </c>
      <c r="B1883" s="16">
        <v>123558.4</v>
      </c>
      <c r="C1883" s="18">
        <v>10.6</v>
      </c>
      <c r="D1883" s="18">
        <v>3.6</v>
      </c>
      <c r="E1883" s="16">
        <v>123558.4</v>
      </c>
    </row>
    <row r="1884">
      <c r="A1884" s="18">
        <v>19.2</v>
      </c>
      <c r="B1884" s="16">
        <v>108371.1</v>
      </c>
      <c r="C1884" s="18">
        <v>19.3</v>
      </c>
      <c r="D1884" s="18">
        <v>4.0</v>
      </c>
      <c r="E1884" s="16">
        <v>108371.1</v>
      </c>
    </row>
    <row r="1885">
      <c r="A1885" s="18">
        <v>19.7</v>
      </c>
      <c r="B1885" s="16">
        <v>108675.4</v>
      </c>
      <c r="C1885" s="18">
        <v>11.1</v>
      </c>
      <c r="D1885" s="18">
        <v>0.2</v>
      </c>
      <c r="E1885" s="16">
        <v>108675.4</v>
      </c>
    </row>
    <row r="1886">
      <c r="A1886" s="18">
        <v>20.1</v>
      </c>
      <c r="B1886" s="16">
        <v>110007.0</v>
      </c>
      <c r="C1886" s="18">
        <v>17.6</v>
      </c>
      <c r="D1886" s="18">
        <v>0.0</v>
      </c>
      <c r="E1886" s="16">
        <v>110007.0</v>
      </c>
    </row>
    <row r="1887">
      <c r="A1887" s="18">
        <v>22.4</v>
      </c>
      <c r="B1887" s="16">
        <v>100380.9</v>
      </c>
      <c r="C1887" s="18">
        <v>22.8</v>
      </c>
      <c r="D1887" s="18">
        <v>0.0</v>
      </c>
      <c r="E1887" s="16">
        <v>100380.9</v>
      </c>
    </row>
    <row r="1888">
      <c r="A1888" s="18">
        <v>32.1</v>
      </c>
      <c r="B1888" s="16">
        <v>101413.1</v>
      </c>
      <c r="C1888" s="18">
        <v>20.8</v>
      </c>
      <c r="D1888" s="18">
        <v>0.0</v>
      </c>
      <c r="E1888" s="16">
        <v>101413.1</v>
      </c>
    </row>
    <row r="1889">
      <c r="A1889" s="18">
        <v>18.4</v>
      </c>
      <c r="B1889" s="16">
        <v>106360.0</v>
      </c>
      <c r="C1889" s="18">
        <v>21.1</v>
      </c>
      <c r="D1889" s="18">
        <v>3.0</v>
      </c>
      <c r="E1889" s="16">
        <v>106360.0</v>
      </c>
    </row>
    <row r="1890">
      <c r="A1890" s="18">
        <v>19.5</v>
      </c>
      <c r="B1890" s="16">
        <v>108746.4</v>
      </c>
      <c r="C1890" s="18">
        <v>15.9</v>
      </c>
      <c r="D1890" s="18">
        <v>0.0</v>
      </c>
      <c r="E1890" s="16">
        <v>108746.4</v>
      </c>
    </row>
    <row r="1891">
      <c r="A1891" s="18">
        <v>23.5</v>
      </c>
      <c r="B1891" s="16">
        <v>117505.6</v>
      </c>
      <c r="C1891" s="18">
        <v>7.1</v>
      </c>
      <c r="D1891" s="18">
        <v>0.0</v>
      </c>
      <c r="E1891" s="16">
        <v>117505.6</v>
      </c>
    </row>
    <row r="1892">
      <c r="A1892" s="18">
        <v>20.3</v>
      </c>
      <c r="B1892" s="16">
        <v>119734.6</v>
      </c>
      <c r="C1892" s="18">
        <v>4.3</v>
      </c>
      <c r="D1892" s="18">
        <v>54.6</v>
      </c>
      <c r="E1892" s="16">
        <v>119734.6</v>
      </c>
    </row>
    <row r="1893">
      <c r="A1893" s="18">
        <v>19.0</v>
      </c>
      <c r="B1893" s="16">
        <v>111322.3</v>
      </c>
      <c r="C1893" s="18">
        <v>12.7</v>
      </c>
      <c r="D1893" s="18">
        <v>7.0</v>
      </c>
      <c r="E1893" s="16">
        <v>111322.3</v>
      </c>
    </row>
    <row r="1894">
      <c r="A1894" s="18">
        <v>20.0</v>
      </c>
      <c r="B1894" s="16">
        <v>96850.78</v>
      </c>
      <c r="C1894" s="18">
        <v>17.1</v>
      </c>
      <c r="D1894" s="18">
        <v>0.2</v>
      </c>
      <c r="E1894" s="16">
        <v>96850.78</v>
      </c>
    </row>
    <row r="1895">
      <c r="A1895" s="18">
        <v>22.4</v>
      </c>
      <c r="B1895" s="16">
        <v>92553.29</v>
      </c>
      <c r="C1895" s="18">
        <v>19.5</v>
      </c>
      <c r="D1895" s="18">
        <v>0.0</v>
      </c>
      <c r="E1895" s="16">
        <v>92553.29</v>
      </c>
    </row>
    <row r="1896">
      <c r="A1896" s="18">
        <v>21.0</v>
      </c>
      <c r="B1896" s="16">
        <v>94641.7</v>
      </c>
      <c r="C1896" s="18">
        <v>19.7</v>
      </c>
      <c r="D1896" s="18">
        <v>0.0</v>
      </c>
      <c r="E1896" s="16">
        <v>94641.7</v>
      </c>
    </row>
    <row r="1897">
      <c r="A1897" s="18">
        <v>22.3</v>
      </c>
      <c r="B1897" s="16">
        <v>112142.5</v>
      </c>
      <c r="C1897" s="18">
        <v>21.9</v>
      </c>
      <c r="D1897" s="18">
        <v>0.0</v>
      </c>
      <c r="E1897" s="16">
        <v>112142.5</v>
      </c>
    </row>
    <row r="1898">
      <c r="A1898" s="18">
        <v>29.5</v>
      </c>
      <c r="B1898" s="16">
        <v>118830.1</v>
      </c>
      <c r="C1898" s="18">
        <v>15.7</v>
      </c>
      <c r="D1898" s="18">
        <v>0.0</v>
      </c>
      <c r="E1898" s="16">
        <v>118830.1</v>
      </c>
    </row>
    <row r="1899">
      <c r="A1899" s="18">
        <v>29.5</v>
      </c>
      <c r="B1899" s="16">
        <v>120272.8</v>
      </c>
      <c r="C1899" s="18">
        <v>19.5</v>
      </c>
      <c r="D1899" s="18">
        <v>0.0</v>
      </c>
      <c r="E1899" s="16">
        <v>120272.8</v>
      </c>
    </row>
    <row r="1900">
      <c r="A1900" s="18">
        <v>26.8</v>
      </c>
      <c r="B1900" s="16">
        <v>115075.8</v>
      </c>
      <c r="C1900" s="18">
        <v>7.3</v>
      </c>
      <c r="D1900" s="18">
        <v>0.0</v>
      </c>
      <c r="E1900" s="16">
        <v>115075.8</v>
      </c>
    </row>
    <row r="1901">
      <c r="A1901" s="18">
        <v>17.9</v>
      </c>
      <c r="B1901" s="16">
        <v>96016.19</v>
      </c>
      <c r="C1901" s="18">
        <v>12.3</v>
      </c>
      <c r="D1901" s="18">
        <v>0.6</v>
      </c>
      <c r="E1901" s="16">
        <v>96016.19</v>
      </c>
    </row>
    <row r="1902">
      <c r="A1902" s="18">
        <v>18.8</v>
      </c>
      <c r="B1902" s="16">
        <v>97664.94</v>
      </c>
      <c r="C1902" s="18">
        <v>10.2</v>
      </c>
      <c r="D1902" s="18">
        <v>0.0</v>
      </c>
      <c r="E1902" s="16">
        <v>97664.94</v>
      </c>
    </row>
    <row r="1903">
      <c r="A1903" s="18">
        <v>26.5</v>
      </c>
      <c r="B1903" s="16">
        <v>110586.8</v>
      </c>
      <c r="C1903" s="18">
        <v>20.6</v>
      </c>
      <c r="D1903" s="18">
        <v>0.0</v>
      </c>
      <c r="E1903" s="16">
        <v>110586.8</v>
      </c>
    </row>
    <row r="1904">
      <c r="A1904" s="18">
        <v>28.2</v>
      </c>
      <c r="B1904" s="16">
        <v>115254.2</v>
      </c>
      <c r="C1904" s="18">
        <v>19.9</v>
      </c>
      <c r="D1904" s="18">
        <v>0.0</v>
      </c>
      <c r="E1904" s="16">
        <v>115254.2</v>
      </c>
    </row>
    <row r="1905">
      <c r="A1905" s="18">
        <v>28.3</v>
      </c>
      <c r="B1905" s="16">
        <v>121127.1</v>
      </c>
      <c r="C1905" s="18">
        <v>9.1</v>
      </c>
      <c r="D1905" s="18">
        <v>0.0</v>
      </c>
      <c r="E1905" s="16">
        <v>121127.1</v>
      </c>
    </row>
    <row r="1906">
      <c r="A1906" s="18">
        <v>30.4</v>
      </c>
      <c r="B1906" s="16">
        <v>127266.9</v>
      </c>
      <c r="C1906" s="18">
        <v>8.2</v>
      </c>
      <c r="D1906" s="18">
        <v>0.0</v>
      </c>
      <c r="E1906" s="16">
        <v>127266.9</v>
      </c>
    </row>
    <row r="1907">
      <c r="A1907" s="18">
        <v>22.7</v>
      </c>
      <c r="B1907" s="16">
        <v>111547.6</v>
      </c>
      <c r="C1907" s="18">
        <v>12.6</v>
      </c>
      <c r="D1907" s="18">
        <v>0.0</v>
      </c>
      <c r="E1907" s="16">
        <v>111547.6</v>
      </c>
    </row>
    <row r="1908">
      <c r="A1908" s="18">
        <v>18.4</v>
      </c>
      <c r="B1908" s="16">
        <v>103999.3</v>
      </c>
      <c r="C1908" s="18">
        <v>10.8</v>
      </c>
      <c r="D1908" s="18">
        <v>0.0</v>
      </c>
      <c r="E1908" s="16">
        <v>103999.3</v>
      </c>
    </row>
    <row r="1909">
      <c r="A1909" s="18">
        <v>18.3</v>
      </c>
      <c r="B1909" s="16">
        <v>97449.69</v>
      </c>
      <c r="C1909" s="18">
        <v>15.2</v>
      </c>
      <c r="D1909" s="18">
        <v>0.0</v>
      </c>
      <c r="E1909" s="16">
        <v>97449.69</v>
      </c>
    </row>
    <row r="1910">
      <c r="A1910" s="18">
        <v>17.1</v>
      </c>
      <c r="B1910" s="16">
        <v>112906.9</v>
      </c>
      <c r="C1910" s="18">
        <v>9.9</v>
      </c>
      <c r="D1910" s="18">
        <v>0.4</v>
      </c>
      <c r="E1910" s="16">
        <v>112906.9</v>
      </c>
    </row>
    <row r="1911">
      <c r="A1911" s="18">
        <v>17.9</v>
      </c>
      <c r="B1911" s="16">
        <v>114935.5</v>
      </c>
      <c r="C1911" s="18">
        <v>15.8</v>
      </c>
      <c r="D1911" s="18">
        <v>0.0</v>
      </c>
      <c r="E1911" s="16">
        <v>114935.5</v>
      </c>
    </row>
    <row r="1912">
      <c r="A1912" s="18">
        <v>17.5</v>
      </c>
      <c r="B1912" s="16">
        <v>113147.8</v>
      </c>
      <c r="C1912" s="18">
        <v>7.6</v>
      </c>
      <c r="D1912" s="18">
        <v>0.0</v>
      </c>
      <c r="E1912" s="16">
        <v>113147.8</v>
      </c>
    </row>
    <row r="1913">
      <c r="A1913" s="18">
        <v>19.8</v>
      </c>
      <c r="B1913" s="16">
        <v>110088.0</v>
      </c>
      <c r="C1913" s="18">
        <v>15.5</v>
      </c>
      <c r="D1913" s="18">
        <v>0.0</v>
      </c>
      <c r="E1913" s="16">
        <v>110088.0</v>
      </c>
    </row>
    <row r="1914">
      <c r="A1914" s="18">
        <v>27.6</v>
      </c>
      <c r="B1914" s="16">
        <v>111958.2</v>
      </c>
      <c r="C1914" s="18">
        <v>17.8</v>
      </c>
      <c r="D1914" s="18">
        <v>0.0</v>
      </c>
      <c r="E1914" s="16">
        <v>111958.2</v>
      </c>
    </row>
    <row r="1915">
      <c r="A1915" s="18">
        <v>27.5</v>
      </c>
      <c r="B1915" s="16">
        <v>97923.72</v>
      </c>
      <c r="C1915" s="18">
        <v>16.9</v>
      </c>
      <c r="D1915" s="18">
        <v>0.0</v>
      </c>
      <c r="E1915" s="16">
        <v>97923.72</v>
      </c>
    </row>
    <row r="1916">
      <c r="A1916" s="18">
        <v>26.4</v>
      </c>
      <c r="B1916" s="16">
        <v>95953.21</v>
      </c>
      <c r="C1916" s="18">
        <v>9.5</v>
      </c>
      <c r="D1916" s="18">
        <v>0.0</v>
      </c>
      <c r="E1916" s="16">
        <v>95953.21</v>
      </c>
    </row>
    <row r="1917">
      <c r="A1917" s="18">
        <v>21.7</v>
      </c>
      <c r="B1917" s="16">
        <v>107687.5</v>
      </c>
      <c r="C1917" s="18">
        <v>13.3</v>
      </c>
      <c r="D1917" s="18">
        <v>5.2</v>
      </c>
      <c r="E1917" s="16">
        <v>107687.5</v>
      </c>
    </row>
    <row r="1918">
      <c r="A1918" s="18">
        <v>21.4</v>
      </c>
      <c r="B1918" s="16">
        <v>109043.9</v>
      </c>
      <c r="C1918" s="18">
        <v>16.9</v>
      </c>
      <c r="D1918" s="18">
        <v>0.0</v>
      </c>
      <c r="E1918" s="16">
        <v>109043.9</v>
      </c>
    </row>
    <row r="1919">
      <c r="A1919" s="18">
        <v>23.1</v>
      </c>
      <c r="B1919" s="16">
        <v>110991.6</v>
      </c>
      <c r="C1919" s="18">
        <v>15.2</v>
      </c>
      <c r="D1919" s="18">
        <v>0.0</v>
      </c>
      <c r="E1919" s="16">
        <v>110991.6</v>
      </c>
    </row>
    <row r="1920">
      <c r="A1920" s="18">
        <v>20.7</v>
      </c>
      <c r="B1920" s="16">
        <v>116302.7</v>
      </c>
      <c r="C1920" s="18">
        <v>4.2</v>
      </c>
      <c r="D1920" s="18">
        <v>23.0</v>
      </c>
      <c r="E1920" s="16">
        <v>116302.7</v>
      </c>
    </row>
    <row r="1921">
      <c r="A1921" s="18">
        <v>23.2</v>
      </c>
      <c r="B1921" s="16">
        <v>104294.6</v>
      </c>
      <c r="C1921" s="18">
        <v>12.0</v>
      </c>
      <c r="D1921" s="18">
        <v>15.8</v>
      </c>
      <c r="E1921" s="16">
        <v>104294.6</v>
      </c>
    </row>
    <row r="1922">
      <c r="A1922" s="18">
        <v>16.6</v>
      </c>
      <c r="B1922" s="16">
        <v>101854.2</v>
      </c>
      <c r="C1922" s="18">
        <v>6.1</v>
      </c>
      <c r="D1922" s="18">
        <v>35.2</v>
      </c>
      <c r="E1922" s="16">
        <v>101854.2</v>
      </c>
    </row>
    <row r="1923">
      <c r="A1923" s="18">
        <v>16.9</v>
      </c>
      <c r="B1923" s="16">
        <v>105098.0</v>
      </c>
      <c r="C1923" s="18">
        <v>4.5</v>
      </c>
      <c r="D1923" s="18">
        <v>4.4</v>
      </c>
      <c r="E1923" s="16">
        <v>105098.0</v>
      </c>
    </row>
    <row r="1924">
      <c r="A1924" s="18">
        <v>16.5</v>
      </c>
      <c r="B1924" s="16">
        <v>118074.6</v>
      </c>
      <c r="C1924" s="18">
        <v>11.5</v>
      </c>
      <c r="D1924" s="18">
        <v>6.2</v>
      </c>
      <c r="E1924" s="16">
        <v>118074.6</v>
      </c>
    </row>
    <row r="1925">
      <c r="A1925" s="18">
        <v>16.4</v>
      </c>
      <c r="B1925" s="16">
        <v>118404.5</v>
      </c>
      <c r="C1925" s="18">
        <v>9.5</v>
      </c>
      <c r="D1925" s="18">
        <v>1.4</v>
      </c>
      <c r="E1925" s="16">
        <v>118404.5</v>
      </c>
    </row>
    <row r="1926">
      <c r="A1926" s="18">
        <v>18.6</v>
      </c>
      <c r="B1926" s="16">
        <v>108404.0</v>
      </c>
      <c r="C1926" s="18">
        <v>10.7</v>
      </c>
      <c r="D1926" s="18">
        <v>1.2</v>
      </c>
      <c r="E1926" s="16">
        <v>108404.0</v>
      </c>
    </row>
    <row r="1927">
      <c r="A1927" s="18">
        <v>21.2</v>
      </c>
      <c r="B1927" s="16">
        <v>108587.5</v>
      </c>
      <c r="C1927" s="18">
        <v>15.8</v>
      </c>
      <c r="D1927" s="18">
        <v>0.0</v>
      </c>
      <c r="E1927" s="16">
        <v>108587.5</v>
      </c>
    </row>
    <row r="1928">
      <c r="A1928" s="18">
        <v>22.0</v>
      </c>
      <c r="B1928" s="16">
        <v>94831.23</v>
      </c>
      <c r="C1928" s="18">
        <v>9.5</v>
      </c>
      <c r="D1928" s="18">
        <v>0.2</v>
      </c>
      <c r="E1928" s="16">
        <v>94831.23</v>
      </c>
    </row>
    <row r="1929">
      <c r="A1929" s="18">
        <v>15.7</v>
      </c>
      <c r="B1929" s="16">
        <v>92097.07</v>
      </c>
      <c r="C1929" s="18">
        <v>11.3</v>
      </c>
      <c r="D1929" s="18">
        <v>2.4</v>
      </c>
      <c r="E1929" s="16">
        <v>92097.07</v>
      </c>
    </row>
    <row r="1930">
      <c r="A1930" s="18">
        <v>15.3</v>
      </c>
      <c r="B1930" s="16">
        <v>101760.1</v>
      </c>
      <c r="C1930" s="18">
        <v>7.7</v>
      </c>
      <c r="D1930" s="18">
        <v>2.4</v>
      </c>
      <c r="E1930" s="16">
        <v>101760.1</v>
      </c>
    </row>
    <row r="1931">
      <c r="A1931" s="18">
        <v>18.3</v>
      </c>
      <c r="B1931" s="16">
        <v>100025.9</v>
      </c>
      <c r="C1931" s="18">
        <v>14.3</v>
      </c>
      <c r="D1931" s="18">
        <v>0.0</v>
      </c>
      <c r="E1931" s="16">
        <v>100025.9</v>
      </c>
    </row>
    <row r="1932">
      <c r="A1932" s="18">
        <v>23.4</v>
      </c>
      <c r="B1932" s="16">
        <v>107849.8</v>
      </c>
      <c r="C1932" s="18">
        <v>11.1</v>
      </c>
      <c r="D1932" s="18">
        <v>0.6</v>
      </c>
      <c r="E1932" s="16">
        <v>107849.8</v>
      </c>
    </row>
    <row r="1933">
      <c r="A1933" s="18">
        <v>23.5</v>
      </c>
      <c r="B1933" s="16">
        <v>104547.3</v>
      </c>
      <c r="C1933" s="18">
        <v>11.8</v>
      </c>
      <c r="D1933" s="18">
        <v>0.0</v>
      </c>
      <c r="E1933" s="16">
        <v>104547.3</v>
      </c>
    </row>
    <row r="1934">
      <c r="A1934" s="18">
        <v>21.5</v>
      </c>
      <c r="B1934" s="16">
        <v>106527.9</v>
      </c>
      <c r="C1934" s="18">
        <v>11.3</v>
      </c>
      <c r="D1934" s="18">
        <v>0.2</v>
      </c>
      <c r="E1934" s="16">
        <v>106527.9</v>
      </c>
    </row>
    <row r="1935">
      <c r="A1935" s="18">
        <v>18.4</v>
      </c>
      <c r="B1935" s="16">
        <v>106943.5</v>
      </c>
      <c r="C1935" s="18">
        <v>10.1</v>
      </c>
      <c r="D1935" s="18">
        <v>0.0</v>
      </c>
      <c r="E1935" s="16">
        <v>106943.5</v>
      </c>
    </row>
    <row r="1936">
      <c r="A1936" s="18">
        <v>16.4</v>
      </c>
      <c r="B1936" s="16">
        <v>106888.5</v>
      </c>
      <c r="C1936" s="18">
        <v>7.9</v>
      </c>
      <c r="D1936" s="18">
        <v>0.0</v>
      </c>
      <c r="E1936" s="16">
        <v>106888.5</v>
      </c>
    </row>
    <row r="1937">
      <c r="A1937" s="18">
        <v>19.4</v>
      </c>
      <c r="B1937" s="16">
        <v>100737.8</v>
      </c>
      <c r="C1937" s="18">
        <v>11.3</v>
      </c>
      <c r="D1937" s="18">
        <v>0.0</v>
      </c>
      <c r="E1937" s="16">
        <v>100737.8</v>
      </c>
    </row>
    <row r="1938">
      <c r="A1938" s="18">
        <v>20.8</v>
      </c>
      <c r="B1938" s="16">
        <v>109168.6</v>
      </c>
      <c r="C1938" s="18">
        <v>8.1</v>
      </c>
      <c r="D1938" s="18">
        <v>3.4</v>
      </c>
      <c r="E1938" s="16">
        <v>109168.6</v>
      </c>
    </row>
    <row r="1939">
      <c r="A1939" s="18">
        <v>19.6</v>
      </c>
      <c r="B1939" s="16">
        <v>111417.6</v>
      </c>
      <c r="C1939" s="18">
        <v>9.8</v>
      </c>
      <c r="D1939" s="18">
        <v>0.0</v>
      </c>
      <c r="E1939" s="16">
        <v>111417.6</v>
      </c>
    </row>
    <row r="1940">
      <c r="A1940" s="18">
        <v>18.2</v>
      </c>
      <c r="B1940" s="16">
        <v>113506.0</v>
      </c>
      <c r="C1940" s="18">
        <v>8.8</v>
      </c>
      <c r="D1940" s="18">
        <v>0.0</v>
      </c>
      <c r="E1940" s="16">
        <v>113506.0</v>
      </c>
    </row>
    <row r="1941">
      <c r="A1941" s="18">
        <v>19.7</v>
      </c>
      <c r="B1941" s="16">
        <v>112872.9</v>
      </c>
      <c r="C1941" s="18">
        <v>9.7</v>
      </c>
      <c r="D1941" s="18">
        <v>0.0</v>
      </c>
      <c r="E1941" s="16">
        <v>112872.9</v>
      </c>
    </row>
    <row r="1942">
      <c r="A1942" s="18">
        <v>22.3</v>
      </c>
      <c r="B1942" s="16">
        <v>106565.3</v>
      </c>
      <c r="C1942" s="18">
        <v>12.7</v>
      </c>
      <c r="D1942" s="18">
        <v>0.4</v>
      </c>
      <c r="E1942" s="16">
        <v>106565.3</v>
      </c>
    </row>
    <row r="1943">
      <c r="A1943" s="18">
        <v>21.7</v>
      </c>
      <c r="B1943" s="16">
        <v>96845.12</v>
      </c>
      <c r="C1943" s="18">
        <v>10.4</v>
      </c>
      <c r="D1943" s="18">
        <v>0.0</v>
      </c>
      <c r="E1943" s="16">
        <v>96845.12</v>
      </c>
    </row>
    <row r="1944">
      <c r="A1944" s="18">
        <v>17.7</v>
      </c>
      <c r="B1944" s="16">
        <v>96572.94</v>
      </c>
      <c r="C1944" s="18">
        <v>6.6</v>
      </c>
      <c r="D1944" s="18">
        <v>14.0</v>
      </c>
      <c r="E1944" s="16">
        <v>96572.94</v>
      </c>
    </row>
    <row r="1945">
      <c r="A1945" s="18">
        <v>18.1</v>
      </c>
      <c r="B1945" s="16">
        <v>113471.8</v>
      </c>
      <c r="C1945" s="18">
        <v>12.5</v>
      </c>
      <c r="D1945" s="18">
        <v>0.6</v>
      </c>
      <c r="E1945" s="16">
        <v>113471.8</v>
      </c>
    </row>
    <row r="1946">
      <c r="A1946" s="18">
        <v>18.9</v>
      </c>
      <c r="B1946" s="16">
        <v>112124.1</v>
      </c>
      <c r="C1946" s="18">
        <v>10.4</v>
      </c>
      <c r="D1946" s="18">
        <v>0.0</v>
      </c>
      <c r="E1946" s="16">
        <v>112124.1</v>
      </c>
    </row>
    <row r="1947">
      <c r="A1947" s="18">
        <v>19.8</v>
      </c>
      <c r="B1947" s="16">
        <v>121307.8</v>
      </c>
      <c r="C1947" s="18">
        <v>3.6</v>
      </c>
      <c r="D1947" s="18">
        <v>3.4</v>
      </c>
      <c r="E1947" s="16">
        <v>121307.8</v>
      </c>
    </row>
    <row r="1948">
      <c r="A1948" s="18">
        <v>15.5</v>
      </c>
      <c r="B1948" s="16">
        <v>121353.3</v>
      </c>
      <c r="C1948" s="18">
        <v>5.4</v>
      </c>
      <c r="D1948" s="18">
        <v>23.6</v>
      </c>
      <c r="E1948" s="16">
        <v>121353.3</v>
      </c>
    </row>
    <row r="1949">
      <c r="A1949" s="18">
        <v>13.0</v>
      </c>
      <c r="B1949" s="16">
        <v>127238.9</v>
      </c>
      <c r="C1949" s="18">
        <v>5.1</v>
      </c>
      <c r="D1949" s="18">
        <v>8.0</v>
      </c>
      <c r="E1949" s="16">
        <v>127238.9</v>
      </c>
    </row>
    <row r="1950">
      <c r="A1950" s="18">
        <v>14.2</v>
      </c>
      <c r="B1950" s="16">
        <v>111665.7</v>
      </c>
      <c r="C1950" s="18">
        <v>6.2</v>
      </c>
      <c r="D1950" s="18">
        <v>1.4</v>
      </c>
      <c r="E1950" s="16">
        <v>111665.7</v>
      </c>
    </row>
    <row r="1951">
      <c r="A1951" s="18">
        <v>15.0</v>
      </c>
      <c r="B1951" s="16">
        <v>109669.4</v>
      </c>
      <c r="C1951" s="18">
        <v>8.3</v>
      </c>
      <c r="D1951" s="18">
        <v>1.8</v>
      </c>
      <c r="E1951" s="16">
        <v>109669.4</v>
      </c>
    </row>
    <row r="1952">
      <c r="A1952" s="18">
        <v>14.8</v>
      </c>
      <c r="B1952" s="16">
        <v>126892.3</v>
      </c>
      <c r="C1952" s="18">
        <v>7.0</v>
      </c>
      <c r="D1952" s="18">
        <v>0.2</v>
      </c>
      <c r="E1952" s="16">
        <v>126892.3</v>
      </c>
    </row>
    <row r="1953">
      <c r="A1953" s="18">
        <v>19.5</v>
      </c>
      <c r="B1953" s="16">
        <v>118839.1</v>
      </c>
      <c r="C1953" s="18">
        <v>11.6</v>
      </c>
      <c r="D1953" s="18">
        <v>0.4</v>
      </c>
      <c r="E1953" s="16">
        <v>118839.1</v>
      </c>
    </row>
    <row r="1954">
      <c r="A1954" s="18">
        <v>20.1</v>
      </c>
      <c r="B1954" s="16">
        <v>113214.3</v>
      </c>
      <c r="C1954" s="18">
        <v>9.7</v>
      </c>
      <c r="D1954" s="18">
        <v>0.0</v>
      </c>
      <c r="E1954" s="16">
        <v>113214.3</v>
      </c>
    </row>
    <row r="1955">
      <c r="A1955" s="18">
        <v>21.1</v>
      </c>
      <c r="B1955" s="16">
        <v>109642.8</v>
      </c>
      <c r="C1955" s="18">
        <v>6.2</v>
      </c>
      <c r="D1955" s="18">
        <v>0.0</v>
      </c>
      <c r="E1955" s="16">
        <v>109642.8</v>
      </c>
    </row>
    <row r="1956">
      <c r="A1956" s="18">
        <v>19.6</v>
      </c>
      <c r="B1956" s="16">
        <v>107914.1</v>
      </c>
      <c r="C1956" s="18">
        <v>10.7</v>
      </c>
      <c r="D1956" s="18">
        <v>0.0</v>
      </c>
      <c r="E1956" s="16">
        <v>107914.1</v>
      </c>
    </row>
    <row r="1957">
      <c r="A1957" s="18">
        <v>14.0</v>
      </c>
      <c r="B1957" s="16">
        <v>107786.3</v>
      </c>
      <c r="C1957" s="18">
        <v>5.4</v>
      </c>
      <c r="D1957" s="18">
        <v>0.6</v>
      </c>
      <c r="E1957" s="16">
        <v>107786.3</v>
      </c>
    </row>
    <row r="1958">
      <c r="A1958" s="18">
        <v>14.5</v>
      </c>
      <c r="B1958" s="16">
        <v>107555.2</v>
      </c>
      <c r="C1958" s="18">
        <v>9.0</v>
      </c>
      <c r="D1958" s="18">
        <v>7.0</v>
      </c>
      <c r="E1958" s="16">
        <v>107555.2</v>
      </c>
    </row>
    <row r="1959">
      <c r="A1959" s="18">
        <v>17.1</v>
      </c>
      <c r="B1959" s="16">
        <v>122550.9</v>
      </c>
      <c r="C1959" s="18">
        <v>7.5</v>
      </c>
      <c r="D1959" s="18">
        <v>0.6</v>
      </c>
      <c r="E1959" s="16">
        <v>122550.9</v>
      </c>
    </row>
    <row r="1960">
      <c r="A1960" s="18">
        <v>14.8</v>
      </c>
      <c r="B1960" s="16">
        <v>120767.8</v>
      </c>
      <c r="C1960" s="18">
        <v>8.5</v>
      </c>
      <c r="D1960" s="18">
        <v>0.2</v>
      </c>
      <c r="E1960" s="16">
        <v>120767.8</v>
      </c>
    </row>
    <row r="1961">
      <c r="A1961" s="18">
        <v>14.5</v>
      </c>
      <c r="B1961" s="16">
        <v>127145.1</v>
      </c>
      <c r="C1961" s="18">
        <v>8.9</v>
      </c>
      <c r="D1961" s="18">
        <v>1.4</v>
      </c>
      <c r="E1961" s="16">
        <v>127145.1</v>
      </c>
    </row>
    <row r="1962">
      <c r="A1962" s="18">
        <v>14.7</v>
      </c>
      <c r="B1962" s="16">
        <v>129285.1</v>
      </c>
      <c r="C1962" s="18">
        <v>9.8</v>
      </c>
      <c r="D1962" s="18">
        <v>2.8</v>
      </c>
      <c r="E1962" s="16">
        <v>129285.1</v>
      </c>
    </row>
    <row r="1963">
      <c r="A1963" s="18">
        <v>15.3</v>
      </c>
      <c r="B1963" s="16">
        <v>129112.5</v>
      </c>
      <c r="C1963" s="18">
        <v>10.8</v>
      </c>
      <c r="D1963" s="18">
        <v>0.0</v>
      </c>
      <c r="E1963" s="16">
        <v>129112.5</v>
      </c>
    </row>
    <row r="1964">
      <c r="A1964" s="18">
        <v>18.0</v>
      </c>
      <c r="B1964" s="16">
        <v>110420.9</v>
      </c>
      <c r="C1964" s="18">
        <v>10.7</v>
      </c>
      <c r="D1964" s="18">
        <v>0.0</v>
      </c>
      <c r="E1964" s="16">
        <v>110420.9</v>
      </c>
    </row>
    <row r="1965">
      <c r="A1965" s="18">
        <v>18.5</v>
      </c>
      <c r="B1965" s="16">
        <v>109774.4</v>
      </c>
      <c r="C1965" s="18">
        <v>10.6</v>
      </c>
      <c r="D1965" s="18">
        <v>0.0</v>
      </c>
      <c r="E1965" s="16">
        <v>109774.4</v>
      </c>
    </row>
    <row r="1966">
      <c r="A1966" s="18">
        <v>19.4</v>
      </c>
      <c r="B1966" s="16">
        <v>120076.6</v>
      </c>
      <c r="C1966" s="18">
        <v>10.5</v>
      </c>
      <c r="D1966" s="18">
        <v>0.0</v>
      </c>
      <c r="E1966" s="16">
        <v>120076.6</v>
      </c>
    </row>
    <row r="1967">
      <c r="A1967" s="18">
        <v>17.7</v>
      </c>
      <c r="B1967" s="16">
        <v>119790.0</v>
      </c>
      <c r="C1967" s="18">
        <v>4.9</v>
      </c>
      <c r="D1967" s="18">
        <v>0.0</v>
      </c>
      <c r="E1967" s="16">
        <v>119790.0</v>
      </c>
    </row>
    <row r="1968">
      <c r="A1968" s="18">
        <v>15.8</v>
      </c>
      <c r="B1968" s="16">
        <v>119804.0</v>
      </c>
      <c r="C1968" s="18">
        <v>7.8</v>
      </c>
      <c r="D1968" s="18">
        <v>15.6</v>
      </c>
      <c r="E1968" s="16">
        <v>119804.0</v>
      </c>
    </row>
    <row r="1969">
      <c r="A1969" s="18">
        <v>13.7</v>
      </c>
      <c r="B1969" s="16">
        <v>127563.6</v>
      </c>
      <c r="C1969" s="18">
        <v>6.6</v>
      </c>
      <c r="D1969" s="18">
        <v>12.4</v>
      </c>
      <c r="E1969" s="16">
        <v>127563.6</v>
      </c>
    </row>
    <row r="1970">
      <c r="A1970" s="18">
        <v>13.6</v>
      </c>
      <c r="B1970" s="16">
        <v>130472.2</v>
      </c>
      <c r="C1970" s="18">
        <v>7.8</v>
      </c>
      <c r="D1970" s="18">
        <v>11.4</v>
      </c>
      <c r="E1970" s="16">
        <v>130472.2</v>
      </c>
    </row>
    <row r="1971">
      <c r="A1971" s="18">
        <v>13.5</v>
      </c>
      <c r="B1971" s="16">
        <v>115234.3</v>
      </c>
      <c r="C1971" s="18">
        <v>5.8</v>
      </c>
      <c r="D1971" s="18">
        <v>0.0</v>
      </c>
      <c r="E1971" s="16">
        <v>115234.3</v>
      </c>
    </row>
    <row r="1972">
      <c r="A1972" s="18">
        <v>13.8</v>
      </c>
      <c r="B1972" s="16">
        <v>109579.8</v>
      </c>
      <c r="C1972" s="18">
        <v>7.9</v>
      </c>
      <c r="D1972" s="18">
        <v>3.0</v>
      </c>
      <c r="E1972" s="16">
        <v>109579.8</v>
      </c>
    </row>
    <row r="1973">
      <c r="A1973" s="18">
        <v>16.0</v>
      </c>
      <c r="B1973" s="16">
        <v>125532.6</v>
      </c>
      <c r="C1973" s="18">
        <v>10.0</v>
      </c>
      <c r="D1973" s="18">
        <v>0.0</v>
      </c>
      <c r="E1973" s="16">
        <v>125532.6</v>
      </c>
    </row>
    <row r="1974">
      <c r="A1974" s="18">
        <v>18.5</v>
      </c>
      <c r="B1974" s="16">
        <v>126788.8</v>
      </c>
      <c r="C1974" s="18">
        <v>9.4</v>
      </c>
      <c r="D1974" s="18">
        <v>0.0</v>
      </c>
      <c r="E1974" s="16">
        <v>126788.8</v>
      </c>
    </row>
    <row r="1975">
      <c r="A1975" s="18">
        <v>17.1</v>
      </c>
      <c r="B1975" s="16">
        <v>124189.8</v>
      </c>
      <c r="C1975" s="18">
        <v>7.8</v>
      </c>
      <c r="D1975" s="18">
        <v>0.0</v>
      </c>
      <c r="E1975" s="16">
        <v>124189.8</v>
      </c>
    </row>
    <row r="1976">
      <c r="A1976" s="18">
        <v>17.6</v>
      </c>
      <c r="B1976" s="16">
        <v>124062.5</v>
      </c>
      <c r="C1976" s="18">
        <v>6.7</v>
      </c>
      <c r="D1976" s="18">
        <v>0.0</v>
      </c>
      <c r="E1976" s="16">
        <v>124062.5</v>
      </c>
    </row>
    <row r="1977">
      <c r="A1977" s="18">
        <v>17.1</v>
      </c>
      <c r="B1977" s="16">
        <v>120072.1</v>
      </c>
      <c r="C1977" s="18">
        <v>9.6</v>
      </c>
      <c r="D1977" s="18">
        <v>0.0</v>
      </c>
      <c r="E1977" s="16">
        <v>120072.1</v>
      </c>
    </row>
    <row r="1978">
      <c r="A1978" s="18">
        <v>17.1</v>
      </c>
      <c r="B1978" s="16">
        <v>102231.8</v>
      </c>
      <c r="C1978" s="18">
        <v>9.3</v>
      </c>
      <c r="D1978" s="18">
        <v>0.0</v>
      </c>
      <c r="E1978" s="16">
        <v>102231.8</v>
      </c>
    </row>
    <row r="1979">
      <c r="A1979" s="18">
        <v>17.8</v>
      </c>
      <c r="B1979" s="16">
        <v>102684.6</v>
      </c>
      <c r="C1979" s="18">
        <v>8.0</v>
      </c>
      <c r="D1979" s="18">
        <v>0.0</v>
      </c>
      <c r="E1979" s="16">
        <v>102684.6</v>
      </c>
    </row>
    <row r="1980">
      <c r="A1980" s="18">
        <v>11.2</v>
      </c>
      <c r="B1980" s="16">
        <v>132039.7</v>
      </c>
      <c r="C1980" s="18">
        <v>2.6</v>
      </c>
      <c r="D1980" s="18">
        <v>5.0</v>
      </c>
      <c r="E1980" s="16">
        <v>132039.7</v>
      </c>
    </row>
    <row r="1981">
      <c r="A1981" s="18">
        <v>15.6</v>
      </c>
      <c r="B1981" s="16">
        <v>132710.4</v>
      </c>
      <c r="C1981" s="18">
        <v>4.9</v>
      </c>
      <c r="D1981" s="18">
        <v>11.6</v>
      </c>
      <c r="E1981" s="16">
        <v>132710.4</v>
      </c>
    </row>
    <row r="1982">
      <c r="A1982" s="18">
        <v>14.1</v>
      </c>
      <c r="B1982" s="16">
        <v>130801.8</v>
      </c>
      <c r="C1982" s="18">
        <v>7.3</v>
      </c>
      <c r="D1982" s="18">
        <v>0.6</v>
      </c>
      <c r="E1982" s="16">
        <v>130801.8</v>
      </c>
    </row>
    <row r="1983">
      <c r="A1983" s="18">
        <v>13.8</v>
      </c>
      <c r="B1983" s="16">
        <v>133322.0</v>
      </c>
      <c r="C1983" s="18">
        <v>9.3</v>
      </c>
      <c r="D1983" s="18">
        <v>0.0</v>
      </c>
      <c r="E1983" s="16">
        <v>133322.0</v>
      </c>
    </row>
    <row r="1984">
      <c r="A1984" s="18">
        <v>14.6</v>
      </c>
      <c r="B1984" s="16">
        <v>137368.5</v>
      </c>
      <c r="C1984" s="18">
        <v>9.4</v>
      </c>
      <c r="D1984" s="18">
        <v>0.0</v>
      </c>
      <c r="E1984" s="16">
        <v>137368.5</v>
      </c>
    </row>
    <row r="1985">
      <c r="A1985" s="18">
        <v>13.3</v>
      </c>
      <c r="B1985" s="16">
        <v>126427.9</v>
      </c>
      <c r="C1985" s="18">
        <v>6.6</v>
      </c>
      <c r="D1985" s="18">
        <v>0.0</v>
      </c>
      <c r="E1985" s="16">
        <v>126427.9</v>
      </c>
    </row>
    <row r="1986">
      <c r="A1986" s="18">
        <v>11.8</v>
      </c>
      <c r="B1986" s="16">
        <v>119524.4</v>
      </c>
      <c r="C1986" s="18">
        <v>6.3</v>
      </c>
      <c r="D1986" s="18">
        <v>0.0</v>
      </c>
      <c r="E1986" s="16">
        <v>119524.4</v>
      </c>
    </row>
    <row r="1987">
      <c r="A1987" s="18">
        <v>12.6</v>
      </c>
      <c r="B1987" s="16">
        <v>124793.0</v>
      </c>
      <c r="C1987" s="18">
        <v>8.8</v>
      </c>
      <c r="D1987" s="18">
        <v>0.0</v>
      </c>
      <c r="E1987" s="16">
        <v>124793.0</v>
      </c>
    </row>
    <row r="1988">
      <c r="A1988" s="18">
        <v>15.3</v>
      </c>
      <c r="B1988" s="16">
        <v>141571.3</v>
      </c>
      <c r="C1988" s="18">
        <v>9.3</v>
      </c>
      <c r="D1988" s="18">
        <v>0.2</v>
      </c>
      <c r="E1988" s="16">
        <v>141571.3</v>
      </c>
    </row>
    <row r="1989">
      <c r="A1989" s="18">
        <v>16.7</v>
      </c>
      <c r="B1989" s="16">
        <v>137795.8</v>
      </c>
      <c r="C1989" s="18">
        <v>8.8</v>
      </c>
      <c r="D1989" s="18">
        <v>0.0</v>
      </c>
      <c r="E1989" s="16">
        <v>137795.8</v>
      </c>
    </row>
    <row r="1990">
      <c r="A1990" s="18">
        <v>16.9</v>
      </c>
      <c r="B1990" s="16">
        <v>141444.4</v>
      </c>
      <c r="C1990" s="18">
        <v>9.1</v>
      </c>
      <c r="D1990" s="18">
        <v>0.0</v>
      </c>
      <c r="E1990" s="16">
        <v>141444.4</v>
      </c>
    </row>
    <row r="1991">
      <c r="A1991" s="18">
        <v>15.3</v>
      </c>
      <c r="B1991" s="16">
        <v>134684.6</v>
      </c>
      <c r="C1991" s="18">
        <v>9.2</v>
      </c>
      <c r="D1991" s="18">
        <v>0.0</v>
      </c>
      <c r="E1991" s="16">
        <v>134684.6</v>
      </c>
    </row>
    <row r="1992">
      <c r="A1992" s="18">
        <v>16.4</v>
      </c>
      <c r="B1992" s="16">
        <v>117394.5</v>
      </c>
      <c r="C1992" s="18">
        <v>3.4</v>
      </c>
      <c r="D1992" s="18">
        <v>0.0</v>
      </c>
      <c r="E1992" s="16">
        <v>117394.5</v>
      </c>
    </row>
    <row r="1993">
      <c r="A1993" s="18">
        <v>15.2</v>
      </c>
      <c r="B1993" s="16">
        <v>107553.0</v>
      </c>
      <c r="C1993" s="18">
        <v>8.0</v>
      </c>
      <c r="D1993" s="18">
        <v>5.8</v>
      </c>
      <c r="E1993" s="16">
        <v>107553.0</v>
      </c>
    </row>
    <row r="1994">
      <c r="A1994" s="18">
        <v>18.4</v>
      </c>
      <c r="B1994" s="16">
        <v>121221.5</v>
      </c>
      <c r="C1994" s="18">
        <v>8.0</v>
      </c>
      <c r="D1994" s="18">
        <v>0.0</v>
      </c>
      <c r="E1994" s="16">
        <v>121221.5</v>
      </c>
    </row>
    <row r="1995">
      <c r="A1995" s="18">
        <v>17.9</v>
      </c>
      <c r="B1995" s="16">
        <v>124473.7</v>
      </c>
      <c r="C1995" s="18">
        <v>6.7</v>
      </c>
      <c r="D1995" s="18">
        <v>0.0</v>
      </c>
      <c r="E1995" s="16">
        <v>124473.7</v>
      </c>
    </row>
    <row r="1996">
      <c r="A1996" s="18">
        <v>14.6</v>
      </c>
      <c r="B1996" s="16">
        <v>133969.7</v>
      </c>
      <c r="C1996" s="18">
        <v>8.5</v>
      </c>
      <c r="D1996" s="18">
        <v>0.4</v>
      </c>
      <c r="E1996" s="16">
        <v>133969.7</v>
      </c>
    </row>
    <row r="1997">
      <c r="A1997" s="18">
        <v>16.9</v>
      </c>
      <c r="B1997" s="16">
        <v>130437.3</v>
      </c>
      <c r="C1997" s="18">
        <v>9.1</v>
      </c>
      <c r="D1997" s="18">
        <v>0.0</v>
      </c>
      <c r="E1997" s="16">
        <v>130437.3</v>
      </c>
    </row>
    <row r="1998">
      <c r="A1998" s="18">
        <v>17.8</v>
      </c>
      <c r="B1998" s="16">
        <v>120149.4</v>
      </c>
      <c r="C1998" s="18">
        <v>8.6</v>
      </c>
      <c r="D1998" s="18">
        <v>0.0</v>
      </c>
      <c r="E1998" s="16">
        <v>120149.4</v>
      </c>
    </row>
    <row r="1999">
      <c r="A1999" s="18">
        <v>16.9</v>
      </c>
      <c r="B1999" s="16">
        <v>109644.7</v>
      </c>
      <c r="C1999" s="18">
        <v>8.5</v>
      </c>
      <c r="D1999" s="18">
        <v>1.4</v>
      </c>
      <c r="E1999" s="16">
        <v>109644.7</v>
      </c>
    </row>
    <row r="2000">
      <c r="A2000" s="18">
        <v>12.0</v>
      </c>
      <c r="B2000" s="16">
        <v>121528.4</v>
      </c>
      <c r="C2000" s="18">
        <v>4.9</v>
      </c>
      <c r="D2000" s="18">
        <v>0.0</v>
      </c>
      <c r="E2000" s="16">
        <v>121528.4</v>
      </c>
    </row>
    <row r="2001">
      <c r="A2001" s="18">
        <v>13.0</v>
      </c>
      <c r="B2001" s="16">
        <v>136373.4</v>
      </c>
      <c r="C2001" s="18">
        <v>5.5</v>
      </c>
      <c r="D2001" s="18">
        <v>0.0</v>
      </c>
      <c r="E2001" s="16">
        <v>136373.4</v>
      </c>
    </row>
    <row r="2002">
      <c r="A2002" s="18">
        <v>14.4</v>
      </c>
      <c r="B2002" s="16">
        <v>131904.7</v>
      </c>
      <c r="C2002" s="18">
        <v>8.4</v>
      </c>
      <c r="D2002" s="18">
        <v>2.2</v>
      </c>
      <c r="E2002" s="16">
        <v>131904.7</v>
      </c>
    </row>
    <row r="2003">
      <c r="A2003" s="18">
        <v>14.9</v>
      </c>
      <c r="B2003" s="16">
        <v>133100.9</v>
      </c>
      <c r="C2003" s="18">
        <v>8.0</v>
      </c>
      <c r="D2003" s="18">
        <v>0.4</v>
      </c>
      <c r="E2003" s="16">
        <v>133100.9</v>
      </c>
    </row>
    <row r="2004">
      <c r="A2004" s="18">
        <v>15.9</v>
      </c>
      <c r="B2004" s="16">
        <v>131466.2</v>
      </c>
      <c r="C2004" s="18">
        <v>5.0</v>
      </c>
      <c r="D2004" s="18">
        <v>0.0</v>
      </c>
      <c r="E2004" s="16">
        <v>131466.2</v>
      </c>
    </row>
    <row r="2005">
      <c r="A2005" s="18">
        <v>13.8</v>
      </c>
      <c r="B2005" s="16">
        <v>136872.6</v>
      </c>
      <c r="C2005" s="18">
        <v>8.8</v>
      </c>
      <c r="D2005" s="18">
        <v>1.2</v>
      </c>
      <c r="E2005" s="16">
        <v>136872.6</v>
      </c>
    </row>
    <row r="2006">
      <c r="A2006" s="18">
        <v>13.1</v>
      </c>
      <c r="B2006" s="16">
        <v>126938.5</v>
      </c>
      <c r="C2006" s="18">
        <v>7.9</v>
      </c>
      <c r="D2006" s="18">
        <v>0.0</v>
      </c>
      <c r="E2006" s="16">
        <v>126938.5</v>
      </c>
    </row>
    <row r="2007">
      <c r="A2007" s="18">
        <v>12.5</v>
      </c>
      <c r="B2007" s="16">
        <v>125830.8</v>
      </c>
      <c r="C2007" s="18">
        <v>9.3</v>
      </c>
      <c r="D2007" s="18">
        <v>0.2</v>
      </c>
      <c r="E2007" s="16">
        <v>125830.8</v>
      </c>
    </row>
    <row r="2008">
      <c r="A2008" s="18">
        <v>15.4</v>
      </c>
      <c r="B2008" s="16">
        <v>141432.0</v>
      </c>
      <c r="C2008" s="18">
        <v>9.3</v>
      </c>
      <c r="D2008" s="18">
        <v>0.0</v>
      </c>
      <c r="E2008" s="16">
        <v>141432.0</v>
      </c>
    </row>
    <row r="2009">
      <c r="A2009" s="18">
        <v>15.2</v>
      </c>
      <c r="B2009" s="16">
        <v>137644.9</v>
      </c>
      <c r="C2009" s="18">
        <v>7.7</v>
      </c>
      <c r="D2009" s="18">
        <v>0.0</v>
      </c>
      <c r="E2009" s="16">
        <v>137644.9</v>
      </c>
    </row>
    <row r="2010">
      <c r="A2010" s="18">
        <v>17.4</v>
      </c>
      <c r="B2010" s="16">
        <v>126614.7</v>
      </c>
      <c r="C2010" s="18">
        <v>9.1</v>
      </c>
      <c r="D2010" s="18">
        <v>0.0</v>
      </c>
      <c r="E2010" s="16">
        <v>126614.7</v>
      </c>
    </row>
    <row r="2011">
      <c r="A2011" s="18">
        <v>15.1</v>
      </c>
      <c r="B2011" s="16">
        <v>131372.7</v>
      </c>
      <c r="C2011" s="18">
        <v>7.3</v>
      </c>
      <c r="D2011" s="18">
        <v>1.2</v>
      </c>
      <c r="E2011" s="16">
        <v>131372.7</v>
      </c>
    </row>
    <row r="2012">
      <c r="A2012" s="18">
        <v>10.3</v>
      </c>
      <c r="B2012" s="16">
        <v>143010.3</v>
      </c>
      <c r="C2012" s="18">
        <v>4.1</v>
      </c>
      <c r="D2012" s="18">
        <v>0.0</v>
      </c>
      <c r="E2012" s="16">
        <v>143010.3</v>
      </c>
    </row>
    <row r="2013">
      <c r="A2013" s="18">
        <v>14.5</v>
      </c>
      <c r="B2013" s="16">
        <v>125400.3</v>
      </c>
      <c r="C2013" s="18">
        <v>5.7</v>
      </c>
      <c r="D2013" s="18">
        <v>7.8</v>
      </c>
      <c r="E2013" s="16">
        <v>125400.3</v>
      </c>
    </row>
    <row r="2014">
      <c r="A2014" s="18">
        <v>12.5</v>
      </c>
      <c r="B2014" s="16">
        <v>118507.8</v>
      </c>
      <c r="C2014" s="18">
        <v>6.5</v>
      </c>
      <c r="D2014" s="18">
        <v>4.6</v>
      </c>
      <c r="E2014" s="16">
        <v>118507.8</v>
      </c>
    </row>
    <row r="2015">
      <c r="A2015" s="18">
        <v>13.1</v>
      </c>
      <c r="B2015" s="16">
        <v>136255.3</v>
      </c>
      <c r="C2015" s="18">
        <v>5.8</v>
      </c>
      <c r="D2015" s="18">
        <v>1.0</v>
      </c>
      <c r="E2015" s="16">
        <v>136255.3</v>
      </c>
    </row>
    <row r="2016">
      <c r="A2016" s="18">
        <v>11.8</v>
      </c>
      <c r="B2016" s="16">
        <v>140264.5</v>
      </c>
      <c r="C2016" s="18">
        <v>4.8</v>
      </c>
      <c r="D2016" s="18">
        <v>1.4</v>
      </c>
      <c r="E2016" s="16">
        <v>140264.5</v>
      </c>
    </row>
    <row r="2017">
      <c r="A2017" s="18">
        <v>15.7</v>
      </c>
      <c r="B2017" s="16">
        <v>138627.1</v>
      </c>
      <c r="C2017" s="18">
        <v>9.4</v>
      </c>
      <c r="D2017" s="18">
        <v>0.0</v>
      </c>
      <c r="E2017" s="16">
        <v>138627.1</v>
      </c>
    </row>
    <row r="2018">
      <c r="A2018" s="18">
        <v>17.2</v>
      </c>
      <c r="B2018" s="16">
        <v>135266.2</v>
      </c>
      <c r="C2018" s="18">
        <v>8.5</v>
      </c>
      <c r="D2018" s="18">
        <v>0.0</v>
      </c>
      <c r="E2018" s="16">
        <v>135266.2</v>
      </c>
    </row>
    <row r="2019">
      <c r="A2019" s="18">
        <v>16.9</v>
      </c>
      <c r="B2019" s="16">
        <v>134041.2</v>
      </c>
      <c r="C2019" s="18">
        <v>7.9</v>
      </c>
      <c r="D2019" s="18">
        <v>0.0</v>
      </c>
      <c r="E2019" s="16">
        <v>134041.2</v>
      </c>
    </row>
    <row r="2020">
      <c r="A2020" s="18">
        <v>11.4</v>
      </c>
      <c r="B2020" s="16">
        <v>130089.0</v>
      </c>
      <c r="C2020" s="18">
        <v>3.3</v>
      </c>
      <c r="D2020" s="18">
        <v>0.0</v>
      </c>
      <c r="E2020" s="16">
        <v>130089.0</v>
      </c>
    </row>
    <row r="2021">
      <c r="A2021" s="18">
        <v>14.2</v>
      </c>
      <c r="B2021" s="16">
        <v>118837.1</v>
      </c>
      <c r="C2021" s="18">
        <v>8.3</v>
      </c>
      <c r="D2021" s="18">
        <v>6.8</v>
      </c>
      <c r="E2021" s="16">
        <v>118837.1</v>
      </c>
    </row>
    <row r="2022">
      <c r="A2022" s="18">
        <v>15.1</v>
      </c>
      <c r="B2022" s="16">
        <v>130119.4</v>
      </c>
      <c r="C2022" s="18">
        <v>7.4</v>
      </c>
      <c r="D2022" s="18">
        <v>3.4</v>
      </c>
      <c r="E2022" s="16">
        <v>130119.4</v>
      </c>
    </row>
    <row r="2023">
      <c r="A2023" s="18">
        <v>14.2</v>
      </c>
      <c r="B2023" s="16">
        <v>133668.9</v>
      </c>
      <c r="C2023" s="18">
        <v>7.6</v>
      </c>
      <c r="D2023" s="18">
        <v>0.0</v>
      </c>
      <c r="E2023" s="16">
        <v>133668.9</v>
      </c>
    </row>
    <row r="2024">
      <c r="A2024" s="18">
        <v>14.7</v>
      </c>
      <c r="B2024" s="16">
        <v>135296.8</v>
      </c>
      <c r="C2024" s="18">
        <v>9.4</v>
      </c>
      <c r="D2024" s="18">
        <v>0.2</v>
      </c>
      <c r="E2024" s="16">
        <v>135296.8</v>
      </c>
    </row>
    <row r="2025">
      <c r="A2025" s="18">
        <v>11.5</v>
      </c>
      <c r="B2025" s="16">
        <v>143158.9</v>
      </c>
      <c r="C2025" s="18">
        <v>8.7</v>
      </c>
      <c r="D2025" s="18">
        <v>0.0</v>
      </c>
      <c r="E2025" s="16">
        <v>143158.9</v>
      </c>
    </row>
    <row r="2026">
      <c r="A2026" s="18">
        <v>12.8</v>
      </c>
      <c r="B2026" s="16">
        <v>143109.4</v>
      </c>
      <c r="C2026" s="18">
        <v>7.4</v>
      </c>
      <c r="D2026" s="18">
        <v>0.0</v>
      </c>
      <c r="E2026" s="16">
        <v>143109.4</v>
      </c>
    </row>
    <row r="2027">
      <c r="A2027" s="18">
        <v>12.5</v>
      </c>
      <c r="B2027" s="16">
        <v>125303.9</v>
      </c>
      <c r="C2027" s="18">
        <v>8.3</v>
      </c>
      <c r="D2027" s="18">
        <v>0.0</v>
      </c>
      <c r="E2027" s="16">
        <v>125303.9</v>
      </c>
    </row>
    <row r="2028">
      <c r="A2028" s="18">
        <v>15.3</v>
      </c>
      <c r="B2028" s="16">
        <v>114065.3</v>
      </c>
      <c r="C2028" s="18">
        <v>7.6</v>
      </c>
      <c r="D2028" s="18">
        <v>0.0</v>
      </c>
      <c r="E2028" s="16">
        <v>114065.3</v>
      </c>
    </row>
    <row r="2029">
      <c r="A2029" s="18">
        <v>13.8</v>
      </c>
      <c r="B2029" s="16">
        <v>132894.4</v>
      </c>
      <c r="C2029" s="18">
        <v>8.2</v>
      </c>
      <c r="D2029" s="18">
        <v>0.6</v>
      </c>
      <c r="E2029" s="16">
        <v>132894.4</v>
      </c>
    </row>
    <row r="2030">
      <c r="A2030" s="18">
        <v>12.9</v>
      </c>
      <c r="B2030" s="16">
        <v>140086.1</v>
      </c>
      <c r="C2030" s="18">
        <v>8.1</v>
      </c>
      <c r="D2030" s="18">
        <v>0.4</v>
      </c>
      <c r="E2030" s="16">
        <v>140086.1</v>
      </c>
    </row>
    <row r="2031">
      <c r="A2031" s="18">
        <v>13.3</v>
      </c>
      <c r="B2031" s="16">
        <v>138666.1</v>
      </c>
      <c r="C2031" s="18">
        <v>8.4</v>
      </c>
      <c r="D2031" s="18">
        <v>0.0</v>
      </c>
      <c r="E2031" s="16">
        <v>138666.1</v>
      </c>
    </row>
    <row r="2032">
      <c r="A2032" s="18">
        <v>12.0</v>
      </c>
      <c r="B2032" s="16">
        <v>142476.4</v>
      </c>
      <c r="C2032" s="18">
        <v>7.5</v>
      </c>
      <c r="D2032" s="18">
        <v>2.2</v>
      </c>
      <c r="E2032" s="16">
        <v>142476.4</v>
      </c>
    </row>
    <row r="2033">
      <c r="A2033" s="18">
        <v>13.5</v>
      </c>
      <c r="B2033" s="16">
        <v>133822.7</v>
      </c>
      <c r="C2033" s="18">
        <v>10.5</v>
      </c>
      <c r="D2033" s="18">
        <v>0.0</v>
      </c>
      <c r="E2033" s="16">
        <v>133822.7</v>
      </c>
    </row>
    <row r="2034">
      <c r="A2034" s="18">
        <v>12.2</v>
      </c>
      <c r="B2034" s="16">
        <v>128417.2</v>
      </c>
      <c r="C2034" s="18">
        <v>9.6</v>
      </c>
      <c r="D2034" s="18">
        <v>0.0</v>
      </c>
      <c r="E2034" s="16">
        <v>128417.2</v>
      </c>
    </row>
    <row r="2035">
      <c r="A2035" s="18">
        <v>12.8</v>
      </c>
      <c r="B2035" s="16">
        <v>123014.6</v>
      </c>
      <c r="C2035" s="18">
        <v>7.2</v>
      </c>
      <c r="D2035" s="18">
        <v>0.0</v>
      </c>
      <c r="E2035" s="16">
        <v>123014.6</v>
      </c>
    </row>
    <row r="2036">
      <c r="A2036" s="18">
        <v>13.5</v>
      </c>
      <c r="B2036" s="16">
        <v>132571.3</v>
      </c>
      <c r="C2036" s="18">
        <v>7.3</v>
      </c>
      <c r="D2036" s="18">
        <v>0.0</v>
      </c>
      <c r="E2036" s="16">
        <v>132571.3</v>
      </c>
    </row>
    <row r="2037">
      <c r="A2037" s="18">
        <v>15.6</v>
      </c>
      <c r="B2037" s="16">
        <v>132720.4</v>
      </c>
      <c r="C2037" s="18">
        <v>8.0</v>
      </c>
      <c r="D2037" s="18">
        <v>0.4</v>
      </c>
      <c r="E2037" s="16">
        <v>132720.4</v>
      </c>
    </row>
    <row r="2038">
      <c r="A2038" s="18">
        <v>16.3</v>
      </c>
      <c r="B2038" s="16">
        <v>130547.7</v>
      </c>
      <c r="C2038" s="18">
        <v>9.0</v>
      </c>
      <c r="D2038" s="18">
        <v>0.0</v>
      </c>
      <c r="E2038" s="16">
        <v>130547.7</v>
      </c>
    </row>
    <row r="2039">
      <c r="A2039" s="18">
        <v>14.2</v>
      </c>
      <c r="B2039" s="16">
        <v>132583.6</v>
      </c>
      <c r="C2039" s="18">
        <v>11.3</v>
      </c>
      <c r="D2039" s="18">
        <v>0.0</v>
      </c>
      <c r="E2039" s="16">
        <v>132583.6</v>
      </c>
    </row>
    <row r="2040">
      <c r="A2040" s="18">
        <v>17.1</v>
      </c>
      <c r="B2040" s="16">
        <v>132105.8</v>
      </c>
      <c r="C2040" s="18">
        <v>11.3</v>
      </c>
      <c r="D2040" s="18">
        <v>0.0</v>
      </c>
      <c r="E2040" s="16">
        <v>132105.8</v>
      </c>
    </row>
    <row r="2041">
      <c r="A2041" s="18">
        <v>16.4</v>
      </c>
      <c r="B2041" s="16">
        <v>111590.7</v>
      </c>
      <c r="C2041" s="18">
        <v>11.1</v>
      </c>
      <c r="D2041" s="18">
        <v>0.0</v>
      </c>
      <c r="E2041" s="16">
        <v>111590.7</v>
      </c>
    </row>
    <row r="2042">
      <c r="A2042" s="18">
        <v>18.2</v>
      </c>
      <c r="B2042" s="16">
        <v>109935.3</v>
      </c>
      <c r="C2042" s="18">
        <v>11.7</v>
      </c>
      <c r="D2042" s="18">
        <v>0.0</v>
      </c>
      <c r="E2042" s="16">
        <v>109935.3</v>
      </c>
    </row>
    <row r="2043">
      <c r="A2043" s="18">
        <v>16.0</v>
      </c>
      <c r="B2043" s="16">
        <v>127930.4</v>
      </c>
      <c r="C2043" s="18">
        <v>10.2</v>
      </c>
      <c r="D2043" s="18">
        <v>0.0</v>
      </c>
      <c r="E2043" s="16">
        <v>127930.4</v>
      </c>
    </row>
    <row r="2044">
      <c r="A2044" s="18">
        <v>10.5</v>
      </c>
      <c r="B2044" s="16">
        <v>140042.1</v>
      </c>
      <c r="C2044" s="18">
        <v>10.0</v>
      </c>
      <c r="D2044" s="18">
        <v>1.2</v>
      </c>
      <c r="E2044" s="16">
        <v>140042.1</v>
      </c>
    </row>
    <row r="2045">
      <c r="A2045" s="18">
        <v>11.3</v>
      </c>
      <c r="B2045" s="16">
        <v>140205.3</v>
      </c>
      <c r="C2045" s="18">
        <v>9.6</v>
      </c>
      <c r="D2045" s="18">
        <v>5.8</v>
      </c>
      <c r="E2045" s="16">
        <v>140205.3</v>
      </c>
    </row>
    <row r="2046">
      <c r="A2046" s="18">
        <v>12.8</v>
      </c>
      <c r="B2046" s="16">
        <v>140835.2</v>
      </c>
      <c r="C2046" s="18">
        <v>10.8</v>
      </c>
      <c r="D2046" s="18">
        <v>0.8</v>
      </c>
      <c r="E2046" s="16">
        <v>140835.2</v>
      </c>
    </row>
    <row r="2047">
      <c r="A2047" s="18">
        <v>12.7</v>
      </c>
      <c r="B2047" s="16">
        <v>144062.6</v>
      </c>
      <c r="C2047" s="18">
        <v>5.8</v>
      </c>
      <c r="D2047" s="18">
        <v>0.0</v>
      </c>
      <c r="E2047" s="16">
        <v>144062.6</v>
      </c>
    </row>
    <row r="2048">
      <c r="A2048" s="18">
        <v>14.9</v>
      </c>
      <c r="B2048" s="16">
        <v>121119.3</v>
      </c>
      <c r="C2048" s="18">
        <v>7.2</v>
      </c>
      <c r="D2048" s="18">
        <v>6.8</v>
      </c>
      <c r="E2048" s="16">
        <v>121119.3</v>
      </c>
    </row>
    <row r="2049">
      <c r="A2049" s="18">
        <v>15.8</v>
      </c>
      <c r="B2049" s="16">
        <v>111166.0</v>
      </c>
      <c r="C2049" s="18">
        <v>10.2</v>
      </c>
      <c r="D2049" s="18">
        <v>0.2</v>
      </c>
      <c r="E2049" s="16">
        <v>111166.0</v>
      </c>
    </row>
    <row r="2050">
      <c r="A2050" s="18">
        <v>14.8</v>
      </c>
      <c r="B2050" s="16">
        <v>125959.8</v>
      </c>
      <c r="C2050" s="18">
        <v>12.7</v>
      </c>
      <c r="D2050" s="18">
        <v>0.0</v>
      </c>
      <c r="E2050" s="16">
        <v>125959.8</v>
      </c>
    </row>
    <row r="2051">
      <c r="A2051" s="18">
        <v>15.8</v>
      </c>
      <c r="B2051" s="16">
        <v>130141.2</v>
      </c>
      <c r="C2051" s="18">
        <v>10.3</v>
      </c>
      <c r="D2051" s="18">
        <v>0.0</v>
      </c>
      <c r="E2051" s="16">
        <v>130141.2</v>
      </c>
    </row>
    <row r="2052">
      <c r="A2052" s="18">
        <v>15.9</v>
      </c>
      <c r="B2052" s="16">
        <v>127945.3</v>
      </c>
      <c r="C2052" s="18">
        <v>10.0</v>
      </c>
      <c r="D2052" s="18">
        <v>0.8</v>
      </c>
      <c r="E2052" s="16">
        <v>127945.3</v>
      </c>
    </row>
    <row r="2053">
      <c r="A2053" s="18">
        <v>18.1</v>
      </c>
      <c r="B2053" s="16">
        <v>121914.4</v>
      </c>
      <c r="C2053" s="18">
        <v>11.0</v>
      </c>
      <c r="D2053" s="18">
        <v>1.2</v>
      </c>
      <c r="E2053" s="16">
        <v>121914.4</v>
      </c>
    </row>
    <row r="2054">
      <c r="A2054" s="18">
        <v>18.1</v>
      </c>
      <c r="B2054" s="16">
        <v>124640.1</v>
      </c>
      <c r="C2054" s="18">
        <v>7.0</v>
      </c>
      <c r="D2054" s="18">
        <v>0.8</v>
      </c>
      <c r="E2054" s="16">
        <v>124640.1</v>
      </c>
    </row>
    <row r="2055">
      <c r="A2055" s="18">
        <v>14.9</v>
      </c>
      <c r="B2055" s="16">
        <v>113755.2</v>
      </c>
      <c r="C2055" s="18">
        <v>13.0</v>
      </c>
      <c r="D2055" s="18">
        <v>2.8</v>
      </c>
      <c r="E2055" s="16">
        <v>113755.2</v>
      </c>
    </row>
    <row r="2056">
      <c r="A2056" s="18">
        <v>15.0</v>
      </c>
      <c r="B2056" s="16">
        <v>111034.7</v>
      </c>
      <c r="C2056" s="18">
        <v>9.9</v>
      </c>
      <c r="D2056" s="18">
        <v>0.4</v>
      </c>
      <c r="E2056" s="16">
        <v>111034.7</v>
      </c>
    </row>
    <row r="2057">
      <c r="A2057" s="18">
        <v>16.3</v>
      </c>
      <c r="B2057" s="16">
        <v>121520.6</v>
      </c>
      <c r="C2057" s="18">
        <v>10.4</v>
      </c>
      <c r="D2057" s="18">
        <v>0.0</v>
      </c>
      <c r="E2057" s="16">
        <v>121520.6</v>
      </c>
    </row>
    <row r="2058">
      <c r="A2058" s="18">
        <v>17.2</v>
      </c>
      <c r="B2058" s="16">
        <v>119321.9</v>
      </c>
      <c r="C2058" s="18">
        <v>11.2</v>
      </c>
      <c r="D2058" s="18">
        <v>0.2</v>
      </c>
      <c r="E2058" s="16">
        <v>119321.9</v>
      </c>
    </row>
    <row r="2059">
      <c r="A2059" s="18">
        <v>12.7</v>
      </c>
      <c r="B2059" s="16">
        <v>129884.8</v>
      </c>
      <c r="C2059" s="18">
        <v>7.9</v>
      </c>
      <c r="D2059" s="18">
        <v>1.2</v>
      </c>
      <c r="E2059" s="16">
        <v>129884.8</v>
      </c>
    </row>
    <row r="2060">
      <c r="A2060" s="18">
        <v>15.7</v>
      </c>
      <c r="B2060" s="16">
        <v>123490.9</v>
      </c>
      <c r="C2060" s="18">
        <v>9.6</v>
      </c>
      <c r="D2060" s="18">
        <v>3.8</v>
      </c>
      <c r="E2060" s="16">
        <v>123490.9</v>
      </c>
    </row>
    <row r="2061">
      <c r="A2061" s="18">
        <v>14.1</v>
      </c>
      <c r="B2061" s="16">
        <v>125707.0</v>
      </c>
      <c r="C2061" s="18">
        <v>12.2</v>
      </c>
      <c r="D2061" s="18">
        <v>0.4</v>
      </c>
      <c r="E2061" s="16">
        <v>125707.0</v>
      </c>
    </row>
    <row r="2062">
      <c r="A2062" s="18">
        <v>11.1</v>
      </c>
      <c r="B2062" s="16">
        <v>127131.4</v>
      </c>
      <c r="C2062" s="18">
        <v>3.8</v>
      </c>
      <c r="D2062" s="18">
        <v>4.4</v>
      </c>
      <c r="E2062" s="16">
        <v>127131.4</v>
      </c>
    </row>
    <row r="2063">
      <c r="A2063" s="18">
        <v>11.5</v>
      </c>
      <c r="B2063" s="16">
        <v>117125.1</v>
      </c>
      <c r="C2063" s="18">
        <v>8.6</v>
      </c>
      <c r="D2063" s="18">
        <v>25.6</v>
      </c>
      <c r="E2063" s="16">
        <v>117125.1</v>
      </c>
    </row>
    <row r="2064">
      <c r="A2064" s="18">
        <v>12.4</v>
      </c>
      <c r="B2064" s="16">
        <v>134984.8</v>
      </c>
      <c r="C2064" s="18">
        <v>12.8</v>
      </c>
      <c r="D2064" s="18">
        <v>2.8</v>
      </c>
      <c r="E2064" s="16">
        <v>134984.8</v>
      </c>
    </row>
    <row r="2065">
      <c r="A2065" s="18">
        <v>13.0</v>
      </c>
      <c r="B2065" s="16">
        <v>138437.9</v>
      </c>
      <c r="C2065" s="18">
        <v>11.2</v>
      </c>
      <c r="D2065" s="18">
        <v>0.0</v>
      </c>
      <c r="E2065" s="16">
        <v>138437.9</v>
      </c>
    </row>
    <row r="2066">
      <c r="A2066" s="18">
        <v>14.5</v>
      </c>
      <c r="B2066" s="16">
        <v>129322.3</v>
      </c>
      <c r="C2066" s="18">
        <v>12.8</v>
      </c>
      <c r="D2066" s="18">
        <v>0.0</v>
      </c>
      <c r="E2066" s="16">
        <v>129322.3</v>
      </c>
    </row>
    <row r="2067">
      <c r="A2067" s="18">
        <v>20.7</v>
      </c>
      <c r="B2067" s="16">
        <v>119044.4</v>
      </c>
      <c r="C2067" s="18">
        <v>13.1</v>
      </c>
      <c r="D2067" s="18">
        <v>0.0</v>
      </c>
      <c r="E2067" s="16">
        <v>119044.4</v>
      </c>
    </row>
    <row r="2068">
      <c r="A2068" s="18">
        <v>17.6</v>
      </c>
      <c r="B2068" s="16">
        <v>118809.1</v>
      </c>
      <c r="C2068" s="18">
        <v>15.1</v>
      </c>
      <c r="D2068" s="18">
        <v>1.4</v>
      </c>
      <c r="E2068" s="16">
        <v>118809.1</v>
      </c>
    </row>
    <row r="2069">
      <c r="A2069" s="18">
        <v>19.3</v>
      </c>
      <c r="B2069" s="16">
        <v>100166.9</v>
      </c>
      <c r="C2069" s="18">
        <v>15.6</v>
      </c>
      <c r="D2069" s="18">
        <v>0.0</v>
      </c>
      <c r="E2069" s="16">
        <v>100166.9</v>
      </c>
    </row>
    <row r="2070">
      <c r="A2070" s="18">
        <v>19.8</v>
      </c>
      <c r="B2070" s="16">
        <v>98917.18</v>
      </c>
      <c r="C2070" s="18">
        <v>9.0</v>
      </c>
      <c r="D2070" s="18">
        <v>0.0</v>
      </c>
      <c r="E2070" s="16">
        <v>98917.18</v>
      </c>
    </row>
    <row r="2071">
      <c r="A2071" s="18">
        <v>12.5</v>
      </c>
      <c r="B2071" s="16">
        <v>121605.4</v>
      </c>
      <c r="C2071" s="18">
        <v>13.5</v>
      </c>
      <c r="D2071" s="18">
        <v>1.0</v>
      </c>
      <c r="E2071" s="16">
        <v>121605.4</v>
      </c>
    </row>
    <row r="2072">
      <c r="A2072" s="18">
        <v>15.7</v>
      </c>
      <c r="B2072" s="16">
        <v>119645.2</v>
      </c>
      <c r="C2072" s="18">
        <v>15.9</v>
      </c>
      <c r="D2072" s="18">
        <v>0.0</v>
      </c>
      <c r="E2072" s="16">
        <v>119645.2</v>
      </c>
    </row>
    <row r="2073">
      <c r="A2073" s="18">
        <v>22.0</v>
      </c>
      <c r="B2073" s="16">
        <v>113547.7</v>
      </c>
      <c r="C2073" s="18">
        <v>12.1</v>
      </c>
      <c r="D2073" s="18">
        <v>0.0</v>
      </c>
      <c r="E2073" s="16">
        <v>113547.7</v>
      </c>
    </row>
    <row r="2074">
      <c r="A2074" s="18">
        <v>19.9</v>
      </c>
      <c r="B2074" s="16">
        <v>109327.5</v>
      </c>
      <c r="C2074" s="18">
        <v>13.5</v>
      </c>
      <c r="D2074" s="18">
        <v>0.0</v>
      </c>
      <c r="E2074" s="16">
        <v>109327.5</v>
      </c>
    </row>
    <row r="2075">
      <c r="A2075" s="18">
        <v>17.3</v>
      </c>
      <c r="B2075" s="16">
        <v>114865.6</v>
      </c>
      <c r="C2075" s="18">
        <v>12.7</v>
      </c>
      <c r="D2075" s="18">
        <v>0.0</v>
      </c>
      <c r="E2075" s="16">
        <v>114865.6</v>
      </c>
    </row>
    <row r="2076">
      <c r="A2076" s="18">
        <v>16.6</v>
      </c>
      <c r="B2076" s="16">
        <v>105534.0</v>
      </c>
      <c r="C2076" s="18">
        <v>15.0</v>
      </c>
      <c r="D2076" s="18">
        <v>0.2</v>
      </c>
      <c r="E2076" s="16">
        <v>105534.0</v>
      </c>
    </row>
    <row r="2077">
      <c r="A2077" s="18">
        <v>19.2</v>
      </c>
      <c r="B2077" s="16">
        <v>95865.14</v>
      </c>
      <c r="C2077" s="18">
        <v>16.9</v>
      </c>
      <c r="D2077" s="18">
        <v>0.2</v>
      </c>
      <c r="E2077" s="16">
        <v>95865.14</v>
      </c>
    </row>
    <row r="2078">
      <c r="A2078" s="18">
        <v>22.9</v>
      </c>
      <c r="B2078" s="16">
        <v>99778.2</v>
      </c>
      <c r="C2078" s="18">
        <v>17.1</v>
      </c>
      <c r="D2078" s="18">
        <v>0.0</v>
      </c>
      <c r="E2078" s="16">
        <v>99778.2</v>
      </c>
    </row>
    <row r="2079">
      <c r="A2079" s="18">
        <v>19.9</v>
      </c>
      <c r="B2079" s="16">
        <v>112421.1</v>
      </c>
      <c r="C2079" s="18">
        <v>4.8</v>
      </c>
      <c r="D2079" s="18">
        <v>0.0</v>
      </c>
      <c r="E2079" s="16">
        <v>112421.1</v>
      </c>
    </row>
    <row r="2080">
      <c r="A2080" s="18">
        <v>15.6</v>
      </c>
      <c r="B2080" s="16">
        <v>112140.5</v>
      </c>
      <c r="C2080" s="18">
        <v>14.8</v>
      </c>
      <c r="D2080" s="18">
        <v>1.0</v>
      </c>
      <c r="E2080" s="16">
        <v>112140.5</v>
      </c>
    </row>
    <row r="2081">
      <c r="A2081" s="18">
        <v>21.4</v>
      </c>
      <c r="B2081" s="16">
        <v>109328.3</v>
      </c>
      <c r="C2081" s="18">
        <v>17.5</v>
      </c>
      <c r="D2081" s="18">
        <v>0.0</v>
      </c>
      <c r="E2081" s="16">
        <v>109328.3</v>
      </c>
    </row>
    <row r="2082">
      <c r="A2082" s="18">
        <v>19.4</v>
      </c>
      <c r="B2082" s="16">
        <v>106643.1</v>
      </c>
      <c r="C2082" s="18">
        <v>13.4</v>
      </c>
      <c r="D2082" s="18">
        <v>0.0</v>
      </c>
      <c r="E2082" s="16">
        <v>106643.1</v>
      </c>
    </row>
    <row r="2083">
      <c r="A2083" s="18">
        <v>16.0</v>
      </c>
      <c r="B2083" s="16">
        <v>111644.6</v>
      </c>
      <c r="C2083" s="18">
        <v>4.0</v>
      </c>
      <c r="D2083" s="18">
        <v>1.6</v>
      </c>
      <c r="E2083" s="16">
        <v>111644.6</v>
      </c>
    </row>
    <row r="2084">
      <c r="A2084" s="18">
        <v>17.2</v>
      </c>
      <c r="B2084" s="16">
        <v>96225.91</v>
      </c>
      <c r="C2084" s="18">
        <v>16.5</v>
      </c>
      <c r="D2084" s="18">
        <v>11.8</v>
      </c>
      <c r="E2084" s="16">
        <v>96225.91</v>
      </c>
    </row>
    <row r="2085">
      <c r="A2085" s="18">
        <v>16.6</v>
      </c>
      <c r="B2085" s="16">
        <v>107196.6</v>
      </c>
      <c r="C2085" s="18">
        <v>18.1</v>
      </c>
      <c r="D2085" s="18">
        <v>0.0</v>
      </c>
      <c r="E2085" s="16">
        <v>107196.6</v>
      </c>
    </row>
    <row r="2086">
      <c r="A2086" s="18">
        <v>15.8</v>
      </c>
      <c r="B2086" s="16">
        <v>113008.8</v>
      </c>
      <c r="C2086" s="18">
        <v>18.3</v>
      </c>
      <c r="D2086" s="18">
        <v>0.0</v>
      </c>
      <c r="E2086" s="16">
        <v>113008.8</v>
      </c>
    </row>
    <row r="2087">
      <c r="A2087" s="18">
        <v>22.8</v>
      </c>
      <c r="B2087" s="16">
        <v>110807.7</v>
      </c>
      <c r="C2087" s="18">
        <v>17.4</v>
      </c>
      <c r="D2087" s="18">
        <v>0.0</v>
      </c>
      <c r="E2087" s="16">
        <v>110807.7</v>
      </c>
    </row>
    <row r="2088">
      <c r="A2088" s="18">
        <v>15.5</v>
      </c>
      <c r="B2088" s="16">
        <v>115643.4</v>
      </c>
      <c r="C2088" s="18">
        <v>9.4</v>
      </c>
      <c r="D2088" s="18">
        <v>0.8</v>
      </c>
      <c r="E2088" s="16">
        <v>115643.4</v>
      </c>
    </row>
    <row r="2089">
      <c r="A2089" s="18">
        <v>18.7</v>
      </c>
      <c r="B2089" s="16">
        <v>112335.7</v>
      </c>
      <c r="C2089" s="18">
        <v>13.6</v>
      </c>
      <c r="D2089" s="18">
        <v>0.0</v>
      </c>
      <c r="E2089" s="16">
        <v>112335.7</v>
      </c>
    </row>
    <row r="2090">
      <c r="A2090" s="18">
        <v>26.3</v>
      </c>
      <c r="B2090" s="16">
        <v>93384.0</v>
      </c>
      <c r="C2090" s="18">
        <v>17.1</v>
      </c>
      <c r="D2090" s="18">
        <v>0.0</v>
      </c>
      <c r="E2090" s="16">
        <v>93384.0</v>
      </c>
    </row>
    <row r="2091">
      <c r="A2091" s="18">
        <v>22.0</v>
      </c>
      <c r="B2091" s="16">
        <v>86891.23</v>
      </c>
      <c r="C2091" s="18">
        <v>16.7</v>
      </c>
      <c r="D2091" s="18">
        <v>0.0</v>
      </c>
      <c r="E2091" s="16">
        <v>86891.23</v>
      </c>
    </row>
    <row r="2092">
      <c r="A2092" s="18">
        <v>19.8</v>
      </c>
      <c r="B2092" s="16">
        <v>100978.0</v>
      </c>
      <c r="C2092" s="18">
        <v>13.0</v>
      </c>
      <c r="D2092" s="18">
        <v>0.0</v>
      </c>
      <c r="E2092" s="16">
        <v>100978.0</v>
      </c>
    </row>
    <row r="2093">
      <c r="A2093" s="18">
        <v>18.9</v>
      </c>
      <c r="B2093" s="16">
        <v>103200.6</v>
      </c>
      <c r="C2093" s="18">
        <v>16.8</v>
      </c>
      <c r="D2093" s="18">
        <v>0.0</v>
      </c>
      <c r="E2093" s="16">
        <v>103200.6</v>
      </c>
    </row>
    <row r="2094">
      <c r="A2094" s="18">
        <v>15.1</v>
      </c>
      <c r="B2094" s="16">
        <v>112412.4</v>
      </c>
      <c r="C2094" s="18">
        <v>12.3</v>
      </c>
      <c r="D2094" s="18">
        <v>0.2</v>
      </c>
      <c r="E2094" s="16">
        <v>112412.4</v>
      </c>
    </row>
    <row r="2095">
      <c r="A2095" s="18">
        <v>15.0</v>
      </c>
      <c r="B2095" s="16">
        <v>117535.7</v>
      </c>
      <c r="C2095" s="18">
        <v>13.9</v>
      </c>
      <c r="D2095" s="18">
        <v>1.6</v>
      </c>
      <c r="E2095" s="16">
        <v>117535.7</v>
      </c>
    </row>
    <row r="2096">
      <c r="A2096" s="18">
        <v>11.9</v>
      </c>
      <c r="B2096" s="16">
        <v>126354.7</v>
      </c>
      <c r="C2096" s="18">
        <v>7.2</v>
      </c>
      <c r="D2096" s="18">
        <v>3.2</v>
      </c>
      <c r="E2096" s="16">
        <v>126354.7</v>
      </c>
    </row>
    <row r="2097">
      <c r="A2097" s="18">
        <v>13.4</v>
      </c>
      <c r="B2097" s="16">
        <v>106695.0</v>
      </c>
      <c r="C2097" s="18">
        <v>15.0</v>
      </c>
      <c r="D2097" s="18">
        <v>9.4</v>
      </c>
      <c r="E2097" s="16">
        <v>106695.0</v>
      </c>
    </row>
    <row r="2098">
      <c r="A2098" s="18">
        <v>13.4</v>
      </c>
      <c r="B2098" s="16">
        <v>101703.5</v>
      </c>
      <c r="C2098" s="18">
        <v>20.9</v>
      </c>
      <c r="D2098" s="18">
        <v>3.0</v>
      </c>
      <c r="E2098" s="16">
        <v>101703.5</v>
      </c>
    </row>
    <row r="2099">
      <c r="A2099" s="18">
        <v>13.6</v>
      </c>
      <c r="B2099" s="16">
        <v>114651.1</v>
      </c>
      <c r="C2099" s="18">
        <v>18.3</v>
      </c>
      <c r="D2099" s="18">
        <v>0.0</v>
      </c>
      <c r="E2099" s="16">
        <v>114651.1</v>
      </c>
    </row>
    <row r="2100">
      <c r="A2100" s="18">
        <v>21.0</v>
      </c>
      <c r="B2100" s="16">
        <v>112076.5</v>
      </c>
      <c r="C2100" s="18">
        <v>18.4</v>
      </c>
      <c r="D2100" s="18">
        <v>0.0</v>
      </c>
      <c r="E2100" s="16">
        <v>112076.5</v>
      </c>
    </row>
    <row r="2101">
      <c r="A2101" s="18">
        <v>19.4</v>
      </c>
      <c r="B2101" s="16">
        <v>113620.2</v>
      </c>
      <c r="C2101" s="18">
        <v>13.0</v>
      </c>
      <c r="D2101" s="18">
        <v>0.6</v>
      </c>
      <c r="E2101" s="16">
        <v>113620.2</v>
      </c>
    </row>
    <row r="2102">
      <c r="A2102" s="18">
        <v>19.5</v>
      </c>
      <c r="B2102" s="16">
        <v>106641.8</v>
      </c>
      <c r="C2102" s="18">
        <v>21.2</v>
      </c>
      <c r="D2102" s="18">
        <v>1.8</v>
      </c>
      <c r="E2102" s="16">
        <v>106641.8</v>
      </c>
    </row>
    <row r="2103">
      <c r="A2103" s="18">
        <v>26.0</v>
      </c>
      <c r="B2103" s="16">
        <v>99585.84</v>
      </c>
      <c r="C2103" s="18">
        <v>22.0</v>
      </c>
      <c r="D2103" s="18">
        <v>0.0</v>
      </c>
      <c r="E2103" s="16">
        <v>99585.84</v>
      </c>
    </row>
    <row r="2104">
      <c r="A2104" s="18">
        <v>29.4</v>
      </c>
      <c r="B2104" s="16">
        <v>92277.03</v>
      </c>
      <c r="C2104" s="18">
        <v>19.8</v>
      </c>
      <c r="D2104" s="18">
        <v>0.0</v>
      </c>
      <c r="E2104" s="16">
        <v>92277.03</v>
      </c>
    </row>
    <row r="2105">
      <c r="A2105" s="18">
        <v>29.5</v>
      </c>
      <c r="B2105" s="16">
        <v>94081.57</v>
      </c>
      <c r="C2105" s="18">
        <v>8.4</v>
      </c>
      <c r="D2105" s="18">
        <v>0.0</v>
      </c>
      <c r="E2105" s="16">
        <v>94081.57</v>
      </c>
    </row>
    <row r="2106">
      <c r="A2106" s="18">
        <v>12.7</v>
      </c>
      <c r="B2106" s="16">
        <v>113610.0</v>
      </c>
      <c r="C2106" s="18">
        <v>7.3</v>
      </c>
      <c r="D2106" s="18">
        <v>12.8</v>
      </c>
      <c r="E2106" s="16">
        <v>113610.0</v>
      </c>
    </row>
    <row r="2107">
      <c r="A2107" s="18">
        <v>12.6</v>
      </c>
      <c r="B2107" s="16">
        <v>122607.6</v>
      </c>
      <c r="C2107" s="18">
        <v>5.8</v>
      </c>
      <c r="D2107" s="18">
        <v>1.0</v>
      </c>
      <c r="E2107" s="16">
        <v>122607.6</v>
      </c>
    </row>
  </sheetData>
  <conditionalFormatting sqref="B2:B2107 E2:E2107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9.0"/>
    <col customWidth="1" min="3" max="3" width="6.5"/>
    <col customWidth="1" min="4" max="7" width="9.38"/>
    <col customWidth="1" min="8" max="8" width="10.5"/>
    <col customWidth="1" min="9" max="9" width="18.5"/>
  </cols>
  <sheetData>
    <row r="1">
      <c r="A1" s="45" t="s">
        <v>25</v>
      </c>
      <c r="B1" s="7" t="s">
        <v>30</v>
      </c>
      <c r="C1" s="51" t="s">
        <v>31</v>
      </c>
      <c r="D1" s="51" t="s">
        <v>40</v>
      </c>
      <c r="E1" s="1" t="s">
        <v>101</v>
      </c>
      <c r="F1" s="1" t="s">
        <v>102</v>
      </c>
      <c r="G1" s="1" t="s">
        <v>31</v>
      </c>
      <c r="H1" s="51" t="s">
        <v>103</v>
      </c>
      <c r="I1" s="11" t="s">
        <v>34</v>
      </c>
    </row>
    <row r="2">
      <c r="A2" s="6">
        <v>42005.0</v>
      </c>
      <c r="B2" s="14" t="s">
        <v>46</v>
      </c>
      <c r="C2" s="51" t="s">
        <v>47</v>
      </c>
      <c r="D2" s="51">
        <v>99635.03</v>
      </c>
      <c r="E2" s="14" t="str">
        <f t="shared" ref="E2:E2107" si="1">IF(B2="Y",D2,NA())</f>
        <v>#N/A</v>
      </c>
      <c r="F2" s="52">
        <f t="shared" ref="F2:F2107" si="2">IF(B2="N",D2,NA())</f>
        <v>99635.03</v>
      </c>
      <c r="G2" s="52">
        <f t="shared" ref="G2:G2107" si="3">IF(C2="Y",D2,NA())</f>
        <v>99635.03</v>
      </c>
      <c r="H2" s="52" t="str">
        <f t="shared" ref="H2:H2107" si="4">IF(C2="N",D2,NA())</f>
        <v>#N/A</v>
      </c>
      <c r="I2" s="18">
        <v>26.9</v>
      </c>
    </row>
    <row r="3">
      <c r="A3" s="6">
        <v>42006.0</v>
      </c>
      <c r="B3" s="14" t="s">
        <v>46</v>
      </c>
      <c r="C3" s="51" t="s">
        <v>46</v>
      </c>
      <c r="D3" s="51">
        <v>129606.0</v>
      </c>
      <c r="E3" s="14" t="str">
        <f t="shared" si="1"/>
        <v>#N/A</v>
      </c>
      <c r="F3" s="52">
        <f t="shared" si="2"/>
        <v>129606</v>
      </c>
      <c r="G3" s="14" t="str">
        <f t="shared" si="3"/>
        <v>#N/A</v>
      </c>
      <c r="H3" s="52">
        <f t="shared" si="4"/>
        <v>129606</v>
      </c>
      <c r="I3" s="18">
        <v>38.8</v>
      </c>
    </row>
    <row r="4">
      <c r="A4" s="6">
        <v>42007.0</v>
      </c>
      <c r="B4" s="14" t="s">
        <v>46</v>
      </c>
      <c r="C4" s="51" t="s">
        <v>46</v>
      </c>
      <c r="D4" s="51">
        <v>142300.5</v>
      </c>
      <c r="E4" s="14" t="str">
        <f t="shared" si="1"/>
        <v>#N/A</v>
      </c>
      <c r="F4" s="52">
        <f t="shared" si="2"/>
        <v>142300.5</v>
      </c>
      <c r="G4" s="14" t="str">
        <f t="shared" si="3"/>
        <v>#N/A</v>
      </c>
      <c r="H4" s="52">
        <f t="shared" si="4"/>
        <v>142300.5</v>
      </c>
      <c r="I4" s="18">
        <v>38.2</v>
      </c>
    </row>
    <row r="5">
      <c r="A5" s="6">
        <v>42008.0</v>
      </c>
      <c r="B5" s="14" t="s">
        <v>46</v>
      </c>
      <c r="C5" s="51" t="s">
        <v>46</v>
      </c>
      <c r="D5" s="51">
        <v>104330.7</v>
      </c>
      <c r="E5" s="14" t="str">
        <f t="shared" si="1"/>
        <v>#N/A</v>
      </c>
      <c r="F5" s="52">
        <f t="shared" si="2"/>
        <v>104330.7</v>
      </c>
      <c r="G5" s="14" t="str">
        <f t="shared" si="3"/>
        <v>#N/A</v>
      </c>
      <c r="H5" s="52">
        <f t="shared" si="4"/>
        <v>104330.7</v>
      </c>
      <c r="I5" s="18">
        <v>21.4</v>
      </c>
    </row>
    <row r="6">
      <c r="A6" s="6">
        <v>42009.0</v>
      </c>
      <c r="B6" s="14" t="s">
        <v>46</v>
      </c>
      <c r="C6" s="51" t="s">
        <v>46</v>
      </c>
      <c r="D6" s="51">
        <v>118132.2</v>
      </c>
      <c r="E6" s="14" t="str">
        <f t="shared" si="1"/>
        <v>#N/A</v>
      </c>
      <c r="F6" s="52">
        <f t="shared" si="2"/>
        <v>118132.2</v>
      </c>
      <c r="G6" s="14" t="str">
        <f t="shared" si="3"/>
        <v>#N/A</v>
      </c>
      <c r="H6" s="52">
        <f t="shared" si="4"/>
        <v>118132.2</v>
      </c>
      <c r="I6" s="18">
        <v>22.0</v>
      </c>
    </row>
    <row r="7">
      <c r="A7" s="6">
        <v>42010.0</v>
      </c>
      <c r="B7" s="14" t="s">
        <v>46</v>
      </c>
      <c r="C7" s="51" t="s">
        <v>46</v>
      </c>
      <c r="D7" s="51">
        <v>130672.5</v>
      </c>
      <c r="E7" s="14" t="str">
        <f t="shared" si="1"/>
        <v>#N/A</v>
      </c>
      <c r="F7" s="52">
        <f t="shared" si="2"/>
        <v>130672.5</v>
      </c>
      <c r="G7" s="14" t="str">
        <f t="shared" si="3"/>
        <v>#N/A</v>
      </c>
      <c r="H7" s="52">
        <f t="shared" si="4"/>
        <v>130672.5</v>
      </c>
      <c r="I7" s="18">
        <v>26.0</v>
      </c>
    </row>
    <row r="8">
      <c r="A8" s="6">
        <v>42011.0</v>
      </c>
      <c r="B8" s="14" t="s">
        <v>46</v>
      </c>
      <c r="C8" s="51" t="s">
        <v>46</v>
      </c>
      <c r="D8" s="51">
        <v>153514.8</v>
      </c>
      <c r="E8" s="14" t="str">
        <f t="shared" si="1"/>
        <v>#N/A</v>
      </c>
      <c r="F8" s="52">
        <f t="shared" si="2"/>
        <v>153514.8</v>
      </c>
      <c r="G8" s="14" t="str">
        <f t="shared" si="3"/>
        <v>#N/A</v>
      </c>
      <c r="H8" s="52">
        <f t="shared" si="4"/>
        <v>153514.8</v>
      </c>
      <c r="I8" s="18">
        <v>37.4</v>
      </c>
    </row>
    <row r="9">
      <c r="A9" s="6">
        <v>42012.0</v>
      </c>
      <c r="B9" s="14" t="s">
        <v>46</v>
      </c>
      <c r="C9" s="51" t="s">
        <v>46</v>
      </c>
      <c r="D9" s="51">
        <v>142015.7</v>
      </c>
      <c r="E9" s="14" t="str">
        <f t="shared" si="1"/>
        <v>#N/A</v>
      </c>
      <c r="F9" s="52">
        <f t="shared" si="2"/>
        <v>142015.7</v>
      </c>
      <c r="G9" s="14" t="str">
        <f t="shared" si="3"/>
        <v>#N/A</v>
      </c>
      <c r="H9" s="52">
        <f t="shared" si="4"/>
        <v>142015.7</v>
      </c>
      <c r="I9" s="18">
        <v>28.2</v>
      </c>
    </row>
    <row r="10">
      <c r="A10" s="6">
        <v>42013.0</v>
      </c>
      <c r="B10" s="14" t="s">
        <v>46</v>
      </c>
      <c r="C10" s="51" t="s">
        <v>46</v>
      </c>
      <c r="D10" s="51">
        <v>121801.2</v>
      </c>
      <c r="E10" s="14" t="str">
        <f t="shared" si="1"/>
        <v>#N/A</v>
      </c>
      <c r="F10" s="52">
        <f t="shared" si="2"/>
        <v>121801.2</v>
      </c>
      <c r="G10" s="14" t="str">
        <f t="shared" si="3"/>
        <v>#N/A</v>
      </c>
      <c r="H10" s="52">
        <f t="shared" si="4"/>
        <v>121801.2</v>
      </c>
      <c r="I10" s="18">
        <v>18.0</v>
      </c>
    </row>
    <row r="11">
      <c r="A11" s="6">
        <v>42014.0</v>
      </c>
      <c r="B11" s="14" t="s">
        <v>46</v>
      </c>
      <c r="C11" s="51" t="s">
        <v>46</v>
      </c>
      <c r="D11" s="51">
        <v>103043.7</v>
      </c>
      <c r="E11" s="14" t="str">
        <f t="shared" si="1"/>
        <v>#N/A</v>
      </c>
      <c r="F11" s="52">
        <f t="shared" si="2"/>
        <v>103043.7</v>
      </c>
      <c r="G11" s="14" t="str">
        <f t="shared" si="3"/>
        <v>#N/A</v>
      </c>
      <c r="H11" s="52">
        <f t="shared" si="4"/>
        <v>103043.7</v>
      </c>
      <c r="I11" s="18">
        <v>21.7</v>
      </c>
    </row>
    <row r="12">
      <c r="A12" s="6">
        <v>42015.0</v>
      </c>
      <c r="B12" s="14" t="s">
        <v>46</v>
      </c>
      <c r="C12" s="51" t="s">
        <v>46</v>
      </c>
      <c r="D12" s="51">
        <v>99865.76</v>
      </c>
      <c r="E12" s="14" t="str">
        <f t="shared" si="1"/>
        <v>#N/A</v>
      </c>
      <c r="F12" s="52">
        <f t="shared" si="2"/>
        <v>99865.76</v>
      </c>
      <c r="G12" s="14" t="str">
        <f t="shared" si="3"/>
        <v>#N/A</v>
      </c>
      <c r="H12" s="52">
        <f t="shared" si="4"/>
        <v>99865.76</v>
      </c>
      <c r="I12" s="18">
        <v>27.5</v>
      </c>
    </row>
    <row r="13">
      <c r="A13" s="6">
        <v>42016.0</v>
      </c>
      <c r="B13" s="14" t="s">
        <v>46</v>
      </c>
      <c r="C13" s="51" t="s">
        <v>46</v>
      </c>
      <c r="D13" s="51">
        <v>131261.1</v>
      </c>
      <c r="E13" s="14" t="str">
        <f t="shared" si="1"/>
        <v>#N/A</v>
      </c>
      <c r="F13" s="52">
        <f t="shared" si="2"/>
        <v>131261.1</v>
      </c>
      <c r="G13" s="14" t="str">
        <f t="shared" si="3"/>
        <v>#N/A</v>
      </c>
      <c r="H13" s="52">
        <f t="shared" si="4"/>
        <v>131261.1</v>
      </c>
      <c r="I13" s="18">
        <v>31.3</v>
      </c>
    </row>
    <row r="14">
      <c r="A14" s="6">
        <v>42017.0</v>
      </c>
      <c r="B14" s="14" t="s">
        <v>46</v>
      </c>
      <c r="C14" s="51" t="s">
        <v>46</v>
      </c>
      <c r="D14" s="51">
        <v>126527.4</v>
      </c>
      <c r="E14" s="14" t="str">
        <f t="shared" si="1"/>
        <v>#N/A</v>
      </c>
      <c r="F14" s="52">
        <f t="shared" si="2"/>
        <v>126527.4</v>
      </c>
      <c r="G14" s="14" t="str">
        <f t="shared" si="3"/>
        <v>#N/A</v>
      </c>
      <c r="H14" s="52">
        <f t="shared" si="4"/>
        <v>126527.4</v>
      </c>
      <c r="I14" s="18">
        <v>25.6</v>
      </c>
    </row>
    <row r="15">
      <c r="A15" s="6">
        <v>42018.0</v>
      </c>
      <c r="B15" s="14" t="s">
        <v>46</v>
      </c>
      <c r="C15" s="51" t="s">
        <v>46</v>
      </c>
      <c r="D15" s="51">
        <v>119741.6</v>
      </c>
      <c r="E15" s="14" t="str">
        <f t="shared" si="1"/>
        <v>#N/A</v>
      </c>
      <c r="F15" s="52">
        <f t="shared" si="2"/>
        <v>119741.6</v>
      </c>
      <c r="G15" s="14" t="str">
        <f t="shared" si="3"/>
        <v>#N/A</v>
      </c>
      <c r="H15" s="52">
        <f t="shared" si="4"/>
        <v>119741.6</v>
      </c>
      <c r="I15" s="18">
        <v>22.7</v>
      </c>
    </row>
    <row r="16">
      <c r="A16" s="6">
        <v>42019.0</v>
      </c>
      <c r="B16" s="14" t="s">
        <v>46</v>
      </c>
      <c r="C16" s="51" t="s">
        <v>46</v>
      </c>
      <c r="D16" s="51">
        <v>118411.2</v>
      </c>
      <c r="E16" s="14" t="str">
        <f t="shared" si="1"/>
        <v>#N/A</v>
      </c>
      <c r="F16" s="52">
        <f t="shared" si="2"/>
        <v>118411.2</v>
      </c>
      <c r="G16" s="14" t="str">
        <f t="shared" si="3"/>
        <v>#N/A</v>
      </c>
      <c r="H16" s="52">
        <f t="shared" si="4"/>
        <v>118411.2</v>
      </c>
      <c r="I16" s="18">
        <v>20.0</v>
      </c>
    </row>
    <row r="17">
      <c r="A17" s="6">
        <v>42020.0</v>
      </c>
      <c r="B17" s="14" t="s">
        <v>46</v>
      </c>
      <c r="C17" s="51" t="s">
        <v>46</v>
      </c>
      <c r="D17" s="51">
        <v>116690.8</v>
      </c>
      <c r="E17" s="14" t="str">
        <f t="shared" si="1"/>
        <v>#N/A</v>
      </c>
      <c r="F17" s="52">
        <f t="shared" si="2"/>
        <v>116690.8</v>
      </c>
      <c r="G17" s="14" t="str">
        <f t="shared" si="3"/>
        <v>#N/A</v>
      </c>
      <c r="H17" s="52">
        <f t="shared" si="4"/>
        <v>116690.8</v>
      </c>
      <c r="I17" s="18">
        <v>27.3</v>
      </c>
    </row>
    <row r="18">
      <c r="A18" s="6">
        <v>42021.0</v>
      </c>
      <c r="B18" s="14" t="s">
        <v>46</v>
      </c>
      <c r="C18" s="51" t="s">
        <v>46</v>
      </c>
      <c r="D18" s="51">
        <v>99371.31</v>
      </c>
      <c r="E18" s="14" t="str">
        <f t="shared" si="1"/>
        <v>#N/A</v>
      </c>
      <c r="F18" s="52">
        <f t="shared" si="2"/>
        <v>99371.31</v>
      </c>
      <c r="G18" s="14" t="str">
        <f t="shared" si="3"/>
        <v>#N/A</v>
      </c>
      <c r="H18" s="52">
        <f t="shared" si="4"/>
        <v>99371.31</v>
      </c>
      <c r="I18" s="18">
        <v>25.0</v>
      </c>
    </row>
    <row r="19">
      <c r="A19" s="6">
        <v>42022.0</v>
      </c>
      <c r="B19" s="14" t="s">
        <v>46</v>
      </c>
      <c r="C19" s="51" t="s">
        <v>46</v>
      </c>
      <c r="D19" s="51">
        <v>97728.75</v>
      </c>
      <c r="E19" s="14" t="str">
        <f t="shared" si="1"/>
        <v>#N/A</v>
      </c>
      <c r="F19" s="52">
        <f t="shared" si="2"/>
        <v>97728.75</v>
      </c>
      <c r="G19" s="14" t="str">
        <f t="shared" si="3"/>
        <v>#N/A</v>
      </c>
      <c r="H19" s="52">
        <f t="shared" si="4"/>
        <v>97728.75</v>
      </c>
      <c r="I19" s="18">
        <v>19.5</v>
      </c>
    </row>
    <row r="20">
      <c r="A20" s="6">
        <v>42023.0</v>
      </c>
      <c r="B20" s="14" t="s">
        <v>46</v>
      </c>
      <c r="C20" s="51" t="s">
        <v>46</v>
      </c>
      <c r="D20" s="51">
        <v>116883.2</v>
      </c>
      <c r="E20" s="14" t="str">
        <f t="shared" si="1"/>
        <v>#N/A</v>
      </c>
      <c r="F20" s="52">
        <f t="shared" si="2"/>
        <v>116883.2</v>
      </c>
      <c r="G20" s="14" t="str">
        <f t="shared" si="3"/>
        <v>#N/A</v>
      </c>
      <c r="H20" s="52">
        <f t="shared" si="4"/>
        <v>116883.2</v>
      </c>
      <c r="I20" s="18">
        <v>23.6</v>
      </c>
    </row>
    <row r="21">
      <c r="A21" s="6">
        <v>42024.0</v>
      </c>
      <c r="B21" s="14" t="s">
        <v>46</v>
      </c>
      <c r="C21" s="51" t="s">
        <v>46</v>
      </c>
      <c r="D21" s="51">
        <v>128968.1</v>
      </c>
      <c r="E21" s="14" t="str">
        <f t="shared" si="1"/>
        <v>#N/A</v>
      </c>
      <c r="F21" s="52">
        <f t="shared" si="2"/>
        <v>128968.1</v>
      </c>
      <c r="G21" s="14" t="str">
        <f t="shared" si="3"/>
        <v>#N/A</v>
      </c>
      <c r="H21" s="52">
        <f t="shared" si="4"/>
        <v>128968.1</v>
      </c>
      <c r="I21" s="18">
        <v>30.4</v>
      </c>
    </row>
    <row r="22">
      <c r="A22" s="6">
        <v>42025.0</v>
      </c>
      <c r="B22" s="14" t="s">
        <v>46</v>
      </c>
      <c r="C22" s="51" t="s">
        <v>46</v>
      </c>
      <c r="D22" s="51">
        <v>148702.5</v>
      </c>
      <c r="E22" s="14" t="str">
        <f t="shared" si="1"/>
        <v>#N/A</v>
      </c>
      <c r="F22" s="52">
        <f t="shared" si="2"/>
        <v>148702.5</v>
      </c>
      <c r="G22" s="14" t="str">
        <f t="shared" si="3"/>
        <v>#N/A</v>
      </c>
      <c r="H22" s="52">
        <f t="shared" si="4"/>
        <v>148702.5</v>
      </c>
      <c r="I22" s="18">
        <v>33.1</v>
      </c>
    </row>
    <row r="23">
      <c r="A23" s="6">
        <v>42026.0</v>
      </c>
      <c r="B23" s="14" t="s">
        <v>46</v>
      </c>
      <c r="C23" s="51" t="s">
        <v>46</v>
      </c>
      <c r="D23" s="51">
        <v>153232.1</v>
      </c>
      <c r="E23" s="14" t="str">
        <f t="shared" si="1"/>
        <v>#N/A</v>
      </c>
      <c r="F23" s="52">
        <f t="shared" si="2"/>
        <v>153232.1</v>
      </c>
      <c r="G23" s="14" t="str">
        <f t="shared" si="3"/>
        <v>#N/A</v>
      </c>
      <c r="H23" s="52">
        <f t="shared" si="4"/>
        <v>153232.1</v>
      </c>
      <c r="I23" s="18">
        <v>35.8</v>
      </c>
    </row>
    <row r="24">
      <c r="A24" s="6">
        <v>42027.0</v>
      </c>
      <c r="B24" s="14" t="s">
        <v>46</v>
      </c>
      <c r="C24" s="51" t="s">
        <v>46</v>
      </c>
      <c r="D24" s="51">
        <v>138095.2</v>
      </c>
      <c r="E24" s="14" t="str">
        <f t="shared" si="1"/>
        <v>#N/A</v>
      </c>
      <c r="F24" s="52">
        <f t="shared" si="2"/>
        <v>138095.2</v>
      </c>
      <c r="G24" s="14" t="str">
        <f t="shared" si="3"/>
        <v>#N/A</v>
      </c>
      <c r="H24" s="52">
        <f t="shared" si="4"/>
        <v>138095.2</v>
      </c>
      <c r="I24" s="18">
        <v>25.0</v>
      </c>
    </row>
    <row r="25">
      <c r="A25" s="6">
        <v>42028.0</v>
      </c>
      <c r="B25" s="14" t="s">
        <v>46</v>
      </c>
      <c r="C25" s="51" t="s">
        <v>46</v>
      </c>
      <c r="D25" s="51">
        <v>116310.6</v>
      </c>
      <c r="E25" s="14" t="str">
        <f t="shared" si="1"/>
        <v>#N/A</v>
      </c>
      <c r="F25" s="52">
        <f t="shared" si="2"/>
        <v>116310.6</v>
      </c>
      <c r="G25" s="14" t="str">
        <f t="shared" si="3"/>
        <v>#N/A</v>
      </c>
      <c r="H25" s="52">
        <f t="shared" si="4"/>
        <v>116310.6</v>
      </c>
      <c r="I25" s="18">
        <v>26.3</v>
      </c>
    </row>
    <row r="26">
      <c r="A26" s="6">
        <v>42029.0</v>
      </c>
      <c r="B26" s="14" t="s">
        <v>46</v>
      </c>
      <c r="C26" s="51" t="s">
        <v>46</v>
      </c>
      <c r="D26" s="51">
        <v>97959.46</v>
      </c>
      <c r="E26" s="14" t="str">
        <f t="shared" si="1"/>
        <v>#N/A</v>
      </c>
      <c r="F26" s="52">
        <f t="shared" si="2"/>
        <v>97959.46</v>
      </c>
      <c r="G26" s="14" t="str">
        <f t="shared" si="3"/>
        <v>#N/A</v>
      </c>
      <c r="H26" s="52">
        <f t="shared" si="4"/>
        <v>97959.46</v>
      </c>
      <c r="I26" s="18">
        <v>22.0</v>
      </c>
    </row>
    <row r="27">
      <c r="A27" s="6">
        <v>42030.0</v>
      </c>
      <c r="B27" s="14" t="s">
        <v>46</v>
      </c>
      <c r="C27" s="51" t="s">
        <v>47</v>
      </c>
      <c r="D27" s="51">
        <v>103769.5</v>
      </c>
      <c r="E27" s="14" t="str">
        <f t="shared" si="1"/>
        <v>#N/A</v>
      </c>
      <c r="F27" s="52">
        <f t="shared" si="2"/>
        <v>103769.5</v>
      </c>
      <c r="G27" s="52">
        <f t="shared" si="3"/>
        <v>103769.5</v>
      </c>
      <c r="H27" s="52" t="str">
        <f t="shared" si="4"/>
        <v>#N/A</v>
      </c>
      <c r="I27" s="18">
        <v>19.8</v>
      </c>
    </row>
    <row r="28">
      <c r="A28" s="6">
        <v>42031.0</v>
      </c>
      <c r="B28" s="14" t="s">
        <v>46</v>
      </c>
      <c r="C28" s="51" t="s">
        <v>46</v>
      </c>
      <c r="D28" s="51">
        <v>118393.3</v>
      </c>
      <c r="E28" s="14" t="str">
        <f t="shared" si="1"/>
        <v>#N/A</v>
      </c>
      <c r="F28" s="52">
        <f t="shared" si="2"/>
        <v>118393.3</v>
      </c>
      <c r="G28" s="14" t="str">
        <f t="shared" si="3"/>
        <v>#N/A</v>
      </c>
      <c r="H28" s="52">
        <f t="shared" si="4"/>
        <v>118393.3</v>
      </c>
      <c r="I28" s="18">
        <v>19.1</v>
      </c>
    </row>
    <row r="29">
      <c r="A29" s="6">
        <v>42032.0</v>
      </c>
      <c r="B29" s="14" t="s">
        <v>46</v>
      </c>
      <c r="C29" s="51" t="s">
        <v>46</v>
      </c>
      <c r="D29" s="51">
        <v>116763.7</v>
      </c>
      <c r="E29" s="14" t="str">
        <f t="shared" si="1"/>
        <v>#N/A</v>
      </c>
      <c r="F29" s="52">
        <f t="shared" si="2"/>
        <v>116763.7</v>
      </c>
      <c r="G29" s="14" t="str">
        <f t="shared" si="3"/>
        <v>#N/A</v>
      </c>
      <c r="H29" s="52">
        <f t="shared" si="4"/>
        <v>116763.7</v>
      </c>
      <c r="I29" s="18">
        <v>25.4</v>
      </c>
    </row>
    <row r="30">
      <c r="A30" s="6">
        <v>42033.0</v>
      </c>
      <c r="B30" s="14" t="s">
        <v>47</v>
      </c>
      <c r="C30" s="51" t="s">
        <v>46</v>
      </c>
      <c r="D30" s="51">
        <v>119313.7</v>
      </c>
      <c r="E30" s="52">
        <f t="shared" si="1"/>
        <v>119313.7</v>
      </c>
      <c r="F30" s="14" t="str">
        <f t="shared" si="2"/>
        <v>#N/A</v>
      </c>
      <c r="G30" s="14" t="str">
        <f t="shared" si="3"/>
        <v>#N/A</v>
      </c>
      <c r="H30" s="52">
        <f t="shared" si="4"/>
        <v>119313.7</v>
      </c>
      <c r="I30" s="18">
        <v>22.2</v>
      </c>
    </row>
    <row r="31">
      <c r="A31" s="6">
        <v>42034.0</v>
      </c>
      <c r="B31" s="14" t="s">
        <v>47</v>
      </c>
      <c r="C31" s="51" t="s">
        <v>46</v>
      </c>
      <c r="D31" s="51">
        <v>121018.2</v>
      </c>
      <c r="E31" s="52">
        <f t="shared" si="1"/>
        <v>121018.2</v>
      </c>
      <c r="F31" s="14" t="str">
        <f t="shared" si="2"/>
        <v>#N/A</v>
      </c>
      <c r="G31" s="14" t="str">
        <f t="shared" si="3"/>
        <v>#N/A</v>
      </c>
      <c r="H31" s="52">
        <f t="shared" si="4"/>
        <v>121018.2</v>
      </c>
      <c r="I31" s="18">
        <v>21.0</v>
      </c>
    </row>
    <row r="32">
      <c r="A32" s="6">
        <v>42035.0</v>
      </c>
      <c r="B32" s="14" t="s">
        <v>47</v>
      </c>
      <c r="C32" s="51" t="s">
        <v>46</v>
      </c>
      <c r="D32" s="51">
        <v>103823.0</v>
      </c>
      <c r="E32" s="52">
        <f t="shared" si="1"/>
        <v>103823</v>
      </c>
      <c r="F32" s="14" t="str">
        <f t="shared" si="2"/>
        <v>#N/A</v>
      </c>
      <c r="G32" s="14" t="str">
        <f t="shared" si="3"/>
        <v>#N/A</v>
      </c>
      <c r="H32" s="52">
        <f t="shared" si="4"/>
        <v>103823</v>
      </c>
      <c r="I32" s="18">
        <v>20.2</v>
      </c>
    </row>
    <row r="33">
      <c r="A33" s="6">
        <v>42036.0</v>
      </c>
      <c r="B33" s="14" t="s">
        <v>47</v>
      </c>
      <c r="C33" s="51" t="s">
        <v>46</v>
      </c>
      <c r="D33" s="51">
        <v>100178.8</v>
      </c>
      <c r="E33" s="52">
        <f t="shared" si="1"/>
        <v>100178.8</v>
      </c>
      <c r="F33" s="14" t="str">
        <f t="shared" si="2"/>
        <v>#N/A</v>
      </c>
      <c r="G33" s="14" t="str">
        <f t="shared" si="3"/>
        <v>#N/A</v>
      </c>
      <c r="H33" s="52">
        <f t="shared" si="4"/>
        <v>100178.8</v>
      </c>
      <c r="I33" s="18">
        <v>19.0</v>
      </c>
    </row>
    <row r="34">
      <c r="A34" s="6">
        <v>42037.0</v>
      </c>
      <c r="B34" s="14" t="s">
        <v>47</v>
      </c>
      <c r="C34" s="51" t="s">
        <v>46</v>
      </c>
      <c r="D34" s="51">
        <v>118694.2</v>
      </c>
      <c r="E34" s="52">
        <f t="shared" si="1"/>
        <v>118694.2</v>
      </c>
      <c r="F34" s="14" t="str">
        <f t="shared" si="2"/>
        <v>#N/A</v>
      </c>
      <c r="G34" s="14" t="str">
        <f t="shared" si="3"/>
        <v>#N/A</v>
      </c>
      <c r="H34" s="52">
        <f t="shared" si="4"/>
        <v>118694.2</v>
      </c>
      <c r="I34" s="18">
        <v>21.1</v>
      </c>
    </row>
    <row r="35">
      <c r="A35" s="6">
        <v>42038.0</v>
      </c>
      <c r="B35" s="14" t="s">
        <v>47</v>
      </c>
      <c r="C35" s="51" t="s">
        <v>46</v>
      </c>
      <c r="D35" s="51">
        <v>122880.1</v>
      </c>
      <c r="E35" s="52">
        <f t="shared" si="1"/>
        <v>122880.1</v>
      </c>
      <c r="F35" s="14" t="str">
        <f t="shared" si="2"/>
        <v>#N/A</v>
      </c>
      <c r="G35" s="14" t="str">
        <f t="shared" si="3"/>
        <v>#N/A</v>
      </c>
      <c r="H35" s="52">
        <f t="shared" si="4"/>
        <v>122880.1</v>
      </c>
      <c r="I35" s="18">
        <v>20.0</v>
      </c>
    </row>
    <row r="36">
      <c r="A36" s="6">
        <v>42039.0</v>
      </c>
      <c r="B36" s="14" t="s">
        <v>47</v>
      </c>
      <c r="C36" s="51" t="s">
        <v>46</v>
      </c>
      <c r="D36" s="51">
        <v>117398.0</v>
      </c>
      <c r="E36" s="52">
        <f t="shared" si="1"/>
        <v>117398</v>
      </c>
      <c r="F36" s="14" t="str">
        <f t="shared" si="2"/>
        <v>#N/A</v>
      </c>
      <c r="G36" s="14" t="str">
        <f t="shared" si="3"/>
        <v>#N/A</v>
      </c>
      <c r="H36" s="52">
        <f t="shared" si="4"/>
        <v>117398</v>
      </c>
      <c r="I36" s="18">
        <v>19.0</v>
      </c>
    </row>
    <row r="37">
      <c r="A37" s="6">
        <v>42040.0</v>
      </c>
      <c r="B37" s="14" t="s">
        <v>47</v>
      </c>
      <c r="C37" s="51" t="s">
        <v>46</v>
      </c>
      <c r="D37" s="51">
        <v>122279.4</v>
      </c>
      <c r="E37" s="52">
        <f t="shared" si="1"/>
        <v>122279.4</v>
      </c>
      <c r="F37" s="14" t="str">
        <f t="shared" si="2"/>
        <v>#N/A</v>
      </c>
      <c r="G37" s="14" t="str">
        <f t="shared" si="3"/>
        <v>#N/A</v>
      </c>
      <c r="H37" s="52">
        <f t="shared" si="4"/>
        <v>122279.4</v>
      </c>
      <c r="I37" s="18">
        <v>24.2</v>
      </c>
    </row>
    <row r="38">
      <c r="A38" s="6">
        <v>42041.0</v>
      </c>
      <c r="B38" s="14" t="s">
        <v>47</v>
      </c>
      <c r="C38" s="51" t="s">
        <v>46</v>
      </c>
      <c r="D38" s="51">
        <v>141837.0</v>
      </c>
      <c r="E38" s="52">
        <f t="shared" si="1"/>
        <v>141837</v>
      </c>
      <c r="F38" s="14" t="str">
        <f t="shared" si="2"/>
        <v>#N/A</v>
      </c>
      <c r="G38" s="14" t="str">
        <f t="shared" si="3"/>
        <v>#N/A</v>
      </c>
      <c r="H38" s="52">
        <f t="shared" si="4"/>
        <v>141837</v>
      </c>
      <c r="I38" s="18">
        <v>35.7</v>
      </c>
    </row>
    <row r="39">
      <c r="A39" s="6">
        <v>42042.0</v>
      </c>
      <c r="B39" s="14" t="s">
        <v>47</v>
      </c>
      <c r="C39" s="51" t="s">
        <v>46</v>
      </c>
      <c r="D39" s="51">
        <v>132138.4</v>
      </c>
      <c r="E39" s="52">
        <f t="shared" si="1"/>
        <v>132138.4</v>
      </c>
      <c r="F39" s="14" t="str">
        <f t="shared" si="2"/>
        <v>#N/A</v>
      </c>
      <c r="G39" s="14" t="str">
        <f t="shared" si="3"/>
        <v>#N/A</v>
      </c>
      <c r="H39" s="52">
        <f t="shared" si="4"/>
        <v>132138.4</v>
      </c>
      <c r="I39" s="18">
        <v>35.0</v>
      </c>
    </row>
    <row r="40">
      <c r="A40" s="6">
        <v>42043.0</v>
      </c>
      <c r="B40" s="14" t="s">
        <v>47</v>
      </c>
      <c r="C40" s="51" t="s">
        <v>46</v>
      </c>
      <c r="D40" s="51">
        <v>112108.2</v>
      </c>
      <c r="E40" s="52">
        <f t="shared" si="1"/>
        <v>112108.2</v>
      </c>
      <c r="F40" s="14" t="str">
        <f t="shared" si="2"/>
        <v>#N/A</v>
      </c>
      <c r="G40" s="14" t="str">
        <f t="shared" si="3"/>
        <v>#N/A</v>
      </c>
      <c r="H40" s="52">
        <f t="shared" si="4"/>
        <v>112108.2</v>
      </c>
      <c r="I40" s="18">
        <v>21.5</v>
      </c>
    </row>
    <row r="41">
      <c r="A41" s="6">
        <v>42044.0</v>
      </c>
      <c r="B41" s="14" t="s">
        <v>47</v>
      </c>
      <c r="C41" s="51" t="s">
        <v>46</v>
      </c>
      <c r="D41" s="51">
        <v>126813.1</v>
      </c>
      <c r="E41" s="52">
        <f t="shared" si="1"/>
        <v>126813.1</v>
      </c>
      <c r="F41" s="14" t="str">
        <f t="shared" si="2"/>
        <v>#N/A</v>
      </c>
      <c r="G41" s="14" t="str">
        <f t="shared" si="3"/>
        <v>#N/A</v>
      </c>
      <c r="H41" s="52">
        <f t="shared" si="4"/>
        <v>126813.1</v>
      </c>
      <c r="I41" s="18">
        <v>28.3</v>
      </c>
    </row>
    <row r="42">
      <c r="A42" s="6">
        <v>42045.0</v>
      </c>
      <c r="B42" s="14" t="s">
        <v>47</v>
      </c>
      <c r="C42" s="51" t="s">
        <v>46</v>
      </c>
      <c r="D42" s="51">
        <v>145948.6</v>
      </c>
      <c r="E42" s="52">
        <f t="shared" si="1"/>
        <v>145948.6</v>
      </c>
      <c r="F42" s="14" t="str">
        <f t="shared" si="2"/>
        <v>#N/A</v>
      </c>
      <c r="G42" s="14" t="str">
        <f t="shared" si="3"/>
        <v>#N/A</v>
      </c>
      <c r="H42" s="52">
        <f t="shared" si="4"/>
        <v>145948.6</v>
      </c>
      <c r="I42" s="18">
        <v>27.8</v>
      </c>
    </row>
    <row r="43">
      <c r="A43" s="6">
        <v>42046.0</v>
      </c>
      <c r="B43" s="14" t="s">
        <v>47</v>
      </c>
      <c r="C43" s="51" t="s">
        <v>46</v>
      </c>
      <c r="D43" s="51">
        <v>149322.9</v>
      </c>
      <c r="E43" s="52">
        <f t="shared" si="1"/>
        <v>149322.9</v>
      </c>
      <c r="F43" s="14" t="str">
        <f t="shared" si="2"/>
        <v>#N/A</v>
      </c>
      <c r="G43" s="14" t="str">
        <f t="shared" si="3"/>
        <v>#N/A</v>
      </c>
      <c r="H43" s="52">
        <f t="shared" si="4"/>
        <v>149322.9</v>
      </c>
      <c r="I43" s="18">
        <v>26.8</v>
      </c>
    </row>
    <row r="44">
      <c r="A44" s="6">
        <v>42047.0</v>
      </c>
      <c r="B44" s="14" t="s">
        <v>47</v>
      </c>
      <c r="C44" s="51" t="s">
        <v>46</v>
      </c>
      <c r="D44" s="51">
        <v>131376.8</v>
      </c>
      <c r="E44" s="52">
        <f t="shared" si="1"/>
        <v>131376.8</v>
      </c>
      <c r="F44" s="14" t="str">
        <f t="shared" si="2"/>
        <v>#N/A</v>
      </c>
      <c r="G44" s="14" t="str">
        <f t="shared" si="3"/>
        <v>#N/A</v>
      </c>
      <c r="H44" s="52">
        <f t="shared" si="4"/>
        <v>131376.8</v>
      </c>
      <c r="I44" s="18">
        <v>21.9</v>
      </c>
    </row>
    <row r="45">
      <c r="A45" s="6">
        <v>42048.0</v>
      </c>
      <c r="B45" s="14" t="s">
        <v>47</v>
      </c>
      <c r="C45" s="51" t="s">
        <v>46</v>
      </c>
      <c r="D45" s="51">
        <v>136070.6</v>
      </c>
      <c r="E45" s="52">
        <f t="shared" si="1"/>
        <v>136070.6</v>
      </c>
      <c r="F45" s="14" t="str">
        <f t="shared" si="2"/>
        <v>#N/A</v>
      </c>
      <c r="G45" s="14" t="str">
        <f t="shared" si="3"/>
        <v>#N/A</v>
      </c>
      <c r="H45" s="52">
        <f t="shared" si="4"/>
        <v>136070.6</v>
      </c>
      <c r="I45" s="18">
        <v>32.4</v>
      </c>
    </row>
    <row r="46">
      <c r="A46" s="6">
        <v>42049.0</v>
      </c>
      <c r="B46" s="14" t="s">
        <v>47</v>
      </c>
      <c r="C46" s="51" t="s">
        <v>46</v>
      </c>
      <c r="D46" s="51">
        <v>119692.0</v>
      </c>
      <c r="E46" s="52">
        <f t="shared" si="1"/>
        <v>119692</v>
      </c>
      <c r="F46" s="14" t="str">
        <f t="shared" si="2"/>
        <v>#N/A</v>
      </c>
      <c r="G46" s="14" t="str">
        <f t="shared" si="3"/>
        <v>#N/A</v>
      </c>
      <c r="H46" s="52">
        <f t="shared" si="4"/>
        <v>119692</v>
      </c>
      <c r="I46" s="18">
        <v>25.1</v>
      </c>
    </row>
    <row r="47">
      <c r="A47" s="6">
        <v>42050.0</v>
      </c>
      <c r="B47" s="14" t="s">
        <v>47</v>
      </c>
      <c r="C47" s="51" t="s">
        <v>46</v>
      </c>
      <c r="D47" s="51">
        <v>125287.7</v>
      </c>
      <c r="E47" s="52">
        <f t="shared" si="1"/>
        <v>125287.7</v>
      </c>
      <c r="F47" s="14" t="str">
        <f t="shared" si="2"/>
        <v>#N/A</v>
      </c>
      <c r="G47" s="14" t="str">
        <f t="shared" si="3"/>
        <v>#N/A</v>
      </c>
      <c r="H47" s="52">
        <f t="shared" si="4"/>
        <v>125287.7</v>
      </c>
      <c r="I47" s="18">
        <v>34.4</v>
      </c>
    </row>
    <row r="48">
      <c r="A48" s="6">
        <v>42051.0</v>
      </c>
      <c r="B48" s="14" t="s">
        <v>47</v>
      </c>
      <c r="C48" s="51" t="s">
        <v>46</v>
      </c>
      <c r="D48" s="51">
        <v>131832.6</v>
      </c>
      <c r="E48" s="52">
        <f t="shared" si="1"/>
        <v>131832.6</v>
      </c>
      <c r="F48" s="14" t="str">
        <f t="shared" si="2"/>
        <v>#N/A</v>
      </c>
      <c r="G48" s="14" t="str">
        <f t="shared" si="3"/>
        <v>#N/A</v>
      </c>
      <c r="H48" s="52">
        <f t="shared" si="4"/>
        <v>131832.6</v>
      </c>
      <c r="I48" s="18">
        <v>24.6</v>
      </c>
    </row>
    <row r="49">
      <c r="A49" s="6">
        <v>42052.0</v>
      </c>
      <c r="B49" s="14" t="s">
        <v>47</v>
      </c>
      <c r="C49" s="51" t="s">
        <v>46</v>
      </c>
      <c r="D49" s="51">
        <v>127666.0</v>
      </c>
      <c r="E49" s="52">
        <f t="shared" si="1"/>
        <v>127666</v>
      </c>
      <c r="F49" s="14" t="str">
        <f t="shared" si="2"/>
        <v>#N/A</v>
      </c>
      <c r="G49" s="14" t="str">
        <f t="shared" si="3"/>
        <v>#N/A</v>
      </c>
      <c r="H49" s="52">
        <f t="shared" si="4"/>
        <v>127666</v>
      </c>
      <c r="I49" s="18">
        <v>20.6</v>
      </c>
    </row>
    <row r="50">
      <c r="A50" s="6">
        <v>42053.0</v>
      </c>
      <c r="B50" s="14" t="s">
        <v>47</v>
      </c>
      <c r="C50" s="51" t="s">
        <v>46</v>
      </c>
      <c r="D50" s="51">
        <v>125972.8</v>
      </c>
      <c r="E50" s="52">
        <f t="shared" si="1"/>
        <v>125972.8</v>
      </c>
      <c r="F50" s="14" t="str">
        <f t="shared" si="2"/>
        <v>#N/A</v>
      </c>
      <c r="G50" s="14" t="str">
        <f t="shared" si="3"/>
        <v>#N/A</v>
      </c>
      <c r="H50" s="52">
        <f t="shared" si="4"/>
        <v>125972.8</v>
      </c>
      <c r="I50" s="18">
        <v>21.2</v>
      </c>
    </row>
    <row r="51">
      <c r="A51" s="6">
        <v>42054.0</v>
      </c>
      <c r="B51" s="14" t="s">
        <v>47</v>
      </c>
      <c r="C51" s="51" t="s">
        <v>46</v>
      </c>
      <c r="D51" s="51">
        <v>139399.7</v>
      </c>
      <c r="E51" s="52">
        <f t="shared" si="1"/>
        <v>139399.7</v>
      </c>
      <c r="F51" s="14" t="str">
        <f t="shared" si="2"/>
        <v>#N/A</v>
      </c>
      <c r="G51" s="14" t="str">
        <f t="shared" si="3"/>
        <v>#N/A</v>
      </c>
      <c r="H51" s="52">
        <f t="shared" si="4"/>
        <v>139399.7</v>
      </c>
      <c r="I51" s="18">
        <v>26.9</v>
      </c>
    </row>
    <row r="52">
      <c r="A52" s="6">
        <v>42055.0</v>
      </c>
      <c r="B52" s="14" t="s">
        <v>47</v>
      </c>
      <c r="C52" s="51" t="s">
        <v>46</v>
      </c>
      <c r="D52" s="51">
        <v>139465.7</v>
      </c>
      <c r="E52" s="52">
        <f t="shared" si="1"/>
        <v>139465.7</v>
      </c>
      <c r="F52" s="14" t="str">
        <f t="shared" si="2"/>
        <v>#N/A</v>
      </c>
      <c r="G52" s="14" t="str">
        <f t="shared" si="3"/>
        <v>#N/A</v>
      </c>
      <c r="H52" s="52">
        <f t="shared" si="4"/>
        <v>139465.7</v>
      </c>
      <c r="I52" s="18">
        <v>25.3</v>
      </c>
    </row>
    <row r="53">
      <c r="A53" s="6">
        <v>42056.0</v>
      </c>
      <c r="B53" s="14" t="s">
        <v>47</v>
      </c>
      <c r="C53" s="51" t="s">
        <v>46</v>
      </c>
      <c r="D53" s="51">
        <v>136283.0</v>
      </c>
      <c r="E53" s="52">
        <f t="shared" si="1"/>
        <v>136283</v>
      </c>
      <c r="F53" s="14" t="str">
        <f t="shared" si="2"/>
        <v>#N/A</v>
      </c>
      <c r="G53" s="14" t="str">
        <f t="shared" si="3"/>
        <v>#N/A</v>
      </c>
      <c r="H53" s="52">
        <f t="shared" si="4"/>
        <v>136283</v>
      </c>
      <c r="I53" s="18">
        <v>36.1</v>
      </c>
    </row>
    <row r="54">
      <c r="A54" s="6">
        <v>42057.0</v>
      </c>
      <c r="B54" s="14" t="s">
        <v>47</v>
      </c>
      <c r="C54" s="51" t="s">
        <v>46</v>
      </c>
      <c r="D54" s="51">
        <v>138016.4</v>
      </c>
      <c r="E54" s="52">
        <f t="shared" si="1"/>
        <v>138016.4</v>
      </c>
      <c r="F54" s="14" t="str">
        <f t="shared" si="2"/>
        <v>#N/A</v>
      </c>
      <c r="G54" s="14" t="str">
        <f t="shared" si="3"/>
        <v>#N/A</v>
      </c>
      <c r="H54" s="52">
        <f t="shared" si="4"/>
        <v>138016.4</v>
      </c>
      <c r="I54" s="18">
        <v>35.3</v>
      </c>
    </row>
    <row r="55">
      <c r="A55" s="6">
        <v>42058.0</v>
      </c>
      <c r="B55" s="14" t="s">
        <v>47</v>
      </c>
      <c r="C55" s="51" t="s">
        <v>46</v>
      </c>
      <c r="D55" s="51">
        <v>135255.8</v>
      </c>
      <c r="E55" s="52">
        <f t="shared" si="1"/>
        <v>135255.8</v>
      </c>
      <c r="F55" s="14" t="str">
        <f t="shared" si="2"/>
        <v>#N/A</v>
      </c>
      <c r="G55" s="14" t="str">
        <f t="shared" si="3"/>
        <v>#N/A</v>
      </c>
      <c r="H55" s="52">
        <f t="shared" si="4"/>
        <v>135255.8</v>
      </c>
      <c r="I55" s="18">
        <v>29.3</v>
      </c>
    </row>
    <row r="56">
      <c r="A56" s="6">
        <v>42059.0</v>
      </c>
      <c r="B56" s="14" t="s">
        <v>47</v>
      </c>
      <c r="C56" s="51" t="s">
        <v>46</v>
      </c>
      <c r="D56" s="51">
        <v>120263.5</v>
      </c>
      <c r="E56" s="52">
        <f t="shared" si="1"/>
        <v>120263.5</v>
      </c>
      <c r="F56" s="14" t="str">
        <f t="shared" si="2"/>
        <v>#N/A</v>
      </c>
      <c r="G56" s="14" t="str">
        <f t="shared" si="3"/>
        <v>#N/A</v>
      </c>
      <c r="H56" s="52">
        <f t="shared" si="4"/>
        <v>120263.5</v>
      </c>
      <c r="I56" s="18">
        <v>20.1</v>
      </c>
    </row>
    <row r="57">
      <c r="A57" s="6">
        <v>42060.0</v>
      </c>
      <c r="B57" s="14" t="s">
        <v>47</v>
      </c>
      <c r="C57" s="51" t="s">
        <v>46</v>
      </c>
      <c r="D57" s="51">
        <v>130062.8</v>
      </c>
      <c r="E57" s="52">
        <f t="shared" si="1"/>
        <v>130062.8</v>
      </c>
      <c r="F57" s="14" t="str">
        <f t="shared" si="2"/>
        <v>#N/A</v>
      </c>
      <c r="G57" s="14" t="str">
        <f t="shared" si="3"/>
        <v>#N/A</v>
      </c>
      <c r="H57" s="52">
        <f t="shared" si="4"/>
        <v>130062.8</v>
      </c>
      <c r="I57" s="18">
        <v>27.0</v>
      </c>
    </row>
    <row r="58">
      <c r="A58" s="6">
        <v>42061.0</v>
      </c>
      <c r="B58" s="14" t="s">
        <v>47</v>
      </c>
      <c r="C58" s="51" t="s">
        <v>46</v>
      </c>
      <c r="D58" s="51">
        <v>131525.9</v>
      </c>
      <c r="E58" s="52">
        <f t="shared" si="1"/>
        <v>131525.9</v>
      </c>
      <c r="F58" s="14" t="str">
        <f t="shared" si="2"/>
        <v>#N/A</v>
      </c>
      <c r="G58" s="14" t="str">
        <f t="shared" si="3"/>
        <v>#N/A</v>
      </c>
      <c r="H58" s="52">
        <f t="shared" si="4"/>
        <v>131525.9</v>
      </c>
      <c r="I58" s="18">
        <v>23.2</v>
      </c>
    </row>
    <row r="59">
      <c r="A59" s="6">
        <v>42062.0</v>
      </c>
      <c r="B59" s="14" t="s">
        <v>47</v>
      </c>
      <c r="C59" s="51" t="s">
        <v>46</v>
      </c>
      <c r="D59" s="51">
        <v>131069.4</v>
      </c>
      <c r="E59" s="52">
        <f t="shared" si="1"/>
        <v>131069.4</v>
      </c>
      <c r="F59" s="14" t="str">
        <f t="shared" si="2"/>
        <v>#N/A</v>
      </c>
      <c r="G59" s="14" t="str">
        <f t="shared" si="3"/>
        <v>#N/A</v>
      </c>
      <c r="H59" s="52">
        <f t="shared" si="4"/>
        <v>131069.4</v>
      </c>
      <c r="I59" s="18">
        <v>24.3</v>
      </c>
    </row>
    <row r="60">
      <c r="A60" s="6">
        <v>42063.0</v>
      </c>
      <c r="B60" s="14" t="s">
        <v>47</v>
      </c>
      <c r="C60" s="51" t="s">
        <v>46</v>
      </c>
      <c r="D60" s="51">
        <v>116275.7</v>
      </c>
      <c r="E60" s="52">
        <f t="shared" si="1"/>
        <v>116275.7</v>
      </c>
      <c r="F60" s="14" t="str">
        <f t="shared" si="2"/>
        <v>#N/A</v>
      </c>
      <c r="G60" s="14" t="str">
        <f t="shared" si="3"/>
        <v>#N/A</v>
      </c>
      <c r="H60" s="52">
        <f t="shared" si="4"/>
        <v>116275.7</v>
      </c>
      <c r="I60" s="18">
        <v>32.3</v>
      </c>
    </row>
    <row r="61">
      <c r="A61" s="6">
        <v>42064.0</v>
      </c>
      <c r="B61" s="14" t="s">
        <v>47</v>
      </c>
      <c r="C61" s="51" t="s">
        <v>46</v>
      </c>
      <c r="D61" s="51">
        <v>103462.8</v>
      </c>
      <c r="E61" s="52">
        <f t="shared" si="1"/>
        <v>103462.8</v>
      </c>
      <c r="F61" s="14" t="str">
        <f t="shared" si="2"/>
        <v>#N/A</v>
      </c>
      <c r="G61" s="14" t="str">
        <f t="shared" si="3"/>
        <v>#N/A</v>
      </c>
      <c r="H61" s="52">
        <f t="shared" si="4"/>
        <v>103462.8</v>
      </c>
      <c r="I61" s="18">
        <v>20.8</v>
      </c>
    </row>
    <row r="62">
      <c r="A62" s="6">
        <v>42065.0</v>
      </c>
      <c r="B62" s="14" t="s">
        <v>47</v>
      </c>
      <c r="C62" s="51" t="s">
        <v>46</v>
      </c>
      <c r="D62" s="51">
        <v>123301.8</v>
      </c>
      <c r="E62" s="52">
        <f t="shared" si="1"/>
        <v>123301.8</v>
      </c>
      <c r="F62" s="14" t="str">
        <f t="shared" si="2"/>
        <v>#N/A</v>
      </c>
      <c r="G62" s="14" t="str">
        <f t="shared" si="3"/>
        <v>#N/A</v>
      </c>
      <c r="H62" s="52">
        <f t="shared" si="4"/>
        <v>123301.8</v>
      </c>
      <c r="I62" s="18">
        <v>23.0</v>
      </c>
    </row>
    <row r="63">
      <c r="A63" s="6">
        <v>42066.0</v>
      </c>
      <c r="B63" s="14" t="s">
        <v>47</v>
      </c>
      <c r="C63" s="51" t="s">
        <v>46</v>
      </c>
      <c r="D63" s="51">
        <v>126750.3</v>
      </c>
      <c r="E63" s="52">
        <f t="shared" si="1"/>
        <v>126750.3</v>
      </c>
      <c r="F63" s="14" t="str">
        <f t="shared" si="2"/>
        <v>#N/A</v>
      </c>
      <c r="G63" s="14" t="str">
        <f t="shared" si="3"/>
        <v>#N/A</v>
      </c>
      <c r="H63" s="52">
        <f t="shared" si="4"/>
        <v>126750.3</v>
      </c>
      <c r="I63" s="18">
        <v>22.7</v>
      </c>
    </row>
    <row r="64">
      <c r="A64" s="6">
        <v>42067.0</v>
      </c>
      <c r="B64" s="14" t="s">
        <v>47</v>
      </c>
      <c r="C64" s="51" t="s">
        <v>46</v>
      </c>
      <c r="D64" s="51">
        <v>120764.2</v>
      </c>
      <c r="E64" s="52">
        <f t="shared" si="1"/>
        <v>120764.2</v>
      </c>
      <c r="F64" s="14" t="str">
        <f t="shared" si="2"/>
        <v>#N/A</v>
      </c>
      <c r="G64" s="14" t="str">
        <f t="shared" si="3"/>
        <v>#N/A</v>
      </c>
      <c r="H64" s="52">
        <f t="shared" si="4"/>
        <v>120764.2</v>
      </c>
      <c r="I64" s="18">
        <v>23.5</v>
      </c>
    </row>
    <row r="65">
      <c r="A65" s="6">
        <v>42068.0</v>
      </c>
      <c r="B65" s="14" t="s">
        <v>47</v>
      </c>
      <c r="C65" s="51" t="s">
        <v>46</v>
      </c>
      <c r="D65" s="51">
        <v>114967.3</v>
      </c>
      <c r="E65" s="52">
        <f t="shared" si="1"/>
        <v>114967.3</v>
      </c>
      <c r="F65" s="14" t="str">
        <f t="shared" si="2"/>
        <v>#N/A</v>
      </c>
      <c r="G65" s="14" t="str">
        <f t="shared" si="3"/>
        <v>#N/A</v>
      </c>
      <c r="H65" s="52">
        <f t="shared" si="4"/>
        <v>114967.3</v>
      </c>
      <c r="I65" s="18">
        <v>18.6</v>
      </c>
    </row>
    <row r="66">
      <c r="A66" s="6">
        <v>42069.0</v>
      </c>
      <c r="B66" s="14" t="s">
        <v>47</v>
      </c>
      <c r="C66" s="51" t="s">
        <v>46</v>
      </c>
      <c r="D66" s="51">
        <v>117053.8</v>
      </c>
      <c r="E66" s="52">
        <f t="shared" si="1"/>
        <v>117053.8</v>
      </c>
      <c r="F66" s="14" t="str">
        <f t="shared" si="2"/>
        <v>#N/A</v>
      </c>
      <c r="G66" s="14" t="str">
        <f t="shared" si="3"/>
        <v>#N/A</v>
      </c>
      <c r="H66" s="52">
        <f t="shared" si="4"/>
        <v>117053.8</v>
      </c>
      <c r="I66" s="18">
        <v>21.1</v>
      </c>
    </row>
    <row r="67">
      <c r="A67" s="6">
        <v>42070.0</v>
      </c>
      <c r="B67" s="14" t="s">
        <v>47</v>
      </c>
      <c r="C67" s="51" t="s">
        <v>46</v>
      </c>
      <c r="D67" s="51">
        <v>108344.6</v>
      </c>
      <c r="E67" s="52">
        <f t="shared" si="1"/>
        <v>108344.6</v>
      </c>
      <c r="F67" s="14" t="str">
        <f t="shared" si="2"/>
        <v>#N/A</v>
      </c>
      <c r="G67" s="14" t="str">
        <f t="shared" si="3"/>
        <v>#N/A</v>
      </c>
      <c r="H67" s="52">
        <f t="shared" si="4"/>
        <v>108344.6</v>
      </c>
      <c r="I67" s="18">
        <v>22.6</v>
      </c>
    </row>
    <row r="68">
      <c r="A68" s="6">
        <v>42071.0</v>
      </c>
      <c r="B68" s="14" t="s">
        <v>47</v>
      </c>
      <c r="C68" s="51" t="s">
        <v>46</v>
      </c>
      <c r="D68" s="51">
        <v>106348.8</v>
      </c>
      <c r="E68" s="52">
        <f t="shared" si="1"/>
        <v>106348.8</v>
      </c>
      <c r="F68" s="14" t="str">
        <f t="shared" si="2"/>
        <v>#N/A</v>
      </c>
      <c r="G68" s="14" t="str">
        <f t="shared" si="3"/>
        <v>#N/A</v>
      </c>
      <c r="H68" s="52">
        <f t="shared" si="4"/>
        <v>106348.8</v>
      </c>
      <c r="I68" s="18">
        <v>24.4</v>
      </c>
    </row>
    <row r="69">
      <c r="A69" s="6">
        <v>42072.0</v>
      </c>
      <c r="B69" s="14" t="s">
        <v>47</v>
      </c>
      <c r="C69" s="51" t="s">
        <v>47</v>
      </c>
      <c r="D69" s="51">
        <v>108282.5</v>
      </c>
      <c r="E69" s="52">
        <f t="shared" si="1"/>
        <v>108282.5</v>
      </c>
      <c r="F69" s="14" t="str">
        <f t="shared" si="2"/>
        <v>#N/A</v>
      </c>
      <c r="G69" s="52">
        <f t="shared" si="3"/>
        <v>108282.5</v>
      </c>
      <c r="H69" s="52" t="str">
        <f t="shared" si="4"/>
        <v>#N/A</v>
      </c>
      <c r="I69" s="18">
        <v>23.8</v>
      </c>
    </row>
    <row r="70">
      <c r="A70" s="6">
        <v>42073.0</v>
      </c>
      <c r="B70" s="14" t="s">
        <v>47</v>
      </c>
      <c r="C70" s="51" t="s">
        <v>46</v>
      </c>
      <c r="D70" s="51">
        <v>125828.5</v>
      </c>
      <c r="E70" s="52">
        <f t="shared" si="1"/>
        <v>125828.5</v>
      </c>
      <c r="F70" s="14" t="str">
        <f t="shared" si="2"/>
        <v>#N/A</v>
      </c>
      <c r="G70" s="14" t="str">
        <f t="shared" si="3"/>
        <v>#N/A</v>
      </c>
      <c r="H70" s="52">
        <f t="shared" si="4"/>
        <v>125828.5</v>
      </c>
      <c r="I70" s="18">
        <v>21.7</v>
      </c>
    </row>
    <row r="71">
      <c r="A71" s="6">
        <v>42074.0</v>
      </c>
      <c r="B71" s="14" t="s">
        <v>47</v>
      </c>
      <c r="C71" s="51" t="s">
        <v>46</v>
      </c>
      <c r="D71" s="51">
        <v>124418.4</v>
      </c>
      <c r="E71" s="52">
        <f t="shared" si="1"/>
        <v>124418.4</v>
      </c>
      <c r="F71" s="14" t="str">
        <f t="shared" si="2"/>
        <v>#N/A</v>
      </c>
      <c r="G71" s="14" t="str">
        <f t="shared" si="3"/>
        <v>#N/A</v>
      </c>
      <c r="H71" s="52">
        <f t="shared" si="4"/>
        <v>124418.4</v>
      </c>
      <c r="I71" s="18">
        <v>23.8</v>
      </c>
    </row>
    <row r="72">
      <c r="A72" s="6">
        <v>42075.0</v>
      </c>
      <c r="B72" s="14" t="s">
        <v>47</v>
      </c>
      <c r="C72" s="51" t="s">
        <v>46</v>
      </c>
      <c r="D72" s="51">
        <v>121683.7</v>
      </c>
      <c r="E72" s="52">
        <f t="shared" si="1"/>
        <v>121683.7</v>
      </c>
      <c r="F72" s="14" t="str">
        <f t="shared" si="2"/>
        <v>#N/A</v>
      </c>
      <c r="G72" s="14" t="str">
        <f t="shared" si="3"/>
        <v>#N/A</v>
      </c>
      <c r="H72" s="52">
        <f t="shared" si="4"/>
        <v>121683.7</v>
      </c>
      <c r="I72" s="18">
        <v>19.9</v>
      </c>
    </row>
    <row r="73">
      <c r="A73" s="6">
        <v>42076.0</v>
      </c>
      <c r="B73" s="14" t="s">
        <v>47</v>
      </c>
      <c r="C73" s="51" t="s">
        <v>46</v>
      </c>
      <c r="D73" s="51">
        <v>120929.8</v>
      </c>
      <c r="E73" s="52">
        <f t="shared" si="1"/>
        <v>120929.8</v>
      </c>
      <c r="F73" s="14" t="str">
        <f t="shared" si="2"/>
        <v>#N/A</v>
      </c>
      <c r="G73" s="14" t="str">
        <f t="shared" si="3"/>
        <v>#N/A</v>
      </c>
      <c r="H73" s="52">
        <f t="shared" si="4"/>
        <v>120929.8</v>
      </c>
      <c r="I73" s="18">
        <v>20.4</v>
      </c>
    </row>
    <row r="74">
      <c r="A74" s="6">
        <v>42077.0</v>
      </c>
      <c r="B74" s="14" t="s">
        <v>47</v>
      </c>
      <c r="C74" s="51" t="s">
        <v>46</v>
      </c>
      <c r="D74" s="51">
        <v>108738.8</v>
      </c>
      <c r="E74" s="52">
        <f t="shared" si="1"/>
        <v>108738.8</v>
      </c>
      <c r="F74" s="14" t="str">
        <f t="shared" si="2"/>
        <v>#N/A</v>
      </c>
      <c r="G74" s="14" t="str">
        <f t="shared" si="3"/>
        <v>#N/A</v>
      </c>
      <c r="H74" s="52">
        <f t="shared" si="4"/>
        <v>108738.8</v>
      </c>
      <c r="I74" s="18">
        <v>30.1</v>
      </c>
    </row>
    <row r="75">
      <c r="A75" s="6">
        <v>42078.0</v>
      </c>
      <c r="B75" s="14" t="s">
        <v>47</v>
      </c>
      <c r="C75" s="51" t="s">
        <v>46</v>
      </c>
      <c r="D75" s="51">
        <v>100170.3</v>
      </c>
      <c r="E75" s="52">
        <f t="shared" si="1"/>
        <v>100170.3</v>
      </c>
      <c r="F75" s="14" t="str">
        <f t="shared" si="2"/>
        <v>#N/A</v>
      </c>
      <c r="G75" s="14" t="str">
        <f t="shared" si="3"/>
        <v>#N/A</v>
      </c>
      <c r="H75" s="52">
        <f t="shared" si="4"/>
        <v>100170.3</v>
      </c>
      <c r="I75" s="18">
        <v>18.3</v>
      </c>
    </row>
    <row r="76">
      <c r="A76" s="6">
        <v>42079.0</v>
      </c>
      <c r="B76" s="14" t="s">
        <v>47</v>
      </c>
      <c r="C76" s="51" t="s">
        <v>46</v>
      </c>
      <c r="D76" s="51">
        <v>123787.1</v>
      </c>
      <c r="E76" s="52">
        <f t="shared" si="1"/>
        <v>123787.1</v>
      </c>
      <c r="F76" s="14" t="str">
        <f t="shared" si="2"/>
        <v>#N/A</v>
      </c>
      <c r="G76" s="14" t="str">
        <f t="shared" si="3"/>
        <v>#N/A</v>
      </c>
      <c r="H76" s="52">
        <f t="shared" si="4"/>
        <v>123787.1</v>
      </c>
      <c r="I76" s="18">
        <v>25.5</v>
      </c>
    </row>
    <row r="77">
      <c r="A77" s="6">
        <v>42080.0</v>
      </c>
      <c r="B77" s="14" t="s">
        <v>47</v>
      </c>
      <c r="C77" s="51" t="s">
        <v>46</v>
      </c>
      <c r="D77" s="51">
        <v>125600.9</v>
      </c>
      <c r="E77" s="52">
        <f t="shared" si="1"/>
        <v>125600.9</v>
      </c>
      <c r="F77" s="14" t="str">
        <f t="shared" si="2"/>
        <v>#N/A</v>
      </c>
      <c r="G77" s="14" t="str">
        <f t="shared" si="3"/>
        <v>#N/A</v>
      </c>
      <c r="H77" s="52">
        <f t="shared" si="4"/>
        <v>125600.9</v>
      </c>
      <c r="I77" s="18">
        <v>26.2</v>
      </c>
    </row>
    <row r="78">
      <c r="A78" s="6">
        <v>42081.0</v>
      </c>
      <c r="B78" s="14" t="s">
        <v>47</v>
      </c>
      <c r="C78" s="51" t="s">
        <v>46</v>
      </c>
      <c r="D78" s="51">
        <v>127975.8</v>
      </c>
      <c r="E78" s="52">
        <f t="shared" si="1"/>
        <v>127975.8</v>
      </c>
      <c r="F78" s="14" t="str">
        <f t="shared" si="2"/>
        <v>#N/A</v>
      </c>
      <c r="G78" s="14" t="str">
        <f t="shared" si="3"/>
        <v>#N/A</v>
      </c>
      <c r="H78" s="52">
        <f t="shared" si="4"/>
        <v>127975.8</v>
      </c>
      <c r="I78" s="18">
        <v>24.4</v>
      </c>
    </row>
    <row r="79">
      <c r="A79" s="6">
        <v>42082.0</v>
      </c>
      <c r="B79" s="14" t="s">
        <v>47</v>
      </c>
      <c r="C79" s="51" t="s">
        <v>46</v>
      </c>
      <c r="D79" s="51">
        <v>128319.5</v>
      </c>
      <c r="E79" s="52">
        <f t="shared" si="1"/>
        <v>128319.5</v>
      </c>
      <c r="F79" s="14" t="str">
        <f t="shared" si="2"/>
        <v>#N/A</v>
      </c>
      <c r="G79" s="14" t="str">
        <f t="shared" si="3"/>
        <v>#N/A</v>
      </c>
      <c r="H79" s="52">
        <f t="shared" si="4"/>
        <v>128319.5</v>
      </c>
      <c r="I79" s="18">
        <v>33.5</v>
      </c>
    </row>
    <row r="80">
      <c r="A80" s="6">
        <v>42083.0</v>
      </c>
      <c r="B80" s="14" t="s">
        <v>47</v>
      </c>
      <c r="C80" s="51" t="s">
        <v>46</v>
      </c>
      <c r="D80" s="51">
        <v>119491.3</v>
      </c>
      <c r="E80" s="52">
        <f t="shared" si="1"/>
        <v>119491.3</v>
      </c>
      <c r="F80" s="14" t="str">
        <f t="shared" si="2"/>
        <v>#N/A</v>
      </c>
      <c r="G80" s="14" t="str">
        <f t="shared" si="3"/>
        <v>#N/A</v>
      </c>
      <c r="H80" s="52">
        <f t="shared" si="4"/>
        <v>119491.3</v>
      </c>
      <c r="I80" s="18">
        <v>19.6</v>
      </c>
    </row>
    <row r="81">
      <c r="A81" s="6">
        <v>42084.0</v>
      </c>
      <c r="B81" s="14" t="s">
        <v>47</v>
      </c>
      <c r="C81" s="51" t="s">
        <v>46</v>
      </c>
      <c r="D81" s="51">
        <v>106754.8</v>
      </c>
      <c r="E81" s="52">
        <f t="shared" si="1"/>
        <v>106754.8</v>
      </c>
      <c r="F81" s="14" t="str">
        <f t="shared" si="2"/>
        <v>#N/A</v>
      </c>
      <c r="G81" s="14" t="str">
        <f t="shared" si="3"/>
        <v>#N/A</v>
      </c>
      <c r="H81" s="52">
        <f t="shared" si="4"/>
        <v>106754.8</v>
      </c>
      <c r="I81" s="18">
        <v>22.7</v>
      </c>
    </row>
    <row r="82">
      <c r="A82" s="6">
        <v>42085.0</v>
      </c>
      <c r="B82" s="14" t="s">
        <v>47</v>
      </c>
      <c r="C82" s="51" t="s">
        <v>46</v>
      </c>
      <c r="D82" s="51">
        <v>106555.0</v>
      </c>
      <c r="E82" s="52">
        <f t="shared" si="1"/>
        <v>106555</v>
      </c>
      <c r="F82" s="14" t="str">
        <f t="shared" si="2"/>
        <v>#N/A</v>
      </c>
      <c r="G82" s="14" t="str">
        <f t="shared" si="3"/>
        <v>#N/A</v>
      </c>
      <c r="H82" s="52">
        <f t="shared" si="4"/>
        <v>106555</v>
      </c>
      <c r="I82" s="18">
        <v>28.8</v>
      </c>
    </row>
    <row r="83">
      <c r="A83" s="6">
        <v>42086.0</v>
      </c>
      <c r="B83" s="14" t="s">
        <v>47</v>
      </c>
      <c r="C83" s="51" t="s">
        <v>46</v>
      </c>
      <c r="D83" s="51">
        <v>122810.1</v>
      </c>
      <c r="E83" s="52">
        <f t="shared" si="1"/>
        <v>122810.1</v>
      </c>
      <c r="F83" s="14" t="str">
        <f t="shared" si="2"/>
        <v>#N/A</v>
      </c>
      <c r="G83" s="14" t="str">
        <f t="shared" si="3"/>
        <v>#N/A</v>
      </c>
      <c r="H83" s="52">
        <f t="shared" si="4"/>
        <v>122810.1</v>
      </c>
      <c r="I83" s="18">
        <v>27.0</v>
      </c>
    </row>
    <row r="84">
      <c r="A84" s="6">
        <v>42087.0</v>
      </c>
      <c r="B84" s="14" t="s">
        <v>47</v>
      </c>
      <c r="C84" s="51" t="s">
        <v>46</v>
      </c>
      <c r="D84" s="51">
        <v>123234.9</v>
      </c>
      <c r="E84" s="52">
        <f t="shared" si="1"/>
        <v>123234.9</v>
      </c>
      <c r="F84" s="14" t="str">
        <f t="shared" si="2"/>
        <v>#N/A</v>
      </c>
      <c r="G84" s="14" t="str">
        <f t="shared" si="3"/>
        <v>#N/A</v>
      </c>
      <c r="H84" s="52">
        <f t="shared" si="4"/>
        <v>123234.9</v>
      </c>
      <c r="I84" s="18">
        <v>15.3</v>
      </c>
    </row>
    <row r="85">
      <c r="A85" s="6">
        <v>42088.0</v>
      </c>
      <c r="B85" s="14" t="s">
        <v>47</v>
      </c>
      <c r="C85" s="51" t="s">
        <v>46</v>
      </c>
      <c r="D85" s="51">
        <v>122268.9</v>
      </c>
      <c r="E85" s="52">
        <f t="shared" si="1"/>
        <v>122268.9</v>
      </c>
      <c r="F85" s="14" t="str">
        <f t="shared" si="2"/>
        <v>#N/A</v>
      </c>
      <c r="G85" s="14" t="str">
        <f t="shared" si="3"/>
        <v>#N/A</v>
      </c>
      <c r="H85" s="52">
        <f t="shared" si="4"/>
        <v>122268.9</v>
      </c>
      <c r="I85" s="18">
        <v>20.4</v>
      </c>
    </row>
    <row r="86">
      <c r="A86" s="6">
        <v>42089.0</v>
      </c>
      <c r="B86" s="14" t="s">
        <v>47</v>
      </c>
      <c r="C86" s="51" t="s">
        <v>46</v>
      </c>
      <c r="D86" s="51">
        <v>121998.2</v>
      </c>
      <c r="E86" s="52">
        <f t="shared" si="1"/>
        <v>121998.2</v>
      </c>
      <c r="F86" s="14" t="str">
        <f t="shared" si="2"/>
        <v>#N/A</v>
      </c>
      <c r="G86" s="14" t="str">
        <f t="shared" si="3"/>
        <v>#N/A</v>
      </c>
      <c r="H86" s="52">
        <f t="shared" si="4"/>
        <v>121998.2</v>
      </c>
      <c r="I86" s="18">
        <v>18.0</v>
      </c>
    </row>
    <row r="87">
      <c r="A87" s="6">
        <v>42090.0</v>
      </c>
      <c r="B87" s="14" t="s">
        <v>46</v>
      </c>
      <c r="C87" s="51" t="s">
        <v>46</v>
      </c>
      <c r="D87" s="51">
        <v>122346.3</v>
      </c>
      <c r="E87" s="14" t="str">
        <f t="shared" si="1"/>
        <v>#N/A</v>
      </c>
      <c r="F87" s="52">
        <f t="shared" si="2"/>
        <v>122346.3</v>
      </c>
      <c r="G87" s="14" t="str">
        <f t="shared" si="3"/>
        <v>#N/A</v>
      </c>
      <c r="H87" s="52">
        <f t="shared" si="4"/>
        <v>122346.3</v>
      </c>
      <c r="I87" s="18">
        <v>18.1</v>
      </c>
    </row>
    <row r="88">
      <c r="A88" s="6">
        <v>42091.0</v>
      </c>
      <c r="B88" s="14" t="s">
        <v>46</v>
      </c>
      <c r="C88" s="51" t="s">
        <v>46</v>
      </c>
      <c r="D88" s="51">
        <v>112187.7</v>
      </c>
      <c r="E88" s="14" t="str">
        <f t="shared" si="1"/>
        <v>#N/A</v>
      </c>
      <c r="F88" s="52">
        <f t="shared" si="2"/>
        <v>112187.7</v>
      </c>
      <c r="G88" s="14" t="str">
        <f t="shared" si="3"/>
        <v>#N/A</v>
      </c>
      <c r="H88" s="52">
        <f t="shared" si="4"/>
        <v>112187.7</v>
      </c>
      <c r="I88" s="18">
        <v>19.1</v>
      </c>
    </row>
    <row r="89">
      <c r="A89" s="6">
        <v>42092.0</v>
      </c>
      <c r="B89" s="14" t="s">
        <v>46</v>
      </c>
      <c r="C89" s="51" t="s">
        <v>46</v>
      </c>
      <c r="D89" s="51">
        <v>106418.7</v>
      </c>
      <c r="E89" s="14" t="str">
        <f t="shared" si="1"/>
        <v>#N/A</v>
      </c>
      <c r="F89" s="52">
        <f t="shared" si="2"/>
        <v>106418.7</v>
      </c>
      <c r="G89" s="14" t="str">
        <f t="shared" si="3"/>
        <v>#N/A</v>
      </c>
      <c r="H89" s="52">
        <f t="shared" si="4"/>
        <v>106418.7</v>
      </c>
      <c r="I89" s="18">
        <v>22.7</v>
      </c>
    </row>
    <row r="90">
      <c r="A90" s="6">
        <v>42093.0</v>
      </c>
      <c r="B90" s="14" t="s">
        <v>46</v>
      </c>
      <c r="C90" s="51" t="s">
        <v>46</v>
      </c>
      <c r="D90" s="51">
        <v>123061.9</v>
      </c>
      <c r="E90" s="14" t="str">
        <f t="shared" si="1"/>
        <v>#N/A</v>
      </c>
      <c r="F90" s="52">
        <f t="shared" si="2"/>
        <v>123061.9</v>
      </c>
      <c r="G90" s="14" t="str">
        <f t="shared" si="3"/>
        <v>#N/A</v>
      </c>
      <c r="H90" s="52">
        <f t="shared" si="4"/>
        <v>123061.9</v>
      </c>
      <c r="I90" s="18">
        <v>23.1</v>
      </c>
    </row>
    <row r="91">
      <c r="A91" s="6">
        <v>42094.0</v>
      </c>
      <c r="B91" s="14" t="s">
        <v>46</v>
      </c>
      <c r="C91" s="51" t="s">
        <v>46</v>
      </c>
      <c r="D91" s="51">
        <v>125795.3</v>
      </c>
      <c r="E91" s="14" t="str">
        <f t="shared" si="1"/>
        <v>#N/A</v>
      </c>
      <c r="F91" s="52">
        <f t="shared" si="2"/>
        <v>125795.3</v>
      </c>
      <c r="G91" s="14" t="str">
        <f t="shared" si="3"/>
        <v>#N/A</v>
      </c>
      <c r="H91" s="52">
        <f t="shared" si="4"/>
        <v>125795.3</v>
      </c>
      <c r="I91" s="18">
        <v>25.3</v>
      </c>
    </row>
    <row r="92">
      <c r="A92" s="6">
        <v>42095.0</v>
      </c>
      <c r="B92" s="14" t="s">
        <v>46</v>
      </c>
      <c r="C92" s="51" t="s">
        <v>46</v>
      </c>
      <c r="D92" s="51">
        <v>122042.3</v>
      </c>
      <c r="E92" s="14" t="str">
        <f t="shared" si="1"/>
        <v>#N/A</v>
      </c>
      <c r="F92" s="52">
        <f t="shared" si="2"/>
        <v>122042.3</v>
      </c>
      <c r="G92" s="14" t="str">
        <f t="shared" si="3"/>
        <v>#N/A</v>
      </c>
      <c r="H92" s="52">
        <f t="shared" si="4"/>
        <v>122042.3</v>
      </c>
      <c r="I92" s="18">
        <v>29.0</v>
      </c>
    </row>
    <row r="93">
      <c r="A93" s="6">
        <v>42096.0</v>
      </c>
      <c r="B93" s="14" t="s">
        <v>46</v>
      </c>
      <c r="C93" s="51" t="s">
        <v>46</v>
      </c>
      <c r="D93" s="51">
        <v>113838.4</v>
      </c>
      <c r="E93" s="14" t="str">
        <f t="shared" si="1"/>
        <v>#N/A</v>
      </c>
      <c r="F93" s="52">
        <f t="shared" si="2"/>
        <v>113838.4</v>
      </c>
      <c r="G93" s="14" t="str">
        <f t="shared" si="3"/>
        <v>#N/A</v>
      </c>
      <c r="H93" s="52">
        <f t="shared" si="4"/>
        <v>113838.4</v>
      </c>
      <c r="I93" s="18">
        <v>17.2</v>
      </c>
    </row>
    <row r="94">
      <c r="A94" s="6">
        <v>42097.0</v>
      </c>
      <c r="B94" s="14" t="s">
        <v>46</v>
      </c>
      <c r="C94" s="51" t="s">
        <v>47</v>
      </c>
      <c r="D94" s="51">
        <v>98891.06</v>
      </c>
      <c r="E94" s="14" t="str">
        <f t="shared" si="1"/>
        <v>#N/A</v>
      </c>
      <c r="F94" s="52">
        <f t="shared" si="2"/>
        <v>98891.06</v>
      </c>
      <c r="G94" s="52">
        <f t="shared" si="3"/>
        <v>98891.06</v>
      </c>
      <c r="H94" s="52" t="str">
        <f t="shared" si="4"/>
        <v>#N/A</v>
      </c>
      <c r="I94" s="18">
        <v>20.9</v>
      </c>
    </row>
    <row r="95">
      <c r="A95" s="6">
        <v>42098.0</v>
      </c>
      <c r="B95" s="14" t="s">
        <v>46</v>
      </c>
      <c r="C95" s="51" t="s">
        <v>47</v>
      </c>
      <c r="D95" s="51">
        <v>103999.2</v>
      </c>
      <c r="E95" s="14" t="str">
        <f t="shared" si="1"/>
        <v>#N/A</v>
      </c>
      <c r="F95" s="52">
        <f t="shared" si="2"/>
        <v>103999.2</v>
      </c>
      <c r="G95" s="52">
        <f t="shared" si="3"/>
        <v>103999.2</v>
      </c>
      <c r="H95" s="52" t="str">
        <f t="shared" si="4"/>
        <v>#N/A</v>
      </c>
      <c r="I95" s="18">
        <v>23.5</v>
      </c>
    </row>
    <row r="96">
      <c r="A96" s="6">
        <v>42099.0</v>
      </c>
      <c r="B96" s="14" t="s">
        <v>46</v>
      </c>
      <c r="C96" s="51" t="s">
        <v>46</v>
      </c>
      <c r="D96" s="51">
        <v>103685.5</v>
      </c>
      <c r="E96" s="14" t="str">
        <f t="shared" si="1"/>
        <v>#N/A</v>
      </c>
      <c r="F96" s="52">
        <f t="shared" si="2"/>
        <v>103685.5</v>
      </c>
      <c r="G96" s="14" t="str">
        <f t="shared" si="3"/>
        <v>#N/A</v>
      </c>
      <c r="H96" s="52">
        <f t="shared" si="4"/>
        <v>103685.5</v>
      </c>
      <c r="I96" s="18">
        <v>18.5</v>
      </c>
    </row>
    <row r="97">
      <c r="A97" s="6">
        <v>42100.0</v>
      </c>
      <c r="B97" s="14" t="s">
        <v>46</v>
      </c>
      <c r="C97" s="51" t="s">
        <v>47</v>
      </c>
      <c r="D97" s="51">
        <v>107383.4</v>
      </c>
      <c r="E97" s="14" t="str">
        <f t="shared" si="1"/>
        <v>#N/A</v>
      </c>
      <c r="F97" s="52">
        <f t="shared" si="2"/>
        <v>107383.4</v>
      </c>
      <c r="G97" s="52">
        <f t="shared" si="3"/>
        <v>107383.4</v>
      </c>
      <c r="H97" s="52" t="str">
        <f t="shared" si="4"/>
        <v>#N/A</v>
      </c>
      <c r="I97" s="18">
        <v>18.4</v>
      </c>
    </row>
    <row r="98">
      <c r="A98" s="6">
        <v>42101.0</v>
      </c>
      <c r="B98" s="14" t="s">
        <v>46</v>
      </c>
      <c r="C98" s="51" t="s">
        <v>46</v>
      </c>
      <c r="D98" s="51">
        <v>120235.5</v>
      </c>
      <c r="E98" s="14" t="str">
        <f t="shared" si="1"/>
        <v>#N/A</v>
      </c>
      <c r="F98" s="52">
        <f t="shared" si="2"/>
        <v>120235.5</v>
      </c>
      <c r="G98" s="14" t="str">
        <f t="shared" si="3"/>
        <v>#N/A</v>
      </c>
      <c r="H98" s="52">
        <f t="shared" si="4"/>
        <v>120235.5</v>
      </c>
      <c r="I98" s="18">
        <v>17.3</v>
      </c>
    </row>
    <row r="99">
      <c r="A99" s="6">
        <v>42102.0</v>
      </c>
      <c r="B99" s="14" t="s">
        <v>46</v>
      </c>
      <c r="C99" s="51" t="s">
        <v>46</v>
      </c>
      <c r="D99" s="51">
        <v>122129.8</v>
      </c>
      <c r="E99" s="14" t="str">
        <f t="shared" si="1"/>
        <v>#N/A</v>
      </c>
      <c r="F99" s="52">
        <f t="shared" si="2"/>
        <v>122129.8</v>
      </c>
      <c r="G99" s="14" t="str">
        <f t="shared" si="3"/>
        <v>#N/A</v>
      </c>
      <c r="H99" s="52">
        <f t="shared" si="4"/>
        <v>122129.8</v>
      </c>
      <c r="I99" s="18">
        <v>17.7</v>
      </c>
    </row>
    <row r="100">
      <c r="A100" s="6">
        <v>42103.0</v>
      </c>
      <c r="B100" s="14" t="s">
        <v>46</v>
      </c>
      <c r="C100" s="51" t="s">
        <v>46</v>
      </c>
      <c r="D100" s="51">
        <v>123990.8</v>
      </c>
      <c r="E100" s="14" t="str">
        <f t="shared" si="1"/>
        <v>#N/A</v>
      </c>
      <c r="F100" s="52">
        <f t="shared" si="2"/>
        <v>123990.8</v>
      </c>
      <c r="G100" s="14" t="str">
        <f t="shared" si="3"/>
        <v>#N/A</v>
      </c>
      <c r="H100" s="52">
        <f t="shared" si="4"/>
        <v>123990.8</v>
      </c>
      <c r="I100" s="18">
        <v>19.1</v>
      </c>
    </row>
    <row r="101">
      <c r="A101" s="6">
        <v>42104.0</v>
      </c>
      <c r="B101" s="14" t="s">
        <v>46</v>
      </c>
      <c r="C101" s="51" t="s">
        <v>46</v>
      </c>
      <c r="D101" s="51">
        <v>121753.1</v>
      </c>
      <c r="E101" s="14" t="str">
        <f t="shared" si="1"/>
        <v>#N/A</v>
      </c>
      <c r="F101" s="52">
        <f t="shared" si="2"/>
        <v>121753.1</v>
      </c>
      <c r="G101" s="14" t="str">
        <f t="shared" si="3"/>
        <v>#N/A</v>
      </c>
      <c r="H101" s="52">
        <f t="shared" si="4"/>
        <v>121753.1</v>
      </c>
      <c r="I101" s="18">
        <v>18.7</v>
      </c>
    </row>
    <row r="102">
      <c r="A102" s="6">
        <v>42105.0</v>
      </c>
      <c r="B102" s="14" t="s">
        <v>46</v>
      </c>
      <c r="C102" s="51" t="s">
        <v>46</v>
      </c>
      <c r="D102" s="51">
        <v>110034.2</v>
      </c>
      <c r="E102" s="14" t="str">
        <f t="shared" si="1"/>
        <v>#N/A</v>
      </c>
      <c r="F102" s="52">
        <f t="shared" si="2"/>
        <v>110034.2</v>
      </c>
      <c r="G102" s="14" t="str">
        <f t="shared" si="3"/>
        <v>#N/A</v>
      </c>
      <c r="H102" s="52">
        <f t="shared" si="4"/>
        <v>110034.2</v>
      </c>
      <c r="I102" s="18">
        <v>23.7</v>
      </c>
    </row>
    <row r="103">
      <c r="A103" s="6">
        <v>42106.0</v>
      </c>
      <c r="B103" s="14" t="s">
        <v>46</v>
      </c>
      <c r="C103" s="51" t="s">
        <v>46</v>
      </c>
      <c r="D103" s="51">
        <v>103760.2</v>
      </c>
      <c r="E103" s="14" t="str">
        <f t="shared" si="1"/>
        <v>#N/A</v>
      </c>
      <c r="F103" s="52">
        <f t="shared" si="2"/>
        <v>103760.2</v>
      </c>
      <c r="G103" s="14" t="str">
        <f t="shared" si="3"/>
        <v>#N/A</v>
      </c>
      <c r="H103" s="52">
        <f t="shared" si="4"/>
        <v>103760.2</v>
      </c>
      <c r="I103" s="18">
        <v>18.3</v>
      </c>
    </row>
    <row r="104">
      <c r="A104" s="6">
        <v>42107.0</v>
      </c>
      <c r="B104" s="14" t="s">
        <v>46</v>
      </c>
      <c r="C104" s="51" t="s">
        <v>46</v>
      </c>
      <c r="D104" s="51">
        <v>125107.8</v>
      </c>
      <c r="E104" s="14" t="str">
        <f t="shared" si="1"/>
        <v>#N/A</v>
      </c>
      <c r="F104" s="52">
        <f t="shared" si="2"/>
        <v>125107.8</v>
      </c>
      <c r="G104" s="14" t="str">
        <f t="shared" si="3"/>
        <v>#N/A</v>
      </c>
      <c r="H104" s="52">
        <f t="shared" si="4"/>
        <v>125107.8</v>
      </c>
      <c r="I104" s="18">
        <v>19.1</v>
      </c>
    </row>
    <row r="105">
      <c r="A105" s="6">
        <v>42108.0</v>
      </c>
      <c r="B105" s="14" t="s">
        <v>47</v>
      </c>
      <c r="C105" s="51" t="s">
        <v>46</v>
      </c>
      <c r="D105" s="51">
        <v>127793.4</v>
      </c>
      <c r="E105" s="52">
        <f t="shared" si="1"/>
        <v>127793.4</v>
      </c>
      <c r="F105" s="14" t="str">
        <f t="shared" si="2"/>
        <v>#N/A</v>
      </c>
      <c r="G105" s="14" t="str">
        <f t="shared" si="3"/>
        <v>#N/A</v>
      </c>
      <c r="H105" s="52">
        <f t="shared" si="4"/>
        <v>127793.4</v>
      </c>
      <c r="I105" s="18">
        <v>24.7</v>
      </c>
    </row>
    <row r="106">
      <c r="A106" s="6">
        <v>42109.0</v>
      </c>
      <c r="B106" s="14" t="s">
        <v>47</v>
      </c>
      <c r="C106" s="51" t="s">
        <v>46</v>
      </c>
      <c r="D106" s="51">
        <v>126673.9</v>
      </c>
      <c r="E106" s="52">
        <f t="shared" si="1"/>
        <v>126673.9</v>
      </c>
      <c r="F106" s="14" t="str">
        <f t="shared" si="2"/>
        <v>#N/A</v>
      </c>
      <c r="G106" s="14" t="str">
        <f t="shared" si="3"/>
        <v>#N/A</v>
      </c>
      <c r="H106" s="52">
        <f t="shared" si="4"/>
        <v>126673.9</v>
      </c>
      <c r="I106" s="18">
        <v>27.6</v>
      </c>
    </row>
    <row r="107">
      <c r="A107" s="6">
        <v>42110.0</v>
      </c>
      <c r="B107" s="14" t="s">
        <v>47</v>
      </c>
      <c r="C107" s="51" t="s">
        <v>46</v>
      </c>
      <c r="D107" s="51">
        <v>126937.9</v>
      </c>
      <c r="E107" s="52">
        <f t="shared" si="1"/>
        <v>126937.9</v>
      </c>
      <c r="F107" s="14" t="str">
        <f t="shared" si="2"/>
        <v>#N/A</v>
      </c>
      <c r="G107" s="14" t="str">
        <f t="shared" si="3"/>
        <v>#N/A</v>
      </c>
      <c r="H107" s="52">
        <f t="shared" si="4"/>
        <v>126937.9</v>
      </c>
      <c r="I107" s="18">
        <v>17.8</v>
      </c>
    </row>
    <row r="108">
      <c r="A108" s="6">
        <v>42111.0</v>
      </c>
      <c r="B108" s="14" t="s">
        <v>47</v>
      </c>
      <c r="C108" s="51" t="s">
        <v>46</v>
      </c>
      <c r="D108" s="51">
        <v>131031.4</v>
      </c>
      <c r="E108" s="52">
        <f t="shared" si="1"/>
        <v>131031.4</v>
      </c>
      <c r="F108" s="14" t="str">
        <f t="shared" si="2"/>
        <v>#N/A</v>
      </c>
      <c r="G108" s="14" t="str">
        <f t="shared" si="3"/>
        <v>#N/A</v>
      </c>
      <c r="H108" s="52">
        <f t="shared" si="4"/>
        <v>131031.4</v>
      </c>
      <c r="I108" s="18">
        <v>17.1</v>
      </c>
    </row>
    <row r="109">
      <c r="A109" s="6">
        <v>42112.0</v>
      </c>
      <c r="B109" s="14" t="s">
        <v>47</v>
      </c>
      <c r="C109" s="51" t="s">
        <v>46</v>
      </c>
      <c r="D109" s="51">
        <v>109764.0</v>
      </c>
      <c r="E109" s="52">
        <f t="shared" si="1"/>
        <v>109764</v>
      </c>
      <c r="F109" s="14" t="str">
        <f t="shared" si="2"/>
        <v>#N/A</v>
      </c>
      <c r="G109" s="14" t="str">
        <f t="shared" si="3"/>
        <v>#N/A</v>
      </c>
      <c r="H109" s="52">
        <f t="shared" si="4"/>
        <v>109764</v>
      </c>
      <c r="I109" s="18">
        <v>21.9</v>
      </c>
    </row>
    <row r="110">
      <c r="A110" s="6">
        <v>42113.0</v>
      </c>
      <c r="B110" s="14" t="s">
        <v>47</v>
      </c>
      <c r="C110" s="51" t="s">
        <v>46</v>
      </c>
      <c r="D110" s="51">
        <v>107160.5</v>
      </c>
      <c r="E110" s="52">
        <f t="shared" si="1"/>
        <v>107160.5</v>
      </c>
      <c r="F110" s="14" t="str">
        <f t="shared" si="2"/>
        <v>#N/A</v>
      </c>
      <c r="G110" s="14" t="str">
        <f t="shared" si="3"/>
        <v>#N/A</v>
      </c>
      <c r="H110" s="52">
        <f t="shared" si="4"/>
        <v>107160.5</v>
      </c>
      <c r="I110" s="18">
        <v>14.7</v>
      </c>
    </row>
    <row r="111">
      <c r="A111" s="6">
        <v>42114.0</v>
      </c>
      <c r="B111" s="14" t="s">
        <v>47</v>
      </c>
      <c r="C111" s="51" t="s">
        <v>46</v>
      </c>
      <c r="D111" s="51">
        <v>126696.2</v>
      </c>
      <c r="E111" s="52">
        <f t="shared" si="1"/>
        <v>126696.2</v>
      </c>
      <c r="F111" s="14" t="str">
        <f t="shared" si="2"/>
        <v>#N/A</v>
      </c>
      <c r="G111" s="14" t="str">
        <f t="shared" si="3"/>
        <v>#N/A</v>
      </c>
      <c r="H111" s="52">
        <f t="shared" si="4"/>
        <v>126696.2</v>
      </c>
      <c r="I111" s="18">
        <v>16.2</v>
      </c>
    </row>
    <row r="112">
      <c r="A112" s="6">
        <v>42115.0</v>
      </c>
      <c r="B112" s="14" t="s">
        <v>47</v>
      </c>
      <c r="C112" s="51" t="s">
        <v>46</v>
      </c>
      <c r="D112" s="51">
        <v>127973.6</v>
      </c>
      <c r="E112" s="52">
        <f t="shared" si="1"/>
        <v>127973.6</v>
      </c>
      <c r="F112" s="14" t="str">
        <f t="shared" si="2"/>
        <v>#N/A</v>
      </c>
      <c r="G112" s="14" t="str">
        <f t="shared" si="3"/>
        <v>#N/A</v>
      </c>
      <c r="H112" s="52">
        <f t="shared" si="4"/>
        <v>127973.6</v>
      </c>
      <c r="I112" s="18">
        <v>17.7</v>
      </c>
    </row>
    <row r="113">
      <c r="A113" s="6">
        <v>42116.0</v>
      </c>
      <c r="B113" s="14" t="s">
        <v>47</v>
      </c>
      <c r="C113" s="51" t="s">
        <v>46</v>
      </c>
      <c r="D113" s="51">
        <v>128598.5</v>
      </c>
      <c r="E113" s="52">
        <f t="shared" si="1"/>
        <v>128598.5</v>
      </c>
      <c r="F113" s="14" t="str">
        <f t="shared" si="2"/>
        <v>#N/A</v>
      </c>
      <c r="G113" s="14" t="str">
        <f t="shared" si="3"/>
        <v>#N/A</v>
      </c>
      <c r="H113" s="52">
        <f t="shared" si="4"/>
        <v>128598.5</v>
      </c>
      <c r="I113" s="18">
        <v>19.5</v>
      </c>
    </row>
    <row r="114">
      <c r="A114" s="6">
        <v>42117.0</v>
      </c>
      <c r="B114" s="14" t="s">
        <v>47</v>
      </c>
      <c r="C114" s="51" t="s">
        <v>46</v>
      </c>
      <c r="D114" s="51">
        <v>126483.8</v>
      </c>
      <c r="E114" s="52">
        <f t="shared" si="1"/>
        <v>126483.8</v>
      </c>
      <c r="F114" s="14" t="str">
        <f t="shared" si="2"/>
        <v>#N/A</v>
      </c>
      <c r="G114" s="14" t="str">
        <f t="shared" si="3"/>
        <v>#N/A</v>
      </c>
      <c r="H114" s="52">
        <f t="shared" si="4"/>
        <v>126483.8</v>
      </c>
      <c r="I114" s="18">
        <v>19.2</v>
      </c>
    </row>
    <row r="115">
      <c r="A115" s="6">
        <v>42118.0</v>
      </c>
      <c r="B115" s="14" t="s">
        <v>47</v>
      </c>
      <c r="C115" s="51" t="s">
        <v>46</v>
      </c>
      <c r="D115" s="51">
        <v>126230.8</v>
      </c>
      <c r="E115" s="52">
        <f t="shared" si="1"/>
        <v>126230.8</v>
      </c>
      <c r="F115" s="14" t="str">
        <f t="shared" si="2"/>
        <v>#N/A</v>
      </c>
      <c r="G115" s="14" t="str">
        <f t="shared" si="3"/>
        <v>#N/A</v>
      </c>
      <c r="H115" s="52">
        <f t="shared" si="4"/>
        <v>126230.8</v>
      </c>
      <c r="I115" s="18">
        <v>21.1</v>
      </c>
    </row>
    <row r="116">
      <c r="A116" s="6">
        <v>42119.0</v>
      </c>
      <c r="B116" s="14" t="s">
        <v>47</v>
      </c>
      <c r="C116" s="51" t="s">
        <v>47</v>
      </c>
      <c r="D116" s="51">
        <v>111803.6</v>
      </c>
      <c r="E116" s="52">
        <f t="shared" si="1"/>
        <v>111803.6</v>
      </c>
      <c r="F116" s="14" t="str">
        <f t="shared" si="2"/>
        <v>#N/A</v>
      </c>
      <c r="G116" s="52">
        <f t="shared" si="3"/>
        <v>111803.6</v>
      </c>
      <c r="H116" s="52" t="str">
        <f t="shared" si="4"/>
        <v>#N/A</v>
      </c>
      <c r="I116" s="18">
        <v>15.0</v>
      </c>
    </row>
    <row r="117">
      <c r="A117" s="6">
        <v>42120.0</v>
      </c>
      <c r="B117" s="14" t="s">
        <v>47</v>
      </c>
      <c r="C117" s="51" t="s">
        <v>46</v>
      </c>
      <c r="D117" s="51">
        <v>108217.8</v>
      </c>
      <c r="E117" s="52">
        <f t="shared" si="1"/>
        <v>108217.8</v>
      </c>
      <c r="F117" s="14" t="str">
        <f t="shared" si="2"/>
        <v>#N/A</v>
      </c>
      <c r="G117" s="14" t="str">
        <f t="shared" si="3"/>
        <v>#N/A</v>
      </c>
      <c r="H117" s="52">
        <f t="shared" si="4"/>
        <v>108217.8</v>
      </c>
      <c r="I117" s="18">
        <v>15.4</v>
      </c>
    </row>
    <row r="118">
      <c r="A118" s="6">
        <v>42121.0</v>
      </c>
      <c r="B118" s="14" t="s">
        <v>47</v>
      </c>
      <c r="C118" s="51" t="s">
        <v>46</v>
      </c>
      <c r="D118" s="51">
        <v>127855.2</v>
      </c>
      <c r="E118" s="52">
        <f t="shared" si="1"/>
        <v>127855.2</v>
      </c>
      <c r="F118" s="14" t="str">
        <f t="shared" si="2"/>
        <v>#N/A</v>
      </c>
      <c r="G118" s="14" t="str">
        <f t="shared" si="3"/>
        <v>#N/A</v>
      </c>
      <c r="H118" s="52">
        <f t="shared" si="4"/>
        <v>127855.2</v>
      </c>
      <c r="I118" s="18">
        <v>15.1</v>
      </c>
    </row>
    <row r="119">
      <c r="A119" s="6">
        <v>42122.0</v>
      </c>
      <c r="B119" s="14" t="s">
        <v>47</v>
      </c>
      <c r="C119" s="51" t="s">
        <v>46</v>
      </c>
      <c r="D119" s="51">
        <v>132642.1</v>
      </c>
      <c r="E119" s="52">
        <f t="shared" si="1"/>
        <v>132642.1</v>
      </c>
      <c r="F119" s="14" t="str">
        <f t="shared" si="2"/>
        <v>#N/A</v>
      </c>
      <c r="G119" s="14" t="str">
        <f t="shared" si="3"/>
        <v>#N/A</v>
      </c>
      <c r="H119" s="52">
        <f t="shared" si="4"/>
        <v>132642.1</v>
      </c>
      <c r="I119" s="18">
        <v>16.0</v>
      </c>
    </row>
    <row r="120">
      <c r="A120" s="6">
        <v>42123.0</v>
      </c>
      <c r="B120" s="14" t="s">
        <v>47</v>
      </c>
      <c r="C120" s="51" t="s">
        <v>46</v>
      </c>
      <c r="D120" s="51">
        <v>132814.6</v>
      </c>
      <c r="E120" s="52">
        <f t="shared" si="1"/>
        <v>132814.6</v>
      </c>
      <c r="F120" s="14" t="str">
        <f t="shared" si="2"/>
        <v>#N/A</v>
      </c>
      <c r="G120" s="14" t="str">
        <f t="shared" si="3"/>
        <v>#N/A</v>
      </c>
      <c r="H120" s="52">
        <f t="shared" si="4"/>
        <v>132814.6</v>
      </c>
      <c r="I120" s="18">
        <v>17.1</v>
      </c>
    </row>
    <row r="121">
      <c r="A121" s="6">
        <v>42124.0</v>
      </c>
      <c r="B121" s="14" t="s">
        <v>47</v>
      </c>
      <c r="C121" s="51" t="s">
        <v>46</v>
      </c>
      <c r="D121" s="51">
        <v>132669.6</v>
      </c>
      <c r="E121" s="52">
        <f t="shared" si="1"/>
        <v>132669.6</v>
      </c>
      <c r="F121" s="14" t="str">
        <f t="shared" si="2"/>
        <v>#N/A</v>
      </c>
      <c r="G121" s="14" t="str">
        <f t="shared" si="3"/>
        <v>#N/A</v>
      </c>
      <c r="H121" s="52">
        <f t="shared" si="4"/>
        <v>132669.6</v>
      </c>
      <c r="I121" s="18">
        <v>19.6</v>
      </c>
    </row>
    <row r="122">
      <c r="A122" s="6">
        <v>42125.0</v>
      </c>
      <c r="B122" s="14" t="s">
        <v>47</v>
      </c>
      <c r="C122" s="51" t="s">
        <v>46</v>
      </c>
      <c r="D122" s="51">
        <v>126304.4</v>
      </c>
      <c r="E122" s="52">
        <f t="shared" si="1"/>
        <v>126304.4</v>
      </c>
      <c r="F122" s="14" t="str">
        <f t="shared" si="2"/>
        <v>#N/A</v>
      </c>
      <c r="G122" s="14" t="str">
        <f t="shared" si="3"/>
        <v>#N/A</v>
      </c>
      <c r="H122" s="52">
        <f t="shared" si="4"/>
        <v>126304.4</v>
      </c>
      <c r="I122" s="18">
        <v>23.1</v>
      </c>
    </row>
    <row r="123">
      <c r="A123" s="6">
        <v>42126.0</v>
      </c>
      <c r="B123" s="14" t="s">
        <v>47</v>
      </c>
      <c r="C123" s="51" t="s">
        <v>46</v>
      </c>
      <c r="D123" s="51">
        <v>108488.0</v>
      </c>
      <c r="E123" s="52">
        <f t="shared" si="1"/>
        <v>108488</v>
      </c>
      <c r="F123" s="14" t="str">
        <f t="shared" si="2"/>
        <v>#N/A</v>
      </c>
      <c r="G123" s="14" t="str">
        <f t="shared" si="3"/>
        <v>#N/A</v>
      </c>
      <c r="H123" s="52">
        <f t="shared" si="4"/>
        <v>108488</v>
      </c>
      <c r="I123" s="18">
        <v>22.2</v>
      </c>
    </row>
    <row r="124">
      <c r="A124" s="6">
        <v>42127.0</v>
      </c>
      <c r="B124" s="14" t="s">
        <v>47</v>
      </c>
      <c r="C124" s="51" t="s">
        <v>46</v>
      </c>
      <c r="D124" s="51">
        <v>109233.3</v>
      </c>
      <c r="E124" s="52">
        <f t="shared" si="1"/>
        <v>109233.3</v>
      </c>
      <c r="F124" s="14" t="str">
        <f t="shared" si="2"/>
        <v>#N/A</v>
      </c>
      <c r="G124" s="14" t="str">
        <f t="shared" si="3"/>
        <v>#N/A</v>
      </c>
      <c r="H124" s="52">
        <f t="shared" si="4"/>
        <v>109233.3</v>
      </c>
      <c r="I124" s="18">
        <v>18.2</v>
      </c>
    </row>
    <row r="125">
      <c r="A125" s="6">
        <v>42128.0</v>
      </c>
      <c r="B125" s="14" t="s">
        <v>47</v>
      </c>
      <c r="C125" s="51" t="s">
        <v>46</v>
      </c>
      <c r="D125" s="51">
        <v>122375.5</v>
      </c>
      <c r="E125" s="52">
        <f t="shared" si="1"/>
        <v>122375.5</v>
      </c>
      <c r="F125" s="14" t="str">
        <f t="shared" si="2"/>
        <v>#N/A</v>
      </c>
      <c r="G125" s="14" t="str">
        <f t="shared" si="3"/>
        <v>#N/A</v>
      </c>
      <c r="H125" s="52">
        <f t="shared" si="4"/>
        <v>122375.5</v>
      </c>
      <c r="I125" s="18">
        <v>22.3</v>
      </c>
    </row>
    <row r="126">
      <c r="A126" s="6">
        <v>42129.0</v>
      </c>
      <c r="B126" s="14" t="s">
        <v>47</v>
      </c>
      <c r="C126" s="51" t="s">
        <v>46</v>
      </c>
      <c r="D126" s="51">
        <v>123734.9</v>
      </c>
      <c r="E126" s="52">
        <f t="shared" si="1"/>
        <v>123734.9</v>
      </c>
      <c r="F126" s="14" t="str">
        <f t="shared" si="2"/>
        <v>#N/A</v>
      </c>
      <c r="G126" s="14" t="str">
        <f t="shared" si="3"/>
        <v>#N/A</v>
      </c>
      <c r="H126" s="52">
        <f t="shared" si="4"/>
        <v>123734.9</v>
      </c>
      <c r="I126" s="18">
        <v>18.1</v>
      </c>
    </row>
    <row r="127">
      <c r="A127" s="6">
        <v>42130.0</v>
      </c>
      <c r="B127" s="14" t="s">
        <v>47</v>
      </c>
      <c r="C127" s="51" t="s">
        <v>46</v>
      </c>
      <c r="D127" s="51">
        <v>129121.9</v>
      </c>
      <c r="E127" s="52">
        <f t="shared" si="1"/>
        <v>129121.9</v>
      </c>
      <c r="F127" s="14" t="str">
        <f t="shared" si="2"/>
        <v>#N/A</v>
      </c>
      <c r="G127" s="14" t="str">
        <f t="shared" si="3"/>
        <v>#N/A</v>
      </c>
      <c r="H127" s="52">
        <f t="shared" si="4"/>
        <v>129121.9</v>
      </c>
      <c r="I127" s="18">
        <v>16.2</v>
      </c>
    </row>
    <row r="128">
      <c r="A128" s="6">
        <v>42131.0</v>
      </c>
      <c r="B128" s="14" t="s">
        <v>47</v>
      </c>
      <c r="C128" s="51" t="s">
        <v>46</v>
      </c>
      <c r="D128" s="51">
        <v>131237.2</v>
      </c>
      <c r="E128" s="52">
        <f t="shared" si="1"/>
        <v>131237.2</v>
      </c>
      <c r="F128" s="14" t="str">
        <f t="shared" si="2"/>
        <v>#N/A</v>
      </c>
      <c r="G128" s="14" t="str">
        <f t="shared" si="3"/>
        <v>#N/A</v>
      </c>
      <c r="H128" s="52">
        <f t="shared" si="4"/>
        <v>131237.2</v>
      </c>
      <c r="I128" s="18">
        <v>15.6</v>
      </c>
    </row>
    <row r="129">
      <c r="A129" s="6">
        <v>42132.0</v>
      </c>
      <c r="B129" s="14" t="s">
        <v>47</v>
      </c>
      <c r="C129" s="51" t="s">
        <v>46</v>
      </c>
      <c r="D129" s="51">
        <v>131138.7</v>
      </c>
      <c r="E129" s="52">
        <f t="shared" si="1"/>
        <v>131138.7</v>
      </c>
      <c r="F129" s="14" t="str">
        <f t="shared" si="2"/>
        <v>#N/A</v>
      </c>
      <c r="G129" s="14" t="str">
        <f t="shared" si="3"/>
        <v>#N/A</v>
      </c>
      <c r="H129" s="52">
        <f t="shared" si="4"/>
        <v>131138.7</v>
      </c>
      <c r="I129" s="18">
        <v>15.9</v>
      </c>
    </row>
    <row r="130">
      <c r="A130" s="6">
        <v>42133.0</v>
      </c>
      <c r="B130" s="14" t="s">
        <v>47</v>
      </c>
      <c r="C130" s="51" t="s">
        <v>46</v>
      </c>
      <c r="D130" s="51">
        <v>108377.1</v>
      </c>
      <c r="E130" s="52">
        <f t="shared" si="1"/>
        <v>108377.1</v>
      </c>
      <c r="F130" s="14" t="str">
        <f t="shared" si="2"/>
        <v>#N/A</v>
      </c>
      <c r="G130" s="14" t="str">
        <f t="shared" si="3"/>
        <v>#N/A</v>
      </c>
      <c r="H130" s="52">
        <f t="shared" si="4"/>
        <v>108377.1</v>
      </c>
      <c r="I130" s="18">
        <v>18.7</v>
      </c>
    </row>
    <row r="131">
      <c r="A131" s="6">
        <v>42134.0</v>
      </c>
      <c r="B131" s="14" t="s">
        <v>47</v>
      </c>
      <c r="C131" s="51" t="s">
        <v>46</v>
      </c>
      <c r="D131" s="51">
        <v>103811.3</v>
      </c>
      <c r="E131" s="52">
        <f t="shared" si="1"/>
        <v>103811.3</v>
      </c>
      <c r="F131" s="14" t="str">
        <f t="shared" si="2"/>
        <v>#N/A</v>
      </c>
      <c r="G131" s="14" t="str">
        <f t="shared" si="3"/>
        <v>#N/A</v>
      </c>
      <c r="H131" s="52">
        <f t="shared" si="4"/>
        <v>103811.3</v>
      </c>
      <c r="I131" s="18">
        <v>16.6</v>
      </c>
    </row>
    <row r="132">
      <c r="A132" s="6">
        <v>42135.0</v>
      </c>
      <c r="B132" s="14" t="s">
        <v>47</v>
      </c>
      <c r="C132" s="51" t="s">
        <v>46</v>
      </c>
      <c r="D132" s="51">
        <v>123740.2</v>
      </c>
      <c r="E132" s="52">
        <f t="shared" si="1"/>
        <v>123740.2</v>
      </c>
      <c r="F132" s="14" t="str">
        <f t="shared" si="2"/>
        <v>#N/A</v>
      </c>
      <c r="G132" s="14" t="str">
        <f t="shared" si="3"/>
        <v>#N/A</v>
      </c>
      <c r="H132" s="52">
        <f t="shared" si="4"/>
        <v>123740.2</v>
      </c>
      <c r="I132" s="18">
        <v>15.9</v>
      </c>
    </row>
    <row r="133">
      <c r="A133" s="6">
        <v>42136.0</v>
      </c>
      <c r="B133" s="14" t="s">
        <v>47</v>
      </c>
      <c r="C133" s="51" t="s">
        <v>46</v>
      </c>
      <c r="D133" s="51">
        <v>129312.6</v>
      </c>
      <c r="E133" s="52">
        <f t="shared" si="1"/>
        <v>129312.6</v>
      </c>
      <c r="F133" s="14" t="str">
        <f t="shared" si="2"/>
        <v>#N/A</v>
      </c>
      <c r="G133" s="14" t="str">
        <f t="shared" si="3"/>
        <v>#N/A</v>
      </c>
      <c r="H133" s="52">
        <f t="shared" si="4"/>
        <v>129312.6</v>
      </c>
      <c r="I133" s="18">
        <v>17.4</v>
      </c>
    </row>
    <row r="134">
      <c r="A134" s="6">
        <v>42137.0</v>
      </c>
      <c r="B134" s="14" t="s">
        <v>47</v>
      </c>
      <c r="C134" s="51" t="s">
        <v>46</v>
      </c>
      <c r="D134" s="51">
        <v>136903.3</v>
      </c>
      <c r="E134" s="52">
        <f t="shared" si="1"/>
        <v>136903.3</v>
      </c>
      <c r="F134" s="14" t="str">
        <f t="shared" si="2"/>
        <v>#N/A</v>
      </c>
      <c r="G134" s="14" t="str">
        <f t="shared" si="3"/>
        <v>#N/A</v>
      </c>
      <c r="H134" s="52">
        <f t="shared" si="4"/>
        <v>136903.3</v>
      </c>
      <c r="I134" s="18">
        <v>12.8</v>
      </c>
    </row>
    <row r="135">
      <c r="A135" s="6">
        <v>42138.0</v>
      </c>
      <c r="B135" s="14" t="s">
        <v>47</v>
      </c>
      <c r="C135" s="51" t="s">
        <v>46</v>
      </c>
      <c r="D135" s="51">
        <v>135217.7</v>
      </c>
      <c r="E135" s="52">
        <f t="shared" si="1"/>
        <v>135217.7</v>
      </c>
      <c r="F135" s="14" t="str">
        <f t="shared" si="2"/>
        <v>#N/A</v>
      </c>
      <c r="G135" s="14" t="str">
        <f t="shared" si="3"/>
        <v>#N/A</v>
      </c>
      <c r="H135" s="52">
        <f t="shared" si="4"/>
        <v>135217.7</v>
      </c>
      <c r="I135" s="18">
        <v>14.6</v>
      </c>
    </row>
    <row r="136">
      <c r="A136" s="6">
        <v>42139.0</v>
      </c>
      <c r="B136" s="14" t="s">
        <v>47</v>
      </c>
      <c r="C136" s="51" t="s">
        <v>46</v>
      </c>
      <c r="D136" s="51">
        <v>135172.4</v>
      </c>
      <c r="E136" s="52">
        <f t="shared" si="1"/>
        <v>135172.4</v>
      </c>
      <c r="F136" s="14" t="str">
        <f t="shared" si="2"/>
        <v>#N/A</v>
      </c>
      <c r="G136" s="14" t="str">
        <f t="shared" si="3"/>
        <v>#N/A</v>
      </c>
      <c r="H136" s="52">
        <f t="shared" si="4"/>
        <v>135172.4</v>
      </c>
      <c r="I136" s="18">
        <v>14.5</v>
      </c>
    </row>
    <row r="137">
      <c r="A137" s="6">
        <v>42140.0</v>
      </c>
      <c r="B137" s="14" t="s">
        <v>47</v>
      </c>
      <c r="C137" s="51" t="s">
        <v>46</v>
      </c>
      <c r="D137" s="51">
        <v>117136.6</v>
      </c>
      <c r="E137" s="52">
        <f t="shared" si="1"/>
        <v>117136.6</v>
      </c>
      <c r="F137" s="14" t="str">
        <f t="shared" si="2"/>
        <v>#N/A</v>
      </c>
      <c r="G137" s="14" t="str">
        <f t="shared" si="3"/>
        <v>#N/A</v>
      </c>
      <c r="H137" s="52">
        <f t="shared" si="4"/>
        <v>117136.6</v>
      </c>
      <c r="I137" s="18">
        <v>16.2</v>
      </c>
    </row>
    <row r="138">
      <c r="A138" s="6">
        <v>42141.0</v>
      </c>
      <c r="B138" s="14" t="s">
        <v>47</v>
      </c>
      <c r="C138" s="51" t="s">
        <v>46</v>
      </c>
      <c r="D138" s="51">
        <v>111897.1</v>
      </c>
      <c r="E138" s="52">
        <f t="shared" si="1"/>
        <v>111897.1</v>
      </c>
      <c r="F138" s="14" t="str">
        <f t="shared" si="2"/>
        <v>#N/A</v>
      </c>
      <c r="G138" s="14" t="str">
        <f t="shared" si="3"/>
        <v>#N/A</v>
      </c>
      <c r="H138" s="52">
        <f t="shared" si="4"/>
        <v>111897.1</v>
      </c>
      <c r="I138" s="18">
        <v>20.5</v>
      </c>
    </row>
    <row r="139">
      <c r="A139" s="6">
        <v>42142.0</v>
      </c>
      <c r="B139" s="14" t="s">
        <v>47</v>
      </c>
      <c r="C139" s="51" t="s">
        <v>46</v>
      </c>
      <c r="D139" s="51">
        <v>127524.8</v>
      </c>
      <c r="E139" s="52">
        <f t="shared" si="1"/>
        <v>127524.8</v>
      </c>
      <c r="F139" s="14" t="str">
        <f t="shared" si="2"/>
        <v>#N/A</v>
      </c>
      <c r="G139" s="14" t="str">
        <f t="shared" si="3"/>
        <v>#N/A</v>
      </c>
      <c r="H139" s="52">
        <f t="shared" si="4"/>
        <v>127524.8</v>
      </c>
      <c r="I139" s="18">
        <v>20.4</v>
      </c>
    </row>
    <row r="140">
      <c r="A140" s="6">
        <v>42143.0</v>
      </c>
      <c r="B140" s="14" t="s">
        <v>47</v>
      </c>
      <c r="C140" s="51" t="s">
        <v>46</v>
      </c>
      <c r="D140" s="51">
        <v>133235.5</v>
      </c>
      <c r="E140" s="52">
        <f t="shared" si="1"/>
        <v>133235.5</v>
      </c>
      <c r="F140" s="14" t="str">
        <f t="shared" si="2"/>
        <v>#N/A</v>
      </c>
      <c r="G140" s="14" t="str">
        <f t="shared" si="3"/>
        <v>#N/A</v>
      </c>
      <c r="H140" s="52">
        <f t="shared" si="4"/>
        <v>133235.5</v>
      </c>
      <c r="I140" s="18">
        <v>16.2</v>
      </c>
    </row>
    <row r="141">
      <c r="A141" s="6">
        <v>42144.0</v>
      </c>
      <c r="B141" s="14" t="s">
        <v>47</v>
      </c>
      <c r="C141" s="51" t="s">
        <v>46</v>
      </c>
      <c r="D141" s="51">
        <v>127522.7</v>
      </c>
      <c r="E141" s="52">
        <f t="shared" si="1"/>
        <v>127522.7</v>
      </c>
      <c r="F141" s="14" t="str">
        <f t="shared" si="2"/>
        <v>#N/A</v>
      </c>
      <c r="G141" s="14" t="str">
        <f t="shared" si="3"/>
        <v>#N/A</v>
      </c>
      <c r="H141" s="52">
        <f t="shared" si="4"/>
        <v>127522.7</v>
      </c>
      <c r="I141" s="18">
        <v>18.1</v>
      </c>
    </row>
    <row r="142">
      <c r="A142" s="6">
        <v>42145.0</v>
      </c>
      <c r="B142" s="14" t="s">
        <v>47</v>
      </c>
      <c r="C142" s="51" t="s">
        <v>46</v>
      </c>
      <c r="D142" s="51">
        <v>135361.2</v>
      </c>
      <c r="E142" s="52">
        <f t="shared" si="1"/>
        <v>135361.2</v>
      </c>
      <c r="F142" s="14" t="str">
        <f t="shared" si="2"/>
        <v>#N/A</v>
      </c>
      <c r="G142" s="14" t="str">
        <f t="shared" si="3"/>
        <v>#N/A</v>
      </c>
      <c r="H142" s="52">
        <f t="shared" si="4"/>
        <v>135361.2</v>
      </c>
      <c r="I142" s="18">
        <v>13.6</v>
      </c>
    </row>
    <row r="143">
      <c r="A143" s="6">
        <v>42146.0</v>
      </c>
      <c r="B143" s="14" t="s">
        <v>47</v>
      </c>
      <c r="C143" s="51" t="s">
        <v>46</v>
      </c>
      <c r="D143" s="51">
        <v>133422.5</v>
      </c>
      <c r="E143" s="52">
        <f t="shared" si="1"/>
        <v>133422.5</v>
      </c>
      <c r="F143" s="14" t="str">
        <f t="shared" si="2"/>
        <v>#N/A</v>
      </c>
      <c r="G143" s="14" t="str">
        <f t="shared" si="3"/>
        <v>#N/A</v>
      </c>
      <c r="H143" s="52">
        <f t="shared" si="4"/>
        <v>133422.5</v>
      </c>
      <c r="I143" s="18">
        <v>14.1</v>
      </c>
    </row>
    <row r="144">
      <c r="A144" s="6">
        <v>42147.0</v>
      </c>
      <c r="B144" s="14" t="s">
        <v>47</v>
      </c>
      <c r="C144" s="51" t="s">
        <v>46</v>
      </c>
      <c r="D144" s="51">
        <v>119331.9</v>
      </c>
      <c r="E144" s="52">
        <f t="shared" si="1"/>
        <v>119331.9</v>
      </c>
      <c r="F144" s="14" t="str">
        <f t="shared" si="2"/>
        <v>#N/A</v>
      </c>
      <c r="G144" s="14" t="str">
        <f t="shared" si="3"/>
        <v>#N/A</v>
      </c>
      <c r="H144" s="52">
        <f t="shared" si="4"/>
        <v>119331.9</v>
      </c>
      <c r="I144" s="18">
        <v>13.3</v>
      </c>
    </row>
    <row r="145">
      <c r="A145" s="6">
        <v>42148.0</v>
      </c>
      <c r="B145" s="14" t="s">
        <v>47</v>
      </c>
      <c r="C145" s="51" t="s">
        <v>46</v>
      </c>
      <c r="D145" s="51">
        <v>118783.1</v>
      </c>
      <c r="E145" s="52">
        <f t="shared" si="1"/>
        <v>118783.1</v>
      </c>
      <c r="F145" s="14" t="str">
        <f t="shared" si="2"/>
        <v>#N/A</v>
      </c>
      <c r="G145" s="14" t="str">
        <f t="shared" si="3"/>
        <v>#N/A</v>
      </c>
      <c r="H145" s="52">
        <f t="shared" si="4"/>
        <v>118783.1</v>
      </c>
      <c r="I145" s="18">
        <v>15.6</v>
      </c>
    </row>
    <row r="146">
      <c r="A146" s="6">
        <v>42149.0</v>
      </c>
      <c r="B146" s="14" t="s">
        <v>47</v>
      </c>
      <c r="C146" s="51" t="s">
        <v>46</v>
      </c>
      <c r="D146" s="51">
        <v>136690.9</v>
      </c>
      <c r="E146" s="52">
        <f t="shared" si="1"/>
        <v>136690.9</v>
      </c>
      <c r="F146" s="14" t="str">
        <f t="shared" si="2"/>
        <v>#N/A</v>
      </c>
      <c r="G146" s="14" t="str">
        <f t="shared" si="3"/>
        <v>#N/A</v>
      </c>
      <c r="H146" s="52">
        <f t="shared" si="4"/>
        <v>136690.9</v>
      </c>
      <c r="I146" s="18">
        <v>17.1</v>
      </c>
    </row>
    <row r="147">
      <c r="A147" s="6">
        <v>42150.0</v>
      </c>
      <c r="B147" s="14" t="s">
        <v>47</v>
      </c>
      <c r="C147" s="51" t="s">
        <v>46</v>
      </c>
      <c r="D147" s="51">
        <v>140887.0</v>
      </c>
      <c r="E147" s="52">
        <f t="shared" si="1"/>
        <v>140887</v>
      </c>
      <c r="F147" s="14" t="str">
        <f t="shared" si="2"/>
        <v>#N/A</v>
      </c>
      <c r="G147" s="14" t="str">
        <f t="shared" si="3"/>
        <v>#N/A</v>
      </c>
      <c r="H147" s="52">
        <f t="shared" si="4"/>
        <v>140887</v>
      </c>
      <c r="I147" s="18">
        <v>15.6</v>
      </c>
    </row>
    <row r="148">
      <c r="A148" s="6">
        <v>42151.0</v>
      </c>
      <c r="B148" s="14" t="s">
        <v>47</v>
      </c>
      <c r="C148" s="51" t="s">
        <v>46</v>
      </c>
      <c r="D148" s="51">
        <v>133103.4</v>
      </c>
      <c r="E148" s="52">
        <f t="shared" si="1"/>
        <v>133103.4</v>
      </c>
      <c r="F148" s="14" t="str">
        <f t="shared" si="2"/>
        <v>#N/A</v>
      </c>
      <c r="G148" s="14" t="str">
        <f t="shared" si="3"/>
        <v>#N/A</v>
      </c>
      <c r="H148" s="52">
        <f t="shared" si="4"/>
        <v>133103.4</v>
      </c>
      <c r="I148" s="18">
        <v>18.7</v>
      </c>
    </row>
    <row r="149">
      <c r="A149" s="6">
        <v>42152.0</v>
      </c>
      <c r="B149" s="14" t="s">
        <v>47</v>
      </c>
      <c r="C149" s="51" t="s">
        <v>46</v>
      </c>
      <c r="D149" s="51">
        <v>127900.2</v>
      </c>
      <c r="E149" s="52">
        <f t="shared" si="1"/>
        <v>127900.2</v>
      </c>
      <c r="F149" s="14" t="str">
        <f t="shared" si="2"/>
        <v>#N/A</v>
      </c>
      <c r="G149" s="14" t="str">
        <f t="shared" si="3"/>
        <v>#N/A</v>
      </c>
      <c r="H149" s="52">
        <f t="shared" si="4"/>
        <v>127900.2</v>
      </c>
      <c r="I149" s="18">
        <v>19.7</v>
      </c>
    </row>
    <row r="150">
      <c r="A150" s="6">
        <v>42153.0</v>
      </c>
      <c r="B150" s="14" t="s">
        <v>47</v>
      </c>
      <c r="C150" s="51" t="s">
        <v>46</v>
      </c>
      <c r="D150" s="51">
        <v>132338.9</v>
      </c>
      <c r="E150" s="52">
        <f t="shared" si="1"/>
        <v>132338.9</v>
      </c>
      <c r="F150" s="14" t="str">
        <f t="shared" si="2"/>
        <v>#N/A</v>
      </c>
      <c r="G150" s="14" t="str">
        <f t="shared" si="3"/>
        <v>#N/A</v>
      </c>
      <c r="H150" s="52">
        <f t="shared" si="4"/>
        <v>132338.9</v>
      </c>
      <c r="I150" s="18">
        <v>15.8</v>
      </c>
    </row>
    <row r="151">
      <c r="A151" s="6">
        <v>42154.0</v>
      </c>
      <c r="B151" s="14" t="s">
        <v>47</v>
      </c>
      <c r="C151" s="51" t="s">
        <v>46</v>
      </c>
      <c r="D151" s="51">
        <v>114669.8</v>
      </c>
      <c r="E151" s="52">
        <f t="shared" si="1"/>
        <v>114669.8</v>
      </c>
      <c r="F151" s="14" t="str">
        <f t="shared" si="2"/>
        <v>#N/A</v>
      </c>
      <c r="G151" s="14" t="str">
        <f t="shared" si="3"/>
        <v>#N/A</v>
      </c>
      <c r="H151" s="52">
        <f t="shared" si="4"/>
        <v>114669.8</v>
      </c>
      <c r="I151" s="18">
        <v>17.3</v>
      </c>
    </row>
    <row r="152">
      <c r="A152" s="6">
        <v>42155.0</v>
      </c>
      <c r="B152" s="14" t="s">
        <v>47</v>
      </c>
      <c r="C152" s="51" t="s">
        <v>46</v>
      </c>
      <c r="D152" s="51">
        <v>113261.3</v>
      </c>
      <c r="E152" s="52">
        <f t="shared" si="1"/>
        <v>113261.3</v>
      </c>
      <c r="F152" s="14" t="str">
        <f t="shared" si="2"/>
        <v>#N/A</v>
      </c>
      <c r="G152" s="14" t="str">
        <f t="shared" si="3"/>
        <v>#N/A</v>
      </c>
      <c r="H152" s="52">
        <f t="shared" si="4"/>
        <v>113261.3</v>
      </c>
      <c r="I152" s="18">
        <v>16.8</v>
      </c>
    </row>
    <row r="153">
      <c r="A153" s="6">
        <v>42156.0</v>
      </c>
      <c r="B153" s="14" t="s">
        <v>47</v>
      </c>
      <c r="C153" s="51" t="s">
        <v>46</v>
      </c>
      <c r="D153" s="51">
        <v>140920.0</v>
      </c>
      <c r="E153" s="52">
        <f t="shared" si="1"/>
        <v>140920</v>
      </c>
      <c r="F153" s="14" t="str">
        <f t="shared" si="2"/>
        <v>#N/A</v>
      </c>
      <c r="G153" s="14" t="str">
        <f t="shared" si="3"/>
        <v>#N/A</v>
      </c>
      <c r="H153" s="52">
        <f t="shared" si="4"/>
        <v>140920</v>
      </c>
      <c r="I153" s="18">
        <v>12.2</v>
      </c>
    </row>
    <row r="154">
      <c r="A154" s="6">
        <v>42157.0</v>
      </c>
      <c r="B154" s="14" t="s">
        <v>47</v>
      </c>
      <c r="C154" s="51" t="s">
        <v>46</v>
      </c>
      <c r="D154" s="51">
        <v>148534.5</v>
      </c>
      <c r="E154" s="52">
        <f t="shared" si="1"/>
        <v>148534.5</v>
      </c>
      <c r="F154" s="14" t="str">
        <f t="shared" si="2"/>
        <v>#N/A</v>
      </c>
      <c r="G154" s="14" t="str">
        <f t="shared" si="3"/>
        <v>#N/A</v>
      </c>
      <c r="H154" s="52">
        <f t="shared" si="4"/>
        <v>148534.5</v>
      </c>
      <c r="I154" s="18">
        <v>11.4</v>
      </c>
    </row>
    <row r="155">
      <c r="A155" s="6">
        <v>42158.0</v>
      </c>
      <c r="B155" s="14" t="s">
        <v>47</v>
      </c>
      <c r="C155" s="51" t="s">
        <v>46</v>
      </c>
      <c r="D155" s="51">
        <v>146903.0</v>
      </c>
      <c r="E155" s="52">
        <f t="shared" si="1"/>
        <v>146903</v>
      </c>
      <c r="F155" s="14" t="str">
        <f t="shared" si="2"/>
        <v>#N/A</v>
      </c>
      <c r="G155" s="14" t="str">
        <f t="shared" si="3"/>
        <v>#N/A</v>
      </c>
      <c r="H155" s="52">
        <f t="shared" si="4"/>
        <v>146903</v>
      </c>
      <c r="I155" s="18">
        <v>13.6</v>
      </c>
    </row>
    <row r="156">
      <c r="A156" s="6">
        <v>42159.0</v>
      </c>
      <c r="B156" s="14" t="s">
        <v>47</v>
      </c>
      <c r="C156" s="51" t="s">
        <v>46</v>
      </c>
      <c r="D156" s="51">
        <v>147155.3</v>
      </c>
      <c r="E156" s="52">
        <f t="shared" si="1"/>
        <v>147155.3</v>
      </c>
      <c r="F156" s="14" t="str">
        <f t="shared" si="2"/>
        <v>#N/A</v>
      </c>
      <c r="G156" s="14" t="str">
        <f t="shared" si="3"/>
        <v>#N/A</v>
      </c>
      <c r="H156" s="52">
        <f t="shared" si="4"/>
        <v>147155.3</v>
      </c>
      <c r="I156" s="18">
        <v>11.3</v>
      </c>
    </row>
    <row r="157">
      <c r="A157" s="6">
        <v>42160.0</v>
      </c>
      <c r="B157" s="14" t="s">
        <v>47</v>
      </c>
      <c r="C157" s="51" t="s">
        <v>46</v>
      </c>
      <c r="D157" s="51">
        <v>142625.0</v>
      </c>
      <c r="E157" s="52">
        <f t="shared" si="1"/>
        <v>142625</v>
      </c>
      <c r="F157" s="14" t="str">
        <f t="shared" si="2"/>
        <v>#N/A</v>
      </c>
      <c r="G157" s="14" t="str">
        <f t="shared" si="3"/>
        <v>#N/A</v>
      </c>
      <c r="H157" s="52">
        <f t="shared" si="4"/>
        <v>142625</v>
      </c>
      <c r="I157" s="18">
        <v>15.0</v>
      </c>
    </row>
    <row r="158">
      <c r="A158" s="6">
        <v>42161.0</v>
      </c>
      <c r="B158" s="14" t="s">
        <v>47</v>
      </c>
      <c r="C158" s="51" t="s">
        <v>46</v>
      </c>
      <c r="D158" s="51">
        <v>120128.3</v>
      </c>
      <c r="E158" s="52">
        <f t="shared" si="1"/>
        <v>120128.3</v>
      </c>
      <c r="F158" s="14" t="str">
        <f t="shared" si="2"/>
        <v>#N/A</v>
      </c>
      <c r="G158" s="14" t="str">
        <f t="shared" si="3"/>
        <v>#N/A</v>
      </c>
      <c r="H158" s="52">
        <f t="shared" si="4"/>
        <v>120128.3</v>
      </c>
      <c r="I158" s="18">
        <v>16.6</v>
      </c>
    </row>
    <row r="159">
      <c r="A159" s="6">
        <v>42162.0</v>
      </c>
      <c r="B159" s="14" t="s">
        <v>47</v>
      </c>
      <c r="C159" s="51" t="s">
        <v>46</v>
      </c>
      <c r="D159" s="51">
        <v>109609.7</v>
      </c>
      <c r="E159" s="52">
        <f t="shared" si="1"/>
        <v>109609.7</v>
      </c>
      <c r="F159" s="14" t="str">
        <f t="shared" si="2"/>
        <v>#N/A</v>
      </c>
      <c r="G159" s="14" t="str">
        <f t="shared" si="3"/>
        <v>#N/A</v>
      </c>
      <c r="H159" s="52">
        <f t="shared" si="4"/>
        <v>109609.7</v>
      </c>
      <c r="I159" s="18">
        <v>14.5</v>
      </c>
    </row>
    <row r="160">
      <c r="A160" s="6">
        <v>42163.0</v>
      </c>
      <c r="B160" s="14" t="s">
        <v>47</v>
      </c>
      <c r="C160" s="51" t="s">
        <v>47</v>
      </c>
      <c r="D160" s="51">
        <v>110715.8</v>
      </c>
      <c r="E160" s="52">
        <f t="shared" si="1"/>
        <v>110715.8</v>
      </c>
      <c r="F160" s="14" t="str">
        <f t="shared" si="2"/>
        <v>#N/A</v>
      </c>
      <c r="G160" s="52">
        <f t="shared" si="3"/>
        <v>110715.8</v>
      </c>
      <c r="H160" s="52" t="str">
        <f t="shared" si="4"/>
        <v>#N/A</v>
      </c>
      <c r="I160" s="18">
        <v>18.5</v>
      </c>
    </row>
    <row r="161">
      <c r="A161" s="6">
        <v>42164.0</v>
      </c>
      <c r="B161" s="14" t="s">
        <v>47</v>
      </c>
      <c r="C161" s="51" t="s">
        <v>46</v>
      </c>
      <c r="D161" s="51">
        <v>132854.1</v>
      </c>
      <c r="E161" s="52">
        <f t="shared" si="1"/>
        <v>132854.1</v>
      </c>
      <c r="F161" s="14" t="str">
        <f t="shared" si="2"/>
        <v>#N/A</v>
      </c>
      <c r="G161" s="14" t="str">
        <f t="shared" si="3"/>
        <v>#N/A</v>
      </c>
      <c r="H161" s="52">
        <f t="shared" si="4"/>
        <v>132854.1</v>
      </c>
      <c r="I161" s="18">
        <v>13.5</v>
      </c>
    </row>
    <row r="162">
      <c r="A162" s="6">
        <v>42165.0</v>
      </c>
      <c r="B162" s="14" t="s">
        <v>47</v>
      </c>
      <c r="C162" s="51" t="s">
        <v>46</v>
      </c>
      <c r="D162" s="51">
        <v>144125.5</v>
      </c>
      <c r="E162" s="52">
        <f t="shared" si="1"/>
        <v>144125.5</v>
      </c>
      <c r="F162" s="14" t="str">
        <f t="shared" si="2"/>
        <v>#N/A</v>
      </c>
      <c r="G162" s="14" t="str">
        <f t="shared" si="3"/>
        <v>#N/A</v>
      </c>
      <c r="H162" s="52">
        <f t="shared" si="4"/>
        <v>144125.5</v>
      </c>
      <c r="I162" s="18">
        <v>13.4</v>
      </c>
    </row>
    <row r="163">
      <c r="A163" s="6">
        <v>42166.0</v>
      </c>
      <c r="B163" s="14" t="s">
        <v>47</v>
      </c>
      <c r="C163" s="51" t="s">
        <v>46</v>
      </c>
      <c r="D163" s="51">
        <v>143465.4</v>
      </c>
      <c r="E163" s="52">
        <f t="shared" si="1"/>
        <v>143465.4</v>
      </c>
      <c r="F163" s="14" t="str">
        <f t="shared" si="2"/>
        <v>#N/A</v>
      </c>
      <c r="G163" s="14" t="str">
        <f t="shared" si="3"/>
        <v>#N/A</v>
      </c>
      <c r="H163" s="52">
        <f t="shared" si="4"/>
        <v>143465.4</v>
      </c>
      <c r="I163" s="18">
        <v>14.0</v>
      </c>
    </row>
    <row r="164">
      <c r="A164" s="6">
        <v>42167.0</v>
      </c>
      <c r="B164" s="14" t="s">
        <v>47</v>
      </c>
      <c r="C164" s="51" t="s">
        <v>46</v>
      </c>
      <c r="D164" s="51">
        <v>145005.6</v>
      </c>
      <c r="E164" s="52">
        <f t="shared" si="1"/>
        <v>145005.6</v>
      </c>
      <c r="F164" s="14" t="str">
        <f t="shared" si="2"/>
        <v>#N/A</v>
      </c>
      <c r="G164" s="14" t="str">
        <f t="shared" si="3"/>
        <v>#N/A</v>
      </c>
      <c r="H164" s="52">
        <f t="shared" si="4"/>
        <v>145005.6</v>
      </c>
      <c r="I164" s="18">
        <v>13.1</v>
      </c>
    </row>
    <row r="165">
      <c r="A165" s="6">
        <v>42168.0</v>
      </c>
      <c r="B165" s="14" t="s">
        <v>47</v>
      </c>
      <c r="C165" s="51" t="s">
        <v>46</v>
      </c>
      <c r="D165" s="51">
        <v>123754.6</v>
      </c>
      <c r="E165" s="52">
        <f t="shared" si="1"/>
        <v>123754.6</v>
      </c>
      <c r="F165" s="14" t="str">
        <f t="shared" si="2"/>
        <v>#N/A</v>
      </c>
      <c r="G165" s="14" t="str">
        <f t="shared" si="3"/>
        <v>#N/A</v>
      </c>
      <c r="H165" s="52">
        <f t="shared" si="4"/>
        <v>123754.6</v>
      </c>
      <c r="I165" s="18">
        <v>18.2</v>
      </c>
    </row>
    <row r="166">
      <c r="A166" s="6">
        <v>42169.0</v>
      </c>
      <c r="B166" s="14" t="s">
        <v>47</v>
      </c>
      <c r="C166" s="51" t="s">
        <v>46</v>
      </c>
      <c r="D166" s="51">
        <v>119125.6</v>
      </c>
      <c r="E166" s="52">
        <f t="shared" si="1"/>
        <v>119125.6</v>
      </c>
      <c r="F166" s="14" t="str">
        <f t="shared" si="2"/>
        <v>#N/A</v>
      </c>
      <c r="G166" s="14" t="str">
        <f t="shared" si="3"/>
        <v>#N/A</v>
      </c>
      <c r="H166" s="52">
        <f t="shared" si="4"/>
        <v>119125.6</v>
      </c>
      <c r="I166" s="18">
        <v>17.4</v>
      </c>
    </row>
    <row r="167">
      <c r="A167" s="6">
        <v>42170.0</v>
      </c>
      <c r="B167" s="14" t="s">
        <v>47</v>
      </c>
      <c r="C167" s="51" t="s">
        <v>46</v>
      </c>
      <c r="D167" s="51">
        <v>136054.1</v>
      </c>
      <c r="E167" s="52">
        <f t="shared" si="1"/>
        <v>136054.1</v>
      </c>
      <c r="F167" s="14" t="str">
        <f t="shared" si="2"/>
        <v>#N/A</v>
      </c>
      <c r="G167" s="14" t="str">
        <f t="shared" si="3"/>
        <v>#N/A</v>
      </c>
      <c r="H167" s="52">
        <f t="shared" si="4"/>
        <v>136054.1</v>
      </c>
      <c r="I167" s="18">
        <v>16.9</v>
      </c>
    </row>
    <row r="168">
      <c r="A168" s="6">
        <v>42171.0</v>
      </c>
      <c r="B168" s="14" t="s">
        <v>47</v>
      </c>
      <c r="C168" s="51" t="s">
        <v>46</v>
      </c>
      <c r="D168" s="51">
        <v>139073.8</v>
      </c>
      <c r="E168" s="52">
        <f t="shared" si="1"/>
        <v>139073.8</v>
      </c>
      <c r="F168" s="14" t="str">
        <f t="shared" si="2"/>
        <v>#N/A</v>
      </c>
      <c r="G168" s="14" t="str">
        <f t="shared" si="3"/>
        <v>#N/A</v>
      </c>
      <c r="H168" s="52">
        <f t="shared" si="4"/>
        <v>139073.8</v>
      </c>
      <c r="I168" s="18">
        <v>16.1</v>
      </c>
    </row>
    <row r="169">
      <c r="A169" s="6">
        <v>42172.0</v>
      </c>
      <c r="B169" s="14" t="s">
        <v>47</v>
      </c>
      <c r="C169" s="51" t="s">
        <v>46</v>
      </c>
      <c r="D169" s="51">
        <v>134290.5</v>
      </c>
      <c r="E169" s="52">
        <f t="shared" si="1"/>
        <v>134290.5</v>
      </c>
      <c r="F169" s="14" t="str">
        <f t="shared" si="2"/>
        <v>#N/A</v>
      </c>
      <c r="G169" s="14" t="str">
        <f t="shared" si="3"/>
        <v>#N/A</v>
      </c>
      <c r="H169" s="52">
        <f t="shared" si="4"/>
        <v>134290.5</v>
      </c>
      <c r="I169" s="18">
        <v>13.8</v>
      </c>
    </row>
    <row r="170">
      <c r="A170" s="6">
        <v>42173.0</v>
      </c>
      <c r="B170" s="14" t="s">
        <v>47</v>
      </c>
      <c r="C170" s="51" t="s">
        <v>46</v>
      </c>
      <c r="D170" s="51">
        <v>137073.8</v>
      </c>
      <c r="E170" s="52">
        <f t="shared" si="1"/>
        <v>137073.8</v>
      </c>
      <c r="F170" s="14" t="str">
        <f t="shared" si="2"/>
        <v>#N/A</v>
      </c>
      <c r="G170" s="14" t="str">
        <f t="shared" si="3"/>
        <v>#N/A</v>
      </c>
      <c r="H170" s="52">
        <f t="shared" si="4"/>
        <v>137073.8</v>
      </c>
      <c r="I170" s="18">
        <v>12.7</v>
      </c>
    </row>
    <row r="171">
      <c r="A171" s="6">
        <v>42174.0</v>
      </c>
      <c r="B171" s="14" t="s">
        <v>47</v>
      </c>
      <c r="C171" s="51" t="s">
        <v>46</v>
      </c>
      <c r="D171" s="51">
        <v>139781.2</v>
      </c>
      <c r="E171" s="52">
        <f t="shared" si="1"/>
        <v>139781.2</v>
      </c>
      <c r="F171" s="14" t="str">
        <f t="shared" si="2"/>
        <v>#N/A</v>
      </c>
      <c r="G171" s="14" t="str">
        <f t="shared" si="3"/>
        <v>#N/A</v>
      </c>
      <c r="H171" s="52">
        <f t="shared" si="4"/>
        <v>139781.2</v>
      </c>
      <c r="I171" s="18">
        <v>12.4</v>
      </c>
    </row>
    <row r="172">
      <c r="A172" s="6">
        <v>42175.0</v>
      </c>
      <c r="B172" s="14" t="s">
        <v>47</v>
      </c>
      <c r="C172" s="51" t="s">
        <v>46</v>
      </c>
      <c r="D172" s="51">
        <v>129576.4</v>
      </c>
      <c r="E172" s="52">
        <f t="shared" si="1"/>
        <v>129576.4</v>
      </c>
      <c r="F172" s="14" t="str">
        <f t="shared" si="2"/>
        <v>#N/A</v>
      </c>
      <c r="G172" s="14" t="str">
        <f t="shared" si="3"/>
        <v>#N/A</v>
      </c>
      <c r="H172" s="52">
        <f t="shared" si="4"/>
        <v>129576.4</v>
      </c>
      <c r="I172" s="18">
        <v>11.6</v>
      </c>
    </row>
    <row r="173">
      <c r="A173" s="6">
        <v>42176.0</v>
      </c>
      <c r="B173" s="14" t="s">
        <v>47</v>
      </c>
      <c r="C173" s="51" t="s">
        <v>46</v>
      </c>
      <c r="D173" s="51">
        <v>124910.6</v>
      </c>
      <c r="E173" s="52">
        <f t="shared" si="1"/>
        <v>124910.6</v>
      </c>
      <c r="F173" s="14" t="str">
        <f t="shared" si="2"/>
        <v>#N/A</v>
      </c>
      <c r="G173" s="14" t="str">
        <f t="shared" si="3"/>
        <v>#N/A</v>
      </c>
      <c r="H173" s="52">
        <f t="shared" si="4"/>
        <v>124910.6</v>
      </c>
      <c r="I173" s="18">
        <v>12.9</v>
      </c>
    </row>
    <row r="174">
      <c r="A174" s="6">
        <v>42177.0</v>
      </c>
      <c r="B174" s="14" t="s">
        <v>47</v>
      </c>
      <c r="C174" s="51" t="s">
        <v>46</v>
      </c>
      <c r="D174" s="51">
        <v>140431.4</v>
      </c>
      <c r="E174" s="52">
        <f t="shared" si="1"/>
        <v>140431.4</v>
      </c>
      <c r="F174" s="14" t="str">
        <f t="shared" si="2"/>
        <v>#N/A</v>
      </c>
      <c r="G174" s="14" t="str">
        <f t="shared" si="3"/>
        <v>#N/A</v>
      </c>
      <c r="H174" s="52">
        <f t="shared" si="4"/>
        <v>140431.4</v>
      </c>
      <c r="I174" s="18">
        <v>14.1</v>
      </c>
    </row>
    <row r="175">
      <c r="A175" s="6">
        <v>42178.0</v>
      </c>
      <c r="B175" s="14" t="s">
        <v>47</v>
      </c>
      <c r="C175" s="51" t="s">
        <v>46</v>
      </c>
      <c r="D175" s="51">
        <v>133171.4</v>
      </c>
      <c r="E175" s="52">
        <f t="shared" si="1"/>
        <v>133171.4</v>
      </c>
      <c r="F175" s="14" t="str">
        <f t="shared" si="2"/>
        <v>#N/A</v>
      </c>
      <c r="G175" s="14" t="str">
        <f t="shared" si="3"/>
        <v>#N/A</v>
      </c>
      <c r="H175" s="52">
        <f t="shared" si="4"/>
        <v>133171.4</v>
      </c>
      <c r="I175" s="18">
        <v>17.6</v>
      </c>
    </row>
    <row r="176">
      <c r="A176" s="6">
        <v>42179.0</v>
      </c>
      <c r="B176" s="14" t="s">
        <v>47</v>
      </c>
      <c r="C176" s="51" t="s">
        <v>46</v>
      </c>
      <c r="D176" s="51">
        <v>135407.6</v>
      </c>
      <c r="E176" s="52">
        <f t="shared" si="1"/>
        <v>135407.6</v>
      </c>
      <c r="F176" s="14" t="str">
        <f t="shared" si="2"/>
        <v>#N/A</v>
      </c>
      <c r="G176" s="14" t="str">
        <f t="shared" si="3"/>
        <v>#N/A</v>
      </c>
      <c r="H176" s="52">
        <f t="shared" si="4"/>
        <v>135407.6</v>
      </c>
      <c r="I176" s="18">
        <v>16.0</v>
      </c>
    </row>
    <row r="177">
      <c r="A177" s="6">
        <v>42180.0</v>
      </c>
      <c r="B177" s="14" t="s">
        <v>47</v>
      </c>
      <c r="C177" s="51" t="s">
        <v>46</v>
      </c>
      <c r="D177" s="51">
        <v>137379.2</v>
      </c>
      <c r="E177" s="52">
        <f t="shared" si="1"/>
        <v>137379.2</v>
      </c>
      <c r="F177" s="14" t="str">
        <f t="shared" si="2"/>
        <v>#N/A</v>
      </c>
      <c r="G177" s="14" t="str">
        <f t="shared" si="3"/>
        <v>#N/A</v>
      </c>
      <c r="H177" s="52">
        <f t="shared" si="4"/>
        <v>137379.2</v>
      </c>
      <c r="I177" s="18">
        <v>14.0</v>
      </c>
    </row>
    <row r="178">
      <c r="A178" s="6">
        <v>42181.0</v>
      </c>
      <c r="B178" s="14" t="s">
        <v>46</v>
      </c>
      <c r="C178" s="51" t="s">
        <v>46</v>
      </c>
      <c r="D178" s="51">
        <v>135562.1</v>
      </c>
      <c r="E178" s="14" t="str">
        <f t="shared" si="1"/>
        <v>#N/A</v>
      </c>
      <c r="F178" s="52">
        <f t="shared" si="2"/>
        <v>135562.1</v>
      </c>
      <c r="G178" s="14" t="str">
        <f t="shared" si="3"/>
        <v>#N/A</v>
      </c>
      <c r="H178" s="52">
        <f t="shared" si="4"/>
        <v>135562.1</v>
      </c>
      <c r="I178" s="18">
        <v>16.9</v>
      </c>
    </row>
    <row r="179">
      <c r="A179" s="6">
        <v>42182.0</v>
      </c>
      <c r="B179" s="14" t="s">
        <v>46</v>
      </c>
      <c r="C179" s="51" t="s">
        <v>46</v>
      </c>
      <c r="D179" s="51">
        <v>124587.4</v>
      </c>
      <c r="E179" s="14" t="str">
        <f t="shared" si="1"/>
        <v>#N/A</v>
      </c>
      <c r="F179" s="52">
        <f t="shared" si="2"/>
        <v>124587.4</v>
      </c>
      <c r="G179" s="14" t="str">
        <f t="shared" si="3"/>
        <v>#N/A</v>
      </c>
      <c r="H179" s="52">
        <f t="shared" si="4"/>
        <v>124587.4</v>
      </c>
      <c r="I179" s="18">
        <v>14.1</v>
      </c>
    </row>
    <row r="180">
      <c r="A180" s="6">
        <v>42183.0</v>
      </c>
      <c r="B180" s="14" t="s">
        <v>46</v>
      </c>
      <c r="C180" s="51" t="s">
        <v>46</v>
      </c>
      <c r="D180" s="51">
        <v>119277.5</v>
      </c>
      <c r="E180" s="14" t="str">
        <f t="shared" si="1"/>
        <v>#N/A</v>
      </c>
      <c r="F180" s="52">
        <f t="shared" si="2"/>
        <v>119277.5</v>
      </c>
      <c r="G180" s="14" t="str">
        <f t="shared" si="3"/>
        <v>#N/A</v>
      </c>
      <c r="H180" s="52">
        <f t="shared" si="4"/>
        <v>119277.5</v>
      </c>
      <c r="I180" s="18">
        <v>14.5</v>
      </c>
    </row>
    <row r="181">
      <c r="A181" s="6">
        <v>42184.0</v>
      </c>
      <c r="B181" s="14" t="s">
        <v>46</v>
      </c>
      <c r="C181" s="51" t="s">
        <v>46</v>
      </c>
      <c r="D181" s="51">
        <v>139468.2</v>
      </c>
      <c r="E181" s="14" t="str">
        <f t="shared" si="1"/>
        <v>#N/A</v>
      </c>
      <c r="F181" s="52">
        <f t="shared" si="2"/>
        <v>139468.2</v>
      </c>
      <c r="G181" s="14" t="str">
        <f t="shared" si="3"/>
        <v>#N/A</v>
      </c>
      <c r="H181" s="52">
        <f t="shared" si="4"/>
        <v>139468.2</v>
      </c>
      <c r="I181" s="18">
        <v>12.3</v>
      </c>
    </row>
    <row r="182">
      <c r="A182" s="6">
        <v>42185.0</v>
      </c>
      <c r="B182" s="14" t="s">
        <v>46</v>
      </c>
      <c r="C182" s="51" t="s">
        <v>46</v>
      </c>
      <c r="D182" s="51">
        <v>143170.1</v>
      </c>
      <c r="E182" s="14" t="str">
        <f t="shared" si="1"/>
        <v>#N/A</v>
      </c>
      <c r="F182" s="52">
        <f t="shared" si="2"/>
        <v>143170.1</v>
      </c>
      <c r="G182" s="14" t="str">
        <f t="shared" si="3"/>
        <v>#N/A</v>
      </c>
      <c r="H182" s="52">
        <f t="shared" si="4"/>
        <v>143170.1</v>
      </c>
      <c r="I182" s="18">
        <v>14.2</v>
      </c>
    </row>
    <row r="183">
      <c r="A183" s="6">
        <v>42186.0</v>
      </c>
      <c r="B183" s="14" t="s">
        <v>46</v>
      </c>
      <c r="C183" s="51" t="s">
        <v>46</v>
      </c>
      <c r="D183" s="51">
        <v>138931.0</v>
      </c>
      <c r="E183" s="14" t="str">
        <f t="shared" si="1"/>
        <v>#N/A</v>
      </c>
      <c r="F183" s="52">
        <f t="shared" si="2"/>
        <v>138931</v>
      </c>
      <c r="G183" s="14" t="str">
        <f t="shared" si="3"/>
        <v>#N/A</v>
      </c>
      <c r="H183" s="52">
        <f t="shared" si="4"/>
        <v>138931</v>
      </c>
      <c r="I183" s="18">
        <v>15.0</v>
      </c>
    </row>
    <row r="184">
      <c r="A184" s="6">
        <v>42187.0</v>
      </c>
      <c r="B184" s="14" t="s">
        <v>46</v>
      </c>
      <c r="C184" s="51" t="s">
        <v>46</v>
      </c>
      <c r="D184" s="51">
        <v>138972.4</v>
      </c>
      <c r="E184" s="14" t="str">
        <f t="shared" si="1"/>
        <v>#N/A</v>
      </c>
      <c r="F184" s="52">
        <f t="shared" si="2"/>
        <v>138972.4</v>
      </c>
      <c r="G184" s="14" t="str">
        <f t="shared" si="3"/>
        <v>#N/A</v>
      </c>
      <c r="H184" s="52">
        <f t="shared" si="4"/>
        <v>138972.4</v>
      </c>
      <c r="I184" s="18">
        <v>11.9</v>
      </c>
    </row>
    <row r="185">
      <c r="A185" s="6">
        <v>42188.0</v>
      </c>
      <c r="B185" s="14" t="s">
        <v>46</v>
      </c>
      <c r="C185" s="51" t="s">
        <v>46</v>
      </c>
      <c r="D185" s="51">
        <v>145713.8</v>
      </c>
      <c r="E185" s="14" t="str">
        <f t="shared" si="1"/>
        <v>#N/A</v>
      </c>
      <c r="F185" s="52">
        <f t="shared" si="2"/>
        <v>145713.8</v>
      </c>
      <c r="G185" s="14" t="str">
        <f t="shared" si="3"/>
        <v>#N/A</v>
      </c>
      <c r="H185" s="52">
        <f t="shared" si="4"/>
        <v>145713.8</v>
      </c>
      <c r="I185" s="18">
        <v>12.0</v>
      </c>
    </row>
    <row r="186">
      <c r="A186" s="6">
        <v>42189.0</v>
      </c>
      <c r="B186" s="14" t="s">
        <v>46</v>
      </c>
      <c r="C186" s="51" t="s">
        <v>46</v>
      </c>
      <c r="D186" s="51">
        <v>130073.3</v>
      </c>
      <c r="E186" s="14" t="str">
        <f t="shared" si="1"/>
        <v>#N/A</v>
      </c>
      <c r="F186" s="52">
        <f t="shared" si="2"/>
        <v>130073.3</v>
      </c>
      <c r="G186" s="14" t="str">
        <f t="shared" si="3"/>
        <v>#N/A</v>
      </c>
      <c r="H186" s="52">
        <f t="shared" si="4"/>
        <v>130073.3</v>
      </c>
      <c r="I186" s="18">
        <v>10.6</v>
      </c>
    </row>
    <row r="187">
      <c r="A187" s="6">
        <v>42190.0</v>
      </c>
      <c r="B187" s="14" t="s">
        <v>46</v>
      </c>
      <c r="C187" s="51" t="s">
        <v>46</v>
      </c>
      <c r="D187" s="51">
        <v>117312.9</v>
      </c>
      <c r="E187" s="14" t="str">
        <f t="shared" si="1"/>
        <v>#N/A</v>
      </c>
      <c r="F187" s="52">
        <f t="shared" si="2"/>
        <v>117312.9</v>
      </c>
      <c r="G187" s="14" t="str">
        <f t="shared" si="3"/>
        <v>#N/A</v>
      </c>
      <c r="H187" s="52">
        <f t="shared" si="4"/>
        <v>117312.9</v>
      </c>
      <c r="I187" s="18">
        <v>14.9</v>
      </c>
    </row>
    <row r="188">
      <c r="A188" s="6">
        <v>42191.0</v>
      </c>
      <c r="B188" s="14" t="s">
        <v>46</v>
      </c>
      <c r="C188" s="51" t="s">
        <v>46</v>
      </c>
      <c r="D188" s="51">
        <v>143176.3</v>
      </c>
      <c r="E188" s="14" t="str">
        <f t="shared" si="1"/>
        <v>#N/A</v>
      </c>
      <c r="F188" s="52">
        <f t="shared" si="2"/>
        <v>143176.3</v>
      </c>
      <c r="G188" s="14" t="str">
        <f t="shared" si="3"/>
        <v>#N/A</v>
      </c>
      <c r="H188" s="52">
        <f t="shared" si="4"/>
        <v>143176.3</v>
      </c>
      <c r="I188" s="18">
        <v>11.5</v>
      </c>
    </row>
    <row r="189">
      <c r="A189" s="6">
        <v>42192.0</v>
      </c>
      <c r="B189" s="14" t="s">
        <v>46</v>
      </c>
      <c r="C189" s="51" t="s">
        <v>46</v>
      </c>
      <c r="D189" s="51">
        <v>143984.4</v>
      </c>
      <c r="E189" s="14" t="str">
        <f t="shared" si="1"/>
        <v>#N/A</v>
      </c>
      <c r="F189" s="52">
        <f t="shared" si="2"/>
        <v>143984.4</v>
      </c>
      <c r="G189" s="14" t="str">
        <f t="shared" si="3"/>
        <v>#N/A</v>
      </c>
      <c r="H189" s="52">
        <f t="shared" si="4"/>
        <v>143984.4</v>
      </c>
      <c r="I189" s="18">
        <v>14.2</v>
      </c>
    </row>
    <row r="190">
      <c r="A190" s="6">
        <v>42193.0</v>
      </c>
      <c r="B190" s="14" t="s">
        <v>46</v>
      </c>
      <c r="C190" s="51" t="s">
        <v>46</v>
      </c>
      <c r="D190" s="51">
        <v>141696.3</v>
      </c>
      <c r="E190" s="14" t="str">
        <f t="shared" si="1"/>
        <v>#N/A</v>
      </c>
      <c r="F190" s="52">
        <f t="shared" si="2"/>
        <v>141696.3</v>
      </c>
      <c r="G190" s="14" t="str">
        <f t="shared" si="3"/>
        <v>#N/A</v>
      </c>
      <c r="H190" s="52">
        <f t="shared" si="4"/>
        <v>141696.3</v>
      </c>
      <c r="I190" s="18">
        <v>14.8</v>
      </c>
    </row>
    <row r="191">
      <c r="A191" s="6">
        <v>42194.0</v>
      </c>
      <c r="B191" s="14" t="s">
        <v>46</v>
      </c>
      <c r="C191" s="51" t="s">
        <v>46</v>
      </c>
      <c r="D191" s="51">
        <v>141994.4</v>
      </c>
      <c r="E191" s="14" t="str">
        <f t="shared" si="1"/>
        <v>#N/A</v>
      </c>
      <c r="F191" s="52">
        <f t="shared" si="2"/>
        <v>141994.4</v>
      </c>
      <c r="G191" s="14" t="str">
        <f t="shared" si="3"/>
        <v>#N/A</v>
      </c>
      <c r="H191" s="52">
        <f t="shared" si="4"/>
        <v>141994.4</v>
      </c>
      <c r="I191" s="18">
        <v>13.4</v>
      </c>
    </row>
    <row r="192">
      <c r="A192" s="6">
        <v>42195.0</v>
      </c>
      <c r="B192" s="14" t="s">
        <v>46</v>
      </c>
      <c r="C192" s="51" t="s">
        <v>46</v>
      </c>
      <c r="D192" s="51">
        <v>136884.1</v>
      </c>
      <c r="E192" s="14" t="str">
        <f t="shared" si="1"/>
        <v>#N/A</v>
      </c>
      <c r="F192" s="52">
        <f t="shared" si="2"/>
        <v>136884.1</v>
      </c>
      <c r="G192" s="14" t="str">
        <f t="shared" si="3"/>
        <v>#N/A</v>
      </c>
      <c r="H192" s="52">
        <f t="shared" si="4"/>
        <v>136884.1</v>
      </c>
      <c r="I192" s="18">
        <v>14.3</v>
      </c>
    </row>
    <row r="193">
      <c r="A193" s="6">
        <v>42196.0</v>
      </c>
      <c r="B193" s="14" t="s">
        <v>46</v>
      </c>
      <c r="C193" s="51" t="s">
        <v>46</v>
      </c>
      <c r="D193" s="51">
        <v>123971.7</v>
      </c>
      <c r="E193" s="14" t="str">
        <f t="shared" si="1"/>
        <v>#N/A</v>
      </c>
      <c r="F193" s="52">
        <f t="shared" si="2"/>
        <v>123971.7</v>
      </c>
      <c r="G193" s="14" t="str">
        <f t="shared" si="3"/>
        <v>#N/A</v>
      </c>
      <c r="H193" s="52">
        <f t="shared" si="4"/>
        <v>123971.7</v>
      </c>
      <c r="I193" s="18">
        <v>13.1</v>
      </c>
    </row>
    <row r="194">
      <c r="A194" s="6">
        <v>42197.0</v>
      </c>
      <c r="B194" s="14" t="s">
        <v>46</v>
      </c>
      <c r="C194" s="51" t="s">
        <v>46</v>
      </c>
      <c r="D194" s="51">
        <v>124790.7</v>
      </c>
      <c r="E194" s="14" t="str">
        <f t="shared" si="1"/>
        <v>#N/A</v>
      </c>
      <c r="F194" s="52">
        <f t="shared" si="2"/>
        <v>124790.7</v>
      </c>
      <c r="G194" s="14" t="str">
        <f t="shared" si="3"/>
        <v>#N/A</v>
      </c>
      <c r="H194" s="52">
        <f t="shared" si="4"/>
        <v>124790.7</v>
      </c>
      <c r="I194" s="18">
        <v>12.3</v>
      </c>
    </row>
    <row r="195">
      <c r="A195" s="6">
        <v>42198.0</v>
      </c>
      <c r="B195" s="14" t="s">
        <v>46</v>
      </c>
      <c r="C195" s="51" t="s">
        <v>46</v>
      </c>
      <c r="D195" s="51">
        <v>138680.3</v>
      </c>
      <c r="E195" s="14" t="str">
        <f t="shared" si="1"/>
        <v>#N/A</v>
      </c>
      <c r="F195" s="52">
        <f t="shared" si="2"/>
        <v>138680.3</v>
      </c>
      <c r="G195" s="14" t="str">
        <f t="shared" si="3"/>
        <v>#N/A</v>
      </c>
      <c r="H195" s="52">
        <f t="shared" si="4"/>
        <v>138680.3</v>
      </c>
      <c r="I195" s="18">
        <v>12.7</v>
      </c>
    </row>
    <row r="196">
      <c r="A196" s="6">
        <v>42199.0</v>
      </c>
      <c r="B196" s="14" t="s">
        <v>47</v>
      </c>
      <c r="C196" s="51" t="s">
        <v>46</v>
      </c>
      <c r="D196" s="51">
        <v>150671.1</v>
      </c>
      <c r="E196" s="52">
        <f t="shared" si="1"/>
        <v>150671.1</v>
      </c>
      <c r="F196" s="14" t="str">
        <f t="shared" si="2"/>
        <v>#N/A</v>
      </c>
      <c r="G196" s="14" t="str">
        <f t="shared" si="3"/>
        <v>#N/A</v>
      </c>
      <c r="H196" s="52">
        <f t="shared" si="4"/>
        <v>150671.1</v>
      </c>
      <c r="I196" s="18">
        <v>9.8</v>
      </c>
    </row>
    <row r="197">
      <c r="A197" s="6">
        <v>42200.0</v>
      </c>
      <c r="B197" s="14" t="s">
        <v>47</v>
      </c>
      <c r="C197" s="51" t="s">
        <v>46</v>
      </c>
      <c r="D197" s="51">
        <v>151270.5</v>
      </c>
      <c r="E197" s="52">
        <f t="shared" si="1"/>
        <v>151270.5</v>
      </c>
      <c r="F197" s="14" t="str">
        <f t="shared" si="2"/>
        <v>#N/A</v>
      </c>
      <c r="G197" s="14" t="str">
        <f t="shared" si="3"/>
        <v>#N/A</v>
      </c>
      <c r="H197" s="52">
        <f t="shared" si="4"/>
        <v>151270.5</v>
      </c>
      <c r="I197" s="18">
        <v>10.5</v>
      </c>
    </row>
    <row r="198">
      <c r="A198" s="6">
        <v>42201.0</v>
      </c>
      <c r="B198" s="14" t="s">
        <v>47</v>
      </c>
      <c r="C198" s="51" t="s">
        <v>46</v>
      </c>
      <c r="D198" s="51">
        <v>144798.0</v>
      </c>
      <c r="E198" s="52">
        <f t="shared" si="1"/>
        <v>144798</v>
      </c>
      <c r="F198" s="14" t="str">
        <f t="shared" si="2"/>
        <v>#N/A</v>
      </c>
      <c r="G198" s="14" t="str">
        <f t="shared" si="3"/>
        <v>#N/A</v>
      </c>
      <c r="H198" s="52">
        <f t="shared" si="4"/>
        <v>144798</v>
      </c>
      <c r="I198" s="18">
        <v>12.3</v>
      </c>
    </row>
    <row r="199">
      <c r="A199" s="6">
        <v>42202.0</v>
      </c>
      <c r="B199" s="14" t="s">
        <v>47</v>
      </c>
      <c r="C199" s="51" t="s">
        <v>46</v>
      </c>
      <c r="D199" s="51">
        <v>142965.5</v>
      </c>
      <c r="E199" s="52">
        <f t="shared" si="1"/>
        <v>142965.5</v>
      </c>
      <c r="F199" s="14" t="str">
        <f t="shared" si="2"/>
        <v>#N/A</v>
      </c>
      <c r="G199" s="14" t="str">
        <f t="shared" si="3"/>
        <v>#N/A</v>
      </c>
      <c r="H199" s="52">
        <f t="shared" si="4"/>
        <v>142965.5</v>
      </c>
      <c r="I199" s="18">
        <v>12.3</v>
      </c>
    </row>
    <row r="200">
      <c r="A200" s="6">
        <v>42203.0</v>
      </c>
      <c r="B200" s="14" t="s">
        <v>47</v>
      </c>
      <c r="C200" s="51" t="s">
        <v>46</v>
      </c>
      <c r="D200" s="51">
        <v>130187.4</v>
      </c>
      <c r="E200" s="52">
        <f t="shared" si="1"/>
        <v>130187.4</v>
      </c>
      <c r="F200" s="14" t="str">
        <f t="shared" si="2"/>
        <v>#N/A</v>
      </c>
      <c r="G200" s="14" t="str">
        <f t="shared" si="3"/>
        <v>#N/A</v>
      </c>
      <c r="H200" s="52">
        <f t="shared" si="4"/>
        <v>130187.4</v>
      </c>
      <c r="I200" s="18">
        <v>11.5</v>
      </c>
    </row>
    <row r="201">
      <c r="A201" s="6">
        <v>42204.0</v>
      </c>
      <c r="B201" s="14" t="s">
        <v>47</v>
      </c>
      <c r="C201" s="51" t="s">
        <v>46</v>
      </c>
      <c r="D201" s="51">
        <v>131141.4</v>
      </c>
      <c r="E201" s="52">
        <f t="shared" si="1"/>
        <v>131141.4</v>
      </c>
      <c r="F201" s="14" t="str">
        <f t="shared" si="2"/>
        <v>#N/A</v>
      </c>
      <c r="G201" s="14" t="str">
        <f t="shared" si="3"/>
        <v>#N/A</v>
      </c>
      <c r="H201" s="52">
        <f t="shared" si="4"/>
        <v>131141.4</v>
      </c>
      <c r="I201" s="18">
        <v>12.1</v>
      </c>
    </row>
    <row r="202">
      <c r="A202" s="6">
        <v>42205.0</v>
      </c>
      <c r="B202" s="14" t="s">
        <v>47</v>
      </c>
      <c r="C202" s="51" t="s">
        <v>46</v>
      </c>
      <c r="D202" s="51">
        <v>146154.4</v>
      </c>
      <c r="E202" s="52">
        <f t="shared" si="1"/>
        <v>146154.4</v>
      </c>
      <c r="F202" s="14" t="str">
        <f t="shared" si="2"/>
        <v>#N/A</v>
      </c>
      <c r="G202" s="14" t="str">
        <f t="shared" si="3"/>
        <v>#N/A</v>
      </c>
      <c r="H202" s="52">
        <f t="shared" si="4"/>
        <v>146154.4</v>
      </c>
      <c r="I202" s="18">
        <v>14.7</v>
      </c>
    </row>
    <row r="203">
      <c r="A203" s="6">
        <v>42206.0</v>
      </c>
      <c r="B203" s="14" t="s">
        <v>47</v>
      </c>
      <c r="C203" s="51" t="s">
        <v>46</v>
      </c>
      <c r="D203" s="51">
        <v>138931.8</v>
      </c>
      <c r="E203" s="52">
        <f t="shared" si="1"/>
        <v>138931.8</v>
      </c>
      <c r="F203" s="14" t="str">
        <f t="shared" si="2"/>
        <v>#N/A</v>
      </c>
      <c r="G203" s="14" t="str">
        <f t="shared" si="3"/>
        <v>#N/A</v>
      </c>
      <c r="H203" s="52">
        <f t="shared" si="4"/>
        <v>138931.8</v>
      </c>
      <c r="I203" s="18">
        <v>17.0</v>
      </c>
    </row>
    <row r="204">
      <c r="A204" s="6">
        <v>42207.0</v>
      </c>
      <c r="B204" s="14" t="s">
        <v>47</v>
      </c>
      <c r="C204" s="51" t="s">
        <v>46</v>
      </c>
      <c r="D204" s="51">
        <v>138418.8</v>
      </c>
      <c r="E204" s="52">
        <f t="shared" si="1"/>
        <v>138418.8</v>
      </c>
      <c r="F204" s="14" t="str">
        <f t="shared" si="2"/>
        <v>#N/A</v>
      </c>
      <c r="G204" s="14" t="str">
        <f t="shared" si="3"/>
        <v>#N/A</v>
      </c>
      <c r="H204" s="52">
        <f t="shared" si="4"/>
        <v>138418.8</v>
      </c>
      <c r="I204" s="18">
        <v>16.6</v>
      </c>
    </row>
    <row r="205">
      <c r="A205" s="6">
        <v>42208.0</v>
      </c>
      <c r="B205" s="14" t="s">
        <v>47</v>
      </c>
      <c r="C205" s="51" t="s">
        <v>46</v>
      </c>
      <c r="D205" s="51">
        <v>142316.3</v>
      </c>
      <c r="E205" s="52">
        <f t="shared" si="1"/>
        <v>142316.3</v>
      </c>
      <c r="F205" s="14" t="str">
        <f t="shared" si="2"/>
        <v>#N/A</v>
      </c>
      <c r="G205" s="14" t="str">
        <f t="shared" si="3"/>
        <v>#N/A</v>
      </c>
      <c r="H205" s="52">
        <f t="shared" si="4"/>
        <v>142316.3</v>
      </c>
      <c r="I205" s="18">
        <v>16.1</v>
      </c>
    </row>
    <row r="206">
      <c r="A206" s="6">
        <v>42209.0</v>
      </c>
      <c r="B206" s="14" t="s">
        <v>47</v>
      </c>
      <c r="C206" s="51" t="s">
        <v>46</v>
      </c>
      <c r="D206" s="51">
        <v>136837.2</v>
      </c>
      <c r="E206" s="52">
        <f t="shared" si="1"/>
        <v>136837.2</v>
      </c>
      <c r="F206" s="14" t="str">
        <f t="shared" si="2"/>
        <v>#N/A</v>
      </c>
      <c r="G206" s="14" t="str">
        <f t="shared" si="3"/>
        <v>#N/A</v>
      </c>
      <c r="H206" s="52">
        <f t="shared" si="4"/>
        <v>136837.2</v>
      </c>
      <c r="I206" s="18">
        <v>15.0</v>
      </c>
    </row>
    <row r="207">
      <c r="A207" s="6">
        <v>42210.0</v>
      </c>
      <c r="B207" s="14" t="s">
        <v>47</v>
      </c>
      <c r="C207" s="51" t="s">
        <v>46</v>
      </c>
      <c r="D207" s="51">
        <v>121021.4</v>
      </c>
      <c r="E207" s="52">
        <f t="shared" si="1"/>
        <v>121021.4</v>
      </c>
      <c r="F207" s="14" t="str">
        <f t="shared" si="2"/>
        <v>#N/A</v>
      </c>
      <c r="G207" s="14" t="str">
        <f t="shared" si="3"/>
        <v>#N/A</v>
      </c>
      <c r="H207" s="52">
        <f t="shared" si="4"/>
        <v>121021.4</v>
      </c>
      <c r="I207" s="18">
        <v>13.3</v>
      </c>
    </row>
    <row r="208">
      <c r="A208" s="6">
        <v>42211.0</v>
      </c>
      <c r="B208" s="14" t="s">
        <v>47</v>
      </c>
      <c r="C208" s="51" t="s">
        <v>46</v>
      </c>
      <c r="D208" s="51">
        <v>120396.7</v>
      </c>
      <c r="E208" s="52">
        <f t="shared" si="1"/>
        <v>120396.7</v>
      </c>
      <c r="F208" s="14" t="str">
        <f t="shared" si="2"/>
        <v>#N/A</v>
      </c>
      <c r="G208" s="14" t="str">
        <f t="shared" si="3"/>
        <v>#N/A</v>
      </c>
      <c r="H208" s="52">
        <f t="shared" si="4"/>
        <v>120396.7</v>
      </c>
      <c r="I208" s="18">
        <v>11.6</v>
      </c>
    </row>
    <row r="209">
      <c r="A209" s="6">
        <v>42212.0</v>
      </c>
      <c r="B209" s="14" t="s">
        <v>47</v>
      </c>
      <c r="C209" s="51" t="s">
        <v>46</v>
      </c>
      <c r="D209" s="51">
        <v>142470.4</v>
      </c>
      <c r="E209" s="52">
        <f t="shared" si="1"/>
        <v>142470.4</v>
      </c>
      <c r="F209" s="14" t="str">
        <f t="shared" si="2"/>
        <v>#N/A</v>
      </c>
      <c r="G209" s="14" t="str">
        <f t="shared" si="3"/>
        <v>#N/A</v>
      </c>
      <c r="H209" s="52">
        <f t="shared" si="4"/>
        <v>142470.4</v>
      </c>
      <c r="I209" s="18">
        <v>13.9</v>
      </c>
    </row>
    <row r="210">
      <c r="A210" s="6">
        <v>42213.0</v>
      </c>
      <c r="B210" s="14" t="s">
        <v>47</v>
      </c>
      <c r="C210" s="51" t="s">
        <v>46</v>
      </c>
      <c r="D210" s="51">
        <v>144008.4</v>
      </c>
      <c r="E210" s="52">
        <f t="shared" si="1"/>
        <v>144008.4</v>
      </c>
      <c r="F210" s="14" t="str">
        <f t="shared" si="2"/>
        <v>#N/A</v>
      </c>
      <c r="G210" s="14" t="str">
        <f t="shared" si="3"/>
        <v>#N/A</v>
      </c>
      <c r="H210" s="52">
        <f t="shared" si="4"/>
        <v>144008.4</v>
      </c>
      <c r="I210" s="18">
        <v>14.4</v>
      </c>
    </row>
    <row r="211">
      <c r="A211" s="6">
        <v>42214.0</v>
      </c>
      <c r="B211" s="14" t="s">
        <v>47</v>
      </c>
      <c r="C211" s="51" t="s">
        <v>46</v>
      </c>
      <c r="D211" s="51">
        <v>142637.8</v>
      </c>
      <c r="E211" s="52">
        <f t="shared" si="1"/>
        <v>142637.8</v>
      </c>
      <c r="F211" s="14" t="str">
        <f t="shared" si="2"/>
        <v>#N/A</v>
      </c>
      <c r="G211" s="14" t="str">
        <f t="shared" si="3"/>
        <v>#N/A</v>
      </c>
      <c r="H211" s="52">
        <f t="shared" si="4"/>
        <v>142637.8</v>
      </c>
      <c r="I211" s="18">
        <v>14.0</v>
      </c>
    </row>
    <row r="212">
      <c r="A212" s="6">
        <v>42215.0</v>
      </c>
      <c r="B212" s="14" t="s">
        <v>47</v>
      </c>
      <c r="C212" s="51" t="s">
        <v>46</v>
      </c>
      <c r="D212" s="51">
        <v>143544.1</v>
      </c>
      <c r="E212" s="52">
        <f t="shared" si="1"/>
        <v>143544.1</v>
      </c>
      <c r="F212" s="14" t="str">
        <f t="shared" si="2"/>
        <v>#N/A</v>
      </c>
      <c r="G212" s="14" t="str">
        <f t="shared" si="3"/>
        <v>#N/A</v>
      </c>
      <c r="H212" s="52">
        <f t="shared" si="4"/>
        <v>143544.1</v>
      </c>
      <c r="I212" s="18">
        <v>12.3</v>
      </c>
    </row>
    <row r="213">
      <c r="A213" s="6">
        <v>42216.0</v>
      </c>
      <c r="B213" s="14" t="s">
        <v>47</v>
      </c>
      <c r="C213" s="51" t="s">
        <v>46</v>
      </c>
      <c r="D213" s="51">
        <v>139585.0</v>
      </c>
      <c r="E213" s="52">
        <f t="shared" si="1"/>
        <v>139585</v>
      </c>
      <c r="F213" s="14" t="str">
        <f t="shared" si="2"/>
        <v>#N/A</v>
      </c>
      <c r="G213" s="14" t="str">
        <f t="shared" si="3"/>
        <v>#N/A</v>
      </c>
      <c r="H213" s="52">
        <f t="shared" si="4"/>
        <v>139585</v>
      </c>
      <c r="I213" s="18">
        <v>14.0</v>
      </c>
    </row>
    <row r="214">
      <c r="A214" s="6">
        <v>42217.0</v>
      </c>
      <c r="B214" s="14" t="s">
        <v>47</v>
      </c>
      <c r="C214" s="51" t="s">
        <v>46</v>
      </c>
      <c r="D214" s="51">
        <v>125032.6</v>
      </c>
      <c r="E214" s="52">
        <f t="shared" si="1"/>
        <v>125032.6</v>
      </c>
      <c r="F214" s="14" t="str">
        <f t="shared" si="2"/>
        <v>#N/A</v>
      </c>
      <c r="G214" s="14" t="str">
        <f t="shared" si="3"/>
        <v>#N/A</v>
      </c>
      <c r="H214" s="52">
        <f t="shared" si="4"/>
        <v>125032.6</v>
      </c>
      <c r="I214" s="18">
        <v>11.4</v>
      </c>
    </row>
    <row r="215">
      <c r="A215" s="6">
        <v>42218.0</v>
      </c>
      <c r="B215" s="14" t="s">
        <v>47</v>
      </c>
      <c r="C215" s="51" t="s">
        <v>46</v>
      </c>
      <c r="D215" s="51">
        <v>117638.1</v>
      </c>
      <c r="E215" s="52">
        <f t="shared" si="1"/>
        <v>117638.1</v>
      </c>
      <c r="F215" s="14" t="str">
        <f t="shared" si="2"/>
        <v>#N/A</v>
      </c>
      <c r="G215" s="14" t="str">
        <f t="shared" si="3"/>
        <v>#N/A</v>
      </c>
      <c r="H215" s="52">
        <f t="shared" si="4"/>
        <v>117638.1</v>
      </c>
      <c r="I215" s="18">
        <v>14.9</v>
      </c>
    </row>
    <row r="216">
      <c r="A216" s="6">
        <v>42219.0</v>
      </c>
      <c r="B216" s="14" t="s">
        <v>47</v>
      </c>
      <c r="C216" s="51" t="s">
        <v>46</v>
      </c>
      <c r="D216" s="51">
        <v>141451.7</v>
      </c>
      <c r="E216" s="52">
        <f t="shared" si="1"/>
        <v>141451.7</v>
      </c>
      <c r="F216" s="14" t="str">
        <f t="shared" si="2"/>
        <v>#N/A</v>
      </c>
      <c r="G216" s="14" t="str">
        <f t="shared" si="3"/>
        <v>#N/A</v>
      </c>
      <c r="H216" s="52">
        <f t="shared" si="4"/>
        <v>141451.7</v>
      </c>
      <c r="I216" s="18">
        <v>10.8</v>
      </c>
    </row>
    <row r="217">
      <c r="A217" s="6">
        <v>42220.0</v>
      </c>
      <c r="B217" s="14" t="s">
        <v>47</v>
      </c>
      <c r="C217" s="51" t="s">
        <v>46</v>
      </c>
      <c r="D217" s="51">
        <v>147550.2</v>
      </c>
      <c r="E217" s="52">
        <f t="shared" si="1"/>
        <v>147550.2</v>
      </c>
      <c r="F217" s="14" t="str">
        <f t="shared" si="2"/>
        <v>#N/A</v>
      </c>
      <c r="G217" s="14" t="str">
        <f t="shared" si="3"/>
        <v>#N/A</v>
      </c>
      <c r="H217" s="52">
        <f t="shared" si="4"/>
        <v>147550.2</v>
      </c>
      <c r="I217" s="18">
        <v>11.3</v>
      </c>
    </row>
    <row r="218">
      <c r="A218" s="6">
        <v>42221.0</v>
      </c>
      <c r="B218" s="14" t="s">
        <v>47</v>
      </c>
      <c r="C218" s="51" t="s">
        <v>46</v>
      </c>
      <c r="D218" s="51">
        <v>142326.0</v>
      </c>
      <c r="E218" s="52">
        <f t="shared" si="1"/>
        <v>142326</v>
      </c>
      <c r="F218" s="14" t="str">
        <f t="shared" si="2"/>
        <v>#N/A</v>
      </c>
      <c r="G218" s="14" t="str">
        <f t="shared" si="3"/>
        <v>#N/A</v>
      </c>
      <c r="H218" s="52">
        <f t="shared" si="4"/>
        <v>142326</v>
      </c>
      <c r="I218" s="18">
        <v>10.8</v>
      </c>
    </row>
    <row r="219">
      <c r="A219" s="6">
        <v>42222.0</v>
      </c>
      <c r="B219" s="14" t="s">
        <v>47</v>
      </c>
      <c r="C219" s="51" t="s">
        <v>46</v>
      </c>
      <c r="D219" s="51">
        <v>143642.4</v>
      </c>
      <c r="E219" s="52">
        <f t="shared" si="1"/>
        <v>143642.4</v>
      </c>
      <c r="F219" s="14" t="str">
        <f t="shared" si="2"/>
        <v>#N/A</v>
      </c>
      <c r="G219" s="14" t="str">
        <f t="shared" si="3"/>
        <v>#N/A</v>
      </c>
      <c r="H219" s="52">
        <f t="shared" si="4"/>
        <v>143642.4</v>
      </c>
      <c r="I219" s="18">
        <v>12.8</v>
      </c>
    </row>
    <row r="220">
      <c r="A220" s="6">
        <v>42223.0</v>
      </c>
      <c r="B220" s="14" t="s">
        <v>47</v>
      </c>
      <c r="C220" s="51" t="s">
        <v>46</v>
      </c>
      <c r="D220" s="51">
        <v>143060.3</v>
      </c>
      <c r="E220" s="52">
        <f t="shared" si="1"/>
        <v>143060.3</v>
      </c>
      <c r="F220" s="14" t="str">
        <f t="shared" si="2"/>
        <v>#N/A</v>
      </c>
      <c r="G220" s="14" t="str">
        <f t="shared" si="3"/>
        <v>#N/A</v>
      </c>
      <c r="H220" s="52">
        <f t="shared" si="4"/>
        <v>143060.3</v>
      </c>
      <c r="I220" s="18">
        <v>13.1</v>
      </c>
    </row>
    <row r="221">
      <c r="A221" s="6">
        <v>42224.0</v>
      </c>
      <c r="B221" s="14" t="s">
        <v>47</v>
      </c>
      <c r="C221" s="51" t="s">
        <v>46</v>
      </c>
      <c r="D221" s="51">
        <v>125830.5</v>
      </c>
      <c r="E221" s="52">
        <f t="shared" si="1"/>
        <v>125830.5</v>
      </c>
      <c r="F221" s="14" t="str">
        <f t="shared" si="2"/>
        <v>#N/A</v>
      </c>
      <c r="G221" s="14" t="str">
        <f t="shared" si="3"/>
        <v>#N/A</v>
      </c>
      <c r="H221" s="52">
        <f t="shared" si="4"/>
        <v>125830.5</v>
      </c>
      <c r="I221" s="18">
        <v>12.6</v>
      </c>
    </row>
    <row r="222">
      <c r="A222" s="6">
        <v>42225.0</v>
      </c>
      <c r="B222" s="14" t="s">
        <v>47</v>
      </c>
      <c r="C222" s="51" t="s">
        <v>46</v>
      </c>
      <c r="D222" s="51">
        <v>120008.5</v>
      </c>
      <c r="E222" s="52">
        <f t="shared" si="1"/>
        <v>120008.5</v>
      </c>
      <c r="F222" s="14" t="str">
        <f t="shared" si="2"/>
        <v>#N/A</v>
      </c>
      <c r="G222" s="14" t="str">
        <f t="shared" si="3"/>
        <v>#N/A</v>
      </c>
      <c r="H222" s="52">
        <f t="shared" si="4"/>
        <v>120008.5</v>
      </c>
      <c r="I222" s="18">
        <v>13.3</v>
      </c>
    </row>
    <row r="223">
      <c r="A223" s="6">
        <v>42226.0</v>
      </c>
      <c r="B223" s="14" t="s">
        <v>47</v>
      </c>
      <c r="C223" s="51" t="s">
        <v>46</v>
      </c>
      <c r="D223" s="51">
        <v>130978.1</v>
      </c>
      <c r="E223" s="52">
        <f t="shared" si="1"/>
        <v>130978.1</v>
      </c>
      <c r="F223" s="14" t="str">
        <f t="shared" si="2"/>
        <v>#N/A</v>
      </c>
      <c r="G223" s="14" t="str">
        <f t="shared" si="3"/>
        <v>#N/A</v>
      </c>
      <c r="H223" s="52">
        <f t="shared" si="4"/>
        <v>130978.1</v>
      </c>
      <c r="I223" s="18">
        <v>16.0</v>
      </c>
    </row>
    <row r="224">
      <c r="A224" s="6">
        <v>42227.0</v>
      </c>
      <c r="B224" s="14" t="s">
        <v>47</v>
      </c>
      <c r="C224" s="51" t="s">
        <v>46</v>
      </c>
      <c r="D224" s="51">
        <v>135616.1</v>
      </c>
      <c r="E224" s="52">
        <f t="shared" si="1"/>
        <v>135616.1</v>
      </c>
      <c r="F224" s="14" t="str">
        <f t="shared" si="2"/>
        <v>#N/A</v>
      </c>
      <c r="G224" s="14" t="str">
        <f t="shared" si="3"/>
        <v>#N/A</v>
      </c>
      <c r="H224" s="52">
        <f t="shared" si="4"/>
        <v>135616.1</v>
      </c>
      <c r="I224" s="18">
        <v>14.8</v>
      </c>
    </row>
    <row r="225">
      <c r="A225" s="6">
        <v>42228.0</v>
      </c>
      <c r="B225" s="14" t="s">
        <v>47</v>
      </c>
      <c r="C225" s="51" t="s">
        <v>46</v>
      </c>
      <c r="D225" s="51">
        <v>138900.5</v>
      </c>
      <c r="E225" s="52">
        <f t="shared" si="1"/>
        <v>138900.5</v>
      </c>
      <c r="F225" s="14" t="str">
        <f t="shared" si="2"/>
        <v>#N/A</v>
      </c>
      <c r="G225" s="14" t="str">
        <f t="shared" si="3"/>
        <v>#N/A</v>
      </c>
      <c r="H225" s="52">
        <f t="shared" si="4"/>
        <v>138900.5</v>
      </c>
      <c r="I225" s="18">
        <v>14.8</v>
      </c>
    </row>
    <row r="226">
      <c r="A226" s="6">
        <v>42229.0</v>
      </c>
      <c r="B226" s="14" t="s">
        <v>47</v>
      </c>
      <c r="C226" s="51" t="s">
        <v>46</v>
      </c>
      <c r="D226" s="51">
        <v>140905.9</v>
      </c>
      <c r="E226" s="52">
        <f t="shared" si="1"/>
        <v>140905.9</v>
      </c>
      <c r="F226" s="14" t="str">
        <f t="shared" si="2"/>
        <v>#N/A</v>
      </c>
      <c r="G226" s="14" t="str">
        <f t="shared" si="3"/>
        <v>#N/A</v>
      </c>
      <c r="H226" s="52">
        <f t="shared" si="4"/>
        <v>140905.9</v>
      </c>
      <c r="I226" s="18">
        <v>13.0</v>
      </c>
    </row>
    <row r="227">
      <c r="A227" s="6">
        <v>42230.0</v>
      </c>
      <c r="B227" s="14" t="s">
        <v>47</v>
      </c>
      <c r="C227" s="51" t="s">
        <v>46</v>
      </c>
      <c r="D227" s="51">
        <v>137838.9</v>
      </c>
      <c r="E227" s="52">
        <f t="shared" si="1"/>
        <v>137838.9</v>
      </c>
      <c r="F227" s="14" t="str">
        <f t="shared" si="2"/>
        <v>#N/A</v>
      </c>
      <c r="G227" s="14" t="str">
        <f t="shared" si="3"/>
        <v>#N/A</v>
      </c>
      <c r="H227" s="52">
        <f t="shared" si="4"/>
        <v>137838.9</v>
      </c>
      <c r="I227" s="18">
        <v>15.3</v>
      </c>
    </row>
    <row r="228">
      <c r="A228" s="6">
        <v>42231.0</v>
      </c>
      <c r="B228" s="14" t="s">
        <v>47</v>
      </c>
      <c r="C228" s="51" t="s">
        <v>46</v>
      </c>
      <c r="D228" s="51">
        <v>122088.8</v>
      </c>
      <c r="E228" s="52">
        <f t="shared" si="1"/>
        <v>122088.8</v>
      </c>
      <c r="F228" s="14" t="str">
        <f t="shared" si="2"/>
        <v>#N/A</v>
      </c>
      <c r="G228" s="14" t="str">
        <f t="shared" si="3"/>
        <v>#N/A</v>
      </c>
      <c r="H228" s="52">
        <f t="shared" si="4"/>
        <v>122088.8</v>
      </c>
      <c r="I228" s="18">
        <v>14.9</v>
      </c>
    </row>
    <row r="229">
      <c r="A229" s="6">
        <v>42232.0</v>
      </c>
      <c r="B229" s="14" t="s">
        <v>47</v>
      </c>
      <c r="C229" s="51" t="s">
        <v>46</v>
      </c>
      <c r="D229" s="51">
        <v>116648.8</v>
      </c>
      <c r="E229" s="52">
        <f t="shared" si="1"/>
        <v>116648.8</v>
      </c>
      <c r="F229" s="14" t="str">
        <f t="shared" si="2"/>
        <v>#N/A</v>
      </c>
      <c r="G229" s="14" t="str">
        <f t="shared" si="3"/>
        <v>#N/A</v>
      </c>
      <c r="H229" s="52">
        <f t="shared" si="4"/>
        <v>116648.8</v>
      </c>
      <c r="I229" s="18">
        <v>17.0</v>
      </c>
    </row>
    <row r="230">
      <c r="A230" s="6">
        <v>42233.0</v>
      </c>
      <c r="B230" s="14" t="s">
        <v>47</v>
      </c>
      <c r="C230" s="51" t="s">
        <v>46</v>
      </c>
      <c r="D230" s="51">
        <v>137008.7</v>
      </c>
      <c r="E230" s="52">
        <f t="shared" si="1"/>
        <v>137008.7</v>
      </c>
      <c r="F230" s="14" t="str">
        <f t="shared" si="2"/>
        <v>#N/A</v>
      </c>
      <c r="G230" s="14" t="str">
        <f t="shared" si="3"/>
        <v>#N/A</v>
      </c>
      <c r="H230" s="52">
        <f t="shared" si="4"/>
        <v>137008.7</v>
      </c>
      <c r="I230" s="18">
        <v>12.2</v>
      </c>
    </row>
    <row r="231">
      <c r="A231" s="6">
        <v>42234.0</v>
      </c>
      <c r="B231" s="14" t="s">
        <v>47</v>
      </c>
      <c r="C231" s="51" t="s">
        <v>46</v>
      </c>
      <c r="D231" s="51">
        <v>148094.0</v>
      </c>
      <c r="E231" s="52">
        <f t="shared" si="1"/>
        <v>148094</v>
      </c>
      <c r="F231" s="14" t="str">
        <f t="shared" si="2"/>
        <v>#N/A</v>
      </c>
      <c r="G231" s="14" t="str">
        <f t="shared" si="3"/>
        <v>#N/A</v>
      </c>
      <c r="H231" s="52">
        <f t="shared" si="4"/>
        <v>148094</v>
      </c>
      <c r="I231" s="18">
        <v>11.1</v>
      </c>
    </row>
    <row r="232">
      <c r="A232" s="6">
        <v>42235.0</v>
      </c>
      <c r="B232" s="14" t="s">
        <v>47</v>
      </c>
      <c r="C232" s="51" t="s">
        <v>46</v>
      </c>
      <c r="D232" s="51">
        <v>144024.7</v>
      </c>
      <c r="E232" s="52">
        <f t="shared" si="1"/>
        <v>144024.7</v>
      </c>
      <c r="F232" s="14" t="str">
        <f t="shared" si="2"/>
        <v>#N/A</v>
      </c>
      <c r="G232" s="14" t="str">
        <f t="shared" si="3"/>
        <v>#N/A</v>
      </c>
      <c r="H232" s="52">
        <f t="shared" si="4"/>
        <v>144024.7</v>
      </c>
      <c r="I232" s="18">
        <v>12.7</v>
      </c>
    </row>
    <row r="233">
      <c r="A233" s="6">
        <v>42236.0</v>
      </c>
      <c r="B233" s="14" t="s">
        <v>47</v>
      </c>
      <c r="C233" s="51" t="s">
        <v>46</v>
      </c>
      <c r="D233" s="51">
        <v>131575.8</v>
      </c>
      <c r="E233" s="52">
        <f t="shared" si="1"/>
        <v>131575.8</v>
      </c>
      <c r="F233" s="14" t="str">
        <f t="shared" si="2"/>
        <v>#N/A</v>
      </c>
      <c r="G233" s="14" t="str">
        <f t="shared" si="3"/>
        <v>#N/A</v>
      </c>
      <c r="H233" s="52">
        <f t="shared" si="4"/>
        <v>131575.8</v>
      </c>
      <c r="I233" s="18">
        <v>17.1</v>
      </c>
    </row>
    <row r="234">
      <c r="A234" s="6">
        <v>42237.0</v>
      </c>
      <c r="B234" s="14" t="s">
        <v>47</v>
      </c>
      <c r="C234" s="51" t="s">
        <v>46</v>
      </c>
      <c r="D234" s="51">
        <v>126570.5</v>
      </c>
      <c r="E234" s="52">
        <f t="shared" si="1"/>
        <v>126570.5</v>
      </c>
      <c r="F234" s="14" t="str">
        <f t="shared" si="2"/>
        <v>#N/A</v>
      </c>
      <c r="G234" s="14" t="str">
        <f t="shared" si="3"/>
        <v>#N/A</v>
      </c>
      <c r="H234" s="52">
        <f t="shared" si="4"/>
        <v>126570.5</v>
      </c>
      <c r="I234" s="18">
        <v>18.7</v>
      </c>
    </row>
    <row r="235">
      <c r="A235" s="6">
        <v>42238.0</v>
      </c>
      <c r="B235" s="14" t="s">
        <v>47</v>
      </c>
      <c r="C235" s="51" t="s">
        <v>46</v>
      </c>
      <c r="D235" s="51">
        <v>112275.2</v>
      </c>
      <c r="E235" s="52">
        <f t="shared" si="1"/>
        <v>112275.2</v>
      </c>
      <c r="F235" s="14" t="str">
        <f t="shared" si="2"/>
        <v>#N/A</v>
      </c>
      <c r="G235" s="14" t="str">
        <f t="shared" si="3"/>
        <v>#N/A</v>
      </c>
      <c r="H235" s="52">
        <f t="shared" si="4"/>
        <v>112275.2</v>
      </c>
      <c r="I235" s="18">
        <v>18.8</v>
      </c>
    </row>
    <row r="236">
      <c r="A236" s="6">
        <v>42239.0</v>
      </c>
      <c r="B236" s="14" t="s">
        <v>47</v>
      </c>
      <c r="C236" s="51" t="s">
        <v>46</v>
      </c>
      <c r="D236" s="51">
        <v>111793.0</v>
      </c>
      <c r="E236" s="52">
        <f t="shared" si="1"/>
        <v>111793</v>
      </c>
      <c r="F236" s="14" t="str">
        <f t="shared" si="2"/>
        <v>#N/A</v>
      </c>
      <c r="G236" s="14" t="str">
        <f t="shared" si="3"/>
        <v>#N/A</v>
      </c>
      <c r="H236" s="52">
        <f t="shared" si="4"/>
        <v>111793</v>
      </c>
      <c r="I236" s="18">
        <v>16.3</v>
      </c>
    </row>
    <row r="237">
      <c r="A237" s="6">
        <v>42240.0</v>
      </c>
      <c r="B237" s="14" t="s">
        <v>47</v>
      </c>
      <c r="C237" s="51" t="s">
        <v>46</v>
      </c>
      <c r="D237" s="51">
        <v>128868.3</v>
      </c>
      <c r="E237" s="52">
        <f t="shared" si="1"/>
        <v>128868.3</v>
      </c>
      <c r="F237" s="14" t="str">
        <f t="shared" si="2"/>
        <v>#N/A</v>
      </c>
      <c r="G237" s="14" t="str">
        <f t="shared" si="3"/>
        <v>#N/A</v>
      </c>
      <c r="H237" s="52">
        <f t="shared" si="4"/>
        <v>128868.3</v>
      </c>
      <c r="I237" s="18">
        <v>14.5</v>
      </c>
    </row>
    <row r="238">
      <c r="A238" s="6">
        <v>42241.0</v>
      </c>
      <c r="B238" s="14" t="s">
        <v>47</v>
      </c>
      <c r="C238" s="51" t="s">
        <v>46</v>
      </c>
      <c r="D238" s="51">
        <v>135051.5</v>
      </c>
      <c r="E238" s="52">
        <f t="shared" si="1"/>
        <v>135051.5</v>
      </c>
      <c r="F238" s="14" t="str">
        <f t="shared" si="2"/>
        <v>#N/A</v>
      </c>
      <c r="G238" s="14" t="str">
        <f t="shared" si="3"/>
        <v>#N/A</v>
      </c>
      <c r="H238" s="52">
        <f t="shared" si="4"/>
        <v>135051.5</v>
      </c>
      <c r="I238" s="18">
        <v>14.3</v>
      </c>
    </row>
    <row r="239">
      <c r="A239" s="6">
        <v>42242.0</v>
      </c>
      <c r="B239" s="14" t="s">
        <v>47</v>
      </c>
      <c r="C239" s="51" t="s">
        <v>46</v>
      </c>
      <c r="D239" s="51">
        <v>135914.7</v>
      </c>
      <c r="E239" s="52">
        <f t="shared" si="1"/>
        <v>135914.7</v>
      </c>
      <c r="F239" s="14" t="str">
        <f t="shared" si="2"/>
        <v>#N/A</v>
      </c>
      <c r="G239" s="14" t="str">
        <f t="shared" si="3"/>
        <v>#N/A</v>
      </c>
      <c r="H239" s="52">
        <f t="shared" si="4"/>
        <v>135914.7</v>
      </c>
      <c r="I239" s="18">
        <v>14.6</v>
      </c>
    </row>
    <row r="240">
      <c r="A240" s="6">
        <v>42243.0</v>
      </c>
      <c r="B240" s="14" t="s">
        <v>47</v>
      </c>
      <c r="C240" s="51" t="s">
        <v>46</v>
      </c>
      <c r="D240" s="51">
        <v>141159.8</v>
      </c>
      <c r="E240" s="52">
        <f t="shared" si="1"/>
        <v>141159.8</v>
      </c>
      <c r="F240" s="14" t="str">
        <f t="shared" si="2"/>
        <v>#N/A</v>
      </c>
      <c r="G240" s="14" t="str">
        <f t="shared" si="3"/>
        <v>#N/A</v>
      </c>
      <c r="H240" s="52">
        <f t="shared" si="4"/>
        <v>141159.8</v>
      </c>
      <c r="I240" s="18">
        <v>11.7</v>
      </c>
    </row>
    <row r="241">
      <c r="A241" s="6">
        <v>42244.0</v>
      </c>
      <c r="B241" s="14" t="s">
        <v>47</v>
      </c>
      <c r="C241" s="51" t="s">
        <v>46</v>
      </c>
      <c r="D241" s="51">
        <v>134755.5</v>
      </c>
      <c r="E241" s="52">
        <f t="shared" si="1"/>
        <v>134755.5</v>
      </c>
      <c r="F241" s="14" t="str">
        <f t="shared" si="2"/>
        <v>#N/A</v>
      </c>
      <c r="G241" s="14" t="str">
        <f t="shared" si="3"/>
        <v>#N/A</v>
      </c>
      <c r="H241" s="52">
        <f t="shared" si="4"/>
        <v>134755.5</v>
      </c>
      <c r="I241" s="18">
        <v>13.2</v>
      </c>
    </row>
    <row r="242">
      <c r="A242" s="6">
        <v>42245.0</v>
      </c>
      <c r="B242" s="14" t="s">
        <v>47</v>
      </c>
      <c r="C242" s="51" t="s">
        <v>46</v>
      </c>
      <c r="D242" s="51">
        <v>124448.5</v>
      </c>
      <c r="E242" s="52">
        <f t="shared" si="1"/>
        <v>124448.5</v>
      </c>
      <c r="F242" s="14" t="str">
        <f t="shared" si="2"/>
        <v>#N/A</v>
      </c>
      <c r="G242" s="14" t="str">
        <f t="shared" si="3"/>
        <v>#N/A</v>
      </c>
      <c r="H242" s="52">
        <f t="shared" si="4"/>
        <v>124448.5</v>
      </c>
      <c r="I242" s="18">
        <v>11.7</v>
      </c>
    </row>
    <row r="243">
      <c r="A243" s="6">
        <v>42246.0</v>
      </c>
      <c r="B243" s="14" t="s">
        <v>47</v>
      </c>
      <c r="C243" s="51" t="s">
        <v>46</v>
      </c>
      <c r="D243" s="51">
        <v>116744.2</v>
      </c>
      <c r="E243" s="52">
        <f t="shared" si="1"/>
        <v>116744.2</v>
      </c>
      <c r="F243" s="14" t="str">
        <f t="shared" si="2"/>
        <v>#N/A</v>
      </c>
      <c r="G243" s="14" t="str">
        <f t="shared" si="3"/>
        <v>#N/A</v>
      </c>
      <c r="H243" s="52">
        <f t="shared" si="4"/>
        <v>116744.2</v>
      </c>
      <c r="I243" s="18">
        <v>12.5</v>
      </c>
    </row>
    <row r="244">
      <c r="A244" s="6">
        <v>42247.0</v>
      </c>
      <c r="B244" s="14" t="s">
        <v>47</v>
      </c>
      <c r="C244" s="51" t="s">
        <v>46</v>
      </c>
      <c r="D244" s="51">
        <v>137724.9</v>
      </c>
      <c r="E244" s="52">
        <f t="shared" si="1"/>
        <v>137724.9</v>
      </c>
      <c r="F244" s="14" t="str">
        <f t="shared" si="2"/>
        <v>#N/A</v>
      </c>
      <c r="G244" s="14" t="str">
        <f t="shared" si="3"/>
        <v>#N/A</v>
      </c>
      <c r="H244" s="52">
        <f t="shared" si="4"/>
        <v>137724.9</v>
      </c>
      <c r="I244" s="18">
        <v>13.0</v>
      </c>
    </row>
    <row r="245">
      <c r="A245" s="6">
        <v>42248.0</v>
      </c>
      <c r="B245" s="14" t="s">
        <v>47</v>
      </c>
      <c r="C245" s="51" t="s">
        <v>46</v>
      </c>
      <c r="D245" s="51">
        <v>134116.8</v>
      </c>
      <c r="E245" s="52">
        <f t="shared" si="1"/>
        <v>134116.8</v>
      </c>
      <c r="F245" s="14" t="str">
        <f t="shared" si="2"/>
        <v>#N/A</v>
      </c>
      <c r="G245" s="14" t="str">
        <f t="shared" si="3"/>
        <v>#N/A</v>
      </c>
      <c r="H245" s="52">
        <f t="shared" si="4"/>
        <v>134116.8</v>
      </c>
      <c r="I245" s="18">
        <v>16.2</v>
      </c>
    </row>
    <row r="246">
      <c r="A246" s="6">
        <v>42249.0</v>
      </c>
      <c r="B246" s="14" t="s">
        <v>47</v>
      </c>
      <c r="C246" s="51" t="s">
        <v>46</v>
      </c>
      <c r="D246" s="51">
        <v>132794.7</v>
      </c>
      <c r="E246" s="52">
        <f t="shared" si="1"/>
        <v>132794.7</v>
      </c>
      <c r="F246" s="14" t="str">
        <f t="shared" si="2"/>
        <v>#N/A</v>
      </c>
      <c r="G246" s="14" t="str">
        <f t="shared" si="3"/>
        <v>#N/A</v>
      </c>
      <c r="H246" s="52">
        <f t="shared" si="4"/>
        <v>132794.7</v>
      </c>
      <c r="I246" s="18">
        <v>18.8</v>
      </c>
    </row>
    <row r="247">
      <c r="A247" s="6">
        <v>42250.0</v>
      </c>
      <c r="B247" s="14" t="s">
        <v>47</v>
      </c>
      <c r="C247" s="51" t="s">
        <v>46</v>
      </c>
      <c r="D247" s="51">
        <v>132096.3</v>
      </c>
      <c r="E247" s="52">
        <f t="shared" si="1"/>
        <v>132096.3</v>
      </c>
      <c r="F247" s="14" t="str">
        <f t="shared" si="2"/>
        <v>#N/A</v>
      </c>
      <c r="G247" s="14" t="str">
        <f t="shared" si="3"/>
        <v>#N/A</v>
      </c>
      <c r="H247" s="52">
        <f t="shared" si="4"/>
        <v>132096.3</v>
      </c>
      <c r="I247" s="18">
        <v>14.0</v>
      </c>
    </row>
    <row r="248">
      <c r="A248" s="6">
        <v>42251.0</v>
      </c>
      <c r="B248" s="14" t="s">
        <v>47</v>
      </c>
      <c r="C248" s="51" t="s">
        <v>46</v>
      </c>
      <c r="D248" s="51">
        <v>131384.9</v>
      </c>
      <c r="E248" s="52">
        <f t="shared" si="1"/>
        <v>131384.9</v>
      </c>
      <c r="F248" s="14" t="str">
        <f t="shared" si="2"/>
        <v>#N/A</v>
      </c>
      <c r="G248" s="14" t="str">
        <f t="shared" si="3"/>
        <v>#N/A</v>
      </c>
      <c r="H248" s="52">
        <f t="shared" si="4"/>
        <v>131384.9</v>
      </c>
      <c r="I248" s="18">
        <v>13.7</v>
      </c>
    </row>
    <row r="249">
      <c r="A249" s="6">
        <v>42252.0</v>
      </c>
      <c r="B249" s="14" t="s">
        <v>47</v>
      </c>
      <c r="C249" s="51" t="s">
        <v>46</v>
      </c>
      <c r="D249" s="51">
        <v>115799.3</v>
      </c>
      <c r="E249" s="52">
        <f t="shared" si="1"/>
        <v>115799.3</v>
      </c>
      <c r="F249" s="14" t="str">
        <f t="shared" si="2"/>
        <v>#N/A</v>
      </c>
      <c r="G249" s="14" t="str">
        <f t="shared" si="3"/>
        <v>#N/A</v>
      </c>
      <c r="H249" s="52">
        <f t="shared" si="4"/>
        <v>115799.3</v>
      </c>
      <c r="I249" s="18">
        <v>14.0</v>
      </c>
    </row>
    <row r="250">
      <c r="A250" s="6">
        <v>42253.0</v>
      </c>
      <c r="B250" s="14" t="s">
        <v>47</v>
      </c>
      <c r="C250" s="51" t="s">
        <v>46</v>
      </c>
      <c r="D250" s="51">
        <v>109641.4</v>
      </c>
      <c r="E250" s="52">
        <f t="shared" si="1"/>
        <v>109641.4</v>
      </c>
      <c r="F250" s="14" t="str">
        <f t="shared" si="2"/>
        <v>#N/A</v>
      </c>
      <c r="G250" s="14" t="str">
        <f t="shared" si="3"/>
        <v>#N/A</v>
      </c>
      <c r="H250" s="52">
        <f t="shared" si="4"/>
        <v>109641.4</v>
      </c>
      <c r="I250" s="18">
        <v>16.6</v>
      </c>
    </row>
    <row r="251">
      <c r="A251" s="6">
        <v>42254.0</v>
      </c>
      <c r="B251" s="14" t="s">
        <v>47</v>
      </c>
      <c r="C251" s="51" t="s">
        <v>46</v>
      </c>
      <c r="D251" s="51">
        <v>131619.4</v>
      </c>
      <c r="E251" s="52">
        <f t="shared" si="1"/>
        <v>131619.4</v>
      </c>
      <c r="F251" s="14" t="str">
        <f t="shared" si="2"/>
        <v>#N/A</v>
      </c>
      <c r="G251" s="14" t="str">
        <f t="shared" si="3"/>
        <v>#N/A</v>
      </c>
      <c r="H251" s="52">
        <f t="shared" si="4"/>
        <v>131619.4</v>
      </c>
      <c r="I251" s="18">
        <v>13.6</v>
      </c>
    </row>
    <row r="252">
      <c r="A252" s="6">
        <v>42255.0</v>
      </c>
      <c r="B252" s="14" t="s">
        <v>47</v>
      </c>
      <c r="C252" s="51" t="s">
        <v>46</v>
      </c>
      <c r="D252" s="51">
        <v>136340.7</v>
      </c>
      <c r="E252" s="52">
        <f t="shared" si="1"/>
        <v>136340.7</v>
      </c>
      <c r="F252" s="14" t="str">
        <f t="shared" si="2"/>
        <v>#N/A</v>
      </c>
      <c r="G252" s="14" t="str">
        <f t="shared" si="3"/>
        <v>#N/A</v>
      </c>
      <c r="H252" s="52">
        <f t="shared" si="4"/>
        <v>136340.7</v>
      </c>
      <c r="I252" s="18">
        <v>12.8</v>
      </c>
    </row>
    <row r="253">
      <c r="A253" s="6">
        <v>42256.0</v>
      </c>
      <c r="B253" s="14" t="s">
        <v>47</v>
      </c>
      <c r="C253" s="51" t="s">
        <v>46</v>
      </c>
      <c r="D253" s="51">
        <v>132977.5</v>
      </c>
      <c r="E253" s="52">
        <f t="shared" si="1"/>
        <v>132977.5</v>
      </c>
      <c r="F253" s="14" t="str">
        <f t="shared" si="2"/>
        <v>#N/A</v>
      </c>
      <c r="G253" s="14" t="str">
        <f t="shared" si="3"/>
        <v>#N/A</v>
      </c>
      <c r="H253" s="52">
        <f t="shared" si="4"/>
        <v>132977.5</v>
      </c>
      <c r="I253" s="18">
        <v>15.3</v>
      </c>
    </row>
    <row r="254">
      <c r="A254" s="6">
        <v>42257.0</v>
      </c>
      <c r="B254" s="14" t="s">
        <v>47</v>
      </c>
      <c r="C254" s="51" t="s">
        <v>46</v>
      </c>
      <c r="D254" s="51">
        <v>133542.0</v>
      </c>
      <c r="E254" s="52">
        <f t="shared" si="1"/>
        <v>133542</v>
      </c>
      <c r="F254" s="14" t="str">
        <f t="shared" si="2"/>
        <v>#N/A</v>
      </c>
      <c r="G254" s="14" t="str">
        <f t="shared" si="3"/>
        <v>#N/A</v>
      </c>
      <c r="H254" s="52">
        <f t="shared" si="4"/>
        <v>133542</v>
      </c>
      <c r="I254" s="18">
        <v>15.7</v>
      </c>
    </row>
    <row r="255">
      <c r="A255" s="6">
        <v>42258.0</v>
      </c>
      <c r="B255" s="14" t="s">
        <v>47</v>
      </c>
      <c r="C255" s="51" t="s">
        <v>46</v>
      </c>
      <c r="D255" s="51">
        <v>123968.9</v>
      </c>
      <c r="E255" s="52">
        <f t="shared" si="1"/>
        <v>123968.9</v>
      </c>
      <c r="F255" s="14" t="str">
        <f t="shared" si="2"/>
        <v>#N/A</v>
      </c>
      <c r="G255" s="14" t="str">
        <f t="shared" si="3"/>
        <v>#N/A</v>
      </c>
      <c r="H255" s="52">
        <f t="shared" si="4"/>
        <v>123968.9</v>
      </c>
      <c r="I255" s="18">
        <v>20.1</v>
      </c>
    </row>
    <row r="256">
      <c r="A256" s="6">
        <v>42259.0</v>
      </c>
      <c r="B256" s="14" t="s">
        <v>47</v>
      </c>
      <c r="C256" s="51" t="s">
        <v>46</v>
      </c>
      <c r="D256" s="51">
        <v>108790.0</v>
      </c>
      <c r="E256" s="52">
        <f t="shared" si="1"/>
        <v>108790</v>
      </c>
      <c r="F256" s="14" t="str">
        <f t="shared" si="2"/>
        <v>#N/A</v>
      </c>
      <c r="G256" s="14" t="str">
        <f t="shared" si="3"/>
        <v>#N/A</v>
      </c>
      <c r="H256" s="52">
        <f t="shared" si="4"/>
        <v>108790</v>
      </c>
      <c r="I256" s="18">
        <v>21.7</v>
      </c>
    </row>
    <row r="257">
      <c r="A257" s="6">
        <v>42260.0</v>
      </c>
      <c r="B257" s="14" t="s">
        <v>47</v>
      </c>
      <c r="C257" s="51" t="s">
        <v>46</v>
      </c>
      <c r="D257" s="51">
        <v>99161.77</v>
      </c>
      <c r="E257" s="52">
        <f t="shared" si="1"/>
        <v>99161.77</v>
      </c>
      <c r="F257" s="14" t="str">
        <f t="shared" si="2"/>
        <v>#N/A</v>
      </c>
      <c r="G257" s="14" t="str">
        <f t="shared" si="3"/>
        <v>#N/A</v>
      </c>
      <c r="H257" s="52">
        <f t="shared" si="4"/>
        <v>99161.77</v>
      </c>
      <c r="I257" s="18">
        <v>25.5</v>
      </c>
    </row>
    <row r="258">
      <c r="A258" s="6">
        <v>42261.0</v>
      </c>
      <c r="B258" s="14" t="s">
        <v>47</v>
      </c>
      <c r="C258" s="51" t="s">
        <v>46</v>
      </c>
      <c r="D258" s="51">
        <v>116574.2</v>
      </c>
      <c r="E258" s="52">
        <f t="shared" si="1"/>
        <v>116574.2</v>
      </c>
      <c r="F258" s="14" t="str">
        <f t="shared" si="2"/>
        <v>#N/A</v>
      </c>
      <c r="G258" s="14" t="str">
        <f t="shared" si="3"/>
        <v>#N/A</v>
      </c>
      <c r="H258" s="52">
        <f t="shared" si="4"/>
        <v>116574.2</v>
      </c>
      <c r="I258" s="18">
        <v>26.7</v>
      </c>
    </row>
    <row r="259">
      <c r="A259" s="6">
        <v>42262.0</v>
      </c>
      <c r="B259" s="14" t="s">
        <v>47</v>
      </c>
      <c r="C259" s="51" t="s">
        <v>46</v>
      </c>
      <c r="D259" s="51">
        <v>123750.5</v>
      </c>
      <c r="E259" s="52">
        <f t="shared" si="1"/>
        <v>123750.5</v>
      </c>
      <c r="F259" s="14" t="str">
        <f t="shared" si="2"/>
        <v>#N/A</v>
      </c>
      <c r="G259" s="14" t="str">
        <f t="shared" si="3"/>
        <v>#N/A</v>
      </c>
      <c r="H259" s="52">
        <f t="shared" si="4"/>
        <v>123750.5</v>
      </c>
      <c r="I259" s="18">
        <v>15.9</v>
      </c>
    </row>
    <row r="260">
      <c r="A260" s="6">
        <v>42263.0</v>
      </c>
      <c r="B260" s="14" t="s">
        <v>47</v>
      </c>
      <c r="C260" s="51" t="s">
        <v>46</v>
      </c>
      <c r="D260" s="51">
        <v>131795.5</v>
      </c>
      <c r="E260" s="52">
        <f t="shared" si="1"/>
        <v>131795.5</v>
      </c>
      <c r="F260" s="14" t="str">
        <f t="shared" si="2"/>
        <v>#N/A</v>
      </c>
      <c r="G260" s="14" t="str">
        <f t="shared" si="3"/>
        <v>#N/A</v>
      </c>
      <c r="H260" s="52">
        <f t="shared" si="4"/>
        <v>131795.5</v>
      </c>
      <c r="I260" s="18">
        <v>14.8</v>
      </c>
    </row>
    <row r="261">
      <c r="A261" s="6">
        <v>42264.0</v>
      </c>
      <c r="B261" s="14" t="s">
        <v>47</v>
      </c>
      <c r="C261" s="51" t="s">
        <v>46</v>
      </c>
      <c r="D261" s="51">
        <v>131050.7</v>
      </c>
      <c r="E261" s="52">
        <f t="shared" si="1"/>
        <v>131050.7</v>
      </c>
      <c r="F261" s="14" t="str">
        <f t="shared" si="2"/>
        <v>#N/A</v>
      </c>
      <c r="G261" s="14" t="str">
        <f t="shared" si="3"/>
        <v>#N/A</v>
      </c>
      <c r="H261" s="52">
        <f t="shared" si="4"/>
        <v>131050.7</v>
      </c>
      <c r="I261" s="18">
        <v>14.3</v>
      </c>
    </row>
    <row r="262">
      <c r="A262" s="6">
        <v>42265.0</v>
      </c>
      <c r="B262" s="14" t="s">
        <v>46</v>
      </c>
      <c r="C262" s="51" t="s">
        <v>46</v>
      </c>
      <c r="D262" s="51">
        <v>130764.6</v>
      </c>
      <c r="E262" s="14" t="str">
        <f t="shared" si="1"/>
        <v>#N/A</v>
      </c>
      <c r="F262" s="52">
        <f t="shared" si="2"/>
        <v>130764.6</v>
      </c>
      <c r="G262" s="14" t="str">
        <f t="shared" si="3"/>
        <v>#N/A</v>
      </c>
      <c r="H262" s="52">
        <f t="shared" si="4"/>
        <v>130764.6</v>
      </c>
      <c r="I262" s="18">
        <v>14.7</v>
      </c>
    </row>
    <row r="263">
      <c r="A263" s="6">
        <v>42266.0</v>
      </c>
      <c r="B263" s="14" t="s">
        <v>46</v>
      </c>
      <c r="C263" s="51" t="s">
        <v>46</v>
      </c>
      <c r="D263" s="51">
        <v>112377.2</v>
      </c>
      <c r="E263" s="14" t="str">
        <f t="shared" si="1"/>
        <v>#N/A</v>
      </c>
      <c r="F263" s="52">
        <f t="shared" si="2"/>
        <v>112377.2</v>
      </c>
      <c r="G263" s="14" t="str">
        <f t="shared" si="3"/>
        <v>#N/A</v>
      </c>
      <c r="H263" s="52">
        <f t="shared" si="4"/>
        <v>112377.2</v>
      </c>
      <c r="I263" s="18">
        <v>21.3</v>
      </c>
    </row>
    <row r="264">
      <c r="A264" s="6">
        <v>42267.0</v>
      </c>
      <c r="B264" s="14" t="s">
        <v>46</v>
      </c>
      <c r="C264" s="51" t="s">
        <v>46</v>
      </c>
      <c r="D264" s="51">
        <v>103708.9</v>
      </c>
      <c r="E264" s="14" t="str">
        <f t="shared" si="1"/>
        <v>#N/A</v>
      </c>
      <c r="F264" s="52">
        <f t="shared" si="2"/>
        <v>103708.9</v>
      </c>
      <c r="G264" s="14" t="str">
        <f t="shared" si="3"/>
        <v>#N/A</v>
      </c>
      <c r="H264" s="52">
        <f t="shared" si="4"/>
        <v>103708.9</v>
      </c>
      <c r="I264" s="18">
        <v>22.9</v>
      </c>
    </row>
    <row r="265">
      <c r="A265" s="6">
        <v>42268.0</v>
      </c>
      <c r="B265" s="14" t="s">
        <v>46</v>
      </c>
      <c r="C265" s="51" t="s">
        <v>46</v>
      </c>
      <c r="D265" s="51">
        <v>120096.7</v>
      </c>
      <c r="E265" s="14" t="str">
        <f t="shared" si="1"/>
        <v>#N/A</v>
      </c>
      <c r="F265" s="52">
        <f t="shared" si="2"/>
        <v>120096.7</v>
      </c>
      <c r="G265" s="14" t="str">
        <f t="shared" si="3"/>
        <v>#N/A</v>
      </c>
      <c r="H265" s="52">
        <f t="shared" si="4"/>
        <v>120096.7</v>
      </c>
      <c r="I265" s="18">
        <v>18.1</v>
      </c>
    </row>
    <row r="266">
      <c r="A266" s="6">
        <v>42269.0</v>
      </c>
      <c r="B266" s="14" t="s">
        <v>46</v>
      </c>
      <c r="C266" s="51" t="s">
        <v>46</v>
      </c>
      <c r="D266" s="51">
        <v>127755.1</v>
      </c>
      <c r="E266" s="14" t="str">
        <f t="shared" si="1"/>
        <v>#N/A</v>
      </c>
      <c r="F266" s="52">
        <f t="shared" si="2"/>
        <v>127755.1</v>
      </c>
      <c r="G266" s="14" t="str">
        <f t="shared" si="3"/>
        <v>#N/A</v>
      </c>
      <c r="H266" s="52">
        <f t="shared" si="4"/>
        <v>127755.1</v>
      </c>
      <c r="I266" s="18">
        <v>12.7</v>
      </c>
    </row>
    <row r="267">
      <c r="A267" s="6">
        <v>42270.0</v>
      </c>
      <c r="B267" s="14" t="s">
        <v>46</v>
      </c>
      <c r="C267" s="51" t="s">
        <v>46</v>
      </c>
      <c r="D267" s="51">
        <v>131866.7</v>
      </c>
      <c r="E267" s="14" t="str">
        <f t="shared" si="1"/>
        <v>#N/A</v>
      </c>
      <c r="F267" s="52">
        <f t="shared" si="2"/>
        <v>131866.7</v>
      </c>
      <c r="G267" s="14" t="str">
        <f t="shared" si="3"/>
        <v>#N/A</v>
      </c>
      <c r="H267" s="52">
        <f t="shared" si="4"/>
        <v>131866.7</v>
      </c>
      <c r="I267" s="18">
        <v>12.6</v>
      </c>
    </row>
    <row r="268">
      <c r="A268" s="6">
        <v>42271.0</v>
      </c>
      <c r="B268" s="14" t="s">
        <v>46</v>
      </c>
      <c r="C268" s="51" t="s">
        <v>46</v>
      </c>
      <c r="D268" s="51">
        <v>130937.6</v>
      </c>
      <c r="E268" s="14" t="str">
        <f t="shared" si="1"/>
        <v>#N/A</v>
      </c>
      <c r="F268" s="52">
        <f t="shared" si="2"/>
        <v>130937.6</v>
      </c>
      <c r="G268" s="14" t="str">
        <f t="shared" si="3"/>
        <v>#N/A</v>
      </c>
      <c r="H268" s="52">
        <f t="shared" si="4"/>
        <v>130937.6</v>
      </c>
      <c r="I268" s="18">
        <v>14.3</v>
      </c>
    </row>
    <row r="269">
      <c r="A269" s="6">
        <v>42272.0</v>
      </c>
      <c r="B269" s="14" t="s">
        <v>46</v>
      </c>
      <c r="C269" s="51" t="s">
        <v>46</v>
      </c>
      <c r="D269" s="51">
        <v>124278.9</v>
      </c>
      <c r="E269" s="14" t="str">
        <f t="shared" si="1"/>
        <v>#N/A</v>
      </c>
      <c r="F269" s="52">
        <f t="shared" si="2"/>
        <v>124278.9</v>
      </c>
      <c r="G269" s="14" t="str">
        <f t="shared" si="3"/>
        <v>#N/A</v>
      </c>
      <c r="H269" s="52">
        <f t="shared" si="4"/>
        <v>124278.9</v>
      </c>
      <c r="I269" s="18">
        <v>19.1</v>
      </c>
    </row>
    <row r="270">
      <c r="A270" s="6">
        <v>42273.0</v>
      </c>
      <c r="B270" s="14" t="s">
        <v>46</v>
      </c>
      <c r="C270" s="51" t="s">
        <v>46</v>
      </c>
      <c r="D270" s="51">
        <v>111064.5</v>
      </c>
      <c r="E270" s="14" t="str">
        <f t="shared" si="1"/>
        <v>#N/A</v>
      </c>
      <c r="F270" s="52">
        <f t="shared" si="2"/>
        <v>111064.5</v>
      </c>
      <c r="G270" s="14" t="str">
        <f t="shared" si="3"/>
        <v>#N/A</v>
      </c>
      <c r="H270" s="52">
        <f t="shared" si="4"/>
        <v>111064.5</v>
      </c>
      <c r="I270" s="18">
        <v>17.9</v>
      </c>
    </row>
    <row r="271">
      <c r="A271" s="6">
        <v>42274.0</v>
      </c>
      <c r="B271" s="14" t="s">
        <v>46</v>
      </c>
      <c r="C271" s="51" t="s">
        <v>46</v>
      </c>
      <c r="D271" s="51">
        <v>106431.8</v>
      </c>
      <c r="E271" s="14" t="str">
        <f t="shared" si="1"/>
        <v>#N/A</v>
      </c>
      <c r="F271" s="52">
        <f t="shared" si="2"/>
        <v>106431.8</v>
      </c>
      <c r="G271" s="14" t="str">
        <f t="shared" si="3"/>
        <v>#N/A</v>
      </c>
      <c r="H271" s="52">
        <f t="shared" si="4"/>
        <v>106431.8</v>
      </c>
      <c r="I271" s="18">
        <v>20.2</v>
      </c>
    </row>
    <row r="272">
      <c r="A272" s="6">
        <v>42275.0</v>
      </c>
      <c r="B272" s="14" t="s">
        <v>46</v>
      </c>
      <c r="C272" s="51" t="s">
        <v>46</v>
      </c>
      <c r="D272" s="51">
        <v>121796.7</v>
      </c>
      <c r="E272" s="14" t="str">
        <f t="shared" si="1"/>
        <v>#N/A</v>
      </c>
      <c r="F272" s="52">
        <f t="shared" si="2"/>
        <v>121796.7</v>
      </c>
      <c r="G272" s="14" t="str">
        <f t="shared" si="3"/>
        <v>#N/A</v>
      </c>
      <c r="H272" s="52">
        <f t="shared" si="4"/>
        <v>121796.7</v>
      </c>
      <c r="I272" s="18">
        <v>21.4</v>
      </c>
    </row>
    <row r="273">
      <c r="A273" s="6">
        <v>42276.0</v>
      </c>
      <c r="B273" s="14" t="s">
        <v>46</v>
      </c>
      <c r="C273" s="51" t="s">
        <v>46</v>
      </c>
      <c r="D273" s="51">
        <v>126691.8</v>
      </c>
      <c r="E273" s="14" t="str">
        <f t="shared" si="1"/>
        <v>#N/A</v>
      </c>
      <c r="F273" s="52">
        <f t="shared" si="2"/>
        <v>126691.8</v>
      </c>
      <c r="G273" s="14" t="str">
        <f t="shared" si="3"/>
        <v>#N/A</v>
      </c>
      <c r="H273" s="52">
        <f t="shared" si="4"/>
        <v>126691.8</v>
      </c>
      <c r="I273" s="18">
        <v>16.9</v>
      </c>
    </row>
    <row r="274">
      <c r="A274" s="6">
        <v>42277.0</v>
      </c>
      <c r="B274" s="14" t="s">
        <v>46</v>
      </c>
      <c r="C274" s="51" t="s">
        <v>46</v>
      </c>
      <c r="D274" s="51">
        <v>129641.2</v>
      </c>
      <c r="E274" s="14" t="str">
        <f t="shared" si="1"/>
        <v>#N/A</v>
      </c>
      <c r="F274" s="52">
        <f t="shared" si="2"/>
        <v>129641.2</v>
      </c>
      <c r="G274" s="14" t="str">
        <f t="shared" si="3"/>
        <v>#N/A</v>
      </c>
      <c r="H274" s="52">
        <f t="shared" si="4"/>
        <v>129641.2</v>
      </c>
      <c r="I274" s="18">
        <v>15.9</v>
      </c>
    </row>
    <row r="275">
      <c r="A275" s="6">
        <v>42278.0</v>
      </c>
      <c r="B275" s="14" t="s">
        <v>46</v>
      </c>
      <c r="C275" s="51" t="s">
        <v>46</v>
      </c>
      <c r="D275" s="51">
        <v>124356.4</v>
      </c>
      <c r="E275" s="14" t="str">
        <f t="shared" si="1"/>
        <v>#N/A</v>
      </c>
      <c r="F275" s="52">
        <f t="shared" si="2"/>
        <v>124356.4</v>
      </c>
      <c r="G275" s="14" t="str">
        <f t="shared" si="3"/>
        <v>#N/A</v>
      </c>
      <c r="H275" s="52">
        <f t="shared" si="4"/>
        <v>124356.4</v>
      </c>
      <c r="I275" s="18">
        <v>21.6</v>
      </c>
    </row>
    <row r="276">
      <c r="A276" s="6">
        <v>42279.0</v>
      </c>
      <c r="B276" s="14" t="s">
        <v>46</v>
      </c>
      <c r="C276" s="51" t="s">
        <v>47</v>
      </c>
      <c r="D276" s="51">
        <v>107544.1</v>
      </c>
      <c r="E276" s="14" t="str">
        <f t="shared" si="1"/>
        <v>#N/A</v>
      </c>
      <c r="F276" s="52">
        <f t="shared" si="2"/>
        <v>107544.1</v>
      </c>
      <c r="G276" s="52">
        <f t="shared" si="3"/>
        <v>107544.1</v>
      </c>
      <c r="H276" s="52" t="str">
        <f t="shared" si="4"/>
        <v>#N/A</v>
      </c>
      <c r="I276" s="18">
        <v>28.6</v>
      </c>
    </row>
    <row r="277">
      <c r="A277" s="6">
        <v>42280.0</v>
      </c>
      <c r="B277" s="14" t="s">
        <v>46</v>
      </c>
      <c r="C277" s="51" t="s">
        <v>46</v>
      </c>
      <c r="D277" s="51">
        <v>100598.6</v>
      </c>
      <c r="E277" s="14" t="str">
        <f t="shared" si="1"/>
        <v>#N/A</v>
      </c>
      <c r="F277" s="52">
        <f t="shared" si="2"/>
        <v>100598.6</v>
      </c>
      <c r="G277" s="14" t="str">
        <f t="shared" si="3"/>
        <v>#N/A</v>
      </c>
      <c r="H277" s="52">
        <f t="shared" si="4"/>
        <v>100598.6</v>
      </c>
      <c r="I277" s="18">
        <v>31.3</v>
      </c>
    </row>
    <row r="278">
      <c r="A278" s="6">
        <v>42281.0</v>
      </c>
      <c r="B278" s="14" t="s">
        <v>46</v>
      </c>
      <c r="C278" s="51" t="s">
        <v>46</v>
      </c>
      <c r="D278" s="51">
        <v>103828.9</v>
      </c>
      <c r="E278" s="14" t="str">
        <f t="shared" si="1"/>
        <v>#N/A</v>
      </c>
      <c r="F278" s="52">
        <f t="shared" si="2"/>
        <v>103828.9</v>
      </c>
      <c r="G278" s="14" t="str">
        <f t="shared" si="3"/>
        <v>#N/A</v>
      </c>
      <c r="H278" s="52">
        <f t="shared" si="4"/>
        <v>103828.9</v>
      </c>
      <c r="I278" s="18">
        <v>24.9</v>
      </c>
    </row>
    <row r="279">
      <c r="A279" s="6">
        <v>42282.0</v>
      </c>
      <c r="B279" s="14" t="s">
        <v>46</v>
      </c>
      <c r="C279" s="51" t="s">
        <v>46</v>
      </c>
      <c r="D279" s="51">
        <v>125194.9</v>
      </c>
      <c r="E279" s="14" t="str">
        <f t="shared" si="1"/>
        <v>#N/A</v>
      </c>
      <c r="F279" s="52">
        <f t="shared" si="2"/>
        <v>125194.9</v>
      </c>
      <c r="G279" s="14" t="str">
        <f t="shared" si="3"/>
        <v>#N/A</v>
      </c>
      <c r="H279" s="52">
        <f t="shared" si="4"/>
        <v>125194.9</v>
      </c>
      <c r="I279" s="18">
        <v>34.4</v>
      </c>
    </row>
    <row r="280">
      <c r="A280" s="6">
        <v>42283.0</v>
      </c>
      <c r="B280" s="14" t="s">
        <v>47</v>
      </c>
      <c r="C280" s="51" t="s">
        <v>46</v>
      </c>
      <c r="D280" s="51">
        <v>127225.2</v>
      </c>
      <c r="E280" s="52">
        <f t="shared" si="1"/>
        <v>127225.2</v>
      </c>
      <c r="F280" s="14" t="str">
        <f t="shared" si="2"/>
        <v>#N/A</v>
      </c>
      <c r="G280" s="14" t="str">
        <f t="shared" si="3"/>
        <v>#N/A</v>
      </c>
      <c r="H280" s="52">
        <f t="shared" si="4"/>
        <v>127225.2</v>
      </c>
      <c r="I280" s="18">
        <v>35.8</v>
      </c>
    </row>
    <row r="281">
      <c r="A281" s="6">
        <v>42284.0</v>
      </c>
      <c r="B281" s="14" t="s">
        <v>47</v>
      </c>
      <c r="C281" s="51" t="s">
        <v>46</v>
      </c>
      <c r="D281" s="51">
        <v>117282.8</v>
      </c>
      <c r="E281" s="52">
        <f t="shared" si="1"/>
        <v>117282.8</v>
      </c>
      <c r="F281" s="14" t="str">
        <f t="shared" si="2"/>
        <v>#N/A</v>
      </c>
      <c r="G281" s="14" t="str">
        <f t="shared" si="3"/>
        <v>#N/A</v>
      </c>
      <c r="H281" s="52">
        <f t="shared" si="4"/>
        <v>117282.8</v>
      </c>
      <c r="I281" s="18">
        <v>16.2</v>
      </c>
    </row>
    <row r="282">
      <c r="A282" s="6">
        <v>42285.0</v>
      </c>
      <c r="B282" s="14" t="s">
        <v>47</v>
      </c>
      <c r="C282" s="51" t="s">
        <v>46</v>
      </c>
      <c r="D282" s="51">
        <v>122121.3</v>
      </c>
      <c r="E282" s="52">
        <f t="shared" si="1"/>
        <v>122121.3</v>
      </c>
      <c r="F282" s="14" t="str">
        <f t="shared" si="2"/>
        <v>#N/A</v>
      </c>
      <c r="G282" s="14" t="str">
        <f t="shared" si="3"/>
        <v>#N/A</v>
      </c>
      <c r="H282" s="52">
        <f t="shared" si="4"/>
        <v>122121.3</v>
      </c>
      <c r="I282" s="18">
        <v>18.6</v>
      </c>
    </row>
    <row r="283">
      <c r="A283" s="6">
        <v>42286.0</v>
      </c>
      <c r="B283" s="14" t="s">
        <v>47</v>
      </c>
      <c r="C283" s="51" t="s">
        <v>46</v>
      </c>
      <c r="D283" s="51">
        <v>126989.9</v>
      </c>
      <c r="E283" s="52">
        <f t="shared" si="1"/>
        <v>126989.9</v>
      </c>
      <c r="F283" s="14" t="str">
        <f t="shared" si="2"/>
        <v>#N/A</v>
      </c>
      <c r="G283" s="14" t="str">
        <f t="shared" si="3"/>
        <v>#N/A</v>
      </c>
      <c r="H283" s="52">
        <f t="shared" si="4"/>
        <v>126989.9</v>
      </c>
      <c r="I283" s="18">
        <v>29.9</v>
      </c>
    </row>
    <row r="284">
      <c r="A284" s="6">
        <v>42287.0</v>
      </c>
      <c r="B284" s="14" t="s">
        <v>47</v>
      </c>
      <c r="C284" s="51" t="s">
        <v>46</v>
      </c>
      <c r="D284" s="51">
        <v>112604.8</v>
      </c>
      <c r="E284" s="52">
        <f t="shared" si="1"/>
        <v>112604.8</v>
      </c>
      <c r="F284" s="14" t="str">
        <f t="shared" si="2"/>
        <v>#N/A</v>
      </c>
      <c r="G284" s="14" t="str">
        <f t="shared" si="3"/>
        <v>#N/A</v>
      </c>
      <c r="H284" s="52">
        <f t="shared" si="4"/>
        <v>112604.8</v>
      </c>
      <c r="I284" s="18">
        <v>29.2</v>
      </c>
    </row>
    <row r="285">
      <c r="A285" s="6">
        <v>42288.0</v>
      </c>
      <c r="B285" s="14" t="s">
        <v>47</v>
      </c>
      <c r="C285" s="51" t="s">
        <v>46</v>
      </c>
      <c r="D285" s="51">
        <v>105376.3</v>
      </c>
      <c r="E285" s="52">
        <f t="shared" si="1"/>
        <v>105376.3</v>
      </c>
      <c r="F285" s="14" t="str">
        <f t="shared" si="2"/>
        <v>#N/A</v>
      </c>
      <c r="G285" s="14" t="str">
        <f t="shared" si="3"/>
        <v>#N/A</v>
      </c>
      <c r="H285" s="52">
        <f t="shared" si="4"/>
        <v>105376.3</v>
      </c>
      <c r="I285" s="18">
        <v>19.2</v>
      </c>
    </row>
    <row r="286">
      <c r="A286" s="6">
        <v>42289.0</v>
      </c>
      <c r="B286" s="14" t="s">
        <v>47</v>
      </c>
      <c r="C286" s="51" t="s">
        <v>46</v>
      </c>
      <c r="D286" s="51">
        <v>120916.2</v>
      </c>
      <c r="E286" s="52">
        <f t="shared" si="1"/>
        <v>120916.2</v>
      </c>
      <c r="F286" s="14" t="str">
        <f t="shared" si="2"/>
        <v>#N/A</v>
      </c>
      <c r="G286" s="14" t="str">
        <f t="shared" si="3"/>
        <v>#N/A</v>
      </c>
      <c r="H286" s="52">
        <f t="shared" si="4"/>
        <v>120916.2</v>
      </c>
      <c r="I286" s="18">
        <v>16.1</v>
      </c>
    </row>
    <row r="287">
      <c r="A287" s="6">
        <v>42290.0</v>
      </c>
      <c r="B287" s="14" t="s">
        <v>47</v>
      </c>
      <c r="C287" s="51" t="s">
        <v>46</v>
      </c>
      <c r="D287" s="51">
        <v>122830.4</v>
      </c>
      <c r="E287" s="52">
        <f t="shared" si="1"/>
        <v>122830.4</v>
      </c>
      <c r="F287" s="14" t="str">
        <f t="shared" si="2"/>
        <v>#N/A</v>
      </c>
      <c r="G287" s="14" t="str">
        <f t="shared" si="3"/>
        <v>#N/A</v>
      </c>
      <c r="H287" s="52">
        <f t="shared" si="4"/>
        <v>122830.4</v>
      </c>
      <c r="I287" s="18">
        <v>17.6</v>
      </c>
    </row>
    <row r="288">
      <c r="A288" s="6">
        <v>42291.0</v>
      </c>
      <c r="B288" s="14" t="s">
        <v>47</v>
      </c>
      <c r="C288" s="51" t="s">
        <v>46</v>
      </c>
      <c r="D288" s="51">
        <v>126919.2</v>
      </c>
      <c r="E288" s="52">
        <f t="shared" si="1"/>
        <v>126919.2</v>
      </c>
      <c r="F288" s="14" t="str">
        <f t="shared" si="2"/>
        <v>#N/A</v>
      </c>
      <c r="G288" s="14" t="str">
        <f t="shared" si="3"/>
        <v>#N/A</v>
      </c>
      <c r="H288" s="52">
        <f t="shared" si="4"/>
        <v>126919.2</v>
      </c>
      <c r="I288" s="18">
        <v>28.6</v>
      </c>
    </row>
    <row r="289">
      <c r="A289" s="6">
        <v>42292.0</v>
      </c>
      <c r="B289" s="14" t="s">
        <v>47</v>
      </c>
      <c r="C289" s="51" t="s">
        <v>46</v>
      </c>
      <c r="D289" s="51">
        <v>130260.4</v>
      </c>
      <c r="E289" s="52">
        <f t="shared" si="1"/>
        <v>130260.4</v>
      </c>
      <c r="F289" s="14" t="str">
        <f t="shared" si="2"/>
        <v>#N/A</v>
      </c>
      <c r="G289" s="14" t="str">
        <f t="shared" si="3"/>
        <v>#N/A</v>
      </c>
      <c r="H289" s="52">
        <f t="shared" si="4"/>
        <v>130260.4</v>
      </c>
      <c r="I289" s="18">
        <v>34.0</v>
      </c>
    </row>
    <row r="290">
      <c r="A290" s="6">
        <v>42293.0</v>
      </c>
      <c r="B290" s="14" t="s">
        <v>47</v>
      </c>
      <c r="C290" s="51" t="s">
        <v>46</v>
      </c>
      <c r="D290" s="51">
        <v>123986.0</v>
      </c>
      <c r="E290" s="52">
        <f t="shared" si="1"/>
        <v>123986</v>
      </c>
      <c r="F290" s="14" t="str">
        <f t="shared" si="2"/>
        <v>#N/A</v>
      </c>
      <c r="G290" s="14" t="str">
        <f t="shared" si="3"/>
        <v>#N/A</v>
      </c>
      <c r="H290" s="52">
        <f t="shared" si="4"/>
        <v>123986</v>
      </c>
      <c r="I290" s="18">
        <v>23.8</v>
      </c>
    </row>
    <row r="291">
      <c r="A291" s="6">
        <v>42294.0</v>
      </c>
      <c r="B291" s="14" t="s">
        <v>47</v>
      </c>
      <c r="C291" s="51" t="s">
        <v>46</v>
      </c>
      <c r="D291" s="51">
        <v>104916.3</v>
      </c>
      <c r="E291" s="52">
        <f t="shared" si="1"/>
        <v>104916.3</v>
      </c>
      <c r="F291" s="14" t="str">
        <f t="shared" si="2"/>
        <v>#N/A</v>
      </c>
      <c r="G291" s="14" t="str">
        <f t="shared" si="3"/>
        <v>#N/A</v>
      </c>
      <c r="H291" s="52">
        <f t="shared" si="4"/>
        <v>104916.3</v>
      </c>
      <c r="I291" s="18">
        <v>20.5</v>
      </c>
    </row>
    <row r="292">
      <c r="A292" s="6">
        <v>42295.0</v>
      </c>
      <c r="B292" s="14" t="s">
        <v>47</v>
      </c>
      <c r="C292" s="51" t="s">
        <v>46</v>
      </c>
      <c r="D292" s="51">
        <v>100812.0</v>
      </c>
      <c r="E292" s="52">
        <f t="shared" si="1"/>
        <v>100812</v>
      </c>
      <c r="F292" s="14" t="str">
        <f t="shared" si="2"/>
        <v>#N/A</v>
      </c>
      <c r="G292" s="14" t="str">
        <f t="shared" si="3"/>
        <v>#N/A</v>
      </c>
      <c r="H292" s="52">
        <f t="shared" si="4"/>
        <v>100812</v>
      </c>
      <c r="I292" s="18">
        <v>17.7</v>
      </c>
    </row>
    <row r="293">
      <c r="A293" s="6">
        <v>42296.0</v>
      </c>
      <c r="B293" s="14" t="s">
        <v>47</v>
      </c>
      <c r="C293" s="51" t="s">
        <v>46</v>
      </c>
      <c r="D293" s="51">
        <v>120795.0</v>
      </c>
      <c r="E293" s="52">
        <f t="shared" si="1"/>
        <v>120795</v>
      </c>
      <c r="F293" s="14" t="str">
        <f t="shared" si="2"/>
        <v>#N/A</v>
      </c>
      <c r="G293" s="14" t="str">
        <f t="shared" si="3"/>
        <v>#N/A</v>
      </c>
      <c r="H293" s="52">
        <f t="shared" si="4"/>
        <v>120795</v>
      </c>
      <c r="I293" s="18">
        <v>26.7</v>
      </c>
    </row>
    <row r="294">
      <c r="A294" s="6">
        <v>42297.0</v>
      </c>
      <c r="B294" s="14" t="s">
        <v>47</v>
      </c>
      <c r="C294" s="51" t="s">
        <v>46</v>
      </c>
      <c r="D294" s="51">
        <v>126655.5</v>
      </c>
      <c r="E294" s="52">
        <f t="shared" si="1"/>
        <v>126655.5</v>
      </c>
      <c r="F294" s="14" t="str">
        <f t="shared" si="2"/>
        <v>#N/A</v>
      </c>
      <c r="G294" s="14" t="str">
        <f t="shared" si="3"/>
        <v>#N/A</v>
      </c>
      <c r="H294" s="52">
        <f t="shared" si="4"/>
        <v>126655.5</v>
      </c>
      <c r="I294" s="18">
        <v>31.8</v>
      </c>
    </row>
    <row r="295">
      <c r="A295" s="6">
        <v>42298.0</v>
      </c>
      <c r="B295" s="14" t="s">
        <v>47</v>
      </c>
      <c r="C295" s="51" t="s">
        <v>46</v>
      </c>
      <c r="D295" s="51">
        <v>122368.9</v>
      </c>
      <c r="E295" s="52">
        <f t="shared" si="1"/>
        <v>122368.9</v>
      </c>
      <c r="F295" s="14" t="str">
        <f t="shared" si="2"/>
        <v>#N/A</v>
      </c>
      <c r="G295" s="14" t="str">
        <f t="shared" si="3"/>
        <v>#N/A</v>
      </c>
      <c r="H295" s="52">
        <f t="shared" si="4"/>
        <v>122368.9</v>
      </c>
      <c r="I295" s="18">
        <v>18.3</v>
      </c>
    </row>
    <row r="296">
      <c r="A296" s="6">
        <v>42299.0</v>
      </c>
      <c r="B296" s="14" t="s">
        <v>47</v>
      </c>
      <c r="C296" s="51" t="s">
        <v>46</v>
      </c>
      <c r="D296" s="51">
        <v>121471.6</v>
      </c>
      <c r="E296" s="52">
        <f t="shared" si="1"/>
        <v>121471.6</v>
      </c>
      <c r="F296" s="14" t="str">
        <f t="shared" si="2"/>
        <v>#N/A</v>
      </c>
      <c r="G296" s="14" t="str">
        <f t="shared" si="3"/>
        <v>#N/A</v>
      </c>
      <c r="H296" s="52">
        <f t="shared" si="4"/>
        <v>121471.6</v>
      </c>
      <c r="I296" s="18">
        <v>16.7</v>
      </c>
    </row>
    <row r="297">
      <c r="A297" s="6">
        <v>42300.0</v>
      </c>
      <c r="B297" s="14" t="s">
        <v>47</v>
      </c>
      <c r="C297" s="51" t="s">
        <v>46</v>
      </c>
      <c r="D297" s="51">
        <v>120420.7</v>
      </c>
      <c r="E297" s="52">
        <f t="shared" si="1"/>
        <v>120420.7</v>
      </c>
      <c r="F297" s="14" t="str">
        <f t="shared" si="2"/>
        <v>#N/A</v>
      </c>
      <c r="G297" s="14" t="str">
        <f t="shared" si="3"/>
        <v>#N/A</v>
      </c>
      <c r="H297" s="52">
        <f t="shared" si="4"/>
        <v>120420.7</v>
      </c>
      <c r="I297" s="18">
        <v>16.4</v>
      </c>
    </row>
    <row r="298">
      <c r="A298" s="6">
        <v>42301.0</v>
      </c>
      <c r="B298" s="14" t="s">
        <v>47</v>
      </c>
      <c r="C298" s="51" t="s">
        <v>46</v>
      </c>
      <c r="D298" s="51">
        <v>106813.0</v>
      </c>
      <c r="E298" s="52">
        <f t="shared" si="1"/>
        <v>106813</v>
      </c>
      <c r="F298" s="14" t="str">
        <f t="shared" si="2"/>
        <v>#N/A</v>
      </c>
      <c r="G298" s="14" t="str">
        <f t="shared" si="3"/>
        <v>#N/A</v>
      </c>
      <c r="H298" s="52">
        <f t="shared" si="4"/>
        <v>106813</v>
      </c>
      <c r="I298" s="18">
        <v>19.5</v>
      </c>
    </row>
    <row r="299">
      <c r="A299" s="6">
        <v>42302.0</v>
      </c>
      <c r="B299" s="14" t="s">
        <v>47</v>
      </c>
      <c r="C299" s="51" t="s">
        <v>46</v>
      </c>
      <c r="D299" s="51">
        <v>102279.7</v>
      </c>
      <c r="E299" s="52">
        <f t="shared" si="1"/>
        <v>102279.7</v>
      </c>
      <c r="F299" s="14" t="str">
        <f t="shared" si="2"/>
        <v>#N/A</v>
      </c>
      <c r="G299" s="14" t="str">
        <f t="shared" si="3"/>
        <v>#N/A</v>
      </c>
      <c r="H299" s="52">
        <f t="shared" si="4"/>
        <v>102279.7</v>
      </c>
      <c r="I299" s="18">
        <v>31.3</v>
      </c>
    </row>
    <row r="300">
      <c r="A300" s="6">
        <v>42303.0</v>
      </c>
      <c r="B300" s="14" t="s">
        <v>47</v>
      </c>
      <c r="C300" s="51" t="s">
        <v>46</v>
      </c>
      <c r="D300" s="51">
        <v>115297.3</v>
      </c>
      <c r="E300" s="52">
        <f t="shared" si="1"/>
        <v>115297.3</v>
      </c>
      <c r="F300" s="14" t="str">
        <f t="shared" si="2"/>
        <v>#N/A</v>
      </c>
      <c r="G300" s="14" t="str">
        <f t="shared" si="3"/>
        <v>#N/A</v>
      </c>
      <c r="H300" s="52">
        <f t="shared" si="4"/>
        <v>115297.3</v>
      </c>
      <c r="I300" s="18">
        <v>15.9</v>
      </c>
    </row>
    <row r="301">
      <c r="A301" s="6">
        <v>42304.0</v>
      </c>
      <c r="B301" s="14" t="s">
        <v>47</v>
      </c>
      <c r="C301" s="51" t="s">
        <v>46</v>
      </c>
      <c r="D301" s="51">
        <v>116619.6</v>
      </c>
      <c r="E301" s="52">
        <f t="shared" si="1"/>
        <v>116619.6</v>
      </c>
      <c r="F301" s="14" t="str">
        <f t="shared" si="2"/>
        <v>#N/A</v>
      </c>
      <c r="G301" s="14" t="str">
        <f t="shared" si="3"/>
        <v>#N/A</v>
      </c>
      <c r="H301" s="52">
        <f t="shared" si="4"/>
        <v>116619.6</v>
      </c>
      <c r="I301" s="18">
        <v>23.3</v>
      </c>
    </row>
    <row r="302">
      <c r="A302" s="6">
        <v>42305.0</v>
      </c>
      <c r="B302" s="14" t="s">
        <v>47</v>
      </c>
      <c r="C302" s="51" t="s">
        <v>46</v>
      </c>
      <c r="D302" s="51">
        <v>122887.4</v>
      </c>
      <c r="E302" s="52">
        <f t="shared" si="1"/>
        <v>122887.4</v>
      </c>
      <c r="F302" s="14" t="str">
        <f t="shared" si="2"/>
        <v>#N/A</v>
      </c>
      <c r="G302" s="14" t="str">
        <f t="shared" si="3"/>
        <v>#N/A</v>
      </c>
      <c r="H302" s="52">
        <f t="shared" si="4"/>
        <v>122887.4</v>
      </c>
      <c r="I302" s="18">
        <v>26.8</v>
      </c>
    </row>
    <row r="303">
      <c r="A303" s="6">
        <v>42306.0</v>
      </c>
      <c r="B303" s="14" t="s">
        <v>47</v>
      </c>
      <c r="C303" s="51" t="s">
        <v>46</v>
      </c>
      <c r="D303" s="51">
        <v>124222.9</v>
      </c>
      <c r="E303" s="52">
        <f t="shared" si="1"/>
        <v>124222.9</v>
      </c>
      <c r="F303" s="14" t="str">
        <f t="shared" si="2"/>
        <v>#N/A</v>
      </c>
      <c r="G303" s="14" t="str">
        <f t="shared" si="3"/>
        <v>#N/A</v>
      </c>
      <c r="H303" s="52">
        <f t="shared" si="4"/>
        <v>124222.9</v>
      </c>
      <c r="I303" s="18">
        <v>26.1</v>
      </c>
    </row>
    <row r="304">
      <c r="A304" s="6">
        <v>42307.0</v>
      </c>
      <c r="B304" s="14" t="s">
        <v>47</v>
      </c>
      <c r="C304" s="51" t="s">
        <v>46</v>
      </c>
      <c r="D304" s="51">
        <v>121257.0</v>
      </c>
      <c r="E304" s="52">
        <f t="shared" si="1"/>
        <v>121257</v>
      </c>
      <c r="F304" s="14" t="str">
        <f t="shared" si="2"/>
        <v>#N/A</v>
      </c>
      <c r="G304" s="14" t="str">
        <f t="shared" si="3"/>
        <v>#N/A</v>
      </c>
      <c r="H304" s="52">
        <f t="shared" si="4"/>
        <v>121257</v>
      </c>
      <c r="I304" s="18">
        <v>27.4</v>
      </c>
    </row>
    <row r="305">
      <c r="A305" s="6">
        <v>42308.0</v>
      </c>
      <c r="B305" s="14" t="s">
        <v>47</v>
      </c>
      <c r="C305" s="51" t="s">
        <v>46</v>
      </c>
      <c r="D305" s="51">
        <v>106353.4</v>
      </c>
      <c r="E305" s="52">
        <f t="shared" si="1"/>
        <v>106353.4</v>
      </c>
      <c r="F305" s="14" t="str">
        <f t="shared" si="2"/>
        <v>#N/A</v>
      </c>
      <c r="G305" s="14" t="str">
        <f t="shared" si="3"/>
        <v>#N/A</v>
      </c>
      <c r="H305" s="52">
        <f t="shared" si="4"/>
        <v>106353.4</v>
      </c>
      <c r="I305" s="18">
        <v>25.9</v>
      </c>
    </row>
    <row r="306">
      <c r="A306" s="6">
        <v>42309.0</v>
      </c>
      <c r="B306" s="14" t="s">
        <v>47</v>
      </c>
      <c r="C306" s="51" t="s">
        <v>46</v>
      </c>
      <c r="D306" s="51">
        <v>103629.6</v>
      </c>
      <c r="E306" s="52">
        <f t="shared" si="1"/>
        <v>103629.6</v>
      </c>
      <c r="F306" s="14" t="str">
        <f t="shared" si="2"/>
        <v>#N/A</v>
      </c>
      <c r="G306" s="14" t="str">
        <f t="shared" si="3"/>
        <v>#N/A</v>
      </c>
      <c r="H306" s="52">
        <f t="shared" si="4"/>
        <v>103629.6</v>
      </c>
      <c r="I306" s="18">
        <v>26.0</v>
      </c>
    </row>
    <row r="307">
      <c r="A307" s="6">
        <v>42310.0</v>
      </c>
      <c r="B307" s="14" t="s">
        <v>47</v>
      </c>
      <c r="C307" s="51" t="s">
        <v>46</v>
      </c>
      <c r="D307" s="51">
        <v>113791.8</v>
      </c>
      <c r="E307" s="52">
        <f t="shared" si="1"/>
        <v>113791.8</v>
      </c>
      <c r="F307" s="14" t="str">
        <f t="shared" si="2"/>
        <v>#N/A</v>
      </c>
      <c r="G307" s="14" t="str">
        <f t="shared" si="3"/>
        <v>#N/A</v>
      </c>
      <c r="H307" s="52">
        <f t="shared" si="4"/>
        <v>113791.8</v>
      </c>
      <c r="I307" s="18">
        <v>16.0</v>
      </c>
    </row>
    <row r="308">
      <c r="A308" s="6">
        <v>42311.0</v>
      </c>
      <c r="B308" s="14" t="s">
        <v>47</v>
      </c>
      <c r="C308" s="51" t="s">
        <v>47</v>
      </c>
      <c r="D308" s="51">
        <v>101793.0</v>
      </c>
      <c r="E308" s="52">
        <f t="shared" si="1"/>
        <v>101793</v>
      </c>
      <c r="F308" s="14" t="str">
        <f t="shared" si="2"/>
        <v>#N/A</v>
      </c>
      <c r="G308" s="52">
        <f t="shared" si="3"/>
        <v>101793</v>
      </c>
      <c r="H308" s="52" t="str">
        <f t="shared" si="4"/>
        <v>#N/A</v>
      </c>
      <c r="I308" s="18">
        <v>17.9</v>
      </c>
    </row>
    <row r="309">
      <c r="A309" s="6">
        <v>42312.0</v>
      </c>
      <c r="B309" s="14" t="s">
        <v>47</v>
      </c>
      <c r="C309" s="51" t="s">
        <v>46</v>
      </c>
      <c r="D309" s="51">
        <v>120177.9</v>
      </c>
      <c r="E309" s="52">
        <f t="shared" si="1"/>
        <v>120177.9</v>
      </c>
      <c r="F309" s="14" t="str">
        <f t="shared" si="2"/>
        <v>#N/A</v>
      </c>
      <c r="G309" s="14" t="str">
        <f t="shared" si="3"/>
        <v>#N/A</v>
      </c>
      <c r="H309" s="52">
        <f t="shared" si="4"/>
        <v>120177.9</v>
      </c>
      <c r="I309" s="18">
        <v>27.2</v>
      </c>
    </row>
    <row r="310">
      <c r="A310" s="6">
        <v>42313.0</v>
      </c>
      <c r="B310" s="14" t="s">
        <v>47</v>
      </c>
      <c r="C310" s="51" t="s">
        <v>46</v>
      </c>
      <c r="D310" s="51">
        <v>125985.5</v>
      </c>
      <c r="E310" s="52">
        <f t="shared" si="1"/>
        <v>125985.5</v>
      </c>
      <c r="F310" s="14" t="str">
        <f t="shared" si="2"/>
        <v>#N/A</v>
      </c>
      <c r="G310" s="14" t="str">
        <f t="shared" si="3"/>
        <v>#N/A</v>
      </c>
      <c r="H310" s="52">
        <f t="shared" si="4"/>
        <v>125985.5</v>
      </c>
      <c r="I310" s="18">
        <v>24.7</v>
      </c>
    </row>
    <row r="311">
      <c r="A311" s="6">
        <v>42314.0</v>
      </c>
      <c r="B311" s="14" t="s">
        <v>47</v>
      </c>
      <c r="C311" s="51" t="s">
        <v>46</v>
      </c>
      <c r="D311" s="51">
        <v>120505.6</v>
      </c>
      <c r="E311" s="52">
        <f t="shared" si="1"/>
        <v>120505.6</v>
      </c>
      <c r="F311" s="14" t="str">
        <f t="shared" si="2"/>
        <v>#N/A</v>
      </c>
      <c r="G311" s="14" t="str">
        <f t="shared" si="3"/>
        <v>#N/A</v>
      </c>
      <c r="H311" s="52">
        <f t="shared" si="4"/>
        <v>120505.6</v>
      </c>
      <c r="I311" s="18">
        <v>18.7</v>
      </c>
    </row>
    <row r="312">
      <c r="A312" s="6">
        <v>42315.0</v>
      </c>
      <c r="B312" s="14" t="s">
        <v>47</v>
      </c>
      <c r="C312" s="51" t="s">
        <v>46</v>
      </c>
      <c r="D312" s="51">
        <v>104269.8</v>
      </c>
      <c r="E312" s="52">
        <f t="shared" si="1"/>
        <v>104269.8</v>
      </c>
      <c r="F312" s="14" t="str">
        <f t="shared" si="2"/>
        <v>#N/A</v>
      </c>
      <c r="G312" s="14" t="str">
        <f t="shared" si="3"/>
        <v>#N/A</v>
      </c>
      <c r="H312" s="52">
        <f t="shared" si="4"/>
        <v>104269.8</v>
      </c>
      <c r="I312" s="18">
        <v>16.8</v>
      </c>
    </row>
    <row r="313">
      <c r="A313" s="6">
        <v>42316.0</v>
      </c>
      <c r="B313" s="14" t="s">
        <v>47</v>
      </c>
      <c r="C313" s="51" t="s">
        <v>46</v>
      </c>
      <c r="D313" s="51">
        <v>103793.1</v>
      </c>
      <c r="E313" s="52">
        <f t="shared" si="1"/>
        <v>103793.1</v>
      </c>
      <c r="F313" s="14" t="str">
        <f t="shared" si="2"/>
        <v>#N/A</v>
      </c>
      <c r="G313" s="14" t="str">
        <f t="shared" si="3"/>
        <v>#N/A</v>
      </c>
      <c r="H313" s="52">
        <f t="shared" si="4"/>
        <v>103793.1</v>
      </c>
      <c r="I313" s="18">
        <v>24.8</v>
      </c>
    </row>
    <row r="314">
      <c r="A314" s="6">
        <v>42317.0</v>
      </c>
      <c r="B314" s="14" t="s">
        <v>47</v>
      </c>
      <c r="C314" s="51" t="s">
        <v>46</v>
      </c>
      <c r="D314" s="51">
        <v>127234.7</v>
      </c>
      <c r="E314" s="52">
        <f t="shared" si="1"/>
        <v>127234.7</v>
      </c>
      <c r="F314" s="14" t="str">
        <f t="shared" si="2"/>
        <v>#N/A</v>
      </c>
      <c r="G314" s="14" t="str">
        <f t="shared" si="3"/>
        <v>#N/A</v>
      </c>
      <c r="H314" s="52">
        <f t="shared" si="4"/>
        <v>127234.7</v>
      </c>
      <c r="I314" s="18">
        <v>33.1</v>
      </c>
    </row>
    <row r="315">
      <c r="A315" s="6">
        <v>42318.0</v>
      </c>
      <c r="B315" s="14" t="s">
        <v>47</v>
      </c>
      <c r="C315" s="51" t="s">
        <v>46</v>
      </c>
      <c r="D315" s="51">
        <v>121617.3</v>
      </c>
      <c r="E315" s="52">
        <f t="shared" si="1"/>
        <v>121617.3</v>
      </c>
      <c r="F315" s="14" t="str">
        <f t="shared" si="2"/>
        <v>#N/A</v>
      </c>
      <c r="G315" s="14" t="str">
        <f t="shared" si="3"/>
        <v>#N/A</v>
      </c>
      <c r="H315" s="52">
        <f t="shared" si="4"/>
        <v>121617.3</v>
      </c>
      <c r="I315" s="18">
        <v>16.4</v>
      </c>
    </row>
    <row r="316">
      <c r="A316" s="6">
        <v>42319.0</v>
      </c>
      <c r="B316" s="14" t="s">
        <v>47</v>
      </c>
      <c r="C316" s="51" t="s">
        <v>46</v>
      </c>
      <c r="D316" s="51">
        <v>121566.6</v>
      </c>
      <c r="E316" s="52">
        <f t="shared" si="1"/>
        <v>121566.6</v>
      </c>
      <c r="F316" s="14" t="str">
        <f t="shared" si="2"/>
        <v>#N/A</v>
      </c>
      <c r="G316" s="14" t="str">
        <f t="shared" si="3"/>
        <v>#N/A</v>
      </c>
      <c r="H316" s="52">
        <f t="shared" si="4"/>
        <v>121566.6</v>
      </c>
      <c r="I316" s="18">
        <v>20.1</v>
      </c>
    </row>
    <row r="317">
      <c r="A317" s="6">
        <v>42320.0</v>
      </c>
      <c r="B317" s="14" t="s">
        <v>47</v>
      </c>
      <c r="C317" s="51" t="s">
        <v>46</v>
      </c>
      <c r="D317" s="51">
        <v>123775.2</v>
      </c>
      <c r="E317" s="52">
        <f t="shared" si="1"/>
        <v>123775.2</v>
      </c>
      <c r="F317" s="14" t="str">
        <f t="shared" si="2"/>
        <v>#N/A</v>
      </c>
      <c r="G317" s="14" t="str">
        <f t="shared" si="3"/>
        <v>#N/A</v>
      </c>
      <c r="H317" s="52">
        <f t="shared" si="4"/>
        <v>123775.2</v>
      </c>
      <c r="I317" s="18">
        <v>21.2</v>
      </c>
    </row>
    <row r="318">
      <c r="A318" s="6">
        <v>42321.0</v>
      </c>
      <c r="B318" s="14" t="s">
        <v>47</v>
      </c>
      <c r="C318" s="51" t="s">
        <v>46</v>
      </c>
      <c r="D318" s="51">
        <v>117078.6</v>
      </c>
      <c r="E318" s="52">
        <f t="shared" si="1"/>
        <v>117078.6</v>
      </c>
      <c r="F318" s="14" t="str">
        <f t="shared" si="2"/>
        <v>#N/A</v>
      </c>
      <c r="G318" s="14" t="str">
        <f t="shared" si="3"/>
        <v>#N/A</v>
      </c>
      <c r="H318" s="52">
        <f t="shared" si="4"/>
        <v>117078.6</v>
      </c>
      <c r="I318" s="18">
        <v>18.2</v>
      </c>
    </row>
    <row r="319">
      <c r="A319" s="6">
        <v>42322.0</v>
      </c>
      <c r="B319" s="14" t="s">
        <v>47</v>
      </c>
      <c r="C319" s="51" t="s">
        <v>46</v>
      </c>
      <c r="D319" s="51">
        <v>103646.6</v>
      </c>
      <c r="E319" s="52">
        <f t="shared" si="1"/>
        <v>103646.6</v>
      </c>
      <c r="F319" s="14" t="str">
        <f t="shared" si="2"/>
        <v>#N/A</v>
      </c>
      <c r="G319" s="14" t="str">
        <f t="shared" si="3"/>
        <v>#N/A</v>
      </c>
      <c r="H319" s="52">
        <f t="shared" si="4"/>
        <v>103646.6</v>
      </c>
      <c r="I319" s="18">
        <v>18.3</v>
      </c>
    </row>
    <row r="320">
      <c r="A320" s="6">
        <v>42323.0</v>
      </c>
      <c r="B320" s="14" t="s">
        <v>47</v>
      </c>
      <c r="C320" s="51" t="s">
        <v>46</v>
      </c>
      <c r="D320" s="51">
        <v>99761.81</v>
      </c>
      <c r="E320" s="52">
        <f t="shared" si="1"/>
        <v>99761.81</v>
      </c>
      <c r="F320" s="14" t="str">
        <f t="shared" si="2"/>
        <v>#N/A</v>
      </c>
      <c r="G320" s="14" t="str">
        <f t="shared" si="3"/>
        <v>#N/A</v>
      </c>
      <c r="H320" s="52">
        <f t="shared" si="4"/>
        <v>99761.81</v>
      </c>
      <c r="I320" s="18">
        <v>18.5</v>
      </c>
    </row>
    <row r="321">
      <c r="A321" s="6">
        <v>42324.0</v>
      </c>
      <c r="B321" s="14" t="s">
        <v>47</v>
      </c>
      <c r="C321" s="51" t="s">
        <v>46</v>
      </c>
      <c r="D321" s="51">
        <v>124557.2</v>
      </c>
      <c r="E321" s="52">
        <f t="shared" si="1"/>
        <v>124557.2</v>
      </c>
      <c r="F321" s="14" t="str">
        <f t="shared" si="2"/>
        <v>#N/A</v>
      </c>
      <c r="G321" s="14" t="str">
        <f t="shared" si="3"/>
        <v>#N/A</v>
      </c>
      <c r="H321" s="52">
        <f t="shared" si="4"/>
        <v>124557.2</v>
      </c>
      <c r="I321" s="18">
        <v>26.3</v>
      </c>
    </row>
    <row r="322">
      <c r="A322" s="6">
        <v>42325.0</v>
      </c>
      <c r="B322" s="14" t="s">
        <v>47</v>
      </c>
      <c r="C322" s="51" t="s">
        <v>46</v>
      </c>
      <c r="D322" s="51">
        <v>131442.2</v>
      </c>
      <c r="E322" s="52">
        <f t="shared" si="1"/>
        <v>131442.2</v>
      </c>
      <c r="F322" s="14" t="str">
        <f t="shared" si="2"/>
        <v>#N/A</v>
      </c>
      <c r="G322" s="14" t="str">
        <f t="shared" si="3"/>
        <v>#N/A</v>
      </c>
      <c r="H322" s="52">
        <f t="shared" si="4"/>
        <v>131442.2</v>
      </c>
      <c r="I322" s="18">
        <v>33.3</v>
      </c>
    </row>
    <row r="323">
      <c r="A323" s="6">
        <v>42326.0</v>
      </c>
      <c r="B323" s="14" t="s">
        <v>47</v>
      </c>
      <c r="C323" s="51" t="s">
        <v>46</v>
      </c>
      <c r="D323" s="51">
        <v>132353.8</v>
      </c>
      <c r="E323" s="52">
        <f t="shared" si="1"/>
        <v>132353.8</v>
      </c>
      <c r="F323" s="14" t="str">
        <f t="shared" si="2"/>
        <v>#N/A</v>
      </c>
      <c r="G323" s="14" t="str">
        <f t="shared" si="3"/>
        <v>#N/A</v>
      </c>
      <c r="H323" s="52">
        <f t="shared" si="4"/>
        <v>132353.8</v>
      </c>
      <c r="I323" s="18">
        <v>29.5</v>
      </c>
    </row>
    <row r="324">
      <c r="A324" s="6">
        <v>42327.0</v>
      </c>
      <c r="B324" s="14" t="s">
        <v>47</v>
      </c>
      <c r="C324" s="51" t="s">
        <v>46</v>
      </c>
      <c r="D324" s="51">
        <v>138118.7</v>
      </c>
      <c r="E324" s="52">
        <f t="shared" si="1"/>
        <v>138118.7</v>
      </c>
      <c r="F324" s="14" t="str">
        <f t="shared" si="2"/>
        <v>#N/A</v>
      </c>
      <c r="G324" s="14" t="str">
        <f t="shared" si="3"/>
        <v>#N/A</v>
      </c>
      <c r="H324" s="52">
        <f t="shared" si="4"/>
        <v>138118.7</v>
      </c>
      <c r="I324" s="18">
        <v>31.5</v>
      </c>
    </row>
    <row r="325">
      <c r="A325" s="6">
        <v>42328.0</v>
      </c>
      <c r="B325" s="14" t="s">
        <v>47</v>
      </c>
      <c r="C325" s="51" t="s">
        <v>46</v>
      </c>
      <c r="D325" s="51">
        <v>123412.7</v>
      </c>
      <c r="E325" s="52">
        <f t="shared" si="1"/>
        <v>123412.7</v>
      </c>
      <c r="F325" s="14" t="str">
        <f t="shared" si="2"/>
        <v>#N/A</v>
      </c>
      <c r="G325" s="14" t="str">
        <f t="shared" si="3"/>
        <v>#N/A</v>
      </c>
      <c r="H325" s="52">
        <f t="shared" si="4"/>
        <v>123412.7</v>
      </c>
      <c r="I325" s="18">
        <v>19.1</v>
      </c>
    </row>
    <row r="326">
      <c r="A326" s="6">
        <v>42329.0</v>
      </c>
      <c r="B326" s="14" t="s">
        <v>47</v>
      </c>
      <c r="C326" s="51" t="s">
        <v>46</v>
      </c>
      <c r="D326" s="51">
        <v>102647.9</v>
      </c>
      <c r="E326" s="52">
        <f t="shared" si="1"/>
        <v>102647.9</v>
      </c>
      <c r="F326" s="14" t="str">
        <f t="shared" si="2"/>
        <v>#N/A</v>
      </c>
      <c r="G326" s="14" t="str">
        <f t="shared" si="3"/>
        <v>#N/A</v>
      </c>
      <c r="H326" s="52">
        <f t="shared" si="4"/>
        <v>102647.9</v>
      </c>
      <c r="I326" s="18">
        <v>17.5</v>
      </c>
    </row>
    <row r="327">
      <c r="A327" s="6">
        <v>42330.0</v>
      </c>
      <c r="B327" s="14" t="s">
        <v>47</v>
      </c>
      <c r="C327" s="51" t="s">
        <v>46</v>
      </c>
      <c r="D327" s="51">
        <v>98621.62</v>
      </c>
      <c r="E327" s="52">
        <f t="shared" si="1"/>
        <v>98621.62</v>
      </c>
      <c r="F327" s="14" t="str">
        <f t="shared" si="2"/>
        <v>#N/A</v>
      </c>
      <c r="G327" s="14" t="str">
        <f t="shared" si="3"/>
        <v>#N/A</v>
      </c>
      <c r="H327" s="52">
        <f t="shared" si="4"/>
        <v>98621.62</v>
      </c>
      <c r="I327" s="18">
        <v>20.0</v>
      </c>
    </row>
    <row r="328">
      <c r="A328" s="6">
        <v>42331.0</v>
      </c>
      <c r="B328" s="14" t="s">
        <v>47</v>
      </c>
      <c r="C328" s="51" t="s">
        <v>46</v>
      </c>
      <c r="D328" s="51">
        <v>114406.8</v>
      </c>
      <c r="E328" s="52">
        <f t="shared" si="1"/>
        <v>114406.8</v>
      </c>
      <c r="F328" s="14" t="str">
        <f t="shared" si="2"/>
        <v>#N/A</v>
      </c>
      <c r="G328" s="14" t="str">
        <f t="shared" si="3"/>
        <v>#N/A</v>
      </c>
      <c r="H328" s="52">
        <f t="shared" si="4"/>
        <v>114406.8</v>
      </c>
      <c r="I328" s="18">
        <v>20.7</v>
      </c>
    </row>
    <row r="329">
      <c r="A329" s="6">
        <v>42332.0</v>
      </c>
      <c r="B329" s="14" t="s">
        <v>47</v>
      </c>
      <c r="C329" s="51" t="s">
        <v>46</v>
      </c>
      <c r="D329" s="51">
        <v>118894.3</v>
      </c>
      <c r="E329" s="52">
        <f t="shared" si="1"/>
        <v>118894.3</v>
      </c>
      <c r="F329" s="14" t="str">
        <f t="shared" si="2"/>
        <v>#N/A</v>
      </c>
      <c r="G329" s="14" t="str">
        <f t="shared" si="3"/>
        <v>#N/A</v>
      </c>
      <c r="H329" s="52">
        <f t="shared" si="4"/>
        <v>118894.3</v>
      </c>
      <c r="I329" s="18">
        <v>24.5</v>
      </c>
    </row>
    <row r="330">
      <c r="A330" s="6">
        <v>42333.0</v>
      </c>
      <c r="B330" s="14" t="s">
        <v>47</v>
      </c>
      <c r="C330" s="51" t="s">
        <v>46</v>
      </c>
      <c r="D330" s="51">
        <v>124728.9</v>
      </c>
      <c r="E330" s="52">
        <f t="shared" si="1"/>
        <v>124728.9</v>
      </c>
      <c r="F330" s="14" t="str">
        <f t="shared" si="2"/>
        <v>#N/A</v>
      </c>
      <c r="G330" s="14" t="str">
        <f t="shared" si="3"/>
        <v>#N/A</v>
      </c>
      <c r="H330" s="52">
        <f t="shared" si="4"/>
        <v>124728.9</v>
      </c>
      <c r="I330" s="18">
        <v>33.3</v>
      </c>
    </row>
    <row r="331">
      <c r="A331" s="6">
        <v>42334.0</v>
      </c>
      <c r="B331" s="14" t="s">
        <v>47</v>
      </c>
      <c r="C331" s="51" t="s">
        <v>46</v>
      </c>
      <c r="D331" s="51">
        <v>112907.1</v>
      </c>
      <c r="E331" s="52">
        <f t="shared" si="1"/>
        <v>112907.1</v>
      </c>
      <c r="F331" s="14" t="str">
        <f t="shared" si="2"/>
        <v>#N/A</v>
      </c>
      <c r="G331" s="14" t="str">
        <f t="shared" si="3"/>
        <v>#N/A</v>
      </c>
      <c r="H331" s="52">
        <f t="shared" si="4"/>
        <v>112907.1</v>
      </c>
      <c r="I331" s="18">
        <v>17.4</v>
      </c>
    </row>
    <row r="332">
      <c r="A332" s="6">
        <v>42335.0</v>
      </c>
      <c r="B332" s="14" t="s">
        <v>47</v>
      </c>
      <c r="C332" s="51" t="s">
        <v>46</v>
      </c>
      <c r="D332" s="51">
        <v>117492.8</v>
      </c>
      <c r="E332" s="52">
        <f t="shared" si="1"/>
        <v>117492.8</v>
      </c>
      <c r="F332" s="14" t="str">
        <f t="shared" si="2"/>
        <v>#N/A</v>
      </c>
      <c r="G332" s="14" t="str">
        <f t="shared" si="3"/>
        <v>#N/A</v>
      </c>
      <c r="H332" s="52">
        <f t="shared" si="4"/>
        <v>117492.8</v>
      </c>
      <c r="I332" s="18">
        <v>18.2</v>
      </c>
    </row>
    <row r="333">
      <c r="A333" s="6">
        <v>42336.0</v>
      </c>
      <c r="B333" s="14" t="s">
        <v>47</v>
      </c>
      <c r="C333" s="51" t="s">
        <v>46</v>
      </c>
      <c r="D333" s="51">
        <v>105011.2</v>
      </c>
      <c r="E333" s="52">
        <f t="shared" si="1"/>
        <v>105011.2</v>
      </c>
      <c r="F333" s="14" t="str">
        <f t="shared" si="2"/>
        <v>#N/A</v>
      </c>
      <c r="G333" s="14" t="str">
        <f t="shared" si="3"/>
        <v>#N/A</v>
      </c>
      <c r="H333" s="52">
        <f t="shared" si="4"/>
        <v>105011.2</v>
      </c>
      <c r="I333" s="18">
        <v>20.1</v>
      </c>
    </row>
    <row r="334">
      <c r="A334" s="6">
        <v>42337.0</v>
      </c>
      <c r="B334" s="14" t="s">
        <v>47</v>
      </c>
      <c r="C334" s="51" t="s">
        <v>46</v>
      </c>
      <c r="D334" s="51">
        <v>102162.5</v>
      </c>
      <c r="E334" s="52">
        <f t="shared" si="1"/>
        <v>102162.5</v>
      </c>
      <c r="F334" s="14" t="str">
        <f t="shared" si="2"/>
        <v>#N/A</v>
      </c>
      <c r="G334" s="14" t="str">
        <f t="shared" si="3"/>
        <v>#N/A</v>
      </c>
      <c r="H334" s="52">
        <f t="shared" si="4"/>
        <v>102162.5</v>
      </c>
      <c r="I334" s="18">
        <v>20.3</v>
      </c>
    </row>
    <row r="335">
      <c r="A335" s="6">
        <v>42338.0</v>
      </c>
      <c r="B335" s="14" t="s">
        <v>47</v>
      </c>
      <c r="C335" s="51" t="s">
        <v>46</v>
      </c>
      <c r="D335" s="51">
        <v>122452.4</v>
      </c>
      <c r="E335" s="52">
        <f t="shared" si="1"/>
        <v>122452.4</v>
      </c>
      <c r="F335" s="14" t="str">
        <f t="shared" si="2"/>
        <v>#N/A</v>
      </c>
      <c r="G335" s="14" t="str">
        <f t="shared" si="3"/>
        <v>#N/A</v>
      </c>
      <c r="H335" s="52">
        <f t="shared" si="4"/>
        <v>122452.4</v>
      </c>
      <c r="I335" s="18">
        <v>32.2</v>
      </c>
    </row>
    <row r="336">
      <c r="A336" s="6">
        <v>42339.0</v>
      </c>
      <c r="B336" s="14" t="s">
        <v>47</v>
      </c>
      <c r="C336" s="51" t="s">
        <v>46</v>
      </c>
      <c r="D336" s="51">
        <v>117115.6</v>
      </c>
      <c r="E336" s="52">
        <f t="shared" si="1"/>
        <v>117115.6</v>
      </c>
      <c r="F336" s="14" t="str">
        <f t="shared" si="2"/>
        <v>#N/A</v>
      </c>
      <c r="G336" s="14" t="str">
        <f t="shared" si="3"/>
        <v>#N/A</v>
      </c>
      <c r="H336" s="52">
        <f t="shared" si="4"/>
        <v>117115.6</v>
      </c>
      <c r="I336" s="18">
        <v>24.6</v>
      </c>
    </row>
    <row r="337">
      <c r="A337" s="6">
        <v>42340.0</v>
      </c>
      <c r="B337" s="14" t="s">
        <v>47</v>
      </c>
      <c r="C337" s="51" t="s">
        <v>46</v>
      </c>
      <c r="D337" s="51">
        <v>115230.1</v>
      </c>
      <c r="E337" s="52">
        <f t="shared" si="1"/>
        <v>115230.1</v>
      </c>
      <c r="F337" s="14" t="str">
        <f t="shared" si="2"/>
        <v>#N/A</v>
      </c>
      <c r="G337" s="14" t="str">
        <f t="shared" si="3"/>
        <v>#N/A</v>
      </c>
      <c r="H337" s="52">
        <f t="shared" si="4"/>
        <v>115230.1</v>
      </c>
      <c r="I337" s="18">
        <v>17.5</v>
      </c>
    </row>
    <row r="338">
      <c r="A338" s="6">
        <v>42341.0</v>
      </c>
      <c r="B338" s="14" t="s">
        <v>47</v>
      </c>
      <c r="C338" s="51" t="s">
        <v>46</v>
      </c>
      <c r="D338" s="51">
        <v>121699.4</v>
      </c>
      <c r="E338" s="52">
        <f t="shared" si="1"/>
        <v>121699.4</v>
      </c>
      <c r="F338" s="14" t="str">
        <f t="shared" si="2"/>
        <v>#N/A</v>
      </c>
      <c r="G338" s="14" t="str">
        <f t="shared" si="3"/>
        <v>#N/A</v>
      </c>
      <c r="H338" s="52">
        <f t="shared" si="4"/>
        <v>121699.4</v>
      </c>
      <c r="I338" s="18">
        <v>21.3</v>
      </c>
    </row>
    <row r="339">
      <c r="A339" s="6">
        <v>42342.0</v>
      </c>
      <c r="B339" s="14" t="s">
        <v>47</v>
      </c>
      <c r="C339" s="51" t="s">
        <v>46</v>
      </c>
      <c r="D339" s="51">
        <v>129148.5</v>
      </c>
      <c r="E339" s="52">
        <f t="shared" si="1"/>
        <v>129148.5</v>
      </c>
      <c r="F339" s="14" t="str">
        <f t="shared" si="2"/>
        <v>#N/A</v>
      </c>
      <c r="G339" s="14" t="str">
        <f t="shared" si="3"/>
        <v>#N/A</v>
      </c>
      <c r="H339" s="52">
        <f t="shared" si="4"/>
        <v>129148.5</v>
      </c>
      <c r="I339" s="18">
        <v>30.8</v>
      </c>
    </row>
    <row r="340">
      <c r="A340" s="6">
        <v>42343.0</v>
      </c>
      <c r="B340" s="14" t="s">
        <v>47</v>
      </c>
      <c r="C340" s="51" t="s">
        <v>46</v>
      </c>
      <c r="D340" s="51">
        <v>115606.0</v>
      </c>
      <c r="E340" s="52">
        <f t="shared" si="1"/>
        <v>115606</v>
      </c>
      <c r="F340" s="14" t="str">
        <f t="shared" si="2"/>
        <v>#N/A</v>
      </c>
      <c r="G340" s="14" t="str">
        <f t="shared" si="3"/>
        <v>#N/A</v>
      </c>
      <c r="H340" s="52">
        <f t="shared" si="4"/>
        <v>115606</v>
      </c>
      <c r="I340" s="18">
        <v>25.3</v>
      </c>
    </row>
    <row r="341">
      <c r="A341" s="6">
        <v>42344.0</v>
      </c>
      <c r="B341" s="14" t="s">
        <v>47</v>
      </c>
      <c r="C341" s="51" t="s">
        <v>46</v>
      </c>
      <c r="D341" s="51">
        <v>112025.3</v>
      </c>
      <c r="E341" s="52">
        <f t="shared" si="1"/>
        <v>112025.3</v>
      </c>
      <c r="F341" s="14" t="str">
        <f t="shared" si="2"/>
        <v>#N/A</v>
      </c>
      <c r="G341" s="14" t="str">
        <f t="shared" si="3"/>
        <v>#N/A</v>
      </c>
      <c r="H341" s="52">
        <f t="shared" si="4"/>
        <v>112025.3</v>
      </c>
      <c r="I341" s="18">
        <v>29.8</v>
      </c>
    </row>
    <row r="342">
      <c r="A342" s="6">
        <v>42345.0</v>
      </c>
      <c r="B342" s="14" t="s">
        <v>47</v>
      </c>
      <c r="C342" s="51" t="s">
        <v>46</v>
      </c>
      <c r="D342" s="51">
        <v>129059.6</v>
      </c>
      <c r="E342" s="52">
        <f t="shared" si="1"/>
        <v>129059.6</v>
      </c>
      <c r="F342" s="14" t="str">
        <f t="shared" si="2"/>
        <v>#N/A</v>
      </c>
      <c r="G342" s="14" t="str">
        <f t="shared" si="3"/>
        <v>#N/A</v>
      </c>
      <c r="H342" s="52">
        <f t="shared" si="4"/>
        <v>129059.6</v>
      </c>
      <c r="I342" s="18">
        <v>27.3</v>
      </c>
    </row>
    <row r="343">
      <c r="A343" s="6">
        <v>42346.0</v>
      </c>
      <c r="B343" s="14" t="s">
        <v>47</v>
      </c>
      <c r="C343" s="51" t="s">
        <v>46</v>
      </c>
      <c r="D343" s="51">
        <v>136800.9</v>
      </c>
      <c r="E343" s="52">
        <f t="shared" si="1"/>
        <v>136800.9</v>
      </c>
      <c r="F343" s="14" t="str">
        <f t="shared" si="2"/>
        <v>#N/A</v>
      </c>
      <c r="G343" s="14" t="str">
        <f t="shared" si="3"/>
        <v>#N/A</v>
      </c>
      <c r="H343" s="52">
        <f t="shared" si="4"/>
        <v>136800.9</v>
      </c>
      <c r="I343" s="18">
        <v>35.4</v>
      </c>
    </row>
    <row r="344">
      <c r="A344" s="6">
        <v>42347.0</v>
      </c>
      <c r="B344" s="14" t="s">
        <v>47</v>
      </c>
      <c r="C344" s="51" t="s">
        <v>46</v>
      </c>
      <c r="D344" s="51">
        <v>125965.0</v>
      </c>
      <c r="E344" s="52">
        <f t="shared" si="1"/>
        <v>125965</v>
      </c>
      <c r="F344" s="14" t="str">
        <f t="shared" si="2"/>
        <v>#N/A</v>
      </c>
      <c r="G344" s="14" t="str">
        <f t="shared" si="3"/>
        <v>#N/A</v>
      </c>
      <c r="H344" s="52">
        <f t="shared" si="4"/>
        <v>125965</v>
      </c>
      <c r="I344" s="18">
        <v>24.6</v>
      </c>
    </row>
    <row r="345">
      <c r="A345" s="6">
        <v>42348.0</v>
      </c>
      <c r="B345" s="14" t="s">
        <v>47</v>
      </c>
      <c r="C345" s="51" t="s">
        <v>46</v>
      </c>
      <c r="D345" s="51">
        <v>125807.5</v>
      </c>
      <c r="E345" s="52">
        <f t="shared" si="1"/>
        <v>125807.5</v>
      </c>
      <c r="F345" s="14" t="str">
        <f t="shared" si="2"/>
        <v>#N/A</v>
      </c>
      <c r="G345" s="14" t="str">
        <f t="shared" si="3"/>
        <v>#N/A</v>
      </c>
      <c r="H345" s="52">
        <f t="shared" si="4"/>
        <v>125807.5</v>
      </c>
      <c r="I345" s="18">
        <v>26.0</v>
      </c>
    </row>
    <row r="346">
      <c r="A346" s="6">
        <v>42349.0</v>
      </c>
      <c r="B346" s="14" t="s">
        <v>47</v>
      </c>
      <c r="C346" s="51" t="s">
        <v>46</v>
      </c>
      <c r="D346" s="51">
        <v>116597.8</v>
      </c>
      <c r="E346" s="52">
        <f t="shared" si="1"/>
        <v>116597.8</v>
      </c>
      <c r="F346" s="14" t="str">
        <f t="shared" si="2"/>
        <v>#N/A</v>
      </c>
      <c r="G346" s="14" t="str">
        <f t="shared" si="3"/>
        <v>#N/A</v>
      </c>
      <c r="H346" s="52">
        <f t="shared" si="4"/>
        <v>116597.8</v>
      </c>
      <c r="I346" s="18">
        <v>19.2</v>
      </c>
    </row>
    <row r="347">
      <c r="A347" s="6">
        <v>42350.0</v>
      </c>
      <c r="B347" s="14" t="s">
        <v>47</v>
      </c>
      <c r="C347" s="51" t="s">
        <v>46</v>
      </c>
      <c r="D347" s="51">
        <v>106139.4</v>
      </c>
      <c r="E347" s="52">
        <f t="shared" si="1"/>
        <v>106139.4</v>
      </c>
      <c r="F347" s="14" t="str">
        <f t="shared" si="2"/>
        <v>#N/A</v>
      </c>
      <c r="G347" s="14" t="str">
        <f t="shared" si="3"/>
        <v>#N/A</v>
      </c>
      <c r="H347" s="52">
        <f t="shared" si="4"/>
        <v>106139.4</v>
      </c>
      <c r="I347" s="18">
        <v>18.3</v>
      </c>
    </row>
    <row r="348">
      <c r="A348" s="6">
        <v>42351.0</v>
      </c>
      <c r="B348" s="14" t="s">
        <v>47</v>
      </c>
      <c r="C348" s="51" t="s">
        <v>46</v>
      </c>
      <c r="D348" s="51">
        <v>105218.5</v>
      </c>
      <c r="E348" s="52">
        <f t="shared" si="1"/>
        <v>105218.5</v>
      </c>
      <c r="F348" s="14" t="str">
        <f t="shared" si="2"/>
        <v>#N/A</v>
      </c>
      <c r="G348" s="14" t="str">
        <f t="shared" si="3"/>
        <v>#N/A</v>
      </c>
      <c r="H348" s="52">
        <f t="shared" si="4"/>
        <v>105218.5</v>
      </c>
      <c r="I348" s="18">
        <v>28.3</v>
      </c>
    </row>
    <row r="349">
      <c r="A349" s="6">
        <v>42352.0</v>
      </c>
      <c r="B349" s="14" t="s">
        <v>47</v>
      </c>
      <c r="C349" s="51" t="s">
        <v>46</v>
      </c>
      <c r="D349" s="51">
        <v>125785.0</v>
      </c>
      <c r="E349" s="52">
        <f t="shared" si="1"/>
        <v>125785</v>
      </c>
      <c r="F349" s="14" t="str">
        <f t="shared" si="2"/>
        <v>#N/A</v>
      </c>
      <c r="G349" s="14" t="str">
        <f t="shared" si="3"/>
        <v>#N/A</v>
      </c>
      <c r="H349" s="52">
        <f t="shared" si="4"/>
        <v>125785</v>
      </c>
      <c r="I349" s="18">
        <v>22.7</v>
      </c>
    </row>
    <row r="350">
      <c r="A350" s="6">
        <v>42353.0</v>
      </c>
      <c r="B350" s="14" t="s">
        <v>47</v>
      </c>
      <c r="C350" s="51" t="s">
        <v>46</v>
      </c>
      <c r="D350" s="51">
        <v>129077.4</v>
      </c>
      <c r="E350" s="52">
        <f t="shared" si="1"/>
        <v>129077.4</v>
      </c>
      <c r="F350" s="14" t="str">
        <f t="shared" si="2"/>
        <v>#N/A</v>
      </c>
      <c r="G350" s="14" t="str">
        <f t="shared" si="3"/>
        <v>#N/A</v>
      </c>
      <c r="H350" s="52">
        <f t="shared" si="4"/>
        <v>129077.4</v>
      </c>
      <c r="I350" s="18">
        <v>24.6</v>
      </c>
    </row>
    <row r="351">
      <c r="A351" s="6">
        <v>42354.0</v>
      </c>
      <c r="B351" s="14" t="s">
        <v>47</v>
      </c>
      <c r="C351" s="51" t="s">
        <v>46</v>
      </c>
      <c r="D351" s="51">
        <v>135930.1</v>
      </c>
      <c r="E351" s="52">
        <f t="shared" si="1"/>
        <v>135930.1</v>
      </c>
      <c r="F351" s="14" t="str">
        <f t="shared" si="2"/>
        <v>#N/A</v>
      </c>
      <c r="G351" s="14" t="str">
        <f t="shared" si="3"/>
        <v>#N/A</v>
      </c>
      <c r="H351" s="52">
        <f t="shared" si="4"/>
        <v>135930.1</v>
      </c>
      <c r="I351" s="18">
        <v>27.5</v>
      </c>
    </row>
    <row r="352">
      <c r="A352" s="6">
        <v>42355.0</v>
      </c>
      <c r="B352" s="14" t="s">
        <v>47</v>
      </c>
      <c r="C352" s="51" t="s">
        <v>46</v>
      </c>
      <c r="D352" s="51">
        <v>152366.3</v>
      </c>
      <c r="E352" s="52">
        <f t="shared" si="1"/>
        <v>152366.3</v>
      </c>
      <c r="F352" s="14" t="str">
        <f t="shared" si="2"/>
        <v>#N/A</v>
      </c>
      <c r="G352" s="14" t="str">
        <f t="shared" si="3"/>
        <v>#N/A</v>
      </c>
      <c r="H352" s="52">
        <f t="shared" si="4"/>
        <v>152366.3</v>
      </c>
      <c r="I352" s="18">
        <v>37.2</v>
      </c>
    </row>
    <row r="353">
      <c r="A353" s="6">
        <v>42356.0</v>
      </c>
      <c r="B353" s="14" t="s">
        <v>46</v>
      </c>
      <c r="C353" s="51" t="s">
        <v>46</v>
      </c>
      <c r="D353" s="51">
        <v>158052.9</v>
      </c>
      <c r="E353" s="14" t="str">
        <f t="shared" si="1"/>
        <v>#N/A</v>
      </c>
      <c r="F353" s="52">
        <f t="shared" si="2"/>
        <v>158052.9</v>
      </c>
      <c r="G353" s="14" t="str">
        <f t="shared" si="3"/>
        <v>#N/A</v>
      </c>
      <c r="H353" s="52">
        <f t="shared" si="4"/>
        <v>158052.9</v>
      </c>
      <c r="I353" s="18">
        <v>35.4</v>
      </c>
    </row>
    <row r="354">
      <c r="A354" s="6">
        <v>42357.0</v>
      </c>
      <c r="B354" s="14" t="s">
        <v>46</v>
      </c>
      <c r="C354" s="51" t="s">
        <v>46</v>
      </c>
      <c r="D354" s="51">
        <v>154924.9</v>
      </c>
      <c r="E354" s="14" t="str">
        <f t="shared" si="1"/>
        <v>#N/A</v>
      </c>
      <c r="F354" s="52">
        <f t="shared" si="2"/>
        <v>154924.9</v>
      </c>
      <c r="G354" s="14" t="str">
        <f t="shared" si="3"/>
        <v>#N/A</v>
      </c>
      <c r="H354" s="52">
        <f t="shared" si="4"/>
        <v>154924.9</v>
      </c>
      <c r="I354" s="18">
        <v>41.2</v>
      </c>
    </row>
    <row r="355">
      <c r="A355" s="6">
        <v>42358.0</v>
      </c>
      <c r="B355" s="14" t="s">
        <v>46</v>
      </c>
      <c r="C355" s="51" t="s">
        <v>46</v>
      </c>
      <c r="D355" s="51">
        <v>133421.0</v>
      </c>
      <c r="E355" s="14" t="str">
        <f t="shared" si="1"/>
        <v>#N/A</v>
      </c>
      <c r="F355" s="52">
        <f t="shared" si="2"/>
        <v>133421</v>
      </c>
      <c r="G355" s="14" t="str">
        <f t="shared" si="3"/>
        <v>#N/A</v>
      </c>
      <c r="H355" s="52">
        <f t="shared" si="4"/>
        <v>133421</v>
      </c>
      <c r="I355" s="18">
        <v>37.8</v>
      </c>
    </row>
    <row r="356">
      <c r="A356" s="6">
        <v>42359.0</v>
      </c>
      <c r="B356" s="14" t="s">
        <v>46</v>
      </c>
      <c r="C356" s="51" t="s">
        <v>46</v>
      </c>
      <c r="D356" s="51">
        <v>113802.2</v>
      </c>
      <c r="E356" s="14" t="str">
        <f t="shared" si="1"/>
        <v>#N/A</v>
      </c>
      <c r="F356" s="52">
        <f t="shared" si="2"/>
        <v>113802.2</v>
      </c>
      <c r="G356" s="14" t="str">
        <f t="shared" si="3"/>
        <v>#N/A</v>
      </c>
      <c r="H356" s="52">
        <f t="shared" si="4"/>
        <v>113802.2</v>
      </c>
      <c r="I356" s="18">
        <v>20.2</v>
      </c>
    </row>
    <row r="357">
      <c r="A357" s="6">
        <v>42360.0</v>
      </c>
      <c r="B357" s="14" t="s">
        <v>46</v>
      </c>
      <c r="C357" s="51" t="s">
        <v>46</v>
      </c>
      <c r="D357" s="51">
        <v>119477.5</v>
      </c>
      <c r="E357" s="14" t="str">
        <f t="shared" si="1"/>
        <v>#N/A</v>
      </c>
      <c r="F357" s="52">
        <f t="shared" si="2"/>
        <v>119477.5</v>
      </c>
      <c r="G357" s="14" t="str">
        <f t="shared" si="3"/>
        <v>#N/A</v>
      </c>
      <c r="H357" s="52">
        <f t="shared" si="4"/>
        <v>119477.5</v>
      </c>
      <c r="I357" s="18">
        <v>22.8</v>
      </c>
    </row>
    <row r="358">
      <c r="A358" s="6">
        <v>42361.0</v>
      </c>
      <c r="B358" s="14" t="s">
        <v>46</v>
      </c>
      <c r="C358" s="51" t="s">
        <v>46</v>
      </c>
      <c r="D358" s="51">
        <v>126553.1</v>
      </c>
      <c r="E358" s="14" t="str">
        <f t="shared" si="1"/>
        <v>#N/A</v>
      </c>
      <c r="F358" s="52">
        <f t="shared" si="2"/>
        <v>126553.1</v>
      </c>
      <c r="G358" s="14" t="str">
        <f t="shared" si="3"/>
        <v>#N/A</v>
      </c>
      <c r="H358" s="52">
        <f t="shared" si="4"/>
        <v>126553.1</v>
      </c>
      <c r="I358" s="18">
        <v>26.0</v>
      </c>
    </row>
    <row r="359">
      <c r="A359" s="6">
        <v>42362.0</v>
      </c>
      <c r="B359" s="14" t="s">
        <v>46</v>
      </c>
      <c r="C359" s="51" t="s">
        <v>46</v>
      </c>
      <c r="D359" s="51">
        <v>134583.3</v>
      </c>
      <c r="E359" s="14" t="str">
        <f t="shared" si="1"/>
        <v>#N/A</v>
      </c>
      <c r="F359" s="52">
        <f t="shared" si="2"/>
        <v>134583.3</v>
      </c>
      <c r="G359" s="14" t="str">
        <f t="shared" si="3"/>
        <v>#N/A</v>
      </c>
      <c r="H359" s="52">
        <f t="shared" si="4"/>
        <v>134583.3</v>
      </c>
      <c r="I359" s="18">
        <v>34.6</v>
      </c>
    </row>
    <row r="360">
      <c r="A360" s="6">
        <v>42363.0</v>
      </c>
      <c r="B360" s="14" t="s">
        <v>46</v>
      </c>
      <c r="C360" s="51" t="s">
        <v>47</v>
      </c>
      <c r="D360" s="51">
        <v>119950.4</v>
      </c>
      <c r="E360" s="14" t="str">
        <f t="shared" si="1"/>
        <v>#N/A</v>
      </c>
      <c r="F360" s="52">
        <f t="shared" si="2"/>
        <v>119950.4</v>
      </c>
      <c r="G360" s="52">
        <f t="shared" si="3"/>
        <v>119950.4</v>
      </c>
      <c r="H360" s="52" t="str">
        <f t="shared" si="4"/>
        <v>#N/A</v>
      </c>
      <c r="I360" s="18">
        <v>34.1</v>
      </c>
    </row>
    <row r="361">
      <c r="A361" s="6">
        <v>42364.0</v>
      </c>
      <c r="B361" s="14" t="s">
        <v>46</v>
      </c>
      <c r="C361" s="51" t="s">
        <v>47</v>
      </c>
      <c r="D361" s="51">
        <v>95093.3</v>
      </c>
      <c r="E361" s="14" t="str">
        <f t="shared" si="1"/>
        <v>#N/A</v>
      </c>
      <c r="F361" s="52">
        <f t="shared" si="2"/>
        <v>95093.3</v>
      </c>
      <c r="G361" s="52">
        <f t="shared" si="3"/>
        <v>95093.3</v>
      </c>
      <c r="H361" s="52" t="str">
        <f t="shared" si="4"/>
        <v>#N/A</v>
      </c>
      <c r="I361" s="18">
        <v>20.0</v>
      </c>
    </row>
    <row r="362">
      <c r="A362" s="6">
        <v>42365.0</v>
      </c>
      <c r="B362" s="14" t="s">
        <v>46</v>
      </c>
      <c r="C362" s="51" t="s">
        <v>46</v>
      </c>
      <c r="D362" s="51">
        <v>96394.94</v>
      </c>
      <c r="E362" s="14" t="str">
        <f t="shared" si="1"/>
        <v>#N/A</v>
      </c>
      <c r="F362" s="52">
        <f t="shared" si="2"/>
        <v>96394.94</v>
      </c>
      <c r="G362" s="14" t="str">
        <f t="shared" si="3"/>
        <v>#N/A</v>
      </c>
      <c r="H362" s="52">
        <f t="shared" si="4"/>
        <v>96394.94</v>
      </c>
      <c r="I362" s="18">
        <v>19.4</v>
      </c>
    </row>
    <row r="363">
      <c r="A363" s="6">
        <v>42366.0</v>
      </c>
      <c r="B363" s="14" t="s">
        <v>46</v>
      </c>
      <c r="C363" s="51" t="s">
        <v>47</v>
      </c>
      <c r="D363" s="51">
        <v>100048.4</v>
      </c>
      <c r="E363" s="14" t="str">
        <f t="shared" si="1"/>
        <v>#N/A</v>
      </c>
      <c r="F363" s="52">
        <f t="shared" si="2"/>
        <v>100048.4</v>
      </c>
      <c r="G363" s="52">
        <f t="shared" si="3"/>
        <v>100048.4</v>
      </c>
      <c r="H363" s="52" t="str">
        <f t="shared" si="4"/>
        <v>#N/A</v>
      </c>
      <c r="I363" s="18">
        <v>20.8</v>
      </c>
    </row>
    <row r="364">
      <c r="A364" s="6">
        <v>42367.0</v>
      </c>
      <c r="B364" s="14" t="s">
        <v>46</v>
      </c>
      <c r="C364" s="51" t="s">
        <v>46</v>
      </c>
      <c r="D364" s="51">
        <v>111647.5</v>
      </c>
      <c r="E364" s="14" t="str">
        <f t="shared" si="1"/>
        <v>#N/A</v>
      </c>
      <c r="F364" s="52">
        <f t="shared" si="2"/>
        <v>111647.5</v>
      </c>
      <c r="G364" s="14" t="str">
        <f t="shared" si="3"/>
        <v>#N/A</v>
      </c>
      <c r="H364" s="52">
        <f t="shared" si="4"/>
        <v>111647.5</v>
      </c>
      <c r="I364" s="18">
        <v>23.9</v>
      </c>
    </row>
    <row r="365">
      <c r="A365" s="6">
        <v>42368.0</v>
      </c>
      <c r="B365" s="14" t="s">
        <v>46</v>
      </c>
      <c r="C365" s="51" t="s">
        <v>46</v>
      </c>
      <c r="D365" s="51">
        <v>128552.1</v>
      </c>
      <c r="E365" s="14" t="str">
        <f t="shared" si="1"/>
        <v>#N/A</v>
      </c>
      <c r="F365" s="52">
        <f t="shared" si="2"/>
        <v>128552.1</v>
      </c>
      <c r="G365" s="14" t="str">
        <f t="shared" si="3"/>
        <v>#N/A</v>
      </c>
      <c r="H365" s="52">
        <f t="shared" si="4"/>
        <v>128552.1</v>
      </c>
      <c r="I365" s="18">
        <v>34.7</v>
      </c>
    </row>
    <row r="366">
      <c r="A366" s="6">
        <v>42369.0</v>
      </c>
      <c r="B366" s="14" t="s">
        <v>46</v>
      </c>
      <c r="C366" s="51" t="s">
        <v>46</v>
      </c>
      <c r="D366" s="51">
        <v>146473.8</v>
      </c>
      <c r="E366" s="14" t="str">
        <f t="shared" si="1"/>
        <v>#N/A</v>
      </c>
      <c r="F366" s="52">
        <f t="shared" si="2"/>
        <v>146473.8</v>
      </c>
      <c r="G366" s="14" t="str">
        <f t="shared" si="3"/>
        <v>#N/A</v>
      </c>
      <c r="H366" s="52">
        <f t="shared" si="4"/>
        <v>146473.8</v>
      </c>
      <c r="I366" s="18">
        <v>39.7</v>
      </c>
    </row>
    <row r="367">
      <c r="A367" s="6">
        <v>42370.0</v>
      </c>
      <c r="B367" s="14" t="s">
        <v>46</v>
      </c>
      <c r="C367" s="51" t="s">
        <v>47</v>
      </c>
      <c r="D367" s="51">
        <v>116040.9</v>
      </c>
      <c r="E367" s="14" t="str">
        <f t="shared" si="1"/>
        <v>#N/A</v>
      </c>
      <c r="F367" s="52">
        <f t="shared" si="2"/>
        <v>116040.9</v>
      </c>
      <c r="G367" s="52">
        <f t="shared" si="3"/>
        <v>116040.9</v>
      </c>
      <c r="H367" s="52" t="str">
        <f t="shared" si="4"/>
        <v>#N/A</v>
      </c>
      <c r="I367" s="18">
        <v>24.2</v>
      </c>
    </row>
    <row r="368">
      <c r="A368" s="6">
        <v>42371.0</v>
      </c>
      <c r="B368" s="14" t="s">
        <v>46</v>
      </c>
      <c r="C368" s="51" t="s">
        <v>46</v>
      </c>
      <c r="D368" s="51">
        <v>99622.64</v>
      </c>
      <c r="E368" s="14" t="str">
        <f t="shared" si="1"/>
        <v>#N/A</v>
      </c>
      <c r="F368" s="52">
        <f t="shared" si="2"/>
        <v>99622.64</v>
      </c>
      <c r="G368" s="14" t="str">
        <f t="shared" si="3"/>
        <v>#N/A</v>
      </c>
      <c r="H368" s="52">
        <f t="shared" si="4"/>
        <v>99622.64</v>
      </c>
      <c r="I368" s="18">
        <v>27.6</v>
      </c>
    </row>
    <row r="369">
      <c r="A369" s="6">
        <v>42372.0</v>
      </c>
      <c r="B369" s="14" t="s">
        <v>46</v>
      </c>
      <c r="C369" s="51" t="s">
        <v>46</v>
      </c>
      <c r="D369" s="51">
        <v>97656.45</v>
      </c>
      <c r="E369" s="14" t="str">
        <f t="shared" si="1"/>
        <v>#N/A</v>
      </c>
      <c r="F369" s="52">
        <f t="shared" si="2"/>
        <v>97656.45</v>
      </c>
      <c r="G369" s="14" t="str">
        <f t="shared" si="3"/>
        <v>#N/A</v>
      </c>
      <c r="H369" s="52">
        <f t="shared" si="4"/>
        <v>97656.45</v>
      </c>
      <c r="I369" s="18">
        <v>27.1</v>
      </c>
    </row>
    <row r="370">
      <c r="A370" s="6">
        <v>42373.0</v>
      </c>
      <c r="B370" s="14" t="s">
        <v>46</v>
      </c>
      <c r="C370" s="51" t="s">
        <v>46</v>
      </c>
      <c r="D370" s="51">
        <v>110932.5</v>
      </c>
      <c r="E370" s="14" t="str">
        <f t="shared" si="1"/>
        <v>#N/A</v>
      </c>
      <c r="F370" s="52">
        <f t="shared" si="2"/>
        <v>110932.5</v>
      </c>
      <c r="G370" s="14" t="str">
        <f t="shared" si="3"/>
        <v>#N/A</v>
      </c>
      <c r="H370" s="52">
        <f t="shared" si="4"/>
        <v>110932.5</v>
      </c>
      <c r="I370" s="18">
        <v>26.0</v>
      </c>
    </row>
    <row r="371">
      <c r="A371" s="6">
        <v>42374.0</v>
      </c>
      <c r="B371" s="14" t="s">
        <v>46</v>
      </c>
      <c r="C371" s="51" t="s">
        <v>46</v>
      </c>
      <c r="D371" s="51">
        <v>117873.6</v>
      </c>
      <c r="E371" s="14" t="str">
        <f t="shared" si="1"/>
        <v>#N/A</v>
      </c>
      <c r="F371" s="52">
        <f t="shared" si="2"/>
        <v>117873.6</v>
      </c>
      <c r="G371" s="14" t="str">
        <f t="shared" si="3"/>
        <v>#N/A</v>
      </c>
      <c r="H371" s="52">
        <f t="shared" si="4"/>
        <v>117873.6</v>
      </c>
      <c r="I371" s="18">
        <v>25.7</v>
      </c>
    </row>
    <row r="372">
      <c r="A372" s="6">
        <v>42375.0</v>
      </c>
      <c r="B372" s="14" t="s">
        <v>46</v>
      </c>
      <c r="C372" s="51" t="s">
        <v>46</v>
      </c>
      <c r="D372" s="51">
        <v>115064.3</v>
      </c>
      <c r="E372" s="14" t="str">
        <f t="shared" si="1"/>
        <v>#N/A</v>
      </c>
      <c r="F372" s="52">
        <f t="shared" si="2"/>
        <v>115064.3</v>
      </c>
      <c r="G372" s="14" t="str">
        <f t="shared" si="3"/>
        <v>#N/A</v>
      </c>
      <c r="H372" s="52">
        <f t="shared" si="4"/>
        <v>115064.3</v>
      </c>
      <c r="I372" s="18">
        <v>25.7</v>
      </c>
    </row>
    <row r="373">
      <c r="A373" s="6">
        <v>42376.0</v>
      </c>
      <c r="B373" s="14" t="s">
        <v>46</v>
      </c>
      <c r="C373" s="51" t="s">
        <v>46</v>
      </c>
      <c r="D373" s="51">
        <v>112392.7</v>
      </c>
      <c r="E373" s="14" t="str">
        <f t="shared" si="1"/>
        <v>#N/A</v>
      </c>
      <c r="F373" s="52">
        <f t="shared" si="2"/>
        <v>112392.7</v>
      </c>
      <c r="G373" s="14" t="str">
        <f t="shared" si="3"/>
        <v>#N/A</v>
      </c>
      <c r="H373" s="52">
        <f t="shared" si="4"/>
        <v>112392.7</v>
      </c>
      <c r="I373" s="18">
        <v>21.3</v>
      </c>
    </row>
    <row r="374">
      <c r="A374" s="6">
        <v>42377.0</v>
      </c>
      <c r="B374" s="14" t="s">
        <v>46</v>
      </c>
      <c r="C374" s="51" t="s">
        <v>46</v>
      </c>
      <c r="D374" s="51">
        <v>111879.5</v>
      </c>
      <c r="E374" s="14" t="str">
        <f t="shared" si="1"/>
        <v>#N/A</v>
      </c>
      <c r="F374" s="52">
        <f t="shared" si="2"/>
        <v>111879.5</v>
      </c>
      <c r="G374" s="14" t="str">
        <f t="shared" si="3"/>
        <v>#N/A</v>
      </c>
      <c r="H374" s="52">
        <f t="shared" si="4"/>
        <v>111879.5</v>
      </c>
      <c r="I374" s="18">
        <v>20.6</v>
      </c>
    </row>
    <row r="375">
      <c r="A375" s="6">
        <v>42378.0</v>
      </c>
      <c r="B375" s="14" t="s">
        <v>46</v>
      </c>
      <c r="C375" s="51" t="s">
        <v>46</v>
      </c>
      <c r="D375" s="51">
        <v>105482.7</v>
      </c>
      <c r="E375" s="14" t="str">
        <f t="shared" si="1"/>
        <v>#N/A</v>
      </c>
      <c r="F375" s="52">
        <f t="shared" si="2"/>
        <v>105482.7</v>
      </c>
      <c r="G375" s="14" t="str">
        <f t="shared" si="3"/>
        <v>#N/A</v>
      </c>
      <c r="H375" s="52">
        <f t="shared" si="4"/>
        <v>105482.7</v>
      </c>
      <c r="I375" s="18">
        <v>21.4</v>
      </c>
    </row>
    <row r="376">
      <c r="A376" s="6">
        <v>42379.0</v>
      </c>
      <c r="B376" s="14" t="s">
        <v>46</v>
      </c>
      <c r="C376" s="51" t="s">
        <v>46</v>
      </c>
      <c r="D376" s="51">
        <v>113049.1</v>
      </c>
      <c r="E376" s="14" t="str">
        <f t="shared" si="1"/>
        <v>#N/A</v>
      </c>
      <c r="F376" s="52">
        <f t="shared" si="2"/>
        <v>113049.1</v>
      </c>
      <c r="G376" s="14" t="str">
        <f t="shared" si="3"/>
        <v>#N/A</v>
      </c>
      <c r="H376" s="52">
        <f t="shared" si="4"/>
        <v>113049.1</v>
      </c>
      <c r="I376" s="18">
        <v>31.5</v>
      </c>
    </row>
    <row r="377">
      <c r="A377" s="6">
        <v>42380.0</v>
      </c>
      <c r="B377" s="14" t="s">
        <v>46</v>
      </c>
      <c r="C377" s="51" t="s">
        <v>46</v>
      </c>
      <c r="D377" s="51">
        <v>141133.1</v>
      </c>
      <c r="E377" s="14" t="str">
        <f t="shared" si="1"/>
        <v>#N/A</v>
      </c>
      <c r="F377" s="52">
        <f t="shared" si="2"/>
        <v>141133.1</v>
      </c>
      <c r="G377" s="14" t="str">
        <f t="shared" si="3"/>
        <v>#N/A</v>
      </c>
      <c r="H377" s="52">
        <f t="shared" si="4"/>
        <v>141133.1</v>
      </c>
      <c r="I377" s="18">
        <v>36.4</v>
      </c>
    </row>
    <row r="378">
      <c r="A378" s="6">
        <v>42381.0</v>
      </c>
      <c r="B378" s="14" t="s">
        <v>46</v>
      </c>
      <c r="C378" s="51" t="s">
        <v>46</v>
      </c>
      <c r="D378" s="51">
        <v>135006.1</v>
      </c>
      <c r="E378" s="14" t="str">
        <f t="shared" si="1"/>
        <v>#N/A</v>
      </c>
      <c r="F378" s="52">
        <f t="shared" si="2"/>
        <v>135006.1</v>
      </c>
      <c r="G378" s="14" t="str">
        <f t="shared" si="3"/>
        <v>#N/A</v>
      </c>
      <c r="H378" s="52">
        <f t="shared" si="4"/>
        <v>135006.1</v>
      </c>
      <c r="I378" s="18">
        <v>24.8</v>
      </c>
    </row>
    <row r="379">
      <c r="A379" s="6">
        <v>42382.0</v>
      </c>
      <c r="B379" s="14" t="s">
        <v>46</v>
      </c>
      <c r="C379" s="51" t="s">
        <v>46</v>
      </c>
      <c r="D379" s="51">
        <v>160011.1</v>
      </c>
      <c r="E379" s="14" t="str">
        <f t="shared" si="1"/>
        <v>#N/A</v>
      </c>
      <c r="F379" s="52">
        <f t="shared" si="2"/>
        <v>160011.1</v>
      </c>
      <c r="G379" s="14" t="str">
        <f t="shared" si="3"/>
        <v>#N/A</v>
      </c>
      <c r="H379" s="52">
        <f t="shared" si="4"/>
        <v>160011.1</v>
      </c>
      <c r="I379" s="18">
        <v>42.2</v>
      </c>
    </row>
    <row r="380">
      <c r="A380" s="6">
        <v>42383.0</v>
      </c>
      <c r="B380" s="14" t="s">
        <v>46</v>
      </c>
      <c r="C380" s="51" t="s">
        <v>46</v>
      </c>
      <c r="D380" s="51">
        <v>120396.3</v>
      </c>
      <c r="E380" s="14" t="str">
        <f t="shared" si="1"/>
        <v>#N/A</v>
      </c>
      <c r="F380" s="52">
        <f t="shared" si="2"/>
        <v>120396.3</v>
      </c>
      <c r="G380" s="14" t="str">
        <f t="shared" si="3"/>
        <v>#N/A</v>
      </c>
      <c r="H380" s="52">
        <f t="shared" si="4"/>
        <v>120396.3</v>
      </c>
      <c r="I380" s="18">
        <v>18.1</v>
      </c>
    </row>
    <row r="381">
      <c r="A381" s="6">
        <v>42384.0</v>
      </c>
      <c r="B381" s="14" t="s">
        <v>46</v>
      </c>
      <c r="C381" s="51" t="s">
        <v>46</v>
      </c>
      <c r="D381" s="51">
        <v>113244.8</v>
      </c>
      <c r="E381" s="14" t="str">
        <f t="shared" si="1"/>
        <v>#N/A</v>
      </c>
      <c r="F381" s="52">
        <f t="shared" si="2"/>
        <v>113244.8</v>
      </c>
      <c r="G381" s="14" t="str">
        <f t="shared" si="3"/>
        <v>#N/A</v>
      </c>
      <c r="H381" s="52">
        <f t="shared" si="4"/>
        <v>113244.8</v>
      </c>
      <c r="I381" s="18">
        <v>19.2</v>
      </c>
    </row>
    <row r="382">
      <c r="A382" s="6">
        <v>42385.0</v>
      </c>
      <c r="B382" s="14" t="s">
        <v>46</v>
      </c>
      <c r="C382" s="51" t="s">
        <v>46</v>
      </c>
      <c r="D382" s="51">
        <v>103046.2</v>
      </c>
      <c r="E382" s="14" t="str">
        <f t="shared" si="1"/>
        <v>#N/A</v>
      </c>
      <c r="F382" s="52">
        <f t="shared" si="2"/>
        <v>103046.2</v>
      </c>
      <c r="G382" s="14" t="str">
        <f t="shared" si="3"/>
        <v>#N/A</v>
      </c>
      <c r="H382" s="52">
        <f t="shared" si="4"/>
        <v>103046.2</v>
      </c>
      <c r="I382" s="18">
        <v>22.3</v>
      </c>
    </row>
    <row r="383">
      <c r="A383" s="6">
        <v>42386.0</v>
      </c>
      <c r="B383" s="14" t="s">
        <v>46</v>
      </c>
      <c r="C383" s="51" t="s">
        <v>46</v>
      </c>
      <c r="D383" s="51">
        <v>114097.1</v>
      </c>
      <c r="E383" s="14" t="str">
        <f t="shared" si="1"/>
        <v>#N/A</v>
      </c>
      <c r="F383" s="52">
        <f t="shared" si="2"/>
        <v>114097.1</v>
      </c>
      <c r="G383" s="14" t="str">
        <f t="shared" si="3"/>
        <v>#N/A</v>
      </c>
      <c r="H383" s="52">
        <f t="shared" si="4"/>
        <v>114097.1</v>
      </c>
      <c r="I383" s="18">
        <v>32.7</v>
      </c>
    </row>
    <row r="384">
      <c r="A384" s="6">
        <v>42387.0</v>
      </c>
      <c r="B384" s="14" t="s">
        <v>46</v>
      </c>
      <c r="C384" s="51" t="s">
        <v>46</v>
      </c>
      <c r="D384" s="51">
        <v>147817.6</v>
      </c>
      <c r="E384" s="14" t="str">
        <f t="shared" si="1"/>
        <v>#N/A</v>
      </c>
      <c r="F384" s="52">
        <f t="shared" si="2"/>
        <v>147817.6</v>
      </c>
      <c r="G384" s="14" t="str">
        <f t="shared" si="3"/>
        <v>#N/A</v>
      </c>
      <c r="H384" s="52">
        <f t="shared" si="4"/>
        <v>147817.6</v>
      </c>
      <c r="I384" s="18">
        <v>35.3</v>
      </c>
    </row>
    <row r="385">
      <c r="A385" s="6">
        <v>42388.0</v>
      </c>
      <c r="B385" s="14" t="s">
        <v>46</v>
      </c>
      <c r="C385" s="51" t="s">
        <v>46</v>
      </c>
      <c r="D385" s="51">
        <v>148612.4</v>
      </c>
      <c r="E385" s="14" t="str">
        <f t="shared" si="1"/>
        <v>#N/A</v>
      </c>
      <c r="F385" s="52">
        <f t="shared" si="2"/>
        <v>148612.4</v>
      </c>
      <c r="G385" s="14" t="str">
        <f t="shared" si="3"/>
        <v>#N/A</v>
      </c>
      <c r="H385" s="52">
        <f t="shared" si="4"/>
        <v>148612.4</v>
      </c>
      <c r="I385" s="18">
        <v>30.9</v>
      </c>
    </row>
    <row r="386">
      <c r="A386" s="6">
        <v>42389.0</v>
      </c>
      <c r="B386" s="14" t="s">
        <v>46</v>
      </c>
      <c r="C386" s="51" t="s">
        <v>46</v>
      </c>
      <c r="D386" s="51">
        <v>142471.5</v>
      </c>
      <c r="E386" s="14" t="str">
        <f t="shared" si="1"/>
        <v>#N/A</v>
      </c>
      <c r="F386" s="52">
        <f t="shared" si="2"/>
        <v>142471.5</v>
      </c>
      <c r="G386" s="14" t="str">
        <f t="shared" si="3"/>
        <v>#N/A</v>
      </c>
      <c r="H386" s="52">
        <f t="shared" si="4"/>
        <v>142471.5</v>
      </c>
      <c r="I386" s="18">
        <v>29.1</v>
      </c>
    </row>
    <row r="387">
      <c r="A387" s="6">
        <v>42390.0</v>
      </c>
      <c r="B387" s="14" t="s">
        <v>46</v>
      </c>
      <c r="C387" s="51" t="s">
        <v>46</v>
      </c>
      <c r="D387" s="51">
        <v>139450.6</v>
      </c>
      <c r="E387" s="14" t="str">
        <f t="shared" si="1"/>
        <v>#N/A</v>
      </c>
      <c r="F387" s="52">
        <f t="shared" si="2"/>
        <v>139450.6</v>
      </c>
      <c r="G387" s="14" t="str">
        <f t="shared" si="3"/>
        <v>#N/A</v>
      </c>
      <c r="H387" s="52">
        <f t="shared" si="4"/>
        <v>139450.6</v>
      </c>
      <c r="I387" s="18">
        <v>26.7</v>
      </c>
    </row>
    <row r="388">
      <c r="A388" s="6">
        <v>42391.0</v>
      </c>
      <c r="B388" s="14" t="s">
        <v>46</v>
      </c>
      <c r="C388" s="51" t="s">
        <v>46</v>
      </c>
      <c r="D388" s="51">
        <v>129135.2</v>
      </c>
      <c r="E388" s="14" t="str">
        <f t="shared" si="1"/>
        <v>#N/A</v>
      </c>
      <c r="F388" s="52">
        <f t="shared" si="2"/>
        <v>129135.2</v>
      </c>
      <c r="G388" s="14" t="str">
        <f t="shared" si="3"/>
        <v>#N/A</v>
      </c>
      <c r="H388" s="52">
        <f t="shared" si="4"/>
        <v>129135.2</v>
      </c>
      <c r="I388" s="18">
        <v>22.8</v>
      </c>
    </row>
    <row r="389">
      <c r="A389" s="6">
        <v>42392.0</v>
      </c>
      <c r="B389" s="14" t="s">
        <v>46</v>
      </c>
      <c r="C389" s="51" t="s">
        <v>46</v>
      </c>
      <c r="D389" s="51">
        <v>108097.8</v>
      </c>
      <c r="E389" s="14" t="str">
        <f t="shared" si="1"/>
        <v>#N/A</v>
      </c>
      <c r="F389" s="52">
        <f t="shared" si="2"/>
        <v>108097.8</v>
      </c>
      <c r="G389" s="14" t="str">
        <f t="shared" si="3"/>
        <v>#N/A</v>
      </c>
      <c r="H389" s="52">
        <f t="shared" si="4"/>
        <v>108097.8</v>
      </c>
      <c r="I389" s="18">
        <v>21.9</v>
      </c>
    </row>
    <row r="390">
      <c r="A390" s="6">
        <v>42393.0</v>
      </c>
      <c r="B390" s="14" t="s">
        <v>46</v>
      </c>
      <c r="C390" s="51" t="s">
        <v>46</v>
      </c>
      <c r="D390" s="51">
        <v>103396.3</v>
      </c>
      <c r="E390" s="14" t="str">
        <f t="shared" si="1"/>
        <v>#N/A</v>
      </c>
      <c r="F390" s="52">
        <f t="shared" si="2"/>
        <v>103396.3</v>
      </c>
      <c r="G390" s="14" t="str">
        <f t="shared" si="3"/>
        <v>#N/A</v>
      </c>
      <c r="H390" s="52">
        <f t="shared" si="4"/>
        <v>103396.3</v>
      </c>
      <c r="I390" s="18">
        <v>22.2</v>
      </c>
    </row>
    <row r="391">
      <c r="A391" s="6">
        <v>42394.0</v>
      </c>
      <c r="B391" s="14" t="s">
        <v>46</v>
      </c>
      <c r="C391" s="51" t="s">
        <v>46</v>
      </c>
      <c r="D391" s="51">
        <v>112649.6</v>
      </c>
      <c r="E391" s="14" t="str">
        <f t="shared" si="1"/>
        <v>#N/A</v>
      </c>
      <c r="F391" s="52">
        <f t="shared" si="2"/>
        <v>112649.6</v>
      </c>
      <c r="G391" s="14" t="str">
        <f t="shared" si="3"/>
        <v>#N/A</v>
      </c>
      <c r="H391" s="52">
        <f t="shared" si="4"/>
        <v>112649.6</v>
      </c>
      <c r="I391" s="18">
        <v>20.9</v>
      </c>
    </row>
    <row r="392">
      <c r="A392" s="6">
        <v>42395.0</v>
      </c>
      <c r="B392" s="14" t="s">
        <v>46</v>
      </c>
      <c r="C392" s="51" t="s">
        <v>47</v>
      </c>
      <c r="D392" s="51">
        <v>110152.8</v>
      </c>
      <c r="E392" s="14" t="str">
        <f t="shared" si="1"/>
        <v>#N/A</v>
      </c>
      <c r="F392" s="52">
        <f t="shared" si="2"/>
        <v>110152.8</v>
      </c>
      <c r="G392" s="52">
        <f t="shared" si="3"/>
        <v>110152.8</v>
      </c>
      <c r="H392" s="52" t="str">
        <f t="shared" si="4"/>
        <v>#N/A</v>
      </c>
      <c r="I392" s="18">
        <v>29.4</v>
      </c>
    </row>
    <row r="393">
      <c r="A393" s="6">
        <v>42396.0</v>
      </c>
      <c r="B393" s="14" t="s">
        <v>46</v>
      </c>
      <c r="C393" s="51" t="s">
        <v>46</v>
      </c>
      <c r="D393" s="51">
        <v>133718.0</v>
      </c>
      <c r="E393" s="14" t="str">
        <f t="shared" si="1"/>
        <v>#N/A</v>
      </c>
      <c r="F393" s="52">
        <f t="shared" si="2"/>
        <v>133718</v>
      </c>
      <c r="G393" s="14" t="str">
        <f t="shared" si="3"/>
        <v>#N/A</v>
      </c>
      <c r="H393" s="52">
        <f t="shared" si="4"/>
        <v>133718</v>
      </c>
      <c r="I393" s="18">
        <v>29.5</v>
      </c>
    </row>
    <row r="394">
      <c r="A394" s="6">
        <v>42397.0</v>
      </c>
      <c r="B394" s="14" t="s">
        <v>47</v>
      </c>
      <c r="C394" s="51" t="s">
        <v>46</v>
      </c>
      <c r="D394" s="51">
        <v>134169.8</v>
      </c>
      <c r="E394" s="52">
        <f t="shared" si="1"/>
        <v>134169.8</v>
      </c>
      <c r="F394" s="14" t="str">
        <f t="shared" si="2"/>
        <v>#N/A</v>
      </c>
      <c r="G394" s="14" t="str">
        <f t="shared" si="3"/>
        <v>#N/A</v>
      </c>
      <c r="H394" s="52">
        <f t="shared" si="4"/>
        <v>134169.8</v>
      </c>
      <c r="I394" s="18">
        <v>27.5</v>
      </c>
    </row>
    <row r="395">
      <c r="A395" s="6">
        <v>42398.0</v>
      </c>
      <c r="B395" s="14" t="s">
        <v>47</v>
      </c>
      <c r="C395" s="51" t="s">
        <v>46</v>
      </c>
      <c r="D395" s="51">
        <v>123615.2</v>
      </c>
      <c r="E395" s="52">
        <f t="shared" si="1"/>
        <v>123615.2</v>
      </c>
      <c r="F395" s="14" t="str">
        <f t="shared" si="2"/>
        <v>#N/A</v>
      </c>
      <c r="G395" s="14" t="str">
        <f t="shared" si="3"/>
        <v>#N/A</v>
      </c>
      <c r="H395" s="52">
        <f t="shared" si="4"/>
        <v>123615.2</v>
      </c>
      <c r="I395" s="18">
        <v>18.3</v>
      </c>
    </row>
    <row r="396">
      <c r="A396" s="6">
        <v>42399.0</v>
      </c>
      <c r="B396" s="14" t="s">
        <v>47</v>
      </c>
      <c r="C396" s="51" t="s">
        <v>46</v>
      </c>
      <c r="D396" s="51">
        <v>107579.3</v>
      </c>
      <c r="E396" s="52">
        <f t="shared" si="1"/>
        <v>107579.3</v>
      </c>
      <c r="F396" s="14" t="str">
        <f t="shared" si="2"/>
        <v>#N/A</v>
      </c>
      <c r="G396" s="14" t="str">
        <f t="shared" si="3"/>
        <v>#N/A</v>
      </c>
      <c r="H396" s="52">
        <f t="shared" si="4"/>
        <v>107579.3</v>
      </c>
      <c r="I396" s="18">
        <v>22.4</v>
      </c>
    </row>
    <row r="397">
      <c r="A397" s="6">
        <v>42400.0</v>
      </c>
      <c r="B397" s="14" t="s">
        <v>47</v>
      </c>
      <c r="C397" s="51" t="s">
        <v>46</v>
      </c>
      <c r="D397" s="51">
        <v>101279.7</v>
      </c>
      <c r="E397" s="52">
        <f t="shared" si="1"/>
        <v>101279.7</v>
      </c>
      <c r="F397" s="14" t="str">
        <f t="shared" si="2"/>
        <v>#N/A</v>
      </c>
      <c r="G397" s="14" t="str">
        <f t="shared" si="3"/>
        <v>#N/A</v>
      </c>
      <c r="H397" s="52">
        <f t="shared" si="4"/>
        <v>101279.7</v>
      </c>
      <c r="I397" s="18">
        <v>21.8</v>
      </c>
    </row>
    <row r="398">
      <c r="A398" s="6">
        <v>42401.0</v>
      </c>
      <c r="B398" s="14" t="s">
        <v>47</v>
      </c>
      <c r="C398" s="51" t="s">
        <v>46</v>
      </c>
      <c r="D398" s="51">
        <v>121942.9</v>
      </c>
      <c r="E398" s="52">
        <f t="shared" si="1"/>
        <v>121942.9</v>
      </c>
      <c r="F398" s="14" t="str">
        <f t="shared" si="2"/>
        <v>#N/A</v>
      </c>
      <c r="G398" s="14" t="str">
        <f t="shared" si="3"/>
        <v>#N/A</v>
      </c>
      <c r="H398" s="52">
        <f t="shared" si="4"/>
        <v>121942.9</v>
      </c>
      <c r="I398" s="18">
        <v>23.6</v>
      </c>
    </row>
    <row r="399">
      <c r="A399" s="6">
        <v>42402.0</v>
      </c>
      <c r="B399" s="14" t="s">
        <v>47</v>
      </c>
      <c r="C399" s="51" t="s">
        <v>46</v>
      </c>
      <c r="D399" s="51">
        <v>133989.2</v>
      </c>
      <c r="E399" s="52">
        <f t="shared" si="1"/>
        <v>133989.2</v>
      </c>
      <c r="F399" s="14" t="str">
        <f t="shared" si="2"/>
        <v>#N/A</v>
      </c>
      <c r="G399" s="14" t="str">
        <f t="shared" si="3"/>
        <v>#N/A</v>
      </c>
      <c r="H399" s="52">
        <f t="shared" si="4"/>
        <v>133989.2</v>
      </c>
      <c r="I399" s="18">
        <v>31.5</v>
      </c>
    </row>
    <row r="400">
      <c r="A400" s="6">
        <v>42403.0</v>
      </c>
      <c r="B400" s="14" t="s">
        <v>47</v>
      </c>
      <c r="C400" s="51" t="s">
        <v>46</v>
      </c>
      <c r="D400" s="51">
        <v>122594.5</v>
      </c>
      <c r="E400" s="52">
        <f t="shared" si="1"/>
        <v>122594.5</v>
      </c>
      <c r="F400" s="14" t="str">
        <f t="shared" si="2"/>
        <v>#N/A</v>
      </c>
      <c r="G400" s="14" t="str">
        <f t="shared" si="3"/>
        <v>#N/A</v>
      </c>
      <c r="H400" s="52">
        <f t="shared" si="4"/>
        <v>122594.5</v>
      </c>
      <c r="I400" s="18">
        <v>21.0</v>
      </c>
    </row>
    <row r="401">
      <c r="A401" s="6">
        <v>42404.0</v>
      </c>
      <c r="B401" s="14" t="s">
        <v>47</v>
      </c>
      <c r="C401" s="51" t="s">
        <v>46</v>
      </c>
      <c r="D401" s="51">
        <v>119919.6</v>
      </c>
      <c r="E401" s="52">
        <f t="shared" si="1"/>
        <v>119919.6</v>
      </c>
      <c r="F401" s="14" t="str">
        <f t="shared" si="2"/>
        <v>#N/A</v>
      </c>
      <c r="G401" s="14" t="str">
        <f t="shared" si="3"/>
        <v>#N/A</v>
      </c>
      <c r="H401" s="52">
        <f t="shared" si="4"/>
        <v>119919.6</v>
      </c>
      <c r="I401" s="18">
        <v>20.9</v>
      </c>
    </row>
    <row r="402">
      <c r="A402" s="6">
        <v>42405.0</v>
      </c>
      <c r="B402" s="14" t="s">
        <v>47</v>
      </c>
      <c r="C402" s="51" t="s">
        <v>46</v>
      </c>
      <c r="D402" s="51">
        <v>126330.6</v>
      </c>
      <c r="E402" s="52">
        <f t="shared" si="1"/>
        <v>126330.6</v>
      </c>
      <c r="F402" s="14" t="str">
        <f t="shared" si="2"/>
        <v>#N/A</v>
      </c>
      <c r="G402" s="14" t="str">
        <f t="shared" si="3"/>
        <v>#N/A</v>
      </c>
      <c r="H402" s="52">
        <f t="shared" si="4"/>
        <v>126330.6</v>
      </c>
      <c r="I402" s="18">
        <v>29.4</v>
      </c>
    </row>
    <row r="403">
      <c r="A403" s="6">
        <v>42406.0</v>
      </c>
      <c r="B403" s="14" t="s">
        <v>47</v>
      </c>
      <c r="C403" s="51" t="s">
        <v>46</v>
      </c>
      <c r="D403" s="51">
        <v>123737.0</v>
      </c>
      <c r="E403" s="52">
        <f t="shared" si="1"/>
        <v>123737</v>
      </c>
      <c r="F403" s="14" t="str">
        <f t="shared" si="2"/>
        <v>#N/A</v>
      </c>
      <c r="G403" s="14" t="str">
        <f t="shared" si="3"/>
        <v>#N/A</v>
      </c>
      <c r="H403" s="52">
        <f t="shared" si="4"/>
        <v>123737</v>
      </c>
      <c r="I403" s="18">
        <v>32.6</v>
      </c>
    </row>
    <row r="404">
      <c r="A404" s="6">
        <v>42407.0</v>
      </c>
      <c r="B404" s="14" t="s">
        <v>47</v>
      </c>
      <c r="C404" s="51" t="s">
        <v>46</v>
      </c>
      <c r="D404" s="51">
        <v>124436.8</v>
      </c>
      <c r="E404" s="52">
        <f t="shared" si="1"/>
        <v>124436.8</v>
      </c>
      <c r="F404" s="14" t="str">
        <f t="shared" si="2"/>
        <v>#N/A</v>
      </c>
      <c r="G404" s="14" t="str">
        <f t="shared" si="3"/>
        <v>#N/A</v>
      </c>
      <c r="H404" s="52">
        <f t="shared" si="4"/>
        <v>124436.8</v>
      </c>
      <c r="I404" s="18">
        <v>27.7</v>
      </c>
    </row>
    <row r="405">
      <c r="A405" s="6">
        <v>42408.0</v>
      </c>
      <c r="B405" s="14" t="s">
        <v>47</v>
      </c>
      <c r="C405" s="51" t="s">
        <v>46</v>
      </c>
      <c r="D405" s="51">
        <v>129327.2</v>
      </c>
      <c r="E405" s="52">
        <f t="shared" si="1"/>
        <v>129327.2</v>
      </c>
      <c r="F405" s="14" t="str">
        <f t="shared" si="2"/>
        <v>#N/A</v>
      </c>
      <c r="G405" s="14" t="str">
        <f t="shared" si="3"/>
        <v>#N/A</v>
      </c>
      <c r="H405" s="52">
        <f t="shared" si="4"/>
        <v>129327.2</v>
      </c>
      <c r="I405" s="18">
        <v>22.9</v>
      </c>
    </row>
    <row r="406">
      <c r="A406" s="6">
        <v>42409.0</v>
      </c>
      <c r="B406" s="14" t="s">
        <v>47</v>
      </c>
      <c r="C406" s="51" t="s">
        <v>46</v>
      </c>
      <c r="D406" s="51">
        <v>131271.3</v>
      </c>
      <c r="E406" s="52">
        <f t="shared" si="1"/>
        <v>131271.3</v>
      </c>
      <c r="F406" s="14" t="str">
        <f t="shared" si="2"/>
        <v>#N/A</v>
      </c>
      <c r="G406" s="14" t="str">
        <f t="shared" si="3"/>
        <v>#N/A</v>
      </c>
      <c r="H406" s="52">
        <f t="shared" si="4"/>
        <v>131271.3</v>
      </c>
      <c r="I406" s="18">
        <v>22.7</v>
      </c>
    </row>
    <row r="407">
      <c r="A407" s="6">
        <v>42410.0</v>
      </c>
      <c r="B407" s="14" t="s">
        <v>47</v>
      </c>
      <c r="C407" s="51" t="s">
        <v>46</v>
      </c>
      <c r="D407" s="51">
        <v>132265.0</v>
      </c>
      <c r="E407" s="52">
        <f t="shared" si="1"/>
        <v>132265</v>
      </c>
      <c r="F407" s="14" t="str">
        <f t="shared" si="2"/>
        <v>#N/A</v>
      </c>
      <c r="G407" s="14" t="str">
        <f t="shared" si="3"/>
        <v>#N/A</v>
      </c>
      <c r="H407" s="52">
        <f t="shared" si="4"/>
        <v>132265</v>
      </c>
      <c r="I407" s="18">
        <v>23.3</v>
      </c>
    </row>
    <row r="408">
      <c r="A408" s="6">
        <v>42411.0</v>
      </c>
      <c r="B408" s="14" t="s">
        <v>47</v>
      </c>
      <c r="C408" s="51" t="s">
        <v>46</v>
      </c>
      <c r="D408" s="51">
        <v>131003.8</v>
      </c>
      <c r="E408" s="52">
        <f t="shared" si="1"/>
        <v>131003.8</v>
      </c>
      <c r="F408" s="14" t="str">
        <f t="shared" si="2"/>
        <v>#N/A</v>
      </c>
      <c r="G408" s="14" t="str">
        <f t="shared" si="3"/>
        <v>#N/A</v>
      </c>
      <c r="H408" s="52">
        <f t="shared" si="4"/>
        <v>131003.8</v>
      </c>
      <c r="I408" s="18">
        <v>23.8</v>
      </c>
    </row>
    <row r="409">
      <c r="A409" s="6">
        <v>42412.0</v>
      </c>
      <c r="B409" s="14" t="s">
        <v>47</v>
      </c>
      <c r="C409" s="51" t="s">
        <v>46</v>
      </c>
      <c r="D409" s="51">
        <v>133845.5</v>
      </c>
      <c r="E409" s="52">
        <f t="shared" si="1"/>
        <v>133845.5</v>
      </c>
      <c r="F409" s="14" t="str">
        <f t="shared" si="2"/>
        <v>#N/A</v>
      </c>
      <c r="G409" s="14" t="str">
        <f t="shared" si="3"/>
        <v>#N/A</v>
      </c>
      <c r="H409" s="52">
        <f t="shared" si="4"/>
        <v>133845.5</v>
      </c>
      <c r="I409" s="18">
        <v>24.9</v>
      </c>
    </row>
    <row r="410">
      <c r="A410" s="6">
        <v>42413.0</v>
      </c>
      <c r="B410" s="14" t="s">
        <v>47</v>
      </c>
      <c r="C410" s="51" t="s">
        <v>46</v>
      </c>
      <c r="D410" s="51">
        <v>120840.0</v>
      </c>
      <c r="E410" s="52">
        <f t="shared" si="1"/>
        <v>120840</v>
      </c>
      <c r="F410" s="14" t="str">
        <f t="shared" si="2"/>
        <v>#N/A</v>
      </c>
      <c r="G410" s="14" t="str">
        <f t="shared" si="3"/>
        <v>#N/A</v>
      </c>
      <c r="H410" s="52">
        <f t="shared" si="4"/>
        <v>120840</v>
      </c>
      <c r="I410" s="18">
        <v>30.3</v>
      </c>
    </row>
    <row r="411">
      <c r="A411" s="6">
        <v>42414.0</v>
      </c>
      <c r="B411" s="14" t="s">
        <v>47</v>
      </c>
      <c r="C411" s="51" t="s">
        <v>46</v>
      </c>
      <c r="D411" s="51">
        <v>104364.7</v>
      </c>
      <c r="E411" s="52">
        <f t="shared" si="1"/>
        <v>104364.7</v>
      </c>
      <c r="F411" s="14" t="str">
        <f t="shared" si="2"/>
        <v>#N/A</v>
      </c>
      <c r="G411" s="14" t="str">
        <f t="shared" si="3"/>
        <v>#N/A</v>
      </c>
      <c r="H411" s="52">
        <f t="shared" si="4"/>
        <v>104364.7</v>
      </c>
      <c r="I411" s="18">
        <v>24.5</v>
      </c>
    </row>
    <row r="412">
      <c r="A412" s="6">
        <v>42415.0</v>
      </c>
      <c r="B412" s="14" t="s">
        <v>47</v>
      </c>
      <c r="C412" s="51" t="s">
        <v>46</v>
      </c>
      <c r="D412" s="51">
        <v>120863.3</v>
      </c>
      <c r="E412" s="52">
        <f t="shared" si="1"/>
        <v>120863.3</v>
      </c>
      <c r="F412" s="14" t="str">
        <f t="shared" si="2"/>
        <v>#N/A</v>
      </c>
      <c r="G412" s="14" t="str">
        <f t="shared" si="3"/>
        <v>#N/A</v>
      </c>
      <c r="H412" s="52">
        <f t="shared" si="4"/>
        <v>120863.3</v>
      </c>
      <c r="I412" s="18">
        <v>26.1</v>
      </c>
    </row>
    <row r="413">
      <c r="A413" s="6">
        <v>42416.0</v>
      </c>
      <c r="B413" s="14" t="s">
        <v>47</v>
      </c>
      <c r="C413" s="51" t="s">
        <v>46</v>
      </c>
      <c r="D413" s="51">
        <v>117062.0</v>
      </c>
      <c r="E413" s="52">
        <f t="shared" si="1"/>
        <v>117062</v>
      </c>
      <c r="F413" s="14" t="str">
        <f t="shared" si="2"/>
        <v>#N/A</v>
      </c>
      <c r="G413" s="14" t="str">
        <f t="shared" si="3"/>
        <v>#N/A</v>
      </c>
      <c r="H413" s="52">
        <f t="shared" si="4"/>
        <v>117062</v>
      </c>
      <c r="I413" s="18">
        <v>18.4</v>
      </c>
    </row>
    <row r="414">
      <c r="A414" s="6">
        <v>42417.0</v>
      </c>
      <c r="B414" s="14" t="s">
        <v>47</v>
      </c>
      <c r="C414" s="51" t="s">
        <v>46</v>
      </c>
      <c r="D414" s="51">
        <v>119481.8</v>
      </c>
      <c r="E414" s="52">
        <f t="shared" si="1"/>
        <v>119481.8</v>
      </c>
      <c r="F414" s="14" t="str">
        <f t="shared" si="2"/>
        <v>#N/A</v>
      </c>
      <c r="G414" s="14" t="str">
        <f t="shared" si="3"/>
        <v>#N/A</v>
      </c>
      <c r="H414" s="52">
        <f t="shared" si="4"/>
        <v>119481.8</v>
      </c>
      <c r="I414" s="18">
        <v>21.1</v>
      </c>
    </row>
    <row r="415">
      <c r="A415" s="6">
        <v>42418.0</v>
      </c>
      <c r="B415" s="14" t="s">
        <v>47</v>
      </c>
      <c r="C415" s="51" t="s">
        <v>46</v>
      </c>
      <c r="D415" s="51">
        <v>125964.2</v>
      </c>
      <c r="E415" s="52">
        <f t="shared" si="1"/>
        <v>125964.2</v>
      </c>
      <c r="F415" s="14" t="str">
        <f t="shared" si="2"/>
        <v>#N/A</v>
      </c>
      <c r="G415" s="14" t="str">
        <f t="shared" si="3"/>
        <v>#N/A</v>
      </c>
      <c r="H415" s="52">
        <f t="shared" si="4"/>
        <v>125964.2</v>
      </c>
      <c r="I415" s="18">
        <v>22.6</v>
      </c>
    </row>
    <row r="416">
      <c r="A416" s="6">
        <v>42419.0</v>
      </c>
      <c r="B416" s="14" t="s">
        <v>47</v>
      </c>
      <c r="C416" s="51" t="s">
        <v>46</v>
      </c>
      <c r="D416" s="51">
        <v>122991.7</v>
      </c>
      <c r="E416" s="52">
        <f t="shared" si="1"/>
        <v>122991.7</v>
      </c>
      <c r="F416" s="14" t="str">
        <f t="shared" si="2"/>
        <v>#N/A</v>
      </c>
      <c r="G416" s="14" t="str">
        <f t="shared" si="3"/>
        <v>#N/A</v>
      </c>
      <c r="H416" s="52">
        <f t="shared" si="4"/>
        <v>122991.7</v>
      </c>
      <c r="I416" s="18">
        <v>22.0</v>
      </c>
    </row>
    <row r="417">
      <c r="A417" s="6">
        <v>42420.0</v>
      </c>
      <c r="B417" s="14" t="s">
        <v>47</v>
      </c>
      <c r="C417" s="51" t="s">
        <v>46</v>
      </c>
      <c r="D417" s="51">
        <v>105911.7</v>
      </c>
      <c r="E417" s="52">
        <f t="shared" si="1"/>
        <v>105911.7</v>
      </c>
      <c r="F417" s="14" t="str">
        <f t="shared" si="2"/>
        <v>#N/A</v>
      </c>
      <c r="G417" s="14" t="str">
        <f t="shared" si="3"/>
        <v>#N/A</v>
      </c>
      <c r="H417" s="52">
        <f t="shared" si="4"/>
        <v>105911.7</v>
      </c>
      <c r="I417" s="18">
        <v>20.8</v>
      </c>
    </row>
    <row r="418">
      <c r="A418" s="6">
        <v>42421.0</v>
      </c>
      <c r="B418" s="14" t="s">
        <v>47</v>
      </c>
      <c r="C418" s="51" t="s">
        <v>46</v>
      </c>
      <c r="D418" s="51">
        <v>107884.4</v>
      </c>
      <c r="E418" s="52">
        <f t="shared" si="1"/>
        <v>107884.4</v>
      </c>
      <c r="F418" s="14" t="str">
        <f t="shared" si="2"/>
        <v>#N/A</v>
      </c>
      <c r="G418" s="14" t="str">
        <f t="shared" si="3"/>
        <v>#N/A</v>
      </c>
      <c r="H418" s="52">
        <f t="shared" si="4"/>
        <v>107884.4</v>
      </c>
      <c r="I418" s="18">
        <v>24.7</v>
      </c>
    </row>
    <row r="419">
      <c r="A419" s="6">
        <v>42422.0</v>
      </c>
      <c r="B419" s="14" t="s">
        <v>47</v>
      </c>
      <c r="C419" s="51" t="s">
        <v>46</v>
      </c>
      <c r="D419" s="51">
        <v>130527.3</v>
      </c>
      <c r="E419" s="52">
        <f t="shared" si="1"/>
        <v>130527.3</v>
      </c>
      <c r="F419" s="14" t="str">
        <f t="shared" si="2"/>
        <v>#N/A</v>
      </c>
      <c r="G419" s="14" t="str">
        <f t="shared" si="3"/>
        <v>#N/A</v>
      </c>
      <c r="H419" s="52">
        <f t="shared" si="4"/>
        <v>130527.3</v>
      </c>
      <c r="I419" s="18">
        <v>29.5</v>
      </c>
    </row>
    <row r="420">
      <c r="A420" s="6">
        <v>42423.0</v>
      </c>
      <c r="B420" s="14" t="s">
        <v>47</v>
      </c>
      <c r="C420" s="51" t="s">
        <v>46</v>
      </c>
      <c r="D420" s="51">
        <v>156924.8</v>
      </c>
      <c r="E420" s="52">
        <f t="shared" si="1"/>
        <v>156924.8</v>
      </c>
      <c r="F420" s="14" t="str">
        <f t="shared" si="2"/>
        <v>#N/A</v>
      </c>
      <c r="G420" s="14" t="str">
        <f t="shared" si="3"/>
        <v>#N/A</v>
      </c>
      <c r="H420" s="52">
        <f t="shared" si="4"/>
        <v>156924.8</v>
      </c>
      <c r="I420" s="18">
        <v>39.4</v>
      </c>
    </row>
    <row r="421">
      <c r="A421" s="6">
        <v>42424.0</v>
      </c>
      <c r="B421" s="14" t="s">
        <v>47</v>
      </c>
      <c r="C421" s="51" t="s">
        <v>46</v>
      </c>
      <c r="D421" s="51">
        <v>152419.4</v>
      </c>
      <c r="E421" s="52">
        <f t="shared" si="1"/>
        <v>152419.4</v>
      </c>
      <c r="F421" s="14" t="str">
        <f t="shared" si="2"/>
        <v>#N/A</v>
      </c>
      <c r="G421" s="14" t="str">
        <f t="shared" si="3"/>
        <v>#N/A</v>
      </c>
      <c r="H421" s="52">
        <f t="shared" si="4"/>
        <v>152419.4</v>
      </c>
      <c r="I421" s="18">
        <v>25.6</v>
      </c>
    </row>
    <row r="422">
      <c r="A422" s="6">
        <v>42425.0</v>
      </c>
      <c r="B422" s="14" t="s">
        <v>47</v>
      </c>
      <c r="C422" s="51" t="s">
        <v>46</v>
      </c>
      <c r="D422" s="51">
        <v>138064.9</v>
      </c>
      <c r="E422" s="52">
        <f t="shared" si="1"/>
        <v>138064.9</v>
      </c>
      <c r="F422" s="14" t="str">
        <f t="shared" si="2"/>
        <v>#N/A</v>
      </c>
      <c r="G422" s="14" t="str">
        <f t="shared" si="3"/>
        <v>#N/A</v>
      </c>
      <c r="H422" s="52">
        <f t="shared" si="4"/>
        <v>138064.9</v>
      </c>
      <c r="I422" s="18">
        <v>26.4</v>
      </c>
    </row>
    <row r="423">
      <c r="A423" s="6">
        <v>42426.0</v>
      </c>
      <c r="B423" s="14" t="s">
        <v>47</v>
      </c>
      <c r="C423" s="51" t="s">
        <v>46</v>
      </c>
      <c r="D423" s="51">
        <v>122575.9</v>
      </c>
      <c r="E423" s="52">
        <f t="shared" si="1"/>
        <v>122575.9</v>
      </c>
      <c r="F423" s="14" t="str">
        <f t="shared" si="2"/>
        <v>#N/A</v>
      </c>
      <c r="G423" s="14" t="str">
        <f t="shared" si="3"/>
        <v>#N/A</v>
      </c>
      <c r="H423" s="52">
        <f t="shared" si="4"/>
        <v>122575.9</v>
      </c>
      <c r="I423" s="18">
        <v>23.5</v>
      </c>
    </row>
    <row r="424">
      <c r="A424" s="6">
        <v>42427.0</v>
      </c>
      <c r="B424" s="14" t="s">
        <v>47</v>
      </c>
      <c r="C424" s="51" t="s">
        <v>46</v>
      </c>
      <c r="D424" s="51">
        <v>110545.8</v>
      </c>
      <c r="E424" s="52">
        <f t="shared" si="1"/>
        <v>110545.8</v>
      </c>
      <c r="F424" s="14" t="str">
        <f t="shared" si="2"/>
        <v>#N/A</v>
      </c>
      <c r="G424" s="14" t="str">
        <f t="shared" si="3"/>
        <v>#N/A</v>
      </c>
      <c r="H424" s="52">
        <f t="shared" si="4"/>
        <v>110545.8</v>
      </c>
      <c r="I424" s="18">
        <v>22.2</v>
      </c>
    </row>
    <row r="425">
      <c r="A425" s="6">
        <v>42428.0</v>
      </c>
      <c r="B425" s="14" t="s">
        <v>47</v>
      </c>
      <c r="C425" s="51" t="s">
        <v>46</v>
      </c>
      <c r="D425" s="51">
        <v>105782.0</v>
      </c>
      <c r="E425" s="52">
        <f t="shared" si="1"/>
        <v>105782</v>
      </c>
      <c r="F425" s="14" t="str">
        <f t="shared" si="2"/>
        <v>#N/A</v>
      </c>
      <c r="G425" s="14" t="str">
        <f t="shared" si="3"/>
        <v>#N/A</v>
      </c>
      <c r="H425" s="52">
        <f t="shared" si="4"/>
        <v>105782</v>
      </c>
      <c r="I425" s="18">
        <v>22.7</v>
      </c>
    </row>
    <row r="426">
      <c r="A426" s="6">
        <v>42429.0</v>
      </c>
      <c r="B426" s="14" t="s">
        <v>47</v>
      </c>
      <c r="C426" s="51" t="s">
        <v>46</v>
      </c>
      <c r="D426" s="51">
        <v>125400.1</v>
      </c>
      <c r="E426" s="52">
        <f t="shared" si="1"/>
        <v>125400.1</v>
      </c>
      <c r="F426" s="14" t="str">
        <f t="shared" si="2"/>
        <v>#N/A</v>
      </c>
      <c r="G426" s="14" t="str">
        <f t="shared" si="3"/>
        <v>#N/A</v>
      </c>
      <c r="H426" s="52">
        <f t="shared" si="4"/>
        <v>125400.1</v>
      </c>
      <c r="I426" s="18">
        <v>23.7</v>
      </c>
    </row>
    <row r="427">
      <c r="A427" s="6">
        <v>42430.0</v>
      </c>
      <c r="B427" s="14" t="s">
        <v>47</v>
      </c>
      <c r="C427" s="51" t="s">
        <v>46</v>
      </c>
      <c r="D427" s="51">
        <v>142242.6</v>
      </c>
      <c r="E427" s="52">
        <f t="shared" si="1"/>
        <v>142242.6</v>
      </c>
      <c r="F427" s="14" t="str">
        <f t="shared" si="2"/>
        <v>#N/A</v>
      </c>
      <c r="G427" s="14" t="str">
        <f t="shared" si="3"/>
        <v>#N/A</v>
      </c>
      <c r="H427" s="52">
        <f t="shared" si="4"/>
        <v>142242.6</v>
      </c>
      <c r="I427" s="18">
        <v>33.7</v>
      </c>
    </row>
    <row r="428">
      <c r="A428" s="6">
        <v>42431.0</v>
      </c>
      <c r="B428" s="14" t="s">
        <v>47</v>
      </c>
      <c r="C428" s="51" t="s">
        <v>46</v>
      </c>
      <c r="D428" s="51">
        <v>145183.0</v>
      </c>
      <c r="E428" s="52">
        <f t="shared" si="1"/>
        <v>145183</v>
      </c>
      <c r="F428" s="14" t="str">
        <f t="shared" si="2"/>
        <v>#N/A</v>
      </c>
      <c r="G428" s="14" t="str">
        <f t="shared" si="3"/>
        <v>#N/A</v>
      </c>
      <c r="H428" s="52">
        <f t="shared" si="4"/>
        <v>145183</v>
      </c>
      <c r="I428" s="18">
        <v>34.7</v>
      </c>
    </row>
    <row r="429">
      <c r="A429" s="6">
        <v>42432.0</v>
      </c>
      <c r="B429" s="14" t="s">
        <v>47</v>
      </c>
      <c r="C429" s="51" t="s">
        <v>46</v>
      </c>
      <c r="D429" s="51">
        <v>136226.1</v>
      </c>
      <c r="E429" s="52">
        <f t="shared" si="1"/>
        <v>136226.1</v>
      </c>
      <c r="F429" s="14" t="str">
        <f t="shared" si="2"/>
        <v>#N/A</v>
      </c>
      <c r="G429" s="14" t="str">
        <f t="shared" si="3"/>
        <v>#N/A</v>
      </c>
      <c r="H429" s="52">
        <f t="shared" si="4"/>
        <v>136226.1</v>
      </c>
      <c r="I429" s="18">
        <v>23.9</v>
      </c>
    </row>
    <row r="430">
      <c r="A430" s="6">
        <v>42433.0</v>
      </c>
      <c r="B430" s="14" t="s">
        <v>47</v>
      </c>
      <c r="C430" s="51" t="s">
        <v>46</v>
      </c>
      <c r="D430" s="51">
        <v>149376.6</v>
      </c>
      <c r="E430" s="52">
        <f t="shared" si="1"/>
        <v>149376.6</v>
      </c>
      <c r="F430" s="14" t="str">
        <f t="shared" si="2"/>
        <v>#N/A</v>
      </c>
      <c r="G430" s="14" t="str">
        <f t="shared" si="3"/>
        <v>#N/A</v>
      </c>
      <c r="H430" s="52">
        <f t="shared" si="4"/>
        <v>149376.6</v>
      </c>
      <c r="I430" s="18">
        <v>33.0</v>
      </c>
    </row>
    <row r="431">
      <c r="A431" s="6">
        <v>42434.0</v>
      </c>
      <c r="B431" s="14" t="s">
        <v>47</v>
      </c>
      <c r="C431" s="51" t="s">
        <v>46</v>
      </c>
      <c r="D431" s="51">
        <v>124692.3</v>
      </c>
      <c r="E431" s="52">
        <f t="shared" si="1"/>
        <v>124692.3</v>
      </c>
      <c r="F431" s="14" t="str">
        <f t="shared" si="2"/>
        <v>#N/A</v>
      </c>
      <c r="G431" s="14" t="str">
        <f t="shared" si="3"/>
        <v>#N/A</v>
      </c>
      <c r="H431" s="52">
        <f t="shared" si="4"/>
        <v>124692.3</v>
      </c>
      <c r="I431" s="18">
        <v>23.7</v>
      </c>
    </row>
    <row r="432">
      <c r="A432" s="6">
        <v>42435.0</v>
      </c>
      <c r="B432" s="14" t="s">
        <v>47</v>
      </c>
      <c r="C432" s="51" t="s">
        <v>46</v>
      </c>
      <c r="D432" s="51">
        <v>117708.0</v>
      </c>
      <c r="E432" s="52">
        <f t="shared" si="1"/>
        <v>117708</v>
      </c>
      <c r="F432" s="14" t="str">
        <f t="shared" si="2"/>
        <v>#N/A</v>
      </c>
      <c r="G432" s="14" t="str">
        <f t="shared" si="3"/>
        <v>#N/A</v>
      </c>
      <c r="H432" s="52">
        <f t="shared" si="4"/>
        <v>117708</v>
      </c>
      <c r="I432" s="18">
        <v>25.2</v>
      </c>
    </row>
    <row r="433">
      <c r="A433" s="6">
        <v>42436.0</v>
      </c>
      <c r="B433" s="14" t="s">
        <v>47</v>
      </c>
      <c r="C433" s="51" t="s">
        <v>46</v>
      </c>
      <c r="D433" s="51">
        <v>131465.8</v>
      </c>
      <c r="E433" s="52">
        <f t="shared" si="1"/>
        <v>131465.8</v>
      </c>
      <c r="F433" s="14" t="str">
        <f t="shared" si="2"/>
        <v>#N/A</v>
      </c>
      <c r="G433" s="14" t="str">
        <f t="shared" si="3"/>
        <v>#N/A</v>
      </c>
      <c r="H433" s="52">
        <f t="shared" si="4"/>
        <v>131465.8</v>
      </c>
      <c r="I433" s="18">
        <v>24.9</v>
      </c>
    </row>
    <row r="434">
      <c r="A434" s="6">
        <v>42437.0</v>
      </c>
      <c r="B434" s="14" t="s">
        <v>47</v>
      </c>
      <c r="C434" s="51" t="s">
        <v>46</v>
      </c>
      <c r="D434" s="51">
        <v>160285.0</v>
      </c>
      <c r="E434" s="52">
        <f t="shared" si="1"/>
        <v>160285</v>
      </c>
      <c r="F434" s="14" t="str">
        <f t="shared" si="2"/>
        <v>#N/A</v>
      </c>
      <c r="G434" s="14" t="str">
        <f t="shared" si="3"/>
        <v>#N/A</v>
      </c>
      <c r="H434" s="52">
        <f t="shared" si="4"/>
        <v>160285</v>
      </c>
      <c r="I434" s="18">
        <v>38.9</v>
      </c>
    </row>
    <row r="435">
      <c r="A435" s="6">
        <v>42438.0</v>
      </c>
      <c r="B435" s="14" t="s">
        <v>47</v>
      </c>
      <c r="C435" s="51" t="s">
        <v>46</v>
      </c>
      <c r="D435" s="51">
        <v>152599.1</v>
      </c>
      <c r="E435" s="52">
        <f t="shared" si="1"/>
        <v>152599.1</v>
      </c>
      <c r="F435" s="14" t="str">
        <f t="shared" si="2"/>
        <v>#N/A</v>
      </c>
      <c r="G435" s="14" t="str">
        <f t="shared" si="3"/>
        <v>#N/A</v>
      </c>
      <c r="H435" s="52">
        <f t="shared" si="4"/>
        <v>152599.1</v>
      </c>
      <c r="I435" s="18">
        <v>28.5</v>
      </c>
    </row>
    <row r="436">
      <c r="A436" s="6">
        <v>42439.0</v>
      </c>
      <c r="B436" s="14" t="s">
        <v>47</v>
      </c>
      <c r="C436" s="51" t="s">
        <v>46</v>
      </c>
      <c r="D436" s="51">
        <v>135635.7</v>
      </c>
      <c r="E436" s="52">
        <f t="shared" si="1"/>
        <v>135635.7</v>
      </c>
      <c r="F436" s="14" t="str">
        <f t="shared" si="2"/>
        <v>#N/A</v>
      </c>
      <c r="G436" s="14" t="str">
        <f t="shared" si="3"/>
        <v>#N/A</v>
      </c>
      <c r="H436" s="52">
        <f t="shared" si="4"/>
        <v>135635.7</v>
      </c>
      <c r="I436" s="18">
        <v>22.1</v>
      </c>
    </row>
    <row r="437">
      <c r="A437" s="6">
        <v>42440.0</v>
      </c>
      <c r="B437" s="14" t="s">
        <v>47</v>
      </c>
      <c r="C437" s="51" t="s">
        <v>46</v>
      </c>
      <c r="D437" s="51">
        <v>141414.4</v>
      </c>
      <c r="E437" s="52">
        <f t="shared" si="1"/>
        <v>141414.4</v>
      </c>
      <c r="F437" s="14" t="str">
        <f t="shared" si="2"/>
        <v>#N/A</v>
      </c>
      <c r="G437" s="14" t="str">
        <f t="shared" si="3"/>
        <v>#N/A</v>
      </c>
      <c r="H437" s="52">
        <f t="shared" si="4"/>
        <v>141414.4</v>
      </c>
      <c r="I437" s="18">
        <v>26.1</v>
      </c>
    </row>
    <row r="438">
      <c r="A438" s="6">
        <v>42441.0</v>
      </c>
      <c r="B438" s="14" t="s">
        <v>47</v>
      </c>
      <c r="C438" s="51" t="s">
        <v>46</v>
      </c>
      <c r="D438" s="51">
        <v>119690.8</v>
      </c>
      <c r="E438" s="52">
        <f t="shared" si="1"/>
        <v>119690.8</v>
      </c>
      <c r="F438" s="14" t="str">
        <f t="shared" si="2"/>
        <v>#N/A</v>
      </c>
      <c r="G438" s="14" t="str">
        <f t="shared" si="3"/>
        <v>#N/A</v>
      </c>
      <c r="H438" s="52">
        <f t="shared" si="4"/>
        <v>119690.8</v>
      </c>
      <c r="I438" s="18">
        <v>22.3</v>
      </c>
    </row>
    <row r="439">
      <c r="A439" s="6">
        <v>42442.0</v>
      </c>
      <c r="B439" s="14" t="s">
        <v>47</v>
      </c>
      <c r="C439" s="51" t="s">
        <v>46</v>
      </c>
      <c r="D439" s="51">
        <v>111329.6</v>
      </c>
      <c r="E439" s="52">
        <f t="shared" si="1"/>
        <v>111329.6</v>
      </c>
      <c r="F439" s="14" t="str">
        <f t="shared" si="2"/>
        <v>#N/A</v>
      </c>
      <c r="G439" s="14" t="str">
        <f t="shared" si="3"/>
        <v>#N/A</v>
      </c>
      <c r="H439" s="52">
        <f t="shared" si="4"/>
        <v>111329.6</v>
      </c>
      <c r="I439" s="18">
        <v>23.2</v>
      </c>
    </row>
    <row r="440">
      <c r="A440" s="6">
        <v>42443.0</v>
      </c>
      <c r="B440" s="14" t="s">
        <v>47</v>
      </c>
      <c r="C440" s="51" t="s">
        <v>47</v>
      </c>
      <c r="D440" s="51">
        <v>105388.6</v>
      </c>
      <c r="E440" s="52">
        <f t="shared" si="1"/>
        <v>105388.6</v>
      </c>
      <c r="F440" s="14" t="str">
        <f t="shared" si="2"/>
        <v>#N/A</v>
      </c>
      <c r="G440" s="52">
        <f t="shared" si="3"/>
        <v>105388.6</v>
      </c>
      <c r="H440" s="52" t="str">
        <f t="shared" si="4"/>
        <v>#N/A</v>
      </c>
      <c r="I440" s="18">
        <v>21.3</v>
      </c>
    </row>
    <row r="441">
      <c r="A441" s="6">
        <v>42444.0</v>
      </c>
      <c r="B441" s="14" t="s">
        <v>47</v>
      </c>
      <c r="C441" s="51" t="s">
        <v>46</v>
      </c>
      <c r="D441" s="51">
        <v>123074.0</v>
      </c>
      <c r="E441" s="52">
        <f t="shared" si="1"/>
        <v>123074</v>
      </c>
      <c r="F441" s="14" t="str">
        <f t="shared" si="2"/>
        <v>#N/A</v>
      </c>
      <c r="G441" s="14" t="str">
        <f t="shared" si="3"/>
        <v>#N/A</v>
      </c>
      <c r="H441" s="52">
        <f t="shared" si="4"/>
        <v>123074</v>
      </c>
      <c r="I441" s="18">
        <v>26.8</v>
      </c>
    </row>
    <row r="442">
      <c r="A442" s="6">
        <v>42445.0</v>
      </c>
      <c r="B442" s="14" t="s">
        <v>47</v>
      </c>
      <c r="C442" s="51" t="s">
        <v>46</v>
      </c>
      <c r="D442" s="51">
        <v>135047.6</v>
      </c>
      <c r="E442" s="52">
        <f t="shared" si="1"/>
        <v>135047.6</v>
      </c>
      <c r="F442" s="14" t="str">
        <f t="shared" si="2"/>
        <v>#N/A</v>
      </c>
      <c r="G442" s="14" t="str">
        <f t="shared" si="3"/>
        <v>#N/A</v>
      </c>
      <c r="H442" s="52">
        <f t="shared" si="4"/>
        <v>135047.6</v>
      </c>
      <c r="I442" s="18">
        <v>31.4</v>
      </c>
    </row>
    <row r="443">
      <c r="A443" s="6">
        <v>42446.0</v>
      </c>
      <c r="B443" s="14" t="s">
        <v>47</v>
      </c>
      <c r="C443" s="51" t="s">
        <v>46</v>
      </c>
      <c r="D443" s="51">
        <v>143184.8</v>
      </c>
      <c r="E443" s="52">
        <f t="shared" si="1"/>
        <v>143184.8</v>
      </c>
      <c r="F443" s="14" t="str">
        <f t="shared" si="2"/>
        <v>#N/A</v>
      </c>
      <c r="G443" s="14" t="str">
        <f t="shared" si="3"/>
        <v>#N/A</v>
      </c>
      <c r="H443" s="52">
        <f t="shared" si="4"/>
        <v>143184.8</v>
      </c>
      <c r="I443" s="18">
        <v>32.5</v>
      </c>
    </row>
    <row r="444">
      <c r="A444" s="6">
        <v>42447.0</v>
      </c>
      <c r="B444" s="14" t="s">
        <v>47</v>
      </c>
      <c r="C444" s="51" t="s">
        <v>46</v>
      </c>
      <c r="D444" s="51">
        <v>118189.7</v>
      </c>
      <c r="E444" s="52">
        <f t="shared" si="1"/>
        <v>118189.7</v>
      </c>
      <c r="F444" s="14" t="str">
        <f t="shared" si="2"/>
        <v>#N/A</v>
      </c>
      <c r="G444" s="14" t="str">
        <f t="shared" si="3"/>
        <v>#N/A</v>
      </c>
      <c r="H444" s="52">
        <f t="shared" si="4"/>
        <v>118189.7</v>
      </c>
      <c r="I444" s="18">
        <v>19.5</v>
      </c>
    </row>
    <row r="445">
      <c r="A445" s="6">
        <v>42448.0</v>
      </c>
      <c r="B445" s="14" t="s">
        <v>47</v>
      </c>
      <c r="C445" s="51" t="s">
        <v>46</v>
      </c>
      <c r="D445" s="51">
        <v>105484.1</v>
      </c>
      <c r="E445" s="52">
        <f t="shared" si="1"/>
        <v>105484.1</v>
      </c>
      <c r="F445" s="14" t="str">
        <f t="shared" si="2"/>
        <v>#N/A</v>
      </c>
      <c r="G445" s="14" t="str">
        <f t="shared" si="3"/>
        <v>#N/A</v>
      </c>
      <c r="H445" s="52">
        <f t="shared" si="4"/>
        <v>105484.1</v>
      </c>
      <c r="I445" s="18">
        <v>18.8</v>
      </c>
    </row>
    <row r="446">
      <c r="A446" s="6">
        <v>42449.0</v>
      </c>
      <c r="B446" s="14" t="s">
        <v>47</v>
      </c>
      <c r="C446" s="51" t="s">
        <v>46</v>
      </c>
      <c r="D446" s="51">
        <v>100394.1</v>
      </c>
      <c r="E446" s="52">
        <f t="shared" si="1"/>
        <v>100394.1</v>
      </c>
      <c r="F446" s="14" t="str">
        <f t="shared" si="2"/>
        <v>#N/A</v>
      </c>
      <c r="G446" s="14" t="str">
        <f t="shared" si="3"/>
        <v>#N/A</v>
      </c>
      <c r="H446" s="52">
        <f t="shared" si="4"/>
        <v>100394.1</v>
      </c>
      <c r="I446" s="18">
        <v>23.3</v>
      </c>
    </row>
    <row r="447">
      <c r="A447" s="6">
        <v>42450.0</v>
      </c>
      <c r="B447" s="14" t="s">
        <v>47</v>
      </c>
      <c r="C447" s="51" t="s">
        <v>46</v>
      </c>
      <c r="D447" s="51">
        <v>117796.7</v>
      </c>
      <c r="E447" s="52">
        <f t="shared" si="1"/>
        <v>117796.7</v>
      </c>
      <c r="F447" s="14" t="str">
        <f t="shared" si="2"/>
        <v>#N/A</v>
      </c>
      <c r="G447" s="14" t="str">
        <f t="shared" si="3"/>
        <v>#N/A</v>
      </c>
      <c r="H447" s="52">
        <f t="shared" si="4"/>
        <v>117796.7</v>
      </c>
      <c r="I447" s="18">
        <v>23.5</v>
      </c>
    </row>
    <row r="448">
      <c r="A448" s="6">
        <v>42451.0</v>
      </c>
      <c r="B448" s="14" t="s">
        <v>47</v>
      </c>
      <c r="C448" s="51" t="s">
        <v>46</v>
      </c>
      <c r="D448" s="51">
        <v>124081.5</v>
      </c>
      <c r="E448" s="52">
        <f t="shared" si="1"/>
        <v>124081.5</v>
      </c>
      <c r="F448" s="14" t="str">
        <f t="shared" si="2"/>
        <v>#N/A</v>
      </c>
      <c r="G448" s="14" t="str">
        <f t="shared" si="3"/>
        <v>#N/A</v>
      </c>
      <c r="H448" s="52">
        <f t="shared" si="4"/>
        <v>124081.5</v>
      </c>
      <c r="I448" s="18">
        <v>24.3</v>
      </c>
    </row>
    <row r="449">
      <c r="A449" s="6">
        <v>42452.0</v>
      </c>
      <c r="B449" s="14" t="s">
        <v>47</v>
      </c>
      <c r="C449" s="51" t="s">
        <v>46</v>
      </c>
      <c r="D449" s="51">
        <v>126074.9</v>
      </c>
      <c r="E449" s="52">
        <f t="shared" si="1"/>
        <v>126074.9</v>
      </c>
      <c r="F449" s="14" t="str">
        <f t="shared" si="2"/>
        <v>#N/A</v>
      </c>
      <c r="G449" s="14" t="str">
        <f t="shared" si="3"/>
        <v>#N/A</v>
      </c>
      <c r="H449" s="52">
        <f t="shared" si="4"/>
        <v>126074.9</v>
      </c>
      <c r="I449" s="18">
        <v>28.8</v>
      </c>
    </row>
    <row r="450">
      <c r="A450" s="6">
        <v>42453.0</v>
      </c>
      <c r="B450" s="14" t="s">
        <v>46</v>
      </c>
      <c r="C450" s="51" t="s">
        <v>46</v>
      </c>
      <c r="D450" s="51">
        <v>125072.7</v>
      </c>
      <c r="E450" s="14" t="str">
        <f t="shared" si="1"/>
        <v>#N/A</v>
      </c>
      <c r="F450" s="52">
        <f t="shared" si="2"/>
        <v>125072.7</v>
      </c>
      <c r="G450" s="14" t="str">
        <f t="shared" si="3"/>
        <v>#N/A</v>
      </c>
      <c r="H450" s="52">
        <f t="shared" si="4"/>
        <v>125072.7</v>
      </c>
      <c r="I450" s="18">
        <v>21.2</v>
      </c>
    </row>
    <row r="451">
      <c r="A451" s="6">
        <v>42454.0</v>
      </c>
      <c r="B451" s="14" t="s">
        <v>46</v>
      </c>
      <c r="C451" s="51" t="s">
        <v>47</v>
      </c>
      <c r="D451" s="51">
        <v>101740.9</v>
      </c>
      <c r="E451" s="14" t="str">
        <f t="shared" si="1"/>
        <v>#N/A</v>
      </c>
      <c r="F451" s="52">
        <f t="shared" si="2"/>
        <v>101740.9</v>
      </c>
      <c r="G451" s="52">
        <f t="shared" si="3"/>
        <v>101740.9</v>
      </c>
      <c r="H451" s="52" t="str">
        <f t="shared" si="4"/>
        <v>#N/A</v>
      </c>
      <c r="I451" s="18">
        <v>20.4</v>
      </c>
    </row>
    <row r="452">
      <c r="A452" s="6">
        <v>42455.0</v>
      </c>
      <c r="B452" s="14" t="s">
        <v>46</v>
      </c>
      <c r="C452" s="51" t="s">
        <v>47</v>
      </c>
      <c r="D452" s="51">
        <v>102726.7</v>
      </c>
      <c r="E452" s="14" t="str">
        <f t="shared" si="1"/>
        <v>#N/A</v>
      </c>
      <c r="F452" s="52">
        <f t="shared" si="2"/>
        <v>102726.7</v>
      </c>
      <c r="G452" s="52">
        <f t="shared" si="3"/>
        <v>102726.7</v>
      </c>
      <c r="H452" s="52" t="str">
        <f t="shared" si="4"/>
        <v>#N/A</v>
      </c>
      <c r="I452" s="18">
        <v>20.2</v>
      </c>
    </row>
    <row r="453">
      <c r="A453" s="6">
        <v>42456.0</v>
      </c>
      <c r="B453" s="14" t="s">
        <v>46</v>
      </c>
      <c r="C453" s="51" t="s">
        <v>47</v>
      </c>
      <c r="D453" s="51">
        <v>98324.65</v>
      </c>
      <c r="E453" s="14" t="str">
        <f t="shared" si="1"/>
        <v>#N/A</v>
      </c>
      <c r="F453" s="52">
        <f t="shared" si="2"/>
        <v>98324.65</v>
      </c>
      <c r="G453" s="52">
        <f t="shared" si="3"/>
        <v>98324.65</v>
      </c>
      <c r="H453" s="52" t="str">
        <f t="shared" si="4"/>
        <v>#N/A</v>
      </c>
      <c r="I453" s="18">
        <v>19.9</v>
      </c>
    </row>
    <row r="454">
      <c r="A454" s="6">
        <v>42457.0</v>
      </c>
      <c r="B454" s="14" t="s">
        <v>46</v>
      </c>
      <c r="C454" s="51" t="s">
        <v>47</v>
      </c>
      <c r="D454" s="51">
        <v>102746.6</v>
      </c>
      <c r="E454" s="14" t="str">
        <f t="shared" si="1"/>
        <v>#N/A</v>
      </c>
      <c r="F454" s="52">
        <f t="shared" si="2"/>
        <v>102746.6</v>
      </c>
      <c r="G454" s="52">
        <f t="shared" si="3"/>
        <v>102746.6</v>
      </c>
      <c r="H454" s="52" t="str">
        <f t="shared" si="4"/>
        <v>#N/A</v>
      </c>
      <c r="I454" s="18">
        <v>19.2</v>
      </c>
    </row>
    <row r="455">
      <c r="A455" s="6">
        <v>42458.0</v>
      </c>
      <c r="B455" s="14" t="s">
        <v>46</v>
      </c>
      <c r="C455" s="51" t="s">
        <v>46</v>
      </c>
      <c r="D455" s="51">
        <v>118281.1</v>
      </c>
      <c r="E455" s="14" t="str">
        <f t="shared" si="1"/>
        <v>#N/A</v>
      </c>
      <c r="F455" s="52">
        <f t="shared" si="2"/>
        <v>118281.1</v>
      </c>
      <c r="G455" s="14" t="str">
        <f t="shared" si="3"/>
        <v>#N/A</v>
      </c>
      <c r="H455" s="52">
        <f t="shared" si="4"/>
        <v>118281.1</v>
      </c>
      <c r="I455" s="18">
        <v>17.9</v>
      </c>
    </row>
    <row r="456">
      <c r="A456" s="6">
        <v>42459.0</v>
      </c>
      <c r="B456" s="14" t="s">
        <v>46</v>
      </c>
      <c r="C456" s="51" t="s">
        <v>46</v>
      </c>
      <c r="D456" s="51">
        <v>122625.2</v>
      </c>
      <c r="E456" s="14" t="str">
        <f t="shared" si="1"/>
        <v>#N/A</v>
      </c>
      <c r="F456" s="52">
        <f t="shared" si="2"/>
        <v>122625.2</v>
      </c>
      <c r="G456" s="14" t="str">
        <f t="shared" si="3"/>
        <v>#N/A</v>
      </c>
      <c r="H456" s="52">
        <f t="shared" si="4"/>
        <v>122625.2</v>
      </c>
      <c r="I456" s="18">
        <v>18.7</v>
      </c>
    </row>
    <row r="457">
      <c r="A457" s="6">
        <v>42460.0</v>
      </c>
      <c r="B457" s="14" t="s">
        <v>46</v>
      </c>
      <c r="C457" s="51" t="s">
        <v>46</v>
      </c>
      <c r="D457" s="51">
        <v>122964.7</v>
      </c>
      <c r="E457" s="14" t="str">
        <f t="shared" si="1"/>
        <v>#N/A</v>
      </c>
      <c r="F457" s="52">
        <f t="shared" si="2"/>
        <v>122964.7</v>
      </c>
      <c r="G457" s="14" t="str">
        <f t="shared" si="3"/>
        <v>#N/A</v>
      </c>
      <c r="H457" s="52">
        <f t="shared" si="4"/>
        <v>122964.7</v>
      </c>
      <c r="I457" s="18">
        <v>22.7</v>
      </c>
    </row>
    <row r="458">
      <c r="A458" s="6">
        <v>42461.0</v>
      </c>
      <c r="B458" s="14" t="s">
        <v>46</v>
      </c>
      <c r="C458" s="51" t="s">
        <v>46</v>
      </c>
      <c r="D458" s="51">
        <v>116321.6</v>
      </c>
      <c r="E458" s="14" t="str">
        <f t="shared" si="1"/>
        <v>#N/A</v>
      </c>
      <c r="F458" s="52">
        <f t="shared" si="2"/>
        <v>116321.6</v>
      </c>
      <c r="G458" s="14" t="str">
        <f t="shared" si="3"/>
        <v>#N/A</v>
      </c>
      <c r="H458" s="52">
        <f t="shared" si="4"/>
        <v>116321.6</v>
      </c>
      <c r="I458" s="18">
        <v>26.5</v>
      </c>
    </row>
    <row r="459">
      <c r="A459" s="6">
        <v>42462.0</v>
      </c>
      <c r="B459" s="14" t="s">
        <v>46</v>
      </c>
      <c r="C459" s="51" t="s">
        <v>46</v>
      </c>
      <c r="D459" s="51">
        <v>102832.7</v>
      </c>
      <c r="E459" s="14" t="str">
        <f t="shared" si="1"/>
        <v>#N/A</v>
      </c>
      <c r="F459" s="52">
        <f t="shared" si="2"/>
        <v>102832.7</v>
      </c>
      <c r="G459" s="14" t="str">
        <f t="shared" si="3"/>
        <v>#N/A</v>
      </c>
      <c r="H459" s="52">
        <f t="shared" si="4"/>
        <v>102832.7</v>
      </c>
      <c r="I459" s="18">
        <v>19.5</v>
      </c>
    </row>
    <row r="460">
      <c r="A460" s="6">
        <v>42463.0</v>
      </c>
      <c r="B460" s="14" t="s">
        <v>46</v>
      </c>
      <c r="C460" s="51" t="s">
        <v>46</v>
      </c>
      <c r="D460" s="51">
        <v>102084.0</v>
      </c>
      <c r="E460" s="14" t="str">
        <f t="shared" si="1"/>
        <v>#N/A</v>
      </c>
      <c r="F460" s="52">
        <f t="shared" si="2"/>
        <v>102084</v>
      </c>
      <c r="G460" s="14" t="str">
        <f t="shared" si="3"/>
        <v>#N/A</v>
      </c>
      <c r="H460" s="52">
        <f t="shared" si="4"/>
        <v>102084</v>
      </c>
      <c r="I460" s="18">
        <v>18.8</v>
      </c>
    </row>
    <row r="461">
      <c r="A461" s="6">
        <v>42464.0</v>
      </c>
      <c r="B461" s="14" t="s">
        <v>46</v>
      </c>
      <c r="C461" s="51" t="s">
        <v>46</v>
      </c>
      <c r="D461" s="51">
        <v>120445.7</v>
      </c>
      <c r="E461" s="14" t="str">
        <f t="shared" si="1"/>
        <v>#N/A</v>
      </c>
      <c r="F461" s="52">
        <f t="shared" si="2"/>
        <v>120445.7</v>
      </c>
      <c r="G461" s="14" t="str">
        <f t="shared" si="3"/>
        <v>#N/A</v>
      </c>
      <c r="H461" s="52">
        <f t="shared" si="4"/>
        <v>120445.7</v>
      </c>
      <c r="I461" s="18">
        <v>21.2</v>
      </c>
    </row>
    <row r="462">
      <c r="A462" s="6">
        <v>42465.0</v>
      </c>
      <c r="B462" s="14" t="s">
        <v>46</v>
      </c>
      <c r="C462" s="51" t="s">
        <v>46</v>
      </c>
      <c r="D462" s="51">
        <v>120371.2</v>
      </c>
      <c r="E462" s="14" t="str">
        <f t="shared" si="1"/>
        <v>#N/A</v>
      </c>
      <c r="F462" s="52">
        <f t="shared" si="2"/>
        <v>120371.2</v>
      </c>
      <c r="G462" s="14" t="str">
        <f t="shared" si="3"/>
        <v>#N/A</v>
      </c>
      <c r="H462" s="52">
        <f t="shared" si="4"/>
        <v>120371.2</v>
      </c>
      <c r="I462" s="18">
        <v>29.0</v>
      </c>
    </row>
    <row r="463">
      <c r="A463" s="6">
        <v>42466.0</v>
      </c>
      <c r="B463" s="14" t="s">
        <v>46</v>
      </c>
      <c r="C463" s="51" t="s">
        <v>46</v>
      </c>
      <c r="D463" s="51">
        <v>125657.1</v>
      </c>
      <c r="E463" s="14" t="str">
        <f t="shared" si="1"/>
        <v>#N/A</v>
      </c>
      <c r="F463" s="52">
        <f t="shared" si="2"/>
        <v>125657.1</v>
      </c>
      <c r="G463" s="14" t="str">
        <f t="shared" si="3"/>
        <v>#N/A</v>
      </c>
      <c r="H463" s="52">
        <f t="shared" si="4"/>
        <v>125657.1</v>
      </c>
      <c r="I463" s="18">
        <v>15.6</v>
      </c>
    </row>
    <row r="464">
      <c r="A464" s="6">
        <v>42467.0</v>
      </c>
      <c r="B464" s="14" t="s">
        <v>46</v>
      </c>
      <c r="C464" s="51" t="s">
        <v>46</v>
      </c>
      <c r="D464" s="51">
        <v>125663.3</v>
      </c>
      <c r="E464" s="14" t="str">
        <f t="shared" si="1"/>
        <v>#N/A</v>
      </c>
      <c r="F464" s="52">
        <f t="shared" si="2"/>
        <v>125663.3</v>
      </c>
      <c r="G464" s="14" t="str">
        <f t="shared" si="3"/>
        <v>#N/A</v>
      </c>
      <c r="H464" s="52">
        <f t="shared" si="4"/>
        <v>125663.3</v>
      </c>
      <c r="I464" s="18">
        <v>18.4</v>
      </c>
    </row>
    <row r="465">
      <c r="A465" s="6">
        <v>42468.0</v>
      </c>
      <c r="B465" s="14" t="s">
        <v>46</v>
      </c>
      <c r="C465" s="51" t="s">
        <v>46</v>
      </c>
      <c r="D465" s="51">
        <v>124266.9</v>
      </c>
      <c r="E465" s="14" t="str">
        <f t="shared" si="1"/>
        <v>#N/A</v>
      </c>
      <c r="F465" s="52">
        <f t="shared" si="2"/>
        <v>124266.9</v>
      </c>
      <c r="G465" s="14" t="str">
        <f t="shared" si="3"/>
        <v>#N/A</v>
      </c>
      <c r="H465" s="52">
        <f t="shared" si="4"/>
        <v>124266.9</v>
      </c>
      <c r="I465" s="18">
        <v>20.0</v>
      </c>
    </row>
    <row r="466">
      <c r="A466" s="6">
        <v>42469.0</v>
      </c>
      <c r="B466" s="14" t="s">
        <v>46</v>
      </c>
      <c r="C466" s="51" t="s">
        <v>46</v>
      </c>
      <c r="D466" s="51">
        <v>109044.9</v>
      </c>
      <c r="E466" s="14" t="str">
        <f t="shared" si="1"/>
        <v>#N/A</v>
      </c>
      <c r="F466" s="52">
        <f t="shared" si="2"/>
        <v>109044.9</v>
      </c>
      <c r="G466" s="14" t="str">
        <f t="shared" si="3"/>
        <v>#N/A</v>
      </c>
      <c r="H466" s="52">
        <f t="shared" si="4"/>
        <v>109044.9</v>
      </c>
      <c r="I466" s="18">
        <v>22.3</v>
      </c>
    </row>
    <row r="467">
      <c r="A467" s="6">
        <v>42470.0</v>
      </c>
      <c r="B467" s="14" t="s">
        <v>46</v>
      </c>
      <c r="C467" s="51" t="s">
        <v>46</v>
      </c>
      <c r="D467" s="51">
        <v>99845.35</v>
      </c>
      <c r="E467" s="14" t="str">
        <f t="shared" si="1"/>
        <v>#N/A</v>
      </c>
      <c r="F467" s="52">
        <f t="shared" si="2"/>
        <v>99845.35</v>
      </c>
      <c r="G467" s="14" t="str">
        <f t="shared" si="3"/>
        <v>#N/A</v>
      </c>
      <c r="H467" s="52">
        <f t="shared" si="4"/>
        <v>99845.35</v>
      </c>
      <c r="I467" s="18">
        <v>23.5</v>
      </c>
    </row>
    <row r="468">
      <c r="A468" s="6">
        <v>42471.0</v>
      </c>
      <c r="B468" s="14" t="s">
        <v>46</v>
      </c>
      <c r="C468" s="51" t="s">
        <v>46</v>
      </c>
      <c r="D468" s="51">
        <v>118614.0</v>
      </c>
      <c r="E468" s="14" t="str">
        <f t="shared" si="1"/>
        <v>#N/A</v>
      </c>
      <c r="F468" s="52">
        <f t="shared" si="2"/>
        <v>118614</v>
      </c>
      <c r="G468" s="14" t="str">
        <f t="shared" si="3"/>
        <v>#N/A</v>
      </c>
      <c r="H468" s="52">
        <f t="shared" si="4"/>
        <v>118614</v>
      </c>
      <c r="I468" s="18">
        <v>20.1</v>
      </c>
    </row>
    <row r="469">
      <c r="A469" s="6">
        <v>42472.0</v>
      </c>
      <c r="B469" s="14" t="s">
        <v>47</v>
      </c>
      <c r="C469" s="51" t="s">
        <v>46</v>
      </c>
      <c r="D469" s="51">
        <v>123808.8</v>
      </c>
      <c r="E469" s="52">
        <f t="shared" si="1"/>
        <v>123808.8</v>
      </c>
      <c r="F469" s="14" t="str">
        <f t="shared" si="2"/>
        <v>#N/A</v>
      </c>
      <c r="G469" s="14" t="str">
        <f t="shared" si="3"/>
        <v>#N/A</v>
      </c>
      <c r="H469" s="52">
        <f t="shared" si="4"/>
        <v>123808.8</v>
      </c>
      <c r="I469" s="18">
        <v>18.7</v>
      </c>
    </row>
    <row r="470">
      <c r="A470" s="6">
        <v>42473.0</v>
      </c>
      <c r="B470" s="14" t="s">
        <v>47</v>
      </c>
      <c r="C470" s="51" t="s">
        <v>46</v>
      </c>
      <c r="D470" s="51">
        <v>124686.6</v>
      </c>
      <c r="E470" s="52">
        <f t="shared" si="1"/>
        <v>124686.6</v>
      </c>
      <c r="F470" s="14" t="str">
        <f t="shared" si="2"/>
        <v>#N/A</v>
      </c>
      <c r="G470" s="14" t="str">
        <f t="shared" si="3"/>
        <v>#N/A</v>
      </c>
      <c r="H470" s="52">
        <f t="shared" si="4"/>
        <v>124686.6</v>
      </c>
      <c r="I470" s="18">
        <v>20.0</v>
      </c>
    </row>
    <row r="471">
      <c r="A471" s="6">
        <v>42474.0</v>
      </c>
      <c r="B471" s="14" t="s">
        <v>47</v>
      </c>
      <c r="C471" s="51" t="s">
        <v>46</v>
      </c>
      <c r="D471" s="51">
        <v>126519.1</v>
      </c>
      <c r="E471" s="52">
        <f t="shared" si="1"/>
        <v>126519.1</v>
      </c>
      <c r="F471" s="14" t="str">
        <f t="shared" si="2"/>
        <v>#N/A</v>
      </c>
      <c r="G471" s="14" t="str">
        <f t="shared" si="3"/>
        <v>#N/A</v>
      </c>
      <c r="H471" s="52">
        <f t="shared" si="4"/>
        <v>126519.1</v>
      </c>
      <c r="I471" s="18">
        <v>27.0</v>
      </c>
    </row>
    <row r="472">
      <c r="A472" s="6">
        <v>42475.0</v>
      </c>
      <c r="B472" s="14" t="s">
        <v>47</v>
      </c>
      <c r="C472" s="51" t="s">
        <v>46</v>
      </c>
      <c r="D472" s="51">
        <v>124721.5</v>
      </c>
      <c r="E472" s="52">
        <f t="shared" si="1"/>
        <v>124721.5</v>
      </c>
      <c r="F472" s="14" t="str">
        <f t="shared" si="2"/>
        <v>#N/A</v>
      </c>
      <c r="G472" s="14" t="str">
        <f t="shared" si="3"/>
        <v>#N/A</v>
      </c>
      <c r="H472" s="52">
        <f t="shared" si="4"/>
        <v>124721.5</v>
      </c>
      <c r="I472" s="18">
        <v>27.0</v>
      </c>
    </row>
    <row r="473">
      <c r="A473" s="6">
        <v>42476.0</v>
      </c>
      <c r="B473" s="14" t="s">
        <v>47</v>
      </c>
      <c r="C473" s="51" t="s">
        <v>46</v>
      </c>
      <c r="D473" s="51">
        <v>108526.0</v>
      </c>
      <c r="E473" s="52">
        <f t="shared" si="1"/>
        <v>108526</v>
      </c>
      <c r="F473" s="14" t="str">
        <f t="shared" si="2"/>
        <v>#N/A</v>
      </c>
      <c r="G473" s="14" t="str">
        <f t="shared" si="3"/>
        <v>#N/A</v>
      </c>
      <c r="H473" s="52">
        <f t="shared" si="4"/>
        <v>108526</v>
      </c>
      <c r="I473" s="18">
        <v>20.3</v>
      </c>
    </row>
    <row r="474">
      <c r="A474" s="6">
        <v>42477.0</v>
      </c>
      <c r="B474" s="14" t="s">
        <v>47</v>
      </c>
      <c r="C474" s="51" t="s">
        <v>46</v>
      </c>
      <c r="D474" s="51">
        <v>100526.3</v>
      </c>
      <c r="E474" s="52">
        <f t="shared" si="1"/>
        <v>100526.3</v>
      </c>
      <c r="F474" s="14" t="str">
        <f t="shared" si="2"/>
        <v>#N/A</v>
      </c>
      <c r="G474" s="14" t="str">
        <f t="shared" si="3"/>
        <v>#N/A</v>
      </c>
      <c r="H474" s="52">
        <f t="shared" si="4"/>
        <v>100526.3</v>
      </c>
      <c r="I474" s="18">
        <v>19.8</v>
      </c>
    </row>
    <row r="475">
      <c r="A475" s="6">
        <v>42478.0</v>
      </c>
      <c r="B475" s="14" t="s">
        <v>47</v>
      </c>
      <c r="C475" s="51" t="s">
        <v>46</v>
      </c>
      <c r="D475" s="51">
        <v>123441.8</v>
      </c>
      <c r="E475" s="52">
        <f t="shared" si="1"/>
        <v>123441.8</v>
      </c>
      <c r="F475" s="14" t="str">
        <f t="shared" si="2"/>
        <v>#N/A</v>
      </c>
      <c r="G475" s="14" t="str">
        <f t="shared" si="3"/>
        <v>#N/A</v>
      </c>
      <c r="H475" s="52">
        <f t="shared" si="4"/>
        <v>123441.8</v>
      </c>
      <c r="I475" s="18">
        <v>25.0</v>
      </c>
    </row>
    <row r="476">
      <c r="A476" s="6">
        <v>42479.0</v>
      </c>
      <c r="B476" s="14" t="s">
        <v>47</v>
      </c>
      <c r="C476" s="51" t="s">
        <v>46</v>
      </c>
      <c r="D476" s="51">
        <v>126846.4</v>
      </c>
      <c r="E476" s="52">
        <f t="shared" si="1"/>
        <v>126846.4</v>
      </c>
      <c r="F476" s="14" t="str">
        <f t="shared" si="2"/>
        <v>#N/A</v>
      </c>
      <c r="G476" s="14" t="str">
        <f t="shared" si="3"/>
        <v>#N/A</v>
      </c>
      <c r="H476" s="52">
        <f t="shared" si="4"/>
        <v>126846.4</v>
      </c>
      <c r="I476" s="18">
        <v>27.4</v>
      </c>
    </row>
    <row r="477">
      <c r="A477" s="6">
        <v>42480.0</v>
      </c>
      <c r="B477" s="14" t="s">
        <v>47</v>
      </c>
      <c r="C477" s="51" t="s">
        <v>46</v>
      </c>
      <c r="D477" s="51">
        <v>125204.8</v>
      </c>
      <c r="E477" s="52">
        <f t="shared" si="1"/>
        <v>125204.8</v>
      </c>
      <c r="F477" s="14" t="str">
        <f t="shared" si="2"/>
        <v>#N/A</v>
      </c>
      <c r="G477" s="14" t="str">
        <f t="shared" si="3"/>
        <v>#N/A</v>
      </c>
      <c r="H477" s="52">
        <f t="shared" si="4"/>
        <v>125204.8</v>
      </c>
      <c r="I477" s="18">
        <v>28.0</v>
      </c>
    </row>
    <row r="478">
      <c r="A478" s="6">
        <v>42481.0</v>
      </c>
      <c r="B478" s="14" t="s">
        <v>47</v>
      </c>
      <c r="C478" s="51" t="s">
        <v>46</v>
      </c>
      <c r="D478" s="51">
        <v>125514.1</v>
      </c>
      <c r="E478" s="52">
        <f t="shared" si="1"/>
        <v>125514.1</v>
      </c>
      <c r="F478" s="14" t="str">
        <f t="shared" si="2"/>
        <v>#N/A</v>
      </c>
      <c r="G478" s="14" t="str">
        <f t="shared" si="3"/>
        <v>#N/A</v>
      </c>
      <c r="H478" s="52">
        <f t="shared" si="4"/>
        <v>125514.1</v>
      </c>
      <c r="I478" s="18">
        <v>24.2</v>
      </c>
    </row>
    <row r="479">
      <c r="A479" s="6">
        <v>42482.0</v>
      </c>
      <c r="B479" s="14" t="s">
        <v>47</v>
      </c>
      <c r="C479" s="51" t="s">
        <v>46</v>
      </c>
      <c r="D479" s="51">
        <v>120124.3</v>
      </c>
      <c r="E479" s="52">
        <f t="shared" si="1"/>
        <v>120124.3</v>
      </c>
      <c r="F479" s="14" t="str">
        <f t="shared" si="2"/>
        <v>#N/A</v>
      </c>
      <c r="G479" s="14" t="str">
        <f t="shared" si="3"/>
        <v>#N/A</v>
      </c>
      <c r="H479" s="52">
        <f t="shared" si="4"/>
        <v>120124.3</v>
      </c>
      <c r="I479" s="18">
        <v>16.7</v>
      </c>
    </row>
    <row r="480">
      <c r="A480" s="6">
        <v>42483.0</v>
      </c>
      <c r="B480" s="14" t="s">
        <v>47</v>
      </c>
      <c r="C480" s="51" t="s">
        <v>46</v>
      </c>
      <c r="D480" s="51">
        <v>108773.7</v>
      </c>
      <c r="E480" s="52">
        <f t="shared" si="1"/>
        <v>108773.7</v>
      </c>
      <c r="F480" s="14" t="str">
        <f t="shared" si="2"/>
        <v>#N/A</v>
      </c>
      <c r="G480" s="14" t="str">
        <f t="shared" si="3"/>
        <v>#N/A</v>
      </c>
      <c r="H480" s="52">
        <f t="shared" si="4"/>
        <v>108773.7</v>
      </c>
      <c r="I480" s="18">
        <v>18.6</v>
      </c>
    </row>
    <row r="481">
      <c r="A481" s="6">
        <v>42484.0</v>
      </c>
      <c r="B481" s="14" t="s">
        <v>47</v>
      </c>
      <c r="C481" s="51" t="s">
        <v>46</v>
      </c>
      <c r="D481" s="51">
        <v>105642.3</v>
      </c>
      <c r="E481" s="52">
        <f t="shared" si="1"/>
        <v>105642.3</v>
      </c>
      <c r="F481" s="14" t="str">
        <f t="shared" si="2"/>
        <v>#N/A</v>
      </c>
      <c r="G481" s="14" t="str">
        <f t="shared" si="3"/>
        <v>#N/A</v>
      </c>
      <c r="H481" s="52">
        <f t="shared" si="4"/>
        <v>105642.3</v>
      </c>
      <c r="I481" s="18">
        <v>20.0</v>
      </c>
    </row>
    <row r="482">
      <c r="A482" s="6">
        <v>42485.0</v>
      </c>
      <c r="B482" s="14" t="s">
        <v>47</v>
      </c>
      <c r="C482" s="51" t="s">
        <v>47</v>
      </c>
      <c r="D482" s="51">
        <v>104072.4</v>
      </c>
      <c r="E482" s="52">
        <f t="shared" si="1"/>
        <v>104072.4</v>
      </c>
      <c r="F482" s="14" t="str">
        <f t="shared" si="2"/>
        <v>#N/A</v>
      </c>
      <c r="G482" s="52">
        <f t="shared" si="3"/>
        <v>104072.4</v>
      </c>
      <c r="H482" s="52" t="str">
        <f t="shared" si="4"/>
        <v>#N/A</v>
      </c>
      <c r="I482" s="18">
        <v>25.0</v>
      </c>
    </row>
    <row r="483">
      <c r="A483" s="6">
        <v>42486.0</v>
      </c>
      <c r="B483" s="14" t="s">
        <v>47</v>
      </c>
      <c r="C483" s="51" t="s">
        <v>46</v>
      </c>
      <c r="D483" s="51">
        <v>117437.7</v>
      </c>
      <c r="E483" s="52">
        <f t="shared" si="1"/>
        <v>117437.7</v>
      </c>
      <c r="F483" s="14" t="str">
        <f t="shared" si="2"/>
        <v>#N/A</v>
      </c>
      <c r="G483" s="14" t="str">
        <f t="shared" si="3"/>
        <v>#N/A</v>
      </c>
      <c r="H483" s="52">
        <f t="shared" si="4"/>
        <v>117437.7</v>
      </c>
      <c r="I483" s="18">
        <v>25.6</v>
      </c>
    </row>
    <row r="484">
      <c r="A484" s="6">
        <v>42487.0</v>
      </c>
      <c r="B484" s="14" t="s">
        <v>47</v>
      </c>
      <c r="C484" s="51" t="s">
        <v>46</v>
      </c>
      <c r="D484" s="51">
        <v>118531.5</v>
      </c>
      <c r="E484" s="52">
        <f t="shared" si="1"/>
        <v>118531.5</v>
      </c>
      <c r="F484" s="14" t="str">
        <f t="shared" si="2"/>
        <v>#N/A</v>
      </c>
      <c r="G484" s="14" t="str">
        <f t="shared" si="3"/>
        <v>#N/A</v>
      </c>
      <c r="H484" s="52">
        <f t="shared" si="4"/>
        <v>118531.5</v>
      </c>
      <c r="I484" s="18">
        <v>25.4</v>
      </c>
    </row>
    <row r="485">
      <c r="A485" s="6">
        <v>42488.0</v>
      </c>
      <c r="B485" s="14" t="s">
        <v>47</v>
      </c>
      <c r="C485" s="51" t="s">
        <v>46</v>
      </c>
      <c r="D485" s="51">
        <v>126847.0</v>
      </c>
      <c r="E485" s="52">
        <f t="shared" si="1"/>
        <v>126847</v>
      </c>
      <c r="F485" s="14" t="str">
        <f t="shared" si="2"/>
        <v>#N/A</v>
      </c>
      <c r="G485" s="14" t="str">
        <f t="shared" si="3"/>
        <v>#N/A</v>
      </c>
      <c r="H485" s="52">
        <f t="shared" si="4"/>
        <v>126847</v>
      </c>
      <c r="I485" s="18">
        <v>24.9</v>
      </c>
    </row>
    <row r="486">
      <c r="A486" s="6">
        <v>42489.0</v>
      </c>
      <c r="B486" s="14" t="s">
        <v>47</v>
      </c>
      <c r="C486" s="51" t="s">
        <v>46</v>
      </c>
      <c r="D486" s="51">
        <v>122054.1</v>
      </c>
      <c r="E486" s="52">
        <f t="shared" si="1"/>
        <v>122054.1</v>
      </c>
      <c r="F486" s="14" t="str">
        <f t="shared" si="2"/>
        <v>#N/A</v>
      </c>
      <c r="G486" s="14" t="str">
        <f t="shared" si="3"/>
        <v>#N/A</v>
      </c>
      <c r="H486" s="52">
        <f t="shared" si="4"/>
        <v>122054.1</v>
      </c>
      <c r="I486" s="18">
        <v>20.6</v>
      </c>
    </row>
    <row r="487">
      <c r="A487" s="6">
        <v>42490.0</v>
      </c>
      <c r="B487" s="14" t="s">
        <v>47</v>
      </c>
      <c r="C487" s="51" t="s">
        <v>46</v>
      </c>
      <c r="D487" s="51">
        <v>103505.2</v>
      </c>
      <c r="E487" s="52">
        <f t="shared" si="1"/>
        <v>103505.2</v>
      </c>
      <c r="F487" s="14" t="str">
        <f t="shared" si="2"/>
        <v>#N/A</v>
      </c>
      <c r="G487" s="14" t="str">
        <f t="shared" si="3"/>
        <v>#N/A</v>
      </c>
      <c r="H487" s="52">
        <f t="shared" si="4"/>
        <v>103505.2</v>
      </c>
      <c r="I487" s="18">
        <v>24.1</v>
      </c>
    </row>
    <row r="488">
      <c r="A488" s="6">
        <v>42491.0</v>
      </c>
      <c r="B488" s="14" t="s">
        <v>47</v>
      </c>
      <c r="C488" s="51" t="s">
        <v>46</v>
      </c>
      <c r="D488" s="51">
        <v>98873.54</v>
      </c>
      <c r="E488" s="52">
        <f t="shared" si="1"/>
        <v>98873.54</v>
      </c>
      <c r="F488" s="14" t="str">
        <f t="shared" si="2"/>
        <v>#N/A</v>
      </c>
      <c r="G488" s="14" t="str">
        <f t="shared" si="3"/>
        <v>#N/A</v>
      </c>
      <c r="H488" s="52">
        <f t="shared" si="4"/>
        <v>98873.54</v>
      </c>
      <c r="I488" s="18">
        <v>17.0</v>
      </c>
    </row>
    <row r="489">
      <c r="A489" s="6">
        <v>42492.0</v>
      </c>
      <c r="B489" s="14" t="s">
        <v>47</v>
      </c>
      <c r="C489" s="51" t="s">
        <v>46</v>
      </c>
      <c r="D489" s="51">
        <v>116969.6</v>
      </c>
      <c r="E489" s="52">
        <f t="shared" si="1"/>
        <v>116969.6</v>
      </c>
      <c r="F489" s="14" t="str">
        <f t="shared" si="2"/>
        <v>#N/A</v>
      </c>
      <c r="G489" s="14" t="str">
        <f t="shared" si="3"/>
        <v>#N/A</v>
      </c>
      <c r="H489" s="52">
        <f t="shared" si="4"/>
        <v>116969.6</v>
      </c>
      <c r="I489" s="18">
        <v>18.4</v>
      </c>
    </row>
    <row r="490">
      <c r="A490" s="6">
        <v>42493.0</v>
      </c>
      <c r="B490" s="14" t="s">
        <v>47</v>
      </c>
      <c r="C490" s="51" t="s">
        <v>46</v>
      </c>
      <c r="D490" s="51">
        <v>119014.4</v>
      </c>
      <c r="E490" s="52">
        <f t="shared" si="1"/>
        <v>119014.4</v>
      </c>
      <c r="F490" s="14" t="str">
        <f t="shared" si="2"/>
        <v>#N/A</v>
      </c>
      <c r="G490" s="14" t="str">
        <f t="shared" si="3"/>
        <v>#N/A</v>
      </c>
      <c r="H490" s="52">
        <f t="shared" si="4"/>
        <v>119014.4</v>
      </c>
      <c r="I490" s="18">
        <v>20.1</v>
      </c>
    </row>
    <row r="491">
      <c r="A491" s="6">
        <v>42494.0</v>
      </c>
      <c r="B491" s="14" t="s">
        <v>47</v>
      </c>
      <c r="C491" s="51" t="s">
        <v>46</v>
      </c>
      <c r="D491" s="51">
        <v>124525.2</v>
      </c>
      <c r="E491" s="52">
        <f t="shared" si="1"/>
        <v>124525.2</v>
      </c>
      <c r="F491" s="14" t="str">
        <f t="shared" si="2"/>
        <v>#N/A</v>
      </c>
      <c r="G491" s="14" t="str">
        <f t="shared" si="3"/>
        <v>#N/A</v>
      </c>
      <c r="H491" s="52">
        <f t="shared" si="4"/>
        <v>124525.2</v>
      </c>
      <c r="I491" s="18">
        <v>18.2</v>
      </c>
    </row>
    <row r="492">
      <c r="A492" s="6">
        <v>42495.0</v>
      </c>
      <c r="B492" s="14" t="s">
        <v>47</v>
      </c>
      <c r="C492" s="51" t="s">
        <v>46</v>
      </c>
      <c r="D492" s="51">
        <v>118192.1</v>
      </c>
      <c r="E492" s="52">
        <f t="shared" si="1"/>
        <v>118192.1</v>
      </c>
      <c r="F492" s="14" t="str">
        <f t="shared" si="2"/>
        <v>#N/A</v>
      </c>
      <c r="G492" s="14" t="str">
        <f t="shared" si="3"/>
        <v>#N/A</v>
      </c>
      <c r="H492" s="52">
        <f t="shared" si="4"/>
        <v>118192.1</v>
      </c>
      <c r="I492" s="18">
        <v>20.5</v>
      </c>
    </row>
    <row r="493">
      <c r="A493" s="6">
        <v>42496.0</v>
      </c>
      <c r="B493" s="14" t="s">
        <v>47</v>
      </c>
      <c r="C493" s="51" t="s">
        <v>46</v>
      </c>
      <c r="D493" s="51">
        <v>120421.3</v>
      </c>
      <c r="E493" s="52">
        <f t="shared" si="1"/>
        <v>120421.3</v>
      </c>
      <c r="F493" s="14" t="str">
        <f t="shared" si="2"/>
        <v>#N/A</v>
      </c>
      <c r="G493" s="14" t="str">
        <f t="shared" si="3"/>
        <v>#N/A</v>
      </c>
      <c r="H493" s="52">
        <f t="shared" si="4"/>
        <v>120421.3</v>
      </c>
      <c r="I493" s="18">
        <v>24.7</v>
      </c>
    </row>
    <row r="494">
      <c r="A494" s="6">
        <v>42497.0</v>
      </c>
      <c r="B494" s="14" t="s">
        <v>47</v>
      </c>
      <c r="C494" s="51" t="s">
        <v>46</v>
      </c>
      <c r="D494" s="51">
        <v>106052.6</v>
      </c>
      <c r="E494" s="52">
        <f t="shared" si="1"/>
        <v>106052.6</v>
      </c>
      <c r="F494" s="14" t="str">
        <f t="shared" si="2"/>
        <v>#N/A</v>
      </c>
      <c r="G494" s="14" t="str">
        <f t="shared" si="3"/>
        <v>#N/A</v>
      </c>
      <c r="H494" s="52">
        <f t="shared" si="4"/>
        <v>106052.6</v>
      </c>
      <c r="I494" s="18">
        <v>25.7</v>
      </c>
    </row>
    <row r="495">
      <c r="A495" s="6">
        <v>42498.0</v>
      </c>
      <c r="B495" s="14" t="s">
        <v>47</v>
      </c>
      <c r="C495" s="51" t="s">
        <v>46</v>
      </c>
      <c r="D495" s="51">
        <v>103487.3</v>
      </c>
      <c r="E495" s="52">
        <f t="shared" si="1"/>
        <v>103487.3</v>
      </c>
      <c r="F495" s="14" t="str">
        <f t="shared" si="2"/>
        <v>#N/A</v>
      </c>
      <c r="G495" s="14" t="str">
        <f t="shared" si="3"/>
        <v>#N/A</v>
      </c>
      <c r="H495" s="52">
        <f t="shared" si="4"/>
        <v>103487.3</v>
      </c>
      <c r="I495" s="18">
        <v>20.4</v>
      </c>
    </row>
    <row r="496">
      <c r="A496" s="6">
        <v>42499.0</v>
      </c>
      <c r="B496" s="14" t="s">
        <v>47</v>
      </c>
      <c r="C496" s="51" t="s">
        <v>46</v>
      </c>
      <c r="D496" s="51">
        <v>119781.1</v>
      </c>
      <c r="E496" s="52">
        <f t="shared" si="1"/>
        <v>119781.1</v>
      </c>
      <c r="F496" s="14" t="str">
        <f t="shared" si="2"/>
        <v>#N/A</v>
      </c>
      <c r="G496" s="14" t="str">
        <f t="shared" si="3"/>
        <v>#N/A</v>
      </c>
      <c r="H496" s="52">
        <f t="shared" si="4"/>
        <v>119781.1</v>
      </c>
      <c r="I496" s="18">
        <v>22.2</v>
      </c>
    </row>
    <row r="497">
      <c r="A497" s="6">
        <v>42500.0</v>
      </c>
      <c r="B497" s="14" t="s">
        <v>47</v>
      </c>
      <c r="C497" s="51" t="s">
        <v>46</v>
      </c>
      <c r="D497" s="51">
        <v>119611.9</v>
      </c>
      <c r="E497" s="52">
        <f t="shared" si="1"/>
        <v>119611.9</v>
      </c>
      <c r="F497" s="14" t="str">
        <f t="shared" si="2"/>
        <v>#N/A</v>
      </c>
      <c r="G497" s="14" t="str">
        <f t="shared" si="3"/>
        <v>#N/A</v>
      </c>
      <c r="H497" s="52">
        <f t="shared" si="4"/>
        <v>119611.9</v>
      </c>
      <c r="I497" s="18">
        <v>17.2</v>
      </c>
    </row>
    <row r="498">
      <c r="A498" s="6">
        <v>42501.0</v>
      </c>
      <c r="B498" s="14" t="s">
        <v>47</v>
      </c>
      <c r="C498" s="51" t="s">
        <v>46</v>
      </c>
      <c r="D498" s="51">
        <v>123616.3</v>
      </c>
      <c r="E498" s="52">
        <f t="shared" si="1"/>
        <v>123616.3</v>
      </c>
      <c r="F498" s="14" t="str">
        <f t="shared" si="2"/>
        <v>#N/A</v>
      </c>
      <c r="G498" s="14" t="str">
        <f t="shared" si="3"/>
        <v>#N/A</v>
      </c>
      <c r="H498" s="52">
        <f t="shared" si="4"/>
        <v>123616.3</v>
      </c>
      <c r="I498" s="18">
        <v>17.4</v>
      </c>
    </row>
    <row r="499">
      <c r="A499" s="6">
        <v>42502.0</v>
      </c>
      <c r="B499" s="14" t="s">
        <v>47</v>
      </c>
      <c r="C499" s="51" t="s">
        <v>46</v>
      </c>
      <c r="D499" s="51">
        <v>120693.5</v>
      </c>
      <c r="E499" s="52">
        <f t="shared" si="1"/>
        <v>120693.5</v>
      </c>
      <c r="F499" s="14" t="str">
        <f t="shared" si="2"/>
        <v>#N/A</v>
      </c>
      <c r="G499" s="14" t="str">
        <f t="shared" si="3"/>
        <v>#N/A</v>
      </c>
      <c r="H499" s="52">
        <f t="shared" si="4"/>
        <v>120693.5</v>
      </c>
      <c r="I499" s="18">
        <v>21.4</v>
      </c>
    </row>
    <row r="500">
      <c r="A500" s="6">
        <v>42503.0</v>
      </c>
      <c r="B500" s="14" t="s">
        <v>47</v>
      </c>
      <c r="C500" s="51" t="s">
        <v>46</v>
      </c>
      <c r="D500" s="51">
        <v>118800.1</v>
      </c>
      <c r="E500" s="52">
        <f t="shared" si="1"/>
        <v>118800.1</v>
      </c>
      <c r="F500" s="14" t="str">
        <f t="shared" si="2"/>
        <v>#N/A</v>
      </c>
      <c r="G500" s="14" t="str">
        <f t="shared" si="3"/>
        <v>#N/A</v>
      </c>
      <c r="H500" s="52">
        <f t="shared" si="4"/>
        <v>118800.1</v>
      </c>
      <c r="I500" s="18">
        <v>21.6</v>
      </c>
    </row>
    <row r="501">
      <c r="A501" s="6">
        <v>42504.0</v>
      </c>
      <c r="B501" s="14" t="s">
        <v>47</v>
      </c>
      <c r="C501" s="51" t="s">
        <v>46</v>
      </c>
      <c r="D501" s="51">
        <v>101946.0</v>
      </c>
      <c r="E501" s="52">
        <f t="shared" si="1"/>
        <v>101946</v>
      </c>
      <c r="F501" s="14" t="str">
        <f t="shared" si="2"/>
        <v>#N/A</v>
      </c>
      <c r="G501" s="14" t="str">
        <f t="shared" si="3"/>
        <v>#N/A</v>
      </c>
      <c r="H501" s="52">
        <f t="shared" si="4"/>
        <v>101946</v>
      </c>
      <c r="I501" s="18">
        <v>21.7</v>
      </c>
    </row>
    <row r="502">
      <c r="A502" s="6">
        <v>42505.0</v>
      </c>
      <c r="B502" s="14" t="s">
        <v>47</v>
      </c>
      <c r="C502" s="51" t="s">
        <v>46</v>
      </c>
      <c r="D502" s="51">
        <v>99697.62</v>
      </c>
      <c r="E502" s="52">
        <f t="shared" si="1"/>
        <v>99697.62</v>
      </c>
      <c r="F502" s="14" t="str">
        <f t="shared" si="2"/>
        <v>#N/A</v>
      </c>
      <c r="G502" s="14" t="str">
        <f t="shared" si="3"/>
        <v>#N/A</v>
      </c>
      <c r="H502" s="52">
        <f t="shared" si="4"/>
        <v>99697.62</v>
      </c>
      <c r="I502" s="18">
        <v>22.0</v>
      </c>
    </row>
    <row r="503">
      <c r="A503" s="6">
        <v>42506.0</v>
      </c>
      <c r="B503" s="14" t="s">
        <v>47</v>
      </c>
      <c r="C503" s="51" t="s">
        <v>46</v>
      </c>
      <c r="D503" s="51">
        <v>121182.7</v>
      </c>
      <c r="E503" s="52">
        <f t="shared" si="1"/>
        <v>121182.7</v>
      </c>
      <c r="F503" s="14" t="str">
        <f t="shared" si="2"/>
        <v>#N/A</v>
      </c>
      <c r="G503" s="14" t="str">
        <f t="shared" si="3"/>
        <v>#N/A</v>
      </c>
      <c r="H503" s="52">
        <f t="shared" si="4"/>
        <v>121182.7</v>
      </c>
      <c r="I503" s="18">
        <v>19.6</v>
      </c>
    </row>
    <row r="504">
      <c r="A504" s="6">
        <v>42507.0</v>
      </c>
      <c r="B504" s="14" t="s">
        <v>47</v>
      </c>
      <c r="C504" s="51" t="s">
        <v>46</v>
      </c>
      <c r="D504" s="51">
        <v>124209.4</v>
      </c>
      <c r="E504" s="52">
        <f t="shared" si="1"/>
        <v>124209.4</v>
      </c>
      <c r="F504" s="14" t="str">
        <f t="shared" si="2"/>
        <v>#N/A</v>
      </c>
      <c r="G504" s="14" t="str">
        <f t="shared" si="3"/>
        <v>#N/A</v>
      </c>
      <c r="H504" s="52">
        <f t="shared" si="4"/>
        <v>124209.4</v>
      </c>
      <c r="I504" s="18">
        <v>17.1</v>
      </c>
    </row>
    <row r="505">
      <c r="A505" s="6">
        <v>42508.0</v>
      </c>
      <c r="B505" s="14" t="s">
        <v>47</v>
      </c>
      <c r="C505" s="51" t="s">
        <v>46</v>
      </c>
      <c r="D505" s="51">
        <v>124352.2</v>
      </c>
      <c r="E505" s="52">
        <f t="shared" si="1"/>
        <v>124352.2</v>
      </c>
      <c r="F505" s="14" t="str">
        <f t="shared" si="2"/>
        <v>#N/A</v>
      </c>
      <c r="G505" s="14" t="str">
        <f t="shared" si="3"/>
        <v>#N/A</v>
      </c>
      <c r="H505" s="52">
        <f t="shared" si="4"/>
        <v>124352.2</v>
      </c>
      <c r="I505" s="18">
        <v>19.3</v>
      </c>
    </row>
    <row r="506">
      <c r="A506" s="6">
        <v>42509.0</v>
      </c>
      <c r="B506" s="14" t="s">
        <v>47</v>
      </c>
      <c r="C506" s="51" t="s">
        <v>46</v>
      </c>
      <c r="D506" s="51">
        <v>124392.3</v>
      </c>
      <c r="E506" s="52">
        <f t="shared" si="1"/>
        <v>124392.3</v>
      </c>
      <c r="F506" s="14" t="str">
        <f t="shared" si="2"/>
        <v>#N/A</v>
      </c>
      <c r="G506" s="14" t="str">
        <f t="shared" si="3"/>
        <v>#N/A</v>
      </c>
      <c r="H506" s="52">
        <f t="shared" si="4"/>
        <v>124392.3</v>
      </c>
      <c r="I506" s="18">
        <v>18.4</v>
      </c>
    </row>
    <row r="507">
      <c r="A507" s="6">
        <v>42510.0</v>
      </c>
      <c r="B507" s="14" t="s">
        <v>47</v>
      </c>
      <c r="C507" s="51" t="s">
        <v>46</v>
      </c>
      <c r="D507" s="51">
        <v>127705.8</v>
      </c>
      <c r="E507" s="52">
        <f t="shared" si="1"/>
        <v>127705.8</v>
      </c>
      <c r="F507" s="14" t="str">
        <f t="shared" si="2"/>
        <v>#N/A</v>
      </c>
      <c r="G507" s="14" t="str">
        <f t="shared" si="3"/>
        <v>#N/A</v>
      </c>
      <c r="H507" s="52">
        <f t="shared" si="4"/>
        <v>127705.8</v>
      </c>
      <c r="I507" s="18">
        <v>17.4</v>
      </c>
    </row>
    <row r="508">
      <c r="A508" s="6">
        <v>42511.0</v>
      </c>
      <c r="B508" s="14" t="s">
        <v>47</v>
      </c>
      <c r="C508" s="51" t="s">
        <v>46</v>
      </c>
      <c r="D508" s="51">
        <v>112336.8</v>
      </c>
      <c r="E508" s="52">
        <f t="shared" si="1"/>
        <v>112336.8</v>
      </c>
      <c r="F508" s="14" t="str">
        <f t="shared" si="2"/>
        <v>#N/A</v>
      </c>
      <c r="G508" s="14" t="str">
        <f t="shared" si="3"/>
        <v>#N/A</v>
      </c>
      <c r="H508" s="52">
        <f t="shared" si="4"/>
        <v>112336.8</v>
      </c>
      <c r="I508" s="18">
        <v>18.5</v>
      </c>
    </row>
    <row r="509">
      <c r="A509" s="6">
        <v>42512.0</v>
      </c>
      <c r="B509" s="14" t="s">
        <v>47</v>
      </c>
      <c r="C509" s="51" t="s">
        <v>46</v>
      </c>
      <c r="D509" s="51">
        <v>101619.0</v>
      </c>
      <c r="E509" s="52">
        <f t="shared" si="1"/>
        <v>101619</v>
      </c>
      <c r="F509" s="14" t="str">
        <f t="shared" si="2"/>
        <v>#N/A</v>
      </c>
      <c r="G509" s="14" t="str">
        <f t="shared" si="3"/>
        <v>#N/A</v>
      </c>
      <c r="H509" s="52">
        <f t="shared" si="4"/>
        <v>101619</v>
      </c>
      <c r="I509" s="18">
        <v>22.2</v>
      </c>
    </row>
    <row r="510">
      <c r="A510" s="6">
        <v>42513.0</v>
      </c>
      <c r="B510" s="14" t="s">
        <v>47</v>
      </c>
      <c r="C510" s="51" t="s">
        <v>46</v>
      </c>
      <c r="D510" s="51">
        <v>121424.4</v>
      </c>
      <c r="E510" s="52">
        <f t="shared" si="1"/>
        <v>121424.4</v>
      </c>
      <c r="F510" s="14" t="str">
        <f t="shared" si="2"/>
        <v>#N/A</v>
      </c>
      <c r="G510" s="14" t="str">
        <f t="shared" si="3"/>
        <v>#N/A</v>
      </c>
      <c r="H510" s="52">
        <f t="shared" si="4"/>
        <v>121424.4</v>
      </c>
      <c r="I510" s="18">
        <v>17.2</v>
      </c>
    </row>
    <row r="511">
      <c r="A511" s="6">
        <v>42514.0</v>
      </c>
      <c r="B511" s="14" t="s">
        <v>47</v>
      </c>
      <c r="C511" s="51" t="s">
        <v>46</v>
      </c>
      <c r="D511" s="51">
        <v>131916.4</v>
      </c>
      <c r="E511" s="52">
        <f t="shared" si="1"/>
        <v>131916.4</v>
      </c>
      <c r="F511" s="14" t="str">
        <f t="shared" si="2"/>
        <v>#N/A</v>
      </c>
      <c r="G511" s="14" t="str">
        <f t="shared" si="3"/>
        <v>#N/A</v>
      </c>
      <c r="H511" s="52">
        <f t="shared" si="4"/>
        <v>131916.4</v>
      </c>
      <c r="I511" s="18">
        <v>15.8</v>
      </c>
    </row>
    <row r="512">
      <c r="A512" s="6">
        <v>42515.0</v>
      </c>
      <c r="B512" s="14" t="s">
        <v>47</v>
      </c>
      <c r="C512" s="51" t="s">
        <v>46</v>
      </c>
      <c r="D512" s="51">
        <v>132170.1</v>
      </c>
      <c r="E512" s="52">
        <f t="shared" si="1"/>
        <v>132170.1</v>
      </c>
      <c r="F512" s="14" t="str">
        <f t="shared" si="2"/>
        <v>#N/A</v>
      </c>
      <c r="G512" s="14" t="str">
        <f t="shared" si="3"/>
        <v>#N/A</v>
      </c>
      <c r="H512" s="52">
        <f t="shared" si="4"/>
        <v>132170.1</v>
      </c>
      <c r="I512" s="18">
        <v>15.6</v>
      </c>
    </row>
    <row r="513">
      <c r="A513" s="6">
        <v>42516.0</v>
      </c>
      <c r="B513" s="14" t="s">
        <v>47</v>
      </c>
      <c r="C513" s="51" t="s">
        <v>46</v>
      </c>
      <c r="D513" s="51">
        <v>137080.9</v>
      </c>
      <c r="E513" s="52">
        <f t="shared" si="1"/>
        <v>137080.9</v>
      </c>
      <c r="F513" s="14" t="str">
        <f t="shared" si="2"/>
        <v>#N/A</v>
      </c>
      <c r="G513" s="14" t="str">
        <f t="shared" si="3"/>
        <v>#N/A</v>
      </c>
      <c r="H513" s="52">
        <f t="shared" si="4"/>
        <v>137080.9</v>
      </c>
      <c r="I513" s="18">
        <v>12.5</v>
      </c>
    </row>
    <row r="514">
      <c r="A514" s="6">
        <v>42517.0</v>
      </c>
      <c r="B514" s="14" t="s">
        <v>47</v>
      </c>
      <c r="C514" s="51" t="s">
        <v>46</v>
      </c>
      <c r="D514" s="51">
        <v>134317.6</v>
      </c>
      <c r="E514" s="52">
        <f t="shared" si="1"/>
        <v>134317.6</v>
      </c>
      <c r="F514" s="14" t="str">
        <f t="shared" si="2"/>
        <v>#N/A</v>
      </c>
      <c r="G514" s="14" t="str">
        <f t="shared" si="3"/>
        <v>#N/A</v>
      </c>
      <c r="H514" s="52">
        <f t="shared" si="4"/>
        <v>134317.6</v>
      </c>
      <c r="I514" s="18">
        <v>14.4</v>
      </c>
    </row>
    <row r="515">
      <c r="A515" s="6">
        <v>42518.0</v>
      </c>
      <c r="B515" s="14" t="s">
        <v>47</v>
      </c>
      <c r="C515" s="51" t="s">
        <v>46</v>
      </c>
      <c r="D515" s="51">
        <v>119938.8</v>
      </c>
      <c r="E515" s="52">
        <f t="shared" si="1"/>
        <v>119938.8</v>
      </c>
      <c r="F515" s="14" t="str">
        <f t="shared" si="2"/>
        <v>#N/A</v>
      </c>
      <c r="G515" s="14" t="str">
        <f t="shared" si="3"/>
        <v>#N/A</v>
      </c>
      <c r="H515" s="52">
        <f t="shared" si="4"/>
        <v>119938.8</v>
      </c>
      <c r="I515" s="18">
        <v>13.2</v>
      </c>
    </row>
    <row r="516">
      <c r="A516" s="6">
        <v>42519.0</v>
      </c>
      <c r="B516" s="14" t="s">
        <v>47</v>
      </c>
      <c r="C516" s="51" t="s">
        <v>46</v>
      </c>
      <c r="D516" s="51">
        <v>118752.0</v>
      </c>
      <c r="E516" s="52">
        <f t="shared" si="1"/>
        <v>118752</v>
      </c>
      <c r="F516" s="14" t="str">
        <f t="shared" si="2"/>
        <v>#N/A</v>
      </c>
      <c r="G516" s="14" t="str">
        <f t="shared" si="3"/>
        <v>#N/A</v>
      </c>
      <c r="H516" s="52">
        <f t="shared" si="4"/>
        <v>118752</v>
      </c>
      <c r="I516" s="18">
        <v>13.9</v>
      </c>
    </row>
    <row r="517">
      <c r="A517" s="6">
        <v>42520.0</v>
      </c>
      <c r="B517" s="14" t="s">
        <v>47</v>
      </c>
      <c r="C517" s="51" t="s">
        <v>46</v>
      </c>
      <c r="D517" s="51">
        <v>134984.0</v>
      </c>
      <c r="E517" s="52">
        <f t="shared" si="1"/>
        <v>134984</v>
      </c>
      <c r="F517" s="14" t="str">
        <f t="shared" si="2"/>
        <v>#N/A</v>
      </c>
      <c r="G517" s="14" t="str">
        <f t="shared" si="3"/>
        <v>#N/A</v>
      </c>
      <c r="H517" s="52">
        <f t="shared" si="4"/>
        <v>134984</v>
      </c>
      <c r="I517" s="18">
        <v>15.4</v>
      </c>
    </row>
    <row r="518">
      <c r="A518" s="6">
        <v>42521.0</v>
      </c>
      <c r="B518" s="14" t="s">
        <v>47</v>
      </c>
      <c r="C518" s="51" t="s">
        <v>46</v>
      </c>
      <c r="D518" s="51">
        <v>140402.2</v>
      </c>
      <c r="E518" s="52">
        <f t="shared" si="1"/>
        <v>140402.2</v>
      </c>
      <c r="F518" s="14" t="str">
        <f t="shared" si="2"/>
        <v>#N/A</v>
      </c>
      <c r="G518" s="14" t="str">
        <f t="shared" si="3"/>
        <v>#N/A</v>
      </c>
      <c r="H518" s="52">
        <f t="shared" si="4"/>
        <v>140402.2</v>
      </c>
      <c r="I518" s="18">
        <v>17.4</v>
      </c>
    </row>
    <row r="519">
      <c r="A519" s="6">
        <v>42522.0</v>
      </c>
      <c r="B519" s="14" t="s">
        <v>47</v>
      </c>
      <c r="C519" s="51" t="s">
        <v>46</v>
      </c>
      <c r="D519" s="51">
        <v>141195.0</v>
      </c>
      <c r="E519" s="52">
        <f t="shared" si="1"/>
        <v>141195</v>
      </c>
      <c r="F519" s="14" t="str">
        <f t="shared" si="2"/>
        <v>#N/A</v>
      </c>
      <c r="G519" s="14" t="str">
        <f t="shared" si="3"/>
        <v>#N/A</v>
      </c>
      <c r="H519" s="52">
        <f t="shared" si="4"/>
        <v>141195</v>
      </c>
      <c r="I519" s="18">
        <v>17.0</v>
      </c>
    </row>
    <row r="520">
      <c r="A520" s="6">
        <v>42523.0</v>
      </c>
      <c r="B520" s="14" t="s">
        <v>47</v>
      </c>
      <c r="C520" s="51" t="s">
        <v>46</v>
      </c>
      <c r="D520" s="51">
        <v>141292.6</v>
      </c>
      <c r="E520" s="52">
        <f t="shared" si="1"/>
        <v>141292.6</v>
      </c>
      <c r="F520" s="14" t="str">
        <f t="shared" si="2"/>
        <v>#N/A</v>
      </c>
      <c r="G520" s="14" t="str">
        <f t="shared" si="3"/>
        <v>#N/A</v>
      </c>
      <c r="H520" s="52">
        <f t="shared" si="4"/>
        <v>141292.6</v>
      </c>
      <c r="I520" s="18">
        <v>12.8</v>
      </c>
    </row>
    <row r="521">
      <c r="A521" s="6">
        <v>42524.0</v>
      </c>
      <c r="B521" s="14" t="s">
        <v>47</v>
      </c>
      <c r="C521" s="51" t="s">
        <v>46</v>
      </c>
      <c r="D521" s="51">
        <v>137717.3</v>
      </c>
      <c r="E521" s="52">
        <f t="shared" si="1"/>
        <v>137717.3</v>
      </c>
      <c r="F521" s="14" t="str">
        <f t="shared" si="2"/>
        <v>#N/A</v>
      </c>
      <c r="G521" s="14" t="str">
        <f t="shared" si="3"/>
        <v>#N/A</v>
      </c>
      <c r="H521" s="52">
        <f t="shared" si="4"/>
        <v>137717.3</v>
      </c>
      <c r="I521" s="18">
        <v>14.1</v>
      </c>
    </row>
    <row r="522">
      <c r="A522" s="6">
        <v>42525.0</v>
      </c>
      <c r="B522" s="14" t="s">
        <v>47</v>
      </c>
      <c r="C522" s="51" t="s">
        <v>46</v>
      </c>
      <c r="D522" s="51">
        <v>122764.3</v>
      </c>
      <c r="E522" s="52">
        <f t="shared" si="1"/>
        <v>122764.3</v>
      </c>
      <c r="F522" s="14" t="str">
        <f t="shared" si="2"/>
        <v>#N/A</v>
      </c>
      <c r="G522" s="14" t="str">
        <f t="shared" si="3"/>
        <v>#N/A</v>
      </c>
      <c r="H522" s="52">
        <f t="shared" si="4"/>
        <v>122764.3</v>
      </c>
      <c r="I522" s="18">
        <v>13.4</v>
      </c>
    </row>
    <row r="523">
      <c r="A523" s="6">
        <v>42526.0</v>
      </c>
      <c r="B523" s="14" t="s">
        <v>47</v>
      </c>
      <c r="C523" s="51" t="s">
        <v>46</v>
      </c>
      <c r="D523" s="51">
        <v>116052.8</v>
      </c>
      <c r="E523" s="52">
        <f t="shared" si="1"/>
        <v>116052.8</v>
      </c>
      <c r="F523" s="14" t="str">
        <f t="shared" si="2"/>
        <v>#N/A</v>
      </c>
      <c r="G523" s="14" t="str">
        <f t="shared" si="3"/>
        <v>#N/A</v>
      </c>
      <c r="H523" s="52">
        <f t="shared" si="4"/>
        <v>116052.8</v>
      </c>
      <c r="I523" s="18">
        <v>14.1</v>
      </c>
    </row>
    <row r="524">
      <c r="A524" s="6">
        <v>42527.0</v>
      </c>
      <c r="B524" s="14" t="s">
        <v>47</v>
      </c>
      <c r="C524" s="51" t="s">
        <v>46</v>
      </c>
      <c r="D524" s="51">
        <v>134829.8</v>
      </c>
      <c r="E524" s="52">
        <f t="shared" si="1"/>
        <v>134829.8</v>
      </c>
      <c r="F524" s="14" t="str">
        <f t="shared" si="2"/>
        <v>#N/A</v>
      </c>
      <c r="G524" s="14" t="str">
        <f t="shared" si="3"/>
        <v>#N/A</v>
      </c>
      <c r="H524" s="52">
        <f t="shared" si="4"/>
        <v>134829.8</v>
      </c>
      <c r="I524" s="18">
        <v>14.5</v>
      </c>
    </row>
    <row r="525">
      <c r="A525" s="6">
        <v>42528.0</v>
      </c>
      <c r="B525" s="14" t="s">
        <v>47</v>
      </c>
      <c r="C525" s="51" t="s">
        <v>46</v>
      </c>
      <c r="D525" s="51">
        <v>135306.0</v>
      </c>
      <c r="E525" s="52">
        <f t="shared" si="1"/>
        <v>135306</v>
      </c>
      <c r="F525" s="14" t="str">
        <f t="shared" si="2"/>
        <v>#N/A</v>
      </c>
      <c r="G525" s="14" t="str">
        <f t="shared" si="3"/>
        <v>#N/A</v>
      </c>
      <c r="H525" s="52">
        <f t="shared" si="4"/>
        <v>135306</v>
      </c>
      <c r="I525" s="18">
        <v>15.3</v>
      </c>
    </row>
    <row r="526">
      <c r="A526" s="6">
        <v>42529.0</v>
      </c>
      <c r="B526" s="14" t="s">
        <v>47</v>
      </c>
      <c r="C526" s="51" t="s">
        <v>46</v>
      </c>
      <c r="D526" s="51">
        <v>137305.4</v>
      </c>
      <c r="E526" s="52">
        <f t="shared" si="1"/>
        <v>137305.4</v>
      </c>
      <c r="F526" s="14" t="str">
        <f t="shared" si="2"/>
        <v>#N/A</v>
      </c>
      <c r="G526" s="14" t="str">
        <f t="shared" si="3"/>
        <v>#N/A</v>
      </c>
      <c r="H526" s="52">
        <f t="shared" si="4"/>
        <v>137305.4</v>
      </c>
      <c r="I526" s="18">
        <v>14.7</v>
      </c>
    </row>
    <row r="527">
      <c r="A527" s="6">
        <v>42530.0</v>
      </c>
      <c r="B527" s="14" t="s">
        <v>47</v>
      </c>
      <c r="C527" s="51" t="s">
        <v>46</v>
      </c>
      <c r="D527" s="51">
        <v>132859.3</v>
      </c>
      <c r="E527" s="52">
        <f t="shared" si="1"/>
        <v>132859.3</v>
      </c>
      <c r="F527" s="14" t="str">
        <f t="shared" si="2"/>
        <v>#N/A</v>
      </c>
      <c r="G527" s="14" t="str">
        <f t="shared" si="3"/>
        <v>#N/A</v>
      </c>
      <c r="H527" s="52">
        <f t="shared" si="4"/>
        <v>132859.3</v>
      </c>
      <c r="I527" s="18">
        <v>17.5</v>
      </c>
    </row>
    <row r="528">
      <c r="A528" s="6">
        <v>42531.0</v>
      </c>
      <c r="B528" s="14" t="s">
        <v>47</v>
      </c>
      <c r="C528" s="51" t="s">
        <v>46</v>
      </c>
      <c r="D528" s="51">
        <v>132209.5</v>
      </c>
      <c r="E528" s="52">
        <f t="shared" si="1"/>
        <v>132209.5</v>
      </c>
      <c r="F528" s="14" t="str">
        <f t="shared" si="2"/>
        <v>#N/A</v>
      </c>
      <c r="G528" s="14" t="str">
        <f t="shared" si="3"/>
        <v>#N/A</v>
      </c>
      <c r="H528" s="52">
        <f t="shared" si="4"/>
        <v>132209.5</v>
      </c>
      <c r="I528" s="18">
        <v>15.8</v>
      </c>
    </row>
    <row r="529">
      <c r="A529" s="6">
        <v>42532.0</v>
      </c>
      <c r="B529" s="14" t="s">
        <v>47</v>
      </c>
      <c r="C529" s="51" t="s">
        <v>46</v>
      </c>
      <c r="D529" s="51">
        <v>120753.4</v>
      </c>
      <c r="E529" s="52">
        <f t="shared" si="1"/>
        <v>120753.4</v>
      </c>
      <c r="F529" s="14" t="str">
        <f t="shared" si="2"/>
        <v>#N/A</v>
      </c>
      <c r="G529" s="14" t="str">
        <f t="shared" si="3"/>
        <v>#N/A</v>
      </c>
      <c r="H529" s="52">
        <f t="shared" si="4"/>
        <v>120753.4</v>
      </c>
      <c r="I529" s="18">
        <v>13.5</v>
      </c>
    </row>
    <row r="530">
      <c r="A530" s="6">
        <v>42533.0</v>
      </c>
      <c r="B530" s="14" t="s">
        <v>47</v>
      </c>
      <c r="C530" s="51" t="s">
        <v>46</v>
      </c>
      <c r="D530" s="51">
        <v>122771.5</v>
      </c>
      <c r="E530" s="52">
        <f t="shared" si="1"/>
        <v>122771.5</v>
      </c>
      <c r="F530" s="14" t="str">
        <f t="shared" si="2"/>
        <v>#N/A</v>
      </c>
      <c r="G530" s="14" t="str">
        <f t="shared" si="3"/>
        <v>#N/A</v>
      </c>
      <c r="H530" s="52">
        <f t="shared" si="4"/>
        <v>122771.5</v>
      </c>
      <c r="I530" s="18">
        <v>13.8</v>
      </c>
    </row>
    <row r="531">
      <c r="A531" s="6">
        <v>42534.0</v>
      </c>
      <c r="B531" s="14" t="s">
        <v>47</v>
      </c>
      <c r="C531" s="51" t="s">
        <v>47</v>
      </c>
      <c r="D531" s="51">
        <v>122107.0</v>
      </c>
      <c r="E531" s="52">
        <f t="shared" si="1"/>
        <v>122107</v>
      </c>
      <c r="F531" s="14" t="str">
        <f t="shared" si="2"/>
        <v>#N/A</v>
      </c>
      <c r="G531" s="52">
        <f t="shared" si="3"/>
        <v>122107</v>
      </c>
      <c r="H531" s="52" t="str">
        <f t="shared" si="4"/>
        <v>#N/A</v>
      </c>
      <c r="I531" s="18">
        <v>13.4</v>
      </c>
    </row>
    <row r="532">
      <c r="A532" s="6">
        <v>42535.0</v>
      </c>
      <c r="B532" s="14" t="s">
        <v>47</v>
      </c>
      <c r="C532" s="51" t="s">
        <v>46</v>
      </c>
      <c r="D532" s="51">
        <v>138466.6</v>
      </c>
      <c r="E532" s="52">
        <f t="shared" si="1"/>
        <v>138466.6</v>
      </c>
      <c r="F532" s="14" t="str">
        <f t="shared" si="2"/>
        <v>#N/A</v>
      </c>
      <c r="G532" s="14" t="str">
        <f t="shared" si="3"/>
        <v>#N/A</v>
      </c>
      <c r="H532" s="52">
        <f t="shared" si="4"/>
        <v>138466.6</v>
      </c>
      <c r="I532" s="18">
        <v>15.6</v>
      </c>
    </row>
    <row r="533">
      <c r="A533" s="6">
        <v>42536.0</v>
      </c>
      <c r="B533" s="14" t="s">
        <v>47</v>
      </c>
      <c r="C533" s="51" t="s">
        <v>46</v>
      </c>
      <c r="D533" s="51">
        <v>140904.6</v>
      </c>
      <c r="E533" s="52">
        <f t="shared" si="1"/>
        <v>140904.6</v>
      </c>
      <c r="F533" s="14" t="str">
        <f t="shared" si="2"/>
        <v>#N/A</v>
      </c>
      <c r="G533" s="14" t="str">
        <f t="shared" si="3"/>
        <v>#N/A</v>
      </c>
      <c r="H533" s="52">
        <f t="shared" si="4"/>
        <v>140904.6</v>
      </c>
      <c r="I533" s="18">
        <v>17.9</v>
      </c>
    </row>
    <row r="534">
      <c r="A534" s="6">
        <v>42537.0</v>
      </c>
      <c r="B534" s="14" t="s">
        <v>47</v>
      </c>
      <c r="C534" s="51" t="s">
        <v>46</v>
      </c>
      <c r="D534" s="51">
        <v>140741.2</v>
      </c>
      <c r="E534" s="52">
        <f t="shared" si="1"/>
        <v>140741.2</v>
      </c>
      <c r="F534" s="14" t="str">
        <f t="shared" si="2"/>
        <v>#N/A</v>
      </c>
      <c r="G534" s="14" t="str">
        <f t="shared" si="3"/>
        <v>#N/A</v>
      </c>
      <c r="H534" s="52">
        <f t="shared" si="4"/>
        <v>140741.2</v>
      </c>
      <c r="I534" s="18">
        <v>14.3</v>
      </c>
    </row>
    <row r="535">
      <c r="A535" s="6">
        <v>42538.0</v>
      </c>
      <c r="B535" s="14" t="s">
        <v>47</v>
      </c>
      <c r="C535" s="51" t="s">
        <v>46</v>
      </c>
      <c r="D535" s="51">
        <v>138023.1</v>
      </c>
      <c r="E535" s="52">
        <f t="shared" si="1"/>
        <v>138023.1</v>
      </c>
      <c r="F535" s="14" t="str">
        <f t="shared" si="2"/>
        <v>#N/A</v>
      </c>
      <c r="G535" s="14" t="str">
        <f t="shared" si="3"/>
        <v>#N/A</v>
      </c>
      <c r="H535" s="52">
        <f t="shared" si="4"/>
        <v>138023.1</v>
      </c>
      <c r="I535" s="18">
        <v>15.1</v>
      </c>
    </row>
    <row r="536">
      <c r="A536" s="6">
        <v>42539.0</v>
      </c>
      <c r="B536" s="14" t="s">
        <v>47</v>
      </c>
      <c r="C536" s="51" t="s">
        <v>46</v>
      </c>
      <c r="D536" s="51">
        <v>123162.2</v>
      </c>
      <c r="E536" s="52">
        <f t="shared" si="1"/>
        <v>123162.2</v>
      </c>
      <c r="F536" s="14" t="str">
        <f t="shared" si="2"/>
        <v>#N/A</v>
      </c>
      <c r="G536" s="14" t="str">
        <f t="shared" si="3"/>
        <v>#N/A</v>
      </c>
      <c r="H536" s="52">
        <f t="shared" si="4"/>
        <v>123162.2</v>
      </c>
      <c r="I536" s="18">
        <v>12.7</v>
      </c>
    </row>
    <row r="537">
      <c r="A537" s="6">
        <v>42540.0</v>
      </c>
      <c r="B537" s="14" t="s">
        <v>47</v>
      </c>
      <c r="C537" s="51" t="s">
        <v>46</v>
      </c>
      <c r="D537" s="51">
        <v>119662.2</v>
      </c>
      <c r="E537" s="52">
        <f t="shared" si="1"/>
        <v>119662.2</v>
      </c>
      <c r="F537" s="14" t="str">
        <f t="shared" si="2"/>
        <v>#N/A</v>
      </c>
      <c r="G537" s="14" t="str">
        <f t="shared" si="3"/>
        <v>#N/A</v>
      </c>
      <c r="H537" s="52">
        <f t="shared" si="4"/>
        <v>119662.2</v>
      </c>
      <c r="I537" s="18">
        <v>13.5</v>
      </c>
    </row>
    <row r="538">
      <c r="A538" s="6">
        <v>42541.0</v>
      </c>
      <c r="B538" s="14" t="s">
        <v>47</v>
      </c>
      <c r="C538" s="51" t="s">
        <v>46</v>
      </c>
      <c r="D538" s="51">
        <v>134435.1</v>
      </c>
      <c r="E538" s="52">
        <f t="shared" si="1"/>
        <v>134435.1</v>
      </c>
      <c r="F538" s="14" t="str">
        <f t="shared" si="2"/>
        <v>#N/A</v>
      </c>
      <c r="G538" s="14" t="str">
        <f t="shared" si="3"/>
        <v>#N/A</v>
      </c>
      <c r="H538" s="52">
        <f t="shared" si="4"/>
        <v>134435.1</v>
      </c>
      <c r="I538" s="18">
        <v>13.2</v>
      </c>
    </row>
    <row r="539">
      <c r="A539" s="6">
        <v>42542.0</v>
      </c>
      <c r="B539" s="14" t="s">
        <v>47</v>
      </c>
      <c r="C539" s="51" t="s">
        <v>46</v>
      </c>
      <c r="D539" s="51">
        <v>137511.3</v>
      </c>
      <c r="E539" s="52">
        <f t="shared" si="1"/>
        <v>137511.3</v>
      </c>
      <c r="F539" s="14" t="str">
        <f t="shared" si="2"/>
        <v>#N/A</v>
      </c>
      <c r="G539" s="14" t="str">
        <f t="shared" si="3"/>
        <v>#N/A</v>
      </c>
      <c r="H539" s="52">
        <f t="shared" si="4"/>
        <v>137511.3</v>
      </c>
      <c r="I539" s="18">
        <v>14.7</v>
      </c>
    </row>
    <row r="540">
      <c r="A540" s="6">
        <v>42543.0</v>
      </c>
      <c r="B540" s="14" t="s">
        <v>47</v>
      </c>
      <c r="C540" s="51" t="s">
        <v>46</v>
      </c>
      <c r="D540" s="51">
        <v>133813.3</v>
      </c>
      <c r="E540" s="52">
        <f t="shared" si="1"/>
        <v>133813.3</v>
      </c>
      <c r="F540" s="14" t="str">
        <f t="shared" si="2"/>
        <v>#N/A</v>
      </c>
      <c r="G540" s="14" t="str">
        <f t="shared" si="3"/>
        <v>#N/A</v>
      </c>
      <c r="H540" s="52">
        <f t="shared" si="4"/>
        <v>133813.3</v>
      </c>
      <c r="I540" s="18">
        <v>15.4</v>
      </c>
    </row>
    <row r="541">
      <c r="A541" s="6">
        <v>42544.0</v>
      </c>
      <c r="B541" s="14" t="s">
        <v>47</v>
      </c>
      <c r="C541" s="51" t="s">
        <v>46</v>
      </c>
      <c r="D541" s="51">
        <v>136740.0</v>
      </c>
      <c r="E541" s="52">
        <f t="shared" si="1"/>
        <v>136740</v>
      </c>
      <c r="F541" s="14" t="str">
        <f t="shared" si="2"/>
        <v>#N/A</v>
      </c>
      <c r="G541" s="14" t="str">
        <f t="shared" si="3"/>
        <v>#N/A</v>
      </c>
      <c r="H541" s="52">
        <f t="shared" si="4"/>
        <v>136740</v>
      </c>
      <c r="I541" s="18">
        <v>14.8</v>
      </c>
    </row>
    <row r="542">
      <c r="A542" s="6">
        <v>42545.0</v>
      </c>
      <c r="B542" s="14" t="s">
        <v>46</v>
      </c>
      <c r="C542" s="51" t="s">
        <v>46</v>
      </c>
      <c r="D542" s="51">
        <v>144658.4</v>
      </c>
      <c r="E542" s="14" t="str">
        <f t="shared" si="1"/>
        <v>#N/A</v>
      </c>
      <c r="F542" s="52">
        <f t="shared" si="2"/>
        <v>144658.4</v>
      </c>
      <c r="G542" s="14" t="str">
        <f t="shared" si="3"/>
        <v>#N/A</v>
      </c>
      <c r="H542" s="52">
        <f t="shared" si="4"/>
        <v>144658.4</v>
      </c>
      <c r="I542" s="18">
        <v>10.7</v>
      </c>
    </row>
    <row r="543">
      <c r="A543" s="6">
        <v>42546.0</v>
      </c>
      <c r="B543" s="14" t="s">
        <v>46</v>
      </c>
      <c r="C543" s="51" t="s">
        <v>46</v>
      </c>
      <c r="D543" s="51">
        <v>131730.8</v>
      </c>
      <c r="E543" s="14" t="str">
        <f t="shared" si="1"/>
        <v>#N/A</v>
      </c>
      <c r="F543" s="52">
        <f t="shared" si="2"/>
        <v>131730.8</v>
      </c>
      <c r="G543" s="14" t="str">
        <f t="shared" si="3"/>
        <v>#N/A</v>
      </c>
      <c r="H543" s="52">
        <f t="shared" si="4"/>
        <v>131730.8</v>
      </c>
      <c r="I543" s="18">
        <v>12.7</v>
      </c>
    </row>
    <row r="544">
      <c r="A544" s="6">
        <v>42547.0</v>
      </c>
      <c r="B544" s="14" t="s">
        <v>46</v>
      </c>
      <c r="C544" s="51" t="s">
        <v>46</v>
      </c>
      <c r="D544" s="51">
        <v>126455.9</v>
      </c>
      <c r="E544" s="14" t="str">
        <f t="shared" si="1"/>
        <v>#N/A</v>
      </c>
      <c r="F544" s="52">
        <f t="shared" si="2"/>
        <v>126455.9</v>
      </c>
      <c r="G544" s="14" t="str">
        <f t="shared" si="3"/>
        <v>#N/A</v>
      </c>
      <c r="H544" s="52">
        <f t="shared" si="4"/>
        <v>126455.9</v>
      </c>
      <c r="I544" s="18">
        <v>11.1</v>
      </c>
    </row>
    <row r="545">
      <c r="A545" s="6">
        <v>42548.0</v>
      </c>
      <c r="B545" s="14" t="s">
        <v>46</v>
      </c>
      <c r="C545" s="51" t="s">
        <v>46</v>
      </c>
      <c r="D545" s="51">
        <v>148640.0</v>
      </c>
      <c r="E545" s="14" t="str">
        <f t="shared" si="1"/>
        <v>#N/A</v>
      </c>
      <c r="F545" s="52">
        <f t="shared" si="2"/>
        <v>148640</v>
      </c>
      <c r="G545" s="14" t="str">
        <f t="shared" si="3"/>
        <v>#N/A</v>
      </c>
      <c r="H545" s="52">
        <f t="shared" si="4"/>
        <v>148640</v>
      </c>
      <c r="I545" s="18">
        <v>10.6</v>
      </c>
    </row>
    <row r="546">
      <c r="A546" s="6">
        <v>42549.0</v>
      </c>
      <c r="B546" s="14" t="s">
        <v>46</v>
      </c>
      <c r="C546" s="51" t="s">
        <v>46</v>
      </c>
      <c r="D546" s="51">
        <v>142146.3</v>
      </c>
      <c r="E546" s="14" t="str">
        <f t="shared" si="1"/>
        <v>#N/A</v>
      </c>
      <c r="F546" s="52">
        <f t="shared" si="2"/>
        <v>142146.3</v>
      </c>
      <c r="G546" s="14" t="str">
        <f t="shared" si="3"/>
        <v>#N/A</v>
      </c>
      <c r="H546" s="52">
        <f t="shared" si="4"/>
        <v>142146.3</v>
      </c>
      <c r="I546" s="18">
        <v>17.0</v>
      </c>
    </row>
    <row r="547">
      <c r="A547" s="6">
        <v>42550.0</v>
      </c>
      <c r="B547" s="14" t="s">
        <v>46</v>
      </c>
      <c r="C547" s="51" t="s">
        <v>46</v>
      </c>
      <c r="D547" s="51">
        <v>136072.0</v>
      </c>
      <c r="E547" s="14" t="str">
        <f t="shared" si="1"/>
        <v>#N/A</v>
      </c>
      <c r="F547" s="52">
        <f t="shared" si="2"/>
        <v>136072</v>
      </c>
      <c r="G547" s="14" t="str">
        <f t="shared" si="3"/>
        <v>#N/A</v>
      </c>
      <c r="H547" s="52">
        <f t="shared" si="4"/>
        <v>136072</v>
      </c>
      <c r="I547" s="18">
        <v>15.8</v>
      </c>
    </row>
    <row r="548">
      <c r="A548" s="6">
        <v>42551.0</v>
      </c>
      <c r="B548" s="14" t="s">
        <v>46</v>
      </c>
      <c r="C548" s="51" t="s">
        <v>46</v>
      </c>
      <c r="D548" s="51">
        <v>141078.5</v>
      </c>
      <c r="E548" s="14" t="str">
        <f t="shared" si="1"/>
        <v>#N/A</v>
      </c>
      <c r="F548" s="52">
        <f t="shared" si="2"/>
        <v>141078.5</v>
      </c>
      <c r="G548" s="14" t="str">
        <f t="shared" si="3"/>
        <v>#N/A</v>
      </c>
      <c r="H548" s="52">
        <f t="shared" si="4"/>
        <v>141078.5</v>
      </c>
      <c r="I548" s="18">
        <v>11.7</v>
      </c>
    </row>
    <row r="549">
      <c r="A549" s="6">
        <v>42552.0</v>
      </c>
      <c r="B549" s="14" t="s">
        <v>46</v>
      </c>
      <c r="C549" s="51" t="s">
        <v>46</v>
      </c>
      <c r="D549" s="51">
        <v>136676.7</v>
      </c>
      <c r="E549" s="14" t="str">
        <f t="shared" si="1"/>
        <v>#N/A</v>
      </c>
      <c r="F549" s="52">
        <f t="shared" si="2"/>
        <v>136676.7</v>
      </c>
      <c r="G549" s="14" t="str">
        <f t="shared" si="3"/>
        <v>#N/A</v>
      </c>
      <c r="H549" s="52">
        <f t="shared" si="4"/>
        <v>136676.7</v>
      </c>
      <c r="I549" s="18">
        <v>14.1</v>
      </c>
    </row>
    <row r="550">
      <c r="A550" s="6">
        <v>42553.0</v>
      </c>
      <c r="B550" s="14" t="s">
        <v>46</v>
      </c>
      <c r="C550" s="51" t="s">
        <v>46</v>
      </c>
      <c r="D550" s="51">
        <v>118683.6</v>
      </c>
      <c r="E550" s="14" t="str">
        <f t="shared" si="1"/>
        <v>#N/A</v>
      </c>
      <c r="F550" s="52">
        <f t="shared" si="2"/>
        <v>118683.6</v>
      </c>
      <c r="G550" s="14" t="str">
        <f t="shared" si="3"/>
        <v>#N/A</v>
      </c>
      <c r="H550" s="52">
        <f t="shared" si="4"/>
        <v>118683.6</v>
      </c>
      <c r="I550" s="18">
        <v>16.5</v>
      </c>
    </row>
    <row r="551">
      <c r="A551" s="6">
        <v>42554.0</v>
      </c>
      <c r="B551" s="14" t="s">
        <v>46</v>
      </c>
      <c r="C551" s="51" t="s">
        <v>46</v>
      </c>
      <c r="D551" s="51">
        <v>112556.4</v>
      </c>
      <c r="E551" s="14" t="str">
        <f t="shared" si="1"/>
        <v>#N/A</v>
      </c>
      <c r="F551" s="52">
        <f t="shared" si="2"/>
        <v>112556.4</v>
      </c>
      <c r="G551" s="14" t="str">
        <f t="shared" si="3"/>
        <v>#N/A</v>
      </c>
      <c r="H551" s="52">
        <f t="shared" si="4"/>
        <v>112556.4</v>
      </c>
      <c r="I551" s="18">
        <v>16.7</v>
      </c>
    </row>
    <row r="552">
      <c r="A552" s="6">
        <v>42555.0</v>
      </c>
      <c r="B552" s="14" t="s">
        <v>46</v>
      </c>
      <c r="C552" s="51" t="s">
        <v>46</v>
      </c>
      <c r="D552" s="51">
        <v>135712.2</v>
      </c>
      <c r="E552" s="14" t="str">
        <f t="shared" si="1"/>
        <v>#N/A</v>
      </c>
      <c r="F552" s="52">
        <f t="shared" si="2"/>
        <v>135712.2</v>
      </c>
      <c r="G552" s="14" t="str">
        <f t="shared" si="3"/>
        <v>#N/A</v>
      </c>
      <c r="H552" s="52">
        <f t="shared" si="4"/>
        <v>135712.2</v>
      </c>
      <c r="I552" s="18">
        <v>12.7</v>
      </c>
    </row>
    <row r="553">
      <c r="A553" s="6">
        <v>42556.0</v>
      </c>
      <c r="B553" s="14" t="s">
        <v>46</v>
      </c>
      <c r="C553" s="51" t="s">
        <v>46</v>
      </c>
      <c r="D553" s="51">
        <v>142401.8</v>
      </c>
      <c r="E553" s="14" t="str">
        <f t="shared" si="1"/>
        <v>#N/A</v>
      </c>
      <c r="F553" s="52">
        <f t="shared" si="2"/>
        <v>142401.8</v>
      </c>
      <c r="G553" s="14" t="str">
        <f t="shared" si="3"/>
        <v>#N/A</v>
      </c>
      <c r="H553" s="52">
        <f t="shared" si="4"/>
        <v>142401.8</v>
      </c>
      <c r="I553" s="18">
        <v>12.8</v>
      </c>
    </row>
    <row r="554">
      <c r="A554" s="6">
        <v>42557.0</v>
      </c>
      <c r="B554" s="14" t="s">
        <v>46</v>
      </c>
      <c r="C554" s="51" t="s">
        <v>46</v>
      </c>
      <c r="D554" s="51">
        <v>134056.1</v>
      </c>
      <c r="E554" s="14" t="str">
        <f t="shared" si="1"/>
        <v>#N/A</v>
      </c>
      <c r="F554" s="52">
        <f t="shared" si="2"/>
        <v>134056.1</v>
      </c>
      <c r="G554" s="14" t="str">
        <f t="shared" si="3"/>
        <v>#N/A</v>
      </c>
      <c r="H554" s="52">
        <f t="shared" si="4"/>
        <v>134056.1</v>
      </c>
      <c r="I554" s="18">
        <v>13.0</v>
      </c>
    </row>
    <row r="555">
      <c r="A555" s="6">
        <v>42558.0</v>
      </c>
      <c r="B555" s="14" t="s">
        <v>46</v>
      </c>
      <c r="C555" s="51" t="s">
        <v>46</v>
      </c>
      <c r="D555" s="51">
        <v>138768.0</v>
      </c>
      <c r="E555" s="14" t="str">
        <f t="shared" si="1"/>
        <v>#N/A</v>
      </c>
      <c r="F555" s="52">
        <f t="shared" si="2"/>
        <v>138768</v>
      </c>
      <c r="G555" s="14" t="str">
        <f t="shared" si="3"/>
        <v>#N/A</v>
      </c>
      <c r="H555" s="52">
        <f t="shared" si="4"/>
        <v>138768</v>
      </c>
      <c r="I555" s="18">
        <v>13.7</v>
      </c>
    </row>
    <row r="556">
      <c r="A556" s="6">
        <v>42559.0</v>
      </c>
      <c r="B556" s="14" t="s">
        <v>46</v>
      </c>
      <c r="C556" s="51" t="s">
        <v>46</v>
      </c>
      <c r="D556" s="51">
        <v>136690.1</v>
      </c>
      <c r="E556" s="14" t="str">
        <f t="shared" si="1"/>
        <v>#N/A</v>
      </c>
      <c r="F556" s="52">
        <f t="shared" si="2"/>
        <v>136690.1</v>
      </c>
      <c r="G556" s="14" t="str">
        <f t="shared" si="3"/>
        <v>#N/A</v>
      </c>
      <c r="H556" s="52">
        <f t="shared" si="4"/>
        <v>136690.1</v>
      </c>
      <c r="I556" s="18">
        <v>15.3</v>
      </c>
    </row>
    <row r="557">
      <c r="A557" s="6">
        <v>42560.0</v>
      </c>
      <c r="B557" s="14" t="s">
        <v>46</v>
      </c>
      <c r="C557" s="51" t="s">
        <v>46</v>
      </c>
      <c r="D557" s="51">
        <v>122369.5</v>
      </c>
      <c r="E557" s="14" t="str">
        <f t="shared" si="1"/>
        <v>#N/A</v>
      </c>
      <c r="F557" s="52">
        <f t="shared" si="2"/>
        <v>122369.5</v>
      </c>
      <c r="G557" s="14" t="str">
        <f t="shared" si="3"/>
        <v>#N/A</v>
      </c>
      <c r="H557" s="52">
        <f t="shared" si="4"/>
        <v>122369.5</v>
      </c>
      <c r="I557" s="18">
        <v>15.2</v>
      </c>
    </row>
    <row r="558">
      <c r="A558" s="6">
        <v>42561.0</v>
      </c>
      <c r="B558" s="14" t="s">
        <v>46</v>
      </c>
      <c r="C558" s="51" t="s">
        <v>46</v>
      </c>
      <c r="D558" s="51">
        <v>119218.2</v>
      </c>
      <c r="E558" s="14" t="str">
        <f t="shared" si="1"/>
        <v>#N/A</v>
      </c>
      <c r="F558" s="52">
        <f t="shared" si="2"/>
        <v>119218.2</v>
      </c>
      <c r="G558" s="14" t="str">
        <f t="shared" si="3"/>
        <v>#N/A</v>
      </c>
      <c r="H558" s="52">
        <f t="shared" si="4"/>
        <v>119218.2</v>
      </c>
      <c r="I558" s="18">
        <v>14.2</v>
      </c>
    </row>
    <row r="559">
      <c r="A559" s="6">
        <v>42562.0</v>
      </c>
      <c r="B559" s="14" t="s">
        <v>46</v>
      </c>
      <c r="C559" s="51" t="s">
        <v>46</v>
      </c>
      <c r="D559" s="51">
        <v>128207.1</v>
      </c>
      <c r="E559" s="14" t="str">
        <f t="shared" si="1"/>
        <v>#N/A</v>
      </c>
      <c r="F559" s="52">
        <f t="shared" si="2"/>
        <v>128207.1</v>
      </c>
      <c r="G559" s="14" t="str">
        <f t="shared" si="3"/>
        <v>#N/A</v>
      </c>
      <c r="H559" s="52">
        <f t="shared" si="4"/>
        <v>128207.1</v>
      </c>
      <c r="I559" s="18">
        <v>16.0</v>
      </c>
    </row>
    <row r="560">
      <c r="A560" s="6">
        <v>42563.0</v>
      </c>
      <c r="B560" s="14" t="s">
        <v>47</v>
      </c>
      <c r="C560" s="51" t="s">
        <v>46</v>
      </c>
      <c r="D560" s="51">
        <v>137582.2</v>
      </c>
      <c r="E560" s="52">
        <f t="shared" si="1"/>
        <v>137582.2</v>
      </c>
      <c r="F560" s="14" t="str">
        <f t="shared" si="2"/>
        <v>#N/A</v>
      </c>
      <c r="G560" s="14" t="str">
        <f t="shared" si="3"/>
        <v>#N/A</v>
      </c>
      <c r="H560" s="52">
        <f t="shared" si="4"/>
        <v>137582.2</v>
      </c>
      <c r="I560" s="18">
        <v>13.7</v>
      </c>
    </row>
    <row r="561">
      <c r="A561" s="6">
        <v>42564.0</v>
      </c>
      <c r="B561" s="14" t="s">
        <v>47</v>
      </c>
      <c r="C561" s="51" t="s">
        <v>46</v>
      </c>
      <c r="D561" s="51">
        <v>145728.3</v>
      </c>
      <c r="E561" s="52">
        <f t="shared" si="1"/>
        <v>145728.3</v>
      </c>
      <c r="F561" s="14" t="str">
        <f t="shared" si="2"/>
        <v>#N/A</v>
      </c>
      <c r="G561" s="14" t="str">
        <f t="shared" si="3"/>
        <v>#N/A</v>
      </c>
      <c r="H561" s="52">
        <f t="shared" si="4"/>
        <v>145728.3</v>
      </c>
      <c r="I561" s="18">
        <v>12.0</v>
      </c>
    </row>
    <row r="562">
      <c r="A562" s="6">
        <v>42565.0</v>
      </c>
      <c r="B562" s="14" t="s">
        <v>47</v>
      </c>
      <c r="C562" s="51" t="s">
        <v>46</v>
      </c>
      <c r="D562" s="51">
        <v>144103.7</v>
      </c>
      <c r="E562" s="52">
        <f t="shared" si="1"/>
        <v>144103.7</v>
      </c>
      <c r="F562" s="14" t="str">
        <f t="shared" si="2"/>
        <v>#N/A</v>
      </c>
      <c r="G562" s="14" t="str">
        <f t="shared" si="3"/>
        <v>#N/A</v>
      </c>
      <c r="H562" s="52">
        <f t="shared" si="4"/>
        <v>144103.7</v>
      </c>
      <c r="I562" s="18">
        <v>14.0</v>
      </c>
    </row>
    <row r="563">
      <c r="A563" s="6">
        <v>42566.0</v>
      </c>
      <c r="B563" s="14" t="s">
        <v>47</v>
      </c>
      <c r="C563" s="51" t="s">
        <v>46</v>
      </c>
      <c r="D563" s="51">
        <v>141166.9</v>
      </c>
      <c r="E563" s="52">
        <f t="shared" si="1"/>
        <v>141166.9</v>
      </c>
      <c r="F563" s="14" t="str">
        <f t="shared" si="2"/>
        <v>#N/A</v>
      </c>
      <c r="G563" s="14" t="str">
        <f t="shared" si="3"/>
        <v>#N/A</v>
      </c>
      <c r="H563" s="52">
        <f t="shared" si="4"/>
        <v>141166.9</v>
      </c>
      <c r="I563" s="18">
        <v>14.1</v>
      </c>
    </row>
    <row r="564">
      <c r="A564" s="6">
        <v>42567.0</v>
      </c>
      <c r="B564" s="14" t="s">
        <v>47</v>
      </c>
      <c r="C564" s="51" t="s">
        <v>46</v>
      </c>
      <c r="D564" s="51">
        <v>120659.2</v>
      </c>
      <c r="E564" s="52">
        <f t="shared" si="1"/>
        <v>120659.2</v>
      </c>
      <c r="F564" s="14" t="str">
        <f t="shared" si="2"/>
        <v>#N/A</v>
      </c>
      <c r="G564" s="14" t="str">
        <f t="shared" si="3"/>
        <v>#N/A</v>
      </c>
      <c r="H564" s="52">
        <f t="shared" si="4"/>
        <v>120659.2</v>
      </c>
      <c r="I564" s="18">
        <v>13.7</v>
      </c>
    </row>
    <row r="565">
      <c r="A565" s="6">
        <v>42568.0</v>
      </c>
      <c r="B565" s="14" t="s">
        <v>47</v>
      </c>
      <c r="C565" s="51" t="s">
        <v>46</v>
      </c>
      <c r="D565" s="51">
        <v>113418.1</v>
      </c>
      <c r="E565" s="52">
        <f t="shared" si="1"/>
        <v>113418.1</v>
      </c>
      <c r="F565" s="14" t="str">
        <f t="shared" si="2"/>
        <v>#N/A</v>
      </c>
      <c r="G565" s="14" t="str">
        <f t="shared" si="3"/>
        <v>#N/A</v>
      </c>
      <c r="H565" s="52">
        <f t="shared" si="4"/>
        <v>113418.1</v>
      </c>
      <c r="I565" s="18">
        <v>16.1</v>
      </c>
    </row>
    <row r="566">
      <c r="A566" s="6">
        <v>42569.0</v>
      </c>
      <c r="B566" s="14" t="s">
        <v>47</v>
      </c>
      <c r="C566" s="51" t="s">
        <v>46</v>
      </c>
      <c r="D566" s="51">
        <v>127367.0</v>
      </c>
      <c r="E566" s="52">
        <f t="shared" si="1"/>
        <v>127367</v>
      </c>
      <c r="F566" s="14" t="str">
        <f t="shared" si="2"/>
        <v>#N/A</v>
      </c>
      <c r="G566" s="14" t="str">
        <f t="shared" si="3"/>
        <v>#N/A</v>
      </c>
      <c r="H566" s="52">
        <f t="shared" si="4"/>
        <v>127367</v>
      </c>
      <c r="I566" s="18">
        <v>17.7</v>
      </c>
    </row>
    <row r="567">
      <c r="A567" s="6">
        <v>42570.0</v>
      </c>
      <c r="B567" s="14" t="s">
        <v>47</v>
      </c>
      <c r="C567" s="51" t="s">
        <v>46</v>
      </c>
      <c r="D567" s="51">
        <v>137028.1</v>
      </c>
      <c r="E567" s="52">
        <f t="shared" si="1"/>
        <v>137028.1</v>
      </c>
      <c r="F567" s="14" t="str">
        <f t="shared" si="2"/>
        <v>#N/A</v>
      </c>
      <c r="G567" s="14" t="str">
        <f t="shared" si="3"/>
        <v>#N/A</v>
      </c>
      <c r="H567" s="52">
        <f t="shared" si="4"/>
        <v>137028.1</v>
      </c>
      <c r="I567" s="18">
        <v>16.0</v>
      </c>
    </row>
    <row r="568">
      <c r="A568" s="6">
        <v>42571.0</v>
      </c>
      <c r="B568" s="14" t="s">
        <v>47</v>
      </c>
      <c r="C568" s="51" t="s">
        <v>46</v>
      </c>
      <c r="D568" s="51">
        <v>136850.1</v>
      </c>
      <c r="E568" s="52">
        <f t="shared" si="1"/>
        <v>136850.1</v>
      </c>
      <c r="F568" s="14" t="str">
        <f t="shared" si="2"/>
        <v>#N/A</v>
      </c>
      <c r="G568" s="14" t="str">
        <f t="shared" si="3"/>
        <v>#N/A</v>
      </c>
      <c r="H568" s="52">
        <f t="shared" si="4"/>
        <v>136850.1</v>
      </c>
      <c r="I568" s="18">
        <v>16.1</v>
      </c>
    </row>
    <row r="569">
      <c r="A569" s="6">
        <v>42572.0</v>
      </c>
      <c r="B569" s="14" t="s">
        <v>47</v>
      </c>
      <c r="C569" s="51" t="s">
        <v>46</v>
      </c>
      <c r="D569" s="51">
        <v>136127.1</v>
      </c>
      <c r="E569" s="52">
        <f t="shared" si="1"/>
        <v>136127.1</v>
      </c>
      <c r="F569" s="14" t="str">
        <f t="shared" si="2"/>
        <v>#N/A</v>
      </c>
      <c r="G569" s="14" t="str">
        <f t="shared" si="3"/>
        <v>#N/A</v>
      </c>
      <c r="H569" s="52">
        <f t="shared" si="4"/>
        <v>136127.1</v>
      </c>
      <c r="I569" s="18">
        <v>18.1</v>
      </c>
    </row>
    <row r="570">
      <c r="A570" s="6">
        <v>42573.0</v>
      </c>
      <c r="B570" s="14" t="s">
        <v>47</v>
      </c>
      <c r="C570" s="51" t="s">
        <v>46</v>
      </c>
      <c r="D570" s="51">
        <v>128777.8</v>
      </c>
      <c r="E570" s="52">
        <f t="shared" si="1"/>
        <v>128777.8</v>
      </c>
      <c r="F570" s="14" t="str">
        <f t="shared" si="2"/>
        <v>#N/A</v>
      </c>
      <c r="G570" s="14" t="str">
        <f t="shared" si="3"/>
        <v>#N/A</v>
      </c>
      <c r="H570" s="52">
        <f t="shared" si="4"/>
        <v>128777.8</v>
      </c>
      <c r="I570" s="18">
        <v>18.3</v>
      </c>
    </row>
    <row r="571">
      <c r="A571" s="6">
        <v>42574.0</v>
      </c>
      <c r="B571" s="14" t="s">
        <v>47</v>
      </c>
      <c r="C571" s="51" t="s">
        <v>46</v>
      </c>
      <c r="D571" s="51">
        <v>119888.6</v>
      </c>
      <c r="E571" s="52">
        <f t="shared" si="1"/>
        <v>119888.6</v>
      </c>
      <c r="F571" s="14" t="str">
        <f t="shared" si="2"/>
        <v>#N/A</v>
      </c>
      <c r="G571" s="14" t="str">
        <f t="shared" si="3"/>
        <v>#N/A</v>
      </c>
      <c r="H571" s="52">
        <f t="shared" si="4"/>
        <v>119888.6</v>
      </c>
      <c r="I571" s="18">
        <v>11.6</v>
      </c>
    </row>
    <row r="572">
      <c r="A572" s="6">
        <v>42575.0</v>
      </c>
      <c r="B572" s="14" t="s">
        <v>47</v>
      </c>
      <c r="C572" s="51" t="s">
        <v>46</v>
      </c>
      <c r="D572" s="51">
        <v>120126.9</v>
      </c>
      <c r="E572" s="52">
        <f t="shared" si="1"/>
        <v>120126.9</v>
      </c>
      <c r="F572" s="14" t="str">
        <f t="shared" si="2"/>
        <v>#N/A</v>
      </c>
      <c r="G572" s="14" t="str">
        <f t="shared" si="3"/>
        <v>#N/A</v>
      </c>
      <c r="H572" s="52">
        <f t="shared" si="4"/>
        <v>120126.9</v>
      </c>
      <c r="I572" s="18">
        <v>11.4</v>
      </c>
    </row>
    <row r="573">
      <c r="A573" s="6">
        <v>42576.0</v>
      </c>
      <c r="B573" s="14" t="s">
        <v>47</v>
      </c>
      <c r="C573" s="51" t="s">
        <v>46</v>
      </c>
      <c r="D573" s="51">
        <v>138134.6</v>
      </c>
      <c r="E573" s="52">
        <f t="shared" si="1"/>
        <v>138134.6</v>
      </c>
      <c r="F573" s="14" t="str">
        <f t="shared" si="2"/>
        <v>#N/A</v>
      </c>
      <c r="G573" s="14" t="str">
        <f t="shared" si="3"/>
        <v>#N/A</v>
      </c>
      <c r="H573" s="52">
        <f t="shared" si="4"/>
        <v>138134.6</v>
      </c>
      <c r="I573" s="18">
        <v>14.3</v>
      </c>
    </row>
    <row r="574">
      <c r="A574" s="6">
        <v>42577.0</v>
      </c>
      <c r="B574" s="14" t="s">
        <v>47</v>
      </c>
      <c r="C574" s="51" t="s">
        <v>46</v>
      </c>
      <c r="D574" s="51">
        <v>146465.7</v>
      </c>
      <c r="E574" s="52">
        <f t="shared" si="1"/>
        <v>146465.7</v>
      </c>
      <c r="F574" s="14" t="str">
        <f t="shared" si="2"/>
        <v>#N/A</v>
      </c>
      <c r="G574" s="14" t="str">
        <f t="shared" si="3"/>
        <v>#N/A</v>
      </c>
      <c r="H574" s="52">
        <f t="shared" si="4"/>
        <v>146465.7</v>
      </c>
      <c r="I574" s="18">
        <v>11.0</v>
      </c>
    </row>
    <row r="575">
      <c r="A575" s="6">
        <v>42578.0</v>
      </c>
      <c r="B575" s="14" t="s">
        <v>47</v>
      </c>
      <c r="C575" s="51" t="s">
        <v>46</v>
      </c>
      <c r="D575" s="51">
        <v>143209.8</v>
      </c>
      <c r="E575" s="52">
        <f t="shared" si="1"/>
        <v>143209.8</v>
      </c>
      <c r="F575" s="14" t="str">
        <f t="shared" si="2"/>
        <v>#N/A</v>
      </c>
      <c r="G575" s="14" t="str">
        <f t="shared" si="3"/>
        <v>#N/A</v>
      </c>
      <c r="H575" s="52">
        <f t="shared" si="4"/>
        <v>143209.8</v>
      </c>
      <c r="I575" s="18">
        <v>12.9</v>
      </c>
    </row>
    <row r="576">
      <c r="A576" s="6">
        <v>42579.0</v>
      </c>
      <c r="B576" s="14" t="s">
        <v>47</v>
      </c>
      <c r="C576" s="51" t="s">
        <v>46</v>
      </c>
      <c r="D576" s="51">
        <v>142341.6</v>
      </c>
      <c r="E576" s="52">
        <f t="shared" si="1"/>
        <v>142341.6</v>
      </c>
      <c r="F576" s="14" t="str">
        <f t="shared" si="2"/>
        <v>#N/A</v>
      </c>
      <c r="G576" s="14" t="str">
        <f t="shared" si="3"/>
        <v>#N/A</v>
      </c>
      <c r="H576" s="52">
        <f t="shared" si="4"/>
        <v>142341.6</v>
      </c>
      <c r="I576" s="18">
        <v>15.2</v>
      </c>
    </row>
    <row r="577">
      <c r="A577" s="6">
        <v>42580.0</v>
      </c>
      <c r="B577" s="14" t="s">
        <v>47</v>
      </c>
      <c r="C577" s="51" t="s">
        <v>46</v>
      </c>
      <c r="D577" s="51">
        <v>139822.9</v>
      </c>
      <c r="E577" s="52">
        <f t="shared" si="1"/>
        <v>139822.9</v>
      </c>
      <c r="F577" s="14" t="str">
        <f t="shared" si="2"/>
        <v>#N/A</v>
      </c>
      <c r="G577" s="14" t="str">
        <f t="shared" si="3"/>
        <v>#N/A</v>
      </c>
      <c r="H577" s="52">
        <f t="shared" si="4"/>
        <v>139822.9</v>
      </c>
      <c r="I577" s="18">
        <v>15.3</v>
      </c>
    </row>
    <row r="578">
      <c r="A578" s="6">
        <v>42581.0</v>
      </c>
      <c r="B578" s="14" t="s">
        <v>47</v>
      </c>
      <c r="C578" s="51" t="s">
        <v>46</v>
      </c>
      <c r="D578" s="51">
        <v>121548.5</v>
      </c>
      <c r="E578" s="52">
        <f t="shared" si="1"/>
        <v>121548.5</v>
      </c>
      <c r="F578" s="14" t="str">
        <f t="shared" si="2"/>
        <v>#N/A</v>
      </c>
      <c r="G578" s="14" t="str">
        <f t="shared" si="3"/>
        <v>#N/A</v>
      </c>
      <c r="H578" s="52">
        <f t="shared" si="4"/>
        <v>121548.5</v>
      </c>
      <c r="I578" s="18">
        <v>13.8</v>
      </c>
    </row>
    <row r="579">
      <c r="A579" s="6">
        <v>42582.0</v>
      </c>
      <c r="B579" s="14" t="s">
        <v>47</v>
      </c>
      <c r="C579" s="51" t="s">
        <v>46</v>
      </c>
      <c r="D579" s="51">
        <v>114481.3</v>
      </c>
      <c r="E579" s="52">
        <f t="shared" si="1"/>
        <v>114481.3</v>
      </c>
      <c r="F579" s="14" t="str">
        <f t="shared" si="2"/>
        <v>#N/A</v>
      </c>
      <c r="G579" s="14" t="str">
        <f t="shared" si="3"/>
        <v>#N/A</v>
      </c>
      <c r="H579" s="52">
        <f t="shared" si="4"/>
        <v>114481.3</v>
      </c>
      <c r="I579" s="18">
        <v>17.0</v>
      </c>
    </row>
    <row r="580">
      <c r="A580" s="6">
        <v>42583.0</v>
      </c>
      <c r="B580" s="14" t="s">
        <v>47</v>
      </c>
      <c r="C580" s="51" t="s">
        <v>46</v>
      </c>
      <c r="D580" s="51">
        <v>137934.8</v>
      </c>
      <c r="E580" s="52">
        <f t="shared" si="1"/>
        <v>137934.8</v>
      </c>
      <c r="F580" s="14" t="str">
        <f t="shared" si="2"/>
        <v>#N/A</v>
      </c>
      <c r="G580" s="14" t="str">
        <f t="shared" si="3"/>
        <v>#N/A</v>
      </c>
      <c r="H580" s="52">
        <f t="shared" si="4"/>
        <v>137934.8</v>
      </c>
      <c r="I580" s="18">
        <v>14.4</v>
      </c>
    </row>
    <row r="581">
      <c r="A581" s="6">
        <v>42584.0</v>
      </c>
      <c r="B581" s="14" t="s">
        <v>47</v>
      </c>
      <c r="C581" s="51" t="s">
        <v>46</v>
      </c>
      <c r="D581" s="51">
        <v>137301.7</v>
      </c>
      <c r="E581" s="52">
        <f t="shared" si="1"/>
        <v>137301.7</v>
      </c>
      <c r="F581" s="14" t="str">
        <f t="shared" si="2"/>
        <v>#N/A</v>
      </c>
      <c r="G581" s="14" t="str">
        <f t="shared" si="3"/>
        <v>#N/A</v>
      </c>
      <c r="H581" s="52">
        <f t="shared" si="4"/>
        <v>137301.7</v>
      </c>
      <c r="I581" s="18">
        <v>13.4</v>
      </c>
    </row>
    <row r="582">
      <c r="A582" s="6">
        <v>42585.0</v>
      </c>
      <c r="B582" s="14" t="s">
        <v>47</v>
      </c>
      <c r="C582" s="51" t="s">
        <v>46</v>
      </c>
      <c r="D582" s="51">
        <v>140922.7</v>
      </c>
      <c r="E582" s="52">
        <f t="shared" si="1"/>
        <v>140922.7</v>
      </c>
      <c r="F582" s="14" t="str">
        <f t="shared" si="2"/>
        <v>#N/A</v>
      </c>
      <c r="G582" s="14" t="str">
        <f t="shared" si="3"/>
        <v>#N/A</v>
      </c>
      <c r="H582" s="52">
        <f t="shared" si="4"/>
        <v>140922.7</v>
      </c>
      <c r="I582" s="18">
        <v>12.8</v>
      </c>
    </row>
    <row r="583">
      <c r="A583" s="6">
        <v>42586.0</v>
      </c>
      <c r="B583" s="14" t="s">
        <v>47</v>
      </c>
      <c r="C583" s="51" t="s">
        <v>46</v>
      </c>
      <c r="D583" s="51">
        <v>142671.5</v>
      </c>
      <c r="E583" s="52">
        <f t="shared" si="1"/>
        <v>142671.5</v>
      </c>
      <c r="F583" s="14" t="str">
        <f t="shared" si="2"/>
        <v>#N/A</v>
      </c>
      <c r="G583" s="14" t="str">
        <f t="shared" si="3"/>
        <v>#N/A</v>
      </c>
      <c r="H583" s="52">
        <f t="shared" si="4"/>
        <v>142671.5</v>
      </c>
      <c r="I583" s="18">
        <v>14.6</v>
      </c>
    </row>
    <row r="584">
      <c r="A584" s="6">
        <v>42587.0</v>
      </c>
      <c r="B584" s="14" t="s">
        <v>47</v>
      </c>
      <c r="C584" s="51" t="s">
        <v>46</v>
      </c>
      <c r="D584" s="51">
        <v>145491.3</v>
      </c>
      <c r="E584" s="52">
        <f t="shared" si="1"/>
        <v>145491.3</v>
      </c>
      <c r="F584" s="14" t="str">
        <f t="shared" si="2"/>
        <v>#N/A</v>
      </c>
      <c r="G584" s="14" t="str">
        <f t="shared" si="3"/>
        <v>#N/A</v>
      </c>
      <c r="H584" s="52">
        <f t="shared" si="4"/>
        <v>145491.3</v>
      </c>
      <c r="I584" s="18">
        <v>14.6</v>
      </c>
    </row>
    <row r="585">
      <c r="A585" s="6">
        <v>42588.0</v>
      </c>
      <c r="B585" s="14" t="s">
        <v>47</v>
      </c>
      <c r="C585" s="51" t="s">
        <v>46</v>
      </c>
      <c r="D585" s="51">
        <v>130907.1</v>
      </c>
      <c r="E585" s="52">
        <f t="shared" si="1"/>
        <v>130907.1</v>
      </c>
      <c r="F585" s="14" t="str">
        <f t="shared" si="2"/>
        <v>#N/A</v>
      </c>
      <c r="G585" s="14" t="str">
        <f t="shared" si="3"/>
        <v>#N/A</v>
      </c>
      <c r="H585" s="52">
        <f t="shared" si="4"/>
        <v>130907.1</v>
      </c>
      <c r="I585" s="18">
        <v>14.4</v>
      </c>
    </row>
    <row r="586">
      <c r="A586" s="6">
        <v>42589.0</v>
      </c>
      <c r="B586" s="14" t="s">
        <v>47</v>
      </c>
      <c r="C586" s="51" t="s">
        <v>46</v>
      </c>
      <c r="D586" s="51">
        <v>120379.3</v>
      </c>
      <c r="E586" s="52">
        <f t="shared" si="1"/>
        <v>120379.3</v>
      </c>
      <c r="F586" s="14" t="str">
        <f t="shared" si="2"/>
        <v>#N/A</v>
      </c>
      <c r="G586" s="14" t="str">
        <f t="shared" si="3"/>
        <v>#N/A</v>
      </c>
      <c r="H586" s="52">
        <f t="shared" si="4"/>
        <v>120379.3</v>
      </c>
      <c r="I586" s="18">
        <v>16.6</v>
      </c>
    </row>
    <row r="587">
      <c r="A587" s="6">
        <v>42590.0</v>
      </c>
      <c r="B587" s="14" t="s">
        <v>47</v>
      </c>
      <c r="C587" s="51" t="s">
        <v>46</v>
      </c>
      <c r="D587" s="51">
        <v>138506.5</v>
      </c>
      <c r="E587" s="52">
        <f t="shared" si="1"/>
        <v>138506.5</v>
      </c>
      <c r="F587" s="14" t="str">
        <f t="shared" si="2"/>
        <v>#N/A</v>
      </c>
      <c r="G587" s="14" t="str">
        <f t="shared" si="3"/>
        <v>#N/A</v>
      </c>
      <c r="H587" s="52">
        <f t="shared" si="4"/>
        <v>138506.5</v>
      </c>
      <c r="I587" s="18">
        <v>14.2</v>
      </c>
    </row>
    <row r="588">
      <c r="A588" s="6">
        <v>42591.0</v>
      </c>
      <c r="B588" s="14" t="s">
        <v>47</v>
      </c>
      <c r="C588" s="51" t="s">
        <v>46</v>
      </c>
      <c r="D588" s="51">
        <v>132819.5</v>
      </c>
      <c r="E588" s="52">
        <f t="shared" si="1"/>
        <v>132819.5</v>
      </c>
      <c r="F588" s="14" t="str">
        <f t="shared" si="2"/>
        <v>#N/A</v>
      </c>
      <c r="G588" s="14" t="str">
        <f t="shared" si="3"/>
        <v>#N/A</v>
      </c>
      <c r="H588" s="52">
        <f t="shared" si="4"/>
        <v>132819.5</v>
      </c>
      <c r="I588" s="18">
        <v>18.9</v>
      </c>
    </row>
    <row r="589">
      <c r="A589" s="6">
        <v>42592.0</v>
      </c>
      <c r="B589" s="14" t="s">
        <v>47</v>
      </c>
      <c r="C589" s="51" t="s">
        <v>46</v>
      </c>
      <c r="D589" s="51">
        <v>130616.7</v>
      </c>
      <c r="E589" s="52">
        <f t="shared" si="1"/>
        <v>130616.7</v>
      </c>
      <c r="F589" s="14" t="str">
        <f t="shared" si="2"/>
        <v>#N/A</v>
      </c>
      <c r="G589" s="14" t="str">
        <f t="shared" si="3"/>
        <v>#N/A</v>
      </c>
      <c r="H589" s="52">
        <f t="shared" si="4"/>
        <v>130616.7</v>
      </c>
      <c r="I589" s="18">
        <v>15.3</v>
      </c>
    </row>
    <row r="590">
      <c r="A590" s="6">
        <v>42593.0</v>
      </c>
      <c r="B590" s="14" t="s">
        <v>47</v>
      </c>
      <c r="C590" s="51" t="s">
        <v>46</v>
      </c>
      <c r="D590" s="51">
        <v>138368.4</v>
      </c>
      <c r="E590" s="52">
        <f t="shared" si="1"/>
        <v>138368.4</v>
      </c>
      <c r="F590" s="14" t="str">
        <f t="shared" si="2"/>
        <v>#N/A</v>
      </c>
      <c r="G590" s="14" t="str">
        <f t="shared" si="3"/>
        <v>#N/A</v>
      </c>
      <c r="H590" s="52">
        <f t="shared" si="4"/>
        <v>138368.4</v>
      </c>
      <c r="I590" s="18">
        <v>15.7</v>
      </c>
    </row>
    <row r="591">
      <c r="A591" s="6">
        <v>42594.0</v>
      </c>
      <c r="B591" s="14" t="s">
        <v>47</v>
      </c>
      <c r="C591" s="51" t="s">
        <v>46</v>
      </c>
      <c r="D591" s="51">
        <v>134885.7</v>
      </c>
      <c r="E591" s="52">
        <f t="shared" si="1"/>
        <v>134885.7</v>
      </c>
      <c r="F591" s="14" t="str">
        <f t="shared" si="2"/>
        <v>#N/A</v>
      </c>
      <c r="G591" s="14" t="str">
        <f t="shared" si="3"/>
        <v>#N/A</v>
      </c>
      <c r="H591" s="52">
        <f t="shared" si="4"/>
        <v>134885.7</v>
      </c>
      <c r="I591" s="18">
        <v>14.1</v>
      </c>
    </row>
    <row r="592">
      <c r="A592" s="6">
        <v>42595.0</v>
      </c>
      <c r="B592" s="14" t="s">
        <v>47</v>
      </c>
      <c r="C592" s="51" t="s">
        <v>46</v>
      </c>
      <c r="D592" s="51">
        <v>120382.8</v>
      </c>
      <c r="E592" s="52">
        <f t="shared" si="1"/>
        <v>120382.8</v>
      </c>
      <c r="F592" s="14" t="str">
        <f t="shared" si="2"/>
        <v>#N/A</v>
      </c>
      <c r="G592" s="14" t="str">
        <f t="shared" si="3"/>
        <v>#N/A</v>
      </c>
      <c r="H592" s="52">
        <f t="shared" si="4"/>
        <v>120382.8</v>
      </c>
      <c r="I592" s="18">
        <v>15.1</v>
      </c>
    </row>
    <row r="593">
      <c r="A593" s="6">
        <v>42596.0</v>
      </c>
      <c r="B593" s="14" t="s">
        <v>47</v>
      </c>
      <c r="C593" s="51" t="s">
        <v>46</v>
      </c>
      <c r="D593" s="51">
        <v>113066.2</v>
      </c>
      <c r="E593" s="52">
        <f t="shared" si="1"/>
        <v>113066.2</v>
      </c>
      <c r="F593" s="14" t="str">
        <f t="shared" si="2"/>
        <v>#N/A</v>
      </c>
      <c r="G593" s="14" t="str">
        <f t="shared" si="3"/>
        <v>#N/A</v>
      </c>
      <c r="H593" s="52">
        <f t="shared" si="4"/>
        <v>113066.2</v>
      </c>
      <c r="I593" s="18">
        <v>18.7</v>
      </c>
    </row>
    <row r="594">
      <c r="A594" s="6">
        <v>42597.0</v>
      </c>
      <c r="B594" s="14" t="s">
        <v>47</v>
      </c>
      <c r="C594" s="51" t="s">
        <v>46</v>
      </c>
      <c r="D594" s="51">
        <v>127906.2</v>
      </c>
      <c r="E594" s="52">
        <f t="shared" si="1"/>
        <v>127906.2</v>
      </c>
      <c r="F594" s="14" t="str">
        <f t="shared" si="2"/>
        <v>#N/A</v>
      </c>
      <c r="G594" s="14" t="str">
        <f t="shared" si="3"/>
        <v>#N/A</v>
      </c>
      <c r="H594" s="52">
        <f t="shared" si="4"/>
        <v>127906.2</v>
      </c>
      <c r="I594" s="18">
        <v>18.1</v>
      </c>
    </row>
    <row r="595">
      <c r="A595" s="6">
        <v>42598.0</v>
      </c>
      <c r="B595" s="14" t="s">
        <v>47</v>
      </c>
      <c r="C595" s="51" t="s">
        <v>46</v>
      </c>
      <c r="D595" s="51">
        <v>124975.1</v>
      </c>
      <c r="E595" s="52">
        <f t="shared" si="1"/>
        <v>124975.1</v>
      </c>
      <c r="F595" s="14" t="str">
        <f t="shared" si="2"/>
        <v>#N/A</v>
      </c>
      <c r="G595" s="14" t="str">
        <f t="shared" si="3"/>
        <v>#N/A</v>
      </c>
      <c r="H595" s="52">
        <f t="shared" si="4"/>
        <v>124975.1</v>
      </c>
      <c r="I595" s="18">
        <v>18.2</v>
      </c>
    </row>
    <row r="596">
      <c r="A596" s="6">
        <v>42599.0</v>
      </c>
      <c r="B596" s="14" t="s">
        <v>47</v>
      </c>
      <c r="C596" s="51" t="s">
        <v>46</v>
      </c>
      <c r="D596" s="51">
        <v>132561.2</v>
      </c>
      <c r="E596" s="52">
        <f t="shared" si="1"/>
        <v>132561.2</v>
      </c>
      <c r="F596" s="14" t="str">
        <f t="shared" si="2"/>
        <v>#N/A</v>
      </c>
      <c r="G596" s="14" t="str">
        <f t="shared" si="3"/>
        <v>#N/A</v>
      </c>
      <c r="H596" s="52">
        <f t="shared" si="4"/>
        <v>132561.2</v>
      </c>
      <c r="I596" s="18">
        <v>15.6</v>
      </c>
    </row>
    <row r="597">
      <c r="A597" s="6">
        <v>42600.0</v>
      </c>
      <c r="B597" s="14" t="s">
        <v>47</v>
      </c>
      <c r="C597" s="51" t="s">
        <v>46</v>
      </c>
      <c r="D597" s="51">
        <v>123434.5</v>
      </c>
      <c r="E597" s="52">
        <f t="shared" si="1"/>
        <v>123434.5</v>
      </c>
      <c r="F597" s="14" t="str">
        <f t="shared" si="2"/>
        <v>#N/A</v>
      </c>
      <c r="G597" s="14" t="str">
        <f t="shared" si="3"/>
        <v>#N/A</v>
      </c>
      <c r="H597" s="52">
        <f t="shared" si="4"/>
        <v>123434.5</v>
      </c>
      <c r="I597" s="18">
        <v>21.6</v>
      </c>
    </row>
    <row r="598">
      <c r="A598" s="6">
        <v>42601.0</v>
      </c>
      <c r="B598" s="14" t="s">
        <v>47</v>
      </c>
      <c r="C598" s="51" t="s">
        <v>46</v>
      </c>
      <c r="D598" s="51">
        <v>132569.7</v>
      </c>
      <c r="E598" s="52">
        <f t="shared" si="1"/>
        <v>132569.7</v>
      </c>
      <c r="F598" s="14" t="str">
        <f t="shared" si="2"/>
        <v>#N/A</v>
      </c>
      <c r="G598" s="14" t="str">
        <f t="shared" si="3"/>
        <v>#N/A</v>
      </c>
      <c r="H598" s="52">
        <f t="shared" si="4"/>
        <v>132569.7</v>
      </c>
      <c r="I598" s="18">
        <v>16.4</v>
      </c>
    </row>
    <row r="599">
      <c r="A599" s="6">
        <v>42602.0</v>
      </c>
      <c r="B599" s="14" t="s">
        <v>47</v>
      </c>
      <c r="C599" s="51" t="s">
        <v>46</v>
      </c>
      <c r="D599" s="51">
        <v>121052.1</v>
      </c>
      <c r="E599" s="52">
        <f t="shared" si="1"/>
        <v>121052.1</v>
      </c>
      <c r="F599" s="14" t="str">
        <f t="shared" si="2"/>
        <v>#N/A</v>
      </c>
      <c r="G599" s="14" t="str">
        <f t="shared" si="3"/>
        <v>#N/A</v>
      </c>
      <c r="H599" s="52">
        <f t="shared" si="4"/>
        <v>121052.1</v>
      </c>
      <c r="I599" s="18">
        <v>13.6</v>
      </c>
    </row>
    <row r="600">
      <c r="A600" s="6">
        <v>42603.0</v>
      </c>
      <c r="B600" s="14" t="s">
        <v>47</v>
      </c>
      <c r="C600" s="51" t="s">
        <v>46</v>
      </c>
      <c r="D600" s="51">
        <v>119118.5</v>
      </c>
      <c r="E600" s="52">
        <f t="shared" si="1"/>
        <v>119118.5</v>
      </c>
      <c r="F600" s="14" t="str">
        <f t="shared" si="2"/>
        <v>#N/A</v>
      </c>
      <c r="G600" s="14" t="str">
        <f t="shared" si="3"/>
        <v>#N/A</v>
      </c>
      <c r="H600" s="52">
        <f t="shared" si="4"/>
        <v>119118.5</v>
      </c>
      <c r="I600" s="18">
        <v>14.8</v>
      </c>
    </row>
    <row r="601">
      <c r="A601" s="6">
        <v>42604.0</v>
      </c>
      <c r="B601" s="14" t="s">
        <v>47</v>
      </c>
      <c r="C601" s="51" t="s">
        <v>46</v>
      </c>
      <c r="D601" s="51">
        <v>139203.5</v>
      </c>
      <c r="E601" s="52">
        <f t="shared" si="1"/>
        <v>139203.5</v>
      </c>
      <c r="F601" s="14" t="str">
        <f t="shared" si="2"/>
        <v>#N/A</v>
      </c>
      <c r="G601" s="14" t="str">
        <f t="shared" si="3"/>
        <v>#N/A</v>
      </c>
      <c r="H601" s="52">
        <f t="shared" si="4"/>
        <v>139203.5</v>
      </c>
      <c r="I601" s="18">
        <v>16.0</v>
      </c>
    </row>
    <row r="602">
      <c r="A602" s="6">
        <v>42605.0</v>
      </c>
      <c r="B602" s="14" t="s">
        <v>47</v>
      </c>
      <c r="C602" s="51" t="s">
        <v>46</v>
      </c>
      <c r="D602" s="51">
        <v>138640.4</v>
      </c>
      <c r="E602" s="52">
        <f t="shared" si="1"/>
        <v>138640.4</v>
      </c>
      <c r="F602" s="14" t="str">
        <f t="shared" si="2"/>
        <v>#N/A</v>
      </c>
      <c r="G602" s="14" t="str">
        <f t="shared" si="3"/>
        <v>#N/A</v>
      </c>
      <c r="H602" s="52">
        <f t="shared" si="4"/>
        <v>138640.4</v>
      </c>
      <c r="I602" s="18">
        <v>13.4</v>
      </c>
    </row>
    <row r="603">
      <c r="A603" s="6">
        <v>42606.0</v>
      </c>
      <c r="B603" s="14" t="s">
        <v>47</v>
      </c>
      <c r="C603" s="51" t="s">
        <v>46</v>
      </c>
      <c r="D603" s="51">
        <v>141122.8</v>
      </c>
      <c r="E603" s="52">
        <f t="shared" si="1"/>
        <v>141122.8</v>
      </c>
      <c r="F603" s="14" t="str">
        <f t="shared" si="2"/>
        <v>#N/A</v>
      </c>
      <c r="G603" s="14" t="str">
        <f t="shared" si="3"/>
        <v>#N/A</v>
      </c>
      <c r="H603" s="52">
        <f t="shared" si="4"/>
        <v>141122.8</v>
      </c>
      <c r="I603" s="18">
        <v>12.7</v>
      </c>
    </row>
    <row r="604">
      <c r="A604" s="6">
        <v>42607.0</v>
      </c>
      <c r="B604" s="14" t="s">
        <v>47</v>
      </c>
      <c r="C604" s="51" t="s">
        <v>46</v>
      </c>
      <c r="D604" s="51">
        <v>139724.0</v>
      </c>
      <c r="E604" s="52">
        <f t="shared" si="1"/>
        <v>139724</v>
      </c>
      <c r="F604" s="14" t="str">
        <f t="shared" si="2"/>
        <v>#N/A</v>
      </c>
      <c r="G604" s="14" t="str">
        <f t="shared" si="3"/>
        <v>#N/A</v>
      </c>
      <c r="H604" s="52">
        <f t="shared" si="4"/>
        <v>139724</v>
      </c>
      <c r="I604" s="18">
        <v>13.0</v>
      </c>
    </row>
    <row r="605">
      <c r="A605" s="6">
        <v>42608.0</v>
      </c>
      <c r="B605" s="14" t="s">
        <v>47</v>
      </c>
      <c r="C605" s="51" t="s">
        <v>46</v>
      </c>
      <c r="D605" s="51">
        <v>139920.5</v>
      </c>
      <c r="E605" s="52">
        <f t="shared" si="1"/>
        <v>139920.5</v>
      </c>
      <c r="F605" s="14" t="str">
        <f t="shared" si="2"/>
        <v>#N/A</v>
      </c>
      <c r="G605" s="14" t="str">
        <f t="shared" si="3"/>
        <v>#N/A</v>
      </c>
      <c r="H605" s="52">
        <f t="shared" si="4"/>
        <v>139920.5</v>
      </c>
      <c r="I605" s="18">
        <v>14.4</v>
      </c>
    </row>
    <row r="606">
      <c r="A606" s="6">
        <v>42609.0</v>
      </c>
      <c r="B606" s="14" t="s">
        <v>47</v>
      </c>
      <c r="C606" s="51" t="s">
        <v>46</v>
      </c>
      <c r="D606" s="51">
        <v>119573.2</v>
      </c>
      <c r="E606" s="52">
        <f t="shared" si="1"/>
        <v>119573.2</v>
      </c>
      <c r="F606" s="14" t="str">
        <f t="shared" si="2"/>
        <v>#N/A</v>
      </c>
      <c r="G606" s="14" t="str">
        <f t="shared" si="3"/>
        <v>#N/A</v>
      </c>
      <c r="H606" s="52">
        <f t="shared" si="4"/>
        <v>119573.2</v>
      </c>
      <c r="I606" s="18">
        <v>16.3</v>
      </c>
    </row>
    <row r="607">
      <c r="A607" s="6">
        <v>42610.0</v>
      </c>
      <c r="B607" s="14" t="s">
        <v>47</v>
      </c>
      <c r="C607" s="51" t="s">
        <v>46</v>
      </c>
      <c r="D607" s="51">
        <v>114832.4</v>
      </c>
      <c r="E607" s="52">
        <f t="shared" si="1"/>
        <v>114832.4</v>
      </c>
      <c r="F607" s="14" t="str">
        <f t="shared" si="2"/>
        <v>#N/A</v>
      </c>
      <c r="G607" s="14" t="str">
        <f t="shared" si="3"/>
        <v>#N/A</v>
      </c>
      <c r="H607" s="52">
        <f t="shared" si="4"/>
        <v>114832.4</v>
      </c>
      <c r="I607" s="18">
        <v>19.0</v>
      </c>
    </row>
    <row r="608">
      <c r="A608" s="6">
        <v>42611.0</v>
      </c>
      <c r="B608" s="14" t="s">
        <v>47</v>
      </c>
      <c r="C608" s="51" t="s">
        <v>46</v>
      </c>
      <c r="D608" s="51">
        <v>125055.7</v>
      </c>
      <c r="E608" s="52">
        <f t="shared" si="1"/>
        <v>125055.7</v>
      </c>
      <c r="F608" s="14" t="str">
        <f t="shared" si="2"/>
        <v>#N/A</v>
      </c>
      <c r="G608" s="14" t="str">
        <f t="shared" si="3"/>
        <v>#N/A</v>
      </c>
      <c r="H608" s="52">
        <f t="shared" si="4"/>
        <v>125055.7</v>
      </c>
      <c r="I608" s="18">
        <v>20.4</v>
      </c>
    </row>
    <row r="609">
      <c r="A609" s="6">
        <v>42612.0</v>
      </c>
      <c r="B609" s="14" t="s">
        <v>47</v>
      </c>
      <c r="C609" s="51" t="s">
        <v>46</v>
      </c>
      <c r="D609" s="51">
        <v>133748.4</v>
      </c>
      <c r="E609" s="52">
        <f t="shared" si="1"/>
        <v>133748.4</v>
      </c>
      <c r="F609" s="14" t="str">
        <f t="shared" si="2"/>
        <v>#N/A</v>
      </c>
      <c r="G609" s="14" t="str">
        <f t="shared" si="3"/>
        <v>#N/A</v>
      </c>
      <c r="H609" s="52">
        <f t="shared" si="4"/>
        <v>133748.4</v>
      </c>
      <c r="I609" s="18">
        <v>16.8</v>
      </c>
    </row>
    <row r="610">
      <c r="A610" s="6">
        <v>42613.0</v>
      </c>
      <c r="B610" s="14" t="s">
        <v>47</v>
      </c>
      <c r="C610" s="51" t="s">
        <v>46</v>
      </c>
      <c r="D610" s="51">
        <v>128834.1</v>
      </c>
      <c r="E610" s="52">
        <f t="shared" si="1"/>
        <v>128834.1</v>
      </c>
      <c r="F610" s="14" t="str">
        <f t="shared" si="2"/>
        <v>#N/A</v>
      </c>
      <c r="G610" s="14" t="str">
        <f t="shared" si="3"/>
        <v>#N/A</v>
      </c>
      <c r="H610" s="52">
        <f t="shared" si="4"/>
        <v>128834.1</v>
      </c>
      <c r="I610" s="18">
        <v>20.2</v>
      </c>
    </row>
    <row r="611">
      <c r="A611" s="6">
        <v>42614.0</v>
      </c>
      <c r="B611" s="14" t="s">
        <v>47</v>
      </c>
      <c r="C611" s="51" t="s">
        <v>46</v>
      </c>
      <c r="D611" s="51">
        <v>134246.2</v>
      </c>
      <c r="E611" s="52">
        <f t="shared" si="1"/>
        <v>134246.2</v>
      </c>
      <c r="F611" s="14" t="str">
        <f t="shared" si="2"/>
        <v>#N/A</v>
      </c>
      <c r="G611" s="14" t="str">
        <f t="shared" si="3"/>
        <v>#N/A</v>
      </c>
      <c r="H611" s="52">
        <f t="shared" si="4"/>
        <v>134246.2</v>
      </c>
      <c r="I611" s="18">
        <v>15.5</v>
      </c>
    </row>
    <row r="612">
      <c r="A612" s="6">
        <v>42615.0</v>
      </c>
      <c r="B612" s="14" t="s">
        <v>47</v>
      </c>
      <c r="C612" s="51" t="s">
        <v>46</v>
      </c>
      <c r="D612" s="51">
        <v>135273.3</v>
      </c>
      <c r="E612" s="52">
        <f t="shared" si="1"/>
        <v>135273.3</v>
      </c>
      <c r="F612" s="14" t="str">
        <f t="shared" si="2"/>
        <v>#N/A</v>
      </c>
      <c r="G612" s="14" t="str">
        <f t="shared" si="3"/>
        <v>#N/A</v>
      </c>
      <c r="H612" s="52">
        <f t="shared" si="4"/>
        <v>135273.3</v>
      </c>
      <c r="I612" s="18">
        <v>15.0</v>
      </c>
    </row>
    <row r="613">
      <c r="A613" s="6">
        <v>42616.0</v>
      </c>
      <c r="B613" s="14" t="s">
        <v>47</v>
      </c>
      <c r="C613" s="51" t="s">
        <v>46</v>
      </c>
      <c r="D613" s="51">
        <v>118622.0</v>
      </c>
      <c r="E613" s="52">
        <f t="shared" si="1"/>
        <v>118622</v>
      </c>
      <c r="F613" s="14" t="str">
        <f t="shared" si="2"/>
        <v>#N/A</v>
      </c>
      <c r="G613" s="14" t="str">
        <f t="shared" si="3"/>
        <v>#N/A</v>
      </c>
      <c r="H613" s="52">
        <f t="shared" si="4"/>
        <v>118622</v>
      </c>
      <c r="I613" s="18">
        <v>15.7</v>
      </c>
    </row>
    <row r="614">
      <c r="A614" s="6">
        <v>42617.0</v>
      </c>
      <c r="B614" s="14" t="s">
        <v>47</v>
      </c>
      <c r="C614" s="51" t="s">
        <v>46</v>
      </c>
      <c r="D614" s="51">
        <v>110986.0</v>
      </c>
      <c r="E614" s="52">
        <f t="shared" si="1"/>
        <v>110986</v>
      </c>
      <c r="F614" s="14" t="str">
        <f t="shared" si="2"/>
        <v>#N/A</v>
      </c>
      <c r="G614" s="14" t="str">
        <f t="shared" si="3"/>
        <v>#N/A</v>
      </c>
      <c r="H614" s="52">
        <f t="shared" si="4"/>
        <v>110986</v>
      </c>
      <c r="I614" s="18">
        <v>16.9</v>
      </c>
    </row>
    <row r="615">
      <c r="A615" s="6">
        <v>42618.0</v>
      </c>
      <c r="B615" s="14" t="s">
        <v>47</v>
      </c>
      <c r="C615" s="51" t="s">
        <v>46</v>
      </c>
      <c r="D615" s="51">
        <v>127275.8</v>
      </c>
      <c r="E615" s="52">
        <f t="shared" si="1"/>
        <v>127275.8</v>
      </c>
      <c r="F615" s="14" t="str">
        <f t="shared" si="2"/>
        <v>#N/A</v>
      </c>
      <c r="G615" s="14" t="str">
        <f t="shared" si="3"/>
        <v>#N/A</v>
      </c>
      <c r="H615" s="52">
        <f t="shared" si="4"/>
        <v>127275.8</v>
      </c>
      <c r="I615" s="18">
        <v>18.4</v>
      </c>
    </row>
    <row r="616">
      <c r="A616" s="6">
        <v>42619.0</v>
      </c>
      <c r="B616" s="14" t="s">
        <v>47</v>
      </c>
      <c r="C616" s="51" t="s">
        <v>46</v>
      </c>
      <c r="D616" s="51">
        <v>129542.4</v>
      </c>
      <c r="E616" s="52">
        <f t="shared" si="1"/>
        <v>129542.4</v>
      </c>
      <c r="F616" s="14" t="str">
        <f t="shared" si="2"/>
        <v>#N/A</v>
      </c>
      <c r="G616" s="14" t="str">
        <f t="shared" si="3"/>
        <v>#N/A</v>
      </c>
      <c r="H616" s="52">
        <f t="shared" si="4"/>
        <v>129542.4</v>
      </c>
      <c r="I616" s="18">
        <v>21.5</v>
      </c>
    </row>
    <row r="617">
      <c r="A617" s="6">
        <v>42620.0</v>
      </c>
      <c r="B617" s="14" t="s">
        <v>47</v>
      </c>
      <c r="C617" s="51" t="s">
        <v>46</v>
      </c>
      <c r="D617" s="51">
        <v>123307.0</v>
      </c>
      <c r="E617" s="52">
        <f t="shared" si="1"/>
        <v>123307</v>
      </c>
      <c r="F617" s="14" t="str">
        <f t="shared" si="2"/>
        <v>#N/A</v>
      </c>
      <c r="G617" s="14" t="str">
        <f t="shared" si="3"/>
        <v>#N/A</v>
      </c>
      <c r="H617" s="52">
        <f t="shared" si="4"/>
        <v>123307</v>
      </c>
      <c r="I617" s="18">
        <v>21.0</v>
      </c>
    </row>
    <row r="618">
      <c r="A618" s="6">
        <v>42621.0</v>
      </c>
      <c r="B618" s="14" t="s">
        <v>47</v>
      </c>
      <c r="C618" s="51" t="s">
        <v>46</v>
      </c>
      <c r="D618" s="51">
        <v>117723.0</v>
      </c>
      <c r="E618" s="52">
        <f t="shared" si="1"/>
        <v>117723</v>
      </c>
      <c r="F618" s="14" t="str">
        <f t="shared" si="2"/>
        <v>#N/A</v>
      </c>
      <c r="G618" s="14" t="str">
        <f t="shared" si="3"/>
        <v>#N/A</v>
      </c>
      <c r="H618" s="52">
        <f t="shared" si="4"/>
        <v>117723</v>
      </c>
      <c r="I618" s="18">
        <v>23.3</v>
      </c>
    </row>
    <row r="619">
      <c r="A619" s="6">
        <v>42622.0</v>
      </c>
      <c r="B619" s="14" t="s">
        <v>47</v>
      </c>
      <c r="C619" s="51" t="s">
        <v>46</v>
      </c>
      <c r="D619" s="51">
        <v>125432.6</v>
      </c>
      <c r="E619" s="52">
        <f t="shared" si="1"/>
        <v>125432.6</v>
      </c>
      <c r="F619" s="14" t="str">
        <f t="shared" si="2"/>
        <v>#N/A</v>
      </c>
      <c r="G619" s="14" t="str">
        <f t="shared" si="3"/>
        <v>#N/A</v>
      </c>
      <c r="H619" s="52">
        <f t="shared" si="4"/>
        <v>125432.6</v>
      </c>
      <c r="I619" s="18">
        <v>16.7</v>
      </c>
    </row>
    <row r="620">
      <c r="A620" s="6">
        <v>42623.0</v>
      </c>
      <c r="B620" s="14" t="s">
        <v>47</v>
      </c>
      <c r="C620" s="51" t="s">
        <v>46</v>
      </c>
      <c r="D620" s="51">
        <v>111413.0</v>
      </c>
      <c r="E620" s="52">
        <f t="shared" si="1"/>
        <v>111413</v>
      </c>
      <c r="F620" s="14" t="str">
        <f t="shared" si="2"/>
        <v>#N/A</v>
      </c>
      <c r="G620" s="14" t="str">
        <f t="shared" si="3"/>
        <v>#N/A</v>
      </c>
      <c r="H620" s="52">
        <f t="shared" si="4"/>
        <v>111413</v>
      </c>
      <c r="I620" s="18">
        <v>14.3</v>
      </c>
    </row>
    <row r="621">
      <c r="A621" s="6">
        <v>42624.0</v>
      </c>
      <c r="B621" s="14" t="s">
        <v>47</v>
      </c>
      <c r="C621" s="51" t="s">
        <v>46</v>
      </c>
      <c r="D621" s="51">
        <v>109125.2</v>
      </c>
      <c r="E621" s="52">
        <f t="shared" si="1"/>
        <v>109125.2</v>
      </c>
      <c r="F621" s="14" t="str">
        <f t="shared" si="2"/>
        <v>#N/A</v>
      </c>
      <c r="G621" s="14" t="str">
        <f t="shared" si="3"/>
        <v>#N/A</v>
      </c>
      <c r="H621" s="52">
        <f t="shared" si="4"/>
        <v>109125.2</v>
      </c>
      <c r="I621" s="18">
        <v>17.0</v>
      </c>
    </row>
    <row r="622">
      <c r="A622" s="6">
        <v>42625.0</v>
      </c>
      <c r="B622" s="14" t="s">
        <v>47</v>
      </c>
      <c r="C622" s="51" t="s">
        <v>46</v>
      </c>
      <c r="D622" s="51">
        <v>130967.3</v>
      </c>
      <c r="E622" s="52">
        <f t="shared" si="1"/>
        <v>130967.3</v>
      </c>
      <c r="F622" s="14" t="str">
        <f t="shared" si="2"/>
        <v>#N/A</v>
      </c>
      <c r="G622" s="14" t="str">
        <f t="shared" si="3"/>
        <v>#N/A</v>
      </c>
      <c r="H622" s="52">
        <f t="shared" si="4"/>
        <v>130967.3</v>
      </c>
      <c r="I622" s="18">
        <v>13.6</v>
      </c>
    </row>
    <row r="623">
      <c r="A623" s="6">
        <v>42626.0</v>
      </c>
      <c r="B623" s="14" t="s">
        <v>47</v>
      </c>
      <c r="C623" s="51" t="s">
        <v>46</v>
      </c>
      <c r="D623" s="51">
        <v>134720.2</v>
      </c>
      <c r="E623" s="52">
        <f t="shared" si="1"/>
        <v>134720.2</v>
      </c>
      <c r="F623" s="14" t="str">
        <f t="shared" si="2"/>
        <v>#N/A</v>
      </c>
      <c r="G623" s="14" t="str">
        <f t="shared" si="3"/>
        <v>#N/A</v>
      </c>
      <c r="H623" s="52">
        <f t="shared" si="4"/>
        <v>134720.2</v>
      </c>
      <c r="I623" s="18">
        <v>14.6</v>
      </c>
    </row>
    <row r="624">
      <c r="A624" s="6">
        <v>42627.0</v>
      </c>
      <c r="B624" s="14" t="s">
        <v>47</v>
      </c>
      <c r="C624" s="51" t="s">
        <v>46</v>
      </c>
      <c r="D624" s="51">
        <v>130650.9</v>
      </c>
      <c r="E624" s="52">
        <f t="shared" si="1"/>
        <v>130650.9</v>
      </c>
      <c r="F624" s="14" t="str">
        <f t="shared" si="2"/>
        <v>#N/A</v>
      </c>
      <c r="G624" s="14" t="str">
        <f t="shared" si="3"/>
        <v>#N/A</v>
      </c>
      <c r="H624" s="52">
        <f t="shared" si="4"/>
        <v>130650.9</v>
      </c>
      <c r="I624" s="18">
        <v>16.1</v>
      </c>
    </row>
    <row r="625">
      <c r="A625" s="6">
        <v>42628.0</v>
      </c>
      <c r="B625" s="14" t="s">
        <v>47</v>
      </c>
      <c r="C625" s="51" t="s">
        <v>46</v>
      </c>
      <c r="D625" s="51">
        <v>134234.5</v>
      </c>
      <c r="E625" s="52">
        <f t="shared" si="1"/>
        <v>134234.5</v>
      </c>
      <c r="F625" s="14" t="str">
        <f t="shared" si="2"/>
        <v>#N/A</v>
      </c>
      <c r="G625" s="14" t="str">
        <f t="shared" si="3"/>
        <v>#N/A</v>
      </c>
      <c r="H625" s="52">
        <f t="shared" si="4"/>
        <v>134234.5</v>
      </c>
      <c r="I625" s="18">
        <v>14.6</v>
      </c>
    </row>
    <row r="626">
      <c r="A626" s="6">
        <v>42629.0</v>
      </c>
      <c r="B626" s="14" t="s">
        <v>46</v>
      </c>
      <c r="C626" s="51" t="s">
        <v>46</v>
      </c>
      <c r="D626" s="51">
        <v>131734.1</v>
      </c>
      <c r="E626" s="14" t="str">
        <f t="shared" si="1"/>
        <v>#N/A</v>
      </c>
      <c r="F626" s="52">
        <f t="shared" si="2"/>
        <v>131734.1</v>
      </c>
      <c r="G626" s="14" t="str">
        <f t="shared" si="3"/>
        <v>#N/A</v>
      </c>
      <c r="H626" s="52">
        <f t="shared" si="4"/>
        <v>131734.1</v>
      </c>
      <c r="I626" s="18">
        <v>15.7</v>
      </c>
    </row>
    <row r="627">
      <c r="A627" s="6">
        <v>42630.0</v>
      </c>
      <c r="B627" s="14" t="s">
        <v>46</v>
      </c>
      <c r="C627" s="51" t="s">
        <v>46</v>
      </c>
      <c r="D627" s="51">
        <v>106709.5</v>
      </c>
      <c r="E627" s="14" t="str">
        <f t="shared" si="1"/>
        <v>#N/A</v>
      </c>
      <c r="F627" s="52">
        <f t="shared" si="2"/>
        <v>106709.5</v>
      </c>
      <c r="G627" s="14" t="str">
        <f t="shared" si="3"/>
        <v>#N/A</v>
      </c>
      <c r="H627" s="52">
        <f t="shared" si="4"/>
        <v>106709.5</v>
      </c>
      <c r="I627" s="18">
        <v>19.8</v>
      </c>
    </row>
    <row r="628">
      <c r="A628" s="6">
        <v>42631.0</v>
      </c>
      <c r="B628" s="14" t="s">
        <v>46</v>
      </c>
      <c r="C628" s="51" t="s">
        <v>46</v>
      </c>
      <c r="D628" s="51">
        <v>110314.6</v>
      </c>
      <c r="E628" s="14" t="str">
        <f t="shared" si="1"/>
        <v>#N/A</v>
      </c>
      <c r="F628" s="52">
        <f t="shared" si="2"/>
        <v>110314.6</v>
      </c>
      <c r="G628" s="14" t="str">
        <f t="shared" si="3"/>
        <v>#N/A</v>
      </c>
      <c r="H628" s="52">
        <f t="shared" si="4"/>
        <v>110314.6</v>
      </c>
      <c r="I628" s="18">
        <v>12.5</v>
      </c>
    </row>
    <row r="629">
      <c r="A629" s="6">
        <v>42632.0</v>
      </c>
      <c r="B629" s="14" t="s">
        <v>46</v>
      </c>
      <c r="C629" s="51" t="s">
        <v>46</v>
      </c>
      <c r="D629" s="51">
        <v>127391.1</v>
      </c>
      <c r="E629" s="14" t="str">
        <f t="shared" si="1"/>
        <v>#N/A</v>
      </c>
      <c r="F629" s="52">
        <f t="shared" si="2"/>
        <v>127391.1</v>
      </c>
      <c r="G629" s="14" t="str">
        <f t="shared" si="3"/>
        <v>#N/A</v>
      </c>
      <c r="H629" s="52">
        <f t="shared" si="4"/>
        <v>127391.1</v>
      </c>
      <c r="I629" s="18">
        <v>16.3</v>
      </c>
    </row>
    <row r="630">
      <c r="A630" s="6">
        <v>42633.0</v>
      </c>
      <c r="B630" s="14" t="s">
        <v>46</v>
      </c>
      <c r="C630" s="51" t="s">
        <v>46</v>
      </c>
      <c r="D630" s="51">
        <v>122664.3</v>
      </c>
      <c r="E630" s="14" t="str">
        <f t="shared" si="1"/>
        <v>#N/A</v>
      </c>
      <c r="F630" s="52">
        <f t="shared" si="2"/>
        <v>122664.3</v>
      </c>
      <c r="G630" s="14" t="str">
        <f t="shared" si="3"/>
        <v>#N/A</v>
      </c>
      <c r="H630" s="52">
        <f t="shared" si="4"/>
        <v>122664.3</v>
      </c>
      <c r="I630" s="18">
        <v>18.8</v>
      </c>
    </row>
    <row r="631">
      <c r="A631" s="6">
        <v>42634.0</v>
      </c>
      <c r="B631" s="14" t="s">
        <v>46</v>
      </c>
      <c r="C631" s="51" t="s">
        <v>46</v>
      </c>
      <c r="D631" s="51">
        <v>127208.6</v>
      </c>
      <c r="E631" s="14" t="str">
        <f t="shared" si="1"/>
        <v>#N/A</v>
      </c>
      <c r="F631" s="52">
        <f t="shared" si="2"/>
        <v>127208.6</v>
      </c>
      <c r="G631" s="14" t="str">
        <f t="shared" si="3"/>
        <v>#N/A</v>
      </c>
      <c r="H631" s="52">
        <f t="shared" si="4"/>
        <v>127208.6</v>
      </c>
      <c r="I631" s="18">
        <v>15.2</v>
      </c>
    </row>
    <row r="632">
      <c r="A632" s="6">
        <v>42635.0</v>
      </c>
      <c r="B632" s="14" t="s">
        <v>46</v>
      </c>
      <c r="C632" s="51" t="s">
        <v>46</v>
      </c>
      <c r="D632" s="51">
        <v>131357.3</v>
      </c>
      <c r="E632" s="14" t="str">
        <f t="shared" si="1"/>
        <v>#N/A</v>
      </c>
      <c r="F632" s="52">
        <f t="shared" si="2"/>
        <v>131357.3</v>
      </c>
      <c r="G632" s="14" t="str">
        <f t="shared" si="3"/>
        <v>#N/A</v>
      </c>
      <c r="H632" s="52">
        <f t="shared" si="4"/>
        <v>131357.3</v>
      </c>
      <c r="I632" s="18">
        <v>13.4</v>
      </c>
    </row>
    <row r="633">
      <c r="A633" s="6">
        <v>42636.0</v>
      </c>
      <c r="B633" s="14" t="s">
        <v>46</v>
      </c>
      <c r="C633" s="51" t="s">
        <v>46</v>
      </c>
      <c r="D633" s="51">
        <v>127420.4</v>
      </c>
      <c r="E633" s="14" t="str">
        <f t="shared" si="1"/>
        <v>#N/A</v>
      </c>
      <c r="F633" s="52">
        <f t="shared" si="2"/>
        <v>127420.4</v>
      </c>
      <c r="G633" s="14" t="str">
        <f t="shared" si="3"/>
        <v>#N/A</v>
      </c>
      <c r="H633" s="52">
        <f t="shared" si="4"/>
        <v>127420.4</v>
      </c>
      <c r="I633" s="18">
        <v>16.5</v>
      </c>
    </row>
    <row r="634">
      <c r="A634" s="6">
        <v>42637.0</v>
      </c>
      <c r="B634" s="14" t="s">
        <v>46</v>
      </c>
      <c r="C634" s="51" t="s">
        <v>46</v>
      </c>
      <c r="D634" s="51">
        <v>106776.3</v>
      </c>
      <c r="E634" s="14" t="str">
        <f t="shared" si="1"/>
        <v>#N/A</v>
      </c>
      <c r="F634" s="52">
        <f t="shared" si="2"/>
        <v>106776.3</v>
      </c>
      <c r="G634" s="14" t="str">
        <f t="shared" si="3"/>
        <v>#N/A</v>
      </c>
      <c r="H634" s="52">
        <f t="shared" si="4"/>
        <v>106776.3</v>
      </c>
      <c r="I634" s="18">
        <v>20.1</v>
      </c>
    </row>
    <row r="635">
      <c r="A635" s="6">
        <v>42638.0</v>
      </c>
      <c r="B635" s="14" t="s">
        <v>46</v>
      </c>
      <c r="C635" s="51" t="s">
        <v>46</v>
      </c>
      <c r="D635" s="51">
        <v>105931.6</v>
      </c>
      <c r="E635" s="14" t="str">
        <f t="shared" si="1"/>
        <v>#N/A</v>
      </c>
      <c r="F635" s="52">
        <f t="shared" si="2"/>
        <v>105931.6</v>
      </c>
      <c r="G635" s="14" t="str">
        <f t="shared" si="3"/>
        <v>#N/A</v>
      </c>
      <c r="H635" s="52">
        <f t="shared" si="4"/>
        <v>105931.6</v>
      </c>
      <c r="I635" s="18">
        <v>14.7</v>
      </c>
    </row>
    <row r="636">
      <c r="A636" s="6">
        <v>42639.0</v>
      </c>
      <c r="B636" s="14" t="s">
        <v>46</v>
      </c>
      <c r="C636" s="51" t="s">
        <v>46</v>
      </c>
      <c r="D636" s="51">
        <v>124343.2</v>
      </c>
      <c r="E636" s="14" t="str">
        <f t="shared" si="1"/>
        <v>#N/A</v>
      </c>
      <c r="F636" s="52">
        <f t="shared" si="2"/>
        <v>124343.2</v>
      </c>
      <c r="G636" s="14" t="str">
        <f t="shared" si="3"/>
        <v>#N/A</v>
      </c>
      <c r="H636" s="52">
        <f t="shared" si="4"/>
        <v>124343.2</v>
      </c>
      <c r="I636" s="18">
        <v>16.9</v>
      </c>
    </row>
    <row r="637">
      <c r="A637" s="6">
        <v>42640.0</v>
      </c>
      <c r="B637" s="14" t="s">
        <v>46</v>
      </c>
      <c r="C637" s="51" t="s">
        <v>46</v>
      </c>
      <c r="D637" s="51">
        <v>126888.8</v>
      </c>
      <c r="E637" s="14" t="str">
        <f t="shared" si="1"/>
        <v>#N/A</v>
      </c>
      <c r="F637" s="52">
        <f t="shared" si="2"/>
        <v>126888.8</v>
      </c>
      <c r="G637" s="14" t="str">
        <f t="shared" si="3"/>
        <v>#N/A</v>
      </c>
      <c r="H637" s="52">
        <f t="shared" si="4"/>
        <v>126888.8</v>
      </c>
      <c r="I637" s="18">
        <v>14.8</v>
      </c>
    </row>
    <row r="638">
      <c r="A638" s="6">
        <v>42641.0</v>
      </c>
      <c r="B638" s="14" t="s">
        <v>46</v>
      </c>
      <c r="C638" s="51" t="s">
        <v>46</v>
      </c>
      <c r="D638" s="51">
        <v>121143.3</v>
      </c>
      <c r="E638" s="14" t="str">
        <f t="shared" si="1"/>
        <v>#N/A</v>
      </c>
      <c r="F638" s="52">
        <f t="shared" si="2"/>
        <v>121143.3</v>
      </c>
      <c r="G638" s="14" t="str">
        <f t="shared" si="3"/>
        <v>#N/A</v>
      </c>
      <c r="H638" s="52">
        <f t="shared" si="4"/>
        <v>121143.3</v>
      </c>
      <c r="I638" s="18">
        <v>19.3</v>
      </c>
    </row>
    <row r="639">
      <c r="A639" s="6">
        <v>42642.0</v>
      </c>
      <c r="B639" s="14" t="s">
        <v>46</v>
      </c>
      <c r="C639" s="51" t="s">
        <v>46</v>
      </c>
      <c r="D639" s="51">
        <v>122858.5</v>
      </c>
      <c r="E639" s="14" t="str">
        <f t="shared" si="1"/>
        <v>#N/A</v>
      </c>
      <c r="F639" s="52">
        <f t="shared" si="2"/>
        <v>122858.5</v>
      </c>
      <c r="G639" s="14" t="str">
        <f t="shared" si="3"/>
        <v>#N/A</v>
      </c>
      <c r="H639" s="52">
        <f t="shared" si="4"/>
        <v>122858.5</v>
      </c>
      <c r="I639" s="18">
        <v>16.7</v>
      </c>
    </row>
    <row r="640">
      <c r="A640" s="6">
        <v>42643.0</v>
      </c>
      <c r="B640" s="14" t="s">
        <v>46</v>
      </c>
      <c r="C640" s="51" t="s">
        <v>47</v>
      </c>
      <c r="D640" s="51">
        <v>113439.8</v>
      </c>
      <c r="E640" s="14" t="str">
        <f t="shared" si="1"/>
        <v>#N/A</v>
      </c>
      <c r="F640" s="52">
        <f t="shared" si="2"/>
        <v>113439.8</v>
      </c>
      <c r="G640" s="52">
        <f t="shared" si="3"/>
        <v>113439.8</v>
      </c>
      <c r="H640" s="52" t="str">
        <f t="shared" si="4"/>
        <v>#N/A</v>
      </c>
      <c r="I640" s="18">
        <v>16.4</v>
      </c>
    </row>
    <row r="641">
      <c r="A641" s="6">
        <v>42644.0</v>
      </c>
      <c r="B641" s="14" t="s">
        <v>46</v>
      </c>
      <c r="C641" s="51" t="s">
        <v>46</v>
      </c>
      <c r="D641" s="51">
        <v>109181.3</v>
      </c>
      <c r="E641" s="14" t="str">
        <f t="shared" si="1"/>
        <v>#N/A</v>
      </c>
      <c r="F641" s="52">
        <f t="shared" si="2"/>
        <v>109181.3</v>
      </c>
      <c r="G641" s="14" t="str">
        <f t="shared" si="3"/>
        <v>#N/A</v>
      </c>
      <c r="H641" s="52">
        <f t="shared" si="4"/>
        <v>109181.3</v>
      </c>
      <c r="I641" s="18">
        <v>18.6</v>
      </c>
    </row>
    <row r="642">
      <c r="A642" s="6">
        <v>42645.0</v>
      </c>
      <c r="B642" s="14" t="s">
        <v>46</v>
      </c>
      <c r="C642" s="51" t="s">
        <v>46</v>
      </c>
      <c r="D642" s="51">
        <v>97992.93</v>
      </c>
      <c r="E642" s="14" t="str">
        <f t="shared" si="1"/>
        <v>#N/A</v>
      </c>
      <c r="F642" s="52">
        <f t="shared" si="2"/>
        <v>97992.93</v>
      </c>
      <c r="G642" s="14" t="str">
        <f t="shared" si="3"/>
        <v>#N/A</v>
      </c>
      <c r="H642" s="52">
        <f t="shared" si="4"/>
        <v>97992.93</v>
      </c>
      <c r="I642" s="18">
        <v>24.0</v>
      </c>
    </row>
    <row r="643">
      <c r="A643" s="6">
        <v>42646.0</v>
      </c>
      <c r="B643" s="14" t="s">
        <v>46</v>
      </c>
      <c r="C643" s="51" t="s">
        <v>46</v>
      </c>
      <c r="D643" s="51">
        <v>115839.0</v>
      </c>
      <c r="E643" s="14" t="str">
        <f t="shared" si="1"/>
        <v>#N/A</v>
      </c>
      <c r="F643" s="52">
        <f t="shared" si="2"/>
        <v>115839</v>
      </c>
      <c r="G643" s="14" t="str">
        <f t="shared" si="3"/>
        <v>#N/A</v>
      </c>
      <c r="H643" s="52">
        <f t="shared" si="4"/>
        <v>115839</v>
      </c>
      <c r="I643" s="18">
        <v>15.9</v>
      </c>
    </row>
    <row r="644">
      <c r="A644" s="6">
        <v>42647.0</v>
      </c>
      <c r="B644" s="14" t="s">
        <v>47</v>
      </c>
      <c r="C644" s="51" t="s">
        <v>46</v>
      </c>
      <c r="D644" s="51">
        <v>124089.5</v>
      </c>
      <c r="E644" s="52">
        <f t="shared" si="1"/>
        <v>124089.5</v>
      </c>
      <c r="F644" s="14" t="str">
        <f t="shared" si="2"/>
        <v>#N/A</v>
      </c>
      <c r="G644" s="14" t="str">
        <f t="shared" si="3"/>
        <v>#N/A</v>
      </c>
      <c r="H644" s="52">
        <f t="shared" si="4"/>
        <v>124089.5</v>
      </c>
      <c r="I644" s="18">
        <v>17.1</v>
      </c>
    </row>
    <row r="645">
      <c r="A645" s="6">
        <v>42648.0</v>
      </c>
      <c r="B645" s="14" t="s">
        <v>47</v>
      </c>
      <c r="C645" s="51" t="s">
        <v>46</v>
      </c>
      <c r="D645" s="51">
        <v>128558.4</v>
      </c>
      <c r="E645" s="52">
        <f t="shared" si="1"/>
        <v>128558.4</v>
      </c>
      <c r="F645" s="14" t="str">
        <f t="shared" si="2"/>
        <v>#N/A</v>
      </c>
      <c r="G645" s="14" t="str">
        <f t="shared" si="3"/>
        <v>#N/A</v>
      </c>
      <c r="H645" s="52">
        <f t="shared" si="4"/>
        <v>128558.4</v>
      </c>
      <c r="I645" s="18">
        <v>17.1</v>
      </c>
    </row>
    <row r="646">
      <c r="A646" s="6">
        <v>42649.0</v>
      </c>
      <c r="B646" s="14" t="s">
        <v>47</v>
      </c>
      <c r="C646" s="51" t="s">
        <v>46</v>
      </c>
      <c r="D646" s="51">
        <v>115898.5</v>
      </c>
      <c r="E646" s="52">
        <f t="shared" si="1"/>
        <v>115898.5</v>
      </c>
      <c r="F646" s="14" t="str">
        <f t="shared" si="2"/>
        <v>#N/A</v>
      </c>
      <c r="G646" s="14" t="str">
        <f t="shared" si="3"/>
        <v>#N/A</v>
      </c>
      <c r="H646" s="52">
        <f t="shared" si="4"/>
        <v>115898.5</v>
      </c>
      <c r="I646" s="18">
        <v>27.2</v>
      </c>
    </row>
    <row r="647">
      <c r="A647" s="6">
        <v>42650.0</v>
      </c>
      <c r="B647" s="14" t="s">
        <v>47</v>
      </c>
      <c r="C647" s="51" t="s">
        <v>46</v>
      </c>
      <c r="D647" s="51">
        <v>116197.7</v>
      </c>
      <c r="E647" s="52">
        <f t="shared" si="1"/>
        <v>116197.7</v>
      </c>
      <c r="F647" s="14" t="str">
        <f t="shared" si="2"/>
        <v>#N/A</v>
      </c>
      <c r="G647" s="14" t="str">
        <f t="shared" si="3"/>
        <v>#N/A</v>
      </c>
      <c r="H647" s="52">
        <f t="shared" si="4"/>
        <v>116197.7</v>
      </c>
      <c r="I647" s="18">
        <v>22.5</v>
      </c>
    </row>
    <row r="648">
      <c r="A648" s="6">
        <v>42651.0</v>
      </c>
      <c r="B648" s="14" t="s">
        <v>47</v>
      </c>
      <c r="C648" s="51" t="s">
        <v>46</v>
      </c>
      <c r="D648" s="51">
        <v>101300.8</v>
      </c>
      <c r="E648" s="52">
        <f t="shared" si="1"/>
        <v>101300.8</v>
      </c>
      <c r="F648" s="14" t="str">
        <f t="shared" si="2"/>
        <v>#N/A</v>
      </c>
      <c r="G648" s="14" t="str">
        <f t="shared" si="3"/>
        <v>#N/A</v>
      </c>
      <c r="H648" s="52">
        <f t="shared" si="4"/>
        <v>101300.8</v>
      </c>
      <c r="I648" s="18">
        <v>16.9</v>
      </c>
    </row>
    <row r="649">
      <c r="A649" s="6">
        <v>42652.0</v>
      </c>
      <c r="B649" s="14" t="s">
        <v>47</v>
      </c>
      <c r="C649" s="51" t="s">
        <v>46</v>
      </c>
      <c r="D649" s="51">
        <v>94954.16</v>
      </c>
      <c r="E649" s="52">
        <f t="shared" si="1"/>
        <v>94954.16</v>
      </c>
      <c r="F649" s="14" t="str">
        <f t="shared" si="2"/>
        <v>#N/A</v>
      </c>
      <c r="G649" s="14" t="str">
        <f t="shared" si="3"/>
        <v>#N/A</v>
      </c>
      <c r="H649" s="52">
        <f t="shared" si="4"/>
        <v>94954.16</v>
      </c>
      <c r="I649" s="18">
        <v>22.0</v>
      </c>
    </row>
    <row r="650">
      <c r="A650" s="6">
        <v>42653.0</v>
      </c>
      <c r="B650" s="14" t="s">
        <v>47</v>
      </c>
      <c r="C650" s="51" t="s">
        <v>46</v>
      </c>
      <c r="D650" s="51">
        <v>116831.4</v>
      </c>
      <c r="E650" s="52">
        <f t="shared" si="1"/>
        <v>116831.4</v>
      </c>
      <c r="F650" s="14" t="str">
        <f t="shared" si="2"/>
        <v>#N/A</v>
      </c>
      <c r="G650" s="14" t="str">
        <f t="shared" si="3"/>
        <v>#N/A</v>
      </c>
      <c r="H650" s="52">
        <f t="shared" si="4"/>
        <v>116831.4</v>
      </c>
      <c r="I650" s="18">
        <v>16.8</v>
      </c>
    </row>
    <row r="651">
      <c r="A651" s="6">
        <v>42654.0</v>
      </c>
      <c r="B651" s="14" t="s">
        <v>47</v>
      </c>
      <c r="C651" s="51" t="s">
        <v>46</v>
      </c>
      <c r="D651" s="51">
        <v>124665.8</v>
      </c>
      <c r="E651" s="52">
        <f t="shared" si="1"/>
        <v>124665.8</v>
      </c>
      <c r="F651" s="14" t="str">
        <f t="shared" si="2"/>
        <v>#N/A</v>
      </c>
      <c r="G651" s="14" t="str">
        <f t="shared" si="3"/>
        <v>#N/A</v>
      </c>
      <c r="H651" s="52">
        <f t="shared" si="4"/>
        <v>124665.8</v>
      </c>
      <c r="I651" s="18">
        <v>15.1</v>
      </c>
    </row>
    <row r="652">
      <c r="A652" s="6">
        <v>42655.0</v>
      </c>
      <c r="B652" s="14" t="s">
        <v>47</v>
      </c>
      <c r="C652" s="51" t="s">
        <v>46</v>
      </c>
      <c r="D652" s="51">
        <v>128612.3</v>
      </c>
      <c r="E652" s="52">
        <f t="shared" si="1"/>
        <v>128612.3</v>
      </c>
      <c r="F652" s="14" t="str">
        <f t="shared" si="2"/>
        <v>#N/A</v>
      </c>
      <c r="G652" s="14" t="str">
        <f t="shared" si="3"/>
        <v>#N/A</v>
      </c>
      <c r="H652" s="52">
        <f t="shared" si="4"/>
        <v>128612.3</v>
      </c>
      <c r="I652" s="18">
        <v>15.4</v>
      </c>
    </row>
    <row r="653">
      <c r="A653" s="6">
        <v>42656.0</v>
      </c>
      <c r="B653" s="14" t="s">
        <v>47</v>
      </c>
      <c r="C653" s="51" t="s">
        <v>46</v>
      </c>
      <c r="D653" s="51">
        <v>128242.8</v>
      </c>
      <c r="E653" s="52">
        <f t="shared" si="1"/>
        <v>128242.8</v>
      </c>
      <c r="F653" s="14" t="str">
        <f t="shared" si="2"/>
        <v>#N/A</v>
      </c>
      <c r="G653" s="14" t="str">
        <f t="shared" si="3"/>
        <v>#N/A</v>
      </c>
      <c r="H653" s="52">
        <f t="shared" si="4"/>
        <v>128242.8</v>
      </c>
      <c r="I653" s="18">
        <v>14.6</v>
      </c>
    </row>
    <row r="654">
      <c r="A654" s="6">
        <v>42657.0</v>
      </c>
      <c r="B654" s="14" t="s">
        <v>47</v>
      </c>
      <c r="C654" s="51" t="s">
        <v>46</v>
      </c>
      <c r="D654" s="51">
        <v>121731.5</v>
      </c>
      <c r="E654" s="52">
        <f t="shared" si="1"/>
        <v>121731.5</v>
      </c>
      <c r="F654" s="14" t="str">
        <f t="shared" si="2"/>
        <v>#N/A</v>
      </c>
      <c r="G654" s="14" t="str">
        <f t="shared" si="3"/>
        <v>#N/A</v>
      </c>
      <c r="H654" s="52">
        <f t="shared" si="4"/>
        <v>121731.5</v>
      </c>
      <c r="I654" s="18">
        <v>22.7</v>
      </c>
    </row>
    <row r="655">
      <c r="A655" s="6">
        <v>42658.0</v>
      </c>
      <c r="B655" s="14" t="s">
        <v>47</v>
      </c>
      <c r="C655" s="51" t="s">
        <v>46</v>
      </c>
      <c r="D655" s="51">
        <v>97887.49</v>
      </c>
      <c r="E655" s="52">
        <f t="shared" si="1"/>
        <v>97887.49</v>
      </c>
      <c r="F655" s="14" t="str">
        <f t="shared" si="2"/>
        <v>#N/A</v>
      </c>
      <c r="G655" s="14" t="str">
        <f t="shared" si="3"/>
        <v>#N/A</v>
      </c>
      <c r="H655" s="52">
        <f t="shared" si="4"/>
        <v>97887.49</v>
      </c>
      <c r="I655" s="18">
        <v>24.8</v>
      </c>
    </row>
    <row r="656">
      <c r="A656" s="6">
        <v>42659.0</v>
      </c>
      <c r="B656" s="14" t="s">
        <v>47</v>
      </c>
      <c r="C656" s="51" t="s">
        <v>46</v>
      </c>
      <c r="D656" s="51">
        <v>101793.0</v>
      </c>
      <c r="E656" s="52">
        <f t="shared" si="1"/>
        <v>101793</v>
      </c>
      <c r="F656" s="14" t="str">
        <f t="shared" si="2"/>
        <v>#N/A</v>
      </c>
      <c r="G656" s="14" t="str">
        <f t="shared" si="3"/>
        <v>#N/A</v>
      </c>
      <c r="H656" s="52">
        <f t="shared" si="4"/>
        <v>101793</v>
      </c>
      <c r="I656" s="18">
        <v>23.1</v>
      </c>
    </row>
    <row r="657">
      <c r="A657" s="6">
        <v>42660.0</v>
      </c>
      <c r="B657" s="14" t="s">
        <v>47</v>
      </c>
      <c r="C657" s="51" t="s">
        <v>46</v>
      </c>
      <c r="D657" s="51">
        <v>116042.8</v>
      </c>
      <c r="E657" s="52">
        <f t="shared" si="1"/>
        <v>116042.8</v>
      </c>
      <c r="F657" s="14" t="str">
        <f t="shared" si="2"/>
        <v>#N/A</v>
      </c>
      <c r="G657" s="14" t="str">
        <f t="shared" si="3"/>
        <v>#N/A</v>
      </c>
      <c r="H657" s="52">
        <f t="shared" si="4"/>
        <v>116042.8</v>
      </c>
      <c r="I657" s="18">
        <v>18.9</v>
      </c>
    </row>
    <row r="658">
      <c r="A658" s="6">
        <v>42661.0</v>
      </c>
      <c r="B658" s="14" t="s">
        <v>47</v>
      </c>
      <c r="C658" s="51" t="s">
        <v>46</v>
      </c>
      <c r="D658" s="51">
        <v>123265.4</v>
      </c>
      <c r="E658" s="52">
        <f t="shared" si="1"/>
        <v>123265.4</v>
      </c>
      <c r="F658" s="14" t="str">
        <f t="shared" si="2"/>
        <v>#N/A</v>
      </c>
      <c r="G658" s="14" t="str">
        <f t="shared" si="3"/>
        <v>#N/A</v>
      </c>
      <c r="H658" s="52">
        <f t="shared" si="4"/>
        <v>123265.4</v>
      </c>
      <c r="I658" s="18">
        <v>16.6</v>
      </c>
    </row>
    <row r="659">
      <c r="A659" s="6">
        <v>42662.0</v>
      </c>
      <c r="B659" s="14" t="s">
        <v>47</v>
      </c>
      <c r="C659" s="51" t="s">
        <v>46</v>
      </c>
      <c r="D659" s="51">
        <v>126362.0</v>
      </c>
      <c r="E659" s="52">
        <f t="shared" si="1"/>
        <v>126362</v>
      </c>
      <c r="F659" s="14" t="str">
        <f t="shared" si="2"/>
        <v>#N/A</v>
      </c>
      <c r="G659" s="14" t="str">
        <f t="shared" si="3"/>
        <v>#N/A</v>
      </c>
      <c r="H659" s="52">
        <f t="shared" si="4"/>
        <v>126362</v>
      </c>
      <c r="I659" s="18">
        <v>16.5</v>
      </c>
    </row>
    <row r="660">
      <c r="A660" s="6">
        <v>42663.0</v>
      </c>
      <c r="B660" s="14" t="s">
        <v>47</v>
      </c>
      <c r="C660" s="51" t="s">
        <v>46</v>
      </c>
      <c r="D660" s="51">
        <v>114867.2</v>
      </c>
      <c r="E660" s="52">
        <f t="shared" si="1"/>
        <v>114867.2</v>
      </c>
      <c r="F660" s="14" t="str">
        <f t="shared" si="2"/>
        <v>#N/A</v>
      </c>
      <c r="G660" s="14" t="str">
        <f t="shared" si="3"/>
        <v>#N/A</v>
      </c>
      <c r="H660" s="52">
        <f t="shared" si="4"/>
        <v>114867.2</v>
      </c>
      <c r="I660" s="18">
        <v>21.8</v>
      </c>
    </row>
    <row r="661">
      <c r="A661" s="6">
        <v>42664.0</v>
      </c>
      <c r="B661" s="14" t="s">
        <v>47</v>
      </c>
      <c r="C661" s="51" t="s">
        <v>46</v>
      </c>
      <c r="D661" s="51">
        <v>122975.3</v>
      </c>
      <c r="E661" s="52">
        <f t="shared" si="1"/>
        <v>122975.3</v>
      </c>
      <c r="F661" s="14" t="str">
        <f t="shared" si="2"/>
        <v>#N/A</v>
      </c>
      <c r="G661" s="14" t="str">
        <f t="shared" si="3"/>
        <v>#N/A</v>
      </c>
      <c r="H661" s="52">
        <f t="shared" si="4"/>
        <v>122975.3</v>
      </c>
      <c r="I661" s="18">
        <v>17.6</v>
      </c>
    </row>
    <row r="662">
      <c r="A662" s="6">
        <v>42665.0</v>
      </c>
      <c r="B662" s="14" t="s">
        <v>47</v>
      </c>
      <c r="C662" s="51" t="s">
        <v>46</v>
      </c>
      <c r="D662" s="51">
        <v>114184.2</v>
      </c>
      <c r="E662" s="52">
        <f t="shared" si="1"/>
        <v>114184.2</v>
      </c>
      <c r="F662" s="14" t="str">
        <f t="shared" si="2"/>
        <v>#N/A</v>
      </c>
      <c r="G662" s="14" t="str">
        <f t="shared" si="3"/>
        <v>#N/A</v>
      </c>
      <c r="H662" s="52">
        <f t="shared" si="4"/>
        <v>114184.2</v>
      </c>
      <c r="I662" s="18">
        <v>13.2</v>
      </c>
    </row>
    <row r="663">
      <c r="A663" s="6">
        <v>42666.0</v>
      </c>
      <c r="B663" s="14" t="s">
        <v>47</v>
      </c>
      <c r="C663" s="51" t="s">
        <v>46</v>
      </c>
      <c r="D663" s="51">
        <v>111289.0</v>
      </c>
      <c r="E663" s="52">
        <f t="shared" si="1"/>
        <v>111289</v>
      </c>
      <c r="F663" s="14" t="str">
        <f t="shared" si="2"/>
        <v>#N/A</v>
      </c>
      <c r="G663" s="14" t="str">
        <f t="shared" si="3"/>
        <v>#N/A</v>
      </c>
      <c r="H663" s="52">
        <f t="shared" si="4"/>
        <v>111289</v>
      </c>
      <c r="I663" s="18">
        <v>14.1</v>
      </c>
    </row>
    <row r="664">
      <c r="A664" s="6">
        <v>42667.0</v>
      </c>
      <c r="B664" s="14" t="s">
        <v>47</v>
      </c>
      <c r="C664" s="51" t="s">
        <v>46</v>
      </c>
      <c r="D664" s="51">
        <v>125270.2</v>
      </c>
      <c r="E664" s="52">
        <f t="shared" si="1"/>
        <v>125270.2</v>
      </c>
      <c r="F664" s="14" t="str">
        <f t="shared" si="2"/>
        <v>#N/A</v>
      </c>
      <c r="G664" s="14" t="str">
        <f t="shared" si="3"/>
        <v>#N/A</v>
      </c>
      <c r="H664" s="52">
        <f t="shared" si="4"/>
        <v>125270.2</v>
      </c>
      <c r="I664" s="18">
        <v>17.1</v>
      </c>
    </row>
    <row r="665">
      <c r="A665" s="6">
        <v>42668.0</v>
      </c>
      <c r="B665" s="14" t="s">
        <v>47</v>
      </c>
      <c r="C665" s="51" t="s">
        <v>46</v>
      </c>
      <c r="D665" s="51">
        <v>117138.4</v>
      </c>
      <c r="E665" s="52">
        <f t="shared" si="1"/>
        <v>117138.4</v>
      </c>
      <c r="F665" s="14" t="str">
        <f t="shared" si="2"/>
        <v>#N/A</v>
      </c>
      <c r="G665" s="14" t="str">
        <f t="shared" si="3"/>
        <v>#N/A</v>
      </c>
      <c r="H665" s="52">
        <f t="shared" si="4"/>
        <v>117138.4</v>
      </c>
      <c r="I665" s="18">
        <v>25.7</v>
      </c>
    </row>
    <row r="666">
      <c r="A666" s="6">
        <v>42669.0</v>
      </c>
      <c r="B666" s="14" t="s">
        <v>47</v>
      </c>
      <c r="C666" s="51" t="s">
        <v>46</v>
      </c>
      <c r="D666" s="51">
        <v>121605.4</v>
      </c>
      <c r="E666" s="52">
        <f t="shared" si="1"/>
        <v>121605.4</v>
      </c>
      <c r="F666" s="14" t="str">
        <f t="shared" si="2"/>
        <v>#N/A</v>
      </c>
      <c r="G666" s="14" t="str">
        <f t="shared" si="3"/>
        <v>#N/A</v>
      </c>
      <c r="H666" s="52">
        <f t="shared" si="4"/>
        <v>121605.4</v>
      </c>
      <c r="I666" s="18">
        <v>18.5</v>
      </c>
    </row>
    <row r="667">
      <c r="A667" s="6">
        <v>42670.0</v>
      </c>
      <c r="B667" s="14" t="s">
        <v>47</v>
      </c>
      <c r="C667" s="51" t="s">
        <v>46</v>
      </c>
      <c r="D667" s="51">
        <v>120142.4</v>
      </c>
      <c r="E667" s="52">
        <f t="shared" si="1"/>
        <v>120142.4</v>
      </c>
      <c r="F667" s="14" t="str">
        <f t="shared" si="2"/>
        <v>#N/A</v>
      </c>
      <c r="G667" s="14" t="str">
        <f t="shared" si="3"/>
        <v>#N/A</v>
      </c>
      <c r="H667" s="52">
        <f t="shared" si="4"/>
        <v>120142.4</v>
      </c>
      <c r="I667" s="18">
        <v>15.4</v>
      </c>
    </row>
    <row r="668">
      <c r="A668" s="6">
        <v>42671.0</v>
      </c>
      <c r="B668" s="14" t="s">
        <v>47</v>
      </c>
      <c r="C668" s="51" t="s">
        <v>46</v>
      </c>
      <c r="D668" s="51">
        <v>119820.7</v>
      </c>
      <c r="E668" s="52">
        <f t="shared" si="1"/>
        <v>119820.7</v>
      </c>
      <c r="F668" s="14" t="str">
        <f t="shared" si="2"/>
        <v>#N/A</v>
      </c>
      <c r="G668" s="14" t="str">
        <f t="shared" si="3"/>
        <v>#N/A</v>
      </c>
      <c r="H668" s="52">
        <f t="shared" si="4"/>
        <v>119820.7</v>
      </c>
      <c r="I668" s="18">
        <v>16.6</v>
      </c>
    </row>
    <row r="669">
      <c r="A669" s="6">
        <v>42672.0</v>
      </c>
      <c r="B669" s="14" t="s">
        <v>47</v>
      </c>
      <c r="C669" s="51" t="s">
        <v>46</v>
      </c>
      <c r="D669" s="51">
        <v>104191.1</v>
      </c>
      <c r="E669" s="52">
        <f t="shared" si="1"/>
        <v>104191.1</v>
      </c>
      <c r="F669" s="14" t="str">
        <f t="shared" si="2"/>
        <v>#N/A</v>
      </c>
      <c r="G669" s="14" t="str">
        <f t="shared" si="3"/>
        <v>#N/A</v>
      </c>
      <c r="H669" s="52">
        <f t="shared" si="4"/>
        <v>104191.1</v>
      </c>
      <c r="I669" s="18">
        <v>25.6</v>
      </c>
    </row>
    <row r="670">
      <c r="A670" s="6">
        <v>42673.0</v>
      </c>
      <c r="B670" s="14" t="s">
        <v>47</v>
      </c>
      <c r="C670" s="51" t="s">
        <v>46</v>
      </c>
      <c r="D670" s="51">
        <v>94325.72</v>
      </c>
      <c r="E670" s="52">
        <f t="shared" si="1"/>
        <v>94325.72</v>
      </c>
      <c r="F670" s="14" t="str">
        <f t="shared" si="2"/>
        <v>#N/A</v>
      </c>
      <c r="G670" s="14" t="str">
        <f t="shared" si="3"/>
        <v>#N/A</v>
      </c>
      <c r="H670" s="52">
        <f t="shared" si="4"/>
        <v>94325.72</v>
      </c>
      <c r="I670" s="18">
        <v>28.0</v>
      </c>
    </row>
    <row r="671">
      <c r="A671" s="6">
        <v>42674.0</v>
      </c>
      <c r="B671" s="14" t="s">
        <v>47</v>
      </c>
      <c r="C671" s="51" t="s">
        <v>46</v>
      </c>
      <c r="D671" s="51">
        <v>110661.4</v>
      </c>
      <c r="E671" s="52">
        <f t="shared" si="1"/>
        <v>110661.4</v>
      </c>
      <c r="F671" s="14" t="str">
        <f t="shared" si="2"/>
        <v>#N/A</v>
      </c>
      <c r="G671" s="14" t="str">
        <f t="shared" si="3"/>
        <v>#N/A</v>
      </c>
      <c r="H671" s="52">
        <f t="shared" si="4"/>
        <v>110661.4</v>
      </c>
      <c r="I671" s="18">
        <v>17.5</v>
      </c>
    </row>
    <row r="672">
      <c r="A672" s="6">
        <v>42675.0</v>
      </c>
      <c r="B672" s="14" t="s">
        <v>47</v>
      </c>
      <c r="C672" s="51" t="s">
        <v>47</v>
      </c>
      <c r="D672" s="51">
        <v>104976.2</v>
      </c>
      <c r="E672" s="52">
        <f t="shared" si="1"/>
        <v>104976.2</v>
      </c>
      <c r="F672" s="14" t="str">
        <f t="shared" si="2"/>
        <v>#N/A</v>
      </c>
      <c r="G672" s="52">
        <f t="shared" si="3"/>
        <v>104976.2</v>
      </c>
      <c r="H672" s="52" t="str">
        <f t="shared" si="4"/>
        <v>#N/A</v>
      </c>
      <c r="I672" s="18">
        <v>18.4</v>
      </c>
    </row>
    <row r="673">
      <c r="A673" s="6">
        <v>42676.0</v>
      </c>
      <c r="B673" s="14" t="s">
        <v>47</v>
      </c>
      <c r="C673" s="51" t="s">
        <v>46</v>
      </c>
      <c r="D673" s="51">
        <v>119904.5</v>
      </c>
      <c r="E673" s="52">
        <f t="shared" si="1"/>
        <v>119904.5</v>
      </c>
      <c r="F673" s="14" t="str">
        <f t="shared" si="2"/>
        <v>#N/A</v>
      </c>
      <c r="G673" s="14" t="str">
        <f t="shared" si="3"/>
        <v>#N/A</v>
      </c>
      <c r="H673" s="52">
        <f t="shared" si="4"/>
        <v>119904.5</v>
      </c>
      <c r="I673" s="18">
        <v>18.5</v>
      </c>
    </row>
    <row r="674">
      <c r="A674" s="6">
        <v>42677.0</v>
      </c>
      <c r="B674" s="14" t="s">
        <v>47</v>
      </c>
      <c r="C674" s="51" t="s">
        <v>46</v>
      </c>
      <c r="D674" s="51">
        <v>118677.5</v>
      </c>
      <c r="E674" s="52">
        <f t="shared" si="1"/>
        <v>118677.5</v>
      </c>
      <c r="F674" s="14" t="str">
        <f t="shared" si="2"/>
        <v>#N/A</v>
      </c>
      <c r="G674" s="14" t="str">
        <f t="shared" si="3"/>
        <v>#N/A</v>
      </c>
      <c r="H674" s="52">
        <f t="shared" si="4"/>
        <v>118677.5</v>
      </c>
      <c r="I674" s="18">
        <v>19.1</v>
      </c>
    </row>
    <row r="675">
      <c r="A675" s="6">
        <v>42678.0</v>
      </c>
      <c r="B675" s="14" t="s">
        <v>47</v>
      </c>
      <c r="C675" s="51" t="s">
        <v>46</v>
      </c>
      <c r="D675" s="51">
        <v>113666.5</v>
      </c>
      <c r="E675" s="52">
        <f t="shared" si="1"/>
        <v>113666.5</v>
      </c>
      <c r="F675" s="14" t="str">
        <f t="shared" si="2"/>
        <v>#N/A</v>
      </c>
      <c r="G675" s="14" t="str">
        <f t="shared" si="3"/>
        <v>#N/A</v>
      </c>
      <c r="H675" s="52">
        <f t="shared" si="4"/>
        <v>113666.5</v>
      </c>
      <c r="I675" s="18">
        <v>29.2</v>
      </c>
    </row>
    <row r="676">
      <c r="A676" s="6">
        <v>42679.0</v>
      </c>
      <c r="B676" s="14" t="s">
        <v>47</v>
      </c>
      <c r="C676" s="51" t="s">
        <v>46</v>
      </c>
      <c r="D676" s="51">
        <v>101810.8</v>
      </c>
      <c r="E676" s="52">
        <f t="shared" si="1"/>
        <v>101810.8</v>
      </c>
      <c r="F676" s="14" t="str">
        <f t="shared" si="2"/>
        <v>#N/A</v>
      </c>
      <c r="G676" s="14" t="str">
        <f t="shared" si="3"/>
        <v>#N/A</v>
      </c>
      <c r="H676" s="52">
        <f t="shared" si="4"/>
        <v>101810.8</v>
      </c>
      <c r="I676" s="18">
        <v>16.8</v>
      </c>
    </row>
    <row r="677">
      <c r="A677" s="6">
        <v>42680.0</v>
      </c>
      <c r="B677" s="14" t="s">
        <v>47</v>
      </c>
      <c r="C677" s="51" t="s">
        <v>46</v>
      </c>
      <c r="D677" s="51">
        <v>96934.93</v>
      </c>
      <c r="E677" s="52">
        <f t="shared" si="1"/>
        <v>96934.93</v>
      </c>
      <c r="F677" s="14" t="str">
        <f t="shared" si="2"/>
        <v>#N/A</v>
      </c>
      <c r="G677" s="14" t="str">
        <f t="shared" si="3"/>
        <v>#N/A</v>
      </c>
      <c r="H677" s="52">
        <f t="shared" si="4"/>
        <v>96934.93</v>
      </c>
      <c r="I677" s="18">
        <v>21.4</v>
      </c>
    </row>
    <row r="678">
      <c r="A678" s="6">
        <v>42681.0</v>
      </c>
      <c r="B678" s="14" t="s">
        <v>47</v>
      </c>
      <c r="C678" s="51" t="s">
        <v>46</v>
      </c>
      <c r="D678" s="51">
        <v>116230.3</v>
      </c>
      <c r="E678" s="52">
        <f t="shared" si="1"/>
        <v>116230.3</v>
      </c>
      <c r="F678" s="14" t="str">
        <f t="shared" si="2"/>
        <v>#N/A</v>
      </c>
      <c r="G678" s="14" t="str">
        <f t="shared" si="3"/>
        <v>#N/A</v>
      </c>
      <c r="H678" s="52">
        <f t="shared" si="4"/>
        <v>116230.3</v>
      </c>
      <c r="I678" s="18">
        <v>25.9</v>
      </c>
    </row>
    <row r="679">
      <c r="A679" s="6">
        <v>42682.0</v>
      </c>
      <c r="B679" s="14" t="s">
        <v>47</v>
      </c>
      <c r="C679" s="51" t="s">
        <v>46</v>
      </c>
      <c r="D679" s="51">
        <v>117794.6</v>
      </c>
      <c r="E679" s="52">
        <f t="shared" si="1"/>
        <v>117794.6</v>
      </c>
      <c r="F679" s="14" t="str">
        <f t="shared" si="2"/>
        <v>#N/A</v>
      </c>
      <c r="G679" s="14" t="str">
        <f t="shared" si="3"/>
        <v>#N/A</v>
      </c>
      <c r="H679" s="52">
        <f t="shared" si="4"/>
        <v>117794.6</v>
      </c>
      <c r="I679" s="18">
        <v>18.2</v>
      </c>
    </row>
    <row r="680">
      <c r="A680" s="6">
        <v>42683.0</v>
      </c>
      <c r="B680" s="14" t="s">
        <v>47</v>
      </c>
      <c r="C680" s="51" t="s">
        <v>46</v>
      </c>
      <c r="D680" s="51">
        <v>122131.1</v>
      </c>
      <c r="E680" s="52">
        <f t="shared" si="1"/>
        <v>122131.1</v>
      </c>
      <c r="F680" s="14" t="str">
        <f t="shared" si="2"/>
        <v>#N/A</v>
      </c>
      <c r="G680" s="14" t="str">
        <f t="shared" si="3"/>
        <v>#N/A</v>
      </c>
      <c r="H680" s="52">
        <f t="shared" si="4"/>
        <v>122131.1</v>
      </c>
      <c r="I680" s="18">
        <v>17.4</v>
      </c>
    </row>
    <row r="681">
      <c r="A681" s="6">
        <v>42684.0</v>
      </c>
      <c r="B681" s="14" t="s">
        <v>47</v>
      </c>
      <c r="C681" s="51" t="s">
        <v>46</v>
      </c>
      <c r="D681" s="51">
        <v>122634.5</v>
      </c>
      <c r="E681" s="52">
        <f t="shared" si="1"/>
        <v>122634.5</v>
      </c>
      <c r="F681" s="14" t="str">
        <f t="shared" si="2"/>
        <v>#N/A</v>
      </c>
      <c r="G681" s="14" t="str">
        <f t="shared" si="3"/>
        <v>#N/A</v>
      </c>
      <c r="H681" s="52">
        <f t="shared" si="4"/>
        <v>122634.5</v>
      </c>
      <c r="I681" s="18">
        <v>17.5</v>
      </c>
    </row>
    <row r="682">
      <c r="A682" s="6">
        <v>42685.0</v>
      </c>
      <c r="B682" s="14" t="s">
        <v>47</v>
      </c>
      <c r="C682" s="51" t="s">
        <v>46</v>
      </c>
      <c r="D682" s="51">
        <v>117953.9</v>
      </c>
      <c r="E682" s="52">
        <f t="shared" si="1"/>
        <v>117953.9</v>
      </c>
      <c r="F682" s="14" t="str">
        <f t="shared" si="2"/>
        <v>#N/A</v>
      </c>
      <c r="G682" s="14" t="str">
        <f t="shared" si="3"/>
        <v>#N/A</v>
      </c>
      <c r="H682" s="52">
        <f t="shared" si="4"/>
        <v>117953.9</v>
      </c>
      <c r="I682" s="18">
        <v>23.8</v>
      </c>
    </row>
    <row r="683">
      <c r="A683" s="6">
        <v>42686.0</v>
      </c>
      <c r="B683" s="14" t="s">
        <v>47</v>
      </c>
      <c r="C683" s="51" t="s">
        <v>46</v>
      </c>
      <c r="D683" s="51">
        <v>99907.32</v>
      </c>
      <c r="E683" s="52">
        <f t="shared" si="1"/>
        <v>99907.32</v>
      </c>
      <c r="F683" s="14" t="str">
        <f t="shared" si="2"/>
        <v>#N/A</v>
      </c>
      <c r="G683" s="14" t="str">
        <f t="shared" si="3"/>
        <v>#N/A</v>
      </c>
      <c r="H683" s="52">
        <f t="shared" si="4"/>
        <v>99907.32</v>
      </c>
      <c r="I683" s="18">
        <v>25.5</v>
      </c>
    </row>
    <row r="684">
      <c r="A684" s="6">
        <v>42687.0</v>
      </c>
      <c r="B684" s="14" t="s">
        <v>47</v>
      </c>
      <c r="C684" s="51" t="s">
        <v>46</v>
      </c>
      <c r="D684" s="51">
        <v>96805.93</v>
      </c>
      <c r="E684" s="52">
        <f t="shared" si="1"/>
        <v>96805.93</v>
      </c>
      <c r="F684" s="14" t="str">
        <f t="shared" si="2"/>
        <v>#N/A</v>
      </c>
      <c r="G684" s="14" t="str">
        <f t="shared" si="3"/>
        <v>#N/A</v>
      </c>
      <c r="H684" s="52">
        <f t="shared" si="4"/>
        <v>96805.93</v>
      </c>
      <c r="I684" s="18">
        <v>19.0</v>
      </c>
    </row>
    <row r="685">
      <c r="A685" s="6">
        <v>42688.0</v>
      </c>
      <c r="B685" s="14" t="s">
        <v>47</v>
      </c>
      <c r="C685" s="51" t="s">
        <v>46</v>
      </c>
      <c r="D685" s="51">
        <v>116817.2</v>
      </c>
      <c r="E685" s="52">
        <f t="shared" si="1"/>
        <v>116817.2</v>
      </c>
      <c r="F685" s="14" t="str">
        <f t="shared" si="2"/>
        <v>#N/A</v>
      </c>
      <c r="G685" s="14" t="str">
        <f t="shared" si="3"/>
        <v>#N/A</v>
      </c>
      <c r="H685" s="52">
        <f t="shared" si="4"/>
        <v>116817.2</v>
      </c>
      <c r="I685" s="18">
        <v>15.9</v>
      </c>
    </row>
    <row r="686">
      <c r="A686" s="6">
        <v>42689.0</v>
      </c>
      <c r="B686" s="14" t="s">
        <v>47</v>
      </c>
      <c r="C686" s="51" t="s">
        <v>46</v>
      </c>
      <c r="D686" s="51">
        <v>119905.6</v>
      </c>
      <c r="E686" s="52">
        <f t="shared" si="1"/>
        <v>119905.6</v>
      </c>
      <c r="F686" s="14" t="str">
        <f t="shared" si="2"/>
        <v>#N/A</v>
      </c>
      <c r="G686" s="14" t="str">
        <f t="shared" si="3"/>
        <v>#N/A</v>
      </c>
      <c r="H686" s="52">
        <f t="shared" si="4"/>
        <v>119905.6</v>
      </c>
      <c r="I686" s="18">
        <v>19.2</v>
      </c>
    </row>
    <row r="687">
      <c r="A687" s="6">
        <v>42690.0</v>
      </c>
      <c r="B687" s="14" t="s">
        <v>47</v>
      </c>
      <c r="C687" s="51" t="s">
        <v>46</v>
      </c>
      <c r="D687" s="51">
        <v>122146.7</v>
      </c>
      <c r="E687" s="52">
        <f t="shared" si="1"/>
        <v>122146.7</v>
      </c>
      <c r="F687" s="14" t="str">
        <f t="shared" si="2"/>
        <v>#N/A</v>
      </c>
      <c r="G687" s="14" t="str">
        <f t="shared" si="3"/>
        <v>#N/A</v>
      </c>
      <c r="H687" s="52">
        <f t="shared" si="4"/>
        <v>122146.7</v>
      </c>
      <c r="I687" s="18">
        <v>21.6</v>
      </c>
    </row>
    <row r="688">
      <c r="A688" s="6">
        <v>42691.0</v>
      </c>
      <c r="B688" s="14" t="s">
        <v>47</v>
      </c>
      <c r="C688" s="51" t="s">
        <v>46</v>
      </c>
      <c r="D688" s="51">
        <v>122464.6</v>
      </c>
      <c r="E688" s="52">
        <f t="shared" si="1"/>
        <v>122464.6</v>
      </c>
      <c r="F688" s="14" t="str">
        <f t="shared" si="2"/>
        <v>#N/A</v>
      </c>
      <c r="G688" s="14" t="str">
        <f t="shared" si="3"/>
        <v>#N/A</v>
      </c>
      <c r="H688" s="52">
        <f t="shared" si="4"/>
        <v>122464.6</v>
      </c>
      <c r="I688" s="18">
        <v>31.4</v>
      </c>
    </row>
    <row r="689">
      <c r="A689" s="6">
        <v>42692.0</v>
      </c>
      <c r="B689" s="14" t="s">
        <v>47</v>
      </c>
      <c r="C689" s="51" t="s">
        <v>46</v>
      </c>
      <c r="D689" s="51">
        <v>121441.1</v>
      </c>
      <c r="E689" s="52">
        <f t="shared" si="1"/>
        <v>121441.1</v>
      </c>
      <c r="F689" s="14" t="str">
        <f t="shared" si="2"/>
        <v>#N/A</v>
      </c>
      <c r="G689" s="14" t="str">
        <f t="shared" si="3"/>
        <v>#N/A</v>
      </c>
      <c r="H689" s="52">
        <f t="shared" si="4"/>
        <v>121441.1</v>
      </c>
      <c r="I689" s="18">
        <v>18.9</v>
      </c>
    </row>
    <row r="690">
      <c r="A690" s="6">
        <v>42693.0</v>
      </c>
      <c r="B690" s="14" t="s">
        <v>47</v>
      </c>
      <c r="C690" s="51" t="s">
        <v>46</v>
      </c>
      <c r="D690" s="51">
        <v>106868.5</v>
      </c>
      <c r="E690" s="52">
        <f t="shared" si="1"/>
        <v>106868.5</v>
      </c>
      <c r="F690" s="14" t="str">
        <f t="shared" si="2"/>
        <v>#N/A</v>
      </c>
      <c r="G690" s="14" t="str">
        <f t="shared" si="3"/>
        <v>#N/A</v>
      </c>
      <c r="H690" s="52">
        <f t="shared" si="4"/>
        <v>106868.5</v>
      </c>
      <c r="I690" s="18">
        <v>19.4</v>
      </c>
    </row>
    <row r="691">
      <c r="A691" s="6">
        <v>42694.0</v>
      </c>
      <c r="B691" s="14" t="s">
        <v>47</v>
      </c>
      <c r="C691" s="51" t="s">
        <v>46</v>
      </c>
      <c r="D691" s="51">
        <v>112098.3</v>
      </c>
      <c r="E691" s="52">
        <f t="shared" si="1"/>
        <v>112098.3</v>
      </c>
      <c r="F691" s="14" t="str">
        <f t="shared" si="2"/>
        <v>#N/A</v>
      </c>
      <c r="G691" s="14" t="str">
        <f t="shared" si="3"/>
        <v>#N/A</v>
      </c>
      <c r="H691" s="52">
        <f t="shared" si="4"/>
        <v>112098.3</v>
      </c>
      <c r="I691" s="18">
        <v>33.3</v>
      </c>
    </row>
    <row r="692">
      <c r="A692" s="6">
        <v>42695.0</v>
      </c>
      <c r="B692" s="14" t="s">
        <v>47</v>
      </c>
      <c r="C692" s="51" t="s">
        <v>46</v>
      </c>
      <c r="D692" s="51">
        <v>138681.8</v>
      </c>
      <c r="E692" s="52">
        <f t="shared" si="1"/>
        <v>138681.8</v>
      </c>
      <c r="F692" s="14" t="str">
        <f t="shared" si="2"/>
        <v>#N/A</v>
      </c>
      <c r="G692" s="14" t="str">
        <f t="shared" si="3"/>
        <v>#N/A</v>
      </c>
      <c r="H692" s="52">
        <f t="shared" si="4"/>
        <v>138681.8</v>
      </c>
      <c r="I692" s="18">
        <v>35.0</v>
      </c>
    </row>
    <row r="693">
      <c r="A693" s="6">
        <v>42696.0</v>
      </c>
      <c r="B693" s="14" t="s">
        <v>47</v>
      </c>
      <c r="C693" s="51" t="s">
        <v>46</v>
      </c>
      <c r="D693" s="51">
        <v>126617.7</v>
      </c>
      <c r="E693" s="52">
        <f t="shared" si="1"/>
        <v>126617.7</v>
      </c>
      <c r="F693" s="14" t="str">
        <f t="shared" si="2"/>
        <v>#N/A</v>
      </c>
      <c r="G693" s="14" t="str">
        <f t="shared" si="3"/>
        <v>#N/A</v>
      </c>
      <c r="H693" s="52">
        <f t="shared" si="4"/>
        <v>126617.7</v>
      </c>
      <c r="I693" s="18">
        <v>14.9</v>
      </c>
    </row>
    <row r="694">
      <c r="A694" s="6">
        <v>42697.0</v>
      </c>
      <c r="B694" s="14" t="s">
        <v>47</v>
      </c>
      <c r="C694" s="51" t="s">
        <v>46</v>
      </c>
      <c r="D694" s="51">
        <v>118119.0</v>
      </c>
      <c r="E694" s="52">
        <f t="shared" si="1"/>
        <v>118119</v>
      </c>
      <c r="F694" s="14" t="str">
        <f t="shared" si="2"/>
        <v>#N/A</v>
      </c>
      <c r="G694" s="14" t="str">
        <f t="shared" si="3"/>
        <v>#N/A</v>
      </c>
      <c r="H694" s="52">
        <f t="shared" si="4"/>
        <v>118119</v>
      </c>
      <c r="I694" s="18">
        <v>16.8</v>
      </c>
    </row>
    <row r="695">
      <c r="A695" s="6">
        <v>42698.0</v>
      </c>
      <c r="B695" s="14" t="s">
        <v>47</v>
      </c>
      <c r="C695" s="51" t="s">
        <v>46</v>
      </c>
      <c r="D695" s="51">
        <v>120308.5</v>
      </c>
      <c r="E695" s="52">
        <f t="shared" si="1"/>
        <v>120308.5</v>
      </c>
      <c r="F695" s="14" t="str">
        <f t="shared" si="2"/>
        <v>#N/A</v>
      </c>
      <c r="G695" s="14" t="str">
        <f t="shared" si="3"/>
        <v>#N/A</v>
      </c>
      <c r="H695" s="52">
        <f t="shared" si="4"/>
        <v>120308.5</v>
      </c>
      <c r="I695" s="18">
        <v>17.0</v>
      </c>
    </row>
    <row r="696">
      <c r="A696" s="6">
        <v>42699.0</v>
      </c>
      <c r="B696" s="14" t="s">
        <v>47</v>
      </c>
      <c r="C696" s="51" t="s">
        <v>46</v>
      </c>
      <c r="D696" s="51">
        <v>116011.6</v>
      </c>
      <c r="E696" s="52">
        <f t="shared" si="1"/>
        <v>116011.6</v>
      </c>
      <c r="F696" s="14" t="str">
        <f t="shared" si="2"/>
        <v>#N/A</v>
      </c>
      <c r="G696" s="14" t="str">
        <f t="shared" si="3"/>
        <v>#N/A</v>
      </c>
      <c r="H696" s="52">
        <f t="shared" si="4"/>
        <v>116011.6</v>
      </c>
      <c r="I696" s="18">
        <v>17.9</v>
      </c>
    </row>
    <row r="697">
      <c r="A697" s="6">
        <v>42700.0</v>
      </c>
      <c r="B697" s="14" t="s">
        <v>47</v>
      </c>
      <c r="C697" s="51" t="s">
        <v>46</v>
      </c>
      <c r="D697" s="51">
        <v>104700.1</v>
      </c>
      <c r="E697" s="52">
        <f t="shared" si="1"/>
        <v>104700.1</v>
      </c>
      <c r="F697" s="14" t="str">
        <f t="shared" si="2"/>
        <v>#N/A</v>
      </c>
      <c r="G697" s="14" t="str">
        <f t="shared" si="3"/>
        <v>#N/A</v>
      </c>
      <c r="H697" s="52">
        <f t="shared" si="4"/>
        <v>104700.1</v>
      </c>
      <c r="I697" s="18">
        <v>17.4</v>
      </c>
    </row>
    <row r="698">
      <c r="A698" s="6">
        <v>42701.0</v>
      </c>
      <c r="B698" s="14" t="s">
        <v>47</v>
      </c>
      <c r="C698" s="51" t="s">
        <v>46</v>
      </c>
      <c r="D698" s="51">
        <v>102718.9</v>
      </c>
      <c r="E698" s="52">
        <f t="shared" si="1"/>
        <v>102718.9</v>
      </c>
      <c r="F698" s="14" t="str">
        <f t="shared" si="2"/>
        <v>#N/A</v>
      </c>
      <c r="G698" s="14" t="str">
        <f t="shared" si="3"/>
        <v>#N/A</v>
      </c>
      <c r="H698" s="52">
        <f t="shared" si="4"/>
        <v>102718.9</v>
      </c>
      <c r="I698" s="18">
        <v>16.3</v>
      </c>
    </row>
    <row r="699">
      <c r="A699" s="6">
        <v>42702.0</v>
      </c>
      <c r="B699" s="14" t="s">
        <v>47</v>
      </c>
      <c r="C699" s="51" t="s">
        <v>46</v>
      </c>
      <c r="D699" s="51">
        <v>118666.4</v>
      </c>
      <c r="E699" s="52">
        <f t="shared" si="1"/>
        <v>118666.4</v>
      </c>
      <c r="F699" s="14" t="str">
        <f t="shared" si="2"/>
        <v>#N/A</v>
      </c>
      <c r="G699" s="14" t="str">
        <f t="shared" si="3"/>
        <v>#N/A</v>
      </c>
      <c r="H699" s="52">
        <f t="shared" si="4"/>
        <v>118666.4</v>
      </c>
      <c r="I699" s="18">
        <v>19.6</v>
      </c>
    </row>
    <row r="700">
      <c r="A700" s="6">
        <v>42703.0</v>
      </c>
      <c r="B700" s="14" t="s">
        <v>47</v>
      </c>
      <c r="C700" s="51" t="s">
        <v>46</v>
      </c>
      <c r="D700" s="51">
        <v>119169.2</v>
      </c>
      <c r="E700" s="52">
        <f t="shared" si="1"/>
        <v>119169.2</v>
      </c>
      <c r="F700" s="14" t="str">
        <f t="shared" si="2"/>
        <v>#N/A</v>
      </c>
      <c r="G700" s="14" t="str">
        <f t="shared" si="3"/>
        <v>#N/A</v>
      </c>
      <c r="H700" s="52">
        <f t="shared" si="4"/>
        <v>119169.2</v>
      </c>
      <c r="I700" s="18">
        <v>20.0</v>
      </c>
    </row>
    <row r="701">
      <c r="A701" s="6">
        <v>42704.0</v>
      </c>
      <c r="B701" s="14" t="s">
        <v>47</v>
      </c>
      <c r="C701" s="51" t="s">
        <v>46</v>
      </c>
      <c r="D701" s="51">
        <v>121067.6</v>
      </c>
      <c r="E701" s="52">
        <f t="shared" si="1"/>
        <v>121067.6</v>
      </c>
      <c r="F701" s="14" t="str">
        <f t="shared" si="2"/>
        <v>#N/A</v>
      </c>
      <c r="G701" s="14" t="str">
        <f t="shared" si="3"/>
        <v>#N/A</v>
      </c>
      <c r="H701" s="52">
        <f t="shared" si="4"/>
        <v>121067.6</v>
      </c>
      <c r="I701" s="18">
        <v>18.9</v>
      </c>
    </row>
    <row r="702">
      <c r="A702" s="6">
        <v>42705.0</v>
      </c>
      <c r="B702" s="14" t="s">
        <v>47</v>
      </c>
      <c r="C702" s="51" t="s">
        <v>46</v>
      </c>
      <c r="D702" s="51">
        <v>113024.0</v>
      </c>
      <c r="E702" s="52">
        <f t="shared" si="1"/>
        <v>113024</v>
      </c>
      <c r="F702" s="14" t="str">
        <f t="shared" si="2"/>
        <v>#N/A</v>
      </c>
      <c r="G702" s="14" t="str">
        <f t="shared" si="3"/>
        <v>#N/A</v>
      </c>
      <c r="H702" s="52">
        <f t="shared" si="4"/>
        <v>113024</v>
      </c>
      <c r="I702" s="18">
        <v>21.9</v>
      </c>
    </row>
    <row r="703">
      <c r="A703" s="6">
        <v>42706.0</v>
      </c>
      <c r="B703" s="14" t="s">
        <v>47</v>
      </c>
      <c r="C703" s="51" t="s">
        <v>46</v>
      </c>
      <c r="D703" s="51">
        <v>109318.4</v>
      </c>
      <c r="E703" s="52">
        <f t="shared" si="1"/>
        <v>109318.4</v>
      </c>
      <c r="F703" s="14" t="str">
        <f t="shared" si="2"/>
        <v>#N/A</v>
      </c>
      <c r="G703" s="14" t="str">
        <f t="shared" si="3"/>
        <v>#N/A</v>
      </c>
      <c r="H703" s="52">
        <f t="shared" si="4"/>
        <v>109318.4</v>
      </c>
      <c r="I703" s="18">
        <v>21.6</v>
      </c>
    </row>
    <row r="704">
      <c r="A704" s="6">
        <v>42707.0</v>
      </c>
      <c r="B704" s="14" t="s">
        <v>47</v>
      </c>
      <c r="C704" s="51" t="s">
        <v>46</v>
      </c>
      <c r="D704" s="51">
        <v>98899.5</v>
      </c>
      <c r="E704" s="52">
        <f t="shared" si="1"/>
        <v>98899.5</v>
      </c>
      <c r="F704" s="14" t="str">
        <f t="shared" si="2"/>
        <v>#N/A</v>
      </c>
      <c r="G704" s="14" t="str">
        <f t="shared" si="3"/>
        <v>#N/A</v>
      </c>
      <c r="H704" s="52">
        <f t="shared" si="4"/>
        <v>98899.5</v>
      </c>
      <c r="I704" s="18">
        <v>23.9</v>
      </c>
    </row>
    <row r="705">
      <c r="A705" s="6">
        <v>42708.0</v>
      </c>
      <c r="B705" s="14" t="s">
        <v>47</v>
      </c>
      <c r="C705" s="51" t="s">
        <v>46</v>
      </c>
      <c r="D705" s="51">
        <v>97300.36</v>
      </c>
      <c r="E705" s="52">
        <f t="shared" si="1"/>
        <v>97300.36</v>
      </c>
      <c r="F705" s="14" t="str">
        <f t="shared" si="2"/>
        <v>#N/A</v>
      </c>
      <c r="G705" s="14" t="str">
        <f t="shared" si="3"/>
        <v>#N/A</v>
      </c>
      <c r="H705" s="52">
        <f t="shared" si="4"/>
        <v>97300.36</v>
      </c>
      <c r="I705" s="18">
        <v>31.7</v>
      </c>
    </row>
    <row r="706">
      <c r="A706" s="6">
        <v>42709.0</v>
      </c>
      <c r="B706" s="14" t="s">
        <v>47</v>
      </c>
      <c r="C706" s="51" t="s">
        <v>46</v>
      </c>
      <c r="D706" s="51">
        <v>109670.0</v>
      </c>
      <c r="E706" s="52">
        <f t="shared" si="1"/>
        <v>109670</v>
      </c>
      <c r="F706" s="14" t="str">
        <f t="shared" si="2"/>
        <v>#N/A</v>
      </c>
      <c r="G706" s="14" t="str">
        <f t="shared" si="3"/>
        <v>#N/A</v>
      </c>
      <c r="H706" s="52">
        <f t="shared" si="4"/>
        <v>109670</v>
      </c>
      <c r="I706" s="18">
        <v>21.5</v>
      </c>
    </row>
    <row r="707">
      <c r="A707" s="6">
        <v>42710.0</v>
      </c>
      <c r="B707" s="14" t="s">
        <v>47</v>
      </c>
      <c r="C707" s="51" t="s">
        <v>46</v>
      </c>
      <c r="D707" s="51">
        <v>111228.1</v>
      </c>
      <c r="E707" s="52">
        <f t="shared" si="1"/>
        <v>111228.1</v>
      </c>
      <c r="F707" s="14" t="str">
        <f t="shared" si="2"/>
        <v>#N/A</v>
      </c>
      <c r="G707" s="14" t="str">
        <f t="shared" si="3"/>
        <v>#N/A</v>
      </c>
      <c r="H707" s="52">
        <f t="shared" si="4"/>
        <v>111228.1</v>
      </c>
      <c r="I707" s="18">
        <v>20.8</v>
      </c>
    </row>
    <row r="708">
      <c r="A708" s="6">
        <v>42711.0</v>
      </c>
      <c r="B708" s="14" t="s">
        <v>47</v>
      </c>
      <c r="C708" s="51" t="s">
        <v>46</v>
      </c>
      <c r="D708" s="51">
        <v>112738.1</v>
      </c>
      <c r="E708" s="52">
        <f t="shared" si="1"/>
        <v>112738.1</v>
      </c>
      <c r="F708" s="14" t="str">
        <f t="shared" si="2"/>
        <v>#N/A</v>
      </c>
      <c r="G708" s="14" t="str">
        <f t="shared" si="3"/>
        <v>#N/A</v>
      </c>
      <c r="H708" s="52">
        <f t="shared" si="4"/>
        <v>112738.1</v>
      </c>
      <c r="I708" s="18">
        <v>28.3</v>
      </c>
    </row>
    <row r="709">
      <c r="A709" s="6">
        <v>42712.0</v>
      </c>
      <c r="B709" s="14" t="s">
        <v>47</v>
      </c>
      <c r="C709" s="51" t="s">
        <v>46</v>
      </c>
      <c r="D709" s="51">
        <v>105445.7</v>
      </c>
      <c r="E709" s="52">
        <f t="shared" si="1"/>
        <v>105445.7</v>
      </c>
      <c r="F709" s="14" t="str">
        <f t="shared" si="2"/>
        <v>#N/A</v>
      </c>
      <c r="G709" s="14" t="str">
        <f t="shared" si="3"/>
        <v>#N/A</v>
      </c>
      <c r="H709" s="52">
        <f t="shared" si="4"/>
        <v>105445.7</v>
      </c>
      <c r="I709" s="18">
        <v>23.2</v>
      </c>
    </row>
    <row r="710">
      <c r="A710" s="6">
        <v>42713.0</v>
      </c>
      <c r="B710" s="14" t="s">
        <v>47</v>
      </c>
      <c r="C710" s="51" t="s">
        <v>46</v>
      </c>
      <c r="D710" s="51">
        <v>105664.1</v>
      </c>
      <c r="E710" s="52">
        <f t="shared" si="1"/>
        <v>105664.1</v>
      </c>
      <c r="F710" s="14" t="str">
        <f t="shared" si="2"/>
        <v>#N/A</v>
      </c>
      <c r="G710" s="14" t="str">
        <f t="shared" si="3"/>
        <v>#N/A</v>
      </c>
      <c r="H710" s="52">
        <f t="shared" si="4"/>
        <v>105664.1</v>
      </c>
      <c r="I710" s="18">
        <v>17.3</v>
      </c>
    </row>
    <row r="711">
      <c r="A711" s="6">
        <v>42714.0</v>
      </c>
      <c r="B711" s="14" t="s">
        <v>47</v>
      </c>
      <c r="C711" s="51" t="s">
        <v>46</v>
      </c>
      <c r="D711" s="51">
        <v>98622.87</v>
      </c>
      <c r="E711" s="52">
        <f t="shared" si="1"/>
        <v>98622.87</v>
      </c>
      <c r="F711" s="14" t="str">
        <f t="shared" si="2"/>
        <v>#N/A</v>
      </c>
      <c r="G711" s="14" t="str">
        <f t="shared" si="3"/>
        <v>#N/A</v>
      </c>
      <c r="H711" s="52">
        <f t="shared" si="4"/>
        <v>98622.87</v>
      </c>
      <c r="I711" s="18">
        <v>18.8</v>
      </c>
    </row>
    <row r="712">
      <c r="A712" s="6">
        <v>42715.0</v>
      </c>
      <c r="B712" s="14" t="s">
        <v>47</v>
      </c>
      <c r="C712" s="51" t="s">
        <v>46</v>
      </c>
      <c r="D712" s="51">
        <v>93673.19</v>
      </c>
      <c r="E712" s="52">
        <f t="shared" si="1"/>
        <v>93673.19</v>
      </c>
      <c r="F712" s="14" t="str">
        <f t="shared" si="2"/>
        <v>#N/A</v>
      </c>
      <c r="G712" s="14" t="str">
        <f t="shared" si="3"/>
        <v>#N/A</v>
      </c>
      <c r="H712" s="52">
        <f t="shared" si="4"/>
        <v>93673.19</v>
      </c>
      <c r="I712" s="18">
        <v>19.3</v>
      </c>
    </row>
    <row r="713">
      <c r="A713" s="6">
        <v>42716.0</v>
      </c>
      <c r="B713" s="14" t="s">
        <v>47</v>
      </c>
      <c r="C713" s="51" t="s">
        <v>46</v>
      </c>
      <c r="D713" s="51">
        <v>120390.1</v>
      </c>
      <c r="E713" s="52">
        <f t="shared" si="1"/>
        <v>120390.1</v>
      </c>
      <c r="F713" s="14" t="str">
        <f t="shared" si="2"/>
        <v>#N/A</v>
      </c>
      <c r="G713" s="14" t="str">
        <f t="shared" si="3"/>
        <v>#N/A</v>
      </c>
      <c r="H713" s="52">
        <f t="shared" si="4"/>
        <v>120390.1</v>
      </c>
      <c r="I713" s="18">
        <v>32.8</v>
      </c>
    </row>
    <row r="714">
      <c r="A714" s="6">
        <v>42717.0</v>
      </c>
      <c r="B714" s="14" t="s">
        <v>47</v>
      </c>
      <c r="C714" s="51" t="s">
        <v>46</v>
      </c>
      <c r="D714" s="51">
        <v>128831.7</v>
      </c>
      <c r="E714" s="52">
        <f t="shared" si="1"/>
        <v>128831.7</v>
      </c>
      <c r="F714" s="14" t="str">
        <f t="shared" si="2"/>
        <v>#N/A</v>
      </c>
      <c r="G714" s="14" t="str">
        <f t="shared" si="3"/>
        <v>#N/A</v>
      </c>
      <c r="H714" s="52">
        <f t="shared" si="4"/>
        <v>128831.7</v>
      </c>
      <c r="I714" s="18">
        <v>36.3</v>
      </c>
    </row>
    <row r="715">
      <c r="A715" s="6">
        <v>42718.0</v>
      </c>
      <c r="B715" s="14" t="s">
        <v>47</v>
      </c>
      <c r="C715" s="51" t="s">
        <v>46</v>
      </c>
      <c r="D715" s="51">
        <v>111423.8</v>
      </c>
      <c r="E715" s="52">
        <f t="shared" si="1"/>
        <v>111423.8</v>
      </c>
      <c r="F715" s="14" t="str">
        <f t="shared" si="2"/>
        <v>#N/A</v>
      </c>
      <c r="G715" s="14" t="str">
        <f t="shared" si="3"/>
        <v>#N/A</v>
      </c>
      <c r="H715" s="52">
        <f t="shared" si="4"/>
        <v>111423.8</v>
      </c>
      <c r="I715" s="18">
        <v>19.3</v>
      </c>
    </row>
    <row r="716">
      <c r="A716" s="6">
        <v>42719.0</v>
      </c>
      <c r="B716" s="14" t="s">
        <v>47</v>
      </c>
      <c r="C716" s="51" t="s">
        <v>46</v>
      </c>
      <c r="D716" s="51">
        <v>107072.4</v>
      </c>
      <c r="E716" s="52">
        <f t="shared" si="1"/>
        <v>107072.4</v>
      </c>
      <c r="F716" s="14" t="str">
        <f t="shared" si="2"/>
        <v>#N/A</v>
      </c>
      <c r="G716" s="14" t="str">
        <f t="shared" si="3"/>
        <v>#N/A</v>
      </c>
      <c r="H716" s="52">
        <f t="shared" si="4"/>
        <v>107072.4</v>
      </c>
      <c r="I716" s="18">
        <v>18.6</v>
      </c>
    </row>
    <row r="717">
      <c r="A717" s="6">
        <v>42720.0</v>
      </c>
      <c r="B717" s="14" t="s">
        <v>47</v>
      </c>
      <c r="C717" s="51" t="s">
        <v>46</v>
      </c>
      <c r="D717" s="51">
        <v>113698.1</v>
      </c>
      <c r="E717" s="52">
        <f t="shared" si="1"/>
        <v>113698.1</v>
      </c>
      <c r="F717" s="14" t="str">
        <f t="shared" si="2"/>
        <v>#N/A</v>
      </c>
      <c r="G717" s="14" t="str">
        <f t="shared" si="3"/>
        <v>#N/A</v>
      </c>
      <c r="H717" s="52">
        <f t="shared" si="4"/>
        <v>113698.1</v>
      </c>
      <c r="I717" s="18">
        <v>25.5</v>
      </c>
    </row>
    <row r="718">
      <c r="A718" s="6">
        <v>42721.0</v>
      </c>
      <c r="B718" s="14" t="s">
        <v>47</v>
      </c>
      <c r="C718" s="51" t="s">
        <v>46</v>
      </c>
      <c r="D718" s="51">
        <v>90227.48</v>
      </c>
      <c r="E718" s="52">
        <f t="shared" si="1"/>
        <v>90227.48</v>
      </c>
      <c r="F718" s="14" t="str">
        <f t="shared" si="2"/>
        <v>#N/A</v>
      </c>
      <c r="G718" s="14" t="str">
        <f t="shared" si="3"/>
        <v>#N/A</v>
      </c>
      <c r="H718" s="52">
        <f t="shared" si="4"/>
        <v>90227.48</v>
      </c>
      <c r="I718" s="18">
        <v>20.9</v>
      </c>
    </row>
    <row r="719">
      <c r="A719" s="6">
        <v>42722.0</v>
      </c>
      <c r="B719" s="14" t="s">
        <v>47</v>
      </c>
      <c r="C719" s="51" t="s">
        <v>46</v>
      </c>
      <c r="D719" s="51">
        <v>90911.09</v>
      </c>
      <c r="E719" s="52">
        <f t="shared" si="1"/>
        <v>90911.09</v>
      </c>
      <c r="F719" s="14" t="str">
        <f t="shared" si="2"/>
        <v>#N/A</v>
      </c>
      <c r="G719" s="14" t="str">
        <f t="shared" si="3"/>
        <v>#N/A</v>
      </c>
      <c r="H719" s="52">
        <f t="shared" si="4"/>
        <v>90911.09</v>
      </c>
      <c r="I719" s="18">
        <v>17.5</v>
      </c>
    </row>
    <row r="720">
      <c r="A720" s="6">
        <v>42723.0</v>
      </c>
      <c r="B720" s="14" t="s">
        <v>47</v>
      </c>
      <c r="C720" s="51" t="s">
        <v>46</v>
      </c>
      <c r="D720" s="51">
        <v>109260.3</v>
      </c>
      <c r="E720" s="52">
        <f t="shared" si="1"/>
        <v>109260.3</v>
      </c>
      <c r="F720" s="14" t="str">
        <f t="shared" si="2"/>
        <v>#N/A</v>
      </c>
      <c r="G720" s="14" t="str">
        <f t="shared" si="3"/>
        <v>#N/A</v>
      </c>
      <c r="H720" s="52">
        <f t="shared" si="4"/>
        <v>109260.3</v>
      </c>
      <c r="I720" s="18">
        <v>30.2</v>
      </c>
    </row>
    <row r="721">
      <c r="A721" s="6">
        <v>42724.0</v>
      </c>
      <c r="B721" s="14" t="s">
        <v>46</v>
      </c>
      <c r="C721" s="51" t="s">
        <v>46</v>
      </c>
      <c r="D721" s="51">
        <v>106451.3</v>
      </c>
      <c r="E721" s="14" t="str">
        <f t="shared" si="1"/>
        <v>#N/A</v>
      </c>
      <c r="F721" s="52">
        <f t="shared" si="2"/>
        <v>106451.3</v>
      </c>
      <c r="G721" s="14" t="str">
        <f t="shared" si="3"/>
        <v>#N/A</v>
      </c>
      <c r="H721" s="52">
        <f t="shared" si="4"/>
        <v>106451.3</v>
      </c>
      <c r="I721" s="18">
        <v>21.5</v>
      </c>
    </row>
    <row r="722">
      <c r="A722" s="6">
        <v>42725.0</v>
      </c>
      <c r="B722" s="14" t="s">
        <v>46</v>
      </c>
      <c r="C722" s="51" t="s">
        <v>46</v>
      </c>
      <c r="D722" s="51">
        <v>104389.5</v>
      </c>
      <c r="E722" s="14" t="str">
        <f t="shared" si="1"/>
        <v>#N/A</v>
      </c>
      <c r="F722" s="52">
        <f t="shared" si="2"/>
        <v>104389.5</v>
      </c>
      <c r="G722" s="14" t="str">
        <f t="shared" si="3"/>
        <v>#N/A</v>
      </c>
      <c r="H722" s="52">
        <f t="shared" si="4"/>
        <v>104389.5</v>
      </c>
      <c r="I722" s="18">
        <v>19.9</v>
      </c>
    </row>
    <row r="723">
      <c r="A723" s="6">
        <v>42726.0</v>
      </c>
      <c r="B723" s="14" t="s">
        <v>46</v>
      </c>
      <c r="C723" s="51" t="s">
        <v>46</v>
      </c>
      <c r="D723" s="51">
        <v>105513.2</v>
      </c>
      <c r="E723" s="14" t="str">
        <f t="shared" si="1"/>
        <v>#N/A</v>
      </c>
      <c r="F723" s="52">
        <f t="shared" si="2"/>
        <v>105513.2</v>
      </c>
      <c r="G723" s="14" t="str">
        <f t="shared" si="3"/>
        <v>#N/A</v>
      </c>
      <c r="H723" s="52">
        <f t="shared" si="4"/>
        <v>105513.2</v>
      </c>
      <c r="I723" s="18">
        <v>20.0</v>
      </c>
    </row>
    <row r="724">
      <c r="A724" s="6">
        <v>42727.0</v>
      </c>
      <c r="B724" s="14" t="s">
        <v>46</v>
      </c>
      <c r="C724" s="51" t="s">
        <v>46</v>
      </c>
      <c r="D724" s="51">
        <v>112247.9</v>
      </c>
      <c r="E724" s="14" t="str">
        <f t="shared" si="1"/>
        <v>#N/A</v>
      </c>
      <c r="F724" s="52">
        <f t="shared" si="2"/>
        <v>112247.9</v>
      </c>
      <c r="G724" s="14" t="str">
        <f t="shared" si="3"/>
        <v>#N/A</v>
      </c>
      <c r="H724" s="52">
        <f t="shared" si="4"/>
        <v>112247.9</v>
      </c>
      <c r="I724" s="18">
        <v>26.3</v>
      </c>
    </row>
    <row r="725">
      <c r="A725" s="6">
        <v>42728.0</v>
      </c>
      <c r="B725" s="14" t="s">
        <v>46</v>
      </c>
      <c r="C725" s="51" t="s">
        <v>46</v>
      </c>
      <c r="D725" s="51">
        <v>114843.9</v>
      </c>
      <c r="E725" s="14" t="str">
        <f t="shared" si="1"/>
        <v>#N/A</v>
      </c>
      <c r="F725" s="52">
        <f t="shared" si="2"/>
        <v>114843.9</v>
      </c>
      <c r="G725" s="14" t="str">
        <f t="shared" si="3"/>
        <v>#N/A</v>
      </c>
      <c r="H725" s="52">
        <f t="shared" si="4"/>
        <v>114843.9</v>
      </c>
      <c r="I725" s="18">
        <v>34.9</v>
      </c>
    </row>
    <row r="726">
      <c r="A726" s="6">
        <v>42729.0</v>
      </c>
      <c r="B726" s="14" t="s">
        <v>46</v>
      </c>
      <c r="C726" s="51" t="s">
        <v>46</v>
      </c>
      <c r="D726" s="51">
        <v>114468.2</v>
      </c>
      <c r="E726" s="14" t="str">
        <f t="shared" si="1"/>
        <v>#N/A</v>
      </c>
      <c r="F726" s="52">
        <f t="shared" si="2"/>
        <v>114468.2</v>
      </c>
      <c r="G726" s="14" t="str">
        <f t="shared" si="3"/>
        <v>#N/A</v>
      </c>
      <c r="H726" s="52">
        <f t="shared" si="4"/>
        <v>114468.2</v>
      </c>
      <c r="I726" s="18">
        <v>36.3</v>
      </c>
    </row>
    <row r="727">
      <c r="A727" s="6">
        <v>42730.0</v>
      </c>
      <c r="B727" s="14" t="s">
        <v>46</v>
      </c>
      <c r="C727" s="51" t="s">
        <v>47</v>
      </c>
      <c r="D727" s="51">
        <v>106284.8</v>
      </c>
      <c r="E727" s="14" t="str">
        <f t="shared" si="1"/>
        <v>#N/A</v>
      </c>
      <c r="F727" s="52">
        <f t="shared" si="2"/>
        <v>106284.8</v>
      </c>
      <c r="G727" s="52">
        <f t="shared" si="3"/>
        <v>106284.8</v>
      </c>
      <c r="H727" s="52" t="str">
        <f t="shared" si="4"/>
        <v>#N/A</v>
      </c>
      <c r="I727" s="18">
        <v>29.3</v>
      </c>
    </row>
    <row r="728">
      <c r="A728" s="6">
        <v>42731.0</v>
      </c>
      <c r="B728" s="14" t="s">
        <v>46</v>
      </c>
      <c r="C728" s="51" t="s">
        <v>47</v>
      </c>
      <c r="D728" s="51">
        <v>99701.43</v>
      </c>
      <c r="E728" s="14" t="str">
        <f t="shared" si="1"/>
        <v>#N/A</v>
      </c>
      <c r="F728" s="52">
        <f t="shared" si="2"/>
        <v>99701.43</v>
      </c>
      <c r="G728" s="52">
        <f t="shared" si="3"/>
        <v>99701.43</v>
      </c>
      <c r="H728" s="52" t="str">
        <f t="shared" si="4"/>
        <v>#N/A</v>
      </c>
      <c r="I728" s="18">
        <v>29.8</v>
      </c>
    </row>
    <row r="729">
      <c r="A729" s="6">
        <v>42732.0</v>
      </c>
      <c r="B729" s="14" t="s">
        <v>46</v>
      </c>
      <c r="C729" s="51" t="s">
        <v>46</v>
      </c>
      <c r="D729" s="51">
        <v>123693.5</v>
      </c>
      <c r="E729" s="14" t="str">
        <f t="shared" si="1"/>
        <v>#N/A</v>
      </c>
      <c r="F729" s="52">
        <f t="shared" si="2"/>
        <v>123693.5</v>
      </c>
      <c r="G729" s="14" t="str">
        <f t="shared" si="3"/>
        <v>#N/A</v>
      </c>
      <c r="H729" s="52">
        <f t="shared" si="4"/>
        <v>123693.5</v>
      </c>
      <c r="I729" s="18">
        <v>38.2</v>
      </c>
    </row>
    <row r="730">
      <c r="A730" s="6">
        <v>42733.0</v>
      </c>
      <c r="B730" s="14" t="s">
        <v>46</v>
      </c>
      <c r="C730" s="51" t="s">
        <v>46</v>
      </c>
      <c r="D730" s="51">
        <v>135571.8</v>
      </c>
      <c r="E730" s="14" t="str">
        <f t="shared" si="1"/>
        <v>#N/A</v>
      </c>
      <c r="F730" s="52">
        <f t="shared" si="2"/>
        <v>135571.8</v>
      </c>
      <c r="G730" s="14" t="str">
        <f t="shared" si="3"/>
        <v>#N/A</v>
      </c>
      <c r="H730" s="52">
        <f t="shared" si="4"/>
        <v>135571.8</v>
      </c>
      <c r="I730" s="18">
        <v>33.5</v>
      </c>
    </row>
    <row r="731">
      <c r="A731" s="6">
        <v>42734.0</v>
      </c>
      <c r="B731" s="14" t="s">
        <v>46</v>
      </c>
      <c r="C731" s="51" t="s">
        <v>46</v>
      </c>
      <c r="D731" s="51">
        <v>112141.8</v>
      </c>
      <c r="E731" s="14" t="str">
        <f t="shared" si="1"/>
        <v>#N/A</v>
      </c>
      <c r="F731" s="52">
        <f t="shared" si="2"/>
        <v>112141.8</v>
      </c>
      <c r="G731" s="14" t="str">
        <f t="shared" si="3"/>
        <v>#N/A</v>
      </c>
      <c r="H731" s="52">
        <f t="shared" si="4"/>
        <v>112141.8</v>
      </c>
      <c r="I731" s="18">
        <v>27.8</v>
      </c>
    </row>
    <row r="732">
      <c r="A732" s="6">
        <v>42735.0</v>
      </c>
      <c r="B732" s="14" t="s">
        <v>46</v>
      </c>
      <c r="C732" s="51" t="s">
        <v>46</v>
      </c>
      <c r="D732" s="51">
        <v>95728.15</v>
      </c>
      <c r="E732" s="14" t="str">
        <f t="shared" si="1"/>
        <v>#N/A</v>
      </c>
      <c r="F732" s="52">
        <f t="shared" si="2"/>
        <v>95728.15</v>
      </c>
      <c r="G732" s="14" t="str">
        <f t="shared" si="3"/>
        <v>#N/A</v>
      </c>
      <c r="H732" s="52">
        <f t="shared" si="4"/>
        <v>95728.15</v>
      </c>
      <c r="I732" s="18">
        <v>23.8</v>
      </c>
    </row>
    <row r="733">
      <c r="A733" s="6">
        <v>42736.0</v>
      </c>
      <c r="B733" s="14" t="s">
        <v>46</v>
      </c>
      <c r="C733" s="51" t="s">
        <v>47</v>
      </c>
      <c r="D733" s="51">
        <v>89403.15</v>
      </c>
      <c r="E733" s="14" t="str">
        <f t="shared" si="1"/>
        <v>#N/A</v>
      </c>
      <c r="F733" s="52">
        <f t="shared" si="2"/>
        <v>89403.15</v>
      </c>
      <c r="G733" s="52">
        <f t="shared" si="3"/>
        <v>89403.15</v>
      </c>
      <c r="H733" s="52" t="str">
        <f t="shared" si="4"/>
        <v>#N/A</v>
      </c>
      <c r="I733" s="18">
        <v>21.1</v>
      </c>
    </row>
    <row r="734">
      <c r="A734" s="6">
        <v>42737.0</v>
      </c>
      <c r="B734" s="14" t="s">
        <v>46</v>
      </c>
      <c r="C734" s="51" t="s">
        <v>47</v>
      </c>
      <c r="D734" s="51">
        <v>86507.47</v>
      </c>
      <c r="E734" s="14" t="str">
        <f t="shared" si="1"/>
        <v>#N/A</v>
      </c>
      <c r="F734" s="52">
        <f t="shared" si="2"/>
        <v>86507.47</v>
      </c>
      <c r="G734" s="52">
        <f t="shared" si="3"/>
        <v>86507.47</v>
      </c>
      <c r="H734" s="52" t="str">
        <f t="shared" si="4"/>
        <v>#N/A</v>
      </c>
      <c r="I734" s="18">
        <v>17.8</v>
      </c>
    </row>
    <row r="735">
      <c r="A735" s="6">
        <v>42738.0</v>
      </c>
      <c r="B735" s="14" t="s">
        <v>46</v>
      </c>
      <c r="C735" s="51" t="s">
        <v>46</v>
      </c>
      <c r="D735" s="51">
        <v>97564.75</v>
      </c>
      <c r="E735" s="14" t="str">
        <f t="shared" si="1"/>
        <v>#N/A</v>
      </c>
      <c r="F735" s="52">
        <f t="shared" si="2"/>
        <v>97564.75</v>
      </c>
      <c r="G735" s="14" t="str">
        <f t="shared" si="3"/>
        <v>#N/A</v>
      </c>
      <c r="H735" s="52">
        <f t="shared" si="4"/>
        <v>97564.75</v>
      </c>
      <c r="I735" s="18">
        <v>19.5</v>
      </c>
    </row>
    <row r="736">
      <c r="A736" s="6">
        <v>42739.0</v>
      </c>
      <c r="B736" s="14" t="s">
        <v>46</v>
      </c>
      <c r="C736" s="51" t="s">
        <v>46</v>
      </c>
      <c r="D736" s="51">
        <v>116606.8</v>
      </c>
      <c r="E736" s="14" t="str">
        <f t="shared" si="1"/>
        <v>#N/A</v>
      </c>
      <c r="F736" s="52">
        <f t="shared" si="2"/>
        <v>116606.8</v>
      </c>
      <c r="G736" s="14" t="str">
        <f t="shared" si="3"/>
        <v>#N/A</v>
      </c>
      <c r="H736" s="52">
        <f t="shared" si="4"/>
        <v>116606.8</v>
      </c>
      <c r="I736" s="18">
        <v>29.3</v>
      </c>
    </row>
    <row r="737">
      <c r="A737" s="6">
        <v>42740.0</v>
      </c>
      <c r="B737" s="14" t="s">
        <v>46</v>
      </c>
      <c r="C737" s="51" t="s">
        <v>46</v>
      </c>
      <c r="D737" s="51">
        <v>128079.8</v>
      </c>
      <c r="E737" s="14" t="str">
        <f t="shared" si="1"/>
        <v>#N/A</v>
      </c>
      <c r="F737" s="52">
        <f t="shared" si="2"/>
        <v>128079.8</v>
      </c>
      <c r="G737" s="14" t="str">
        <f t="shared" si="3"/>
        <v>#N/A</v>
      </c>
      <c r="H737" s="52">
        <f t="shared" si="4"/>
        <v>128079.8</v>
      </c>
      <c r="I737" s="18">
        <v>31.7</v>
      </c>
    </row>
    <row r="738">
      <c r="A738" s="6">
        <v>42741.0</v>
      </c>
      <c r="B738" s="14" t="s">
        <v>46</v>
      </c>
      <c r="C738" s="51" t="s">
        <v>46</v>
      </c>
      <c r="D738" s="51">
        <v>136308.7</v>
      </c>
      <c r="E738" s="14" t="str">
        <f t="shared" si="1"/>
        <v>#N/A</v>
      </c>
      <c r="F738" s="52">
        <f t="shared" si="2"/>
        <v>136308.7</v>
      </c>
      <c r="G738" s="14" t="str">
        <f t="shared" si="3"/>
        <v>#N/A</v>
      </c>
      <c r="H738" s="52">
        <f t="shared" si="4"/>
        <v>136308.7</v>
      </c>
      <c r="I738" s="18">
        <v>35.2</v>
      </c>
    </row>
    <row r="739">
      <c r="A739" s="6">
        <v>42742.0</v>
      </c>
      <c r="B739" s="14" t="s">
        <v>46</v>
      </c>
      <c r="C739" s="51" t="s">
        <v>46</v>
      </c>
      <c r="D739" s="51">
        <v>134955.0</v>
      </c>
      <c r="E739" s="14" t="str">
        <f t="shared" si="1"/>
        <v>#N/A</v>
      </c>
      <c r="F739" s="52">
        <f t="shared" si="2"/>
        <v>134955</v>
      </c>
      <c r="G739" s="14" t="str">
        <f t="shared" si="3"/>
        <v>#N/A</v>
      </c>
      <c r="H739" s="52">
        <f t="shared" si="4"/>
        <v>134955</v>
      </c>
      <c r="I739" s="18">
        <v>36.7</v>
      </c>
    </row>
    <row r="740">
      <c r="A740" s="6">
        <v>42743.0</v>
      </c>
      <c r="B740" s="14" t="s">
        <v>46</v>
      </c>
      <c r="C740" s="51" t="s">
        <v>46</v>
      </c>
      <c r="D740" s="51">
        <v>122777.0</v>
      </c>
      <c r="E740" s="14" t="str">
        <f t="shared" si="1"/>
        <v>#N/A</v>
      </c>
      <c r="F740" s="52">
        <f t="shared" si="2"/>
        <v>122777</v>
      </c>
      <c r="G740" s="14" t="str">
        <f t="shared" si="3"/>
        <v>#N/A</v>
      </c>
      <c r="H740" s="52">
        <f t="shared" si="4"/>
        <v>122777</v>
      </c>
      <c r="I740" s="18">
        <v>33.1</v>
      </c>
    </row>
    <row r="741">
      <c r="A741" s="6">
        <v>42744.0</v>
      </c>
      <c r="B741" s="14" t="s">
        <v>46</v>
      </c>
      <c r="C741" s="51" t="s">
        <v>46</v>
      </c>
      <c r="D741" s="51">
        <v>116212.0</v>
      </c>
      <c r="E741" s="14" t="str">
        <f t="shared" si="1"/>
        <v>#N/A</v>
      </c>
      <c r="F741" s="52">
        <f t="shared" si="2"/>
        <v>116212</v>
      </c>
      <c r="G741" s="14" t="str">
        <f t="shared" si="3"/>
        <v>#N/A</v>
      </c>
      <c r="H741" s="52">
        <f t="shared" si="4"/>
        <v>116212</v>
      </c>
      <c r="I741" s="18">
        <v>24.4</v>
      </c>
    </row>
    <row r="742">
      <c r="A742" s="6">
        <v>42745.0</v>
      </c>
      <c r="B742" s="14" t="s">
        <v>46</v>
      </c>
      <c r="C742" s="51" t="s">
        <v>46</v>
      </c>
      <c r="D742" s="51">
        <v>120366.3</v>
      </c>
      <c r="E742" s="14" t="str">
        <f t="shared" si="1"/>
        <v>#N/A</v>
      </c>
      <c r="F742" s="52">
        <f t="shared" si="2"/>
        <v>120366.3</v>
      </c>
      <c r="G742" s="14" t="str">
        <f t="shared" si="3"/>
        <v>#N/A</v>
      </c>
      <c r="H742" s="52">
        <f t="shared" si="4"/>
        <v>120366.3</v>
      </c>
      <c r="I742" s="18">
        <v>26.2</v>
      </c>
    </row>
    <row r="743">
      <c r="A743" s="6">
        <v>42746.0</v>
      </c>
      <c r="B743" s="14" t="s">
        <v>46</v>
      </c>
      <c r="C743" s="51" t="s">
        <v>46</v>
      </c>
      <c r="D743" s="51">
        <v>111595.9</v>
      </c>
      <c r="E743" s="14" t="str">
        <f t="shared" si="1"/>
        <v>#N/A</v>
      </c>
      <c r="F743" s="52">
        <f t="shared" si="2"/>
        <v>111595.9</v>
      </c>
      <c r="G743" s="14" t="str">
        <f t="shared" si="3"/>
        <v>#N/A</v>
      </c>
      <c r="H743" s="52">
        <f t="shared" si="4"/>
        <v>111595.9</v>
      </c>
      <c r="I743" s="18">
        <v>24.3</v>
      </c>
    </row>
    <row r="744">
      <c r="A744" s="6">
        <v>42747.0</v>
      </c>
      <c r="B744" s="14" t="s">
        <v>46</v>
      </c>
      <c r="C744" s="51" t="s">
        <v>46</v>
      </c>
      <c r="D744" s="51">
        <v>118783.9</v>
      </c>
      <c r="E744" s="14" t="str">
        <f t="shared" si="1"/>
        <v>#N/A</v>
      </c>
      <c r="F744" s="52">
        <f t="shared" si="2"/>
        <v>118783.9</v>
      </c>
      <c r="G744" s="14" t="str">
        <f t="shared" si="3"/>
        <v>#N/A</v>
      </c>
      <c r="H744" s="52">
        <f t="shared" si="4"/>
        <v>118783.9</v>
      </c>
      <c r="I744" s="18">
        <v>26.5</v>
      </c>
    </row>
    <row r="745">
      <c r="A745" s="6">
        <v>42748.0</v>
      </c>
      <c r="B745" s="14" t="s">
        <v>46</v>
      </c>
      <c r="C745" s="51" t="s">
        <v>46</v>
      </c>
      <c r="D745" s="51">
        <v>111341.7</v>
      </c>
      <c r="E745" s="14" t="str">
        <f t="shared" si="1"/>
        <v>#N/A</v>
      </c>
      <c r="F745" s="52">
        <f t="shared" si="2"/>
        <v>111341.7</v>
      </c>
      <c r="G745" s="14" t="str">
        <f t="shared" si="3"/>
        <v>#N/A</v>
      </c>
      <c r="H745" s="52">
        <f t="shared" si="4"/>
        <v>111341.7</v>
      </c>
      <c r="I745" s="18">
        <v>28.8</v>
      </c>
    </row>
    <row r="746">
      <c r="A746" s="6">
        <v>42749.0</v>
      </c>
      <c r="B746" s="14" t="s">
        <v>46</v>
      </c>
      <c r="C746" s="51" t="s">
        <v>46</v>
      </c>
      <c r="D746" s="51">
        <v>88996.63</v>
      </c>
      <c r="E746" s="14" t="str">
        <f t="shared" si="1"/>
        <v>#N/A</v>
      </c>
      <c r="F746" s="52">
        <f t="shared" si="2"/>
        <v>88996.63</v>
      </c>
      <c r="G746" s="14" t="str">
        <f t="shared" si="3"/>
        <v>#N/A</v>
      </c>
      <c r="H746" s="52">
        <f t="shared" si="4"/>
        <v>88996.63</v>
      </c>
      <c r="I746" s="18">
        <v>23.5</v>
      </c>
    </row>
    <row r="747">
      <c r="A747" s="6">
        <v>42750.0</v>
      </c>
      <c r="B747" s="14" t="s">
        <v>46</v>
      </c>
      <c r="C747" s="51" t="s">
        <v>46</v>
      </c>
      <c r="D747" s="51">
        <v>90294.0</v>
      </c>
      <c r="E747" s="14" t="str">
        <f t="shared" si="1"/>
        <v>#N/A</v>
      </c>
      <c r="F747" s="52">
        <f t="shared" si="2"/>
        <v>90294</v>
      </c>
      <c r="G747" s="14" t="str">
        <f t="shared" si="3"/>
        <v>#N/A</v>
      </c>
      <c r="H747" s="52">
        <f t="shared" si="4"/>
        <v>90294</v>
      </c>
      <c r="I747" s="18">
        <v>21.5</v>
      </c>
    </row>
    <row r="748">
      <c r="A748" s="6">
        <v>42751.0</v>
      </c>
      <c r="B748" s="14" t="s">
        <v>46</v>
      </c>
      <c r="C748" s="51" t="s">
        <v>46</v>
      </c>
      <c r="D748" s="51">
        <v>120928.7</v>
      </c>
      <c r="E748" s="14" t="str">
        <f t="shared" si="1"/>
        <v>#N/A</v>
      </c>
      <c r="F748" s="52">
        <f t="shared" si="2"/>
        <v>120928.7</v>
      </c>
      <c r="G748" s="14" t="str">
        <f t="shared" si="3"/>
        <v>#N/A</v>
      </c>
      <c r="H748" s="52">
        <f t="shared" si="4"/>
        <v>120928.7</v>
      </c>
      <c r="I748" s="18">
        <v>32.7</v>
      </c>
    </row>
    <row r="749">
      <c r="A749" s="6">
        <v>42752.0</v>
      </c>
      <c r="B749" s="14" t="s">
        <v>46</v>
      </c>
      <c r="C749" s="51" t="s">
        <v>46</v>
      </c>
      <c r="D749" s="51">
        <v>140517.7</v>
      </c>
      <c r="E749" s="14" t="str">
        <f t="shared" si="1"/>
        <v>#N/A</v>
      </c>
      <c r="F749" s="52">
        <f t="shared" si="2"/>
        <v>140517.7</v>
      </c>
      <c r="G749" s="14" t="str">
        <f t="shared" si="3"/>
        <v>#N/A</v>
      </c>
      <c r="H749" s="52">
        <f t="shared" si="4"/>
        <v>140517.7</v>
      </c>
      <c r="I749" s="18">
        <v>37.8</v>
      </c>
    </row>
    <row r="750">
      <c r="A750" s="6">
        <v>42753.0</v>
      </c>
      <c r="B750" s="14" t="s">
        <v>46</v>
      </c>
      <c r="C750" s="51" t="s">
        <v>46</v>
      </c>
      <c r="D750" s="51">
        <v>111211.4</v>
      </c>
      <c r="E750" s="14" t="str">
        <f t="shared" si="1"/>
        <v>#N/A</v>
      </c>
      <c r="F750" s="52">
        <f t="shared" si="2"/>
        <v>111211.4</v>
      </c>
      <c r="G750" s="14" t="str">
        <f t="shared" si="3"/>
        <v>#N/A</v>
      </c>
      <c r="H750" s="52">
        <f t="shared" si="4"/>
        <v>111211.4</v>
      </c>
      <c r="I750" s="18">
        <v>20.8</v>
      </c>
    </row>
    <row r="751">
      <c r="A751" s="6">
        <v>42754.0</v>
      </c>
      <c r="B751" s="14" t="s">
        <v>46</v>
      </c>
      <c r="C751" s="51" t="s">
        <v>46</v>
      </c>
      <c r="D751" s="51">
        <v>112371.4</v>
      </c>
      <c r="E751" s="14" t="str">
        <f t="shared" si="1"/>
        <v>#N/A</v>
      </c>
      <c r="F751" s="52">
        <f t="shared" si="2"/>
        <v>112371.4</v>
      </c>
      <c r="G751" s="14" t="str">
        <f t="shared" si="3"/>
        <v>#N/A</v>
      </c>
      <c r="H751" s="52">
        <f t="shared" si="4"/>
        <v>112371.4</v>
      </c>
      <c r="I751" s="18">
        <v>23.4</v>
      </c>
    </row>
    <row r="752">
      <c r="A752" s="6">
        <v>42755.0</v>
      </c>
      <c r="B752" s="14" t="s">
        <v>46</v>
      </c>
      <c r="C752" s="51" t="s">
        <v>46</v>
      </c>
      <c r="D752" s="51">
        <v>107937.7</v>
      </c>
      <c r="E752" s="14" t="str">
        <f t="shared" si="1"/>
        <v>#N/A</v>
      </c>
      <c r="F752" s="52">
        <f t="shared" si="2"/>
        <v>107937.7</v>
      </c>
      <c r="G752" s="14" t="str">
        <f t="shared" si="3"/>
        <v>#N/A</v>
      </c>
      <c r="H752" s="52">
        <f t="shared" si="4"/>
        <v>107937.7</v>
      </c>
      <c r="I752" s="18">
        <v>20.8</v>
      </c>
    </row>
    <row r="753">
      <c r="A753" s="6">
        <v>42756.0</v>
      </c>
      <c r="B753" s="14" t="s">
        <v>46</v>
      </c>
      <c r="C753" s="51" t="s">
        <v>46</v>
      </c>
      <c r="D753" s="51">
        <v>96779.07</v>
      </c>
      <c r="E753" s="14" t="str">
        <f t="shared" si="1"/>
        <v>#N/A</v>
      </c>
      <c r="F753" s="52">
        <f t="shared" si="2"/>
        <v>96779.07</v>
      </c>
      <c r="G753" s="14" t="str">
        <f t="shared" si="3"/>
        <v>#N/A</v>
      </c>
      <c r="H753" s="52">
        <f t="shared" si="4"/>
        <v>96779.07</v>
      </c>
      <c r="I753" s="18">
        <v>22.6</v>
      </c>
    </row>
    <row r="754">
      <c r="A754" s="6">
        <v>42757.0</v>
      </c>
      <c r="B754" s="14" t="s">
        <v>46</v>
      </c>
      <c r="C754" s="51" t="s">
        <v>46</v>
      </c>
      <c r="D754" s="51">
        <v>103291.6</v>
      </c>
      <c r="E754" s="14" t="str">
        <f t="shared" si="1"/>
        <v>#N/A</v>
      </c>
      <c r="F754" s="52">
        <f t="shared" si="2"/>
        <v>103291.6</v>
      </c>
      <c r="G754" s="14" t="str">
        <f t="shared" si="3"/>
        <v>#N/A</v>
      </c>
      <c r="H754" s="52">
        <f t="shared" si="4"/>
        <v>103291.6</v>
      </c>
      <c r="I754" s="18">
        <v>29.6</v>
      </c>
    </row>
    <row r="755">
      <c r="A755" s="6">
        <v>42758.0</v>
      </c>
      <c r="B755" s="14" t="s">
        <v>46</v>
      </c>
      <c r="C755" s="51" t="s">
        <v>46</v>
      </c>
      <c r="D755" s="51">
        <v>141332.1</v>
      </c>
      <c r="E755" s="14" t="str">
        <f t="shared" si="1"/>
        <v>#N/A</v>
      </c>
      <c r="F755" s="52">
        <f t="shared" si="2"/>
        <v>141332.1</v>
      </c>
      <c r="G755" s="14" t="str">
        <f t="shared" si="3"/>
        <v>#N/A</v>
      </c>
      <c r="H755" s="52">
        <f t="shared" si="4"/>
        <v>141332.1</v>
      </c>
      <c r="I755" s="18">
        <v>36.7</v>
      </c>
    </row>
    <row r="756">
      <c r="A756" s="6">
        <v>42759.0</v>
      </c>
      <c r="B756" s="14" t="s">
        <v>46</v>
      </c>
      <c r="C756" s="51" t="s">
        <v>46</v>
      </c>
      <c r="D756" s="51">
        <v>115664.2</v>
      </c>
      <c r="E756" s="14" t="str">
        <f t="shared" si="1"/>
        <v>#N/A</v>
      </c>
      <c r="F756" s="52">
        <f t="shared" si="2"/>
        <v>115664.2</v>
      </c>
      <c r="G756" s="14" t="str">
        <f t="shared" si="3"/>
        <v>#N/A</v>
      </c>
      <c r="H756" s="52">
        <f t="shared" si="4"/>
        <v>115664.2</v>
      </c>
      <c r="I756" s="18">
        <v>22.0</v>
      </c>
    </row>
    <row r="757">
      <c r="A757" s="6">
        <v>42760.0</v>
      </c>
      <c r="B757" s="14" t="s">
        <v>46</v>
      </c>
      <c r="C757" s="51" t="s">
        <v>46</v>
      </c>
      <c r="D757" s="51">
        <v>111936.7</v>
      </c>
      <c r="E757" s="14" t="str">
        <f t="shared" si="1"/>
        <v>#N/A</v>
      </c>
      <c r="F757" s="52">
        <f t="shared" si="2"/>
        <v>111936.7</v>
      </c>
      <c r="G757" s="14" t="str">
        <f t="shared" si="3"/>
        <v>#N/A</v>
      </c>
      <c r="H757" s="52">
        <f t="shared" si="4"/>
        <v>111936.7</v>
      </c>
      <c r="I757" s="18">
        <v>21.1</v>
      </c>
    </row>
    <row r="758">
      <c r="A758" s="6">
        <v>42761.0</v>
      </c>
      <c r="B758" s="14" t="s">
        <v>46</v>
      </c>
      <c r="C758" s="51" t="s">
        <v>47</v>
      </c>
      <c r="D758" s="51">
        <v>98590.06</v>
      </c>
      <c r="E758" s="14" t="str">
        <f t="shared" si="1"/>
        <v>#N/A</v>
      </c>
      <c r="F758" s="52">
        <f t="shared" si="2"/>
        <v>98590.06</v>
      </c>
      <c r="G758" s="52">
        <f t="shared" si="3"/>
        <v>98590.06</v>
      </c>
      <c r="H758" s="52" t="str">
        <f t="shared" si="4"/>
        <v>#N/A</v>
      </c>
      <c r="I758" s="18">
        <v>21.2</v>
      </c>
    </row>
    <row r="759">
      <c r="A759" s="6">
        <v>42762.0</v>
      </c>
      <c r="B759" s="14" t="s">
        <v>46</v>
      </c>
      <c r="C759" s="51" t="s">
        <v>46</v>
      </c>
      <c r="D759" s="51">
        <v>112513.8</v>
      </c>
      <c r="E759" s="14" t="str">
        <f t="shared" si="1"/>
        <v>#N/A</v>
      </c>
      <c r="F759" s="52">
        <f t="shared" si="2"/>
        <v>112513.8</v>
      </c>
      <c r="G759" s="14" t="str">
        <f t="shared" si="3"/>
        <v>#N/A</v>
      </c>
      <c r="H759" s="52">
        <f t="shared" si="4"/>
        <v>112513.8</v>
      </c>
      <c r="I759" s="18">
        <v>23.6</v>
      </c>
    </row>
    <row r="760">
      <c r="A760" s="6">
        <v>42763.0</v>
      </c>
      <c r="B760" s="14" t="s">
        <v>46</v>
      </c>
      <c r="C760" s="51" t="s">
        <v>46</v>
      </c>
      <c r="D760" s="51">
        <v>108336.5</v>
      </c>
      <c r="E760" s="14" t="str">
        <f t="shared" si="1"/>
        <v>#N/A</v>
      </c>
      <c r="F760" s="52">
        <f t="shared" si="2"/>
        <v>108336.5</v>
      </c>
      <c r="G760" s="14" t="str">
        <f t="shared" si="3"/>
        <v>#N/A</v>
      </c>
      <c r="H760" s="52">
        <f t="shared" si="4"/>
        <v>108336.5</v>
      </c>
      <c r="I760" s="18">
        <v>29.2</v>
      </c>
    </row>
    <row r="761">
      <c r="A761" s="6">
        <v>42764.0</v>
      </c>
      <c r="B761" s="14" t="s">
        <v>46</v>
      </c>
      <c r="C761" s="51" t="s">
        <v>46</v>
      </c>
      <c r="D761" s="51">
        <v>109020.6</v>
      </c>
      <c r="E761" s="14" t="str">
        <f t="shared" si="1"/>
        <v>#N/A</v>
      </c>
      <c r="F761" s="52">
        <f t="shared" si="2"/>
        <v>109020.6</v>
      </c>
      <c r="G761" s="14" t="str">
        <f t="shared" si="3"/>
        <v>#N/A</v>
      </c>
      <c r="H761" s="52">
        <f t="shared" si="4"/>
        <v>109020.6</v>
      </c>
      <c r="I761" s="18">
        <v>27.0</v>
      </c>
    </row>
    <row r="762">
      <c r="A762" s="6">
        <v>42765.0</v>
      </c>
      <c r="B762" s="14" t="s">
        <v>46</v>
      </c>
      <c r="C762" s="51" t="s">
        <v>46</v>
      </c>
      <c r="D762" s="51">
        <v>124293.0</v>
      </c>
      <c r="E762" s="14" t="str">
        <f t="shared" si="1"/>
        <v>#N/A</v>
      </c>
      <c r="F762" s="52">
        <f t="shared" si="2"/>
        <v>124293</v>
      </c>
      <c r="G762" s="14" t="str">
        <f t="shared" si="3"/>
        <v>#N/A</v>
      </c>
      <c r="H762" s="52">
        <f t="shared" si="4"/>
        <v>124293</v>
      </c>
      <c r="I762" s="18">
        <v>30.0</v>
      </c>
    </row>
    <row r="763">
      <c r="A763" s="6">
        <v>42766.0</v>
      </c>
      <c r="B763" s="14" t="s">
        <v>47</v>
      </c>
      <c r="C763" s="51" t="s">
        <v>46</v>
      </c>
      <c r="D763" s="51">
        <v>112863.0</v>
      </c>
      <c r="E763" s="52">
        <f t="shared" si="1"/>
        <v>112863</v>
      </c>
      <c r="F763" s="14" t="str">
        <f t="shared" si="2"/>
        <v>#N/A</v>
      </c>
      <c r="G763" s="14" t="str">
        <f t="shared" si="3"/>
        <v>#N/A</v>
      </c>
      <c r="H763" s="52">
        <f t="shared" si="4"/>
        <v>112863</v>
      </c>
      <c r="I763" s="18">
        <v>22.1</v>
      </c>
    </row>
    <row r="764">
      <c r="A764" s="6">
        <v>42767.0</v>
      </c>
      <c r="B764" s="14" t="s">
        <v>47</v>
      </c>
      <c r="C764" s="51" t="s">
        <v>46</v>
      </c>
      <c r="D764" s="51">
        <v>114133.7</v>
      </c>
      <c r="E764" s="52">
        <f t="shared" si="1"/>
        <v>114133.7</v>
      </c>
      <c r="F764" s="14" t="str">
        <f t="shared" si="2"/>
        <v>#N/A</v>
      </c>
      <c r="G764" s="14" t="str">
        <f t="shared" si="3"/>
        <v>#N/A</v>
      </c>
      <c r="H764" s="52">
        <f t="shared" si="4"/>
        <v>114133.7</v>
      </c>
      <c r="I764" s="18">
        <v>20.6</v>
      </c>
    </row>
    <row r="765">
      <c r="A765" s="6">
        <v>42768.0</v>
      </c>
      <c r="B765" s="14" t="s">
        <v>47</v>
      </c>
      <c r="C765" s="51" t="s">
        <v>46</v>
      </c>
      <c r="D765" s="51">
        <v>110669.3</v>
      </c>
      <c r="E765" s="52">
        <f t="shared" si="1"/>
        <v>110669.3</v>
      </c>
      <c r="F765" s="14" t="str">
        <f t="shared" si="2"/>
        <v>#N/A</v>
      </c>
      <c r="G765" s="14" t="str">
        <f t="shared" si="3"/>
        <v>#N/A</v>
      </c>
      <c r="H765" s="52">
        <f t="shared" si="4"/>
        <v>110669.3</v>
      </c>
      <c r="I765" s="18">
        <v>24.1</v>
      </c>
    </row>
    <row r="766">
      <c r="A766" s="6">
        <v>42769.0</v>
      </c>
      <c r="B766" s="14" t="s">
        <v>47</v>
      </c>
      <c r="C766" s="51" t="s">
        <v>46</v>
      </c>
      <c r="D766" s="51">
        <v>117452.3</v>
      </c>
      <c r="E766" s="52">
        <f t="shared" si="1"/>
        <v>117452.3</v>
      </c>
      <c r="F766" s="14" t="str">
        <f t="shared" si="2"/>
        <v>#N/A</v>
      </c>
      <c r="G766" s="14" t="str">
        <f t="shared" si="3"/>
        <v>#N/A</v>
      </c>
      <c r="H766" s="52">
        <f t="shared" si="4"/>
        <v>117452.3</v>
      </c>
      <c r="I766" s="18">
        <v>27.6</v>
      </c>
    </row>
    <row r="767">
      <c r="A767" s="6">
        <v>42770.0</v>
      </c>
      <c r="B767" s="14" t="s">
        <v>47</v>
      </c>
      <c r="C767" s="51" t="s">
        <v>46</v>
      </c>
      <c r="D767" s="51">
        <v>117361.7</v>
      </c>
      <c r="E767" s="52">
        <f t="shared" si="1"/>
        <v>117361.7</v>
      </c>
      <c r="F767" s="14" t="str">
        <f t="shared" si="2"/>
        <v>#N/A</v>
      </c>
      <c r="G767" s="14" t="str">
        <f t="shared" si="3"/>
        <v>#N/A</v>
      </c>
      <c r="H767" s="52">
        <f t="shared" si="4"/>
        <v>117361.7</v>
      </c>
      <c r="I767" s="18">
        <v>35.9</v>
      </c>
    </row>
    <row r="768">
      <c r="A768" s="6">
        <v>42771.0</v>
      </c>
      <c r="B768" s="14" t="s">
        <v>47</v>
      </c>
      <c r="C768" s="51" t="s">
        <v>46</v>
      </c>
      <c r="D768" s="51">
        <v>110384.3</v>
      </c>
      <c r="E768" s="52">
        <f t="shared" si="1"/>
        <v>110384.3</v>
      </c>
      <c r="F768" s="14" t="str">
        <f t="shared" si="2"/>
        <v>#N/A</v>
      </c>
      <c r="G768" s="14" t="str">
        <f t="shared" si="3"/>
        <v>#N/A</v>
      </c>
      <c r="H768" s="52">
        <f t="shared" si="4"/>
        <v>110384.3</v>
      </c>
      <c r="I768" s="18">
        <v>30.7</v>
      </c>
    </row>
    <row r="769">
      <c r="A769" s="6">
        <v>42772.0</v>
      </c>
      <c r="B769" s="14" t="s">
        <v>47</v>
      </c>
      <c r="C769" s="51" t="s">
        <v>46</v>
      </c>
      <c r="D769" s="51">
        <v>108761.4</v>
      </c>
      <c r="E769" s="52">
        <f t="shared" si="1"/>
        <v>108761.4</v>
      </c>
      <c r="F769" s="14" t="str">
        <f t="shared" si="2"/>
        <v>#N/A</v>
      </c>
      <c r="G769" s="14" t="str">
        <f t="shared" si="3"/>
        <v>#N/A</v>
      </c>
      <c r="H769" s="52">
        <f t="shared" si="4"/>
        <v>108761.4</v>
      </c>
      <c r="I769" s="18">
        <v>18.0</v>
      </c>
    </row>
    <row r="770">
      <c r="A770" s="6">
        <v>42773.0</v>
      </c>
      <c r="B770" s="14" t="s">
        <v>47</v>
      </c>
      <c r="C770" s="51" t="s">
        <v>46</v>
      </c>
      <c r="D770" s="51">
        <v>111543.8</v>
      </c>
      <c r="E770" s="52">
        <f t="shared" si="1"/>
        <v>111543.8</v>
      </c>
      <c r="F770" s="14" t="str">
        <f t="shared" si="2"/>
        <v>#N/A</v>
      </c>
      <c r="G770" s="14" t="str">
        <f t="shared" si="3"/>
        <v>#N/A</v>
      </c>
      <c r="H770" s="52">
        <f t="shared" si="4"/>
        <v>111543.8</v>
      </c>
      <c r="I770" s="18">
        <v>27.6</v>
      </c>
    </row>
    <row r="771">
      <c r="A771" s="6">
        <v>42774.0</v>
      </c>
      <c r="B771" s="14" t="s">
        <v>47</v>
      </c>
      <c r="C771" s="51" t="s">
        <v>46</v>
      </c>
      <c r="D771" s="51">
        <v>142213.7</v>
      </c>
      <c r="E771" s="52">
        <f t="shared" si="1"/>
        <v>142213.7</v>
      </c>
      <c r="F771" s="14" t="str">
        <f t="shared" si="2"/>
        <v>#N/A</v>
      </c>
      <c r="G771" s="14" t="str">
        <f t="shared" si="3"/>
        <v>#N/A</v>
      </c>
      <c r="H771" s="52">
        <f t="shared" si="4"/>
        <v>142213.7</v>
      </c>
      <c r="I771" s="18">
        <v>36.0</v>
      </c>
    </row>
    <row r="772">
      <c r="A772" s="6">
        <v>42775.0</v>
      </c>
      <c r="B772" s="14" t="s">
        <v>47</v>
      </c>
      <c r="C772" s="51" t="s">
        <v>46</v>
      </c>
      <c r="D772" s="51">
        <v>155060.6</v>
      </c>
      <c r="E772" s="52">
        <f t="shared" si="1"/>
        <v>155060.6</v>
      </c>
      <c r="F772" s="14" t="str">
        <f t="shared" si="2"/>
        <v>#N/A</v>
      </c>
      <c r="G772" s="14" t="str">
        <f t="shared" si="3"/>
        <v>#N/A</v>
      </c>
      <c r="H772" s="52">
        <f t="shared" si="4"/>
        <v>155060.6</v>
      </c>
      <c r="I772" s="18">
        <v>36.0</v>
      </c>
    </row>
    <row r="773">
      <c r="A773" s="6">
        <v>42776.0</v>
      </c>
      <c r="B773" s="14" t="s">
        <v>47</v>
      </c>
      <c r="C773" s="51" t="s">
        <v>46</v>
      </c>
      <c r="D773" s="51">
        <v>138793.6</v>
      </c>
      <c r="E773" s="52">
        <f t="shared" si="1"/>
        <v>138793.6</v>
      </c>
      <c r="F773" s="14" t="str">
        <f t="shared" si="2"/>
        <v>#N/A</v>
      </c>
      <c r="G773" s="14" t="str">
        <f t="shared" si="3"/>
        <v>#N/A</v>
      </c>
      <c r="H773" s="52">
        <f t="shared" si="4"/>
        <v>138793.6</v>
      </c>
      <c r="I773" s="18">
        <v>27.1</v>
      </c>
    </row>
    <row r="774">
      <c r="A774" s="6">
        <v>42777.0</v>
      </c>
      <c r="B774" s="14" t="s">
        <v>47</v>
      </c>
      <c r="C774" s="51" t="s">
        <v>46</v>
      </c>
      <c r="D774" s="51">
        <v>111983.5</v>
      </c>
      <c r="E774" s="52">
        <f t="shared" si="1"/>
        <v>111983.5</v>
      </c>
      <c r="F774" s="14" t="str">
        <f t="shared" si="2"/>
        <v>#N/A</v>
      </c>
      <c r="G774" s="14" t="str">
        <f t="shared" si="3"/>
        <v>#N/A</v>
      </c>
      <c r="H774" s="52">
        <f t="shared" si="4"/>
        <v>111983.5</v>
      </c>
      <c r="I774" s="18">
        <v>24.6</v>
      </c>
    </row>
    <row r="775">
      <c r="A775" s="6">
        <v>42778.0</v>
      </c>
      <c r="B775" s="14" t="s">
        <v>47</v>
      </c>
      <c r="C775" s="51" t="s">
        <v>46</v>
      </c>
      <c r="D775" s="51">
        <v>89003.15</v>
      </c>
      <c r="E775" s="52">
        <f t="shared" si="1"/>
        <v>89003.15</v>
      </c>
      <c r="F775" s="14" t="str">
        <f t="shared" si="2"/>
        <v>#N/A</v>
      </c>
      <c r="G775" s="14" t="str">
        <f t="shared" si="3"/>
        <v>#N/A</v>
      </c>
      <c r="H775" s="52">
        <f t="shared" si="4"/>
        <v>89003.15</v>
      </c>
      <c r="I775" s="18">
        <v>19.9</v>
      </c>
    </row>
    <row r="776">
      <c r="A776" s="6">
        <v>42779.0</v>
      </c>
      <c r="B776" s="14" t="s">
        <v>47</v>
      </c>
      <c r="C776" s="51" t="s">
        <v>46</v>
      </c>
      <c r="D776" s="51">
        <v>104844.1</v>
      </c>
      <c r="E776" s="52">
        <f t="shared" si="1"/>
        <v>104844.1</v>
      </c>
      <c r="F776" s="14" t="str">
        <f t="shared" si="2"/>
        <v>#N/A</v>
      </c>
      <c r="G776" s="14" t="str">
        <f t="shared" si="3"/>
        <v>#N/A</v>
      </c>
      <c r="H776" s="52">
        <f t="shared" si="4"/>
        <v>104844.1</v>
      </c>
      <c r="I776" s="18">
        <v>21.0</v>
      </c>
    </row>
    <row r="777">
      <c r="A777" s="6">
        <v>42780.0</v>
      </c>
      <c r="B777" s="14" t="s">
        <v>47</v>
      </c>
      <c r="C777" s="51" t="s">
        <v>46</v>
      </c>
      <c r="D777" s="51">
        <v>111613.1</v>
      </c>
      <c r="E777" s="52">
        <f t="shared" si="1"/>
        <v>111613.1</v>
      </c>
      <c r="F777" s="14" t="str">
        <f t="shared" si="2"/>
        <v>#N/A</v>
      </c>
      <c r="G777" s="14" t="str">
        <f t="shared" si="3"/>
        <v>#N/A</v>
      </c>
      <c r="H777" s="52">
        <f t="shared" si="4"/>
        <v>111613.1</v>
      </c>
      <c r="I777" s="18">
        <v>19.5</v>
      </c>
    </row>
    <row r="778">
      <c r="A778" s="6">
        <v>42781.0</v>
      </c>
      <c r="B778" s="14" t="s">
        <v>47</v>
      </c>
      <c r="C778" s="51" t="s">
        <v>46</v>
      </c>
      <c r="D778" s="51">
        <v>116299.4</v>
      </c>
      <c r="E778" s="52">
        <f t="shared" si="1"/>
        <v>116299.4</v>
      </c>
      <c r="F778" s="14" t="str">
        <f t="shared" si="2"/>
        <v>#N/A</v>
      </c>
      <c r="G778" s="14" t="str">
        <f t="shared" si="3"/>
        <v>#N/A</v>
      </c>
      <c r="H778" s="52">
        <f t="shared" si="4"/>
        <v>116299.4</v>
      </c>
      <c r="I778" s="18">
        <v>31.5</v>
      </c>
    </row>
    <row r="779">
      <c r="A779" s="6">
        <v>42782.0</v>
      </c>
      <c r="B779" s="14" t="s">
        <v>47</v>
      </c>
      <c r="C779" s="51" t="s">
        <v>46</v>
      </c>
      <c r="D779" s="51">
        <v>119947.6</v>
      </c>
      <c r="E779" s="52">
        <f t="shared" si="1"/>
        <v>119947.6</v>
      </c>
      <c r="F779" s="14" t="str">
        <f t="shared" si="2"/>
        <v>#N/A</v>
      </c>
      <c r="G779" s="14" t="str">
        <f t="shared" si="3"/>
        <v>#N/A</v>
      </c>
      <c r="H779" s="52">
        <f t="shared" si="4"/>
        <v>119947.6</v>
      </c>
      <c r="I779" s="18">
        <v>23.6</v>
      </c>
    </row>
    <row r="780">
      <c r="A780" s="6">
        <v>42783.0</v>
      </c>
      <c r="B780" s="14" t="s">
        <v>47</v>
      </c>
      <c r="C780" s="51" t="s">
        <v>46</v>
      </c>
      <c r="D780" s="51">
        <v>111886.0</v>
      </c>
      <c r="E780" s="52">
        <f t="shared" si="1"/>
        <v>111886</v>
      </c>
      <c r="F780" s="14" t="str">
        <f t="shared" si="2"/>
        <v>#N/A</v>
      </c>
      <c r="G780" s="14" t="str">
        <f t="shared" si="3"/>
        <v>#N/A</v>
      </c>
      <c r="H780" s="52">
        <f t="shared" si="4"/>
        <v>111886</v>
      </c>
      <c r="I780" s="18">
        <v>25.5</v>
      </c>
    </row>
    <row r="781">
      <c r="A781" s="6">
        <v>42784.0</v>
      </c>
      <c r="B781" s="14" t="s">
        <v>47</v>
      </c>
      <c r="C781" s="51" t="s">
        <v>46</v>
      </c>
      <c r="D781" s="51">
        <v>95623.35</v>
      </c>
      <c r="E781" s="52">
        <f t="shared" si="1"/>
        <v>95623.35</v>
      </c>
      <c r="F781" s="14" t="str">
        <f t="shared" si="2"/>
        <v>#N/A</v>
      </c>
      <c r="G781" s="14" t="str">
        <f t="shared" si="3"/>
        <v>#N/A</v>
      </c>
      <c r="H781" s="52">
        <f t="shared" si="4"/>
        <v>95623.35</v>
      </c>
      <c r="I781" s="18">
        <v>18.9</v>
      </c>
    </row>
    <row r="782">
      <c r="A782" s="6">
        <v>42785.0</v>
      </c>
      <c r="B782" s="14" t="s">
        <v>47</v>
      </c>
      <c r="C782" s="51" t="s">
        <v>46</v>
      </c>
      <c r="D782" s="51">
        <v>91280.03</v>
      </c>
      <c r="E782" s="52">
        <f t="shared" si="1"/>
        <v>91280.03</v>
      </c>
      <c r="F782" s="14" t="str">
        <f t="shared" si="2"/>
        <v>#N/A</v>
      </c>
      <c r="G782" s="14" t="str">
        <f t="shared" si="3"/>
        <v>#N/A</v>
      </c>
      <c r="H782" s="52">
        <f t="shared" si="4"/>
        <v>91280.03</v>
      </c>
      <c r="I782" s="18">
        <v>17.3</v>
      </c>
    </row>
    <row r="783">
      <c r="A783" s="6">
        <v>42786.0</v>
      </c>
      <c r="B783" s="14" t="s">
        <v>47</v>
      </c>
      <c r="C783" s="51" t="s">
        <v>46</v>
      </c>
      <c r="D783" s="51">
        <v>105341.9</v>
      </c>
      <c r="E783" s="52">
        <f t="shared" si="1"/>
        <v>105341.9</v>
      </c>
      <c r="F783" s="14" t="str">
        <f t="shared" si="2"/>
        <v>#N/A</v>
      </c>
      <c r="G783" s="14" t="str">
        <f t="shared" si="3"/>
        <v>#N/A</v>
      </c>
      <c r="H783" s="52">
        <f t="shared" si="4"/>
        <v>105341.9</v>
      </c>
      <c r="I783" s="18">
        <v>20.3</v>
      </c>
    </row>
    <row r="784">
      <c r="A784" s="6">
        <v>42787.0</v>
      </c>
      <c r="B784" s="14" t="s">
        <v>47</v>
      </c>
      <c r="C784" s="51" t="s">
        <v>46</v>
      </c>
      <c r="D784" s="51">
        <v>112351.5</v>
      </c>
      <c r="E784" s="52">
        <f t="shared" si="1"/>
        <v>112351.5</v>
      </c>
      <c r="F784" s="14" t="str">
        <f t="shared" si="2"/>
        <v>#N/A</v>
      </c>
      <c r="G784" s="14" t="str">
        <f t="shared" si="3"/>
        <v>#N/A</v>
      </c>
      <c r="H784" s="52">
        <f t="shared" si="4"/>
        <v>112351.5</v>
      </c>
      <c r="I784" s="18">
        <v>24.0</v>
      </c>
    </row>
    <row r="785">
      <c r="A785" s="6">
        <v>42788.0</v>
      </c>
      <c r="B785" s="14" t="s">
        <v>47</v>
      </c>
      <c r="C785" s="51" t="s">
        <v>46</v>
      </c>
      <c r="D785" s="51">
        <v>116690.2</v>
      </c>
      <c r="E785" s="52">
        <f t="shared" si="1"/>
        <v>116690.2</v>
      </c>
      <c r="F785" s="14" t="str">
        <f t="shared" si="2"/>
        <v>#N/A</v>
      </c>
      <c r="G785" s="14" t="str">
        <f t="shared" si="3"/>
        <v>#N/A</v>
      </c>
      <c r="H785" s="52">
        <f t="shared" si="4"/>
        <v>116690.2</v>
      </c>
      <c r="I785" s="18">
        <v>33.3</v>
      </c>
    </row>
    <row r="786">
      <c r="A786" s="6">
        <v>42789.0</v>
      </c>
      <c r="B786" s="14" t="s">
        <v>47</v>
      </c>
      <c r="C786" s="51" t="s">
        <v>46</v>
      </c>
      <c r="D786" s="51">
        <v>117948.7</v>
      </c>
      <c r="E786" s="52">
        <f t="shared" si="1"/>
        <v>117948.7</v>
      </c>
      <c r="F786" s="14" t="str">
        <f t="shared" si="2"/>
        <v>#N/A</v>
      </c>
      <c r="G786" s="14" t="str">
        <f t="shared" si="3"/>
        <v>#N/A</v>
      </c>
      <c r="H786" s="52">
        <f t="shared" si="4"/>
        <v>117948.7</v>
      </c>
      <c r="I786" s="18">
        <v>25.0</v>
      </c>
    </row>
    <row r="787">
      <c r="A787" s="6">
        <v>42790.0</v>
      </c>
      <c r="B787" s="14" t="s">
        <v>47</v>
      </c>
      <c r="C787" s="51" t="s">
        <v>46</v>
      </c>
      <c r="D787" s="51">
        <v>111229.5</v>
      </c>
      <c r="E787" s="52">
        <f t="shared" si="1"/>
        <v>111229.5</v>
      </c>
      <c r="F787" s="14" t="str">
        <f t="shared" si="2"/>
        <v>#N/A</v>
      </c>
      <c r="G787" s="14" t="str">
        <f t="shared" si="3"/>
        <v>#N/A</v>
      </c>
      <c r="H787" s="52">
        <f t="shared" si="4"/>
        <v>111229.5</v>
      </c>
      <c r="I787" s="18">
        <v>20.0</v>
      </c>
    </row>
    <row r="788">
      <c r="A788" s="6">
        <v>42791.0</v>
      </c>
      <c r="B788" s="14" t="s">
        <v>47</v>
      </c>
      <c r="C788" s="51" t="s">
        <v>46</v>
      </c>
      <c r="D788" s="51">
        <v>95046.91</v>
      </c>
      <c r="E788" s="52">
        <f t="shared" si="1"/>
        <v>95046.91</v>
      </c>
      <c r="F788" s="14" t="str">
        <f t="shared" si="2"/>
        <v>#N/A</v>
      </c>
      <c r="G788" s="14" t="str">
        <f t="shared" si="3"/>
        <v>#N/A</v>
      </c>
      <c r="H788" s="52">
        <f t="shared" si="4"/>
        <v>95046.91</v>
      </c>
      <c r="I788" s="18">
        <v>19.4</v>
      </c>
    </row>
    <row r="789">
      <c r="A789" s="6">
        <v>42792.0</v>
      </c>
      <c r="B789" s="14" t="s">
        <v>47</v>
      </c>
      <c r="C789" s="51" t="s">
        <v>46</v>
      </c>
      <c r="D789" s="51">
        <v>100495.6</v>
      </c>
      <c r="E789" s="52">
        <f t="shared" si="1"/>
        <v>100495.6</v>
      </c>
      <c r="F789" s="14" t="str">
        <f t="shared" si="2"/>
        <v>#N/A</v>
      </c>
      <c r="G789" s="14" t="str">
        <f t="shared" si="3"/>
        <v>#N/A</v>
      </c>
      <c r="H789" s="52">
        <f t="shared" si="4"/>
        <v>100495.6</v>
      </c>
      <c r="I789" s="18">
        <v>29.8</v>
      </c>
    </row>
    <row r="790">
      <c r="A790" s="6">
        <v>42793.0</v>
      </c>
      <c r="B790" s="14" t="s">
        <v>47</v>
      </c>
      <c r="C790" s="51" t="s">
        <v>46</v>
      </c>
      <c r="D790" s="51">
        <v>131090.8</v>
      </c>
      <c r="E790" s="52">
        <f t="shared" si="1"/>
        <v>131090.8</v>
      </c>
      <c r="F790" s="14" t="str">
        <f t="shared" si="2"/>
        <v>#N/A</v>
      </c>
      <c r="G790" s="14" t="str">
        <f t="shared" si="3"/>
        <v>#N/A</v>
      </c>
      <c r="H790" s="52">
        <f t="shared" si="4"/>
        <v>131090.8</v>
      </c>
      <c r="I790" s="18">
        <v>33.1</v>
      </c>
    </row>
    <row r="791">
      <c r="A791" s="6">
        <v>42794.0</v>
      </c>
      <c r="B791" s="14" t="s">
        <v>47</v>
      </c>
      <c r="C791" s="51" t="s">
        <v>46</v>
      </c>
      <c r="D791" s="51">
        <v>140167.5</v>
      </c>
      <c r="E791" s="52">
        <f t="shared" si="1"/>
        <v>140167.5</v>
      </c>
      <c r="F791" s="14" t="str">
        <f t="shared" si="2"/>
        <v>#N/A</v>
      </c>
      <c r="G791" s="14" t="str">
        <f t="shared" si="3"/>
        <v>#N/A</v>
      </c>
      <c r="H791" s="52">
        <f t="shared" si="4"/>
        <v>140167.5</v>
      </c>
      <c r="I791" s="18">
        <v>33.6</v>
      </c>
    </row>
    <row r="792">
      <c r="A792" s="6">
        <v>42795.0</v>
      </c>
      <c r="B792" s="14" t="s">
        <v>47</v>
      </c>
      <c r="C792" s="51" t="s">
        <v>46</v>
      </c>
      <c r="D792" s="51">
        <v>137292.0</v>
      </c>
      <c r="E792" s="52">
        <f t="shared" si="1"/>
        <v>137292</v>
      </c>
      <c r="F792" s="14" t="str">
        <f t="shared" si="2"/>
        <v>#N/A</v>
      </c>
      <c r="G792" s="14" t="str">
        <f t="shared" si="3"/>
        <v>#N/A</v>
      </c>
      <c r="H792" s="52">
        <f t="shared" si="4"/>
        <v>137292</v>
      </c>
      <c r="I792" s="18">
        <v>30.5</v>
      </c>
    </row>
    <row r="793">
      <c r="A793" s="6">
        <v>42796.0</v>
      </c>
      <c r="B793" s="14" t="s">
        <v>47</v>
      </c>
      <c r="C793" s="51" t="s">
        <v>46</v>
      </c>
      <c r="D793" s="51">
        <v>127633.3</v>
      </c>
      <c r="E793" s="52">
        <f t="shared" si="1"/>
        <v>127633.3</v>
      </c>
      <c r="F793" s="14" t="str">
        <f t="shared" si="2"/>
        <v>#N/A</v>
      </c>
      <c r="G793" s="14" t="str">
        <f t="shared" si="3"/>
        <v>#N/A</v>
      </c>
      <c r="H793" s="52">
        <f t="shared" si="4"/>
        <v>127633.3</v>
      </c>
      <c r="I793" s="18">
        <v>23.3</v>
      </c>
    </row>
    <row r="794">
      <c r="A794" s="6">
        <v>42797.0</v>
      </c>
      <c r="B794" s="14" t="s">
        <v>47</v>
      </c>
      <c r="C794" s="51" t="s">
        <v>46</v>
      </c>
      <c r="D794" s="51">
        <v>124311.3</v>
      </c>
      <c r="E794" s="52">
        <f t="shared" si="1"/>
        <v>124311.3</v>
      </c>
      <c r="F794" s="14" t="str">
        <f t="shared" si="2"/>
        <v>#N/A</v>
      </c>
      <c r="G794" s="14" t="str">
        <f t="shared" si="3"/>
        <v>#N/A</v>
      </c>
      <c r="H794" s="52">
        <f t="shared" si="4"/>
        <v>124311.3</v>
      </c>
      <c r="I794" s="18">
        <v>28.6</v>
      </c>
    </row>
    <row r="795">
      <c r="A795" s="6">
        <v>42798.0</v>
      </c>
      <c r="B795" s="14" t="s">
        <v>47</v>
      </c>
      <c r="C795" s="51" t="s">
        <v>46</v>
      </c>
      <c r="D795" s="51">
        <v>116083.3</v>
      </c>
      <c r="E795" s="52">
        <f t="shared" si="1"/>
        <v>116083.3</v>
      </c>
      <c r="F795" s="14" t="str">
        <f t="shared" si="2"/>
        <v>#N/A</v>
      </c>
      <c r="G795" s="14" t="str">
        <f t="shared" si="3"/>
        <v>#N/A</v>
      </c>
      <c r="H795" s="52">
        <f t="shared" si="4"/>
        <v>116083.3</v>
      </c>
      <c r="I795" s="18">
        <v>27.4</v>
      </c>
    </row>
    <row r="796">
      <c r="A796" s="6">
        <v>42799.0</v>
      </c>
      <c r="B796" s="14" t="s">
        <v>47</v>
      </c>
      <c r="C796" s="51" t="s">
        <v>46</v>
      </c>
      <c r="D796" s="51">
        <v>103539.0</v>
      </c>
      <c r="E796" s="52">
        <f t="shared" si="1"/>
        <v>103539</v>
      </c>
      <c r="F796" s="14" t="str">
        <f t="shared" si="2"/>
        <v>#N/A</v>
      </c>
      <c r="G796" s="14" t="str">
        <f t="shared" si="3"/>
        <v>#N/A</v>
      </c>
      <c r="H796" s="52">
        <f t="shared" si="4"/>
        <v>103539</v>
      </c>
      <c r="I796" s="18">
        <v>25.4</v>
      </c>
    </row>
    <row r="797">
      <c r="A797" s="6">
        <v>42800.0</v>
      </c>
      <c r="B797" s="14" t="s">
        <v>47</v>
      </c>
      <c r="C797" s="51" t="s">
        <v>46</v>
      </c>
      <c r="D797" s="51">
        <v>116447.9</v>
      </c>
      <c r="E797" s="52">
        <f t="shared" si="1"/>
        <v>116447.9</v>
      </c>
      <c r="F797" s="14" t="str">
        <f t="shared" si="2"/>
        <v>#N/A</v>
      </c>
      <c r="G797" s="14" t="str">
        <f t="shared" si="3"/>
        <v>#N/A</v>
      </c>
      <c r="H797" s="52">
        <f t="shared" si="4"/>
        <v>116447.9</v>
      </c>
      <c r="I797" s="18">
        <v>27.4</v>
      </c>
    </row>
    <row r="798">
      <c r="A798" s="6">
        <v>42801.0</v>
      </c>
      <c r="B798" s="14" t="s">
        <v>47</v>
      </c>
      <c r="C798" s="51" t="s">
        <v>46</v>
      </c>
      <c r="D798" s="51">
        <v>117931.5</v>
      </c>
      <c r="E798" s="52">
        <f t="shared" si="1"/>
        <v>117931.5</v>
      </c>
      <c r="F798" s="14" t="str">
        <f t="shared" si="2"/>
        <v>#N/A</v>
      </c>
      <c r="G798" s="14" t="str">
        <f t="shared" si="3"/>
        <v>#N/A</v>
      </c>
      <c r="H798" s="52">
        <f t="shared" si="4"/>
        <v>117931.5</v>
      </c>
      <c r="I798" s="18">
        <v>28.2</v>
      </c>
    </row>
    <row r="799">
      <c r="A799" s="6">
        <v>42802.0</v>
      </c>
      <c r="B799" s="14" t="s">
        <v>47</v>
      </c>
      <c r="C799" s="51" t="s">
        <v>46</v>
      </c>
      <c r="D799" s="51">
        <v>124370.8</v>
      </c>
      <c r="E799" s="52">
        <f t="shared" si="1"/>
        <v>124370.8</v>
      </c>
      <c r="F799" s="14" t="str">
        <f t="shared" si="2"/>
        <v>#N/A</v>
      </c>
      <c r="G799" s="14" t="str">
        <f t="shared" si="3"/>
        <v>#N/A</v>
      </c>
      <c r="H799" s="52">
        <f t="shared" si="4"/>
        <v>124370.8</v>
      </c>
      <c r="I799" s="18">
        <v>31.5</v>
      </c>
    </row>
    <row r="800">
      <c r="A800" s="6">
        <v>42803.0</v>
      </c>
      <c r="B800" s="14" t="s">
        <v>47</v>
      </c>
      <c r="C800" s="51" t="s">
        <v>46</v>
      </c>
      <c r="D800" s="51">
        <v>129649.3</v>
      </c>
      <c r="E800" s="52">
        <f t="shared" si="1"/>
        <v>129649.3</v>
      </c>
      <c r="F800" s="14" t="str">
        <f t="shared" si="2"/>
        <v>#N/A</v>
      </c>
      <c r="G800" s="14" t="str">
        <f t="shared" si="3"/>
        <v>#N/A</v>
      </c>
      <c r="H800" s="52">
        <f t="shared" si="4"/>
        <v>129649.3</v>
      </c>
      <c r="I800" s="18">
        <v>32.3</v>
      </c>
    </row>
    <row r="801">
      <c r="A801" s="6">
        <v>42804.0</v>
      </c>
      <c r="B801" s="14" t="s">
        <v>47</v>
      </c>
      <c r="C801" s="51" t="s">
        <v>46</v>
      </c>
      <c r="D801" s="51">
        <v>125346.1</v>
      </c>
      <c r="E801" s="52">
        <f t="shared" si="1"/>
        <v>125346.1</v>
      </c>
      <c r="F801" s="14" t="str">
        <f t="shared" si="2"/>
        <v>#N/A</v>
      </c>
      <c r="G801" s="14" t="str">
        <f t="shared" si="3"/>
        <v>#N/A</v>
      </c>
      <c r="H801" s="52">
        <f t="shared" si="4"/>
        <v>125346.1</v>
      </c>
      <c r="I801" s="18">
        <v>23.8</v>
      </c>
    </row>
    <row r="802">
      <c r="A802" s="6">
        <v>42805.0</v>
      </c>
      <c r="B802" s="14" t="s">
        <v>47</v>
      </c>
      <c r="C802" s="51" t="s">
        <v>46</v>
      </c>
      <c r="D802" s="51">
        <v>108816.8</v>
      </c>
      <c r="E802" s="52">
        <f t="shared" si="1"/>
        <v>108816.8</v>
      </c>
      <c r="F802" s="14" t="str">
        <f t="shared" si="2"/>
        <v>#N/A</v>
      </c>
      <c r="G802" s="14" t="str">
        <f t="shared" si="3"/>
        <v>#N/A</v>
      </c>
      <c r="H802" s="52">
        <f t="shared" si="4"/>
        <v>108816.8</v>
      </c>
      <c r="I802" s="18">
        <v>26.4</v>
      </c>
    </row>
    <row r="803">
      <c r="A803" s="6">
        <v>42806.0</v>
      </c>
      <c r="B803" s="14" t="s">
        <v>47</v>
      </c>
      <c r="C803" s="51" t="s">
        <v>46</v>
      </c>
      <c r="D803" s="51">
        <v>102617.5</v>
      </c>
      <c r="E803" s="52">
        <f t="shared" si="1"/>
        <v>102617.5</v>
      </c>
      <c r="F803" s="14" t="str">
        <f t="shared" si="2"/>
        <v>#N/A</v>
      </c>
      <c r="G803" s="14" t="str">
        <f t="shared" si="3"/>
        <v>#N/A</v>
      </c>
      <c r="H803" s="52">
        <f t="shared" si="4"/>
        <v>102617.5</v>
      </c>
      <c r="I803" s="18">
        <v>27.1</v>
      </c>
    </row>
    <row r="804">
      <c r="A804" s="6">
        <v>42807.0</v>
      </c>
      <c r="B804" s="14" t="s">
        <v>47</v>
      </c>
      <c r="C804" s="51" t="s">
        <v>47</v>
      </c>
      <c r="D804" s="51">
        <v>104468.9</v>
      </c>
      <c r="E804" s="52">
        <f t="shared" si="1"/>
        <v>104468.9</v>
      </c>
      <c r="F804" s="14" t="str">
        <f t="shared" si="2"/>
        <v>#N/A</v>
      </c>
      <c r="G804" s="52">
        <f t="shared" si="3"/>
        <v>104468.9</v>
      </c>
      <c r="H804" s="52" t="str">
        <f t="shared" si="4"/>
        <v>#N/A</v>
      </c>
      <c r="I804" s="18">
        <v>24.3</v>
      </c>
    </row>
    <row r="805">
      <c r="A805" s="6">
        <v>42808.0</v>
      </c>
      <c r="B805" s="14" t="s">
        <v>47</v>
      </c>
      <c r="C805" s="51" t="s">
        <v>46</v>
      </c>
      <c r="D805" s="51">
        <v>133227.8</v>
      </c>
      <c r="E805" s="52">
        <f t="shared" si="1"/>
        <v>133227.8</v>
      </c>
      <c r="F805" s="14" t="str">
        <f t="shared" si="2"/>
        <v>#N/A</v>
      </c>
      <c r="G805" s="14" t="str">
        <f t="shared" si="3"/>
        <v>#N/A</v>
      </c>
      <c r="H805" s="52">
        <f t="shared" si="4"/>
        <v>133227.8</v>
      </c>
      <c r="I805" s="18">
        <v>32.7</v>
      </c>
    </row>
    <row r="806">
      <c r="A806" s="6">
        <v>42809.0</v>
      </c>
      <c r="B806" s="14" t="s">
        <v>47</v>
      </c>
      <c r="C806" s="51" t="s">
        <v>46</v>
      </c>
      <c r="D806" s="51">
        <v>139672.8</v>
      </c>
      <c r="E806" s="52">
        <f t="shared" si="1"/>
        <v>139672.8</v>
      </c>
      <c r="F806" s="14" t="str">
        <f t="shared" si="2"/>
        <v>#N/A</v>
      </c>
      <c r="G806" s="14" t="str">
        <f t="shared" si="3"/>
        <v>#N/A</v>
      </c>
      <c r="H806" s="52">
        <f t="shared" si="4"/>
        <v>139672.8</v>
      </c>
      <c r="I806" s="18">
        <v>33.2</v>
      </c>
    </row>
    <row r="807">
      <c r="A807" s="6">
        <v>42810.0</v>
      </c>
      <c r="B807" s="14" t="s">
        <v>47</v>
      </c>
      <c r="C807" s="51" t="s">
        <v>46</v>
      </c>
      <c r="D807" s="51">
        <v>124256.0</v>
      </c>
      <c r="E807" s="52">
        <f t="shared" si="1"/>
        <v>124256</v>
      </c>
      <c r="F807" s="14" t="str">
        <f t="shared" si="2"/>
        <v>#N/A</v>
      </c>
      <c r="G807" s="14" t="str">
        <f t="shared" si="3"/>
        <v>#N/A</v>
      </c>
      <c r="H807" s="52">
        <f t="shared" si="4"/>
        <v>124256</v>
      </c>
      <c r="I807" s="18">
        <v>23.0</v>
      </c>
    </row>
    <row r="808">
      <c r="A808" s="6">
        <v>42811.0</v>
      </c>
      <c r="B808" s="14" t="s">
        <v>47</v>
      </c>
      <c r="C808" s="51" t="s">
        <v>46</v>
      </c>
      <c r="D808" s="51">
        <v>111612.1</v>
      </c>
      <c r="E808" s="52">
        <f t="shared" si="1"/>
        <v>111612.1</v>
      </c>
      <c r="F808" s="14" t="str">
        <f t="shared" si="2"/>
        <v>#N/A</v>
      </c>
      <c r="G808" s="14" t="str">
        <f t="shared" si="3"/>
        <v>#N/A</v>
      </c>
      <c r="H808" s="52">
        <f t="shared" si="4"/>
        <v>111612.1</v>
      </c>
      <c r="I808" s="18">
        <v>22.1</v>
      </c>
    </row>
    <row r="809">
      <c r="A809" s="6">
        <v>42812.0</v>
      </c>
      <c r="B809" s="14" t="s">
        <v>47</v>
      </c>
      <c r="C809" s="51" t="s">
        <v>46</v>
      </c>
      <c r="D809" s="51">
        <v>107731.8</v>
      </c>
      <c r="E809" s="52">
        <f t="shared" si="1"/>
        <v>107731.8</v>
      </c>
      <c r="F809" s="14" t="str">
        <f t="shared" si="2"/>
        <v>#N/A</v>
      </c>
      <c r="G809" s="14" t="str">
        <f t="shared" si="3"/>
        <v>#N/A</v>
      </c>
      <c r="H809" s="52">
        <f t="shared" si="4"/>
        <v>107731.8</v>
      </c>
      <c r="I809" s="18">
        <v>30.8</v>
      </c>
    </row>
    <row r="810">
      <c r="A810" s="6">
        <v>42813.0</v>
      </c>
      <c r="B810" s="14" t="s">
        <v>47</v>
      </c>
      <c r="C810" s="51" t="s">
        <v>46</v>
      </c>
      <c r="D810" s="51">
        <v>113593.8</v>
      </c>
      <c r="E810" s="52">
        <f t="shared" si="1"/>
        <v>113593.8</v>
      </c>
      <c r="F810" s="14" t="str">
        <f t="shared" si="2"/>
        <v>#N/A</v>
      </c>
      <c r="G810" s="14" t="str">
        <f t="shared" si="3"/>
        <v>#N/A</v>
      </c>
      <c r="H810" s="52">
        <f t="shared" si="4"/>
        <v>113593.8</v>
      </c>
      <c r="I810" s="18">
        <v>33.5</v>
      </c>
    </row>
    <row r="811">
      <c r="A811" s="6">
        <v>42814.0</v>
      </c>
      <c r="B811" s="14" t="s">
        <v>47</v>
      </c>
      <c r="C811" s="51" t="s">
        <v>46</v>
      </c>
      <c r="D811" s="51">
        <v>131981.0</v>
      </c>
      <c r="E811" s="52">
        <f t="shared" si="1"/>
        <v>131981</v>
      </c>
      <c r="F811" s="14" t="str">
        <f t="shared" si="2"/>
        <v>#N/A</v>
      </c>
      <c r="G811" s="14" t="str">
        <f t="shared" si="3"/>
        <v>#N/A</v>
      </c>
      <c r="H811" s="52">
        <f t="shared" si="4"/>
        <v>131981</v>
      </c>
      <c r="I811" s="18">
        <v>28.0</v>
      </c>
    </row>
    <row r="812">
      <c r="A812" s="6">
        <v>42815.0</v>
      </c>
      <c r="B812" s="14" t="s">
        <v>47</v>
      </c>
      <c r="C812" s="51" t="s">
        <v>46</v>
      </c>
      <c r="D812" s="51">
        <v>127625.4</v>
      </c>
      <c r="E812" s="52">
        <f t="shared" si="1"/>
        <v>127625.4</v>
      </c>
      <c r="F812" s="14" t="str">
        <f t="shared" si="2"/>
        <v>#N/A</v>
      </c>
      <c r="G812" s="14" t="str">
        <f t="shared" si="3"/>
        <v>#N/A</v>
      </c>
      <c r="H812" s="52">
        <f t="shared" si="4"/>
        <v>127625.4</v>
      </c>
      <c r="I812" s="18">
        <v>26.1</v>
      </c>
    </row>
    <row r="813">
      <c r="A813" s="6">
        <v>42816.0</v>
      </c>
      <c r="B813" s="14" t="s">
        <v>47</v>
      </c>
      <c r="C813" s="51" t="s">
        <v>46</v>
      </c>
      <c r="D813" s="51">
        <v>114696.4</v>
      </c>
      <c r="E813" s="52">
        <f t="shared" si="1"/>
        <v>114696.4</v>
      </c>
      <c r="F813" s="14" t="str">
        <f t="shared" si="2"/>
        <v>#N/A</v>
      </c>
      <c r="G813" s="14" t="str">
        <f t="shared" si="3"/>
        <v>#N/A</v>
      </c>
      <c r="H813" s="52">
        <f t="shared" si="4"/>
        <v>114696.4</v>
      </c>
      <c r="I813" s="18">
        <v>21.8</v>
      </c>
    </row>
    <row r="814">
      <c r="A814" s="6">
        <v>42817.0</v>
      </c>
      <c r="B814" s="14" t="s">
        <v>47</v>
      </c>
      <c r="C814" s="51" t="s">
        <v>46</v>
      </c>
      <c r="D814" s="51">
        <v>111632.8</v>
      </c>
      <c r="E814" s="52">
        <f t="shared" si="1"/>
        <v>111632.8</v>
      </c>
      <c r="F814" s="14" t="str">
        <f t="shared" si="2"/>
        <v>#N/A</v>
      </c>
      <c r="G814" s="14" t="str">
        <f t="shared" si="3"/>
        <v>#N/A</v>
      </c>
      <c r="H814" s="52">
        <f t="shared" si="4"/>
        <v>111632.8</v>
      </c>
      <c r="I814" s="18">
        <v>25.1</v>
      </c>
    </row>
    <row r="815">
      <c r="A815" s="6">
        <v>42818.0</v>
      </c>
      <c r="B815" s="14" t="s">
        <v>47</v>
      </c>
      <c r="C815" s="51" t="s">
        <v>46</v>
      </c>
      <c r="D815" s="51">
        <v>115411.4</v>
      </c>
      <c r="E815" s="52">
        <f t="shared" si="1"/>
        <v>115411.4</v>
      </c>
      <c r="F815" s="14" t="str">
        <f t="shared" si="2"/>
        <v>#N/A</v>
      </c>
      <c r="G815" s="14" t="str">
        <f t="shared" si="3"/>
        <v>#N/A</v>
      </c>
      <c r="H815" s="52">
        <f t="shared" si="4"/>
        <v>115411.4</v>
      </c>
      <c r="I815" s="18">
        <v>24.7</v>
      </c>
    </row>
    <row r="816">
      <c r="A816" s="6">
        <v>42819.0</v>
      </c>
      <c r="B816" s="14" t="s">
        <v>47</v>
      </c>
      <c r="C816" s="51" t="s">
        <v>46</v>
      </c>
      <c r="D816" s="51">
        <v>107466.0</v>
      </c>
      <c r="E816" s="52">
        <f t="shared" si="1"/>
        <v>107466</v>
      </c>
      <c r="F816" s="14" t="str">
        <f t="shared" si="2"/>
        <v>#N/A</v>
      </c>
      <c r="G816" s="14" t="str">
        <f t="shared" si="3"/>
        <v>#N/A</v>
      </c>
      <c r="H816" s="52">
        <f t="shared" si="4"/>
        <v>107466</v>
      </c>
      <c r="I816" s="18">
        <v>29.7</v>
      </c>
    </row>
    <row r="817">
      <c r="A817" s="6">
        <v>42820.0</v>
      </c>
      <c r="B817" s="14" t="s">
        <v>47</v>
      </c>
      <c r="C817" s="51" t="s">
        <v>46</v>
      </c>
      <c r="D817" s="51">
        <v>104189.1</v>
      </c>
      <c r="E817" s="52">
        <f t="shared" si="1"/>
        <v>104189.1</v>
      </c>
      <c r="F817" s="14" t="str">
        <f t="shared" si="2"/>
        <v>#N/A</v>
      </c>
      <c r="G817" s="14" t="str">
        <f t="shared" si="3"/>
        <v>#N/A</v>
      </c>
      <c r="H817" s="52">
        <f t="shared" si="4"/>
        <v>104189.1</v>
      </c>
      <c r="I817" s="18">
        <v>26.7</v>
      </c>
    </row>
    <row r="818">
      <c r="A818" s="6">
        <v>42821.0</v>
      </c>
      <c r="B818" s="14" t="s">
        <v>47</v>
      </c>
      <c r="C818" s="51" t="s">
        <v>46</v>
      </c>
      <c r="D818" s="51">
        <v>116237.2</v>
      </c>
      <c r="E818" s="52">
        <f t="shared" si="1"/>
        <v>116237.2</v>
      </c>
      <c r="F818" s="14" t="str">
        <f t="shared" si="2"/>
        <v>#N/A</v>
      </c>
      <c r="G818" s="14" t="str">
        <f t="shared" si="3"/>
        <v>#N/A</v>
      </c>
      <c r="H818" s="52">
        <f t="shared" si="4"/>
        <v>116237.2</v>
      </c>
      <c r="I818" s="18">
        <v>31.9</v>
      </c>
    </row>
    <row r="819">
      <c r="A819" s="6">
        <v>42822.0</v>
      </c>
      <c r="B819" s="14" t="s">
        <v>47</v>
      </c>
      <c r="C819" s="51" t="s">
        <v>46</v>
      </c>
      <c r="D819" s="51">
        <v>111033.0</v>
      </c>
      <c r="E819" s="52">
        <f t="shared" si="1"/>
        <v>111033</v>
      </c>
      <c r="F819" s="14" t="str">
        <f t="shared" si="2"/>
        <v>#N/A</v>
      </c>
      <c r="G819" s="14" t="str">
        <f t="shared" si="3"/>
        <v>#N/A</v>
      </c>
      <c r="H819" s="52">
        <f t="shared" si="4"/>
        <v>111033</v>
      </c>
      <c r="I819" s="18">
        <v>24.3</v>
      </c>
    </row>
    <row r="820">
      <c r="A820" s="6">
        <v>42823.0</v>
      </c>
      <c r="B820" s="14" t="s">
        <v>47</v>
      </c>
      <c r="C820" s="51" t="s">
        <v>46</v>
      </c>
      <c r="D820" s="51">
        <v>109640.3</v>
      </c>
      <c r="E820" s="52">
        <f t="shared" si="1"/>
        <v>109640.3</v>
      </c>
      <c r="F820" s="14" t="str">
        <f t="shared" si="2"/>
        <v>#N/A</v>
      </c>
      <c r="G820" s="14" t="str">
        <f t="shared" si="3"/>
        <v>#N/A</v>
      </c>
      <c r="H820" s="52">
        <f t="shared" si="4"/>
        <v>109640.3</v>
      </c>
      <c r="I820" s="18">
        <v>27.2</v>
      </c>
    </row>
    <row r="821">
      <c r="A821" s="6">
        <v>42824.0</v>
      </c>
      <c r="B821" s="14" t="s">
        <v>47</v>
      </c>
      <c r="C821" s="51" t="s">
        <v>46</v>
      </c>
      <c r="D821" s="51">
        <v>107491.9</v>
      </c>
      <c r="E821" s="52">
        <f t="shared" si="1"/>
        <v>107491.9</v>
      </c>
      <c r="F821" s="14" t="str">
        <f t="shared" si="2"/>
        <v>#N/A</v>
      </c>
      <c r="G821" s="14" t="str">
        <f t="shared" si="3"/>
        <v>#N/A</v>
      </c>
      <c r="H821" s="52">
        <f t="shared" si="4"/>
        <v>107491.9</v>
      </c>
      <c r="I821" s="18">
        <v>17.9</v>
      </c>
    </row>
    <row r="822">
      <c r="A822" s="6">
        <v>42825.0</v>
      </c>
      <c r="B822" s="14" t="s">
        <v>46</v>
      </c>
      <c r="C822" s="51" t="s">
        <v>46</v>
      </c>
      <c r="D822" s="51">
        <v>110662.2</v>
      </c>
      <c r="E822" s="14" t="str">
        <f t="shared" si="1"/>
        <v>#N/A</v>
      </c>
      <c r="F822" s="52">
        <f t="shared" si="2"/>
        <v>110662.2</v>
      </c>
      <c r="G822" s="14" t="str">
        <f t="shared" si="3"/>
        <v>#N/A</v>
      </c>
      <c r="H822" s="52">
        <f t="shared" si="4"/>
        <v>110662.2</v>
      </c>
      <c r="I822" s="18">
        <v>17.9</v>
      </c>
    </row>
    <row r="823">
      <c r="A823" s="6">
        <v>42826.0</v>
      </c>
      <c r="B823" s="14" t="s">
        <v>46</v>
      </c>
      <c r="C823" s="51" t="s">
        <v>46</v>
      </c>
      <c r="D823" s="51">
        <v>97402.27</v>
      </c>
      <c r="E823" s="14" t="str">
        <f t="shared" si="1"/>
        <v>#N/A</v>
      </c>
      <c r="F823" s="52">
        <f t="shared" si="2"/>
        <v>97402.27</v>
      </c>
      <c r="G823" s="14" t="str">
        <f t="shared" si="3"/>
        <v>#N/A</v>
      </c>
      <c r="H823" s="52">
        <f t="shared" si="4"/>
        <v>97402.27</v>
      </c>
      <c r="I823" s="18">
        <v>19.0</v>
      </c>
    </row>
    <row r="824">
      <c r="A824" s="6">
        <v>42827.0</v>
      </c>
      <c r="B824" s="14" t="s">
        <v>46</v>
      </c>
      <c r="C824" s="51" t="s">
        <v>46</v>
      </c>
      <c r="D824" s="51">
        <v>94477.1</v>
      </c>
      <c r="E824" s="14" t="str">
        <f t="shared" si="1"/>
        <v>#N/A</v>
      </c>
      <c r="F824" s="52">
        <f t="shared" si="2"/>
        <v>94477.1</v>
      </c>
      <c r="G824" s="14" t="str">
        <f t="shared" si="3"/>
        <v>#N/A</v>
      </c>
      <c r="H824" s="52">
        <f t="shared" si="4"/>
        <v>94477.1</v>
      </c>
      <c r="I824" s="18">
        <v>18.2</v>
      </c>
    </row>
    <row r="825">
      <c r="A825" s="6">
        <v>42828.0</v>
      </c>
      <c r="B825" s="14" t="s">
        <v>46</v>
      </c>
      <c r="C825" s="51" t="s">
        <v>46</v>
      </c>
      <c r="D825" s="51">
        <v>107895.5</v>
      </c>
      <c r="E825" s="14" t="str">
        <f t="shared" si="1"/>
        <v>#N/A</v>
      </c>
      <c r="F825" s="52">
        <f t="shared" si="2"/>
        <v>107895.5</v>
      </c>
      <c r="G825" s="14" t="str">
        <f t="shared" si="3"/>
        <v>#N/A</v>
      </c>
      <c r="H825" s="52">
        <f t="shared" si="4"/>
        <v>107895.5</v>
      </c>
      <c r="I825" s="18">
        <v>21.5</v>
      </c>
    </row>
    <row r="826">
      <c r="A826" s="6">
        <v>42829.0</v>
      </c>
      <c r="B826" s="14" t="s">
        <v>46</v>
      </c>
      <c r="C826" s="51" t="s">
        <v>46</v>
      </c>
      <c r="D826" s="51">
        <v>113138.7</v>
      </c>
      <c r="E826" s="14" t="str">
        <f t="shared" si="1"/>
        <v>#N/A</v>
      </c>
      <c r="F826" s="52">
        <f t="shared" si="2"/>
        <v>113138.7</v>
      </c>
      <c r="G826" s="14" t="str">
        <f t="shared" si="3"/>
        <v>#N/A</v>
      </c>
      <c r="H826" s="52">
        <f t="shared" si="4"/>
        <v>113138.7</v>
      </c>
      <c r="I826" s="18">
        <v>24.4</v>
      </c>
    </row>
    <row r="827">
      <c r="A827" s="6">
        <v>42830.0</v>
      </c>
      <c r="B827" s="14" t="s">
        <v>46</v>
      </c>
      <c r="C827" s="51" t="s">
        <v>46</v>
      </c>
      <c r="D827" s="51">
        <v>114191.4</v>
      </c>
      <c r="E827" s="14" t="str">
        <f t="shared" si="1"/>
        <v>#N/A</v>
      </c>
      <c r="F827" s="52">
        <f t="shared" si="2"/>
        <v>114191.4</v>
      </c>
      <c r="G827" s="14" t="str">
        <f t="shared" si="3"/>
        <v>#N/A</v>
      </c>
      <c r="H827" s="52">
        <f t="shared" si="4"/>
        <v>114191.4</v>
      </c>
      <c r="I827" s="18">
        <v>25.4</v>
      </c>
    </row>
    <row r="828">
      <c r="A828" s="6">
        <v>42831.0</v>
      </c>
      <c r="B828" s="14" t="s">
        <v>46</v>
      </c>
      <c r="C828" s="51" t="s">
        <v>46</v>
      </c>
      <c r="D828" s="51">
        <v>114817.3</v>
      </c>
      <c r="E828" s="14" t="str">
        <f t="shared" si="1"/>
        <v>#N/A</v>
      </c>
      <c r="F828" s="52">
        <f t="shared" si="2"/>
        <v>114817.3</v>
      </c>
      <c r="G828" s="14" t="str">
        <f t="shared" si="3"/>
        <v>#N/A</v>
      </c>
      <c r="H828" s="52">
        <f t="shared" si="4"/>
        <v>114817.3</v>
      </c>
      <c r="I828" s="18">
        <v>26.6</v>
      </c>
    </row>
    <row r="829">
      <c r="A829" s="6">
        <v>42832.0</v>
      </c>
      <c r="B829" s="14" t="s">
        <v>46</v>
      </c>
      <c r="C829" s="51" t="s">
        <v>46</v>
      </c>
      <c r="D829" s="51">
        <v>110160.0</v>
      </c>
      <c r="E829" s="14" t="str">
        <f t="shared" si="1"/>
        <v>#N/A</v>
      </c>
      <c r="F829" s="52">
        <f t="shared" si="2"/>
        <v>110160</v>
      </c>
      <c r="G829" s="14" t="str">
        <f t="shared" si="3"/>
        <v>#N/A</v>
      </c>
      <c r="H829" s="52">
        <f t="shared" si="4"/>
        <v>110160</v>
      </c>
      <c r="I829" s="18">
        <v>26.2</v>
      </c>
    </row>
    <row r="830">
      <c r="A830" s="6">
        <v>42833.0</v>
      </c>
      <c r="B830" s="14" t="s">
        <v>46</v>
      </c>
      <c r="C830" s="51" t="s">
        <v>46</v>
      </c>
      <c r="D830" s="51">
        <v>99084.74</v>
      </c>
      <c r="E830" s="14" t="str">
        <f t="shared" si="1"/>
        <v>#N/A</v>
      </c>
      <c r="F830" s="52">
        <f t="shared" si="2"/>
        <v>99084.74</v>
      </c>
      <c r="G830" s="14" t="str">
        <f t="shared" si="3"/>
        <v>#N/A</v>
      </c>
      <c r="H830" s="52">
        <f t="shared" si="4"/>
        <v>99084.74</v>
      </c>
      <c r="I830" s="18">
        <v>28.1</v>
      </c>
    </row>
    <row r="831">
      <c r="A831" s="6">
        <v>42834.0</v>
      </c>
      <c r="B831" s="14" t="s">
        <v>46</v>
      </c>
      <c r="C831" s="51" t="s">
        <v>46</v>
      </c>
      <c r="D831" s="51">
        <v>96041.9</v>
      </c>
      <c r="E831" s="14" t="str">
        <f t="shared" si="1"/>
        <v>#N/A</v>
      </c>
      <c r="F831" s="52">
        <f t="shared" si="2"/>
        <v>96041.9</v>
      </c>
      <c r="G831" s="14" t="str">
        <f t="shared" si="3"/>
        <v>#N/A</v>
      </c>
      <c r="H831" s="52">
        <f t="shared" si="4"/>
        <v>96041.9</v>
      </c>
      <c r="I831" s="18">
        <v>15.2</v>
      </c>
    </row>
    <row r="832">
      <c r="A832" s="6">
        <v>42835.0</v>
      </c>
      <c r="B832" s="14" t="s">
        <v>46</v>
      </c>
      <c r="C832" s="51" t="s">
        <v>46</v>
      </c>
      <c r="D832" s="51">
        <v>113287.1</v>
      </c>
      <c r="E832" s="14" t="str">
        <f t="shared" si="1"/>
        <v>#N/A</v>
      </c>
      <c r="F832" s="52">
        <f t="shared" si="2"/>
        <v>113287.1</v>
      </c>
      <c r="G832" s="14" t="str">
        <f t="shared" si="3"/>
        <v>#N/A</v>
      </c>
      <c r="H832" s="52">
        <f t="shared" si="4"/>
        <v>113287.1</v>
      </c>
      <c r="I832" s="18">
        <v>17.0</v>
      </c>
    </row>
    <row r="833">
      <c r="A833" s="6">
        <v>42836.0</v>
      </c>
      <c r="B833" s="14" t="s">
        <v>46</v>
      </c>
      <c r="C833" s="51" t="s">
        <v>46</v>
      </c>
      <c r="D833" s="51">
        <v>114160.0</v>
      </c>
      <c r="E833" s="14" t="str">
        <f t="shared" si="1"/>
        <v>#N/A</v>
      </c>
      <c r="F833" s="52">
        <f t="shared" si="2"/>
        <v>114160</v>
      </c>
      <c r="G833" s="14" t="str">
        <f t="shared" si="3"/>
        <v>#N/A</v>
      </c>
      <c r="H833" s="52">
        <f t="shared" si="4"/>
        <v>114160</v>
      </c>
      <c r="I833" s="18">
        <v>18.5</v>
      </c>
    </row>
    <row r="834">
      <c r="A834" s="6">
        <v>42837.0</v>
      </c>
      <c r="B834" s="14" t="s">
        <v>46</v>
      </c>
      <c r="C834" s="51" t="s">
        <v>46</v>
      </c>
      <c r="D834" s="51">
        <v>114336.0</v>
      </c>
      <c r="E834" s="14" t="str">
        <f t="shared" si="1"/>
        <v>#N/A</v>
      </c>
      <c r="F834" s="52">
        <f t="shared" si="2"/>
        <v>114336</v>
      </c>
      <c r="G834" s="14" t="str">
        <f t="shared" si="3"/>
        <v>#N/A</v>
      </c>
      <c r="H834" s="52">
        <f t="shared" si="4"/>
        <v>114336</v>
      </c>
      <c r="I834" s="18">
        <v>19.3</v>
      </c>
    </row>
    <row r="835">
      <c r="A835" s="6">
        <v>42838.0</v>
      </c>
      <c r="B835" s="14" t="s">
        <v>46</v>
      </c>
      <c r="C835" s="51" t="s">
        <v>46</v>
      </c>
      <c r="D835" s="51">
        <v>112704.0</v>
      </c>
      <c r="E835" s="14" t="str">
        <f t="shared" si="1"/>
        <v>#N/A</v>
      </c>
      <c r="F835" s="52">
        <f t="shared" si="2"/>
        <v>112704</v>
      </c>
      <c r="G835" s="14" t="str">
        <f t="shared" si="3"/>
        <v>#N/A</v>
      </c>
      <c r="H835" s="52">
        <f t="shared" si="4"/>
        <v>112704</v>
      </c>
      <c r="I835" s="18">
        <v>22.2</v>
      </c>
    </row>
    <row r="836">
      <c r="A836" s="6">
        <v>42839.0</v>
      </c>
      <c r="B836" s="14" t="s">
        <v>46</v>
      </c>
      <c r="C836" s="51" t="s">
        <v>47</v>
      </c>
      <c r="D836" s="51">
        <v>97436.41</v>
      </c>
      <c r="E836" s="14" t="str">
        <f t="shared" si="1"/>
        <v>#N/A</v>
      </c>
      <c r="F836" s="52">
        <f t="shared" si="2"/>
        <v>97436.41</v>
      </c>
      <c r="G836" s="52">
        <f t="shared" si="3"/>
        <v>97436.41</v>
      </c>
      <c r="H836" s="52" t="str">
        <f t="shared" si="4"/>
        <v>#N/A</v>
      </c>
      <c r="I836" s="18">
        <v>17.9</v>
      </c>
    </row>
    <row r="837">
      <c r="A837" s="6">
        <v>42840.0</v>
      </c>
      <c r="B837" s="14" t="s">
        <v>46</v>
      </c>
      <c r="C837" s="51" t="s">
        <v>47</v>
      </c>
      <c r="D837" s="51">
        <v>99608.57</v>
      </c>
      <c r="E837" s="14" t="str">
        <f t="shared" si="1"/>
        <v>#N/A</v>
      </c>
      <c r="F837" s="52">
        <f t="shared" si="2"/>
        <v>99608.57</v>
      </c>
      <c r="G837" s="52">
        <f t="shared" si="3"/>
        <v>99608.57</v>
      </c>
      <c r="H837" s="52" t="str">
        <f t="shared" si="4"/>
        <v>#N/A</v>
      </c>
      <c r="I837" s="18">
        <v>17.3</v>
      </c>
    </row>
    <row r="838">
      <c r="A838" s="6">
        <v>42841.0</v>
      </c>
      <c r="B838" s="14" t="s">
        <v>46</v>
      </c>
      <c r="C838" s="51" t="s">
        <v>47</v>
      </c>
      <c r="D838" s="51">
        <v>96594.75</v>
      </c>
      <c r="E838" s="14" t="str">
        <f t="shared" si="1"/>
        <v>#N/A</v>
      </c>
      <c r="F838" s="52">
        <f t="shared" si="2"/>
        <v>96594.75</v>
      </c>
      <c r="G838" s="52">
        <f t="shared" si="3"/>
        <v>96594.75</v>
      </c>
      <c r="H838" s="52" t="str">
        <f t="shared" si="4"/>
        <v>#N/A</v>
      </c>
      <c r="I838" s="18">
        <v>22.6</v>
      </c>
    </row>
    <row r="839">
      <c r="A839" s="6">
        <v>42842.0</v>
      </c>
      <c r="B839" s="14" t="s">
        <v>46</v>
      </c>
      <c r="C839" s="51" t="s">
        <v>47</v>
      </c>
      <c r="D839" s="51">
        <v>99945.5</v>
      </c>
      <c r="E839" s="14" t="str">
        <f t="shared" si="1"/>
        <v>#N/A</v>
      </c>
      <c r="F839" s="52">
        <f t="shared" si="2"/>
        <v>99945.5</v>
      </c>
      <c r="G839" s="52">
        <f t="shared" si="3"/>
        <v>99945.5</v>
      </c>
      <c r="H839" s="52" t="str">
        <f t="shared" si="4"/>
        <v>#N/A</v>
      </c>
      <c r="I839" s="18">
        <v>18.3</v>
      </c>
    </row>
    <row r="840">
      <c r="A840" s="6">
        <v>42843.0</v>
      </c>
      <c r="B840" s="14" t="s">
        <v>46</v>
      </c>
      <c r="C840" s="51" t="s">
        <v>46</v>
      </c>
      <c r="D840" s="51">
        <v>111955.2</v>
      </c>
      <c r="E840" s="14" t="str">
        <f t="shared" si="1"/>
        <v>#N/A</v>
      </c>
      <c r="F840" s="52">
        <f t="shared" si="2"/>
        <v>111955.2</v>
      </c>
      <c r="G840" s="14" t="str">
        <f t="shared" si="3"/>
        <v>#N/A</v>
      </c>
      <c r="H840" s="52">
        <f t="shared" si="4"/>
        <v>111955.2</v>
      </c>
      <c r="I840" s="18">
        <v>20.4</v>
      </c>
    </row>
    <row r="841">
      <c r="A841" s="6">
        <v>42844.0</v>
      </c>
      <c r="B841" s="14" t="s">
        <v>47</v>
      </c>
      <c r="C841" s="51" t="s">
        <v>46</v>
      </c>
      <c r="D841" s="51">
        <v>114437.0</v>
      </c>
      <c r="E841" s="52">
        <f t="shared" si="1"/>
        <v>114437</v>
      </c>
      <c r="F841" s="14" t="str">
        <f t="shared" si="2"/>
        <v>#N/A</v>
      </c>
      <c r="G841" s="14" t="str">
        <f t="shared" si="3"/>
        <v>#N/A</v>
      </c>
      <c r="H841" s="52">
        <f t="shared" si="4"/>
        <v>114437</v>
      </c>
      <c r="I841" s="18">
        <v>26.9</v>
      </c>
    </row>
    <row r="842">
      <c r="A842" s="6">
        <v>42845.0</v>
      </c>
      <c r="B842" s="14" t="s">
        <v>47</v>
      </c>
      <c r="C842" s="51" t="s">
        <v>46</v>
      </c>
      <c r="D842" s="51">
        <v>112816.7</v>
      </c>
      <c r="E842" s="52">
        <f t="shared" si="1"/>
        <v>112816.7</v>
      </c>
      <c r="F842" s="14" t="str">
        <f t="shared" si="2"/>
        <v>#N/A</v>
      </c>
      <c r="G842" s="14" t="str">
        <f t="shared" si="3"/>
        <v>#N/A</v>
      </c>
      <c r="H842" s="52">
        <f t="shared" si="4"/>
        <v>112816.7</v>
      </c>
      <c r="I842" s="18">
        <v>26.5</v>
      </c>
    </row>
    <row r="843">
      <c r="A843" s="6">
        <v>42846.0</v>
      </c>
      <c r="B843" s="14" t="s">
        <v>47</v>
      </c>
      <c r="C843" s="51" t="s">
        <v>46</v>
      </c>
      <c r="D843" s="51">
        <v>114522.4</v>
      </c>
      <c r="E843" s="52">
        <f t="shared" si="1"/>
        <v>114522.4</v>
      </c>
      <c r="F843" s="14" t="str">
        <f t="shared" si="2"/>
        <v>#N/A</v>
      </c>
      <c r="G843" s="14" t="str">
        <f t="shared" si="3"/>
        <v>#N/A</v>
      </c>
      <c r="H843" s="52">
        <f t="shared" si="4"/>
        <v>114522.4</v>
      </c>
      <c r="I843" s="18">
        <v>20.9</v>
      </c>
    </row>
    <row r="844">
      <c r="A844" s="6">
        <v>42847.0</v>
      </c>
      <c r="B844" s="14" t="s">
        <v>47</v>
      </c>
      <c r="C844" s="51" t="s">
        <v>46</v>
      </c>
      <c r="D844" s="51">
        <v>102528.4</v>
      </c>
      <c r="E844" s="52">
        <f t="shared" si="1"/>
        <v>102528.4</v>
      </c>
      <c r="F844" s="14" t="str">
        <f t="shared" si="2"/>
        <v>#N/A</v>
      </c>
      <c r="G844" s="14" t="str">
        <f t="shared" si="3"/>
        <v>#N/A</v>
      </c>
      <c r="H844" s="52">
        <f t="shared" si="4"/>
        <v>102528.4</v>
      </c>
      <c r="I844" s="18">
        <v>22.5</v>
      </c>
    </row>
    <row r="845">
      <c r="A845" s="6">
        <v>42848.0</v>
      </c>
      <c r="B845" s="14" t="s">
        <v>47</v>
      </c>
      <c r="C845" s="51" t="s">
        <v>46</v>
      </c>
      <c r="D845" s="51">
        <v>97356.57</v>
      </c>
      <c r="E845" s="52">
        <f t="shared" si="1"/>
        <v>97356.57</v>
      </c>
      <c r="F845" s="14" t="str">
        <f t="shared" si="2"/>
        <v>#N/A</v>
      </c>
      <c r="G845" s="14" t="str">
        <f t="shared" si="3"/>
        <v>#N/A</v>
      </c>
      <c r="H845" s="52">
        <f t="shared" si="4"/>
        <v>97356.57</v>
      </c>
      <c r="I845" s="18">
        <v>21.8</v>
      </c>
    </row>
    <row r="846">
      <c r="A846" s="6">
        <v>42849.0</v>
      </c>
      <c r="B846" s="14" t="s">
        <v>47</v>
      </c>
      <c r="C846" s="51" t="s">
        <v>46</v>
      </c>
      <c r="D846" s="51">
        <v>109421.8</v>
      </c>
      <c r="E846" s="52">
        <f t="shared" si="1"/>
        <v>109421.8</v>
      </c>
      <c r="F846" s="14" t="str">
        <f t="shared" si="2"/>
        <v>#N/A</v>
      </c>
      <c r="G846" s="14" t="str">
        <f t="shared" si="3"/>
        <v>#N/A</v>
      </c>
      <c r="H846" s="52">
        <f t="shared" si="4"/>
        <v>109421.8</v>
      </c>
      <c r="I846" s="18">
        <v>24.7</v>
      </c>
    </row>
    <row r="847">
      <c r="A847" s="6">
        <v>42850.0</v>
      </c>
      <c r="B847" s="14" t="s">
        <v>47</v>
      </c>
      <c r="C847" s="51" t="s">
        <v>47</v>
      </c>
      <c r="D847" s="51">
        <v>101548.7</v>
      </c>
      <c r="E847" s="52">
        <f t="shared" si="1"/>
        <v>101548.7</v>
      </c>
      <c r="F847" s="14" t="str">
        <f t="shared" si="2"/>
        <v>#N/A</v>
      </c>
      <c r="G847" s="52">
        <f t="shared" si="3"/>
        <v>101548.7</v>
      </c>
      <c r="H847" s="52" t="str">
        <f t="shared" si="4"/>
        <v>#N/A</v>
      </c>
      <c r="I847" s="18">
        <v>17.7</v>
      </c>
    </row>
    <row r="848">
      <c r="A848" s="6">
        <v>42851.0</v>
      </c>
      <c r="B848" s="14" t="s">
        <v>47</v>
      </c>
      <c r="C848" s="51" t="s">
        <v>46</v>
      </c>
      <c r="D848" s="51">
        <v>116795.2</v>
      </c>
      <c r="E848" s="52">
        <f t="shared" si="1"/>
        <v>116795.2</v>
      </c>
      <c r="F848" s="14" t="str">
        <f t="shared" si="2"/>
        <v>#N/A</v>
      </c>
      <c r="G848" s="14" t="str">
        <f t="shared" si="3"/>
        <v>#N/A</v>
      </c>
      <c r="H848" s="52">
        <f t="shared" si="4"/>
        <v>116795.2</v>
      </c>
      <c r="I848" s="18">
        <v>14.5</v>
      </c>
    </row>
    <row r="849">
      <c r="A849" s="6">
        <v>42852.0</v>
      </c>
      <c r="B849" s="14" t="s">
        <v>47</v>
      </c>
      <c r="C849" s="51" t="s">
        <v>46</v>
      </c>
      <c r="D849" s="51">
        <v>126329.5</v>
      </c>
      <c r="E849" s="52">
        <f t="shared" si="1"/>
        <v>126329.5</v>
      </c>
      <c r="F849" s="14" t="str">
        <f t="shared" si="2"/>
        <v>#N/A</v>
      </c>
      <c r="G849" s="14" t="str">
        <f t="shared" si="3"/>
        <v>#N/A</v>
      </c>
      <c r="H849" s="52">
        <f t="shared" si="4"/>
        <v>126329.5</v>
      </c>
      <c r="I849" s="18">
        <v>15.6</v>
      </c>
    </row>
    <row r="850">
      <c r="A850" s="6">
        <v>42853.0</v>
      </c>
      <c r="B850" s="14" t="s">
        <v>47</v>
      </c>
      <c r="C850" s="51" t="s">
        <v>46</v>
      </c>
      <c r="D850" s="51">
        <v>120144.2</v>
      </c>
      <c r="E850" s="52">
        <f t="shared" si="1"/>
        <v>120144.2</v>
      </c>
      <c r="F850" s="14" t="str">
        <f t="shared" si="2"/>
        <v>#N/A</v>
      </c>
      <c r="G850" s="14" t="str">
        <f t="shared" si="3"/>
        <v>#N/A</v>
      </c>
      <c r="H850" s="52">
        <f t="shared" si="4"/>
        <v>120144.2</v>
      </c>
      <c r="I850" s="18">
        <v>19.8</v>
      </c>
    </row>
    <row r="851">
      <c r="A851" s="6">
        <v>42854.0</v>
      </c>
      <c r="B851" s="14" t="s">
        <v>47</v>
      </c>
      <c r="C851" s="51" t="s">
        <v>46</v>
      </c>
      <c r="D851" s="51">
        <v>104864.1</v>
      </c>
      <c r="E851" s="52">
        <f t="shared" si="1"/>
        <v>104864.1</v>
      </c>
      <c r="F851" s="14" t="str">
        <f t="shared" si="2"/>
        <v>#N/A</v>
      </c>
      <c r="G851" s="14" t="str">
        <f t="shared" si="3"/>
        <v>#N/A</v>
      </c>
      <c r="H851" s="52">
        <f t="shared" si="4"/>
        <v>104864.1</v>
      </c>
      <c r="I851" s="18">
        <v>18.1</v>
      </c>
    </row>
    <row r="852">
      <c r="A852" s="6">
        <v>42855.0</v>
      </c>
      <c r="B852" s="14" t="s">
        <v>47</v>
      </c>
      <c r="C852" s="51" t="s">
        <v>46</v>
      </c>
      <c r="D852" s="51">
        <v>103756.5</v>
      </c>
      <c r="E852" s="52">
        <f t="shared" si="1"/>
        <v>103756.5</v>
      </c>
      <c r="F852" s="14" t="str">
        <f t="shared" si="2"/>
        <v>#N/A</v>
      </c>
      <c r="G852" s="14" t="str">
        <f t="shared" si="3"/>
        <v>#N/A</v>
      </c>
      <c r="H852" s="52">
        <f t="shared" si="4"/>
        <v>103756.5</v>
      </c>
      <c r="I852" s="18">
        <v>17.8</v>
      </c>
    </row>
    <row r="853">
      <c r="A853" s="6">
        <v>42856.0</v>
      </c>
      <c r="B853" s="14" t="s">
        <v>47</v>
      </c>
      <c r="C853" s="51" t="s">
        <v>46</v>
      </c>
      <c r="D853" s="51">
        <v>115103.8</v>
      </c>
      <c r="E853" s="52">
        <f t="shared" si="1"/>
        <v>115103.8</v>
      </c>
      <c r="F853" s="14" t="str">
        <f t="shared" si="2"/>
        <v>#N/A</v>
      </c>
      <c r="G853" s="14" t="str">
        <f t="shared" si="3"/>
        <v>#N/A</v>
      </c>
      <c r="H853" s="52">
        <f t="shared" si="4"/>
        <v>115103.8</v>
      </c>
      <c r="I853" s="18">
        <v>20.4</v>
      </c>
    </row>
    <row r="854">
      <c r="A854" s="6">
        <v>42857.0</v>
      </c>
      <c r="B854" s="14" t="s">
        <v>47</v>
      </c>
      <c r="C854" s="51" t="s">
        <v>46</v>
      </c>
      <c r="D854" s="51">
        <v>120718.6</v>
      </c>
      <c r="E854" s="52">
        <f t="shared" si="1"/>
        <v>120718.6</v>
      </c>
      <c r="F854" s="14" t="str">
        <f t="shared" si="2"/>
        <v>#N/A</v>
      </c>
      <c r="G854" s="14" t="str">
        <f t="shared" si="3"/>
        <v>#N/A</v>
      </c>
      <c r="H854" s="52">
        <f t="shared" si="4"/>
        <v>120718.6</v>
      </c>
      <c r="I854" s="18">
        <v>15.2</v>
      </c>
    </row>
    <row r="855">
      <c r="A855" s="6">
        <v>42858.0</v>
      </c>
      <c r="B855" s="14" t="s">
        <v>47</v>
      </c>
      <c r="C855" s="51" t="s">
        <v>46</v>
      </c>
      <c r="D855" s="51">
        <v>129196.4</v>
      </c>
      <c r="E855" s="52">
        <f t="shared" si="1"/>
        <v>129196.4</v>
      </c>
      <c r="F855" s="14" t="str">
        <f t="shared" si="2"/>
        <v>#N/A</v>
      </c>
      <c r="G855" s="14" t="str">
        <f t="shared" si="3"/>
        <v>#N/A</v>
      </c>
      <c r="H855" s="52">
        <f t="shared" si="4"/>
        <v>129196.4</v>
      </c>
      <c r="I855" s="18">
        <v>15.3</v>
      </c>
    </row>
    <row r="856">
      <c r="A856" s="6">
        <v>42859.0</v>
      </c>
      <c r="B856" s="14" t="s">
        <v>47</v>
      </c>
      <c r="C856" s="51" t="s">
        <v>46</v>
      </c>
      <c r="D856" s="51">
        <v>127260.1</v>
      </c>
      <c r="E856" s="52">
        <f t="shared" si="1"/>
        <v>127260.1</v>
      </c>
      <c r="F856" s="14" t="str">
        <f t="shared" si="2"/>
        <v>#N/A</v>
      </c>
      <c r="G856" s="14" t="str">
        <f t="shared" si="3"/>
        <v>#N/A</v>
      </c>
      <c r="H856" s="52">
        <f t="shared" si="4"/>
        <v>127260.1</v>
      </c>
      <c r="I856" s="18">
        <v>16.9</v>
      </c>
    </row>
    <row r="857">
      <c r="A857" s="6">
        <v>42860.0</v>
      </c>
      <c r="B857" s="14" t="s">
        <v>47</v>
      </c>
      <c r="C857" s="51" t="s">
        <v>46</v>
      </c>
      <c r="D857" s="51">
        <v>123150.4</v>
      </c>
      <c r="E857" s="52">
        <f t="shared" si="1"/>
        <v>123150.4</v>
      </c>
      <c r="F857" s="14" t="str">
        <f t="shared" si="2"/>
        <v>#N/A</v>
      </c>
      <c r="G857" s="14" t="str">
        <f t="shared" si="3"/>
        <v>#N/A</v>
      </c>
      <c r="H857" s="52">
        <f t="shared" si="4"/>
        <v>123150.4</v>
      </c>
      <c r="I857" s="18">
        <v>20.5</v>
      </c>
    </row>
    <row r="858">
      <c r="A858" s="6">
        <v>42861.0</v>
      </c>
      <c r="B858" s="14" t="s">
        <v>47</v>
      </c>
      <c r="C858" s="51" t="s">
        <v>46</v>
      </c>
      <c r="D858" s="51">
        <v>105013.1</v>
      </c>
      <c r="E858" s="52">
        <f t="shared" si="1"/>
        <v>105013.1</v>
      </c>
      <c r="F858" s="14" t="str">
        <f t="shared" si="2"/>
        <v>#N/A</v>
      </c>
      <c r="G858" s="14" t="str">
        <f t="shared" si="3"/>
        <v>#N/A</v>
      </c>
      <c r="H858" s="52">
        <f t="shared" si="4"/>
        <v>105013.1</v>
      </c>
      <c r="I858" s="18">
        <v>20.0</v>
      </c>
    </row>
    <row r="859">
      <c r="A859" s="6">
        <v>42862.0</v>
      </c>
      <c r="B859" s="14" t="s">
        <v>47</v>
      </c>
      <c r="C859" s="51" t="s">
        <v>46</v>
      </c>
      <c r="D859" s="51">
        <v>107424.1</v>
      </c>
      <c r="E859" s="52">
        <f t="shared" si="1"/>
        <v>107424.1</v>
      </c>
      <c r="F859" s="14" t="str">
        <f t="shared" si="2"/>
        <v>#N/A</v>
      </c>
      <c r="G859" s="14" t="str">
        <f t="shared" si="3"/>
        <v>#N/A</v>
      </c>
      <c r="H859" s="52">
        <f t="shared" si="4"/>
        <v>107424.1</v>
      </c>
      <c r="I859" s="18">
        <v>14.8</v>
      </c>
    </row>
    <row r="860">
      <c r="A860" s="6">
        <v>42863.0</v>
      </c>
      <c r="B860" s="14" t="s">
        <v>47</v>
      </c>
      <c r="C860" s="51" t="s">
        <v>46</v>
      </c>
      <c r="D860" s="51">
        <v>125858.3</v>
      </c>
      <c r="E860" s="52">
        <f t="shared" si="1"/>
        <v>125858.3</v>
      </c>
      <c r="F860" s="14" t="str">
        <f t="shared" si="2"/>
        <v>#N/A</v>
      </c>
      <c r="G860" s="14" t="str">
        <f t="shared" si="3"/>
        <v>#N/A</v>
      </c>
      <c r="H860" s="52">
        <f t="shared" si="4"/>
        <v>125858.3</v>
      </c>
      <c r="I860" s="18">
        <v>15.8</v>
      </c>
    </row>
    <row r="861">
      <c r="A861" s="6">
        <v>42864.0</v>
      </c>
      <c r="B861" s="14" t="s">
        <v>47</v>
      </c>
      <c r="C861" s="51" t="s">
        <v>46</v>
      </c>
      <c r="D861" s="51">
        <v>126760.7</v>
      </c>
      <c r="E861" s="52">
        <f t="shared" si="1"/>
        <v>126760.7</v>
      </c>
      <c r="F861" s="14" t="str">
        <f t="shared" si="2"/>
        <v>#N/A</v>
      </c>
      <c r="G861" s="14" t="str">
        <f t="shared" si="3"/>
        <v>#N/A</v>
      </c>
      <c r="H861" s="52">
        <f t="shared" si="4"/>
        <v>126760.7</v>
      </c>
      <c r="I861" s="18">
        <v>15.9</v>
      </c>
    </row>
    <row r="862">
      <c r="A862" s="6">
        <v>42865.0</v>
      </c>
      <c r="B862" s="14" t="s">
        <v>47</v>
      </c>
      <c r="C862" s="51" t="s">
        <v>46</v>
      </c>
      <c r="D862" s="51">
        <v>125747.7</v>
      </c>
      <c r="E862" s="52">
        <f t="shared" si="1"/>
        <v>125747.7</v>
      </c>
      <c r="F862" s="14" t="str">
        <f t="shared" si="2"/>
        <v>#N/A</v>
      </c>
      <c r="G862" s="14" t="str">
        <f t="shared" si="3"/>
        <v>#N/A</v>
      </c>
      <c r="H862" s="52">
        <f t="shared" si="4"/>
        <v>125747.7</v>
      </c>
      <c r="I862" s="18">
        <v>17.7</v>
      </c>
    </row>
    <row r="863">
      <c r="A863" s="6">
        <v>42866.0</v>
      </c>
      <c r="B863" s="14" t="s">
        <v>47</v>
      </c>
      <c r="C863" s="51" t="s">
        <v>46</v>
      </c>
      <c r="D863" s="51">
        <v>128753.1</v>
      </c>
      <c r="E863" s="52">
        <f t="shared" si="1"/>
        <v>128753.1</v>
      </c>
      <c r="F863" s="14" t="str">
        <f t="shared" si="2"/>
        <v>#N/A</v>
      </c>
      <c r="G863" s="14" t="str">
        <f t="shared" si="3"/>
        <v>#N/A</v>
      </c>
      <c r="H863" s="52">
        <f t="shared" si="4"/>
        <v>128753.1</v>
      </c>
      <c r="I863" s="18">
        <v>16.5</v>
      </c>
    </row>
    <row r="864">
      <c r="A864" s="6">
        <v>42867.0</v>
      </c>
      <c r="B864" s="14" t="s">
        <v>47</v>
      </c>
      <c r="C864" s="51" t="s">
        <v>46</v>
      </c>
      <c r="D864" s="51">
        <v>123523.0</v>
      </c>
      <c r="E864" s="52">
        <f t="shared" si="1"/>
        <v>123523</v>
      </c>
      <c r="F864" s="14" t="str">
        <f t="shared" si="2"/>
        <v>#N/A</v>
      </c>
      <c r="G864" s="14" t="str">
        <f t="shared" si="3"/>
        <v>#N/A</v>
      </c>
      <c r="H864" s="52">
        <f t="shared" si="4"/>
        <v>123523</v>
      </c>
      <c r="I864" s="18">
        <v>19.5</v>
      </c>
    </row>
    <row r="865">
      <c r="A865" s="6">
        <v>42868.0</v>
      </c>
      <c r="B865" s="14" t="s">
        <v>47</v>
      </c>
      <c r="C865" s="51" t="s">
        <v>46</v>
      </c>
      <c r="D865" s="51">
        <v>109477.4</v>
      </c>
      <c r="E865" s="52">
        <f t="shared" si="1"/>
        <v>109477.4</v>
      </c>
      <c r="F865" s="14" t="str">
        <f t="shared" si="2"/>
        <v>#N/A</v>
      </c>
      <c r="G865" s="14" t="str">
        <f t="shared" si="3"/>
        <v>#N/A</v>
      </c>
      <c r="H865" s="52">
        <f t="shared" si="4"/>
        <v>109477.4</v>
      </c>
      <c r="I865" s="18">
        <v>15.6</v>
      </c>
    </row>
    <row r="866">
      <c r="A866" s="6">
        <v>42869.0</v>
      </c>
      <c r="B866" s="14" t="s">
        <v>47</v>
      </c>
      <c r="C866" s="51" t="s">
        <v>46</v>
      </c>
      <c r="D866" s="51">
        <v>107497.0</v>
      </c>
      <c r="E866" s="52">
        <f t="shared" si="1"/>
        <v>107497</v>
      </c>
      <c r="F866" s="14" t="str">
        <f t="shared" si="2"/>
        <v>#N/A</v>
      </c>
      <c r="G866" s="14" t="str">
        <f t="shared" si="3"/>
        <v>#N/A</v>
      </c>
      <c r="H866" s="52">
        <f t="shared" si="4"/>
        <v>107497</v>
      </c>
      <c r="I866" s="18">
        <v>15.1</v>
      </c>
    </row>
    <row r="867">
      <c r="A867" s="6">
        <v>42870.0</v>
      </c>
      <c r="B867" s="14" t="s">
        <v>47</v>
      </c>
      <c r="C867" s="51" t="s">
        <v>46</v>
      </c>
      <c r="D867" s="51">
        <v>125871.9</v>
      </c>
      <c r="E867" s="52">
        <f t="shared" si="1"/>
        <v>125871.9</v>
      </c>
      <c r="F867" s="14" t="str">
        <f t="shared" si="2"/>
        <v>#N/A</v>
      </c>
      <c r="G867" s="14" t="str">
        <f t="shared" si="3"/>
        <v>#N/A</v>
      </c>
      <c r="H867" s="52">
        <f t="shared" si="4"/>
        <v>125871.9</v>
      </c>
      <c r="I867" s="18">
        <v>16.9</v>
      </c>
    </row>
    <row r="868">
      <c r="A868" s="6">
        <v>42871.0</v>
      </c>
      <c r="B868" s="14" t="s">
        <v>47</v>
      </c>
      <c r="C868" s="51" t="s">
        <v>46</v>
      </c>
      <c r="D868" s="51">
        <v>127820.7</v>
      </c>
      <c r="E868" s="52">
        <f t="shared" si="1"/>
        <v>127820.7</v>
      </c>
      <c r="F868" s="14" t="str">
        <f t="shared" si="2"/>
        <v>#N/A</v>
      </c>
      <c r="G868" s="14" t="str">
        <f t="shared" si="3"/>
        <v>#N/A</v>
      </c>
      <c r="H868" s="52">
        <f t="shared" si="4"/>
        <v>127820.7</v>
      </c>
      <c r="I868" s="18">
        <v>18.2</v>
      </c>
    </row>
    <row r="869">
      <c r="A869" s="6">
        <v>42872.0</v>
      </c>
      <c r="B869" s="14" t="s">
        <v>47</v>
      </c>
      <c r="C869" s="51" t="s">
        <v>46</v>
      </c>
      <c r="D869" s="51">
        <v>125072.7</v>
      </c>
      <c r="E869" s="52">
        <f t="shared" si="1"/>
        <v>125072.7</v>
      </c>
      <c r="F869" s="14" t="str">
        <f t="shared" si="2"/>
        <v>#N/A</v>
      </c>
      <c r="G869" s="14" t="str">
        <f t="shared" si="3"/>
        <v>#N/A</v>
      </c>
      <c r="H869" s="52">
        <f t="shared" si="4"/>
        <v>125072.7</v>
      </c>
      <c r="I869" s="18">
        <v>17.0</v>
      </c>
    </row>
    <row r="870">
      <c r="A870" s="6">
        <v>42873.0</v>
      </c>
      <c r="B870" s="14" t="s">
        <v>47</v>
      </c>
      <c r="C870" s="51" t="s">
        <v>46</v>
      </c>
      <c r="D870" s="51">
        <v>122910.5</v>
      </c>
      <c r="E870" s="52">
        <f t="shared" si="1"/>
        <v>122910.5</v>
      </c>
      <c r="F870" s="14" t="str">
        <f t="shared" si="2"/>
        <v>#N/A</v>
      </c>
      <c r="G870" s="14" t="str">
        <f t="shared" si="3"/>
        <v>#N/A</v>
      </c>
      <c r="H870" s="52">
        <f t="shared" si="4"/>
        <v>122910.5</v>
      </c>
      <c r="I870" s="18">
        <v>20.2</v>
      </c>
    </row>
    <row r="871">
      <c r="A871" s="6">
        <v>42874.0</v>
      </c>
      <c r="B871" s="14" t="s">
        <v>47</v>
      </c>
      <c r="C871" s="51" t="s">
        <v>46</v>
      </c>
      <c r="D871" s="51">
        <v>123351.5</v>
      </c>
      <c r="E871" s="52">
        <f t="shared" si="1"/>
        <v>123351.5</v>
      </c>
      <c r="F871" s="14" t="str">
        <f t="shared" si="2"/>
        <v>#N/A</v>
      </c>
      <c r="G871" s="14" t="str">
        <f t="shared" si="3"/>
        <v>#N/A</v>
      </c>
      <c r="H871" s="52">
        <f t="shared" si="4"/>
        <v>123351.5</v>
      </c>
      <c r="I871" s="18">
        <v>17.8</v>
      </c>
    </row>
    <row r="872">
      <c r="A872" s="6">
        <v>42875.0</v>
      </c>
      <c r="B872" s="14" t="s">
        <v>47</v>
      </c>
      <c r="C872" s="51" t="s">
        <v>46</v>
      </c>
      <c r="D872" s="51">
        <v>109111.6</v>
      </c>
      <c r="E872" s="52">
        <f t="shared" si="1"/>
        <v>109111.6</v>
      </c>
      <c r="F872" s="14" t="str">
        <f t="shared" si="2"/>
        <v>#N/A</v>
      </c>
      <c r="G872" s="14" t="str">
        <f t="shared" si="3"/>
        <v>#N/A</v>
      </c>
      <c r="H872" s="52">
        <f t="shared" si="4"/>
        <v>109111.6</v>
      </c>
      <c r="I872" s="18">
        <v>19.3</v>
      </c>
    </row>
    <row r="873">
      <c r="A873" s="6">
        <v>42876.0</v>
      </c>
      <c r="B873" s="14" t="s">
        <v>47</v>
      </c>
      <c r="C873" s="51" t="s">
        <v>46</v>
      </c>
      <c r="D873" s="51">
        <v>105912.2</v>
      </c>
      <c r="E873" s="52">
        <f t="shared" si="1"/>
        <v>105912.2</v>
      </c>
      <c r="F873" s="14" t="str">
        <f t="shared" si="2"/>
        <v>#N/A</v>
      </c>
      <c r="G873" s="14" t="str">
        <f t="shared" si="3"/>
        <v>#N/A</v>
      </c>
      <c r="H873" s="52">
        <f t="shared" si="4"/>
        <v>105912.2</v>
      </c>
      <c r="I873" s="18">
        <v>18.7</v>
      </c>
    </row>
    <row r="874">
      <c r="A874" s="6">
        <v>42877.0</v>
      </c>
      <c r="B874" s="14" t="s">
        <v>47</v>
      </c>
      <c r="C874" s="51" t="s">
        <v>46</v>
      </c>
      <c r="D874" s="51">
        <v>113551.0</v>
      </c>
      <c r="E874" s="52">
        <f t="shared" si="1"/>
        <v>113551</v>
      </c>
      <c r="F874" s="14" t="str">
        <f t="shared" si="2"/>
        <v>#N/A</v>
      </c>
      <c r="G874" s="14" t="str">
        <f t="shared" si="3"/>
        <v>#N/A</v>
      </c>
      <c r="H874" s="52">
        <f t="shared" si="4"/>
        <v>113551</v>
      </c>
      <c r="I874" s="18">
        <v>20.3</v>
      </c>
    </row>
    <row r="875">
      <c r="A875" s="6">
        <v>42878.0</v>
      </c>
      <c r="B875" s="14" t="s">
        <v>47</v>
      </c>
      <c r="C875" s="51" t="s">
        <v>46</v>
      </c>
      <c r="D875" s="51">
        <v>119127.2</v>
      </c>
      <c r="E875" s="52">
        <f t="shared" si="1"/>
        <v>119127.2</v>
      </c>
      <c r="F875" s="14" t="str">
        <f t="shared" si="2"/>
        <v>#N/A</v>
      </c>
      <c r="G875" s="14" t="str">
        <f t="shared" si="3"/>
        <v>#N/A</v>
      </c>
      <c r="H875" s="52">
        <f t="shared" si="4"/>
        <v>119127.2</v>
      </c>
      <c r="I875" s="18">
        <v>19.3</v>
      </c>
    </row>
    <row r="876">
      <c r="A876" s="6">
        <v>42879.0</v>
      </c>
      <c r="B876" s="14" t="s">
        <v>47</v>
      </c>
      <c r="C876" s="51" t="s">
        <v>46</v>
      </c>
      <c r="D876" s="51">
        <v>121572.0</v>
      </c>
      <c r="E876" s="52">
        <f t="shared" si="1"/>
        <v>121572</v>
      </c>
      <c r="F876" s="14" t="str">
        <f t="shared" si="2"/>
        <v>#N/A</v>
      </c>
      <c r="G876" s="14" t="str">
        <f t="shared" si="3"/>
        <v>#N/A</v>
      </c>
      <c r="H876" s="52">
        <f t="shared" si="4"/>
        <v>121572</v>
      </c>
      <c r="I876" s="18">
        <v>17.1</v>
      </c>
    </row>
    <row r="877">
      <c r="A877" s="6">
        <v>42880.0</v>
      </c>
      <c r="B877" s="14" t="s">
        <v>47</v>
      </c>
      <c r="C877" s="51" t="s">
        <v>46</v>
      </c>
      <c r="D877" s="51">
        <v>124010.0</v>
      </c>
      <c r="E877" s="52">
        <f t="shared" si="1"/>
        <v>124010</v>
      </c>
      <c r="F877" s="14" t="str">
        <f t="shared" si="2"/>
        <v>#N/A</v>
      </c>
      <c r="G877" s="14" t="str">
        <f t="shared" si="3"/>
        <v>#N/A</v>
      </c>
      <c r="H877" s="52">
        <f t="shared" si="4"/>
        <v>124010</v>
      </c>
      <c r="I877" s="18">
        <v>18.5</v>
      </c>
    </row>
    <row r="878">
      <c r="A878" s="6">
        <v>42881.0</v>
      </c>
      <c r="B878" s="14" t="s">
        <v>47</v>
      </c>
      <c r="C878" s="51" t="s">
        <v>46</v>
      </c>
      <c r="D878" s="51">
        <v>123130.6</v>
      </c>
      <c r="E878" s="52">
        <f t="shared" si="1"/>
        <v>123130.6</v>
      </c>
      <c r="F878" s="14" t="str">
        <f t="shared" si="2"/>
        <v>#N/A</v>
      </c>
      <c r="G878" s="14" t="str">
        <f t="shared" si="3"/>
        <v>#N/A</v>
      </c>
      <c r="H878" s="52">
        <f t="shared" si="4"/>
        <v>123130.6</v>
      </c>
      <c r="I878" s="18">
        <v>18.0</v>
      </c>
    </row>
    <row r="879">
      <c r="A879" s="6">
        <v>42882.0</v>
      </c>
      <c r="B879" s="14" t="s">
        <v>47</v>
      </c>
      <c r="C879" s="51" t="s">
        <v>46</v>
      </c>
      <c r="D879" s="51">
        <v>104643.7</v>
      </c>
      <c r="E879" s="52">
        <f t="shared" si="1"/>
        <v>104643.7</v>
      </c>
      <c r="F879" s="14" t="str">
        <f t="shared" si="2"/>
        <v>#N/A</v>
      </c>
      <c r="G879" s="14" t="str">
        <f t="shared" si="3"/>
        <v>#N/A</v>
      </c>
      <c r="H879" s="52">
        <f t="shared" si="4"/>
        <v>104643.7</v>
      </c>
      <c r="I879" s="18">
        <v>17.8</v>
      </c>
    </row>
    <row r="880">
      <c r="A880" s="6">
        <v>42883.0</v>
      </c>
      <c r="B880" s="14" t="s">
        <v>47</v>
      </c>
      <c r="C880" s="51" t="s">
        <v>46</v>
      </c>
      <c r="D880" s="51">
        <v>110029.6</v>
      </c>
      <c r="E880" s="52">
        <f t="shared" si="1"/>
        <v>110029.6</v>
      </c>
      <c r="F880" s="14" t="str">
        <f t="shared" si="2"/>
        <v>#N/A</v>
      </c>
      <c r="G880" s="14" t="str">
        <f t="shared" si="3"/>
        <v>#N/A</v>
      </c>
      <c r="H880" s="52">
        <f t="shared" si="4"/>
        <v>110029.6</v>
      </c>
      <c r="I880" s="18">
        <v>15.3</v>
      </c>
    </row>
    <row r="881">
      <c r="A881" s="6">
        <v>42884.0</v>
      </c>
      <c r="B881" s="14" t="s">
        <v>47</v>
      </c>
      <c r="C881" s="51" t="s">
        <v>46</v>
      </c>
      <c r="D881" s="51">
        <v>130516.1</v>
      </c>
      <c r="E881" s="52">
        <f t="shared" si="1"/>
        <v>130516.1</v>
      </c>
      <c r="F881" s="14" t="str">
        <f t="shared" si="2"/>
        <v>#N/A</v>
      </c>
      <c r="G881" s="14" t="str">
        <f t="shared" si="3"/>
        <v>#N/A</v>
      </c>
      <c r="H881" s="52">
        <f t="shared" si="4"/>
        <v>130516.1</v>
      </c>
      <c r="I881" s="18">
        <v>14.8</v>
      </c>
    </row>
    <row r="882">
      <c r="A882" s="6">
        <v>42885.0</v>
      </c>
      <c r="B882" s="14" t="s">
        <v>47</v>
      </c>
      <c r="C882" s="51" t="s">
        <v>46</v>
      </c>
      <c r="D882" s="51">
        <v>132762.4</v>
      </c>
      <c r="E882" s="52">
        <f t="shared" si="1"/>
        <v>132762.4</v>
      </c>
      <c r="F882" s="14" t="str">
        <f t="shared" si="2"/>
        <v>#N/A</v>
      </c>
      <c r="G882" s="14" t="str">
        <f t="shared" si="3"/>
        <v>#N/A</v>
      </c>
      <c r="H882" s="52">
        <f t="shared" si="4"/>
        <v>132762.4</v>
      </c>
      <c r="I882" s="18">
        <v>13.1</v>
      </c>
    </row>
    <row r="883">
      <c r="A883" s="6">
        <v>42886.0</v>
      </c>
      <c r="B883" s="14" t="s">
        <v>47</v>
      </c>
      <c r="C883" s="51" t="s">
        <v>46</v>
      </c>
      <c r="D883" s="51">
        <v>139030.8</v>
      </c>
      <c r="E883" s="52">
        <f t="shared" si="1"/>
        <v>139030.8</v>
      </c>
      <c r="F883" s="14" t="str">
        <f t="shared" si="2"/>
        <v>#N/A</v>
      </c>
      <c r="G883" s="14" t="str">
        <f t="shared" si="3"/>
        <v>#N/A</v>
      </c>
      <c r="H883" s="52">
        <f t="shared" si="4"/>
        <v>139030.8</v>
      </c>
      <c r="I883" s="18">
        <v>13.0</v>
      </c>
    </row>
    <row r="884">
      <c r="A884" s="6">
        <v>42887.0</v>
      </c>
      <c r="B884" s="14" t="s">
        <v>47</v>
      </c>
      <c r="C884" s="51" t="s">
        <v>46</v>
      </c>
      <c r="D884" s="51">
        <v>140202.7</v>
      </c>
      <c r="E884" s="52">
        <f t="shared" si="1"/>
        <v>140202.7</v>
      </c>
      <c r="F884" s="14" t="str">
        <f t="shared" si="2"/>
        <v>#N/A</v>
      </c>
      <c r="G884" s="14" t="str">
        <f t="shared" si="3"/>
        <v>#N/A</v>
      </c>
      <c r="H884" s="52">
        <f t="shared" si="4"/>
        <v>140202.7</v>
      </c>
      <c r="I884" s="18">
        <v>13.9</v>
      </c>
    </row>
    <row r="885">
      <c r="A885" s="6">
        <v>42888.0</v>
      </c>
      <c r="B885" s="14" t="s">
        <v>47</v>
      </c>
      <c r="C885" s="51" t="s">
        <v>46</v>
      </c>
      <c r="D885" s="51">
        <v>136856.8</v>
      </c>
      <c r="E885" s="52">
        <f t="shared" si="1"/>
        <v>136856.8</v>
      </c>
      <c r="F885" s="14" t="str">
        <f t="shared" si="2"/>
        <v>#N/A</v>
      </c>
      <c r="G885" s="14" t="str">
        <f t="shared" si="3"/>
        <v>#N/A</v>
      </c>
      <c r="H885" s="52">
        <f t="shared" si="4"/>
        <v>136856.8</v>
      </c>
      <c r="I885" s="18">
        <v>14.7</v>
      </c>
    </row>
    <row r="886">
      <c r="A886" s="6">
        <v>42889.0</v>
      </c>
      <c r="B886" s="14" t="s">
        <v>47</v>
      </c>
      <c r="C886" s="51" t="s">
        <v>46</v>
      </c>
      <c r="D886" s="51">
        <v>122161.4</v>
      </c>
      <c r="E886" s="52">
        <f t="shared" si="1"/>
        <v>122161.4</v>
      </c>
      <c r="F886" s="14" t="str">
        <f t="shared" si="2"/>
        <v>#N/A</v>
      </c>
      <c r="G886" s="14" t="str">
        <f t="shared" si="3"/>
        <v>#N/A</v>
      </c>
      <c r="H886" s="52">
        <f t="shared" si="4"/>
        <v>122161.4</v>
      </c>
      <c r="I886" s="18">
        <v>14.3</v>
      </c>
    </row>
    <row r="887">
      <c r="A887" s="6">
        <v>42890.0</v>
      </c>
      <c r="B887" s="14" t="s">
        <v>47</v>
      </c>
      <c r="C887" s="51" t="s">
        <v>46</v>
      </c>
      <c r="D887" s="51">
        <v>118954.0</v>
      </c>
      <c r="E887" s="52">
        <f t="shared" si="1"/>
        <v>118954</v>
      </c>
      <c r="F887" s="14" t="str">
        <f t="shared" si="2"/>
        <v>#N/A</v>
      </c>
      <c r="G887" s="14" t="str">
        <f t="shared" si="3"/>
        <v>#N/A</v>
      </c>
      <c r="H887" s="52">
        <f t="shared" si="4"/>
        <v>118954</v>
      </c>
      <c r="I887" s="18">
        <v>15.8</v>
      </c>
    </row>
    <row r="888">
      <c r="A888" s="6">
        <v>42891.0</v>
      </c>
      <c r="B888" s="14" t="s">
        <v>47</v>
      </c>
      <c r="C888" s="51" t="s">
        <v>46</v>
      </c>
      <c r="D888" s="51">
        <v>132877.5</v>
      </c>
      <c r="E888" s="52">
        <f t="shared" si="1"/>
        <v>132877.5</v>
      </c>
      <c r="F888" s="14" t="str">
        <f t="shared" si="2"/>
        <v>#N/A</v>
      </c>
      <c r="G888" s="14" t="str">
        <f t="shared" si="3"/>
        <v>#N/A</v>
      </c>
      <c r="H888" s="52">
        <f t="shared" si="4"/>
        <v>132877.5</v>
      </c>
      <c r="I888" s="18">
        <v>17.5</v>
      </c>
    </row>
    <row r="889">
      <c r="A889" s="6">
        <v>42892.0</v>
      </c>
      <c r="B889" s="14" t="s">
        <v>47</v>
      </c>
      <c r="C889" s="51" t="s">
        <v>46</v>
      </c>
      <c r="D889" s="51">
        <v>133274.5</v>
      </c>
      <c r="E889" s="52">
        <f t="shared" si="1"/>
        <v>133274.5</v>
      </c>
      <c r="F889" s="14" t="str">
        <f t="shared" si="2"/>
        <v>#N/A</v>
      </c>
      <c r="G889" s="14" t="str">
        <f t="shared" si="3"/>
        <v>#N/A</v>
      </c>
      <c r="H889" s="52">
        <f t="shared" si="4"/>
        <v>133274.5</v>
      </c>
      <c r="I889" s="18">
        <v>13.9</v>
      </c>
    </row>
    <row r="890">
      <c r="A890" s="6">
        <v>42893.0</v>
      </c>
      <c r="B890" s="14" t="s">
        <v>47</v>
      </c>
      <c r="C890" s="51" t="s">
        <v>46</v>
      </c>
      <c r="D890" s="51">
        <v>136116.1</v>
      </c>
      <c r="E890" s="52">
        <f t="shared" si="1"/>
        <v>136116.1</v>
      </c>
      <c r="F890" s="14" t="str">
        <f t="shared" si="2"/>
        <v>#N/A</v>
      </c>
      <c r="G890" s="14" t="str">
        <f t="shared" si="3"/>
        <v>#N/A</v>
      </c>
      <c r="H890" s="52">
        <f t="shared" si="4"/>
        <v>136116.1</v>
      </c>
      <c r="I890" s="18">
        <v>14.3</v>
      </c>
    </row>
    <row r="891">
      <c r="A891" s="6">
        <v>42894.0</v>
      </c>
      <c r="B891" s="14" t="s">
        <v>47</v>
      </c>
      <c r="C891" s="51" t="s">
        <v>46</v>
      </c>
      <c r="D891" s="51">
        <v>139511.8</v>
      </c>
      <c r="E891" s="52">
        <f t="shared" si="1"/>
        <v>139511.8</v>
      </c>
      <c r="F891" s="14" t="str">
        <f t="shared" si="2"/>
        <v>#N/A</v>
      </c>
      <c r="G891" s="14" t="str">
        <f t="shared" si="3"/>
        <v>#N/A</v>
      </c>
      <c r="H891" s="52">
        <f t="shared" si="4"/>
        <v>139511.8</v>
      </c>
      <c r="I891" s="18">
        <v>15.0</v>
      </c>
    </row>
    <row r="892">
      <c r="A892" s="6">
        <v>42895.0</v>
      </c>
      <c r="B892" s="14" t="s">
        <v>47</v>
      </c>
      <c r="C892" s="51" t="s">
        <v>46</v>
      </c>
      <c r="D892" s="51">
        <v>130994.5</v>
      </c>
      <c r="E892" s="52">
        <f t="shared" si="1"/>
        <v>130994.5</v>
      </c>
      <c r="F892" s="14" t="str">
        <f t="shared" si="2"/>
        <v>#N/A</v>
      </c>
      <c r="G892" s="14" t="str">
        <f t="shared" si="3"/>
        <v>#N/A</v>
      </c>
      <c r="H892" s="52">
        <f t="shared" si="4"/>
        <v>130994.5</v>
      </c>
      <c r="I892" s="18">
        <v>15.0</v>
      </c>
    </row>
    <row r="893">
      <c r="A893" s="6">
        <v>42896.0</v>
      </c>
      <c r="B893" s="14" t="s">
        <v>47</v>
      </c>
      <c r="C893" s="51" t="s">
        <v>46</v>
      </c>
      <c r="D893" s="51">
        <v>120698.9</v>
      </c>
      <c r="E893" s="52">
        <f t="shared" si="1"/>
        <v>120698.9</v>
      </c>
      <c r="F893" s="14" t="str">
        <f t="shared" si="2"/>
        <v>#N/A</v>
      </c>
      <c r="G893" s="14" t="str">
        <f t="shared" si="3"/>
        <v>#N/A</v>
      </c>
      <c r="H893" s="52">
        <f t="shared" si="4"/>
        <v>120698.9</v>
      </c>
      <c r="I893" s="18">
        <v>15.8</v>
      </c>
    </row>
    <row r="894">
      <c r="A894" s="6">
        <v>42897.0</v>
      </c>
      <c r="B894" s="14" t="s">
        <v>47</v>
      </c>
      <c r="C894" s="51" t="s">
        <v>46</v>
      </c>
      <c r="D894" s="51">
        <v>113374.5</v>
      </c>
      <c r="E894" s="52">
        <f t="shared" si="1"/>
        <v>113374.5</v>
      </c>
      <c r="F894" s="14" t="str">
        <f t="shared" si="2"/>
        <v>#N/A</v>
      </c>
      <c r="G894" s="14" t="str">
        <f t="shared" si="3"/>
        <v>#N/A</v>
      </c>
      <c r="H894" s="52">
        <f t="shared" si="4"/>
        <v>113374.5</v>
      </c>
      <c r="I894" s="18">
        <v>15.5</v>
      </c>
    </row>
    <row r="895">
      <c r="A895" s="6">
        <v>42898.0</v>
      </c>
      <c r="B895" s="14" t="s">
        <v>47</v>
      </c>
      <c r="C895" s="51" t="s">
        <v>47</v>
      </c>
      <c r="D895" s="51">
        <v>117691.7</v>
      </c>
      <c r="E895" s="52">
        <f t="shared" si="1"/>
        <v>117691.7</v>
      </c>
      <c r="F895" s="14" t="str">
        <f t="shared" si="2"/>
        <v>#N/A</v>
      </c>
      <c r="G895" s="52">
        <f t="shared" si="3"/>
        <v>117691.7</v>
      </c>
      <c r="H895" s="52" t="str">
        <f t="shared" si="4"/>
        <v>#N/A</v>
      </c>
      <c r="I895" s="18">
        <v>15.9</v>
      </c>
    </row>
    <row r="896">
      <c r="A896" s="6">
        <v>42899.0</v>
      </c>
      <c r="B896" s="14" t="s">
        <v>47</v>
      </c>
      <c r="C896" s="51" t="s">
        <v>46</v>
      </c>
      <c r="D896" s="51">
        <v>135185.0</v>
      </c>
      <c r="E896" s="52">
        <f t="shared" si="1"/>
        <v>135185</v>
      </c>
      <c r="F896" s="14" t="str">
        <f t="shared" si="2"/>
        <v>#N/A</v>
      </c>
      <c r="G896" s="14" t="str">
        <f t="shared" si="3"/>
        <v>#N/A</v>
      </c>
      <c r="H896" s="52">
        <f t="shared" si="4"/>
        <v>135185</v>
      </c>
      <c r="I896" s="18">
        <v>15.1</v>
      </c>
    </row>
    <row r="897">
      <c r="A897" s="6">
        <v>42900.0</v>
      </c>
      <c r="B897" s="14" t="s">
        <v>47</v>
      </c>
      <c r="C897" s="51" t="s">
        <v>46</v>
      </c>
      <c r="D897" s="51">
        <v>136253.4</v>
      </c>
      <c r="E897" s="52">
        <f t="shared" si="1"/>
        <v>136253.4</v>
      </c>
      <c r="F897" s="14" t="str">
        <f t="shared" si="2"/>
        <v>#N/A</v>
      </c>
      <c r="G897" s="14" t="str">
        <f t="shared" si="3"/>
        <v>#N/A</v>
      </c>
      <c r="H897" s="52">
        <f t="shared" si="4"/>
        <v>136253.4</v>
      </c>
      <c r="I897" s="18">
        <v>17.4</v>
      </c>
    </row>
    <row r="898">
      <c r="A898" s="6">
        <v>42901.0</v>
      </c>
      <c r="B898" s="14" t="s">
        <v>47</v>
      </c>
      <c r="C898" s="51" t="s">
        <v>46</v>
      </c>
      <c r="D898" s="51">
        <v>135303.3</v>
      </c>
      <c r="E898" s="52">
        <f t="shared" si="1"/>
        <v>135303.3</v>
      </c>
      <c r="F898" s="14" t="str">
        <f t="shared" si="2"/>
        <v>#N/A</v>
      </c>
      <c r="G898" s="14" t="str">
        <f t="shared" si="3"/>
        <v>#N/A</v>
      </c>
      <c r="H898" s="52">
        <f t="shared" si="4"/>
        <v>135303.3</v>
      </c>
      <c r="I898" s="18">
        <v>19.0</v>
      </c>
    </row>
    <row r="899">
      <c r="A899" s="6">
        <v>42902.0</v>
      </c>
      <c r="B899" s="14" t="s">
        <v>47</v>
      </c>
      <c r="C899" s="51" t="s">
        <v>46</v>
      </c>
      <c r="D899" s="51">
        <v>135269.6</v>
      </c>
      <c r="E899" s="52">
        <f t="shared" si="1"/>
        <v>135269.6</v>
      </c>
      <c r="F899" s="14" t="str">
        <f t="shared" si="2"/>
        <v>#N/A</v>
      </c>
      <c r="G899" s="14" t="str">
        <f t="shared" si="3"/>
        <v>#N/A</v>
      </c>
      <c r="H899" s="52">
        <f t="shared" si="4"/>
        <v>135269.6</v>
      </c>
      <c r="I899" s="18">
        <v>17.1</v>
      </c>
    </row>
    <row r="900">
      <c r="A900" s="6">
        <v>42903.0</v>
      </c>
      <c r="B900" s="14" t="s">
        <v>47</v>
      </c>
      <c r="C900" s="51" t="s">
        <v>46</v>
      </c>
      <c r="D900" s="51">
        <v>121178.7</v>
      </c>
      <c r="E900" s="52">
        <f t="shared" si="1"/>
        <v>121178.7</v>
      </c>
      <c r="F900" s="14" t="str">
        <f t="shared" si="2"/>
        <v>#N/A</v>
      </c>
      <c r="G900" s="14" t="str">
        <f t="shared" si="3"/>
        <v>#N/A</v>
      </c>
      <c r="H900" s="52">
        <f t="shared" si="4"/>
        <v>121178.7</v>
      </c>
      <c r="I900" s="18">
        <v>15.5</v>
      </c>
    </row>
    <row r="901">
      <c r="A901" s="6">
        <v>42904.0</v>
      </c>
      <c r="B901" s="14" t="s">
        <v>47</v>
      </c>
      <c r="C901" s="51" t="s">
        <v>46</v>
      </c>
      <c r="D901" s="51">
        <v>116112.7</v>
      </c>
      <c r="E901" s="52">
        <f t="shared" si="1"/>
        <v>116112.7</v>
      </c>
      <c r="F901" s="14" t="str">
        <f t="shared" si="2"/>
        <v>#N/A</v>
      </c>
      <c r="G901" s="14" t="str">
        <f t="shared" si="3"/>
        <v>#N/A</v>
      </c>
      <c r="H901" s="52">
        <f t="shared" si="4"/>
        <v>116112.7</v>
      </c>
      <c r="I901" s="18">
        <v>16.3</v>
      </c>
    </row>
    <row r="902">
      <c r="A902" s="6">
        <v>42905.0</v>
      </c>
      <c r="B902" s="14" t="s">
        <v>47</v>
      </c>
      <c r="C902" s="51" t="s">
        <v>46</v>
      </c>
      <c r="D902" s="51">
        <v>134925.7</v>
      </c>
      <c r="E902" s="52">
        <f t="shared" si="1"/>
        <v>134925.7</v>
      </c>
      <c r="F902" s="14" t="str">
        <f t="shared" si="2"/>
        <v>#N/A</v>
      </c>
      <c r="G902" s="14" t="str">
        <f t="shared" si="3"/>
        <v>#N/A</v>
      </c>
      <c r="H902" s="52">
        <f t="shared" si="4"/>
        <v>134925.7</v>
      </c>
      <c r="I902" s="18">
        <v>16.1</v>
      </c>
    </row>
    <row r="903">
      <c r="A903" s="6">
        <v>42906.0</v>
      </c>
      <c r="B903" s="14" t="s">
        <v>47</v>
      </c>
      <c r="C903" s="51" t="s">
        <v>46</v>
      </c>
      <c r="D903" s="51">
        <v>131997.0</v>
      </c>
      <c r="E903" s="52">
        <f t="shared" si="1"/>
        <v>131997</v>
      </c>
      <c r="F903" s="14" t="str">
        <f t="shared" si="2"/>
        <v>#N/A</v>
      </c>
      <c r="G903" s="14" t="str">
        <f t="shared" si="3"/>
        <v>#N/A</v>
      </c>
      <c r="H903" s="52">
        <f t="shared" si="4"/>
        <v>131997</v>
      </c>
      <c r="I903" s="18">
        <v>15.8</v>
      </c>
    </row>
    <row r="904">
      <c r="A904" s="6">
        <v>42907.0</v>
      </c>
      <c r="B904" s="14" t="s">
        <v>47</v>
      </c>
      <c r="C904" s="51" t="s">
        <v>46</v>
      </c>
      <c r="D904" s="51">
        <v>139814.3</v>
      </c>
      <c r="E904" s="52">
        <f t="shared" si="1"/>
        <v>139814.3</v>
      </c>
      <c r="F904" s="14" t="str">
        <f t="shared" si="2"/>
        <v>#N/A</v>
      </c>
      <c r="G904" s="14" t="str">
        <f t="shared" si="3"/>
        <v>#N/A</v>
      </c>
      <c r="H904" s="52">
        <f t="shared" si="4"/>
        <v>139814.3</v>
      </c>
      <c r="I904" s="18">
        <v>13.5</v>
      </c>
    </row>
    <row r="905">
      <c r="A905" s="6">
        <v>42908.0</v>
      </c>
      <c r="B905" s="14" t="s">
        <v>47</v>
      </c>
      <c r="C905" s="51" t="s">
        <v>46</v>
      </c>
      <c r="D905" s="51">
        <v>140348.6</v>
      </c>
      <c r="E905" s="52">
        <f t="shared" si="1"/>
        <v>140348.6</v>
      </c>
      <c r="F905" s="14" t="str">
        <f t="shared" si="2"/>
        <v>#N/A</v>
      </c>
      <c r="G905" s="14" t="str">
        <f t="shared" si="3"/>
        <v>#N/A</v>
      </c>
      <c r="H905" s="52">
        <f t="shared" si="4"/>
        <v>140348.6</v>
      </c>
      <c r="I905" s="18">
        <v>14.1</v>
      </c>
    </row>
    <row r="906">
      <c r="A906" s="6">
        <v>42909.0</v>
      </c>
      <c r="B906" s="14" t="s">
        <v>47</v>
      </c>
      <c r="C906" s="51" t="s">
        <v>46</v>
      </c>
      <c r="D906" s="51">
        <v>132029.6</v>
      </c>
      <c r="E906" s="52">
        <f t="shared" si="1"/>
        <v>132029.6</v>
      </c>
      <c r="F906" s="14" t="str">
        <f t="shared" si="2"/>
        <v>#N/A</v>
      </c>
      <c r="G906" s="14" t="str">
        <f t="shared" si="3"/>
        <v>#N/A</v>
      </c>
      <c r="H906" s="52">
        <f t="shared" si="4"/>
        <v>132029.6</v>
      </c>
      <c r="I906" s="18">
        <v>14.9</v>
      </c>
    </row>
    <row r="907">
      <c r="A907" s="6">
        <v>42910.0</v>
      </c>
      <c r="B907" s="14" t="s">
        <v>47</v>
      </c>
      <c r="C907" s="51" t="s">
        <v>46</v>
      </c>
      <c r="D907" s="51">
        <v>122393.3</v>
      </c>
      <c r="E907" s="52">
        <f t="shared" si="1"/>
        <v>122393.3</v>
      </c>
      <c r="F907" s="14" t="str">
        <f t="shared" si="2"/>
        <v>#N/A</v>
      </c>
      <c r="G907" s="14" t="str">
        <f t="shared" si="3"/>
        <v>#N/A</v>
      </c>
      <c r="H907" s="52">
        <f t="shared" si="4"/>
        <v>122393.3</v>
      </c>
      <c r="I907" s="18">
        <v>12.3</v>
      </c>
    </row>
    <row r="908">
      <c r="A908" s="6">
        <v>42911.0</v>
      </c>
      <c r="B908" s="14" t="s">
        <v>47</v>
      </c>
      <c r="C908" s="51" t="s">
        <v>46</v>
      </c>
      <c r="D908" s="51">
        <v>118103.9</v>
      </c>
      <c r="E908" s="52">
        <f t="shared" si="1"/>
        <v>118103.9</v>
      </c>
      <c r="F908" s="14" t="str">
        <f t="shared" si="2"/>
        <v>#N/A</v>
      </c>
      <c r="G908" s="14" t="str">
        <f t="shared" si="3"/>
        <v>#N/A</v>
      </c>
      <c r="H908" s="52">
        <f t="shared" si="4"/>
        <v>118103.9</v>
      </c>
      <c r="I908" s="18">
        <v>14.3</v>
      </c>
    </row>
    <row r="909">
      <c r="A909" s="6">
        <v>42912.0</v>
      </c>
      <c r="B909" s="14" t="s">
        <v>47</v>
      </c>
      <c r="C909" s="51" t="s">
        <v>46</v>
      </c>
      <c r="D909" s="51">
        <v>138040.4</v>
      </c>
      <c r="E909" s="52">
        <f t="shared" si="1"/>
        <v>138040.4</v>
      </c>
      <c r="F909" s="14" t="str">
        <f t="shared" si="2"/>
        <v>#N/A</v>
      </c>
      <c r="G909" s="14" t="str">
        <f t="shared" si="3"/>
        <v>#N/A</v>
      </c>
      <c r="H909" s="52">
        <f t="shared" si="4"/>
        <v>138040.4</v>
      </c>
      <c r="I909" s="18">
        <v>12.6</v>
      </c>
    </row>
    <row r="910">
      <c r="A910" s="6">
        <v>42913.0</v>
      </c>
      <c r="B910" s="14" t="s">
        <v>47</v>
      </c>
      <c r="C910" s="51" t="s">
        <v>46</v>
      </c>
      <c r="D910" s="51">
        <v>144526.6</v>
      </c>
      <c r="E910" s="52">
        <f t="shared" si="1"/>
        <v>144526.6</v>
      </c>
      <c r="F910" s="14" t="str">
        <f t="shared" si="2"/>
        <v>#N/A</v>
      </c>
      <c r="G910" s="14" t="str">
        <f t="shared" si="3"/>
        <v>#N/A</v>
      </c>
      <c r="H910" s="52">
        <f t="shared" si="4"/>
        <v>144526.6</v>
      </c>
      <c r="I910" s="18">
        <v>12.1</v>
      </c>
    </row>
    <row r="911">
      <c r="A911" s="6">
        <v>42914.0</v>
      </c>
      <c r="B911" s="14" t="s">
        <v>47</v>
      </c>
      <c r="C911" s="51" t="s">
        <v>46</v>
      </c>
      <c r="D911" s="51">
        <v>141351.9</v>
      </c>
      <c r="E911" s="52">
        <f t="shared" si="1"/>
        <v>141351.9</v>
      </c>
      <c r="F911" s="14" t="str">
        <f t="shared" si="2"/>
        <v>#N/A</v>
      </c>
      <c r="G911" s="14" t="str">
        <f t="shared" si="3"/>
        <v>#N/A</v>
      </c>
      <c r="H911" s="52">
        <f t="shared" si="4"/>
        <v>141351.9</v>
      </c>
      <c r="I911" s="18">
        <v>14.1</v>
      </c>
    </row>
    <row r="912">
      <c r="A912" s="6">
        <v>42915.0</v>
      </c>
      <c r="B912" s="14" t="s">
        <v>47</v>
      </c>
      <c r="C912" s="51" t="s">
        <v>46</v>
      </c>
      <c r="D912" s="51">
        <v>138124.1</v>
      </c>
      <c r="E912" s="52">
        <f t="shared" si="1"/>
        <v>138124.1</v>
      </c>
      <c r="F912" s="14" t="str">
        <f t="shared" si="2"/>
        <v>#N/A</v>
      </c>
      <c r="G912" s="14" t="str">
        <f t="shared" si="3"/>
        <v>#N/A</v>
      </c>
      <c r="H912" s="52">
        <f t="shared" si="4"/>
        <v>138124.1</v>
      </c>
      <c r="I912" s="18">
        <v>13.7</v>
      </c>
    </row>
    <row r="913">
      <c r="A913" s="6">
        <v>42916.0</v>
      </c>
      <c r="B913" s="14" t="s">
        <v>46</v>
      </c>
      <c r="C913" s="51" t="s">
        <v>46</v>
      </c>
      <c r="D913" s="51">
        <v>139275.8</v>
      </c>
      <c r="E913" s="14" t="str">
        <f t="shared" si="1"/>
        <v>#N/A</v>
      </c>
      <c r="F913" s="52">
        <f t="shared" si="2"/>
        <v>139275.8</v>
      </c>
      <c r="G913" s="14" t="str">
        <f t="shared" si="3"/>
        <v>#N/A</v>
      </c>
      <c r="H913" s="52">
        <f t="shared" si="4"/>
        <v>139275.8</v>
      </c>
      <c r="I913" s="18">
        <v>12.3</v>
      </c>
    </row>
    <row r="914">
      <c r="A914" s="6">
        <v>42917.0</v>
      </c>
      <c r="B914" s="14" t="s">
        <v>46</v>
      </c>
      <c r="C914" s="51" t="s">
        <v>46</v>
      </c>
      <c r="D914" s="51">
        <v>125949.5</v>
      </c>
      <c r="E914" s="14" t="str">
        <f t="shared" si="1"/>
        <v>#N/A</v>
      </c>
      <c r="F914" s="52">
        <f t="shared" si="2"/>
        <v>125949.5</v>
      </c>
      <c r="G914" s="14" t="str">
        <f t="shared" si="3"/>
        <v>#N/A</v>
      </c>
      <c r="H914" s="52">
        <f t="shared" si="4"/>
        <v>125949.5</v>
      </c>
      <c r="I914" s="18">
        <v>12.7</v>
      </c>
    </row>
    <row r="915">
      <c r="A915" s="6">
        <v>42918.0</v>
      </c>
      <c r="B915" s="14" t="s">
        <v>46</v>
      </c>
      <c r="C915" s="51" t="s">
        <v>46</v>
      </c>
      <c r="D915" s="51">
        <v>120137.5</v>
      </c>
      <c r="E915" s="14" t="str">
        <f t="shared" si="1"/>
        <v>#N/A</v>
      </c>
      <c r="F915" s="52">
        <f t="shared" si="2"/>
        <v>120137.5</v>
      </c>
      <c r="G915" s="14" t="str">
        <f t="shared" si="3"/>
        <v>#N/A</v>
      </c>
      <c r="H915" s="52">
        <f t="shared" si="4"/>
        <v>120137.5</v>
      </c>
      <c r="I915" s="18">
        <v>14.3</v>
      </c>
    </row>
    <row r="916">
      <c r="A916" s="6">
        <v>42919.0</v>
      </c>
      <c r="B916" s="14" t="s">
        <v>46</v>
      </c>
      <c r="C916" s="51" t="s">
        <v>46</v>
      </c>
      <c r="D916" s="51">
        <v>139765.3</v>
      </c>
      <c r="E916" s="14" t="str">
        <f t="shared" si="1"/>
        <v>#N/A</v>
      </c>
      <c r="F916" s="52">
        <f t="shared" si="2"/>
        <v>139765.3</v>
      </c>
      <c r="G916" s="14" t="str">
        <f t="shared" si="3"/>
        <v>#N/A</v>
      </c>
      <c r="H916" s="52">
        <f t="shared" si="4"/>
        <v>139765.3</v>
      </c>
      <c r="I916" s="18">
        <v>13.9</v>
      </c>
    </row>
    <row r="917">
      <c r="A917" s="6">
        <v>42920.0</v>
      </c>
      <c r="B917" s="14" t="s">
        <v>46</v>
      </c>
      <c r="C917" s="51" t="s">
        <v>46</v>
      </c>
      <c r="D917" s="51">
        <v>134029.8</v>
      </c>
      <c r="E917" s="14" t="str">
        <f t="shared" si="1"/>
        <v>#N/A</v>
      </c>
      <c r="F917" s="52">
        <f t="shared" si="2"/>
        <v>134029.8</v>
      </c>
      <c r="G917" s="14" t="str">
        <f t="shared" si="3"/>
        <v>#N/A</v>
      </c>
      <c r="H917" s="52">
        <f t="shared" si="4"/>
        <v>134029.8</v>
      </c>
      <c r="I917" s="18">
        <v>16.2</v>
      </c>
    </row>
    <row r="918">
      <c r="A918" s="6">
        <v>42921.0</v>
      </c>
      <c r="B918" s="14" t="s">
        <v>46</v>
      </c>
      <c r="C918" s="51" t="s">
        <v>46</v>
      </c>
      <c r="D918" s="51">
        <v>134084.7</v>
      </c>
      <c r="E918" s="14" t="str">
        <f t="shared" si="1"/>
        <v>#N/A</v>
      </c>
      <c r="F918" s="52">
        <f t="shared" si="2"/>
        <v>134084.7</v>
      </c>
      <c r="G918" s="14" t="str">
        <f t="shared" si="3"/>
        <v>#N/A</v>
      </c>
      <c r="H918" s="52">
        <f t="shared" si="4"/>
        <v>134084.7</v>
      </c>
      <c r="I918" s="18">
        <v>15.8</v>
      </c>
    </row>
    <row r="919">
      <c r="A919" s="6">
        <v>42922.0</v>
      </c>
      <c r="B919" s="14" t="s">
        <v>46</v>
      </c>
      <c r="C919" s="51" t="s">
        <v>46</v>
      </c>
      <c r="D919" s="51">
        <v>137899.7</v>
      </c>
      <c r="E919" s="14" t="str">
        <f t="shared" si="1"/>
        <v>#N/A</v>
      </c>
      <c r="F919" s="52">
        <f t="shared" si="2"/>
        <v>137899.7</v>
      </c>
      <c r="G919" s="14" t="str">
        <f t="shared" si="3"/>
        <v>#N/A</v>
      </c>
      <c r="H919" s="52">
        <f t="shared" si="4"/>
        <v>137899.7</v>
      </c>
      <c r="I919" s="18">
        <v>15.0</v>
      </c>
    </row>
    <row r="920">
      <c r="A920" s="6">
        <v>42923.0</v>
      </c>
      <c r="B920" s="14" t="s">
        <v>46</v>
      </c>
      <c r="C920" s="51" t="s">
        <v>46</v>
      </c>
      <c r="D920" s="51">
        <v>134078.1</v>
      </c>
      <c r="E920" s="14" t="str">
        <f t="shared" si="1"/>
        <v>#N/A</v>
      </c>
      <c r="F920" s="52">
        <f t="shared" si="2"/>
        <v>134078.1</v>
      </c>
      <c r="G920" s="14" t="str">
        <f t="shared" si="3"/>
        <v>#N/A</v>
      </c>
      <c r="H920" s="52">
        <f t="shared" si="4"/>
        <v>134078.1</v>
      </c>
      <c r="I920" s="18">
        <v>14.2</v>
      </c>
    </row>
    <row r="921">
      <c r="A921" s="6">
        <v>42924.0</v>
      </c>
      <c r="B921" s="14" t="s">
        <v>46</v>
      </c>
      <c r="C921" s="51" t="s">
        <v>46</v>
      </c>
      <c r="D921" s="51">
        <v>123688.0</v>
      </c>
      <c r="E921" s="14" t="str">
        <f t="shared" si="1"/>
        <v>#N/A</v>
      </c>
      <c r="F921" s="52">
        <f t="shared" si="2"/>
        <v>123688</v>
      </c>
      <c r="G921" s="14" t="str">
        <f t="shared" si="3"/>
        <v>#N/A</v>
      </c>
      <c r="H921" s="52">
        <f t="shared" si="4"/>
        <v>123688</v>
      </c>
      <c r="I921" s="18">
        <v>13.5</v>
      </c>
    </row>
    <row r="922">
      <c r="A922" s="6">
        <v>42925.0</v>
      </c>
      <c r="B922" s="14" t="s">
        <v>46</v>
      </c>
      <c r="C922" s="51" t="s">
        <v>46</v>
      </c>
      <c r="D922" s="51">
        <v>116064.0</v>
      </c>
      <c r="E922" s="14" t="str">
        <f t="shared" si="1"/>
        <v>#N/A</v>
      </c>
      <c r="F922" s="52">
        <f t="shared" si="2"/>
        <v>116064</v>
      </c>
      <c r="G922" s="14" t="str">
        <f t="shared" si="3"/>
        <v>#N/A</v>
      </c>
      <c r="H922" s="52">
        <f t="shared" si="4"/>
        <v>116064</v>
      </c>
      <c r="I922" s="18">
        <v>14.6</v>
      </c>
    </row>
    <row r="923">
      <c r="A923" s="6">
        <v>42926.0</v>
      </c>
      <c r="B923" s="14" t="s">
        <v>46</v>
      </c>
      <c r="C923" s="51" t="s">
        <v>46</v>
      </c>
      <c r="D923" s="51">
        <v>133132.3</v>
      </c>
      <c r="E923" s="14" t="str">
        <f t="shared" si="1"/>
        <v>#N/A</v>
      </c>
      <c r="F923" s="52">
        <f t="shared" si="2"/>
        <v>133132.3</v>
      </c>
      <c r="G923" s="14" t="str">
        <f t="shared" si="3"/>
        <v>#N/A</v>
      </c>
      <c r="H923" s="52">
        <f t="shared" si="4"/>
        <v>133132.3</v>
      </c>
      <c r="I923" s="18">
        <v>16.0</v>
      </c>
    </row>
    <row r="924">
      <c r="A924" s="6">
        <v>42927.0</v>
      </c>
      <c r="B924" s="14" t="s">
        <v>46</v>
      </c>
      <c r="C924" s="51" t="s">
        <v>46</v>
      </c>
      <c r="D924" s="51">
        <v>137352.8</v>
      </c>
      <c r="E924" s="14" t="str">
        <f t="shared" si="1"/>
        <v>#N/A</v>
      </c>
      <c r="F924" s="52">
        <f t="shared" si="2"/>
        <v>137352.8</v>
      </c>
      <c r="G924" s="14" t="str">
        <f t="shared" si="3"/>
        <v>#N/A</v>
      </c>
      <c r="H924" s="52">
        <f t="shared" si="4"/>
        <v>137352.8</v>
      </c>
      <c r="I924" s="18">
        <v>14.3</v>
      </c>
    </row>
    <row r="925">
      <c r="A925" s="6">
        <v>42928.0</v>
      </c>
      <c r="B925" s="14" t="s">
        <v>46</v>
      </c>
      <c r="C925" s="51" t="s">
        <v>46</v>
      </c>
      <c r="D925" s="51">
        <v>138152.1</v>
      </c>
      <c r="E925" s="14" t="str">
        <f t="shared" si="1"/>
        <v>#N/A</v>
      </c>
      <c r="F925" s="52">
        <f t="shared" si="2"/>
        <v>138152.1</v>
      </c>
      <c r="G925" s="14" t="str">
        <f t="shared" si="3"/>
        <v>#N/A</v>
      </c>
      <c r="H925" s="52">
        <f t="shared" si="4"/>
        <v>138152.1</v>
      </c>
      <c r="I925" s="18">
        <v>15.1</v>
      </c>
    </row>
    <row r="926">
      <c r="A926" s="6">
        <v>42929.0</v>
      </c>
      <c r="B926" s="14" t="s">
        <v>46</v>
      </c>
      <c r="C926" s="51" t="s">
        <v>46</v>
      </c>
      <c r="D926" s="51">
        <v>134622.4</v>
      </c>
      <c r="E926" s="14" t="str">
        <f t="shared" si="1"/>
        <v>#N/A</v>
      </c>
      <c r="F926" s="52">
        <f t="shared" si="2"/>
        <v>134622.4</v>
      </c>
      <c r="G926" s="14" t="str">
        <f t="shared" si="3"/>
        <v>#N/A</v>
      </c>
      <c r="H926" s="52">
        <f t="shared" si="4"/>
        <v>134622.4</v>
      </c>
      <c r="I926" s="18">
        <v>13.3</v>
      </c>
    </row>
    <row r="927">
      <c r="A927" s="6">
        <v>42930.0</v>
      </c>
      <c r="B927" s="14" t="s">
        <v>46</v>
      </c>
      <c r="C927" s="51" t="s">
        <v>46</v>
      </c>
      <c r="D927" s="51">
        <v>131387.7</v>
      </c>
      <c r="E927" s="14" t="str">
        <f t="shared" si="1"/>
        <v>#N/A</v>
      </c>
      <c r="F927" s="52">
        <f t="shared" si="2"/>
        <v>131387.7</v>
      </c>
      <c r="G927" s="14" t="str">
        <f t="shared" si="3"/>
        <v>#N/A</v>
      </c>
      <c r="H927" s="52">
        <f t="shared" si="4"/>
        <v>131387.7</v>
      </c>
      <c r="I927" s="18">
        <v>15.9</v>
      </c>
    </row>
    <row r="928">
      <c r="A928" s="6">
        <v>42931.0</v>
      </c>
      <c r="B928" s="14" t="s">
        <v>46</v>
      </c>
      <c r="C928" s="51" t="s">
        <v>46</v>
      </c>
      <c r="D928" s="51">
        <v>124486.7</v>
      </c>
      <c r="E928" s="14" t="str">
        <f t="shared" si="1"/>
        <v>#N/A</v>
      </c>
      <c r="F928" s="52">
        <f t="shared" si="2"/>
        <v>124486.7</v>
      </c>
      <c r="G928" s="14" t="str">
        <f t="shared" si="3"/>
        <v>#N/A</v>
      </c>
      <c r="H928" s="52">
        <f t="shared" si="4"/>
        <v>124486.7</v>
      </c>
      <c r="I928" s="18">
        <v>12.0</v>
      </c>
    </row>
    <row r="929">
      <c r="A929" s="6">
        <v>42932.0</v>
      </c>
      <c r="B929" s="14" t="s">
        <v>46</v>
      </c>
      <c r="C929" s="51" t="s">
        <v>46</v>
      </c>
      <c r="D929" s="51">
        <v>119927.6</v>
      </c>
      <c r="E929" s="14" t="str">
        <f t="shared" si="1"/>
        <v>#N/A</v>
      </c>
      <c r="F929" s="52">
        <f t="shared" si="2"/>
        <v>119927.6</v>
      </c>
      <c r="G929" s="14" t="str">
        <f t="shared" si="3"/>
        <v>#N/A</v>
      </c>
      <c r="H929" s="52">
        <f t="shared" si="4"/>
        <v>119927.6</v>
      </c>
      <c r="I929" s="18">
        <v>12.5</v>
      </c>
    </row>
    <row r="930">
      <c r="A930" s="6">
        <v>42933.0</v>
      </c>
      <c r="B930" s="14" t="s">
        <v>46</v>
      </c>
      <c r="C930" s="51" t="s">
        <v>46</v>
      </c>
      <c r="D930" s="51">
        <v>131868.2</v>
      </c>
      <c r="E930" s="14" t="str">
        <f t="shared" si="1"/>
        <v>#N/A</v>
      </c>
      <c r="F930" s="52">
        <f t="shared" si="2"/>
        <v>131868.2</v>
      </c>
      <c r="G930" s="14" t="str">
        <f t="shared" si="3"/>
        <v>#N/A</v>
      </c>
      <c r="H930" s="52">
        <f t="shared" si="4"/>
        <v>131868.2</v>
      </c>
      <c r="I930" s="18">
        <v>15.3</v>
      </c>
    </row>
    <row r="931">
      <c r="A931" s="6">
        <v>42934.0</v>
      </c>
      <c r="B931" s="14" t="s">
        <v>47</v>
      </c>
      <c r="C931" s="51" t="s">
        <v>46</v>
      </c>
      <c r="D931" s="51">
        <v>136121.8</v>
      </c>
      <c r="E931" s="52">
        <f t="shared" si="1"/>
        <v>136121.8</v>
      </c>
      <c r="F931" s="14" t="str">
        <f t="shared" si="2"/>
        <v>#N/A</v>
      </c>
      <c r="G931" s="14" t="str">
        <f t="shared" si="3"/>
        <v>#N/A</v>
      </c>
      <c r="H931" s="52">
        <f t="shared" si="4"/>
        <v>136121.8</v>
      </c>
      <c r="I931" s="18">
        <v>14.5</v>
      </c>
    </row>
    <row r="932">
      <c r="A932" s="6">
        <v>42935.0</v>
      </c>
      <c r="B932" s="14" t="s">
        <v>47</v>
      </c>
      <c r="C932" s="51" t="s">
        <v>46</v>
      </c>
      <c r="D932" s="51">
        <v>133906.3</v>
      </c>
      <c r="E932" s="52">
        <f t="shared" si="1"/>
        <v>133906.3</v>
      </c>
      <c r="F932" s="14" t="str">
        <f t="shared" si="2"/>
        <v>#N/A</v>
      </c>
      <c r="G932" s="14" t="str">
        <f t="shared" si="3"/>
        <v>#N/A</v>
      </c>
      <c r="H932" s="52">
        <f t="shared" si="4"/>
        <v>133906.3</v>
      </c>
      <c r="I932" s="18">
        <v>13.2</v>
      </c>
    </row>
    <row r="933">
      <c r="A933" s="6">
        <v>42936.0</v>
      </c>
      <c r="B933" s="14" t="s">
        <v>47</v>
      </c>
      <c r="C933" s="51" t="s">
        <v>46</v>
      </c>
      <c r="D933" s="51">
        <v>139316.3</v>
      </c>
      <c r="E933" s="52">
        <f t="shared" si="1"/>
        <v>139316.3</v>
      </c>
      <c r="F933" s="14" t="str">
        <f t="shared" si="2"/>
        <v>#N/A</v>
      </c>
      <c r="G933" s="14" t="str">
        <f t="shared" si="3"/>
        <v>#N/A</v>
      </c>
      <c r="H933" s="52">
        <f t="shared" si="4"/>
        <v>139316.3</v>
      </c>
      <c r="I933" s="18">
        <v>10.7</v>
      </c>
    </row>
    <row r="934">
      <c r="A934" s="6">
        <v>42937.0</v>
      </c>
      <c r="B934" s="14" t="s">
        <v>47</v>
      </c>
      <c r="C934" s="51" t="s">
        <v>46</v>
      </c>
      <c r="D934" s="51">
        <v>140073.9</v>
      </c>
      <c r="E934" s="52">
        <f t="shared" si="1"/>
        <v>140073.9</v>
      </c>
      <c r="F934" s="14" t="str">
        <f t="shared" si="2"/>
        <v>#N/A</v>
      </c>
      <c r="G934" s="14" t="str">
        <f t="shared" si="3"/>
        <v>#N/A</v>
      </c>
      <c r="H934" s="52">
        <f t="shared" si="4"/>
        <v>140073.9</v>
      </c>
      <c r="I934" s="18">
        <v>13.8</v>
      </c>
    </row>
    <row r="935">
      <c r="A935" s="6">
        <v>42938.0</v>
      </c>
      <c r="B935" s="14" t="s">
        <v>47</v>
      </c>
      <c r="C935" s="51" t="s">
        <v>46</v>
      </c>
      <c r="D935" s="51">
        <v>122397.1</v>
      </c>
      <c r="E935" s="52">
        <f t="shared" si="1"/>
        <v>122397.1</v>
      </c>
      <c r="F935" s="14" t="str">
        <f t="shared" si="2"/>
        <v>#N/A</v>
      </c>
      <c r="G935" s="14" t="str">
        <f t="shared" si="3"/>
        <v>#N/A</v>
      </c>
      <c r="H935" s="52">
        <f t="shared" si="4"/>
        <v>122397.1</v>
      </c>
      <c r="I935" s="18">
        <v>12.4</v>
      </c>
    </row>
    <row r="936">
      <c r="A936" s="6">
        <v>42939.0</v>
      </c>
      <c r="B936" s="14" t="s">
        <v>47</v>
      </c>
      <c r="C936" s="51" t="s">
        <v>46</v>
      </c>
      <c r="D936" s="51">
        <v>118007.7</v>
      </c>
      <c r="E936" s="52">
        <f t="shared" si="1"/>
        <v>118007.7</v>
      </c>
      <c r="F936" s="14" t="str">
        <f t="shared" si="2"/>
        <v>#N/A</v>
      </c>
      <c r="G936" s="14" t="str">
        <f t="shared" si="3"/>
        <v>#N/A</v>
      </c>
      <c r="H936" s="52">
        <f t="shared" si="4"/>
        <v>118007.7</v>
      </c>
      <c r="I936" s="18">
        <v>14.1</v>
      </c>
    </row>
    <row r="937">
      <c r="A937" s="6">
        <v>42940.0</v>
      </c>
      <c r="B937" s="14" t="s">
        <v>47</v>
      </c>
      <c r="C937" s="51" t="s">
        <v>46</v>
      </c>
      <c r="D937" s="51">
        <v>136330.6</v>
      </c>
      <c r="E937" s="52">
        <f t="shared" si="1"/>
        <v>136330.6</v>
      </c>
      <c r="F937" s="14" t="str">
        <f t="shared" si="2"/>
        <v>#N/A</v>
      </c>
      <c r="G937" s="14" t="str">
        <f t="shared" si="3"/>
        <v>#N/A</v>
      </c>
      <c r="H937" s="52">
        <f t="shared" si="4"/>
        <v>136330.6</v>
      </c>
      <c r="I937" s="18">
        <v>16.1</v>
      </c>
    </row>
    <row r="938">
      <c r="A938" s="6">
        <v>42941.0</v>
      </c>
      <c r="B938" s="14" t="s">
        <v>47</v>
      </c>
      <c r="C938" s="51" t="s">
        <v>46</v>
      </c>
      <c r="D938" s="51">
        <v>129699.3</v>
      </c>
      <c r="E938" s="52">
        <f t="shared" si="1"/>
        <v>129699.3</v>
      </c>
      <c r="F938" s="14" t="str">
        <f t="shared" si="2"/>
        <v>#N/A</v>
      </c>
      <c r="G938" s="14" t="str">
        <f t="shared" si="3"/>
        <v>#N/A</v>
      </c>
      <c r="H938" s="52">
        <f t="shared" si="4"/>
        <v>129699.3</v>
      </c>
      <c r="I938" s="18">
        <v>17.2</v>
      </c>
    </row>
    <row r="939">
      <c r="A939" s="6">
        <v>42942.0</v>
      </c>
      <c r="B939" s="14" t="s">
        <v>47</v>
      </c>
      <c r="C939" s="51" t="s">
        <v>46</v>
      </c>
      <c r="D939" s="51">
        <v>133198.3</v>
      </c>
      <c r="E939" s="52">
        <f t="shared" si="1"/>
        <v>133198.3</v>
      </c>
      <c r="F939" s="14" t="str">
        <f t="shared" si="2"/>
        <v>#N/A</v>
      </c>
      <c r="G939" s="14" t="str">
        <f t="shared" si="3"/>
        <v>#N/A</v>
      </c>
      <c r="H939" s="52">
        <f t="shared" si="4"/>
        <v>133198.3</v>
      </c>
      <c r="I939" s="18">
        <v>15.0</v>
      </c>
    </row>
    <row r="940">
      <c r="A940" s="6">
        <v>42943.0</v>
      </c>
      <c r="B940" s="14" t="s">
        <v>47</v>
      </c>
      <c r="C940" s="51" t="s">
        <v>46</v>
      </c>
      <c r="D940" s="51">
        <v>136003.9</v>
      </c>
      <c r="E940" s="52">
        <f t="shared" si="1"/>
        <v>136003.9</v>
      </c>
      <c r="F940" s="14" t="str">
        <f t="shared" si="2"/>
        <v>#N/A</v>
      </c>
      <c r="G940" s="14" t="str">
        <f t="shared" si="3"/>
        <v>#N/A</v>
      </c>
      <c r="H940" s="52">
        <f t="shared" si="4"/>
        <v>136003.9</v>
      </c>
      <c r="I940" s="18">
        <v>14.2</v>
      </c>
    </row>
    <row r="941">
      <c r="A941" s="6">
        <v>42944.0</v>
      </c>
      <c r="B941" s="14" t="s">
        <v>47</v>
      </c>
      <c r="C941" s="51" t="s">
        <v>46</v>
      </c>
      <c r="D941" s="51">
        <v>130432.1</v>
      </c>
      <c r="E941" s="52">
        <f t="shared" si="1"/>
        <v>130432.1</v>
      </c>
      <c r="F941" s="14" t="str">
        <f t="shared" si="2"/>
        <v>#N/A</v>
      </c>
      <c r="G941" s="14" t="str">
        <f t="shared" si="3"/>
        <v>#N/A</v>
      </c>
      <c r="H941" s="52">
        <f t="shared" si="4"/>
        <v>130432.1</v>
      </c>
      <c r="I941" s="18">
        <v>14.3</v>
      </c>
    </row>
    <row r="942">
      <c r="A942" s="6">
        <v>42945.0</v>
      </c>
      <c r="B942" s="14" t="s">
        <v>47</v>
      </c>
      <c r="C942" s="51" t="s">
        <v>46</v>
      </c>
      <c r="D942" s="51">
        <v>111331.2</v>
      </c>
      <c r="E942" s="52">
        <f t="shared" si="1"/>
        <v>111331.2</v>
      </c>
      <c r="F942" s="14" t="str">
        <f t="shared" si="2"/>
        <v>#N/A</v>
      </c>
      <c r="G942" s="14" t="str">
        <f t="shared" si="3"/>
        <v>#N/A</v>
      </c>
      <c r="H942" s="52">
        <f t="shared" si="4"/>
        <v>111331.2</v>
      </c>
      <c r="I942" s="18">
        <v>17.9</v>
      </c>
    </row>
    <row r="943">
      <c r="A943" s="6">
        <v>42946.0</v>
      </c>
      <c r="B943" s="14" t="s">
        <v>47</v>
      </c>
      <c r="C943" s="51" t="s">
        <v>46</v>
      </c>
      <c r="D943" s="51">
        <v>107580.5</v>
      </c>
      <c r="E943" s="52">
        <f t="shared" si="1"/>
        <v>107580.5</v>
      </c>
      <c r="F943" s="14" t="str">
        <f t="shared" si="2"/>
        <v>#N/A</v>
      </c>
      <c r="G943" s="14" t="str">
        <f t="shared" si="3"/>
        <v>#N/A</v>
      </c>
      <c r="H943" s="52">
        <f t="shared" si="4"/>
        <v>107580.5</v>
      </c>
      <c r="I943" s="18">
        <v>18.1</v>
      </c>
    </row>
    <row r="944">
      <c r="A944" s="6">
        <v>42947.0</v>
      </c>
      <c r="B944" s="14" t="s">
        <v>47</v>
      </c>
      <c r="C944" s="51" t="s">
        <v>46</v>
      </c>
      <c r="D944" s="51">
        <v>132276.9</v>
      </c>
      <c r="E944" s="52">
        <f t="shared" si="1"/>
        <v>132276.9</v>
      </c>
      <c r="F944" s="14" t="str">
        <f t="shared" si="2"/>
        <v>#N/A</v>
      </c>
      <c r="G944" s="14" t="str">
        <f t="shared" si="3"/>
        <v>#N/A</v>
      </c>
      <c r="H944" s="52">
        <f t="shared" si="4"/>
        <v>132276.9</v>
      </c>
      <c r="I944" s="18">
        <v>14.8</v>
      </c>
    </row>
    <row r="945">
      <c r="A945" s="6">
        <v>42948.0</v>
      </c>
      <c r="B945" s="14" t="s">
        <v>47</v>
      </c>
      <c r="C945" s="51" t="s">
        <v>46</v>
      </c>
      <c r="D945" s="51">
        <v>137617.9</v>
      </c>
      <c r="E945" s="52">
        <f t="shared" si="1"/>
        <v>137617.9</v>
      </c>
      <c r="F945" s="14" t="str">
        <f t="shared" si="2"/>
        <v>#N/A</v>
      </c>
      <c r="G945" s="14" t="str">
        <f t="shared" si="3"/>
        <v>#N/A</v>
      </c>
      <c r="H945" s="52">
        <f t="shared" si="4"/>
        <v>137617.9</v>
      </c>
      <c r="I945" s="18">
        <v>15.5</v>
      </c>
    </row>
    <row r="946">
      <c r="A946" s="6">
        <v>42949.0</v>
      </c>
      <c r="B946" s="14" t="s">
        <v>47</v>
      </c>
      <c r="C946" s="51" t="s">
        <v>46</v>
      </c>
      <c r="D946" s="51">
        <v>140729.2</v>
      </c>
      <c r="E946" s="52">
        <f t="shared" si="1"/>
        <v>140729.2</v>
      </c>
      <c r="F946" s="14" t="str">
        <f t="shared" si="2"/>
        <v>#N/A</v>
      </c>
      <c r="G946" s="14" t="str">
        <f t="shared" si="3"/>
        <v>#N/A</v>
      </c>
      <c r="H946" s="52">
        <f t="shared" si="4"/>
        <v>140729.2</v>
      </c>
      <c r="I946" s="18">
        <v>12.9</v>
      </c>
    </row>
    <row r="947">
      <c r="A947" s="6">
        <v>42950.0</v>
      </c>
      <c r="B947" s="14" t="s">
        <v>47</v>
      </c>
      <c r="C947" s="51" t="s">
        <v>46</v>
      </c>
      <c r="D947" s="51">
        <v>151355.4</v>
      </c>
      <c r="E947" s="52">
        <f t="shared" si="1"/>
        <v>151355.4</v>
      </c>
      <c r="F947" s="14" t="str">
        <f t="shared" si="2"/>
        <v>#N/A</v>
      </c>
      <c r="G947" s="14" t="str">
        <f t="shared" si="3"/>
        <v>#N/A</v>
      </c>
      <c r="H947" s="52">
        <f t="shared" si="4"/>
        <v>151355.4</v>
      </c>
      <c r="I947" s="18">
        <v>9.0</v>
      </c>
    </row>
    <row r="948">
      <c r="A948" s="6">
        <v>42951.0</v>
      </c>
      <c r="B948" s="14" t="s">
        <v>47</v>
      </c>
      <c r="C948" s="51" t="s">
        <v>46</v>
      </c>
      <c r="D948" s="51">
        <v>141647.9</v>
      </c>
      <c r="E948" s="52">
        <f t="shared" si="1"/>
        <v>141647.9</v>
      </c>
      <c r="F948" s="14" t="str">
        <f t="shared" si="2"/>
        <v>#N/A</v>
      </c>
      <c r="G948" s="14" t="str">
        <f t="shared" si="3"/>
        <v>#N/A</v>
      </c>
      <c r="H948" s="52">
        <f t="shared" si="4"/>
        <v>141647.9</v>
      </c>
      <c r="I948" s="18">
        <v>12.1</v>
      </c>
    </row>
    <row r="949">
      <c r="A949" s="6">
        <v>42952.0</v>
      </c>
      <c r="B949" s="14" t="s">
        <v>47</v>
      </c>
      <c r="C949" s="51" t="s">
        <v>46</v>
      </c>
      <c r="D949" s="51">
        <v>116696.5</v>
      </c>
      <c r="E949" s="52">
        <f t="shared" si="1"/>
        <v>116696.5</v>
      </c>
      <c r="F949" s="14" t="str">
        <f t="shared" si="2"/>
        <v>#N/A</v>
      </c>
      <c r="G949" s="14" t="str">
        <f t="shared" si="3"/>
        <v>#N/A</v>
      </c>
      <c r="H949" s="52">
        <f t="shared" si="4"/>
        <v>116696.5</v>
      </c>
      <c r="I949" s="18">
        <v>14.2</v>
      </c>
    </row>
    <row r="950">
      <c r="A950" s="6">
        <v>42953.0</v>
      </c>
      <c r="B950" s="14" t="s">
        <v>47</v>
      </c>
      <c r="C950" s="51" t="s">
        <v>46</v>
      </c>
      <c r="D950" s="51">
        <v>117351.1</v>
      </c>
      <c r="E950" s="52">
        <f t="shared" si="1"/>
        <v>117351.1</v>
      </c>
      <c r="F950" s="14" t="str">
        <f t="shared" si="2"/>
        <v>#N/A</v>
      </c>
      <c r="G950" s="14" t="str">
        <f t="shared" si="3"/>
        <v>#N/A</v>
      </c>
      <c r="H950" s="52">
        <f t="shared" si="4"/>
        <v>117351.1</v>
      </c>
      <c r="I950" s="18">
        <v>13.0</v>
      </c>
    </row>
    <row r="951">
      <c r="A951" s="6">
        <v>42954.0</v>
      </c>
      <c r="B951" s="14" t="s">
        <v>47</v>
      </c>
      <c r="C951" s="51" t="s">
        <v>46</v>
      </c>
      <c r="D951" s="51">
        <v>138963.2</v>
      </c>
      <c r="E951" s="52">
        <f t="shared" si="1"/>
        <v>138963.2</v>
      </c>
      <c r="F951" s="14" t="str">
        <f t="shared" si="2"/>
        <v>#N/A</v>
      </c>
      <c r="G951" s="14" t="str">
        <f t="shared" si="3"/>
        <v>#N/A</v>
      </c>
      <c r="H951" s="52">
        <f t="shared" si="4"/>
        <v>138963.2</v>
      </c>
      <c r="I951" s="18">
        <v>12.3</v>
      </c>
    </row>
    <row r="952">
      <c r="A952" s="6">
        <v>42955.0</v>
      </c>
      <c r="B952" s="14" t="s">
        <v>47</v>
      </c>
      <c r="C952" s="51" t="s">
        <v>46</v>
      </c>
      <c r="D952" s="51">
        <v>139108.4</v>
      </c>
      <c r="E952" s="52">
        <f t="shared" si="1"/>
        <v>139108.4</v>
      </c>
      <c r="F952" s="14" t="str">
        <f t="shared" si="2"/>
        <v>#N/A</v>
      </c>
      <c r="G952" s="14" t="str">
        <f t="shared" si="3"/>
        <v>#N/A</v>
      </c>
      <c r="H952" s="52">
        <f t="shared" si="4"/>
        <v>139108.4</v>
      </c>
      <c r="I952" s="18">
        <v>15.0</v>
      </c>
    </row>
    <row r="953">
      <c r="A953" s="6">
        <v>42956.0</v>
      </c>
      <c r="B953" s="14" t="s">
        <v>47</v>
      </c>
      <c r="C953" s="51" t="s">
        <v>46</v>
      </c>
      <c r="D953" s="51">
        <v>130044.4</v>
      </c>
      <c r="E953" s="52">
        <f t="shared" si="1"/>
        <v>130044.4</v>
      </c>
      <c r="F953" s="14" t="str">
        <f t="shared" si="2"/>
        <v>#N/A</v>
      </c>
      <c r="G953" s="14" t="str">
        <f t="shared" si="3"/>
        <v>#N/A</v>
      </c>
      <c r="H953" s="52">
        <f t="shared" si="4"/>
        <v>130044.4</v>
      </c>
      <c r="I953" s="18">
        <v>16.8</v>
      </c>
    </row>
    <row r="954">
      <c r="A954" s="6">
        <v>42957.0</v>
      </c>
      <c r="B954" s="14" t="s">
        <v>47</v>
      </c>
      <c r="C954" s="51" t="s">
        <v>46</v>
      </c>
      <c r="D954" s="51">
        <v>122361.9</v>
      </c>
      <c r="E954" s="52">
        <f t="shared" si="1"/>
        <v>122361.9</v>
      </c>
      <c r="F954" s="14" t="str">
        <f t="shared" si="2"/>
        <v>#N/A</v>
      </c>
      <c r="G954" s="14" t="str">
        <f t="shared" si="3"/>
        <v>#N/A</v>
      </c>
      <c r="H954" s="52">
        <f t="shared" si="4"/>
        <v>122361.9</v>
      </c>
      <c r="I954" s="18">
        <v>18.8</v>
      </c>
    </row>
    <row r="955">
      <c r="A955" s="6">
        <v>42958.0</v>
      </c>
      <c r="B955" s="14" t="s">
        <v>47</v>
      </c>
      <c r="C955" s="51" t="s">
        <v>46</v>
      </c>
      <c r="D955" s="51">
        <v>122862.3</v>
      </c>
      <c r="E955" s="52">
        <f t="shared" si="1"/>
        <v>122862.3</v>
      </c>
      <c r="F955" s="14" t="str">
        <f t="shared" si="2"/>
        <v>#N/A</v>
      </c>
      <c r="G955" s="14" t="str">
        <f t="shared" si="3"/>
        <v>#N/A</v>
      </c>
      <c r="H955" s="52">
        <f t="shared" si="4"/>
        <v>122862.3</v>
      </c>
      <c r="I955" s="18">
        <v>16.4</v>
      </c>
    </row>
    <row r="956">
      <c r="A956" s="6">
        <v>42959.0</v>
      </c>
      <c r="B956" s="14" t="s">
        <v>47</v>
      </c>
      <c r="C956" s="51" t="s">
        <v>46</v>
      </c>
      <c r="D956" s="51">
        <v>113669.5</v>
      </c>
      <c r="E956" s="52">
        <f t="shared" si="1"/>
        <v>113669.5</v>
      </c>
      <c r="F956" s="14" t="str">
        <f t="shared" si="2"/>
        <v>#N/A</v>
      </c>
      <c r="G956" s="14" t="str">
        <f t="shared" si="3"/>
        <v>#N/A</v>
      </c>
      <c r="H956" s="52">
        <f t="shared" si="4"/>
        <v>113669.5</v>
      </c>
      <c r="I956" s="18">
        <v>17.9</v>
      </c>
    </row>
    <row r="957">
      <c r="A957" s="6">
        <v>42960.0</v>
      </c>
      <c r="B957" s="14" t="s">
        <v>47</v>
      </c>
      <c r="C957" s="51" t="s">
        <v>46</v>
      </c>
      <c r="D957" s="51">
        <v>106274.6</v>
      </c>
      <c r="E957" s="52">
        <f t="shared" si="1"/>
        <v>106274.6</v>
      </c>
      <c r="F957" s="14" t="str">
        <f t="shared" si="2"/>
        <v>#N/A</v>
      </c>
      <c r="G957" s="14" t="str">
        <f t="shared" si="3"/>
        <v>#N/A</v>
      </c>
      <c r="H957" s="52">
        <f t="shared" si="4"/>
        <v>106274.6</v>
      </c>
      <c r="I957" s="18">
        <v>18.7</v>
      </c>
    </row>
    <row r="958">
      <c r="A958" s="6">
        <v>42961.0</v>
      </c>
      <c r="B958" s="14" t="s">
        <v>47</v>
      </c>
      <c r="C958" s="51" t="s">
        <v>46</v>
      </c>
      <c r="D958" s="51">
        <v>121534.0</v>
      </c>
      <c r="E958" s="52">
        <f t="shared" si="1"/>
        <v>121534</v>
      </c>
      <c r="F958" s="14" t="str">
        <f t="shared" si="2"/>
        <v>#N/A</v>
      </c>
      <c r="G958" s="14" t="str">
        <f t="shared" si="3"/>
        <v>#N/A</v>
      </c>
      <c r="H958" s="52">
        <f t="shared" si="4"/>
        <v>121534</v>
      </c>
      <c r="I958" s="18">
        <v>20.1</v>
      </c>
    </row>
    <row r="959">
      <c r="A959" s="6">
        <v>42962.0</v>
      </c>
      <c r="B959" s="14" t="s">
        <v>47</v>
      </c>
      <c r="C959" s="51" t="s">
        <v>46</v>
      </c>
      <c r="D959" s="51">
        <v>127193.3</v>
      </c>
      <c r="E959" s="52">
        <f t="shared" si="1"/>
        <v>127193.3</v>
      </c>
      <c r="F959" s="14" t="str">
        <f t="shared" si="2"/>
        <v>#N/A</v>
      </c>
      <c r="G959" s="14" t="str">
        <f t="shared" si="3"/>
        <v>#N/A</v>
      </c>
      <c r="H959" s="52">
        <f t="shared" si="4"/>
        <v>127193.3</v>
      </c>
      <c r="I959" s="18">
        <v>17.5</v>
      </c>
    </row>
    <row r="960">
      <c r="A960" s="6">
        <v>42963.0</v>
      </c>
      <c r="B960" s="14" t="s">
        <v>47</v>
      </c>
      <c r="C960" s="51" t="s">
        <v>46</v>
      </c>
      <c r="D960" s="51">
        <v>121445.4</v>
      </c>
      <c r="E960" s="52">
        <f t="shared" si="1"/>
        <v>121445.4</v>
      </c>
      <c r="F960" s="14" t="str">
        <f t="shared" si="2"/>
        <v>#N/A</v>
      </c>
      <c r="G960" s="14" t="str">
        <f t="shared" si="3"/>
        <v>#N/A</v>
      </c>
      <c r="H960" s="52">
        <f t="shared" si="4"/>
        <v>121445.4</v>
      </c>
      <c r="I960" s="18">
        <v>18.1</v>
      </c>
    </row>
    <row r="961">
      <c r="A961" s="6">
        <v>42964.0</v>
      </c>
      <c r="B961" s="14" t="s">
        <v>47</v>
      </c>
      <c r="C961" s="51" t="s">
        <v>46</v>
      </c>
      <c r="D961" s="51">
        <v>129223.8</v>
      </c>
      <c r="E961" s="52">
        <f t="shared" si="1"/>
        <v>129223.8</v>
      </c>
      <c r="F961" s="14" t="str">
        <f t="shared" si="2"/>
        <v>#N/A</v>
      </c>
      <c r="G961" s="14" t="str">
        <f t="shared" si="3"/>
        <v>#N/A</v>
      </c>
      <c r="H961" s="52">
        <f t="shared" si="4"/>
        <v>129223.8</v>
      </c>
      <c r="I961" s="18">
        <v>15.6</v>
      </c>
    </row>
    <row r="962">
      <c r="A962" s="6">
        <v>42965.0</v>
      </c>
      <c r="B962" s="14" t="s">
        <v>47</v>
      </c>
      <c r="C962" s="51" t="s">
        <v>46</v>
      </c>
      <c r="D962" s="51">
        <v>133563.0</v>
      </c>
      <c r="E962" s="52">
        <f t="shared" si="1"/>
        <v>133563</v>
      </c>
      <c r="F962" s="14" t="str">
        <f t="shared" si="2"/>
        <v>#N/A</v>
      </c>
      <c r="G962" s="14" t="str">
        <f t="shared" si="3"/>
        <v>#N/A</v>
      </c>
      <c r="H962" s="52">
        <f t="shared" si="4"/>
        <v>133563</v>
      </c>
      <c r="I962" s="18">
        <v>12.2</v>
      </c>
    </row>
    <row r="963">
      <c r="A963" s="6">
        <v>42966.0</v>
      </c>
      <c r="B963" s="14" t="s">
        <v>47</v>
      </c>
      <c r="C963" s="51" t="s">
        <v>46</v>
      </c>
      <c r="D963" s="51">
        <v>124852.7</v>
      </c>
      <c r="E963" s="52">
        <f t="shared" si="1"/>
        <v>124852.7</v>
      </c>
      <c r="F963" s="14" t="str">
        <f t="shared" si="2"/>
        <v>#N/A</v>
      </c>
      <c r="G963" s="14" t="str">
        <f t="shared" si="3"/>
        <v>#N/A</v>
      </c>
      <c r="H963" s="52">
        <f t="shared" si="4"/>
        <v>124852.7</v>
      </c>
      <c r="I963" s="18">
        <v>11.8</v>
      </c>
    </row>
    <row r="964">
      <c r="A964" s="6">
        <v>42967.0</v>
      </c>
      <c r="B964" s="14" t="s">
        <v>47</v>
      </c>
      <c r="C964" s="51" t="s">
        <v>46</v>
      </c>
      <c r="D964" s="51">
        <v>119799.0</v>
      </c>
      <c r="E964" s="52">
        <f t="shared" si="1"/>
        <v>119799</v>
      </c>
      <c r="F964" s="14" t="str">
        <f t="shared" si="2"/>
        <v>#N/A</v>
      </c>
      <c r="G964" s="14" t="str">
        <f t="shared" si="3"/>
        <v>#N/A</v>
      </c>
      <c r="H964" s="52">
        <f t="shared" si="4"/>
        <v>119799</v>
      </c>
      <c r="I964" s="18">
        <v>13.3</v>
      </c>
    </row>
    <row r="965">
      <c r="A965" s="6">
        <v>42968.0</v>
      </c>
      <c r="B965" s="14" t="s">
        <v>47</v>
      </c>
      <c r="C965" s="51" t="s">
        <v>46</v>
      </c>
      <c r="D965" s="51">
        <v>140410.3</v>
      </c>
      <c r="E965" s="52">
        <f t="shared" si="1"/>
        <v>140410.3</v>
      </c>
      <c r="F965" s="14" t="str">
        <f t="shared" si="2"/>
        <v>#N/A</v>
      </c>
      <c r="G965" s="14" t="str">
        <f t="shared" si="3"/>
        <v>#N/A</v>
      </c>
      <c r="H965" s="52">
        <f t="shared" si="4"/>
        <v>140410.3</v>
      </c>
      <c r="I965" s="18">
        <v>12.7</v>
      </c>
    </row>
    <row r="966">
      <c r="A966" s="6">
        <v>42969.0</v>
      </c>
      <c r="B966" s="14" t="s">
        <v>47</v>
      </c>
      <c r="C966" s="51" t="s">
        <v>46</v>
      </c>
      <c r="D966" s="51">
        <v>133809.5</v>
      </c>
      <c r="E966" s="52">
        <f t="shared" si="1"/>
        <v>133809.5</v>
      </c>
      <c r="F966" s="14" t="str">
        <f t="shared" si="2"/>
        <v>#N/A</v>
      </c>
      <c r="G966" s="14" t="str">
        <f t="shared" si="3"/>
        <v>#N/A</v>
      </c>
      <c r="H966" s="52">
        <f t="shared" si="4"/>
        <v>133809.5</v>
      </c>
      <c r="I966" s="18">
        <v>16.8</v>
      </c>
    </row>
    <row r="967">
      <c r="A967" s="6">
        <v>42970.0</v>
      </c>
      <c r="B967" s="14" t="s">
        <v>47</v>
      </c>
      <c r="C967" s="51" t="s">
        <v>46</v>
      </c>
      <c r="D967" s="51">
        <v>133056.8</v>
      </c>
      <c r="E967" s="52">
        <f t="shared" si="1"/>
        <v>133056.8</v>
      </c>
      <c r="F967" s="14" t="str">
        <f t="shared" si="2"/>
        <v>#N/A</v>
      </c>
      <c r="G967" s="14" t="str">
        <f t="shared" si="3"/>
        <v>#N/A</v>
      </c>
      <c r="H967" s="52">
        <f t="shared" si="4"/>
        <v>133056.8</v>
      </c>
      <c r="I967" s="18">
        <v>18.1</v>
      </c>
    </row>
    <row r="968">
      <c r="A968" s="6">
        <v>42971.0</v>
      </c>
      <c r="B968" s="14" t="s">
        <v>47</v>
      </c>
      <c r="C968" s="51" t="s">
        <v>46</v>
      </c>
      <c r="D968" s="51">
        <v>135619.9</v>
      </c>
      <c r="E968" s="52">
        <f t="shared" si="1"/>
        <v>135619.9</v>
      </c>
      <c r="F968" s="14" t="str">
        <f t="shared" si="2"/>
        <v>#N/A</v>
      </c>
      <c r="G968" s="14" t="str">
        <f t="shared" si="3"/>
        <v>#N/A</v>
      </c>
      <c r="H968" s="52">
        <f t="shared" si="4"/>
        <v>135619.9</v>
      </c>
      <c r="I968" s="18">
        <v>13.3</v>
      </c>
    </row>
    <row r="969">
      <c r="A969" s="6">
        <v>42972.0</v>
      </c>
      <c r="B969" s="14" t="s">
        <v>47</v>
      </c>
      <c r="C969" s="51" t="s">
        <v>46</v>
      </c>
      <c r="D969" s="51">
        <v>133666.6</v>
      </c>
      <c r="E969" s="52">
        <f t="shared" si="1"/>
        <v>133666.6</v>
      </c>
      <c r="F969" s="14" t="str">
        <f t="shared" si="2"/>
        <v>#N/A</v>
      </c>
      <c r="G969" s="14" t="str">
        <f t="shared" si="3"/>
        <v>#N/A</v>
      </c>
      <c r="H969" s="52">
        <f t="shared" si="4"/>
        <v>133666.6</v>
      </c>
      <c r="I969" s="18">
        <v>15.0</v>
      </c>
    </row>
    <row r="970">
      <c r="A970" s="6">
        <v>42973.0</v>
      </c>
      <c r="B970" s="14" t="s">
        <v>47</v>
      </c>
      <c r="C970" s="51" t="s">
        <v>46</v>
      </c>
      <c r="D970" s="51">
        <v>117444.1</v>
      </c>
      <c r="E970" s="52">
        <f t="shared" si="1"/>
        <v>117444.1</v>
      </c>
      <c r="F970" s="14" t="str">
        <f t="shared" si="2"/>
        <v>#N/A</v>
      </c>
      <c r="G970" s="14" t="str">
        <f t="shared" si="3"/>
        <v>#N/A</v>
      </c>
      <c r="H970" s="52">
        <f t="shared" si="4"/>
        <v>117444.1</v>
      </c>
      <c r="I970" s="18">
        <v>15.3</v>
      </c>
    </row>
    <row r="971">
      <c r="A971" s="6">
        <v>42974.0</v>
      </c>
      <c r="B971" s="14" t="s">
        <v>47</v>
      </c>
      <c r="C971" s="51" t="s">
        <v>46</v>
      </c>
      <c r="D971" s="51">
        <v>115177.9</v>
      </c>
      <c r="E971" s="52">
        <f t="shared" si="1"/>
        <v>115177.9</v>
      </c>
      <c r="F971" s="14" t="str">
        <f t="shared" si="2"/>
        <v>#N/A</v>
      </c>
      <c r="G971" s="14" t="str">
        <f t="shared" si="3"/>
        <v>#N/A</v>
      </c>
      <c r="H971" s="52">
        <f t="shared" si="4"/>
        <v>115177.9</v>
      </c>
      <c r="I971" s="18">
        <v>10.7</v>
      </c>
    </row>
    <row r="972">
      <c r="A972" s="6">
        <v>42975.0</v>
      </c>
      <c r="B972" s="14" t="s">
        <v>47</v>
      </c>
      <c r="C972" s="51" t="s">
        <v>46</v>
      </c>
      <c r="D972" s="51">
        <v>139414.5</v>
      </c>
      <c r="E972" s="52">
        <f t="shared" si="1"/>
        <v>139414.5</v>
      </c>
      <c r="F972" s="14" t="str">
        <f t="shared" si="2"/>
        <v>#N/A</v>
      </c>
      <c r="G972" s="14" t="str">
        <f t="shared" si="3"/>
        <v>#N/A</v>
      </c>
      <c r="H972" s="52">
        <f t="shared" si="4"/>
        <v>139414.5</v>
      </c>
      <c r="I972" s="18">
        <v>11.8</v>
      </c>
    </row>
    <row r="973">
      <c r="A973" s="6">
        <v>42976.0</v>
      </c>
      <c r="B973" s="14" t="s">
        <v>47</v>
      </c>
      <c r="C973" s="51" t="s">
        <v>46</v>
      </c>
      <c r="D973" s="51">
        <v>139814.0</v>
      </c>
      <c r="E973" s="52">
        <f t="shared" si="1"/>
        <v>139814</v>
      </c>
      <c r="F973" s="14" t="str">
        <f t="shared" si="2"/>
        <v>#N/A</v>
      </c>
      <c r="G973" s="14" t="str">
        <f t="shared" si="3"/>
        <v>#N/A</v>
      </c>
      <c r="H973" s="52">
        <f t="shared" si="4"/>
        <v>139814</v>
      </c>
      <c r="I973" s="18">
        <v>12.9</v>
      </c>
    </row>
    <row r="974">
      <c r="A974" s="6">
        <v>42977.0</v>
      </c>
      <c r="B974" s="14" t="s">
        <v>47</v>
      </c>
      <c r="C974" s="51" t="s">
        <v>46</v>
      </c>
      <c r="D974" s="51">
        <v>137513.5</v>
      </c>
      <c r="E974" s="52">
        <f t="shared" si="1"/>
        <v>137513.5</v>
      </c>
      <c r="F974" s="14" t="str">
        <f t="shared" si="2"/>
        <v>#N/A</v>
      </c>
      <c r="G974" s="14" t="str">
        <f t="shared" si="3"/>
        <v>#N/A</v>
      </c>
      <c r="H974" s="52">
        <f t="shared" si="4"/>
        <v>137513.5</v>
      </c>
      <c r="I974" s="18">
        <v>13.8</v>
      </c>
    </row>
    <row r="975">
      <c r="A975" s="6">
        <v>42978.0</v>
      </c>
      <c r="B975" s="14" t="s">
        <v>47</v>
      </c>
      <c r="C975" s="51" t="s">
        <v>46</v>
      </c>
      <c r="D975" s="51">
        <v>133982.3</v>
      </c>
      <c r="E975" s="52">
        <f t="shared" si="1"/>
        <v>133982.3</v>
      </c>
      <c r="F975" s="14" t="str">
        <f t="shared" si="2"/>
        <v>#N/A</v>
      </c>
      <c r="G975" s="14" t="str">
        <f t="shared" si="3"/>
        <v>#N/A</v>
      </c>
      <c r="H975" s="52">
        <f t="shared" si="4"/>
        <v>133982.3</v>
      </c>
      <c r="I975" s="18">
        <v>16.7</v>
      </c>
    </row>
    <row r="976">
      <c r="A976" s="6">
        <v>42979.0</v>
      </c>
      <c r="B976" s="14" t="s">
        <v>47</v>
      </c>
      <c r="C976" s="51" t="s">
        <v>46</v>
      </c>
      <c r="D976" s="51">
        <v>128707.4</v>
      </c>
      <c r="E976" s="52">
        <f t="shared" si="1"/>
        <v>128707.4</v>
      </c>
      <c r="F976" s="14" t="str">
        <f t="shared" si="2"/>
        <v>#N/A</v>
      </c>
      <c r="G976" s="14" t="str">
        <f t="shared" si="3"/>
        <v>#N/A</v>
      </c>
      <c r="H976" s="52">
        <f t="shared" si="4"/>
        <v>128707.4</v>
      </c>
      <c r="I976" s="18">
        <v>17.0</v>
      </c>
    </row>
    <row r="977">
      <c r="A977" s="6">
        <v>42980.0</v>
      </c>
      <c r="B977" s="14" t="s">
        <v>47</v>
      </c>
      <c r="C977" s="51" t="s">
        <v>46</v>
      </c>
      <c r="D977" s="51">
        <v>114098.1</v>
      </c>
      <c r="E977" s="52">
        <f t="shared" si="1"/>
        <v>114098.1</v>
      </c>
      <c r="F977" s="14" t="str">
        <f t="shared" si="2"/>
        <v>#N/A</v>
      </c>
      <c r="G977" s="14" t="str">
        <f t="shared" si="3"/>
        <v>#N/A</v>
      </c>
      <c r="H977" s="52">
        <f t="shared" si="4"/>
        <v>114098.1</v>
      </c>
      <c r="I977" s="18">
        <v>18.4</v>
      </c>
    </row>
    <row r="978">
      <c r="A978" s="6">
        <v>42981.0</v>
      </c>
      <c r="B978" s="14" t="s">
        <v>47</v>
      </c>
      <c r="C978" s="51" t="s">
        <v>46</v>
      </c>
      <c r="D978" s="51">
        <v>103964.3</v>
      </c>
      <c r="E978" s="52">
        <f t="shared" si="1"/>
        <v>103964.3</v>
      </c>
      <c r="F978" s="14" t="str">
        <f t="shared" si="2"/>
        <v>#N/A</v>
      </c>
      <c r="G978" s="14" t="str">
        <f t="shared" si="3"/>
        <v>#N/A</v>
      </c>
      <c r="H978" s="52">
        <f t="shared" si="4"/>
        <v>103964.3</v>
      </c>
      <c r="I978" s="18">
        <v>17.2</v>
      </c>
    </row>
    <row r="979">
      <c r="A979" s="6">
        <v>42982.0</v>
      </c>
      <c r="B979" s="14" t="s">
        <v>47</v>
      </c>
      <c r="C979" s="51" t="s">
        <v>46</v>
      </c>
      <c r="D979" s="51">
        <v>128001.1</v>
      </c>
      <c r="E979" s="52">
        <f t="shared" si="1"/>
        <v>128001.1</v>
      </c>
      <c r="F979" s="14" t="str">
        <f t="shared" si="2"/>
        <v>#N/A</v>
      </c>
      <c r="G979" s="14" t="str">
        <f t="shared" si="3"/>
        <v>#N/A</v>
      </c>
      <c r="H979" s="52">
        <f t="shared" si="4"/>
        <v>128001.1</v>
      </c>
      <c r="I979" s="18">
        <v>13.7</v>
      </c>
    </row>
    <row r="980">
      <c r="A980" s="6">
        <v>42983.0</v>
      </c>
      <c r="B980" s="14" t="s">
        <v>47</v>
      </c>
      <c r="C980" s="51" t="s">
        <v>46</v>
      </c>
      <c r="D980" s="51">
        <v>137696.7</v>
      </c>
      <c r="E980" s="52">
        <f t="shared" si="1"/>
        <v>137696.7</v>
      </c>
      <c r="F980" s="14" t="str">
        <f t="shared" si="2"/>
        <v>#N/A</v>
      </c>
      <c r="G980" s="14" t="str">
        <f t="shared" si="3"/>
        <v>#N/A</v>
      </c>
      <c r="H980" s="52">
        <f t="shared" si="4"/>
        <v>137696.7</v>
      </c>
      <c r="I980" s="18">
        <v>13.3</v>
      </c>
    </row>
    <row r="981">
      <c r="A981" s="6">
        <v>42984.0</v>
      </c>
      <c r="B981" s="14" t="s">
        <v>47</v>
      </c>
      <c r="C981" s="51" t="s">
        <v>46</v>
      </c>
      <c r="D981" s="51">
        <v>134819.9</v>
      </c>
      <c r="E981" s="52">
        <f t="shared" si="1"/>
        <v>134819.9</v>
      </c>
      <c r="F981" s="14" t="str">
        <f t="shared" si="2"/>
        <v>#N/A</v>
      </c>
      <c r="G981" s="14" t="str">
        <f t="shared" si="3"/>
        <v>#N/A</v>
      </c>
      <c r="H981" s="52">
        <f t="shared" si="4"/>
        <v>134819.9</v>
      </c>
      <c r="I981" s="18">
        <v>15.1</v>
      </c>
    </row>
    <row r="982">
      <c r="A982" s="6">
        <v>42985.0</v>
      </c>
      <c r="B982" s="14" t="s">
        <v>47</v>
      </c>
      <c r="C982" s="51" t="s">
        <v>46</v>
      </c>
      <c r="D982" s="51">
        <v>133405.7</v>
      </c>
      <c r="E982" s="52">
        <f t="shared" si="1"/>
        <v>133405.7</v>
      </c>
      <c r="F982" s="14" t="str">
        <f t="shared" si="2"/>
        <v>#N/A</v>
      </c>
      <c r="G982" s="14" t="str">
        <f t="shared" si="3"/>
        <v>#N/A</v>
      </c>
      <c r="H982" s="52">
        <f t="shared" si="4"/>
        <v>133405.7</v>
      </c>
      <c r="I982" s="18">
        <v>15.2</v>
      </c>
    </row>
    <row r="983">
      <c r="A983" s="6">
        <v>42986.0</v>
      </c>
      <c r="B983" s="14" t="s">
        <v>47</v>
      </c>
      <c r="C983" s="51" t="s">
        <v>46</v>
      </c>
      <c r="D983" s="51">
        <v>132543.1</v>
      </c>
      <c r="E983" s="52">
        <f t="shared" si="1"/>
        <v>132543.1</v>
      </c>
      <c r="F983" s="14" t="str">
        <f t="shared" si="2"/>
        <v>#N/A</v>
      </c>
      <c r="G983" s="14" t="str">
        <f t="shared" si="3"/>
        <v>#N/A</v>
      </c>
      <c r="H983" s="52">
        <f t="shared" si="4"/>
        <v>132543.1</v>
      </c>
      <c r="I983" s="18">
        <v>13.5</v>
      </c>
    </row>
    <row r="984">
      <c r="A984" s="6">
        <v>42987.0</v>
      </c>
      <c r="B984" s="14" t="s">
        <v>47</v>
      </c>
      <c r="C984" s="51" t="s">
        <v>46</v>
      </c>
      <c r="D984" s="51">
        <v>120454.0</v>
      </c>
      <c r="E984" s="52">
        <f t="shared" si="1"/>
        <v>120454</v>
      </c>
      <c r="F984" s="14" t="str">
        <f t="shared" si="2"/>
        <v>#N/A</v>
      </c>
      <c r="G984" s="14" t="str">
        <f t="shared" si="3"/>
        <v>#N/A</v>
      </c>
      <c r="H984" s="52">
        <f t="shared" si="4"/>
        <v>120454</v>
      </c>
      <c r="I984" s="18">
        <v>14.9</v>
      </c>
    </row>
    <row r="985">
      <c r="A985" s="6">
        <v>42988.0</v>
      </c>
      <c r="B985" s="14" t="s">
        <v>47</v>
      </c>
      <c r="C985" s="51" t="s">
        <v>46</v>
      </c>
      <c r="D985" s="51">
        <v>114584.1</v>
      </c>
      <c r="E985" s="52">
        <f t="shared" si="1"/>
        <v>114584.1</v>
      </c>
      <c r="F985" s="14" t="str">
        <f t="shared" si="2"/>
        <v>#N/A</v>
      </c>
      <c r="G985" s="14" t="str">
        <f t="shared" si="3"/>
        <v>#N/A</v>
      </c>
      <c r="H985" s="52">
        <f t="shared" si="4"/>
        <v>114584.1</v>
      </c>
      <c r="I985" s="18">
        <v>16.1</v>
      </c>
    </row>
    <row r="986">
      <c r="A986" s="6">
        <v>42989.0</v>
      </c>
      <c r="B986" s="14" t="s">
        <v>47</v>
      </c>
      <c r="C986" s="51" t="s">
        <v>46</v>
      </c>
      <c r="D986" s="51">
        <v>127169.0</v>
      </c>
      <c r="E986" s="52">
        <f t="shared" si="1"/>
        <v>127169</v>
      </c>
      <c r="F986" s="14" t="str">
        <f t="shared" si="2"/>
        <v>#N/A</v>
      </c>
      <c r="G986" s="14" t="str">
        <f t="shared" si="3"/>
        <v>#N/A</v>
      </c>
      <c r="H986" s="52">
        <f t="shared" si="4"/>
        <v>127169</v>
      </c>
      <c r="I986" s="18">
        <v>18.1</v>
      </c>
    </row>
    <row r="987">
      <c r="A987" s="6">
        <v>42990.0</v>
      </c>
      <c r="B987" s="14" t="s">
        <v>47</v>
      </c>
      <c r="C987" s="51" t="s">
        <v>46</v>
      </c>
      <c r="D987" s="51">
        <v>130906.9</v>
      </c>
      <c r="E987" s="52">
        <f t="shared" si="1"/>
        <v>130906.9</v>
      </c>
      <c r="F987" s="14" t="str">
        <f t="shared" si="2"/>
        <v>#N/A</v>
      </c>
      <c r="G987" s="14" t="str">
        <f t="shared" si="3"/>
        <v>#N/A</v>
      </c>
      <c r="H987" s="52">
        <f t="shared" si="4"/>
        <v>130906.9</v>
      </c>
      <c r="I987" s="18">
        <v>19.9</v>
      </c>
    </row>
    <row r="988">
      <c r="A988" s="6">
        <v>42991.0</v>
      </c>
      <c r="B988" s="14" t="s">
        <v>47</v>
      </c>
      <c r="C988" s="51" t="s">
        <v>46</v>
      </c>
      <c r="D988" s="51">
        <v>127192.3</v>
      </c>
      <c r="E988" s="52">
        <f t="shared" si="1"/>
        <v>127192.3</v>
      </c>
      <c r="F988" s="14" t="str">
        <f t="shared" si="2"/>
        <v>#N/A</v>
      </c>
      <c r="G988" s="14" t="str">
        <f t="shared" si="3"/>
        <v>#N/A</v>
      </c>
      <c r="H988" s="52">
        <f t="shared" si="4"/>
        <v>127192.3</v>
      </c>
      <c r="I988" s="18">
        <v>16.4</v>
      </c>
    </row>
    <row r="989">
      <c r="A989" s="6">
        <v>42992.0</v>
      </c>
      <c r="B989" s="14" t="s">
        <v>47</v>
      </c>
      <c r="C989" s="51" t="s">
        <v>46</v>
      </c>
      <c r="D989" s="51">
        <v>131986.8</v>
      </c>
      <c r="E989" s="52">
        <f t="shared" si="1"/>
        <v>131986.8</v>
      </c>
      <c r="F989" s="14" t="str">
        <f t="shared" si="2"/>
        <v>#N/A</v>
      </c>
      <c r="G989" s="14" t="str">
        <f t="shared" si="3"/>
        <v>#N/A</v>
      </c>
      <c r="H989" s="52">
        <f t="shared" si="4"/>
        <v>131986.8</v>
      </c>
      <c r="I989" s="18">
        <v>15.3</v>
      </c>
    </row>
    <row r="990">
      <c r="A990" s="6">
        <v>42993.0</v>
      </c>
      <c r="B990" s="14" t="s">
        <v>47</v>
      </c>
      <c r="C990" s="51" t="s">
        <v>46</v>
      </c>
      <c r="D990" s="51">
        <v>128761.6</v>
      </c>
      <c r="E990" s="52">
        <f t="shared" si="1"/>
        <v>128761.6</v>
      </c>
      <c r="F990" s="14" t="str">
        <f t="shared" si="2"/>
        <v>#N/A</v>
      </c>
      <c r="G990" s="14" t="str">
        <f t="shared" si="3"/>
        <v>#N/A</v>
      </c>
      <c r="H990" s="52">
        <f t="shared" si="4"/>
        <v>128761.6</v>
      </c>
      <c r="I990" s="18">
        <v>16.7</v>
      </c>
    </row>
    <row r="991">
      <c r="A991" s="6">
        <v>42994.0</v>
      </c>
      <c r="B991" s="14" t="s">
        <v>47</v>
      </c>
      <c r="C991" s="51" t="s">
        <v>46</v>
      </c>
      <c r="D991" s="51">
        <v>111301.6</v>
      </c>
      <c r="E991" s="52">
        <f t="shared" si="1"/>
        <v>111301.6</v>
      </c>
      <c r="F991" s="14" t="str">
        <f t="shared" si="2"/>
        <v>#N/A</v>
      </c>
      <c r="G991" s="14" t="str">
        <f t="shared" si="3"/>
        <v>#N/A</v>
      </c>
      <c r="H991" s="52">
        <f t="shared" si="4"/>
        <v>111301.6</v>
      </c>
      <c r="I991" s="18">
        <v>13.3</v>
      </c>
    </row>
    <row r="992">
      <c r="A992" s="6">
        <v>42995.0</v>
      </c>
      <c r="B992" s="14" t="s">
        <v>47</v>
      </c>
      <c r="C992" s="51" t="s">
        <v>46</v>
      </c>
      <c r="D992" s="51">
        <v>104766.0</v>
      </c>
      <c r="E992" s="52">
        <f t="shared" si="1"/>
        <v>104766</v>
      </c>
      <c r="F992" s="14" t="str">
        <f t="shared" si="2"/>
        <v>#N/A</v>
      </c>
      <c r="G992" s="14" t="str">
        <f t="shared" si="3"/>
        <v>#N/A</v>
      </c>
      <c r="H992" s="52">
        <f t="shared" si="4"/>
        <v>104766</v>
      </c>
      <c r="I992" s="18">
        <v>18.1</v>
      </c>
    </row>
    <row r="993">
      <c r="A993" s="6">
        <v>42996.0</v>
      </c>
      <c r="B993" s="14" t="s">
        <v>47</v>
      </c>
      <c r="C993" s="51" t="s">
        <v>46</v>
      </c>
      <c r="D993" s="51">
        <v>115123.5</v>
      </c>
      <c r="E993" s="52">
        <f t="shared" si="1"/>
        <v>115123.5</v>
      </c>
      <c r="F993" s="14" t="str">
        <f t="shared" si="2"/>
        <v>#N/A</v>
      </c>
      <c r="G993" s="14" t="str">
        <f t="shared" si="3"/>
        <v>#N/A</v>
      </c>
      <c r="H993" s="52">
        <f t="shared" si="4"/>
        <v>115123.5</v>
      </c>
      <c r="I993" s="18">
        <v>22.0</v>
      </c>
    </row>
    <row r="994">
      <c r="A994" s="6">
        <v>42997.0</v>
      </c>
      <c r="B994" s="14" t="s">
        <v>47</v>
      </c>
      <c r="C994" s="51" t="s">
        <v>46</v>
      </c>
      <c r="D994" s="51">
        <v>124034.0</v>
      </c>
      <c r="E994" s="52">
        <f t="shared" si="1"/>
        <v>124034</v>
      </c>
      <c r="F994" s="14" t="str">
        <f t="shared" si="2"/>
        <v>#N/A</v>
      </c>
      <c r="G994" s="14" t="str">
        <f t="shared" si="3"/>
        <v>#N/A</v>
      </c>
      <c r="H994" s="52">
        <f t="shared" si="4"/>
        <v>124034</v>
      </c>
      <c r="I994" s="18">
        <v>13.9</v>
      </c>
    </row>
    <row r="995">
      <c r="A995" s="6">
        <v>42998.0</v>
      </c>
      <c r="B995" s="14" t="s">
        <v>47</v>
      </c>
      <c r="C995" s="51" t="s">
        <v>46</v>
      </c>
      <c r="D995" s="51">
        <v>123461.4</v>
      </c>
      <c r="E995" s="52">
        <f t="shared" si="1"/>
        <v>123461.4</v>
      </c>
      <c r="F995" s="14" t="str">
        <f t="shared" si="2"/>
        <v>#N/A</v>
      </c>
      <c r="G995" s="14" t="str">
        <f t="shared" si="3"/>
        <v>#N/A</v>
      </c>
      <c r="H995" s="52">
        <f t="shared" si="4"/>
        <v>123461.4</v>
      </c>
      <c r="I995" s="18">
        <v>19.2</v>
      </c>
    </row>
    <row r="996">
      <c r="A996" s="6">
        <v>42999.0</v>
      </c>
      <c r="B996" s="14" t="s">
        <v>47</v>
      </c>
      <c r="C996" s="51" t="s">
        <v>46</v>
      </c>
      <c r="D996" s="51">
        <v>119309.9</v>
      </c>
      <c r="E996" s="52">
        <f t="shared" si="1"/>
        <v>119309.9</v>
      </c>
      <c r="F996" s="14" t="str">
        <f t="shared" si="2"/>
        <v>#N/A</v>
      </c>
      <c r="G996" s="14" t="str">
        <f t="shared" si="3"/>
        <v>#N/A</v>
      </c>
      <c r="H996" s="52">
        <f t="shared" si="4"/>
        <v>119309.9</v>
      </c>
      <c r="I996" s="18">
        <v>23.6</v>
      </c>
    </row>
    <row r="997">
      <c r="A997" s="6">
        <v>43000.0</v>
      </c>
      <c r="B997" s="14" t="s">
        <v>46</v>
      </c>
      <c r="C997" s="51" t="s">
        <v>46</v>
      </c>
      <c r="D997" s="51">
        <v>116611.3</v>
      </c>
      <c r="E997" s="14" t="str">
        <f t="shared" si="1"/>
        <v>#N/A</v>
      </c>
      <c r="F997" s="52">
        <f t="shared" si="2"/>
        <v>116611.3</v>
      </c>
      <c r="G997" s="14" t="str">
        <f t="shared" si="3"/>
        <v>#N/A</v>
      </c>
      <c r="H997" s="52">
        <f t="shared" si="4"/>
        <v>116611.3</v>
      </c>
      <c r="I997" s="18">
        <v>25.6</v>
      </c>
    </row>
    <row r="998">
      <c r="A998" s="6">
        <v>43001.0</v>
      </c>
      <c r="B998" s="14" t="s">
        <v>46</v>
      </c>
      <c r="C998" s="51" t="s">
        <v>46</v>
      </c>
      <c r="D998" s="51">
        <v>101012.3</v>
      </c>
      <c r="E998" s="14" t="str">
        <f t="shared" si="1"/>
        <v>#N/A</v>
      </c>
      <c r="F998" s="52">
        <f t="shared" si="2"/>
        <v>101012.3</v>
      </c>
      <c r="G998" s="14" t="str">
        <f t="shared" si="3"/>
        <v>#N/A</v>
      </c>
      <c r="H998" s="52">
        <f t="shared" si="4"/>
        <v>101012.3</v>
      </c>
      <c r="I998" s="18">
        <v>30.6</v>
      </c>
    </row>
    <row r="999">
      <c r="A999" s="6">
        <v>43002.0</v>
      </c>
      <c r="B999" s="14" t="s">
        <v>46</v>
      </c>
      <c r="C999" s="51" t="s">
        <v>46</v>
      </c>
      <c r="D999" s="51">
        <v>92608.24</v>
      </c>
      <c r="E999" s="14" t="str">
        <f t="shared" si="1"/>
        <v>#N/A</v>
      </c>
      <c r="F999" s="52">
        <f t="shared" si="2"/>
        <v>92608.24</v>
      </c>
      <c r="G999" s="14" t="str">
        <f t="shared" si="3"/>
        <v>#N/A</v>
      </c>
      <c r="H999" s="52">
        <f t="shared" si="4"/>
        <v>92608.24</v>
      </c>
      <c r="I999" s="18">
        <v>19.9</v>
      </c>
    </row>
    <row r="1000">
      <c r="A1000" s="6">
        <v>43003.0</v>
      </c>
      <c r="B1000" s="14" t="s">
        <v>46</v>
      </c>
      <c r="C1000" s="51" t="s">
        <v>46</v>
      </c>
      <c r="D1000" s="51">
        <v>119126.5</v>
      </c>
      <c r="E1000" s="14" t="str">
        <f t="shared" si="1"/>
        <v>#N/A</v>
      </c>
      <c r="F1000" s="52">
        <f t="shared" si="2"/>
        <v>119126.5</v>
      </c>
      <c r="G1000" s="14" t="str">
        <f t="shared" si="3"/>
        <v>#N/A</v>
      </c>
      <c r="H1000" s="52">
        <f t="shared" si="4"/>
        <v>119126.5</v>
      </c>
      <c r="I1000" s="18">
        <v>14.2</v>
      </c>
    </row>
    <row r="1001">
      <c r="A1001" s="6">
        <v>43004.0</v>
      </c>
      <c r="B1001" s="14" t="s">
        <v>46</v>
      </c>
      <c r="C1001" s="51" t="s">
        <v>46</v>
      </c>
      <c r="D1001" s="51">
        <v>124452.9</v>
      </c>
      <c r="E1001" s="14" t="str">
        <f t="shared" si="1"/>
        <v>#N/A</v>
      </c>
      <c r="F1001" s="52">
        <f t="shared" si="2"/>
        <v>124452.9</v>
      </c>
      <c r="G1001" s="14" t="str">
        <f t="shared" si="3"/>
        <v>#N/A</v>
      </c>
      <c r="H1001" s="52">
        <f t="shared" si="4"/>
        <v>124452.9</v>
      </c>
      <c r="I1001" s="18">
        <v>15.1</v>
      </c>
    </row>
    <row r="1002">
      <c r="A1002" s="6">
        <v>43005.0</v>
      </c>
      <c r="B1002" s="14" t="s">
        <v>46</v>
      </c>
      <c r="C1002" s="51" t="s">
        <v>46</v>
      </c>
      <c r="D1002" s="51">
        <v>119028.1</v>
      </c>
      <c r="E1002" s="14" t="str">
        <f t="shared" si="1"/>
        <v>#N/A</v>
      </c>
      <c r="F1002" s="52">
        <f t="shared" si="2"/>
        <v>119028.1</v>
      </c>
      <c r="G1002" s="14" t="str">
        <f t="shared" si="3"/>
        <v>#N/A</v>
      </c>
      <c r="H1002" s="52">
        <f t="shared" si="4"/>
        <v>119028.1</v>
      </c>
      <c r="I1002" s="18">
        <v>24.6</v>
      </c>
    </row>
    <row r="1003">
      <c r="A1003" s="6">
        <v>43006.0</v>
      </c>
      <c r="B1003" s="14" t="s">
        <v>46</v>
      </c>
      <c r="C1003" s="51" t="s">
        <v>46</v>
      </c>
      <c r="D1003" s="51">
        <v>116655.9</v>
      </c>
      <c r="E1003" s="14" t="str">
        <f t="shared" si="1"/>
        <v>#N/A</v>
      </c>
      <c r="F1003" s="52">
        <f t="shared" si="2"/>
        <v>116655.9</v>
      </c>
      <c r="G1003" s="14" t="str">
        <f t="shared" si="3"/>
        <v>#N/A</v>
      </c>
      <c r="H1003" s="52">
        <f t="shared" si="4"/>
        <v>116655.9</v>
      </c>
      <c r="I1003" s="18">
        <v>18.5</v>
      </c>
    </row>
    <row r="1004">
      <c r="A1004" s="6">
        <v>43007.0</v>
      </c>
      <c r="B1004" s="14" t="s">
        <v>46</v>
      </c>
      <c r="C1004" s="51" t="s">
        <v>47</v>
      </c>
      <c r="D1004" s="51">
        <v>102847.3</v>
      </c>
      <c r="E1004" s="14" t="str">
        <f t="shared" si="1"/>
        <v>#N/A</v>
      </c>
      <c r="F1004" s="52">
        <f t="shared" si="2"/>
        <v>102847.3</v>
      </c>
      <c r="G1004" s="52">
        <f t="shared" si="3"/>
        <v>102847.3</v>
      </c>
      <c r="H1004" s="52" t="str">
        <f t="shared" si="4"/>
        <v>#N/A</v>
      </c>
      <c r="I1004" s="18">
        <v>18.4</v>
      </c>
    </row>
    <row r="1005">
      <c r="A1005" s="6">
        <v>43008.0</v>
      </c>
      <c r="B1005" s="14" t="s">
        <v>46</v>
      </c>
      <c r="C1005" s="51" t="s">
        <v>46</v>
      </c>
      <c r="D1005" s="51">
        <v>100701.8</v>
      </c>
      <c r="E1005" s="14" t="str">
        <f t="shared" si="1"/>
        <v>#N/A</v>
      </c>
      <c r="F1005" s="52">
        <f t="shared" si="2"/>
        <v>100701.8</v>
      </c>
      <c r="G1005" s="14" t="str">
        <f t="shared" si="3"/>
        <v>#N/A</v>
      </c>
      <c r="H1005" s="52">
        <f t="shared" si="4"/>
        <v>100701.8</v>
      </c>
      <c r="I1005" s="18">
        <v>15.4</v>
      </c>
    </row>
    <row r="1006">
      <c r="A1006" s="6">
        <v>43009.0</v>
      </c>
      <c r="B1006" s="14" t="s">
        <v>46</v>
      </c>
      <c r="C1006" s="51" t="s">
        <v>46</v>
      </c>
      <c r="D1006" s="51">
        <v>103556.7</v>
      </c>
      <c r="E1006" s="14" t="str">
        <f t="shared" si="1"/>
        <v>#N/A</v>
      </c>
      <c r="F1006" s="52">
        <f t="shared" si="2"/>
        <v>103556.7</v>
      </c>
      <c r="G1006" s="14" t="str">
        <f t="shared" si="3"/>
        <v>#N/A</v>
      </c>
      <c r="H1006" s="52">
        <f t="shared" si="4"/>
        <v>103556.7</v>
      </c>
      <c r="I1006" s="18">
        <v>17.2</v>
      </c>
    </row>
    <row r="1007">
      <c r="A1007" s="6">
        <v>43010.0</v>
      </c>
      <c r="B1007" s="14" t="s">
        <v>46</v>
      </c>
      <c r="C1007" s="51" t="s">
        <v>46</v>
      </c>
      <c r="D1007" s="51">
        <v>119226.4</v>
      </c>
      <c r="E1007" s="14" t="str">
        <f t="shared" si="1"/>
        <v>#N/A</v>
      </c>
      <c r="F1007" s="52">
        <f t="shared" si="2"/>
        <v>119226.4</v>
      </c>
      <c r="G1007" s="14" t="str">
        <f t="shared" si="3"/>
        <v>#N/A</v>
      </c>
      <c r="H1007" s="52">
        <f t="shared" si="4"/>
        <v>119226.4</v>
      </c>
      <c r="I1007" s="18">
        <v>16.4</v>
      </c>
    </row>
    <row r="1008">
      <c r="A1008" s="6">
        <v>43011.0</v>
      </c>
      <c r="B1008" s="14" t="s">
        <v>46</v>
      </c>
      <c r="C1008" s="51" t="s">
        <v>46</v>
      </c>
      <c r="D1008" s="51">
        <v>118856.4</v>
      </c>
      <c r="E1008" s="14" t="str">
        <f t="shared" si="1"/>
        <v>#N/A</v>
      </c>
      <c r="F1008" s="52">
        <f t="shared" si="2"/>
        <v>118856.4</v>
      </c>
      <c r="G1008" s="14" t="str">
        <f t="shared" si="3"/>
        <v>#N/A</v>
      </c>
      <c r="H1008" s="52">
        <f t="shared" si="4"/>
        <v>118856.4</v>
      </c>
      <c r="I1008" s="18">
        <v>22.3</v>
      </c>
    </row>
    <row r="1009">
      <c r="A1009" s="6">
        <v>43012.0</v>
      </c>
      <c r="B1009" s="14" t="s">
        <v>46</v>
      </c>
      <c r="C1009" s="51" t="s">
        <v>46</v>
      </c>
      <c r="D1009" s="51">
        <v>114604.6</v>
      </c>
      <c r="E1009" s="14" t="str">
        <f t="shared" si="1"/>
        <v>#N/A</v>
      </c>
      <c r="F1009" s="52">
        <f t="shared" si="2"/>
        <v>114604.6</v>
      </c>
      <c r="G1009" s="14" t="str">
        <f t="shared" si="3"/>
        <v>#N/A</v>
      </c>
      <c r="H1009" s="52">
        <f t="shared" si="4"/>
        <v>114604.6</v>
      </c>
      <c r="I1009" s="18">
        <v>20.8</v>
      </c>
    </row>
    <row r="1010">
      <c r="A1010" s="6">
        <v>43013.0</v>
      </c>
      <c r="B1010" s="14" t="s">
        <v>46</v>
      </c>
      <c r="C1010" s="51" t="s">
        <v>46</v>
      </c>
      <c r="D1010" s="51">
        <v>113134.6</v>
      </c>
      <c r="E1010" s="14" t="str">
        <f t="shared" si="1"/>
        <v>#N/A</v>
      </c>
      <c r="F1010" s="52">
        <f t="shared" si="2"/>
        <v>113134.6</v>
      </c>
      <c r="G1010" s="14" t="str">
        <f t="shared" si="3"/>
        <v>#N/A</v>
      </c>
      <c r="H1010" s="52">
        <f t="shared" si="4"/>
        <v>113134.6</v>
      </c>
      <c r="I1010" s="18">
        <v>19.4</v>
      </c>
    </row>
    <row r="1011">
      <c r="A1011" s="6">
        <v>43014.0</v>
      </c>
      <c r="B1011" s="14" t="s">
        <v>46</v>
      </c>
      <c r="C1011" s="51" t="s">
        <v>46</v>
      </c>
      <c r="D1011" s="51">
        <v>118359.3</v>
      </c>
      <c r="E1011" s="14" t="str">
        <f t="shared" si="1"/>
        <v>#N/A</v>
      </c>
      <c r="F1011" s="52">
        <f t="shared" si="2"/>
        <v>118359.3</v>
      </c>
      <c r="G1011" s="14" t="str">
        <f t="shared" si="3"/>
        <v>#N/A</v>
      </c>
      <c r="H1011" s="52">
        <f t="shared" si="4"/>
        <v>118359.3</v>
      </c>
      <c r="I1011" s="18">
        <v>15.0</v>
      </c>
    </row>
    <row r="1012">
      <c r="A1012" s="6">
        <v>43015.0</v>
      </c>
      <c r="B1012" s="14" t="s">
        <v>46</v>
      </c>
      <c r="C1012" s="51" t="s">
        <v>46</v>
      </c>
      <c r="D1012" s="51">
        <v>101974.6</v>
      </c>
      <c r="E1012" s="14" t="str">
        <f t="shared" si="1"/>
        <v>#N/A</v>
      </c>
      <c r="F1012" s="52">
        <f t="shared" si="2"/>
        <v>101974.6</v>
      </c>
      <c r="G1012" s="14" t="str">
        <f t="shared" si="3"/>
        <v>#N/A</v>
      </c>
      <c r="H1012" s="52">
        <f t="shared" si="4"/>
        <v>101974.6</v>
      </c>
      <c r="I1012" s="18">
        <v>23.7</v>
      </c>
    </row>
    <row r="1013">
      <c r="A1013" s="6">
        <v>43016.0</v>
      </c>
      <c r="B1013" s="14" t="s">
        <v>46</v>
      </c>
      <c r="C1013" s="51" t="s">
        <v>46</v>
      </c>
      <c r="D1013" s="51">
        <v>97053.55</v>
      </c>
      <c r="E1013" s="14" t="str">
        <f t="shared" si="1"/>
        <v>#N/A</v>
      </c>
      <c r="F1013" s="52">
        <f t="shared" si="2"/>
        <v>97053.55</v>
      </c>
      <c r="G1013" s="14" t="str">
        <f t="shared" si="3"/>
        <v>#N/A</v>
      </c>
      <c r="H1013" s="52">
        <f t="shared" si="4"/>
        <v>97053.55</v>
      </c>
      <c r="I1013" s="18">
        <v>25.3</v>
      </c>
    </row>
    <row r="1014">
      <c r="A1014" s="6">
        <v>43017.0</v>
      </c>
      <c r="B1014" s="14" t="s">
        <v>46</v>
      </c>
      <c r="C1014" s="51" t="s">
        <v>46</v>
      </c>
      <c r="D1014" s="51">
        <v>111432.4</v>
      </c>
      <c r="E1014" s="14" t="str">
        <f t="shared" si="1"/>
        <v>#N/A</v>
      </c>
      <c r="F1014" s="52">
        <f t="shared" si="2"/>
        <v>111432.4</v>
      </c>
      <c r="G1014" s="14" t="str">
        <f t="shared" si="3"/>
        <v>#N/A</v>
      </c>
      <c r="H1014" s="52">
        <f t="shared" si="4"/>
        <v>111432.4</v>
      </c>
      <c r="I1014" s="18">
        <v>18.7</v>
      </c>
    </row>
    <row r="1015">
      <c r="A1015" s="6">
        <v>43018.0</v>
      </c>
      <c r="B1015" s="14" t="s">
        <v>47</v>
      </c>
      <c r="C1015" s="51" t="s">
        <v>46</v>
      </c>
      <c r="D1015" s="51">
        <v>116556.4</v>
      </c>
      <c r="E1015" s="52">
        <f t="shared" si="1"/>
        <v>116556.4</v>
      </c>
      <c r="F1015" s="14" t="str">
        <f t="shared" si="2"/>
        <v>#N/A</v>
      </c>
      <c r="G1015" s="14" t="str">
        <f t="shared" si="3"/>
        <v>#N/A</v>
      </c>
      <c r="H1015" s="52">
        <f t="shared" si="4"/>
        <v>116556.4</v>
      </c>
      <c r="I1015" s="18">
        <v>18.8</v>
      </c>
    </row>
    <row r="1016">
      <c r="A1016" s="6">
        <v>43019.0</v>
      </c>
      <c r="B1016" s="14" t="s">
        <v>47</v>
      </c>
      <c r="C1016" s="51" t="s">
        <v>46</v>
      </c>
      <c r="D1016" s="51">
        <v>114133.5</v>
      </c>
      <c r="E1016" s="52">
        <f t="shared" si="1"/>
        <v>114133.5</v>
      </c>
      <c r="F1016" s="14" t="str">
        <f t="shared" si="2"/>
        <v>#N/A</v>
      </c>
      <c r="G1016" s="14" t="str">
        <f t="shared" si="3"/>
        <v>#N/A</v>
      </c>
      <c r="H1016" s="52">
        <f t="shared" si="4"/>
        <v>114133.5</v>
      </c>
      <c r="I1016" s="18">
        <v>25.6</v>
      </c>
    </row>
    <row r="1017">
      <c r="A1017" s="6">
        <v>43020.0</v>
      </c>
      <c r="B1017" s="14" t="s">
        <v>47</v>
      </c>
      <c r="C1017" s="51" t="s">
        <v>46</v>
      </c>
      <c r="D1017" s="51">
        <v>113957.7</v>
      </c>
      <c r="E1017" s="52">
        <f t="shared" si="1"/>
        <v>113957.7</v>
      </c>
      <c r="F1017" s="14" t="str">
        <f t="shared" si="2"/>
        <v>#N/A</v>
      </c>
      <c r="G1017" s="14" t="str">
        <f t="shared" si="3"/>
        <v>#N/A</v>
      </c>
      <c r="H1017" s="52">
        <f t="shared" si="4"/>
        <v>113957.7</v>
      </c>
      <c r="I1017" s="18">
        <v>19.2</v>
      </c>
    </row>
    <row r="1018">
      <c r="A1018" s="6">
        <v>43021.0</v>
      </c>
      <c r="B1018" s="14" t="s">
        <v>47</v>
      </c>
      <c r="C1018" s="51" t="s">
        <v>46</v>
      </c>
      <c r="D1018" s="51">
        <v>117048.7</v>
      </c>
      <c r="E1018" s="52">
        <f t="shared" si="1"/>
        <v>117048.7</v>
      </c>
      <c r="F1018" s="14" t="str">
        <f t="shared" si="2"/>
        <v>#N/A</v>
      </c>
      <c r="G1018" s="14" t="str">
        <f t="shared" si="3"/>
        <v>#N/A</v>
      </c>
      <c r="H1018" s="52">
        <f t="shared" si="4"/>
        <v>117048.7</v>
      </c>
      <c r="I1018" s="18">
        <v>16.7</v>
      </c>
    </row>
    <row r="1019">
      <c r="A1019" s="6">
        <v>43022.0</v>
      </c>
      <c r="B1019" s="14" t="s">
        <v>47</v>
      </c>
      <c r="C1019" s="51" t="s">
        <v>46</v>
      </c>
      <c r="D1019" s="51">
        <v>102037.2</v>
      </c>
      <c r="E1019" s="52">
        <f t="shared" si="1"/>
        <v>102037.2</v>
      </c>
      <c r="F1019" s="14" t="str">
        <f t="shared" si="2"/>
        <v>#N/A</v>
      </c>
      <c r="G1019" s="14" t="str">
        <f t="shared" si="3"/>
        <v>#N/A</v>
      </c>
      <c r="H1019" s="52">
        <f t="shared" si="4"/>
        <v>102037.2</v>
      </c>
      <c r="I1019" s="18">
        <v>16.1</v>
      </c>
    </row>
    <row r="1020">
      <c r="A1020" s="6">
        <v>43023.0</v>
      </c>
      <c r="B1020" s="14" t="s">
        <v>47</v>
      </c>
      <c r="C1020" s="51" t="s">
        <v>46</v>
      </c>
      <c r="D1020" s="51">
        <v>98108.82</v>
      </c>
      <c r="E1020" s="52">
        <f t="shared" si="1"/>
        <v>98108.82</v>
      </c>
      <c r="F1020" s="14" t="str">
        <f t="shared" si="2"/>
        <v>#N/A</v>
      </c>
      <c r="G1020" s="14" t="str">
        <f t="shared" si="3"/>
        <v>#N/A</v>
      </c>
      <c r="H1020" s="52">
        <f t="shared" si="4"/>
        <v>98108.82</v>
      </c>
      <c r="I1020" s="18">
        <v>17.6</v>
      </c>
    </row>
    <row r="1021">
      <c r="A1021" s="6">
        <v>43024.0</v>
      </c>
      <c r="B1021" s="14" t="s">
        <v>47</v>
      </c>
      <c r="C1021" s="51" t="s">
        <v>46</v>
      </c>
      <c r="D1021" s="51">
        <v>115907.4</v>
      </c>
      <c r="E1021" s="52">
        <f t="shared" si="1"/>
        <v>115907.4</v>
      </c>
      <c r="F1021" s="14" t="str">
        <f t="shared" si="2"/>
        <v>#N/A</v>
      </c>
      <c r="G1021" s="14" t="str">
        <f t="shared" si="3"/>
        <v>#N/A</v>
      </c>
      <c r="H1021" s="52">
        <f t="shared" si="4"/>
        <v>115907.4</v>
      </c>
      <c r="I1021" s="18">
        <v>28.6</v>
      </c>
    </row>
    <row r="1022">
      <c r="A1022" s="6">
        <v>43025.0</v>
      </c>
      <c r="B1022" s="14" t="s">
        <v>47</v>
      </c>
      <c r="C1022" s="51" t="s">
        <v>46</v>
      </c>
      <c r="D1022" s="51">
        <v>117470.2</v>
      </c>
      <c r="E1022" s="52">
        <f t="shared" si="1"/>
        <v>117470.2</v>
      </c>
      <c r="F1022" s="14" t="str">
        <f t="shared" si="2"/>
        <v>#N/A</v>
      </c>
      <c r="G1022" s="14" t="str">
        <f t="shared" si="3"/>
        <v>#N/A</v>
      </c>
      <c r="H1022" s="52">
        <f t="shared" si="4"/>
        <v>117470.2</v>
      </c>
      <c r="I1022" s="18">
        <v>30.2</v>
      </c>
    </row>
    <row r="1023">
      <c r="A1023" s="6">
        <v>43026.0</v>
      </c>
      <c r="B1023" s="14" t="s">
        <v>47</v>
      </c>
      <c r="C1023" s="51" t="s">
        <v>46</v>
      </c>
      <c r="D1023" s="51">
        <v>121087.1</v>
      </c>
      <c r="E1023" s="52">
        <f t="shared" si="1"/>
        <v>121087.1</v>
      </c>
      <c r="F1023" s="14" t="str">
        <f t="shared" si="2"/>
        <v>#N/A</v>
      </c>
      <c r="G1023" s="14" t="str">
        <f t="shared" si="3"/>
        <v>#N/A</v>
      </c>
      <c r="H1023" s="52">
        <f t="shared" si="4"/>
        <v>121087.1</v>
      </c>
      <c r="I1023" s="18">
        <v>30.9</v>
      </c>
    </row>
    <row r="1024">
      <c r="A1024" s="6">
        <v>43027.0</v>
      </c>
      <c r="B1024" s="14" t="s">
        <v>47</v>
      </c>
      <c r="C1024" s="51" t="s">
        <v>46</v>
      </c>
      <c r="D1024" s="51">
        <v>118201.2</v>
      </c>
      <c r="E1024" s="52">
        <f t="shared" si="1"/>
        <v>118201.2</v>
      </c>
      <c r="F1024" s="14" t="str">
        <f t="shared" si="2"/>
        <v>#N/A</v>
      </c>
      <c r="G1024" s="14" t="str">
        <f t="shared" si="3"/>
        <v>#N/A</v>
      </c>
      <c r="H1024" s="52">
        <f t="shared" si="4"/>
        <v>118201.2</v>
      </c>
      <c r="I1024" s="18">
        <v>25.6</v>
      </c>
    </row>
    <row r="1025">
      <c r="A1025" s="6">
        <v>43028.0</v>
      </c>
      <c r="B1025" s="14" t="s">
        <v>47</v>
      </c>
      <c r="C1025" s="51" t="s">
        <v>46</v>
      </c>
      <c r="D1025" s="51">
        <v>108412.7</v>
      </c>
      <c r="E1025" s="52">
        <f t="shared" si="1"/>
        <v>108412.7</v>
      </c>
      <c r="F1025" s="14" t="str">
        <f t="shared" si="2"/>
        <v>#N/A</v>
      </c>
      <c r="G1025" s="14" t="str">
        <f t="shared" si="3"/>
        <v>#N/A</v>
      </c>
      <c r="H1025" s="52">
        <f t="shared" si="4"/>
        <v>108412.7</v>
      </c>
      <c r="I1025" s="18">
        <v>16.2</v>
      </c>
    </row>
    <row r="1026">
      <c r="A1026" s="6">
        <v>43029.0</v>
      </c>
      <c r="B1026" s="14" t="s">
        <v>47</v>
      </c>
      <c r="C1026" s="51" t="s">
        <v>46</v>
      </c>
      <c r="D1026" s="51">
        <v>102196.0</v>
      </c>
      <c r="E1026" s="52">
        <f t="shared" si="1"/>
        <v>102196</v>
      </c>
      <c r="F1026" s="14" t="str">
        <f t="shared" si="2"/>
        <v>#N/A</v>
      </c>
      <c r="G1026" s="14" t="str">
        <f t="shared" si="3"/>
        <v>#N/A</v>
      </c>
      <c r="H1026" s="52">
        <f t="shared" si="4"/>
        <v>102196</v>
      </c>
      <c r="I1026" s="18">
        <v>15.4</v>
      </c>
    </row>
    <row r="1027">
      <c r="A1027" s="6">
        <v>43030.0</v>
      </c>
      <c r="B1027" s="14" t="s">
        <v>47</v>
      </c>
      <c r="C1027" s="51" t="s">
        <v>46</v>
      </c>
      <c r="D1027" s="51">
        <v>100571.0</v>
      </c>
      <c r="E1027" s="52">
        <f t="shared" si="1"/>
        <v>100571</v>
      </c>
      <c r="F1027" s="14" t="str">
        <f t="shared" si="2"/>
        <v>#N/A</v>
      </c>
      <c r="G1027" s="14" t="str">
        <f t="shared" si="3"/>
        <v>#N/A</v>
      </c>
      <c r="H1027" s="52">
        <f t="shared" si="4"/>
        <v>100571</v>
      </c>
      <c r="I1027" s="18">
        <v>16.0</v>
      </c>
    </row>
    <row r="1028">
      <c r="A1028" s="6">
        <v>43031.0</v>
      </c>
      <c r="B1028" s="14" t="s">
        <v>47</v>
      </c>
      <c r="C1028" s="51" t="s">
        <v>46</v>
      </c>
      <c r="D1028" s="51">
        <v>115549.4</v>
      </c>
      <c r="E1028" s="52">
        <f t="shared" si="1"/>
        <v>115549.4</v>
      </c>
      <c r="F1028" s="14" t="str">
        <f t="shared" si="2"/>
        <v>#N/A</v>
      </c>
      <c r="G1028" s="14" t="str">
        <f t="shared" si="3"/>
        <v>#N/A</v>
      </c>
      <c r="H1028" s="52">
        <f t="shared" si="4"/>
        <v>115549.4</v>
      </c>
      <c r="I1028" s="18">
        <v>19.0</v>
      </c>
    </row>
    <row r="1029">
      <c r="A1029" s="6">
        <v>43032.0</v>
      </c>
      <c r="B1029" s="14" t="s">
        <v>47</v>
      </c>
      <c r="C1029" s="51" t="s">
        <v>46</v>
      </c>
      <c r="D1029" s="51">
        <v>118010.3</v>
      </c>
      <c r="E1029" s="52">
        <f t="shared" si="1"/>
        <v>118010.3</v>
      </c>
      <c r="F1029" s="14" t="str">
        <f t="shared" si="2"/>
        <v>#N/A</v>
      </c>
      <c r="G1029" s="14" t="str">
        <f t="shared" si="3"/>
        <v>#N/A</v>
      </c>
      <c r="H1029" s="52">
        <f t="shared" si="4"/>
        <v>118010.3</v>
      </c>
      <c r="I1029" s="18">
        <v>20.5</v>
      </c>
    </row>
    <row r="1030">
      <c r="A1030" s="6">
        <v>43033.0</v>
      </c>
      <c r="B1030" s="14" t="s">
        <v>47</v>
      </c>
      <c r="C1030" s="51" t="s">
        <v>46</v>
      </c>
      <c r="D1030" s="51">
        <v>115813.0</v>
      </c>
      <c r="E1030" s="52">
        <f t="shared" si="1"/>
        <v>115813</v>
      </c>
      <c r="F1030" s="14" t="str">
        <f t="shared" si="2"/>
        <v>#N/A</v>
      </c>
      <c r="G1030" s="14" t="str">
        <f t="shared" si="3"/>
        <v>#N/A</v>
      </c>
      <c r="H1030" s="52">
        <f t="shared" si="4"/>
        <v>115813</v>
      </c>
      <c r="I1030" s="18">
        <v>18.5</v>
      </c>
    </row>
    <row r="1031">
      <c r="A1031" s="6">
        <v>43034.0</v>
      </c>
      <c r="B1031" s="14" t="s">
        <v>47</v>
      </c>
      <c r="C1031" s="51" t="s">
        <v>46</v>
      </c>
      <c r="D1031" s="51">
        <v>117333.4</v>
      </c>
      <c r="E1031" s="52">
        <f t="shared" si="1"/>
        <v>117333.4</v>
      </c>
      <c r="F1031" s="14" t="str">
        <f t="shared" si="2"/>
        <v>#N/A</v>
      </c>
      <c r="G1031" s="14" t="str">
        <f t="shared" si="3"/>
        <v>#N/A</v>
      </c>
      <c r="H1031" s="52">
        <f t="shared" si="4"/>
        <v>117333.4</v>
      </c>
      <c r="I1031" s="18">
        <v>16.8</v>
      </c>
    </row>
    <row r="1032">
      <c r="A1032" s="6">
        <v>43035.0</v>
      </c>
      <c r="B1032" s="14" t="s">
        <v>47</v>
      </c>
      <c r="C1032" s="51" t="s">
        <v>46</v>
      </c>
      <c r="D1032" s="51">
        <v>112633.3</v>
      </c>
      <c r="E1032" s="52">
        <f t="shared" si="1"/>
        <v>112633.3</v>
      </c>
      <c r="F1032" s="14" t="str">
        <f t="shared" si="2"/>
        <v>#N/A</v>
      </c>
      <c r="G1032" s="14" t="str">
        <f t="shared" si="3"/>
        <v>#N/A</v>
      </c>
      <c r="H1032" s="52">
        <f t="shared" si="4"/>
        <v>112633.3</v>
      </c>
      <c r="I1032" s="18">
        <v>27.4</v>
      </c>
    </row>
    <row r="1033">
      <c r="A1033" s="6">
        <v>43036.0</v>
      </c>
      <c r="B1033" s="14" t="s">
        <v>47</v>
      </c>
      <c r="C1033" s="51" t="s">
        <v>46</v>
      </c>
      <c r="D1033" s="51">
        <v>100746.4</v>
      </c>
      <c r="E1033" s="52">
        <f t="shared" si="1"/>
        <v>100746.4</v>
      </c>
      <c r="F1033" s="14" t="str">
        <f t="shared" si="2"/>
        <v>#N/A</v>
      </c>
      <c r="G1033" s="14" t="str">
        <f t="shared" si="3"/>
        <v>#N/A</v>
      </c>
      <c r="H1033" s="52">
        <f t="shared" si="4"/>
        <v>100746.4</v>
      </c>
      <c r="I1033" s="18">
        <v>21.4</v>
      </c>
    </row>
    <row r="1034">
      <c r="A1034" s="6">
        <v>43037.0</v>
      </c>
      <c r="B1034" s="14" t="s">
        <v>47</v>
      </c>
      <c r="C1034" s="51" t="s">
        <v>46</v>
      </c>
      <c r="D1034" s="51">
        <v>92182.96</v>
      </c>
      <c r="E1034" s="52">
        <f t="shared" si="1"/>
        <v>92182.96</v>
      </c>
      <c r="F1034" s="14" t="str">
        <f t="shared" si="2"/>
        <v>#N/A</v>
      </c>
      <c r="G1034" s="14" t="str">
        <f t="shared" si="3"/>
        <v>#N/A</v>
      </c>
      <c r="H1034" s="52">
        <f t="shared" si="4"/>
        <v>92182.96</v>
      </c>
      <c r="I1034" s="18">
        <v>28.6</v>
      </c>
    </row>
    <row r="1035">
      <c r="A1035" s="6">
        <v>43038.0</v>
      </c>
      <c r="B1035" s="14" t="s">
        <v>47</v>
      </c>
      <c r="C1035" s="51" t="s">
        <v>46</v>
      </c>
      <c r="D1035" s="51">
        <v>112227.7</v>
      </c>
      <c r="E1035" s="52">
        <f t="shared" si="1"/>
        <v>112227.7</v>
      </c>
      <c r="F1035" s="14" t="str">
        <f t="shared" si="2"/>
        <v>#N/A</v>
      </c>
      <c r="G1035" s="14" t="str">
        <f t="shared" si="3"/>
        <v>#N/A</v>
      </c>
      <c r="H1035" s="52">
        <f t="shared" si="4"/>
        <v>112227.7</v>
      </c>
      <c r="I1035" s="18">
        <v>17.0</v>
      </c>
    </row>
    <row r="1036">
      <c r="A1036" s="6">
        <v>43039.0</v>
      </c>
      <c r="B1036" s="14" t="s">
        <v>47</v>
      </c>
      <c r="C1036" s="51" t="s">
        <v>46</v>
      </c>
      <c r="D1036" s="51">
        <v>116179.5</v>
      </c>
      <c r="E1036" s="52">
        <f t="shared" si="1"/>
        <v>116179.5</v>
      </c>
      <c r="F1036" s="14" t="str">
        <f t="shared" si="2"/>
        <v>#N/A</v>
      </c>
      <c r="G1036" s="14" t="str">
        <f t="shared" si="3"/>
        <v>#N/A</v>
      </c>
      <c r="H1036" s="52">
        <f t="shared" si="4"/>
        <v>116179.5</v>
      </c>
      <c r="I1036" s="18">
        <v>16.4</v>
      </c>
    </row>
    <row r="1037">
      <c r="A1037" s="6">
        <v>43040.0</v>
      </c>
      <c r="B1037" s="14" t="s">
        <v>47</v>
      </c>
      <c r="C1037" s="51" t="s">
        <v>46</v>
      </c>
      <c r="D1037" s="51">
        <v>116632.1</v>
      </c>
      <c r="E1037" s="52">
        <f t="shared" si="1"/>
        <v>116632.1</v>
      </c>
      <c r="F1037" s="14" t="str">
        <f t="shared" si="2"/>
        <v>#N/A</v>
      </c>
      <c r="G1037" s="14" t="str">
        <f t="shared" si="3"/>
        <v>#N/A</v>
      </c>
      <c r="H1037" s="52">
        <f t="shared" si="4"/>
        <v>116632.1</v>
      </c>
      <c r="I1037" s="18">
        <v>18.0</v>
      </c>
    </row>
    <row r="1038">
      <c r="A1038" s="6">
        <v>43041.0</v>
      </c>
      <c r="B1038" s="14" t="s">
        <v>47</v>
      </c>
      <c r="C1038" s="51" t="s">
        <v>46</v>
      </c>
      <c r="D1038" s="51">
        <v>120470.8</v>
      </c>
      <c r="E1038" s="52">
        <f t="shared" si="1"/>
        <v>120470.8</v>
      </c>
      <c r="F1038" s="14" t="str">
        <f t="shared" si="2"/>
        <v>#N/A</v>
      </c>
      <c r="G1038" s="14" t="str">
        <f t="shared" si="3"/>
        <v>#N/A</v>
      </c>
      <c r="H1038" s="52">
        <f t="shared" si="4"/>
        <v>120470.8</v>
      </c>
      <c r="I1038" s="18">
        <v>17.4</v>
      </c>
    </row>
    <row r="1039">
      <c r="A1039" s="6">
        <v>43042.0</v>
      </c>
      <c r="B1039" s="14" t="s">
        <v>47</v>
      </c>
      <c r="C1039" s="51" t="s">
        <v>46</v>
      </c>
      <c r="D1039" s="51">
        <v>113452.0</v>
      </c>
      <c r="E1039" s="52">
        <f t="shared" si="1"/>
        <v>113452</v>
      </c>
      <c r="F1039" s="14" t="str">
        <f t="shared" si="2"/>
        <v>#N/A</v>
      </c>
      <c r="G1039" s="14" t="str">
        <f t="shared" si="3"/>
        <v>#N/A</v>
      </c>
      <c r="H1039" s="52">
        <f t="shared" si="4"/>
        <v>113452</v>
      </c>
      <c r="I1039" s="18">
        <v>16.6</v>
      </c>
    </row>
    <row r="1040">
      <c r="A1040" s="6">
        <v>43043.0</v>
      </c>
      <c r="B1040" s="14" t="s">
        <v>47</v>
      </c>
      <c r="C1040" s="51" t="s">
        <v>46</v>
      </c>
      <c r="D1040" s="51">
        <v>101610.8</v>
      </c>
      <c r="E1040" s="52">
        <f t="shared" si="1"/>
        <v>101610.8</v>
      </c>
      <c r="F1040" s="14" t="str">
        <f t="shared" si="2"/>
        <v>#N/A</v>
      </c>
      <c r="G1040" s="14" t="str">
        <f t="shared" si="3"/>
        <v>#N/A</v>
      </c>
      <c r="H1040" s="52">
        <f t="shared" si="4"/>
        <v>101610.8</v>
      </c>
      <c r="I1040" s="18">
        <v>15.8</v>
      </c>
    </row>
    <row r="1041">
      <c r="A1041" s="6">
        <v>43044.0</v>
      </c>
      <c r="B1041" s="14" t="s">
        <v>47</v>
      </c>
      <c r="C1041" s="51" t="s">
        <v>46</v>
      </c>
      <c r="D1041" s="51">
        <v>95368.17</v>
      </c>
      <c r="E1041" s="52">
        <f t="shared" si="1"/>
        <v>95368.17</v>
      </c>
      <c r="F1041" s="14" t="str">
        <f t="shared" si="2"/>
        <v>#N/A</v>
      </c>
      <c r="G1041" s="14" t="str">
        <f t="shared" si="3"/>
        <v>#N/A</v>
      </c>
      <c r="H1041" s="52">
        <f t="shared" si="4"/>
        <v>95368.17</v>
      </c>
      <c r="I1041" s="18">
        <v>17.6</v>
      </c>
    </row>
    <row r="1042">
      <c r="A1042" s="6">
        <v>43045.0</v>
      </c>
      <c r="B1042" s="14" t="s">
        <v>47</v>
      </c>
      <c r="C1042" s="51" t="s">
        <v>46</v>
      </c>
      <c r="D1042" s="51">
        <v>104632.8</v>
      </c>
      <c r="E1042" s="52">
        <f t="shared" si="1"/>
        <v>104632.8</v>
      </c>
      <c r="F1042" s="14" t="str">
        <f t="shared" si="2"/>
        <v>#N/A</v>
      </c>
      <c r="G1042" s="14" t="str">
        <f t="shared" si="3"/>
        <v>#N/A</v>
      </c>
      <c r="H1042" s="52">
        <f t="shared" si="4"/>
        <v>104632.8</v>
      </c>
      <c r="I1042" s="18">
        <v>16.1</v>
      </c>
    </row>
    <row r="1043">
      <c r="A1043" s="6">
        <v>43046.0</v>
      </c>
      <c r="B1043" s="14" t="s">
        <v>47</v>
      </c>
      <c r="C1043" s="51" t="s">
        <v>47</v>
      </c>
      <c r="D1043" s="51">
        <v>100592.3</v>
      </c>
      <c r="E1043" s="52">
        <f t="shared" si="1"/>
        <v>100592.3</v>
      </c>
      <c r="F1043" s="14" t="str">
        <f t="shared" si="2"/>
        <v>#N/A</v>
      </c>
      <c r="G1043" s="52">
        <f t="shared" si="3"/>
        <v>100592.3</v>
      </c>
      <c r="H1043" s="52" t="str">
        <f t="shared" si="4"/>
        <v>#N/A</v>
      </c>
      <c r="I1043" s="18">
        <v>15.8</v>
      </c>
    </row>
    <row r="1044">
      <c r="A1044" s="6">
        <v>43047.0</v>
      </c>
      <c r="B1044" s="14" t="s">
        <v>47</v>
      </c>
      <c r="C1044" s="51" t="s">
        <v>46</v>
      </c>
      <c r="D1044" s="51">
        <v>111738.5</v>
      </c>
      <c r="E1044" s="52">
        <f t="shared" si="1"/>
        <v>111738.5</v>
      </c>
      <c r="F1044" s="14" t="str">
        <f t="shared" si="2"/>
        <v>#N/A</v>
      </c>
      <c r="G1044" s="14" t="str">
        <f t="shared" si="3"/>
        <v>#N/A</v>
      </c>
      <c r="H1044" s="52">
        <f t="shared" si="4"/>
        <v>111738.5</v>
      </c>
      <c r="I1044" s="18">
        <v>16.9</v>
      </c>
    </row>
    <row r="1045">
      <c r="A1045" s="6">
        <v>43048.0</v>
      </c>
      <c r="B1045" s="14" t="s">
        <v>47</v>
      </c>
      <c r="C1045" s="51" t="s">
        <v>46</v>
      </c>
      <c r="D1045" s="51">
        <v>113539.9</v>
      </c>
      <c r="E1045" s="52">
        <f t="shared" si="1"/>
        <v>113539.9</v>
      </c>
      <c r="F1045" s="14" t="str">
        <f t="shared" si="2"/>
        <v>#N/A</v>
      </c>
      <c r="G1045" s="14" t="str">
        <f t="shared" si="3"/>
        <v>#N/A</v>
      </c>
      <c r="H1045" s="52">
        <f t="shared" si="4"/>
        <v>113539.9</v>
      </c>
      <c r="I1045" s="18">
        <v>21.8</v>
      </c>
    </row>
    <row r="1046">
      <c r="A1046" s="6">
        <v>43049.0</v>
      </c>
      <c r="B1046" s="14" t="s">
        <v>47</v>
      </c>
      <c r="C1046" s="51" t="s">
        <v>46</v>
      </c>
      <c r="D1046" s="51">
        <v>115156.4</v>
      </c>
      <c r="E1046" s="52">
        <f t="shared" si="1"/>
        <v>115156.4</v>
      </c>
      <c r="F1046" s="14" t="str">
        <f t="shared" si="2"/>
        <v>#N/A</v>
      </c>
      <c r="G1046" s="14" t="str">
        <f t="shared" si="3"/>
        <v>#N/A</v>
      </c>
      <c r="H1046" s="52">
        <f t="shared" si="4"/>
        <v>115156.4</v>
      </c>
      <c r="I1046" s="18">
        <v>27.2</v>
      </c>
    </row>
    <row r="1047">
      <c r="A1047" s="6">
        <v>43050.0</v>
      </c>
      <c r="B1047" s="14" t="s">
        <v>47</v>
      </c>
      <c r="C1047" s="51" t="s">
        <v>46</v>
      </c>
      <c r="D1047" s="51">
        <v>104194.3</v>
      </c>
      <c r="E1047" s="52">
        <f t="shared" si="1"/>
        <v>104194.3</v>
      </c>
      <c r="F1047" s="14" t="str">
        <f t="shared" si="2"/>
        <v>#N/A</v>
      </c>
      <c r="G1047" s="14" t="str">
        <f t="shared" si="3"/>
        <v>#N/A</v>
      </c>
      <c r="H1047" s="52">
        <f t="shared" si="4"/>
        <v>104194.3</v>
      </c>
      <c r="I1047" s="18">
        <v>24.7</v>
      </c>
    </row>
    <row r="1048">
      <c r="A1048" s="6">
        <v>43051.0</v>
      </c>
      <c r="B1048" s="14" t="s">
        <v>47</v>
      </c>
      <c r="C1048" s="51" t="s">
        <v>46</v>
      </c>
      <c r="D1048" s="51">
        <v>98774.24</v>
      </c>
      <c r="E1048" s="52">
        <f t="shared" si="1"/>
        <v>98774.24</v>
      </c>
      <c r="F1048" s="14" t="str">
        <f t="shared" si="2"/>
        <v>#N/A</v>
      </c>
      <c r="G1048" s="14" t="str">
        <f t="shared" si="3"/>
        <v>#N/A</v>
      </c>
      <c r="H1048" s="52">
        <f t="shared" si="4"/>
        <v>98774.24</v>
      </c>
      <c r="I1048" s="18">
        <v>23.3</v>
      </c>
    </row>
    <row r="1049">
      <c r="A1049" s="6">
        <v>43052.0</v>
      </c>
      <c r="B1049" s="14" t="s">
        <v>47</v>
      </c>
      <c r="C1049" s="51" t="s">
        <v>46</v>
      </c>
      <c r="D1049" s="51">
        <v>125795.8</v>
      </c>
      <c r="E1049" s="52">
        <f t="shared" si="1"/>
        <v>125795.8</v>
      </c>
      <c r="F1049" s="14" t="str">
        <f t="shared" si="2"/>
        <v>#N/A</v>
      </c>
      <c r="G1049" s="14" t="str">
        <f t="shared" si="3"/>
        <v>#N/A</v>
      </c>
      <c r="H1049" s="52">
        <f t="shared" si="4"/>
        <v>125795.8</v>
      </c>
      <c r="I1049" s="18">
        <v>33.0</v>
      </c>
    </row>
    <row r="1050">
      <c r="A1050" s="6">
        <v>43053.0</v>
      </c>
      <c r="B1050" s="14" t="s">
        <v>47</v>
      </c>
      <c r="C1050" s="51" t="s">
        <v>46</v>
      </c>
      <c r="D1050" s="51">
        <v>135420.8</v>
      </c>
      <c r="E1050" s="52">
        <f t="shared" si="1"/>
        <v>135420.8</v>
      </c>
      <c r="F1050" s="14" t="str">
        <f t="shared" si="2"/>
        <v>#N/A</v>
      </c>
      <c r="G1050" s="14" t="str">
        <f t="shared" si="3"/>
        <v>#N/A</v>
      </c>
      <c r="H1050" s="52">
        <f t="shared" si="4"/>
        <v>135420.8</v>
      </c>
      <c r="I1050" s="18">
        <v>33.9</v>
      </c>
    </row>
    <row r="1051">
      <c r="A1051" s="6">
        <v>43054.0</v>
      </c>
      <c r="B1051" s="14" t="s">
        <v>47</v>
      </c>
      <c r="C1051" s="51" t="s">
        <v>46</v>
      </c>
      <c r="D1051" s="51">
        <v>130385.1</v>
      </c>
      <c r="E1051" s="52">
        <f t="shared" si="1"/>
        <v>130385.1</v>
      </c>
      <c r="F1051" s="14" t="str">
        <f t="shared" si="2"/>
        <v>#N/A</v>
      </c>
      <c r="G1051" s="14" t="str">
        <f t="shared" si="3"/>
        <v>#N/A</v>
      </c>
      <c r="H1051" s="52">
        <f t="shared" si="4"/>
        <v>130385.1</v>
      </c>
      <c r="I1051" s="18">
        <v>31.4</v>
      </c>
    </row>
    <row r="1052">
      <c r="A1052" s="6">
        <v>43055.0</v>
      </c>
      <c r="B1052" s="14" t="s">
        <v>47</v>
      </c>
      <c r="C1052" s="51" t="s">
        <v>46</v>
      </c>
      <c r="D1052" s="51">
        <v>116716.0</v>
      </c>
      <c r="E1052" s="52">
        <f t="shared" si="1"/>
        <v>116716</v>
      </c>
      <c r="F1052" s="14" t="str">
        <f t="shared" si="2"/>
        <v>#N/A</v>
      </c>
      <c r="G1052" s="14" t="str">
        <f t="shared" si="3"/>
        <v>#N/A</v>
      </c>
      <c r="H1052" s="52">
        <f t="shared" si="4"/>
        <v>116716</v>
      </c>
      <c r="I1052" s="18">
        <v>21.3</v>
      </c>
    </row>
    <row r="1053">
      <c r="A1053" s="6">
        <v>43056.0</v>
      </c>
      <c r="B1053" s="14" t="s">
        <v>47</v>
      </c>
      <c r="C1053" s="51" t="s">
        <v>46</v>
      </c>
      <c r="D1053" s="51">
        <v>117797.6</v>
      </c>
      <c r="E1053" s="52">
        <f t="shared" si="1"/>
        <v>117797.6</v>
      </c>
      <c r="F1053" s="14" t="str">
        <f t="shared" si="2"/>
        <v>#N/A</v>
      </c>
      <c r="G1053" s="14" t="str">
        <f t="shared" si="3"/>
        <v>#N/A</v>
      </c>
      <c r="H1053" s="52">
        <f t="shared" si="4"/>
        <v>117797.6</v>
      </c>
      <c r="I1053" s="18">
        <v>26.8</v>
      </c>
    </row>
    <row r="1054">
      <c r="A1054" s="6">
        <v>43057.0</v>
      </c>
      <c r="B1054" s="14" t="s">
        <v>47</v>
      </c>
      <c r="C1054" s="51" t="s">
        <v>46</v>
      </c>
      <c r="D1054" s="51">
        <v>106730.2</v>
      </c>
      <c r="E1054" s="52">
        <f t="shared" si="1"/>
        <v>106730.2</v>
      </c>
      <c r="F1054" s="14" t="str">
        <f t="shared" si="2"/>
        <v>#N/A</v>
      </c>
      <c r="G1054" s="14" t="str">
        <f t="shared" si="3"/>
        <v>#N/A</v>
      </c>
      <c r="H1054" s="52">
        <f t="shared" si="4"/>
        <v>106730.2</v>
      </c>
      <c r="I1054" s="18">
        <v>28.1</v>
      </c>
    </row>
    <row r="1055">
      <c r="A1055" s="6">
        <v>43058.0</v>
      </c>
      <c r="B1055" s="14" t="s">
        <v>47</v>
      </c>
      <c r="C1055" s="51" t="s">
        <v>46</v>
      </c>
      <c r="D1055" s="51">
        <v>101256.8</v>
      </c>
      <c r="E1055" s="52">
        <f t="shared" si="1"/>
        <v>101256.8</v>
      </c>
      <c r="F1055" s="14" t="str">
        <f t="shared" si="2"/>
        <v>#N/A</v>
      </c>
      <c r="G1055" s="14" t="str">
        <f t="shared" si="3"/>
        <v>#N/A</v>
      </c>
      <c r="H1055" s="52">
        <f t="shared" si="4"/>
        <v>101256.8</v>
      </c>
      <c r="I1055" s="18">
        <v>29.3</v>
      </c>
    </row>
    <row r="1056">
      <c r="A1056" s="6">
        <v>43059.0</v>
      </c>
      <c r="B1056" s="14" t="s">
        <v>47</v>
      </c>
      <c r="C1056" s="51" t="s">
        <v>46</v>
      </c>
      <c r="D1056" s="51">
        <v>128658.3</v>
      </c>
      <c r="E1056" s="52">
        <f t="shared" si="1"/>
        <v>128658.3</v>
      </c>
      <c r="F1056" s="14" t="str">
        <f t="shared" si="2"/>
        <v>#N/A</v>
      </c>
      <c r="G1056" s="14" t="str">
        <f t="shared" si="3"/>
        <v>#N/A</v>
      </c>
      <c r="H1056" s="52">
        <f t="shared" si="4"/>
        <v>128658.3</v>
      </c>
      <c r="I1056" s="18">
        <v>30.8</v>
      </c>
    </row>
    <row r="1057">
      <c r="A1057" s="6">
        <v>43060.0</v>
      </c>
      <c r="B1057" s="14" t="s">
        <v>47</v>
      </c>
      <c r="C1057" s="51" t="s">
        <v>46</v>
      </c>
      <c r="D1057" s="51">
        <v>137151.5</v>
      </c>
      <c r="E1057" s="52">
        <f t="shared" si="1"/>
        <v>137151.5</v>
      </c>
      <c r="F1057" s="14" t="str">
        <f t="shared" si="2"/>
        <v>#N/A</v>
      </c>
      <c r="G1057" s="14" t="str">
        <f t="shared" si="3"/>
        <v>#N/A</v>
      </c>
      <c r="H1057" s="52">
        <f t="shared" si="4"/>
        <v>137151.5</v>
      </c>
      <c r="I1057" s="18">
        <v>32.9</v>
      </c>
    </row>
    <row r="1058">
      <c r="A1058" s="6">
        <v>43061.0</v>
      </c>
      <c r="B1058" s="14" t="s">
        <v>47</v>
      </c>
      <c r="C1058" s="51" t="s">
        <v>46</v>
      </c>
      <c r="D1058" s="51">
        <v>138882.3</v>
      </c>
      <c r="E1058" s="52">
        <f t="shared" si="1"/>
        <v>138882.3</v>
      </c>
      <c r="F1058" s="14" t="str">
        <f t="shared" si="2"/>
        <v>#N/A</v>
      </c>
      <c r="G1058" s="14" t="str">
        <f t="shared" si="3"/>
        <v>#N/A</v>
      </c>
      <c r="H1058" s="52">
        <f t="shared" si="4"/>
        <v>138882.3</v>
      </c>
      <c r="I1058" s="18">
        <v>32.6</v>
      </c>
    </row>
    <row r="1059">
      <c r="A1059" s="6">
        <v>43062.0</v>
      </c>
      <c r="B1059" s="14" t="s">
        <v>47</v>
      </c>
      <c r="C1059" s="51" t="s">
        <v>46</v>
      </c>
      <c r="D1059" s="51">
        <v>135162.1</v>
      </c>
      <c r="E1059" s="52">
        <f t="shared" si="1"/>
        <v>135162.1</v>
      </c>
      <c r="F1059" s="14" t="str">
        <f t="shared" si="2"/>
        <v>#N/A</v>
      </c>
      <c r="G1059" s="14" t="str">
        <f t="shared" si="3"/>
        <v>#N/A</v>
      </c>
      <c r="H1059" s="52">
        <f t="shared" si="4"/>
        <v>135162.1</v>
      </c>
      <c r="I1059" s="18">
        <v>31.9</v>
      </c>
    </row>
    <row r="1060">
      <c r="A1060" s="6">
        <v>43063.0</v>
      </c>
      <c r="B1060" s="14" t="s">
        <v>47</v>
      </c>
      <c r="C1060" s="51" t="s">
        <v>46</v>
      </c>
      <c r="D1060" s="51">
        <v>133951.3</v>
      </c>
      <c r="E1060" s="52">
        <f t="shared" si="1"/>
        <v>133951.3</v>
      </c>
      <c r="F1060" s="14" t="str">
        <f t="shared" si="2"/>
        <v>#N/A</v>
      </c>
      <c r="G1060" s="14" t="str">
        <f t="shared" si="3"/>
        <v>#N/A</v>
      </c>
      <c r="H1060" s="52">
        <f t="shared" si="4"/>
        <v>133951.3</v>
      </c>
      <c r="I1060" s="18">
        <v>30.7</v>
      </c>
    </row>
    <row r="1061">
      <c r="A1061" s="6">
        <v>43064.0</v>
      </c>
      <c r="B1061" s="14" t="s">
        <v>47</v>
      </c>
      <c r="C1061" s="51" t="s">
        <v>46</v>
      </c>
      <c r="D1061" s="51">
        <v>121219.6</v>
      </c>
      <c r="E1061" s="52">
        <f t="shared" si="1"/>
        <v>121219.6</v>
      </c>
      <c r="F1061" s="14" t="str">
        <f t="shared" si="2"/>
        <v>#N/A</v>
      </c>
      <c r="G1061" s="14" t="str">
        <f t="shared" si="3"/>
        <v>#N/A</v>
      </c>
      <c r="H1061" s="52">
        <f t="shared" si="4"/>
        <v>121219.6</v>
      </c>
      <c r="I1061" s="18">
        <v>32.5</v>
      </c>
    </row>
    <row r="1062">
      <c r="A1062" s="6">
        <v>43065.0</v>
      </c>
      <c r="B1062" s="14" t="s">
        <v>47</v>
      </c>
      <c r="C1062" s="51" t="s">
        <v>46</v>
      </c>
      <c r="D1062" s="51">
        <v>108717.9</v>
      </c>
      <c r="E1062" s="52">
        <f t="shared" si="1"/>
        <v>108717.9</v>
      </c>
      <c r="F1062" s="14" t="str">
        <f t="shared" si="2"/>
        <v>#N/A</v>
      </c>
      <c r="G1062" s="14" t="str">
        <f t="shared" si="3"/>
        <v>#N/A</v>
      </c>
      <c r="H1062" s="52">
        <f t="shared" si="4"/>
        <v>108717.9</v>
      </c>
      <c r="I1062" s="18">
        <v>28.3</v>
      </c>
    </row>
    <row r="1063">
      <c r="A1063" s="6">
        <v>43066.0</v>
      </c>
      <c r="B1063" s="14" t="s">
        <v>47</v>
      </c>
      <c r="C1063" s="51" t="s">
        <v>46</v>
      </c>
      <c r="D1063" s="51">
        <v>115429.0</v>
      </c>
      <c r="E1063" s="52">
        <f t="shared" si="1"/>
        <v>115429</v>
      </c>
      <c r="F1063" s="14" t="str">
        <f t="shared" si="2"/>
        <v>#N/A</v>
      </c>
      <c r="G1063" s="14" t="str">
        <f t="shared" si="3"/>
        <v>#N/A</v>
      </c>
      <c r="H1063" s="52">
        <f t="shared" si="4"/>
        <v>115429</v>
      </c>
      <c r="I1063" s="18">
        <v>21.2</v>
      </c>
    </row>
    <row r="1064">
      <c r="A1064" s="6">
        <v>43067.0</v>
      </c>
      <c r="B1064" s="14" t="s">
        <v>47</v>
      </c>
      <c r="C1064" s="51" t="s">
        <v>46</v>
      </c>
      <c r="D1064" s="51">
        <v>129798.5</v>
      </c>
      <c r="E1064" s="52">
        <f t="shared" si="1"/>
        <v>129798.5</v>
      </c>
      <c r="F1064" s="14" t="str">
        <f t="shared" si="2"/>
        <v>#N/A</v>
      </c>
      <c r="G1064" s="14" t="str">
        <f t="shared" si="3"/>
        <v>#N/A</v>
      </c>
      <c r="H1064" s="52">
        <f t="shared" si="4"/>
        <v>129798.5</v>
      </c>
      <c r="I1064" s="18">
        <v>31.0</v>
      </c>
    </row>
    <row r="1065">
      <c r="A1065" s="6">
        <v>43068.0</v>
      </c>
      <c r="B1065" s="14" t="s">
        <v>47</v>
      </c>
      <c r="C1065" s="51" t="s">
        <v>46</v>
      </c>
      <c r="D1065" s="51">
        <v>151731.0</v>
      </c>
      <c r="E1065" s="52">
        <f t="shared" si="1"/>
        <v>151731</v>
      </c>
      <c r="F1065" s="14" t="str">
        <f t="shared" si="2"/>
        <v>#N/A</v>
      </c>
      <c r="G1065" s="14" t="str">
        <f t="shared" si="3"/>
        <v>#N/A</v>
      </c>
      <c r="H1065" s="52">
        <f t="shared" si="4"/>
        <v>151731</v>
      </c>
      <c r="I1065" s="18">
        <v>35.8</v>
      </c>
    </row>
    <row r="1066">
      <c r="A1066" s="6">
        <v>43069.0</v>
      </c>
      <c r="B1066" s="14" t="s">
        <v>47</v>
      </c>
      <c r="C1066" s="51" t="s">
        <v>46</v>
      </c>
      <c r="D1066" s="51">
        <v>154632.3</v>
      </c>
      <c r="E1066" s="52">
        <f t="shared" si="1"/>
        <v>154632.3</v>
      </c>
      <c r="F1066" s="14" t="str">
        <f t="shared" si="2"/>
        <v>#N/A</v>
      </c>
      <c r="G1066" s="14" t="str">
        <f t="shared" si="3"/>
        <v>#N/A</v>
      </c>
      <c r="H1066" s="52">
        <f t="shared" si="4"/>
        <v>154632.3</v>
      </c>
      <c r="I1066" s="18">
        <v>34.9</v>
      </c>
    </row>
    <row r="1067">
      <c r="A1067" s="6">
        <v>43070.0</v>
      </c>
      <c r="B1067" s="14" t="s">
        <v>47</v>
      </c>
      <c r="C1067" s="51" t="s">
        <v>46</v>
      </c>
      <c r="D1067" s="51">
        <v>125141.9</v>
      </c>
      <c r="E1067" s="52">
        <f t="shared" si="1"/>
        <v>125141.9</v>
      </c>
      <c r="F1067" s="14" t="str">
        <f t="shared" si="2"/>
        <v>#N/A</v>
      </c>
      <c r="G1067" s="14" t="str">
        <f t="shared" si="3"/>
        <v>#N/A</v>
      </c>
      <c r="H1067" s="52">
        <f t="shared" si="4"/>
        <v>125141.9</v>
      </c>
      <c r="I1067" s="18">
        <v>23.5</v>
      </c>
    </row>
    <row r="1068">
      <c r="A1068" s="6">
        <v>43071.0</v>
      </c>
      <c r="B1068" s="14" t="s">
        <v>47</v>
      </c>
      <c r="C1068" s="51" t="s">
        <v>46</v>
      </c>
      <c r="D1068" s="51">
        <v>99234.22</v>
      </c>
      <c r="E1068" s="52">
        <f t="shared" si="1"/>
        <v>99234.22</v>
      </c>
      <c r="F1068" s="14" t="str">
        <f t="shared" si="2"/>
        <v>#N/A</v>
      </c>
      <c r="G1068" s="14" t="str">
        <f t="shared" si="3"/>
        <v>#N/A</v>
      </c>
      <c r="H1068" s="52">
        <f t="shared" si="4"/>
        <v>99234.22</v>
      </c>
      <c r="I1068" s="18">
        <v>16.4</v>
      </c>
    </row>
    <row r="1069">
      <c r="A1069" s="6">
        <v>43072.0</v>
      </c>
      <c r="B1069" s="14" t="s">
        <v>47</v>
      </c>
      <c r="C1069" s="51" t="s">
        <v>46</v>
      </c>
      <c r="D1069" s="51">
        <v>92487.71</v>
      </c>
      <c r="E1069" s="52">
        <f t="shared" si="1"/>
        <v>92487.71</v>
      </c>
      <c r="F1069" s="14" t="str">
        <f t="shared" si="2"/>
        <v>#N/A</v>
      </c>
      <c r="G1069" s="14" t="str">
        <f t="shared" si="3"/>
        <v>#N/A</v>
      </c>
      <c r="H1069" s="52">
        <f t="shared" si="4"/>
        <v>92487.71</v>
      </c>
      <c r="I1069" s="18">
        <v>17.1</v>
      </c>
    </row>
    <row r="1070">
      <c r="A1070" s="6">
        <v>43073.0</v>
      </c>
      <c r="B1070" s="14" t="s">
        <v>47</v>
      </c>
      <c r="C1070" s="51" t="s">
        <v>46</v>
      </c>
      <c r="D1070" s="51">
        <v>111626.0</v>
      </c>
      <c r="E1070" s="52">
        <f t="shared" si="1"/>
        <v>111626</v>
      </c>
      <c r="F1070" s="14" t="str">
        <f t="shared" si="2"/>
        <v>#N/A</v>
      </c>
      <c r="G1070" s="14" t="str">
        <f t="shared" si="3"/>
        <v>#N/A</v>
      </c>
      <c r="H1070" s="52">
        <f t="shared" si="4"/>
        <v>111626</v>
      </c>
      <c r="I1070" s="18">
        <v>17.5</v>
      </c>
    </row>
    <row r="1071">
      <c r="A1071" s="6">
        <v>43074.0</v>
      </c>
      <c r="B1071" s="14" t="s">
        <v>47</v>
      </c>
      <c r="C1071" s="51" t="s">
        <v>46</v>
      </c>
      <c r="D1071" s="51">
        <v>113063.7</v>
      </c>
      <c r="E1071" s="52">
        <f t="shared" si="1"/>
        <v>113063.7</v>
      </c>
      <c r="F1071" s="14" t="str">
        <f t="shared" si="2"/>
        <v>#N/A</v>
      </c>
      <c r="G1071" s="14" t="str">
        <f t="shared" si="3"/>
        <v>#N/A</v>
      </c>
      <c r="H1071" s="52">
        <f t="shared" si="4"/>
        <v>113063.7</v>
      </c>
      <c r="I1071" s="18">
        <v>22.8</v>
      </c>
    </row>
    <row r="1072">
      <c r="A1072" s="6">
        <v>43075.0</v>
      </c>
      <c r="B1072" s="14" t="s">
        <v>47</v>
      </c>
      <c r="C1072" s="51" t="s">
        <v>46</v>
      </c>
      <c r="D1072" s="51">
        <v>115383.1</v>
      </c>
      <c r="E1072" s="52">
        <f t="shared" si="1"/>
        <v>115383.1</v>
      </c>
      <c r="F1072" s="14" t="str">
        <f t="shared" si="2"/>
        <v>#N/A</v>
      </c>
      <c r="G1072" s="14" t="str">
        <f t="shared" si="3"/>
        <v>#N/A</v>
      </c>
      <c r="H1072" s="52">
        <f t="shared" si="4"/>
        <v>115383.1</v>
      </c>
      <c r="I1072" s="18">
        <v>21.3</v>
      </c>
    </row>
    <row r="1073">
      <c r="A1073" s="6">
        <v>43076.0</v>
      </c>
      <c r="B1073" s="14" t="s">
        <v>47</v>
      </c>
      <c r="C1073" s="51" t="s">
        <v>46</v>
      </c>
      <c r="D1073" s="51">
        <v>115737.0</v>
      </c>
      <c r="E1073" s="52">
        <f t="shared" si="1"/>
        <v>115737</v>
      </c>
      <c r="F1073" s="14" t="str">
        <f t="shared" si="2"/>
        <v>#N/A</v>
      </c>
      <c r="G1073" s="14" t="str">
        <f t="shared" si="3"/>
        <v>#N/A</v>
      </c>
      <c r="H1073" s="52">
        <f t="shared" si="4"/>
        <v>115737</v>
      </c>
      <c r="I1073" s="18">
        <v>21.9</v>
      </c>
    </row>
    <row r="1074">
      <c r="A1074" s="6">
        <v>43077.0</v>
      </c>
      <c r="B1074" s="14" t="s">
        <v>47</v>
      </c>
      <c r="C1074" s="51" t="s">
        <v>46</v>
      </c>
      <c r="D1074" s="51">
        <v>109568.5</v>
      </c>
      <c r="E1074" s="52">
        <f t="shared" si="1"/>
        <v>109568.5</v>
      </c>
      <c r="F1074" s="14" t="str">
        <f t="shared" si="2"/>
        <v>#N/A</v>
      </c>
      <c r="G1074" s="14" t="str">
        <f t="shared" si="3"/>
        <v>#N/A</v>
      </c>
      <c r="H1074" s="52">
        <f t="shared" si="4"/>
        <v>109568.5</v>
      </c>
      <c r="I1074" s="18">
        <v>18.7</v>
      </c>
    </row>
    <row r="1075">
      <c r="A1075" s="6">
        <v>43078.0</v>
      </c>
      <c r="B1075" s="14" t="s">
        <v>47</v>
      </c>
      <c r="C1075" s="51" t="s">
        <v>46</v>
      </c>
      <c r="D1075" s="51">
        <v>99334.8</v>
      </c>
      <c r="E1075" s="52">
        <f t="shared" si="1"/>
        <v>99334.8</v>
      </c>
      <c r="F1075" s="14" t="str">
        <f t="shared" si="2"/>
        <v>#N/A</v>
      </c>
      <c r="G1075" s="14" t="str">
        <f t="shared" si="3"/>
        <v>#N/A</v>
      </c>
      <c r="H1075" s="52">
        <f t="shared" si="4"/>
        <v>99334.8</v>
      </c>
      <c r="I1075" s="18">
        <v>23.0</v>
      </c>
    </row>
    <row r="1076">
      <c r="A1076" s="6">
        <v>43079.0</v>
      </c>
      <c r="B1076" s="14" t="s">
        <v>47</v>
      </c>
      <c r="C1076" s="51" t="s">
        <v>46</v>
      </c>
      <c r="D1076" s="51">
        <v>97715.01</v>
      </c>
      <c r="E1076" s="52">
        <f t="shared" si="1"/>
        <v>97715.01</v>
      </c>
      <c r="F1076" s="14" t="str">
        <f t="shared" si="2"/>
        <v>#N/A</v>
      </c>
      <c r="G1076" s="14" t="str">
        <f t="shared" si="3"/>
        <v>#N/A</v>
      </c>
      <c r="H1076" s="52">
        <f t="shared" si="4"/>
        <v>97715.01</v>
      </c>
      <c r="I1076" s="18">
        <v>22.2</v>
      </c>
    </row>
    <row r="1077">
      <c r="A1077" s="6">
        <v>43080.0</v>
      </c>
      <c r="B1077" s="14" t="s">
        <v>47</v>
      </c>
      <c r="C1077" s="51" t="s">
        <v>46</v>
      </c>
      <c r="D1077" s="51">
        <v>114680.2</v>
      </c>
      <c r="E1077" s="52">
        <f t="shared" si="1"/>
        <v>114680.2</v>
      </c>
      <c r="F1077" s="14" t="str">
        <f t="shared" si="2"/>
        <v>#N/A</v>
      </c>
      <c r="G1077" s="14" t="str">
        <f t="shared" si="3"/>
        <v>#N/A</v>
      </c>
      <c r="H1077" s="52">
        <f t="shared" si="4"/>
        <v>114680.2</v>
      </c>
      <c r="I1077" s="18">
        <v>20.7</v>
      </c>
    </row>
    <row r="1078">
      <c r="A1078" s="6">
        <v>43081.0</v>
      </c>
      <c r="B1078" s="14" t="s">
        <v>47</v>
      </c>
      <c r="C1078" s="51" t="s">
        <v>46</v>
      </c>
      <c r="D1078" s="51">
        <v>121945.2</v>
      </c>
      <c r="E1078" s="52">
        <f t="shared" si="1"/>
        <v>121945.2</v>
      </c>
      <c r="F1078" s="14" t="str">
        <f t="shared" si="2"/>
        <v>#N/A</v>
      </c>
      <c r="G1078" s="14" t="str">
        <f t="shared" si="3"/>
        <v>#N/A</v>
      </c>
      <c r="H1078" s="52">
        <f t="shared" si="4"/>
        <v>121945.2</v>
      </c>
      <c r="I1078" s="18">
        <v>26.4</v>
      </c>
    </row>
    <row r="1079">
      <c r="A1079" s="6">
        <v>43082.0</v>
      </c>
      <c r="B1079" s="14" t="s">
        <v>47</v>
      </c>
      <c r="C1079" s="51" t="s">
        <v>46</v>
      </c>
      <c r="D1079" s="51">
        <v>146933.1</v>
      </c>
      <c r="E1079" s="52">
        <f t="shared" si="1"/>
        <v>146933.1</v>
      </c>
      <c r="F1079" s="14" t="str">
        <f t="shared" si="2"/>
        <v>#N/A</v>
      </c>
      <c r="G1079" s="14" t="str">
        <f t="shared" si="3"/>
        <v>#N/A</v>
      </c>
      <c r="H1079" s="52">
        <f t="shared" si="4"/>
        <v>146933.1</v>
      </c>
      <c r="I1079" s="18">
        <v>37.6</v>
      </c>
    </row>
    <row r="1080">
      <c r="A1080" s="6">
        <v>43083.0</v>
      </c>
      <c r="B1080" s="14" t="s">
        <v>47</v>
      </c>
      <c r="C1080" s="51" t="s">
        <v>46</v>
      </c>
      <c r="D1080" s="51">
        <v>129280.8</v>
      </c>
      <c r="E1080" s="52">
        <f t="shared" si="1"/>
        <v>129280.8</v>
      </c>
      <c r="F1080" s="14" t="str">
        <f t="shared" si="2"/>
        <v>#N/A</v>
      </c>
      <c r="G1080" s="14" t="str">
        <f t="shared" si="3"/>
        <v>#N/A</v>
      </c>
      <c r="H1080" s="52">
        <f t="shared" si="4"/>
        <v>129280.8</v>
      </c>
      <c r="I1080" s="18">
        <v>23.1</v>
      </c>
    </row>
    <row r="1081">
      <c r="A1081" s="6">
        <v>43084.0</v>
      </c>
      <c r="B1081" s="14" t="s">
        <v>47</v>
      </c>
      <c r="C1081" s="51" t="s">
        <v>46</v>
      </c>
      <c r="D1081" s="51">
        <v>120821.1</v>
      </c>
      <c r="E1081" s="52">
        <f t="shared" si="1"/>
        <v>120821.1</v>
      </c>
      <c r="F1081" s="14" t="str">
        <f t="shared" si="2"/>
        <v>#N/A</v>
      </c>
      <c r="G1081" s="14" t="str">
        <f t="shared" si="3"/>
        <v>#N/A</v>
      </c>
      <c r="H1081" s="52">
        <f t="shared" si="4"/>
        <v>120821.1</v>
      </c>
      <c r="I1081" s="18">
        <v>26.4</v>
      </c>
    </row>
    <row r="1082">
      <c r="A1082" s="6">
        <v>43085.0</v>
      </c>
      <c r="B1082" s="14" t="s">
        <v>47</v>
      </c>
      <c r="C1082" s="51" t="s">
        <v>46</v>
      </c>
      <c r="D1082" s="51">
        <v>110154.4</v>
      </c>
      <c r="E1082" s="52">
        <f t="shared" si="1"/>
        <v>110154.4</v>
      </c>
      <c r="F1082" s="14" t="str">
        <f t="shared" si="2"/>
        <v>#N/A</v>
      </c>
      <c r="G1082" s="14" t="str">
        <f t="shared" si="3"/>
        <v>#N/A</v>
      </c>
      <c r="H1082" s="52">
        <f t="shared" si="4"/>
        <v>110154.4</v>
      </c>
      <c r="I1082" s="18">
        <v>24.6</v>
      </c>
    </row>
    <row r="1083">
      <c r="A1083" s="6">
        <v>43086.0</v>
      </c>
      <c r="B1083" s="14" t="s">
        <v>47</v>
      </c>
      <c r="C1083" s="51" t="s">
        <v>46</v>
      </c>
      <c r="D1083" s="51">
        <v>107212.8</v>
      </c>
      <c r="E1083" s="52">
        <f t="shared" si="1"/>
        <v>107212.8</v>
      </c>
      <c r="F1083" s="14" t="str">
        <f t="shared" si="2"/>
        <v>#N/A</v>
      </c>
      <c r="G1083" s="14" t="str">
        <f t="shared" si="3"/>
        <v>#N/A</v>
      </c>
      <c r="H1083" s="52">
        <f t="shared" si="4"/>
        <v>107212.8</v>
      </c>
      <c r="I1083" s="18">
        <v>24.5</v>
      </c>
    </row>
    <row r="1084">
      <c r="A1084" s="6">
        <v>43087.0</v>
      </c>
      <c r="B1084" s="14" t="s">
        <v>47</v>
      </c>
      <c r="C1084" s="51" t="s">
        <v>46</v>
      </c>
      <c r="D1084" s="51">
        <v>138949.7</v>
      </c>
      <c r="E1084" s="52">
        <f t="shared" si="1"/>
        <v>138949.7</v>
      </c>
      <c r="F1084" s="14" t="str">
        <f t="shared" si="2"/>
        <v>#N/A</v>
      </c>
      <c r="G1084" s="14" t="str">
        <f t="shared" si="3"/>
        <v>#N/A</v>
      </c>
      <c r="H1084" s="52">
        <f t="shared" si="4"/>
        <v>138949.7</v>
      </c>
      <c r="I1084" s="18">
        <v>33.0</v>
      </c>
    </row>
    <row r="1085">
      <c r="A1085" s="6">
        <v>43088.0</v>
      </c>
      <c r="B1085" s="14" t="s">
        <v>47</v>
      </c>
      <c r="C1085" s="51" t="s">
        <v>46</v>
      </c>
      <c r="D1085" s="51">
        <v>142870.4</v>
      </c>
      <c r="E1085" s="52">
        <f t="shared" si="1"/>
        <v>142870.4</v>
      </c>
      <c r="F1085" s="14" t="str">
        <f t="shared" si="2"/>
        <v>#N/A</v>
      </c>
      <c r="G1085" s="14" t="str">
        <f t="shared" si="3"/>
        <v>#N/A</v>
      </c>
      <c r="H1085" s="52">
        <f t="shared" si="4"/>
        <v>142870.4</v>
      </c>
      <c r="I1085" s="18">
        <v>37.4</v>
      </c>
    </row>
    <row r="1086">
      <c r="A1086" s="6">
        <v>43089.0</v>
      </c>
      <c r="B1086" s="14" t="s">
        <v>47</v>
      </c>
      <c r="C1086" s="51" t="s">
        <v>46</v>
      </c>
      <c r="D1086" s="51">
        <v>114917.0</v>
      </c>
      <c r="E1086" s="52">
        <f t="shared" si="1"/>
        <v>114917</v>
      </c>
      <c r="F1086" s="14" t="str">
        <f t="shared" si="2"/>
        <v>#N/A</v>
      </c>
      <c r="G1086" s="14" t="str">
        <f t="shared" si="3"/>
        <v>#N/A</v>
      </c>
      <c r="H1086" s="52">
        <f t="shared" si="4"/>
        <v>114917</v>
      </c>
      <c r="I1086" s="18">
        <v>24.5</v>
      </c>
    </row>
    <row r="1087">
      <c r="A1087" s="6">
        <v>43090.0</v>
      </c>
      <c r="B1087" s="14" t="s">
        <v>47</v>
      </c>
      <c r="C1087" s="51" t="s">
        <v>46</v>
      </c>
      <c r="D1087" s="51">
        <v>114462.5</v>
      </c>
      <c r="E1087" s="52">
        <f t="shared" si="1"/>
        <v>114462.5</v>
      </c>
      <c r="F1087" s="14" t="str">
        <f t="shared" si="2"/>
        <v>#N/A</v>
      </c>
      <c r="G1087" s="14" t="str">
        <f t="shared" si="3"/>
        <v>#N/A</v>
      </c>
      <c r="H1087" s="52">
        <f t="shared" si="4"/>
        <v>114462.5</v>
      </c>
      <c r="I1087" s="18">
        <v>23.7</v>
      </c>
    </row>
    <row r="1088">
      <c r="A1088" s="6">
        <v>43091.0</v>
      </c>
      <c r="B1088" s="14" t="s">
        <v>46</v>
      </c>
      <c r="C1088" s="51" t="s">
        <v>46</v>
      </c>
      <c r="D1088" s="51">
        <v>116428.8</v>
      </c>
      <c r="E1088" s="14" t="str">
        <f t="shared" si="1"/>
        <v>#N/A</v>
      </c>
      <c r="F1088" s="52">
        <f t="shared" si="2"/>
        <v>116428.8</v>
      </c>
      <c r="G1088" s="14" t="str">
        <f t="shared" si="3"/>
        <v>#N/A</v>
      </c>
      <c r="H1088" s="52">
        <f t="shared" si="4"/>
        <v>116428.8</v>
      </c>
      <c r="I1088" s="18">
        <v>27.7</v>
      </c>
    </row>
    <row r="1089">
      <c r="A1089" s="6">
        <v>43092.0</v>
      </c>
      <c r="B1089" s="14" t="s">
        <v>46</v>
      </c>
      <c r="C1089" s="51" t="s">
        <v>46</v>
      </c>
      <c r="D1089" s="51">
        <v>109364.0</v>
      </c>
      <c r="E1089" s="14" t="str">
        <f t="shared" si="1"/>
        <v>#N/A</v>
      </c>
      <c r="F1089" s="52">
        <f t="shared" si="2"/>
        <v>109364</v>
      </c>
      <c r="G1089" s="14" t="str">
        <f t="shared" si="3"/>
        <v>#N/A</v>
      </c>
      <c r="H1089" s="52">
        <f t="shared" si="4"/>
        <v>109364</v>
      </c>
      <c r="I1089" s="18">
        <v>30.2</v>
      </c>
    </row>
    <row r="1090">
      <c r="A1090" s="6">
        <v>43093.0</v>
      </c>
      <c r="B1090" s="14" t="s">
        <v>46</v>
      </c>
      <c r="C1090" s="51" t="s">
        <v>46</v>
      </c>
      <c r="D1090" s="51">
        <v>92856.23</v>
      </c>
      <c r="E1090" s="14" t="str">
        <f t="shared" si="1"/>
        <v>#N/A</v>
      </c>
      <c r="F1090" s="52">
        <f t="shared" si="2"/>
        <v>92856.23</v>
      </c>
      <c r="G1090" s="14" t="str">
        <f t="shared" si="3"/>
        <v>#N/A</v>
      </c>
      <c r="H1090" s="52">
        <f t="shared" si="4"/>
        <v>92856.23</v>
      </c>
      <c r="I1090" s="18">
        <v>19.4</v>
      </c>
    </row>
    <row r="1091">
      <c r="A1091" s="6">
        <v>43094.0</v>
      </c>
      <c r="B1091" s="14" t="s">
        <v>46</v>
      </c>
      <c r="C1091" s="51" t="s">
        <v>47</v>
      </c>
      <c r="D1091" s="51">
        <v>85094.38</v>
      </c>
      <c r="E1091" s="14" t="str">
        <f t="shared" si="1"/>
        <v>#N/A</v>
      </c>
      <c r="F1091" s="52">
        <f t="shared" si="2"/>
        <v>85094.38</v>
      </c>
      <c r="G1091" s="52">
        <f t="shared" si="3"/>
        <v>85094.38</v>
      </c>
      <c r="H1091" s="52" t="str">
        <f t="shared" si="4"/>
        <v>#N/A</v>
      </c>
      <c r="I1091" s="18">
        <v>21.4</v>
      </c>
    </row>
    <row r="1092">
      <c r="A1092" s="6">
        <v>43095.0</v>
      </c>
      <c r="B1092" s="14" t="s">
        <v>46</v>
      </c>
      <c r="C1092" s="51" t="s">
        <v>47</v>
      </c>
      <c r="D1092" s="51">
        <v>98638.86</v>
      </c>
      <c r="E1092" s="14" t="str">
        <f t="shared" si="1"/>
        <v>#N/A</v>
      </c>
      <c r="F1092" s="52">
        <f t="shared" si="2"/>
        <v>98638.86</v>
      </c>
      <c r="G1092" s="52">
        <f t="shared" si="3"/>
        <v>98638.86</v>
      </c>
      <c r="H1092" s="52" t="str">
        <f t="shared" si="4"/>
        <v>#N/A</v>
      </c>
      <c r="I1092" s="18">
        <v>30.5</v>
      </c>
    </row>
    <row r="1093">
      <c r="A1093" s="6">
        <v>43096.0</v>
      </c>
      <c r="B1093" s="14" t="s">
        <v>46</v>
      </c>
      <c r="C1093" s="51" t="s">
        <v>46</v>
      </c>
      <c r="D1093" s="51">
        <v>128753.8</v>
      </c>
      <c r="E1093" s="14" t="str">
        <f t="shared" si="1"/>
        <v>#N/A</v>
      </c>
      <c r="F1093" s="52">
        <f t="shared" si="2"/>
        <v>128753.8</v>
      </c>
      <c r="G1093" s="14" t="str">
        <f t="shared" si="3"/>
        <v>#N/A</v>
      </c>
      <c r="H1093" s="52">
        <f t="shared" si="4"/>
        <v>128753.8</v>
      </c>
      <c r="I1093" s="18">
        <v>34.5</v>
      </c>
    </row>
    <row r="1094">
      <c r="A1094" s="6">
        <v>43097.0</v>
      </c>
      <c r="B1094" s="14" t="s">
        <v>46</v>
      </c>
      <c r="C1094" s="51" t="s">
        <v>46</v>
      </c>
      <c r="D1094" s="51">
        <v>130699.2</v>
      </c>
      <c r="E1094" s="14" t="str">
        <f t="shared" si="1"/>
        <v>#N/A</v>
      </c>
      <c r="F1094" s="52">
        <f t="shared" si="2"/>
        <v>130699.2</v>
      </c>
      <c r="G1094" s="14" t="str">
        <f t="shared" si="3"/>
        <v>#N/A</v>
      </c>
      <c r="H1094" s="52">
        <f t="shared" si="4"/>
        <v>130699.2</v>
      </c>
      <c r="I1094" s="18">
        <v>32.8</v>
      </c>
    </row>
    <row r="1095">
      <c r="A1095" s="6">
        <v>43098.0</v>
      </c>
      <c r="B1095" s="14" t="s">
        <v>46</v>
      </c>
      <c r="C1095" s="51" t="s">
        <v>46</v>
      </c>
      <c r="D1095" s="51">
        <v>115572.0</v>
      </c>
      <c r="E1095" s="14" t="str">
        <f t="shared" si="1"/>
        <v>#N/A</v>
      </c>
      <c r="F1095" s="52">
        <f t="shared" si="2"/>
        <v>115572</v>
      </c>
      <c r="G1095" s="14" t="str">
        <f t="shared" si="3"/>
        <v>#N/A</v>
      </c>
      <c r="H1095" s="52">
        <f t="shared" si="4"/>
        <v>115572</v>
      </c>
      <c r="I1095" s="18">
        <v>24.4</v>
      </c>
    </row>
    <row r="1096">
      <c r="A1096" s="6">
        <v>43099.0</v>
      </c>
      <c r="B1096" s="14" t="s">
        <v>46</v>
      </c>
      <c r="C1096" s="51" t="s">
        <v>46</v>
      </c>
      <c r="D1096" s="51">
        <v>96358.98</v>
      </c>
      <c r="E1096" s="14" t="str">
        <f t="shared" si="1"/>
        <v>#N/A</v>
      </c>
      <c r="F1096" s="52">
        <f t="shared" si="2"/>
        <v>96358.98</v>
      </c>
      <c r="G1096" s="14" t="str">
        <f t="shared" si="3"/>
        <v>#N/A</v>
      </c>
      <c r="H1096" s="52">
        <f t="shared" si="4"/>
        <v>96358.98</v>
      </c>
      <c r="I1096" s="18">
        <v>21.3</v>
      </c>
    </row>
    <row r="1097">
      <c r="A1097" s="6">
        <v>43100.0</v>
      </c>
      <c r="B1097" s="14" t="s">
        <v>46</v>
      </c>
      <c r="C1097" s="51" t="s">
        <v>46</v>
      </c>
      <c r="D1097" s="51">
        <v>95700.48</v>
      </c>
      <c r="E1097" s="14" t="str">
        <f t="shared" si="1"/>
        <v>#N/A</v>
      </c>
      <c r="F1097" s="52">
        <f t="shared" si="2"/>
        <v>95700.48</v>
      </c>
      <c r="G1097" s="14" t="str">
        <f t="shared" si="3"/>
        <v>#N/A</v>
      </c>
      <c r="H1097" s="52">
        <f t="shared" si="4"/>
        <v>95700.48</v>
      </c>
      <c r="I1097" s="18">
        <v>25.7</v>
      </c>
    </row>
    <row r="1098">
      <c r="A1098" s="6">
        <v>43101.0</v>
      </c>
      <c r="B1098" s="14" t="s">
        <v>46</v>
      </c>
      <c r="C1098" s="51" t="s">
        <v>47</v>
      </c>
      <c r="D1098" s="51">
        <v>95959.69</v>
      </c>
      <c r="E1098" s="14" t="str">
        <f t="shared" si="1"/>
        <v>#N/A</v>
      </c>
      <c r="F1098" s="52">
        <f t="shared" si="2"/>
        <v>95959.69</v>
      </c>
      <c r="G1098" s="52">
        <f t="shared" si="3"/>
        <v>95959.69</v>
      </c>
      <c r="H1098" s="52" t="str">
        <f t="shared" si="4"/>
        <v>#N/A</v>
      </c>
      <c r="I1098" s="18">
        <v>25.3</v>
      </c>
    </row>
    <row r="1099">
      <c r="A1099" s="6">
        <v>43102.0</v>
      </c>
      <c r="B1099" s="14" t="s">
        <v>46</v>
      </c>
      <c r="C1099" s="51" t="s">
        <v>46</v>
      </c>
      <c r="D1099" s="51">
        <v>105277.9</v>
      </c>
      <c r="E1099" s="14" t="str">
        <f t="shared" si="1"/>
        <v>#N/A</v>
      </c>
      <c r="F1099" s="52">
        <f t="shared" si="2"/>
        <v>105277.9</v>
      </c>
      <c r="G1099" s="14" t="str">
        <f t="shared" si="3"/>
        <v>#N/A</v>
      </c>
      <c r="H1099" s="52">
        <f t="shared" si="4"/>
        <v>105277.9</v>
      </c>
      <c r="I1099" s="18">
        <v>21.8</v>
      </c>
    </row>
    <row r="1100">
      <c r="A1100" s="6">
        <v>43103.0</v>
      </c>
      <c r="B1100" s="14" t="s">
        <v>46</v>
      </c>
      <c r="C1100" s="51" t="s">
        <v>46</v>
      </c>
      <c r="D1100" s="51">
        <v>106373.8</v>
      </c>
      <c r="E1100" s="14" t="str">
        <f t="shared" si="1"/>
        <v>#N/A</v>
      </c>
      <c r="F1100" s="52">
        <f t="shared" si="2"/>
        <v>106373.8</v>
      </c>
      <c r="G1100" s="14" t="str">
        <f t="shared" si="3"/>
        <v>#N/A</v>
      </c>
      <c r="H1100" s="52">
        <f t="shared" si="4"/>
        <v>106373.8</v>
      </c>
      <c r="I1100" s="18">
        <v>21.0</v>
      </c>
    </row>
    <row r="1101">
      <c r="A1101" s="6">
        <v>43104.0</v>
      </c>
      <c r="B1101" s="14" t="s">
        <v>46</v>
      </c>
      <c r="C1101" s="51" t="s">
        <v>46</v>
      </c>
      <c r="D1101" s="51">
        <v>113337.7</v>
      </c>
      <c r="E1101" s="14" t="str">
        <f t="shared" si="1"/>
        <v>#N/A</v>
      </c>
      <c r="F1101" s="52">
        <f t="shared" si="2"/>
        <v>113337.7</v>
      </c>
      <c r="G1101" s="14" t="str">
        <f t="shared" si="3"/>
        <v>#N/A</v>
      </c>
      <c r="H1101" s="52">
        <f t="shared" si="4"/>
        <v>113337.7</v>
      </c>
      <c r="I1101" s="18">
        <v>23.6</v>
      </c>
    </row>
    <row r="1102">
      <c r="A1102" s="6">
        <v>43105.0</v>
      </c>
      <c r="B1102" s="14" t="s">
        <v>46</v>
      </c>
      <c r="C1102" s="51" t="s">
        <v>46</v>
      </c>
      <c r="D1102" s="51">
        <v>123247.7</v>
      </c>
      <c r="E1102" s="14" t="str">
        <f t="shared" si="1"/>
        <v>#N/A</v>
      </c>
      <c r="F1102" s="52">
        <f t="shared" si="2"/>
        <v>123247.7</v>
      </c>
      <c r="G1102" s="14" t="str">
        <f t="shared" si="3"/>
        <v>#N/A</v>
      </c>
      <c r="H1102" s="52">
        <f t="shared" si="4"/>
        <v>123247.7</v>
      </c>
      <c r="I1102" s="18">
        <v>30.7</v>
      </c>
    </row>
    <row r="1103">
      <c r="A1103" s="6">
        <v>43106.0</v>
      </c>
      <c r="B1103" s="14" t="s">
        <v>46</v>
      </c>
      <c r="C1103" s="51" t="s">
        <v>46</v>
      </c>
      <c r="D1103" s="51">
        <v>133705.8</v>
      </c>
      <c r="E1103" s="14" t="str">
        <f t="shared" si="1"/>
        <v>#N/A</v>
      </c>
      <c r="F1103" s="52">
        <f t="shared" si="2"/>
        <v>133705.8</v>
      </c>
      <c r="G1103" s="14" t="str">
        <f t="shared" si="3"/>
        <v>#N/A</v>
      </c>
      <c r="H1103" s="52">
        <f t="shared" si="4"/>
        <v>133705.8</v>
      </c>
      <c r="I1103" s="18">
        <v>41.7</v>
      </c>
    </row>
    <row r="1104">
      <c r="A1104" s="6">
        <v>43107.0</v>
      </c>
      <c r="B1104" s="14" t="s">
        <v>46</v>
      </c>
      <c r="C1104" s="51" t="s">
        <v>46</v>
      </c>
      <c r="D1104" s="51">
        <v>107142.8</v>
      </c>
      <c r="E1104" s="14" t="str">
        <f t="shared" si="1"/>
        <v>#N/A</v>
      </c>
      <c r="F1104" s="52">
        <f t="shared" si="2"/>
        <v>107142.8</v>
      </c>
      <c r="G1104" s="14" t="str">
        <f t="shared" si="3"/>
        <v>#N/A</v>
      </c>
      <c r="H1104" s="52">
        <f t="shared" si="4"/>
        <v>107142.8</v>
      </c>
      <c r="I1104" s="18">
        <v>21.8</v>
      </c>
    </row>
    <row r="1105">
      <c r="A1105" s="6">
        <v>43108.0</v>
      </c>
      <c r="B1105" s="14" t="s">
        <v>46</v>
      </c>
      <c r="C1105" s="51" t="s">
        <v>46</v>
      </c>
      <c r="D1105" s="51">
        <v>118832.1</v>
      </c>
      <c r="E1105" s="14" t="str">
        <f t="shared" si="1"/>
        <v>#N/A</v>
      </c>
      <c r="F1105" s="52">
        <f t="shared" si="2"/>
        <v>118832.1</v>
      </c>
      <c r="G1105" s="14" t="str">
        <f t="shared" si="3"/>
        <v>#N/A</v>
      </c>
      <c r="H1105" s="52">
        <f t="shared" si="4"/>
        <v>118832.1</v>
      </c>
      <c r="I1105" s="18">
        <v>21.9</v>
      </c>
    </row>
    <row r="1106">
      <c r="A1106" s="6">
        <v>43109.0</v>
      </c>
      <c r="B1106" s="14" t="s">
        <v>46</v>
      </c>
      <c r="C1106" s="51" t="s">
        <v>46</v>
      </c>
      <c r="D1106" s="51">
        <v>111361.1</v>
      </c>
      <c r="E1106" s="14" t="str">
        <f t="shared" si="1"/>
        <v>#N/A</v>
      </c>
      <c r="F1106" s="52">
        <f t="shared" si="2"/>
        <v>111361.1</v>
      </c>
      <c r="G1106" s="14" t="str">
        <f t="shared" si="3"/>
        <v>#N/A</v>
      </c>
      <c r="H1106" s="52">
        <f t="shared" si="4"/>
        <v>111361.1</v>
      </c>
      <c r="I1106" s="18">
        <v>22.5</v>
      </c>
    </row>
    <row r="1107">
      <c r="A1107" s="6">
        <v>43110.0</v>
      </c>
      <c r="B1107" s="14" t="s">
        <v>46</v>
      </c>
      <c r="C1107" s="51" t="s">
        <v>46</v>
      </c>
      <c r="D1107" s="51">
        <v>116530.0</v>
      </c>
      <c r="E1107" s="14" t="str">
        <f t="shared" si="1"/>
        <v>#N/A</v>
      </c>
      <c r="F1107" s="52">
        <f t="shared" si="2"/>
        <v>116530</v>
      </c>
      <c r="G1107" s="14" t="str">
        <f t="shared" si="3"/>
        <v>#N/A</v>
      </c>
      <c r="H1107" s="52">
        <f t="shared" si="4"/>
        <v>116530</v>
      </c>
      <c r="I1107" s="18">
        <v>25.6</v>
      </c>
    </row>
    <row r="1108">
      <c r="A1108" s="6">
        <v>43111.0</v>
      </c>
      <c r="B1108" s="14" t="s">
        <v>46</v>
      </c>
      <c r="C1108" s="51" t="s">
        <v>46</v>
      </c>
      <c r="D1108" s="51">
        <v>139607.9</v>
      </c>
      <c r="E1108" s="14" t="str">
        <f t="shared" si="1"/>
        <v>#N/A</v>
      </c>
      <c r="F1108" s="52">
        <f t="shared" si="2"/>
        <v>139607.9</v>
      </c>
      <c r="G1108" s="14" t="str">
        <f t="shared" si="3"/>
        <v>#N/A</v>
      </c>
      <c r="H1108" s="52">
        <f t="shared" si="4"/>
        <v>139607.9</v>
      </c>
      <c r="I1108" s="18">
        <v>34.5</v>
      </c>
    </row>
    <row r="1109">
      <c r="A1109" s="6">
        <v>43112.0</v>
      </c>
      <c r="B1109" s="14" t="s">
        <v>46</v>
      </c>
      <c r="C1109" s="51" t="s">
        <v>46</v>
      </c>
      <c r="D1109" s="51">
        <v>132022.9</v>
      </c>
      <c r="E1109" s="14" t="str">
        <f t="shared" si="1"/>
        <v>#N/A</v>
      </c>
      <c r="F1109" s="52">
        <f t="shared" si="2"/>
        <v>132022.9</v>
      </c>
      <c r="G1109" s="14" t="str">
        <f t="shared" si="3"/>
        <v>#N/A</v>
      </c>
      <c r="H1109" s="52">
        <f t="shared" si="4"/>
        <v>132022.9</v>
      </c>
      <c r="I1109" s="18">
        <v>30.0</v>
      </c>
    </row>
    <row r="1110">
      <c r="A1110" s="6">
        <v>43113.0</v>
      </c>
      <c r="B1110" s="14" t="s">
        <v>46</v>
      </c>
      <c r="C1110" s="51" t="s">
        <v>46</v>
      </c>
      <c r="D1110" s="51">
        <v>98977.05</v>
      </c>
      <c r="E1110" s="14" t="str">
        <f t="shared" si="1"/>
        <v>#N/A</v>
      </c>
      <c r="F1110" s="52">
        <f t="shared" si="2"/>
        <v>98977.05</v>
      </c>
      <c r="G1110" s="14" t="str">
        <f t="shared" si="3"/>
        <v>#N/A</v>
      </c>
      <c r="H1110" s="52">
        <f t="shared" si="4"/>
        <v>98977.05</v>
      </c>
      <c r="I1110" s="18">
        <v>20.9</v>
      </c>
    </row>
    <row r="1111">
      <c r="A1111" s="6">
        <v>43114.0</v>
      </c>
      <c r="B1111" s="14" t="s">
        <v>46</v>
      </c>
      <c r="C1111" s="51" t="s">
        <v>46</v>
      </c>
      <c r="D1111" s="51">
        <v>92021.68</v>
      </c>
      <c r="E1111" s="14" t="str">
        <f t="shared" si="1"/>
        <v>#N/A</v>
      </c>
      <c r="F1111" s="52">
        <f t="shared" si="2"/>
        <v>92021.68</v>
      </c>
      <c r="G1111" s="14" t="str">
        <f t="shared" si="3"/>
        <v>#N/A</v>
      </c>
      <c r="H1111" s="52">
        <f t="shared" si="4"/>
        <v>92021.68</v>
      </c>
      <c r="I1111" s="18">
        <v>19.5</v>
      </c>
    </row>
    <row r="1112">
      <c r="A1112" s="6">
        <v>43115.0</v>
      </c>
      <c r="B1112" s="14" t="s">
        <v>46</v>
      </c>
      <c r="C1112" s="51" t="s">
        <v>46</v>
      </c>
      <c r="D1112" s="51">
        <v>109389.1</v>
      </c>
      <c r="E1112" s="14" t="str">
        <f t="shared" si="1"/>
        <v>#N/A</v>
      </c>
      <c r="F1112" s="52">
        <f t="shared" si="2"/>
        <v>109389.1</v>
      </c>
      <c r="G1112" s="14" t="str">
        <f t="shared" si="3"/>
        <v>#N/A</v>
      </c>
      <c r="H1112" s="52">
        <f t="shared" si="4"/>
        <v>109389.1</v>
      </c>
      <c r="I1112" s="18">
        <v>20.9</v>
      </c>
    </row>
    <row r="1113">
      <c r="A1113" s="6">
        <v>43116.0</v>
      </c>
      <c r="B1113" s="14" t="s">
        <v>46</v>
      </c>
      <c r="C1113" s="51" t="s">
        <v>46</v>
      </c>
      <c r="D1113" s="51">
        <v>116074.0</v>
      </c>
      <c r="E1113" s="14" t="str">
        <f t="shared" si="1"/>
        <v>#N/A</v>
      </c>
      <c r="F1113" s="52">
        <f t="shared" si="2"/>
        <v>116074</v>
      </c>
      <c r="G1113" s="14" t="str">
        <f t="shared" si="3"/>
        <v>#N/A</v>
      </c>
      <c r="H1113" s="52">
        <f t="shared" si="4"/>
        <v>116074</v>
      </c>
      <c r="I1113" s="18">
        <v>26.9</v>
      </c>
    </row>
    <row r="1114">
      <c r="A1114" s="6">
        <v>43117.0</v>
      </c>
      <c r="B1114" s="14" t="s">
        <v>46</v>
      </c>
      <c r="C1114" s="51" t="s">
        <v>46</v>
      </c>
      <c r="D1114" s="51">
        <v>129286.4</v>
      </c>
      <c r="E1114" s="14" t="str">
        <f t="shared" si="1"/>
        <v>#N/A</v>
      </c>
      <c r="F1114" s="52">
        <f t="shared" si="2"/>
        <v>129286.4</v>
      </c>
      <c r="G1114" s="14" t="str">
        <f t="shared" si="3"/>
        <v>#N/A</v>
      </c>
      <c r="H1114" s="52">
        <f t="shared" si="4"/>
        <v>129286.4</v>
      </c>
      <c r="I1114" s="18">
        <v>30.3</v>
      </c>
    </row>
    <row r="1115">
      <c r="A1115" s="6">
        <v>43118.0</v>
      </c>
      <c r="B1115" s="14" t="s">
        <v>46</v>
      </c>
      <c r="C1115" s="51" t="s">
        <v>46</v>
      </c>
      <c r="D1115" s="51">
        <v>154648.1</v>
      </c>
      <c r="E1115" s="14" t="str">
        <f t="shared" si="1"/>
        <v>#N/A</v>
      </c>
      <c r="F1115" s="52">
        <f t="shared" si="2"/>
        <v>154648.1</v>
      </c>
      <c r="G1115" s="14" t="str">
        <f t="shared" si="3"/>
        <v>#N/A</v>
      </c>
      <c r="H1115" s="52">
        <f t="shared" si="4"/>
        <v>154648.1</v>
      </c>
      <c r="I1115" s="18">
        <v>40.0</v>
      </c>
    </row>
    <row r="1116">
      <c r="A1116" s="6">
        <v>43119.0</v>
      </c>
      <c r="B1116" s="14" t="s">
        <v>46</v>
      </c>
      <c r="C1116" s="51" t="s">
        <v>46</v>
      </c>
      <c r="D1116" s="51">
        <v>165070.6</v>
      </c>
      <c r="E1116" s="14" t="str">
        <f t="shared" si="1"/>
        <v>#N/A</v>
      </c>
      <c r="F1116" s="52">
        <f t="shared" si="2"/>
        <v>165070.6</v>
      </c>
      <c r="G1116" s="14" t="str">
        <f t="shared" si="3"/>
        <v>#N/A</v>
      </c>
      <c r="H1116" s="52">
        <f t="shared" si="4"/>
        <v>165070.6</v>
      </c>
      <c r="I1116" s="18">
        <v>40.3</v>
      </c>
    </row>
    <row r="1117">
      <c r="A1117" s="6">
        <v>43120.0</v>
      </c>
      <c r="B1117" s="14" t="s">
        <v>46</v>
      </c>
      <c r="C1117" s="51" t="s">
        <v>46</v>
      </c>
      <c r="D1117" s="51">
        <v>124825.0</v>
      </c>
      <c r="E1117" s="14" t="str">
        <f t="shared" si="1"/>
        <v>#N/A</v>
      </c>
      <c r="F1117" s="52">
        <f t="shared" si="2"/>
        <v>124825</v>
      </c>
      <c r="G1117" s="14" t="str">
        <f t="shared" si="3"/>
        <v>#N/A</v>
      </c>
      <c r="H1117" s="52">
        <f t="shared" si="4"/>
        <v>124825</v>
      </c>
      <c r="I1117" s="18">
        <v>24.6</v>
      </c>
    </row>
    <row r="1118">
      <c r="A1118" s="6">
        <v>43121.0</v>
      </c>
      <c r="B1118" s="14" t="s">
        <v>46</v>
      </c>
      <c r="C1118" s="51" t="s">
        <v>46</v>
      </c>
      <c r="D1118" s="51">
        <v>127305.2</v>
      </c>
      <c r="E1118" s="14" t="str">
        <f t="shared" si="1"/>
        <v>#N/A</v>
      </c>
      <c r="F1118" s="52">
        <f t="shared" si="2"/>
        <v>127305.2</v>
      </c>
      <c r="G1118" s="14" t="str">
        <f t="shared" si="3"/>
        <v>#N/A</v>
      </c>
      <c r="H1118" s="52">
        <f t="shared" si="4"/>
        <v>127305.2</v>
      </c>
      <c r="I1118" s="18">
        <v>28.2</v>
      </c>
    </row>
    <row r="1119">
      <c r="A1119" s="6">
        <v>43122.0</v>
      </c>
      <c r="B1119" s="14" t="s">
        <v>46</v>
      </c>
      <c r="C1119" s="51" t="s">
        <v>46</v>
      </c>
      <c r="D1119" s="51">
        <v>137955.4</v>
      </c>
      <c r="E1119" s="14" t="str">
        <f t="shared" si="1"/>
        <v>#N/A</v>
      </c>
      <c r="F1119" s="52">
        <f t="shared" si="2"/>
        <v>137955.4</v>
      </c>
      <c r="G1119" s="14" t="str">
        <f t="shared" si="3"/>
        <v>#N/A</v>
      </c>
      <c r="H1119" s="52">
        <f t="shared" si="4"/>
        <v>137955.4</v>
      </c>
      <c r="I1119" s="18">
        <v>23.9</v>
      </c>
    </row>
    <row r="1120">
      <c r="A1120" s="6">
        <v>43123.0</v>
      </c>
      <c r="B1120" s="14" t="s">
        <v>46</v>
      </c>
      <c r="C1120" s="51" t="s">
        <v>46</v>
      </c>
      <c r="D1120" s="51">
        <v>128314.5</v>
      </c>
      <c r="E1120" s="14" t="str">
        <f t="shared" si="1"/>
        <v>#N/A</v>
      </c>
      <c r="F1120" s="52">
        <f t="shared" si="2"/>
        <v>128314.5</v>
      </c>
      <c r="G1120" s="14" t="str">
        <f t="shared" si="3"/>
        <v>#N/A</v>
      </c>
      <c r="H1120" s="52">
        <f t="shared" si="4"/>
        <v>128314.5</v>
      </c>
      <c r="I1120" s="18">
        <v>23.6</v>
      </c>
    </row>
    <row r="1121">
      <c r="A1121" s="6">
        <v>43124.0</v>
      </c>
      <c r="B1121" s="14" t="s">
        <v>46</v>
      </c>
      <c r="C1121" s="51" t="s">
        <v>46</v>
      </c>
      <c r="D1121" s="51">
        <v>128899.8</v>
      </c>
      <c r="E1121" s="14" t="str">
        <f t="shared" si="1"/>
        <v>#N/A</v>
      </c>
      <c r="F1121" s="52">
        <f t="shared" si="2"/>
        <v>128899.8</v>
      </c>
      <c r="G1121" s="14" t="str">
        <f t="shared" si="3"/>
        <v>#N/A</v>
      </c>
      <c r="H1121" s="52">
        <f t="shared" si="4"/>
        <v>128899.8</v>
      </c>
      <c r="I1121" s="18">
        <v>23.3</v>
      </c>
    </row>
    <row r="1122">
      <c r="A1122" s="6">
        <v>43125.0</v>
      </c>
      <c r="B1122" s="14" t="s">
        <v>46</v>
      </c>
      <c r="C1122" s="51" t="s">
        <v>46</v>
      </c>
      <c r="D1122" s="51">
        <v>139245.2</v>
      </c>
      <c r="E1122" s="14" t="str">
        <f t="shared" si="1"/>
        <v>#N/A</v>
      </c>
      <c r="F1122" s="52">
        <f t="shared" si="2"/>
        <v>139245.2</v>
      </c>
      <c r="G1122" s="14" t="str">
        <f t="shared" si="3"/>
        <v>#N/A</v>
      </c>
      <c r="H1122" s="52">
        <f t="shared" si="4"/>
        <v>139245.2</v>
      </c>
      <c r="I1122" s="18">
        <v>26.6</v>
      </c>
    </row>
    <row r="1123">
      <c r="A1123" s="6">
        <v>43126.0</v>
      </c>
      <c r="B1123" s="14" t="s">
        <v>46</v>
      </c>
      <c r="C1123" s="51" t="s">
        <v>47</v>
      </c>
      <c r="D1123" s="51">
        <v>128599.5</v>
      </c>
      <c r="E1123" s="14" t="str">
        <f t="shared" si="1"/>
        <v>#N/A</v>
      </c>
      <c r="F1123" s="52">
        <f t="shared" si="2"/>
        <v>128599.5</v>
      </c>
      <c r="G1123" s="52">
        <f t="shared" si="3"/>
        <v>128599.5</v>
      </c>
      <c r="H1123" s="52" t="str">
        <f t="shared" si="4"/>
        <v>#N/A</v>
      </c>
      <c r="I1123" s="18">
        <v>28.4</v>
      </c>
    </row>
    <row r="1124">
      <c r="A1124" s="6">
        <v>43127.0</v>
      </c>
      <c r="B1124" s="14" t="s">
        <v>46</v>
      </c>
      <c r="C1124" s="51" t="s">
        <v>46</v>
      </c>
      <c r="D1124" s="51">
        <v>139114.6</v>
      </c>
      <c r="E1124" s="14" t="str">
        <f t="shared" si="1"/>
        <v>#N/A</v>
      </c>
      <c r="F1124" s="52">
        <f t="shared" si="2"/>
        <v>139114.6</v>
      </c>
      <c r="G1124" s="14" t="str">
        <f t="shared" si="3"/>
        <v>#N/A</v>
      </c>
      <c r="H1124" s="52">
        <f t="shared" si="4"/>
        <v>139114.6</v>
      </c>
      <c r="I1124" s="18">
        <v>33.2</v>
      </c>
    </row>
    <row r="1125">
      <c r="A1125" s="6">
        <v>43128.0</v>
      </c>
      <c r="B1125" s="14" t="s">
        <v>46</v>
      </c>
      <c r="C1125" s="51" t="s">
        <v>46</v>
      </c>
      <c r="D1125" s="51">
        <v>159436.7</v>
      </c>
      <c r="E1125" s="14" t="str">
        <f t="shared" si="1"/>
        <v>#N/A</v>
      </c>
      <c r="F1125" s="52">
        <f t="shared" si="2"/>
        <v>159436.7</v>
      </c>
      <c r="G1125" s="14" t="str">
        <f t="shared" si="3"/>
        <v>#N/A</v>
      </c>
      <c r="H1125" s="52">
        <f t="shared" si="4"/>
        <v>159436.7</v>
      </c>
      <c r="I1125" s="18">
        <v>38.1</v>
      </c>
    </row>
    <row r="1126">
      <c r="A1126" s="6">
        <v>43129.0</v>
      </c>
      <c r="B1126" s="14" t="s">
        <v>46</v>
      </c>
      <c r="C1126" s="51" t="s">
        <v>46</v>
      </c>
      <c r="D1126" s="51">
        <v>160437.6</v>
      </c>
      <c r="E1126" s="14" t="str">
        <f t="shared" si="1"/>
        <v>#N/A</v>
      </c>
      <c r="F1126" s="52">
        <f t="shared" si="2"/>
        <v>160437.6</v>
      </c>
      <c r="G1126" s="14" t="str">
        <f t="shared" si="3"/>
        <v>#N/A</v>
      </c>
      <c r="H1126" s="52">
        <f t="shared" si="4"/>
        <v>160437.6</v>
      </c>
      <c r="I1126" s="18">
        <v>33.5</v>
      </c>
    </row>
    <row r="1127">
      <c r="A1127" s="6">
        <v>43130.0</v>
      </c>
      <c r="B1127" s="14" t="s">
        <v>46</v>
      </c>
      <c r="C1127" s="51" t="s">
        <v>46</v>
      </c>
      <c r="D1127" s="51">
        <v>115239.6</v>
      </c>
      <c r="E1127" s="14" t="str">
        <f t="shared" si="1"/>
        <v>#N/A</v>
      </c>
      <c r="F1127" s="52">
        <f t="shared" si="2"/>
        <v>115239.6</v>
      </c>
      <c r="G1127" s="14" t="str">
        <f t="shared" si="3"/>
        <v>#N/A</v>
      </c>
      <c r="H1127" s="52">
        <f t="shared" si="4"/>
        <v>115239.6</v>
      </c>
      <c r="I1127" s="18">
        <v>21.0</v>
      </c>
    </row>
    <row r="1128">
      <c r="A1128" s="6">
        <v>43131.0</v>
      </c>
      <c r="B1128" s="14" t="s">
        <v>47</v>
      </c>
      <c r="C1128" s="51" t="s">
        <v>46</v>
      </c>
      <c r="D1128" s="51">
        <v>108524.2</v>
      </c>
      <c r="E1128" s="52">
        <f t="shared" si="1"/>
        <v>108524.2</v>
      </c>
      <c r="F1128" s="14" t="str">
        <f t="shared" si="2"/>
        <v>#N/A</v>
      </c>
      <c r="G1128" s="14" t="str">
        <f t="shared" si="3"/>
        <v>#N/A</v>
      </c>
      <c r="H1128" s="52">
        <f t="shared" si="4"/>
        <v>108524.2</v>
      </c>
      <c r="I1128" s="18">
        <v>19.1</v>
      </c>
    </row>
    <row r="1129">
      <c r="A1129" s="6">
        <v>43132.0</v>
      </c>
      <c r="B1129" s="14" t="s">
        <v>47</v>
      </c>
      <c r="C1129" s="51" t="s">
        <v>46</v>
      </c>
      <c r="D1129" s="51">
        <v>109949.2</v>
      </c>
      <c r="E1129" s="52">
        <f t="shared" si="1"/>
        <v>109949.2</v>
      </c>
      <c r="F1129" s="14" t="str">
        <f t="shared" si="2"/>
        <v>#N/A</v>
      </c>
      <c r="G1129" s="14" t="str">
        <f t="shared" si="3"/>
        <v>#N/A</v>
      </c>
      <c r="H1129" s="52">
        <f t="shared" si="4"/>
        <v>109949.2</v>
      </c>
      <c r="I1129" s="18">
        <v>22.5</v>
      </c>
    </row>
    <row r="1130">
      <c r="A1130" s="6">
        <v>43133.0</v>
      </c>
      <c r="B1130" s="14" t="s">
        <v>47</v>
      </c>
      <c r="C1130" s="51" t="s">
        <v>46</v>
      </c>
      <c r="D1130" s="51">
        <v>112946.3</v>
      </c>
      <c r="E1130" s="52">
        <f t="shared" si="1"/>
        <v>112946.3</v>
      </c>
      <c r="F1130" s="14" t="str">
        <f t="shared" si="2"/>
        <v>#N/A</v>
      </c>
      <c r="G1130" s="14" t="str">
        <f t="shared" si="3"/>
        <v>#N/A</v>
      </c>
      <c r="H1130" s="52">
        <f t="shared" si="4"/>
        <v>112946.3</v>
      </c>
      <c r="I1130" s="18">
        <v>22.1</v>
      </c>
    </row>
    <row r="1131">
      <c r="A1131" s="6">
        <v>43134.0</v>
      </c>
      <c r="B1131" s="14" t="s">
        <v>47</v>
      </c>
      <c r="C1131" s="51" t="s">
        <v>46</v>
      </c>
      <c r="D1131" s="51">
        <v>104947.3</v>
      </c>
      <c r="E1131" s="52">
        <f t="shared" si="1"/>
        <v>104947.3</v>
      </c>
      <c r="F1131" s="14" t="str">
        <f t="shared" si="2"/>
        <v>#N/A</v>
      </c>
      <c r="G1131" s="14" t="str">
        <f t="shared" si="3"/>
        <v>#N/A</v>
      </c>
      <c r="H1131" s="52">
        <f t="shared" si="4"/>
        <v>104947.3</v>
      </c>
      <c r="I1131" s="18">
        <v>28.1</v>
      </c>
    </row>
    <row r="1132">
      <c r="A1132" s="6">
        <v>43135.0</v>
      </c>
      <c r="B1132" s="14" t="s">
        <v>47</v>
      </c>
      <c r="C1132" s="51" t="s">
        <v>46</v>
      </c>
      <c r="D1132" s="51">
        <v>106065.9</v>
      </c>
      <c r="E1132" s="52">
        <f t="shared" si="1"/>
        <v>106065.9</v>
      </c>
      <c r="F1132" s="14" t="str">
        <f t="shared" si="2"/>
        <v>#N/A</v>
      </c>
      <c r="G1132" s="14" t="str">
        <f t="shared" si="3"/>
        <v>#N/A</v>
      </c>
      <c r="H1132" s="52">
        <f t="shared" si="4"/>
        <v>106065.9</v>
      </c>
      <c r="I1132" s="18">
        <v>25.7</v>
      </c>
    </row>
    <row r="1133">
      <c r="A1133" s="6">
        <v>43136.0</v>
      </c>
      <c r="B1133" s="14" t="s">
        <v>47</v>
      </c>
      <c r="C1133" s="51" t="s">
        <v>46</v>
      </c>
      <c r="D1133" s="51">
        <v>126466.0</v>
      </c>
      <c r="E1133" s="52">
        <f t="shared" si="1"/>
        <v>126466</v>
      </c>
      <c r="F1133" s="14" t="str">
        <f t="shared" si="2"/>
        <v>#N/A</v>
      </c>
      <c r="G1133" s="14" t="str">
        <f t="shared" si="3"/>
        <v>#N/A</v>
      </c>
      <c r="H1133" s="52">
        <f t="shared" si="4"/>
        <v>126466</v>
      </c>
      <c r="I1133" s="18">
        <v>25.7</v>
      </c>
    </row>
    <row r="1134">
      <c r="A1134" s="6">
        <v>43137.0</v>
      </c>
      <c r="B1134" s="14" t="s">
        <v>47</v>
      </c>
      <c r="C1134" s="51" t="s">
        <v>46</v>
      </c>
      <c r="D1134" s="51">
        <v>137539.7</v>
      </c>
      <c r="E1134" s="52">
        <f t="shared" si="1"/>
        <v>137539.7</v>
      </c>
      <c r="F1134" s="14" t="str">
        <f t="shared" si="2"/>
        <v>#N/A</v>
      </c>
      <c r="G1134" s="14" t="str">
        <f t="shared" si="3"/>
        <v>#N/A</v>
      </c>
      <c r="H1134" s="52">
        <f t="shared" si="4"/>
        <v>137539.7</v>
      </c>
      <c r="I1134" s="18">
        <v>29.9</v>
      </c>
    </row>
    <row r="1135">
      <c r="A1135" s="6">
        <v>43138.0</v>
      </c>
      <c r="B1135" s="14" t="s">
        <v>47</v>
      </c>
      <c r="C1135" s="51" t="s">
        <v>46</v>
      </c>
      <c r="D1135" s="51">
        <v>159307.3</v>
      </c>
      <c r="E1135" s="52">
        <f t="shared" si="1"/>
        <v>159307.3</v>
      </c>
      <c r="F1135" s="14" t="str">
        <f t="shared" si="2"/>
        <v>#N/A</v>
      </c>
      <c r="G1135" s="14" t="str">
        <f t="shared" si="3"/>
        <v>#N/A</v>
      </c>
      <c r="H1135" s="52">
        <f t="shared" si="4"/>
        <v>159307.3</v>
      </c>
      <c r="I1135" s="18">
        <v>37.4</v>
      </c>
    </row>
    <row r="1136">
      <c r="A1136" s="6">
        <v>43139.0</v>
      </c>
      <c r="B1136" s="14" t="s">
        <v>47</v>
      </c>
      <c r="C1136" s="51" t="s">
        <v>46</v>
      </c>
      <c r="D1136" s="51">
        <v>149473.0</v>
      </c>
      <c r="E1136" s="52">
        <f t="shared" si="1"/>
        <v>149473</v>
      </c>
      <c r="F1136" s="14" t="str">
        <f t="shared" si="2"/>
        <v>#N/A</v>
      </c>
      <c r="G1136" s="14" t="str">
        <f t="shared" si="3"/>
        <v>#N/A</v>
      </c>
      <c r="H1136" s="52">
        <f t="shared" si="4"/>
        <v>149473</v>
      </c>
      <c r="I1136" s="18">
        <v>27.5</v>
      </c>
    </row>
    <row r="1137">
      <c r="A1137" s="6">
        <v>43140.0</v>
      </c>
      <c r="B1137" s="14" t="s">
        <v>47</v>
      </c>
      <c r="C1137" s="51" t="s">
        <v>46</v>
      </c>
      <c r="D1137" s="51">
        <v>137101.9</v>
      </c>
      <c r="E1137" s="52">
        <f t="shared" si="1"/>
        <v>137101.9</v>
      </c>
      <c r="F1137" s="14" t="str">
        <f t="shared" si="2"/>
        <v>#N/A</v>
      </c>
      <c r="G1137" s="14" t="str">
        <f t="shared" si="3"/>
        <v>#N/A</v>
      </c>
      <c r="H1137" s="52">
        <f t="shared" si="4"/>
        <v>137101.9</v>
      </c>
      <c r="I1137" s="18">
        <v>24.9</v>
      </c>
    </row>
    <row r="1138">
      <c r="A1138" s="6">
        <v>43141.0</v>
      </c>
      <c r="B1138" s="14" t="s">
        <v>47</v>
      </c>
      <c r="C1138" s="51" t="s">
        <v>46</v>
      </c>
      <c r="D1138" s="51">
        <v>118113.8</v>
      </c>
      <c r="E1138" s="52">
        <f t="shared" si="1"/>
        <v>118113.8</v>
      </c>
      <c r="F1138" s="14" t="str">
        <f t="shared" si="2"/>
        <v>#N/A</v>
      </c>
      <c r="G1138" s="14" t="str">
        <f t="shared" si="3"/>
        <v>#N/A</v>
      </c>
      <c r="H1138" s="52">
        <f t="shared" si="4"/>
        <v>118113.8</v>
      </c>
      <c r="I1138" s="18">
        <v>30.3</v>
      </c>
    </row>
    <row r="1139">
      <c r="A1139" s="6">
        <v>43142.0</v>
      </c>
      <c r="B1139" s="14" t="s">
        <v>47</v>
      </c>
      <c r="C1139" s="51" t="s">
        <v>46</v>
      </c>
      <c r="D1139" s="51">
        <v>100440.3</v>
      </c>
      <c r="E1139" s="52">
        <f t="shared" si="1"/>
        <v>100440.3</v>
      </c>
      <c r="F1139" s="14" t="str">
        <f t="shared" si="2"/>
        <v>#N/A</v>
      </c>
      <c r="G1139" s="14" t="str">
        <f t="shared" si="3"/>
        <v>#N/A</v>
      </c>
      <c r="H1139" s="52">
        <f t="shared" si="4"/>
        <v>100440.3</v>
      </c>
      <c r="I1139" s="18">
        <v>21.2</v>
      </c>
    </row>
    <row r="1140">
      <c r="A1140" s="6">
        <v>43143.0</v>
      </c>
      <c r="B1140" s="14" t="s">
        <v>47</v>
      </c>
      <c r="C1140" s="51" t="s">
        <v>46</v>
      </c>
      <c r="D1140" s="51">
        <v>116209.1</v>
      </c>
      <c r="E1140" s="52">
        <f t="shared" si="1"/>
        <v>116209.1</v>
      </c>
      <c r="F1140" s="14" t="str">
        <f t="shared" si="2"/>
        <v>#N/A</v>
      </c>
      <c r="G1140" s="14" t="str">
        <f t="shared" si="3"/>
        <v>#N/A</v>
      </c>
      <c r="H1140" s="52">
        <f t="shared" si="4"/>
        <v>116209.1</v>
      </c>
      <c r="I1140" s="18">
        <v>23.6</v>
      </c>
    </row>
    <row r="1141">
      <c r="A1141" s="6">
        <v>43144.0</v>
      </c>
      <c r="B1141" s="14" t="s">
        <v>47</v>
      </c>
      <c r="C1141" s="51" t="s">
        <v>46</v>
      </c>
      <c r="D1141" s="51">
        <v>124882.7</v>
      </c>
      <c r="E1141" s="52">
        <f t="shared" si="1"/>
        <v>124882.7</v>
      </c>
      <c r="F1141" s="14" t="str">
        <f t="shared" si="2"/>
        <v>#N/A</v>
      </c>
      <c r="G1141" s="14" t="str">
        <f t="shared" si="3"/>
        <v>#N/A</v>
      </c>
      <c r="H1141" s="52">
        <f t="shared" si="4"/>
        <v>124882.7</v>
      </c>
      <c r="I1141" s="18">
        <v>29.0</v>
      </c>
    </row>
    <row r="1142">
      <c r="A1142" s="6">
        <v>43145.0</v>
      </c>
      <c r="B1142" s="14" t="s">
        <v>47</v>
      </c>
      <c r="C1142" s="51" t="s">
        <v>46</v>
      </c>
      <c r="D1142" s="51">
        <v>115269.5</v>
      </c>
      <c r="E1142" s="52">
        <f t="shared" si="1"/>
        <v>115269.5</v>
      </c>
      <c r="F1142" s="14" t="str">
        <f t="shared" si="2"/>
        <v>#N/A</v>
      </c>
      <c r="G1142" s="14" t="str">
        <f t="shared" si="3"/>
        <v>#N/A</v>
      </c>
      <c r="H1142" s="52">
        <f t="shared" si="4"/>
        <v>115269.5</v>
      </c>
      <c r="I1142" s="18">
        <v>23.3</v>
      </c>
    </row>
    <row r="1143">
      <c r="A1143" s="6">
        <v>43146.0</v>
      </c>
      <c r="B1143" s="14" t="s">
        <v>47</v>
      </c>
      <c r="C1143" s="51" t="s">
        <v>46</v>
      </c>
      <c r="D1143" s="51">
        <v>117260.2</v>
      </c>
      <c r="E1143" s="52">
        <f t="shared" si="1"/>
        <v>117260.2</v>
      </c>
      <c r="F1143" s="14" t="str">
        <f t="shared" si="2"/>
        <v>#N/A</v>
      </c>
      <c r="G1143" s="14" t="str">
        <f t="shared" si="3"/>
        <v>#N/A</v>
      </c>
      <c r="H1143" s="52">
        <f t="shared" si="4"/>
        <v>117260.2</v>
      </c>
      <c r="I1143" s="18">
        <v>24.2</v>
      </c>
    </row>
    <row r="1144">
      <c r="A1144" s="6">
        <v>43147.0</v>
      </c>
      <c r="B1144" s="14" t="s">
        <v>47</v>
      </c>
      <c r="C1144" s="51" t="s">
        <v>46</v>
      </c>
      <c r="D1144" s="51">
        <v>114736.4</v>
      </c>
      <c r="E1144" s="52">
        <f t="shared" si="1"/>
        <v>114736.4</v>
      </c>
      <c r="F1144" s="14" t="str">
        <f t="shared" si="2"/>
        <v>#N/A</v>
      </c>
      <c r="G1144" s="14" t="str">
        <f t="shared" si="3"/>
        <v>#N/A</v>
      </c>
      <c r="H1144" s="52">
        <f t="shared" si="4"/>
        <v>114736.4</v>
      </c>
      <c r="I1144" s="18">
        <v>22.2</v>
      </c>
    </row>
    <row r="1145">
      <c r="A1145" s="6">
        <v>43148.0</v>
      </c>
      <c r="B1145" s="14" t="s">
        <v>47</v>
      </c>
      <c r="C1145" s="51" t="s">
        <v>46</v>
      </c>
      <c r="D1145" s="51">
        <v>105799.9</v>
      </c>
      <c r="E1145" s="52">
        <f t="shared" si="1"/>
        <v>105799.9</v>
      </c>
      <c r="F1145" s="14" t="str">
        <f t="shared" si="2"/>
        <v>#N/A</v>
      </c>
      <c r="G1145" s="14" t="str">
        <f t="shared" si="3"/>
        <v>#N/A</v>
      </c>
      <c r="H1145" s="52">
        <f t="shared" si="4"/>
        <v>105799.9</v>
      </c>
      <c r="I1145" s="18">
        <v>25.3</v>
      </c>
    </row>
    <row r="1146">
      <c r="A1146" s="6">
        <v>43149.0</v>
      </c>
      <c r="B1146" s="14" t="s">
        <v>47</v>
      </c>
      <c r="C1146" s="51" t="s">
        <v>46</v>
      </c>
      <c r="D1146" s="51">
        <v>105085.5</v>
      </c>
      <c r="E1146" s="52">
        <f t="shared" si="1"/>
        <v>105085.5</v>
      </c>
      <c r="F1146" s="14" t="str">
        <f t="shared" si="2"/>
        <v>#N/A</v>
      </c>
      <c r="G1146" s="14" t="str">
        <f t="shared" si="3"/>
        <v>#N/A</v>
      </c>
      <c r="H1146" s="52">
        <f t="shared" si="4"/>
        <v>105085.5</v>
      </c>
      <c r="I1146" s="18">
        <v>24.0</v>
      </c>
    </row>
    <row r="1147">
      <c r="A1147" s="6">
        <v>43150.0</v>
      </c>
      <c r="B1147" s="14" t="s">
        <v>47</v>
      </c>
      <c r="C1147" s="51" t="s">
        <v>46</v>
      </c>
      <c r="D1147" s="51">
        <v>113116.4</v>
      </c>
      <c r="E1147" s="52">
        <f t="shared" si="1"/>
        <v>113116.4</v>
      </c>
      <c r="F1147" s="14" t="str">
        <f t="shared" si="2"/>
        <v>#N/A</v>
      </c>
      <c r="G1147" s="14" t="str">
        <f t="shared" si="3"/>
        <v>#N/A</v>
      </c>
      <c r="H1147" s="52">
        <f t="shared" si="4"/>
        <v>113116.4</v>
      </c>
      <c r="I1147" s="18">
        <v>25.4</v>
      </c>
    </row>
    <row r="1148">
      <c r="A1148" s="6">
        <v>43151.0</v>
      </c>
      <c r="B1148" s="14" t="s">
        <v>47</v>
      </c>
      <c r="C1148" s="51" t="s">
        <v>46</v>
      </c>
      <c r="D1148" s="51">
        <v>120035.4</v>
      </c>
      <c r="E1148" s="52">
        <f t="shared" si="1"/>
        <v>120035.4</v>
      </c>
      <c r="F1148" s="14" t="str">
        <f t="shared" si="2"/>
        <v>#N/A</v>
      </c>
      <c r="G1148" s="14" t="str">
        <f t="shared" si="3"/>
        <v>#N/A</v>
      </c>
      <c r="H1148" s="52">
        <f t="shared" si="4"/>
        <v>120035.4</v>
      </c>
      <c r="I1148" s="18">
        <v>29.5</v>
      </c>
    </row>
    <row r="1149">
      <c r="A1149" s="6">
        <v>43152.0</v>
      </c>
      <c r="B1149" s="14" t="s">
        <v>47</v>
      </c>
      <c r="C1149" s="51" t="s">
        <v>46</v>
      </c>
      <c r="D1149" s="51">
        <v>124481.4</v>
      </c>
      <c r="E1149" s="52">
        <f t="shared" si="1"/>
        <v>124481.4</v>
      </c>
      <c r="F1149" s="14" t="str">
        <f t="shared" si="2"/>
        <v>#N/A</v>
      </c>
      <c r="G1149" s="14" t="str">
        <f t="shared" si="3"/>
        <v>#N/A</v>
      </c>
      <c r="H1149" s="52">
        <f t="shared" si="4"/>
        <v>124481.4</v>
      </c>
      <c r="I1149" s="18">
        <v>29.3</v>
      </c>
    </row>
    <row r="1150">
      <c r="A1150" s="6">
        <v>43153.0</v>
      </c>
      <c r="B1150" s="14" t="s">
        <v>47</v>
      </c>
      <c r="C1150" s="51" t="s">
        <v>46</v>
      </c>
      <c r="D1150" s="51">
        <v>133607.1</v>
      </c>
      <c r="E1150" s="52">
        <f t="shared" si="1"/>
        <v>133607.1</v>
      </c>
      <c r="F1150" s="14" t="str">
        <f t="shared" si="2"/>
        <v>#N/A</v>
      </c>
      <c r="G1150" s="14" t="str">
        <f t="shared" si="3"/>
        <v>#N/A</v>
      </c>
      <c r="H1150" s="52">
        <f t="shared" si="4"/>
        <v>133607.1</v>
      </c>
      <c r="I1150" s="18">
        <v>31.0</v>
      </c>
    </row>
    <row r="1151">
      <c r="A1151" s="6">
        <v>43154.0</v>
      </c>
      <c r="B1151" s="14" t="s">
        <v>47</v>
      </c>
      <c r="C1151" s="51" t="s">
        <v>46</v>
      </c>
      <c r="D1151" s="51">
        <v>136328.3</v>
      </c>
      <c r="E1151" s="52">
        <f t="shared" si="1"/>
        <v>136328.3</v>
      </c>
      <c r="F1151" s="14" t="str">
        <f t="shared" si="2"/>
        <v>#N/A</v>
      </c>
      <c r="G1151" s="14" t="str">
        <f t="shared" si="3"/>
        <v>#N/A</v>
      </c>
      <c r="H1151" s="52">
        <f t="shared" si="4"/>
        <v>136328.3</v>
      </c>
      <c r="I1151" s="18">
        <v>33.5</v>
      </c>
    </row>
    <row r="1152">
      <c r="A1152" s="6">
        <v>43155.0</v>
      </c>
      <c r="B1152" s="14" t="s">
        <v>47</v>
      </c>
      <c r="C1152" s="51" t="s">
        <v>46</v>
      </c>
      <c r="D1152" s="51">
        <v>119226.4</v>
      </c>
      <c r="E1152" s="52">
        <f t="shared" si="1"/>
        <v>119226.4</v>
      </c>
      <c r="F1152" s="14" t="str">
        <f t="shared" si="2"/>
        <v>#N/A</v>
      </c>
      <c r="G1152" s="14" t="str">
        <f t="shared" si="3"/>
        <v>#N/A</v>
      </c>
      <c r="H1152" s="52">
        <f t="shared" si="4"/>
        <v>119226.4</v>
      </c>
      <c r="I1152" s="18">
        <v>31.6</v>
      </c>
    </row>
    <row r="1153">
      <c r="A1153" s="6">
        <v>43156.0</v>
      </c>
      <c r="B1153" s="14" t="s">
        <v>47</v>
      </c>
      <c r="C1153" s="51" t="s">
        <v>46</v>
      </c>
      <c r="D1153" s="51">
        <v>96305.07</v>
      </c>
      <c r="E1153" s="52">
        <f t="shared" si="1"/>
        <v>96305.07</v>
      </c>
      <c r="F1153" s="14" t="str">
        <f t="shared" si="2"/>
        <v>#N/A</v>
      </c>
      <c r="G1153" s="14" t="str">
        <f t="shared" si="3"/>
        <v>#N/A</v>
      </c>
      <c r="H1153" s="52">
        <f t="shared" si="4"/>
        <v>96305.07</v>
      </c>
      <c r="I1153" s="18">
        <v>19.8</v>
      </c>
    </row>
    <row r="1154">
      <c r="A1154" s="6">
        <v>43157.0</v>
      </c>
      <c r="B1154" s="14" t="s">
        <v>47</v>
      </c>
      <c r="C1154" s="51" t="s">
        <v>46</v>
      </c>
      <c r="D1154" s="51">
        <v>117952.4</v>
      </c>
      <c r="E1154" s="52">
        <f t="shared" si="1"/>
        <v>117952.4</v>
      </c>
      <c r="F1154" s="14" t="str">
        <f t="shared" si="2"/>
        <v>#N/A</v>
      </c>
      <c r="G1154" s="14" t="str">
        <f t="shared" si="3"/>
        <v>#N/A</v>
      </c>
      <c r="H1154" s="52">
        <f t="shared" si="4"/>
        <v>117952.4</v>
      </c>
      <c r="I1154" s="18">
        <v>26.5</v>
      </c>
    </row>
    <row r="1155">
      <c r="A1155" s="6">
        <v>43158.0</v>
      </c>
      <c r="B1155" s="14" t="s">
        <v>47</v>
      </c>
      <c r="C1155" s="51" t="s">
        <v>46</v>
      </c>
      <c r="D1155" s="51">
        <v>127894.3</v>
      </c>
      <c r="E1155" s="52">
        <f t="shared" si="1"/>
        <v>127894.3</v>
      </c>
      <c r="F1155" s="14" t="str">
        <f t="shared" si="2"/>
        <v>#N/A</v>
      </c>
      <c r="G1155" s="14" t="str">
        <f t="shared" si="3"/>
        <v>#N/A</v>
      </c>
      <c r="H1155" s="52">
        <f t="shared" si="4"/>
        <v>127894.3</v>
      </c>
      <c r="I1155" s="18">
        <v>31.3</v>
      </c>
    </row>
    <row r="1156">
      <c r="A1156" s="6">
        <v>43159.0</v>
      </c>
      <c r="B1156" s="14" t="s">
        <v>47</v>
      </c>
      <c r="C1156" s="51" t="s">
        <v>46</v>
      </c>
      <c r="D1156" s="51">
        <v>123400.2</v>
      </c>
      <c r="E1156" s="52">
        <f t="shared" si="1"/>
        <v>123400.2</v>
      </c>
      <c r="F1156" s="14" t="str">
        <f t="shared" si="2"/>
        <v>#N/A</v>
      </c>
      <c r="G1156" s="14" t="str">
        <f t="shared" si="3"/>
        <v>#N/A</v>
      </c>
      <c r="H1156" s="52">
        <f t="shared" si="4"/>
        <v>123400.2</v>
      </c>
      <c r="I1156" s="18">
        <v>30.9</v>
      </c>
    </row>
    <row r="1157">
      <c r="A1157" s="6">
        <v>43160.0</v>
      </c>
      <c r="B1157" s="14" t="s">
        <v>47</v>
      </c>
      <c r="C1157" s="51" t="s">
        <v>46</v>
      </c>
      <c r="D1157" s="51">
        <v>117346.3</v>
      </c>
      <c r="E1157" s="52">
        <f t="shared" si="1"/>
        <v>117346.3</v>
      </c>
      <c r="F1157" s="14" t="str">
        <f t="shared" si="2"/>
        <v>#N/A</v>
      </c>
      <c r="G1157" s="14" t="str">
        <f t="shared" si="3"/>
        <v>#N/A</v>
      </c>
      <c r="H1157" s="52">
        <f t="shared" si="4"/>
        <v>117346.3</v>
      </c>
      <c r="I1157" s="18">
        <v>20.5</v>
      </c>
    </row>
    <row r="1158">
      <c r="A1158" s="6">
        <v>43161.0</v>
      </c>
      <c r="B1158" s="14" t="s">
        <v>47</v>
      </c>
      <c r="C1158" s="51" t="s">
        <v>46</v>
      </c>
      <c r="D1158" s="51">
        <v>119960.3</v>
      </c>
      <c r="E1158" s="52">
        <f t="shared" si="1"/>
        <v>119960.3</v>
      </c>
      <c r="F1158" s="14" t="str">
        <f t="shared" si="2"/>
        <v>#N/A</v>
      </c>
      <c r="G1158" s="14" t="str">
        <f t="shared" si="3"/>
        <v>#N/A</v>
      </c>
      <c r="H1158" s="52">
        <f t="shared" si="4"/>
        <v>119960.3</v>
      </c>
      <c r="I1158" s="18">
        <v>22.8</v>
      </c>
    </row>
    <row r="1159">
      <c r="A1159" s="6">
        <v>43162.0</v>
      </c>
      <c r="B1159" s="14" t="s">
        <v>47</v>
      </c>
      <c r="C1159" s="51" t="s">
        <v>46</v>
      </c>
      <c r="D1159" s="51">
        <v>111096.3</v>
      </c>
      <c r="E1159" s="52">
        <f t="shared" si="1"/>
        <v>111096.3</v>
      </c>
      <c r="F1159" s="14" t="str">
        <f t="shared" si="2"/>
        <v>#N/A</v>
      </c>
      <c r="G1159" s="14" t="str">
        <f t="shared" si="3"/>
        <v>#N/A</v>
      </c>
      <c r="H1159" s="52">
        <f t="shared" si="4"/>
        <v>111096.3</v>
      </c>
      <c r="I1159" s="18">
        <v>32.7</v>
      </c>
    </row>
    <row r="1160">
      <c r="A1160" s="6">
        <v>43163.0</v>
      </c>
      <c r="B1160" s="14" t="s">
        <v>47</v>
      </c>
      <c r="C1160" s="51" t="s">
        <v>46</v>
      </c>
      <c r="D1160" s="51">
        <v>101334.2</v>
      </c>
      <c r="E1160" s="52">
        <f t="shared" si="1"/>
        <v>101334.2</v>
      </c>
      <c r="F1160" s="14" t="str">
        <f t="shared" si="2"/>
        <v>#N/A</v>
      </c>
      <c r="G1160" s="14" t="str">
        <f t="shared" si="3"/>
        <v>#N/A</v>
      </c>
      <c r="H1160" s="52">
        <f t="shared" si="4"/>
        <v>101334.2</v>
      </c>
      <c r="I1160" s="18">
        <v>21.0</v>
      </c>
    </row>
    <row r="1161">
      <c r="A1161" s="6">
        <v>43164.0</v>
      </c>
      <c r="B1161" s="14" t="s">
        <v>47</v>
      </c>
      <c r="C1161" s="51" t="s">
        <v>46</v>
      </c>
      <c r="D1161" s="51">
        <v>112527.3</v>
      </c>
      <c r="E1161" s="52">
        <f t="shared" si="1"/>
        <v>112527.3</v>
      </c>
      <c r="F1161" s="14" t="str">
        <f t="shared" si="2"/>
        <v>#N/A</v>
      </c>
      <c r="G1161" s="14" t="str">
        <f t="shared" si="3"/>
        <v>#N/A</v>
      </c>
      <c r="H1161" s="52">
        <f t="shared" si="4"/>
        <v>112527.3</v>
      </c>
      <c r="I1161" s="18">
        <v>21.1</v>
      </c>
    </row>
    <row r="1162">
      <c r="A1162" s="6">
        <v>43165.0</v>
      </c>
      <c r="B1162" s="14" t="s">
        <v>47</v>
      </c>
      <c r="C1162" s="51" t="s">
        <v>46</v>
      </c>
      <c r="D1162" s="51">
        <v>113850.8</v>
      </c>
      <c r="E1162" s="52">
        <f t="shared" si="1"/>
        <v>113850.8</v>
      </c>
      <c r="F1162" s="14" t="str">
        <f t="shared" si="2"/>
        <v>#N/A</v>
      </c>
      <c r="G1162" s="14" t="str">
        <f t="shared" si="3"/>
        <v>#N/A</v>
      </c>
      <c r="H1162" s="52">
        <f t="shared" si="4"/>
        <v>113850.8</v>
      </c>
      <c r="I1162" s="18">
        <v>27.6</v>
      </c>
    </row>
    <row r="1163">
      <c r="A1163" s="6">
        <v>43166.0</v>
      </c>
      <c r="B1163" s="14" t="s">
        <v>47</v>
      </c>
      <c r="C1163" s="51" t="s">
        <v>46</v>
      </c>
      <c r="D1163" s="51">
        <v>122717.5</v>
      </c>
      <c r="E1163" s="52">
        <f t="shared" si="1"/>
        <v>122717.5</v>
      </c>
      <c r="F1163" s="14" t="str">
        <f t="shared" si="2"/>
        <v>#N/A</v>
      </c>
      <c r="G1163" s="14" t="str">
        <f t="shared" si="3"/>
        <v>#N/A</v>
      </c>
      <c r="H1163" s="52">
        <f t="shared" si="4"/>
        <v>122717.5</v>
      </c>
      <c r="I1163" s="18">
        <v>28.5</v>
      </c>
    </row>
    <row r="1164">
      <c r="A1164" s="6">
        <v>43167.0</v>
      </c>
      <c r="B1164" s="14" t="s">
        <v>47</v>
      </c>
      <c r="C1164" s="51" t="s">
        <v>46</v>
      </c>
      <c r="D1164" s="51">
        <v>128732.6</v>
      </c>
      <c r="E1164" s="52">
        <f t="shared" si="1"/>
        <v>128732.6</v>
      </c>
      <c r="F1164" s="14" t="str">
        <f t="shared" si="2"/>
        <v>#N/A</v>
      </c>
      <c r="G1164" s="14" t="str">
        <f t="shared" si="3"/>
        <v>#N/A</v>
      </c>
      <c r="H1164" s="52">
        <f t="shared" si="4"/>
        <v>128732.6</v>
      </c>
      <c r="I1164" s="18">
        <v>30.5</v>
      </c>
    </row>
    <row r="1165">
      <c r="A1165" s="6">
        <v>43168.0</v>
      </c>
      <c r="B1165" s="14" t="s">
        <v>47</v>
      </c>
      <c r="C1165" s="51" t="s">
        <v>46</v>
      </c>
      <c r="D1165" s="51">
        <v>127805.5</v>
      </c>
      <c r="E1165" s="52">
        <f t="shared" si="1"/>
        <v>127805.5</v>
      </c>
      <c r="F1165" s="14" t="str">
        <f t="shared" si="2"/>
        <v>#N/A</v>
      </c>
      <c r="G1165" s="14" t="str">
        <f t="shared" si="3"/>
        <v>#N/A</v>
      </c>
      <c r="H1165" s="52">
        <f t="shared" si="4"/>
        <v>127805.5</v>
      </c>
      <c r="I1165" s="18">
        <v>28.8</v>
      </c>
    </row>
    <row r="1166">
      <c r="A1166" s="6">
        <v>43169.0</v>
      </c>
      <c r="B1166" s="14" t="s">
        <v>47</v>
      </c>
      <c r="C1166" s="51" t="s">
        <v>46</v>
      </c>
      <c r="D1166" s="51">
        <v>120398.9</v>
      </c>
      <c r="E1166" s="52">
        <f t="shared" si="1"/>
        <v>120398.9</v>
      </c>
      <c r="F1166" s="14" t="str">
        <f t="shared" si="2"/>
        <v>#N/A</v>
      </c>
      <c r="G1166" s="14" t="str">
        <f t="shared" si="3"/>
        <v>#N/A</v>
      </c>
      <c r="H1166" s="52">
        <f t="shared" si="4"/>
        <v>120398.9</v>
      </c>
      <c r="I1166" s="18">
        <v>35.1</v>
      </c>
    </row>
    <row r="1167">
      <c r="A1167" s="6">
        <v>43170.0</v>
      </c>
      <c r="B1167" s="14" t="s">
        <v>47</v>
      </c>
      <c r="C1167" s="51" t="s">
        <v>46</v>
      </c>
      <c r="D1167" s="51">
        <v>104486.2</v>
      </c>
      <c r="E1167" s="52">
        <f t="shared" si="1"/>
        <v>104486.2</v>
      </c>
      <c r="F1167" s="14" t="str">
        <f t="shared" si="2"/>
        <v>#N/A</v>
      </c>
      <c r="G1167" s="14" t="str">
        <f t="shared" si="3"/>
        <v>#N/A</v>
      </c>
      <c r="H1167" s="52">
        <f t="shared" si="4"/>
        <v>104486.2</v>
      </c>
      <c r="I1167" s="18">
        <v>22.8</v>
      </c>
    </row>
    <row r="1168">
      <c r="A1168" s="6">
        <v>43171.0</v>
      </c>
      <c r="B1168" s="14" t="s">
        <v>47</v>
      </c>
      <c r="C1168" s="51" t="s">
        <v>47</v>
      </c>
      <c r="D1168" s="51">
        <v>97542.31</v>
      </c>
      <c r="E1168" s="52">
        <f t="shared" si="1"/>
        <v>97542.31</v>
      </c>
      <c r="F1168" s="14" t="str">
        <f t="shared" si="2"/>
        <v>#N/A</v>
      </c>
      <c r="G1168" s="52">
        <f t="shared" si="3"/>
        <v>97542.31</v>
      </c>
      <c r="H1168" s="52" t="str">
        <f t="shared" si="4"/>
        <v>#N/A</v>
      </c>
      <c r="I1168" s="18">
        <v>20.9</v>
      </c>
    </row>
    <row r="1169">
      <c r="A1169" s="6">
        <v>43172.0</v>
      </c>
      <c r="B1169" s="14" t="s">
        <v>47</v>
      </c>
      <c r="C1169" s="51" t="s">
        <v>46</v>
      </c>
      <c r="D1169" s="51">
        <v>112663.6</v>
      </c>
      <c r="E1169" s="52">
        <f t="shared" si="1"/>
        <v>112663.6</v>
      </c>
      <c r="F1169" s="14" t="str">
        <f t="shared" si="2"/>
        <v>#N/A</v>
      </c>
      <c r="G1169" s="14" t="str">
        <f t="shared" si="3"/>
        <v>#N/A</v>
      </c>
      <c r="H1169" s="52">
        <f t="shared" si="4"/>
        <v>112663.6</v>
      </c>
      <c r="I1169" s="18">
        <v>20.5</v>
      </c>
    </row>
    <row r="1170">
      <c r="A1170" s="6">
        <v>43173.0</v>
      </c>
      <c r="B1170" s="14" t="s">
        <v>47</v>
      </c>
      <c r="C1170" s="51" t="s">
        <v>46</v>
      </c>
      <c r="D1170" s="51">
        <v>114195.4</v>
      </c>
      <c r="E1170" s="52">
        <f t="shared" si="1"/>
        <v>114195.4</v>
      </c>
      <c r="F1170" s="14" t="str">
        <f t="shared" si="2"/>
        <v>#N/A</v>
      </c>
      <c r="G1170" s="14" t="str">
        <f t="shared" si="3"/>
        <v>#N/A</v>
      </c>
      <c r="H1170" s="52">
        <f t="shared" si="4"/>
        <v>114195.4</v>
      </c>
      <c r="I1170" s="18">
        <v>21.3</v>
      </c>
    </row>
    <row r="1171">
      <c r="A1171" s="6">
        <v>43174.0</v>
      </c>
      <c r="B1171" s="14" t="s">
        <v>47</v>
      </c>
      <c r="C1171" s="51" t="s">
        <v>46</v>
      </c>
      <c r="D1171" s="51">
        <v>116045.3</v>
      </c>
      <c r="E1171" s="52">
        <f t="shared" si="1"/>
        <v>116045.3</v>
      </c>
      <c r="F1171" s="14" t="str">
        <f t="shared" si="2"/>
        <v>#N/A</v>
      </c>
      <c r="G1171" s="14" t="str">
        <f t="shared" si="3"/>
        <v>#N/A</v>
      </c>
      <c r="H1171" s="52">
        <f t="shared" si="4"/>
        <v>116045.3</v>
      </c>
      <c r="I1171" s="18">
        <v>20.8</v>
      </c>
    </row>
    <row r="1172">
      <c r="A1172" s="6">
        <v>43175.0</v>
      </c>
      <c r="B1172" s="14" t="s">
        <v>47</v>
      </c>
      <c r="C1172" s="51" t="s">
        <v>46</v>
      </c>
      <c r="D1172" s="51">
        <v>116284.3</v>
      </c>
      <c r="E1172" s="52">
        <f t="shared" si="1"/>
        <v>116284.3</v>
      </c>
      <c r="F1172" s="14" t="str">
        <f t="shared" si="2"/>
        <v>#N/A</v>
      </c>
      <c r="G1172" s="14" t="str">
        <f t="shared" si="3"/>
        <v>#N/A</v>
      </c>
      <c r="H1172" s="52">
        <f t="shared" si="4"/>
        <v>116284.3</v>
      </c>
      <c r="I1172" s="18">
        <v>24.4</v>
      </c>
    </row>
    <row r="1173">
      <c r="A1173" s="6">
        <v>43176.0</v>
      </c>
      <c r="B1173" s="14" t="s">
        <v>47</v>
      </c>
      <c r="C1173" s="51" t="s">
        <v>46</v>
      </c>
      <c r="D1173" s="51">
        <v>110715.1</v>
      </c>
      <c r="E1173" s="52">
        <f t="shared" si="1"/>
        <v>110715.1</v>
      </c>
      <c r="F1173" s="14" t="str">
        <f t="shared" si="2"/>
        <v>#N/A</v>
      </c>
      <c r="G1173" s="14" t="str">
        <f t="shared" si="3"/>
        <v>#N/A</v>
      </c>
      <c r="H1173" s="52">
        <f t="shared" si="4"/>
        <v>110715.1</v>
      </c>
      <c r="I1173" s="18">
        <v>32.0</v>
      </c>
    </row>
    <row r="1174">
      <c r="A1174" s="6">
        <v>43177.0</v>
      </c>
      <c r="B1174" s="14" t="s">
        <v>47</v>
      </c>
      <c r="C1174" s="51" t="s">
        <v>46</v>
      </c>
      <c r="D1174" s="51">
        <v>97262.71</v>
      </c>
      <c r="E1174" s="52">
        <f t="shared" si="1"/>
        <v>97262.71</v>
      </c>
      <c r="F1174" s="14" t="str">
        <f t="shared" si="2"/>
        <v>#N/A</v>
      </c>
      <c r="G1174" s="14" t="str">
        <f t="shared" si="3"/>
        <v>#N/A</v>
      </c>
      <c r="H1174" s="52">
        <f t="shared" si="4"/>
        <v>97262.71</v>
      </c>
      <c r="I1174" s="18">
        <v>23.1</v>
      </c>
    </row>
    <row r="1175">
      <c r="A1175" s="6">
        <v>43178.0</v>
      </c>
      <c r="B1175" s="14" t="s">
        <v>47</v>
      </c>
      <c r="C1175" s="51" t="s">
        <v>46</v>
      </c>
      <c r="D1175" s="51">
        <v>111617.9</v>
      </c>
      <c r="E1175" s="52">
        <f t="shared" si="1"/>
        <v>111617.9</v>
      </c>
      <c r="F1175" s="14" t="str">
        <f t="shared" si="2"/>
        <v>#N/A</v>
      </c>
      <c r="G1175" s="14" t="str">
        <f t="shared" si="3"/>
        <v>#N/A</v>
      </c>
      <c r="H1175" s="52">
        <f t="shared" si="4"/>
        <v>111617.9</v>
      </c>
      <c r="I1175" s="18">
        <v>28.0</v>
      </c>
    </row>
    <row r="1176">
      <c r="A1176" s="6">
        <v>43179.0</v>
      </c>
      <c r="B1176" s="14" t="s">
        <v>47</v>
      </c>
      <c r="C1176" s="51" t="s">
        <v>46</v>
      </c>
      <c r="D1176" s="51">
        <v>110794.3</v>
      </c>
      <c r="E1176" s="52">
        <f t="shared" si="1"/>
        <v>110794.3</v>
      </c>
      <c r="F1176" s="14" t="str">
        <f t="shared" si="2"/>
        <v>#N/A</v>
      </c>
      <c r="G1176" s="14" t="str">
        <f t="shared" si="3"/>
        <v>#N/A</v>
      </c>
      <c r="H1176" s="52">
        <f t="shared" si="4"/>
        <v>110794.3</v>
      </c>
      <c r="I1176" s="18">
        <v>19.2</v>
      </c>
    </row>
    <row r="1177">
      <c r="A1177" s="6">
        <v>43180.0</v>
      </c>
      <c r="B1177" s="14" t="s">
        <v>47</v>
      </c>
      <c r="C1177" s="51" t="s">
        <v>46</v>
      </c>
      <c r="D1177" s="51">
        <v>111254.3</v>
      </c>
      <c r="E1177" s="52">
        <f t="shared" si="1"/>
        <v>111254.3</v>
      </c>
      <c r="F1177" s="14" t="str">
        <f t="shared" si="2"/>
        <v>#N/A</v>
      </c>
      <c r="G1177" s="14" t="str">
        <f t="shared" si="3"/>
        <v>#N/A</v>
      </c>
      <c r="H1177" s="52">
        <f t="shared" si="4"/>
        <v>111254.3</v>
      </c>
      <c r="I1177" s="18">
        <v>25.1</v>
      </c>
    </row>
    <row r="1178">
      <c r="A1178" s="6">
        <v>43181.0</v>
      </c>
      <c r="B1178" s="14" t="s">
        <v>47</v>
      </c>
      <c r="C1178" s="51" t="s">
        <v>46</v>
      </c>
      <c r="D1178" s="51">
        <v>115020.5</v>
      </c>
      <c r="E1178" s="52">
        <f t="shared" si="1"/>
        <v>115020.5</v>
      </c>
      <c r="F1178" s="14" t="str">
        <f t="shared" si="2"/>
        <v>#N/A</v>
      </c>
      <c r="G1178" s="14" t="str">
        <f t="shared" si="3"/>
        <v>#N/A</v>
      </c>
      <c r="H1178" s="52">
        <f t="shared" si="4"/>
        <v>115020.5</v>
      </c>
      <c r="I1178" s="18">
        <v>28.1</v>
      </c>
    </row>
    <row r="1179">
      <c r="A1179" s="6">
        <v>43182.0</v>
      </c>
      <c r="B1179" s="14" t="s">
        <v>47</v>
      </c>
      <c r="C1179" s="51" t="s">
        <v>46</v>
      </c>
      <c r="D1179" s="51">
        <v>119298.3</v>
      </c>
      <c r="E1179" s="52">
        <f t="shared" si="1"/>
        <v>119298.3</v>
      </c>
      <c r="F1179" s="14" t="str">
        <f t="shared" si="2"/>
        <v>#N/A</v>
      </c>
      <c r="G1179" s="14" t="str">
        <f t="shared" si="3"/>
        <v>#N/A</v>
      </c>
      <c r="H1179" s="52">
        <f t="shared" si="4"/>
        <v>119298.3</v>
      </c>
      <c r="I1179" s="18">
        <v>29.4</v>
      </c>
    </row>
    <row r="1180">
      <c r="A1180" s="6">
        <v>43183.0</v>
      </c>
      <c r="B1180" s="14" t="s">
        <v>47</v>
      </c>
      <c r="C1180" s="51" t="s">
        <v>46</v>
      </c>
      <c r="D1180" s="51">
        <v>112312.7</v>
      </c>
      <c r="E1180" s="52">
        <f t="shared" si="1"/>
        <v>112312.7</v>
      </c>
      <c r="F1180" s="14" t="str">
        <f t="shared" si="2"/>
        <v>#N/A</v>
      </c>
      <c r="G1180" s="14" t="str">
        <f t="shared" si="3"/>
        <v>#N/A</v>
      </c>
      <c r="H1180" s="52">
        <f t="shared" si="4"/>
        <v>112312.7</v>
      </c>
      <c r="I1180" s="18">
        <v>24.2</v>
      </c>
    </row>
    <row r="1181">
      <c r="A1181" s="6">
        <v>43184.0</v>
      </c>
      <c r="B1181" s="14" t="s">
        <v>47</v>
      </c>
      <c r="C1181" s="51" t="s">
        <v>46</v>
      </c>
      <c r="D1181" s="51">
        <v>98918.52</v>
      </c>
      <c r="E1181" s="52">
        <f t="shared" si="1"/>
        <v>98918.52</v>
      </c>
      <c r="F1181" s="14" t="str">
        <f t="shared" si="2"/>
        <v>#N/A</v>
      </c>
      <c r="G1181" s="14" t="str">
        <f t="shared" si="3"/>
        <v>#N/A</v>
      </c>
      <c r="H1181" s="52">
        <f t="shared" si="4"/>
        <v>98918.52</v>
      </c>
      <c r="I1181" s="18">
        <v>25.4</v>
      </c>
    </row>
    <row r="1182">
      <c r="A1182" s="6">
        <v>43185.0</v>
      </c>
      <c r="B1182" s="14" t="s">
        <v>47</v>
      </c>
      <c r="C1182" s="51" t="s">
        <v>46</v>
      </c>
      <c r="D1182" s="51">
        <v>112488.2</v>
      </c>
      <c r="E1182" s="52">
        <f t="shared" si="1"/>
        <v>112488.2</v>
      </c>
      <c r="F1182" s="14" t="str">
        <f t="shared" si="2"/>
        <v>#N/A</v>
      </c>
      <c r="G1182" s="14" t="str">
        <f t="shared" si="3"/>
        <v>#N/A</v>
      </c>
      <c r="H1182" s="52">
        <f t="shared" si="4"/>
        <v>112488.2</v>
      </c>
      <c r="I1182" s="18">
        <v>18.5</v>
      </c>
    </row>
    <row r="1183">
      <c r="A1183" s="6">
        <v>43186.0</v>
      </c>
      <c r="B1183" s="14" t="s">
        <v>47</v>
      </c>
      <c r="C1183" s="51" t="s">
        <v>46</v>
      </c>
      <c r="D1183" s="51">
        <v>116809.4</v>
      </c>
      <c r="E1183" s="52">
        <f t="shared" si="1"/>
        <v>116809.4</v>
      </c>
      <c r="F1183" s="14" t="str">
        <f t="shared" si="2"/>
        <v>#N/A</v>
      </c>
      <c r="G1183" s="14" t="str">
        <f t="shared" si="3"/>
        <v>#N/A</v>
      </c>
      <c r="H1183" s="52">
        <f t="shared" si="4"/>
        <v>116809.4</v>
      </c>
      <c r="I1183" s="18">
        <v>22.6</v>
      </c>
    </row>
    <row r="1184">
      <c r="A1184" s="6">
        <v>43187.0</v>
      </c>
      <c r="B1184" s="14" t="s">
        <v>47</v>
      </c>
      <c r="C1184" s="51" t="s">
        <v>46</v>
      </c>
      <c r="D1184" s="51">
        <v>117744.0</v>
      </c>
      <c r="E1184" s="52">
        <f t="shared" si="1"/>
        <v>117744</v>
      </c>
      <c r="F1184" s="14" t="str">
        <f t="shared" si="2"/>
        <v>#N/A</v>
      </c>
      <c r="G1184" s="14" t="str">
        <f t="shared" si="3"/>
        <v>#N/A</v>
      </c>
      <c r="H1184" s="52">
        <f t="shared" si="4"/>
        <v>117744</v>
      </c>
      <c r="I1184" s="18">
        <v>30.3</v>
      </c>
    </row>
    <row r="1185">
      <c r="A1185" s="6">
        <v>43188.0</v>
      </c>
      <c r="B1185" s="14" t="s">
        <v>46</v>
      </c>
      <c r="C1185" s="51" t="s">
        <v>46</v>
      </c>
      <c r="D1185" s="51">
        <v>116457.3</v>
      </c>
      <c r="E1185" s="14" t="str">
        <f t="shared" si="1"/>
        <v>#N/A</v>
      </c>
      <c r="F1185" s="52">
        <f t="shared" si="2"/>
        <v>116457.3</v>
      </c>
      <c r="G1185" s="14" t="str">
        <f t="shared" si="3"/>
        <v>#N/A</v>
      </c>
      <c r="H1185" s="52">
        <f t="shared" si="4"/>
        <v>116457.3</v>
      </c>
      <c r="I1185" s="18">
        <v>21.8</v>
      </c>
    </row>
    <row r="1186">
      <c r="A1186" s="6">
        <v>43189.0</v>
      </c>
      <c r="B1186" s="14" t="s">
        <v>46</v>
      </c>
      <c r="C1186" s="51" t="s">
        <v>47</v>
      </c>
      <c r="D1186" s="51">
        <v>97070.35</v>
      </c>
      <c r="E1186" s="14" t="str">
        <f t="shared" si="1"/>
        <v>#N/A</v>
      </c>
      <c r="F1186" s="52">
        <f t="shared" si="2"/>
        <v>97070.35</v>
      </c>
      <c r="G1186" s="52">
        <f t="shared" si="3"/>
        <v>97070.35</v>
      </c>
      <c r="H1186" s="52" t="str">
        <f t="shared" si="4"/>
        <v>#N/A</v>
      </c>
      <c r="I1186" s="18">
        <v>23.3</v>
      </c>
    </row>
    <row r="1187">
      <c r="A1187" s="6">
        <v>43190.0</v>
      </c>
      <c r="B1187" s="14" t="s">
        <v>46</v>
      </c>
      <c r="C1187" s="51" t="s">
        <v>47</v>
      </c>
      <c r="D1187" s="51">
        <v>99687.64</v>
      </c>
      <c r="E1187" s="14" t="str">
        <f t="shared" si="1"/>
        <v>#N/A</v>
      </c>
      <c r="F1187" s="52">
        <f t="shared" si="2"/>
        <v>99687.64</v>
      </c>
      <c r="G1187" s="52">
        <f t="shared" si="3"/>
        <v>99687.64</v>
      </c>
      <c r="H1187" s="52" t="str">
        <f t="shared" si="4"/>
        <v>#N/A</v>
      </c>
      <c r="I1187" s="18">
        <v>22.4</v>
      </c>
    </row>
    <row r="1188">
      <c r="A1188" s="6">
        <v>43191.0</v>
      </c>
      <c r="B1188" s="14" t="s">
        <v>46</v>
      </c>
      <c r="C1188" s="51" t="s">
        <v>47</v>
      </c>
      <c r="D1188" s="51">
        <v>98817.03</v>
      </c>
      <c r="E1188" s="14" t="str">
        <f t="shared" si="1"/>
        <v>#N/A</v>
      </c>
      <c r="F1188" s="52">
        <f t="shared" si="2"/>
        <v>98817.03</v>
      </c>
      <c r="G1188" s="52">
        <f t="shared" si="3"/>
        <v>98817.03</v>
      </c>
      <c r="H1188" s="52" t="str">
        <f t="shared" si="4"/>
        <v>#N/A</v>
      </c>
      <c r="I1188" s="18">
        <v>27.7</v>
      </c>
    </row>
    <row r="1189">
      <c r="A1189" s="6">
        <v>43192.0</v>
      </c>
      <c r="B1189" s="14" t="s">
        <v>46</v>
      </c>
      <c r="C1189" s="51" t="s">
        <v>47</v>
      </c>
      <c r="D1189" s="51">
        <v>98258.25</v>
      </c>
      <c r="E1189" s="14" t="str">
        <f t="shared" si="1"/>
        <v>#N/A</v>
      </c>
      <c r="F1189" s="52">
        <f t="shared" si="2"/>
        <v>98258.25</v>
      </c>
      <c r="G1189" s="52">
        <f t="shared" si="3"/>
        <v>98258.25</v>
      </c>
      <c r="H1189" s="52" t="str">
        <f t="shared" si="4"/>
        <v>#N/A</v>
      </c>
      <c r="I1189" s="18">
        <v>20.9</v>
      </c>
    </row>
    <row r="1190">
      <c r="A1190" s="6">
        <v>43193.0</v>
      </c>
      <c r="B1190" s="14" t="s">
        <v>46</v>
      </c>
      <c r="C1190" s="51" t="s">
        <v>46</v>
      </c>
      <c r="D1190" s="51">
        <v>113381.5</v>
      </c>
      <c r="E1190" s="14" t="str">
        <f t="shared" si="1"/>
        <v>#N/A</v>
      </c>
      <c r="F1190" s="52">
        <f t="shared" si="2"/>
        <v>113381.5</v>
      </c>
      <c r="G1190" s="14" t="str">
        <f t="shared" si="3"/>
        <v>#N/A</v>
      </c>
      <c r="H1190" s="52">
        <f t="shared" si="4"/>
        <v>113381.5</v>
      </c>
      <c r="I1190" s="18">
        <v>19.8</v>
      </c>
    </row>
    <row r="1191">
      <c r="A1191" s="6">
        <v>43194.0</v>
      </c>
      <c r="B1191" s="14" t="s">
        <v>46</v>
      </c>
      <c r="C1191" s="51" t="s">
        <v>46</v>
      </c>
      <c r="D1191" s="51">
        <v>115974.6</v>
      </c>
      <c r="E1191" s="14" t="str">
        <f t="shared" si="1"/>
        <v>#N/A</v>
      </c>
      <c r="F1191" s="52">
        <f t="shared" si="2"/>
        <v>115974.6</v>
      </c>
      <c r="G1191" s="14" t="str">
        <f t="shared" si="3"/>
        <v>#N/A</v>
      </c>
      <c r="H1191" s="52">
        <f t="shared" si="4"/>
        <v>115974.6</v>
      </c>
      <c r="I1191" s="18">
        <v>20.6</v>
      </c>
    </row>
    <row r="1192">
      <c r="A1192" s="6">
        <v>43195.0</v>
      </c>
      <c r="B1192" s="14" t="s">
        <v>46</v>
      </c>
      <c r="C1192" s="51" t="s">
        <v>46</v>
      </c>
      <c r="D1192" s="51">
        <v>117551.7</v>
      </c>
      <c r="E1192" s="14" t="str">
        <f t="shared" si="1"/>
        <v>#N/A</v>
      </c>
      <c r="F1192" s="52">
        <f t="shared" si="2"/>
        <v>117551.7</v>
      </c>
      <c r="G1192" s="14" t="str">
        <f t="shared" si="3"/>
        <v>#N/A</v>
      </c>
      <c r="H1192" s="52">
        <f t="shared" si="4"/>
        <v>117551.7</v>
      </c>
      <c r="I1192" s="18">
        <v>18.7</v>
      </c>
    </row>
    <row r="1193">
      <c r="A1193" s="6">
        <v>43196.0</v>
      </c>
      <c r="B1193" s="14" t="s">
        <v>46</v>
      </c>
      <c r="C1193" s="51" t="s">
        <v>46</v>
      </c>
      <c r="D1193" s="51">
        <v>115979.1</v>
      </c>
      <c r="E1193" s="14" t="str">
        <f t="shared" si="1"/>
        <v>#N/A</v>
      </c>
      <c r="F1193" s="52">
        <f t="shared" si="2"/>
        <v>115979.1</v>
      </c>
      <c r="G1193" s="14" t="str">
        <f t="shared" si="3"/>
        <v>#N/A</v>
      </c>
      <c r="H1193" s="52">
        <f t="shared" si="4"/>
        <v>115979.1</v>
      </c>
      <c r="I1193" s="18">
        <v>21.2</v>
      </c>
    </row>
    <row r="1194">
      <c r="A1194" s="6">
        <v>43197.0</v>
      </c>
      <c r="B1194" s="14" t="s">
        <v>46</v>
      </c>
      <c r="C1194" s="51" t="s">
        <v>46</v>
      </c>
      <c r="D1194" s="51">
        <v>105938.5</v>
      </c>
      <c r="E1194" s="14" t="str">
        <f t="shared" si="1"/>
        <v>#N/A</v>
      </c>
      <c r="F1194" s="52">
        <f t="shared" si="2"/>
        <v>105938.5</v>
      </c>
      <c r="G1194" s="14" t="str">
        <f t="shared" si="3"/>
        <v>#N/A</v>
      </c>
      <c r="H1194" s="52">
        <f t="shared" si="4"/>
        <v>105938.5</v>
      </c>
      <c r="I1194" s="18">
        <v>21.6</v>
      </c>
    </row>
    <row r="1195">
      <c r="A1195" s="6">
        <v>43198.0</v>
      </c>
      <c r="B1195" s="14" t="s">
        <v>46</v>
      </c>
      <c r="C1195" s="51" t="s">
        <v>46</v>
      </c>
      <c r="D1195" s="51">
        <v>100571.2</v>
      </c>
      <c r="E1195" s="14" t="str">
        <f t="shared" si="1"/>
        <v>#N/A</v>
      </c>
      <c r="F1195" s="52">
        <f t="shared" si="2"/>
        <v>100571.2</v>
      </c>
      <c r="G1195" s="14" t="str">
        <f t="shared" si="3"/>
        <v>#N/A</v>
      </c>
      <c r="H1195" s="52">
        <f t="shared" si="4"/>
        <v>100571.2</v>
      </c>
      <c r="I1195" s="18">
        <v>29.9</v>
      </c>
    </row>
    <row r="1196">
      <c r="A1196" s="6">
        <v>43199.0</v>
      </c>
      <c r="B1196" s="14" t="s">
        <v>46</v>
      </c>
      <c r="C1196" s="51" t="s">
        <v>46</v>
      </c>
      <c r="D1196" s="51">
        <v>118702.9</v>
      </c>
      <c r="E1196" s="14" t="str">
        <f t="shared" si="1"/>
        <v>#N/A</v>
      </c>
      <c r="F1196" s="52">
        <f t="shared" si="2"/>
        <v>118702.9</v>
      </c>
      <c r="G1196" s="14" t="str">
        <f t="shared" si="3"/>
        <v>#N/A</v>
      </c>
      <c r="H1196" s="52">
        <f t="shared" si="4"/>
        <v>118702.9</v>
      </c>
      <c r="I1196" s="18">
        <v>25.7</v>
      </c>
    </row>
    <row r="1197">
      <c r="A1197" s="6">
        <v>43200.0</v>
      </c>
      <c r="B1197" s="14" t="s">
        <v>46</v>
      </c>
      <c r="C1197" s="51" t="s">
        <v>46</v>
      </c>
      <c r="D1197" s="51">
        <v>122423.0</v>
      </c>
      <c r="E1197" s="14" t="str">
        <f t="shared" si="1"/>
        <v>#N/A</v>
      </c>
      <c r="F1197" s="52">
        <f t="shared" si="2"/>
        <v>122423</v>
      </c>
      <c r="G1197" s="14" t="str">
        <f t="shared" si="3"/>
        <v>#N/A</v>
      </c>
      <c r="H1197" s="52">
        <f t="shared" si="4"/>
        <v>122423</v>
      </c>
      <c r="I1197" s="18">
        <v>28.8</v>
      </c>
    </row>
    <row r="1198">
      <c r="A1198" s="6">
        <v>43201.0</v>
      </c>
      <c r="B1198" s="14" t="s">
        <v>46</v>
      </c>
      <c r="C1198" s="51" t="s">
        <v>46</v>
      </c>
      <c r="D1198" s="51">
        <v>121945.0</v>
      </c>
      <c r="E1198" s="14" t="str">
        <f t="shared" si="1"/>
        <v>#N/A</v>
      </c>
      <c r="F1198" s="52">
        <f t="shared" si="2"/>
        <v>121945</v>
      </c>
      <c r="G1198" s="14" t="str">
        <f t="shared" si="3"/>
        <v>#N/A</v>
      </c>
      <c r="H1198" s="52">
        <f t="shared" si="4"/>
        <v>121945</v>
      </c>
      <c r="I1198" s="18">
        <v>27.3</v>
      </c>
    </row>
    <row r="1199">
      <c r="A1199" s="6">
        <v>43202.0</v>
      </c>
      <c r="B1199" s="14" t="s">
        <v>46</v>
      </c>
      <c r="C1199" s="51" t="s">
        <v>46</v>
      </c>
      <c r="D1199" s="51">
        <v>119876.6</v>
      </c>
      <c r="E1199" s="14" t="str">
        <f t="shared" si="1"/>
        <v>#N/A</v>
      </c>
      <c r="F1199" s="52">
        <f t="shared" si="2"/>
        <v>119876.6</v>
      </c>
      <c r="G1199" s="14" t="str">
        <f t="shared" si="3"/>
        <v>#N/A</v>
      </c>
      <c r="H1199" s="52">
        <f t="shared" si="4"/>
        <v>119876.6</v>
      </c>
      <c r="I1199" s="18">
        <v>26.5</v>
      </c>
    </row>
    <row r="1200">
      <c r="A1200" s="6">
        <v>43203.0</v>
      </c>
      <c r="B1200" s="14" t="s">
        <v>46</v>
      </c>
      <c r="C1200" s="51" t="s">
        <v>46</v>
      </c>
      <c r="D1200" s="51">
        <v>113609.8</v>
      </c>
      <c r="E1200" s="14" t="str">
        <f t="shared" si="1"/>
        <v>#N/A</v>
      </c>
      <c r="F1200" s="52">
        <f t="shared" si="2"/>
        <v>113609.8</v>
      </c>
      <c r="G1200" s="14" t="str">
        <f t="shared" si="3"/>
        <v>#N/A</v>
      </c>
      <c r="H1200" s="52">
        <f t="shared" si="4"/>
        <v>113609.8</v>
      </c>
      <c r="I1200" s="18">
        <v>25.9</v>
      </c>
    </row>
    <row r="1201">
      <c r="A1201" s="6">
        <v>43204.0</v>
      </c>
      <c r="B1201" s="14" t="s">
        <v>46</v>
      </c>
      <c r="C1201" s="51" t="s">
        <v>46</v>
      </c>
      <c r="D1201" s="51">
        <v>105135.3</v>
      </c>
      <c r="E1201" s="14" t="str">
        <f t="shared" si="1"/>
        <v>#N/A</v>
      </c>
      <c r="F1201" s="52">
        <f t="shared" si="2"/>
        <v>105135.3</v>
      </c>
      <c r="G1201" s="14" t="str">
        <f t="shared" si="3"/>
        <v>#N/A</v>
      </c>
      <c r="H1201" s="52">
        <f t="shared" si="4"/>
        <v>105135.3</v>
      </c>
      <c r="I1201" s="18">
        <v>16.1</v>
      </c>
    </row>
    <row r="1202">
      <c r="A1202" s="6">
        <v>43205.0</v>
      </c>
      <c r="B1202" s="14" t="s">
        <v>46</v>
      </c>
      <c r="C1202" s="51" t="s">
        <v>46</v>
      </c>
      <c r="D1202" s="51">
        <v>104123.4</v>
      </c>
      <c r="E1202" s="14" t="str">
        <f t="shared" si="1"/>
        <v>#N/A</v>
      </c>
      <c r="F1202" s="52">
        <f t="shared" si="2"/>
        <v>104123.4</v>
      </c>
      <c r="G1202" s="14" t="str">
        <f t="shared" si="3"/>
        <v>#N/A</v>
      </c>
      <c r="H1202" s="52">
        <f t="shared" si="4"/>
        <v>104123.4</v>
      </c>
      <c r="I1202" s="18">
        <v>19.1</v>
      </c>
    </row>
    <row r="1203">
      <c r="A1203" s="6">
        <v>43206.0</v>
      </c>
      <c r="B1203" s="14" t="s">
        <v>46</v>
      </c>
      <c r="C1203" s="51" t="s">
        <v>46</v>
      </c>
      <c r="D1203" s="51">
        <v>115694.6</v>
      </c>
      <c r="E1203" s="14" t="str">
        <f t="shared" si="1"/>
        <v>#N/A</v>
      </c>
      <c r="F1203" s="52">
        <f t="shared" si="2"/>
        <v>115694.6</v>
      </c>
      <c r="G1203" s="14" t="str">
        <f t="shared" si="3"/>
        <v>#N/A</v>
      </c>
      <c r="H1203" s="52">
        <f t="shared" si="4"/>
        <v>115694.6</v>
      </c>
      <c r="I1203" s="18">
        <v>21.0</v>
      </c>
    </row>
    <row r="1204">
      <c r="A1204" s="6">
        <v>43207.0</v>
      </c>
      <c r="B1204" s="14" t="s">
        <v>47</v>
      </c>
      <c r="C1204" s="51" t="s">
        <v>46</v>
      </c>
      <c r="D1204" s="51">
        <v>121092.9</v>
      </c>
      <c r="E1204" s="52">
        <f t="shared" si="1"/>
        <v>121092.9</v>
      </c>
      <c r="F1204" s="14" t="str">
        <f t="shared" si="2"/>
        <v>#N/A</v>
      </c>
      <c r="G1204" s="14" t="str">
        <f t="shared" si="3"/>
        <v>#N/A</v>
      </c>
      <c r="H1204" s="52">
        <f t="shared" si="4"/>
        <v>121092.9</v>
      </c>
      <c r="I1204" s="18">
        <v>16.6</v>
      </c>
    </row>
    <row r="1205">
      <c r="A1205" s="6">
        <v>43208.0</v>
      </c>
      <c r="B1205" s="14" t="s">
        <v>47</v>
      </c>
      <c r="C1205" s="51" t="s">
        <v>46</v>
      </c>
      <c r="D1205" s="51">
        <v>120784.9</v>
      </c>
      <c r="E1205" s="52">
        <f t="shared" si="1"/>
        <v>120784.9</v>
      </c>
      <c r="F1205" s="14" t="str">
        <f t="shared" si="2"/>
        <v>#N/A</v>
      </c>
      <c r="G1205" s="14" t="str">
        <f t="shared" si="3"/>
        <v>#N/A</v>
      </c>
      <c r="H1205" s="52">
        <f t="shared" si="4"/>
        <v>120784.9</v>
      </c>
      <c r="I1205" s="18">
        <v>19.4</v>
      </c>
    </row>
    <row r="1206">
      <c r="A1206" s="6">
        <v>43209.0</v>
      </c>
      <c r="B1206" s="14" t="s">
        <v>47</v>
      </c>
      <c r="C1206" s="51" t="s">
        <v>46</v>
      </c>
      <c r="D1206" s="51">
        <v>120448.9</v>
      </c>
      <c r="E1206" s="52">
        <f t="shared" si="1"/>
        <v>120448.9</v>
      </c>
      <c r="F1206" s="14" t="str">
        <f t="shared" si="2"/>
        <v>#N/A</v>
      </c>
      <c r="G1206" s="14" t="str">
        <f t="shared" si="3"/>
        <v>#N/A</v>
      </c>
      <c r="H1206" s="52">
        <f t="shared" si="4"/>
        <v>120448.9</v>
      </c>
      <c r="I1206" s="18">
        <v>22.3</v>
      </c>
    </row>
    <row r="1207">
      <c r="A1207" s="6">
        <v>43210.0</v>
      </c>
      <c r="B1207" s="14" t="s">
        <v>47</v>
      </c>
      <c r="C1207" s="51" t="s">
        <v>46</v>
      </c>
      <c r="D1207" s="51">
        <v>118324.1</v>
      </c>
      <c r="E1207" s="52">
        <f t="shared" si="1"/>
        <v>118324.1</v>
      </c>
      <c r="F1207" s="14" t="str">
        <f t="shared" si="2"/>
        <v>#N/A</v>
      </c>
      <c r="G1207" s="14" t="str">
        <f t="shared" si="3"/>
        <v>#N/A</v>
      </c>
      <c r="H1207" s="52">
        <f t="shared" si="4"/>
        <v>118324.1</v>
      </c>
      <c r="I1207" s="18">
        <v>20.2</v>
      </c>
    </row>
    <row r="1208">
      <c r="A1208" s="6">
        <v>43211.0</v>
      </c>
      <c r="B1208" s="14" t="s">
        <v>47</v>
      </c>
      <c r="C1208" s="51" t="s">
        <v>46</v>
      </c>
      <c r="D1208" s="51">
        <v>107479.3</v>
      </c>
      <c r="E1208" s="52">
        <f t="shared" si="1"/>
        <v>107479.3</v>
      </c>
      <c r="F1208" s="14" t="str">
        <f t="shared" si="2"/>
        <v>#N/A</v>
      </c>
      <c r="G1208" s="14" t="str">
        <f t="shared" si="3"/>
        <v>#N/A</v>
      </c>
      <c r="H1208" s="52">
        <f t="shared" si="4"/>
        <v>107479.3</v>
      </c>
      <c r="I1208" s="18">
        <v>22.8</v>
      </c>
    </row>
    <row r="1209">
      <c r="A1209" s="6">
        <v>43212.0</v>
      </c>
      <c r="B1209" s="14" t="s">
        <v>47</v>
      </c>
      <c r="C1209" s="51" t="s">
        <v>46</v>
      </c>
      <c r="D1209" s="51">
        <v>103662.1</v>
      </c>
      <c r="E1209" s="52">
        <f t="shared" si="1"/>
        <v>103662.1</v>
      </c>
      <c r="F1209" s="14" t="str">
        <f t="shared" si="2"/>
        <v>#N/A</v>
      </c>
      <c r="G1209" s="14" t="str">
        <f t="shared" si="3"/>
        <v>#N/A</v>
      </c>
      <c r="H1209" s="52">
        <f t="shared" si="4"/>
        <v>103662.1</v>
      </c>
      <c r="I1209" s="18">
        <v>20.4</v>
      </c>
    </row>
    <row r="1210">
      <c r="A1210" s="6">
        <v>43213.0</v>
      </c>
      <c r="B1210" s="14" t="s">
        <v>47</v>
      </c>
      <c r="C1210" s="51" t="s">
        <v>46</v>
      </c>
      <c r="D1210" s="51">
        <v>117800.0</v>
      </c>
      <c r="E1210" s="52">
        <f t="shared" si="1"/>
        <v>117800</v>
      </c>
      <c r="F1210" s="14" t="str">
        <f t="shared" si="2"/>
        <v>#N/A</v>
      </c>
      <c r="G1210" s="14" t="str">
        <f t="shared" si="3"/>
        <v>#N/A</v>
      </c>
      <c r="H1210" s="52">
        <f t="shared" si="4"/>
        <v>117800</v>
      </c>
      <c r="I1210" s="18">
        <v>26.9</v>
      </c>
    </row>
    <row r="1211">
      <c r="A1211" s="6">
        <v>43214.0</v>
      </c>
      <c r="B1211" s="14" t="s">
        <v>47</v>
      </c>
      <c r="C1211" s="51" t="s">
        <v>46</v>
      </c>
      <c r="D1211" s="51">
        <v>117642.6</v>
      </c>
      <c r="E1211" s="52">
        <f t="shared" si="1"/>
        <v>117642.6</v>
      </c>
      <c r="F1211" s="14" t="str">
        <f t="shared" si="2"/>
        <v>#N/A</v>
      </c>
      <c r="G1211" s="14" t="str">
        <f t="shared" si="3"/>
        <v>#N/A</v>
      </c>
      <c r="H1211" s="52">
        <f t="shared" si="4"/>
        <v>117642.6</v>
      </c>
      <c r="I1211" s="18">
        <v>24.6</v>
      </c>
    </row>
    <row r="1212">
      <c r="A1212" s="6">
        <v>43215.0</v>
      </c>
      <c r="B1212" s="14" t="s">
        <v>47</v>
      </c>
      <c r="C1212" s="51" t="s">
        <v>47</v>
      </c>
      <c r="D1212" s="51">
        <v>106655.0</v>
      </c>
      <c r="E1212" s="52">
        <f t="shared" si="1"/>
        <v>106655</v>
      </c>
      <c r="F1212" s="14" t="str">
        <f t="shared" si="2"/>
        <v>#N/A</v>
      </c>
      <c r="G1212" s="52">
        <f t="shared" si="3"/>
        <v>106655</v>
      </c>
      <c r="H1212" s="52" t="str">
        <f t="shared" si="4"/>
        <v>#N/A</v>
      </c>
      <c r="I1212" s="18">
        <v>20.1</v>
      </c>
    </row>
    <row r="1213">
      <c r="A1213" s="6">
        <v>43216.0</v>
      </c>
      <c r="B1213" s="14" t="s">
        <v>47</v>
      </c>
      <c r="C1213" s="51" t="s">
        <v>46</v>
      </c>
      <c r="D1213" s="51">
        <v>117617.5</v>
      </c>
      <c r="E1213" s="52">
        <f t="shared" si="1"/>
        <v>117617.5</v>
      </c>
      <c r="F1213" s="14" t="str">
        <f t="shared" si="2"/>
        <v>#N/A</v>
      </c>
      <c r="G1213" s="14" t="str">
        <f t="shared" si="3"/>
        <v>#N/A</v>
      </c>
      <c r="H1213" s="52">
        <f t="shared" si="4"/>
        <v>117617.5</v>
      </c>
      <c r="I1213" s="18">
        <v>17.5</v>
      </c>
    </row>
    <row r="1214">
      <c r="A1214" s="6">
        <v>43217.0</v>
      </c>
      <c r="B1214" s="14" t="s">
        <v>47</v>
      </c>
      <c r="C1214" s="51" t="s">
        <v>46</v>
      </c>
      <c r="D1214" s="51">
        <v>119079.5</v>
      </c>
      <c r="E1214" s="52">
        <f t="shared" si="1"/>
        <v>119079.5</v>
      </c>
      <c r="F1214" s="14" t="str">
        <f t="shared" si="2"/>
        <v>#N/A</v>
      </c>
      <c r="G1214" s="14" t="str">
        <f t="shared" si="3"/>
        <v>#N/A</v>
      </c>
      <c r="H1214" s="52">
        <f t="shared" si="4"/>
        <v>119079.5</v>
      </c>
      <c r="I1214" s="18">
        <v>17.8</v>
      </c>
    </row>
    <row r="1215">
      <c r="A1215" s="6">
        <v>43218.0</v>
      </c>
      <c r="B1215" s="14" t="s">
        <v>47</v>
      </c>
      <c r="C1215" s="51" t="s">
        <v>46</v>
      </c>
      <c r="D1215" s="51">
        <v>108613.4</v>
      </c>
      <c r="E1215" s="52">
        <f t="shared" si="1"/>
        <v>108613.4</v>
      </c>
      <c r="F1215" s="14" t="str">
        <f t="shared" si="2"/>
        <v>#N/A</v>
      </c>
      <c r="G1215" s="14" t="str">
        <f t="shared" si="3"/>
        <v>#N/A</v>
      </c>
      <c r="H1215" s="52">
        <f t="shared" si="4"/>
        <v>108613.4</v>
      </c>
      <c r="I1215" s="18">
        <v>18.3</v>
      </c>
    </row>
    <row r="1216">
      <c r="A1216" s="6">
        <v>43219.0</v>
      </c>
      <c r="B1216" s="14" t="s">
        <v>47</v>
      </c>
      <c r="C1216" s="51" t="s">
        <v>46</v>
      </c>
      <c r="D1216" s="51">
        <v>105277.7</v>
      </c>
      <c r="E1216" s="52">
        <f t="shared" si="1"/>
        <v>105277.7</v>
      </c>
      <c r="F1216" s="14" t="str">
        <f t="shared" si="2"/>
        <v>#N/A</v>
      </c>
      <c r="G1216" s="14" t="str">
        <f t="shared" si="3"/>
        <v>#N/A</v>
      </c>
      <c r="H1216" s="52">
        <f t="shared" si="4"/>
        <v>105277.7</v>
      </c>
      <c r="I1216" s="18">
        <v>18.0</v>
      </c>
    </row>
    <row r="1217">
      <c r="A1217" s="6">
        <v>43220.0</v>
      </c>
      <c r="B1217" s="14" t="s">
        <v>47</v>
      </c>
      <c r="C1217" s="51" t="s">
        <v>46</v>
      </c>
      <c r="D1217" s="51">
        <v>121551.7</v>
      </c>
      <c r="E1217" s="52">
        <f t="shared" si="1"/>
        <v>121551.7</v>
      </c>
      <c r="F1217" s="14" t="str">
        <f t="shared" si="2"/>
        <v>#N/A</v>
      </c>
      <c r="G1217" s="14" t="str">
        <f t="shared" si="3"/>
        <v>#N/A</v>
      </c>
      <c r="H1217" s="52">
        <f t="shared" si="4"/>
        <v>121551.7</v>
      </c>
      <c r="I1217" s="18">
        <v>19.6</v>
      </c>
    </row>
    <row r="1218">
      <c r="A1218" s="6">
        <v>43221.0</v>
      </c>
      <c r="B1218" s="14" t="s">
        <v>47</v>
      </c>
      <c r="C1218" s="51" t="s">
        <v>46</v>
      </c>
      <c r="D1218" s="51">
        <v>122642.2</v>
      </c>
      <c r="E1218" s="52">
        <f t="shared" si="1"/>
        <v>122642.2</v>
      </c>
      <c r="F1218" s="14" t="str">
        <f t="shared" si="2"/>
        <v>#N/A</v>
      </c>
      <c r="G1218" s="14" t="str">
        <f t="shared" si="3"/>
        <v>#N/A</v>
      </c>
      <c r="H1218" s="52">
        <f t="shared" si="4"/>
        <v>122642.2</v>
      </c>
      <c r="I1218" s="18">
        <v>23.4</v>
      </c>
    </row>
    <row r="1219">
      <c r="A1219" s="6">
        <v>43222.0</v>
      </c>
      <c r="B1219" s="14" t="s">
        <v>47</v>
      </c>
      <c r="C1219" s="51" t="s">
        <v>46</v>
      </c>
      <c r="D1219" s="51">
        <v>118716.6</v>
      </c>
      <c r="E1219" s="52">
        <f t="shared" si="1"/>
        <v>118716.6</v>
      </c>
      <c r="F1219" s="14" t="str">
        <f t="shared" si="2"/>
        <v>#N/A</v>
      </c>
      <c r="G1219" s="14" t="str">
        <f t="shared" si="3"/>
        <v>#N/A</v>
      </c>
      <c r="H1219" s="52">
        <f t="shared" si="4"/>
        <v>118716.6</v>
      </c>
      <c r="I1219" s="18">
        <v>23.2</v>
      </c>
    </row>
    <row r="1220">
      <c r="A1220" s="6">
        <v>43223.0</v>
      </c>
      <c r="B1220" s="14" t="s">
        <v>47</v>
      </c>
      <c r="C1220" s="51" t="s">
        <v>46</v>
      </c>
      <c r="D1220" s="51">
        <v>117357.8</v>
      </c>
      <c r="E1220" s="52">
        <f t="shared" si="1"/>
        <v>117357.8</v>
      </c>
      <c r="F1220" s="14" t="str">
        <f t="shared" si="2"/>
        <v>#N/A</v>
      </c>
      <c r="G1220" s="14" t="str">
        <f t="shared" si="3"/>
        <v>#N/A</v>
      </c>
      <c r="H1220" s="52">
        <f t="shared" si="4"/>
        <v>117357.8</v>
      </c>
      <c r="I1220" s="18">
        <v>24.4</v>
      </c>
    </row>
    <row r="1221">
      <c r="A1221" s="6">
        <v>43224.0</v>
      </c>
      <c r="B1221" s="14" t="s">
        <v>47</v>
      </c>
      <c r="C1221" s="51" t="s">
        <v>46</v>
      </c>
      <c r="D1221" s="51">
        <v>116870.5</v>
      </c>
      <c r="E1221" s="52">
        <f t="shared" si="1"/>
        <v>116870.5</v>
      </c>
      <c r="F1221" s="14" t="str">
        <f t="shared" si="2"/>
        <v>#N/A</v>
      </c>
      <c r="G1221" s="14" t="str">
        <f t="shared" si="3"/>
        <v>#N/A</v>
      </c>
      <c r="H1221" s="52">
        <f t="shared" si="4"/>
        <v>116870.5</v>
      </c>
      <c r="I1221" s="18">
        <v>17.2</v>
      </c>
    </row>
    <row r="1222">
      <c r="A1222" s="6">
        <v>43225.0</v>
      </c>
      <c r="B1222" s="14" t="s">
        <v>47</v>
      </c>
      <c r="C1222" s="51" t="s">
        <v>46</v>
      </c>
      <c r="D1222" s="51">
        <v>106893.0</v>
      </c>
      <c r="E1222" s="52">
        <f t="shared" si="1"/>
        <v>106893</v>
      </c>
      <c r="F1222" s="14" t="str">
        <f t="shared" si="2"/>
        <v>#N/A</v>
      </c>
      <c r="G1222" s="14" t="str">
        <f t="shared" si="3"/>
        <v>#N/A</v>
      </c>
      <c r="H1222" s="52">
        <f t="shared" si="4"/>
        <v>106893</v>
      </c>
      <c r="I1222" s="18">
        <v>21.6</v>
      </c>
    </row>
    <row r="1223">
      <c r="A1223" s="6">
        <v>43226.0</v>
      </c>
      <c r="B1223" s="14" t="s">
        <v>47</v>
      </c>
      <c r="C1223" s="51" t="s">
        <v>46</v>
      </c>
      <c r="D1223" s="51">
        <v>105840.4</v>
      </c>
      <c r="E1223" s="52">
        <f t="shared" si="1"/>
        <v>105840.4</v>
      </c>
      <c r="F1223" s="14" t="str">
        <f t="shared" si="2"/>
        <v>#N/A</v>
      </c>
      <c r="G1223" s="14" t="str">
        <f t="shared" si="3"/>
        <v>#N/A</v>
      </c>
      <c r="H1223" s="52">
        <f t="shared" si="4"/>
        <v>105840.4</v>
      </c>
      <c r="I1223" s="18">
        <v>21.7</v>
      </c>
    </row>
    <row r="1224">
      <c r="A1224" s="6">
        <v>43227.0</v>
      </c>
      <c r="B1224" s="14" t="s">
        <v>47</v>
      </c>
      <c r="C1224" s="51" t="s">
        <v>46</v>
      </c>
      <c r="D1224" s="51">
        <v>118254.6</v>
      </c>
      <c r="E1224" s="52">
        <f t="shared" si="1"/>
        <v>118254.6</v>
      </c>
      <c r="F1224" s="14" t="str">
        <f t="shared" si="2"/>
        <v>#N/A</v>
      </c>
      <c r="G1224" s="14" t="str">
        <f t="shared" si="3"/>
        <v>#N/A</v>
      </c>
      <c r="H1224" s="52">
        <f t="shared" si="4"/>
        <v>118254.6</v>
      </c>
      <c r="I1224" s="18">
        <v>19.5</v>
      </c>
    </row>
    <row r="1225">
      <c r="A1225" s="6">
        <v>43228.0</v>
      </c>
      <c r="B1225" s="14" t="s">
        <v>47</v>
      </c>
      <c r="C1225" s="51" t="s">
        <v>46</v>
      </c>
      <c r="D1225" s="51">
        <v>122876.9</v>
      </c>
      <c r="E1225" s="52">
        <f t="shared" si="1"/>
        <v>122876.9</v>
      </c>
      <c r="F1225" s="14" t="str">
        <f t="shared" si="2"/>
        <v>#N/A</v>
      </c>
      <c r="G1225" s="14" t="str">
        <f t="shared" si="3"/>
        <v>#N/A</v>
      </c>
      <c r="H1225" s="52">
        <f t="shared" si="4"/>
        <v>122876.9</v>
      </c>
      <c r="I1225" s="18">
        <v>17.9</v>
      </c>
    </row>
    <row r="1226">
      <c r="A1226" s="6">
        <v>43229.0</v>
      </c>
      <c r="B1226" s="14" t="s">
        <v>47</v>
      </c>
      <c r="C1226" s="51" t="s">
        <v>46</v>
      </c>
      <c r="D1226" s="51">
        <v>122721.5</v>
      </c>
      <c r="E1226" s="52">
        <f t="shared" si="1"/>
        <v>122721.5</v>
      </c>
      <c r="F1226" s="14" t="str">
        <f t="shared" si="2"/>
        <v>#N/A</v>
      </c>
      <c r="G1226" s="14" t="str">
        <f t="shared" si="3"/>
        <v>#N/A</v>
      </c>
      <c r="H1226" s="52">
        <f t="shared" si="4"/>
        <v>122721.5</v>
      </c>
      <c r="I1226" s="18">
        <v>18.4</v>
      </c>
    </row>
    <row r="1227">
      <c r="A1227" s="6">
        <v>43230.0</v>
      </c>
      <c r="B1227" s="14" t="s">
        <v>47</v>
      </c>
      <c r="C1227" s="51" t="s">
        <v>46</v>
      </c>
      <c r="D1227" s="51">
        <v>128518.5</v>
      </c>
      <c r="E1227" s="52">
        <f t="shared" si="1"/>
        <v>128518.5</v>
      </c>
      <c r="F1227" s="14" t="str">
        <f t="shared" si="2"/>
        <v>#N/A</v>
      </c>
      <c r="G1227" s="14" t="str">
        <f t="shared" si="3"/>
        <v>#N/A</v>
      </c>
      <c r="H1227" s="52">
        <f t="shared" si="4"/>
        <v>128518.5</v>
      </c>
      <c r="I1227" s="18">
        <v>12.8</v>
      </c>
    </row>
    <row r="1228">
      <c r="A1228" s="6">
        <v>43231.0</v>
      </c>
      <c r="B1228" s="14" t="s">
        <v>47</v>
      </c>
      <c r="C1228" s="51" t="s">
        <v>46</v>
      </c>
      <c r="D1228" s="51">
        <v>133467.4</v>
      </c>
      <c r="E1228" s="52">
        <f t="shared" si="1"/>
        <v>133467.4</v>
      </c>
      <c r="F1228" s="14" t="str">
        <f t="shared" si="2"/>
        <v>#N/A</v>
      </c>
      <c r="G1228" s="14" t="str">
        <f t="shared" si="3"/>
        <v>#N/A</v>
      </c>
      <c r="H1228" s="52">
        <f t="shared" si="4"/>
        <v>133467.4</v>
      </c>
      <c r="I1228" s="18">
        <v>15.1</v>
      </c>
    </row>
    <row r="1229">
      <c r="A1229" s="6">
        <v>43232.0</v>
      </c>
      <c r="B1229" s="14" t="s">
        <v>47</v>
      </c>
      <c r="C1229" s="51" t="s">
        <v>46</v>
      </c>
      <c r="D1229" s="51">
        <v>111273.8</v>
      </c>
      <c r="E1229" s="52">
        <f t="shared" si="1"/>
        <v>111273.8</v>
      </c>
      <c r="F1229" s="14" t="str">
        <f t="shared" si="2"/>
        <v>#N/A</v>
      </c>
      <c r="G1229" s="14" t="str">
        <f t="shared" si="3"/>
        <v>#N/A</v>
      </c>
      <c r="H1229" s="52">
        <f t="shared" si="4"/>
        <v>111273.8</v>
      </c>
      <c r="I1229" s="18">
        <v>16.9</v>
      </c>
    </row>
    <row r="1230">
      <c r="A1230" s="6">
        <v>43233.0</v>
      </c>
      <c r="B1230" s="14" t="s">
        <v>47</v>
      </c>
      <c r="C1230" s="51" t="s">
        <v>46</v>
      </c>
      <c r="D1230" s="51">
        <v>108729.7</v>
      </c>
      <c r="E1230" s="52">
        <f t="shared" si="1"/>
        <v>108729.7</v>
      </c>
      <c r="F1230" s="14" t="str">
        <f t="shared" si="2"/>
        <v>#N/A</v>
      </c>
      <c r="G1230" s="14" t="str">
        <f t="shared" si="3"/>
        <v>#N/A</v>
      </c>
      <c r="H1230" s="52">
        <f t="shared" si="4"/>
        <v>108729.7</v>
      </c>
      <c r="I1230" s="18">
        <v>16.2</v>
      </c>
    </row>
    <row r="1231">
      <c r="A1231" s="6">
        <v>43234.0</v>
      </c>
      <c r="B1231" s="14" t="s">
        <v>47</v>
      </c>
      <c r="C1231" s="51" t="s">
        <v>46</v>
      </c>
      <c r="D1231" s="51">
        <v>129886.0</v>
      </c>
      <c r="E1231" s="52">
        <f t="shared" si="1"/>
        <v>129886</v>
      </c>
      <c r="F1231" s="14" t="str">
        <f t="shared" si="2"/>
        <v>#N/A</v>
      </c>
      <c r="G1231" s="14" t="str">
        <f t="shared" si="3"/>
        <v>#N/A</v>
      </c>
      <c r="H1231" s="52">
        <f t="shared" si="4"/>
        <v>129886</v>
      </c>
      <c r="I1231" s="18">
        <v>15.9</v>
      </c>
    </row>
    <row r="1232">
      <c r="A1232" s="6">
        <v>43235.0</v>
      </c>
      <c r="B1232" s="14" t="s">
        <v>47</v>
      </c>
      <c r="C1232" s="51" t="s">
        <v>46</v>
      </c>
      <c r="D1232" s="51">
        <v>131900.5</v>
      </c>
      <c r="E1232" s="52">
        <f t="shared" si="1"/>
        <v>131900.5</v>
      </c>
      <c r="F1232" s="14" t="str">
        <f t="shared" si="2"/>
        <v>#N/A</v>
      </c>
      <c r="G1232" s="14" t="str">
        <f t="shared" si="3"/>
        <v>#N/A</v>
      </c>
      <c r="H1232" s="52">
        <f t="shared" si="4"/>
        <v>131900.5</v>
      </c>
      <c r="I1232" s="18">
        <v>14.6</v>
      </c>
    </row>
    <row r="1233">
      <c r="A1233" s="6">
        <v>43236.0</v>
      </c>
      <c r="B1233" s="14" t="s">
        <v>47</v>
      </c>
      <c r="C1233" s="51" t="s">
        <v>46</v>
      </c>
      <c r="D1233" s="51">
        <v>133399.2</v>
      </c>
      <c r="E1233" s="52">
        <f t="shared" si="1"/>
        <v>133399.2</v>
      </c>
      <c r="F1233" s="14" t="str">
        <f t="shared" si="2"/>
        <v>#N/A</v>
      </c>
      <c r="G1233" s="14" t="str">
        <f t="shared" si="3"/>
        <v>#N/A</v>
      </c>
      <c r="H1233" s="52">
        <f t="shared" si="4"/>
        <v>133399.2</v>
      </c>
      <c r="I1233" s="18">
        <v>14.3</v>
      </c>
    </row>
    <row r="1234">
      <c r="A1234" s="6">
        <v>43237.0</v>
      </c>
      <c r="B1234" s="14" t="s">
        <v>47</v>
      </c>
      <c r="C1234" s="51" t="s">
        <v>46</v>
      </c>
      <c r="D1234" s="51">
        <v>131757.2</v>
      </c>
      <c r="E1234" s="52">
        <f t="shared" si="1"/>
        <v>131757.2</v>
      </c>
      <c r="F1234" s="14" t="str">
        <f t="shared" si="2"/>
        <v>#N/A</v>
      </c>
      <c r="G1234" s="14" t="str">
        <f t="shared" si="3"/>
        <v>#N/A</v>
      </c>
      <c r="H1234" s="52">
        <f t="shared" si="4"/>
        <v>131757.2</v>
      </c>
      <c r="I1234" s="18">
        <v>15.0</v>
      </c>
    </row>
    <row r="1235">
      <c r="A1235" s="6">
        <v>43238.0</v>
      </c>
      <c r="B1235" s="14" t="s">
        <v>47</v>
      </c>
      <c r="C1235" s="51" t="s">
        <v>46</v>
      </c>
      <c r="D1235" s="51">
        <v>127353.6</v>
      </c>
      <c r="E1235" s="52">
        <f t="shared" si="1"/>
        <v>127353.6</v>
      </c>
      <c r="F1235" s="14" t="str">
        <f t="shared" si="2"/>
        <v>#N/A</v>
      </c>
      <c r="G1235" s="14" t="str">
        <f t="shared" si="3"/>
        <v>#N/A</v>
      </c>
      <c r="H1235" s="52">
        <f t="shared" si="4"/>
        <v>127353.6</v>
      </c>
      <c r="I1235" s="18">
        <v>17.7</v>
      </c>
    </row>
    <row r="1236">
      <c r="A1236" s="6">
        <v>43239.0</v>
      </c>
      <c r="B1236" s="14" t="s">
        <v>47</v>
      </c>
      <c r="C1236" s="51" t="s">
        <v>46</v>
      </c>
      <c r="D1236" s="51">
        <v>119262.1</v>
      </c>
      <c r="E1236" s="52">
        <f t="shared" si="1"/>
        <v>119262.1</v>
      </c>
      <c r="F1236" s="14" t="str">
        <f t="shared" si="2"/>
        <v>#N/A</v>
      </c>
      <c r="G1236" s="14" t="str">
        <f t="shared" si="3"/>
        <v>#N/A</v>
      </c>
      <c r="H1236" s="52">
        <f t="shared" si="4"/>
        <v>119262.1</v>
      </c>
      <c r="I1236" s="18">
        <v>15.5</v>
      </c>
    </row>
    <row r="1237">
      <c r="A1237" s="6">
        <v>43240.0</v>
      </c>
      <c r="B1237" s="14" t="s">
        <v>47</v>
      </c>
      <c r="C1237" s="51" t="s">
        <v>46</v>
      </c>
      <c r="D1237" s="51">
        <v>112349.3</v>
      </c>
      <c r="E1237" s="52">
        <f t="shared" si="1"/>
        <v>112349.3</v>
      </c>
      <c r="F1237" s="14" t="str">
        <f t="shared" si="2"/>
        <v>#N/A</v>
      </c>
      <c r="G1237" s="14" t="str">
        <f t="shared" si="3"/>
        <v>#N/A</v>
      </c>
      <c r="H1237" s="52">
        <f t="shared" si="4"/>
        <v>112349.3</v>
      </c>
      <c r="I1237" s="18">
        <v>16.2</v>
      </c>
    </row>
    <row r="1238">
      <c r="A1238" s="6">
        <v>43241.0</v>
      </c>
      <c r="B1238" s="14" t="s">
        <v>47</v>
      </c>
      <c r="C1238" s="51" t="s">
        <v>46</v>
      </c>
      <c r="D1238" s="51">
        <v>124046.8</v>
      </c>
      <c r="E1238" s="52">
        <f t="shared" si="1"/>
        <v>124046.8</v>
      </c>
      <c r="F1238" s="14" t="str">
        <f t="shared" si="2"/>
        <v>#N/A</v>
      </c>
      <c r="G1238" s="14" t="str">
        <f t="shared" si="3"/>
        <v>#N/A</v>
      </c>
      <c r="H1238" s="52">
        <f t="shared" si="4"/>
        <v>124046.8</v>
      </c>
      <c r="I1238" s="18">
        <v>16.7</v>
      </c>
    </row>
    <row r="1239">
      <c r="A1239" s="6">
        <v>43242.0</v>
      </c>
      <c r="B1239" s="14" t="s">
        <v>47</v>
      </c>
      <c r="C1239" s="51" t="s">
        <v>46</v>
      </c>
      <c r="D1239" s="51">
        <v>126923.0</v>
      </c>
      <c r="E1239" s="52">
        <f t="shared" si="1"/>
        <v>126923</v>
      </c>
      <c r="F1239" s="14" t="str">
        <f t="shared" si="2"/>
        <v>#N/A</v>
      </c>
      <c r="G1239" s="14" t="str">
        <f t="shared" si="3"/>
        <v>#N/A</v>
      </c>
      <c r="H1239" s="52">
        <f t="shared" si="4"/>
        <v>126923</v>
      </c>
      <c r="I1239" s="18">
        <v>17.0</v>
      </c>
    </row>
    <row r="1240">
      <c r="A1240" s="6">
        <v>43243.0</v>
      </c>
      <c r="B1240" s="14" t="s">
        <v>47</v>
      </c>
      <c r="C1240" s="51" t="s">
        <v>46</v>
      </c>
      <c r="D1240" s="51">
        <v>129352.8</v>
      </c>
      <c r="E1240" s="52">
        <f t="shared" si="1"/>
        <v>129352.8</v>
      </c>
      <c r="F1240" s="14" t="str">
        <f t="shared" si="2"/>
        <v>#N/A</v>
      </c>
      <c r="G1240" s="14" t="str">
        <f t="shared" si="3"/>
        <v>#N/A</v>
      </c>
      <c r="H1240" s="52">
        <f t="shared" si="4"/>
        <v>129352.8</v>
      </c>
      <c r="I1240" s="18">
        <v>15.3</v>
      </c>
    </row>
    <row r="1241">
      <c r="A1241" s="6">
        <v>43244.0</v>
      </c>
      <c r="B1241" s="14" t="s">
        <v>47</v>
      </c>
      <c r="C1241" s="51" t="s">
        <v>46</v>
      </c>
      <c r="D1241" s="51">
        <v>129553.9</v>
      </c>
      <c r="E1241" s="52">
        <f t="shared" si="1"/>
        <v>129553.9</v>
      </c>
      <c r="F1241" s="14" t="str">
        <f t="shared" si="2"/>
        <v>#N/A</v>
      </c>
      <c r="G1241" s="14" t="str">
        <f t="shared" si="3"/>
        <v>#N/A</v>
      </c>
      <c r="H1241" s="52">
        <f t="shared" si="4"/>
        <v>129553.9</v>
      </c>
      <c r="I1241" s="18">
        <v>16.1</v>
      </c>
    </row>
    <row r="1242">
      <c r="A1242" s="6">
        <v>43245.0</v>
      </c>
      <c r="B1242" s="14" t="s">
        <v>47</v>
      </c>
      <c r="C1242" s="51" t="s">
        <v>46</v>
      </c>
      <c r="D1242" s="51">
        <v>127957.6</v>
      </c>
      <c r="E1242" s="52">
        <f t="shared" si="1"/>
        <v>127957.6</v>
      </c>
      <c r="F1242" s="14" t="str">
        <f t="shared" si="2"/>
        <v>#N/A</v>
      </c>
      <c r="G1242" s="14" t="str">
        <f t="shared" si="3"/>
        <v>#N/A</v>
      </c>
      <c r="H1242" s="52">
        <f t="shared" si="4"/>
        <v>127957.6</v>
      </c>
      <c r="I1242" s="18">
        <v>14.9</v>
      </c>
    </row>
    <row r="1243">
      <c r="A1243" s="6">
        <v>43246.0</v>
      </c>
      <c r="B1243" s="14" t="s">
        <v>47</v>
      </c>
      <c r="C1243" s="51" t="s">
        <v>46</v>
      </c>
      <c r="D1243" s="51">
        <v>115384.1</v>
      </c>
      <c r="E1243" s="52">
        <f t="shared" si="1"/>
        <v>115384.1</v>
      </c>
      <c r="F1243" s="14" t="str">
        <f t="shared" si="2"/>
        <v>#N/A</v>
      </c>
      <c r="G1243" s="14" t="str">
        <f t="shared" si="3"/>
        <v>#N/A</v>
      </c>
      <c r="H1243" s="52">
        <f t="shared" si="4"/>
        <v>115384.1</v>
      </c>
      <c r="I1243" s="18">
        <v>20.5</v>
      </c>
    </row>
    <row r="1244">
      <c r="A1244" s="6">
        <v>43247.0</v>
      </c>
      <c r="B1244" s="14" t="s">
        <v>47</v>
      </c>
      <c r="C1244" s="51" t="s">
        <v>46</v>
      </c>
      <c r="D1244" s="51">
        <v>106044.5</v>
      </c>
      <c r="E1244" s="52">
        <f t="shared" si="1"/>
        <v>106044.5</v>
      </c>
      <c r="F1244" s="14" t="str">
        <f t="shared" si="2"/>
        <v>#N/A</v>
      </c>
      <c r="G1244" s="14" t="str">
        <f t="shared" si="3"/>
        <v>#N/A</v>
      </c>
      <c r="H1244" s="52">
        <f t="shared" si="4"/>
        <v>106044.5</v>
      </c>
      <c r="I1244" s="18">
        <v>20.7</v>
      </c>
    </row>
    <row r="1245">
      <c r="A1245" s="6">
        <v>43248.0</v>
      </c>
      <c r="B1245" s="14" t="s">
        <v>47</v>
      </c>
      <c r="C1245" s="51" t="s">
        <v>46</v>
      </c>
      <c r="D1245" s="51">
        <v>119360.3</v>
      </c>
      <c r="E1245" s="52">
        <f t="shared" si="1"/>
        <v>119360.3</v>
      </c>
      <c r="F1245" s="14" t="str">
        <f t="shared" si="2"/>
        <v>#N/A</v>
      </c>
      <c r="G1245" s="14" t="str">
        <f t="shared" si="3"/>
        <v>#N/A</v>
      </c>
      <c r="H1245" s="52">
        <f t="shared" si="4"/>
        <v>119360.3</v>
      </c>
      <c r="I1245" s="18">
        <v>20.5</v>
      </c>
    </row>
    <row r="1246">
      <c r="A1246" s="6">
        <v>43249.0</v>
      </c>
      <c r="B1246" s="14" t="s">
        <v>47</v>
      </c>
      <c r="C1246" s="51" t="s">
        <v>46</v>
      </c>
      <c r="D1246" s="51">
        <v>123142.8</v>
      </c>
      <c r="E1246" s="52">
        <f t="shared" si="1"/>
        <v>123142.8</v>
      </c>
      <c r="F1246" s="14" t="str">
        <f t="shared" si="2"/>
        <v>#N/A</v>
      </c>
      <c r="G1246" s="14" t="str">
        <f t="shared" si="3"/>
        <v>#N/A</v>
      </c>
      <c r="H1246" s="52">
        <f t="shared" si="4"/>
        <v>123142.8</v>
      </c>
      <c r="I1246" s="18">
        <v>17.9</v>
      </c>
    </row>
    <row r="1247">
      <c r="A1247" s="6">
        <v>43250.0</v>
      </c>
      <c r="B1247" s="14" t="s">
        <v>47</v>
      </c>
      <c r="C1247" s="51" t="s">
        <v>46</v>
      </c>
      <c r="D1247" s="51">
        <v>127830.6</v>
      </c>
      <c r="E1247" s="52">
        <f t="shared" si="1"/>
        <v>127830.6</v>
      </c>
      <c r="F1247" s="14" t="str">
        <f t="shared" si="2"/>
        <v>#N/A</v>
      </c>
      <c r="G1247" s="14" t="str">
        <f t="shared" si="3"/>
        <v>#N/A</v>
      </c>
      <c r="H1247" s="52">
        <f t="shared" si="4"/>
        <v>127830.6</v>
      </c>
      <c r="I1247" s="18">
        <v>15.1</v>
      </c>
    </row>
    <row r="1248">
      <c r="A1248" s="6">
        <v>43251.0</v>
      </c>
      <c r="B1248" s="14" t="s">
        <v>47</v>
      </c>
      <c r="C1248" s="51" t="s">
        <v>46</v>
      </c>
      <c r="D1248" s="51">
        <v>131159.9</v>
      </c>
      <c r="E1248" s="52">
        <f t="shared" si="1"/>
        <v>131159.9</v>
      </c>
      <c r="F1248" s="14" t="str">
        <f t="shared" si="2"/>
        <v>#N/A</v>
      </c>
      <c r="G1248" s="14" t="str">
        <f t="shared" si="3"/>
        <v>#N/A</v>
      </c>
      <c r="H1248" s="52">
        <f t="shared" si="4"/>
        <v>131159.9</v>
      </c>
      <c r="I1248" s="18">
        <v>14.8</v>
      </c>
    </row>
    <row r="1249">
      <c r="A1249" s="6">
        <v>43252.0</v>
      </c>
      <c r="B1249" s="14" t="s">
        <v>47</v>
      </c>
      <c r="C1249" s="51" t="s">
        <v>46</v>
      </c>
      <c r="D1249" s="51">
        <v>135864.1</v>
      </c>
      <c r="E1249" s="52">
        <f t="shared" si="1"/>
        <v>135864.1</v>
      </c>
      <c r="F1249" s="14" t="str">
        <f t="shared" si="2"/>
        <v>#N/A</v>
      </c>
      <c r="G1249" s="14" t="str">
        <f t="shared" si="3"/>
        <v>#N/A</v>
      </c>
      <c r="H1249" s="52">
        <f t="shared" si="4"/>
        <v>135864.1</v>
      </c>
      <c r="I1249" s="18">
        <v>13.3</v>
      </c>
    </row>
    <row r="1250">
      <c r="A1250" s="6">
        <v>43253.0</v>
      </c>
      <c r="B1250" s="14" t="s">
        <v>47</v>
      </c>
      <c r="C1250" s="51" t="s">
        <v>46</v>
      </c>
      <c r="D1250" s="51">
        <v>123226.1</v>
      </c>
      <c r="E1250" s="52">
        <f t="shared" si="1"/>
        <v>123226.1</v>
      </c>
      <c r="F1250" s="14" t="str">
        <f t="shared" si="2"/>
        <v>#N/A</v>
      </c>
      <c r="G1250" s="14" t="str">
        <f t="shared" si="3"/>
        <v>#N/A</v>
      </c>
      <c r="H1250" s="52">
        <f t="shared" si="4"/>
        <v>123226.1</v>
      </c>
      <c r="I1250" s="18">
        <v>13.6</v>
      </c>
    </row>
    <row r="1251">
      <c r="A1251" s="6">
        <v>43254.0</v>
      </c>
      <c r="B1251" s="14" t="s">
        <v>47</v>
      </c>
      <c r="C1251" s="51" t="s">
        <v>46</v>
      </c>
      <c r="D1251" s="51">
        <v>121177.6</v>
      </c>
      <c r="E1251" s="52">
        <f t="shared" si="1"/>
        <v>121177.6</v>
      </c>
      <c r="F1251" s="14" t="str">
        <f t="shared" si="2"/>
        <v>#N/A</v>
      </c>
      <c r="G1251" s="14" t="str">
        <f t="shared" si="3"/>
        <v>#N/A</v>
      </c>
      <c r="H1251" s="52">
        <f t="shared" si="4"/>
        <v>121177.6</v>
      </c>
      <c r="I1251" s="18">
        <v>13.8</v>
      </c>
    </row>
    <row r="1252">
      <c r="A1252" s="6">
        <v>43255.0</v>
      </c>
      <c r="B1252" s="14" t="s">
        <v>47</v>
      </c>
      <c r="C1252" s="51" t="s">
        <v>46</v>
      </c>
      <c r="D1252" s="51">
        <v>135385.4</v>
      </c>
      <c r="E1252" s="52">
        <f t="shared" si="1"/>
        <v>135385.4</v>
      </c>
      <c r="F1252" s="14" t="str">
        <f t="shared" si="2"/>
        <v>#N/A</v>
      </c>
      <c r="G1252" s="14" t="str">
        <f t="shared" si="3"/>
        <v>#N/A</v>
      </c>
      <c r="H1252" s="52">
        <f t="shared" si="4"/>
        <v>135385.4</v>
      </c>
      <c r="I1252" s="18">
        <v>14.4</v>
      </c>
    </row>
    <row r="1253">
      <c r="A1253" s="6">
        <v>43256.0</v>
      </c>
      <c r="B1253" s="14" t="s">
        <v>47</v>
      </c>
      <c r="C1253" s="51" t="s">
        <v>46</v>
      </c>
      <c r="D1253" s="51">
        <v>132975.1</v>
      </c>
      <c r="E1253" s="52">
        <f t="shared" si="1"/>
        <v>132975.1</v>
      </c>
      <c r="F1253" s="14" t="str">
        <f t="shared" si="2"/>
        <v>#N/A</v>
      </c>
      <c r="G1253" s="14" t="str">
        <f t="shared" si="3"/>
        <v>#N/A</v>
      </c>
      <c r="H1253" s="52">
        <f t="shared" si="4"/>
        <v>132975.1</v>
      </c>
      <c r="I1253" s="18">
        <v>15.0</v>
      </c>
    </row>
    <row r="1254">
      <c r="A1254" s="6">
        <v>43257.0</v>
      </c>
      <c r="B1254" s="14" t="s">
        <v>47</v>
      </c>
      <c r="C1254" s="51" t="s">
        <v>46</v>
      </c>
      <c r="D1254" s="51">
        <v>132038.4</v>
      </c>
      <c r="E1254" s="52">
        <f t="shared" si="1"/>
        <v>132038.4</v>
      </c>
      <c r="F1254" s="14" t="str">
        <f t="shared" si="2"/>
        <v>#N/A</v>
      </c>
      <c r="G1254" s="14" t="str">
        <f t="shared" si="3"/>
        <v>#N/A</v>
      </c>
      <c r="H1254" s="52">
        <f t="shared" si="4"/>
        <v>132038.4</v>
      </c>
      <c r="I1254" s="18">
        <v>19.1</v>
      </c>
    </row>
    <row r="1255">
      <c r="A1255" s="6">
        <v>43258.0</v>
      </c>
      <c r="B1255" s="14" t="s">
        <v>47</v>
      </c>
      <c r="C1255" s="51" t="s">
        <v>46</v>
      </c>
      <c r="D1255" s="51">
        <v>128577.6</v>
      </c>
      <c r="E1255" s="52">
        <f t="shared" si="1"/>
        <v>128577.6</v>
      </c>
      <c r="F1255" s="14" t="str">
        <f t="shared" si="2"/>
        <v>#N/A</v>
      </c>
      <c r="G1255" s="14" t="str">
        <f t="shared" si="3"/>
        <v>#N/A</v>
      </c>
      <c r="H1255" s="52">
        <f t="shared" si="4"/>
        <v>128577.6</v>
      </c>
      <c r="I1255" s="18">
        <v>17.8</v>
      </c>
    </row>
    <row r="1256">
      <c r="A1256" s="6">
        <v>43259.0</v>
      </c>
      <c r="B1256" s="14" t="s">
        <v>47</v>
      </c>
      <c r="C1256" s="51" t="s">
        <v>46</v>
      </c>
      <c r="D1256" s="51">
        <v>129910.0</v>
      </c>
      <c r="E1256" s="52">
        <f t="shared" si="1"/>
        <v>129910</v>
      </c>
      <c r="F1256" s="14" t="str">
        <f t="shared" si="2"/>
        <v>#N/A</v>
      </c>
      <c r="G1256" s="14" t="str">
        <f t="shared" si="3"/>
        <v>#N/A</v>
      </c>
      <c r="H1256" s="52">
        <f t="shared" si="4"/>
        <v>129910</v>
      </c>
      <c r="I1256" s="18">
        <v>13.6</v>
      </c>
    </row>
    <row r="1257">
      <c r="A1257" s="6">
        <v>43260.0</v>
      </c>
      <c r="B1257" s="14" t="s">
        <v>47</v>
      </c>
      <c r="C1257" s="51" t="s">
        <v>46</v>
      </c>
      <c r="D1257" s="51">
        <v>120232.2</v>
      </c>
      <c r="E1257" s="52">
        <f t="shared" si="1"/>
        <v>120232.2</v>
      </c>
      <c r="F1257" s="14" t="str">
        <f t="shared" si="2"/>
        <v>#N/A</v>
      </c>
      <c r="G1257" s="14" t="str">
        <f t="shared" si="3"/>
        <v>#N/A</v>
      </c>
      <c r="H1257" s="52">
        <f t="shared" si="4"/>
        <v>120232.2</v>
      </c>
      <c r="I1257" s="18">
        <v>15.6</v>
      </c>
    </row>
    <row r="1258">
      <c r="A1258" s="6">
        <v>43261.0</v>
      </c>
      <c r="B1258" s="14" t="s">
        <v>47</v>
      </c>
      <c r="C1258" s="51" t="s">
        <v>46</v>
      </c>
      <c r="D1258" s="51">
        <v>117037.9</v>
      </c>
      <c r="E1258" s="52">
        <f t="shared" si="1"/>
        <v>117037.9</v>
      </c>
      <c r="F1258" s="14" t="str">
        <f t="shared" si="2"/>
        <v>#N/A</v>
      </c>
      <c r="G1258" s="14" t="str">
        <f t="shared" si="3"/>
        <v>#N/A</v>
      </c>
      <c r="H1258" s="52">
        <f t="shared" si="4"/>
        <v>117037.9</v>
      </c>
      <c r="I1258" s="18">
        <v>15.3</v>
      </c>
    </row>
    <row r="1259">
      <c r="A1259" s="6">
        <v>43262.0</v>
      </c>
      <c r="B1259" s="14" t="s">
        <v>47</v>
      </c>
      <c r="C1259" s="51" t="s">
        <v>47</v>
      </c>
      <c r="D1259" s="51">
        <v>113421.0</v>
      </c>
      <c r="E1259" s="52">
        <f t="shared" si="1"/>
        <v>113421</v>
      </c>
      <c r="F1259" s="14" t="str">
        <f t="shared" si="2"/>
        <v>#N/A</v>
      </c>
      <c r="G1259" s="52">
        <f t="shared" si="3"/>
        <v>113421</v>
      </c>
      <c r="H1259" s="52" t="str">
        <f t="shared" si="4"/>
        <v>#N/A</v>
      </c>
      <c r="I1259" s="18">
        <v>17.6</v>
      </c>
    </row>
    <row r="1260">
      <c r="A1260" s="6">
        <v>43263.0</v>
      </c>
      <c r="B1260" s="14" t="s">
        <v>47</v>
      </c>
      <c r="C1260" s="51" t="s">
        <v>46</v>
      </c>
      <c r="D1260" s="51">
        <v>127261.3</v>
      </c>
      <c r="E1260" s="52">
        <f t="shared" si="1"/>
        <v>127261.3</v>
      </c>
      <c r="F1260" s="14" t="str">
        <f t="shared" si="2"/>
        <v>#N/A</v>
      </c>
      <c r="G1260" s="14" t="str">
        <f t="shared" si="3"/>
        <v>#N/A</v>
      </c>
      <c r="H1260" s="52">
        <f t="shared" si="4"/>
        <v>127261.3</v>
      </c>
      <c r="I1260" s="18">
        <v>16.6</v>
      </c>
    </row>
    <row r="1261">
      <c r="A1261" s="6">
        <v>43264.0</v>
      </c>
      <c r="B1261" s="14" t="s">
        <v>47</v>
      </c>
      <c r="C1261" s="51" t="s">
        <v>46</v>
      </c>
      <c r="D1261" s="51">
        <v>131574.6</v>
      </c>
      <c r="E1261" s="52">
        <f t="shared" si="1"/>
        <v>131574.6</v>
      </c>
      <c r="F1261" s="14" t="str">
        <f t="shared" si="2"/>
        <v>#N/A</v>
      </c>
      <c r="G1261" s="14" t="str">
        <f t="shared" si="3"/>
        <v>#N/A</v>
      </c>
      <c r="H1261" s="52">
        <f t="shared" si="4"/>
        <v>131574.6</v>
      </c>
      <c r="I1261" s="18">
        <v>14.1</v>
      </c>
    </row>
    <row r="1262">
      <c r="A1262" s="6">
        <v>43265.0</v>
      </c>
      <c r="B1262" s="14" t="s">
        <v>47</v>
      </c>
      <c r="C1262" s="51" t="s">
        <v>46</v>
      </c>
      <c r="D1262" s="51">
        <v>130544.5</v>
      </c>
      <c r="E1262" s="52">
        <f t="shared" si="1"/>
        <v>130544.5</v>
      </c>
      <c r="F1262" s="14" t="str">
        <f t="shared" si="2"/>
        <v>#N/A</v>
      </c>
      <c r="G1262" s="14" t="str">
        <f t="shared" si="3"/>
        <v>#N/A</v>
      </c>
      <c r="H1262" s="52">
        <f t="shared" si="4"/>
        <v>130544.5</v>
      </c>
      <c r="I1262" s="18">
        <v>14.5</v>
      </c>
    </row>
    <row r="1263">
      <c r="A1263" s="6">
        <v>43266.0</v>
      </c>
      <c r="B1263" s="14" t="s">
        <v>47</v>
      </c>
      <c r="C1263" s="51" t="s">
        <v>46</v>
      </c>
      <c r="D1263" s="51">
        <v>133009.0</v>
      </c>
      <c r="E1263" s="52">
        <f t="shared" si="1"/>
        <v>133009</v>
      </c>
      <c r="F1263" s="14" t="str">
        <f t="shared" si="2"/>
        <v>#N/A</v>
      </c>
      <c r="G1263" s="14" t="str">
        <f t="shared" si="3"/>
        <v>#N/A</v>
      </c>
      <c r="H1263" s="52">
        <f t="shared" si="4"/>
        <v>133009</v>
      </c>
      <c r="I1263" s="18">
        <v>14.0</v>
      </c>
    </row>
    <row r="1264">
      <c r="A1264" s="6">
        <v>43267.0</v>
      </c>
      <c r="B1264" s="14" t="s">
        <v>47</v>
      </c>
      <c r="C1264" s="51" t="s">
        <v>46</v>
      </c>
      <c r="D1264" s="51">
        <v>124351.2</v>
      </c>
      <c r="E1264" s="52">
        <f t="shared" si="1"/>
        <v>124351.2</v>
      </c>
      <c r="F1264" s="14" t="str">
        <f t="shared" si="2"/>
        <v>#N/A</v>
      </c>
      <c r="G1264" s="14" t="str">
        <f t="shared" si="3"/>
        <v>#N/A</v>
      </c>
      <c r="H1264" s="52">
        <f t="shared" si="4"/>
        <v>124351.2</v>
      </c>
      <c r="I1264" s="18">
        <v>13.1</v>
      </c>
    </row>
    <row r="1265">
      <c r="A1265" s="6">
        <v>43268.0</v>
      </c>
      <c r="B1265" s="14" t="s">
        <v>47</v>
      </c>
      <c r="C1265" s="51" t="s">
        <v>46</v>
      </c>
      <c r="D1265" s="51">
        <v>120785.6</v>
      </c>
      <c r="E1265" s="52">
        <f t="shared" si="1"/>
        <v>120785.6</v>
      </c>
      <c r="F1265" s="14" t="str">
        <f t="shared" si="2"/>
        <v>#N/A</v>
      </c>
      <c r="G1265" s="14" t="str">
        <f t="shared" si="3"/>
        <v>#N/A</v>
      </c>
      <c r="H1265" s="52">
        <f t="shared" si="4"/>
        <v>120785.6</v>
      </c>
      <c r="I1265" s="18">
        <v>13.1</v>
      </c>
    </row>
    <row r="1266">
      <c r="A1266" s="6">
        <v>43269.0</v>
      </c>
      <c r="B1266" s="14" t="s">
        <v>47</v>
      </c>
      <c r="C1266" s="51" t="s">
        <v>46</v>
      </c>
      <c r="D1266" s="51">
        <v>138518.7</v>
      </c>
      <c r="E1266" s="52">
        <f t="shared" si="1"/>
        <v>138518.7</v>
      </c>
      <c r="F1266" s="14" t="str">
        <f t="shared" si="2"/>
        <v>#N/A</v>
      </c>
      <c r="G1266" s="14" t="str">
        <f t="shared" si="3"/>
        <v>#N/A</v>
      </c>
      <c r="H1266" s="52">
        <f t="shared" si="4"/>
        <v>138518.7</v>
      </c>
      <c r="I1266" s="18">
        <v>12.0</v>
      </c>
    </row>
    <row r="1267">
      <c r="A1267" s="6">
        <v>43270.0</v>
      </c>
      <c r="B1267" s="14" t="s">
        <v>47</v>
      </c>
      <c r="C1267" s="51" t="s">
        <v>46</v>
      </c>
      <c r="D1267" s="51">
        <v>143830.1</v>
      </c>
      <c r="E1267" s="52">
        <f t="shared" si="1"/>
        <v>143830.1</v>
      </c>
      <c r="F1267" s="14" t="str">
        <f t="shared" si="2"/>
        <v>#N/A</v>
      </c>
      <c r="G1267" s="14" t="str">
        <f t="shared" si="3"/>
        <v>#N/A</v>
      </c>
      <c r="H1267" s="52">
        <f t="shared" si="4"/>
        <v>143830.1</v>
      </c>
      <c r="I1267" s="18">
        <v>14.5</v>
      </c>
    </row>
    <row r="1268">
      <c r="A1268" s="6">
        <v>43271.0</v>
      </c>
      <c r="B1268" s="14" t="s">
        <v>47</v>
      </c>
      <c r="C1268" s="51" t="s">
        <v>46</v>
      </c>
      <c r="D1268" s="51">
        <v>141305.9</v>
      </c>
      <c r="E1268" s="52">
        <f t="shared" si="1"/>
        <v>141305.9</v>
      </c>
      <c r="F1268" s="14" t="str">
        <f t="shared" si="2"/>
        <v>#N/A</v>
      </c>
      <c r="G1268" s="14" t="str">
        <f t="shared" si="3"/>
        <v>#N/A</v>
      </c>
      <c r="H1268" s="52">
        <f t="shared" si="4"/>
        <v>141305.9</v>
      </c>
      <c r="I1268" s="18">
        <v>15.3</v>
      </c>
    </row>
    <row r="1269">
      <c r="A1269" s="6">
        <v>43272.0</v>
      </c>
      <c r="B1269" s="14" t="s">
        <v>47</v>
      </c>
      <c r="C1269" s="51" t="s">
        <v>46</v>
      </c>
      <c r="D1269" s="51">
        <v>143542.0</v>
      </c>
      <c r="E1269" s="52">
        <f t="shared" si="1"/>
        <v>143542</v>
      </c>
      <c r="F1269" s="14" t="str">
        <f t="shared" si="2"/>
        <v>#N/A</v>
      </c>
      <c r="G1269" s="14" t="str">
        <f t="shared" si="3"/>
        <v>#N/A</v>
      </c>
      <c r="H1269" s="52">
        <f t="shared" si="4"/>
        <v>143542</v>
      </c>
      <c r="I1269" s="18">
        <v>15.1</v>
      </c>
    </row>
    <row r="1270">
      <c r="A1270" s="6">
        <v>43273.0</v>
      </c>
      <c r="B1270" s="14" t="s">
        <v>47</v>
      </c>
      <c r="C1270" s="51" t="s">
        <v>46</v>
      </c>
      <c r="D1270" s="51">
        <v>140296.4</v>
      </c>
      <c r="E1270" s="52">
        <f t="shared" si="1"/>
        <v>140296.4</v>
      </c>
      <c r="F1270" s="14" t="str">
        <f t="shared" si="2"/>
        <v>#N/A</v>
      </c>
      <c r="G1270" s="14" t="str">
        <f t="shared" si="3"/>
        <v>#N/A</v>
      </c>
      <c r="H1270" s="52">
        <f t="shared" si="4"/>
        <v>140296.4</v>
      </c>
      <c r="I1270" s="18">
        <v>15.0</v>
      </c>
    </row>
    <row r="1271">
      <c r="A1271" s="6">
        <v>43274.0</v>
      </c>
      <c r="B1271" s="14" t="s">
        <v>47</v>
      </c>
      <c r="C1271" s="51" t="s">
        <v>46</v>
      </c>
      <c r="D1271" s="51">
        <v>132165.4</v>
      </c>
      <c r="E1271" s="52">
        <f t="shared" si="1"/>
        <v>132165.4</v>
      </c>
      <c r="F1271" s="14" t="str">
        <f t="shared" si="2"/>
        <v>#N/A</v>
      </c>
      <c r="G1271" s="14" t="str">
        <f t="shared" si="3"/>
        <v>#N/A</v>
      </c>
      <c r="H1271" s="52">
        <f t="shared" si="4"/>
        <v>132165.4</v>
      </c>
      <c r="I1271" s="18">
        <v>12.8</v>
      </c>
    </row>
    <row r="1272">
      <c r="A1272" s="6">
        <v>43275.0</v>
      </c>
      <c r="B1272" s="14" t="s">
        <v>47</v>
      </c>
      <c r="C1272" s="51" t="s">
        <v>46</v>
      </c>
      <c r="D1272" s="51">
        <v>125850.6</v>
      </c>
      <c r="E1272" s="52">
        <f t="shared" si="1"/>
        <v>125850.6</v>
      </c>
      <c r="F1272" s="14" t="str">
        <f t="shared" si="2"/>
        <v>#N/A</v>
      </c>
      <c r="G1272" s="14" t="str">
        <f t="shared" si="3"/>
        <v>#N/A</v>
      </c>
      <c r="H1272" s="52">
        <f t="shared" si="4"/>
        <v>125850.6</v>
      </c>
      <c r="I1272" s="18">
        <v>13.1</v>
      </c>
    </row>
    <row r="1273">
      <c r="A1273" s="6">
        <v>43276.0</v>
      </c>
      <c r="B1273" s="14" t="s">
        <v>47</v>
      </c>
      <c r="C1273" s="51" t="s">
        <v>46</v>
      </c>
      <c r="D1273" s="51">
        <v>141972.7</v>
      </c>
      <c r="E1273" s="52">
        <f t="shared" si="1"/>
        <v>141972.7</v>
      </c>
      <c r="F1273" s="14" t="str">
        <f t="shared" si="2"/>
        <v>#N/A</v>
      </c>
      <c r="G1273" s="14" t="str">
        <f t="shared" si="3"/>
        <v>#N/A</v>
      </c>
      <c r="H1273" s="52">
        <f t="shared" si="4"/>
        <v>141972.7</v>
      </c>
      <c r="I1273" s="18">
        <v>12.6</v>
      </c>
    </row>
    <row r="1274">
      <c r="A1274" s="6">
        <v>43277.0</v>
      </c>
      <c r="B1274" s="14" t="s">
        <v>47</v>
      </c>
      <c r="C1274" s="51" t="s">
        <v>46</v>
      </c>
      <c r="D1274" s="51">
        <v>142842.4</v>
      </c>
      <c r="E1274" s="52">
        <f t="shared" si="1"/>
        <v>142842.4</v>
      </c>
      <c r="F1274" s="14" t="str">
        <f t="shared" si="2"/>
        <v>#N/A</v>
      </c>
      <c r="G1274" s="14" t="str">
        <f t="shared" si="3"/>
        <v>#N/A</v>
      </c>
      <c r="H1274" s="52">
        <f t="shared" si="4"/>
        <v>142842.4</v>
      </c>
      <c r="I1274" s="18">
        <v>14.1</v>
      </c>
    </row>
    <row r="1275">
      <c r="A1275" s="6">
        <v>43278.0</v>
      </c>
      <c r="B1275" s="14" t="s">
        <v>47</v>
      </c>
      <c r="C1275" s="51" t="s">
        <v>46</v>
      </c>
      <c r="D1275" s="51">
        <v>148100.1</v>
      </c>
      <c r="E1275" s="52">
        <f t="shared" si="1"/>
        <v>148100.1</v>
      </c>
      <c r="F1275" s="14" t="str">
        <f t="shared" si="2"/>
        <v>#N/A</v>
      </c>
      <c r="G1275" s="14" t="str">
        <f t="shared" si="3"/>
        <v>#N/A</v>
      </c>
      <c r="H1275" s="52">
        <f t="shared" si="4"/>
        <v>148100.1</v>
      </c>
      <c r="I1275" s="18">
        <v>11.2</v>
      </c>
    </row>
    <row r="1276">
      <c r="A1276" s="6">
        <v>43279.0</v>
      </c>
      <c r="B1276" s="14" t="s">
        <v>47</v>
      </c>
      <c r="C1276" s="51" t="s">
        <v>46</v>
      </c>
      <c r="D1276" s="51">
        <v>150445.5</v>
      </c>
      <c r="E1276" s="52">
        <f t="shared" si="1"/>
        <v>150445.5</v>
      </c>
      <c r="F1276" s="14" t="str">
        <f t="shared" si="2"/>
        <v>#N/A</v>
      </c>
      <c r="G1276" s="14" t="str">
        <f t="shared" si="3"/>
        <v>#N/A</v>
      </c>
      <c r="H1276" s="52">
        <f t="shared" si="4"/>
        <v>150445.5</v>
      </c>
      <c r="I1276" s="18">
        <v>10.6</v>
      </c>
    </row>
    <row r="1277">
      <c r="A1277" s="6">
        <v>43280.0</v>
      </c>
      <c r="B1277" s="14" t="s">
        <v>46</v>
      </c>
      <c r="C1277" s="51" t="s">
        <v>46</v>
      </c>
      <c r="D1277" s="51">
        <v>139188.5</v>
      </c>
      <c r="E1277" s="14" t="str">
        <f t="shared" si="1"/>
        <v>#N/A</v>
      </c>
      <c r="F1277" s="52">
        <f t="shared" si="2"/>
        <v>139188.5</v>
      </c>
      <c r="G1277" s="14" t="str">
        <f t="shared" si="3"/>
        <v>#N/A</v>
      </c>
      <c r="H1277" s="52">
        <f t="shared" si="4"/>
        <v>139188.5</v>
      </c>
      <c r="I1277" s="18">
        <v>12.5</v>
      </c>
    </row>
    <row r="1278">
      <c r="A1278" s="6">
        <v>43281.0</v>
      </c>
      <c r="B1278" s="14" t="s">
        <v>46</v>
      </c>
      <c r="C1278" s="51" t="s">
        <v>46</v>
      </c>
      <c r="D1278" s="51">
        <v>125394.4</v>
      </c>
      <c r="E1278" s="14" t="str">
        <f t="shared" si="1"/>
        <v>#N/A</v>
      </c>
      <c r="F1278" s="52">
        <f t="shared" si="2"/>
        <v>125394.4</v>
      </c>
      <c r="G1278" s="14" t="str">
        <f t="shared" si="3"/>
        <v>#N/A</v>
      </c>
      <c r="H1278" s="52">
        <f t="shared" si="4"/>
        <v>125394.4</v>
      </c>
      <c r="I1278" s="18">
        <v>14.2</v>
      </c>
    </row>
    <row r="1279">
      <c r="A1279" s="6">
        <v>43282.0</v>
      </c>
      <c r="B1279" s="14" t="s">
        <v>46</v>
      </c>
      <c r="C1279" s="51" t="s">
        <v>46</v>
      </c>
      <c r="D1279" s="51">
        <v>124313.1</v>
      </c>
      <c r="E1279" s="14" t="str">
        <f t="shared" si="1"/>
        <v>#N/A</v>
      </c>
      <c r="F1279" s="52">
        <f t="shared" si="2"/>
        <v>124313.1</v>
      </c>
      <c r="G1279" s="14" t="str">
        <f t="shared" si="3"/>
        <v>#N/A</v>
      </c>
      <c r="H1279" s="52">
        <f t="shared" si="4"/>
        <v>124313.1</v>
      </c>
      <c r="I1279" s="18">
        <v>14.7</v>
      </c>
    </row>
    <row r="1280">
      <c r="A1280" s="6">
        <v>43283.0</v>
      </c>
      <c r="B1280" s="14" t="s">
        <v>46</v>
      </c>
      <c r="C1280" s="51" t="s">
        <v>46</v>
      </c>
      <c r="D1280" s="51">
        <v>140713.3</v>
      </c>
      <c r="E1280" s="14" t="str">
        <f t="shared" si="1"/>
        <v>#N/A</v>
      </c>
      <c r="F1280" s="52">
        <f t="shared" si="2"/>
        <v>140713.3</v>
      </c>
      <c r="G1280" s="14" t="str">
        <f t="shared" si="3"/>
        <v>#N/A</v>
      </c>
      <c r="H1280" s="52">
        <f t="shared" si="4"/>
        <v>140713.3</v>
      </c>
      <c r="I1280" s="18">
        <v>14.6</v>
      </c>
    </row>
    <row r="1281">
      <c r="A1281" s="6">
        <v>43284.0</v>
      </c>
      <c r="B1281" s="14" t="s">
        <v>46</v>
      </c>
      <c r="C1281" s="51" t="s">
        <v>46</v>
      </c>
      <c r="D1281" s="51">
        <v>135759.3</v>
      </c>
      <c r="E1281" s="14" t="str">
        <f t="shared" si="1"/>
        <v>#N/A</v>
      </c>
      <c r="F1281" s="52">
        <f t="shared" si="2"/>
        <v>135759.3</v>
      </c>
      <c r="G1281" s="14" t="str">
        <f t="shared" si="3"/>
        <v>#N/A</v>
      </c>
      <c r="H1281" s="52">
        <f t="shared" si="4"/>
        <v>135759.3</v>
      </c>
      <c r="I1281" s="18">
        <v>14.3</v>
      </c>
    </row>
    <row r="1282">
      <c r="A1282" s="6">
        <v>43285.0</v>
      </c>
      <c r="B1282" s="14" t="s">
        <v>46</v>
      </c>
      <c r="C1282" s="51" t="s">
        <v>46</v>
      </c>
      <c r="D1282" s="51">
        <v>128581.0</v>
      </c>
      <c r="E1282" s="14" t="str">
        <f t="shared" si="1"/>
        <v>#N/A</v>
      </c>
      <c r="F1282" s="52">
        <f t="shared" si="2"/>
        <v>128581</v>
      </c>
      <c r="G1282" s="14" t="str">
        <f t="shared" si="3"/>
        <v>#N/A</v>
      </c>
      <c r="H1282" s="52">
        <f t="shared" si="4"/>
        <v>128581</v>
      </c>
      <c r="I1282" s="18">
        <v>17.1</v>
      </c>
    </row>
    <row r="1283">
      <c r="A1283" s="6">
        <v>43286.0</v>
      </c>
      <c r="B1283" s="14" t="s">
        <v>46</v>
      </c>
      <c r="C1283" s="51" t="s">
        <v>46</v>
      </c>
      <c r="D1283" s="51">
        <v>125861.6</v>
      </c>
      <c r="E1283" s="14" t="str">
        <f t="shared" si="1"/>
        <v>#N/A</v>
      </c>
      <c r="F1283" s="52">
        <f t="shared" si="2"/>
        <v>125861.6</v>
      </c>
      <c r="G1283" s="14" t="str">
        <f t="shared" si="3"/>
        <v>#N/A</v>
      </c>
      <c r="H1283" s="52">
        <f t="shared" si="4"/>
        <v>125861.6</v>
      </c>
      <c r="I1283" s="18">
        <v>18.7</v>
      </c>
    </row>
    <row r="1284">
      <c r="A1284" s="6">
        <v>43287.0</v>
      </c>
      <c r="B1284" s="14" t="s">
        <v>46</v>
      </c>
      <c r="C1284" s="51" t="s">
        <v>46</v>
      </c>
      <c r="D1284" s="51">
        <v>124242.5</v>
      </c>
      <c r="E1284" s="14" t="str">
        <f t="shared" si="1"/>
        <v>#N/A</v>
      </c>
      <c r="F1284" s="52">
        <f t="shared" si="2"/>
        <v>124242.5</v>
      </c>
      <c r="G1284" s="14" t="str">
        <f t="shared" si="3"/>
        <v>#N/A</v>
      </c>
      <c r="H1284" s="52">
        <f t="shared" si="4"/>
        <v>124242.5</v>
      </c>
      <c r="I1284" s="18">
        <v>15.2</v>
      </c>
    </row>
    <row r="1285">
      <c r="A1285" s="6">
        <v>43288.0</v>
      </c>
      <c r="B1285" s="14" t="s">
        <v>46</v>
      </c>
      <c r="C1285" s="51" t="s">
        <v>46</v>
      </c>
      <c r="D1285" s="51">
        <v>119717.4</v>
      </c>
      <c r="E1285" s="14" t="str">
        <f t="shared" si="1"/>
        <v>#N/A</v>
      </c>
      <c r="F1285" s="52">
        <f t="shared" si="2"/>
        <v>119717.4</v>
      </c>
      <c r="G1285" s="14" t="str">
        <f t="shared" si="3"/>
        <v>#N/A</v>
      </c>
      <c r="H1285" s="52">
        <f t="shared" si="4"/>
        <v>119717.4</v>
      </c>
      <c r="I1285" s="18">
        <v>12.9</v>
      </c>
    </row>
    <row r="1286">
      <c r="A1286" s="6">
        <v>43289.0</v>
      </c>
      <c r="B1286" s="14" t="s">
        <v>46</v>
      </c>
      <c r="C1286" s="51" t="s">
        <v>46</v>
      </c>
      <c r="D1286" s="51">
        <v>114562.2</v>
      </c>
      <c r="E1286" s="14" t="str">
        <f t="shared" si="1"/>
        <v>#N/A</v>
      </c>
      <c r="F1286" s="52">
        <f t="shared" si="2"/>
        <v>114562.2</v>
      </c>
      <c r="G1286" s="14" t="str">
        <f t="shared" si="3"/>
        <v>#N/A</v>
      </c>
      <c r="H1286" s="52">
        <f t="shared" si="4"/>
        <v>114562.2</v>
      </c>
      <c r="I1286" s="18">
        <v>13.9</v>
      </c>
    </row>
    <row r="1287">
      <c r="A1287" s="6">
        <v>43290.0</v>
      </c>
      <c r="B1287" s="14" t="s">
        <v>46</v>
      </c>
      <c r="C1287" s="51" t="s">
        <v>46</v>
      </c>
      <c r="D1287" s="51">
        <v>133874.5</v>
      </c>
      <c r="E1287" s="14" t="str">
        <f t="shared" si="1"/>
        <v>#N/A</v>
      </c>
      <c r="F1287" s="52">
        <f t="shared" si="2"/>
        <v>133874.5</v>
      </c>
      <c r="G1287" s="14" t="str">
        <f t="shared" si="3"/>
        <v>#N/A</v>
      </c>
      <c r="H1287" s="52">
        <f t="shared" si="4"/>
        <v>133874.5</v>
      </c>
      <c r="I1287" s="18">
        <v>13.8</v>
      </c>
    </row>
    <row r="1288">
      <c r="A1288" s="6">
        <v>43291.0</v>
      </c>
      <c r="B1288" s="14" t="s">
        <v>46</v>
      </c>
      <c r="C1288" s="51" t="s">
        <v>46</v>
      </c>
      <c r="D1288" s="51">
        <v>140343.0</v>
      </c>
      <c r="E1288" s="14" t="str">
        <f t="shared" si="1"/>
        <v>#N/A</v>
      </c>
      <c r="F1288" s="52">
        <f t="shared" si="2"/>
        <v>140343</v>
      </c>
      <c r="G1288" s="14" t="str">
        <f t="shared" si="3"/>
        <v>#N/A</v>
      </c>
      <c r="H1288" s="52">
        <f t="shared" si="4"/>
        <v>140343</v>
      </c>
      <c r="I1288" s="18">
        <v>11.5</v>
      </c>
    </row>
    <row r="1289">
      <c r="A1289" s="6">
        <v>43292.0</v>
      </c>
      <c r="B1289" s="14" t="s">
        <v>46</v>
      </c>
      <c r="C1289" s="51" t="s">
        <v>46</v>
      </c>
      <c r="D1289" s="51">
        <v>143461.1</v>
      </c>
      <c r="E1289" s="14" t="str">
        <f t="shared" si="1"/>
        <v>#N/A</v>
      </c>
      <c r="F1289" s="52">
        <f t="shared" si="2"/>
        <v>143461.1</v>
      </c>
      <c r="G1289" s="14" t="str">
        <f t="shared" si="3"/>
        <v>#N/A</v>
      </c>
      <c r="H1289" s="52">
        <f t="shared" si="4"/>
        <v>143461.1</v>
      </c>
      <c r="I1289" s="18">
        <v>11.6</v>
      </c>
    </row>
    <row r="1290">
      <c r="A1290" s="6">
        <v>43293.0</v>
      </c>
      <c r="B1290" s="14" t="s">
        <v>46</v>
      </c>
      <c r="C1290" s="51" t="s">
        <v>46</v>
      </c>
      <c r="D1290" s="51">
        <v>145767.1</v>
      </c>
      <c r="E1290" s="14" t="str">
        <f t="shared" si="1"/>
        <v>#N/A</v>
      </c>
      <c r="F1290" s="52">
        <f t="shared" si="2"/>
        <v>145767.1</v>
      </c>
      <c r="G1290" s="14" t="str">
        <f t="shared" si="3"/>
        <v>#N/A</v>
      </c>
      <c r="H1290" s="52">
        <f t="shared" si="4"/>
        <v>145767.1</v>
      </c>
      <c r="I1290" s="18">
        <v>11.3</v>
      </c>
    </row>
    <row r="1291">
      <c r="A1291" s="6">
        <v>43294.0</v>
      </c>
      <c r="B1291" s="14" t="s">
        <v>46</v>
      </c>
      <c r="C1291" s="51" t="s">
        <v>46</v>
      </c>
      <c r="D1291" s="51">
        <v>140543.0</v>
      </c>
      <c r="E1291" s="14" t="str">
        <f t="shared" si="1"/>
        <v>#N/A</v>
      </c>
      <c r="F1291" s="52">
        <f t="shared" si="2"/>
        <v>140543</v>
      </c>
      <c r="G1291" s="14" t="str">
        <f t="shared" si="3"/>
        <v>#N/A</v>
      </c>
      <c r="H1291" s="52">
        <f t="shared" si="4"/>
        <v>140543</v>
      </c>
      <c r="I1291" s="18">
        <v>13.9</v>
      </c>
    </row>
    <row r="1292">
      <c r="A1292" s="6">
        <v>43295.0</v>
      </c>
      <c r="B1292" s="14" t="s">
        <v>46</v>
      </c>
      <c r="C1292" s="51" t="s">
        <v>46</v>
      </c>
      <c r="D1292" s="51">
        <v>124491.5</v>
      </c>
      <c r="E1292" s="14" t="str">
        <f t="shared" si="1"/>
        <v>#N/A</v>
      </c>
      <c r="F1292" s="52">
        <f t="shared" si="2"/>
        <v>124491.5</v>
      </c>
      <c r="G1292" s="14" t="str">
        <f t="shared" si="3"/>
        <v>#N/A</v>
      </c>
      <c r="H1292" s="52">
        <f t="shared" si="4"/>
        <v>124491.5</v>
      </c>
      <c r="I1292" s="18">
        <v>15.5</v>
      </c>
    </row>
    <row r="1293">
      <c r="A1293" s="6">
        <v>43296.0</v>
      </c>
      <c r="B1293" s="14" t="s">
        <v>46</v>
      </c>
      <c r="C1293" s="51" t="s">
        <v>46</v>
      </c>
      <c r="D1293" s="51">
        <v>119464.3</v>
      </c>
      <c r="E1293" s="14" t="str">
        <f t="shared" si="1"/>
        <v>#N/A</v>
      </c>
      <c r="F1293" s="52">
        <f t="shared" si="2"/>
        <v>119464.3</v>
      </c>
      <c r="G1293" s="14" t="str">
        <f t="shared" si="3"/>
        <v>#N/A</v>
      </c>
      <c r="H1293" s="52">
        <f t="shared" si="4"/>
        <v>119464.3</v>
      </c>
      <c r="I1293" s="18">
        <v>13.8</v>
      </c>
    </row>
    <row r="1294">
      <c r="A1294" s="6">
        <v>43297.0</v>
      </c>
      <c r="B1294" s="14" t="s">
        <v>46</v>
      </c>
      <c r="C1294" s="51" t="s">
        <v>46</v>
      </c>
      <c r="D1294" s="51">
        <v>137446.8</v>
      </c>
      <c r="E1294" s="14" t="str">
        <f t="shared" si="1"/>
        <v>#N/A</v>
      </c>
      <c r="F1294" s="52">
        <f t="shared" si="2"/>
        <v>137446.8</v>
      </c>
      <c r="G1294" s="14" t="str">
        <f t="shared" si="3"/>
        <v>#N/A</v>
      </c>
      <c r="H1294" s="52">
        <f t="shared" si="4"/>
        <v>137446.8</v>
      </c>
      <c r="I1294" s="18">
        <v>12.6</v>
      </c>
    </row>
    <row r="1295">
      <c r="A1295" s="6">
        <v>43298.0</v>
      </c>
      <c r="B1295" s="14" t="s">
        <v>47</v>
      </c>
      <c r="C1295" s="51" t="s">
        <v>46</v>
      </c>
      <c r="D1295" s="51">
        <v>131367.1</v>
      </c>
      <c r="E1295" s="52">
        <f t="shared" si="1"/>
        <v>131367.1</v>
      </c>
      <c r="F1295" s="14" t="str">
        <f t="shared" si="2"/>
        <v>#N/A</v>
      </c>
      <c r="G1295" s="14" t="str">
        <f t="shared" si="3"/>
        <v>#N/A</v>
      </c>
      <c r="H1295" s="52">
        <f t="shared" si="4"/>
        <v>131367.1</v>
      </c>
      <c r="I1295" s="18">
        <v>17.5</v>
      </c>
    </row>
    <row r="1296">
      <c r="A1296" s="6">
        <v>43299.0</v>
      </c>
      <c r="B1296" s="14" t="s">
        <v>47</v>
      </c>
      <c r="C1296" s="51" t="s">
        <v>46</v>
      </c>
      <c r="D1296" s="51">
        <v>132856.7</v>
      </c>
      <c r="E1296" s="52">
        <f t="shared" si="1"/>
        <v>132856.7</v>
      </c>
      <c r="F1296" s="14" t="str">
        <f t="shared" si="2"/>
        <v>#N/A</v>
      </c>
      <c r="G1296" s="14" t="str">
        <f t="shared" si="3"/>
        <v>#N/A</v>
      </c>
      <c r="H1296" s="52">
        <f t="shared" si="4"/>
        <v>132856.7</v>
      </c>
      <c r="I1296" s="18">
        <v>15.2</v>
      </c>
    </row>
    <row r="1297">
      <c r="A1297" s="6">
        <v>43300.0</v>
      </c>
      <c r="B1297" s="14" t="s">
        <v>47</v>
      </c>
      <c r="C1297" s="51" t="s">
        <v>46</v>
      </c>
      <c r="D1297" s="51">
        <v>133778.4</v>
      </c>
      <c r="E1297" s="52">
        <f t="shared" si="1"/>
        <v>133778.4</v>
      </c>
      <c r="F1297" s="14" t="str">
        <f t="shared" si="2"/>
        <v>#N/A</v>
      </c>
      <c r="G1297" s="14" t="str">
        <f t="shared" si="3"/>
        <v>#N/A</v>
      </c>
      <c r="H1297" s="52">
        <f t="shared" si="4"/>
        <v>133778.4</v>
      </c>
      <c r="I1297" s="18">
        <v>17.6</v>
      </c>
    </row>
    <row r="1298">
      <c r="A1298" s="6">
        <v>43301.0</v>
      </c>
      <c r="B1298" s="14" t="s">
        <v>47</v>
      </c>
      <c r="C1298" s="51" t="s">
        <v>46</v>
      </c>
      <c r="D1298" s="51">
        <v>135728.4</v>
      </c>
      <c r="E1298" s="52">
        <f t="shared" si="1"/>
        <v>135728.4</v>
      </c>
      <c r="F1298" s="14" t="str">
        <f t="shared" si="2"/>
        <v>#N/A</v>
      </c>
      <c r="G1298" s="14" t="str">
        <f t="shared" si="3"/>
        <v>#N/A</v>
      </c>
      <c r="H1298" s="52">
        <f t="shared" si="4"/>
        <v>135728.4</v>
      </c>
      <c r="I1298" s="18">
        <v>12.1</v>
      </c>
    </row>
    <row r="1299">
      <c r="A1299" s="6">
        <v>43302.0</v>
      </c>
      <c r="B1299" s="14" t="s">
        <v>47</v>
      </c>
      <c r="C1299" s="51" t="s">
        <v>46</v>
      </c>
      <c r="D1299" s="51">
        <v>125928.6</v>
      </c>
      <c r="E1299" s="52">
        <f t="shared" si="1"/>
        <v>125928.6</v>
      </c>
      <c r="F1299" s="14" t="str">
        <f t="shared" si="2"/>
        <v>#N/A</v>
      </c>
      <c r="G1299" s="14" t="str">
        <f t="shared" si="3"/>
        <v>#N/A</v>
      </c>
      <c r="H1299" s="52">
        <f t="shared" si="4"/>
        <v>125928.6</v>
      </c>
      <c r="I1299" s="18">
        <v>14.0</v>
      </c>
    </row>
    <row r="1300">
      <c r="A1300" s="6">
        <v>43303.0</v>
      </c>
      <c r="B1300" s="14" t="s">
        <v>47</v>
      </c>
      <c r="C1300" s="51" t="s">
        <v>46</v>
      </c>
      <c r="D1300" s="51">
        <v>114186.8</v>
      </c>
      <c r="E1300" s="52">
        <f t="shared" si="1"/>
        <v>114186.8</v>
      </c>
      <c r="F1300" s="14" t="str">
        <f t="shared" si="2"/>
        <v>#N/A</v>
      </c>
      <c r="G1300" s="14" t="str">
        <f t="shared" si="3"/>
        <v>#N/A</v>
      </c>
      <c r="H1300" s="52">
        <f t="shared" si="4"/>
        <v>114186.8</v>
      </c>
      <c r="I1300" s="18">
        <v>14.8</v>
      </c>
    </row>
    <row r="1301">
      <c r="A1301" s="6">
        <v>43304.0</v>
      </c>
      <c r="B1301" s="14" t="s">
        <v>47</v>
      </c>
      <c r="C1301" s="51" t="s">
        <v>46</v>
      </c>
      <c r="D1301" s="51">
        <v>134664.7</v>
      </c>
      <c r="E1301" s="52">
        <f t="shared" si="1"/>
        <v>134664.7</v>
      </c>
      <c r="F1301" s="14" t="str">
        <f t="shared" si="2"/>
        <v>#N/A</v>
      </c>
      <c r="G1301" s="14" t="str">
        <f t="shared" si="3"/>
        <v>#N/A</v>
      </c>
      <c r="H1301" s="52">
        <f t="shared" si="4"/>
        <v>134664.7</v>
      </c>
      <c r="I1301" s="18">
        <v>15.4</v>
      </c>
    </row>
    <row r="1302">
      <c r="A1302" s="6">
        <v>43305.0</v>
      </c>
      <c r="B1302" s="14" t="s">
        <v>47</v>
      </c>
      <c r="C1302" s="51" t="s">
        <v>46</v>
      </c>
      <c r="D1302" s="51">
        <v>132967.2</v>
      </c>
      <c r="E1302" s="52">
        <f t="shared" si="1"/>
        <v>132967.2</v>
      </c>
      <c r="F1302" s="14" t="str">
        <f t="shared" si="2"/>
        <v>#N/A</v>
      </c>
      <c r="G1302" s="14" t="str">
        <f t="shared" si="3"/>
        <v>#N/A</v>
      </c>
      <c r="H1302" s="52">
        <f t="shared" si="4"/>
        <v>132967.2</v>
      </c>
      <c r="I1302" s="18">
        <v>15.6</v>
      </c>
    </row>
    <row r="1303">
      <c r="A1303" s="6">
        <v>43306.0</v>
      </c>
      <c r="B1303" s="14" t="s">
        <v>47</v>
      </c>
      <c r="C1303" s="51" t="s">
        <v>46</v>
      </c>
      <c r="D1303" s="51">
        <v>135308.3</v>
      </c>
      <c r="E1303" s="52">
        <f t="shared" si="1"/>
        <v>135308.3</v>
      </c>
      <c r="F1303" s="14" t="str">
        <f t="shared" si="2"/>
        <v>#N/A</v>
      </c>
      <c r="G1303" s="14" t="str">
        <f t="shared" si="3"/>
        <v>#N/A</v>
      </c>
      <c r="H1303" s="52">
        <f t="shared" si="4"/>
        <v>135308.3</v>
      </c>
      <c r="I1303" s="18">
        <v>15.7</v>
      </c>
    </row>
    <row r="1304">
      <c r="A1304" s="6">
        <v>43307.0</v>
      </c>
      <c r="B1304" s="14" t="s">
        <v>47</v>
      </c>
      <c r="C1304" s="51" t="s">
        <v>46</v>
      </c>
      <c r="D1304" s="51">
        <v>137634.1</v>
      </c>
      <c r="E1304" s="52">
        <f t="shared" si="1"/>
        <v>137634.1</v>
      </c>
      <c r="F1304" s="14" t="str">
        <f t="shared" si="2"/>
        <v>#N/A</v>
      </c>
      <c r="G1304" s="14" t="str">
        <f t="shared" si="3"/>
        <v>#N/A</v>
      </c>
      <c r="H1304" s="52">
        <f t="shared" si="4"/>
        <v>137634.1</v>
      </c>
      <c r="I1304" s="18">
        <v>15.1</v>
      </c>
    </row>
    <row r="1305">
      <c r="A1305" s="6">
        <v>43308.0</v>
      </c>
      <c r="B1305" s="14" t="s">
        <v>47</v>
      </c>
      <c r="C1305" s="51" t="s">
        <v>46</v>
      </c>
      <c r="D1305" s="51">
        <v>130119.5</v>
      </c>
      <c r="E1305" s="52">
        <f t="shared" si="1"/>
        <v>130119.5</v>
      </c>
      <c r="F1305" s="14" t="str">
        <f t="shared" si="2"/>
        <v>#N/A</v>
      </c>
      <c r="G1305" s="14" t="str">
        <f t="shared" si="3"/>
        <v>#N/A</v>
      </c>
      <c r="H1305" s="52">
        <f t="shared" si="4"/>
        <v>130119.5</v>
      </c>
      <c r="I1305" s="18">
        <v>19.5</v>
      </c>
    </row>
    <row r="1306">
      <c r="A1306" s="6">
        <v>43309.0</v>
      </c>
      <c r="B1306" s="14" t="s">
        <v>47</v>
      </c>
      <c r="C1306" s="51" t="s">
        <v>46</v>
      </c>
      <c r="D1306" s="51">
        <v>116942.9</v>
      </c>
      <c r="E1306" s="52">
        <f t="shared" si="1"/>
        <v>116942.9</v>
      </c>
      <c r="F1306" s="14" t="str">
        <f t="shared" si="2"/>
        <v>#N/A</v>
      </c>
      <c r="G1306" s="14" t="str">
        <f t="shared" si="3"/>
        <v>#N/A</v>
      </c>
      <c r="H1306" s="52">
        <f t="shared" si="4"/>
        <v>116942.9</v>
      </c>
      <c r="I1306" s="18">
        <v>18.6</v>
      </c>
    </row>
    <row r="1307">
      <c r="A1307" s="6">
        <v>43310.0</v>
      </c>
      <c r="B1307" s="14" t="s">
        <v>47</v>
      </c>
      <c r="C1307" s="51" t="s">
        <v>46</v>
      </c>
      <c r="D1307" s="51">
        <v>111555.0</v>
      </c>
      <c r="E1307" s="52">
        <f t="shared" si="1"/>
        <v>111555</v>
      </c>
      <c r="F1307" s="14" t="str">
        <f t="shared" si="2"/>
        <v>#N/A</v>
      </c>
      <c r="G1307" s="14" t="str">
        <f t="shared" si="3"/>
        <v>#N/A</v>
      </c>
      <c r="H1307" s="52">
        <f t="shared" si="4"/>
        <v>111555</v>
      </c>
      <c r="I1307" s="18">
        <v>14.6</v>
      </c>
    </row>
    <row r="1308">
      <c r="A1308" s="6">
        <v>43311.0</v>
      </c>
      <c r="B1308" s="14" t="s">
        <v>47</v>
      </c>
      <c r="C1308" s="51" t="s">
        <v>46</v>
      </c>
      <c r="D1308" s="51">
        <v>135422.1</v>
      </c>
      <c r="E1308" s="52">
        <f t="shared" si="1"/>
        <v>135422.1</v>
      </c>
      <c r="F1308" s="14" t="str">
        <f t="shared" si="2"/>
        <v>#N/A</v>
      </c>
      <c r="G1308" s="14" t="str">
        <f t="shared" si="3"/>
        <v>#N/A</v>
      </c>
      <c r="H1308" s="52">
        <f t="shared" si="4"/>
        <v>135422.1</v>
      </c>
      <c r="I1308" s="18">
        <v>12.6</v>
      </c>
    </row>
    <row r="1309">
      <c r="A1309" s="6">
        <v>43312.0</v>
      </c>
      <c r="B1309" s="14" t="s">
        <v>47</v>
      </c>
      <c r="C1309" s="51" t="s">
        <v>46</v>
      </c>
      <c r="D1309" s="51">
        <v>129520.0</v>
      </c>
      <c r="E1309" s="52">
        <f t="shared" si="1"/>
        <v>129520</v>
      </c>
      <c r="F1309" s="14" t="str">
        <f t="shared" si="2"/>
        <v>#N/A</v>
      </c>
      <c r="G1309" s="14" t="str">
        <f t="shared" si="3"/>
        <v>#N/A</v>
      </c>
      <c r="H1309" s="52">
        <f t="shared" si="4"/>
        <v>129520</v>
      </c>
      <c r="I1309" s="18">
        <v>16.2</v>
      </c>
    </row>
    <row r="1310">
      <c r="A1310" s="6">
        <v>43313.0</v>
      </c>
      <c r="B1310" s="14" t="s">
        <v>47</v>
      </c>
      <c r="C1310" s="51" t="s">
        <v>46</v>
      </c>
      <c r="D1310" s="51">
        <v>134005.0</v>
      </c>
      <c r="E1310" s="52">
        <f t="shared" si="1"/>
        <v>134005</v>
      </c>
      <c r="F1310" s="14" t="str">
        <f t="shared" si="2"/>
        <v>#N/A</v>
      </c>
      <c r="G1310" s="14" t="str">
        <f t="shared" si="3"/>
        <v>#N/A</v>
      </c>
      <c r="H1310" s="52">
        <f t="shared" si="4"/>
        <v>134005</v>
      </c>
      <c r="I1310" s="18">
        <v>14.8</v>
      </c>
    </row>
    <row r="1311">
      <c r="A1311" s="6">
        <v>43314.0</v>
      </c>
      <c r="B1311" s="14" t="s">
        <v>47</v>
      </c>
      <c r="C1311" s="51" t="s">
        <v>46</v>
      </c>
      <c r="D1311" s="51">
        <v>129025.0</v>
      </c>
      <c r="E1311" s="52">
        <f t="shared" si="1"/>
        <v>129025</v>
      </c>
      <c r="F1311" s="14" t="str">
        <f t="shared" si="2"/>
        <v>#N/A</v>
      </c>
      <c r="G1311" s="14" t="str">
        <f t="shared" si="3"/>
        <v>#N/A</v>
      </c>
      <c r="H1311" s="52">
        <f t="shared" si="4"/>
        <v>129025</v>
      </c>
      <c r="I1311" s="18">
        <v>16.1</v>
      </c>
    </row>
    <row r="1312">
      <c r="A1312" s="6">
        <v>43315.0</v>
      </c>
      <c r="B1312" s="14" t="s">
        <v>47</v>
      </c>
      <c r="C1312" s="51" t="s">
        <v>46</v>
      </c>
      <c r="D1312" s="51">
        <v>129740.3</v>
      </c>
      <c r="E1312" s="52">
        <f t="shared" si="1"/>
        <v>129740.3</v>
      </c>
      <c r="F1312" s="14" t="str">
        <f t="shared" si="2"/>
        <v>#N/A</v>
      </c>
      <c r="G1312" s="14" t="str">
        <f t="shared" si="3"/>
        <v>#N/A</v>
      </c>
      <c r="H1312" s="52">
        <f t="shared" si="4"/>
        <v>129740.3</v>
      </c>
      <c r="I1312" s="18">
        <v>18.4</v>
      </c>
    </row>
    <row r="1313">
      <c r="A1313" s="6">
        <v>43316.0</v>
      </c>
      <c r="B1313" s="14" t="s">
        <v>47</v>
      </c>
      <c r="C1313" s="51" t="s">
        <v>46</v>
      </c>
      <c r="D1313" s="51">
        <v>116238.2</v>
      </c>
      <c r="E1313" s="52">
        <f t="shared" si="1"/>
        <v>116238.2</v>
      </c>
      <c r="F1313" s="14" t="str">
        <f t="shared" si="2"/>
        <v>#N/A</v>
      </c>
      <c r="G1313" s="14" t="str">
        <f t="shared" si="3"/>
        <v>#N/A</v>
      </c>
      <c r="H1313" s="52">
        <f t="shared" si="4"/>
        <v>116238.2</v>
      </c>
      <c r="I1313" s="18">
        <v>15.3</v>
      </c>
    </row>
    <row r="1314">
      <c r="A1314" s="6">
        <v>43317.0</v>
      </c>
      <c r="B1314" s="14" t="s">
        <v>47</v>
      </c>
      <c r="C1314" s="51" t="s">
        <v>46</v>
      </c>
      <c r="D1314" s="51">
        <v>104912.4</v>
      </c>
      <c r="E1314" s="52">
        <f t="shared" si="1"/>
        <v>104912.4</v>
      </c>
      <c r="F1314" s="14" t="str">
        <f t="shared" si="2"/>
        <v>#N/A</v>
      </c>
      <c r="G1314" s="14" t="str">
        <f t="shared" si="3"/>
        <v>#N/A</v>
      </c>
      <c r="H1314" s="52">
        <f t="shared" si="4"/>
        <v>104912.4</v>
      </c>
      <c r="I1314" s="18">
        <v>17.6</v>
      </c>
    </row>
    <row r="1315">
      <c r="A1315" s="6">
        <v>43318.0</v>
      </c>
      <c r="B1315" s="14" t="s">
        <v>47</v>
      </c>
      <c r="C1315" s="51" t="s">
        <v>46</v>
      </c>
      <c r="D1315" s="51">
        <v>127198.8</v>
      </c>
      <c r="E1315" s="52">
        <f t="shared" si="1"/>
        <v>127198.8</v>
      </c>
      <c r="F1315" s="14" t="str">
        <f t="shared" si="2"/>
        <v>#N/A</v>
      </c>
      <c r="G1315" s="14" t="str">
        <f t="shared" si="3"/>
        <v>#N/A</v>
      </c>
      <c r="H1315" s="52">
        <f t="shared" si="4"/>
        <v>127198.8</v>
      </c>
      <c r="I1315" s="18">
        <v>13.8</v>
      </c>
    </row>
    <row r="1316">
      <c r="A1316" s="6">
        <v>43319.0</v>
      </c>
      <c r="B1316" s="14" t="s">
        <v>47</v>
      </c>
      <c r="C1316" s="51" t="s">
        <v>46</v>
      </c>
      <c r="D1316" s="51">
        <v>131851.0</v>
      </c>
      <c r="E1316" s="52">
        <f t="shared" si="1"/>
        <v>131851</v>
      </c>
      <c r="F1316" s="14" t="str">
        <f t="shared" si="2"/>
        <v>#N/A</v>
      </c>
      <c r="G1316" s="14" t="str">
        <f t="shared" si="3"/>
        <v>#N/A</v>
      </c>
      <c r="H1316" s="52">
        <f t="shared" si="4"/>
        <v>131851</v>
      </c>
      <c r="I1316" s="18">
        <v>14.8</v>
      </c>
    </row>
    <row r="1317">
      <c r="A1317" s="6">
        <v>43320.0</v>
      </c>
      <c r="B1317" s="14" t="s">
        <v>47</v>
      </c>
      <c r="C1317" s="51" t="s">
        <v>46</v>
      </c>
      <c r="D1317" s="51">
        <v>131939.5</v>
      </c>
      <c r="E1317" s="52">
        <f t="shared" si="1"/>
        <v>131939.5</v>
      </c>
      <c r="F1317" s="14" t="str">
        <f t="shared" si="2"/>
        <v>#N/A</v>
      </c>
      <c r="G1317" s="14" t="str">
        <f t="shared" si="3"/>
        <v>#N/A</v>
      </c>
      <c r="H1317" s="52">
        <f t="shared" si="4"/>
        <v>131939.5</v>
      </c>
      <c r="I1317" s="18">
        <v>16.0</v>
      </c>
    </row>
    <row r="1318">
      <c r="A1318" s="6">
        <v>43321.0</v>
      </c>
      <c r="B1318" s="14" t="s">
        <v>47</v>
      </c>
      <c r="C1318" s="51" t="s">
        <v>46</v>
      </c>
      <c r="D1318" s="51">
        <v>135671.0</v>
      </c>
      <c r="E1318" s="52">
        <f t="shared" si="1"/>
        <v>135671</v>
      </c>
      <c r="F1318" s="14" t="str">
        <f t="shared" si="2"/>
        <v>#N/A</v>
      </c>
      <c r="G1318" s="14" t="str">
        <f t="shared" si="3"/>
        <v>#N/A</v>
      </c>
      <c r="H1318" s="52">
        <f t="shared" si="4"/>
        <v>135671</v>
      </c>
      <c r="I1318" s="18">
        <v>15.4</v>
      </c>
    </row>
    <row r="1319">
      <c r="A1319" s="6">
        <v>43322.0</v>
      </c>
      <c r="B1319" s="14" t="s">
        <v>47</v>
      </c>
      <c r="C1319" s="51" t="s">
        <v>46</v>
      </c>
      <c r="D1319" s="51">
        <v>121875.4</v>
      </c>
      <c r="E1319" s="52">
        <f t="shared" si="1"/>
        <v>121875.4</v>
      </c>
      <c r="F1319" s="14" t="str">
        <f t="shared" si="2"/>
        <v>#N/A</v>
      </c>
      <c r="G1319" s="14" t="str">
        <f t="shared" si="3"/>
        <v>#N/A</v>
      </c>
      <c r="H1319" s="52">
        <f t="shared" si="4"/>
        <v>121875.4</v>
      </c>
      <c r="I1319" s="18">
        <v>20.0</v>
      </c>
    </row>
    <row r="1320">
      <c r="A1320" s="6">
        <v>43323.0</v>
      </c>
      <c r="B1320" s="14" t="s">
        <v>47</v>
      </c>
      <c r="C1320" s="51" t="s">
        <v>46</v>
      </c>
      <c r="D1320" s="51">
        <v>119988.7</v>
      </c>
      <c r="E1320" s="52">
        <f t="shared" si="1"/>
        <v>119988.7</v>
      </c>
      <c r="F1320" s="14" t="str">
        <f t="shared" si="2"/>
        <v>#N/A</v>
      </c>
      <c r="G1320" s="14" t="str">
        <f t="shared" si="3"/>
        <v>#N/A</v>
      </c>
      <c r="H1320" s="52">
        <f t="shared" si="4"/>
        <v>119988.7</v>
      </c>
      <c r="I1320" s="18">
        <v>14.7</v>
      </c>
    </row>
    <row r="1321">
      <c r="A1321" s="6">
        <v>43324.0</v>
      </c>
      <c r="B1321" s="14" t="s">
        <v>47</v>
      </c>
      <c r="C1321" s="51" t="s">
        <v>46</v>
      </c>
      <c r="D1321" s="51">
        <v>115231.9</v>
      </c>
      <c r="E1321" s="52">
        <f t="shared" si="1"/>
        <v>115231.9</v>
      </c>
      <c r="F1321" s="14" t="str">
        <f t="shared" si="2"/>
        <v>#N/A</v>
      </c>
      <c r="G1321" s="14" t="str">
        <f t="shared" si="3"/>
        <v>#N/A</v>
      </c>
      <c r="H1321" s="52">
        <f t="shared" si="4"/>
        <v>115231.9</v>
      </c>
      <c r="I1321" s="18">
        <v>14.8</v>
      </c>
    </row>
    <row r="1322">
      <c r="A1322" s="6">
        <v>43325.0</v>
      </c>
      <c r="B1322" s="14" t="s">
        <v>47</v>
      </c>
      <c r="C1322" s="51" t="s">
        <v>46</v>
      </c>
      <c r="D1322" s="51">
        <v>127541.6</v>
      </c>
      <c r="E1322" s="52">
        <f t="shared" si="1"/>
        <v>127541.6</v>
      </c>
      <c r="F1322" s="14" t="str">
        <f t="shared" si="2"/>
        <v>#N/A</v>
      </c>
      <c r="G1322" s="14" t="str">
        <f t="shared" si="3"/>
        <v>#N/A</v>
      </c>
      <c r="H1322" s="52">
        <f t="shared" si="4"/>
        <v>127541.6</v>
      </c>
      <c r="I1322" s="18">
        <v>14.9</v>
      </c>
    </row>
    <row r="1323">
      <c r="A1323" s="6">
        <v>43326.0</v>
      </c>
      <c r="B1323" s="14" t="s">
        <v>47</v>
      </c>
      <c r="C1323" s="51" t="s">
        <v>46</v>
      </c>
      <c r="D1323" s="51">
        <v>121073.5</v>
      </c>
      <c r="E1323" s="52">
        <f t="shared" si="1"/>
        <v>121073.5</v>
      </c>
      <c r="F1323" s="14" t="str">
        <f t="shared" si="2"/>
        <v>#N/A</v>
      </c>
      <c r="G1323" s="14" t="str">
        <f t="shared" si="3"/>
        <v>#N/A</v>
      </c>
      <c r="H1323" s="52">
        <f t="shared" si="4"/>
        <v>121073.5</v>
      </c>
      <c r="I1323" s="18">
        <v>16.7</v>
      </c>
    </row>
    <row r="1324">
      <c r="A1324" s="6">
        <v>43327.0</v>
      </c>
      <c r="B1324" s="14" t="s">
        <v>47</v>
      </c>
      <c r="C1324" s="51" t="s">
        <v>46</v>
      </c>
      <c r="D1324" s="51">
        <v>122602.1</v>
      </c>
      <c r="E1324" s="52">
        <f t="shared" si="1"/>
        <v>122602.1</v>
      </c>
      <c r="F1324" s="14" t="str">
        <f t="shared" si="2"/>
        <v>#N/A</v>
      </c>
      <c r="G1324" s="14" t="str">
        <f t="shared" si="3"/>
        <v>#N/A</v>
      </c>
      <c r="H1324" s="52">
        <f t="shared" si="4"/>
        <v>122602.1</v>
      </c>
      <c r="I1324" s="18">
        <v>18.4</v>
      </c>
    </row>
    <row r="1325">
      <c r="A1325" s="6">
        <v>43328.0</v>
      </c>
      <c r="B1325" s="14" t="s">
        <v>47</v>
      </c>
      <c r="C1325" s="51" t="s">
        <v>46</v>
      </c>
      <c r="D1325" s="51">
        <v>131137.1</v>
      </c>
      <c r="E1325" s="52">
        <f t="shared" si="1"/>
        <v>131137.1</v>
      </c>
      <c r="F1325" s="14" t="str">
        <f t="shared" si="2"/>
        <v>#N/A</v>
      </c>
      <c r="G1325" s="14" t="str">
        <f t="shared" si="3"/>
        <v>#N/A</v>
      </c>
      <c r="H1325" s="52">
        <f t="shared" si="4"/>
        <v>131137.1</v>
      </c>
      <c r="I1325" s="18">
        <v>14.7</v>
      </c>
    </row>
    <row r="1326">
      <c r="A1326" s="6">
        <v>43329.0</v>
      </c>
      <c r="B1326" s="14" t="s">
        <v>47</v>
      </c>
      <c r="C1326" s="51" t="s">
        <v>46</v>
      </c>
      <c r="D1326" s="51">
        <v>125189.5</v>
      </c>
      <c r="E1326" s="52">
        <f t="shared" si="1"/>
        <v>125189.5</v>
      </c>
      <c r="F1326" s="14" t="str">
        <f t="shared" si="2"/>
        <v>#N/A</v>
      </c>
      <c r="G1326" s="14" t="str">
        <f t="shared" si="3"/>
        <v>#N/A</v>
      </c>
      <c r="H1326" s="52">
        <f t="shared" si="4"/>
        <v>125189.5</v>
      </c>
      <c r="I1326" s="18">
        <v>15.9</v>
      </c>
    </row>
    <row r="1327">
      <c r="A1327" s="6">
        <v>43330.0</v>
      </c>
      <c r="B1327" s="14" t="s">
        <v>47</v>
      </c>
      <c r="C1327" s="51" t="s">
        <v>46</v>
      </c>
      <c r="D1327" s="51">
        <v>116571.3</v>
      </c>
      <c r="E1327" s="52">
        <f t="shared" si="1"/>
        <v>116571.3</v>
      </c>
      <c r="F1327" s="14" t="str">
        <f t="shared" si="2"/>
        <v>#N/A</v>
      </c>
      <c r="G1327" s="14" t="str">
        <f t="shared" si="3"/>
        <v>#N/A</v>
      </c>
      <c r="H1327" s="52">
        <f t="shared" si="4"/>
        <v>116571.3</v>
      </c>
      <c r="I1327" s="18">
        <v>13.8</v>
      </c>
    </row>
    <row r="1328">
      <c r="A1328" s="6">
        <v>43331.0</v>
      </c>
      <c r="B1328" s="14" t="s">
        <v>47</v>
      </c>
      <c r="C1328" s="51" t="s">
        <v>46</v>
      </c>
      <c r="D1328" s="51">
        <v>119707.9</v>
      </c>
      <c r="E1328" s="52">
        <f t="shared" si="1"/>
        <v>119707.9</v>
      </c>
      <c r="F1328" s="14" t="str">
        <f t="shared" si="2"/>
        <v>#N/A</v>
      </c>
      <c r="G1328" s="14" t="str">
        <f t="shared" si="3"/>
        <v>#N/A</v>
      </c>
      <c r="H1328" s="52">
        <f t="shared" si="4"/>
        <v>119707.9</v>
      </c>
      <c r="I1328" s="18">
        <v>11.9</v>
      </c>
    </row>
    <row r="1329">
      <c r="A1329" s="6">
        <v>43332.0</v>
      </c>
      <c r="B1329" s="14" t="s">
        <v>47</v>
      </c>
      <c r="C1329" s="51" t="s">
        <v>46</v>
      </c>
      <c r="D1329" s="51">
        <v>138918.4</v>
      </c>
      <c r="E1329" s="52">
        <f t="shared" si="1"/>
        <v>138918.4</v>
      </c>
      <c r="F1329" s="14" t="str">
        <f t="shared" si="2"/>
        <v>#N/A</v>
      </c>
      <c r="G1329" s="14" t="str">
        <f t="shared" si="3"/>
        <v>#N/A</v>
      </c>
      <c r="H1329" s="52">
        <f t="shared" si="4"/>
        <v>138918.4</v>
      </c>
      <c r="I1329" s="18">
        <v>12.4</v>
      </c>
    </row>
    <row r="1330">
      <c r="A1330" s="6">
        <v>43333.0</v>
      </c>
      <c r="B1330" s="14" t="s">
        <v>47</v>
      </c>
      <c r="C1330" s="51" t="s">
        <v>46</v>
      </c>
      <c r="D1330" s="51">
        <v>138424.3</v>
      </c>
      <c r="E1330" s="52">
        <f t="shared" si="1"/>
        <v>138424.3</v>
      </c>
      <c r="F1330" s="14" t="str">
        <f t="shared" si="2"/>
        <v>#N/A</v>
      </c>
      <c r="G1330" s="14" t="str">
        <f t="shared" si="3"/>
        <v>#N/A</v>
      </c>
      <c r="H1330" s="52">
        <f t="shared" si="4"/>
        <v>138424.3</v>
      </c>
      <c r="I1330" s="18">
        <v>12.4</v>
      </c>
    </row>
    <row r="1331">
      <c r="A1331" s="6">
        <v>43334.0</v>
      </c>
      <c r="B1331" s="14" t="s">
        <v>47</v>
      </c>
      <c r="C1331" s="51" t="s">
        <v>46</v>
      </c>
      <c r="D1331" s="51">
        <v>136240.8</v>
      </c>
      <c r="E1331" s="52">
        <f t="shared" si="1"/>
        <v>136240.8</v>
      </c>
      <c r="F1331" s="14" t="str">
        <f t="shared" si="2"/>
        <v>#N/A</v>
      </c>
      <c r="G1331" s="14" t="str">
        <f t="shared" si="3"/>
        <v>#N/A</v>
      </c>
      <c r="H1331" s="52">
        <f t="shared" si="4"/>
        <v>136240.8</v>
      </c>
      <c r="I1331" s="18">
        <v>14.0</v>
      </c>
    </row>
    <row r="1332">
      <c r="A1332" s="6">
        <v>43335.0</v>
      </c>
      <c r="B1332" s="14" t="s">
        <v>47</v>
      </c>
      <c r="C1332" s="51" t="s">
        <v>46</v>
      </c>
      <c r="D1332" s="51">
        <v>131956.7</v>
      </c>
      <c r="E1332" s="52">
        <f t="shared" si="1"/>
        <v>131956.7</v>
      </c>
      <c r="F1332" s="14" t="str">
        <f t="shared" si="2"/>
        <v>#N/A</v>
      </c>
      <c r="G1332" s="14" t="str">
        <f t="shared" si="3"/>
        <v>#N/A</v>
      </c>
      <c r="H1332" s="52">
        <f t="shared" si="4"/>
        <v>131956.7</v>
      </c>
      <c r="I1332" s="18">
        <v>16.0</v>
      </c>
    </row>
    <row r="1333">
      <c r="A1333" s="6">
        <v>43336.0</v>
      </c>
      <c r="B1333" s="14" t="s">
        <v>47</v>
      </c>
      <c r="C1333" s="51" t="s">
        <v>46</v>
      </c>
      <c r="D1333" s="51">
        <v>130210.9</v>
      </c>
      <c r="E1333" s="52">
        <f t="shared" si="1"/>
        <v>130210.9</v>
      </c>
      <c r="F1333" s="14" t="str">
        <f t="shared" si="2"/>
        <v>#N/A</v>
      </c>
      <c r="G1333" s="14" t="str">
        <f t="shared" si="3"/>
        <v>#N/A</v>
      </c>
      <c r="H1333" s="52">
        <f t="shared" si="4"/>
        <v>130210.9</v>
      </c>
      <c r="I1333" s="18">
        <v>15.4</v>
      </c>
    </row>
    <row r="1334">
      <c r="A1334" s="6">
        <v>43337.0</v>
      </c>
      <c r="B1334" s="14" t="s">
        <v>47</v>
      </c>
      <c r="C1334" s="51" t="s">
        <v>46</v>
      </c>
      <c r="D1334" s="51">
        <v>116471.8</v>
      </c>
      <c r="E1334" s="52">
        <f t="shared" si="1"/>
        <v>116471.8</v>
      </c>
      <c r="F1334" s="14" t="str">
        <f t="shared" si="2"/>
        <v>#N/A</v>
      </c>
      <c r="G1334" s="14" t="str">
        <f t="shared" si="3"/>
        <v>#N/A</v>
      </c>
      <c r="H1334" s="52">
        <f t="shared" si="4"/>
        <v>116471.8</v>
      </c>
      <c r="I1334" s="18">
        <v>15.2</v>
      </c>
    </row>
    <row r="1335">
      <c r="A1335" s="6">
        <v>43338.0</v>
      </c>
      <c r="B1335" s="14" t="s">
        <v>47</v>
      </c>
      <c r="C1335" s="51" t="s">
        <v>46</v>
      </c>
      <c r="D1335" s="51">
        <v>111436.3</v>
      </c>
      <c r="E1335" s="52">
        <f t="shared" si="1"/>
        <v>111436.3</v>
      </c>
      <c r="F1335" s="14" t="str">
        <f t="shared" si="2"/>
        <v>#N/A</v>
      </c>
      <c r="G1335" s="14" t="str">
        <f t="shared" si="3"/>
        <v>#N/A</v>
      </c>
      <c r="H1335" s="52">
        <f t="shared" si="4"/>
        <v>111436.3</v>
      </c>
      <c r="I1335" s="18">
        <v>14.7</v>
      </c>
    </row>
    <row r="1336">
      <c r="A1336" s="6">
        <v>43339.0</v>
      </c>
      <c r="B1336" s="14" t="s">
        <v>47</v>
      </c>
      <c r="C1336" s="51" t="s">
        <v>46</v>
      </c>
      <c r="D1336" s="51">
        <v>131280.9</v>
      </c>
      <c r="E1336" s="52">
        <f t="shared" si="1"/>
        <v>131280.9</v>
      </c>
      <c r="F1336" s="14" t="str">
        <f t="shared" si="2"/>
        <v>#N/A</v>
      </c>
      <c r="G1336" s="14" t="str">
        <f t="shared" si="3"/>
        <v>#N/A</v>
      </c>
      <c r="H1336" s="52">
        <f t="shared" si="4"/>
        <v>131280.9</v>
      </c>
      <c r="I1336" s="18">
        <v>12.9</v>
      </c>
    </row>
    <row r="1337">
      <c r="A1337" s="6">
        <v>43340.0</v>
      </c>
      <c r="B1337" s="14" t="s">
        <v>47</v>
      </c>
      <c r="C1337" s="51" t="s">
        <v>46</v>
      </c>
      <c r="D1337" s="51">
        <v>139563.1</v>
      </c>
      <c r="E1337" s="52">
        <f t="shared" si="1"/>
        <v>139563.1</v>
      </c>
      <c r="F1337" s="14" t="str">
        <f t="shared" si="2"/>
        <v>#N/A</v>
      </c>
      <c r="G1337" s="14" t="str">
        <f t="shared" si="3"/>
        <v>#N/A</v>
      </c>
      <c r="H1337" s="52">
        <f t="shared" si="4"/>
        <v>139563.1</v>
      </c>
      <c r="I1337" s="18">
        <v>11.2</v>
      </c>
    </row>
    <row r="1338">
      <c r="A1338" s="6">
        <v>43341.0</v>
      </c>
      <c r="B1338" s="14" t="s">
        <v>47</v>
      </c>
      <c r="C1338" s="51" t="s">
        <v>46</v>
      </c>
      <c r="D1338" s="51">
        <v>136032.2</v>
      </c>
      <c r="E1338" s="52">
        <f t="shared" si="1"/>
        <v>136032.2</v>
      </c>
      <c r="F1338" s="14" t="str">
        <f t="shared" si="2"/>
        <v>#N/A</v>
      </c>
      <c r="G1338" s="14" t="str">
        <f t="shared" si="3"/>
        <v>#N/A</v>
      </c>
      <c r="H1338" s="52">
        <f t="shared" si="4"/>
        <v>136032.2</v>
      </c>
      <c r="I1338" s="18">
        <v>12.5</v>
      </c>
    </row>
    <row r="1339">
      <c r="A1339" s="6">
        <v>43342.0</v>
      </c>
      <c r="B1339" s="14" t="s">
        <v>47</v>
      </c>
      <c r="C1339" s="51" t="s">
        <v>46</v>
      </c>
      <c r="D1339" s="51">
        <v>139752.5</v>
      </c>
      <c r="E1339" s="52">
        <f t="shared" si="1"/>
        <v>139752.5</v>
      </c>
      <c r="F1339" s="14" t="str">
        <f t="shared" si="2"/>
        <v>#N/A</v>
      </c>
      <c r="G1339" s="14" t="str">
        <f t="shared" si="3"/>
        <v>#N/A</v>
      </c>
      <c r="H1339" s="52">
        <f t="shared" si="4"/>
        <v>139752.5</v>
      </c>
      <c r="I1339" s="18">
        <v>16.7</v>
      </c>
    </row>
    <row r="1340">
      <c r="A1340" s="6">
        <v>43343.0</v>
      </c>
      <c r="B1340" s="14" t="s">
        <v>47</v>
      </c>
      <c r="C1340" s="51" t="s">
        <v>46</v>
      </c>
      <c r="D1340" s="51">
        <v>130466.9</v>
      </c>
      <c r="E1340" s="52">
        <f t="shared" si="1"/>
        <v>130466.9</v>
      </c>
      <c r="F1340" s="14" t="str">
        <f t="shared" si="2"/>
        <v>#N/A</v>
      </c>
      <c r="G1340" s="14" t="str">
        <f t="shared" si="3"/>
        <v>#N/A</v>
      </c>
      <c r="H1340" s="52">
        <f t="shared" si="4"/>
        <v>130466.9</v>
      </c>
      <c r="I1340" s="18">
        <v>16.0</v>
      </c>
    </row>
    <row r="1341">
      <c r="A1341" s="6">
        <v>43344.0</v>
      </c>
      <c r="B1341" s="14" t="s">
        <v>47</v>
      </c>
      <c r="C1341" s="51" t="s">
        <v>46</v>
      </c>
      <c r="D1341" s="51">
        <v>116344.6</v>
      </c>
      <c r="E1341" s="52">
        <f t="shared" si="1"/>
        <v>116344.6</v>
      </c>
      <c r="F1341" s="14" t="str">
        <f t="shared" si="2"/>
        <v>#N/A</v>
      </c>
      <c r="G1341" s="14" t="str">
        <f t="shared" si="3"/>
        <v>#N/A</v>
      </c>
      <c r="H1341" s="52">
        <f t="shared" si="4"/>
        <v>116344.6</v>
      </c>
      <c r="I1341" s="18">
        <v>13.4</v>
      </c>
    </row>
    <row r="1342">
      <c r="A1342" s="6">
        <v>43345.0</v>
      </c>
      <c r="B1342" s="14" t="s">
        <v>47</v>
      </c>
      <c r="C1342" s="51" t="s">
        <v>46</v>
      </c>
      <c r="D1342" s="51">
        <v>118402.9</v>
      </c>
      <c r="E1342" s="52">
        <f t="shared" si="1"/>
        <v>118402.9</v>
      </c>
      <c r="F1342" s="14" t="str">
        <f t="shared" si="2"/>
        <v>#N/A</v>
      </c>
      <c r="G1342" s="14" t="str">
        <f t="shared" si="3"/>
        <v>#N/A</v>
      </c>
      <c r="H1342" s="52">
        <f t="shared" si="4"/>
        <v>118402.9</v>
      </c>
      <c r="I1342" s="18">
        <v>12.3</v>
      </c>
    </row>
    <row r="1343">
      <c r="A1343" s="6">
        <v>43346.0</v>
      </c>
      <c r="B1343" s="14" t="s">
        <v>47</v>
      </c>
      <c r="C1343" s="51" t="s">
        <v>46</v>
      </c>
      <c r="D1343" s="51">
        <v>131449.0</v>
      </c>
      <c r="E1343" s="52">
        <f t="shared" si="1"/>
        <v>131449</v>
      </c>
      <c r="F1343" s="14" t="str">
        <f t="shared" si="2"/>
        <v>#N/A</v>
      </c>
      <c r="G1343" s="14" t="str">
        <f t="shared" si="3"/>
        <v>#N/A</v>
      </c>
      <c r="H1343" s="52">
        <f t="shared" si="4"/>
        <v>131449</v>
      </c>
      <c r="I1343" s="18">
        <v>13.1</v>
      </c>
    </row>
    <row r="1344">
      <c r="A1344" s="6">
        <v>43347.0</v>
      </c>
      <c r="B1344" s="14" t="s">
        <v>47</v>
      </c>
      <c r="C1344" s="51" t="s">
        <v>46</v>
      </c>
      <c r="D1344" s="51">
        <v>128192.1</v>
      </c>
      <c r="E1344" s="52">
        <f t="shared" si="1"/>
        <v>128192.1</v>
      </c>
      <c r="F1344" s="14" t="str">
        <f t="shared" si="2"/>
        <v>#N/A</v>
      </c>
      <c r="G1344" s="14" t="str">
        <f t="shared" si="3"/>
        <v>#N/A</v>
      </c>
      <c r="H1344" s="52">
        <f t="shared" si="4"/>
        <v>128192.1</v>
      </c>
      <c r="I1344" s="18">
        <v>19.5</v>
      </c>
    </row>
    <row r="1345">
      <c r="A1345" s="6">
        <v>43348.0</v>
      </c>
      <c r="B1345" s="14" t="s">
        <v>47</v>
      </c>
      <c r="C1345" s="51" t="s">
        <v>46</v>
      </c>
      <c r="D1345" s="51">
        <v>118307.2</v>
      </c>
      <c r="E1345" s="52">
        <f t="shared" si="1"/>
        <v>118307.2</v>
      </c>
      <c r="F1345" s="14" t="str">
        <f t="shared" si="2"/>
        <v>#N/A</v>
      </c>
      <c r="G1345" s="14" t="str">
        <f t="shared" si="3"/>
        <v>#N/A</v>
      </c>
      <c r="H1345" s="52">
        <f t="shared" si="4"/>
        <v>118307.2</v>
      </c>
      <c r="I1345" s="18">
        <v>20.2</v>
      </c>
    </row>
    <row r="1346">
      <c r="A1346" s="6">
        <v>43349.0</v>
      </c>
      <c r="B1346" s="14" t="s">
        <v>47</v>
      </c>
      <c r="C1346" s="51" t="s">
        <v>46</v>
      </c>
      <c r="D1346" s="51">
        <v>116467.4</v>
      </c>
      <c r="E1346" s="52">
        <f t="shared" si="1"/>
        <v>116467.4</v>
      </c>
      <c r="F1346" s="14" t="str">
        <f t="shared" si="2"/>
        <v>#N/A</v>
      </c>
      <c r="G1346" s="14" t="str">
        <f t="shared" si="3"/>
        <v>#N/A</v>
      </c>
      <c r="H1346" s="52">
        <f t="shared" si="4"/>
        <v>116467.4</v>
      </c>
      <c r="I1346" s="18">
        <v>20.6</v>
      </c>
    </row>
    <row r="1347">
      <c r="A1347" s="6">
        <v>43350.0</v>
      </c>
      <c r="B1347" s="14" t="s">
        <v>47</v>
      </c>
      <c r="C1347" s="51" t="s">
        <v>46</v>
      </c>
      <c r="D1347" s="51">
        <v>123583.5</v>
      </c>
      <c r="E1347" s="52">
        <f t="shared" si="1"/>
        <v>123583.5</v>
      </c>
      <c r="F1347" s="14" t="str">
        <f t="shared" si="2"/>
        <v>#N/A</v>
      </c>
      <c r="G1347" s="14" t="str">
        <f t="shared" si="3"/>
        <v>#N/A</v>
      </c>
      <c r="H1347" s="52">
        <f t="shared" si="4"/>
        <v>123583.5</v>
      </c>
      <c r="I1347" s="18">
        <v>15.1</v>
      </c>
    </row>
    <row r="1348">
      <c r="A1348" s="6">
        <v>43351.0</v>
      </c>
      <c r="B1348" s="14" t="s">
        <v>47</v>
      </c>
      <c r="C1348" s="51" t="s">
        <v>46</v>
      </c>
      <c r="D1348" s="51">
        <v>109948.6</v>
      </c>
      <c r="E1348" s="52">
        <f t="shared" si="1"/>
        <v>109948.6</v>
      </c>
      <c r="F1348" s="14" t="str">
        <f t="shared" si="2"/>
        <v>#N/A</v>
      </c>
      <c r="G1348" s="14" t="str">
        <f t="shared" si="3"/>
        <v>#N/A</v>
      </c>
      <c r="H1348" s="52">
        <f t="shared" si="4"/>
        <v>109948.6</v>
      </c>
      <c r="I1348" s="18">
        <v>17.5</v>
      </c>
    </row>
    <row r="1349">
      <c r="A1349" s="6">
        <v>43352.0</v>
      </c>
      <c r="B1349" s="14" t="s">
        <v>47</v>
      </c>
      <c r="C1349" s="51" t="s">
        <v>46</v>
      </c>
      <c r="D1349" s="51">
        <v>107839.0</v>
      </c>
      <c r="E1349" s="52">
        <f t="shared" si="1"/>
        <v>107839</v>
      </c>
      <c r="F1349" s="14" t="str">
        <f t="shared" si="2"/>
        <v>#N/A</v>
      </c>
      <c r="G1349" s="14" t="str">
        <f t="shared" si="3"/>
        <v>#N/A</v>
      </c>
      <c r="H1349" s="52">
        <f t="shared" si="4"/>
        <v>107839</v>
      </c>
      <c r="I1349" s="18">
        <v>18.1</v>
      </c>
    </row>
    <row r="1350">
      <c r="A1350" s="6">
        <v>43353.0</v>
      </c>
      <c r="B1350" s="14" t="s">
        <v>47</v>
      </c>
      <c r="C1350" s="51" t="s">
        <v>46</v>
      </c>
      <c r="D1350" s="51">
        <v>123132.6</v>
      </c>
      <c r="E1350" s="52">
        <f t="shared" si="1"/>
        <v>123132.6</v>
      </c>
      <c r="F1350" s="14" t="str">
        <f t="shared" si="2"/>
        <v>#N/A</v>
      </c>
      <c r="G1350" s="14" t="str">
        <f t="shared" si="3"/>
        <v>#N/A</v>
      </c>
      <c r="H1350" s="52">
        <f t="shared" si="4"/>
        <v>123132.6</v>
      </c>
      <c r="I1350" s="18">
        <v>18.0</v>
      </c>
    </row>
    <row r="1351">
      <c r="A1351" s="6">
        <v>43354.0</v>
      </c>
      <c r="B1351" s="14" t="s">
        <v>47</v>
      </c>
      <c r="C1351" s="51" t="s">
        <v>46</v>
      </c>
      <c r="D1351" s="51">
        <v>111096.5</v>
      </c>
      <c r="E1351" s="52">
        <f t="shared" si="1"/>
        <v>111096.5</v>
      </c>
      <c r="F1351" s="14" t="str">
        <f t="shared" si="2"/>
        <v>#N/A</v>
      </c>
      <c r="G1351" s="14" t="str">
        <f t="shared" si="3"/>
        <v>#N/A</v>
      </c>
      <c r="H1351" s="52">
        <f t="shared" si="4"/>
        <v>111096.5</v>
      </c>
      <c r="I1351" s="18">
        <v>24.2</v>
      </c>
    </row>
    <row r="1352">
      <c r="A1352" s="6">
        <v>43355.0</v>
      </c>
      <c r="B1352" s="14" t="s">
        <v>47</v>
      </c>
      <c r="C1352" s="51" t="s">
        <v>46</v>
      </c>
      <c r="D1352" s="51">
        <v>112935.0</v>
      </c>
      <c r="E1352" s="52">
        <f t="shared" si="1"/>
        <v>112935</v>
      </c>
      <c r="F1352" s="14" t="str">
        <f t="shared" si="2"/>
        <v>#N/A</v>
      </c>
      <c r="G1352" s="14" t="str">
        <f t="shared" si="3"/>
        <v>#N/A</v>
      </c>
      <c r="H1352" s="52">
        <f t="shared" si="4"/>
        <v>112935</v>
      </c>
      <c r="I1352" s="18">
        <v>18.5</v>
      </c>
    </row>
    <row r="1353">
      <c r="A1353" s="6">
        <v>43356.0</v>
      </c>
      <c r="B1353" s="14" t="s">
        <v>47</v>
      </c>
      <c r="C1353" s="51" t="s">
        <v>46</v>
      </c>
      <c r="D1353" s="51">
        <v>117880.6</v>
      </c>
      <c r="E1353" s="52">
        <f t="shared" si="1"/>
        <v>117880.6</v>
      </c>
      <c r="F1353" s="14" t="str">
        <f t="shared" si="2"/>
        <v>#N/A</v>
      </c>
      <c r="G1353" s="14" t="str">
        <f t="shared" si="3"/>
        <v>#N/A</v>
      </c>
      <c r="H1353" s="52">
        <f t="shared" si="4"/>
        <v>117880.6</v>
      </c>
      <c r="I1353" s="18">
        <v>19.7</v>
      </c>
    </row>
    <row r="1354">
      <c r="A1354" s="6">
        <v>43357.0</v>
      </c>
      <c r="B1354" s="14" t="s">
        <v>47</v>
      </c>
      <c r="C1354" s="51" t="s">
        <v>46</v>
      </c>
      <c r="D1354" s="51">
        <v>111213.2</v>
      </c>
      <c r="E1354" s="52">
        <f t="shared" si="1"/>
        <v>111213.2</v>
      </c>
      <c r="F1354" s="14" t="str">
        <f t="shared" si="2"/>
        <v>#N/A</v>
      </c>
      <c r="G1354" s="14" t="str">
        <f t="shared" si="3"/>
        <v>#N/A</v>
      </c>
      <c r="H1354" s="52">
        <f t="shared" si="4"/>
        <v>111213.2</v>
      </c>
      <c r="I1354" s="18">
        <v>22.7</v>
      </c>
    </row>
    <row r="1355">
      <c r="A1355" s="6">
        <v>43358.0</v>
      </c>
      <c r="B1355" s="14" t="s">
        <v>47</v>
      </c>
      <c r="C1355" s="51" t="s">
        <v>46</v>
      </c>
      <c r="D1355" s="51">
        <v>108632.4</v>
      </c>
      <c r="E1355" s="52">
        <f t="shared" si="1"/>
        <v>108632.4</v>
      </c>
      <c r="F1355" s="14" t="str">
        <f t="shared" si="2"/>
        <v>#N/A</v>
      </c>
      <c r="G1355" s="14" t="str">
        <f t="shared" si="3"/>
        <v>#N/A</v>
      </c>
      <c r="H1355" s="52">
        <f t="shared" si="4"/>
        <v>108632.4</v>
      </c>
      <c r="I1355" s="18">
        <v>13.7</v>
      </c>
    </row>
    <row r="1356">
      <c r="A1356" s="6">
        <v>43359.0</v>
      </c>
      <c r="B1356" s="14" t="s">
        <v>47</v>
      </c>
      <c r="C1356" s="51" t="s">
        <v>46</v>
      </c>
      <c r="D1356" s="51">
        <v>113030.0</v>
      </c>
      <c r="E1356" s="52">
        <f t="shared" si="1"/>
        <v>113030</v>
      </c>
      <c r="F1356" s="14" t="str">
        <f t="shared" si="2"/>
        <v>#N/A</v>
      </c>
      <c r="G1356" s="14" t="str">
        <f t="shared" si="3"/>
        <v>#N/A</v>
      </c>
      <c r="H1356" s="52">
        <f t="shared" si="4"/>
        <v>113030</v>
      </c>
      <c r="I1356" s="18">
        <v>14.0</v>
      </c>
    </row>
    <row r="1357">
      <c r="A1357" s="6">
        <v>43360.0</v>
      </c>
      <c r="B1357" s="14" t="s">
        <v>47</v>
      </c>
      <c r="C1357" s="51" t="s">
        <v>46</v>
      </c>
      <c r="D1357" s="51">
        <v>118208.2</v>
      </c>
      <c r="E1357" s="52">
        <f t="shared" si="1"/>
        <v>118208.2</v>
      </c>
      <c r="F1357" s="14" t="str">
        <f t="shared" si="2"/>
        <v>#N/A</v>
      </c>
      <c r="G1357" s="14" t="str">
        <f t="shared" si="3"/>
        <v>#N/A</v>
      </c>
      <c r="H1357" s="52">
        <f t="shared" si="4"/>
        <v>118208.2</v>
      </c>
      <c r="I1357" s="18">
        <v>18.1</v>
      </c>
    </row>
    <row r="1358">
      <c r="A1358" s="6">
        <v>43361.0</v>
      </c>
      <c r="B1358" s="14" t="s">
        <v>47</v>
      </c>
      <c r="C1358" s="51" t="s">
        <v>46</v>
      </c>
      <c r="D1358" s="51">
        <v>119622.3</v>
      </c>
      <c r="E1358" s="52">
        <f t="shared" si="1"/>
        <v>119622.3</v>
      </c>
      <c r="F1358" s="14" t="str">
        <f t="shared" si="2"/>
        <v>#N/A</v>
      </c>
      <c r="G1358" s="14" t="str">
        <f t="shared" si="3"/>
        <v>#N/A</v>
      </c>
      <c r="H1358" s="52">
        <f t="shared" si="4"/>
        <v>119622.3</v>
      </c>
      <c r="I1358" s="18">
        <v>20.3</v>
      </c>
    </row>
    <row r="1359">
      <c r="A1359" s="6">
        <v>43362.0</v>
      </c>
      <c r="B1359" s="14" t="s">
        <v>47</v>
      </c>
      <c r="C1359" s="51" t="s">
        <v>46</v>
      </c>
      <c r="D1359" s="51">
        <v>123787.8</v>
      </c>
      <c r="E1359" s="52">
        <f t="shared" si="1"/>
        <v>123787.8</v>
      </c>
      <c r="F1359" s="14" t="str">
        <f t="shared" si="2"/>
        <v>#N/A</v>
      </c>
      <c r="G1359" s="14" t="str">
        <f t="shared" si="3"/>
        <v>#N/A</v>
      </c>
      <c r="H1359" s="52">
        <f t="shared" si="4"/>
        <v>123787.8</v>
      </c>
      <c r="I1359" s="18">
        <v>14.7</v>
      </c>
    </row>
    <row r="1360">
      <c r="A1360" s="6">
        <v>43363.0</v>
      </c>
      <c r="B1360" s="14" t="s">
        <v>47</v>
      </c>
      <c r="C1360" s="51" t="s">
        <v>46</v>
      </c>
      <c r="D1360" s="51">
        <v>125335.6</v>
      </c>
      <c r="E1360" s="52">
        <f t="shared" si="1"/>
        <v>125335.6</v>
      </c>
      <c r="F1360" s="14" t="str">
        <f t="shared" si="2"/>
        <v>#N/A</v>
      </c>
      <c r="G1360" s="14" t="str">
        <f t="shared" si="3"/>
        <v>#N/A</v>
      </c>
      <c r="H1360" s="52">
        <f t="shared" si="4"/>
        <v>125335.6</v>
      </c>
      <c r="I1360" s="18">
        <v>17.4</v>
      </c>
    </row>
    <row r="1361">
      <c r="A1361" s="6">
        <v>43364.0</v>
      </c>
      <c r="B1361" s="14" t="s">
        <v>46</v>
      </c>
      <c r="C1361" s="51" t="s">
        <v>46</v>
      </c>
      <c r="D1361" s="51">
        <v>120372.5</v>
      </c>
      <c r="E1361" s="14" t="str">
        <f t="shared" si="1"/>
        <v>#N/A</v>
      </c>
      <c r="F1361" s="52">
        <f t="shared" si="2"/>
        <v>120372.5</v>
      </c>
      <c r="G1361" s="14" t="str">
        <f t="shared" si="3"/>
        <v>#N/A</v>
      </c>
      <c r="H1361" s="52">
        <f t="shared" si="4"/>
        <v>120372.5</v>
      </c>
      <c r="I1361" s="18">
        <v>18.9</v>
      </c>
    </row>
    <row r="1362">
      <c r="A1362" s="6">
        <v>43365.0</v>
      </c>
      <c r="B1362" s="14" t="s">
        <v>46</v>
      </c>
      <c r="C1362" s="51" t="s">
        <v>46</v>
      </c>
      <c r="D1362" s="51">
        <v>107731.7</v>
      </c>
      <c r="E1362" s="14" t="str">
        <f t="shared" si="1"/>
        <v>#N/A</v>
      </c>
      <c r="F1362" s="52">
        <f t="shared" si="2"/>
        <v>107731.7</v>
      </c>
      <c r="G1362" s="14" t="str">
        <f t="shared" si="3"/>
        <v>#N/A</v>
      </c>
      <c r="H1362" s="52">
        <f t="shared" si="4"/>
        <v>107731.7</v>
      </c>
      <c r="I1362" s="18">
        <v>17.3</v>
      </c>
    </row>
    <row r="1363">
      <c r="A1363" s="6">
        <v>43366.0</v>
      </c>
      <c r="B1363" s="14" t="s">
        <v>46</v>
      </c>
      <c r="C1363" s="51" t="s">
        <v>46</v>
      </c>
      <c r="D1363" s="51">
        <v>107332.1</v>
      </c>
      <c r="E1363" s="14" t="str">
        <f t="shared" si="1"/>
        <v>#N/A</v>
      </c>
      <c r="F1363" s="52">
        <f t="shared" si="2"/>
        <v>107332.1</v>
      </c>
      <c r="G1363" s="14" t="str">
        <f t="shared" si="3"/>
        <v>#N/A</v>
      </c>
      <c r="H1363" s="52">
        <f t="shared" si="4"/>
        <v>107332.1</v>
      </c>
      <c r="I1363" s="18">
        <v>13.7</v>
      </c>
    </row>
    <row r="1364">
      <c r="A1364" s="6">
        <v>43367.0</v>
      </c>
      <c r="B1364" s="14" t="s">
        <v>46</v>
      </c>
      <c r="C1364" s="51" t="s">
        <v>46</v>
      </c>
      <c r="D1364" s="51">
        <v>119535.7</v>
      </c>
      <c r="E1364" s="14" t="str">
        <f t="shared" si="1"/>
        <v>#N/A</v>
      </c>
      <c r="F1364" s="52">
        <f t="shared" si="2"/>
        <v>119535.7</v>
      </c>
      <c r="G1364" s="14" t="str">
        <f t="shared" si="3"/>
        <v>#N/A</v>
      </c>
      <c r="H1364" s="52">
        <f t="shared" si="4"/>
        <v>119535.7</v>
      </c>
      <c r="I1364" s="18">
        <v>14.9</v>
      </c>
    </row>
    <row r="1365">
      <c r="A1365" s="6">
        <v>43368.0</v>
      </c>
      <c r="B1365" s="14" t="s">
        <v>46</v>
      </c>
      <c r="C1365" s="51" t="s">
        <v>46</v>
      </c>
      <c r="D1365" s="51">
        <v>124797.1</v>
      </c>
      <c r="E1365" s="14" t="str">
        <f t="shared" si="1"/>
        <v>#N/A</v>
      </c>
      <c r="F1365" s="52">
        <f t="shared" si="2"/>
        <v>124797.1</v>
      </c>
      <c r="G1365" s="14" t="str">
        <f t="shared" si="3"/>
        <v>#N/A</v>
      </c>
      <c r="H1365" s="52">
        <f t="shared" si="4"/>
        <v>124797.1</v>
      </c>
      <c r="I1365" s="18">
        <v>13.6</v>
      </c>
    </row>
    <row r="1366">
      <c r="A1366" s="6">
        <v>43369.0</v>
      </c>
      <c r="B1366" s="14" t="s">
        <v>46</v>
      </c>
      <c r="C1366" s="51" t="s">
        <v>46</v>
      </c>
      <c r="D1366" s="51">
        <v>119238.3</v>
      </c>
      <c r="E1366" s="14" t="str">
        <f t="shared" si="1"/>
        <v>#N/A</v>
      </c>
      <c r="F1366" s="52">
        <f t="shared" si="2"/>
        <v>119238.3</v>
      </c>
      <c r="G1366" s="14" t="str">
        <f t="shared" si="3"/>
        <v>#N/A</v>
      </c>
      <c r="H1366" s="52">
        <f t="shared" si="4"/>
        <v>119238.3</v>
      </c>
      <c r="I1366" s="18">
        <v>17.6</v>
      </c>
    </row>
    <row r="1367">
      <c r="A1367" s="6">
        <v>43370.0</v>
      </c>
      <c r="B1367" s="14" t="s">
        <v>46</v>
      </c>
      <c r="C1367" s="51" t="s">
        <v>46</v>
      </c>
      <c r="D1367" s="51">
        <v>110878.7</v>
      </c>
      <c r="E1367" s="14" t="str">
        <f t="shared" si="1"/>
        <v>#N/A</v>
      </c>
      <c r="F1367" s="52">
        <f t="shared" si="2"/>
        <v>110878.7</v>
      </c>
      <c r="G1367" s="14" t="str">
        <f t="shared" si="3"/>
        <v>#N/A</v>
      </c>
      <c r="H1367" s="52">
        <f t="shared" si="4"/>
        <v>110878.7</v>
      </c>
      <c r="I1367" s="18">
        <v>24.2</v>
      </c>
    </row>
    <row r="1368">
      <c r="A1368" s="6">
        <v>43371.0</v>
      </c>
      <c r="B1368" s="14" t="s">
        <v>46</v>
      </c>
      <c r="C1368" s="51" t="s">
        <v>47</v>
      </c>
      <c r="D1368" s="51">
        <v>108622.4</v>
      </c>
      <c r="E1368" s="14" t="str">
        <f t="shared" si="1"/>
        <v>#N/A</v>
      </c>
      <c r="F1368" s="52">
        <f t="shared" si="2"/>
        <v>108622.4</v>
      </c>
      <c r="G1368" s="52">
        <f t="shared" si="3"/>
        <v>108622.4</v>
      </c>
      <c r="H1368" s="52" t="str">
        <f t="shared" si="4"/>
        <v>#N/A</v>
      </c>
      <c r="I1368" s="18">
        <v>15.2</v>
      </c>
    </row>
    <row r="1369">
      <c r="A1369" s="6">
        <v>43372.0</v>
      </c>
      <c r="B1369" s="14" t="s">
        <v>46</v>
      </c>
      <c r="C1369" s="51" t="s">
        <v>46</v>
      </c>
      <c r="D1369" s="51">
        <v>109315.1</v>
      </c>
      <c r="E1369" s="14" t="str">
        <f t="shared" si="1"/>
        <v>#N/A</v>
      </c>
      <c r="F1369" s="52">
        <f t="shared" si="2"/>
        <v>109315.1</v>
      </c>
      <c r="G1369" s="14" t="str">
        <f t="shared" si="3"/>
        <v>#N/A</v>
      </c>
      <c r="H1369" s="52">
        <f t="shared" si="4"/>
        <v>109315.1</v>
      </c>
      <c r="I1369" s="18">
        <v>14.0</v>
      </c>
    </row>
    <row r="1370">
      <c r="A1370" s="6">
        <v>43373.0</v>
      </c>
      <c r="B1370" s="14" t="s">
        <v>46</v>
      </c>
      <c r="C1370" s="51" t="s">
        <v>46</v>
      </c>
      <c r="D1370" s="51">
        <v>106236.2</v>
      </c>
      <c r="E1370" s="14" t="str">
        <f t="shared" si="1"/>
        <v>#N/A</v>
      </c>
      <c r="F1370" s="52">
        <f t="shared" si="2"/>
        <v>106236.2</v>
      </c>
      <c r="G1370" s="14" t="str">
        <f t="shared" si="3"/>
        <v>#N/A</v>
      </c>
      <c r="H1370" s="52">
        <f t="shared" si="4"/>
        <v>106236.2</v>
      </c>
      <c r="I1370" s="18">
        <v>16.5</v>
      </c>
    </row>
    <row r="1371">
      <c r="A1371" s="6">
        <v>43374.0</v>
      </c>
      <c r="B1371" s="14" t="s">
        <v>46</v>
      </c>
      <c r="C1371" s="51" t="s">
        <v>46</v>
      </c>
      <c r="D1371" s="51">
        <v>114466.6</v>
      </c>
      <c r="E1371" s="14" t="str">
        <f t="shared" si="1"/>
        <v>#N/A</v>
      </c>
      <c r="F1371" s="52">
        <f t="shared" si="2"/>
        <v>114466.6</v>
      </c>
      <c r="G1371" s="14" t="str">
        <f t="shared" si="3"/>
        <v>#N/A</v>
      </c>
      <c r="H1371" s="52">
        <f t="shared" si="4"/>
        <v>114466.6</v>
      </c>
      <c r="I1371" s="18">
        <v>23.3</v>
      </c>
    </row>
    <row r="1372">
      <c r="A1372" s="6">
        <v>43375.0</v>
      </c>
      <c r="B1372" s="14" t="s">
        <v>46</v>
      </c>
      <c r="C1372" s="51" t="s">
        <v>46</v>
      </c>
      <c r="D1372" s="51">
        <v>114458.2</v>
      </c>
      <c r="E1372" s="14" t="str">
        <f t="shared" si="1"/>
        <v>#N/A</v>
      </c>
      <c r="F1372" s="52">
        <f t="shared" si="2"/>
        <v>114458.2</v>
      </c>
      <c r="G1372" s="14" t="str">
        <f t="shared" si="3"/>
        <v>#N/A</v>
      </c>
      <c r="H1372" s="52">
        <f t="shared" si="4"/>
        <v>114458.2</v>
      </c>
      <c r="I1372" s="18">
        <v>25.8</v>
      </c>
    </row>
    <row r="1373">
      <c r="A1373" s="6">
        <v>43376.0</v>
      </c>
      <c r="B1373" s="14" t="s">
        <v>46</v>
      </c>
      <c r="C1373" s="51" t="s">
        <v>46</v>
      </c>
      <c r="D1373" s="51">
        <v>115490.8</v>
      </c>
      <c r="E1373" s="14" t="str">
        <f t="shared" si="1"/>
        <v>#N/A</v>
      </c>
      <c r="F1373" s="52">
        <f t="shared" si="2"/>
        <v>115490.8</v>
      </c>
      <c r="G1373" s="14" t="str">
        <f t="shared" si="3"/>
        <v>#N/A</v>
      </c>
      <c r="H1373" s="52">
        <f t="shared" si="4"/>
        <v>115490.8</v>
      </c>
      <c r="I1373" s="18">
        <v>18.1</v>
      </c>
    </row>
    <row r="1374">
      <c r="A1374" s="6">
        <v>43377.0</v>
      </c>
      <c r="B1374" s="14" t="s">
        <v>46</v>
      </c>
      <c r="C1374" s="51" t="s">
        <v>46</v>
      </c>
      <c r="D1374" s="51">
        <v>115294.1</v>
      </c>
      <c r="E1374" s="14" t="str">
        <f t="shared" si="1"/>
        <v>#N/A</v>
      </c>
      <c r="F1374" s="52">
        <f t="shared" si="2"/>
        <v>115294.1</v>
      </c>
      <c r="G1374" s="14" t="str">
        <f t="shared" si="3"/>
        <v>#N/A</v>
      </c>
      <c r="H1374" s="52">
        <f t="shared" si="4"/>
        <v>115294.1</v>
      </c>
      <c r="I1374" s="18">
        <v>14.6</v>
      </c>
    </row>
    <row r="1375">
      <c r="A1375" s="6">
        <v>43378.0</v>
      </c>
      <c r="B1375" s="14" t="s">
        <v>46</v>
      </c>
      <c r="C1375" s="51" t="s">
        <v>46</v>
      </c>
      <c r="D1375" s="51">
        <v>112576.5</v>
      </c>
      <c r="E1375" s="14" t="str">
        <f t="shared" si="1"/>
        <v>#N/A</v>
      </c>
      <c r="F1375" s="52">
        <f t="shared" si="2"/>
        <v>112576.5</v>
      </c>
      <c r="G1375" s="14" t="str">
        <f t="shared" si="3"/>
        <v>#N/A</v>
      </c>
      <c r="H1375" s="52">
        <f t="shared" si="4"/>
        <v>112576.5</v>
      </c>
      <c r="I1375" s="18">
        <v>20.5</v>
      </c>
    </row>
    <row r="1376">
      <c r="A1376" s="6">
        <v>43379.0</v>
      </c>
      <c r="B1376" s="14" t="s">
        <v>46</v>
      </c>
      <c r="C1376" s="51" t="s">
        <v>46</v>
      </c>
      <c r="D1376" s="51">
        <v>102988.1</v>
      </c>
      <c r="E1376" s="14" t="str">
        <f t="shared" si="1"/>
        <v>#N/A</v>
      </c>
      <c r="F1376" s="52">
        <f t="shared" si="2"/>
        <v>102988.1</v>
      </c>
      <c r="G1376" s="14" t="str">
        <f t="shared" si="3"/>
        <v>#N/A</v>
      </c>
      <c r="H1376" s="52">
        <f t="shared" si="4"/>
        <v>102988.1</v>
      </c>
      <c r="I1376" s="18">
        <v>23.8</v>
      </c>
    </row>
    <row r="1377">
      <c r="A1377" s="6">
        <v>43380.0</v>
      </c>
      <c r="B1377" s="14" t="s">
        <v>46</v>
      </c>
      <c r="C1377" s="51" t="s">
        <v>46</v>
      </c>
      <c r="D1377" s="51">
        <v>100476.7</v>
      </c>
      <c r="E1377" s="14" t="str">
        <f t="shared" si="1"/>
        <v>#N/A</v>
      </c>
      <c r="F1377" s="52">
        <f t="shared" si="2"/>
        <v>100476.7</v>
      </c>
      <c r="G1377" s="14" t="str">
        <f t="shared" si="3"/>
        <v>#N/A</v>
      </c>
      <c r="H1377" s="52">
        <f t="shared" si="4"/>
        <v>100476.7</v>
      </c>
      <c r="I1377" s="18">
        <v>24.7</v>
      </c>
    </row>
    <row r="1378">
      <c r="A1378" s="6">
        <v>43381.0</v>
      </c>
      <c r="B1378" s="14" t="s">
        <v>46</v>
      </c>
      <c r="C1378" s="51" t="s">
        <v>46</v>
      </c>
      <c r="D1378" s="51">
        <v>113945.5</v>
      </c>
      <c r="E1378" s="14" t="str">
        <f t="shared" si="1"/>
        <v>#N/A</v>
      </c>
      <c r="F1378" s="52">
        <f t="shared" si="2"/>
        <v>113945.5</v>
      </c>
      <c r="G1378" s="14" t="str">
        <f t="shared" si="3"/>
        <v>#N/A</v>
      </c>
      <c r="H1378" s="52">
        <f t="shared" si="4"/>
        <v>113945.5</v>
      </c>
      <c r="I1378" s="18">
        <v>28.2</v>
      </c>
    </row>
    <row r="1379">
      <c r="A1379" s="6">
        <v>43382.0</v>
      </c>
      <c r="B1379" s="14" t="s">
        <v>47</v>
      </c>
      <c r="C1379" s="51" t="s">
        <v>46</v>
      </c>
      <c r="D1379" s="51">
        <v>116449.3</v>
      </c>
      <c r="E1379" s="52">
        <f t="shared" si="1"/>
        <v>116449.3</v>
      </c>
      <c r="F1379" s="14" t="str">
        <f t="shared" si="2"/>
        <v>#N/A</v>
      </c>
      <c r="G1379" s="14" t="str">
        <f t="shared" si="3"/>
        <v>#N/A</v>
      </c>
      <c r="H1379" s="52">
        <f t="shared" si="4"/>
        <v>116449.3</v>
      </c>
      <c r="I1379" s="18">
        <v>17.9</v>
      </c>
    </row>
    <row r="1380">
      <c r="A1380" s="6">
        <v>43383.0</v>
      </c>
      <c r="B1380" s="14" t="s">
        <v>47</v>
      </c>
      <c r="C1380" s="51" t="s">
        <v>46</v>
      </c>
      <c r="D1380" s="51">
        <v>109551.1</v>
      </c>
      <c r="E1380" s="52">
        <f t="shared" si="1"/>
        <v>109551.1</v>
      </c>
      <c r="F1380" s="14" t="str">
        <f t="shared" si="2"/>
        <v>#N/A</v>
      </c>
      <c r="G1380" s="14" t="str">
        <f t="shared" si="3"/>
        <v>#N/A</v>
      </c>
      <c r="H1380" s="52">
        <f t="shared" si="4"/>
        <v>109551.1</v>
      </c>
      <c r="I1380" s="18">
        <v>16.5</v>
      </c>
    </row>
    <row r="1381">
      <c r="A1381" s="6">
        <v>43384.0</v>
      </c>
      <c r="B1381" s="14" t="s">
        <v>47</v>
      </c>
      <c r="C1381" s="51" t="s">
        <v>46</v>
      </c>
      <c r="D1381" s="51">
        <v>110432.3</v>
      </c>
      <c r="E1381" s="52">
        <f t="shared" si="1"/>
        <v>110432.3</v>
      </c>
      <c r="F1381" s="14" t="str">
        <f t="shared" si="2"/>
        <v>#N/A</v>
      </c>
      <c r="G1381" s="14" t="str">
        <f t="shared" si="3"/>
        <v>#N/A</v>
      </c>
      <c r="H1381" s="52">
        <f t="shared" si="4"/>
        <v>110432.3</v>
      </c>
      <c r="I1381" s="18">
        <v>20.7</v>
      </c>
    </row>
    <row r="1382">
      <c r="A1382" s="6">
        <v>43385.0</v>
      </c>
      <c r="B1382" s="14" t="s">
        <v>47</v>
      </c>
      <c r="C1382" s="51" t="s">
        <v>46</v>
      </c>
      <c r="D1382" s="51">
        <v>110457.3</v>
      </c>
      <c r="E1382" s="52">
        <f t="shared" si="1"/>
        <v>110457.3</v>
      </c>
      <c r="F1382" s="14" t="str">
        <f t="shared" si="2"/>
        <v>#N/A</v>
      </c>
      <c r="G1382" s="14" t="str">
        <f t="shared" si="3"/>
        <v>#N/A</v>
      </c>
      <c r="H1382" s="52">
        <f t="shared" si="4"/>
        <v>110457.3</v>
      </c>
      <c r="I1382" s="18">
        <v>22.7</v>
      </c>
    </row>
    <row r="1383">
      <c r="A1383" s="6">
        <v>43386.0</v>
      </c>
      <c r="B1383" s="14" t="s">
        <v>47</v>
      </c>
      <c r="C1383" s="51" t="s">
        <v>46</v>
      </c>
      <c r="D1383" s="51">
        <v>96584.75</v>
      </c>
      <c r="E1383" s="52">
        <f t="shared" si="1"/>
        <v>96584.75</v>
      </c>
      <c r="F1383" s="14" t="str">
        <f t="shared" si="2"/>
        <v>#N/A</v>
      </c>
      <c r="G1383" s="14" t="str">
        <f t="shared" si="3"/>
        <v>#N/A</v>
      </c>
      <c r="H1383" s="52">
        <f t="shared" si="4"/>
        <v>96584.75</v>
      </c>
      <c r="I1383" s="18">
        <v>24.9</v>
      </c>
    </row>
    <row r="1384">
      <c r="A1384" s="6">
        <v>43387.0</v>
      </c>
      <c r="B1384" s="14" t="s">
        <v>47</v>
      </c>
      <c r="C1384" s="51" t="s">
        <v>46</v>
      </c>
      <c r="D1384" s="51">
        <v>90918.62</v>
      </c>
      <c r="E1384" s="52">
        <f t="shared" si="1"/>
        <v>90918.62</v>
      </c>
      <c r="F1384" s="14" t="str">
        <f t="shared" si="2"/>
        <v>#N/A</v>
      </c>
      <c r="G1384" s="14" t="str">
        <f t="shared" si="3"/>
        <v>#N/A</v>
      </c>
      <c r="H1384" s="52">
        <f t="shared" si="4"/>
        <v>90918.62</v>
      </c>
      <c r="I1384" s="18">
        <v>27.3</v>
      </c>
    </row>
    <row r="1385">
      <c r="A1385" s="6">
        <v>43388.0</v>
      </c>
      <c r="B1385" s="14" t="s">
        <v>47</v>
      </c>
      <c r="C1385" s="51" t="s">
        <v>46</v>
      </c>
      <c r="D1385" s="51">
        <v>108070.3</v>
      </c>
      <c r="E1385" s="52">
        <f t="shared" si="1"/>
        <v>108070.3</v>
      </c>
      <c r="F1385" s="14" t="str">
        <f t="shared" si="2"/>
        <v>#N/A</v>
      </c>
      <c r="G1385" s="14" t="str">
        <f t="shared" si="3"/>
        <v>#N/A</v>
      </c>
      <c r="H1385" s="52">
        <f t="shared" si="4"/>
        <v>108070.3</v>
      </c>
      <c r="I1385" s="18">
        <v>27.5</v>
      </c>
    </row>
    <row r="1386">
      <c r="A1386" s="6">
        <v>43389.0</v>
      </c>
      <c r="B1386" s="14" t="s">
        <v>47</v>
      </c>
      <c r="C1386" s="51" t="s">
        <v>46</v>
      </c>
      <c r="D1386" s="51">
        <v>113889.4</v>
      </c>
      <c r="E1386" s="52">
        <f t="shared" si="1"/>
        <v>113889.4</v>
      </c>
      <c r="F1386" s="14" t="str">
        <f t="shared" si="2"/>
        <v>#N/A</v>
      </c>
      <c r="G1386" s="14" t="str">
        <f t="shared" si="3"/>
        <v>#N/A</v>
      </c>
      <c r="H1386" s="52">
        <f t="shared" si="4"/>
        <v>113889.4</v>
      </c>
      <c r="I1386" s="18">
        <v>23.1</v>
      </c>
    </row>
    <row r="1387">
      <c r="A1387" s="6">
        <v>43390.0</v>
      </c>
      <c r="B1387" s="14" t="s">
        <v>47</v>
      </c>
      <c r="C1387" s="51" t="s">
        <v>46</v>
      </c>
      <c r="D1387" s="51">
        <v>112592.3</v>
      </c>
      <c r="E1387" s="52">
        <f t="shared" si="1"/>
        <v>112592.3</v>
      </c>
      <c r="F1387" s="14" t="str">
        <f t="shared" si="2"/>
        <v>#N/A</v>
      </c>
      <c r="G1387" s="14" t="str">
        <f t="shared" si="3"/>
        <v>#N/A</v>
      </c>
      <c r="H1387" s="52">
        <f t="shared" si="4"/>
        <v>112592.3</v>
      </c>
      <c r="I1387" s="18">
        <v>22.6</v>
      </c>
    </row>
    <row r="1388">
      <c r="A1388" s="6">
        <v>43391.0</v>
      </c>
      <c r="B1388" s="14" t="s">
        <v>47</v>
      </c>
      <c r="C1388" s="51" t="s">
        <v>46</v>
      </c>
      <c r="D1388" s="51">
        <v>112806.6</v>
      </c>
      <c r="E1388" s="52">
        <f t="shared" si="1"/>
        <v>112806.6</v>
      </c>
      <c r="F1388" s="14" t="str">
        <f t="shared" si="2"/>
        <v>#N/A</v>
      </c>
      <c r="G1388" s="14" t="str">
        <f t="shared" si="3"/>
        <v>#N/A</v>
      </c>
      <c r="H1388" s="52">
        <f t="shared" si="4"/>
        <v>112806.6</v>
      </c>
      <c r="I1388" s="18">
        <v>20.7</v>
      </c>
    </row>
    <row r="1389">
      <c r="A1389" s="6">
        <v>43392.0</v>
      </c>
      <c r="B1389" s="14" t="s">
        <v>47</v>
      </c>
      <c r="C1389" s="51" t="s">
        <v>46</v>
      </c>
      <c r="D1389" s="51">
        <v>107940.2</v>
      </c>
      <c r="E1389" s="52">
        <f t="shared" si="1"/>
        <v>107940.2</v>
      </c>
      <c r="F1389" s="14" t="str">
        <f t="shared" si="2"/>
        <v>#N/A</v>
      </c>
      <c r="G1389" s="14" t="str">
        <f t="shared" si="3"/>
        <v>#N/A</v>
      </c>
      <c r="H1389" s="52">
        <f t="shared" si="4"/>
        <v>107940.2</v>
      </c>
      <c r="I1389" s="18">
        <v>27.4</v>
      </c>
    </row>
    <row r="1390">
      <c r="A1390" s="6">
        <v>43393.0</v>
      </c>
      <c r="B1390" s="14" t="s">
        <v>47</v>
      </c>
      <c r="C1390" s="51" t="s">
        <v>46</v>
      </c>
      <c r="D1390" s="51">
        <v>99368.86</v>
      </c>
      <c r="E1390" s="52">
        <f t="shared" si="1"/>
        <v>99368.86</v>
      </c>
      <c r="F1390" s="14" t="str">
        <f t="shared" si="2"/>
        <v>#N/A</v>
      </c>
      <c r="G1390" s="14" t="str">
        <f t="shared" si="3"/>
        <v>#N/A</v>
      </c>
      <c r="H1390" s="52">
        <f t="shared" si="4"/>
        <v>99368.86</v>
      </c>
      <c r="I1390" s="18">
        <v>16.1</v>
      </c>
    </row>
    <row r="1391">
      <c r="A1391" s="6">
        <v>43394.0</v>
      </c>
      <c r="B1391" s="14" t="s">
        <v>47</v>
      </c>
      <c r="C1391" s="51" t="s">
        <v>46</v>
      </c>
      <c r="D1391" s="51">
        <v>98427.53</v>
      </c>
      <c r="E1391" s="52">
        <f t="shared" si="1"/>
        <v>98427.53</v>
      </c>
      <c r="F1391" s="14" t="str">
        <f t="shared" si="2"/>
        <v>#N/A</v>
      </c>
      <c r="G1391" s="14" t="str">
        <f t="shared" si="3"/>
        <v>#N/A</v>
      </c>
      <c r="H1391" s="52">
        <f t="shared" si="4"/>
        <v>98427.53</v>
      </c>
      <c r="I1391" s="18">
        <v>19.2</v>
      </c>
    </row>
    <row r="1392">
      <c r="A1392" s="6">
        <v>43395.0</v>
      </c>
      <c r="B1392" s="14" t="s">
        <v>47</v>
      </c>
      <c r="C1392" s="51" t="s">
        <v>46</v>
      </c>
      <c r="D1392" s="51">
        <v>105893.6</v>
      </c>
      <c r="E1392" s="52">
        <f t="shared" si="1"/>
        <v>105893.6</v>
      </c>
      <c r="F1392" s="14" t="str">
        <f t="shared" si="2"/>
        <v>#N/A</v>
      </c>
      <c r="G1392" s="14" t="str">
        <f t="shared" si="3"/>
        <v>#N/A</v>
      </c>
      <c r="H1392" s="52">
        <f t="shared" si="4"/>
        <v>105893.6</v>
      </c>
      <c r="I1392" s="18">
        <v>27.0</v>
      </c>
    </row>
    <row r="1393">
      <c r="A1393" s="6">
        <v>43396.0</v>
      </c>
      <c r="B1393" s="14" t="s">
        <v>47</v>
      </c>
      <c r="C1393" s="51" t="s">
        <v>46</v>
      </c>
      <c r="D1393" s="51">
        <v>109241.6</v>
      </c>
      <c r="E1393" s="52">
        <f t="shared" si="1"/>
        <v>109241.6</v>
      </c>
      <c r="F1393" s="14" t="str">
        <f t="shared" si="2"/>
        <v>#N/A</v>
      </c>
      <c r="G1393" s="14" t="str">
        <f t="shared" si="3"/>
        <v>#N/A</v>
      </c>
      <c r="H1393" s="52">
        <f t="shared" si="4"/>
        <v>109241.6</v>
      </c>
      <c r="I1393" s="18">
        <v>18.8</v>
      </c>
    </row>
    <row r="1394">
      <c r="A1394" s="6">
        <v>43397.0</v>
      </c>
      <c r="B1394" s="14" t="s">
        <v>47</v>
      </c>
      <c r="C1394" s="51" t="s">
        <v>46</v>
      </c>
      <c r="D1394" s="51">
        <v>111423.4</v>
      </c>
      <c r="E1394" s="52">
        <f t="shared" si="1"/>
        <v>111423.4</v>
      </c>
      <c r="F1394" s="14" t="str">
        <f t="shared" si="2"/>
        <v>#N/A</v>
      </c>
      <c r="G1394" s="14" t="str">
        <f t="shared" si="3"/>
        <v>#N/A</v>
      </c>
      <c r="H1394" s="52">
        <f t="shared" si="4"/>
        <v>111423.4</v>
      </c>
      <c r="I1394" s="18">
        <v>15.5</v>
      </c>
    </row>
    <row r="1395">
      <c r="A1395" s="6">
        <v>43398.0</v>
      </c>
      <c r="B1395" s="14" t="s">
        <v>47</v>
      </c>
      <c r="C1395" s="51" t="s">
        <v>46</v>
      </c>
      <c r="D1395" s="51">
        <v>112414.4</v>
      </c>
      <c r="E1395" s="52">
        <f t="shared" si="1"/>
        <v>112414.4</v>
      </c>
      <c r="F1395" s="14" t="str">
        <f t="shared" si="2"/>
        <v>#N/A</v>
      </c>
      <c r="G1395" s="14" t="str">
        <f t="shared" si="3"/>
        <v>#N/A</v>
      </c>
      <c r="H1395" s="52">
        <f t="shared" si="4"/>
        <v>112414.4</v>
      </c>
      <c r="I1395" s="18">
        <v>19.5</v>
      </c>
    </row>
    <row r="1396">
      <c r="A1396" s="6">
        <v>43399.0</v>
      </c>
      <c r="B1396" s="14" t="s">
        <v>47</v>
      </c>
      <c r="C1396" s="51" t="s">
        <v>46</v>
      </c>
      <c r="D1396" s="51">
        <v>111145.1</v>
      </c>
      <c r="E1396" s="52">
        <f t="shared" si="1"/>
        <v>111145.1</v>
      </c>
      <c r="F1396" s="14" t="str">
        <f t="shared" si="2"/>
        <v>#N/A</v>
      </c>
      <c r="G1396" s="14" t="str">
        <f t="shared" si="3"/>
        <v>#N/A</v>
      </c>
      <c r="H1396" s="52">
        <f t="shared" si="4"/>
        <v>111145.1</v>
      </c>
      <c r="I1396" s="18">
        <v>18.3</v>
      </c>
    </row>
    <row r="1397">
      <c r="A1397" s="6">
        <v>43400.0</v>
      </c>
      <c r="B1397" s="14" t="s">
        <v>47</v>
      </c>
      <c r="C1397" s="51" t="s">
        <v>46</v>
      </c>
      <c r="D1397" s="51">
        <v>97973.99</v>
      </c>
      <c r="E1397" s="52">
        <f t="shared" si="1"/>
        <v>97973.99</v>
      </c>
      <c r="F1397" s="14" t="str">
        <f t="shared" si="2"/>
        <v>#N/A</v>
      </c>
      <c r="G1397" s="14" t="str">
        <f t="shared" si="3"/>
        <v>#N/A</v>
      </c>
      <c r="H1397" s="52">
        <f t="shared" si="4"/>
        <v>97973.99</v>
      </c>
      <c r="I1397" s="18">
        <v>19.6</v>
      </c>
    </row>
    <row r="1398">
      <c r="A1398" s="6">
        <v>43401.0</v>
      </c>
      <c r="B1398" s="14" t="s">
        <v>47</v>
      </c>
      <c r="C1398" s="51" t="s">
        <v>46</v>
      </c>
      <c r="D1398" s="51">
        <v>95624.02</v>
      </c>
      <c r="E1398" s="52">
        <f t="shared" si="1"/>
        <v>95624.02</v>
      </c>
      <c r="F1398" s="14" t="str">
        <f t="shared" si="2"/>
        <v>#N/A</v>
      </c>
      <c r="G1398" s="14" t="str">
        <f t="shared" si="3"/>
        <v>#N/A</v>
      </c>
      <c r="H1398" s="52">
        <f t="shared" si="4"/>
        <v>95624.02</v>
      </c>
      <c r="I1398" s="18">
        <v>15.9</v>
      </c>
    </row>
    <row r="1399">
      <c r="A1399" s="6">
        <v>43402.0</v>
      </c>
      <c r="B1399" s="14" t="s">
        <v>47</v>
      </c>
      <c r="C1399" s="51" t="s">
        <v>46</v>
      </c>
      <c r="D1399" s="51">
        <v>110196.6</v>
      </c>
      <c r="E1399" s="52">
        <f t="shared" si="1"/>
        <v>110196.6</v>
      </c>
      <c r="F1399" s="14" t="str">
        <f t="shared" si="2"/>
        <v>#N/A</v>
      </c>
      <c r="G1399" s="14" t="str">
        <f t="shared" si="3"/>
        <v>#N/A</v>
      </c>
      <c r="H1399" s="52">
        <f t="shared" si="4"/>
        <v>110196.6</v>
      </c>
      <c r="I1399" s="18">
        <v>17.0</v>
      </c>
    </row>
    <row r="1400">
      <c r="A1400" s="6">
        <v>43403.0</v>
      </c>
      <c r="B1400" s="14" t="s">
        <v>47</v>
      </c>
      <c r="C1400" s="51" t="s">
        <v>46</v>
      </c>
      <c r="D1400" s="51">
        <v>113459.0</v>
      </c>
      <c r="E1400" s="52">
        <f t="shared" si="1"/>
        <v>113459</v>
      </c>
      <c r="F1400" s="14" t="str">
        <f t="shared" si="2"/>
        <v>#N/A</v>
      </c>
      <c r="G1400" s="14" t="str">
        <f t="shared" si="3"/>
        <v>#N/A</v>
      </c>
      <c r="H1400" s="52">
        <f t="shared" si="4"/>
        <v>113459</v>
      </c>
      <c r="I1400" s="18">
        <v>25.2</v>
      </c>
    </row>
    <row r="1401">
      <c r="A1401" s="6">
        <v>43404.0</v>
      </c>
      <c r="B1401" s="14" t="s">
        <v>47</v>
      </c>
      <c r="C1401" s="51" t="s">
        <v>46</v>
      </c>
      <c r="D1401" s="51">
        <v>114402.7</v>
      </c>
      <c r="E1401" s="52">
        <f t="shared" si="1"/>
        <v>114402.7</v>
      </c>
      <c r="F1401" s="14" t="str">
        <f t="shared" si="2"/>
        <v>#N/A</v>
      </c>
      <c r="G1401" s="14" t="str">
        <f t="shared" si="3"/>
        <v>#N/A</v>
      </c>
      <c r="H1401" s="52">
        <f t="shared" si="4"/>
        <v>114402.7</v>
      </c>
      <c r="I1401" s="18">
        <v>19.5</v>
      </c>
    </row>
    <row r="1402">
      <c r="A1402" s="6">
        <v>43405.0</v>
      </c>
      <c r="B1402" s="14" t="s">
        <v>47</v>
      </c>
      <c r="C1402" s="51" t="s">
        <v>46</v>
      </c>
      <c r="D1402" s="51">
        <v>119350.7</v>
      </c>
      <c r="E1402" s="52">
        <f t="shared" si="1"/>
        <v>119350.7</v>
      </c>
      <c r="F1402" s="14" t="str">
        <f t="shared" si="2"/>
        <v>#N/A</v>
      </c>
      <c r="G1402" s="14" t="str">
        <f t="shared" si="3"/>
        <v>#N/A</v>
      </c>
      <c r="H1402" s="52">
        <f t="shared" si="4"/>
        <v>119350.7</v>
      </c>
      <c r="I1402" s="18">
        <v>34.3</v>
      </c>
    </row>
    <row r="1403">
      <c r="A1403" s="6">
        <v>43406.0</v>
      </c>
      <c r="B1403" s="14" t="s">
        <v>47</v>
      </c>
      <c r="C1403" s="51" t="s">
        <v>46</v>
      </c>
      <c r="D1403" s="51">
        <v>116793.9</v>
      </c>
      <c r="E1403" s="52">
        <f t="shared" si="1"/>
        <v>116793.9</v>
      </c>
      <c r="F1403" s="14" t="str">
        <f t="shared" si="2"/>
        <v>#N/A</v>
      </c>
      <c r="G1403" s="14" t="str">
        <f t="shared" si="3"/>
        <v>#N/A</v>
      </c>
      <c r="H1403" s="52">
        <f t="shared" si="4"/>
        <v>116793.9</v>
      </c>
      <c r="I1403" s="18">
        <v>31.6</v>
      </c>
    </row>
    <row r="1404">
      <c r="A1404" s="6">
        <v>43407.0</v>
      </c>
      <c r="B1404" s="14" t="s">
        <v>47</v>
      </c>
      <c r="C1404" s="51" t="s">
        <v>46</v>
      </c>
      <c r="D1404" s="51">
        <v>93859.29</v>
      </c>
      <c r="E1404" s="52">
        <f t="shared" si="1"/>
        <v>93859.29</v>
      </c>
      <c r="F1404" s="14" t="str">
        <f t="shared" si="2"/>
        <v>#N/A</v>
      </c>
      <c r="G1404" s="14" t="str">
        <f t="shared" si="3"/>
        <v>#N/A</v>
      </c>
      <c r="H1404" s="52">
        <f t="shared" si="4"/>
        <v>93859.29</v>
      </c>
      <c r="I1404" s="18">
        <v>20.9</v>
      </c>
    </row>
    <row r="1405">
      <c r="A1405" s="6">
        <v>43408.0</v>
      </c>
      <c r="B1405" s="14" t="s">
        <v>47</v>
      </c>
      <c r="C1405" s="51" t="s">
        <v>46</v>
      </c>
      <c r="D1405" s="51">
        <v>96432.63</v>
      </c>
      <c r="E1405" s="52">
        <f t="shared" si="1"/>
        <v>96432.63</v>
      </c>
      <c r="F1405" s="14" t="str">
        <f t="shared" si="2"/>
        <v>#N/A</v>
      </c>
      <c r="G1405" s="14" t="str">
        <f t="shared" si="3"/>
        <v>#N/A</v>
      </c>
      <c r="H1405" s="52">
        <f t="shared" si="4"/>
        <v>96432.63</v>
      </c>
      <c r="I1405" s="18">
        <v>20.9</v>
      </c>
    </row>
    <row r="1406">
      <c r="A1406" s="6">
        <v>43409.0</v>
      </c>
      <c r="B1406" s="14" t="s">
        <v>47</v>
      </c>
      <c r="C1406" s="51" t="s">
        <v>46</v>
      </c>
      <c r="D1406" s="51">
        <v>107014.1</v>
      </c>
      <c r="E1406" s="52">
        <f t="shared" si="1"/>
        <v>107014.1</v>
      </c>
      <c r="F1406" s="14" t="str">
        <f t="shared" si="2"/>
        <v>#N/A</v>
      </c>
      <c r="G1406" s="14" t="str">
        <f t="shared" si="3"/>
        <v>#N/A</v>
      </c>
      <c r="H1406" s="52">
        <f t="shared" si="4"/>
        <v>107014.1</v>
      </c>
      <c r="I1406" s="18">
        <v>28.6</v>
      </c>
    </row>
    <row r="1407">
      <c r="A1407" s="6">
        <v>43410.0</v>
      </c>
      <c r="B1407" s="14" t="s">
        <v>47</v>
      </c>
      <c r="C1407" s="51" t="s">
        <v>47</v>
      </c>
      <c r="D1407" s="51">
        <v>100696.6</v>
      </c>
      <c r="E1407" s="52">
        <f t="shared" si="1"/>
        <v>100696.6</v>
      </c>
      <c r="F1407" s="14" t="str">
        <f t="shared" si="2"/>
        <v>#N/A</v>
      </c>
      <c r="G1407" s="52">
        <f t="shared" si="3"/>
        <v>100696.6</v>
      </c>
      <c r="H1407" s="52" t="str">
        <f t="shared" si="4"/>
        <v>#N/A</v>
      </c>
      <c r="I1407" s="18">
        <v>21.4</v>
      </c>
    </row>
    <row r="1408">
      <c r="A1408" s="6">
        <v>43411.0</v>
      </c>
      <c r="B1408" s="14" t="s">
        <v>47</v>
      </c>
      <c r="C1408" s="51" t="s">
        <v>46</v>
      </c>
      <c r="D1408" s="51">
        <v>106387.2</v>
      </c>
      <c r="E1408" s="52">
        <f t="shared" si="1"/>
        <v>106387.2</v>
      </c>
      <c r="F1408" s="14" t="str">
        <f t="shared" si="2"/>
        <v>#N/A</v>
      </c>
      <c r="G1408" s="14" t="str">
        <f t="shared" si="3"/>
        <v>#N/A</v>
      </c>
      <c r="H1408" s="52">
        <f t="shared" si="4"/>
        <v>106387.2</v>
      </c>
      <c r="I1408" s="18">
        <v>17.2</v>
      </c>
    </row>
    <row r="1409">
      <c r="A1409" s="6">
        <v>43412.0</v>
      </c>
      <c r="B1409" s="14" t="s">
        <v>47</v>
      </c>
      <c r="C1409" s="51" t="s">
        <v>46</v>
      </c>
      <c r="D1409" s="51">
        <v>109430.4</v>
      </c>
      <c r="E1409" s="52">
        <f t="shared" si="1"/>
        <v>109430.4</v>
      </c>
      <c r="F1409" s="14" t="str">
        <f t="shared" si="2"/>
        <v>#N/A</v>
      </c>
      <c r="G1409" s="14" t="str">
        <f t="shared" si="3"/>
        <v>#N/A</v>
      </c>
      <c r="H1409" s="52">
        <f t="shared" si="4"/>
        <v>109430.4</v>
      </c>
      <c r="I1409" s="18">
        <v>17.0</v>
      </c>
    </row>
    <row r="1410">
      <c r="A1410" s="6">
        <v>43413.0</v>
      </c>
      <c r="B1410" s="14" t="s">
        <v>47</v>
      </c>
      <c r="C1410" s="51" t="s">
        <v>46</v>
      </c>
      <c r="D1410" s="51">
        <v>112507.0</v>
      </c>
      <c r="E1410" s="52">
        <f t="shared" si="1"/>
        <v>112507</v>
      </c>
      <c r="F1410" s="14" t="str">
        <f t="shared" si="2"/>
        <v>#N/A</v>
      </c>
      <c r="G1410" s="14" t="str">
        <f t="shared" si="3"/>
        <v>#N/A</v>
      </c>
      <c r="H1410" s="52">
        <f t="shared" si="4"/>
        <v>112507</v>
      </c>
      <c r="I1410" s="18">
        <v>20.0</v>
      </c>
    </row>
    <row r="1411">
      <c r="A1411" s="6">
        <v>43414.0</v>
      </c>
      <c r="B1411" s="14" t="s">
        <v>47</v>
      </c>
      <c r="C1411" s="51" t="s">
        <v>46</v>
      </c>
      <c r="D1411" s="51">
        <v>100203.6</v>
      </c>
      <c r="E1411" s="52">
        <f t="shared" si="1"/>
        <v>100203.6</v>
      </c>
      <c r="F1411" s="14" t="str">
        <f t="shared" si="2"/>
        <v>#N/A</v>
      </c>
      <c r="G1411" s="14" t="str">
        <f t="shared" si="3"/>
        <v>#N/A</v>
      </c>
      <c r="H1411" s="52">
        <f t="shared" si="4"/>
        <v>100203.6</v>
      </c>
      <c r="I1411" s="18">
        <v>20.3</v>
      </c>
    </row>
    <row r="1412">
      <c r="A1412" s="6">
        <v>43415.0</v>
      </c>
      <c r="B1412" s="14" t="s">
        <v>47</v>
      </c>
      <c r="C1412" s="51" t="s">
        <v>46</v>
      </c>
      <c r="D1412" s="51">
        <v>94602.89</v>
      </c>
      <c r="E1412" s="52">
        <f t="shared" si="1"/>
        <v>94602.89</v>
      </c>
      <c r="F1412" s="14" t="str">
        <f t="shared" si="2"/>
        <v>#N/A</v>
      </c>
      <c r="G1412" s="14" t="str">
        <f t="shared" si="3"/>
        <v>#N/A</v>
      </c>
      <c r="H1412" s="52">
        <f t="shared" si="4"/>
        <v>94602.89</v>
      </c>
      <c r="I1412" s="18">
        <v>19.6</v>
      </c>
    </row>
    <row r="1413">
      <c r="A1413" s="6">
        <v>43416.0</v>
      </c>
      <c r="B1413" s="14" t="s">
        <v>47</v>
      </c>
      <c r="C1413" s="51" t="s">
        <v>46</v>
      </c>
      <c r="D1413" s="51">
        <v>114159.6</v>
      </c>
      <c r="E1413" s="52">
        <f t="shared" si="1"/>
        <v>114159.6</v>
      </c>
      <c r="F1413" s="14" t="str">
        <f t="shared" si="2"/>
        <v>#N/A</v>
      </c>
      <c r="G1413" s="14" t="str">
        <f t="shared" si="3"/>
        <v>#N/A</v>
      </c>
      <c r="H1413" s="52">
        <f t="shared" si="4"/>
        <v>114159.6</v>
      </c>
      <c r="I1413" s="18">
        <v>30.2</v>
      </c>
    </row>
    <row r="1414">
      <c r="A1414" s="6">
        <v>43417.0</v>
      </c>
      <c r="B1414" s="14" t="s">
        <v>47</v>
      </c>
      <c r="C1414" s="51" t="s">
        <v>46</v>
      </c>
      <c r="D1414" s="51">
        <v>120185.3</v>
      </c>
      <c r="E1414" s="52">
        <f t="shared" si="1"/>
        <v>120185.3</v>
      </c>
      <c r="F1414" s="14" t="str">
        <f t="shared" si="2"/>
        <v>#N/A</v>
      </c>
      <c r="G1414" s="14" t="str">
        <f t="shared" si="3"/>
        <v>#N/A</v>
      </c>
      <c r="H1414" s="52">
        <f t="shared" si="4"/>
        <v>120185.3</v>
      </c>
      <c r="I1414" s="18">
        <v>30.5</v>
      </c>
    </row>
    <row r="1415">
      <c r="A1415" s="6">
        <v>43418.0</v>
      </c>
      <c r="B1415" s="14" t="s">
        <v>47</v>
      </c>
      <c r="C1415" s="51" t="s">
        <v>46</v>
      </c>
      <c r="D1415" s="51">
        <v>116487.6</v>
      </c>
      <c r="E1415" s="52">
        <f t="shared" si="1"/>
        <v>116487.6</v>
      </c>
      <c r="F1415" s="14" t="str">
        <f t="shared" si="2"/>
        <v>#N/A</v>
      </c>
      <c r="G1415" s="14" t="str">
        <f t="shared" si="3"/>
        <v>#N/A</v>
      </c>
      <c r="H1415" s="52">
        <f t="shared" si="4"/>
        <v>116487.6</v>
      </c>
      <c r="I1415" s="18">
        <v>17.3</v>
      </c>
    </row>
    <row r="1416">
      <c r="A1416" s="6">
        <v>43419.0</v>
      </c>
      <c r="B1416" s="14" t="s">
        <v>47</v>
      </c>
      <c r="C1416" s="51" t="s">
        <v>46</v>
      </c>
      <c r="D1416" s="51">
        <v>108628.3</v>
      </c>
      <c r="E1416" s="52">
        <f t="shared" si="1"/>
        <v>108628.3</v>
      </c>
      <c r="F1416" s="14" t="str">
        <f t="shared" si="2"/>
        <v>#N/A</v>
      </c>
      <c r="G1416" s="14" t="str">
        <f t="shared" si="3"/>
        <v>#N/A</v>
      </c>
      <c r="H1416" s="52">
        <f t="shared" si="4"/>
        <v>108628.3</v>
      </c>
      <c r="I1416" s="18">
        <v>18.1</v>
      </c>
    </row>
    <row r="1417">
      <c r="A1417" s="6">
        <v>43420.0</v>
      </c>
      <c r="B1417" s="14" t="s">
        <v>47</v>
      </c>
      <c r="C1417" s="51" t="s">
        <v>46</v>
      </c>
      <c r="D1417" s="51">
        <v>107405.9</v>
      </c>
      <c r="E1417" s="52">
        <f t="shared" si="1"/>
        <v>107405.9</v>
      </c>
      <c r="F1417" s="14" t="str">
        <f t="shared" si="2"/>
        <v>#N/A</v>
      </c>
      <c r="G1417" s="14" t="str">
        <f t="shared" si="3"/>
        <v>#N/A</v>
      </c>
      <c r="H1417" s="52">
        <f t="shared" si="4"/>
        <v>107405.9</v>
      </c>
      <c r="I1417" s="18">
        <v>19.0</v>
      </c>
    </row>
    <row r="1418">
      <c r="A1418" s="6">
        <v>43421.0</v>
      </c>
      <c r="B1418" s="14" t="s">
        <v>47</v>
      </c>
      <c r="C1418" s="51" t="s">
        <v>46</v>
      </c>
      <c r="D1418" s="51">
        <v>90498.92</v>
      </c>
      <c r="E1418" s="52">
        <f t="shared" si="1"/>
        <v>90498.92</v>
      </c>
      <c r="F1418" s="14" t="str">
        <f t="shared" si="2"/>
        <v>#N/A</v>
      </c>
      <c r="G1418" s="14" t="str">
        <f t="shared" si="3"/>
        <v>#N/A</v>
      </c>
      <c r="H1418" s="52">
        <f t="shared" si="4"/>
        <v>90498.92</v>
      </c>
      <c r="I1418" s="18">
        <v>18.1</v>
      </c>
    </row>
    <row r="1419">
      <c r="A1419" s="6">
        <v>43422.0</v>
      </c>
      <c r="B1419" s="14" t="s">
        <v>47</v>
      </c>
      <c r="C1419" s="51" t="s">
        <v>46</v>
      </c>
      <c r="D1419" s="51">
        <v>92043.13</v>
      </c>
      <c r="E1419" s="52">
        <f t="shared" si="1"/>
        <v>92043.13</v>
      </c>
      <c r="F1419" s="14" t="str">
        <f t="shared" si="2"/>
        <v>#N/A</v>
      </c>
      <c r="G1419" s="14" t="str">
        <f t="shared" si="3"/>
        <v>#N/A</v>
      </c>
      <c r="H1419" s="52">
        <f t="shared" si="4"/>
        <v>92043.13</v>
      </c>
      <c r="I1419" s="18">
        <v>26.6</v>
      </c>
    </row>
    <row r="1420">
      <c r="A1420" s="6">
        <v>43423.0</v>
      </c>
      <c r="B1420" s="14" t="s">
        <v>47</v>
      </c>
      <c r="C1420" s="51" t="s">
        <v>46</v>
      </c>
      <c r="D1420" s="51">
        <v>113978.5</v>
      </c>
      <c r="E1420" s="52">
        <f t="shared" si="1"/>
        <v>113978.5</v>
      </c>
      <c r="F1420" s="14" t="str">
        <f t="shared" si="2"/>
        <v>#N/A</v>
      </c>
      <c r="G1420" s="14" t="str">
        <f t="shared" si="3"/>
        <v>#N/A</v>
      </c>
      <c r="H1420" s="52">
        <f t="shared" si="4"/>
        <v>113978.5</v>
      </c>
      <c r="I1420" s="18">
        <v>30.9</v>
      </c>
    </row>
    <row r="1421">
      <c r="A1421" s="6">
        <v>43424.0</v>
      </c>
      <c r="B1421" s="14" t="s">
        <v>47</v>
      </c>
      <c r="C1421" s="51" t="s">
        <v>46</v>
      </c>
      <c r="D1421" s="51">
        <v>118330.6</v>
      </c>
      <c r="E1421" s="52">
        <f t="shared" si="1"/>
        <v>118330.6</v>
      </c>
      <c r="F1421" s="14" t="str">
        <f t="shared" si="2"/>
        <v>#N/A</v>
      </c>
      <c r="G1421" s="14" t="str">
        <f t="shared" si="3"/>
        <v>#N/A</v>
      </c>
      <c r="H1421" s="52">
        <f t="shared" si="4"/>
        <v>118330.6</v>
      </c>
      <c r="I1421" s="18">
        <v>27.6</v>
      </c>
    </row>
    <row r="1422">
      <c r="A1422" s="6">
        <v>43425.0</v>
      </c>
      <c r="B1422" s="14" t="s">
        <v>47</v>
      </c>
      <c r="C1422" s="51" t="s">
        <v>46</v>
      </c>
      <c r="D1422" s="51">
        <v>106618.2</v>
      </c>
      <c r="E1422" s="52">
        <f t="shared" si="1"/>
        <v>106618.2</v>
      </c>
      <c r="F1422" s="14" t="str">
        <f t="shared" si="2"/>
        <v>#N/A</v>
      </c>
      <c r="G1422" s="14" t="str">
        <f t="shared" si="3"/>
        <v>#N/A</v>
      </c>
      <c r="H1422" s="52">
        <f t="shared" si="4"/>
        <v>106618.2</v>
      </c>
      <c r="I1422" s="18">
        <v>23.2</v>
      </c>
    </row>
    <row r="1423">
      <c r="A1423" s="6">
        <v>43426.0</v>
      </c>
      <c r="B1423" s="14" t="s">
        <v>47</v>
      </c>
      <c r="C1423" s="51" t="s">
        <v>46</v>
      </c>
      <c r="D1423" s="51">
        <v>107278.8</v>
      </c>
      <c r="E1423" s="52">
        <f t="shared" si="1"/>
        <v>107278.8</v>
      </c>
      <c r="F1423" s="14" t="str">
        <f t="shared" si="2"/>
        <v>#N/A</v>
      </c>
      <c r="G1423" s="14" t="str">
        <f t="shared" si="3"/>
        <v>#N/A</v>
      </c>
      <c r="H1423" s="52">
        <f t="shared" si="4"/>
        <v>107278.8</v>
      </c>
      <c r="I1423" s="18">
        <v>16.4</v>
      </c>
    </row>
    <row r="1424">
      <c r="A1424" s="6">
        <v>43427.0</v>
      </c>
      <c r="B1424" s="14" t="s">
        <v>47</v>
      </c>
      <c r="C1424" s="51" t="s">
        <v>46</v>
      </c>
      <c r="D1424" s="51">
        <v>113582.6</v>
      </c>
      <c r="E1424" s="52">
        <f t="shared" si="1"/>
        <v>113582.6</v>
      </c>
      <c r="F1424" s="14" t="str">
        <f t="shared" si="2"/>
        <v>#N/A</v>
      </c>
      <c r="G1424" s="14" t="str">
        <f t="shared" si="3"/>
        <v>#N/A</v>
      </c>
      <c r="H1424" s="52">
        <f t="shared" si="4"/>
        <v>113582.6</v>
      </c>
      <c r="I1424" s="18">
        <v>14.5</v>
      </c>
    </row>
    <row r="1425">
      <c r="A1425" s="6">
        <v>43428.0</v>
      </c>
      <c r="B1425" s="14" t="s">
        <v>47</v>
      </c>
      <c r="C1425" s="51" t="s">
        <v>46</v>
      </c>
      <c r="D1425" s="51">
        <v>101352.1</v>
      </c>
      <c r="E1425" s="52">
        <f t="shared" si="1"/>
        <v>101352.1</v>
      </c>
      <c r="F1425" s="14" t="str">
        <f t="shared" si="2"/>
        <v>#N/A</v>
      </c>
      <c r="G1425" s="14" t="str">
        <f t="shared" si="3"/>
        <v>#N/A</v>
      </c>
      <c r="H1425" s="52">
        <f t="shared" si="4"/>
        <v>101352.1</v>
      </c>
      <c r="I1425" s="18">
        <v>16.9</v>
      </c>
    </row>
    <row r="1426">
      <c r="A1426" s="6">
        <v>43429.0</v>
      </c>
      <c r="B1426" s="14" t="s">
        <v>47</v>
      </c>
      <c r="C1426" s="51" t="s">
        <v>46</v>
      </c>
      <c r="D1426" s="51">
        <v>96240.41</v>
      </c>
      <c r="E1426" s="52">
        <f t="shared" si="1"/>
        <v>96240.41</v>
      </c>
      <c r="F1426" s="14" t="str">
        <f t="shared" si="2"/>
        <v>#N/A</v>
      </c>
      <c r="G1426" s="14" t="str">
        <f t="shared" si="3"/>
        <v>#N/A</v>
      </c>
      <c r="H1426" s="52">
        <f t="shared" si="4"/>
        <v>96240.41</v>
      </c>
      <c r="I1426" s="18">
        <v>18.8</v>
      </c>
    </row>
    <row r="1427">
      <c r="A1427" s="6">
        <v>43430.0</v>
      </c>
      <c r="B1427" s="14" t="s">
        <v>47</v>
      </c>
      <c r="C1427" s="51" t="s">
        <v>46</v>
      </c>
      <c r="D1427" s="51">
        <v>110547.6</v>
      </c>
      <c r="E1427" s="52">
        <f t="shared" si="1"/>
        <v>110547.6</v>
      </c>
      <c r="F1427" s="14" t="str">
        <f t="shared" si="2"/>
        <v>#N/A</v>
      </c>
      <c r="G1427" s="14" t="str">
        <f t="shared" si="3"/>
        <v>#N/A</v>
      </c>
      <c r="H1427" s="52">
        <f t="shared" si="4"/>
        <v>110547.6</v>
      </c>
      <c r="I1427" s="18">
        <v>18.6</v>
      </c>
    </row>
    <row r="1428">
      <c r="A1428" s="6">
        <v>43431.0</v>
      </c>
      <c r="B1428" s="14" t="s">
        <v>47</v>
      </c>
      <c r="C1428" s="51" t="s">
        <v>46</v>
      </c>
      <c r="D1428" s="51">
        <v>109706.4</v>
      </c>
      <c r="E1428" s="52">
        <f t="shared" si="1"/>
        <v>109706.4</v>
      </c>
      <c r="F1428" s="14" t="str">
        <f t="shared" si="2"/>
        <v>#N/A</v>
      </c>
      <c r="G1428" s="14" t="str">
        <f t="shared" si="3"/>
        <v>#N/A</v>
      </c>
      <c r="H1428" s="52">
        <f t="shared" si="4"/>
        <v>109706.4</v>
      </c>
      <c r="I1428" s="18">
        <v>20.0</v>
      </c>
    </row>
    <row r="1429">
      <c r="A1429" s="6">
        <v>43432.0</v>
      </c>
      <c r="B1429" s="14" t="s">
        <v>47</v>
      </c>
      <c r="C1429" s="51" t="s">
        <v>46</v>
      </c>
      <c r="D1429" s="51">
        <v>106684.8</v>
      </c>
      <c r="E1429" s="52">
        <f t="shared" si="1"/>
        <v>106684.8</v>
      </c>
      <c r="F1429" s="14" t="str">
        <f t="shared" si="2"/>
        <v>#N/A</v>
      </c>
      <c r="G1429" s="14" t="str">
        <f t="shared" si="3"/>
        <v>#N/A</v>
      </c>
      <c r="H1429" s="52">
        <f t="shared" si="4"/>
        <v>106684.8</v>
      </c>
      <c r="I1429" s="18">
        <v>20.8</v>
      </c>
    </row>
    <row r="1430">
      <c r="A1430" s="6">
        <v>43433.0</v>
      </c>
      <c r="B1430" s="14" t="s">
        <v>47</v>
      </c>
      <c r="C1430" s="51" t="s">
        <v>46</v>
      </c>
      <c r="D1430" s="51">
        <v>112586.7</v>
      </c>
      <c r="E1430" s="52">
        <f t="shared" si="1"/>
        <v>112586.7</v>
      </c>
      <c r="F1430" s="14" t="str">
        <f t="shared" si="2"/>
        <v>#N/A</v>
      </c>
      <c r="G1430" s="14" t="str">
        <f t="shared" si="3"/>
        <v>#N/A</v>
      </c>
      <c r="H1430" s="52">
        <f t="shared" si="4"/>
        <v>112586.7</v>
      </c>
      <c r="I1430" s="18">
        <v>18.7</v>
      </c>
    </row>
    <row r="1431">
      <c r="A1431" s="6">
        <v>43434.0</v>
      </c>
      <c r="B1431" s="14" t="s">
        <v>47</v>
      </c>
      <c r="C1431" s="51" t="s">
        <v>46</v>
      </c>
      <c r="D1431" s="51">
        <v>110031.8</v>
      </c>
      <c r="E1431" s="52">
        <f t="shared" si="1"/>
        <v>110031.8</v>
      </c>
      <c r="F1431" s="14" t="str">
        <f t="shared" si="2"/>
        <v>#N/A</v>
      </c>
      <c r="G1431" s="14" t="str">
        <f t="shared" si="3"/>
        <v>#N/A</v>
      </c>
      <c r="H1431" s="52">
        <f t="shared" si="4"/>
        <v>110031.8</v>
      </c>
      <c r="I1431" s="18">
        <v>20.8</v>
      </c>
    </row>
    <row r="1432">
      <c r="A1432" s="6">
        <v>43435.0</v>
      </c>
      <c r="B1432" s="14" t="s">
        <v>47</v>
      </c>
      <c r="C1432" s="51" t="s">
        <v>46</v>
      </c>
      <c r="D1432" s="51">
        <v>100725.2</v>
      </c>
      <c r="E1432" s="52">
        <f t="shared" si="1"/>
        <v>100725.2</v>
      </c>
      <c r="F1432" s="14" t="str">
        <f t="shared" si="2"/>
        <v>#N/A</v>
      </c>
      <c r="G1432" s="14" t="str">
        <f t="shared" si="3"/>
        <v>#N/A</v>
      </c>
      <c r="H1432" s="52">
        <f t="shared" si="4"/>
        <v>100725.2</v>
      </c>
      <c r="I1432" s="18">
        <v>31.7</v>
      </c>
    </row>
    <row r="1433">
      <c r="A1433" s="6">
        <v>43436.0</v>
      </c>
      <c r="B1433" s="14" t="s">
        <v>47</v>
      </c>
      <c r="C1433" s="51" t="s">
        <v>46</v>
      </c>
      <c r="D1433" s="51">
        <v>88903.07</v>
      </c>
      <c r="E1433" s="52">
        <f t="shared" si="1"/>
        <v>88903.07</v>
      </c>
      <c r="F1433" s="14" t="str">
        <f t="shared" si="2"/>
        <v>#N/A</v>
      </c>
      <c r="G1433" s="14" t="str">
        <f t="shared" si="3"/>
        <v>#N/A</v>
      </c>
      <c r="H1433" s="52">
        <f t="shared" si="4"/>
        <v>88903.07</v>
      </c>
      <c r="I1433" s="18">
        <v>19.5</v>
      </c>
    </row>
    <row r="1434">
      <c r="A1434" s="6">
        <v>43437.0</v>
      </c>
      <c r="B1434" s="14" t="s">
        <v>47</v>
      </c>
      <c r="C1434" s="51" t="s">
        <v>46</v>
      </c>
      <c r="D1434" s="51">
        <v>107666.3</v>
      </c>
      <c r="E1434" s="52">
        <f t="shared" si="1"/>
        <v>107666.3</v>
      </c>
      <c r="F1434" s="14" t="str">
        <f t="shared" si="2"/>
        <v>#N/A</v>
      </c>
      <c r="G1434" s="14" t="str">
        <f t="shared" si="3"/>
        <v>#N/A</v>
      </c>
      <c r="H1434" s="52">
        <f t="shared" si="4"/>
        <v>107666.3</v>
      </c>
      <c r="I1434" s="18">
        <v>23.6</v>
      </c>
    </row>
    <row r="1435">
      <c r="A1435" s="6">
        <v>43438.0</v>
      </c>
      <c r="B1435" s="14" t="s">
        <v>47</v>
      </c>
      <c r="C1435" s="51" t="s">
        <v>46</v>
      </c>
      <c r="D1435" s="51">
        <v>111718.1</v>
      </c>
      <c r="E1435" s="52">
        <f t="shared" si="1"/>
        <v>111718.1</v>
      </c>
      <c r="F1435" s="14" t="str">
        <f t="shared" si="2"/>
        <v>#N/A</v>
      </c>
      <c r="G1435" s="14" t="str">
        <f t="shared" si="3"/>
        <v>#N/A</v>
      </c>
      <c r="H1435" s="52">
        <f t="shared" si="4"/>
        <v>111718.1</v>
      </c>
      <c r="I1435" s="18">
        <v>20.5</v>
      </c>
    </row>
    <row r="1436">
      <c r="A1436" s="6">
        <v>43439.0</v>
      </c>
      <c r="B1436" s="14" t="s">
        <v>47</v>
      </c>
      <c r="C1436" s="51" t="s">
        <v>46</v>
      </c>
      <c r="D1436" s="51">
        <v>114225.1</v>
      </c>
      <c r="E1436" s="52">
        <f t="shared" si="1"/>
        <v>114225.1</v>
      </c>
      <c r="F1436" s="14" t="str">
        <f t="shared" si="2"/>
        <v>#N/A</v>
      </c>
      <c r="G1436" s="14" t="str">
        <f t="shared" si="3"/>
        <v>#N/A</v>
      </c>
      <c r="H1436" s="52">
        <f t="shared" si="4"/>
        <v>114225.1</v>
      </c>
      <c r="I1436" s="18">
        <v>25.2</v>
      </c>
    </row>
    <row r="1437">
      <c r="A1437" s="6">
        <v>43440.0</v>
      </c>
      <c r="B1437" s="14" t="s">
        <v>47</v>
      </c>
      <c r="C1437" s="51" t="s">
        <v>46</v>
      </c>
      <c r="D1437" s="51">
        <v>135452.3</v>
      </c>
      <c r="E1437" s="52">
        <f t="shared" si="1"/>
        <v>135452.3</v>
      </c>
      <c r="F1437" s="14" t="str">
        <f t="shared" si="2"/>
        <v>#N/A</v>
      </c>
      <c r="G1437" s="14" t="str">
        <f t="shared" si="3"/>
        <v>#N/A</v>
      </c>
      <c r="H1437" s="52">
        <f t="shared" si="4"/>
        <v>135452.3</v>
      </c>
      <c r="I1437" s="18">
        <v>35.5</v>
      </c>
    </row>
    <row r="1438">
      <c r="A1438" s="6">
        <v>43441.0</v>
      </c>
      <c r="B1438" s="14" t="s">
        <v>47</v>
      </c>
      <c r="C1438" s="51" t="s">
        <v>46</v>
      </c>
      <c r="D1438" s="51">
        <v>156648.4</v>
      </c>
      <c r="E1438" s="52">
        <f t="shared" si="1"/>
        <v>156648.4</v>
      </c>
      <c r="F1438" s="14" t="str">
        <f t="shared" si="2"/>
        <v>#N/A</v>
      </c>
      <c r="G1438" s="14" t="str">
        <f t="shared" si="3"/>
        <v>#N/A</v>
      </c>
      <c r="H1438" s="52">
        <f t="shared" si="4"/>
        <v>156648.4</v>
      </c>
      <c r="I1438" s="18">
        <v>38.0</v>
      </c>
    </row>
    <row r="1439">
      <c r="A1439" s="6">
        <v>43442.0</v>
      </c>
      <c r="B1439" s="14" t="s">
        <v>47</v>
      </c>
      <c r="C1439" s="51" t="s">
        <v>46</v>
      </c>
      <c r="D1439" s="51">
        <v>121237.5</v>
      </c>
      <c r="E1439" s="52">
        <f t="shared" si="1"/>
        <v>121237.5</v>
      </c>
      <c r="F1439" s="14" t="str">
        <f t="shared" si="2"/>
        <v>#N/A</v>
      </c>
      <c r="G1439" s="14" t="str">
        <f t="shared" si="3"/>
        <v>#N/A</v>
      </c>
      <c r="H1439" s="52">
        <f t="shared" si="4"/>
        <v>121237.5</v>
      </c>
      <c r="I1439" s="18">
        <v>30.3</v>
      </c>
    </row>
    <row r="1440">
      <c r="A1440" s="6">
        <v>43443.0</v>
      </c>
      <c r="B1440" s="14" t="s">
        <v>47</v>
      </c>
      <c r="C1440" s="51" t="s">
        <v>46</v>
      </c>
      <c r="D1440" s="51">
        <v>102161.1</v>
      </c>
      <c r="E1440" s="52">
        <f t="shared" si="1"/>
        <v>102161.1</v>
      </c>
      <c r="F1440" s="14" t="str">
        <f t="shared" si="2"/>
        <v>#N/A</v>
      </c>
      <c r="G1440" s="14" t="str">
        <f t="shared" si="3"/>
        <v>#N/A</v>
      </c>
      <c r="H1440" s="52">
        <f t="shared" si="4"/>
        <v>102161.1</v>
      </c>
      <c r="I1440" s="18">
        <v>20.1</v>
      </c>
    </row>
    <row r="1441">
      <c r="A1441" s="6">
        <v>43444.0</v>
      </c>
      <c r="B1441" s="14" t="s">
        <v>47</v>
      </c>
      <c r="C1441" s="51" t="s">
        <v>46</v>
      </c>
      <c r="D1441" s="51">
        <v>110803.8</v>
      </c>
      <c r="E1441" s="52">
        <f t="shared" si="1"/>
        <v>110803.8</v>
      </c>
      <c r="F1441" s="14" t="str">
        <f t="shared" si="2"/>
        <v>#N/A</v>
      </c>
      <c r="G1441" s="14" t="str">
        <f t="shared" si="3"/>
        <v>#N/A</v>
      </c>
      <c r="H1441" s="52">
        <f t="shared" si="4"/>
        <v>110803.8</v>
      </c>
      <c r="I1441" s="18">
        <v>20.6</v>
      </c>
    </row>
    <row r="1442">
      <c r="A1442" s="6">
        <v>43445.0</v>
      </c>
      <c r="B1442" s="14" t="s">
        <v>47</v>
      </c>
      <c r="C1442" s="51" t="s">
        <v>46</v>
      </c>
      <c r="D1442" s="51">
        <v>114413.8</v>
      </c>
      <c r="E1442" s="52">
        <f t="shared" si="1"/>
        <v>114413.8</v>
      </c>
      <c r="F1442" s="14" t="str">
        <f t="shared" si="2"/>
        <v>#N/A</v>
      </c>
      <c r="G1442" s="14" t="str">
        <f t="shared" si="3"/>
        <v>#N/A</v>
      </c>
      <c r="H1442" s="52">
        <f t="shared" si="4"/>
        <v>114413.8</v>
      </c>
      <c r="I1442" s="18">
        <v>23.6</v>
      </c>
    </row>
    <row r="1443">
      <c r="A1443" s="6">
        <v>43446.0</v>
      </c>
      <c r="B1443" s="14" t="s">
        <v>47</v>
      </c>
      <c r="C1443" s="51" t="s">
        <v>46</v>
      </c>
      <c r="D1443" s="51">
        <v>129715.5</v>
      </c>
      <c r="E1443" s="52">
        <f t="shared" si="1"/>
        <v>129715.5</v>
      </c>
      <c r="F1443" s="14" t="str">
        <f t="shared" si="2"/>
        <v>#N/A</v>
      </c>
      <c r="G1443" s="14" t="str">
        <f t="shared" si="3"/>
        <v>#N/A</v>
      </c>
      <c r="H1443" s="52">
        <f t="shared" si="4"/>
        <v>129715.5</v>
      </c>
      <c r="I1443" s="18">
        <v>33.6</v>
      </c>
    </row>
    <row r="1444">
      <c r="A1444" s="6">
        <v>43447.0</v>
      </c>
      <c r="B1444" s="14" t="s">
        <v>47</v>
      </c>
      <c r="C1444" s="51" t="s">
        <v>46</v>
      </c>
      <c r="D1444" s="51">
        <v>114986.3</v>
      </c>
      <c r="E1444" s="52">
        <f t="shared" si="1"/>
        <v>114986.3</v>
      </c>
      <c r="F1444" s="14" t="str">
        <f t="shared" si="2"/>
        <v>#N/A</v>
      </c>
      <c r="G1444" s="14" t="str">
        <f t="shared" si="3"/>
        <v>#N/A</v>
      </c>
      <c r="H1444" s="52">
        <f t="shared" si="4"/>
        <v>114986.3</v>
      </c>
      <c r="I1444" s="18">
        <v>21.1</v>
      </c>
    </row>
    <row r="1445">
      <c r="A1445" s="6">
        <v>43448.0</v>
      </c>
      <c r="B1445" s="14" t="s">
        <v>47</v>
      </c>
      <c r="C1445" s="51" t="s">
        <v>46</v>
      </c>
      <c r="D1445" s="51">
        <v>110025.5</v>
      </c>
      <c r="E1445" s="52">
        <f t="shared" si="1"/>
        <v>110025.5</v>
      </c>
      <c r="F1445" s="14" t="str">
        <f t="shared" si="2"/>
        <v>#N/A</v>
      </c>
      <c r="G1445" s="14" t="str">
        <f t="shared" si="3"/>
        <v>#N/A</v>
      </c>
      <c r="H1445" s="52">
        <f t="shared" si="4"/>
        <v>110025.5</v>
      </c>
      <c r="I1445" s="18">
        <v>22.7</v>
      </c>
    </row>
    <row r="1446">
      <c r="A1446" s="6">
        <v>43449.0</v>
      </c>
      <c r="B1446" s="14" t="s">
        <v>47</v>
      </c>
      <c r="C1446" s="51" t="s">
        <v>46</v>
      </c>
      <c r="D1446" s="51">
        <v>102577.1</v>
      </c>
      <c r="E1446" s="52">
        <f t="shared" si="1"/>
        <v>102577.1</v>
      </c>
      <c r="F1446" s="14" t="str">
        <f t="shared" si="2"/>
        <v>#N/A</v>
      </c>
      <c r="G1446" s="14" t="str">
        <f t="shared" si="3"/>
        <v>#N/A</v>
      </c>
      <c r="H1446" s="52">
        <f t="shared" si="4"/>
        <v>102577.1</v>
      </c>
      <c r="I1446" s="18">
        <v>24.8</v>
      </c>
    </row>
    <row r="1447">
      <c r="A1447" s="6">
        <v>43450.0</v>
      </c>
      <c r="B1447" s="14" t="s">
        <v>47</v>
      </c>
      <c r="C1447" s="51" t="s">
        <v>46</v>
      </c>
      <c r="D1447" s="51">
        <v>99110.78</v>
      </c>
      <c r="E1447" s="52">
        <f t="shared" si="1"/>
        <v>99110.78</v>
      </c>
      <c r="F1447" s="14" t="str">
        <f t="shared" si="2"/>
        <v>#N/A</v>
      </c>
      <c r="G1447" s="14" t="str">
        <f t="shared" si="3"/>
        <v>#N/A</v>
      </c>
      <c r="H1447" s="52">
        <f t="shared" si="4"/>
        <v>99110.78</v>
      </c>
      <c r="I1447" s="18">
        <v>23.5</v>
      </c>
    </row>
    <row r="1448">
      <c r="A1448" s="6">
        <v>43451.0</v>
      </c>
      <c r="B1448" s="14" t="s">
        <v>47</v>
      </c>
      <c r="C1448" s="51" t="s">
        <v>46</v>
      </c>
      <c r="D1448" s="51">
        <v>112804.4</v>
      </c>
      <c r="E1448" s="52">
        <f t="shared" si="1"/>
        <v>112804.4</v>
      </c>
      <c r="F1448" s="14" t="str">
        <f t="shared" si="2"/>
        <v>#N/A</v>
      </c>
      <c r="G1448" s="14" t="str">
        <f t="shared" si="3"/>
        <v>#N/A</v>
      </c>
      <c r="H1448" s="52">
        <f t="shared" si="4"/>
        <v>112804.4</v>
      </c>
      <c r="I1448" s="18">
        <v>21.8</v>
      </c>
    </row>
    <row r="1449">
      <c r="A1449" s="6">
        <v>43452.0</v>
      </c>
      <c r="B1449" s="14" t="s">
        <v>47</v>
      </c>
      <c r="C1449" s="51" t="s">
        <v>46</v>
      </c>
      <c r="D1449" s="51">
        <v>113485.1</v>
      </c>
      <c r="E1449" s="52">
        <f t="shared" si="1"/>
        <v>113485.1</v>
      </c>
      <c r="F1449" s="14" t="str">
        <f t="shared" si="2"/>
        <v>#N/A</v>
      </c>
      <c r="G1449" s="14" t="str">
        <f t="shared" si="3"/>
        <v>#N/A</v>
      </c>
      <c r="H1449" s="52">
        <f t="shared" si="4"/>
        <v>113485.1</v>
      </c>
      <c r="I1449" s="18">
        <v>20.8</v>
      </c>
    </row>
    <row r="1450">
      <c r="A1450" s="6">
        <v>43453.0</v>
      </c>
      <c r="B1450" s="14" t="s">
        <v>47</v>
      </c>
      <c r="C1450" s="51" t="s">
        <v>46</v>
      </c>
      <c r="D1450" s="51">
        <v>119907.2</v>
      </c>
      <c r="E1450" s="52">
        <f t="shared" si="1"/>
        <v>119907.2</v>
      </c>
      <c r="F1450" s="14" t="str">
        <f t="shared" si="2"/>
        <v>#N/A</v>
      </c>
      <c r="G1450" s="14" t="str">
        <f t="shared" si="3"/>
        <v>#N/A</v>
      </c>
      <c r="H1450" s="52">
        <f t="shared" si="4"/>
        <v>119907.2</v>
      </c>
      <c r="I1450" s="18">
        <v>26.9</v>
      </c>
    </row>
    <row r="1451">
      <c r="A1451" s="6">
        <v>43454.0</v>
      </c>
      <c r="B1451" s="14" t="s">
        <v>47</v>
      </c>
      <c r="C1451" s="51" t="s">
        <v>46</v>
      </c>
      <c r="D1451" s="51">
        <v>111880.5</v>
      </c>
      <c r="E1451" s="52">
        <f t="shared" si="1"/>
        <v>111880.5</v>
      </c>
      <c r="F1451" s="14" t="str">
        <f t="shared" si="2"/>
        <v>#N/A</v>
      </c>
      <c r="G1451" s="14" t="str">
        <f t="shared" si="3"/>
        <v>#N/A</v>
      </c>
      <c r="H1451" s="52">
        <f t="shared" si="4"/>
        <v>111880.5</v>
      </c>
      <c r="I1451" s="18">
        <v>21.2</v>
      </c>
    </row>
    <row r="1452">
      <c r="A1452" s="6">
        <v>43455.0</v>
      </c>
      <c r="B1452" s="14" t="s">
        <v>46</v>
      </c>
      <c r="C1452" s="51" t="s">
        <v>46</v>
      </c>
      <c r="D1452" s="51">
        <v>102075.9</v>
      </c>
      <c r="E1452" s="14" t="str">
        <f t="shared" si="1"/>
        <v>#N/A</v>
      </c>
      <c r="F1452" s="52">
        <f t="shared" si="2"/>
        <v>102075.9</v>
      </c>
      <c r="G1452" s="14" t="str">
        <f t="shared" si="3"/>
        <v>#N/A</v>
      </c>
      <c r="H1452" s="52">
        <f t="shared" si="4"/>
        <v>102075.9</v>
      </c>
      <c r="I1452" s="18">
        <v>20.9</v>
      </c>
    </row>
    <row r="1453">
      <c r="A1453" s="6">
        <v>43456.0</v>
      </c>
      <c r="B1453" s="14" t="s">
        <v>46</v>
      </c>
      <c r="C1453" s="51" t="s">
        <v>46</v>
      </c>
      <c r="D1453" s="51">
        <v>92725.74</v>
      </c>
      <c r="E1453" s="14" t="str">
        <f t="shared" si="1"/>
        <v>#N/A</v>
      </c>
      <c r="F1453" s="52">
        <f t="shared" si="2"/>
        <v>92725.74</v>
      </c>
      <c r="G1453" s="14" t="str">
        <f t="shared" si="3"/>
        <v>#N/A</v>
      </c>
      <c r="H1453" s="52">
        <f t="shared" si="4"/>
        <v>92725.74</v>
      </c>
      <c r="I1453" s="18">
        <v>19.1</v>
      </c>
    </row>
    <row r="1454">
      <c r="A1454" s="6">
        <v>43457.0</v>
      </c>
      <c r="B1454" s="14" t="s">
        <v>46</v>
      </c>
      <c r="C1454" s="51" t="s">
        <v>46</v>
      </c>
      <c r="D1454" s="51">
        <v>94938.4</v>
      </c>
      <c r="E1454" s="14" t="str">
        <f t="shared" si="1"/>
        <v>#N/A</v>
      </c>
      <c r="F1454" s="52">
        <f t="shared" si="2"/>
        <v>94938.4</v>
      </c>
      <c r="G1454" s="14" t="str">
        <f t="shared" si="3"/>
        <v>#N/A</v>
      </c>
      <c r="H1454" s="52">
        <f t="shared" si="4"/>
        <v>94938.4</v>
      </c>
      <c r="I1454" s="18">
        <v>26.9</v>
      </c>
    </row>
    <row r="1455">
      <c r="A1455" s="6">
        <v>43458.0</v>
      </c>
      <c r="B1455" s="14" t="s">
        <v>46</v>
      </c>
      <c r="C1455" s="51" t="s">
        <v>46</v>
      </c>
      <c r="D1455" s="51">
        <v>112358.8</v>
      </c>
      <c r="E1455" s="14" t="str">
        <f t="shared" si="1"/>
        <v>#N/A</v>
      </c>
      <c r="F1455" s="52">
        <f t="shared" si="2"/>
        <v>112358.8</v>
      </c>
      <c r="G1455" s="14" t="str">
        <f t="shared" si="3"/>
        <v>#N/A</v>
      </c>
      <c r="H1455" s="52">
        <f t="shared" si="4"/>
        <v>112358.8</v>
      </c>
      <c r="I1455" s="18">
        <v>34.2</v>
      </c>
    </row>
    <row r="1456">
      <c r="A1456" s="6">
        <v>43459.0</v>
      </c>
      <c r="B1456" s="14" t="s">
        <v>46</v>
      </c>
      <c r="C1456" s="51" t="s">
        <v>47</v>
      </c>
      <c r="D1456" s="51">
        <v>98191.66</v>
      </c>
      <c r="E1456" s="14" t="str">
        <f t="shared" si="1"/>
        <v>#N/A</v>
      </c>
      <c r="F1456" s="52">
        <f t="shared" si="2"/>
        <v>98191.66</v>
      </c>
      <c r="G1456" s="52">
        <f t="shared" si="3"/>
        <v>98191.66</v>
      </c>
      <c r="H1456" s="52" t="str">
        <f t="shared" si="4"/>
        <v>#N/A</v>
      </c>
      <c r="I1456" s="18">
        <v>23.9</v>
      </c>
    </row>
    <row r="1457">
      <c r="A1457" s="6">
        <v>43460.0</v>
      </c>
      <c r="B1457" s="14" t="s">
        <v>46</v>
      </c>
      <c r="C1457" s="51" t="s">
        <v>47</v>
      </c>
      <c r="D1457" s="51">
        <v>100017.2</v>
      </c>
      <c r="E1457" s="14" t="str">
        <f t="shared" si="1"/>
        <v>#N/A</v>
      </c>
      <c r="F1457" s="52">
        <f t="shared" si="2"/>
        <v>100017.2</v>
      </c>
      <c r="G1457" s="52">
        <f t="shared" si="3"/>
        <v>100017.2</v>
      </c>
      <c r="H1457" s="52" t="str">
        <f t="shared" si="4"/>
        <v>#N/A</v>
      </c>
      <c r="I1457" s="18">
        <v>23.8</v>
      </c>
    </row>
    <row r="1458">
      <c r="A1458" s="6">
        <v>43461.0</v>
      </c>
      <c r="B1458" s="14" t="s">
        <v>46</v>
      </c>
      <c r="C1458" s="51" t="s">
        <v>46</v>
      </c>
      <c r="D1458" s="51">
        <v>129749.1</v>
      </c>
      <c r="E1458" s="14" t="str">
        <f t="shared" si="1"/>
        <v>#N/A</v>
      </c>
      <c r="F1458" s="52">
        <f t="shared" si="2"/>
        <v>129749.1</v>
      </c>
      <c r="G1458" s="14" t="str">
        <f t="shared" si="3"/>
        <v>#N/A</v>
      </c>
      <c r="H1458" s="52">
        <f t="shared" si="4"/>
        <v>129749.1</v>
      </c>
      <c r="I1458" s="18">
        <v>37.4</v>
      </c>
    </row>
    <row r="1459">
      <c r="A1459" s="6">
        <v>43462.0</v>
      </c>
      <c r="B1459" s="14" t="s">
        <v>46</v>
      </c>
      <c r="C1459" s="51" t="s">
        <v>46</v>
      </c>
      <c r="D1459" s="51">
        <v>133831.4</v>
      </c>
      <c r="E1459" s="14" t="str">
        <f t="shared" si="1"/>
        <v>#N/A</v>
      </c>
      <c r="F1459" s="52">
        <f t="shared" si="2"/>
        <v>133831.4</v>
      </c>
      <c r="G1459" s="14" t="str">
        <f t="shared" si="3"/>
        <v>#N/A</v>
      </c>
      <c r="H1459" s="52">
        <f t="shared" si="4"/>
        <v>133831.4</v>
      </c>
      <c r="I1459" s="18">
        <v>36.4</v>
      </c>
    </row>
    <row r="1460">
      <c r="A1460" s="6">
        <v>43463.0</v>
      </c>
      <c r="B1460" s="14" t="s">
        <v>46</v>
      </c>
      <c r="C1460" s="51" t="s">
        <v>46</v>
      </c>
      <c r="D1460" s="51">
        <v>108290.1</v>
      </c>
      <c r="E1460" s="14" t="str">
        <f t="shared" si="1"/>
        <v>#N/A</v>
      </c>
      <c r="F1460" s="52">
        <f t="shared" si="2"/>
        <v>108290.1</v>
      </c>
      <c r="G1460" s="14" t="str">
        <f t="shared" si="3"/>
        <v>#N/A</v>
      </c>
      <c r="H1460" s="52">
        <f t="shared" si="4"/>
        <v>108290.1</v>
      </c>
      <c r="I1460" s="18">
        <v>23.9</v>
      </c>
    </row>
    <row r="1461">
      <c r="A1461" s="6">
        <v>43464.0</v>
      </c>
      <c r="B1461" s="14" t="s">
        <v>46</v>
      </c>
      <c r="C1461" s="51" t="s">
        <v>46</v>
      </c>
      <c r="D1461" s="51">
        <v>99613.87</v>
      </c>
      <c r="E1461" s="14" t="str">
        <f t="shared" si="1"/>
        <v>#N/A</v>
      </c>
      <c r="F1461" s="52">
        <f t="shared" si="2"/>
        <v>99613.87</v>
      </c>
      <c r="G1461" s="14" t="str">
        <f t="shared" si="3"/>
        <v>#N/A</v>
      </c>
      <c r="H1461" s="52">
        <f t="shared" si="4"/>
        <v>99613.87</v>
      </c>
      <c r="I1461" s="18">
        <v>22.7</v>
      </c>
    </row>
    <row r="1462">
      <c r="A1462" s="6">
        <v>43465.0</v>
      </c>
      <c r="B1462" s="14" t="s">
        <v>46</v>
      </c>
      <c r="C1462" s="51" t="s">
        <v>46</v>
      </c>
      <c r="D1462" s="51">
        <v>103381.9</v>
      </c>
      <c r="E1462" s="14" t="str">
        <f t="shared" si="1"/>
        <v>#N/A</v>
      </c>
      <c r="F1462" s="52">
        <f t="shared" si="2"/>
        <v>103381.9</v>
      </c>
      <c r="G1462" s="14" t="str">
        <f t="shared" si="3"/>
        <v>#N/A</v>
      </c>
      <c r="H1462" s="52">
        <f t="shared" si="4"/>
        <v>103381.9</v>
      </c>
      <c r="I1462" s="18">
        <v>23.5</v>
      </c>
    </row>
    <row r="1463">
      <c r="A1463" s="6">
        <v>43466.0</v>
      </c>
      <c r="B1463" s="14" t="s">
        <v>46</v>
      </c>
      <c r="C1463" s="51" t="s">
        <v>47</v>
      </c>
      <c r="D1463" s="51">
        <v>98933.06</v>
      </c>
      <c r="E1463" s="14" t="str">
        <f t="shared" si="1"/>
        <v>#N/A</v>
      </c>
      <c r="F1463" s="52">
        <f t="shared" si="2"/>
        <v>98933.06</v>
      </c>
      <c r="G1463" s="52">
        <f t="shared" si="3"/>
        <v>98933.06</v>
      </c>
      <c r="H1463" s="52" t="str">
        <f t="shared" si="4"/>
        <v>#N/A</v>
      </c>
      <c r="I1463" s="18">
        <v>26.2</v>
      </c>
    </row>
    <row r="1464">
      <c r="A1464" s="6">
        <v>43467.0</v>
      </c>
      <c r="B1464" s="14" t="s">
        <v>46</v>
      </c>
      <c r="C1464" s="51" t="s">
        <v>46</v>
      </c>
      <c r="D1464" s="51">
        <v>106470.7</v>
      </c>
      <c r="E1464" s="14" t="str">
        <f t="shared" si="1"/>
        <v>#N/A</v>
      </c>
      <c r="F1464" s="52">
        <f t="shared" si="2"/>
        <v>106470.7</v>
      </c>
      <c r="G1464" s="14" t="str">
        <f t="shared" si="3"/>
        <v>#N/A</v>
      </c>
      <c r="H1464" s="52">
        <f t="shared" si="4"/>
        <v>106470.7</v>
      </c>
      <c r="I1464" s="18">
        <v>22.2</v>
      </c>
    </row>
    <row r="1465">
      <c r="A1465" s="6">
        <v>43468.0</v>
      </c>
      <c r="B1465" s="14" t="s">
        <v>46</v>
      </c>
      <c r="C1465" s="51" t="s">
        <v>46</v>
      </c>
      <c r="D1465" s="51">
        <v>118789.6</v>
      </c>
      <c r="E1465" s="14" t="str">
        <f t="shared" si="1"/>
        <v>#N/A</v>
      </c>
      <c r="F1465" s="52">
        <f t="shared" si="2"/>
        <v>118789.6</v>
      </c>
      <c r="G1465" s="14" t="str">
        <f t="shared" si="3"/>
        <v>#N/A</v>
      </c>
      <c r="H1465" s="52">
        <f t="shared" si="4"/>
        <v>118789.6</v>
      </c>
      <c r="I1465" s="18">
        <v>29.5</v>
      </c>
    </row>
    <row r="1466">
      <c r="A1466" s="6">
        <v>43469.0</v>
      </c>
      <c r="B1466" s="14" t="s">
        <v>46</v>
      </c>
      <c r="C1466" s="51" t="s">
        <v>46</v>
      </c>
      <c r="D1466" s="51">
        <v>133288.5</v>
      </c>
      <c r="E1466" s="14" t="str">
        <f t="shared" si="1"/>
        <v>#N/A</v>
      </c>
      <c r="F1466" s="52">
        <f t="shared" si="2"/>
        <v>133288.5</v>
      </c>
      <c r="G1466" s="14" t="str">
        <f t="shared" si="3"/>
        <v>#N/A</v>
      </c>
      <c r="H1466" s="52">
        <f t="shared" si="4"/>
        <v>133288.5</v>
      </c>
      <c r="I1466" s="18">
        <v>42.6</v>
      </c>
    </row>
    <row r="1467">
      <c r="A1467" s="6">
        <v>43470.0</v>
      </c>
      <c r="B1467" s="14" t="s">
        <v>46</v>
      </c>
      <c r="C1467" s="51" t="s">
        <v>46</v>
      </c>
      <c r="D1467" s="51">
        <v>97262.79</v>
      </c>
      <c r="E1467" s="14" t="str">
        <f t="shared" si="1"/>
        <v>#N/A</v>
      </c>
      <c r="F1467" s="52">
        <f t="shared" si="2"/>
        <v>97262.79</v>
      </c>
      <c r="G1467" s="14" t="str">
        <f t="shared" si="3"/>
        <v>#N/A</v>
      </c>
      <c r="H1467" s="52">
        <f t="shared" si="4"/>
        <v>97262.79</v>
      </c>
      <c r="I1467" s="18">
        <v>21.2</v>
      </c>
    </row>
    <row r="1468">
      <c r="A1468" s="6">
        <v>43471.0</v>
      </c>
      <c r="B1468" s="14" t="s">
        <v>46</v>
      </c>
      <c r="C1468" s="51" t="s">
        <v>46</v>
      </c>
      <c r="D1468" s="51">
        <v>93606.22</v>
      </c>
      <c r="E1468" s="14" t="str">
        <f t="shared" si="1"/>
        <v>#N/A</v>
      </c>
      <c r="F1468" s="52">
        <f t="shared" si="2"/>
        <v>93606.22</v>
      </c>
      <c r="G1468" s="14" t="str">
        <f t="shared" si="3"/>
        <v>#N/A</v>
      </c>
      <c r="H1468" s="52">
        <f t="shared" si="4"/>
        <v>93606.22</v>
      </c>
      <c r="I1468" s="18">
        <v>22.1</v>
      </c>
    </row>
    <row r="1469">
      <c r="A1469" s="6">
        <v>43472.0</v>
      </c>
      <c r="B1469" s="14" t="s">
        <v>46</v>
      </c>
      <c r="C1469" s="51" t="s">
        <v>46</v>
      </c>
      <c r="D1469" s="51">
        <v>109874.9</v>
      </c>
      <c r="E1469" s="14" t="str">
        <f t="shared" si="1"/>
        <v>#N/A</v>
      </c>
      <c r="F1469" s="52">
        <f t="shared" si="2"/>
        <v>109874.9</v>
      </c>
      <c r="G1469" s="14" t="str">
        <f t="shared" si="3"/>
        <v>#N/A</v>
      </c>
      <c r="H1469" s="52">
        <f t="shared" si="4"/>
        <v>109874.9</v>
      </c>
      <c r="I1469" s="18">
        <v>23.1</v>
      </c>
    </row>
    <row r="1470">
      <c r="A1470" s="6">
        <v>43473.0</v>
      </c>
      <c r="B1470" s="14" t="s">
        <v>46</v>
      </c>
      <c r="C1470" s="51" t="s">
        <v>46</v>
      </c>
      <c r="D1470" s="51">
        <v>113446.1</v>
      </c>
      <c r="E1470" s="14" t="str">
        <f t="shared" si="1"/>
        <v>#N/A</v>
      </c>
      <c r="F1470" s="52">
        <f t="shared" si="2"/>
        <v>113446.1</v>
      </c>
      <c r="G1470" s="14" t="str">
        <f t="shared" si="3"/>
        <v>#N/A</v>
      </c>
      <c r="H1470" s="52">
        <f t="shared" si="4"/>
        <v>113446.1</v>
      </c>
      <c r="I1470" s="18">
        <v>24.1</v>
      </c>
    </row>
    <row r="1471">
      <c r="A1471" s="6">
        <v>43474.0</v>
      </c>
      <c r="B1471" s="14" t="s">
        <v>46</v>
      </c>
      <c r="C1471" s="51" t="s">
        <v>46</v>
      </c>
      <c r="D1471" s="51">
        <v>105483.4</v>
      </c>
      <c r="E1471" s="14" t="str">
        <f t="shared" si="1"/>
        <v>#N/A</v>
      </c>
      <c r="F1471" s="52">
        <f t="shared" si="2"/>
        <v>105483.4</v>
      </c>
      <c r="G1471" s="14" t="str">
        <f t="shared" si="3"/>
        <v>#N/A</v>
      </c>
      <c r="H1471" s="52">
        <f t="shared" si="4"/>
        <v>105483.4</v>
      </c>
      <c r="I1471" s="18">
        <v>20.5</v>
      </c>
    </row>
    <row r="1472">
      <c r="A1472" s="6">
        <v>43475.0</v>
      </c>
      <c r="B1472" s="14" t="s">
        <v>46</v>
      </c>
      <c r="C1472" s="51" t="s">
        <v>46</v>
      </c>
      <c r="D1472" s="51">
        <v>108078.7</v>
      </c>
      <c r="E1472" s="14" t="str">
        <f t="shared" si="1"/>
        <v>#N/A</v>
      </c>
      <c r="F1472" s="52">
        <f t="shared" si="2"/>
        <v>108078.7</v>
      </c>
      <c r="G1472" s="14" t="str">
        <f t="shared" si="3"/>
        <v>#N/A</v>
      </c>
      <c r="H1472" s="52">
        <f t="shared" si="4"/>
        <v>108078.7</v>
      </c>
      <c r="I1472" s="18">
        <v>21.4</v>
      </c>
    </row>
    <row r="1473">
      <c r="A1473" s="6">
        <v>43476.0</v>
      </c>
      <c r="B1473" s="14" t="s">
        <v>46</v>
      </c>
      <c r="C1473" s="51" t="s">
        <v>46</v>
      </c>
      <c r="D1473" s="51">
        <v>119728.6</v>
      </c>
      <c r="E1473" s="14" t="str">
        <f t="shared" si="1"/>
        <v>#N/A</v>
      </c>
      <c r="F1473" s="52">
        <f t="shared" si="2"/>
        <v>119728.6</v>
      </c>
      <c r="G1473" s="14" t="str">
        <f t="shared" si="3"/>
        <v>#N/A</v>
      </c>
      <c r="H1473" s="52">
        <f t="shared" si="4"/>
        <v>119728.6</v>
      </c>
      <c r="I1473" s="18">
        <v>30.4</v>
      </c>
    </row>
    <row r="1474">
      <c r="A1474" s="6">
        <v>43477.0</v>
      </c>
      <c r="B1474" s="14" t="s">
        <v>46</v>
      </c>
      <c r="C1474" s="51" t="s">
        <v>46</v>
      </c>
      <c r="D1474" s="51">
        <v>108629.0</v>
      </c>
      <c r="E1474" s="14" t="str">
        <f t="shared" si="1"/>
        <v>#N/A</v>
      </c>
      <c r="F1474" s="52">
        <f t="shared" si="2"/>
        <v>108629</v>
      </c>
      <c r="G1474" s="14" t="str">
        <f t="shared" si="3"/>
        <v>#N/A</v>
      </c>
      <c r="H1474" s="52">
        <f t="shared" si="4"/>
        <v>108629</v>
      </c>
      <c r="I1474" s="18">
        <v>24.7</v>
      </c>
    </row>
    <row r="1475">
      <c r="A1475" s="6">
        <v>43478.0</v>
      </c>
      <c r="B1475" s="14" t="s">
        <v>46</v>
      </c>
      <c r="C1475" s="51" t="s">
        <v>46</v>
      </c>
      <c r="D1475" s="51">
        <v>101853.2</v>
      </c>
      <c r="E1475" s="14" t="str">
        <f t="shared" si="1"/>
        <v>#N/A</v>
      </c>
      <c r="F1475" s="52">
        <f t="shared" si="2"/>
        <v>101853.2</v>
      </c>
      <c r="G1475" s="14" t="str">
        <f t="shared" si="3"/>
        <v>#N/A</v>
      </c>
      <c r="H1475" s="52">
        <f t="shared" si="4"/>
        <v>101853.2</v>
      </c>
      <c r="I1475" s="18">
        <v>30.5</v>
      </c>
    </row>
    <row r="1476">
      <c r="A1476" s="6">
        <v>43479.0</v>
      </c>
      <c r="B1476" s="14" t="s">
        <v>46</v>
      </c>
      <c r="C1476" s="51" t="s">
        <v>46</v>
      </c>
      <c r="D1476" s="51">
        <v>147070.5</v>
      </c>
      <c r="E1476" s="14" t="str">
        <f t="shared" si="1"/>
        <v>#N/A</v>
      </c>
      <c r="F1476" s="52">
        <f t="shared" si="2"/>
        <v>147070.5</v>
      </c>
      <c r="G1476" s="14" t="str">
        <f t="shared" si="3"/>
        <v>#N/A</v>
      </c>
      <c r="H1476" s="52">
        <f t="shared" si="4"/>
        <v>147070.5</v>
      </c>
      <c r="I1476" s="18">
        <v>32.3</v>
      </c>
    </row>
    <row r="1477">
      <c r="A1477" s="6">
        <v>43480.0</v>
      </c>
      <c r="B1477" s="14" t="s">
        <v>46</v>
      </c>
      <c r="C1477" s="51" t="s">
        <v>46</v>
      </c>
      <c r="D1477" s="51">
        <v>152496.2</v>
      </c>
      <c r="E1477" s="14" t="str">
        <f t="shared" si="1"/>
        <v>#N/A</v>
      </c>
      <c r="F1477" s="52">
        <f t="shared" si="2"/>
        <v>152496.2</v>
      </c>
      <c r="G1477" s="14" t="str">
        <f t="shared" si="3"/>
        <v>#N/A</v>
      </c>
      <c r="H1477" s="52">
        <f t="shared" si="4"/>
        <v>152496.2</v>
      </c>
      <c r="I1477" s="18">
        <v>30.4</v>
      </c>
    </row>
    <row r="1478">
      <c r="A1478" s="6">
        <v>43481.0</v>
      </c>
      <c r="B1478" s="14" t="s">
        <v>46</v>
      </c>
      <c r="C1478" s="51" t="s">
        <v>46</v>
      </c>
      <c r="D1478" s="51">
        <v>136971.8</v>
      </c>
      <c r="E1478" s="14" t="str">
        <f t="shared" si="1"/>
        <v>#N/A</v>
      </c>
      <c r="F1478" s="52">
        <f t="shared" si="2"/>
        <v>136971.8</v>
      </c>
      <c r="G1478" s="14" t="str">
        <f t="shared" si="3"/>
        <v>#N/A</v>
      </c>
      <c r="H1478" s="52">
        <f t="shared" si="4"/>
        <v>136971.8</v>
      </c>
      <c r="I1478" s="18">
        <v>26.7</v>
      </c>
    </row>
    <row r="1479">
      <c r="A1479" s="6">
        <v>43482.0</v>
      </c>
      <c r="B1479" s="14" t="s">
        <v>46</v>
      </c>
      <c r="C1479" s="51" t="s">
        <v>46</v>
      </c>
      <c r="D1479" s="51">
        <v>145211.5</v>
      </c>
      <c r="E1479" s="14" t="str">
        <f t="shared" si="1"/>
        <v>#N/A</v>
      </c>
      <c r="F1479" s="52">
        <f t="shared" si="2"/>
        <v>145211.5</v>
      </c>
      <c r="G1479" s="14" t="str">
        <f t="shared" si="3"/>
        <v>#N/A</v>
      </c>
      <c r="H1479" s="52">
        <f t="shared" si="4"/>
        <v>145211.5</v>
      </c>
      <c r="I1479" s="18">
        <v>32.5</v>
      </c>
    </row>
    <row r="1480">
      <c r="A1480" s="6">
        <v>43483.0</v>
      </c>
      <c r="B1480" s="14" t="s">
        <v>46</v>
      </c>
      <c r="C1480" s="51" t="s">
        <v>46</v>
      </c>
      <c r="D1480" s="51">
        <v>134898.2</v>
      </c>
      <c r="E1480" s="14" t="str">
        <f t="shared" si="1"/>
        <v>#N/A</v>
      </c>
      <c r="F1480" s="52">
        <f t="shared" si="2"/>
        <v>134898.2</v>
      </c>
      <c r="G1480" s="14" t="str">
        <f t="shared" si="3"/>
        <v>#N/A</v>
      </c>
      <c r="H1480" s="52">
        <f t="shared" si="4"/>
        <v>134898.2</v>
      </c>
      <c r="I1480" s="18">
        <v>28.7</v>
      </c>
    </row>
    <row r="1481">
      <c r="A1481" s="6">
        <v>43484.0</v>
      </c>
      <c r="B1481" s="14" t="s">
        <v>46</v>
      </c>
      <c r="C1481" s="51" t="s">
        <v>46</v>
      </c>
      <c r="D1481" s="51">
        <v>101692.5</v>
      </c>
      <c r="E1481" s="14" t="str">
        <f t="shared" si="1"/>
        <v>#N/A</v>
      </c>
      <c r="F1481" s="52">
        <f t="shared" si="2"/>
        <v>101692.5</v>
      </c>
      <c r="G1481" s="14" t="str">
        <f t="shared" si="3"/>
        <v>#N/A</v>
      </c>
      <c r="H1481" s="52">
        <f t="shared" si="4"/>
        <v>101692.5</v>
      </c>
      <c r="I1481" s="18">
        <v>23.5</v>
      </c>
    </row>
    <row r="1482">
      <c r="A1482" s="6">
        <v>43485.0</v>
      </c>
      <c r="B1482" s="14" t="s">
        <v>46</v>
      </c>
      <c r="C1482" s="51" t="s">
        <v>46</v>
      </c>
      <c r="D1482" s="51">
        <v>102283.1</v>
      </c>
      <c r="E1482" s="14" t="str">
        <f t="shared" si="1"/>
        <v>#N/A</v>
      </c>
      <c r="F1482" s="52">
        <f t="shared" si="2"/>
        <v>102283.1</v>
      </c>
      <c r="G1482" s="14" t="str">
        <f t="shared" si="3"/>
        <v>#N/A</v>
      </c>
      <c r="H1482" s="52">
        <f t="shared" si="4"/>
        <v>102283.1</v>
      </c>
      <c r="I1482" s="18">
        <v>22.9</v>
      </c>
    </row>
    <row r="1483">
      <c r="A1483" s="6">
        <v>43486.0</v>
      </c>
      <c r="B1483" s="14" t="s">
        <v>46</v>
      </c>
      <c r="C1483" s="51" t="s">
        <v>46</v>
      </c>
      <c r="D1483" s="51">
        <v>130518.0</v>
      </c>
      <c r="E1483" s="14" t="str">
        <f t="shared" si="1"/>
        <v>#N/A</v>
      </c>
      <c r="F1483" s="52">
        <f t="shared" si="2"/>
        <v>130518</v>
      </c>
      <c r="G1483" s="14" t="str">
        <f t="shared" si="3"/>
        <v>#N/A</v>
      </c>
      <c r="H1483" s="52">
        <f t="shared" si="4"/>
        <v>130518</v>
      </c>
      <c r="I1483" s="18">
        <v>25.1</v>
      </c>
    </row>
    <row r="1484">
      <c r="A1484" s="6">
        <v>43487.0</v>
      </c>
      <c r="B1484" s="14" t="s">
        <v>46</v>
      </c>
      <c r="C1484" s="51" t="s">
        <v>46</v>
      </c>
      <c r="D1484" s="51">
        <v>141444.8</v>
      </c>
      <c r="E1484" s="14" t="str">
        <f t="shared" si="1"/>
        <v>#N/A</v>
      </c>
      <c r="F1484" s="52">
        <f t="shared" si="2"/>
        <v>141444.8</v>
      </c>
      <c r="G1484" s="14" t="str">
        <f t="shared" si="3"/>
        <v>#N/A</v>
      </c>
      <c r="H1484" s="52">
        <f t="shared" si="4"/>
        <v>141444.8</v>
      </c>
      <c r="I1484" s="18">
        <v>26.8</v>
      </c>
    </row>
    <row r="1485">
      <c r="A1485" s="6">
        <v>43488.0</v>
      </c>
      <c r="B1485" s="14" t="s">
        <v>46</v>
      </c>
      <c r="C1485" s="51" t="s">
        <v>46</v>
      </c>
      <c r="D1485" s="51">
        <v>125501.2</v>
      </c>
      <c r="E1485" s="14" t="str">
        <f t="shared" si="1"/>
        <v>#N/A</v>
      </c>
      <c r="F1485" s="52">
        <f t="shared" si="2"/>
        <v>125501.2</v>
      </c>
      <c r="G1485" s="14" t="str">
        <f t="shared" si="3"/>
        <v>#N/A</v>
      </c>
      <c r="H1485" s="52">
        <f t="shared" si="4"/>
        <v>125501.2</v>
      </c>
      <c r="I1485" s="18">
        <v>23.9</v>
      </c>
    </row>
    <row r="1486">
      <c r="A1486" s="6">
        <v>43489.0</v>
      </c>
      <c r="B1486" s="14" t="s">
        <v>46</v>
      </c>
      <c r="C1486" s="51" t="s">
        <v>46</v>
      </c>
      <c r="D1486" s="51">
        <v>155891.3</v>
      </c>
      <c r="E1486" s="14" t="str">
        <f t="shared" si="1"/>
        <v>#N/A</v>
      </c>
      <c r="F1486" s="52">
        <f t="shared" si="2"/>
        <v>155891.3</v>
      </c>
      <c r="G1486" s="14" t="str">
        <f t="shared" si="3"/>
        <v>#N/A</v>
      </c>
      <c r="H1486" s="52">
        <f t="shared" si="4"/>
        <v>155891.3</v>
      </c>
      <c r="I1486" s="18">
        <v>40.8</v>
      </c>
    </row>
    <row r="1487">
      <c r="A1487" s="6">
        <v>43490.0</v>
      </c>
      <c r="B1487" s="14" t="s">
        <v>46</v>
      </c>
      <c r="C1487" s="51" t="s">
        <v>46</v>
      </c>
      <c r="D1487" s="51">
        <v>168894.8</v>
      </c>
      <c r="E1487" s="14" t="str">
        <f t="shared" si="1"/>
        <v>#N/A</v>
      </c>
      <c r="F1487" s="52">
        <f t="shared" si="2"/>
        <v>168894.8</v>
      </c>
      <c r="G1487" s="14" t="str">
        <f t="shared" si="3"/>
        <v>#N/A</v>
      </c>
      <c r="H1487" s="52">
        <f t="shared" si="4"/>
        <v>168894.8</v>
      </c>
      <c r="I1487" s="18">
        <v>42.8</v>
      </c>
    </row>
    <row r="1488">
      <c r="A1488" s="6">
        <v>43491.0</v>
      </c>
      <c r="B1488" s="14" t="s">
        <v>46</v>
      </c>
      <c r="C1488" s="51" t="s">
        <v>47</v>
      </c>
      <c r="D1488" s="51">
        <v>114818.7</v>
      </c>
      <c r="E1488" s="14" t="str">
        <f t="shared" si="1"/>
        <v>#N/A</v>
      </c>
      <c r="F1488" s="52">
        <f t="shared" si="2"/>
        <v>114818.7</v>
      </c>
      <c r="G1488" s="52">
        <f t="shared" si="3"/>
        <v>114818.7</v>
      </c>
      <c r="H1488" s="52" t="str">
        <f t="shared" si="4"/>
        <v>#N/A</v>
      </c>
      <c r="I1488" s="18">
        <v>26.1</v>
      </c>
    </row>
    <row r="1489">
      <c r="A1489" s="6">
        <v>43492.0</v>
      </c>
      <c r="B1489" s="14" t="s">
        <v>46</v>
      </c>
      <c r="C1489" s="51" t="s">
        <v>46</v>
      </c>
      <c r="D1489" s="51">
        <v>99801.58</v>
      </c>
      <c r="E1489" s="14" t="str">
        <f t="shared" si="1"/>
        <v>#N/A</v>
      </c>
      <c r="F1489" s="52">
        <f t="shared" si="2"/>
        <v>99801.58</v>
      </c>
      <c r="G1489" s="14" t="str">
        <f t="shared" si="3"/>
        <v>#N/A</v>
      </c>
      <c r="H1489" s="52">
        <f t="shared" si="4"/>
        <v>99801.58</v>
      </c>
      <c r="I1489" s="18">
        <v>27.8</v>
      </c>
    </row>
    <row r="1490">
      <c r="A1490" s="6">
        <v>43493.0</v>
      </c>
      <c r="B1490" s="14" t="s">
        <v>46</v>
      </c>
      <c r="C1490" s="51" t="s">
        <v>47</v>
      </c>
      <c r="D1490" s="51">
        <v>112374.6</v>
      </c>
      <c r="E1490" s="14" t="str">
        <f t="shared" si="1"/>
        <v>#N/A</v>
      </c>
      <c r="F1490" s="52">
        <f t="shared" si="2"/>
        <v>112374.6</v>
      </c>
      <c r="G1490" s="52">
        <f t="shared" si="3"/>
        <v>112374.6</v>
      </c>
      <c r="H1490" s="52" t="str">
        <f t="shared" si="4"/>
        <v>#N/A</v>
      </c>
      <c r="I1490" s="18">
        <v>34.5</v>
      </c>
    </row>
    <row r="1491">
      <c r="A1491" s="6">
        <v>43494.0</v>
      </c>
      <c r="B1491" s="14" t="s">
        <v>46</v>
      </c>
      <c r="C1491" s="51" t="s">
        <v>46</v>
      </c>
      <c r="D1491" s="51">
        <v>138455.5</v>
      </c>
      <c r="E1491" s="14" t="str">
        <f t="shared" si="1"/>
        <v>#N/A</v>
      </c>
      <c r="F1491" s="52">
        <f t="shared" si="2"/>
        <v>138455.5</v>
      </c>
      <c r="G1491" s="14" t="str">
        <f t="shared" si="3"/>
        <v>#N/A</v>
      </c>
      <c r="H1491" s="52">
        <f t="shared" si="4"/>
        <v>138455.5</v>
      </c>
      <c r="I1491" s="18">
        <v>36.8</v>
      </c>
    </row>
    <row r="1492">
      <c r="A1492" s="6">
        <v>43495.0</v>
      </c>
      <c r="B1492" s="14" t="s">
        <v>46</v>
      </c>
      <c r="C1492" s="51" t="s">
        <v>46</v>
      </c>
      <c r="D1492" s="51">
        <v>142113.4</v>
      </c>
      <c r="E1492" s="14" t="str">
        <f t="shared" si="1"/>
        <v>#N/A</v>
      </c>
      <c r="F1492" s="52">
        <f t="shared" si="2"/>
        <v>142113.4</v>
      </c>
      <c r="G1492" s="14" t="str">
        <f t="shared" si="3"/>
        <v>#N/A</v>
      </c>
      <c r="H1492" s="52">
        <f t="shared" si="4"/>
        <v>142113.4</v>
      </c>
      <c r="I1492" s="18">
        <v>38.1</v>
      </c>
    </row>
    <row r="1493">
      <c r="A1493" s="6">
        <v>43496.0</v>
      </c>
      <c r="B1493" s="14" t="s">
        <v>47</v>
      </c>
      <c r="C1493" s="51" t="s">
        <v>46</v>
      </c>
      <c r="D1493" s="51">
        <v>110277.2</v>
      </c>
      <c r="E1493" s="52">
        <f t="shared" si="1"/>
        <v>110277.2</v>
      </c>
      <c r="F1493" s="14" t="str">
        <f t="shared" si="2"/>
        <v>#N/A</v>
      </c>
      <c r="G1493" s="14" t="str">
        <f t="shared" si="3"/>
        <v>#N/A</v>
      </c>
      <c r="H1493" s="52">
        <f t="shared" si="4"/>
        <v>110277.2</v>
      </c>
      <c r="I1493" s="18">
        <v>21.5</v>
      </c>
    </row>
    <row r="1494">
      <c r="A1494" s="6">
        <v>43497.0</v>
      </c>
      <c r="B1494" s="14" t="s">
        <v>47</v>
      </c>
      <c r="C1494" s="51" t="s">
        <v>46</v>
      </c>
      <c r="D1494" s="51">
        <v>104422.8</v>
      </c>
      <c r="E1494" s="52">
        <f t="shared" si="1"/>
        <v>104422.8</v>
      </c>
      <c r="F1494" s="14" t="str">
        <f t="shared" si="2"/>
        <v>#N/A</v>
      </c>
      <c r="G1494" s="14" t="str">
        <f t="shared" si="3"/>
        <v>#N/A</v>
      </c>
      <c r="H1494" s="52">
        <f t="shared" si="4"/>
        <v>104422.8</v>
      </c>
      <c r="I1494" s="18">
        <v>24.2</v>
      </c>
    </row>
    <row r="1495">
      <c r="A1495" s="6">
        <v>43498.0</v>
      </c>
      <c r="B1495" s="14" t="s">
        <v>47</v>
      </c>
      <c r="C1495" s="51" t="s">
        <v>46</v>
      </c>
      <c r="D1495" s="51">
        <v>124749.1</v>
      </c>
      <c r="E1495" s="52">
        <f t="shared" si="1"/>
        <v>124749.1</v>
      </c>
      <c r="F1495" s="14" t="str">
        <f t="shared" si="2"/>
        <v>#N/A</v>
      </c>
      <c r="G1495" s="14" t="str">
        <f t="shared" si="3"/>
        <v>#N/A</v>
      </c>
      <c r="H1495" s="52">
        <f t="shared" si="4"/>
        <v>124749.1</v>
      </c>
      <c r="I1495" s="18">
        <v>34.4</v>
      </c>
    </row>
    <row r="1496">
      <c r="A1496" s="6">
        <v>43499.0</v>
      </c>
      <c r="B1496" s="14" t="s">
        <v>47</v>
      </c>
      <c r="C1496" s="51" t="s">
        <v>46</v>
      </c>
      <c r="D1496" s="51">
        <v>133287.6</v>
      </c>
      <c r="E1496" s="52">
        <f t="shared" si="1"/>
        <v>133287.6</v>
      </c>
      <c r="F1496" s="14" t="str">
        <f t="shared" si="2"/>
        <v>#N/A</v>
      </c>
      <c r="G1496" s="14" t="str">
        <f t="shared" si="3"/>
        <v>#N/A</v>
      </c>
      <c r="H1496" s="52">
        <f t="shared" si="4"/>
        <v>133287.6</v>
      </c>
      <c r="I1496" s="18">
        <v>38.2</v>
      </c>
    </row>
    <row r="1497">
      <c r="A1497" s="6">
        <v>43500.0</v>
      </c>
      <c r="B1497" s="14" t="s">
        <v>47</v>
      </c>
      <c r="C1497" s="51" t="s">
        <v>46</v>
      </c>
      <c r="D1497" s="51">
        <v>119169.0</v>
      </c>
      <c r="E1497" s="52">
        <f t="shared" si="1"/>
        <v>119169</v>
      </c>
      <c r="F1497" s="14" t="str">
        <f t="shared" si="2"/>
        <v>#N/A</v>
      </c>
      <c r="G1497" s="14" t="str">
        <f t="shared" si="3"/>
        <v>#N/A</v>
      </c>
      <c r="H1497" s="52">
        <f t="shared" si="4"/>
        <v>119169</v>
      </c>
      <c r="I1497" s="18">
        <v>22.7</v>
      </c>
    </row>
    <row r="1498">
      <c r="A1498" s="6">
        <v>43501.0</v>
      </c>
      <c r="B1498" s="14" t="s">
        <v>47</v>
      </c>
      <c r="C1498" s="51" t="s">
        <v>46</v>
      </c>
      <c r="D1498" s="51">
        <v>119702.0</v>
      </c>
      <c r="E1498" s="52">
        <f t="shared" si="1"/>
        <v>119702</v>
      </c>
      <c r="F1498" s="14" t="str">
        <f t="shared" si="2"/>
        <v>#N/A</v>
      </c>
      <c r="G1498" s="14" t="str">
        <f t="shared" si="3"/>
        <v>#N/A</v>
      </c>
      <c r="H1498" s="52">
        <f t="shared" si="4"/>
        <v>119702</v>
      </c>
      <c r="I1498" s="18">
        <v>26.9</v>
      </c>
    </row>
    <row r="1499">
      <c r="A1499" s="6">
        <v>43502.0</v>
      </c>
      <c r="B1499" s="14" t="s">
        <v>47</v>
      </c>
      <c r="C1499" s="51" t="s">
        <v>46</v>
      </c>
      <c r="D1499" s="51">
        <v>140497.8</v>
      </c>
      <c r="E1499" s="52">
        <f t="shared" si="1"/>
        <v>140497.8</v>
      </c>
      <c r="F1499" s="14" t="str">
        <f t="shared" si="2"/>
        <v>#N/A</v>
      </c>
      <c r="G1499" s="14" t="str">
        <f t="shared" si="3"/>
        <v>#N/A</v>
      </c>
      <c r="H1499" s="52">
        <f t="shared" si="4"/>
        <v>140497.8</v>
      </c>
      <c r="I1499" s="18">
        <v>34.7</v>
      </c>
    </row>
    <row r="1500">
      <c r="A1500" s="6">
        <v>43503.0</v>
      </c>
      <c r="B1500" s="14" t="s">
        <v>47</v>
      </c>
      <c r="C1500" s="51" t="s">
        <v>46</v>
      </c>
      <c r="D1500" s="51">
        <v>141593.5</v>
      </c>
      <c r="E1500" s="52">
        <f t="shared" si="1"/>
        <v>141593.5</v>
      </c>
      <c r="F1500" s="14" t="str">
        <f t="shared" si="2"/>
        <v>#N/A</v>
      </c>
      <c r="G1500" s="14" t="str">
        <f t="shared" si="3"/>
        <v>#N/A</v>
      </c>
      <c r="H1500" s="52">
        <f t="shared" si="4"/>
        <v>141593.5</v>
      </c>
      <c r="I1500" s="18">
        <v>28.3</v>
      </c>
    </row>
    <row r="1501">
      <c r="A1501" s="6">
        <v>43504.0</v>
      </c>
      <c r="B1501" s="14" t="s">
        <v>47</v>
      </c>
      <c r="C1501" s="51" t="s">
        <v>46</v>
      </c>
      <c r="D1501" s="51">
        <v>117327.5</v>
      </c>
      <c r="E1501" s="52">
        <f t="shared" si="1"/>
        <v>117327.5</v>
      </c>
      <c r="F1501" s="14" t="str">
        <f t="shared" si="2"/>
        <v>#N/A</v>
      </c>
      <c r="G1501" s="14" t="str">
        <f t="shared" si="3"/>
        <v>#N/A</v>
      </c>
      <c r="H1501" s="52">
        <f t="shared" si="4"/>
        <v>117327.5</v>
      </c>
      <c r="I1501" s="18">
        <v>23.1</v>
      </c>
    </row>
    <row r="1502">
      <c r="A1502" s="6">
        <v>43505.0</v>
      </c>
      <c r="B1502" s="14" t="s">
        <v>47</v>
      </c>
      <c r="C1502" s="51" t="s">
        <v>46</v>
      </c>
      <c r="D1502" s="51">
        <v>95668.77</v>
      </c>
      <c r="E1502" s="52">
        <f t="shared" si="1"/>
        <v>95668.77</v>
      </c>
      <c r="F1502" s="14" t="str">
        <f t="shared" si="2"/>
        <v>#N/A</v>
      </c>
      <c r="G1502" s="14" t="str">
        <f t="shared" si="3"/>
        <v>#N/A</v>
      </c>
      <c r="H1502" s="52">
        <f t="shared" si="4"/>
        <v>95668.77</v>
      </c>
      <c r="I1502" s="18">
        <v>19.7</v>
      </c>
    </row>
    <row r="1503">
      <c r="A1503" s="6">
        <v>43506.0</v>
      </c>
      <c r="B1503" s="14" t="s">
        <v>47</v>
      </c>
      <c r="C1503" s="51" t="s">
        <v>46</v>
      </c>
      <c r="D1503" s="51">
        <v>94786.72</v>
      </c>
      <c r="E1503" s="52">
        <f t="shared" si="1"/>
        <v>94786.72</v>
      </c>
      <c r="F1503" s="14" t="str">
        <f t="shared" si="2"/>
        <v>#N/A</v>
      </c>
      <c r="G1503" s="14" t="str">
        <f t="shared" si="3"/>
        <v>#N/A</v>
      </c>
      <c r="H1503" s="52">
        <f t="shared" si="4"/>
        <v>94786.72</v>
      </c>
      <c r="I1503" s="18">
        <v>23.3</v>
      </c>
    </row>
    <row r="1504">
      <c r="A1504" s="6">
        <v>43507.0</v>
      </c>
      <c r="B1504" s="14" t="s">
        <v>47</v>
      </c>
      <c r="C1504" s="51" t="s">
        <v>46</v>
      </c>
      <c r="D1504" s="51">
        <v>114085.6</v>
      </c>
      <c r="E1504" s="52">
        <f t="shared" si="1"/>
        <v>114085.6</v>
      </c>
      <c r="F1504" s="14" t="str">
        <f t="shared" si="2"/>
        <v>#N/A</v>
      </c>
      <c r="G1504" s="14" t="str">
        <f t="shared" si="3"/>
        <v>#N/A</v>
      </c>
      <c r="H1504" s="52">
        <f t="shared" si="4"/>
        <v>114085.6</v>
      </c>
      <c r="I1504" s="18">
        <v>27.5</v>
      </c>
    </row>
    <row r="1505">
      <c r="A1505" s="6">
        <v>43508.0</v>
      </c>
      <c r="B1505" s="14" t="s">
        <v>47</v>
      </c>
      <c r="C1505" s="51" t="s">
        <v>46</v>
      </c>
      <c r="D1505" s="51">
        <v>107697.2</v>
      </c>
      <c r="E1505" s="52">
        <f t="shared" si="1"/>
        <v>107697.2</v>
      </c>
      <c r="F1505" s="14" t="str">
        <f t="shared" si="2"/>
        <v>#N/A</v>
      </c>
      <c r="G1505" s="14" t="str">
        <f t="shared" si="3"/>
        <v>#N/A</v>
      </c>
      <c r="H1505" s="52">
        <f t="shared" si="4"/>
        <v>107697.2</v>
      </c>
      <c r="I1505" s="18">
        <v>21.5</v>
      </c>
    </row>
    <row r="1506">
      <c r="A1506" s="6">
        <v>43509.0</v>
      </c>
      <c r="B1506" s="14" t="s">
        <v>47</v>
      </c>
      <c r="C1506" s="51" t="s">
        <v>46</v>
      </c>
      <c r="D1506" s="51">
        <v>106692.8</v>
      </c>
      <c r="E1506" s="52">
        <f t="shared" si="1"/>
        <v>106692.8</v>
      </c>
      <c r="F1506" s="14" t="str">
        <f t="shared" si="2"/>
        <v>#N/A</v>
      </c>
      <c r="G1506" s="14" t="str">
        <f t="shared" si="3"/>
        <v>#N/A</v>
      </c>
      <c r="H1506" s="52">
        <f t="shared" si="4"/>
        <v>106692.8</v>
      </c>
      <c r="I1506" s="18">
        <v>19.2</v>
      </c>
    </row>
    <row r="1507">
      <c r="A1507" s="6">
        <v>43510.0</v>
      </c>
      <c r="B1507" s="14" t="s">
        <v>47</v>
      </c>
      <c r="C1507" s="51" t="s">
        <v>46</v>
      </c>
      <c r="D1507" s="51">
        <v>107655.1</v>
      </c>
      <c r="E1507" s="52">
        <f t="shared" si="1"/>
        <v>107655.1</v>
      </c>
      <c r="F1507" s="14" t="str">
        <f t="shared" si="2"/>
        <v>#N/A</v>
      </c>
      <c r="G1507" s="14" t="str">
        <f t="shared" si="3"/>
        <v>#N/A</v>
      </c>
      <c r="H1507" s="52">
        <f t="shared" si="4"/>
        <v>107655.1</v>
      </c>
      <c r="I1507" s="18">
        <v>23.2</v>
      </c>
    </row>
    <row r="1508">
      <c r="A1508" s="6">
        <v>43511.0</v>
      </c>
      <c r="B1508" s="14" t="s">
        <v>47</v>
      </c>
      <c r="C1508" s="51" t="s">
        <v>46</v>
      </c>
      <c r="D1508" s="51">
        <v>113910.5</v>
      </c>
      <c r="E1508" s="52">
        <f t="shared" si="1"/>
        <v>113910.5</v>
      </c>
      <c r="F1508" s="14" t="str">
        <f t="shared" si="2"/>
        <v>#N/A</v>
      </c>
      <c r="G1508" s="14" t="str">
        <f t="shared" si="3"/>
        <v>#N/A</v>
      </c>
      <c r="H1508" s="52">
        <f t="shared" si="4"/>
        <v>113910.5</v>
      </c>
      <c r="I1508" s="18">
        <v>22.8</v>
      </c>
    </row>
    <row r="1509">
      <c r="A1509" s="6">
        <v>43512.0</v>
      </c>
      <c r="B1509" s="14" t="s">
        <v>47</v>
      </c>
      <c r="C1509" s="51" t="s">
        <v>46</v>
      </c>
      <c r="D1509" s="51">
        <v>106467.2</v>
      </c>
      <c r="E1509" s="52">
        <f t="shared" si="1"/>
        <v>106467.2</v>
      </c>
      <c r="F1509" s="14" t="str">
        <f t="shared" si="2"/>
        <v>#N/A</v>
      </c>
      <c r="G1509" s="14" t="str">
        <f t="shared" si="3"/>
        <v>#N/A</v>
      </c>
      <c r="H1509" s="52">
        <f t="shared" si="4"/>
        <v>106467.2</v>
      </c>
      <c r="I1509" s="18">
        <v>23.2</v>
      </c>
    </row>
    <row r="1510">
      <c r="A1510" s="6">
        <v>43513.0</v>
      </c>
      <c r="B1510" s="14" t="s">
        <v>47</v>
      </c>
      <c r="C1510" s="51" t="s">
        <v>46</v>
      </c>
      <c r="D1510" s="51">
        <v>108470.9</v>
      </c>
      <c r="E1510" s="52">
        <f t="shared" si="1"/>
        <v>108470.9</v>
      </c>
      <c r="F1510" s="14" t="str">
        <f t="shared" si="2"/>
        <v>#N/A</v>
      </c>
      <c r="G1510" s="14" t="str">
        <f t="shared" si="3"/>
        <v>#N/A</v>
      </c>
      <c r="H1510" s="52">
        <f t="shared" si="4"/>
        <v>108470.9</v>
      </c>
      <c r="I1510" s="18">
        <v>29.0</v>
      </c>
    </row>
    <row r="1511">
      <c r="A1511" s="6">
        <v>43514.0</v>
      </c>
      <c r="B1511" s="14" t="s">
        <v>47</v>
      </c>
      <c r="C1511" s="51" t="s">
        <v>46</v>
      </c>
      <c r="D1511" s="51">
        <v>116995.1</v>
      </c>
      <c r="E1511" s="52">
        <f t="shared" si="1"/>
        <v>116995.1</v>
      </c>
      <c r="F1511" s="14" t="str">
        <f t="shared" si="2"/>
        <v>#N/A</v>
      </c>
      <c r="G1511" s="14" t="str">
        <f t="shared" si="3"/>
        <v>#N/A</v>
      </c>
      <c r="H1511" s="52">
        <f t="shared" si="4"/>
        <v>116995.1</v>
      </c>
      <c r="I1511" s="18">
        <v>23.6</v>
      </c>
    </row>
    <row r="1512">
      <c r="A1512" s="6">
        <v>43515.0</v>
      </c>
      <c r="B1512" s="14" t="s">
        <v>47</v>
      </c>
      <c r="C1512" s="51" t="s">
        <v>46</v>
      </c>
      <c r="D1512" s="51">
        <v>110531.6</v>
      </c>
      <c r="E1512" s="52">
        <f t="shared" si="1"/>
        <v>110531.6</v>
      </c>
      <c r="F1512" s="14" t="str">
        <f t="shared" si="2"/>
        <v>#N/A</v>
      </c>
      <c r="G1512" s="14" t="str">
        <f t="shared" si="3"/>
        <v>#N/A</v>
      </c>
      <c r="H1512" s="52">
        <f t="shared" si="4"/>
        <v>110531.6</v>
      </c>
      <c r="I1512" s="18">
        <v>20.2</v>
      </c>
    </row>
    <row r="1513">
      <c r="A1513" s="6">
        <v>43516.0</v>
      </c>
      <c r="B1513" s="14" t="s">
        <v>47</v>
      </c>
      <c r="C1513" s="51" t="s">
        <v>46</v>
      </c>
      <c r="D1513" s="51">
        <v>108972.3</v>
      </c>
      <c r="E1513" s="52">
        <f t="shared" si="1"/>
        <v>108972.3</v>
      </c>
      <c r="F1513" s="14" t="str">
        <f t="shared" si="2"/>
        <v>#N/A</v>
      </c>
      <c r="G1513" s="14" t="str">
        <f t="shared" si="3"/>
        <v>#N/A</v>
      </c>
      <c r="H1513" s="52">
        <f t="shared" si="4"/>
        <v>108972.3</v>
      </c>
      <c r="I1513" s="18">
        <v>23.2</v>
      </c>
    </row>
    <row r="1514">
      <c r="A1514" s="6">
        <v>43517.0</v>
      </c>
      <c r="B1514" s="14" t="s">
        <v>47</v>
      </c>
      <c r="C1514" s="51" t="s">
        <v>46</v>
      </c>
      <c r="D1514" s="51">
        <v>110235.3</v>
      </c>
      <c r="E1514" s="52">
        <f t="shared" si="1"/>
        <v>110235.3</v>
      </c>
      <c r="F1514" s="14" t="str">
        <f t="shared" si="2"/>
        <v>#N/A</v>
      </c>
      <c r="G1514" s="14" t="str">
        <f t="shared" si="3"/>
        <v>#N/A</v>
      </c>
      <c r="H1514" s="52">
        <f t="shared" si="4"/>
        <v>110235.3</v>
      </c>
      <c r="I1514" s="18">
        <v>20.4</v>
      </c>
    </row>
    <row r="1515">
      <c r="A1515" s="6">
        <v>43518.0</v>
      </c>
      <c r="B1515" s="14" t="s">
        <v>47</v>
      </c>
      <c r="C1515" s="51" t="s">
        <v>46</v>
      </c>
      <c r="D1515" s="51">
        <v>109901.8</v>
      </c>
      <c r="E1515" s="52">
        <f t="shared" si="1"/>
        <v>109901.8</v>
      </c>
      <c r="F1515" s="14" t="str">
        <f t="shared" si="2"/>
        <v>#N/A</v>
      </c>
      <c r="G1515" s="14" t="str">
        <f t="shared" si="3"/>
        <v>#N/A</v>
      </c>
      <c r="H1515" s="52">
        <f t="shared" si="4"/>
        <v>109901.8</v>
      </c>
      <c r="I1515" s="18">
        <v>21.2</v>
      </c>
    </row>
    <row r="1516">
      <c r="A1516" s="6">
        <v>43519.0</v>
      </c>
      <c r="B1516" s="14" t="s">
        <v>47</v>
      </c>
      <c r="C1516" s="51" t="s">
        <v>46</v>
      </c>
      <c r="D1516" s="51">
        <v>99890.25</v>
      </c>
      <c r="E1516" s="52">
        <f t="shared" si="1"/>
        <v>99890.25</v>
      </c>
      <c r="F1516" s="14" t="str">
        <f t="shared" si="2"/>
        <v>#N/A</v>
      </c>
      <c r="G1516" s="14" t="str">
        <f t="shared" si="3"/>
        <v>#N/A</v>
      </c>
      <c r="H1516" s="52">
        <f t="shared" si="4"/>
        <v>99890.25</v>
      </c>
      <c r="I1516" s="18">
        <v>25.8</v>
      </c>
    </row>
    <row r="1517">
      <c r="A1517" s="6">
        <v>43520.0</v>
      </c>
      <c r="B1517" s="14" t="s">
        <v>47</v>
      </c>
      <c r="C1517" s="51" t="s">
        <v>46</v>
      </c>
      <c r="D1517" s="51">
        <v>106877.9</v>
      </c>
      <c r="E1517" s="52">
        <f t="shared" si="1"/>
        <v>106877.9</v>
      </c>
      <c r="F1517" s="14" t="str">
        <f t="shared" si="2"/>
        <v>#N/A</v>
      </c>
      <c r="G1517" s="14" t="str">
        <f t="shared" si="3"/>
        <v>#N/A</v>
      </c>
      <c r="H1517" s="52">
        <f t="shared" si="4"/>
        <v>106877.9</v>
      </c>
      <c r="I1517" s="18">
        <v>32.9</v>
      </c>
    </row>
    <row r="1518">
      <c r="A1518" s="6">
        <v>43521.0</v>
      </c>
      <c r="B1518" s="14" t="s">
        <v>47</v>
      </c>
      <c r="C1518" s="51" t="s">
        <v>46</v>
      </c>
      <c r="D1518" s="51">
        <v>133476.6</v>
      </c>
      <c r="E1518" s="52">
        <f t="shared" si="1"/>
        <v>133476.6</v>
      </c>
      <c r="F1518" s="14" t="str">
        <f t="shared" si="2"/>
        <v>#N/A</v>
      </c>
      <c r="G1518" s="14" t="str">
        <f t="shared" si="3"/>
        <v>#N/A</v>
      </c>
      <c r="H1518" s="52">
        <f t="shared" si="4"/>
        <v>133476.6</v>
      </c>
      <c r="I1518" s="18">
        <v>34.2</v>
      </c>
    </row>
    <row r="1519">
      <c r="A1519" s="6">
        <v>43522.0</v>
      </c>
      <c r="B1519" s="14" t="s">
        <v>47</v>
      </c>
      <c r="C1519" s="51" t="s">
        <v>46</v>
      </c>
      <c r="D1519" s="51">
        <v>123114.1</v>
      </c>
      <c r="E1519" s="52">
        <f t="shared" si="1"/>
        <v>123114.1</v>
      </c>
      <c r="F1519" s="14" t="str">
        <f t="shared" si="2"/>
        <v>#N/A</v>
      </c>
      <c r="G1519" s="14" t="str">
        <f t="shared" si="3"/>
        <v>#N/A</v>
      </c>
      <c r="H1519" s="52">
        <f t="shared" si="4"/>
        <v>123114.1</v>
      </c>
      <c r="I1519" s="18">
        <v>22.3</v>
      </c>
    </row>
    <row r="1520">
      <c r="A1520" s="6">
        <v>43523.0</v>
      </c>
      <c r="B1520" s="14" t="s">
        <v>47</v>
      </c>
      <c r="C1520" s="51" t="s">
        <v>46</v>
      </c>
      <c r="D1520" s="51">
        <v>125272.3</v>
      </c>
      <c r="E1520" s="52">
        <f t="shared" si="1"/>
        <v>125272.3</v>
      </c>
      <c r="F1520" s="14" t="str">
        <f t="shared" si="2"/>
        <v>#N/A</v>
      </c>
      <c r="G1520" s="14" t="str">
        <f t="shared" si="3"/>
        <v>#N/A</v>
      </c>
      <c r="H1520" s="52">
        <f t="shared" si="4"/>
        <v>125272.3</v>
      </c>
      <c r="I1520" s="18">
        <v>25.7</v>
      </c>
    </row>
    <row r="1521">
      <c r="A1521" s="6">
        <v>43524.0</v>
      </c>
      <c r="B1521" s="14" t="s">
        <v>47</v>
      </c>
      <c r="C1521" s="51" t="s">
        <v>46</v>
      </c>
      <c r="D1521" s="51">
        <v>150472.3</v>
      </c>
      <c r="E1521" s="52">
        <f t="shared" si="1"/>
        <v>150472.3</v>
      </c>
      <c r="F1521" s="14" t="str">
        <f t="shared" si="2"/>
        <v>#N/A</v>
      </c>
      <c r="G1521" s="14" t="str">
        <f t="shared" si="3"/>
        <v>#N/A</v>
      </c>
      <c r="H1521" s="52">
        <f t="shared" si="4"/>
        <v>150472.3</v>
      </c>
      <c r="I1521" s="18">
        <v>36.8</v>
      </c>
    </row>
    <row r="1522">
      <c r="A1522" s="6">
        <v>43525.0</v>
      </c>
      <c r="B1522" s="14" t="s">
        <v>47</v>
      </c>
      <c r="C1522" s="51" t="s">
        <v>46</v>
      </c>
      <c r="D1522" s="51">
        <v>163682.0</v>
      </c>
      <c r="E1522" s="52">
        <f t="shared" si="1"/>
        <v>163682</v>
      </c>
      <c r="F1522" s="14" t="str">
        <f t="shared" si="2"/>
        <v>#N/A</v>
      </c>
      <c r="G1522" s="14" t="str">
        <f t="shared" si="3"/>
        <v>#N/A</v>
      </c>
      <c r="H1522" s="52">
        <f t="shared" si="4"/>
        <v>163682</v>
      </c>
      <c r="I1522" s="18">
        <v>38.1</v>
      </c>
    </row>
    <row r="1523">
      <c r="A1523" s="6">
        <v>43526.0</v>
      </c>
      <c r="B1523" s="14" t="s">
        <v>47</v>
      </c>
      <c r="C1523" s="51" t="s">
        <v>46</v>
      </c>
      <c r="D1523" s="51">
        <v>146265.1</v>
      </c>
      <c r="E1523" s="52">
        <f t="shared" si="1"/>
        <v>146265.1</v>
      </c>
      <c r="F1523" s="14" t="str">
        <f t="shared" si="2"/>
        <v>#N/A</v>
      </c>
      <c r="G1523" s="14" t="str">
        <f t="shared" si="3"/>
        <v>#N/A</v>
      </c>
      <c r="H1523" s="52">
        <f t="shared" si="4"/>
        <v>146265.1</v>
      </c>
      <c r="I1523" s="18">
        <v>36.3</v>
      </c>
    </row>
    <row r="1524">
      <c r="A1524" s="6">
        <v>43527.0</v>
      </c>
      <c r="B1524" s="14" t="s">
        <v>47</v>
      </c>
      <c r="C1524" s="51" t="s">
        <v>46</v>
      </c>
      <c r="D1524" s="51">
        <v>138597.7</v>
      </c>
      <c r="E1524" s="52">
        <f t="shared" si="1"/>
        <v>138597.7</v>
      </c>
      <c r="F1524" s="14" t="str">
        <f t="shared" si="2"/>
        <v>#N/A</v>
      </c>
      <c r="G1524" s="14" t="str">
        <f t="shared" si="3"/>
        <v>#N/A</v>
      </c>
      <c r="H1524" s="52">
        <f t="shared" si="4"/>
        <v>138597.7</v>
      </c>
      <c r="I1524" s="18">
        <v>36.0</v>
      </c>
    </row>
    <row r="1525">
      <c r="A1525" s="6">
        <v>43528.0</v>
      </c>
      <c r="B1525" s="14" t="s">
        <v>47</v>
      </c>
      <c r="C1525" s="51" t="s">
        <v>46</v>
      </c>
      <c r="D1525" s="51">
        <v>136528.8</v>
      </c>
      <c r="E1525" s="52">
        <f t="shared" si="1"/>
        <v>136528.8</v>
      </c>
      <c r="F1525" s="14" t="str">
        <f t="shared" si="2"/>
        <v>#N/A</v>
      </c>
      <c r="G1525" s="14" t="str">
        <f t="shared" si="3"/>
        <v>#N/A</v>
      </c>
      <c r="H1525" s="52">
        <f t="shared" si="4"/>
        <v>136528.8</v>
      </c>
      <c r="I1525" s="18">
        <v>24.6</v>
      </c>
    </row>
    <row r="1526">
      <c r="A1526" s="6">
        <v>43529.0</v>
      </c>
      <c r="B1526" s="14" t="s">
        <v>47</v>
      </c>
      <c r="C1526" s="51" t="s">
        <v>46</v>
      </c>
      <c r="D1526" s="51">
        <v>126073.5</v>
      </c>
      <c r="E1526" s="52">
        <f t="shared" si="1"/>
        <v>126073.5</v>
      </c>
      <c r="F1526" s="14" t="str">
        <f t="shared" si="2"/>
        <v>#N/A</v>
      </c>
      <c r="G1526" s="14" t="str">
        <f t="shared" si="3"/>
        <v>#N/A</v>
      </c>
      <c r="H1526" s="52">
        <f t="shared" si="4"/>
        <v>126073.5</v>
      </c>
      <c r="I1526" s="18">
        <v>24.3</v>
      </c>
    </row>
    <row r="1527">
      <c r="A1527" s="6">
        <v>43530.0</v>
      </c>
      <c r="B1527" s="14" t="s">
        <v>47</v>
      </c>
      <c r="C1527" s="51" t="s">
        <v>46</v>
      </c>
      <c r="D1527" s="51">
        <v>108723.6</v>
      </c>
      <c r="E1527" s="52">
        <f t="shared" si="1"/>
        <v>108723.6</v>
      </c>
      <c r="F1527" s="14" t="str">
        <f t="shared" si="2"/>
        <v>#N/A</v>
      </c>
      <c r="G1527" s="14" t="str">
        <f t="shared" si="3"/>
        <v>#N/A</v>
      </c>
      <c r="H1527" s="52">
        <f t="shared" si="4"/>
        <v>108723.6</v>
      </c>
      <c r="I1527" s="18">
        <v>17.2</v>
      </c>
    </row>
    <row r="1528">
      <c r="A1528" s="6">
        <v>43531.0</v>
      </c>
      <c r="B1528" s="14" t="s">
        <v>47</v>
      </c>
      <c r="C1528" s="51" t="s">
        <v>46</v>
      </c>
      <c r="D1528" s="51">
        <v>114519.9</v>
      </c>
      <c r="E1528" s="52">
        <f t="shared" si="1"/>
        <v>114519.9</v>
      </c>
      <c r="F1528" s="14" t="str">
        <f t="shared" si="2"/>
        <v>#N/A</v>
      </c>
      <c r="G1528" s="14" t="str">
        <f t="shared" si="3"/>
        <v>#N/A</v>
      </c>
      <c r="H1528" s="52">
        <f t="shared" si="4"/>
        <v>114519.9</v>
      </c>
      <c r="I1528" s="18">
        <v>22.1</v>
      </c>
    </row>
    <row r="1529">
      <c r="A1529" s="6">
        <v>43532.0</v>
      </c>
      <c r="B1529" s="14" t="s">
        <v>47</v>
      </c>
      <c r="C1529" s="51" t="s">
        <v>46</v>
      </c>
      <c r="D1529" s="51">
        <v>117281.2</v>
      </c>
      <c r="E1529" s="52">
        <f t="shared" si="1"/>
        <v>117281.2</v>
      </c>
      <c r="F1529" s="14" t="str">
        <f t="shared" si="2"/>
        <v>#N/A</v>
      </c>
      <c r="G1529" s="14" t="str">
        <f t="shared" si="3"/>
        <v>#N/A</v>
      </c>
      <c r="H1529" s="52">
        <f t="shared" si="4"/>
        <v>117281.2</v>
      </c>
      <c r="I1529" s="18">
        <v>26.8</v>
      </c>
    </row>
    <row r="1530">
      <c r="A1530" s="6">
        <v>43533.0</v>
      </c>
      <c r="B1530" s="14" t="s">
        <v>47</v>
      </c>
      <c r="C1530" s="51" t="s">
        <v>46</v>
      </c>
      <c r="D1530" s="51">
        <v>106854.9</v>
      </c>
      <c r="E1530" s="52">
        <f t="shared" si="1"/>
        <v>106854.9</v>
      </c>
      <c r="F1530" s="14" t="str">
        <f t="shared" si="2"/>
        <v>#N/A</v>
      </c>
      <c r="G1530" s="14" t="str">
        <f t="shared" si="3"/>
        <v>#N/A</v>
      </c>
      <c r="H1530" s="52">
        <f t="shared" si="4"/>
        <v>106854.9</v>
      </c>
      <c r="I1530" s="18">
        <v>24.7</v>
      </c>
    </row>
    <row r="1531">
      <c r="A1531" s="6">
        <v>43534.0</v>
      </c>
      <c r="B1531" s="14" t="s">
        <v>47</v>
      </c>
      <c r="C1531" s="51" t="s">
        <v>46</v>
      </c>
      <c r="D1531" s="51">
        <v>101994.1</v>
      </c>
      <c r="E1531" s="52">
        <f t="shared" si="1"/>
        <v>101994.1</v>
      </c>
      <c r="F1531" s="14" t="str">
        <f t="shared" si="2"/>
        <v>#N/A</v>
      </c>
      <c r="G1531" s="14" t="str">
        <f t="shared" si="3"/>
        <v>#N/A</v>
      </c>
      <c r="H1531" s="52">
        <f t="shared" si="4"/>
        <v>101994.1</v>
      </c>
      <c r="I1531" s="18">
        <v>23.7</v>
      </c>
    </row>
    <row r="1532">
      <c r="A1532" s="6">
        <v>43535.0</v>
      </c>
      <c r="B1532" s="14" t="s">
        <v>47</v>
      </c>
      <c r="C1532" s="51" t="s">
        <v>47</v>
      </c>
      <c r="D1532" s="51">
        <v>103219.1</v>
      </c>
      <c r="E1532" s="52">
        <f t="shared" si="1"/>
        <v>103219.1</v>
      </c>
      <c r="F1532" s="14" t="str">
        <f t="shared" si="2"/>
        <v>#N/A</v>
      </c>
      <c r="G1532" s="52">
        <f t="shared" si="3"/>
        <v>103219.1</v>
      </c>
      <c r="H1532" s="52" t="str">
        <f t="shared" si="4"/>
        <v>#N/A</v>
      </c>
      <c r="I1532" s="18">
        <v>21.8</v>
      </c>
    </row>
    <row r="1533">
      <c r="A1533" s="6">
        <v>43536.0</v>
      </c>
      <c r="B1533" s="14" t="s">
        <v>47</v>
      </c>
      <c r="C1533" s="51" t="s">
        <v>46</v>
      </c>
      <c r="D1533" s="51">
        <v>110086.7</v>
      </c>
      <c r="E1533" s="52">
        <f t="shared" si="1"/>
        <v>110086.7</v>
      </c>
      <c r="F1533" s="14" t="str">
        <f t="shared" si="2"/>
        <v>#N/A</v>
      </c>
      <c r="G1533" s="14" t="str">
        <f t="shared" si="3"/>
        <v>#N/A</v>
      </c>
      <c r="H1533" s="52">
        <f t="shared" si="4"/>
        <v>110086.7</v>
      </c>
      <c r="I1533" s="18">
        <v>19.2</v>
      </c>
    </row>
    <row r="1534">
      <c r="A1534" s="6">
        <v>43537.0</v>
      </c>
      <c r="B1534" s="14" t="s">
        <v>47</v>
      </c>
      <c r="C1534" s="51" t="s">
        <v>46</v>
      </c>
      <c r="D1534" s="51">
        <v>114740.5</v>
      </c>
      <c r="E1534" s="52">
        <f t="shared" si="1"/>
        <v>114740.5</v>
      </c>
      <c r="F1534" s="14" t="str">
        <f t="shared" si="2"/>
        <v>#N/A</v>
      </c>
      <c r="G1534" s="14" t="str">
        <f t="shared" si="3"/>
        <v>#N/A</v>
      </c>
      <c r="H1534" s="52">
        <f t="shared" si="4"/>
        <v>114740.5</v>
      </c>
      <c r="I1534" s="18">
        <v>18.6</v>
      </c>
    </row>
    <row r="1535">
      <c r="A1535" s="6">
        <v>43538.0</v>
      </c>
      <c r="B1535" s="14" t="s">
        <v>47</v>
      </c>
      <c r="C1535" s="51" t="s">
        <v>46</v>
      </c>
      <c r="D1535" s="51">
        <v>112785.8</v>
      </c>
      <c r="E1535" s="52">
        <f t="shared" si="1"/>
        <v>112785.8</v>
      </c>
      <c r="F1535" s="14" t="str">
        <f t="shared" si="2"/>
        <v>#N/A</v>
      </c>
      <c r="G1535" s="14" t="str">
        <f t="shared" si="3"/>
        <v>#N/A</v>
      </c>
      <c r="H1535" s="52">
        <f t="shared" si="4"/>
        <v>112785.8</v>
      </c>
      <c r="I1535" s="18">
        <v>20.8</v>
      </c>
    </row>
    <row r="1536">
      <c r="A1536" s="6">
        <v>43539.0</v>
      </c>
      <c r="B1536" s="14" t="s">
        <v>47</v>
      </c>
      <c r="C1536" s="51" t="s">
        <v>46</v>
      </c>
      <c r="D1536" s="51">
        <v>111179.1</v>
      </c>
      <c r="E1536" s="52">
        <f t="shared" si="1"/>
        <v>111179.1</v>
      </c>
      <c r="F1536" s="14" t="str">
        <f t="shared" si="2"/>
        <v>#N/A</v>
      </c>
      <c r="G1536" s="14" t="str">
        <f t="shared" si="3"/>
        <v>#N/A</v>
      </c>
      <c r="H1536" s="52">
        <f t="shared" si="4"/>
        <v>111179.1</v>
      </c>
      <c r="I1536" s="18">
        <v>22.2</v>
      </c>
    </row>
    <row r="1537">
      <c r="A1537" s="6">
        <v>43540.0</v>
      </c>
      <c r="B1537" s="14" t="s">
        <v>47</v>
      </c>
      <c r="C1537" s="51" t="s">
        <v>46</v>
      </c>
      <c r="D1537" s="51">
        <v>105119.5</v>
      </c>
      <c r="E1537" s="52">
        <f t="shared" si="1"/>
        <v>105119.5</v>
      </c>
      <c r="F1537" s="14" t="str">
        <f t="shared" si="2"/>
        <v>#N/A</v>
      </c>
      <c r="G1537" s="14" t="str">
        <f t="shared" si="3"/>
        <v>#N/A</v>
      </c>
      <c r="H1537" s="52">
        <f t="shared" si="4"/>
        <v>105119.5</v>
      </c>
      <c r="I1537" s="18">
        <v>25.6</v>
      </c>
    </row>
    <row r="1538">
      <c r="A1538" s="6">
        <v>43541.0</v>
      </c>
      <c r="B1538" s="14" t="s">
        <v>47</v>
      </c>
      <c r="C1538" s="51" t="s">
        <v>46</v>
      </c>
      <c r="D1538" s="51">
        <v>105669.0</v>
      </c>
      <c r="E1538" s="52">
        <f t="shared" si="1"/>
        <v>105669</v>
      </c>
      <c r="F1538" s="14" t="str">
        <f t="shared" si="2"/>
        <v>#N/A</v>
      </c>
      <c r="G1538" s="14" t="str">
        <f t="shared" si="3"/>
        <v>#N/A</v>
      </c>
      <c r="H1538" s="52">
        <f t="shared" si="4"/>
        <v>105669</v>
      </c>
      <c r="I1538" s="18">
        <v>25.6</v>
      </c>
    </row>
    <row r="1539">
      <c r="A1539" s="6">
        <v>43542.0</v>
      </c>
      <c r="B1539" s="14" t="s">
        <v>47</v>
      </c>
      <c r="C1539" s="51" t="s">
        <v>46</v>
      </c>
      <c r="D1539" s="51">
        <v>121954.4</v>
      </c>
      <c r="E1539" s="52">
        <f t="shared" si="1"/>
        <v>121954.4</v>
      </c>
      <c r="F1539" s="14" t="str">
        <f t="shared" si="2"/>
        <v>#N/A</v>
      </c>
      <c r="G1539" s="14" t="str">
        <f t="shared" si="3"/>
        <v>#N/A</v>
      </c>
      <c r="H1539" s="52">
        <f t="shared" si="4"/>
        <v>121954.4</v>
      </c>
      <c r="I1539" s="18">
        <v>28.2</v>
      </c>
    </row>
    <row r="1540">
      <c r="A1540" s="6">
        <v>43543.0</v>
      </c>
      <c r="B1540" s="14" t="s">
        <v>47</v>
      </c>
      <c r="C1540" s="51" t="s">
        <v>46</v>
      </c>
      <c r="D1540" s="51">
        <v>123290.8</v>
      </c>
      <c r="E1540" s="52">
        <f t="shared" si="1"/>
        <v>123290.8</v>
      </c>
      <c r="F1540" s="14" t="str">
        <f t="shared" si="2"/>
        <v>#N/A</v>
      </c>
      <c r="G1540" s="14" t="str">
        <f t="shared" si="3"/>
        <v>#N/A</v>
      </c>
      <c r="H1540" s="52">
        <f t="shared" si="4"/>
        <v>123290.8</v>
      </c>
      <c r="I1540" s="18">
        <v>23.4</v>
      </c>
    </row>
    <row r="1541">
      <c r="A1541" s="6">
        <v>43544.0</v>
      </c>
      <c r="B1541" s="14" t="s">
        <v>47</v>
      </c>
      <c r="C1541" s="51" t="s">
        <v>46</v>
      </c>
      <c r="D1541" s="51">
        <v>123994.3</v>
      </c>
      <c r="E1541" s="52">
        <f t="shared" si="1"/>
        <v>123994.3</v>
      </c>
      <c r="F1541" s="14" t="str">
        <f t="shared" si="2"/>
        <v>#N/A</v>
      </c>
      <c r="G1541" s="14" t="str">
        <f t="shared" si="3"/>
        <v>#N/A</v>
      </c>
      <c r="H1541" s="52">
        <f t="shared" si="4"/>
        <v>123994.3</v>
      </c>
      <c r="I1541" s="18">
        <v>23.4</v>
      </c>
    </row>
    <row r="1542">
      <c r="A1542" s="6">
        <v>43545.0</v>
      </c>
      <c r="B1542" s="14" t="s">
        <v>47</v>
      </c>
      <c r="C1542" s="51" t="s">
        <v>46</v>
      </c>
      <c r="D1542" s="51">
        <v>124181.4</v>
      </c>
      <c r="E1542" s="52">
        <f t="shared" si="1"/>
        <v>124181.4</v>
      </c>
      <c r="F1542" s="14" t="str">
        <f t="shared" si="2"/>
        <v>#N/A</v>
      </c>
      <c r="G1542" s="14" t="str">
        <f t="shared" si="3"/>
        <v>#N/A</v>
      </c>
      <c r="H1542" s="52">
        <f t="shared" si="4"/>
        <v>124181.4</v>
      </c>
      <c r="I1542" s="18">
        <v>24.3</v>
      </c>
    </row>
    <row r="1543">
      <c r="A1543" s="6">
        <v>43546.0</v>
      </c>
      <c r="B1543" s="14" t="s">
        <v>47</v>
      </c>
      <c r="C1543" s="51" t="s">
        <v>46</v>
      </c>
      <c r="D1543" s="51">
        <v>128305.6</v>
      </c>
      <c r="E1543" s="52">
        <f t="shared" si="1"/>
        <v>128305.6</v>
      </c>
      <c r="F1543" s="14" t="str">
        <f t="shared" si="2"/>
        <v>#N/A</v>
      </c>
      <c r="G1543" s="14" t="str">
        <f t="shared" si="3"/>
        <v>#N/A</v>
      </c>
      <c r="H1543" s="52">
        <f t="shared" si="4"/>
        <v>128305.6</v>
      </c>
      <c r="I1543" s="18">
        <v>28.6</v>
      </c>
    </row>
    <row r="1544">
      <c r="A1544" s="6">
        <v>43547.0</v>
      </c>
      <c r="B1544" s="14" t="s">
        <v>47</v>
      </c>
      <c r="C1544" s="51" t="s">
        <v>46</v>
      </c>
      <c r="D1544" s="51">
        <v>109147.7</v>
      </c>
      <c r="E1544" s="52">
        <f t="shared" si="1"/>
        <v>109147.7</v>
      </c>
      <c r="F1544" s="14" t="str">
        <f t="shared" si="2"/>
        <v>#N/A</v>
      </c>
      <c r="G1544" s="14" t="str">
        <f t="shared" si="3"/>
        <v>#N/A</v>
      </c>
      <c r="H1544" s="52">
        <f t="shared" si="4"/>
        <v>109147.7</v>
      </c>
      <c r="I1544" s="18">
        <v>31.3</v>
      </c>
    </row>
    <row r="1545">
      <c r="A1545" s="6">
        <v>43548.0</v>
      </c>
      <c r="B1545" s="14" t="s">
        <v>47</v>
      </c>
      <c r="C1545" s="51" t="s">
        <v>46</v>
      </c>
      <c r="D1545" s="51">
        <v>104226.8</v>
      </c>
      <c r="E1545" s="52">
        <f t="shared" si="1"/>
        <v>104226.8</v>
      </c>
      <c r="F1545" s="14" t="str">
        <f t="shared" si="2"/>
        <v>#N/A</v>
      </c>
      <c r="G1545" s="14" t="str">
        <f t="shared" si="3"/>
        <v>#N/A</v>
      </c>
      <c r="H1545" s="52">
        <f t="shared" si="4"/>
        <v>104226.8</v>
      </c>
      <c r="I1545" s="18">
        <v>29.3</v>
      </c>
    </row>
    <row r="1546">
      <c r="A1546" s="6">
        <v>43549.0</v>
      </c>
      <c r="B1546" s="14" t="s">
        <v>47</v>
      </c>
      <c r="C1546" s="51" t="s">
        <v>46</v>
      </c>
      <c r="D1546" s="51">
        <v>107583.9</v>
      </c>
      <c r="E1546" s="52">
        <f t="shared" si="1"/>
        <v>107583.9</v>
      </c>
      <c r="F1546" s="14" t="str">
        <f t="shared" si="2"/>
        <v>#N/A</v>
      </c>
      <c r="G1546" s="14" t="str">
        <f t="shared" si="3"/>
        <v>#N/A</v>
      </c>
      <c r="H1546" s="52">
        <f t="shared" si="4"/>
        <v>107583.9</v>
      </c>
      <c r="I1546" s="18">
        <v>19.0</v>
      </c>
    </row>
    <row r="1547">
      <c r="A1547" s="6">
        <v>43550.0</v>
      </c>
      <c r="B1547" s="14" t="s">
        <v>47</v>
      </c>
      <c r="C1547" s="51" t="s">
        <v>46</v>
      </c>
      <c r="D1547" s="51">
        <v>108840.2</v>
      </c>
      <c r="E1547" s="52">
        <f t="shared" si="1"/>
        <v>108840.2</v>
      </c>
      <c r="F1547" s="14" t="str">
        <f t="shared" si="2"/>
        <v>#N/A</v>
      </c>
      <c r="G1547" s="14" t="str">
        <f t="shared" si="3"/>
        <v>#N/A</v>
      </c>
      <c r="H1547" s="52">
        <f t="shared" si="4"/>
        <v>108840.2</v>
      </c>
      <c r="I1547" s="18">
        <v>20.3</v>
      </c>
    </row>
    <row r="1548">
      <c r="A1548" s="6">
        <v>43551.0</v>
      </c>
      <c r="B1548" s="14" t="s">
        <v>47</v>
      </c>
      <c r="C1548" s="51" t="s">
        <v>46</v>
      </c>
      <c r="D1548" s="51">
        <v>113307.6</v>
      </c>
      <c r="E1548" s="52">
        <f t="shared" si="1"/>
        <v>113307.6</v>
      </c>
      <c r="F1548" s="14" t="str">
        <f t="shared" si="2"/>
        <v>#N/A</v>
      </c>
      <c r="G1548" s="14" t="str">
        <f t="shared" si="3"/>
        <v>#N/A</v>
      </c>
      <c r="H1548" s="52">
        <f t="shared" si="4"/>
        <v>113307.6</v>
      </c>
      <c r="I1548" s="18">
        <v>21.7</v>
      </c>
    </row>
    <row r="1549">
      <c r="A1549" s="6">
        <v>43552.0</v>
      </c>
      <c r="B1549" s="14" t="s">
        <v>47</v>
      </c>
      <c r="C1549" s="51" t="s">
        <v>46</v>
      </c>
      <c r="D1549" s="51">
        <v>113923.2</v>
      </c>
      <c r="E1549" s="52">
        <f t="shared" si="1"/>
        <v>113923.2</v>
      </c>
      <c r="F1549" s="14" t="str">
        <f t="shared" si="2"/>
        <v>#N/A</v>
      </c>
      <c r="G1549" s="14" t="str">
        <f t="shared" si="3"/>
        <v>#N/A</v>
      </c>
      <c r="H1549" s="52">
        <f t="shared" si="4"/>
        <v>113923.2</v>
      </c>
      <c r="I1549" s="18">
        <v>27.9</v>
      </c>
    </row>
    <row r="1550">
      <c r="A1550" s="6">
        <v>43553.0</v>
      </c>
      <c r="B1550" s="14" t="s">
        <v>47</v>
      </c>
      <c r="C1550" s="51" t="s">
        <v>46</v>
      </c>
      <c r="D1550" s="51">
        <v>110768.3</v>
      </c>
      <c r="E1550" s="52">
        <f t="shared" si="1"/>
        <v>110768.3</v>
      </c>
      <c r="F1550" s="14" t="str">
        <f t="shared" si="2"/>
        <v>#N/A</v>
      </c>
      <c r="G1550" s="14" t="str">
        <f t="shared" si="3"/>
        <v>#N/A</v>
      </c>
      <c r="H1550" s="52">
        <f t="shared" si="4"/>
        <v>110768.3</v>
      </c>
      <c r="I1550" s="18">
        <v>28.5</v>
      </c>
    </row>
    <row r="1551">
      <c r="A1551" s="6">
        <v>43554.0</v>
      </c>
      <c r="B1551" s="14" t="s">
        <v>47</v>
      </c>
      <c r="C1551" s="51" t="s">
        <v>46</v>
      </c>
      <c r="D1551" s="51">
        <v>101262.7</v>
      </c>
      <c r="E1551" s="52">
        <f t="shared" si="1"/>
        <v>101262.7</v>
      </c>
      <c r="F1551" s="14" t="str">
        <f t="shared" si="2"/>
        <v>#N/A</v>
      </c>
      <c r="G1551" s="14" t="str">
        <f t="shared" si="3"/>
        <v>#N/A</v>
      </c>
      <c r="H1551" s="52">
        <f t="shared" si="4"/>
        <v>101262.7</v>
      </c>
      <c r="I1551" s="18">
        <v>15.6</v>
      </c>
    </row>
    <row r="1552">
      <c r="A1552" s="6">
        <v>43555.0</v>
      </c>
      <c r="B1552" s="14" t="s">
        <v>47</v>
      </c>
      <c r="C1552" s="51" t="s">
        <v>46</v>
      </c>
      <c r="D1552" s="51">
        <v>101119.8</v>
      </c>
      <c r="E1552" s="52">
        <f t="shared" si="1"/>
        <v>101119.8</v>
      </c>
      <c r="F1552" s="14" t="str">
        <f t="shared" si="2"/>
        <v>#N/A</v>
      </c>
      <c r="G1552" s="14" t="str">
        <f t="shared" si="3"/>
        <v>#N/A</v>
      </c>
      <c r="H1552" s="52">
        <f t="shared" si="4"/>
        <v>101119.8</v>
      </c>
      <c r="I1552" s="18">
        <v>18.5</v>
      </c>
    </row>
    <row r="1553">
      <c r="A1553" s="6">
        <v>43556.0</v>
      </c>
      <c r="B1553" s="14" t="s">
        <v>47</v>
      </c>
      <c r="C1553" s="51" t="s">
        <v>46</v>
      </c>
      <c r="D1553" s="51">
        <v>116817.4</v>
      </c>
      <c r="E1553" s="52">
        <f t="shared" si="1"/>
        <v>116817.4</v>
      </c>
      <c r="F1553" s="14" t="str">
        <f t="shared" si="2"/>
        <v>#N/A</v>
      </c>
      <c r="G1553" s="14" t="str">
        <f t="shared" si="3"/>
        <v>#N/A</v>
      </c>
      <c r="H1553" s="52">
        <f t="shared" si="4"/>
        <v>116817.4</v>
      </c>
      <c r="I1553" s="18">
        <v>17.1</v>
      </c>
    </row>
    <row r="1554">
      <c r="A1554" s="6">
        <v>43557.0</v>
      </c>
      <c r="B1554" s="14" t="s">
        <v>47</v>
      </c>
      <c r="C1554" s="51" t="s">
        <v>46</v>
      </c>
      <c r="D1554" s="51">
        <v>114927.2</v>
      </c>
      <c r="E1554" s="52">
        <f t="shared" si="1"/>
        <v>114927.2</v>
      </c>
      <c r="F1554" s="14" t="str">
        <f t="shared" si="2"/>
        <v>#N/A</v>
      </c>
      <c r="G1554" s="14" t="str">
        <f t="shared" si="3"/>
        <v>#N/A</v>
      </c>
      <c r="H1554" s="52">
        <f t="shared" si="4"/>
        <v>114927.2</v>
      </c>
      <c r="I1554" s="18">
        <v>25.9</v>
      </c>
    </row>
    <row r="1555">
      <c r="A1555" s="6">
        <v>43558.0</v>
      </c>
      <c r="B1555" s="14" t="s">
        <v>47</v>
      </c>
      <c r="C1555" s="51" t="s">
        <v>46</v>
      </c>
      <c r="D1555" s="51">
        <v>115188.8</v>
      </c>
      <c r="E1555" s="52">
        <f t="shared" si="1"/>
        <v>115188.8</v>
      </c>
      <c r="F1555" s="14" t="str">
        <f t="shared" si="2"/>
        <v>#N/A</v>
      </c>
      <c r="G1555" s="14" t="str">
        <f t="shared" si="3"/>
        <v>#N/A</v>
      </c>
      <c r="H1555" s="52">
        <f t="shared" si="4"/>
        <v>115188.8</v>
      </c>
      <c r="I1555" s="18">
        <v>24.7</v>
      </c>
    </row>
    <row r="1556">
      <c r="A1556" s="6">
        <v>43559.0</v>
      </c>
      <c r="B1556" s="14" t="s">
        <v>47</v>
      </c>
      <c r="C1556" s="51" t="s">
        <v>46</v>
      </c>
      <c r="D1556" s="51">
        <v>113763.8</v>
      </c>
      <c r="E1556" s="52">
        <f t="shared" si="1"/>
        <v>113763.8</v>
      </c>
      <c r="F1556" s="14" t="str">
        <f t="shared" si="2"/>
        <v>#N/A</v>
      </c>
      <c r="G1556" s="14" t="str">
        <f t="shared" si="3"/>
        <v>#N/A</v>
      </c>
      <c r="H1556" s="52">
        <f t="shared" si="4"/>
        <v>113763.8</v>
      </c>
      <c r="I1556" s="18">
        <v>21.9</v>
      </c>
    </row>
    <row r="1557">
      <c r="A1557" s="6">
        <v>43560.0</v>
      </c>
      <c r="B1557" s="14" t="s">
        <v>46</v>
      </c>
      <c r="C1557" s="51" t="s">
        <v>46</v>
      </c>
      <c r="D1557" s="51">
        <v>111484.7</v>
      </c>
      <c r="E1557" s="14" t="str">
        <f t="shared" si="1"/>
        <v>#N/A</v>
      </c>
      <c r="F1557" s="52">
        <f t="shared" si="2"/>
        <v>111484.7</v>
      </c>
      <c r="G1557" s="14" t="str">
        <f t="shared" si="3"/>
        <v>#N/A</v>
      </c>
      <c r="H1557" s="52">
        <f t="shared" si="4"/>
        <v>111484.7</v>
      </c>
      <c r="I1557" s="18">
        <v>28.5</v>
      </c>
    </row>
    <row r="1558">
      <c r="A1558" s="6">
        <v>43561.0</v>
      </c>
      <c r="B1558" s="14" t="s">
        <v>46</v>
      </c>
      <c r="C1558" s="51" t="s">
        <v>46</v>
      </c>
      <c r="D1558" s="51">
        <v>102229.6</v>
      </c>
      <c r="E1558" s="14" t="str">
        <f t="shared" si="1"/>
        <v>#N/A</v>
      </c>
      <c r="F1558" s="52">
        <f t="shared" si="2"/>
        <v>102229.6</v>
      </c>
      <c r="G1558" s="14" t="str">
        <f t="shared" si="3"/>
        <v>#N/A</v>
      </c>
      <c r="H1558" s="52">
        <f t="shared" si="4"/>
        <v>102229.6</v>
      </c>
      <c r="I1558" s="18">
        <v>20.1</v>
      </c>
    </row>
    <row r="1559">
      <c r="A1559" s="6">
        <v>43562.0</v>
      </c>
      <c r="B1559" s="14" t="s">
        <v>46</v>
      </c>
      <c r="C1559" s="51" t="s">
        <v>46</v>
      </c>
      <c r="D1559" s="51">
        <v>93590.43</v>
      </c>
      <c r="E1559" s="14" t="str">
        <f t="shared" si="1"/>
        <v>#N/A</v>
      </c>
      <c r="F1559" s="52">
        <f t="shared" si="2"/>
        <v>93590.43</v>
      </c>
      <c r="G1559" s="14" t="str">
        <f t="shared" si="3"/>
        <v>#N/A</v>
      </c>
      <c r="H1559" s="52">
        <f t="shared" si="4"/>
        <v>93590.43</v>
      </c>
      <c r="I1559" s="18">
        <v>26.5</v>
      </c>
    </row>
    <row r="1560">
      <c r="A1560" s="6">
        <v>43563.0</v>
      </c>
      <c r="B1560" s="14" t="s">
        <v>46</v>
      </c>
      <c r="C1560" s="51" t="s">
        <v>46</v>
      </c>
      <c r="D1560" s="51">
        <v>108543.6</v>
      </c>
      <c r="E1560" s="14" t="str">
        <f t="shared" si="1"/>
        <v>#N/A</v>
      </c>
      <c r="F1560" s="52">
        <f t="shared" si="2"/>
        <v>108543.6</v>
      </c>
      <c r="G1560" s="14" t="str">
        <f t="shared" si="3"/>
        <v>#N/A</v>
      </c>
      <c r="H1560" s="52">
        <f t="shared" si="4"/>
        <v>108543.6</v>
      </c>
      <c r="I1560" s="18">
        <v>23.1</v>
      </c>
    </row>
    <row r="1561">
      <c r="A1561" s="6">
        <v>43564.0</v>
      </c>
      <c r="B1561" s="14" t="s">
        <v>46</v>
      </c>
      <c r="C1561" s="51" t="s">
        <v>46</v>
      </c>
      <c r="D1561" s="51">
        <v>111999.0</v>
      </c>
      <c r="E1561" s="14" t="str">
        <f t="shared" si="1"/>
        <v>#N/A</v>
      </c>
      <c r="F1561" s="52">
        <f t="shared" si="2"/>
        <v>111999</v>
      </c>
      <c r="G1561" s="14" t="str">
        <f t="shared" si="3"/>
        <v>#N/A</v>
      </c>
      <c r="H1561" s="52">
        <f t="shared" si="4"/>
        <v>111999</v>
      </c>
      <c r="I1561" s="18">
        <v>16.3</v>
      </c>
    </row>
    <row r="1562">
      <c r="A1562" s="6">
        <v>43565.0</v>
      </c>
      <c r="B1562" s="14" t="s">
        <v>46</v>
      </c>
      <c r="C1562" s="51" t="s">
        <v>46</v>
      </c>
      <c r="D1562" s="51">
        <v>120859.0</v>
      </c>
      <c r="E1562" s="14" t="str">
        <f t="shared" si="1"/>
        <v>#N/A</v>
      </c>
      <c r="F1562" s="52">
        <f t="shared" si="2"/>
        <v>120859</v>
      </c>
      <c r="G1562" s="14" t="str">
        <f t="shared" si="3"/>
        <v>#N/A</v>
      </c>
      <c r="H1562" s="52">
        <f t="shared" si="4"/>
        <v>120859</v>
      </c>
      <c r="I1562" s="18">
        <v>15.8</v>
      </c>
    </row>
    <row r="1563">
      <c r="A1563" s="6">
        <v>43566.0</v>
      </c>
      <c r="B1563" s="14" t="s">
        <v>46</v>
      </c>
      <c r="C1563" s="51" t="s">
        <v>46</v>
      </c>
      <c r="D1563" s="51">
        <v>116890.6</v>
      </c>
      <c r="E1563" s="14" t="str">
        <f t="shared" si="1"/>
        <v>#N/A</v>
      </c>
      <c r="F1563" s="52">
        <f t="shared" si="2"/>
        <v>116890.6</v>
      </c>
      <c r="G1563" s="14" t="str">
        <f t="shared" si="3"/>
        <v>#N/A</v>
      </c>
      <c r="H1563" s="52">
        <f t="shared" si="4"/>
        <v>116890.6</v>
      </c>
      <c r="I1563" s="18">
        <v>17.3</v>
      </c>
    </row>
    <row r="1564">
      <c r="A1564" s="6">
        <v>43567.0</v>
      </c>
      <c r="B1564" s="14" t="s">
        <v>46</v>
      </c>
      <c r="C1564" s="51" t="s">
        <v>46</v>
      </c>
      <c r="D1564" s="51">
        <v>114848.8</v>
      </c>
      <c r="E1564" s="14" t="str">
        <f t="shared" si="1"/>
        <v>#N/A</v>
      </c>
      <c r="F1564" s="52">
        <f t="shared" si="2"/>
        <v>114848.8</v>
      </c>
      <c r="G1564" s="14" t="str">
        <f t="shared" si="3"/>
        <v>#N/A</v>
      </c>
      <c r="H1564" s="52">
        <f t="shared" si="4"/>
        <v>114848.8</v>
      </c>
      <c r="I1564" s="18">
        <v>24.9</v>
      </c>
    </row>
    <row r="1565">
      <c r="A1565" s="6">
        <v>43568.0</v>
      </c>
      <c r="B1565" s="14" t="s">
        <v>46</v>
      </c>
      <c r="C1565" s="51" t="s">
        <v>46</v>
      </c>
      <c r="D1565" s="51">
        <v>105963.6</v>
      </c>
      <c r="E1565" s="14" t="str">
        <f t="shared" si="1"/>
        <v>#N/A</v>
      </c>
      <c r="F1565" s="52">
        <f t="shared" si="2"/>
        <v>105963.6</v>
      </c>
      <c r="G1565" s="14" t="str">
        <f t="shared" si="3"/>
        <v>#N/A</v>
      </c>
      <c r="H1565" s="52">
        <f t="shared" si="4"/>
        <v>105963.6</v>
      </c>
      <c r="I1565" s="18">
        <v>20.7</v>
      </c>
    </row>
    <row r="1566">
      <c r="A1566" s="6">
        <v>43569.0</v>
      </c>
      <c r="B1566" s="14" t="s">
        <v>46</v>
      </c>
      <c r="C1566" s="51" t="s">
        <v>46</v>
      </c>
      <c r="D1566" s="51">
        <v>98680.0</v>
      </c>
      <c r="E1566" s="14" t="str">
        <f t="shared" si="1"/>
        <v>#N/A</v>
      </c>
      <c r="F1566" s="52">
        <f t="shared" si="2"/>
        <v>98680</v>
      </c>
      <c r="G1566" s="14" t="str">
        <f t="shared" si="3"/>
        <v>#N/A</v>
      </c>
      <c r="H1566" s="52">
        <f t="shared" si="4"/>
        <v>98680</v>
      </c>
      <c r="I1566" s="18">
        <v>22.5</v>
      </c>
    </row>
    <row r="1567">
      <c r="A1567" s="6">
        <v>43570.0</v>
      </c>
      <c r="B1567" s="14" t="s">
        <v>46</v>
      </c>
      <c r="C1567" s="51" t="s">
        <v>46</v>
      </c>
      <c r="D1567" s="51">
        <v>114195.0</v>
      </c>
      <c r="E1567" s="14" t="str">
        <f t="shared" si="1"/>
        <v>#N/A</v>
      </c>
      <c r="F1567" s="52">
        <f t="shared" si="2"/>
        <v>114195</v>
      </c>
      <c r="G1567" s="14" t="str">
        <f t="shared" si="3"/>
        <v>#N/A</v>
      </c>
      <c r="H1567" s="52">
        <f t="shared" si="4"/>
        <v>114195</v>
      </c>
      <c r="I1567" s="18">
        <v>27.4</v>
      </c>
    </row>
    <row r="1568">
      <c r="A1568" s="6">
        <v>43571.0</v>
      </c>
      <c r="B1568" s="14" t="s">
        <v>46</v>
      </c>
      <c r="C1568" s="51" t="s">
        <v>46</v>
      </c>
      <c r="D1568" s="51">
        <v>115392.9</v>
      </c>
      <c r="E1568" s="14" t="str">
        <f t="shared" si="1"/>
        <v>#N/A</v>
      </c>
      <c r="F1568" s="52">
        <f t="shared" si="2"/>
        <v>115392.9</v>
      </c>
      <c r="G1568" s="14" t="str">
        <f t="shared" si="3"/>
        <v>#N/A</v>
      </c>
      <c r="H1568" s="52">
        <f t="shared" si="4"/>
        <v>115392.9</v>
      </c>
      <c r="I1568" s="18">
        <v>30.3</v>
      </c>
    </row>
    <row r="1569">
      <c r="A1569" s="6">
        <v>43572.0</v>
      </c>
      <c r="B1569" s="14" t="s">
        <v>46</v>
      </c>
      <c r="C1569" s="51" t="s">
        <v>46</v>
      </c>
      <c r="D1569" s="51">
        <v>117281.1</v>
      </c>
      <c r="E1569" s="14" t="str">
        <f t="shared" si="1"/>
        <v>#N/A</v>
      </c>
      <c r="F1569" s="52">
        <f t="shared" si="2"/>
        <v>117281.1</v>
      </c>
      <c r="G1569" s="14" t="str">
        <f t="shared" si="3"/>
        <v>#N/A</v>
      </c>
      <c r="H1569" s="52">
        <f t="shared" si="4"/>
        <v>117281.1</v>
      </c>
      <c r="I1569" s="18">
        <v>30.0</v>
      </c>
    </row>
    <row r="1570">
      <c r="A1570" s="6">
        <v>43573.0</v>
      </c>
      <c r="B1570" s="14" t="s">
        <v>46</v>
      </c>
      <c r="C1570" s="51" t="s">
        <v>46</v>
      </c>
      <c r="D1570" s="51">
        <v>111360.1</v>
      </c>
      <c r="E1570" s="14" t="str">
        <f t="shared" si="1"/>
        <v>#N/A</v>
      </c>
      <c r="F1570" s="52">
        <f t="shared" si="2"/>
        <v>111360.1</v>
      </c>
      <c r="G1570" s="14" t="str">
        <f t="shared" si="3"/>
        <v>#N/A</v>
      </c>
      <c r="H1570" s="52">
        <f t="shared" si="4"/>
        <v>111360.1</v>
      </c>
      <c r="I1570" s="18">
        <v>17.7</v>
      </c>
    </row>
    <row r="1571">
      <c r="A1571" s="6">
        <v>43574.0</v>
      </c>
      <c r="B1571" s="14" t="s">
        <v>46</v>
      </c>
      <c r="C1571" s="51" t="s">
        <v>47</v>
      </c>
      <c r="D1571" s="51">
        <v>95967.41</v>
      </c>
      <c r="E1571" s="14" t="str">
        <f t="shared" si="1"/>
        <v>#N/A</v>
      </c>
      <c r="F1571" s="52">
        <f t="shared" si="2"/>
        <v>95967.41</v>
      </c>
      <c r="G1571" s="52">
        <f t="shared" si="3"/>
        <v>95967.41</v>
      </c>
      <c r="H1571" s="52" t="str">
        <f t="shared" si="4"/>
        <v>#N/A</v>
      </c>
      <c r="I1571" s="18">
        <v>22.1</v>
      </c>
    </row>
    <row r="1572">
      <c r="A1572" s="6">
        <v>43575.0</v>
      </c>
      <c r="B1572" s="14" t="s">
        <v>46</v>
      </c>
      <c r="C1572" s="51" t="s">
        <v>47</v>
      </c>
      <c r="D1572" s="51">
        <v>95654.36</v>
      </c>
      <c r="E1572" s="14" t="str">
        <f t="shared" si="1"/>
        <v>#N/A</v>
      </c>
      <c r="F1572" s="52">
        <f t="shared" si="2"/>
        <v>95654.36</v>
      </c>
      <c r="G1572" s="52">
        <f t="shared" si="3"/>
        <v>95654.36</v>
      </c>
      <c r="H1572" s="52" t="str">
        <f t="shared" si="4"/>
        <v>#N/A</v>
      </c>
      <c r="I1572" s="18">
        <v>30.2</v>
      </c>
    </row>
    <row r="1573">
      <c r="A1573" s="6">
        <v>43576.0</v>
      </c>
      <c r="B1573" s="14" t="s">
        <v>46</v>
      </c>
      <c r="C1573" s="51" t="s">
        <v>47</v>
      </c>
      <c r="D1573" s="51">
        <v>94810.67</v>
      </c>
      <c r="E1573" s="14" t="str">
        <f t="shared" si="1"/>
        <v>#N/A</v>
      </c>
      <c r="F1573" s="52">
        <f t="shared" si="2"/>
        <v>94810.67</v>
      </c>
      <c r="G1573" s="52">
        <f t="shared" si="3"/>
        <v>94810.67</v>
      </c>
      <c r="H1573" s="52" t="str">
        <f t="shared" si="4"/>
        <v>#N/A</v>
      </c>
      <c r="I1573" s="18">
        <v>27.0</v>
      </c>
    </row>
    <row r="1574">
      <c r="A1574" s="6">
        <v>43577.0</v>
      </c>
      <c r="B1574" s="14" t="s">
        <v>46</v>
      </c>
      <c r="C1574" s="51" t="s">
        <v>47</v>
      </c>
      <c r="D1574" s="51">
        <v>100246.5</v>
      </c>
      <c r="E1574" s="14" t="str">
        <f t="shared" si="1"/>
        <v>#N/A</v>
      </c>
      <c r="F1574" s="52">
        <f t="shared" si="2"/>
        <v>100246.5</v>
      </c>
      <c r="G1574" s="52">
        <f t="shared" si="3"/>
        <v>100246.5</v>
      </c>
      <c r="H1574" s="52" t="str">
        <f t="shared" si="4"/>
        <v>#N/A</v>
      </c>
      <c r="I1574" s="18">
        <v>17.6</v>
      </c>
    </row>
    <row r="1575">
      <c r="A1575" s="6">
        <v>43578.0</v>
      </c>
      <c r="B1575" s="14" t="s">
        <v>46</v>
      </c>
      <c r="C1575" s="51" t="s">
        <v>46</v>
      </c>
      <c r="D1575" s="51">
        <v>114240.9</v>
      </c>
      <c r="E1575" s="14" t="str">
        <f t="shared" si="1"/>
        <v>#N/A</v>
      </c>
      <c r="F1575" s="52">
        <f t="shared" si="2"/>
        <v>114240.9</v>
      </c>
      <c r="G1575" s="14" t="str">
        <f t="shared" si="3"/>
        <v>#N/A</v>
      </c>
      <c r="H1575" s="52">
        <f t="shared" si="4"/>
        <v>114240.9</v>
      </c>
      <c r="I1575" s="18">
        <v>18.5</v>
      </c>
    </row>
    <row r="1576">
      <c r="A1576" s="6">
        <v>43579.0</v>
      </c>
      <c r="B1576" s="14" t="s">
        <v>47</v>
      </c>
      <c r="C1576" s="51" t="s">
        <v>46</v>
      </c>
      <c r="D1576" s="51">
        <v>113264.2</v>
      </c>
      <c r="E1576" s="52">
        <f t="shared" si="1"/>
        <v>113264.2</v>
      </c>
      <c r="F1576" s="14" t="str">
        <f t="shared" si="2"/>
        <v>#N/A</v>
      </c>
      <c r="G1576" s="14" t="str">
        <f t="shared" si="3"/>
        <v>#N/A</v>
      </c>
      <c r="H1576" s="52">
        <f t="shared" si="4"/>
        <v>113264.2</v>
      </c>
      <c r="I1576" s="18">
        <v>23.2</v>
      </c>
    </row>
    <row r="1577">
      <c r="A1577" s="6">
        <v>43580.0</v>
      </c>
      <c r="B1577" s="14" t="s">
        <v>47</v>
      </c>
      <c r="C1577" s="51" t="s">
        <v>47</v>
      </c>
      <c r="D1577" s="51">
        <v>98112.47</v>
      </c>
      <c r="E1577" s="52">
        <f t="shared" si="1"/>
        <v>98112.47</v>
      </c>
      <c r="F1577" s="14" t="str">
        <f t="shared" si="2"/>
        <v>#N/A</v>
      </c>
      <c r="G1577" s="52">
        <f t="shared" si="3"/>
        <v>98112.47</v>
      </c>
      <c r="H1577" s="52" t="str">
        <f t="shared" si="4"/>
        <v>#N/A</v>
      </c>
      <c r="I1577" s="18">
        <v>21.5</v>
      </c>
    </row>
    <row r="1578">
      <c r="A1578" s="6">
        <v>43581.0</v>
      </c>
      <c r="B1578" s="14" t="s">
        <v>47</v>
      </c>
      <c r="C1578" s="51" t="s">
        <v>46</v>
      </c>
      <c r="D1578" s="51">
        <v>107226.6</v>
      </c>
      <c r="E1578" s="52">
        <f t="shared" si="1"/>
        <v>107226.6</v>
      </c>
      <c r="F1578" s="14" t="str">
        <f t="shared" si="2"/>
        <v>#N/A</v>
      </c>
      <c r="G1578" s="14" t="str">
        <f t="shared" si="3"/>
        <v>#N/A</v>
      </c>
      <c r="H1578" s="52">
        <f t="shared" si="4"/>
        <v>107226.6</v>
      </c>
      <c r="I1578" s="18">
        <v>15.8</v>
      </c>
    </row>
    <row r="1579">
      <c r="A1579" s="6">
        <v>43582.0</v>
      </c>
      <c r="B1579" s="14" t="s">
        <v>47</v>
      </c>
      <c r="C1579" s="51" t="s">
        <v>46</v>
      </c>
      <c r="D1579" s="51">
        <v>105374.9</v>
      </c>
      <c r="E1579" s="52">
        <f t="shared" si="1"/>
        <v>105374.9</v>
      </c>
      <c r="F1579" s="14" t="str">
        <f t="shared" si="2"/>
        <v>#N/A</v>
      </c>
      <c r="G1579" s="14" t="str">
        <f t="shared" si="3"/>
        <v>#N/A</v>
      </c>
      <c r="H1579" s="52">
        <f t="shared" si="4"/>
        <v>105374.9</v>
      </c>
      <c r="I1579" s="18">
        <v>16.2</v>
      </c>
    </row>
    <row r="1580">
      <c r="A1580" s="6">
        <v>43583.0</v>
      </c>
      <c r="B1580" s="14" t="s">
        <v>47</v>
      </c>
      <c r="C1580" s="51" t="s">
        <v>46</v>
      </c>
      <c r="D1580" s="51">
        <v>101057.4</v>
      </c>
      <c r="E1580" s="52">
        <f t="shared" si="1"/>
        <v>101057.4</v>
      </c>
      <c r="F1580" s="14" t="str">
        <f t="shared" si="2"/>
        <v>#N/A</v>
      </c>
      <c r="G1580" s="14" t="str">
        <f t="shared" si="3"/>
        <v>#N/A</v>
      </c>
      <c r="H1580" s="52">
        <f t="shared" si="4"/>
        <v>101057.4</v>
      </c>
      <c r="I1580" s="18">
        <v>17.4</v>
      </c>
    </row>
    <row r="1581">
      <c r="A1581" s="6">
        <v>43584.0</v>
      </c>
      <c r="B1581" s="14" t="s">
        <v>47</v>
      </c>
      <c r="C1581" s="51" t="s">
        <v>46</v>
      </c>
      <c r="D1581" s="51">
        <v>118307.5</v>
      </c>
      <c r="E1581" s="52">
        <f t="shared" si="1"/>
        <v>118307.5</v>
      </c>
      <c r="F1581" s="14" t="str">
        <f t="shared" si="2"/>
        <v>#N/A</v>
      </c>
      <c r="G1581" s="14" t="str">
        <f t="shared" si="3"/>
        <v>#N/A</v>
      </c>
      <c r="H1581" s="52">
        <f t="shared" si="4"/>
        <v>118307.5</v>
      </c>
      <c r="I1581" s="18">
        <v>18.1</v>
      </c>
    </row>
    <row r="1582">
      <c r="A1582" s="6">
        <v>43585.0</v>
      </c>
      <c r="B1582" s="14" t="s">
        <v>47</v>
      </c>
      <c r="C1582" s="51" t="s">
        <v>46</v>
      </c>
      <c r="D1582" s="51">
        <v>110515.6</v>
      </c>
      <c r="E1582" s="52">
        <f t="shared" si="1"/>
        <v>110515.6</v>
      </c>
      <c r="F1582" s="14" t="str">
        <f t="shared" si="2"/>
        <v>#N/A</v>
      </c>
      <c r="G1582" s="14" t="str">
        <f t="shared" si="3"/>
        <v>#N/A</v>
      </c>
      <c r="H1582" s="52">
        <f t="shared" si="4"/>
        <v>110515.6</v>
      </c>
      <c r="I1582" s="18">
        <v>23.1</v>
      </c>
    </row>
    <row r="1583">
      <c r="A1583" s="6">
        <v>43586.0</v>
      </c>
      <c r="B1583" s="14" t="s">
        <v>47</v>
      </c>
      <c r="C1583" s="51" t="s">
        <v>46</v>
      </c>
      <c r="D1583" s="51">
        <v>111462.4</v>
      </c>
      <c r="E1583" s="52">
        <f t="shared" si="1"/>
        <v>111462.4</v>
      </c>
      <c r="F1583" s="14" t="str">
        <f t="shared" si="2"/>
        <v>#N/A</v>
      </c>
      <c r="G1583" s="14" t="str">
        <f t="shared" si="3"/>
        <v>#N/A</v>
      </c>
      <c r="H1583" s="52">
        <f t="shared" si="4"/>
        <v>111462.4</v>
      </c>
      <c r="I1583" s="18">
        <v>22.8</v>
      </c>
    </row>
    <row r="1584">
      <c r="A1584" s="6">
        <v>43587.0</v>
      </c>
      <c r="B1584" s="14" t="s">
        <v>47</v>
      </c>
      <c r="C1584" s="51" t="s">
        <v>46</v>
      </c>
      <c r="D1584" s="51">
        <v>112948.4</v>
      </c>
      <c r="E1584" s="52">
        <f t="shared" si="1"/>
        <v>112948.4</v>
      </c>
      <c r="F1584" s="14" t="str">
        <f t="shared" si="2"/>
        <v>#N/A</v>
      </c>
      <c r="G1584" s="14" t="str">
        <f t="shared" si="3"/>
        <v>#N/A</v>
      </c>
      <c r="H1584" s="52">
        <f t="shared" si="4"/>
        <v>112948.4</v>
      </c>
      <c r="I1584" s="18">
        <v>20.2</v>
      </c>
    </row>
    <row r="1585">
      <c r="A1585" s="6">
        <v>43588.0</v>
      </c>
      <c r="B1585" s="14" t="s">
        <v>47</v>
      </c>
      <c r="C1585" s="51" t="s">
        <v>46</v>
      </c>
      <c r="D1585" s="51">
        <v>110902.2</v>
      </c>
      <c r="E1585" s="52">
        <f t="shared" si="1"/>
        <v>110902.2</v>
      </c>
      <c r="F1585" s="14" t="str">
        <f t="shared" si="2"/>
        <v>#N/A</v>
      </c>
      <c r="G1585" s="14" t="str">
        <f t="shared" si="3"/>
        <v>#N/A</v>
      </c>
      <c r="H1585" s="52">
        <f t="shared" si="4"/>
        <v>110902.2</v>
      </c>
      <c r="I1585" s="18">
        <v>20.7</v>
      </c>
    </row>
    <row r="1586">
      <c r="A1586" s="6">
        <v>43589.0</v>
      </c>
      <c r="B1586" s="14" t="s">
        <v>47</v>
      </c>
      <c r="C1586" s="51" t="s">
        <v>46</v>
      </c>
      <c r="D1586" s="51">
        <v>103616.1</v>
      </c>
      <c r="E1586" s="52">
        <f t="shared" si="1"/>
        <v>103616.1</v>
      </c>
      <c r="F1586" s="14" t="str">
        <f t="shared" si="2"/>
        <v>#N/A</v>
      </c>
      <c r="G1586" s="14" t="str">
        <f t="shared" si="3"/>
        <v>#N/A</v>
      </c>
      <c r="H1586" s="52">
        <f t="shared" si="4"/>
        <v>103616.1</v>
      </c>
      <c r="I1586" s="18">
        <v>16.4</v>
      </c>
    </row>
    <row r="1587">
      <c r="A1587" s="6">
        <v>43590.0</v>
      </c>
      <c r="B1587" s="14" t="s">
        <v>47</v>
      </c>
      <c r="C1587" s="51" t="s">
        <v>46</v>
      </c>
      <c r="D1587" s="51">
        <v>104770.7</v>
      </c>
      <c r="E1587" s="52">
        <f t="shared" si="1"/>
        <v>104770.7</v>
      </c>
      <c r="F1587" s="14" t="str">
        <f t="shared" si="2"/>
        <v>#N/A</v>
      </c>
      <c r="G1587" s="14" t="str">
        <f t="shared" si="3"/>
        <v>#N/A</v>
      </c>
      <c r="H1587" s="52">
        <f t="shared" si="4"/>
        <v>104770.7</v>
      </c>
      <c r="I1587" s="18">
        <v>16.3</v>
      </c>
    </row>
    <row r="1588">
      <c r="A1588" s="6">
        <v>43591.0</v>
      </c>
      <c r="B1588" s="14" t="s">
        <v>47</v>
      </c>
      <c r="C1588" s="51" t="s">
        <v>46</v>
      </c>
      <c r="D1588" s="51">
        <v>121535.5</v>
      </c>
      <c r="E1588" s="52">
        <f t="shared" si="1"/>
        <v>121535.5</v>
      </c>
      <c r="F1588" s="14" t="str">
        <f t="shared" si="2"/>
        <v>#N/A</v>
      </c>
      <c r="G1588" s="14" t="str">
        <f t="shared" si="3"/>
        <v>#N/A</v>
      </c>
      <c r="H1588" s="52">
        <f t="shared" si="4"/>
        <v>121535.5</v>
      </c>
      <c r="I1588" s="18">
        <v>16.7</v>
      </c>
    </row>
    <row r="1589">
      <c r="A1589" s="6">
        <v>43592.0</v>
      </c>
      <c r="B1589" s="14" t="s">
        <v>47</v>
      </c>
      <c r="C1589" s="51" t="s">
        <v>46</v>
      </c>
      <c r="D1589" s="51">
        <v>116318.4</v>
      </c>
      <c r="E1589" s="52">
        <f t="shared" si="1"/>
        <v>116318.4</v>
      </c>
      <c r="F1589" s="14" t="str">
        <f t="shared" si="2"/>
        <v>#N/A</v>
      </c>
      <c r="G1589" s="14" t="str">
        <f t="shared" si="3"/>
        <v>#N/A</v>
      </c>
      <c r="H1589" s="52">
        <f t="shared" si="4"/>
        <v>116318.4</v>
      </c>
      <c r="I1589" s="18">
        <v>18.7</v>
      </c>
    </row>
    <row r="1590">
      <c r="A1590" s="6">
        <v>43593.0</v>
      </c>
      <c r="B1590" s="14" t="s">
        <v>47</v>
      </c>
      <c r="C1590" s="51" t="s">
        <v>46</v>
      </c>
      <c r="D1590" s="51">
        <v>118801.8</v>
      </c>
      <c r="E1590" s="52">
        <f t="shared" si="1"/>
        <v>118801.8</v>
      </c>
      <c r="F1590" s="14" t="str">
        <f t="shared" si="2"/>
        <v>#N/A</v>
      </c>
      <c r="G1590" s="14" t="str">
        <f t="shared" si="3"/>
        <v>#N/A</v>
      </c>
      <c r="H1590" s="52">
        <f t="shared" si="4"/>
        <v>118801.8</v>
      </c>
      <c r="I1590" s="18">
        <v>17.4</v>
      </c>
    </row>
    <row r="1591">
      <c r="A1591" s="6">
        <v>43594.0</v>
      </c>
      <c r="B1591" s="14" t="s">
        <v>47</v>
      </c>
      <c r="C1591" s="51" t="s">
        <v>46</v>
      </c>
      <c r="D1591" s="51">
        <v>122003.3</v>
      </c>
      <c r="E1591" s="52">
        <f t="shared" si="1"/>
        <v>122003.3</v>
      </c>
      <c r="F1591" s="14" t="str">
        <f t="shared" si="2"/>
        <v>#N/A</v>
      </c>
      <c r="G1591" s="14" t="str">
        <f t="shared" si="3"/>
        <v>#N/A</v>
      </c>
      <c r="H1591" s="52">
        <f t="shared" si="4"/>
        <v>122003.3</v>
      </c>
      <c r="I1591" s="18">
        <v>16.2</v>
      </c>
    </row>
    <row r="1592">
      <c r="A1592" s="6">
        <v>43595.0</v>
      </c>
      <c r="B1592" s="14" t="s">
        <v>47</v>
      </c>
      <c r="C1592" s="51" t="s">
        <v>46</v>
      </c>
      <c r="D1592" s="51">
        <v>123850.9</v>
      </c>
      <c r="E1592" s="52">
        <f t="shared" si="1"/>
        <v>123850.9</v>
      </c>
      <c r="F1592" s="14" t="str">
        <f t="shared" si="2"/>
        <v>#N/A</v>
      </c>
      <c r="G1592" s="14" t="str">
        <f t="shared" si="3"/>
        <v>#N/A</v>
      </c>
      <c r="H1592" s="52">
        <f t="shared" si="4"/>
        <v>123850.9</v>
      </c>
      <c r="I1592" s="18">
        <v>14.2</v>
      </c>
    </row>
    <row r="1593">
      <c r="A1593" s="6">
        <v>43596.0</v>
      </c>
      <c r="B1593" s="14" t="s">
        <v>47</v>
      </c>
      <c r="C1593" s="51" t="s">
        <v>46</v>
      </c>
      <c r="D1593" s="51">
        <v>113186.7</v>
      </c>
      <c r="E1593" s="52">
        <f t="shared" si="1"/>
        <v>113186.7</v>
      </c>
      <c r="F1593" s="14" t="str">
        <f t="shared" si="2"/>
        <v>#N/A</v>
      </c>
      <c r="G1593" s="14" t="str">
        <f t="shared" si="3"/>
        <v>#N/A</v>
      </c>
      <c r="H1593" s="52">
        <f t="shared" si="4"/>
        <v>113186.7</v>
      </c>
      <c r="I1593" s="18">
        <v>16.4</v>
      </c>
    </row>
    <row r="1594">
      <c r="A1594" s="6">
        <v>43597.0</v>
      </c>
      <c r="B1594" s="14" t="s">
        <v>47</v>
      </c>
      <c r="C1594" s="51" t="s">
        <v>46</v>
      </c>
      <c r="D1594" s="51">
        <v>110416.9</v>
      </c>
      <c r="E1594" s="52">
        <f t="shared" si="1"/>
        <v>110416.9</v>
      </c>
      <c r="F1594" s="14" t="str">
        <f t="shared" si="2"/>
        <v>#N/A</v>
      </c>
      <c r="G1594" s="14" t="str">
        <f t="shared" si="3"/>
        <v>#N/A</v>
      </c>
      <c r="H1594" s="52">
        <f t="shared" si="4"/>
        <v>110416.9</v>
      </c>
      <c r="I1594" s="18">
        <v>17.7</v>
      </c>
    </row>
    <row r="1595">
      <c r="A1595" s="6">
        <v>43598.0</v>
      </c>
      <c r="B1595" s="14" t="s">
        <v>47</v>
      </c>
      <c r="C1595" s="51" t="s">
        <v>46</v>
      </c>
      <c r="D1595" s="51">
        <v>119598.6</v>
      </c>
      <c r="E1595" s="52">
        <f t="shared" si="1"/>
        <v>119598.6</v>
      </c>
      <c r="F1595" s="14" t="str">
        <f t="shared" si="2"/>
        <v>#N/A</v>
      </c>
      <c r="G1595" s="14" t="str">
        <f t="shared" si="3"/>
        <v>#N/A</v>
      </c>
      <c r="H1595" s="52">
        <f t="shared" si="4"/>
        <v>119598.6</v>
      </c>
      <c r="I1595" s="18">
        <v>18.1</v>
      </c>
    </row>
    <row r="1596">
      <c r="A1596" s="6">
        <v>43599.0</v>
      </c>
      <c r="B1596" s="14" t="s">
        <v>47</v>
      </c>
      <c r="C1596" s="51" t="s">
        <v>46</v>
      </c>
      <c r="D1596" s="51">
        <v>123005.3</v>
      </c>
      <c r="E1596" s="52">
        <f t="shared" si="1"/>
        <v>123005.3</v>
      </c>
      <c r="F1596" s="14" t="str">
        <f t="shared" si="2"/>
        <v>#N/A</v>
      </c>
      <c r="G1596" s="14" t="str">
        <f t="shared" si="3"/>
        <v>#N/A</v>
      </c>
      <c r="H1596" s="52">
        <f t="shared" si="4"/>
        <v>123005.3</v>
      </c>
      <c r="I1596" s="18">
        <v>20.2</v>
      </c>
    </row>
    <row r="1597">
      <c r="A1597" s="6">
        <v>43600.0</v>
      </c>
      <c r="B1597" s="14" t="s">
        <v>47</v>
      </c>
      <c r="C1597" s="51" t="s">
        <v>46</v>
      </c>
      <c r="D1597" s="51">
        <v>126264.8</v>
      </c>
      <c r="E1597" s="52">
        <f t="shared" si="1"/>
        <v>126264.8</v>
      </c>
      <c r="F1597" s="14" t="str">
        <f t="shared" si="2"/>
        <v>#N/A</v>
      </c>
      <c r="G1597" s="14" t="str">
        <f t="shared" si="3"/>
        <v>#N/A</v>
      </c>
      <c r="H1597" s="52">
        <f t="shared" si="4"/>
        <v>126264.8</v>
      </c>
      <c r="I1597" s="18">
        <v>15.8</v>
      </c>
    </row>
    <row r="1598">
      <c r="A1598" s="6">
        <v>43601.0</v>
      </c>
      <c r="B1598" s="14" t="s">
        <v>47</v>
      </c>
      <c r="C1598" s="51" t="s">
        <v>46</v>
      </c>
      <c r="D1598" s="51">
        <v>127389.5</v>
      </c>
      <c r="E1598" s="52">
        <f t="shared" si="1"/>
        <v>127389.5</v>
      </c>
      <c r="F1598" s="14" t="str">
        <f t="shared" si="2"/>
        <v>#N/A</v>
      </c>
      <c r="G1598" s="14" t="str">
        <f t="shared" si="3"/>
        <v>#N/A</v>
      </c>
      <c r="H1598" s="52">
        <f t="shared" si="4"/>
        <v>127389.5</v>
      </c>
      <c r="I1598" s="18">
        <v>16.1</v>
      </c>
    </row>
    <row r="1599">
      <c r="A1599" s="6">
        <v>43602.0</v>
      </c>
      <c r="B1599" s="14" t="s">
        <v>47</v>
      </c>
      <c r="C1599" s="51" t="s">
        <v>46</v>
      </c>
      <c r="D1599" s="51">
        <v>126934.2</v>
      </c>
      <c r="E1599" s="52">
        <f t="shared" si="1"/>
        <v>126934.2</v>
      </c>
      <c r="F1599" s="14" t="str">
        <f t="shared" si="2"/>
        <v>#N/A</v>
      </c>
      <c r="G1599" s="14" t="str">
        <f t="shared" si="3"/>
        <v>#N/A</v>
      </c>
      <c r="H1599" s="52">
        <f t="shared" si="4"/>
        <v>126934.2</v>
      </c>
      <c r="I1599" s="18">
        <v>18.6</v>
      </c>
    </row>
    <row r="1600">
      <c r="A1600" s="6">
        <v>43603.0</v>
      </c>
      <c r="B1600" s="14" t="s">
        <v>47</v>
      </c>
      <c r="C1600" s="51" t="s">
        <v>46</v>
      </c>
      <c r="D1600" s="51">
        <v>112990.6</v>
      </c>
      <c r="E1600" s="52">
        <f t="shared" si="1"/>
        <v>112990.6</v>
      </c>
      <c r="F1600" s="14" t="str">
        <f t="shared" si="2"/>
        <v>#N/A</v>
      </c>
      <c r="G1600" s="14" t="str">
        <f t="shared" si="3"/>
        <v>#N/A</v>
      </c>
      <c r="H1600" s="52">
        <f t="shared" si="4"/>
        <v>112990.6</v>
      </c>
      <c r="I1600" s="18">
        <v>21.5</v>
      </c>
    </row>
    <row r="1601">
      <c r="A1601" s="6">
        <v>43604.0</v>
      </c>
      <c r="B1601" s="14" t="s">
        <v>47</v>
      </c>
      <c r="C1601" s="51" t="s">
        <v>46</v>
      </c>
      <c r="D1601" s="51">
        <v>104054.9</v>
      </c>
      <c r="E1601" s="52">
        <f t="shared" si="1"/>
        <v>104054.9</v>
      </c>
      <c r="F1601" s="14" t="str">
        <f t="shared" si="2"/>
        <v>#N/A</v>
      </c>
      <c r="G1601" s="14" t="str">
        <f t="shared" si="3"/>
        <v>#N/A</v>
      </c>
      <c r="H1601" s="52">
        <f t="shared" si="4"/>
        <v>104054.9</v>
      </c>
      <c r="I1601" s="18">
        <v>21.8</v>
      </c>
    </row>
    <row r="1602">
      <c r="A1602" s="6">
        <v>43605.0</v>
      </c>
      <c r="B1602" s="14" t="s">
        <v>47</v>
      </c>
      <c r="C1602" s="51" t="s">
        <v>46</v>
      </c>
      <c r="D1602" s="51">
        <v>118733.4</v>
      </c>
      <c r="E1602" s="52">
        <f t="shared" si="1"/>
        <v>118733.4</v>
      </c>
      <c r="F1602" s="14" t="str">
        <f t="shared" si="2"/>
        <v>#N/A</v>
      </c>
      <c r="G1602" s="14" t="str">
        <f t="shared" si="3"/>
        <v>#N/A</v>
      </c>
      <c r="H1602" s="52">
        <f t="shared" si="4"/>
        <v>118733.4</v>
      </c>
      <c r="I1602" s="18">
        <v>19.6</v>
      </c>
    </row>
    <row r="1603">
      <c r="A1603" s="6">
        <v>43606.0</v>
      </c>
      <c r="B1603" s="14" t="s">
        <v>47</v>
      </c>
      <c r="C1603" s="51" t="s">
        <v>46</v>
      </c>
      <c r="D1603" s="51">
        <v>121766.8</v>
      </c>
      <c r="E1603" s="52">
        <f t="shared" si="1"/>
        <v>121766.8</v>
      </c>
      <c r="F1603" s="14" t="str">
        <f t="shared" si="2"/>
        <v>#N/A</v>
      </c>
      <c r="G1603" s="14" t="str">
        <f t="shared" si="3"/>
        <v>#N/A</v>
      </c>
      <c r="H1603" s="52">
        <f t="shared" si="4"/>
        <v>121766.8</v>
      </c>
      <c r="I1603" s="18">
        <v>20.4</v>
      </c>
    </row>
    <row r="1604">
      <c r="A1604" s="6">
        <v>43607.0</v>
      </c>
      <c r="B1604" s="14" t="s">
        <v>47</v>
      </c>
      <c r="C1604" s="51" t="s">
        <v>46</v>
      </c>
      <c r="D1604" s="51">
        <v>122015.6</v>
      </c>
      <c r="E1604" s="52">
        <f t="shared" si="1"/>
        <v>122015.6</v>
      </c>
      <c r="F1604" s="14" t="str">
        <f t="shared" si="2"/>
        <v>#N/A</v>
      </c>
      <c r="G1604" s="14" t="str">
        <f t="shared" si="3"/>
        <v>#N/A</v>
      </c>
      <c r="H1604" s="52">
        <f t="shared" si="4"/>
        <v>122015.6</v>
      </c>
      <c r="I1604" s="18">
        <v>22.3</v>
      </c>
    </row>
    <row r="1605">
      <c r="A1605" s="6">
        <v>43608.0</v>
      </c>
      <c r="B1605" s="14" t="s">
        <v>47</v>
      </c>
      <c r="C1605" s="51" t="s">
        <v>46</v>
      </c>
      <c r="D1605" s="51">
        <v>119118.1</v>
      </c>
      <c r="E1605" s="52">
        <f t="shared" si="1"/>
        <v>119118.1</v>
      </c>
      <c r="F1605" s="14" t="str">
        <f t="shared" si="2"/>
        <v>#N/A</v>
      </c>
      <c r="G1605" s="14" t="str">
        <f t="shared" si="3"/>
        <v>#N/A</v>
      </c>
      <c r="H1605" s="52">
        <f t="shared" si="4"/>
        <v>119118.1</v>
      </c>
      <c r="I1605" s="18">
        <v>21.3</v>
      </c>
    </row>
    <row r="1606">
      <c r="A1606" s="6">
        <v>43609.0</v>
      </c>
      <c r="B1606" s="14" t="s">
        <v>47</v>
      </c>
      <c r="C1606" s="51" t="s">
        <v>46</v>
      </c>
      <c r="D1606" s="51">
        <v>118924.8</v>
      </c>
      <c r="E1606" s="52">
        <f t="shared" si="1"/>
        <v>118924.8</v>
      </c>
      <c r="F1606" s="14" t="str">
        <f t="shared" si="2"/>
        <v>#N/A</v>
      </c>
      <c r="G1606" s="14" t="str">
        <f t="shared" si="3"/>
        <v>#N/A</v>
      </c>
      <c r="H1606" s="52">
        <f t="shared" si="4"/>
        <v>118924.8</v>
      </c>
      <c r="I1606" s="18">
        <v>20.2</v>
      </c>
    </row>
    <row r="1607">
      <c r="A1607" s="6">
        <v>43610.0</v>
      </c>
      <c r="B1607" s="14" t="s">
        <v>47</v>
      </c>
      <c r="C1607" s="51" t="s">
        <v>46</v>
      </c>
      <c r="D1607" s="51">
        <v>104950.0</v>
      </c>
      <c r="E1607" s="52">
        <f t="shared" si="1"/>
        <v>104950</v>
      </c>
      <c r="F1607" s="14" t="str">
        <f t="shared" si="2"/>
        <v>#N/A</v>
      </c>
      <c r="G1607" s="14" t="str">
        <f t="shared" si="3"/>
        <v>#N/A</v>
      </c>
      <c r="H1607" s="52">
        <f t="shared" si="4"/>
        <v>104950</v>
      </c>
      <c r="I1607" s="18">
        <v>19.8</v>
      </c>
    </row>
    <row r="1608">
      <c r="A1608" s="6">
        <v>43611.0</v>
      </c>
      <c r="B1608" s="14" t="s">
        <v>47</v>
      </c>
      <c r="C1608" s="51" t="s">
        <v>46</v>
      </c>
      <c r="D1608" s="51">
        <v>106153.4</v>
      </c>
      <c r="E1608" s="52">
        <f t="shared" si="1"/>
        <v>106153.4</v>
      </c>
      <c r="F1608" s="14" t="str">
        <f t="shared" si="2"/>
        <v>#N/A</v>
      </c>
      <c r="G1608" s="14" t="str">
        <f t="shared" si="3"/>
        <v>#N/A</v>
      </c>
      <c r="H1608" s="52">
        <f t="shared" si="4"/>
        <v>106153.4</v>
      </c>
      <c r="I1608" s="18">
        <v>15.1</v>
      </c>
    </row>
    <row r="1609">
      <c r="A1609" s="6">
        <v>43612.0</v>
      </c>
      <c r="B1609" s="14" t="s">
        <v>47</v>
      </c>
      <c r="C1609" s="51" t="s">
        <v>46</v>
      </c>
      <c r="D1609" s="51">
        <v>130229.3</v>
      </c>
      <c r="E1609" s="52">
        <f t="shared" si="1"/>
        <v>130229.3</v>
      </c>
      <c r="F1609" s="14" t="str">
        <f t="shared" si="2"/>
        <v>#N/A</v>
      </c>
      <c r="G1609" s="14" t="str">
        <f t="shared" si="3"/>
        <v>#N/A</v>
      </c>
      <c r="H1609" s="52">
        <f t="shared" si="4"/>
        <v>130229.3</v>
      </c>
      <c r="I1609" s="18">
        <v>14.0</v>
      </c>
    </row>
    <row r="1610">
      <c r="A1610" s="6">
        <v>43613.0</v>
      </c>
      <c r="B1610" s="14" t="s">
        <v>47</v>
      </c>
      <c r="C1610" s="51" t="s">
        <v>46</v>
      </c>
      <c r="D1610" s="51">
        <v>133799.7</v>
      </c>
      <c r="E1610" s="52">
        <f t="shared" si="1"/>
        <v>133799.7</v>
      </c>
      <c r="F1610" s="14" t="str">
        <f t="shared" si="2"/>
        <v>#N/A</v>
      </c>
      <c r="G1610" s="14" t="str">
        <f t="shared" si="3"/>
        <v>#N/A</v>
      </c>
      <c r="H1610" s="52">
        <f t="shared" si="4"/>
        <v>133799.7</v>
      </c>
      <c r="I1610" s="18">
        <v>15.7</v>
      </c>
    </row>
    <row r="1611">
      <c r="A1611" s="6">
        <v>43614.0</v>
      </c>
      <c r="B1611" s="14" t="s">
        <v>47</v>
      </c>
      <c r="C1611" s="51" t="s">
        <v>46</v>
      </c>
      <c r="D1611" s="51">
        <v>136301.5</v>
      </c>
      <c r="E1611" s="52">
        <f t="shared" si="1"/>
        <v>136301.5</v>
      </c>
      <c r="F1611" s="14" t="str">
        <f t="shared" si="2"/>
        <v>#N/A</v>
      </c>
      <c r="G1611" s="14" t="str">
        <f t="shared" si="3"/>
        <v>#N/A</v>
      </c>
      <c r="H1611" s="52">
        <f t="shared" si="4"/>
        <v>136301.5</v>
      </c>
      <c r="I1611" s="18">
        <v>10.6</v>
      </c>
    </row>
    <row r="1612">
      <c r="A1612" s="6">
        <v>43615.0</v>
      </c>
      <c r="B1612" s="14" t="s">
        <v>47</v>
      </c>
      <c r="C1612" s="51" t="s">
        <v>46</v>
      </c>
      <c r="D1612" s="51">
        <v>138857.1</v>
      </c>
      <c r="E1612" s="52">
        <f t="shared" si="1"/>
        <v>138857.1</v>
      </c>
      <c r="F1612" s="14" t="str">
        <f t="shared" si="2"/>
        <v>#N/A</v>
      </c>
      <c r="G1612" s="14" t="str">
        <f t="shared" si="3"/>
        <v>#N/A</v>
      </c>
      <c r="H1612" s="52">
        <f t="shared" si="4"/>
        <v>138857.1</v>
      </c>
      <c r="I1612" s="18">
        <v>13.3</v>
      </c>
    </row>
    <row r="1613">
      <c r="A1613" s="6">
        <v>43616.0</v>
      </c>
      <c r="B1613" s="14" t="s">
        <v>47</v>
      </c>
      <c r="C1613" s="51" t="s">
        <v>46</v>
      </c>
      <c r="D1613" s="51">
        <v>133869.1</v>
      </c>
      <c r="E1613" s="52">
        <f t="shared" si="1"/>
        <v>133869.1</v>
      </c>
      <c r="F1613" s="14" t="str">
        <f t="shared" si="2"/>
        <v>#N/A</v>
      </c>
      <c r="G1613" s="14" t="str">
        <f t="shared" si="3"/>
        <v>#N/A</v>
      </c>
      <c r="H1613" s="52">
        <f t="shared" si="4"/>
        <v>133869.1</v>
      </c>
      <c r="I1613" s="18">
        <v>14.3</v>
      </c>
    </row>
    <row r="1614">
      <c r="A1614" s="6">
        <v>43617.0</v>
      </c>
      <c r="B1614" s="14" t="s">
        <v>47</v>
      </c>
      <c r="C1614" s="51" t="s">
        <v>46</v>
      </c>
      <c r="D1614" s="51">
        <v>120653.4</v>
      </c>
      <c r="E1614" s="52">
        <f t="shared" si="1"/>
        <v>120653.4</v>
      </c>
      <c r="F1614" s="14" t="str">
        <f t="shared" si="2"/>
        <v>#N/A</v>
      </c>
      <c r="G1614" s="14" t="str">
        <f t="shared" si="3"/>
        <v>#N/A</v>
      </c>
      <c r="H1614" s="52">
        <f t="shared" si="4"/>
        <v>120653.4</v>
      </c>
      <c r="I1614" s="18">
        <v>14.6</v>
      </c>
    </row>
    <row r="1615">
      <c r="A1615" s="6">
        <v>43618.0</v>
      </c>
      <c r="B1615" s="14" t="s">
        <v>47</v>
      </c>
      <c r="C1615" s="51" t="s">
        <v>46</v>
      </c>
      <c r="D1615" s="51">
        <v>118086.9</v>
      </c>
      <c r="E1615" s="52">
        <f t="shared" si="1"/>
        <v>118086.9</v>
      </c>
      <c r="F1615" s="14" t="str">
        <f t="shared" si="2"/>
        <v>#N/A</v>
      </c>
      <c r="G1615" s="14" t="str">
        <f t="shared" si="3"/>
        <v>#N/A</v>
      </c>
      <c r="H1615" s="52">
        <f t="shared" si="4"/>
        <v>118086.9</v>
      </c>
      <c r="I1615" s="18">
        <v>14.5</v>
      </c>
    </row>
    <row r="1616">
      <c r="A1616" s="6">
        <v>43619.0</v>
      </c>
      <c r="B1616" s="14" t="s">
        <v>47</v>
      </c>
      <c r="C1616" s="51" t="s">
        <v>46</v>
      </c>
      <c r="D1616" s="51">
        <v>135437.9</v>
      </c>
      <c r="E1616" s="52">
        <f t="shared" si="1"/>
        <v>135437.9</v>
      </c>
      <c r="F1616" s="14" t="str">
        <f t="shared" si="2"/>
        <v>#N/A</v>
      </c>
      <c r="G1616" s="14" t="str">
        <f t="shared" si="3"/>
        <v>#N/A</v>
      </c>
      <c r="H1616" s="52">
        <f t="shared" si="4"/>
        <v>135437.9</v>
      </c>
      <c r="I1616" s="18">
        <v>12.0</v>
      </c>
    </row>
    <row r="1617">
      <c r="A1617" s="6">
        <v>43620.0</v>
      </c>
      <c r="B1617" s="14" t="s">
        <v>47</v>
      </c>
      <c r="C1617" s="51" t="s">
        <v>46</v>
      </c>
      <c r="D1617" s="51">
        <v>136149.1</v>
      </c>
      <c r="E1617" s="52">
        <f t="shared" si="1"/>
        <v>136149.1</v>
      </c>
      <c r="F1617" s="14" t="str">
        <f t="shared" si="2"/>
        <v>#N/A</v>
      </c>
      <c r="G1617" s="14" t="str">
        <f t="shared" si="3"/>
        <v>#N/A</v>
      </c>
      <c r="H1617" s="52">
        <f t="shared" si="4"/>
        <v>136149.1</v>
      </c>
      <c r="I1617" s="18">
        <v>12.9</v>
      </c>
    </row>
    <row r="1618">
      <c r="A1618" s="6">
        <v>43621.0</v>
      </c>
      <c r="B1618" s="14" t="s">
        <v>47</v>
      </c>
      <c r="C1618" s="51" t="s">
        <v>46</v>
      </c>
      <c r="D1618" s="51">
        <v>137844.8</v>
      </c>
      <c r="E1618" s="52">
        <f t="shared" si="1"/>
        <v>137844.8</v>
      </c>
      <c r="F1618" s="14" t="str">
        <f t="shared" si="2"/>
        <v>#N/A</v>
      </c>
      <c r="G1618" s="14" t="str">
        <f t="shared" si="3"/>
        <v>#N/A</v>
      </c>
      <c r="H1618" s="52">
        <f t="shared" si="4"/>
        <v>137844.8</v>
      </c>
      <c r="I1618" s="18">
        <v>13.0</v>
      </c>
    </row>
    <row r="1619">
      <c r="A1619" s="6">
        <v>43622.0</v>
      </c>
      <c r="B1619" s="14" t="s">
        <v>47</v>
      </c>
      <c r="C1619" s="51" t="s">
        <v>46</v>
      </c>
      <c r="D1619" s="51">
        <v>134971.8</v>
      </c>
      <c r="E1619" s="52">
        <f t="shared" si="1"/>
        <v>134971.8</v>
      </c>
      <c r="F1619" s="14" t="str">
        <f t="shared" si="2"/>
        <v>#N/A</v>
      </c>
      <c r="G1619" s="14" t="str">
        <f t="shared" si="3"/>
        <v>#N/A</v>
      </c>
      <c r="H1619" s="52">
        <f t="shared" si="4"/>
        <v>134971.8</v>
      </c>
      <c r="I1619" s="18">
        <v>14.8</v>
      </c>
    </row>
    <row r="1620">
      <c r="A1620" s="6">
        <v>43623.0</v>
      </c>
      <c r="B1620" s="14" t="s">
        <v>47</v>
      </c>
      <c r="C1620" s="51" t="s">
        <v>46</v>
      </c>
      <c r="D1620" s="51">
        <v>132003.4</v>
      </c>
      <c r="E1620" s="52">
        <f t="shared" si="1"/>
        <v>132003.4</v>
      </c>
      <c r="F1620" s="14" t="str">
        <f t="shared" si="2"/>
        <v>#N/A</v>
      </c>
      <c r="G1620" s="14" t="str">
        <f t="shared" si="3"/>
        <v>#N/A</v>
      </c>
      <c r="H1620" s="52">
        <f t="shared" si="4"/>
        <v>132003.4</v>
      </c>
      <c r="I1620" s="18">
        <v>16.6</v>
      </c>
    </row>
    <row r="1621">
      <c r="A1621" s="6">
        <v>43624.0</v>
      </c>
      <c r="B1621" s="14" t="s">
        <v>47</v>
      </c>
      <c r="C1621" s="51" t="s">
        <v>46</v>
      </c>
      <c r="D1621" s="51">
        <v>117243.6</v>
      </c>
      <c r="E1621" s="52">
        <f t="shared" si="1"/>
        <v>117243.6</v>
      </c>
      <c r="F1621" s="14" t="str">
        <f t="shared" si="2"/>
        <v>#N/A</v>
      </c>
      <c r="G1621" s="14" t="str">
        <f t="shared" si="3"/>
        <v>#N/A</v>
      </c>
      <c r="H1621" s="52">
        <f t="shared" si="4"/>
        <v>117243.6</v>
      </c>
      <c r="I1621" s="18">
        <v>18.7</v>
      </c>
    </row>
    <row r="1622">
      <c r="A1622" s="6">
        <v>43625.0</v>
      </c>
      <c r="B1622" s="14" t="s">
        <v>47</v>
      </c>
      <c r="C1622" s="51" t="s">
        <v>46</v>
      </c>
      <c r="D1622" s="51">
        <v>110669.4</v>
      </c>
      <c r="E1622" s="52">
        <f t="shared" si="1"/>
        <v>110669.4</v>
      </c>
      <c r="F1622" s="14" t="str">
        <f t="shared" si="2"/>
        <v>#N/A</v>
      </c>
      <c r="G1622" s="14" t="str">
        <f t="shared" si="3"/>
        <v>#N/A</v>
      </c>
      <c r="H1622" s="52">
        <f t="shared" si="4"/>
        <v>110669.4</v>
      </c>
      <c r="I1622" s="18">
        <v>18.0</v>
      </c>
    </row>
    <row r="1623">
      <c r="A1623" s="6">
        <v>43626.0</v>
      </c>
      <c r="B1623" s="14" t="s">
        <v>47</v>
      </c>
      <c r="C1623" s="51" t="s">
        <v>47</v>
      </c>
      <c r="D1623" s="51">
        <v>108133.0</v>
      </c>
      <c r="E1623" s="52">
        <f t="shared" si="1"/>
        <v>108133</v>
      </c>
      <c r="F1623" s="14" t="str">
        <f t="shared" si="2"/>
        <v>#N/A</v>
      </c>
      <c r="G1623" s="52">
        <f t="shared" si="3"/>
        <v>108133</v>
      </c>
      <c r="H1623" s="52" t="str">
        <f t="shared" si="4"/>
        <v>#N/A</v>
      </c>
      <c r="I1623" s="18">
        <v>19.2</v>
      </c>
    </row>
    <row r="1624">
      <c r="A1624" s="6">
        <v>43627.0</v>
      </c>
      <c r="B1624" s="14" t="s">
        <v>47</v>
      </c>
      <c r="C1624" s="51" t="s">
        <v>46</v>
      </c>
      <c r="D1624" s="51">
        <v>122760.9</v>
      </c>
      <c r="E1624" s="52">
        <f t="shared" si="1"/>
        <v>122760.9</v>
      </c>
      <c r="F1624" s="14" t="str">
        <f t="shared" si="2"/>
        <v>#N/A</v>
      </c>
      <c r="G1624" s="14" t="str">
        <f t="shared" si="3"/>
        <v>#N/A</v>
      </c>
      <c r="H1624" s="52">
        <f t="shared" si="4"/>
        <v>122760.9</v>
      </c>
      <c r="I1624" s="18">
        <v>17.9</v>
      </c>
    </row>
    <row r="1625">
      <c r="A1625" s="6">
        <v>43628.0</v>
      </c>
      <c r="B1625" s="14" t="s">
        <v>47</v>
      </c>
      <c r="C1625" s="51" t="s">
        <v>46</v>
      </c>
      <c r="D1625" s="51">
        <v>128127.8</v>
      </c>
      <c r="E1625" s="52">
        <f t="shared" si="1"/>
        <v>128127.8</v>
      </c>
      <c r="F1625" s="14" t="str">
        <f t="shared" si="2"/>
        <v>#N/A</v>
      </c>
      <c r="G1625" s="14" t="str">
        <f t="shared" si="3"/>
        <v>#N/A</v>
      </c>
      <c r="H1625" s="52">
        <f t="shared" si="4"/>
        <v>128127.8</v>
      </c>
      <c r="I1625" s="18">
        <v>16.5</v>
      </c>
    </row>
    <row r="1626">
      <c r="A1626" s="6">
        <v>43629.0</v>
      </c>
      <c r="B1626" s="14" t="s">
        <v>47</v>
      </c>
      <c r="C1626" s="51" t="s">
        <v>46</v>
      </c>
      <c r="D1626" s="51">
        <v>128535.2</v>
      </c>
      <c r="E1626" s="52">
        <f t="shared" si="1"/>
        <v>128535.2</v>
      </c>
      <c r="F1626" s="14" t="str">
        <f t="shared" si="2"/>
        <v>#N/A</v>
      </c>
      <c r="G1626" s="14" t="str">
        <f t="shared" si="3"/>
        <v>#N/A</v>
      </c>
      <c r="H1626" s="52">
        <f t="shared" si="4"/>
        <v>128535.2</v>
      </c>
      <c r="I1626" s="18">
        <v>17.4</v>
      </c>
    </row>
    <row r="1627">
      <c r="A1627" s="6">
        <v>43630.0</v>
      </c>
      <c r="B1627" s="14" t="s">
        <v>47</v>
      </c>
      <c r="C1627" s="51" t="s">
        <v>46</v>
      </c>
      <c r="D1627" s="51">
        <v>128153.2</v>
      </c>
      <c r="E1627" s="52">
        <f t="shared" si="1"/>
        <v>128153.2</v>
      </c>
      <c r="F1627" s="14" t="str">
        <f t="shared" si="2"/>
        <v>#N/A</v>
      </c>
      <c r="G1627" s="14" t="str">
        <f t="shared" si="3"/>
        <v>#N/A</v>
      </c>
      <c r="H1627" s="52">
        <f t="shared" si="4"/>
        <v>128153.2</v>
      </c>
      <c r="I1627" s="18">
        <v>17.3</v>
      </c>
    </row>
    <row r="1628">
      <c r="A1628" s="6">
        <v>43631.0</v>
      </c>
      <c r="B1628" s="14" t="s">
        <v>47</v>
      </c>
      <c r="C1628" s="51" t="s">
        <v>46</v>
      </c>
      <c r="D1628" s="51">
        <v>121097.8</v>
      </c>
      <c r="E1628" s="52">
        <f t="shared" si="1"/>
        <v>121097.8</v>
      </c>
      <c r="F1628" s="14" t="str">
        <f t="shared" si="2"/>
        <v>#N/A</v>
      </c>
      <c r="G1628" s="14" t="str">
        <f t="shared" si="3"/>
        <v>#N/A</v>
      </c>
      <c r="H1628" s="52">
        <f t="shared" si="4"/>
        <v>121097.8</v>
      </c>
      <c r="I1628" s="18">
        <v>15.2</v>
      </c>
    </row>
    <row r="1629">
      <c r="A1629" s="6">
        <v>43632.0</v>
      </c>
      <c r="B1629" s="14" t="s">
        <v>47</v>
      </c>
      <c r="C1629" s="51" t="s">
        <v>46</v>
      </c>
      <c r="D1629" s="51">
        <v>116811.4</v>
      </c>
      <c r="E1629" s="52">
        <f t="shared" si="1"/>
        <v>116811.4</v>
      </c>
      <c r="F1629" s="14" t="str">
        <f t="shared" si="2"/>
        <v>#N/A</v>
      </c>
      <c r="G1629" s="14" t="str">
        <f t="shared" si="3"/>
        <v>#N/A</v>
      </c>
      <c r="H1629" s="52">
        <f t="shared" si="4"/>
        <v>116811.4</v>
      </c>
      <c r="I1629" s="18">
        <v>16.7</v>
      </c>
    </row>
    <row r="1630">
      <c r="A1630" s="6">
        <v>43633.0</v>
      </c>
      <c r="B1630" s="14" t="s">
        <v>47</v>
      </c>
      <c r="C1630" s="51" t="s">
        <v>46</v>
      </c>
      <c r="D1630" s="51">
        <v>129972.9</v>
      </c>
      <c r="E1630" s="52">
        <f t="shared" si="1"/>
        <v>129972.9</v>
      </c>
      <c r="F1630" s="14" t="str">
        <f t="shared" si="2"/>
        <v>#N/A</v>
      </c>
      <c r="G1630" s="14" t="str">
        <f t="shared" si="3"/>
        <v>#N/A</v>
      </c>
      <c r="H1630" s="52">
        <f t="shared" si="4"/>
        <v>129972.9</v>
      </c>
      <c r="I1630" s="18">
        <v>17.9</v>
      </c>
    </row>
    <row r="1631">
      <c r="A1631" s="6">
        <v>43634.0</v>
      </c>
      <c r="B1631" s="14" t="s">
        <v>47</v>
      </c>
      <c r="C1631" s="51" t="s">
        <v>46</v>
      </c>
      <c r="D1631" s="51">
        <v>137922.2</v>
      </c>
      <c r="E1631" s="52">
        <f t="shared" si="1"/>
        <v>137922.2</v>
      </c>
      <c r="F1631" s="14" t="str">
        <f t="shared" si="2"/>
        <v>#N/A</v>
      </c>
      <c r="G1631" s="14" t="str">
        <f t="shared" si="3"/>
        <v>#N/A</v>
      </c>
      <c r="H1631" s="52">
        <f t="shared" si="4"/>
        <v>137922.2</v>
      </c>
      <c r="I1631" s="18">
        <v>13.7</v>
      </c>
    </row>
    <row r="1632">
      <c r="A1632" s="6">
        <v>43635.0</v>
      </c>
      <c r="B1632" s="14" t="s">
        <v>47</v>
      </c>
      <c r="C1632" s="51" t="s">
        <v>46</v>
      </c>
      <c r="D1632" s="51">
        <v>144737.1</v>
      </c>
      <c r="E1632" s="52">
        <f t="shared" si="1"/>
        <v>144737.1</v>
      </c>
      <c r="F1632" s="14" t="str">
        <f t="shared" si="2"/>
        <v>#N/A</v>
      </c>
      <c r="G1632" s="14" t="str">
        <f t="shared" si="3"/>
        <v>#N/A</v>
      </c>
      <c r="H1632" s="52">
        <f t="shared" si="4"/>
        <v>144737.1</v>
      </c>
      <c r="I1632" s="18">
        <v>11.9</v>
      </c>
    </row>
    <row r="1633">
      <c r="A1633" s="6">
        <v>43636.0</v>
      </c>
      <c r="B1633" s="14" t="s">
        <v>47</v>
      </c>
      <c r="C1633" s="51" t="s">
        <v>46</v>
      </c>
      <c r="D1633" s="51">
        <v>148609.6</v>
      </c>
      <c r="E1633" s="52">
        <f t="shared" si="1"/>
        <v>148609.6</v>
      </c>
      <c r="F1633" s="14" t="str">
        <f t="shared" si="2"/>
        <v>#N/A</v>
      </c>
      <c r="G1633" s="14" t="str">
        <f t="shared" si="3"/>
        <v>#N/A</v>
      </c>
      <c r="H1633" s="52">
        <f t="shared" si="4"/>
        <v>148609.6</v>
      </c>
      <c r="I1633" s="18">
        <v>11.3</v>
      </c>
    </row>
    <row r="1634">
      <c r="A1634" s="6">
        <v>43637.0</v>
      </c>
      <c r="B1634" s="14" t="s">
        <v>47</v>
      </c>
      <c r="C1634" s="51" t="s">
        <v>46</v>
      </c>
      <c r="D1634" s="51">
        <v>144504.3</v>
      </c>
      <c r="E1634" s="52">
        <f t="shared" si="1"/>
        <v>144504.3</v>
      </c>
      <c r="F1634" s="14" t="str">
        <f t="shared" si="2"/>
        <v>#N/A</v>
      </c>
      <c r="G1634" s="14" t="str">
        <f t="shared" si="3"/>
        <v>#N/A</v>
      </c>
      <c r="H1634" s="52">
        <f t="shared" si="4"/>
        <v>144504.3</v>
      </c>
      <c r="I1634" s="18">
        <v>12.6</v>
      </c>
    </row>
    <row r="1635">
      <c r="A1635" s="6">
        <v>43638.0</v>
      </c>
      <c r="B1635" s="14" t="s">
        <v>47</v>
      </c>
      <c r="C1635" s="51" t="s">
        <v>46</v>
      </c>
      <c r="D1635" s="51">
        <v>132829.3</v>
      </c>
      <c r="E1635" s="52">
        <f t="shared" si="1"/>
        <v>132829.3</v>
      </c>
      <c r="F1635" s="14" t="str">
        <f t="shared" si="2"/>
        <v>#N/A</v>
      </c>
      <c r="G1635" s="14" t="str">
        <f t="shared" si="3"/>
        <v>#N/A</v>
      </c>
      <c r="H1635" s="52">
        <f t="shared" si="4"/>
        <v>132829.3</v>
      </c>
      <c r="I1635" s="18">
        <v>11.8</v>
      </c>
    </row>
    <row r="1636">
      <c r="A1636" s="6">
        <v>43639.0</v>
      </c>
      <c r="B1636" s="14" t="s">
        <v>47</v>
      </c>
      <c r="C1636" s="51" t="s">
        <v>46</v>
      </c>
      <c r="D1636" s="51">
        <v>133525.3</v>
      </c>
      <c r="E1636" s="52">
        <f t="shared" si="1"/>
        <v>133525.3</v>
      </c>
      <c r="F1636" s="14" t="str">
        <f t="shared" si="2"/>
        <v>#N/A</v>
      </c>
      <c r="G1636" s="14" t="str">
        <f t="shared" si="3"/>
        <v>#N/A</v>
      </c>
      <c r="H1636" s="52">
        <f t="shared" si="4"/>
        <v>133525.3</v>
      </c>
      <c r="I1636" s="18">
        <v>9.6</v>
      </c>
    </row>
    <row r="1637">
      <c r="A1637" s="6">
        <v>43640.0</v>
      </c>
      <c r="B1637" s="14" t="s">
        <v>47</v>
      </c>
      <c r="C1637" s="51" t="s">
        <v>46</v>
      </c>
      <c r="D1637" s="51">
        <v>146856.8</v>
      </c>
      <c r="E1637" s="52">
        <f t="shared" si="1"/>
        <v>146856.8</v>
      </c>
      <c r="F1637" s="14" t="str">
        <f t="shared" si="2"/>
        <v>#N/A</v>
      </c>
      <c r="G1637" s="14" t="str">
        <f t="shared" si="3"/>
        <v>#N/A</v>
      </c>
      <c r="H1637" s="52">
        <f t="shared" si="4"/>
        <v>146856.8</v>
      </c>
      <c r="I1637" s="18">
        <v>16.0</v>
      </c>
    </row>
    <row r="1638">
      <c r="A1638" s="6">
        <v>43641.0</v>
      </c>
      <c r="B1638" s="14" t="s">
        <v>47</v>
      </c>
      <c r="C1638" s="51" t="s">
        <v>46</v>
      </c>
      <c r="D1638" s="51">
        <v>145807.3</v>
      </c>
      <c r="E1638" s="52">
        <f t="shared" si="1"/>
        <v>145807.3</v>
      </c>
      <c r="F1638" s="14" t="str">
        <f t="shared" si="2"/>
        <v>#N/A</v>
      </c>
      <c r="G1638" s="14" t="str">
        <f t="shared" si="3"/>
        <v>#N/A</v>
      </c>
      <c r="H1638" s="52">
        <f t="shared" si="4"/>
        <v>145807.3</v>
      </c>
      <c r="I1638" s="18">
        <v>17.0</v>
      </c>
    </row>
    <row r="1639">
      <c r="A1639" s="6">
        <v>43642.0</v>
      </c>
      <c r="B1639" s="14" t="s">
        <v>47</v>
      </c>
      <c r="C1639" s="51" t="s">
        <v>46</v>
      </c>
      <c r="D1639" s="51">
        <v>139351.6</v>
      </c>
      <c r="E1639" s="52">
        <f t="shared" si="1"/>
        <v>139351.6</v>
      </c>
      <c r="F1639" s="14" t="str">
        <f t="shared" si="2"/>
        <v>#N/A</v>
      </c>
      <c r="G1639" s="14" t="str">
        <f t="shared" si="3"/>
        <v>#N/A</v>
      </c>
      <c r="H1639" s="52">
        <f t="shared" si="4"/>
        <v>139351.6</v>
      </c>
      <c r="I1639" s="18">
        <v>18.0</v>
      </c>
    </row>
    <row r="1640">
      <c r="A1640" s="6">
        <v>43643.0</v>
      </c>
      <c r="B1640" s="14" t="s">
        <v>47</v>
      </c>
      <c r="C1640" s="51" t="s">
        <v>46</v>
      </c>
      <c r="D1640" s="51">
        <v>131023.7</v>
      </c>
      <c r="E1640" s="52">
        <f t="shared" si="1"/>
        <v>131023.7</v>
      </c>
      <c r="F1640" s="14" t="str">
        <f t="shared" si="2"/>
        <v>#N/A</v>
      </c>
      <c r="G1640" s="14" t="str">
        <f t="shared" si="3"/>
        <v>#N/A</v>
      </c>
      <c r="H1640" s="52">
        <f t="shared" si="4"/>
        <v>131023.7</v>
      </c>
      <c r="I1640" s="18">
        <v>17.5</v>
      </c>
    </row>
    <row r="1641">
      <c r="A1641" s="6">
        <v>43644.0</v>
      </c>
      <c r="B1641" s="14" t="s">
        <v>46</v>
      </c>
      <c r="C1641" s="51" t="s">
        <v>46</v>
      </c>
      <c r="D1641" s="51">
        <v>123546.6</v>
      </c>
      <c r="E1641" s="14" t="str">
        <f t="shared" si="1"/>
        <v>#N/A</v>
      </c>
      <c r="F1641" s="52">
        <f t="shared" si="2"/>
        <v>123546.6</v>
      </c>
      <c r="G1641" s="14" t="str">
        <f t="shared" si="3"/>
        <v>#N/A</v>
      </c>
      <c r="H1641" s="52">
        <f t="shared" si="4"/>
        <v>123546.6</v>
      </c>
      <c r="I1641" s="18">
        <v>19.5</v>
      </c>
    </row>
    <row r="1642">
      <c r="A1642" s="6">
        <v>43645.0</v>
      </c>
      <c r="B1642" s="14" t="s">
        <v>46</v>
      </c>
      <c r="C1642" s="51" t="s">
        <v>46</v>
      </c>
      <c r="D1642" s="51">
        <v>117924.1</v>
      </c>
      <c r="E1642" s="14" t="str">
        <f t="shared" si="1"/>
        <v>#N/A</v>
      </c>
      <c r="F1642" s="52">
        <f t="shared" si="2"/>
        <v>117924.1</v>
      </c>
      <c r="G1642" s="14" t="str">
        <f t="shared" si="3"/>
        <v>#N/A</v>
      </c>
      <c r="H1642" s="52">
        <f t="shared" si="4"/>
        <v>117924.1</v>
      </c>
      <c r="I1642" s="18">
        <v>17.6</v>
      </c>
    </row>
    <row r="1643">
      <c r="A1643" s="6">
        <v>43646.0</v>
      </c>
      <c r="B1643" s="14" t="s">
        <v>46</v>
      </c>
      <c r="C1643" s="51" t="s">
        <v>46</v>
      </c>
      <c r="D1643" s="51">
        <v>116150.9</v>
      </c>
      <c r="E1643" s="14" t="str">
        <f t="shared" si="1"/>
        <v>#N/A</v>
      </c>
      <c r="F1643" s="52">
        <f t="shared" si="2"/>
        <v>116150.9</v>
      </c>
      <c r="G1643" s="14" t="str">
        <f t="shared" si="3"/>
        <v>#N/A</v>
      </c>
      <c r="H1643" s="52">
        <f t="shared" si="4"/>
        <v>116150.9</v>
      </c>
      <c r="I1643" s="18">
        <v>14.5</v>
      </c>
    </row>
    <row r="1644">
      <c r="A1644" s="6">
        <v>43647.0</v>
      </c>
      <c r="B1644" s="14" t="s">
        <v>46</v>
      </c>
      <c r="C1644" s="51" t="s">
        <v>46</v>
      </c>
      <c r="D1644" s="51">
        <v>130565.6</v>
      </c>
      <c r="E1644" s="14" t="str">
        <f t="shared" si="1"/>
        <v>#N/A</v>
      </c>
      <c r="F1644" s="52">
        <f t="shared" si="2"/>
        <v>130565.6</v>
      </c>
      <c r="G1644" s="14" t="str">
        <f t="shared" si="3"/>
        <v>#N/A</v>
      </c>
      <c r="H1644" s="52">
        <f t="shared" si="4"/>
        <v>130565.6</v>
      </c>
      <c r="I1644" s="18">
        <v>14.1</v>
      </c>
    </row>
    <row r="1645">
      <c r="A1645" s="6">
        <v>43648.0</v>
      </c>
      <c r="B1645" s="14" t="s">
        <v>46</v>
      </c>
      <c r="C1645" s="51" t="s">
        <v>46</v>
      </c>
      <c r="D1645" s="51">
        <v>135866.8</v>
      </c>
      <c r="E1645" s="14" t="str">
        <f t="shared" si="1"/>
        <v>#N/A</v>
      </c>
      <c r="F1645" s="52">
        <f t="shared" si="2"/>
        <v>135866.8</v>
      </c>
      <c r="G1645" s="14" t="str">
        <f t="shared" si="3"/>
        <v>#N/A</v>
      </c>
      <c r="H1645" s="52">
        <f t="shared" si="4"/>
        <v>135866.8</v>
      </c>
      <c r="I1645" s="18">
        <v>15.9</v>
      </c>
    </row>
    <row r="1646">
      <c r="A1646" s="6">
        <v>43649.0</v>
      </c>
      <c r="B1646" s="14" t="s">
        <v>46</v>
      </c>
      <c r="C1646" s="51" t="s">
        <v>46</v>
      </c>
      <c r="D1646" s="51">
        <v>137327.7</v>
      </c>
      <c r="E1646" s="14" t="str">
        <f t="shared" si="1"/>
        <v>#N/A</v>
      </c>
      <c r="F1646" s="52">
        <f t="shared" si="2"/>
        <v>137327.7</v>
      </c>
      <c r="G1646" s="14" t="str">
        <f t="shared" si="3"/>
        <v>#N/A</v>
      </c>
      <c r="H1646" s="52">
        <f t="shared" si="4"/>
        <v>137327.7</v>
      </c>
      <c r="I1646" s="18">
        <v>13.7</v>
      </c>
    </row>
    <row r="1647">
      <c r="A1647" s="6">
        <v>43650.0</v>
      </c>
      <c r="B1647" s="14" t="s">
        <v>46</v>
      </c>
      <c r="C1647" s="51" t="s">
        <v>46</v>
      </c>
      <c r="D1647" s="51">
        <v>135182.7</v>
      </c>
      <c r="E1647" s="14" t="str">
        <f t="shared" si="1"/>
        <v>#N/A</v>
      </c>
      <c r="F1647" s="52">
        <f t="shared" si="2"/>
        <v>135182.7</v>
      </c>
      <c r="G1647" s="14" t="str">
        <f t="shared" si="3"/>
        <v>#N/A</v>
      </c>
      <c r="H1647" s="52">
        <f t="shared" si="4"/>
        <v>135182.7</v>
      </c>
      <c r="I1647" s="18">
        <v>13.5</v>
      </c>
    </row>
    <row r="1648">
      <c r="A1648" s="6">
        <v>43651.0</v>
      </c>
      <c r="B1648" s="14" t="s">
        <v>46</v>
      </c>
      <c r="C1648" s="51" t="s">
        <v>46</v>
      </c>
      <c r="D1648" s="51">
        <v>132774.3</v>
      </c>
      <c r="E1648" s="14" t="str">
        <f t="shared" si="1"/>
        <v>#N/A</v>
      </c>
      <c r="F1648" s="52">
        <f t="shared" si="2"/>
        <v>132774.3</v>
      </c>
      <c r="G1648" s="14" t="str">
        <f t="shared" si="3"/>
        <v>#N/A</v>
      </c>
      <c r="H1648" s="52">
        <f t="shared" si="4"/>
        <v>132774.3</v>
      </c>
      <c r="I1648" s="18">
        <v>19.1</v>
      </c>
    </row>
    <row r="1649">
      <c r="A1649" s="6">
        <v>43652.0</v>
      </c>
      <c r="B1649" s="14" t="s">
        <v>46</v>
      </c>
      <c r="C1649" s="51" t="s">
        <v>46</v>
      </c>
      <c r="D1649" s="51">
        <v>114660.9</v>
      </c>
      <c r="E1649" s="14" t="str">
        <f t="shared" si="1"/>
        <v>#N/A</v>
      </c>
      <c r="F1649" s="52">
        <f t="shared" si="2"/>
        <v>114660.9</v>
      </c>
      <c r="G1649" s="14" t="str">
        <f t="shared" si="3"/>
        <v>#N/A</v>
      </c>
      <c r="H1649" s="52">
        <f t="shared" si="4"/>
        <v>114660.9</v>
      </c>
      <c r="I1649" s="18">
        <v>19.4</v>
      </c>
    </row>
    <row r="1650">
      <c r="A1650" s="6">
        <v>43653.0</v>
      </c>
      <c r="B1650" s="14" t="s">
        <v>46</v>
      </c>
      <c r="C1650" s="51" t="s">
        <v>46</v>
      </c>
      <c r="D1650" s="51">
        <v>114469.9</v>
      </c>
      <c r="E1650" s="14" t="str">
        <f t="shared" si="1"/>
        <v>#N/A</v>
      </c>
      <c r="F1650" s="52">
        <f t="shared" si="2"/>
        <v>114469.9</v>
      </c>
      <c r="G1650" s="14" t="str">
        <f t="shared" si="3"/>
        <v>#N/A</v>
      </c>
      <c r="H1650" s="52">
        <f t="shared" si="4"/>
        <v>114469.9</v>
      </c>
      <c r="I1650" s="18">
        <v>18.2</v>
      </c>
    </row>
    <row r="1651">
      <c r="A1651" s="6">
        <v>43654.0</v>
      </c>
      <c r="B1651" s="14" t="s">
        <v>46</v>
      </c>
      <c r="C1651" s="51" t="s">
        <v>46</v>
      </c>
      <c r="D1651" s="51">
        <v>127307.3</v>
      </c>
      <c r="E1651" s="14" t="str">
        <f t="shared" si="1"/>
        <v>#N/A</v>
      </c>
      <c r="F1651" s="52">
        <f t="shared" si="2"/>
        <v>127307.3</v>
      </c>
      <c r="G1651" s="14" t="str">
        <f t="shared" si="3"/>
        <v>#N/A</v>
      </c>
      <c r="H1651" s="52">
        <f t="shared" si="4"/>
        <v>127307.3</v>
      </c>
      <c r="I1651" s="18">
        <v>16.0</v>
      </c>
    </row>
    <row r="1652">
      <c r="A1652" s="6">
        <v>43655.0</v>
      </c>
      <c r="B1652" s="14" t="s">
        <v>46</v>
      </c>
      <c r="C1652" s="51" t="s">
        <v>46</v>
      </c>
      <c r="D1652" s="51">
        <v>133804.0</v>
      </c>
      <c r="E1652" s="14" t="str">
        <f t="shared" si="1"/>
        <v>#N/A</v>
      </c>
      <c r="F1652" s="52">
        <f t="shared" si="2"/>
        <v>133804</v>
      </c>
      <c r="G1652" s="14" t="str">
        <f t="shared" si="3"/>
        <v>#N/A</v>
      </c>
      <c r="H1652" s="52">
        <f t="shared" si="4"/>
        <v>133804</v>
      </c>
      <c r="I1652" s="18">
        <v>15.0</v>
      </c>
    </row>
    <row r="1653">
      <c r="A1653" s="6">
        <v>43656.0</v>
      </c>
      <c r="B1653" s="14" t="s">
        <v>46</v>
      </c>
      <c r="C1653" s="51" t="s">
        <v>46</v>
      </c>
      <c r="D1653" s="51">
        <v>127092.7</v>
      </c>
      <c r="E1653" s="14" t="str">
        <f t="shared" si="1"/>
        <v>#N/A</v>
      </c>
      <c r="F1653" s="52">
        <f t="shared" si="2"/>
        <v>127092.7</v>
      </c>
      <c r="G1653" s="14" t="str">
        <f t="shared" si="3"/>
        <v>#N/A</v>
      </c>
      <c r="H1653" s="52">
        <f t="shared" si="4"/>
        <v>127092.7</v>
      </c>
      <c r="I1653" s="18">
        <v>15.4</v>
      </c>
    </row>
    <row r="1654">
      <c r="A1654" s="6">
        <v>43657.0</v>
      </c>
      <c r="B1654" s="14" t="s">
        <v>46</v>
      </c>
      <c r="C1654" s="51" t="s">
        <v>46</v>
      </c>
      <c r="D1654" s="51">
        <v>133131.5</v>
      </c>
      <c r="E1654" s="14" t="str">
        <f t="shared" si="1"/>
        <v>#N/A</v>
      </c>
      <c r="F1654" s="52">
        <f t="shared" si="2"/>
        <v>133131.5</v>
      </c>
      <c r="G1654" s="14" t="str">
        <f t="shared" si="3"/>
        <v>#N/A</v>
      </c>
      <c r="H1654" s="52">
        <f t="shared" si="4"/>
        <v>133131.5</v>
      </c>
      <c r="I1654" s="18">
        <v>14.3</v>
      </c>
    </row>
    <row r="1655">
      <c r="A1655" s="6">
        <v>43658.0</v>
      </c>
      <c r="B1655" s="14" t="s">
        <v>46</v>
      </c>
      <c r="C1655" s="51" t="s">
        <v>46</v>
      </c>
      <c r="D1655" s="51">
        <v>128384.1</v>
      </c>
      <c r="E1655" s="14" t="str">
        <f t="shared" si="1"/>
        <v>#N/A</v>
      </c>
      <c r="F1655" s="52">
        <f t="shared" si="2"/>
        <v>128384.1</v>
      </c>
      <c r="G1655" s="14" t="str">
        <f t="shared" si="3"/>
        <v>#N/A</v>
      </c>
      <c r="H1655" s="52">
        <f t="shared" si="4"/>
        <v>128384.1</v>
      </c>
      <c r="I1655" s="18">
        <v>15.7</v>
      </c>
    </row>
    <row r="1656">
      <c r="A1656" s="6">
        <v>43659.0</v>
      </c>
      <c r="B1656" s="14" t="s">
        <v>46</v>
      </c>
      <c r="C1656" s="51" t="s">
        <v>46</v>
      </c>
      <c r="D1656" s="51">
        <v>123954.3</v>
      </c>
      <c r="E1656" s="14" t="str">
        <f t="shared" si="1"/>
        <v>#N/A</v>
      </c>
      <c r="F1656" s="52">
        <f t="shared" si="2"/>
        <v>123954.3</v>
      </c>
      <c r="G1656" s="14" t="str">
        <f t="shared" si="3"/>
        <v>#N/A</v>
      </c>
      <c r="H1656" s="52">
        <f t="shared" si="4"/>
        <v>123954.3</v>
      </c>
      <c r="I1656" s="18">
        <v>12.0</v>
      </c>
    </row>
    <row r="1657">
      <c r="A1657" s="6">
        <v>43660.0</v>
      </c>
      <c r="B1657" s="14" t="s">
        <v>46</v>
      </c>
      <c r="C1657" s="51" t="s">
        <v>46</v>
      </c>
      <c r="D1657" s="51">
        <v>123740.3</v>
      </c>
      <c r="E1657" s="14" t="str">
        <f t="shared" si="1"/>
        <v>#N/A</v>
      </c>
      <c r="F1657" s="52">
        <f t="shared" si="2"/>
        <v>123740.3</v>
      </c>
      <c r="G1657" s="14" t="str">
        <f t="shared" si="3"/>
        <v>#N/A</v>
      </c>
      <c r="H1657" s="52">
        <f t="shared" si="4"/>
        <v>123740.3</v>
      </c>
      <c r="I1657" s="18">
        <v>13.1</v>
      </c>
    </row>
    <row r="1658">
      <c r="A1658" s="6">
        <v>43661.0</v>
      </c>
      <c r="B1658" s="14" t="s">
        <v>46</v>
      </c>
      <c r="C1658" s="51" t="s">
        <v>46</v>
      </c>
      <c r="D1658" s="51">
        <v>131739.2</v>
      </c>
      <c r="E1658" s="14" t="str">
        <f t="shared" si="1"/>
        <v>#N/A</v>
      </c>
      <c r="F1658" s="52">
        <f t="shared" si="2"/>
        <v>131739.2</v>
      </c>
      <c r="G1658" s="14" t="str">
        <f t="shared" si="3"/>
        <v>#N/A</v>
      </c>
      <c r="H1658" s="52">
        <f t="shared" si="4"/>
        <v>131739.2</v>
      </c>
      <c r="I1658" s="18">
        <v>14.3</v>
      </c>
    </row>
    <row r="1659">
      <c r="A1659" s="6">
        <v>43662.0</v>
      </c>
      <c r="B1659" s="14" t="s">
        <v>47</v>
      </c>
      <c r="C1659" s="51" t="s">
        <v>46</v>
      </c>
      <c r="D1659" s="51">
        <v>132941.8</v>
      </c>
      <c r="E1659" s="52">
        <f t="shared" si="1"/>
        <v>132941.8</v>
      </c>
      <c r="F1659" s="14" t="str">
        <f t="shared" si="2"/>
        <v>#N/A</v>
      </c>
      <c r="G1659" s="14" t="str">
        <f t="shared" si="3"/>
        <v>#N/A</v>
      </c>
      <c r="H1659" s="52">
        <f t="shared" si="4"/>
        <v>132941.8</v>
      </c>
      <c r="I1659" s="18">
        <v>13.9</v>
      </c>
    </row>
    <row r="1660">
      <c r="A1660" s="6">
        <v>43663.0</v>
      </c>
      <c r="B1660" s="14" t="s">
        <v>47</v>
      </c>
      <c r="C1660" s="51" t="s">
        <v>46</v>
      </c>
      <c r="D1660" s="51">
        <v>135339.8</v>
      </c>
      <c r="E1660" s="52">
        <f t="shared" si="1"/>
        <v>135339.8</v>
      </c>
      <c r="F1660" s="14" t="str">
        <f t="shared" si="2"/>
        <v>#N/A</v>
      </c>
      <c r="G1660" s="14" t="str">
        <f t="shared" si="3"/>
        <v>#N/A</v>
      </c>
      <c r="H1660" s="52">
        <f t="shared" si="4"/>
        <v>135339.8</v>
      </c>
      <c r="I1660" s="18">
        <v>13.7</v>
      </c>
    </row>
    <row r="1661">
      <c r="A1661" s="6">
        <v>43664.0</v>
      </c>
      <c r="B1661" s="14" t="s">
        <v>47</v>
      </c>
      <c r="C1661" s="51" t="s">
        <v>46</v>
      </c>
      <c r="D1661" s="51">
        <v>134119.1</v>
      </c>
      <c r="E1661" s="52">
        <f t="shared" si="1"/>
        <v>134119.1</v>
      </c>
      <c r="F1661" s="14" t="str">
        <f t="shared" si="2"/>
        <v>#N/A</v>
      </c>
      <c r="G1661" s="14" t="str">
        <f t="shared" si="3"/>
        <v>#N/A</v>
      </c>
      <c r="H1661" s="52">
        <f t="shared" si="4"/>
        <v>134119.1</v>
      </c>
      <c r="I1661" s="18">
        <v>14.3</v>
      </c>
    </row>
    <row r="1662">
      <c r="A1662" s="6">
        <v>43665.0</v>
      </c>
      <c r="B1662" s="14" t="s">
        <v>47</v>
      </c>
      <c r="C1662" s="51" t="s">
        <v>46</v>
      </c>
      <c r="D1662" s="51">
        <v>132101.9</v>
      </c>
      <c r="E1662" s="52">
        <f t="shared" si="1"/>
        <v>132101.9</v>
      </c>
      <c r="F1662" s="14" t="str">
        <f t="shared" si="2"/>
        <v>#N/A</v>
      </c>
      <c r="G1662" s="14" t="str">
        <f t="shared" si="3"/>
        <v>#N/A</v>
      </c>
      <c r="H1662" s="52">
        <f t="shared" si="4"/>
        <v>132101.9</v>
      </c>
      <c r="I1662" s="18">
        <v>15.7</v>
      </c>
    </row>
    <row r="1663">
      <c r="A1663" s="6">
        <v>43666.0</v>
      </c>
      <c r="B1663" s="14" t="s">
        <v>47</v>
      </c>
      <c r="C1663" s="51" t="s">
        <v>46</v>
      </c>
      <c r="D1663" s="51">
        <v>111288.9</v>
      </c>
      <c r="E1663" s="52">
        <f t="shared" si="1"/>
        <v>111288.9</v>
      </c>
      <c r="F1663" s="14" t="str">
        <f t="shared" si="2"/>
        <v>#N/A</v>
      </c>
      <c r="G1663" s="14" t="str">
        <f t="shared" si="3"/>
        <v>#N/A</v>
      </c>
      <c r="H1663" s="52">
        <f t="shared" si="4"/>
        <v>111288.9</v>
      </c>
      <c r="I1663" s="18">
        <v>17.1</v>
      </c>
    </row>
    <row r="1664">
      <c r="A1664" s="6">
        <v>43667.0</v>
      </c>
      <c r="B1664" s="14" t="s">
        <v>47</v>
      </c>
      <c r="C1664" s="51" t="s">
        <v>46</v>
      </c>
      <c r="D1664" s="51">
        <v>111293.2</v>
      </c>
      <c r="E1664" s="52">
        <f t="shared" si="1"/>
        <v>111293.2</v>
      </c>
      <c r="F1664" s="14" t="str">
        <f t="shared" si="2"/>
        <v>#N/A</v>
      </c>
      <c r="G1664" s="14" t="str">
        <f t="shared" si="3"/>
        <v>#N/A</v>
      </c>
      <c r="H1664" s="52">
        <f t="shared" si="4"/>
        <v>111293.2</v>
      </c>
      <c r="I1664" s="18">
        <v>16.6</v>
      </c>
    </row>
    <row r="1665">
      <c r="A1665" s="6">
        <v>43668.0</v>
      </c>
      <c r="B1665" s="14" t="s">
        <v>47</v>
      </c>
      <c r="C1665" s="51" t="s">
        <v>46</v>
      </c>
      <c r="D1665" s="51">
        <v>123618.4</v>
      </c>
      <c r="E1665" s="52">
        <f t="shared" si="1"/>
        <v>123618.4</v>
      </c>
      <c r="F1665" s="14" t="str">
        <f t="shared" si="2"/>
        <v>#N/A</v>
      </c>
      <c r="G1665" s="14" t="str">
        <f t="shared" si="3"/>
        <v>#N/A</v>
      </c>
      <c r="H1665" s="52">
        <f t="shared" si="4"/>
        <v>123618.4</v>
      </c>
      <c r="I1665" s="18">
        <v>15.6</v>
      </c>
    </row>
    <row r="1666">
      <c r="A1666" s="6">
        <v>43669.0</v>
      </c>
      <c r="B1666" s="14" t="s">
        <v>47</v>
      </c>
      <c r="C1666" s="51" t="s">
        <v>46</v>
      </c>
      <c r="D1666" s="51">
        <v>129008.6</v>
      </c>
      <c r="E1666" s="52">
        <f t="shared" si="1"/>
        <v>129008.6</v>
      </c>
      <c r="F1666" s="14" t="str">
        <f t="shared" si="2"/>
        <v>#N/A</v>
      </c>
      <c r="G1666" s="14" t="str">
        <f t="shared" si="3"/>
        <v>#N/A</v>
      </c>
      <c r="H1666" s="52">
        <f t="shared" si="4"/>
        <v>129008.6</v>
      </c>
      <c r="I1666" s="18">
        <v>15.2</v>
      </c>
    </row>
    <row r="1667">
      <c r="A1667" s="6">
        <v>43670.0</v>
      </c>
      <c r="B1667" s="14" t="s">
        <v>47</v>
      </c>
      <c r="C1667" s="51" t="s">
        <v>46</v>
      </c>
      <c r="D1667" s="51">
        <v>135782.5</v>
      </c>
      <c r="E1667" s="52">
        <f t="shared" si="1"/>
        <v>135782.5</v>
      </c>
      <c r="F1667" s="14" t="str">
        <f t="shared" si="2"/>
        <v>#N/A</v>
      </c>
      <c r="G1667" s="14" t="str">
        <f t="shared" si="3"/>
        <v>#N/A</v>
      </c>
      <c r="H1667" s="52">
        <f t="shared" si="4"/>
        <v>135782.5</v>
      </c>
      <c r="I1667" s="18">
        <v>14.4</v>
      </c>
    </row>
    <row r="1668">
      <c r="A1668" s="6">
        <v>43671.0</v>
      </c>
      <c r="B1668" s="14" t="s">
        <v>47</v>
      </c>
      <c r="C1668" s="51" t="s">
        <v>46</v>
      </c>
      <c r="D1668" s="51">
        <v>132940.6</v>
      </c>
      <c r="E1668" s="52">
        <f t="shared" si="1"/>
        <v>132940.6</v>
      </c>
      <c r="F1668" s="14" t="str">
        <f t="shared" si="2"/>
        <v>#N/A</v>
      </c>
      <c r="G1668" s="14" t="str">
        <f t="shared" si="3"/>
        <v>#N/A</v>
      </c>
      <c r="H1668" s="52">
        <f t="shared" si="4"/>
        <v>132940.6</v>
      </c>
      <c r="I1668" s="18">
        <v>14.8</v>
      </c>
    </row>
    <row r="1669">
      <c r="A1669" s="6">
        <v>43672.0</v>
      </c>
      <c r="B1669" s="14" t="s">
        <v>47</v>
      </c>
      <c r="C1669" s="51" t="s">
        <v>46</v>
      </c>
      <c r="D1669" s="51">
        <v>136493.1</v>
      </c>
      <c r="E1669" s="52">
        <f t="shared" si="1"/>
        <v>136493.1</v>
      </c>
      <c r="F1669" s="14" t="str">
        <f t="shared" si="2"/>
        <v>#N/A</v>
      </c>
      <c r="G1669" s="14" t="str">
        <f t="shared" si="3"/>
        <v>#N/A</v>
      </c>
      <c r="H1669" s="52">
        <f t="shared" si="4"/>
        <v>136493.1</v>
      </c>
      <c r="I1669" s="18">
        <v>14.0</v>
      </c>
    </row>
    <row r="1670">
      <c r="A1670" s="6">
        <v>43673.0</v>
      </c>
      <c r="B1670" s="14" t="s">
        <v>47</v>
      </c>
      <c r="C1670" s="51" t="s">
        <v>46</v>
      </c>
      <c r="D1670" s="51">
        <v>121958.7</v>
      </c>
      <c r="E1670" s="52">
        <f t="shared" si="1"/>
        <v>121958.7</v>
      </c>
      <c r="F1670" s="14" t="str">
        <f t="shared" si="2"/>
        <v>#N/A</v>
      </c>
      <c r="G1670" s="14" t="str">
        <f t="shared" si="3"/>
        <v>#N/A</v>
      </c>
      <c r="H1670" s="52">
        <f t="shared" si="4"/>
        <v>121958.7</v>
      </c>
      <c r="I1670" s="18">
        <v>15.3</v>
      </c>
    </row>
    <row r="1671">
      <c r="A1671" s="6">
        <v>43674.0</v>
      </c>
      <c r="B1671" s="14" t="s">
        <v>47</v>
      </c>
      <c r="C1671" s="51" t="s">
        <v>46</v>
      </c>
      <c r="D1671" s="51">
        <v>118413.1</v>
      </c>
      <c r="E1671" s="52">
        <f t="shared" si="1"/>
        <v>118413.1</v>
      </c>
      <c r="F1671" s="14" t="str">
        <f t="shared" si="2"/>
        <v>#N/A</v>
      </c>
      <c r="G1671" s="14" t="str">
        <f t="shared" si="3"/>
        <v>#N/A</v>
      </c>
      <c r="H1671" s="52">
        <f t="shared" si="4"/>
        <v>118413.1</v>
      </c>
      <c r="I1671" s="18">
        <v>15.1</v>
      </c>
    </row>
    <row r="1672">
      <c r="A1672" s="6">
        <v>43675.0</v>
      </c>
      <c r="B1672" s="14" t="s">
        <v>47</v>
      </c>
      <c r="C1672" s="51" t="s">
        <v>46</v>
      </c>
      <c r="D1672" s="51">
        <v>133205.2</v>
      </c>
      <c r="E1672" s="52">
        <f t="shared" si="1"/>
        <v>133205.2</v>
      </c>
      <c r="F1672" s="14" t="str">
        <f t="shared" si="2"/>
        <v>#N/A</v>
      </c>
      <c r="G1672" s="14" t="str">
        <f t="shared" si="3"/>
        <v>#N/A</v>
      </c>
      <c r="H1672" s="52">
        <f t="shared" si="4"/>
        <v>133205.2</v>
      </c>
      <c r="I1672" s="18">
        <v>14.6</v>
      </c>
    </row>
    <row r="1673">
      <c r="A1673" s="6">
        <v>43676.0</v>
      </c>
      <c r="B1673" s="14" t="s">
        <v>47</v>
      </c>
      <c r="C1673" s="51" t="s">
        <v>46</v>
      </c>
      <c r="D1673" s="51">
        <v>138858.0</v>
      </c>
      <c r="E1673" s="52">
        <f t="shared" si="1"/>
        <v>138858</v>
      </c>
      <c r="F1673" s="14" t="str">
        <f t="shared" si="2"/>
        <v>#N/A</v>
      </c>
      <c r="G1673" s="14" t="str">
        <f t="shared" si="3"/>
        <v>#N/A</v>
      </c>
      <c r="H1673" s="52">
        <f t="shared" si="4"/>
        <v>138858</v>
      </c>
      <c r="I1673" s="18">
        <v>12.5</v>
      </c>
    </row>
    <row r="1674">
      <c r="A1674" s="6">
        <v>43677.0</v>
      </c>
      <c r="B1674" s="14" t="s">
        <v>47</v>
      </c>
      <c r="C1674" s="51" t="s">
        <v>46</v>
      </c>
      <c r="D1674" s="51">
        <v>140275.8</v>
      </c>
      <c r="E1674" s="52">
        <f t="shared" si="1"/>
        <v>140275.8</v>
      </c>
      <c r="F1674" s="14" t="str">
        <f t="shared" si="2"/>
        <v>#N/A</v>
      </c>
      <c r="G1674" s="14" t="str">
        <f t="shared" si="3"/>
        <v>#N/A</v>
      </c>
      <c r="H1674" s="52">
        <f t="shared" si="4"/>
        <v>140275.8</v>
      </c>
      <c r="I1674" s="18">
        <v>12.5</v>
      </c>
    </row>
    <row r="1675">
      <c r="A1675" s="6">
        <v>43678.0</v>
      </c>
      <c r="B1675" s="14" t="s">
        <v>47</v>
      </c>
      <c r="C1675" s="51" t="s">
        <v>46</v>
      </c>
      <c r="D1675" s="51">
        <v>137651.1</v>
      </c>
      <c r="E1675" s="52">
        <f t="shared" si="1"/>
        <v>137651.1</v>
      </c>
      <c r="F1675" s="14" t="str">
        <f t="shared" si="2"/>
        <v>#N/A</v>
      </c>
      <c r="G1675" s="14" t="str">
        <f t="shared" si="3"/>
        <v>#N/A</v>
      </c>
      <c r="H1675" s="52">
        <f t="shared" si="4"/>
        <v>137651.1</v>
      </c>
      <c r="I1675" s="18">
        <v>13.8</v>
      </c>
    </row>
    <row r="1676">
      <c r="A1676" s="6">
        <v>43679.0</v>
      </c>
      <c r="B1676" s="14" t="s">
        <v>47</v>
      </c>
      <c r="C1676" s="51" t="s">
        <v>46</v>
      </c>
      <c r="D1676" s="51">
        <v>135633.9</v>
      </c>
      <c r="E1676" s="52">
        <f t="shared" si="1"/>
        <v>135633.9</v>
      </c>
      <c r="F1676" s="14" t="str">
        <f t="shared" si="2"/>
        <v>#N/A</v>
      </c>
      <c r="G1676" s="14" t="str">
        <f t="shared" si="3"/>
        <v>#N/A</v>
      </c>
      <c r="H1676" s="52">
        <f t="shared" si="4"/>
        <v>135633.9</v>
      </c>
      <c r="I1676" s="18">
        <v>12.7</v>
      </c>
    </row>
    <row r="1677">
      <c r="A1677" s="6">
        <v>43680.0</v>
      </c>
      <c r="B1677" s="14" t="s">
        <v>47</v>
      </c>
      <c r="C1677" s="51" t="s">
        <v>46</v>
      </c>
      <c r="D1677" s="51">
        <v>119933.7</v>
      </c>
      <c r="E1677" s="52">
        <f t="shared" si="1"/>
        <v>119933.7</v>
      </c>
      <c r="F1677" s="14" t="str">
        <f t="shared" si="2"/>
        <v>#N/A</v>
      </c>
      <c r="G1677" s="14" t="str">
        <f t="shared" si="3"/>
        <v>#N/A</v>
      </c>
      <c r="H1677" s="52">
        <f t="shared" si="4"/>
        <v>119933.7</v>
      </c>
      <c r="I1677" s="18">
        <v>13.9</v>
      </c>
    </row>
    <row r="1678">
      <c r="A1678" s="6">
        <v>43681.0</v>
      </c>
      <c r="B1678" s="14" t="s">
        <v>47</v>
      </c>
      <c r="C1678" s="51" t="s">
        <v>46</v>
      </c>
      <c r="D1678" s="51">
        <v>120350.2</v>
      </c>
      <c r="E1678" s="52">
        <f t="shared" si="1"/>
        <v>120350.2</v>
      </c>
      <c r="F1678" s="14" t="str">
        <f t="shared" si="2"/>
        <v>#N/A</v>
      </c>
      <c r="G1678" s="14" t="str">
        <f t="shared" si="3"/>
        <v>#N/A</v>
      </c>
      <c r="H1678" s="52">
        <f t="shared" si="4"/>
        <v>120350.2</v>
      </c>
      <c r="I1678" s="18">
        <v>13.1</v>
      </c>
    </row>
    <row r="1679">
      <c r="A1679" s="6">
        <v>43682.0</v>
      </c>
      <c r="B1679" s="14" t="s">
        <v>47</v>
      </c>
      <c r="C1679" s="51" t="s">
        <v>46</v>
      </c>
      <c r="D1679" s="51">
        <v>125652.1</v>
      </c>
      <c r="E1679" s="52">
        <f t="shared" si="1"/>
        <v>125652.1</v>
      </c>
      <c r="F1679" s="14" t="str">
        <f t="shared" si="2"/>
        <v>#N/A</v>
      </c>
      <c r="G1679" s="14" t="str">
        <f t="shared" si="3"/>
        <v>#N/A</v>
      </c>
      <c r="H1679" s="52">
        <f t="shared" si="4"/>
        <v>125652.1</v>
      </c>
      <c r="I1679" s="18">
        <v>15.8</v>
      </c>
    </row>
    <row r="1680">
      <c r="A1680" s="6">
        <v>43683.0</v>
      </c>
      <c r="B1680" s="14" t="s">
        <v>47</v>
      </c>
      <c r="C1680" s="51" t="s">
        <v>46</v>
      </c>
      <c r="D1680" s="51">
        <v>132120.4</v>
      </c>
      <c r="E1680" s="52">
        <f t="shared" si="1"/>
        <v>132120.4</v>
      </c>
      <c r="F1680" s="14" t="str">
        <f t="shared" si="2"/>
        <v>#N/A</v>
      </c>
      <c r="G1680" s="14" t="str">
        <f t="shared" si="3"/>
        <v>#N/A</v>
      </c>
      <c r="H1680" s="52">
        <f t="shared" si="4"/>
        <v>132120.4</v>
      </c>
      <c r="I1680" s="18">
        <v>13.5</v>
      </c>
    </row>
    <row r="1681">
      <c r="A1681" s="6">
        <v>43684.0</v>
      </c>
      <c r="B1681" s="14" t="s">
        <v>47</v>
      </c>
      <c r="C1681" s="51" t="s">
        <v>46</v>
      </c>
      <c r="D1681" s="51">
        <v>136315.4</v>
      </c>
      <c r="E1681" s="52">
        <f t="shared" si="1"/>
        <v>136315.4</v>
      </c>
      <c r="F1681" s="14" t="str">
        <f t="shared" si="2"/>
        <v>#N/A</v>
      </c>
      <c r="G1681" s="14" t="str">
        <f t="shared" si="3"/>
        <v>#N/A</v>
      </c>
      <c r="H1681" s="52">
        <f t="shared" si="4"/>
        <v>136315.4</v>
      </c>
      <c r="I1681" s="18">
        <v>14.1</v>
      </c>
    </row>
    <row r="1682">
      <c r="A1682" s="6">
        <v>43685.0</v>
      </c>
      <c r="B1682" s="14" t="s">
        <v>47</v>
      </c>
      <c r="C1682" s="51" t="s">
        <v>46</v>
      </c>
      <c r="D1682" s="51">
        <v>133004.7</v>
      </c>
      <c r="E1682" s="52">
        <f t="shared" si="1"/>
        <v>133004.7</v>
      </c>
      <c r="F1682" s="14" t="str">
        <f t="shared" si="2"/>
        <v>#N/A</v>
      </c>
      <c r="G1682" s="14" t="str">
        <f t="shared" si="3"/>
        <v>#N/A</v>
      </c>
      <c r="H1682" s="52">
        <f t="shared" si="4"/>
        <v>133004.7</v>
      </c>
      <c r="I1682" s="18">
        <v>13.9</v>
      </c>
    </row>
    <row r="1683">
      <c r="A1683" s="6">
        <v>43686.0</v>
      </c>
      <c r="B1683" s="14" t="s">
        <v>47</v>
      </c>
      <c r="C1683" s="51" t="s">
        <v>46</v>
      </c>
      <c r="D1683" s="51">
        <v>142555.1</v>
      </c>
      <c r="E1683" s="52">
        <f t="shared" si="1"/>
        <v>142555.1</v>
      </c>
      <c r="F1683" s="14" t="str">
        <f t="shared" si="2"/>
        <v>#N/A</v>
      </c>
      <c r="G1683" s="14" t="str">
        <f t="shared" si="3"/>
        <v>#N/A</v>
      </c>
      <c r="H1683" s="52">
        <f t="shared" si="4"/>
        <v>142555.1</v>
      </c>
      <c r="I1683" s="18">
        <v>10.1</v>
      </c>
    </row>
    <row r="1684">
      <c r="A1684" s="6">
        <v>43687.0</v>
      </c>
      <c r="B1684" s="14" t="s">
        <v>47</v>
      </c>
      <c r="C1684" s="51" t="s">
        <v>46</v>
      </c>
      <c r="D1684" s="51">
        <v>128554.6</v>
      </c>
      <c r="E1684" s="52">
        <f t="shared" si="1"/>
        <v>128554.6</v>
      </c>
      <c r="F1684" s="14" t="str">
        <f t="shared" si="2"/>
        <v>#N/A</v>
      </c>
      <c r="G1684" s="14" t="str">
        <f t="shared" si="3"/>
        <v>#N/A</v>
      </c>
      <c r="H1684" s="52">
        <f t="shared" si="4"/>
        <v>128554.6</v>
      </c>
      <c r="I1684" s="18">
        <v>12.5</v>
      </c>
    </row>
    <row r="1685">
      <c r="A1685" s="6">
        <v>43688.0</v>
      </c>
      <c r="B1685" s="14" t="s">
        <v>47</v>
      </c>
      <c r="C1685" s="51" t="s">
        <v>46</v>
      </c>
      <c r="D1685" s="51">
        <v>121028.3</v>
      </c>
      <c r="E1685" s="52">
        <f t="shared" si="1"/>
        <v>121028.3</v>
      </c>
      <c r="F1685" s="14" t="str">
        <f t="shared" si="2"/>
        <v>#N/A</v>
      </c>
      <c r="G1685" s="14" t="str">
        <f t="shared" si="3"/>
        <v>#N/A</v>
      </c>
      <c r="H1685" s="52">
        <f t="shared" si="4"/>
        <v>121028.3</v>
      </c>
      <c r="I1685" s="18">
        <v>12.9</v>
      </c>
    </row>
    <row r="1686">
      <c r="A1686" s="6">
        <v>43689.0</v>
      </c>
      <c r="B1686" s="14" t="s">
        <v>47</v>
      </c>
      <c r="C1686" s="51" t="s">
        <v>46</v>
      </c>
      <c r="D1686" s="51">
        <v>136683.4</v>
      </c>
      <c r="E1686" s="52">
        <f t="shared" si="1"/>
        <v>136683.4</v>
      </c>
      <c r="F1686" s="14" t="str">
        <f t="shared" si="2"/>
        <v>#N/A</v>
      </c>
      <c r="G1686" s="14" t="str">
        <f t="shared" si="3"/>
        <v>#N/A</v>
      </c>
      <c r="H1686" s="52">
        <f t="shared" si="4"/>
        <v>136683.4</v>
      </c>
      <c r="I1686" s="18">
        <v>12.0</v>
      </c>
    </row>
    <row r="1687">
      <c r="A1687" s="6">
        <v>43690.0</v>
      </c>
      <c r="B1687" s="14" t="s">
        <v>47</v>
      </c>
      <c r="C1687" s="51" t="s">
        <v>46</v>
      </c>
      <c r="D1687" s="51">
        <v>141474.3</v>
      </c>
      <c r="E1687" s="52">
        <f t="shared" si="1"/>
        <v>141474.3</v>
      </c>
      <c r="F1687" s="14" t="str">
        <f t="shared" si="2"/>
        <v>#N/A</v>
      </c>
      <c r="G1687" s="14" t="str">
        <f t="shared" si="3"/>
        <v>#N/A</v>
      </c>
      <c r="H1687" s="52">
        <f t="shared" si="4"/>
        <v>141474.3</v>
      </c>
      <c r="I1687" s="18">
        <v>13.1</v>
      </c>
    </row>
    <row r="1688">
      <c r="A1688" s="6">
        <v>43691.0</v>
      </c>
      <c r="B1688" s="14" t="s">
        <v>47</v>
      </c>
      <c r="C1688" s="51" t="s">
        <v>46</v>
      </c>
      <c r="D1688" s="51">
        <v>134681.4</v>
      </c>
      <c r="E1688" s="52">
        <f t="shared" si="1"/>
        <v>134681.4</v>
      </c>
      <c r="F1688" s="14" t="str">
        <f t="shared" si="2"/>
        <v>#N/A</v>
      </c>
      <c r="G1688" s="14" t="str">
        <f t="shared" si="3"/>
        <v>#N/A</v>
      </c>
      <c r="H1688" s="52">
        <f t="shared" si="4"/>
        <v>134681.4</v>
      </c>
      <c r="I1688" s="18">
        <v>13.8</v>
      </c>
    </row>
    <row r="1689">
      <c r="A1689" s="6">
        <v>43692.0</v>
      </c>
      <c r="B1689" s="14" t="s">
        <v>47</v>
      </c>
      <c r="C1689" s="51" t="s">
        <v>46</v>
      </c>
      <c r="D1689" s="51">
        <v>128119.7</v>
      </c>
      <c r="E1689" s="52">
        <f t="shared" si="1"/>
        <v>128119.7</v>
      </c>
      <c r="F1689" s="14" t="str">
        <f t="shared" si="2"/>
        <v>#N/A</v>
      </c>
      <c r="G1689" s="14" t="str">
        <f t="shared" si="3"/>
        <v>#N/A</v>
      </c>
      <c r="H1689" s="52">
        <f t="shared" si="4"/>
        <v>128119.7</v>
      </c>
      <c r="I1689" s="18">
        <v>16.2</v>
      </c>
    </row>
    <row r="1690">
      <c r="A1690" s="6">
        <v>43693.0</v>
      </c>
      <c r="B1690" s="14" t="s">
        <v>47</v>
      </c>
      <c r="C1690" s="51" t="s">
        <v>46</v>
      </c>
      <c r="D1690" s="51">
        <v>129781.2</v>
      </c>
      <c r="E1690" s="52">
        <f t="shared" si="1"/>
        <v>129781.2</v>
      </c>
      <c r="F1690" s="14" t="str">
        <f t="shared" si="2"/>
        <v>#N/A</v>
      </c>
      <c r="G1690" s="14" t="str">
        <f t="shared" si="3"/>
        <v>#N/A</v>
      </c>
      <c r="H1690" s="52">
        <f t="shared" si="4"/>
        <v>129781.2</v>
      </c>
      <c r="I1690" s="18">
        <v>16.9</v>
      </c>
    </row>
    <row r="1691">
      <c r="A1691" s="6">
        <v>43694.0</v>
      </c>
      <c r="B1691" s="14" t="s">
        <v>47</v>
      </c>
      <c r="C1691" s="51" t="s">
        <v>46</v>
      </c>
      <c r="D1691" s="51">
        <v>115460.6</v>
      </c>
      <c r="E1691" s="52">
        <f t="shared" si="1"/>
        <v>115460.6</v>
      </c>
      <c r="F1691" s="14" t="str">
        <f t="shared" si="2"/>
        <v>#N/A</v>
      </c>
      <c r="G1691" s="14" t="str">
        <f t="shared" si="3"/>
        <v>#N/A</v>
      </c>
      <c r="H1691" s="52">
        <f t="shared" si="4"/>
        <v>115460.6</v>
      </c>
      <c r="I1691" s="18">
        <v>16.5</v>
      </c>
    </row>
    <row r="1692">
      <c r="A1692" s="6">
        <v>43695.0</v>
      </c>
      <c r="B1692" s="14" t="s">
        <v>47</v>
      </c>
      <c r="C1692" s="51" t="s">
        <v>46</v>
      </c>
      <c r="D1692" s="51">
        <v>110816.4</v>
      </c>
      <c r="E1692" s="52">
        <f t="shared" si="1"/>
        <v>110816.4</v>
      </c>
      <c r="F1692" s="14" t="str">
        <f t="shared" si="2"/>
        <v>#N/A</v>
      </c>
      <c r="G1692" s="14" t="str">
        <f t="shared" si="3"/>
        <v>#N/A</v>
      </c>
      <c r="H1692" s="52">
        <f t="shared" si="4"/>
        <v>110816.4</v>
      </c>
      <c r="I1692" s="18">
        <v>19.4</v>
      </c>
    </row>
    <row r="1693">
      <c r="A1693" s="6">
        <v>43696.0</v>
      </c>
      <c r="B1693" s="14" t="s">
        <v>47</v>
      </c>
      <c r="C1693" s="51" t="s">
        <v>46</v>
      </c>
      <c r="D1693" s="51">
        <v>131067.3</v>
      </c>
      <c r="E1693" s="52">
        <f t="shared" si="1"/>
        <v>131067.3</v>
      </c>
      <c r="F1693" s="14" t="str">
        <f t="shared" si="2"/>
        <v>#N/A</v>
      </c>
      <c r="G1693" s="14" t="str">
        <f t="shared" si="3"/>
        <v>#N/A</v>
      </c>
      <c r="H1693" s="52">
        <f t="shared" si="4"/>
        <v>131067.3</v>
      </c>
      <c r="I1693" s="18">
        <v>12.3</v>
      </c>
    </row>
    <row r="1694">
      <c r="A1694" s="6">
        <v>43697.0</v>
      </c>
      <c r="B1694" s="14" t="s">
        <v>47</v>
      </c>
      <c r="C1694" s="51" t="s">
        <v>46</v>
      </c>
      <c r="D1694" s="51">
        <v>131438.6</v>
      </c>
      <c r="E1694" s="52">
        <f t="shared" si="1"/>
        <v>131438.6</v>
      </c>
      <c r="F1694" s="14" t="str">
        <f t="shared" si="2"/>
        <v>#N/A</v>
      </c>
      <c r="G1694" s="14" t="str">
        <f t="shared" si="3"/>
        <v>#N/A</v>
      </c>
      <c r="H1694" s="52">
        <f t="shared" si="4"/>
        <v>131438.6</v>
      </c>
      <c r="I1694" s="18">
        <v>17.0</v>
      </c>
    </row>
    <row r="1695">
      <c r="A1695" s="6">
        <v>43698.0</v>
      </c>
      <c r="B1695" s="14" t="s">
        <v>47</v>
      </c>
      <c r="C1695" s="51" t="s">
        <v>46</v>
      </c>
      <c r="D1695" s="51">
        <v>120747.1</v>
      </c>
      <c r="E1695" s="52">
        <f t="shared" si="1"/>
        <v>120747.1</v>
      </c>
      <c r="F1695" s="14" t="str">
        <f t="shared" si="2"/>
        <v>#N/A</v>
      </c>
      <c r="G1695" s="14" t="str">
        <f t="shared" si="3"/>
        <v>#N/A</v>
      </c>
      <c r="H1695" s="52">
        <f t="shared" si="4"/>
        <v>120747.1</v>
      </c>
      <c r="I1695" s="18">
        <v>16.6</v>
      </c>
    </row>
    <row r="1696">
      <c r="A1696" s="6">
        <v>43699.0</v>
      </c>
      <c r="B1696" s="14" t="s">
        <v>47</v>
      </c>
      <c r="C1696" s="51" t="s">
        <v>46</v>
      </c>
      <c r="D1696" s="51">
        <v>127698.0</v>
      </c>
      <c r="E1696" s="52">
        <f t="shared" si="1"/>
        <v>127698</v>
      </c>
      <c r="F1696" s="14" t="str">
        <f t="shared" si="2"/>
        <v>#N/A</v>
      </c>
      <c r="G1696" s="14" t="str">
        <f t="shared" si="3"/>
        <v>#N/A</v>
      </c>
      <c r="H1696" s="52">
        <f t="shared" si="4"/>
        <v>127698</v>
      </c>
      <c r="I1696" s="18">
        <v>13.0</v>
      </c>
    </row>
    <row r="1697">
      <c r="A1697" s="6">
        <v>43700.0</v>
      </c>
      <c r="B1697" s="14" t="s">
        <v>47</v>
      </c>
      <c r="C1697" s="51" t="s">
        <v>46</v>
      </c>
      <c r="D1697" s="51">
        <v>126763.4</v>
      </c>
      <c r="E1697" s="52">
        <f t="shared" si="1"/>
        <v>126763.4</v>
      </c>
      <c r="F1697" s="14" t="str">
        <f t="shared" si="2"/>
        <v>#N/A</v>
      </c>
      <c r="G1697" s="14" t="str">
        <f t="shared" si="3"/>
        <v>#N/A</v>
      </c>
      <c r="H1697" s="52">
        <f t="shared" si="4"/>
        <v>126763.4</v>
      </c>
      <c r="I1697" s="18">
        <v>15.1</v>
      </c>
    </row>
    <row r="1698">
      <c r="A1698" s="6">
        <v>43701.0</v>
      </c>
      <c r="B1698" s="14" t="s">
        <v>47</v>
      </c>
      <c r="C1698" s="51" t="s">
        <v>46</v>
      </c>
      <c r="D1698" s="51">
        <v>107303.5</v>
      </c>
      <c r="E1698" s="52">
        <f t="shared" si="1"/>
        <v>107303.5</v>
      </c>
      <c r="F1698" s="14" t="str">
        <f t="shared" si="2"/>
        <v>#N/A</v>
      </c>
      <c r="G1698" s="14" t="str">
        <f t="shared" si="3"/>
        <v>#N/A</v>
      </c>
      <c r="H1698" s="52">
        <f t="shared" si="4"/>
        <v>107303.5</v>
      </c>
      <c r="I1698" s="18">
        <v>18.0</v>
      </c>
    </row>
    <row r="1699">
      <c r="A1699" s="6">
        <v>43702.0</v>
      </c>
      <c r="B1699" s="14" t="s">
        <v>47</v>
      </c>
      <c r="C1699" s="51" t="s">
        <v>46</v>
      </c>
      <c r="D1699" s="51">
        <v>113980.3</v>
      </c>
      <c r="E1699" s="52">
        <f t="shared" si="1"/>
        <v>113980.3</v>
      </c>
      <c r="F1699" s="14" t="str">
        <f t="shared" si="2"/>
        <v>#N/A</v>
      </c>
      <c r="G1699" s="14" t="str">
        <f t="shared" si="3"/>
        <v>#N/A</v>
      </c>
      <c r="H1699" s="52">
        <f t="shared" si="4"/>
        <v>113980.3</v>
      </c>
      <c r="I1699" s="18">
        <v>12.9</v>
      </c>
    </row>
    <row r="1700">
      <c r="A1700" s="6">
        <v>43703.0</v>
      </c>
      <c r="B1700" s="14" t="s">
        <v>47</v>
      </c>
      <c r="C1700" s="51" t="s">
        <v>46</v>
      </c>
      <c r="D1700" s="51">
        <v>132704.4</v>
      </c>
      <c r="E1700" s="52">
        <f t="shared" si="1"/>
        <v>132704.4</v>
      </c>
      <c r="F1700" s="14" t="str">
        <f t="shared" si="2"/>
        <v>#N/A</v>
      </c>
      <c r="G1700" s="14" t="str">
        <f t="shared" si="3"/>
        <v>#N/A</v>
      </c>
      <c r="H1700" s="52">
        <f t="shared" si="4"/>
        <v>132704.4</v>
      </c>
      <c r="I1700" s="18">
        <v>14.4</v>
      </c>
    </row>
    <row r="1701">
      <c r="A1701" s="6">
        <v>43704.0</v>
      </c>
      <c r="B1701" s="14" t="s">
        <v>47</v>
      </c>
      <c r="C1701" s="51" t="s">
        <v>46</v>
      </c>
      <c r="D1701" s="51">
        <v>130964.9</v>
      </c>
      <c r="E1701" s="52">
        <f t="shared" si="1"/>
        <v>130964.9</v>
      </c>
      <c r="F1701" s="14" t="str">
        <f t="shared" si="2"/>
        <v>#N/A</v>
      </c>
      <c r="G1701" s="14" t="str">
        <f t="shared" si="3"/>
        <v>#N/A</v>
      </c>
      <c r="H1701" s="52">
        <f t="shared" si="4"/>
        <v>130964.9</v>
      </c>
      <c r="I1701" s="18">
        <v>15.3</v>
      </c>
    </row>
    <row r="1702">
      <c r="A1702" s="6">
        <v>43705.0</v>
      </c>
      <c r="B1702" s="14" t="s">
        <v>47</v>
      </c>
      <c r="C1702" s="51" t="s">
        <v>46</v>
      </c>
      <c r="D1702" s="51">
        <v>137660.9</v>
      </c>
      <c r="E1702" s="52">
        <f t="shared" si="1"/>
        <v>137660.9</v>
      </c>
      <c r="F1702" s="14" t="str">
        <f t="shared" si="2"/>
        <v>#N/A</v>
      </c>
      <c r="G1702" s="14" t="str">
        <f t="shared" si="3"/>
        <v>#N/A</v>
      </c>
      <c r="H1702" s="52">
        <f t="shared" si="4"/>
        <v>137660.9</v>
      </c>
      <c r="I1702" s="18">
        <v>13.4</v>
      </c>
    </row>
    <row r="1703">
      <c r="A1703" s="6">
        <v>43706.0</v>
      </c>
      <c r="B1703" s="14" t="s">
        <v>47</v>
      </c>
      <c r="C1703" s="51" t="s">
        <v>46</v>
      </c>
      <c r="D1703" s="51">
        <v>134233.3</v>
      </c>
      <c r="E1703" s="52">
        <f t="shared" si="1"/>
        <v>134233.3</v>
      </c>
      <c r="F1703" s="14" t="str">
        <f t="shared" si="2"/>
        <v>#N/A</v>
      </c>
      <c r="G1703" s="14" t="str">
        <f t="shared" si="3"/>
        <v>#N/A</v>
      </c>
      <c r="H1703" s="52">
        <f t="shared" si="4"/>
        <v>134233.3</v>
      </c>
      <c r="I1703" s="18">
        <v>13.0</v>
      </c>
    </row>
    <row r="1704">
      <c r="A1704" s="6">
        <v>43707.0</v>
      </c>
      <c r="B1704" s="14" t="s">
        <v>47</v>
      </c>
      <c r="C1704" s="51" t="s">
        <v>46</v>
      </c>
      <c r="D1704" s="51">
        <v>131871.1</v>
      </c>
      <c r="E1704" s="52">
        <f t="shared" si="1"/>
        <v>131871.1</v>
      </c>
      <c r="F1704" s="14" t="str">
        <f t="shared" si="2"/>
        <v>#N/A</v>
      </c>
      <c r="G1704" s="14" t="str">
        <f t="shared" si="3"/>
        <v>#N/A</v>
      </c>
      <c r="H1704" s="52">
        <f t="shared" si="4"/>
        <v>131871.1</v>
      </c>
      <c r="I1704" s="18">
        <v>15.3</v>
      </c>
    </row>
    <row r="1705">
      <c r="A1705" s="6">
        <v>43708.0</v>
      </c>
      <c r="B1705" s="14" t="s">
        <v>47</v>
      </c>
      <c r="C1705" s="51" t="s">
        <v>46</v>
      </c>
      <c r="D1705" s="51">
        <v>107616.0</v>
      </c>
      <c r="E1705" s="52">
        <f t="shared" si="1"/>
        <v>107616</v>
      </c>
      <c r="F1705" s="14" t="str">
        <f t="shared" si="2"/>
        <v>#N/A</v>
      </c>
      <c r="G1705" s="14" t="str">
        <f t="shared" si="3"/>
        <v>#N/A</v>
      </c>
      <c r="H1705" s="52">
        <f t="shared" si="4"/>
        <v>107616</v>
      </c>
      <c r="I1705" s="18">
        <v>18.2</v>
      </c>
    </row>
    <row r="1706">
      <c r="A1706" s="6">
        <v>43709.0</v>
      </c>
      <c r="B1706" s="14" t="s">
        <v>47</v>
      </c>
      <c r="C1706" s="51" t="s">
        <v>46</v>
      </c>
      <c r="D1706" s="51">
        <v>106779.5</v>
      </c>
      <c r="E1706" s="52">
        <f t="shared" si="1"/>
        <v>106779.5</v>
      </c>
      <c r="F1706" s="14" t="str">
        <f t="shared" si="2"/>
        <v>#N/A</v>
      </c>
      <c r="G1706" s="14" t="str">
        <f t="shared" si="3"/>
        <v>#N/A</v>
      </c>
      <c r="H1706" s="52">
        <f t="shared" si="4"/>
        <v>106779.5</v>
      </c>
      <c r="I1706" s="18">
        <v>19.6</v>
      </c>
    </row>
    <row r="1707">
      <c r="A1707" s="6">
        <v>43710.0</v>
      </c>
      <c r="B1707" s="14" t="s">
        <v>47</v>
      </c>
      <c r="C1707" s="51" t="s">
        <v>46</v>
      </c>
      <c r="D1707" s="51">
        <v>121697.4</v>
      </c>
      <c r="E1707" s="52">
        <f t="shared" si="1"/>
        <v>121697.4</v>
      </c>
      <c r="F1707" s="14" t="str">
        <f t="shared" si="2"/>
        <v>#N/A</v>
      </c>
      <c r="G1707" s="14" t="str">
        <f t="shared" si="3"/>
        <v>#N/A</v>
      </c>
      <c r="H1707" s="52">
        <f t="shared" si="4"/>
        <v>121697.4</v>
      </c>
      <c r="I1707" s="18">
        <v>17.6</v>
      </c>
    </row>
    <row r="1708">
      <c r="A1708" s="6">
        <v>43711.0</v>
      </c>
      <c r="B1708" s="14" t="s">
        <v>47</v>
      </c>
      <c r="C1708" s="51" t="s">
        <v>46</v>
      </c>
      <c r="D1708" s="51">
        <v>118871.2</v>
      </c>
      <c r="E1708" s="52">
        <f t="shared" si="1"/>
        <v>118871.2</v>
      </c>
      <c r="F1708" s="14" t="str">
        <f t="shared" si="2"/>
        <v>#N/A</v>
      </c>
      <c r="G1708" s="14" t="str">
        <f t="shared" si="3"/>
        <v>#N/A</v>
      </c>
      <c r="H1708" s="52">
        <f t="shared" si="4"/>
        <v>118871.2</v>
      </c>
      <c r="I1708" s="18">
        <v>19.6</v>
      </c>
    </row>
    <row r="1709">
      <c r="A1709" s="6">
        <v>43712.0</v>
      </c>
      <c r="B1709" s="14" t="s">
        <v>47</v>
      </c>
      <c r="C1709" s="51" t="s">
        <v>46</v>
      </c>
      <c r="D1709" s="51">
        <v>122652.8</v>
      </c>
      <c r="E1709" s="52">
        <f t="shared" si="1"/>
        <v>122652.8</v>
      </c>
      <c r="F1709" s="14" t="str">
        <f t="shared" si="2"/>
        <v>#N/A</v>
      </c>
      <c r="G1709" s="14" t="str">
        <f t="shared" si="3"/>
        <v>#N/A</v>
      </c>
      <c r="H1709" s="52">
        <f t="shared" si="4"/>
        <v>122652.8</v>
      </c>
      <c r="I1709" s="18">
        <v>18.7</v>
      </c>
    </row>
    <row r="1710">
      <c r="A1710" s="6">
        <v>43713.0</v>
      </c>
      <c r="B1710" s="14" t="s">
        <v>47</v>
      </c>
      <c r="C1710" s="51" t="s">
        <v>46</v>
      </c>
      <c r="D1710" s="51">
        <v>120223.2</v>
      </c>
      <c r="E1710" s="52">
        <f t="shared" si="1"/>
        <v>120223.2</v>
      </c>
      <c r="F1710" s="14" t="str">
        <f t="shared" si="2"/>
        <v>#N/A</v>
      </c>
      <c r="G1710" s="14" t="str">
        <f t="shared" si="3"/>
        <v>#N/A</v>
      </c>
      <c r="H1710" s="52">
        <f t="shared" si="4"/>
        <v>120223.2</v>
      </c>
      <c r="I1710" s="18">
        <v>21.2</v>
      </c>
    </row>
    <row r="1711">
      <c r="A1711" s="6">
        <v>43714.0</v>
      </c>
      <c r="B1711" s="14" t="s">
        <v>47</v>
      </c>
      <c r="C1711" s="51" t="s">
        <v>46</v>
      </c>
      <c r="D1711" s="51">
        <v>122222.7</v>
      </c>
      <c r="E1711" s="52">
        <f t="shared" si="1"/>
        <v>122222.7</v>
      </c>
      <c r="F1711" s="14" t="str">
        <f t="shared" si="2"/>
        <v>#N/A</v>
      </c>
      <c r="G1711" s="14" t="str">
        <f t="shared" si="3"/>
        <v>#N/A</v>
      </c>
      <c r="H1711" s="52">
        <f t="shared" si="4"/>
        <v>122222.7</v>
      </c>
      <c r="I1711" s="18">
        <v>16.0</v>
      </c>
    </row>
    <row r="1712">
      <c r="A1712" s="6">
        <v>43715.0</v>
      </c>
      <c r="B1712" s="14" t="s">
        <v>47</v>
      </c>
      <c r="C1712" s="51" t="s">
        <v>46</v>
      </c>
      <c r="D1712" s="51">
        <v>115200.2</v>
      </c>
      <c r="E1712" s="52">
        <f t="shared" si="1"/>
        <v>115200.2</v>
      </c>
      <c r="F1712" s="14" t="str">
        <f t="shared" si="2"/>
        <v>#N/A</v>
      </c>
      <c r="G1712" s="14" t="str">
        <f t="shared" si="3"/>
        <v>#N/A</v>
      </c>
      <c r="H1712" s="52">
        <f t="shared" si="4"/>
        <v>115200.2</v>
      </c>
      <c r="I1712" s="18">
        <v>12.9</v>
      </c>
    </row>
    <row r="1713">
      <c r="A1713" s="6">
        <v>43716.0</v>
      </c>
      <c r="B1713" s="14" t="s">
        <v>47</v>
      </c>
      <c r="C1713" s="51" t="s">
        <v>46</v>
      </c>
      <c r="D1713" s="51">
        <v>116999.1</v>
      </c>
      <c r="E1713" s="52">
        <f t="shared" si="1"/>
        <v>116999.1</v>
      </c>
      <c r="F1713" s="14" t="str">
        <f t="shared" si="2"/>
        <v>#N/A</v>
      </c>
      <c r="G1713" s="14" t="str">
        <f t="shared" si="3"/>
        <v>#N/A</v>
      </c>
      <c r="H1713" s="52">
        <f t="shared" si="4"/>
        <v>116999.1</v>
      </c>
      <c r="I1713" s="18">
        <v>15.1</v>
      </c>
    </row>
    <row r="1714">
      <c r="A1714" s="6">
        <v>43717.0</v>
      </c>
      <c r="B1714" s="14" t="s">
        <v>47</v>
      </c>
      <c r="C1714" s="51" t="s">
        <v>46</v>
      </c>
      <c r="D1714" s="51">
        <v>130448.1</v>
      </c>
      <c r="E1714" s="52">
        <f t="shared" si="1"/>
        <v>130448.1</v>
      </c>
      <c r="F1714" s="14" t="str">
        <f t="shared" si="2"/>
        <v>#N/A</v>
      </c>
      <c r="G1714" s="14" t="str">
        <f t="shared" si="3"/>
        <v>#N/A</v>
      </c>
      <c r="H1714" s="52">
        <f t="shared" si="4"/>
        <v>130448.1</v>
      </c>
      <c r="I1714" s="18">
        <v>12.8</v>
      </c>
    </row>
    <row r="1715">
      <c r="A1715" s="6">
        <v>43718.0</v>
      </c>
      <c r="B1715" s="14" t="s">
        <v>47</v>
      </c>
      <c r="C1715" s="51" t="s">
        <v>46</v>
      </c>
      <c r="D1715" s="51">
        <v>131665.0</v>
      </c>
      <c r="E1715" s="52">
        <f t="shared" si="1"/>
        <v>131665</v>
      </c>
      <c r="F1715" s="14" t="str">
        <f t="shared" si="2"/>
        <v>#N/A</v>
      </c>
      <c r="G1715" s="14" t="str">
        <f t="shared" si="3"/>
        <v>#N/A</v>
      </c>
      <c r="H1715" s="52">
        <f t="shared" si="4"/>
        <v>131665</v>
      </c>
      <c r="I1715" s="18">
        <v>14.8</v>
      </c>
    </row>
    <row r="1716">
      <c r="A1716" s="6">
        <v>43719.0</v>
      </c>
      <c r="B1716" s="14" t="s">
        <v>47</v>
      </c>
      <c r="C1716" s="51" t="s">
        <v>46</v>
      </c>
      <c r="D1716" s="51">
        <v>121100.0</v>
      </c>
      <c r="E1716" s="52">
        <f t="shared" si="1"/>
        <v>121100</v>
      </c>
      <c r="F1716" s="14" t="str">
        <f t="shared" si="2"/>
        <v>#N/A</v>
      </c>
      <c r="G1716" s="14" t="str">
        <f t="shared" si="3"/>
        <v>#N/A</v>
      </c>
      <c r="H1716" s="52">
        <f t="shared" si="4"/>
        <v>121100</v>
      </c>
      <c r="I1716" s="18">
        <v>20.8</v>
      </c>
    </row>
    <row r="1717">
      <c r="A1717" s="6">
        <v>43720.0</v>
      </c>
      <c r="B1717" s="14" t="s">
        <v>47</v>
      </c>
      <c r="C1717" s="51" t="s">
        <v>46</v>
      </c>
      <c r="D1717" s="51">
        <v>118723.1</v>
      </c>
      <c r="E1717" s="52">
        <f t="shared" si="1"/>
        <v>118723.1</v>
      </c>
      <c r="F1717" s="14" t="str">
        <f t="shared" si="2"/>
        <v>#N/A</v>
      </c>
      <c r="G1717" s="14" t="str">
        <f t="shared" si="3"/>
        <v>#N/A</v>
      </c>
      <c r="H1717" s="52">
        <f t="shared" si="4"/>
        <v>118723.1</v>
      </c>
      <c r="I1717" s="18">
        <v>20.8</v>
      </c>
    </row>
    <row r="1718">
      <c r="A1718" s="6">
        <v>43721.0</v>
      </c>
      <c r="B1718" s="14" t="s">
        <v>47</v>
      </c>
      <c r="C1718" s="51" t="s">
        <v>46</v>
      </c>
      <c r="D1718" s="51">
        <v>120349.0</v>
      </c>
      <c r="E1718" s="52">
        <f t="shared" si="1"/>
        <v>120349</v>
      </c>
      <c r="F1718" s="14" t="str">
        <f t="shared" si="2"/>
        <v>#N/A</v>
      </c>
      <c r="G1718" s="14" t="str">
        <f t="shared" si="3"/>
        <v>#N/A</v>
      </c>
      <c r="H1718" s="52">
        <f t="shared" si="4"/>
        <v>120349</v>
      </c>
      <c r="I1718" s="18">
        <v>18.6</v>
      </c>
    </row>
    <row r="1719">
      <c r="A1719" s="6">
        <v>43722.0</v>
      </c>
      <c r="B1719" s="14" t="s">
        <v>47</v>
      </c>
      <c r="C1719" s="51" t="s">
        <v>46</v>
      </c>
      <c r="D1719" s="51">
        <v>103501.0</v>
      </c>
      <c r="E1719" s="52">
        <f t="shared" si="1"/>
        <v>103501</v>
      </c>
      <c r="F1719" s="14" t="str">
        <f t="shared" si="2"/>
        <v>#N/A</v>
      </c>
      <c r="G1719" s="14" t="str">
        <f t="shared" si="3"/>
        <v>#N/A</v>
      </c>
      <c r="H1719" s="52">
        <f t="shared" si="4"/>
        <v>103501</v>
      </c>
      <c r="I1719" s="18">
        <v>20.0</v>
      </c>
    </row>
    <row r="1720">
      <c r="A1720" s="6">
        <v>43723.0</v>
      </c>
      <c r="B1720" s="14" t="s">
        <v>47</v>
      </c>
      <c r="C1720" s="51" t="s">
        <v>46</v>
      </c>
      <c r="D1720" s="51">
        <v>105149.0</v>
      </c>
      <c r="E1720" s="52">
        <f t="shared" si="1"/>
        <v>105149</v>
      </c>
      <c r="F1720" s="14" t="str">
        <f t="shared" si="2"/>
        <v>#N/A</v>
      </c>
      <c r="G1720" s="14" t="str">
        <f t="shared" si="3"/>
        <v>#N/A</v>
      </c>
      <c r="H1720" s="52">
        <f t="shared" si="4"/>
        <v>105149</v>
      </c>
      <c r="I1720" s="18">
        <v>21.8</v>
      </c>
    </row>
    <row r="1721">
      <c r="A1721" s="6">
        <v>43724.0</v>
      </c>
      <c r="B1721" s="14" t="s">
        <v>47</v>
      </c>
      <c r="C1721" s="51" t="s">
        <v>46</v>
      </c>
      <c r="D1721" s="51">
        <v>119362.2</v>
      </c>
      <c r="E1721" s="52">
        <f t="shared" si="1"/>
        <v>119362.2</v>
      </c>
      <c r="F1721" s="14" t="str">
        <f t="shared" si="2"/>
        <v>#N/A</v>
      </c>
      <c r="G1721" s="14" t="str">
        <f t="shared" si="3"/>
        <v>#N/A</v>
      </c>
      <c r="H1721" s="52">
        <f t="shared" si="4"/>
        <v>119362.2</v>
      </c>
      <c r="I1721" s="18">
        <v>12.8</v>
      </c>
    </row>
    <row r="1722">
      <c r="A1722" s="6">
        <v>43725.0</v>
      </c>
      <c r="B1722" s="14" t="s">
        <v>47</v>
      </c>
      <c r="C1722" s="51" t="s">
        <v>46</v>
      </c>
      <c r="D1722" s="51">
        <v>124129.4</v>
      </c>
      <c r="E1722" s="52">
        <f t="shared" si="1"/>
        <v>124129.4</v>
      </c>
      <c r="F1722" s="14" t="str">
        <f t="shared" si="2"/>
        <v>#N/A</v>
      </c>
      <c r="G1722" s="14" t="str">
        <f t="shared" si="3"/>
        <v>#N/A</v>
      </c>
      <c r="H1722" s="52">
        <f t="shared" si="4"/>
        <v>124129.4</v>
      </c>
      <c r="I1722" s="18">
        <v>14.8</v>
      </c>
    </row>
    <row r="1723">
      <c r="A1723" s="6">
        <v>43726.0</v>
      </c>
      <c r="B1723" s="14" t="s">
        <v>47</v>
      </c>
      <c r="C1723" s="51" t="s">
        <v>46</v>
      </c>
      <c r="D1723" s="51">
        <v>119715.7</v>
      </c>
      <c r="E1723" s="52">
        <f t="shared" si="1"/>
        <v>119715.7</v>
      </c>
      <c r="F1723" s="14" t="str">
        <f t="shared" si="2"/>
        <v>#N/A</v>
      </c>
      <c r="G1723" s="14" t="str">
        <f t="shared" si="3"/>
        <v>#N/A</v>
      </c>
      <c r="H1723" s="52">
        <f t="shared" si="4"/>
        <v>119715.7</v>
      </c>
      <c r="I1723" s="18">
        <v>18.9</v>
      </c>
    </row>
    <row r="1724">
      <c r="A1724" s="6">
        <v>43727.0</v>
      </c>
      <c r="B1724" s="14" t="s">
        <v>47</v>
      </c>
      <c r="C1724" s="51" t="s">
        <v>46</v>
      </c>
      <c r="D1724" s="51">
        <v>108102.6</v>
      </c>
      <c r="E1724" s="52">
        <f t="shared" si="1"/>
        <v>108102.6</v>
      </c>
      <c r="F1724" s="14" t="str">
        <f t="shared" si="2"/>
        <v>#N/A</v>
      </c>
      <c r="G1724" s="14" t="str">
        <f t="shared" si="3"/>
        <v>#N/A</v>
      </c>
      <c r="H1724" s="52">
        <f t="shared" si="4"/>
        <v>108102.6</v>
      </c>
      <c r="I1724" s="18">
        <v>24.0</v>
      </c>
    </row>
    <row r="1725">
      <c r="A1725" s="6">
        <v>43728.0</v>
      </c>
      <c r="B1725" s="14" t="s">
        <v>46</v>
      </c>
      <c r="C1725" s="51" t="s">
        <v>46</v>
      </c>
      <c r="D1725" s="51">
        <v>107222.3</v>
      </c>
      <c r="E1725" s="14" t="str">
        <f t="shared" si="1"/>
        <v>#N/A</v>
      </c>
      <c r="F1725" s="52">
        <f t="shared" si="2"/>
        <v>107222.3</v>
      </c>
      <c r="G1725" s="14" t="str">
        <f t="shared" si="3"/>
        <v>#N/A</v>
      </c>
      <c r="H1725" s="52">
        <f t="shared" si="4"/>
        <v>107222.3</v>
      </c>
      <c r="I1725" s="18">
        <v>26.2</v>
      </c>
    </row>
    <row r="1726">
      <c r="A1726" s="6">
        <v>43729.0</v>
      </c>
      <c r="B1726" s="14" t="s">
        <v>46</v>
      </c>
      <c r="C1726" s="51" t="s">
        <v>46</v>
      </c>
      <c r="D1726" s="51">
        <v>101348.4</v>
      </c>
      <c r="E1726" s="14" t="str">
        <f t="shared" si="1"/>
        <v>#N/A</v>
      </c>
      <c r="F1726" s="52">
        <f t="shared" si="2"/>
        <v>101348.4</v>
      </c>
      <c r="G1726" s="14" t="str">
        <f t="shared" si="3"/>
        <v>#N/A</v>
      </c>
      <c r="H1726" s="52">
        <f t="shared" si="4"/>
        <v>101348.4</v>
      </c>
      <c r="I1726" s="18">
        <v>19.4</v>
      </c>
    </row>
    <row r="1727">
      <c r="A1727" s="6">
        <v>43730.0</v>
      </c>
      <c r="B1727" s="14" t="s">
        <v>46</v>
      </c>
      <c r="C1727" s="51" t="s">
        <v>46</v>
      </c>
      <c r="D1727" s="51">
        <v>102386.5</v>
      </c>
      <c r="E1727" s="14" t="str">
        <f t="shared" si="1"/>
        <v>#N/A</v>
      </c>
      <c r="F1727" s="52">
        <f t="shared" si="2"/>
        <v>102386.5</v>
      </c>
      <c r="G1727" s="14" t="str">
        <f t="shared" si="3"/>
        <v>#N/A</v>
      </c>
      <c r="H1727" s="52">
        <f t="shared" si="4"/>
        <v>102386.5</v>
      </c>
      <c r="I1727" s="18">
        <v>15.5</v>
      </c>
    </row>
    <row r="1728">
      <c r="A1728" s="6">
        <v>43731.0</v>
      </c>
      <c r="B1728" s="14" t="s">
        <v>46</v>
      </c>
      <c r="C1728" s="51" t="s">
        <v>46</v>
      </c>
      <c r="D1728" s="51">
        <v>121862.9</v>
      </c>
      <c r="E1728" s="14" t="str">
        <f t="shared" si="1"/>
        <v>#N/A</v>
      </c>
      <c r="F1728" s="52">
        <f t="shared" si="2"/>
        <v>121862.9</v>
      </c>
      <c r="G1728" s="14" t="str">
        <f t="shared" si="3"/>
        <v>#N/A</v>
      </c>
      <c r="H1728" s="52">
        <f t="shared" si="4"/>
        <v>121862.9</v>
      </c>
      <c r="I1728" s="18">
        <v>15.2</v>
      </c>
    </row>
    <row r="1729">
      <c r="A1729" s="6">
        <v>43732.0</v>
      </c>
      <c r="B1729" s="14" t="s">
        <v>46</v>
      </c>
      <c r="C1729" s="51" t="s">
        <v>46</v>
      </c>
      <c r="D1729" s="51">
        <v>125787.3</v>
      </c>
      <c r="E1729" s="14" t="str">
        <f t="shared" si="1"/>
        <v>#N/A</v>
      </c>
      <c r="F1729" s="52">
        <f t="shared" si="2"/>
        <v>125787.3</v>
      </c>
      <c r="G1729" s="14" t="str">
        <f t="shared" si="3"/>
        <v>#N/A</v>
      </c>
      <c r="H1729" s="52">
        <f t="shared" si="4"/>
        <v>125787.3</v>
      </c>
      <c r="I1729" s="18">
        <v>15.1</v>
      </c>
    </row>
    <row r="1730">
      <c r="A1730" s="6">
        <v>43733.0</v>
      </c>
      <c r="B1730" s="14" t="s">
        <v>46</v>
      </c>
      <c r="C1730" s="51" t="s">
        <v>46</v>
      </c>
      <c r="D1730" s="51">
        <v>124302.9</v>
      </c>
      <c r="E1730" s="14" t="str">
        <f t="shared" si="1"/>
        <v>#N/A</v>
      </c>
      <c r="F1730" s="52">
        <f t="shared" si="2"/>
        <v>124302.9</v>
      </c>
      <c r="G1730" s="14" t="str">
        <f t="shared" si="3"/>
        <v>#N/A</v>
      </c>
      <c r="H1730" s="52">
        <f t="shared" si="4"/>
        <v>124302.9</v>
      </c>
      <c r="I1730" s="18">
        <v>16.6</v>
      </c>
    </row>
    <row r="1731">
      <c r="A1731" s="6">
        <v>43734.0</v>
      </c>
      <c r="B1731" s="14" t="s">
        <v>46</v>
      </c>
      <c r="C1731" s="51" t="s">
        <v>46</v>
      </c>
      <c r="D1731" s="51">
        <v>117320.2</v>
      </c>
      <c r="E1731" s="14" t="str">
        <f t="shared" si="1"/>
        <v>#N/A</v>
      </c>
      <c r="F1731" s="52">
        <f t="shared" si="2"/>
        <v>117320.2</v>
      </c>
      <c r="G1731" s="14" t="str">
        <f t="shared" si="3"/>
        <v>#N/A</v>
      </c>
      <c r="H1731" s="52">
        <f t="shared" si="4"/>
        <v>117320.2</v>
      </c>
      <c r="I1731" s="18">
        <v>20.3</v>
      </c>
    </row>
    <row r="1732">
      <c r="A1732" s="6">
        <v>43735.0</v>
      </c>
      <c r="B1732" s="14" t="s">
        <v>46</v>
      </c>
      <c r="C1732" s="51" t="s">
        <v>47</v>
      </c>
      <c r="D1732" s="51">
        <v>106043.0</v>
      </c>
      <c r="E1732" s="14" t="str">
        <f t="shared" si="1"/>
        <v>#N/A</v>
      </c>
      <c r="F1732" s="52">
        <f t="shared" si="2"/>
        <v>106043</v>
      </c>
      <c r="G1732" s="52">
        <f t="shared" si="3"/>
        <v>106043</v>
      </c>
      <c r="H1732" s="52" t="str">
        <f t="shared" si="4"/>
        <v>#N/A</v>
      </c>
      <c r="I1732" s="18">
        <v>18.8</v>
      </c>
    </row>
    <row r="1733">
      <c r="A1733" s="6">
        <v>43736.0</v>
      </c>
      <c r="B1733" s="14" t="s">
        <v>46</v>
      </c>
      <c r="C1733" s="51" t="s">
        <v>46</v>
      </c>
      <c r="D1733" s="51">
        <v>108762.3</v>
      </c>
      <c r="E1733" s="14" t="str">
        <f t="shared" si="1"/>
        <v>#N/A</v>
      </c>
      <c r="F1733" s="52">
        <f t="shared" si="2"/>
        <v>108762.3</v>
      </c>
      <c r="G1733" s="14" t="str">
        <f t="shared" si="3"/>
        <v>#N/A</v>
      </c>
      <c r="H1733" s="52">
        <f t="shared" si="4"/>
        <v>108762.3</v>
      </c>
      <c r="I1733" s="18">
        <v>14.9</v>
      </c>
    </row>
    <row r="1734">
      <c r="A1734" s="6">
        <v>43737.0</v>
      </c>
      <c r="B1734" s="14" t="s">
        <v>46</v>
      </c>
      <c r="C1734" s="51" t="s">
        <v>46</v>
      </c>
      <c r="D1734" s="51">
        <v>104804.1</v>
      </c>
      <c r="E1734" s="14" t="str">
        <f t="shared" si="1"/>
        <v>#N/A</v>
      </c>
      <c r="F1734" s="52">
        <f t="shared" si="2"/>
        <v>104804.1</v>
      </c>
      <c r="G1734" s="14" t="str">
        <f t="shared" si="3"/>
        <v>#N/A</v>
      </c>
      <c r="H1734" s="52">
        <f t="shared" si="4"/>
        <v>104804.1</v>
      </c>
      <c r="I1734" s="18">
        <v>15.8</v>
      </c>
    </row>
    <row r="1735">
      <c r="A1735" s="6">
        <v>43738.0</v>
      </c>
      <c r="B1735" s="14" t="s">
        <v>46</v>
      </c>
      <c r="C1735" s="51" t="s">
        <v>46</v>
      </c>
      <c r="D1735" s="51">
        <v>121770.8</v>
      </c>
      <c r="E1735" s="14" t="str">
        <f t="shared" si="1"/>
        <v>#N/A</v>
      </c>
      <c r="F1735" s="52">
        <f t="shared" si="2"/>
        <v>121770.8</v>
      </c>
      <c r="G1735" s="14" t="str">
        <f t="shared" si="3"/>
        <v>#N/A</v>
      </c>
      <c r="H1735" s="52">
        <f t="shared" si="4"/>
        <v>121770.8</v>
      </c>
      <c r="I1735" s="18">
        <v>14.1</v>
      </c>
    </row>
    <row r="1736">
      <c r="A1736" s="6">
        <v>43739.0</v>
      </c>
      <c r="B1736" s="14" t="s">
        <v>46</v>
      </c>
      <c r="C1736" s="51" t="s">
        <v>46</v>
      </c>
      <c r="D1736" s="51">
        <v>117265.3</v>
      </c>
      <c r="E1736" s="14" t="str">
        <f t="shared" si="1"/>
        <v>#N/A</v>
      </c>
      <c r="F1736" s="52">
        <f t="shared" si="2"/>
        <v>117265.3</v>
      </c>
      <c r="G1736" s="14" t="str">
        <f t="shared" si="3"/>
        <v>#N/A</v>
      </c>
      <c r="H1736" s="52">
        <f t="shared" si="4"/>
        <v>117265.3</v>
      </c>
      <c r="I1736" s="18">
        <v>20.5</v>
      </c>
    </row>
    <row r="1737">
      <c r="A1737" s="6">
        <v>43740.0</v>
      </c>
      <c r="B1737" s="14" t="s">
        <v>46</v>
      </c>
      <c r="C1737" s="51" t="s">
        <v>46</v>
      </c>
      <c r="D1737" s="51">
        <v>110760.8</v>
      </c>
      <c r="E1737" s="14" t="str">
        <f t="shared" si="1"/>
        <v>#N/A</v>
      </c>
      <c r="F1737" s="52">
        <f t="shared" si="2"/>
        <v>110760.8</v>
      </c>
      <c r="G1737" s="14" t="str">
        <f t="shared" si="3"/>
        <v>#N/A</v>
      </c>
      <c r="H1737" s="52">
        <f t="shared" si="4"/>
        <v>110760.8</v>
      </c>
      <c r="I1737" s="18">
        <v>26.5</v>
      </c>
    </row>
    <row r="1738">
      <c r="A1738" s="6">
        <v>43741.0</v>
      </c>
      <c r="B1738" s="14" t="s">
        <v>46</v>
      </c>
      <c r="C1738" s="51" t="s">
        <v>46</v>
      </c>
      <c r="D1738" s="51">
        <v>109312.9</v>
      </c>
      <c r="E1738" s="14" t="str">
        <f t="shared" si="1"/>
        <v>#N/A</v>
      </c>
      <c r="F1738" s="52">
        <f t="shared" si="2"/>
        <v>109312.9</v>
      </c>
      <c r="G1738" s="14" t="str">
        <f t="shared" si="3"/>
        <v>#N/A</v>
      </c>
      <c r="H1738" s="52">
        <f t="shared" si="4"/>
        <v>109312.9</v>
      </c>
      <c r="I1738" s="18">
        <v>29.7</v>
      </c>
    </row>
    <row r="1739">
      <c r="A1739" s="6">
        <v>43742.0</v>
      </c>
      <c r="B1739" s="14" t="s">
        <v>46</v>
      </c>
      <c r="C1739" s="51" t="s">
        <v>46</v>
      </c>
      <c r="D1739" s="51">
        <v>117512.6</v>
      </c>
      <c r="E1739" s="14" t="str">
        <f t="shared" si="1"/>
        <v>#N/A</v>
      </c>
      <c r="F1739" s="52">
        <f t="shared" si="2"/>
        <v>117512.6</v>
      </c>
      <c r="G1739" s="14" t="str">
        <f t="shared" si="3"/>
        <v>#N/A</v>
      </c>
      <c r="H1739" s="52">
        <f t="shared" si="4"/>
        <v>117512.6</v>
      </c>
      <c r="I1739" s="18">
        <v>15.2</v>
      </c>
    </row>
    <row r="1740">
      <c r="A1740" s="6">
        <v>43743.0</v>
      </c>
      <c r="B1740" s="14" t="s">
        <v>46</v>
      </c>
      <c r="C1740" s="51" t="s">
        <v>46</v>
      </c>
      <c r="D1740" s="51">
        <v>101386.0</v>
      </c>
      <c r="E1740" s="14" t="str">
        <f t="shared" si="1"/>
        <v>#N/A</v>
      </c>
      <c r="F1740" s="52">
        <f t="shared" si="2"/>
        <v>101386</v>
      </c>
      <c r="G1740" s="14" t="str">
        <f t="shared" si="3"/>
        <v>#N/A</v>
      </c>
      <c r="H1740" s="52">
        <f t="shared" si="4"/>
        <v>101386</v>
      </c>
      <c r="I1740" s="18">
        <v>24.3</v>
      </c>
    </row>
    <row r="1741">
      <c r="A1741" s="6">
        <v>43744.0</v>
      </c>
      <c r="B1741" s="14" t="s">
        <v>46</v>
      </c>
      <c r="C1741" s="51" t="s">
        <v>46</v>
      </c>
      <c r="D1741" s="51">
        <v>93011.35</v>
      </c>
      <c r="E1741" s="14" t="str">
        <f t="shared" si="1"/>
        <v>#N/A</v>
      </c>
      <c r="F1741" s="52">
        <f t="shared" si="2"/>
        <v>93011.35</v>
      </c>
      <c r="G1741" s="14" t="str">
        <f t="shared" si="3"/>
        <v>#N/A</v>
      </c>
      <c r="H1741" s="52">
        <f t="shared" si="4"/>
        <v>93011.35</v>
      </c>
      <c r="I1741" s="18">
        <v>24.8</v>
      </c>
    </row>
    <row r="1742">
      <c r="A1742" s="6">
        <v>43745.0</v>
      </c>
      <c r="B1742" s="14" t="s">
        <v>46</v>
      </c>
      <c r="C1742" s="51" t="s">
        <v>46</v>
      </c>
      <c r="D1742" s="51">
        <v>113296.3</v>
      </c>
      <c r="E1742" s="14" t="str">
        <f t="shared" si="1"/>
        <v>#N/A</v>
      </c>
      <c r="F1742" s="52">
        <f t="shared" si="2"/>
        <v>113296.3</v>
      </c>
      <c r="G1742" s="14" t="str">
        <f t="shared" si="3"/>
        <v>#N/A</v>
      </c>
      <c r="H1742" s="52">
        <f t="shared" si="4"/>
        <v>113296.3</v>
      </c>
      <c r="I1742" s="18">
        <v>16.4</v>
      </c>
    </row>
    <row r="1743">
      <c r="A1743" s="6">
        <v>43746.0</v>
      </c>
      <c r="B1743" s="14" t="s">
        <v>47</v>
      </c>
      <c r="C1743" s="51" t="s">
        <v>46</v>
      </c>
      <c r="D1743" s="51">
        <v>117504.8</v>
      </c>
      <c r="E1743" s="52">
        <f t="shared" si="1"/>
        <v>117504.8</v>
      </c>
      <c r="F1743" s="14" t="str">
        <f t="shared" si="2"/>
        <v>#N/A</v>
      </c>
      <c r="G1743" s="14" t="str">
        <f t="shared" si="3"/>
        <v>#N/A</v>
      </c>
      <c r="H1743" s="52">
        <f t="shared" si="4"/>
        <v>117504.8</v>
      </c>
      <c r="I1743" s="18">
        <v>14.2</v>
      </c>
    </row>
    <row r="1744">
      <c r="A1744" s="6">
        <v>43747.0</v>
      </c>
      <c r="B1744" s="14" t="s">
        <v>47</v>
      </c>
      <c r="C1744" s="51" t="s">
        <v>46</v>
      </c>
      <c r="D1744" s="51">
        <v>122771.8</v>
      </c>
      <c r="E1744" s="52">
        <f t="shared" si="1"/>
        <v>122771.8</v>
      </c>
      <c r="F1744" s="14" t="str">
        <f t="shared" si="2"/>
        <v>#N/A</v>
      </c>
      <c r="G1744" s="14" t="str">
        <f t="shared" si="3"/>
        <v>#N/A</v>
      </c>
      <c r="H1744" s="52">
        <f t="shared" si="4"/>
        <v>122771.8</v>
      </c>
      <c r="I1744" s="18">
        <v>15.0</v>
      </c>
    </row>
    <row r="1745">
      <c r="A1745" s="6">
        <v>43748.0</v>
      </c>
      <c r="B1745" s="14" t="s">
        <v>47</v>
      </c>
      <c r="C1745" s="51" t="s">
        <v>46</v>
      </c>
      <c r="D1745" s="51">
        <v>123692.1</v>
      </c>
      <c r="E1745" s="52">
        <f t="shared" si="1"/>
        <v>123692.1</v>
      </c>
      <c r="F1745" s="14" t="str">
        <f t="shared" si="2"/>
        <v>#N/A</v>
      </c>
      <c r="G1745" s="14" t="str">
        <f t="shared" si="3"/>
        <v>#N/A</v>
      </c>
      <c r="H1745" s="52">
        <f t="shared" si="4"/>
        <v>123692.1</v>
      </c>
      <c r="I1745" s="18">
        <v>14.7</v>
      </c>
    </row>
    <row r="1746">
      <c r="A1746" s="6">
        <v>43749.0</v>
      </c>
      <c r="B1746" s="14" t="s">
        <v>47</v>
      </c>
      <c r="C1746" s="51" t="s">
        <v>46</v>
      </c>
      <c r="D1746" s="51">
        <v>115250.5</v>
      </c>
      <c r="E1746" s="52">
        <f t="shared" si="1"/>
        <v>115250.5</v>
      </c>
      <c r="F1746" s="14" t="str">
        <f t="shared" si="2"/>
        <v>#N/A</v>
      </c>
      <c r="G1746" s="14" t="str">
        <f t="shared" si="3"/>
        <v>#N/A</v>
      </c>
      <c r="H1746" s="52">
        <f t="shared" si="4"/>
        <v>115250.5</v>
      </c>
      <c r="I1746" s="18">
        <v>18.9</v>
      </c>
    </row>
    <row r="1747">
      <c r="A1747" s="6">
        <v>43750.0</v>
      </c>
      <c r="B1747" s="14" t="s">
        <v>47</v>
      </c>
      <c r="C1747" s="51" t="s">
        <v>46</v>
      </c>
      <c r="D1747" s="51">
        <v>101053.4</v>
      </c>
      <c r="E1747" s="52">
        <f t="shared" si="1"/>
        <v>101053.4</v>
      </c>
      <c r="F1747" s="14" t="str">
        <f t="shared" si="2"/>
        <v>#N/A</v>
      </c>
      <c r="G1747" s="14" t="str">
        <f t="shared" si="3"/>
        <v>#N/A</v>
      </c>
      <c r="H1747" s="52">
        <f t="shared" si="4"/>
        <v>101053.4</v>
      </c>
      <c r="I1747" s="18">
        <v>20.4</v>
      </c>
    </row>
    <row r="1748">
      <c r="A1748" s="6">
        <v>43751.0</v>
      </c>
      <c r="B1748" s="14" t="s">
        <v>47</v>
      </c>
      <c r="C1748" s="51" t="s">
        <v>46</v>
      </c>
      <c r="D1748" s="51">
        <v>94744.7</v>
      </c>
      <c r="E1748" s="52">
        <f t="shared" si="1"/>
        <v>94744.7</v>
      </c>
      <c r="F1748" s="14" t="str">
        <f t="shared" si="2"/>
        <v>#N/A</v>
      </c>
      <c r="G1748" s="14" t="str">
        <f t="shared" si="3"/>
        <v>#N/A</v>
      </c>
      <c r="H1748" s="52">
        <f t="shared" si="4"/>
        <v>94744.7</v>
      </c>
      <c r="I1748" s="18">
        <v>23.1</v>
      </c>
    </row>
    <row r="1749">
      <c r="A1749" s="6">
        <v>43752.0</v>
      </c>
      <c r="B1749" s="14" t="s">
        <v>47</v>
      </c>
      <c r="C1749" s="51" t="s">
        <v>46</v>
      </c>
      <c r="D1749" s="51">
        <v>110290.1</v>
      </c>
      <c r="E1749" s="52">
        <f t="shared" si="1"/>
        <v>110290.1</v>
      </c>
      <c r="F1749" s="14" t="str">
        <f t="shared" si="2"/>
        <v>#N/A</v>
      </c>
      <c r="G1749" s="14" t="str">
        <f t="shared" si="3"/>
        <v>#N/A</v>
      </c>
      <c r="H1749" s="52">
        <f t="shared" si="4"/>
        <v>110290.1</v>
      </c>
      <c r="I1749" s="18">
        <v>26.7</v>
      </c>
    </row>
    <row r="1750">
      <c r="A1750" s="6">
        <v>43753.0</v>
      </c>
      <c r="B1750" s="14" t="s">
        <v>47</v>
      </c>
      <c r="C1750" s="51" t="s">
        <v>46</v>
      </c>
      <c r="D1750" s="51">
        <v>112052.1</v>
      </c>
      <c r="E1750" s="52">
        <f t="shared" si="1"/>
        <v>112052.1</v>
      </c>
      <c r="F1750" s="14" t="str">
        <f t="shared" si="2"/>
        <v>#N/A</v>
      </c>
      <c r="G1750" s="14" t="str">
        <f t="shared" si="3"/>
        <v>#N/A</v>
      </c>
      <c r="H1750" s="52">
        <f t="shared" si="4"/>
        <v>112052.1</v>
      </c>
      <c r="I1750" s="18">
        <v>18.0</v>
      </c>
    </row>
    <row r="1751">
      <c r="A1751" s="6">
        <v>43754.0</v>
      </c>
      <c r="B1751" s="14" t="s">
        <v>47</v>
      </c>
      <c r="C1751" s="51" t="s">
        <v>46</v>
      </c>
      <c r="D1751" s="51">
        <v>117533.7</v>
      </c>
      <c r="E1751" s="52">
        <f t="shared" si="1"/>
        <v>117533.7</v>
      </c>
      <c r="F1751" s="14" t="str">
        <f t="shared" si="2"/>
        <v>#N/A</v>
      </c>
      <c r="G1751" s="14" t="str">
        <f t="shared" si="3"/>
        <v>#N/A</v>
      </c>
      <c r="H1751" s="52">
        <f t="shared" si="4"/>
        <v>117533.7</v>
      </c>
      <c r="I1751" s="18">
        <v>20.4</v>
      </c>
    </row>
    <row r="1752">
      <c r="A1752" s="6">
        <v>43755.0</v>
      </c>
      <c r="B1752" s="14" t="s">
        <v>47</v>
      </c>
      <c r="C1752" s="51" t="s">
        <v>46</v>
      </c>
      <c r="D1752" s="51">
        <v>116690.0</v>
      </c>
      <c r="E1752" s="52">
        <f t="shared" si="1"/>
        <v>116690</v>
      </c>
      <c r="F1752" s="14" t="str">
        <f t="shared" si="2"/>
        <v>#N/A</v>
      </c>
      <c r="G1752" s="14" t="str">
        <f t="shared" si="3"/>
        <v>#N/A</v>
      </c>
      <c r="H1752" s="52">
        <f t="shared" si="4"/>
        <v>116690</v>
      </c>
      <c r="I1752" s="18">
        <v>15.2</v>
      </c>
    </row>
    <row r="1753">
      <c r="A1753" s="6">
        <v>43756.0</v>
      </c>
      <c r="B1753" s="14" t="s">
        <v>47</v>
      </c>
      <c r="C1753" s="51" t="s">
        <v>46</v>
      </c>
      <c r="D1753" s="51">
        <v>109857.5</v>
      </c>
      <c r="E1753" s="52">
        <f t="shared" si="1"/>
        <v>109857.5</v>
      </c>
      <c r="F1753" s="14" t="str">
        <f t="shared" si="2"/>
        <v>#N/A</v>
      </c>
      <c r="G1753" s="14" t="str">
        <f t="shared" si="3"/>
        <v>#N/A</v>
      </c>
      <c r="H1753" s="52">
        <f t="shared" si="4"/>
        <v>109857.5</v>
      </c>
      <c r="I1753" s="18">
        <v>22.1</v>
      </c>
    </row>
    <row r="1754">
      <c r="A1754" s="6">
        <v>43757.0</v>
      </c>
      <c r="B1754" s="14" t="s">
        <v>47</v>
      </c>
      <c r="C1754" s="51" t="s">
        <v>46</v>
      </c>
      <c r="D1754" s="51">
        <v>102032.5</v>
      </c>
      <c r="E1754" s="52">
        <f t="shared" si="1"/>
        <v>102032.5</v>
      </c>
      <c r="F1754" s="14" t="str">
        <f t="shared" si="2"/>
        <v>#N/A</v>
      </c>
      <c r="G1754" s="14" t="str">
        <f t="shared" si="3"/>
        <v>#N/A</v>
      </c>
      <c r="H1754" s="52">
        <f t="shared" si="4"/>
        <v>102032.5</v>
      </c>
      <c r="I1754" s="18">
        <v>15.3</v>
      </c>
    </row>
    <row r="1755">
      <c r="A1755" s="6">
        <v>43758.0</v>
      </c>
      <c r="B1755" s="14" t="s">
        <v>47</v>
      </c>
      <c r="C1755" s="51" t="s">
        <v>46</v>
      </c>
      <c r="D1755" s="51">
        <v>102684.5</v>
      </c>
      <c r="E1755" s="52">
        <f t="shared" si="1"/>
        <v>102684.5</v>
      </c>
      <c r="F1755" s="14" t="str">
        <f t="shared" si="2"/>
        <v>#N/A</v>
      </c>
      <c r="G1755" s="14" t="str">
        <f t="shared" si="3"/>
        <v>#N/A</v>
      </c>
      <c r="H1755" s="52">
        <f t="shared" si="4"/>
        <v>102684.5</v>
      </c>
      <c r="I1755" s="18">
        <v>16.4</v>
      </c>
    </row>
    <row r="1756">
      <c r="A1756" s="6">
        <v>43759.0</v>
      </c>
      <c r="B1756" s="14" t="s">
        <v>47</v>
      </c>
      <c r="C1756" s="51" t="s">
        <v>46</v>
      </c>
      <c r="D1756" s="51">
        <v>114502.1</v>
      </c>
      <c r="E1756" s="52">
        <f t="shared" si="1"/>
        <v>114502.1</v>
      </c>
      <c r="F1756" s="14" t="str">
        <f t="shared" si="2"/>
        <v>#N/A</v>
      </c>
      <c r="G1756" s="14" t="str">
        <f t="shared" si="3"/>
        <v>#N/A</v>
      </c>
      <c r="H1756" s="52">
        <f t="shared" si="4"/>
        <v>114502.1</v>
      </c>
      <c r="I1756" s="18">
        <v>17.0</v>
      </c>
    </row>
    <row r="1757">
      <c r="A1757" s="6">
        <v>43760.0</v>
      </c>
      <c r="B1757" s="14" t="s">
        <v>47</v>
      </c>
      <c r="C1757" s="51" t="s">
        <v>46</v>
      </c>
      <c r="D1757" s="51">
        <v>114108.5</v>
      </c>
      <c r="E1757" s="52">
        <f t="shared" si="1"/>
        <v>114108.5</v>
      </c>
      <c r="F1757" s="14" t="str">
        <f t="shared" si="2"/>
        <v>#N/A</v>
      </c>
      <c r="G1757" s="14" t="str">
        <f t="shared" si="3"/>
        <v>#N/A</v>
      </c>
      <c r="H1757" s="52">
        <f t="shared" si="4"/>
        <v>114108.5</v>
      </c>
      <c r="I1757" s="18">
        <v>19.6</v>
      </c>
    </row>
    <row r="1758">
      <c r="A1758" s="6">
        <v>43761.0</v>
      </c>
      <c r="B1758" s="14" t="s">
        <v>47</v>
      </c>
      <c r="C1758" s="51" t="s">
        <v>46</v>
      </c>
      <c r="D1758" s="51">
        <v>114281.6</v>
      </c>
      <c r="E1758" s="52">
        <f t="shared" si="1"/>
        <v>114281.6</v>
      </c>
      <c r="F1758" s="14" t="str">
        <f t="shared" si="2"/>
        <v>#N/A</v>
      </c>
      <c r="G1758" s="14" t="str">
        <f t="shared" si="3"/>
        <v>#N/A</v>
      </c>
      <c r="H1758" s="52">
        <f t="shared" si="4"/>
        <v>114281.6</v>
      </c>
      <c r="I1758" s="18">
        <v>27.9</v>
      </c>
    </row>
    <row r="1759">
      <c r="A1759" s="6">
        <v>43762.0</v>
      </c>
      <c r="B1759" s="14" t="s">
        <v>47</v>
      </c>
      <c r="C1759" s="51" t="s">
        <v>46</v>
      </c>
      <c r="D1759" s="51">
        <v>115442.7</v>
      </c>
      <c r="E1759" s="52">
        <f t="shared" si="1"/>
        <v>115442.7</v>
      </c>
      <c r="F1759" s="14" t="str">
        <f t="shared" si="2"/>
        <v>#N/A</v>
      </c>
      <c r="G1759" s="14" t="str">
        <f t="shared" si="3"/>
        <v>#N/A</v>
      </c>
      <c r="H1759" s="52">
        <f t="shared" si="4"/>
        <v>115442.7</v>
      </c>
      <c r="I1759" s="18">
        <v>33.8</v>
      </c>
    </row>
    <row r="1760">
      <c r="A1760" s="6">
        <v>43763.0</v>
      </c>
      <c r="B1760" s="14" t="s">
        <v>47</v>
      </c>
      <c r="C1760" s="51" t="s">
        <v>46</v>
      </c>
      <c r="D1760" s="51">
        <v>109130.8</v>
      </c>
      <c r="E1760" s="52">
        <f t="shared" si="1"/>
        <v>109130.8</v>
      </c>
      <c r="F1760" s="14" t="str">
        <f t="shared" si="2"/>
        <v>#N/A</v>
      </c>
      <c r="G1760" s="14" t="str">
        <f t="shared" si="3"/>
        <v>#N/A</v>
      </c>
      <c r="H1760" s="52">
        <f t="shared" si="4"/>
        <v>109130.8</v>
      </c>
      <c r="I1760" s="18">
        <v>21.6</v>
      </c>
    </row>
    <row r="1761">
      <c r="A1761" s="6">
        <v>43764.0</v>
      </c>
      <c r="B1761" s="14" t="s">
        <v>47</v>
      </c>
      <c r="C1761" s="51" t="s">
        <v>46</v>
      </c>
      <c r="D1761" s="51">
        <v>96698.29</v>
      </c>
      <c r="E1761" s="52">
        <f t="shared" si="1"/>
        <v>96698.29</v>
      </c>
      <c r="F1761" s="14" t="str">
        <f t="shared" si="2"/>
        <v>#N/A</v>
      </c>
      <c r="G1761" s="14" t="str">
        <f t="shared" si="3"/>
        <v>#N/A</v>
      </c>
      <c r="H1761" s="52">
        <f t="shared" si="4"/>
        <v>96698.29</v>
      </c>
      <c r="I1761" s="18">
        <v>15.5</v>
      </c>
    </row>
    <row r="1762">
      <c r="A1762" s="6">
        <v>43765.0</v>
      </c>
      <c r="B1762" s="14" t="s">
        <v>47</v>
      </c>
      <c r="C1762" s="51" t="s">
        <v>46</v>
      </c>
      <c r="D1762" s="51">
        <v>102830.6</v>
      </c>
      <c r="E1762" s="52">
        <f t="shared" si="1"/>
        <v>102830.6</v>
      </c>
      <c r="F1762" s="14" t="str">
        <f t="shared" si="2"/>
        <v>#N/A</v>
      </c>
      <c r="G1762" s="14" t="str">
        <f t="shared" si="3"/>
        <v>#N/A</v>
      </c>
      <c r="H1762" s="52">
        <f t="shared" si="4"/>
        <v>102830.6</v>
      </c>
      <c r="I1762" s="18">
        <v>17.0</v>
      </c>
    </row>
    <row r="1763">
      <c r="A1763" s="6">
        <v>43766.0</v>
      </c>
      <c r="B1763" s="14" t="s">
        <v>47</v>
      </c>
      <c r="C1763" s="51" t="s">
        <v>46</v>
      </c>
      <c r="D1763" s="51">
        <v>112634.6</v>
      </c>
      <c r="E1763" s="52">
        <f t="shared" si="1"/>
        <v>112634.6</v>
      </c>
      <c r="F1763" s="14" t="str">
        <f t="shared" si="2"/>
        <v>#N/A</v>
      </c>
      <c r="G1763" s="14" t="str">
        <f t="shared" si="3"/>
        <v>#N/A</v>
      </c>
      <c r="H1763" s="52">
        <f t="shared" si="4"/>
        <v>112634.6</v>
      </c>
      <c r="I1763" s="18">
        <v>21.6</v>
      </c>
    </row>
    <row r="1764">
      <c r="A1764" s="6">
        <v>43767.0</v>
      </c>
      <c r="B1764" s="14" t="s">
        <v>47</v>
      </c>
      <c r="C1764" s="51" t="s">
        <v>46</v>
      </c>
      <c r="D1764" s="51">
        <v>111887.4</v>
      </c>
      <c r="E1764" s="52">
        <f t="shared" si="1"/>
        <v>111887.4</v>
      </c>
      <c r="F1764" s="14" t="str">
        <f t="shared" si="2"/>
        <v>#N/A</v>
      </c>
      <c r="G1764" s="14" t="str">
        <f t="shared" si="3"/>
        <v>#N/A</v>
      </c>
      <c r="H1764" s="52">
        <f t="shared" si="4"/>
        <v>111887.4</v>
      </c>
      <c r="I1764" s="18">
        <v>30.5</v>
      </c>
    </row>
    <row r="1765">
      <c r="A1765" s="6">
        <v>43768.0</v>
      </c>
      <c r="B1765" s="14" t="s">
        <v>47</v>
      </c>
      <c r="C1765" s="51" t="s">
        <v>46</v>
      </c>
      <c r="D1765" s="51">
        <v>117375.7</v>
      </c>
      <c r="E1765" s="52">
        <f t="shared" si="1"/>
        <v>117375.7</v>
      </c>
      <c r="F1765" s="14" t="str">
        <f t="shared" si="2"/>
        <v>#N/A</v>
      </c>
      <c r="G1765" s="14" t="str">
        <f t="shared" si="3"/>
        <v>#N/A</v>
      </c>
      <c r="H1765" s="52">
        <f t="shared" si="4"/>
        <v>117375.7</v>
      </c>
      <c r="I1765" s="18">
        <v>25.1</v>
      </c>
    </row>
    <row r="1766">
      <c r="A1766" s="6">
        <v>43769.0</v>
      </c>
      <c r="B1766" s="14" t="s">
        <v>47</v>
      </c>
      <c r="C1766" s="51" t="s">
        <v>46</v>
      </c>
      <c r="D1766" s="51">
        <v>121752.9</v>
      </c>
      <c r="E1766" s="52">
        <f t="shared" si="1"/>
        <v>121752.9</v>
      </c>
      <c r="F1766" s="14" t="str">
        <f t="shared" si="2"/>
        <v>#N/A</v>
      </c>
      <c r="G1766" s="14" t="str">
        <f t="shared" si="3"/>
        <v>#N/A</v>
      </c>
      <c r="H1766" s="52">
        <f t="shared" si="4"/>
        <v>121752.9</v>
      </c>
      <c r="I1766" s="18">
        <v>33.7</v>
      </c>
    </row>
    <row r="1767">
      <c r="A1767" s="6">
        <v>43770.0</v>
      </c>
      <c r="B1767" s="14" t="s">
        <v>47</v>
      </c>
      <c r="C1767" s="51" t="s">
        <v>46</v>
      </c>
      <c r="D1767" s="51">
        <v>130510.9</v>
      </c>
      <c r="E1767" s="52">
        <f t="shared" si="1"/>
        <v>130510.9</v>
      </c>
      <c r="F1767" s="14" t="str">
        <f t="shared" si="2"/>
        <v>#N/A</v>
      </c>
      <c r="G1767" s="14" t="str">
        <f t="shared" si="3"/>
        <v>#N/A</v>
      </c>
      <c r="H1767" s="52">
        <f t="shared" si="4"/>
        <v>130510.9</v>
      </c>
      <c r="I1767" s="18">
        <v>34.3</v>
      </c>
    </row>
    <row r="1768">
      <c r="A1768" s="6">
        <v>43771.0</v>
      </c>
      <c r="B1768" s="14" t="s">
        <v>47</v>
      </c>
      <c r="C1768" s="51" t="s">
        <v>46</v>
      </c>
      <c r="D1768" s="51">
        <v>105806.8</v>
      </c>
      <c r="E1768" s="52">
        <f t="shared" si="1"/>
        <v>105806.8</v>
      </c>
      <c r="F1768" s="14" t="str">
        <f t="shared" si="2"/>
        <v>#N/A</v>
      </c>
      <c r="G1768" s="14" t="str">
        <f t="shared" si="3"/>
        <v>#N/A</v>
      </c>
      <c r="H1768" s="52">
        <f t="shared" si="4"/>
        <v>105806.8</v>
      </c>
      <c r="I1768" s="18">
        <v>18.9</v>
      </c>
    </row>
    <row r="1769">
      <c r="A1769" s="6">
        <v>43772.0</v>
      </c>
      <c r="B1769" s="14" t="s">
        <v>47</v>
      </c>
      <c r="C1769" s="51" t="s">
        <v>46</v>
      </c>
      <c r="D1769" s="51">
        <v>96867.02</v>
      </c>
      <c r="E1769" s="52">
        <f t="shared" si="1"/>
        <v>96867.02</v>
      </c>
      <c r="F1769" s="14" t="str">
        <f t="shared" si="2"/>
        <v>#N/A</v>
      </c>
      <c r="G1769" s="14" t="str">
        <f t="shared" si="3"/>
        <v>#N/A</v>
      </c>
      <c r="H1769" s="52">
        <f t="shared" si="4"/>
        <v>96867.02</v>
      </c>
      <c r="I1769" s="18">
        <v>20.7</v>
      </c>
    </row>
    <row r="1770">
      <c r="A1770" s="6">
        <v>43773.0</v>
      </c>
      <c r="B1770" s="14" t="s">
        <v>47</v>
      </c>
      <c r="C1770" s="51" t="s">
        <v>46</v>
      </c>
      <c r="D1770" s="51">
        <v>107279.8</v>
      </c>
      <c r="E1770" s="52">
        <f t="shared" si="1"/>
        <v>107279.8</v>
      </c>
      <c r="F1770" s="14" t="str">
        <f t="shared" si="2"/>
        <v>#N/A</v>
      </c>
      <c r="G1770" s="14" t="str">
        <f t="shared" si="3"/>
        <v>#N/A</v>
      </c>
      <c r="H1770" s="52">
        <f t="shared" si="4"/>
        <v>107279.8</v>
      </c>
      <c r="I1770" s="18">
        <v>16.2</v>
      </c>
    </row>
    <row r="1771">
      <c r="A1771" s="6">
        <v>43774.0</v>
      </c>
      <c r="B1771" s="14" t="s">
        <v>47</v>
      </c>
      <c r="C1771" s="51" t="s">
        <v>47</v>
      </c>
      <c r="D1771" s="51">
        <v>96817.0</v>
      </c>
      <c r="E1771" s="52">
        <f t="shared" si="1"/>
        <v>96817</v>
      </c>
      <c r="F1771" s="14" t="str">
        <f t="shared" si="2"/>
        <v>#N/A</v>
      </c>
      <c r="G1771" s="52">
        <f t="shared" si="3"/>
        <v>96817</v>
      </c>
      <c r="H1771" s="52" t="str">
        <f t="shared" si="4"/>
        <v>#N/A</v>
      </c>
      <c r="I1771" s="18">
        <v>19.6</v>
      </c>
    </row>
    <row r="1772">
      <c r="A1772" s="6">
        <v>43775.0</v>
      </c>
      <c r="B1772" s="14" t="s">
        <v>47</v>
      </c>
      <c r="C1772" s="51" t="s">
        <v>46</v>
      </c>
      <c r="D1772" s="51">
        <v>104381.4</v>
      </c>
      <c r="E1772" s="52">
        <f t="shared" si="1"/>
        <v>104381.4</v>
      </c>
      <c r="F1772" s="14" t="str">
        <f t="shared" si="2"/>
        <v>#N/A</v>
      </c>
      <c r="G1772" s="14" t="str">
        <f t="shared" si="3"/>
        <v>#N/A</v>
      </c>
      <c r="H1772" s="52">
        <f t="shared" si="4"/>
        <v>104381.4</v>
      </c>
      <c r="I1772" s="18">
        <v>24.1</v>
      </c>
    </row>
    <row r="1773">
      <c r="A1773" s="6">
        <v>43776.0</v>
      </c>
      <c r="B1773" s="14" t="s">
        <v>47</v>
      </c>
      <c r="C1773" s="51" t="s">
        <v>46</v>
      </c>
      <c r="D1773" s="51">
        <v>115132.6</v>
      </c>
      <c r="E1773" s="52">
        <f t="shared" si="1"/>
        <v>115132.6</v>
      </c>
      <c r="F1773" s="14" t="str">
        <f t="shared" si="2"/>
        <v>#N/A</v>
      </c>
      <c r="G1773" s="14" t="str">
        <f t="shared" si="3"/>
        <v>#N/A</v>
      </c>
      <c r="H1773" s="52">
        <f t="shared" si="4"/>
        <v>115132.6</v>
      </c>
      <c r="I1773" s="18">
        <v>17.7</v>
      </c>
    </row>
    <row r="1774">
      <c r="A1774" s="6">
        <v>43777.0</v>
      </c>
      <c r="B1774" s="14" t="s">
        <v>47</v>
      </c>
      <c r="C1774" s="51" t="s">
        <v>46</v>
      </c>
      <c r="D1774" s="51">
        <v>113954.8</v>
      </c>
      <c r="E1774" s="52">
        <f t="shared" si="1"/>
        <v>113954.8</v>
      </c>
      <c r="F1774" s="14" t="str">
        <f t="shared" si="2"/>
        <v>#N/A</v>
      </c>
      <c r="G1774" s="14" t="str">
        <f t="shared" si="3"/>
        <v>#N/A</v>
      </c>
      <c r="H1774" s="52">
        <f t="shared" si="4"/>
        <v>113954.8</v>
      </c>
      <c r="I1774" s="18">
        <v>15.0</v>
      </c>
    </row>
    <row r="1775">
      <c r="A1775" s="6">
        <v>43778.0</v>
      </c>
      <c r="B1775" s="14" t="s">
        <v>47</v>
      </c>
      <c r="C1775" s="51" t="s">
        <v>46</v>
      </c>
      <c r="D1775" s="51">
        <v>108924.8</v>
      </c>
      <c r="E1775" s="52">
        <f t="shared" si="1"/>
        <v>108924.8</v>
      </c>
      <c r="F1775" s="14" t="str">
        <f t="shared" si="2"/>
        <v>#N/A</v>
      </c>
      <c r="G1775" s="14" t="str">
        <f t="shared" si="3"/>
        <v>#N/A</v>
      </c>
      <c r="H1775" s="52">
        <f t="shared" si="4"/>
        <v>108924.8</v>
      </c>
      <c r="I1775" s="18">
        <v>14.2</v>
      </c>
    </row>
    <row r="1776">
      <c r="A1776" s="6">
        <v>43779.0</v>
      </c>
      <c r="B1776" s="14" t="s">
        <v>47</v>
      </c>
      <c r="C1776" s="51" t="s">
        <v>46</v>
      </c>
      <c r="D1776" s="51">
        <v>101550.0</v>
      </c>
      <c r="E1776" s="52">
        <f t="shared" si="1"/>
        <v>101550</v>
      </c>
      <c r="F1776" s="14" t="str">
        <f t="shared" si="2"/>
        <v>#N/A</v>
      </c>
      <c r="G1776" s="14" t="str">
        <f t="shared" si="3"/>
        <v>#N/A</v>
      </c>
      <c r="H1776" s="52">
        <f t="shared" si="4"/>
        <v>101550</v>
      </c>
      <c r="I1776" s="18">
        <v>18.1</v>
      </c>
    </row>
    <row r="1777">
      <c r="A1777" s="6">
        <v>43780.0</v>
      </c>
      <c r="B1777" s="14" t="s">
        <v>47</v>
      </c>
      <c r="C1777" s="51" t="s">
        <v>46</v>
      </c>
      <c r="D1777" s="51">
        <v>106759.0</v>
      </c>
      <c r="E1777" s="52">
        <f t="shared" si="1"/>
        <v>106759</v>
      </c>
      <c r="F1777" s="14" t="str">
        <f t="shared" si="2"/>
        <v>#N/A</v>
      </c>
      <c r="G1777" s="14" t="str">
        <f t="shared" si="3"/>
        <v>#N/A</v>
      </c>
      <c r="H1777" s="52">
        <f t="shared" si="4"/>
        <v>106759</v>
      </c>
      <c r="I1777" s="18">
        <v>29.6</v>
      </c>
    </row>
    <row r="1778">
      <c r="A1778" s="6">
        <v>43781.0</v>
      </c>
      <c r="B1778" s="14" t="s">
        <v>47</v>
      </c>
      <c r="C1778" s="51" t="s">
        <v>46</v>
      </c>
      <c r="D1778" s="51">
        <v>104303.5</v>
      </c>
      <c r="E1778" s="52">
        <f t="shared" si="1"/>
        <v>104303.5</v>
      </c>
      <c r="F1778" s="14" t="str">
        <f t="shared" si="2"/>
        <v>#N/A</v>
      </c>
      <c r="G1778" s="14" t="str">
        <f t="shared" si="3"/>
        <v>#N/A</v>
      </c>
      <c r="H1778" s="52">
        <f t="shared" si="4"/>
        <v>104303.5</v>
      </c>
      <c r="I1778" s="18">
        <v>17.4</v>
      </c>
    </row>
    <row r="1779">
      <c r="A1779" s="6">
        <v>43782.0</v>
      </c>
      <c r="B1779" s="14" t="s">
        <v>47</v>
      </c>
      <c r="C1779" s="51" t="s">
        <v>46</v>
      </c>
      <c r="D1779" s="51">
        <v>112573.5</v>
      </c>
      <c r="E1779" s="52">
        <f t="shared" si="1"/>
        <v>112573.5</v>
      </c>
      <c r="F1779" s="14" t="str">
        <f t="shared" si="2"/>
        <v>#N/A</v>
      </c>
      <c r="G1779" s="14" t="str">
        <f t="shared" si="3"/>
        <v>#N/A</v>
      </c>
      <c r="H1779" s="52">
        <f t="shared" si="4"/>
        <v>112573.5</v>
      </c>
      <c r="I1779" s="18">
        <v>17.3</v>
      </c>
    </row>
    <row r="1780">
      <c r="A1780" s="6">
        <v>43783.0</v>
      </c>
      <c r="B1780" s="14" t="s">
        <v>47</v>
      </c>
      <c r="C1780" s="51" t="s">
        <v>46</v>
      </c>
      <c r="D1780" s="51">
        <v>109828.9</v>
      </c>
      <c r="E1780" s="52">
        <f t="shared" si="1"/>
        <v>109828.9</v>
      </c>
      <c r="F1780" s="14" t="str">
        <f t="shared" si="2"/>
        <v>#N/A</v>
      </c>
      <c r="G1780" s="14" t="str">
        <f t="shared" si="3"/>
        <v>#N/A</v>
      </c>
      <c r="H1780" s="52">
        <f t="shared" si="4"/>
        <v>109828.9</v>
      </c>
      <c r="I1780" s="18">
        <v>22.4</v>
      </c>
    </row>
    <row r="1781">
      <c r="A1781" s="6">
        <v>43784.0</v>
      </c>
      <c r="B1781" s="14" t="s">
        <v>47</v>
      </c>
      <c r="C1781" s="51" t="s">
        <v>46</v>
      </c>
      <c r="D1781" s="51">
        <v>110954.8</v>
      </c>
      <c r="E1781" s="52">
        <f t="shared" si="1"/>
        <v>110954.8</v>
      </c>
      <c r="F1781" s="14" t="str">
        <f t="shared" si="2"/>
        <v>#N/A</v>
      </c>
      <c r="G1781" s="14" t="str">
        <f t="shared" si="3"/>
        <v>#N/A</v>
      </c>
      <c r="H1781" s="52">
        <f t="shared" si="4"/>
        <v>110954.8</v>
      </c>
      <c r="I1781" s="18">
        <v>18.5</v>
      </c>
    </row>
    <row r="1782">
      <c r="A1782" s="6">
        <v>43785.0</v>
      </c>
      <c r="B1782" s="14" t="s">
        <v>47</v>
      </c>
      <c r="C1782" s="51" t="s">
        <v>46</v>
      </c>
      <c r="D1782" s="51">
        <v>97646.12</v>
      </c>
      <c r="E1782" s="52">
        <f t="shared" si="1"/>
        <v>97646.12</v>
      </c>
      <c r="F1782" s="14" t="str">
        <f t="shared" si="2"/>
        <v>#N/A</v>
      </c>
      <c r="G1782" s="14" t="str">
        <f t="shared" si="3"/>
        <v>#N/A</v>
      </c>
      <c r="H1782" s="52">
        <f t="shared" si="4"/>
        <v>97646.12</v>
      </c>
      <c r="I1782" s="18">
        <v>17.2</v>
      </c>
    </row>
    <row r="1783">
      <c r="A1783" s="6">
        <v>43786.0</v>
      </c>
      <c r="B1783" s="14" t="s">
        <v>47</v>
      </c>
      <c r="C1783" s="51" t="s">
        <v>46</v>
      </c>
      <c r="D1783" s="51">
        <v>96742.49</v>
      </c>
      <c r="E1783" s="52">
        <f t="shared" si="1"/>
        <v>96742.49</v>
      </c>
      <c r="F1783" s="14" t="str">
        <f t="shared" si="2"/>
        <v>#N/A</v>
      </c>
      <c r="G1783" s="14" t="str">
        <f t="shared" si="3"/>
        <v>#N/A</v>
      </c>
      <c r="H1783" s="52">
        <f t="shared" si="4"/>
        <v>96742.49</v>
      </c>
      <c r="I1783" s="18">
        <v>16.2</v>
      </c>
    </row>
    <row r="1784">
      <c r="A1784" s="6">
        <v>43787.0</v>
      </c>
      <c r="B1784" s="14" t="s">
        <v>47</v>
      </c>
      <c r="C1784" s="51" t="s">
        <v>46</v>
      </c>
      <c r="D1784" s="51">
        <v>109148.3</v>
      </c>
      <c r="E1784" s="52">
        <f t="shared" si="1"/>
        <v>109148.3</v>
      </c>
      <c r="F1784" s="14" t="str">
        <f t="shared" si="2"/>
        <v>#N/A</v>
      </c>
      <c r="G1784" s="14" t="str">
        <f t="shared" si="3"/>
        <v>#N/A</v>
      </c>
      <c r="H1784" s="52">
        <f t="shared" si="4"/>
        <v>109148.3</v>
      </c>
      <c r="I1784" s="18">
        <v>26.9</v>
      </c>
    </row>
    <row r="1785">
      <c r="A1785" s="6">
        <v>43788.0</v>
      </c>
      <c r="B1785" s="14" t="s">
        <v>47</v>
      </c>
      <c r="C1785" s="51" t="s">
        <v>46</v>
      </c>
      <c r="D1785" s="51">
        <v>112033.9</v>
      </c>
      <c r="E1785" s="52">
        <f t="shared" si="1"/>
        <v>112033.9</v>
      </c>
      <c r="F1785" s="14" t="str">
        <f t="shared" si="2"/>
        <v>#N/A</v>
      </c>
      <c r="G1785" s="14" t="str">
        <f t="shared" si="3"/>
        <v>#N/A</v>
      </c>
      <c r="H1785" s="52">
        <f t="shared" si="4"/>
        <v>112033.9</v>
      </c>
      <c r="I1785" s="18">
        <v>18.6</v>
      </c>
    </row>
    <row r="1786">
      <c r="A1786" s="6">
        <v>43789.0</v>
      </c>
      <c r="B1786" s="14" t="s">
        <v>47</v>
      </c>
      <c r="C1786" s="51" t="s">
        <v>46</v>
      </c>
      <c r="D1786" s="51">
        <v>119736.1</v>
      </c>
      <c r="E1786" s="52">
        <f t="shared" si="1"/>
        <v>119736.1</v>
      </c>
      <c r="F1786" s="14" t="str">
        <f t="shared" si="2"/>
        <v>#N/A</v>
      </c>
      <c r="G1786" s="14" t="str">
        <f t="shared" si="3"/>
        <v>#N/A</v>
      </c>
      <c r="H1786" s="52">
        <f t="shared" si="4"/>
        <v>119736.1</v>
      </c>
      <c r="I1786" s="18">
        <v>34.7</v>
      </c>
    </row>
    <row r="1787">
      <c r="A1787" s="6">
        <v>43790.0</v>
      </c>
      <c r="B1787" s="14" t="s">
        <v>47</v>
      </c>
      <c r="C1787" s="51" t="s">
        <v>46</v>
      </c>
      <c r="D1787" s="51">
        <v>131312.0</v>
      </c>
      <c r="E1787" s="52">
        <f t="shared" si="1"/>
        <v>131312</v>
      </c>
      <c r="F1787" s="14" t="str">
        <f t="shared" si="2"/>
        <v>#N/A</v>
      </c>
      <c r="G1787" s="14" t="str">
        <f t="shared" si="3"/>
        <v>#N/A</v>
      </c>
      <c r="H1787" s="52">
        <f t="shared" si="4"/>
        <v>131312</v>
      </c>
      <c r="I1787" s="18">
        <v>40.9</v>
      </c>
    </row>
    <row r="1788">
      <c r="A1788" s="6">
        <v>43791.0</v>
      </c>
      <c r="B1788" s="14" t="s">
        <v>47</v>
      </c>
      <c r="C1788" s="51" t="s">
        <v>46</v>
      </c>
      <c r="D1788" s="51">
        <v>109049.4</v>
      </c>
      <c r="E1788" s="52">
        <f t="shared" si="1"/>
        <v>109049.4</v>
      </c>
      <c r="F1788" s="14" t="str">
        <f t="shared" si="2"/>
        <v>#N/A</v>
      </c>
      <c r="G1788" s="14" t="str">
        <f t="shared" si="3"/>
        <v>#N/A</v>
      </c>
      <c r="H1788" s="52">
        <f t="shared" si="4"/>
        <v>109049.4</v>
      </c>
      <c r="I1788" s="18">
        <v>20.0</v>
      </c>
    </row>
    <row r="1789">
      <c r="A1789" s="6">
        <v>43792.0</v>
      </c>
      <c r="B1789" s="14" t="s">
        <v>47</v>
      </c>
      <c r="C1789" s="51" t="s">
        <v>46</v>
      </c>
      <c r="D1789" s="51">
        <v>97245.77</v>
      </c>
      <c r="E1789" s="52">
        <f t="shared" si="1"/>
        <v>97245.77</v>
      </c>
      <c r="F1789" s="14" t="str">
        <f t="shared" si="2"/>
        <v>#N/A</v>
      </c>
      <c r="G1789" s="14" t="str">
        <f t="shared" si="3"/>
        <v>#N/A</v>
      </c>
      <c r="H1789" s="52">
        <f t="shared" si="4"/>
        <v>97245.77</v>
      </c>
      <c r="I1789" s="18">
        <v>23.8</v>
      </c>
    </row>
    <row r="1790">
      <c r="A1790" s="6">
        <v>43793.0</v>
      </c>
      <c r="B1790" s="14" t="s">
        <v>47</v>
      </c>
      <c r="C1790" s="51" t="s">
        <v>46</v>
      </c>
      <c r="D1790" s="51">
        <v>96778.25</v>
      </c>
      <c r="E1790" s="52">
        <f t="shared" si="1"/>
        <v>96778.25</v>
      </c>
      <c r="F1790" s="14" t="str">
        <f t="shared" si="2"/>
        <v>#N/A</v>
      </c>
      <c r="G1790" s="14" t="str">
        <f t="shared" si="3"/>
        <v>#N/A</v>
      </c>
      <c r="H1790" s="52">
        <f t="shared" si="4"/>
        <v>96778.25</v>
      </c>
      <c r="I1790" s="18">
        <v>23.7</v>
      </c>
    </row>
    <row r="1791">
      <c r="A1791" s="6">
        <v>43794.0</v>
      </c>
      <c r="B1791" s="14" t="s">
        <v>47</v>
      </c>
      <c r="C1791" s="51" t="s">
        <v>46</v>
      </c>
      <c r="D1791" s="51">
        <v>113899.3</v>
      </c>
      <c r="E1791" s="52">
        <f t="shared" si="1"/>
        <v>113899.3</v>
      </c>
      <c r="F1791" s="14" t="str">
        <f t="shared" si="2"/>
        <v>#N/A</v>
      </c>
      <c r="G1791" s="14" t="str">
        <f t="shared" si="3"/>
        <v>#N/A</v>
      </c>
      <c r="H1791" s="52">
        <f t="shared" si="4"/>
        <v>113899.3</v>
      </c>
      <c r="I1791" s="18">
        <v>27.4</v>
      </c>
    </row>
    <row r="1792">
      <c r="A1792" s="6">
        <v>43795.0</v>
      </c>
      <c r="B1792" s="14" t="s">
        <v>47</v>
      </c>
      <c r="C1792" s="51" t="s">
        <v>46</v>
      </c>
      <c r="D1792" s="51">
        <v>107629.2</v>
      </c>
      <c r="E1792" s="52">
        <f t="shared" si="1"/>
        <v>107629.2</v>
      </c>
      <c r="F1792" s="14" t="str">
        <f t="shared" si="2"/>
        <v>#N/A</v>
      </c>
      <c r="G1792" s="14" t="str">
        <f t="shared" si="3"/>
        <v>#N/A</v>
      </c>
      <c r="H1792" s="52">
        <f t="shared" si="4"/>
        <v>107629.2</v>
      </c>
      <c r="I1792" s="18">
        <v>16.4</v>
      </c>
    </row>
    <row r="1793">
      <c r="A1793" s="6">
        <v>43796.0</v>
      </c>
      <c r="B1793" s="14" t="s">
        <v>47</v>
      </c>
      <c r="C1793" s="51" t="s">
        <v>46</v>
      </c>
      <c r="D1793" s="51">
        <v>108417.7</v>
      </c>
      <c r="E1793" s="52">
        <f t="shared" si="1"/>
        <v>108417.7</v>
      </c>
      <c r="F1793" s="14" t="str">
        <f t="shared" si="2"/>
        <v>#N/A</v>
      </c>
      <c r="G1793" s="14" t="str">
        <f t="shared" si="3"/>
        <v>#N/A</v>
      </c>
      <c r="H1793" s="52">
        <f t="shared" si="4"/>
        <v>108417.7</v>
      </c>
      <c r="I1793" s="18">
        <v>24.8</v>
      </c>
    </row>
    <row r="1794">
      <c r="A1794" s="6">
        <v>43797.0</v>
      </c>
      <c r="B1794" s="14" t="s">
        <v>47</v>
      </c>
      <c r="C1794" s="51" t="s">
        <v>46</v>
      </c>
      <c r="D1794" s="51">
        <v>112735.9</v>
      </c>
      <c r="E1794" s="52">
        <f t="shared" si="1"/>
        <v>112735.9</v>
      </c>
      <c r="F1794" s="14" t="str">
        <f t="shared" si="2"/>
        <v>#N/A</v>
      </c>
      <c r="G1794" s="14" t="str">
        <f t="shared" si="3"/>
        <v>#N/A</v>
      </c>
      <c r="H1794" s="52">
        <f t="shared" si="4"/>
        <v>112735.9</v>
      </c>
      <c r="I1794" s="18">
        <v>21.1</v>
      </c>
    </row>
    <row r="1795">
      <c r="A1795" s="6">
        <v>43798.0</v>
      </c>
      <c r="B1795" s="14" t="s">
        <v>47</v>
      </c>
      <c r="C1795" s="51" t="s">
        <v>46</v>
      </c>
      <c r="D1795" s="51">
        <v>114799.9</v>
      </c>
      <c r="E1795" s="52">
        <f t="shared" si="1"/>
        <v>114799.9</v>
      </c>
      <c r="F1795" s="14" t="str">
        <f t="shared" si="2"/>
        <v>#N/A</v>
      </c>
      <c r="G1795" s="14" t="str">
        <f t="shared" si="3"/>
        <v>#N/A</v>
      </c>
      <c r="H1795" s="52">
        <f t="shared" si="4"/>
        <v>114799.9</v>
      </c>
      <c r="I1795" s="18">
        <v>19.7</v>
      </c>
    </row>
    <row r="1796">
      <c r="A1796" s="6">
        <v>43799.0</v>
      </c>
      <c r="B1796" s="14" t="s">
        <v>47</v>
      </c>
      <c r="C1796" s="51" t="s">
        <v>46</v>
      </c>
      <c r="D1796" s="51">
        <v>98959.56</v>
      </c>
      <c r="E1796" s="52">
        <f t="shared" si="1"/>
        <v>98959.56</v>
      </c>
      <c r="F1796" s="14" t="str">
        <f t="shared" si="2"/>
        <v>#N/A</v>
      </c>
      <c r="G1796" s="14" t="str">
        <f t="shared" si="3"/>
        <v>#N/A</v>
      </c>
      <c r="H1796" s="52">
        <f t="shared" si="4"/>
        <v>98959.56</v>
      </c>
      <c r="I1796" s="18">
        <v>18.4</v>
      </c>
    </row>
    <row r="1797">
      <c r="A1797" s="6">
        <v>43800.0</v>
      </c>
      <c r="B1797" s="14" t="s">
        <v>47</v>
      </c>
      <c r="C1797" s="51" t="s">
        <v>46</v>
      </c>
      <c r="D1797" s="51">
        <v>100234.0</v>
      </c>
      <c r="E1797" s="52">
        <f t="shared" si="1"/>
        <v>100234</v>
      </c>
      <c r="F1797" s="14" t="str">
        <f t="shared" si="2"/>
        <v>#N/A</v>
      </c>
      <c r="G1797" s="14" t="str">
        <f t="shared" si="3"/>
        <v>#N/A</v>
      </c>
      <c r="H1797" s="52">
        <f t="shared" si="4"/>
        <v>100234</v>
      </c>
      <c r="I1797" s="18">
        <v>16.8</v>
      </c>
    </row>
    <row r="1798">
      <c r="A1798" s="6">
        <v>43801.0</v>
      </c>
      <c r="B1798" s="14" t="s">
        <v>47</v>
      </c>
      <c r="C1798" s="51" t="s">
        <v>46</v>
      </c>
      <c r="D1798" s="51">
        <v>110609.4</v>
      </c>
      <c r="E1798" s="52">
        <f t="shared" si="1"/>
        <v>110609.4</v>
      </c>
      <c r="F1798" s="14" t="str">
        <f t="shared" si="2"/>
        <v>#N/A</v>
      </c>
      <c r="G1798" s="14" t="str">
        <f t="shared" si="3"/>
        <v>#N/A</v>
      </c>
      <c r="H1798" s="52">
        <f t="shared" si="4"/>
        <v>110609.4</v>
      </c>
      <c r="I1798" s="18">
        <v>15.5</v>
      </c>
    </row>
    <row r="1799">
      <c r="A1799" s="6">
        <v>43802.0</v>
      </c>
      <c r="B1799" s="14" t="s">
        <v>47</v>
      </c>
      <c r="C1799" s="51" t="s">
        <v>46</v>
      </c>
      <c r="D1799" s="51">
        <v>109094.0</v>
      </c>
      <c r="E1799" s="52">
        <f t="shared" si="1"/>
        <v>109094</v>
      </c>
      <c r="F1799" s="14" t="str">
        <f t="shared" si="2"/>
        <v>#N/A</v>
      </c>
      <c r="G1799" s="14" t="str">
        <f t="shared" si="3"/>
        <v>#N/A</v>
      </c>
      <c r="H1799" s="52">
        <f t="shared" si="4"/>
        <v>109094</v>
      </c>
      <c r="I1799" s="18">
        <v>22.2</v>
      </c>
    </row>
    <row r="1800">
      <c r="A1800" s="6">
        <v>43803.0</v>
      </c>
      <c r="B1800" s="14" t="s">
        <v>47</v>
      </c>
      <c r="C1800" s="51" t="s">
        <v>46</v>
      </c>
      <c r="D1800" s="51">
        <v>107400.7</v>
      </c>
      <c r="E1800" s="52">
        <f t="shared" si="1"/>
        <v>107400.7</v>
      </c>
      <c r="F1800" s="14" t="str">
        <f t="shared" si="2"/>
        <v>#N/A</v>
      </c>
      <c r="G1800" s="14" t="str">
        <f t="shared" si="3"/>
        <v>#N/A</v>
      </c>
      <c r="H1800" s="52">
        <f t="shared" si="4"/>
        <v>107400.7</v>
      </c>
      <c r="I1800" s="18">
        <v>23.0</v>
      </c>
    </row>
    <row r="1801">
      <c r="A1801" s="6">
        <v>43804.0</v>
      </c>
      <c r="B1801" s="14" t="s">
        <v>47</v>
      </c>
      <c r="C1801" s="51" t="s">
        <v>46</v>
      </c>
      <c r="D1801" s="51">
        <v>107891.7</v>
      </c>
      <c r="E1801" s="52">
        <f t="shared" si="1"/>
        <v>107891.7</v>
      </c>
      <c r="F1801" s="14" t="str">
        <f t="shared" si="2"/>
        <v>#N/A</v>
      </c>
      <c r="G1801" s="14" t="str">
        <f t="shared" si="3"/>
        <v>#N/A</v>
      </c>
      <c r="H1801" s="52">
        <f t="shared" si="4"/>
        <v>107891.7</v>
      </c>
      <c r="I1801" s="18">
        <v>23.9</v>
      </c>
    </row>
    <row r="1802">
      <c r="A1802" s="6">
        <v>43805.0</v>
      </c>
      <c r="B1802" s="14" t="s">
        <v>47</v>
      </c>
      <c r="C1802" s="51" t="s">
        <v>46</v>
      </c>
      <c r="D1802" s="51">
        <v>105029.0</v>
      </c>
      <c r="E1802" s="52">
        <f t="shared" si="1"/>
        <v>105029</v>
      </c>
      <c r="F1802" s="14" t="str">
        <f t="shared" si="2"/>
        <v>#N/A</v>
      </c>
      <c r="G1802" s="14" t="str">
        <f t="shared" si="3"/>
        <v>#N/A</v>
      </c>
      <c r="H1802" s="52">
        <f t="shared" si="4"/>
        <v>105029</v>
      </c>
      <c r="I1802" s="18">
        <v>20.8</v>
      </c>
    </row>
    <row r="1803">
      <c r="A1803" s="6">
        <v>43806.0</v>
      </c>
      <c r="B1803" s="14" t="s">
        <v>47</v>
      </c>
      <c r="C1803" s="51" t="s">
        <v>46</v>
      </c>
      <c r="D1803" s="51">
        <v>95436.3</v>
      </c>
      <c r="E1803" s="52">
        <f t="shared" si="1"/>
        <v>95436.3</v>
      </c>
      <c r="F1803" s="14" t="str">
        <f t="shared" si="2"/>
        <v>#N/A</v>
      </c>
      <c r="G1803" s="14" t="str">
        <f t="shared" si="3"/>
        <v>#N/A</v>
      </c>
      <c r="H1803" s="52">
        <f t="shared" si="4"/>
        <v>95436.3</v>
      </c>
      <c r="I1803" s="18">
        <v>21.0</v>
      </c>
    </row>
    <row r="1804">
      <c r="A1804" s="6">
        <v>43807.0</v>
      </c>
      <c r="B1804" s="14" t="s">
        <v>47</v>
      </c>
      <c r="C1804" s="51" t="s">
        <v>46</v>
      </c>
      <c r="D1804" s="51">
        <v>97577.42</v>
      </c>
      <c r="E1804" s="52">
        <f t="shared" si="1"/>
        <v>97577.42</v>
      </c>
      <c r="F1804" s="14" t="str">
        <f t="shared" si="2"/>
        <v>#N/A</v>
      </c>
      <c r="G1804" s="14" t="str">
        <f t="shared" si="3"/>
        <v>#N/A</v>
      </c>
      <c r="H1804" s="52">
        <f t="shared" si="4"/>
        <v>97577.42</v>
      </c>
      <c r="I1804" s="18">
        <v>27.6</v>
      </c>
    </row>
    <row r="1805">
      <c r="A1805" s="6">
        <v>43808.0</v>
      </c>
      <c r="B1805" s="14" t="s">
        <v>47</v>
      </c>
      <c r="C1805" s="51" t="s">
        <v>46</v>
      </c>
      <c r="D1805" s="51">
        <v>127910.8</v>
      </c>
      <c r="E1805" s="52">
        <f t="shared" si="1"/>
        <v>127910.8</v>
      </c>
      <c r="F1805" s="14" t="str">
        <f t="shared" si="2"/>
        <v>#N/A</v>
      </c>
      <c r="G1805" s="14" t="str">
        <f t="shared" si="3"/>
        <v>#N/A</v>
      </c>
      <c r="H1805" s="52">
        <f t="shared" si="4"/>
        <v>127910.8</v>
      </c>
      <c r="I1805" s="18">
        <v>38.0</v>
      </c>
    </row>
    <row r="1806">
      <c r="A1806" s="6">
        <v>43809.0</v>
      </c>
      <c r="B1806" s="14" t="s">
        <v>47</v>
      </c>
      <c r="C1806" s="51" t="s">
        <v>46</v>
      </c>
      <c r="D1806" s="51">
        <v>109548.6</v>
      </c>
      <c r="E1806" s="52">
        <f t="shared" si="1"/>
        <v>109548.6</v>
      </c>
      <c r="F1806" s="14" t="str">
        <f t="shared" si="2"/>
        <v>#N/A</v>
      </c>
      <c r="G1806" s="14" t="str">
        <f t="shared" si="3"/>
        <v>#N/A</v>
      </c>
      <c r="H1806" s="52">
        <f t="shared" si="4"/>
        <v>109548.6</v>
      </c>
      <c r="I1806" s="18">
        <v>17.2</v>
      </c>
    </row>
    <row r="1807">
      <c r="A1807" s="6">
        <v>43810.0</v>
      </c>
      <c r="B1807" s="14" t="s">
        <v>47</v>
      </c>
      <c r="C1807" s="51" t="s">
        <v>46</v>
      </c>
      <c r="D1807" s="51">
        <v>109060.4</v>
      </c>
      <c r="E1807" s="52">
        <f t="shared" si="1"/>
        <v>109060.4</v>
      </c>
      <c r="F1807" s="14" t="str">
        <f t="shared" si="2"/>
        <v>#N/A</v>
      </c>
      <c r="G1807" s="14" t="str">
        <f t="shared" si="3"/>
        <v>#N/A</v>
      </c>
      <c r="H1807" s="52">
        <f t="shared" si="4"/>
        <v>109060.4</v>
      </c>
      <c r="I1807" s="18">
        <v>18.1</v>
      </c>
    </row>
    <row r="1808">
      <c r="A1808" s="6">
        <v>43811.0</v>
      </c>
      <c r="B1808" s="14" t="s">
        <v>47</v>
      </c>
      <c r="C1808" s="51" t="s">
        <v>46</v>
      </c>
      <c r="D1808" s="51">
        <v>108599.1</v>
      </c>
      <c r="E1808" s="52">
        <f t="shared" si="1"/>
        <v>108599.1</v>
      </c>
      <c r="F1808" s="14" t="str">
        <f t="shared" si="2"/>
        <v>#N/A</v>
      </c>
      <c r="G1808" s="14" t="str">
        <f t="shared" si="3"/>
        <v>#N/A</v>
      </c>
      <c r="H1808" s="52">
        <f t="shared" si="4"/>
        <v>108599.1</v>
      </c>
      <c r="I1808" s="18">
        <v>18.4</v>
      </c>
    </row>
    <row r="1809">
      <c r="A1809" s="6">
        <v>43812.0</v>
      </c>
      <c r="B1809" s="14" t="s">
        <v>47</v>
      </c>
      <c r="C1809" s="51" t="s">
        <v>46</v>
      </c>
      <c r="D1809" s="51">
        <v>107070.6</v>
      </c>
      <c r="E1809" s="52">
        <f t="shared" si="1"/>
        <v>107070.6</v>
      </c>
      <c r="F1809" s="14" t="str">
        <f t="shared" si="2"/>
        <v>#N/A</v>
      </c>
      <c r="G1809" s="14" t="str">
        <f t="shared" si="3"/>
        <v>#N/A</v>
      </c>
      <c r="H1809" s="52">
        <f t="shared" si="4"/>
        <v>107070.6</v>
      </c>
      <c r="I1809" s="18">
        <v>20.9</v>
      </c>
    </row>
    <row r="1810">
      <c r="A1810" s="6">
        <v>43813.0</v>
      </c>
      <c r="B1810" s="14" t="s">
        <v>47</v>
      </c>
      <c r="C1810" s="51" t="s">
        <v>46</v>
      </c>
      <c r="D1810" s="51">
        <v>101239.2</v>
      </c>
      <c r="E1810" s="52">
        <f t="shared" si="1"/>
        <v>101239.2</v>
      </c>
      <c r="F1810" s="14" t="str">
        <f t="shared" si="2"/>
        <v>#N/A</v>
      </c>
      <c r="G1810" s="14" t="str">
        <f t="shared" si="3"/>
        <v>#N/A</v>
      </c>
      <c r="H1810" s="52">
        <f t="shared" si="4"/>
        <v>101239.2</v>
      </c>
      <c r="I1810" s="18">
        <v>20.1</v>
      </c>
    </row>
    <row r="1811">
      <c r="A1811" s="6">
        <v>43814.0</v>
      </c>
      <c r="B1811" s="14" t="s">
        <v>47</v>
      </c>
      <c r="C1811" s="51" t="s">
        <v>46</v>
      </c>
      <c r="D1811" s="51">
        <v>98723.45</v>
      </c>
      <c r="E1811" s="52">
        <f t="shared" si="1"/>
        <v>98723.45</v>
      </c>
      <c r="F1811" s="14" t="str">
        <f t="shared" si="2"/>
        <v>#N/A</v>
      </c>
      <c r="G1811" s="14" t="str">
        <f t="shared" si="3"/>
        <v>#N/A</v>
      </c>
      <c r="H1811" s="52">
        <f t="shared" si="4"/>
        <v>98723.45</v>
      </c>
      <c r="I1811" s="18">
        <v>21.7</v>
      </c>
    </row>
    <row r="1812">
      <c r="A1812" s="6">
        <v>43815.0</v>
      </c>
      <c r="B1812" s="14" t="s">
        <v>47</v>
      </c>
      <c r="C1812" s="51" t="s">
        <v>46</v>
      </c>
      <c r="D1812" s="51">
        <v>114400.1</v>
      </c>
      <c r="E1812" s="52">
        <f t="shared" si="1"/>
        <v>114400.1</v>
      </c>
      <c r="F1812" s="14" t="str">
        <f t="shared" si="2"/>
        <v>#N/A</v>
      </c>
      <c r="G1812" s="14" t="str">
        <f t="shared" si="3"/>
        <v>#N/A</v>
      </c>
      <c r="H1812" s="52">
        <f t="shared" si="4"/>
        <v>114400.1</v>
      </c>
      <c r="I1812" s="18">
        <v>22.6</v>
      </c>
    </row>
    <row r="1813">
      <c r="A1813" s="6">
        <v>43816.0</v>
      </c>
      <c r="B1813" s="14" t="s">
        <v>47</v>
      </c>
      <c r="C1813" s="51" t="s">
        <v>46</v>
      </c>
      <c r="D1813" s="51">
        <v>123999.1</v>
      </c>
      <c r="E1813" s="52">
        <f t="shared" si="1"/>
        <v>123999.1</v>
      </c>
      <c r="F1813" s="14" t="str">
        <f t="shared" si="2"/>
        <v>#N/A</v>
      </c>
      <c r="G1813" s="14" t="str">
        <f t="shared" si="3"/>
        <v>#N/A</v>
      </c>
      <c r="H1813" s="52">
        <f t="shared" si="4"/>
        <v>123999.1</v>
      </c>
      <c r="I1813" s="18">
        <v>26.3</v>
      </c>
    </row>
    <row r="1814">
      <c r="A1814" s="6">
        <v>43817.0</v>
      </c>
      <c r="B1814" s="14" t="s">
        <v>47</v>
      </c>
      <c r="C1814" s="51" t="s">
        <v>46</v>
      </c>
      <c r="D1814" s="51">
        <v>146990.9</v>
      </c>
      <c r="E1814" s="52">
        <f t="shared" si="1"/>
        <v>146990.9</v>
      </c>
      <c r="F1814" s="14" t="str">
        <f t="shared" si="2"/>
        <v>#N/A</v>
      </c>
      <c r="G1814" s="14" t="str">
        <f t="shared" si="3"/>
        <v>#N/A</v>
      </c>
      <c r="H1814" s="52">
        <f t="shared" si="4"/>
        <v>146990.9</v>
      </c>
      <c r="I1814" s="18">
        <v>40.1</v>
      </c>
    </row>
    <row r="1815">
      <c r="A1815" s="6">
        <v>43818.0</v>
      </c>
      <c r="B1815" s="14" t="s">
        <v>47</v>
      </c>
      <c r="C1815" s="51" t="s">
        <v>46</v>
      </c>
      <c r="D1815" s="51">
        <v>125050.6</v>
      </c>
      <c r="E1815" s="52">
        <f t="shared" si="1"/>
        <v>125050.6</v>
      </c>
      <c r="F1815" s="14" t="str">
        <f t="shared" si="2"/>
        <v>#N/A</v>
      </c>
      <c r="G1815" s="14" t="str">
        <f t="shared" si="3"/>
        <v>#N/A</v>
      </c>
      <c r="H1815" s="52">
        <f t="shared" si="4"/>
        <v>125050.6</v>
      </c>
      <c r="I1815" s="18">
        <v>23.3</v>
      </c>
    </row>
    <row r="1816">
      <c r="A1816" s="6">
        <v>43819.0</v>
      </c>
      <c r="B1816" s="14" t="s">
        <v>46</v>
      </c>
      <c r="C1816" s="51" t="s">
        <v>46</v>
      </c>
      <c r="D1816" s="51">
        <v>150553.4</v>
      </c>
      <c r="E1816" s="14" t="str">
        <f t="shared" si="1"/>
        <v>#N/A</v>
      </c>
      <c r="F1816" s="52">
        <f t="shared" si="2"/>
        <v>150553.4</v>
      </c>
      <c r="G1816" s="14" t="str">
        <f t="shared" si="3"/>
        <v>#N/A</v>
      </c>
      <c r="H1816" s="52">
        <f t="shared" si="4"/>
        <v>150553.4</v>
      </c>
      <c r="I1816" s="18">
        <v>43.5</v>
      </c>
    </row>
    <row r="1817">
      <c r="A1817" s="6">
        <v>43820.0</v>
      </c>
      <c r="B1817" s="14" t="s">
        <v>46</v>
      </c>
      <c r="C1817" s="51" t="s">
        <v>46</v>
      </c>
      <c r="D1817" s="51">
        <v>100632.5</v>
      </c>
      <c r="E1817" s="14" t="str">
        <f t="shared" si="1"/>
        <v>#N/A</v>
      </c>
      <c r="F1817" s="52">
        <f t="shared" si="2"/>
        <v>100632.5</v>
      </c>
      <c r="G1817" s="14" t="str">
        <f t="shared" si="3"/>
        <v>#N/A</v>
      </c>
      <c r="H1817" s="52">
        <f t="shared" si="4"/>
        <v>100632.5</v>
      </c>
      <c r="I1817" s="18">
        <v>20.2</v>
      </c>
    </row>
    <row r="1818">
      <c r="A1818" s="6">
        <v>43821.0</v>
      </c>
      <c r="B1818" s="14" t="s">
        <v>46</v>
      </c>
      <c r="C1818" s="51" t="s">
        <v>46</v>
      </c>
      <c r="D1818" s="51">
        <v>90145.62</v>
      </c>
      <c r="E1818" s="14" t="str">
        <f t="shared" si="1"/>
        <v>#N/A</v>
      </c>
      <c r="F1818" s="52">
        <f t="shared" si="2"/>
        <v>90145.62</v>
      </c>
      <c r="G1818" s="14" t="str">
        <f t="shared" si="3"/>
        <v>#N/A</v>
      </c>
      <c r="H1818" s="52">
        <f t="shared" si="4"/>
        <v>90145.62</v>
      </c>
      <c r="I1818" s="18">
        <v>19.6</v>
      </c>
    </row>
    <row r="1819">
      <c r="A1819" s="6">
        <v>43822.0</v>
      </c>
      <c r="B1819" s="14" t="s">
        <v>46</v>
      </c>
      <c r="C1819" s="51" t="s">
        <v>46</v>
      </c>
      <c r="D1819" s="51">
        <v>101818.0</v>
      </c>
      <c r="E1819" s="14" t="str">
        <f t="shared" si="1"/>
        <v>#N/A</v>
      </c>
      <c r="F1819" s="52">
        <f t="shared" si="2"/>
        <v>101818</v>
      </c>
      <c r="G1819" s="14" t="str">
        <f t="shared" si="3"/>
        <v>#N/A</v>
      </c>
      <c r="H1819" s="52">
        <f t="shared" si="4"/>
        <v>101818</v>
      </c>
      <c r="I1819" s="18">
        <v>20.0</v>
      </c>
    </row>
    <row r="1820">
      <c r="A1820" s="6">
        <v>43823.0</v>
      </c>
      <c r="B1820" s="14" t="s">
        <v>46</v>
      </c>
      <c r="C1820" s="51" t="s">
        <v>46</v>
      </c>
      <c r="D1820" s="51">
        <v>102168.9</v>
      </c>
      <c r="E1820" s="14" t="str">
        <f t="shared" si="1"/>
        <v>#N/A</v>
      </c>
      <c r="F1820" s="52">
        <f t="shared" si="2"/>
        <v>102168.9</v>
      </c>
      <c r="G1820" s="14" t="str">
        <f t="shared" si="3"/>
        <v>#N/A</v>
      </c>
      <c r="H1820" s="52">
        <f t="shared" si="4"/>
        <v>102168.9</v>
      </c>
      <c r="I1820" s="18">
        <v>24.5</v>
      </c>
    </row>
    <row r="1821">
      <c r="A1821" s="6">
        <v>43824.0</v>
      </c>
      <c r="B1821" s="14" t="s">
        <v>46</v>
      </c>
      <c r="C1821" s="51" t="s">
        <v>47</v>
      </c>
      <c r="D1821" s="51">
        <v>98312.75</v>
      </c>
      <c r="E1821" s="14" t="str">
        <f t="shared" si="1"/>
        <v>#N/A</v>
      </c>
      <c r="F1821" s="52">
        <f t="shared" si="2"/>
        <v>98312.75</v>
      </c>
      <c r="G1821" s="52">
        <f t="shared" si="3"/>
        <v>98312.75</v>
      </c>
      <c r="H1821" s="52" t="str">
        <f t="shared" si="4"/>
        <v>#N/A</v>
      </c>
      <c r="I1821" s="18">
        <v>27.9</v>
      </c>
    </row>
    <row r="1822">
      <c r="A1822" s="6">
        <v>43825.0</v>
      </c>
      <c r="B1822" s="14" t="s">
        <v>46</v>
      </c>
      <c r="C1822" s="51" t="s">
        <v>47</v>
      </c>
      <c r="D1822" s="51">
        <v>96120.53</v>
      </c>
      <c r="E1822" s="14" t="str">
        <f t="shared" si="1"/>
        <v>#N/A</v>
      </c>
      <c r="F1822" s="52">
        <f t="shared" si="2"/>
        <v>96120.53</v>
      </c>
      <c r="G1822" s="52">
        <f t="shared" si="3"/>
        <v>96120.53</v>
      </c>
      <c r="H1822" s="52" t="str">
        <f t="shared" si="4"/>
        <v>#N/A</v>
      </c>
      <c r="I1822" s="18">
        <v>20.5</v>
      </c>
    </row>
    <row r="1823">
      <c r="A1823" s="6">
        <v>43826.0</v>
      </c>
      <c r="B1823" s="14" t="s">
        <v>46</v>
      </c>
      <c r="C1823" s="51" t="s">
        <v>46</v>
      </c>
      <c r="D1823" s="51">
        <v>107256.1</v>
      </c>
      <c r="E1823" s="14" t="str">
        <f t="shared" si="1"/>
        <v>#N/A</v>
      </c>
      <c r="F1823" s="52">
        <f t="shared" si="2"/>
        <v>107256.1</v>
      </c>
      <c r="G1823" s="14" t="str">
        <f t="shared" si="3"/>
        <v>#N/A</v>
      </c>
      <c r="H1823" s="52">
        <f t="shared" si="4"/>
        <v>107256.1</v>
      </c>
      <c r="I1823" s="18">
        <v>23.9</v>
      </c>
    </row>
    <row r="1824">
      <c r="A1824" s="6">
        <v>43827.0</v>
      </c>
      <c r="B1824" s="14" t="s">
        <v>46</v>
      </c>
      <c r="C1824" s="51" t="s">
        <v>46</v>
      </c>
      <c r="D1824" s="51">
        <v>113521.7</v>
      </c>
      <c r="E1824" s="14" t="str">
        <f t="shared" si="1"/>
        <v>#N/A</v>
      </c>
      <c r="F1824" s="52">
        <f t="shared" si="2"/>
        <v>113521.7</v>
      </c>
      <c r="G1824" s="14" t="str">
        <f t="shared" si="3"/>
        <v>#N/A</v>
      </c>
      <c r="H1824" s="52">
        <f t="shared" si="4"/>
        <v>113521.7</v>
      </c>
      <c r="I1824" s="18">
        <v>28.4</v>
      </c>
    </row>
    <row r="1825">
      <c r="A1825" s="6">
        <v>43828.0</v>
      </c>
      <c r="B1825" s="14" t="s">
        <v>46</v>
      </c>
      <c r="C1825" s="51" t="s">
        <v>46</v>
      </c>
      <c r="D1825" s="51">
        <v>118293.5</v>
      </c>
      <c r="E1825" s="14" t="str">
        <f t="shared" si="1"/>
        <v>#N/A</v>
      </c>
      <c r="F1825" s="52">
        <f t="shared" si="2"/>
        <v>118293.5</v>
      </c>
      <c r="G1825" s="14" t="str">
        <f t="shared" si="3"/>
        <v>#N/A</v>
      </c>
      <c r="H1825" s="52">
        <f t="shared" si="4"/>
        <v>118293.5</v>
      </c>
      <c r="I1825" s="18">
        <v>33.2</v>
      </c>
    </row>
    <row r="1826">
      <c r="A1826" s="6">
        <v>43829.0</v>
      </c>
      <c r="B1826" s="14" t="s">
        <v>46</v>
      </c>
      <c r="C1826" s="51" t="s">
        <v>46</v>
      </c>
      <c r="D1826" s="51">
        <v>140410.1</v>
      </c>
      <c r="E1826" s="14" t="str">
        <f t="shared" si="1"/>
        <v>#N/A</v>
      </c>
      <c r="F1826" s="52">
        <f t="shared" si="2"/>
        <v>140410.1</v>
      </c>
      <c r="G1826" s="14" t="str">
        <f t="shared" si="3"/>
        <v>#N/A</v>
      </c>
      <c r="H1826" s="52">
        <f t="shared" si="4"/>
        <v>140410.1</v>
      </c>
      <c r="I1826" s="18">
        <v>40.8</v>
      </c>
    </row>
    <row r="1827">
      <c r="A1827" s="6">
        <v>43830.0</v>
      </c>
      <c r="B1827" s="14" t="s">
        <v>46</v>
      </c>
      <c r="C1827" s="51" t="s">
        <v>46</v>
      </c>
      <c r="D1827" s="51">
        <v>95410.39</v>
      </c>
      <c r="E1827" s="14" t="str">
        <f t="shared" si="1"/>
        <v>#N/A</v>
      </c>
      <c r="F1827" s="52">
        <f t="shared" si="2"/>
        <v>95410.39</v>
      </c>
      <c r="G1827" s="14" t="str">
        <f t="shared" si="3"/>
        <v>#N/A</v>
      </c>
      <c r="H1827" s="52">
        <f t="shared" si="4"/>
        <v>95410.39</v>
      </c>
      <c r="I1827" s="18">
        <v>21.2</v>
      </c>
    </row>
    <row r="1828">
      <c r="A1828" s="6">
        <v>43831.0</v>
      </c>
      <c r="B1828" s="14" t="s">
        <v>46</v>
      </c>
      <c r="C1828" s="51" t="s">
        <v>47</v>
      </c>
      <c r="D1828" s="51">
        <v>89077.86</v>
      </c>
      <c r="E1828" s="14" t="str">
        <f t="shared" si="1"/>
        <v>#N/A</v>
      </c>
      <c r="F1828" s="52">
        <f t="shared" si="2"/>
        <v>89077.86</v>
      </c>
      <c r="G1828" s="52">
        <f t="shared" si="3"/>
        <v>89077.86</v>
      </c>
      <c r="H1828" s="52" t="str">
        <f t="shared" si="4"/>
        <v>#N/A</v>
      </c>
      <c r="I1828" s="18">
        <v>24.9</v>
      </c>
    </row>
    <row r="1829">
      <c r="A1829" s="6">
        <v>43832.0</v>
      </c>
      <c r="B1829" s="14" t="s">
        <v>46</v>
      </c>
      <c r="C1829" s="51" t="s">
        <v>46</v>
      </c>
      <c r="D1829" s="51">
        <v>102988.2</v>
      </c>
      <c r="E1829" s="14" t="str">
        <f t="shared" si="1"/>
        <v>#N/A</v>
      </c>
      <c r="F1829" s="52">
        <f t="shared" si="2"/>
        <v>102988.2</v>
      </c>
      <c r="G1829" s="14" t="str">
        <f t="shared" si="3"/>
        <v>#N/A</v>
      </c>
      <c r="H1829" s="52">
        <f t="shared" si="4"/>
        <v>102988.2</v>
      </c>
      <c r="I1829" s="18">
        <v>25.0</v>
      </c>
    </row>
    <row r="1830">
      <c r="A1830" s="6">
        <v>43833.0</v>
      </c>
      <c r="B1830" s="14" t="s">
        <v>46</v>
      </c>
      <c r="C1830" s="51" t="s">
        <v>46</v>
      </c>
      <c r="D1830" s="51">
        <v>118922.2</v>
      </c>
      <c r="E1830" s="14" t="str">
        <f t="shared" si="1"/>
        <v>#N/A</v>
      </c>
      <c r="F1830" s="52">
        <f t="shared" si="2"/>
        <v>118922.2</v>
      </c>
      <c r="G1830" s="14" t="str">
        <f t="shared" si="3"/>
        <v>#N/A</v>
      </c>
      <c r="H1830" s="52">
        <f t="shared" si="4"/>
        <v>118922.2</v>
      </c>
      <c r="I1830" s="18">
        <v>36.6</v>
      </c>
    </row>
    <row r="1831">
      <c r="A1831" s="6">
        <v>43834.0</v>
      </c>
      <c r="B1831" s="14" t="s">
        <v>46</v>
      </c>
      <c r="C1831" s="51" t="s">
        <v>46</v>
      </c>
      <c r="D1831" s="51">
        <v>102245.6</v>
      </c>
      <c r="E1831" s="14" t="str">
        <f t="shared" si="1"/>
        <v>#N/A</v>
      </c>
      <c r="F1831" s="52">
        <f t="shared" si="2"/>
        <v>102245.6</v>
      </c>
      <c r="G1831" s="14" t="str">
        <f t="shared" si="3"/>
        <v>#N/A</v>
      </c>
      <c r="H1831" s="52">
        <f t="shared" si="4"/>
        <v>102245.6</v>
      </c>
      <c r="I1831" s="18">
        <v>26.8</v>
      </c>
    </row>
    <row r="1832">
      <c r="A1832" s="6">
        <v>43835.0</v>
      </c>
      <c r="B1832" s="14" t="s">
        <v>46</v>
      </c>
      <c r="C1832" s="51" t="s">
        <v>46</v>
      </c>
      <c r="D1832" s="51">
        <v>95671.2</v>
      </c>
      <c r="E1832" s="14" t="str">
        <f t="shared" si="1"/>
        <v>#N/A</v>
      </c>
      <c r="F1832" s="52">
        <f t="shared" si="2"/>
        <v>95671.2</v>
      </c>
      <c r="G1832" s="14" t="str">
        <f t="shared" si="3"/>
        <v>#N/A</v>
      </c>
      <c r="H1832" s="52">
        <f t="shared" si="4"/>
        <v>95671.2</v>
      </c>
      <c r="I1832" s="18">
        <v>16.7</v>
      </c>
    </row>
    <row r="1833">
      <c r="A1833" s="6">
        <v>43836.0</v>
      </c>
      <c r="B1833" s="14" t="s">
        <v>46</v>
      </c>
      <c r="C1833" s="51" t="s">
        <v>46</v>
      </c>
      <c r="D1833" s="51">
        <v>110253.6</v>
      </c>
      <c r="E1833" s="14" t="str">
        <f t="shared" si="1"/>
        <v>#N/A</v>
      </c>
      <c r="F1833" s="52">
        <f t="shared" si="2"/>
        <v>110253.6</v>
      </c>
      <c r="G1833" s="14" t="str">
        <f t="shared" si="3"/>
        <v>#N/A</v>
      </c>
      <c r="H1833" s="52">
        <f t="shared" si="4"/>
        <v>110253.6</v>
      </c>
      <c r="I1833" s="18">
        <v>18.0</v>
      </c>
    </row>
    <row r="1834">
      <c r="A1834" s="6">
        <v>43837.0</v>
      </c>
      <c r="B1834" s="14" t="s">
        <v>46</v>
      </c>
      <c r="C1834" s="51" t="s">
        <v>46</v>
      </c>
      <c r="D1834" s="51">
        <v>109336.6</v>
      </c>
      <c r="E1834" s="14" t="str">
        <f t="shared" si="1"/>
        <v>#N/A</v>
      </c>
      <c r="F1834" s="52">
        <f t="shared" si="2"/>
        <v>109336.6</v>
      </c>
      <c r="G1834" s="14" t="str">
        <f t="shared" si="3"/>
        <v>#N/A</v>
      </c>
      <c r="H1834" s="52">
        <f t="shared" si="4"/>
        <v>109336.6</v>
      </c>
      <c r="I1834" s="18">
        <v>20.1</v>
      </c>
    </row>
    <row r="1835">
      <c r="A1835" s="6">
        <v>43838.0</v>
      </c>
      <c r="B1835" s="14" t="s">
        <v>46</v>
      </c>
      <c r="C1835" s="51" t="s">
        <v>46</v>
      </c>
      <c r="D1835" s="51">
        <v>110038.6</v>
      </c>
      <c r="E1835" s="14" t="str">
        <f t="shared" si="1"/>
        <v>#N/A</v>
      </c>
      <c r="F1835" s="52">
        <f t="shared" si="2"/>
        <v>110038.6</v>
      </c>
      <c r="G1835" s="14" t="str">
        <f t="shared" si="3"/>
        <v>#N/A</v>
      </c>
      <c r="H1835" s="52">
        <f t="shared" si="4"/>
        <v>110038.6</v>
      </c>
      <c r="I1835" s="18">
        <v>23.8</v>
      </c>
    </row>
    <row r="1836">
      <c r="A1836" s="6">
        <v>43839.0</v>
      </c>
      <c r="B1836" s="14" t="s">
        <v>46</v>
      </c>
      <c r="C1836" s="51" t="s">
        <v>46</v>
      </c>
      <c r="D1836" s="51">
        <v>127365.6</v>
      </c>
      <c r="E1836" s="14" t="str">
        <f t="shared" si="1"/>
        <v>#N/A</v>
      </c>
      <c r="F1836" s="52">
        <f t="shared" si="2"/>
        <v>127365.6</v>
      </c>
      <c r="G1836" s="14" t="str">
        <f t="shared" si="3"/>
        <v>#N/A</v>
      </c>
      <c r="H1836" s="52">
        <f t="shared" si="4"/>
        <v>127365.6</v>
      </c>
      <c r="I1836" s="18">
        <v>31.9</v>
      </c>
    </row>
    <row r="1837">
      <c r="A1837" s="6">
        <v>43840.0</v>
      </c>
      <c r="B1837" s="14" t="s">
        <v>46</v>
      </c>
      <c r="C1837" s="51" t="s">
        <v>46</v>
      </c>
      <c r="D1837" s="51">
        <v>122533.9</v>
      </c>
      <c r="E1837" s="14" t="str">
        <f t="shared" si="1"/>
        <v>#N/A</v>
      </c>
      <c r="F1837" s="52">
        <f t="shared" si="2"/>
        <v>122533.9</v>
      </c>
      <c r="G1837" s="14" t="str">
        <f t="shared" si="3"/>
        <v>#N/A</v>
      </c>
      <c r="H1837" s="52">
        <f t="shared" si="4"/>
        <v>122533.9</v>
      </c>
      <c r="I1837" s="18">
        <v>32.9</v>
      </c>
    </row>
    <row r="1838">
      <c r="A1838" s="6">
        <v>43841.0</v>
      </c>
      <c r="B1838" s="14" t="s">
        <v>46</v>
      </c>
      <c r="C1838" s="51" t="s">
        <v>46</v>
      </c>
      <c r="D1838" s="51">
        <v>91886.61</v>
      </c>
      <c r="E1838" s="14" t="str">
        <f t="shared" si="1"/>
        <v>#N/A</v>
      </c>
      <c r="F1838" s="52">
        <f t="shared" si="2"/>
        <v>91886.61</v>
      </c>
      <c r="G1838" s="14" t="str">
        <f t="shared" si="3"/>
        <v>#N/A</v>
      </c>
      <c r="H1838" s="52">
        <f t="shared" si="4"/>
        <v>91886.61</v>
      </c>
      <c r="I1838" s="18">
        <v>19.3</v>
      </c>
    </row>
    <row r="1839">
      <c r="A1839" s="6">
        <v>43842.0</v>
      </c>
      <c r="B1839" s="14" t="s">
        <v>46</v>
      </c>
      <c r="C1839" s="51" t="s">
        <v>46</v>
      </c>
      <c r="D1839" s="51">
        <v>91797.6</v>
      </c>
      <c r="E1839" s="14" t="str">
        <f t="shared" si="1"/>
        <v>#N/A</v>
      </c>
      <c r="F1839" s="52">
        <f t="shared" si="2"/>
        <v>91797.6</v>
      </c>
      <c r="G1839" s="14" t="str">
        <f t="shared" si="3"/>
        <v>#N/A</v>
      </c>
      <c r="H1839" s="52">
        <f t="shared" si="4"/>
        <v>91797.6</v>
      </c>
      <c r="I1839" s="18">
        <v>19.9</v>
      </c>
    </row>
    <row r="1840">
      <c r="A1840" s="6">
        <v>43843.0</v>
      </c>
      <c r="B1840" s="14" t="s">
        <v>46</v>
      </c>
      <c r="C1840" s="51" t="s">
        <v>46</v>
      </c>
      <c r="D1840" s="51">
        <v>119653.9</v>
      </c>
      <c r="E1840" s="14" t="str">
        <f t="shared" si="1"/>
        <v>#N/A</v>
      </c>
      <c r="F1840" s="52">
        <f t="shared" si="2"/>
        <v>119653.9</v>
      </c>
      <c r="G1840" s="14" t="str">
        <f t="shared" si="3"/>
        <v>#N/A</v>
      </c>
      <c r="H1840" s="52">
        <f t="shared" si="4"/>
        <v>119653.9</v>
      </c>
      <c r="I1840" s="18">
        <v>32.2</v>
      </c>
    </row>
    <row r="1841">
      <c r="A1841" s="6">
        <v>43844.0</v>
      </c>
      <c r="B1841" s="14" t="s">
        <v>46</v>
      </c>
      <c r="C1841" s="51" t="s">
        <v>46</v>
      </c>
      <c r="D1841" s="51">
        <v>137302.6</v>
      </c>
      <c r="E1841" s="14" t="str">
        <f t="shared" si="1"/>
        <v>#N/A</v>
      </c>
      <c r="F1841" s="52">
        <f t="shared" si="2"/>
        <v>137302.6</v>
      </c>
      <c r="G1841" s="14" t="str">
        <f t="shared" si="3"/>
        <v>#N/A</v>
      </c>
      <c r="H1841" s="52">
        <f t="shared" si="4"/>
        <v>137302.6</v>
      </c>
      <c r="I1841" s="18">
        <v>33.8</v>
      </c>
    </row>
    <row r="1842">
      <c r="A1842" s="6">
        <v>43845.0</v>
      </c>
      <c r="B1842" s="14" t="s">
        <v>46</v>
      </c>
      <c r="C1842" s="51" t="s">
        <v>46</v>
      </c>
      <c r="D1842" s="51">
        <v>137408.2</v>
      </c>
      <c r="E1842" s="14" t="str">
        <f t="shared" si="1"/>
        <v>#N/A</v>
      </c>
      <c r="F1842" s="52">
        <f t="shared" si="2"/>
        <v>137408.2</v>
      </c>
      <c r="G1842" s="14" t="str">
        <f t="shared" si="3"/>
        <v>#N/A</v>
      </c>
      <c r="H1842" s="52">
        <f t="shared" si="4"/>
        <v>137408.2</v>
      </c>
      <c r="I1842" s="18">
        <v>36.8</v>
      </c>
    </row>
    <row r="1843">
      <c r="A1843" s="6">
        <v>43846.0</v>
      </c>
      <c r="B1843" s="14" t="s">
        <v>46</v>
      </c>
      <c r="C1843" s="51" t="s">
        <v>46</v>
      </c>
      <c r="D1843" s="51">
        <v>109669.6</v>
      </c>
      <c r="E1843" s="14" t="str">
        <f t="shared" si="1"/>
        <v>#N/A</v>
      </c>
      <c r="F1843" s="52">
        <f t="shared" si="2"/>
        <v>109669.6</v>
      </c>
      <c r="G1843" s="14" t="str">
        <f t="shared" si="3"/>
        <v>#N/A</v>
      </c>
      <c r="H1843" s="52">
        <f t="shared" si="4"/>
        <v>109669.6</v>
      </c>
      <c r="I1843" s="18">
        <v>19.6</v>
      </c>
    </row>
    <row r="1844">
      <c r="A1844" s="6">
        <v>43847.0</v>
      </c>
      <c r="B1844" s="14" t="s">
        <v>46</v>
      </c>
      <c r="C1844" s="51" t="s">
        <v>46</v>
      </c>
      <c r="D1844" s="51">
        <v>108108.2</v>
      </c>
      <c r="E1844" s="14" t="str">
        <f t="shared" si="1"/>
        <v>#N/A</v>
      </c>
      <c r="F1844" s="52">
        <f t="shared" si="2"/>
        <v>108108.2</v>
      </c>
      <c r="G1844" s="14" t="str">
        <f t="shared" si="3"/>
        <v>#N/A</v>
      </c>
      <c r="H1844" s="52">
        <f t="shared" si="4"/>
        <v>108108.2</v>
      </c>
      <c r="I1844" s="18">
        <v>24.8</v>
      </c>
    </row>
    <row r="1845">
      <c r="A1845" s="6">
        <v>43848.0</v>
      </c>
      <c r="B1845" s="14" t="s">
        <v>46</v>
      </c>
      <c r="C1845" s="51" t="s">
        <v>46</v>
      </c>
      <c r="D1845" s="51">
        <v>105946.3</v>
      </c>
      <c r="E1845" s="14" t="str">
        <f t="shared" si="1"/>
        <v>#N/A</v>
      </c>
      <c r="F1845" s="52">
        <f t="shared" si="2"/>
        <v>105946.3</v>
      </c>
      <c r="G1845" s="14" t="str">
        <f t="shared" si="3"/>
        <v>#N/A</v>
      </c>
      <c r="H1845" s="52">
        <f t="shared" si="4"/>
        <v>105946.3</v>
      </c>
      <c r="I1845" s="18">
        <v>29.4</v>
      </c>
    </row>
    <row r="1846">
      <c r="A1846" s="6">
        <v>43849.0</v>
      </c>
      <c r="B1846" s="14" t="s">
        <v>46</v>
      </c>
      <c r="C1846" s="51" t="s">
        <v>46</v>
      </c>
      <c r="D1846" s="51">
        <v>106921.6</v>
      </c>
      <c r="E1846" s="14" t="str">
        <f t="shared" si="1"/>
        <v>#N/A</v>
      </c>
      <c r="F1846" s="52">
        <f t="shared" si="2"/>
        <v>106921.6</v>
      </c>
      <c r="G1846" s="14" t="str">
        <f t="shared" si="3"/>
        <v>#N/A</v>
      </c>
      <c r="H1846" s="52">
        <f t="shared" si="4"/>
        <v>106921.6</v>
      </c>
      <c r="I1846" s="18">
        <v>25.5</v>
      </c>
    </row>
    <row r="1847">
      <c r="A1847" s="6">
        <v>43850.0</v>
      </c>
      <c r="B1847" s="14" t="s">
        <v>46</v>
      </c>
      <c r="C1847" s="51" t="s">
        <v>46</v>
      </c>
      <c r="D1847" s="51">
        <v>116291.5</v>
      </c>
      <c r="E1847" s="14" t="str">
        <f t="shared" si="1"/>
        <v>#N/A</v>
      </c>
      <c r="F1847" s="52">
        <f t="shared" si="2"/>
        <v>116291.5</v>
      </c>
      <c r="G1847" s="14" t="str">
        <f t="shared" si="3"/>
        <v>#N/A</v>
      </c>
      <c r="H1847" s="52">
        <f t="shared" si="4"/>
        <v>116291.5</v>
      </c>
      <c r="I1847" s="18">
        <v>21.8</v>
      </c>
    </row>
    <row r="1848">
      <c r="A1848" s="6">
        <v>43851.0</v>
      </c>
      <c r="B1848" s="14" t="s">
        <v>46</v>
      </c>
      <c r="C1848" s="51" t="s">
        <v>46</v>
      </c>
      <c r="D1848" s="51">
        <v>112128.2</v>
      </c>
      <c r="E1848" s="14" t="str">
        <f t="shared" si="1"/>
        <v>#N/A</v>
      </c>
      <c r="F1848" s="52">
        <f t="shared" si="2"/>
        <v>112128.2</v>
      </c>
      <c r="G1848" s="14" t="str">
        <f t="shared" si="3"/>
        <v>#N/A</v>
      </c>
      <c r="H1848" s="52">
        <f t="shared" si="4"/>
        <v>112128.2</v>
      </c>
      <c r="I1848" s="18">
        <v>23.5</v>
      </c>
    </row>
    <row r="1849">
      <c r="A1849" s="6">
        <v>43852.0</v>
      </c>
      <c r="B1849" s="14" t="s">
        <v>46</v>
      </c>
      <c r="C1849" s="51" t="s">
        <v>46</v>
      </c>
      <c r="D1849" s="51">
        <v>119287.2</v>
      </c>
      <c r="E1849" s="14" t="str">
        <f t="shared" si="1"/>
        <v>#N/A</v>
      </c>
      <c r="F1849" s="52">
        <f t="shared" si="2"/>
        <v>119287.2</v>
      </c>
      <c r="G1849" s="14" t="str">
        <f t="shared" si="3"/>
        <v>#N/A</v>
      </c>
      <c r="H1849" s="52">
        <f t="shared" si="4"/>
        <v>119287.2</v>
      </c>
      <c r="I1849" s="18">
        <v>31.7</v>
      </c>
    </row>
    <row r="1850">
      <c r="A1850" s="6">
        <v>43853.0</v>
      </c>
      <c r="B1850" s="14" t="s">
        <v>46</v>
      </c>
      <c r="C1850" s="51" t="s">
        <v>46</v>
      </c>
      <c r="D1850" s="51">
        <v>112254.8</v>
      </c>
      <c r="E1850" s="14" t="str">
        <f t="shared" si="1"/>
        <v>#N/A</v>
      </c>
      <c r="F1850" s="52">
        <f t="shared" si="2"/>
        <v>112254.8</v>
      </c>
      <c r="G1850" s="14" t="str">
        <f t="shared" si="3"/>
        <v>#N/A</v>
      </c>
      <c r="H1850" s="52">
        <f t="shared" si="4"/>
        <v>112254.8</v>
      </c>
      <c r="I1850" s="18">
        <v>22.6</v>
      </c>
    </row>
    <row r="1851">
      <c r="A1851" s="6">
        <v>43854.0</v>
      </c>
      <c r="B1851" s="14" t="s">
        <v>46</v>
      </c>
      <c r="C1851" s="51" t="s">
        <v>46</v>
      </c>
      <c r="D1851" s="51">
        <v>109316.4</v>
      </c>
      <c r="E1851" s="14" t="str">
        <f t="shared" si="1"/>
        <v>#N/A</v>
      </c>
      <c r="F1851" s="52">
        <f t="shared" si="2"/>
        <v>109316.4</v>
      </c>
      <c r="G1851" s="14" t="str">
        <f t="shared" si="3"/>
        <v>#N/A</v>
      </c>
      <c r="H1851" s="52">
        <f t="shared" si="4"/>
        <v>109316.4</v>
      </c>
      <c r="I1851" s="18">
        <v>24.1</v>
      </c>
    </row>
    <row r="1852">
      <c r="A1852" s="6">
        <v>43855.0</v>
      </c>
      <c r="B1852" s="14" t="s">
        <v>46</v>
      </c>
      <c r="C1852" s="51" t="s">
        <v>46</v>
      </c>
      <c r="D1852" s="51">
        <v>102445.9</v>
      </c>
      <c r="E1852" s="14" t="str">
        <f t="shared" si="1"/>
        <v>#N/A</v>
      </c>
      <c r="F1852" s="52">
        <f t="shared" si="2"/>
        <v>102445.9</v>
      </c>
      <c r="G1852" s="14" t="str">
        <f t="shared" si="3"/>
        <v>#N/A</v>
      </c>
      <c r="H1852" s="52">
        <f t="shared" si="4"/>
        <v>102445.9</v>
      </c>
      <c r="I1852" s="18">
        <v>27.4</v>
      </c>
    </row>
    <row r="1853">
      <c r="A1853" s="6">
        <v>43856.0</v>
      </c>
      <c r="B1853" s="14" t="s">
        <v>46</v>
      </c>
      <c r="C1853" s="51" t="s">
        <v>47</v>
      </c>
      <c r="D1853" s="51">
        <v>101233.2</v>
      </c>
      <c r="E1853" s="14" t="str">
        <f t="shared" si="1"/>
        <v>#N/A</v>
      </c>
      <c r="F1853" s="52">
        <f t="shared" si="2"/>
        <v>101233.2</v>
      </c>
      <c r="G1853" s="52">
        <f t="shared" si="3"/>
        <v>101233.2</v>
      </c>
      <c r="H1853" s="52" t="str">
        <f t="shared" si="4"/>
        <v>#N/A</v>
      </c>
      <c r="I1853" s="18">
        <v>23.6</v>
      </c>
    </row>
    <row r="1854">
      <c r="A1854" s="6">
        <v>43857.0</v>
      </c>
      <c r="B1854" s="14" t="s">
        <v>46</v>
      </c>
      <c r="C1854" s="51" t="s">
        <v>47</v>
      </c>
      <c r="D1854" s="51">
        <v>103134.5</v>
      </c>
      <c r="E1854" s="14" t="str">
        <f t="shared" si="1"/>
        <v>#N/A</v>
      </c>
      <c r="F1854" s="52">
        <f t="shared" si="2"/>
        <v>103134.5</v>
      </c>
      <c r="G1854" s="52">
        <f t="shared" si="3"/>
        <v>103134.5</v>
      </c>
      <c r="H1854" s="52" t="str">
        <f t="shared" si="4"/>
        <v>#N/A</v>
      </c>
      <c r="I1854" s="18">
        <v>23.1</v>
      </c>
    </row>
    <row r="1855">
      <c r="A1855" s="6">
        <v>43858.0</v>
      </c>
      <c r="B1855" s="14" t="s">
        <v>46</v>
      </c>
      <c r="C1855" s="51" t="s">
        <v>46</v>
      </c>
      <c r="D1855" s="51">
        <v>116190.6</v>
      </c>
      <c r="E1855" s="14" t="str">
        <f t="shared" si="1"/>
        <v>#N/A</v>
      </c>
      <c r="F1855" s="52">
        <f t="shared" si="2"/>
        <v>116190.6</v>
      </c>
      <c r="G1855" s="14" t="str">
        <f t="shared" si="3"/>
        <v>#N/A</v>
      </c>
      <c r="H1855" s="52">
        <f t="shared" si="4"/>
        <v>116190.6</v>
      </c>
      <c r="I1855" s="18">
        <v>25.4</v>
      </c>
    </row>
    <row r="1856">
      <c r="A1856" s="6">
        <v>43859.0</v>
      </c>
      <c r="B1856" s="14" t="s">
        <v>46</v>
      </c>
      <c r="C1856" s="51" t="s">
        <v>46</v>
      </c>
      <c r="D1856" s="51">
        <v>129812.9</v>
      </c>
      <c r="E1856" s="14" t="str">
        <f t="shared" si="1"/>
        <v>#N/A</v>
      </c>
      <c r="F1856" s="52">
        <f t="shared" si="2"/>
        <v>129812.9</v>
      </c>
      <c r="G1856" s="14" t="str">
        <f t="shared" si="3"/>
        <v>#N/A</v>
      </c>
      <c r="H1856" s="52">
        <f t="shared" si="4"/>
        <v>129812.9</v>
      </c>
      <c r="I1856" s="18">
        <v>31.5</v>
      </c>
    </row>
    <row r="1857">
      <c r="A1857" s="6">
        <v>43860.0</v>
      </c>
      <c r="B1857" s="14" t="s">
        <v>47</v>
      </c>
      <c r="C1857" s="51" t="s">
        <v>46</v>
      </c>
      <c r="D1857" s="51">
        <v>154816.5</v>
      </c>
      <c r="E1857" s="52">
        <f t="shared" si="1"/>
        <v>154816.5</v>
      </c>
      <c r="F1857" s="14" t="str">
        <f t="shared" si="2"/>
        <v>#N/A</v>
      </c>
      <c r="G1857" s="14" t="str">
        <f t="shared" si="3"/>
        <v>#N/A</v>
      </c>
      <c r="H1857" s="52">
        <f t="shared" si="4"/>
        <v>154816.5</v>
      </c>
      <c r="I1857" s="18">
        <v>39.4</v>
      </c>
    </row>
    <row r="1858">
      <c r="A1858" s="6">
        <v>43861.0</v>
      </c>
      <c r="B1858" s="14" t="s">
        <v>47</v>
      </c>
      <c r="C1858" s="51" t="s">
        <v>46</v>
      </c>
      <c r="D1858" s="51">
        <v>170653.8</v>
      </c>
      <c r="E1858" s="52">
        <f t="shared" si="1"/>
        <v>170653.8</v>
      </c>
      <c r="F1858" s="14" t="str">
        <f t="shared" si="2"/>
        <v>#N/A</v>
      </c>
      <c r="G1858" s="14" t="str">
        <f t="shared" si="3"/>
        <v>#N/A</v>
      </c>
      <c r="H1858" s="52">
        <f t="shared" si="4"/>
        <v>170653.8</v>
      </c>
      <c r="I1858" s="18">
        <v>42.9</v>
      </c>
    </row>
    <row r="1859">
      <c r="A1859" s="6">
        <v>43862.0</v>
      </c>
      <c r="B1859" s="14" t="s">
        <v>47</v>
      </c>
      <c r="C1859" s="51" t="s">
        <v>46</v>
      </c>
      <c r="D1859" s="51">
        <v>131856.3</v>
      </c>
      <c r="E1859" s="52">
        <f t="shared" si="1"/>
        <v>131856.3</v>
      </c>
      <c r="F1859" s="14" t="str">
        <f t="shared" si="2"/>
        <v>#N/A</v>
      </c>
      <c r="G1859" s="14" t="str">
        <f t="shared" si="3"/>
        <v>#N/A</v>
      </c>
      <c r="H1859" s="52">
        <f t="shared" si="4"/>
        <v>131856.3</v>
      </c>
      <c r="I1859" s="18">
        <v>29.3</v>
      </c>
    </row>
    <row r="1860">
      <c r="A1860" s="6">
        <v>43863.0</v>
      </c>
      <c r="B1860" s="14" t="s">
        <v>47</v>
      </c>
      <c r="C1860" s="51" t="s">
        <v>46</v>
      </c>
      <c r="D1860" s="51">
        <v>97609.06</v>
      </c>
      <c r="E1860" s="52">
        <f t="shared" si="1"/>
        <v>97609.06</v>
      </c>
      <c r="F1860" s="14" t="str">
        <f t="shared" si="2"/>
        <v>#N/A</v>
      </c>
      <c r="G1860" s="14" t="str">
        <f t="shared" si="3"/>
        <v>#N/A</v>
      </c>
      <c r="H1860" s="52">
        <f t="shared" si="4"/>
        <v>97609.06</v>
      </c>
      <c r="I1860" s="18">
        <v>25.1</v>
      </c>
    </row>
    <row r="1861">
      <c r="A1861" s="6">
        <v>43864.0</v>
      </c>
      <c r="B1861" s="14" t="s">
        <v>47</v>
      </c>
      <c r="C1861" s="51" t="s">
        <v>46</v>
      </c>
      <c r="D1861" s="51">
        <v>105004.9</v>
      </c>
      <c r="E1861" s="52">
        <f t="shared" si="1"/>
        <v>105004.9</v>
      </c>
      <c r="F1861" s="14" t="str">
        <f t="shared" si="2"/>
        <v>#N/A</v>
      </c>
      <c r="G1861" s="14" t="str">
        <f t="shared" si="3"/>
        <v>#N/A</v>
      </c>
      <c r="H1861" s="52">
        <f t="shared" si="4"/>
        <v>105004.9</v>
      </c>
      <c r="I1861" s="18">
        <v>17.7</v>
      </c>
    </row>
    <row r="1862">
      <c r="A1862" s="6">
        <v>43865.0</v>
      </c>
      <c r="B1862" s="14" t="s">
        <v>47</v>
      </c>
      <c r="C1862" s="51" t="s">
        <v>46</v>
      </c>
      <c r="D1862" s="51">
        <v>107034.1</v>
      </c>
      <c r="E1862" s="52">
        <f t="shared" si="1"/>
        <v>107034.1</v>
      </c>
      <c r="F1862" s="14" t="str">
        <f t="shared" si="2"/>
        <v>#N/A</v>
      </c>
      <c r="G1862" s="14" t="str">
        <f t="shared" si="3"/>
        <v>#N/A</v>
      </c>
      <c r="H1862" s="52">
        <f t="shared" si="4"/>
        <v>107034.1</v>
      </c>
      <c r="I1862" s="18">
        <v>19.7</v>
      </c>
    </row>
    <row r="1863">
      <c r="A1863" s="6">
        <v>43866.0</v>
      </c>
      <c r="B1863" s="14" t="s">
        <v>47</v>
      </c>
      <c r="C1863" s="51" t="s">
        <v>46</v>
      </c>
      <c r="D1863" s="51">
        <v>108988.4</v>
      </c>
      <c r="E1863" s="52">
        <f t="shared" si="1"/>
        <v>108988.4</v>
      </c>
      <c r="F1863" s="14" t="str">
        <f t="shared" si="2"/>
        <v>#N/A</v>
      </c>
      <c r="G1863" s="14" t="str">
        <f t="shared" si="3"/>
        <v>#N/A</v>
      </c>
      <c r="H1863" s="52">
        <f t="shared" si="4"/>
        <v>108988.4</v>
      </c>
      <c r="I1863" s="18">
        <v>20.1</v>
      </c>
    </row>
    <row r="1864">
      <c r="A1864" s="6">
        <v>43867.0</v>
      </c>
      <c r="B1864" s="14" t="s">
        <v>47</v>
      </c>
      <c r="C1864" s="51" t="s">
        <v>46</v>
      </c>
      <c r="D1864" s="51">
        <v>120569.5</v>
      </c>
      <c r="E1864" s="52">
        <f t="shared" si="1"/>
        <v>120569.5</v>
      </c>
      <c r="F1864" s="14" t="str">
        <f t="shared" si="2"/>
        <v>#N/A</v>
      </c>
      <c r="G1864" s="14" t="str">
        <f t="shared" si="3"/>
        <v>#N/A</v>
      </c>
      <c r="H1864" s="52">
        <f t="shared" si="4"/>
        <v>120569.5</v>
      </c>
      <c r="I1864" s="18">
        <v>25.5</v>
      </c>
    </row>
    <row r="1865">
      <c r="A1865" s="6">
        <v>43868.0</v>
      </c>
      <c r="B1865" s="14" t="s">
        <v>47</v>
      </c>
      <c r="C1865" s="51" t="s">
        <v>46</v>
      </c>
      <c r="D1865" s="51">
        <v>120734.9</v>
      </c>
      <c r="E1865" s="52">
        <f t="shared" si="1"/>
        <v>120734.9</v>
      </c>
      <c r="F1865" s="14" t="str">
        <f t="shared" si="2"/>
        <v>#N/A</v>
      </c>
      <c r="G1865" s="14" t="str">
        <f t="shared" si="3"/>
        <v>#N/A</v>
      </c>
      <c r="H1865" s="52">
        <f t="shared" si="4"/>
        <v>120734.9</v>
      </c>
      <c r="I1865" s="18">
        <v>23.2</v>
      </c>
    </row>
    <row r="1866">
      <c r="A1866" s="6">
        <v>43869.0</v>
      </c>
      <c r="B1866" s="14" t="s">
        <v>47</v>
      </c>
      <c r="C1866" s="51" t="s">
        <v>46</v>
      </c>
      <c r="D1866" s="51">
        <v>107864.4</v>
      </c>
      <c r="E1866" s="52">
        <f t="shared" si="1"/>
        <v>107864.4</v>
      </c>
      <c r="F1866" s="14" t="str">
        <f t="shared" si="2"/>
        <v>#N/A</v>
      </c>
      <c r="G1866" s="14" t="str">
        <f t="shared" si="3"/>
        <v>#N/A</v>
      </c>
      <c r="H1866" s="52">
        <f t="shared" si="4"/>
        <v>107864.4</v>
      </c>
      <c r="I1866" s="18">
        <v>29.4</v>
      </c>
    </row>
    <row r="1867">
      <c r="A1867" s="6">
        <v>43870.0</v>
      </c>
      <c r="B1867" s="14" t="s">
        <v>47</v>
      </c>
      <c r="C1867" s="51" t="s">
        <v>46</v>
      </c>
      <c r="D1867" s="51">
        <v>103857.1</v>
      </c>
      <c r="E1867" s="52">
        <f t="shared" si="1"/>
        <v>103857.1</v>
      </c>
      <c r="F1867" s="14" t="str">
        <f t="shared" si="2"/>
        <v>#N/A</v>
      </c>
      <c r="G1867" s="14" t="str">
        <f t="shared" si="3"/>
        <v>#N/A</v>
      </c>
      <c r="H1867" s="52">
        <f t="shared" si="4"/>
        <v>103857.1</v>
      </c>
      <c r="I1867" s="18">
        <v>28.2</v>
      </c>
    </row>
    <row r="1868">
      <c r="A1868" s="6">
        <v>43871.0</v>
      </c>
      <c r="B1868" s="14" t="s">
        <v>47</v>
      </c>
      <c r="C1868" s="51" t="s">
        <v>46</v>
      </c>
      <c r="D1868" s="51">
        <v>122975.5</v>
      </c>
      <c r="E1868" s="52">
        <f t="shared" si="1"/>
        <v>122975.5</v>
      </c>
      <c r="F1868" s="14" t="str">
        <f t="shared" si="2"/>
        <v>#N/A</v>
      </c>
      <c r="G1868" s="14" t="str">
        <f t="shared" si="3"/>
        <v>#N/A</v>
      </c>
      <c r="H1868" s="52">
        <f t="shared" si="4"/>
        <v>122975.5</v>
      </c>
      <c r="I1868" s="18">
        <v>27.7</v>
      </c>
    </row>
    <row r="1869">
      <c r="A1869" s="6">
        <v>43872.0</v>
      </c>
      <c r="B1869" s="14" t="s">
        <v>47</v>
      </c>
      <c r="C1869" s="51" t="s">
        <v>46</v>
      </c>
      <c r="D1869" s="51">
        <v>127110.6</v>
      </c>
      <c r="E1869" s="52">
        <f t="shared" si="1"/>
        <v>127110.6</v>
      </c>
      <c r="F1869" s="14" t="str">
        <f t="shared" si="2"/>
        <v>#N/A</v>
      </c>
      <c r="G1869" s="14" t="str">
        <f t="shared" si="3"/>
        <v>#N/A</v>
      </c>
      <c r="H1869" s="52">
        <f t="shared" si="4"/>
        <v>127110.6</v>
      </c>
      <c r="I1869" s="18">
        <v>25.9</v>
      </c>
    </row>
    <row r="1870">
      <c r="A1870" s="6">
        <v>43873.0</v>
      </c>
      <c r="B1870" s="14" t="s">
        <v>47</v>
      </c>
      <c r="C1870" s="51" t="s">
        <v>46</v>
      </c>
      <c r="D1870" s="51">
        <v>124618.6</v>
      </c>
      <c r="E1870" s="52">
        <f t="shared" si="1"/>
        <v>124618.6</v>
      </c>
      <c r="F1870" s="14" t="str">
        <f t="shared" si="2"/>
        <v>#N/A</v>
      </c>
      <c r="G1870" s="14" t="str">
        <f t="shared" si="3"/>
        <v>#N/A</v>
      </c>
      <c r="H1870" s="52">
        <f t="shared" si="4"/>
        <v>124618.6</v>
      </c>
      <c r="I1870" s="18">
        <v>27.7</v>
      </c>
    </row>
    <row r="1871">
      <c r="A1871" s="6">
        <v>43874.0</v>
      </c>
      <c r="B1871" s="14" t="s">
        <v>47</v>
      </c>
      <c r="C1871" s="51" t="s">
        <v>46</v>
      </c>
      <c r="D1871" s="51">
        <v>139137.2</v>
      </c>
      <c r="E1871" s="52">
        <f t="shared" si="1"/>
        <v>139137.2</v>
      </c>
      <c r="F1871" s="14" t="str">
        <f t="shared" si="2"/>
        <v>#N/A</v>
      </c>
      <c r="G1871" s="14" t="str">
        <f t="shared" si="3"/>
        <v>#N/A</v>
      </c>
      <c r="H1871" s="52">
        <f t="shared" si="4"/>
        <v>139137.2</v>
      </c>
      <c r="I1871" s="18">
        <v>31.7</v>
      </c>
    </row>
    <row r="1872">
      <c r="A1872" s="6">
        <v>43875.0</v>
      </c>
      <c r="B1872" s="14" t="s">
        <v>47</v>
      </c>
      <c r="C1872" s="51" t="s">
        <v>46</v>
      </c>
      <c r="D1872" s="51">
        <v>139855.6</v>
      </c>
      <c r="E1872" s="52">
        <f t="shared" si="1"/>
        <v>139855.6</v>
      </c>
      <c r="F1872" s="14" t="str">
        <f t="shared" si="2"/>
        <v>#N/A</v>
      </c>
      <c r="G1872" s="14" t="str">
        <f t="shared" si="3"/>
        <v>#N/A</v>
      </c>
      <c r="H1872" s="52">
        <f t="shared" si="4"/>
        <v>139855.6</v>
      </c>
      <c r="I1872" s="18">
        <v>33.7</v>
      </c>
    </row>
    <row r="1873">
      <c r="A1873" s="6">
        <v>43876.0</v>
      </c>
      <c r="B1873" s="14" t="s">
        <v>47</v>
      </c>
      <c r="C1873" s="51" t="s">
        <v>46</v>
      </c>
      <c r="D1873" s="51">
        <v>108300.6</v>
      </c>
      <c r="E1873" s="52">
        <f t="shared" si="1"/>
        <v>108300.6</v>
      </c>
      <c r="F1873" s="14" t="str">
        <f t="shared" si="2"/>
        <v>#N/A</v>
      </c>
      <c r="G1873" s="14" t="str">
        <f t="shared" si="3"/>
        <v>#N/A</v>
      </c>
      <c r="H1873" s="52">
        <f t="shared" si="4"/>
        <v>108300.6</v>
      </c>
      <c r="I1873" s="18">
        <v>19.3</v>
      </c>
    </row>
    <row r="1874">
      <c r="A1874" s="6">
        <v>43877.0</v>
      </c>
      <c r="B1874" s="14" t="s">
        <v>47</v>
      </c>
      <c r="C1874" s="51" t="s">
        <v>46</v>
      </c>
      <c r="D1874" s="51">
        <v>100904.3</v>
      </c>
      <c r="E1874" s="52">
        <f t="shared" si="1"/>
        <v>100904.3</v>
      </c>
      <c r="F1874" s="14" t="str">
        <f t="shared" si="2"/>
        <v>#N/A</v>
      </c>
      <c r="G1874" s="14" t="str">
        <f t="shared" si="3"/>
        <v>#N/A</v>
      </c>
      <c r="H1874" s="52">
        <f t="shared" si="4"/>
        <v>100904.3</v>
      </c>
      <c r="I1874" s="18">
        <v>26.4</v>
      </c>
    </row>
    <row r="1875">
      <c r="A1875" s="6">
        <v>43878.0</v>
      </c>
      <c r="B1875" s="14" t="s">
        <v>47</v>
      </c>
      <c r="C1875" s="51" t="s">
        <v>46</v>
      </c>
      <c r="D1875" s="51">
        <v>123351.8</v>
      </c>
      <c r="E1875" s="52">
        <f t="shared" si="1"/>
        <v>123351.8</v>
      </c>
      <c r="F1875" s="14" t="str">
        <f t="shared" si="2"/>
        <v>#N/A</v>
      </c>
      <c r="G1875" s="14" t="str">
        <f t="shared" si="3"/>
        <v>#N/A</v>
      </c>
      <c r="H1875" s="52">
        <f t="shared" si="4"/>
        <v>123351.8</v>
      </c>
      <c r="I1875" s="18">
        <v>25.6</v>
      </c>
    </row>
    <row r="1876">
      <c r="A1876" s="6">
        <v>43879.0</v>
      </c>
      <c r="B1876" s="14" t="s">
        <v>47</v>
      </c>
      <c r="C1876" s="51" t="s">
        <v>46</v>
      </c>
      <c r="D1876" s="51">
        <v>119178.1</v>
      </c>
      <c r="E1876" s="52">
        <f t="shared" si="1"/>
        <v>119178.1</v>
      </c>
      <c r="F1876" s="14" t="str">
        <f t="shared" si="2"/>
        <v>#N/A</v>
      </c>
      <c r="G1876" s="14" t="str">
        <f t="shared" si="3"/>
        <v>#N/A</v>
      </c>
      <c r="H1876" s="52">
        <f t="shared" si="4"/>
        <v>119178.1</v>
      </c>
      <c r="I1876" s="18">
        <v>21.8</v>
      </c>
    </row>
    <row r="1877">
      <c r="A1877" s="6">
        <v>43880.0</v>
      </c>
      <c r="B1877" s="14" t="s">
        <v>47</v>
      </c>
      <c r="C1877" s="51" t="s">
        <v>46</v>
      </c>
      <c r="D1877" s="51">
        <v>109375.2</v>
      </c>
      <c r="E1877" s="52">
        <f t="shared" si="1"/>
        <v>109375.2</v>
      </c>
      <c r="F1877" s="14" t="str">
        <f t="shared" si="2"/>
        <v>#N/A</v>
      </c>
      <c r="G1877" s="14" t="str">
        <f t="shared" si="3"/>
        <v>#N/A</v>
      </c>
      <c r="H1877" s="52">
        <f t="shared" si="4"/>
        <v>109375.2</v>
      </c>
      <c r="I1877" s="18">
        <v>19.7</v>
      </c>
    </row>
    <row r="1878">
      <c r="A1878" s="6">
        <v>43881.0</v>
      </c>
      <c r="B1878" s="14" t="s">
        <v>47</v>
      </c>
      <c r="C1878" s="51" t="s">
        <v>46</v>
      </c>
      <c r="D1878" s="51">
        <v>112202.1</v>
      </c>
      <c r="E1878" s="52">
        <f t="shared" si="1"/>
        <v>112202.1</v>
      </c>
      <c r="F1878" s="14" t="str">
        <f t="shared" si="2"/>
        <v>#N/A</v>
      </c>
      <c r="G1878" s="14" t="str">
        <f t="shared" si="3"/>
        <v>#N/A</v>
      </c>
      <c r="H1878" s="52">
        <f t="shared" si="4"/>
        <v>112202.1</v>
      </c>
      <c r="I1878" s="18">
        <v>18.7</v>
      </c>
    </row>
    <row r="1879">
      <c r="A1879" s="6">
        <v>43882.0</v>
      </c>
      <c r="B1879" s="14" t="s">
        <v>47</v>
      </c>
      <c r="C1879" s="51" t="s">
        <v>46</v>
      </c>
      <c r="D1879" s="51">
        <v>108949.1</v>
      </c>
      <c r="E1879" s="52">
        <f t="shared" si="1"/>
        <v>108949.1</v>
      </c>
      <c r="F1879" s="14" t="str">
        <f t="shared" si="2"/>
        <v>#N/A</v>
      </c>
      <c r="G1879" s="14" t="str">
        <f t="shared" si="3"/>
        <v>#N/A</v>
      </c>
      <c r="H1879" s="52">
        <f t="shared" si="4"/>
        <v>108949.1</v>
      </c>
      <c r="I1879" s="18">
        <v>19.6</v>
      </c>
    </row>
    <row r="1880">
      <c r="A1880" s="6">
        <v>43883.0</v>
      </c>
      <c r="B1880" s="14" t="s">
        <v>47</v>
      </c>
      <c r="C1880" s="51" t="s">
        <v>46</v>
      </c>
      <c r="D1880" s="51">
        <v>96922.02</v>
      </c>
      <c r="E1880" s="52">
        <f t="shared" si="1"/>
        <v>96922.02</v>
      </c>
      <c r="F1880" s="14" t="str">
        <f t="shared" si="2"/>
        <v>#N/A</v>
      </c>
      <c r="G1880" s="14" t="str">
        <f t="shared" si="3"/>
        <v>#N/A</v>
      </c>
      <c r="H1880" s="52">
        <f t="shared" si="4"/>
        <v>96922.02</v>
      </c>
      <c r="I1880" s="18">
        <v>21.1</v>
      </c>
    </row>
    <row r="1881">
      <c r="A1881" s="6">
        <v>43884.0</v>
      </c>
      <c r="B1881" s="14" t="s">
        <v>47</v>
      </c>
      <c r="C1881" s="51" t="s">
        <v>46</v>
      </c>
      <c r="D1881" s="51">
        <v>106129.7</v>
      </c>
      <c r="E1881" s="52">
        <f t="shared" si="1"/>
        <v>106129.7</v>
      </c>
      <c r="F1881" s="14" t="str">
        <f t="shared" si="2"/>
        <v>#N/A</v>
      </c>
      <c r="G1881" s="14" t="str">
        <f t="shared" si="3"/>
        <v>#N/A</v>
      </c>
      <c r="H1881" s="52">
        <f t="shared" si="4"/>
        <v>106129.7</v>
      </c>
      <c r="I1881" s="18">
        <v>34.0</v>
      </c>
    </row>
    <row r="1882">
      <c r="A1882" s="6">
        <v>43885.0</v>
      </c>
      <c r="B1882" s="14" t="s">
        <v>47</v>
      </c>
      <c r="C1882" s="51" t="s">
        <v>46</v>
      </c>
      <c r="D1882" s="51">
        <v>122619.1</v>
      </c>
      <c r="E1882" s="52">
        <f t="shared" si="1"/>
        <v>122619.1</v>
      </c>
      <c r="F1882" s="14" t="str">
        <f t="shared" si="2"/>
        <v>#N/A</v>
      </c>
      <c r="G1882" s="14" t="str">
        <f t="shared" si="3"/>
        <v>#N/A</v>
      </c>
      <c r="H1882" s="52">
        <f t="shared" si="4"/>
        <v>122619.1</v>
      </c>
      <c r="I1882" s="18">
        <v>23.7</v>
      </c>
    </row>
    <row r="1883">
      <c r="A1883" s="6">
        <v>43886.0</v>
      </c>
      <c r="B1883" s="14" t="s">
        <v>47</v>
      </c>
      <c r="C1883" s="51" t="s">
        <v>46</v>
      </c>
      <c r="D1883" s="51">
        <v>123558.4</v>
      </c>
      <c r="E1883" s="52">
        <f t="shared" si="1"/>
        <v>123558.4</v>
      </c>
      <c r="F1883" s="14" t="str">
        <f t="shared" si="2"/>
        <v>#N/A</v>
      </c>
      <c r="G1883" s="14" t="str">
        <f t="shared" si="3"/>
        <v>#N/A</v>
      </c>
      <c r="H1883" s="52">
        <f t="shared" si="4"/>
        <v>123558.4</v>
      </c>
      <c r="I1883" s="18">
        <v>31.6</v>
      </c>
    </row>
    <row r="1884">
      <c r="A1884" s="6">
        <v>43887.0</v>
      </c>
      <c r="B1884" s="14" t="s">
        <v>47</v>
      </c>
      <c r="C1884" s="51" t="s">
        <v>46</v>
      </c>
      <c r="D1884" s="51">
        <v>108371.1</v>
      </c>
      <c r="E1884" s="52">
        <f t="shared" si="1"/>
        <v>108371.1</v>
      </c>
      <c r="F1884" s="14" t="str">
        <f t="shared" si="2"/>
        <v>#N/A</v>
      </c>
      <c r="G1884" s="14" t="str">
        <f t="shared" si="3"/>
        <v>#N/A</v>
      </c>
      <c r="H1884" s="52">
        <f t="shared" si="4"/>
        <v>108371.1</v>
      </c>
      <c r="I1884" s="18">
        <v>19.2</v>
      </c>
    </row>
    <row r="1885">
      <c r="A1885" s="6">
        <v>43888.0</v>
      </c>
      <c r="B1885" s="14" t="s">
        <v>47</v>
      </c>
      <c r="C1885" s="51" t="s">
        <v>46</v>
      </c>
      <c r="D1885" s="51">
        <v>108675.4</v>
      </c>
      <c r="E1885" s="52">
        <f t="shared" si="1"/>
        <v>108675.4</v>
      </c>
      <c r="F1885" s="14" t="str">
        <f t="shared" si="2"/>
        <v>#N/A</v>
      </c>
      <c r="G1885" s="14" t="str">
        <f t="shared" si="3"/>
        <v>#N/A</v>
      </c>
      <c r="H1885" s="52">
        <f t="shared" si="4"/>
        <v>108675.4</v>
      </c>
      <c r="I1885" s="18">
        <v>19.7</v>
      </c>
    </row>
    <row r="1886">
      <c r="A1886" s="6">
        <v>43889.0</v>
      </c>
      <c r="B1886" s="14" t="s">
        <v>47</v>
      </c>
      <c r="C1886" s="51" t="s">
        <v>46</v>
      </c>
      <c r="D1886" s="51">
        <v>110007.0</v>
      </c>
      <c r="E1886" s="52">
        <f t="shared" si="1"/>
        <v>110007</v>
      </c>
      <c r="F1886" s="14" t="str">
        <f t="shared" si="2"/>
        <v>#N/A</v>
      </c>
      <c r="G1886" s="14" t="str">
        <f t="shared" si="3"/>
        <v>#N/A</v>
      </c>
      <c r="H1886" s="52">
        <f t="shared" si="4"/>
        <v>110007</v>
      </c>
      <c r="I1886" s="18">
        <v>20.1</v>
      </c>
    </row>
    <row r="1887">
      <c r="A1887" s="6">
        <v>43890.0</v>
      </c>
      <c r="B1887" s="14" t="s">
        <v>47</v>
      </c>
      <c r="C1887" s="51" t="s">
        <v>46</v>
      </c>
      <c r="D1887" s="51">
        <v>100380.9</v>
      </c>
      <c r="E1887" s="52">
        <f t="shared" si="1"/>
        <v>100380.9</v>
      </c>
      <c r="F1887" s="14" t="str">
        <f t="shared" si="2"/>
        <v>#N/A</v>
      </c>
      <c r="G1887" s="14" t="str">
        <f t="shared" si="3"/>
        <v>#N/A</v>
      </c>
      <c r="H1887" s="52">
        <f t="shared" si="4"/>
        <v>100380.9</v>
      </c>
      <c r="I1887" s="18">
        <v>22.4</v>
      </c>
    </row>
    <row r="1888">
      <c r="A1888" s="6">
        <v>43891.0</v>
      </c>
      <c r="B1888" s="14" t="s">
        <v>47</v>
      </c>
      <c r="C1888" s="51" t="s">
        <v>46</v>
      </c>
      <c r="D1888" s="51">
        <v>101413.1</v>
      </c>
      <c r="E1888" s="52">
        <f t="shared" si="1"/>
        <v>101413.1</v>
      </c>
      <c r="F1888" s="14" t="str">
        <f t="shared" si="2"/>
        <v>#N/A</v>
      </c>
      <c r="G1888" s="14" t="str">
        <f t="shared" si="3"/>
        <v>#N/A</v>
      </c>
      <c r="H1888" s="52">
        <f t="shared" si="4"/>
        <v>101413.1</v>
      </c>
      <c r="I1888" s="18">
        <v>32.1</v>
      </c>
    </row>
    <row r="1889">
      <c r="A1889" s="6">
        <v>43892.0</v>
      </c>
      <c r="B1889" s="14" t="s">
        <v>47</v>
      </c>
      <c r="C1889" s="51" t="s">
        <v>46</v>
      </c>
      <c r="D1889" s="51">
        <v>106360.0</v>
      </c>
      <c r="E1889" s="52">
        <f t="shared" si="1"/>
        <v>106360</v>
      </c>
      <c r="F1889" s="14" t="str">
        <f t="shared" si="2"/>
        <v>#N/A</v>
      </c>
      <c r="G1889" s="14" t="str">
        <f t="shared" si="3"/>
        <v>#N/A</v>
      </c>
      <c r="H1889" s="52">
        <f t="shared" si="4"/>
        <v>106360</v>
      </c>
      <c r="I1889" s="18">
        <v>18.4</v>
      </c>
    </row>
    <row r="1890">
      <c r="A1890" s="6">
        <v>43893.0</v>
      </c>
      <c r="B1890" s="14" t="s">
        <v>47</v>
      </c>
      <c r="C1890" s="51" t="s">
        <v>46</v>
      </c>
      <c r="D1890" s="51">
        <v>108746.4</v>
      </c>
      <c r="E1890" s="52">
        <f t="shared" si="1"/>
        <v>108746.4</v>
      </c>
      <c r="F1890" s="14" t="str">
        <f t="shared" si="2"/>
        <v>#N/A</v>
      </c>
      <c r="G1890" s="14" t="str">
        <f t="shared" si="3"/>
        <v>#N/A</v>
      </c>
      <c r="H1890" s="52">
        <f t="shared" si="4"/>
        <v>108746.4</v>
      </c>
      <c r="I1890" s="18">
        <v>19.5</v>
      </c>
    </row>
    <row r="1891">
      <c r="A1891" s="6">
        <v>43894.0</v>
      </c>
      <c r="B1891" s="14" t="s">
        <v>47</v>
      </c>
      <c r="C1891" s="51" t="s">
        <v>46</v>
      </c>
      <c r="D1891" s="51">
        <v>117505.6</v>
      </c>
      <c r="E1891" s="52">
        <f t="shared" si="1"/>
        <v>117505.6</v>
      </c>
      <c r="F1891" s="14" t="str">
        <f t="shared" si="2"/>
        <v>#N/A</v>
      </c>
      <c r="G1891" s="14" t="str">
        <f t="shared" si="3"/>
        <v>#N/A</v>
      </c>
      <c r="H1891" s="52">
        <f t="shared" si="4"/>
        <v>117505.6</v>
      </c>
      <c r="I1891" s="18">
        <v>23.5</v>
      </c>
    </row>
    <row r="1892">
      <c r="A1892" s="6">
        <v>43895.0</v>
      </c>
      <c r="B1892" s="14" t="s">
        <v>47</v>
      </c>
      <c r="C1892" s="51" t="s">
        <v>46</v>
      </c>
      <c r="D1892" s="51">
        <v>119734.6</v>
      </c>
      <c r="E1892" s="52">
        <f t="shared" si="1"/>
        <v>119734.6</v>
      </c>
      <c r="F1892" s="14" t="str">
        <f t="shared" si="2"/>
        <v>#N/A</v>
      </c>
      <c r="G1892" s="14" t="str">
        <f t="shared" si="3"/>
        <v>#N/A</v>
      </c>
      <c r="H1892" s="52">
        <f t="shared" si="4"/>
        <v>119734.6</v>
      </c>
      <c r="I1892" s="18">
        <v>20.3</v>
      </c>
    </row>
    <row r="1893">
      <c r="A1893" s="6">
        <v>43896.0</v>
      </c>
      <c r="B1893" s="14" t="s">
        <v>47</v>
      </c>
      <c r="C1893" s="51" t="s">
        <v>46</v>
      </c>
      <c r="D1893" s="51">
        <v>111322.3</v>
      </c>
      <c r="E1893" s="52">
        <f t="shared" si="1"/>
        <v>111322.3</v>
      </c>
      <c r="F1893" s="14" t="str">
        <f t="shared" si="2"/>
        <v>#N/A</v>
      </c>
      <c r="G1893" s="14" t="str">
        <f t="shared" si="3"/>
        <v>#N/A</v>
      </c>
      <c r="H1893" s="52">
        <f t="shared" si="4"/>
        <v>111322.3</v>
      </c>
      <c r="I1893" s="18">
        <v>19.0</v>
      </c>
    </row>
    <row r="1894">
      <c r="A1894" s="6">
        <v>43897.0</v>
      </c>
      <c r="B1894" s="14" t="s">
        <v>47</v>
      </c>
      <c r="C1894" s="51" t="s">
        <v>46</v>
      </c>
      <c r="D1894" s="51">
        <v>96850.78</v>
      </c>
      <c r="E1894" s="52">
        <f t="shared" si="1"/>
        <v>96850.78</v>
      </c>
      <c r="F1894" s="14" t="str">
        <f t="shared" si="2"/>
        <v>#N/A</v>
      </c>
      <c r="G1894" s="14" t="str">
        <f t="shared" si="3"/>
        <v>#N/A</v>
      </c>
      <c r="H1894" s="52">
        <f t="shared" si="4"/>
        <v>96850.78</v>
      </c>
      <c r="I1894" s="18">
        <v>20.0</v>
      </c>
    </row>
    <row r="1895">
      <c r="A1895" s="6">
        <v>43898.0</v>
      </c>
      <c r="B1895" s="14" t="s">
        <v>47</v>
      </c>
      <c r="C1895" s="51" t="s">
        <v>46</v>
      </c>
      <c r="D1895" s="51">
        <v>92553.29</v>
      </c>
      <c r="E1895" s="52">
        <f t="shared" si="1"/>
        <v>92553.29</v>
      </c>
      <c r="F1895" s="14" t="str">
        <f t="shared" si="2"/>
        <v>#N/A</v>
      </c>
      <c r="G1895" s="14" t="str">
        <f t="shared" si="3"/>
        <v>#N/A</v>
      </c>
      <c r="H1895" s="52">
        <f t="shared" si="4"/>
        <v>92553.29</v>
      </c>
      <c r="I1895" s="18">
        <v>22.4</v>
      </c>
    </row>
    <row r="1896">
      <c r="A1896" s="6">
        <v>43899.0</v>
      </c>
      <c r="B1896" s="14" t="s">
        <v>47</v>
      </c>
      <c r="C1896" s="51" t="s">
        <v>47</v>
      </c>
      <c r="D1896" s="51">
        <v>94641.7</v>
      </c>
      <c r="E1896" s="52">
        <f t="shared" si="1"/>
        <v>94641.7</v>
      </c>
      <c r="F1896" s="14" t="str">
        <f t="shared" si="2"/>
        <v>#N/A</v>
      </c>
      <c r="G1896" s="52">
        <f t="shared" si="3"/>
        <v>94641.7</v>
      </c>
      <c r="H1896" s="52" t="str">
        <f t="shared" si="4"/>
        <v>#N/A</v>
      </c>
      <c r="I1896" s="18">
        <v>21.0</v>
      </c>
    </row>
    <row r="1897">
      <c r="A1897" s="6">
        <v>43900.0</v>
      </c>
      <c r="B1897" s="14" t="s">
        <v>47</v>
      </c>
      <c r="C1897" s="51" t="s">
        <v>46</v>
      </c>
      <c r="D1897" s="51">
        <v>112142.5</v>
      </c>
      <c r="E1897" s="52">
        <f t="shared" si="1"/>
        <v>112142.5</v>
      </c>
      <c r="F1897" s="14" t="str">
        <f t="shared" si="2"/>
        <v>#N/A</v>
      </c>
      <c r="G1897" s="14" t="str">
        <f t="shared" si="3"/>
        <v>#N/A</v>
      </c>
      <c r="H1897" s="52">
        <f t="shared" si="4"/>
        <v>112142.5</v>
      </c>
      <c r="I1897" s="18">
        <v>22.3</v>
      </c>
    </row>
    <row r="1898">
      <c r="A1898" s="6">
        <v>43901.0</v>
      </c>
      <c r="B1898" s="14" t="s">
        <v>47</v>
      </c>
      <c r="C1898" s="51" t="s">
        <v>46</v>
      </c>
      <c r="D1898" s="51">
        <v>118830.1</v>
      </c>
      <c r="E1898" s="52">
        <f t="shared" si="1"/>
        <v>118830.1</v>
      </c>
      <c r="F1898" s="14" t="str">
        <f t="shared" si="2"/>
        <v>#N/A</v>
      </c>
      <c r="G1898" s="14" t="str">
        <f t="shared" si="3"/>
        <v>#N/A</v>
      </c>
      <c r="H1898" s="52">
        <f t="shared" si="4"/>
        <v>118830.1</v>
      </c>
      <c r="I1898" s="18">
        <v>29.5</v>
      </c>
    </row>
    <row r="1899">
      <c r="A1899" s="6">
        <v>43902.0</v>
      </c>
      <c r="B1899" s="14" t="s">
        <v>47</v>
      </c>
      <c r="C1899" s="51" t="s">
        <v>46</v>
      </c>
      <c r="D1899" s="51">
        <v>120272.8</v>
      </c>
      <c r="E1899" s="52">
        <f t="shared" si="1"/>
        <v>120272.8</v>
      </c>
      <c r="F1899" s="14" t="str">
        <f t="shared" si="2"/>
        <v>#N/A</v>
      </c>
      <c r="G1899" s="14" t="str">
        <f t="shared" si="3"/>
        <v>#N/A</v>
      </c>
      <c r="H1899" s="52">
        <f t="shared" si="4"/>
        <v>120272.8</v>
      </c>
      <c r="I1899" s="18">
        <v>29.5</v>
      </c>
    </row>
    <row r="1900">
      <c r="A1900" s="6">
        <v>43903.0</v>
      </c>
      <c r="B1900" s="14" t="s">
        <v>47</v>
      </c>
      <c r="C1900" s="51" t="s">
        <v>46</v>
      </c>
      <c r="D1900" s="51">
        <v>115075.8</v>
      </c>
      <c r="E1900" s="52">
        <f t="shared" si="1"/>
        <v>115075.8</v>
      </c>
      <c r="F1900" s="14" t="str">
        <f t="shared" si="2"/>
        <v>#N/A</v>
      </c>
      <c r="G1900" s="14" t="str">
        <f t="shared" si="3"/>
        <v>#N/A</v>
      </c>
      <c r="H1900" s="52">
        <f t="shared" si="4"/>
        <v>115075.8</v>
      </c>
      <c r="I1900" s="18">
        <v>26.8</v>
      </c>
    </row>
    <row r="1901">
      <c r="A1901" s="6">
        <v>43904.0</v>
      </c>
      <c r="B1901" s="14" t="s">
        <v>47</v>
      </c>
      <c r="C1901" s="51" t="s">
        <v>46</v>
      </c>
      <c r="D1901" s="51">
        <v>96016.19</v>
      </c>
      <c r="E1901" s="52">
        <f t="shared" si="1"/>
        <v>96016.19</v>
      </c>
      <c r="F1901" s="14" t="str">
        <f t="shared" si="2"/>
        <v>#N/A</v>
      </c>
      <c r="G1901" s="14" t="str">
        <f t="shared" si="3"/>
        <v>#N/A</v>
      </c>
      <c r="H1901" s="52">
        <f t="shared" si="4"/>
        <v>96016.19</v>
      </c>
      <c r="I1901" s="18">
        <v>17.9</v>
      </c>
    </row>
    <row r="1902">
      <c r="A1902" s="6">
        <v>43905.0</v>
      </c>
      <c r="B1902" s="14" t="s">
        <v>47</v>
      </c>
      <c r="C1902" s="51" t="s">
        <v>46</v>
      </c>
      <c r="D1902" s="51">
        <v>97664.94</v>
      </c>
      <c r="E1902" s="52">
        <f t="shared" si="1"/>
        <v>97664.94</v>
      </c>
      <c r="F1902" s="14" t="str">
        <f t="shared" si="2"/>
        <v>#N/A</v>
      </c>
      <c r="G1902" s="14" t="str">
        <f t="shared" si="3"/>
        <v>#N/A</v>
      </c>
      <c r="H1902" s="52">
        <f t="shared" si="4"/>
        <v>97664.94</v>
      </c>
      <c r="I1902" s="18">
        <v>18.8</v>
      </c>
    </row>
    <row r="1903">
      <c r="A1903" s="6">
        <v>43906.0</v>
      </c>
      <c r="B1903" s="14" t="s">
        <v>47</v>
      </c>
      <c r="C1903" s="51" t="s">
        <v>46</v>
      </c>
      <c r="D1903" s="51">
        <v>110586.8</v>
      </c>
      <c r="E1903" s="52">
        <f t="shared" si="1"/>
        <v>110586.8</v>
      </c>
      <c r="F1903" s="14" t="str">
        <f t="shared" si="2"/>
        <v>#N/A</v>
      </c>
      <c r="G1903" s="14" t="str">
        <f t="shared" si="3"/>
        <v>#N/A</v>
      </c>
      <c r="H1903" s="52">
        <f t="shared" si="4"/>
        <v>110586.8</v>
      </c>
      <c r="I1903" s="18">
        <v>26.5</v>
      </c>
    </row>
    <row r="1904">
      <c r="A1904" s="6">
        <v>43907.0</v>
      </c>
      <c r="B1904" s="14" t="s">
        <v>47</v>
      </c>
      <c r="C1904" s="51" t="s">
        <v>46</v>
      </c>
      <c r="D1904" s="51">
        <v>115254.2</v>
      </c>
      <c r="E1904" s="52">
        <f t="shared" si="1"/>
        <v>115254.2</v>
      </c>
      <c r="F1904" s="14" t="str">
        <f t="shared" si="2"/>
        <v>#N/A</v>
      </c>
      <c r="G1904" s="14" t="str">
        <f t="shared" si="3"/>
        <v>#N/A</v>
      </c>
      <c r="H1904" s="52">
        <f t="shared" si="4"/>
        <v>115254.2</v>
      </c>
      <c r="I1904" s="18">
        <v>28.2</v>
      </c>
    </row>
    <row r="1905">
      <c r="A1905" s="6">
        <v>43908.0</v>
      </c>
      <c r="B1905" s="14" t="s">
        <v>47</v>
      </c>
      <c r="C1905" s="51" t="s">
        <v>46</v>
      </c>
      <c r="D1905" s="51">
        <v>121127.1</v>
      </c>
      <c r="E1905" s="52">
        <f t="shared" si="1"/>
        <v>121127.1</v>
      </c>
      <c r="F1905" s="14" t="str">
        <f t="shared" si="2"/>
        <v>#N/A</v>
      </c>
      <c r="G1905" s="14" t="str">
        <f t="shared" si="3"/>
        <v>#N/A</v>
      </c>
      <c r="H1905" s="52">
        <f t="shared" si="4"/>
        <v>121127.1</v>
      </c>
      <c r="I1905" s="18">
        <v>28.3</v>
      </c>
    </row>
    <row r="1906">
      <c r="A1906" s="6">
        <v>43909.0</v>
      </c>
      <c r="B1906" s="14" t="s">
        <v>47</v>
      </c>
      <c r="C1906" s="51" t="s">
        <v>46</v>
      </c>
      <c r="D1906" s="51">
        <v>127266.9</v>
      </c>
      <c r="E1906" s="52">
        <f t="shared" si="1"/>
        <v>127266.9</v>
      </c>
      <c r="F1906" s="14" t="str">
        <f t="shared" si="2"/>
        <v>#N/A</v>
      </c>
      <c r="G1906" s="14" t="str">
        <f t="shared" si="3"/>
        <v>#N/A</v>
      </c>
      <c r="H1906" s="52">
        <f t="shared" si="4"/>
        <v>127266.9</v>
      </c>
      <c r="I1906" s="18">
        <v>30.4</v>
      </c>
    </row>
    <row r="1907">
      <c r="A1907" s="6">
        <v>43910.0</v>
      </c>
      <c r="B1907" s="14" t="s">
        <v>47</v>
      </c>
      <c r="C1907" s="51" t="s">
        <v>46</v>
      </c>
      <c r="D1907" s="51">
        <v>111547.6</v>
      </c>
      <c r="E1907" s="52">
        <f t="shared" si="1"/>
        <v>111547.6</v>
      </c>
      <c r="F1907" s="14" t="str">
        <f t="shared" si="2"/>
        <v>#N/A</v>
      </c>
      <c r="G1907" s="14" t="str">
        <f t="shared" si="3"/>
        <v>#N/A</v>
      </c>
      <c r="H1907" s="52">
        <f t="shared" si="4"/>
        <v>111547.6</v>
      </c>
      <c r="I1907" s="18">
        <v>22.7</v>
      </c>
    </row>
    <row r="1908">
      <c r="A1908" s="6">
        <v>43911.0</v>
      </c>
      <c r="B1908" s="14" t="s">
        <v>47</v>
      </c>
      <c r="C1908" s="51" t="s">
        <v>46</v>
      </c>
      <c r="D1908" s="51">
        <v>103999.3</v>
      </c>
      <c r="E1908" s="52">
        <f t="shared" si="1"/>
        <v>103999.3</v>
      </c>
      <c r="F1908" s="14" t="str">
        <f t="shared" si="2"/>
        <v>#N/A</v>
      </c>
      <c r="G1908" s="14" t="str">
        <f t="shared" si="3"/>
        <v>#N/A</v>
      </c>
      <c r="H1908" s="52">
        <f t="shared" si="4"/>
        <v>103999.3</v>
      </c>
      <c r="I1908" s="18">
        <v>18.4</v>
      </c>
    </row>
    <row r="1909">
      <c r="A1909" s="6">
        <v>43912.0</v>
      </c>
      <c r="B1909" s="14" t="s">
        <v>47</v>
      </c>
      <c r="C1909" s="51" t="s">
        <v>46</v>
      </c>
      <c r="D1909" s="51">
        <v>97449.69</v>
      </c>
      <c r="E1909" s="52">
        <f t="shared" si="1"/>
        <v>97449.69</v>
      </c>
      <c r="F1909" s="14" t="str">
        <f t="shared" si="2"/>
        <v>#N/A</v>
      </c>
      <c r="G1909" s="14" t="str">
        <f t="shared" si="3"/>
        <v>#N/A</v>
      </c>
      <c r="H1909" s="52">
        <f t="shared" si="4"/>
        <v>97449.69</v>
      </c>
      <c r="I1909" s="18">
        <v>18.3</v>
      </c>
    </row>
    <row r="1910">
      <c r="A1910" s="6">
        <v>43913.0</v>
      </c>
      <c r="B1910" s="14" t="s">
        <v>47</v>
      </c>
      <c r="C1910" s="51" t="s">
        <v>46</v>
      </c>
      <c r="D1910" s="51">
        <v>112906.9</v>
      </c>
      <c r="E1910" s="52">
        <f t="shared" si="1"/>
        <v>112906.9</v>
      </c>
      <c r="F1910" s="14" t="str">
        <f t="shared" si="2"/>
        <v>#N/A</v>
      </c>
      <c r="G1910" s="14" t="str">
        <f t="shared" si="3"/>
        <v>#N/A</v>
      </c>
      <c r="H1910" s="52">
        <f t="shared" si="4"/>
        <v>112906.9</v>
      </c>
      <c r="I1910" s="18">
        <v>17.1</v>
      </c>
    </row>
    <row r="1911">
      <c r="A1911" s="6">
        <v>43914.0</v>
      </c>
      <c r="B1911" s="14" t="s">
        <v>46</v>
      </c>
      <c r="C1911" s="51" t="s">
        <v>46</v>
      </c>
      <c r="D1911" s="51">
        <v>114935.5</v>
      </c>
      <c r="E1911" s="14" t="str">
        <f t="shared" si="1"/>
        <v>#N/A</v>
      </c>
      <c r="F1911" s="52">
        <f t="shared" si="2"/>
        <v>114935.5</v>
      </c>
      <c r="G1911" s="14" t="str">
        <f t="shared" si="3"/>
        <v>#N/A</v>
      </c>
      <c r="H1911" s="52">
        <f t="shared" si="4"/>
        <v>114935.5</v>
      </c>
      <c r="I1911" s="18">
        <v>17.9</v>
      </c>
    </row>
    <row r="1912">
      <c r="A1912" s="6">
        <v>43915.0</v>
      </c>
      <c r="B1912" s="14" t="s">
        <v>46</v>
      </c>
      <c r="C1912" s="51" t="s">
        <v>46</v>
      </c>
      <c r="D1912" s="51">
        <v>113147.8</v>
      </c>
      <c r="E1912" s="14" t="str">
        <f t="shared" si="1"/>
        <v>#N/A</v>
      </c>
      <c r="F1912" s="52">
        <f t="shared" si="2"/>
        <v>113147.8</v>
      </c>
      <c r="G1912" s="14" t="str">
        <f t="shared" si="3"/>
        <v>#N/A</v>
      </c>
      <c r="H1912" s="52">
        <f t="shared" si="4"/>
        <v>113147.8</v>
      </c>
      <c r="I1912" s="18">
        <v>17.5</v>
      </c>
    </row>
    <row r="1913">
      <c r="A1913" s="6">
        <v>43916.0</v>
      </c>
      <c r="B1913" s="14" t="s">
        <v>46</v>
      </c>
      <c r="C1913" s="51" t="s">
        <v>46</v>
      </c>
      <c r="D1913" s="51">
        <v>110088.0</v>
      </c>
      <c r="E1913" s="14" t="str">
        <f t="shared" si="1"/>
        <v>#N/A</v>
      </c>
      <c r="F1913" s="52">
        <f t="shared" si="2"/>
        <v>110088</v>
      </c>
      <c r="G1913" s="14" t="str">
        <f t="shared" si="3"/>
        <v>#N/A</v>
      </c>
      <c r="H1913" s="52">
        <f t="shared" si="4"/>
        <v>110088</v>
      </c>
      <c r="I1913" s="18">
        <v>19.8</v>
      </c>
    </row>
    <row r="1914">
      <c r="A1914" s="6">
        <v>43917.0</v>
      </c>
      <c r="B1914" s="14" t="s">
        <v>46</v>
      </c>
      <c r="C1914" s="51" t="s">
        <v>46</v>
      </c>
      <c r="D1914" s="51">
        <v>111958.2</v>
      </c>
      <c r="E1914" s="14" t="str">
        <f t="shared" si="1"/>
        <v>#N/A</v>
      </c>
      <c r="F1914" s="52">
        <f t="shared" si="2"/>
        <v>111958.2</v>
      </c>
      <c r="G1914" s="14" t="str">
        <f t="shared" si="3"/>
        <v>#N/A</v>
      </c>
      <c r="H1914" s="52">
        <f t="shared" si="4"/>
        <v>111958.2</v>
      </c>
      <c r="I1914" s="18">
        <v>27.6</v>
      </c>
    </row>
    <row r="1915">
      <c r="A1915" s="6">
        <v>43918.0</v>
      </c>
      <c r="B1915" s="14" t="s">
        <v>46</v>
      </c>
      <c r="C1915" s="51" t="s">
        <v>46</v>
      </c>
      <c r="D1915" s="51">
        <v>97923.72</v>
      </c>
      <c r="E1915" s="14" t="str">
        <f t="shared" si="1"/>
        <v>#N/A</v>
      </c>
      <c r="F1915" s="52">
        <f t="shared" si="2"/>
        <v>97923.72</v>
      </c>
      <c r="G1915" s="14" t="str">
        <f t="shared" si="3"/>
        <v>#N/A</v>
      </c>
      <c r="H1915" s="52">
        <f t="shared" si="4"/>
        <v>97923.72</v>
      </c>
      <c r="I1915" s="18">
        <v>27.5</v>
      </c>
    </row>
    <row r="1916">
      <c r="A1916" s="6">
        <v>43919.0</v>
      </c>
      <c r="B1916" s="14" t="s">
        <v>46</v>
      </c>
      <c r="C1916" s="51" t="s">
        <v>46</v>
      </c>
      <c r="D1916" s="51">
        <v>95953.21</v>
      </c>
      <c r="E1916" s="14" t="str">
        <f t="shared" si="1"/>
        <v>#N/A</v>
      </c>
      <c r="F1916" s="52">
        <f t="shared" si="2"/>
        <v>95953.21</v>
      </c>
      <c r="G1916" s="14" t="str">
        <f t="shared" si="3"/>
        <v>#N/A</v>
      </c>
      <c r="H1916" s="52">
        <f t="shared" si="4"/>
        <v>95953.21</v>
      </c>
      <c r="I1916" s="18">
        <v>26.4</v>
      </c>
    </row>
    <row r="1917">
      <c r="A1917" s="6">
        <v>43920.0</v>
      </c>
      <c r="B1917" s="14" t="s">
        <v>46</v>
      </c>
      <c r="C1917" s="51" t="s">
        <v>46</v>
      </c>
      <c r="D1917" s="51">
        <v>107687.5</v>
      </c>
      <c r="E1917" s="14" t="str">
        <f t="shared" si="1"/>
        <v>#N/A</v>
      </c>
      <c r="F1917" s="52">
        <f t="shared" si="2"/>
        <v>107687.5</v>
      </c>
      <c r="G1917" s="14" t="str">
        <f t="shared" si="3"/>
        <v>#N/A</v>
      </c>
      <c r="H1917" s="52">
        <f t="shared" si="4"/>
        <v>107687.5</v>
      </c>
      <c r="I1917" s="18">
        <v>21.7</v>
      </c>
    </row>
    <row r="1918">
      <c r="A1918" s="6">
        <v>43921.0</v>
      </c>
      <c r="B1918" s="14" t="s">
        <v>46</v>
      </c>
      <c r="C1918" s="51" t="s">
        <v>46</v>
      </c>
      <c r="D1918" s="51">
        <v>109043.9</v>
      </c>
      <c r="E1918" s="14" t="str">
        <f t="shared" si="1"/>
        <v>#N/A</v>
      </c>
      <c r="F1918" s="52">
        <f t="shared" si="2"/>
        <v>109043.9</v>
      </c>
      <c r="G1918" s="14" t="str">
        <f t="shared" si="3"/>
        <v>#N/A</v>
      </c>
      <c r="H1918" s="52">
        <f t="shared" si="4"/>
        <v>109043.9</v>
      </c>
      <c r="I1918" s="18">
        <v>21.4</v>
      </c>
    </row>
    <row r="1919">
      <c r="A1919" s="6">
        <v>43922.0</v>
      </c>
      <c r="B1919" s="14" t="s">
        <v>46</v>
      </c>
      <c r="C1919" s="51" t="s">
        <v>46</v>
      </c>
      <c r="D1919" s="51">
        <v>110991.6</v>
      </c>
      <c r="E1919" s="14" t="str">
        <f t="shared" si="1"/>
        <v>#N/A</v>
      </c>
      <c r="F1919" s="52">
        <f t="shared" si="2"/>
        <v>110991.6</v>
      </c>
      <c r="G1919" s="14" t="str">
        <f t="shared" si="3"/>
        <v>#N/A</v>
      </c>
      <c r="H1919" s="52">
        <f t="shared" si="4"/>
        <v>110991.6</v>
      </c>
      <c r="I1919" s="18">
        <v>23.1</v>
      </c>
    </row>
    <row r="1920">
      <c r="A1920" s="6">
        <v>43923.0</v>
      </c>
      <c r="B1920" s="14" t="s">
        <v>46</v>
      </c>
      <c r="C1920" s="51" t="s">
        <v>46</v>
      </c>
      <c r="D1920" s="51">
        <v>116302.7</v>
      </c>
      <c r="E1920" s="14" t="str">
        <f t="shared" si="1"/>
        <v>#N/A</v>
      </c>
      <c r="F1920" s="52">
        <f t="shared" si="2"/>
        <v>116302.7</v>
      </c>
      <c r="G1920" s="14" t="str">
        <f t="shared" si="3"/>
        <v>#N/A</v>
      </c>
      <c r="H1920" s="52">
        <f t="shared" si="4"/>
        <v>116302.7</v>
      </c>
      <c r="I1920" s="18">
        <v>20.7</v>
      </c>
    </row>
    <row r="1921">
      <c r="A1921" s="6">
        <v>43924.0</v>
      </c>
      <c r="B1921" s="14" t="s">
        <v>46</v>
      </c>
      <c r="C1921" s="51" t="s">
        <v>46</v>
      </c>
      <c r="D1921" s="51">
        <v>104294.6</v>
      </c>
      <c r="E1921" s="14" t="str">
        <f t="shared" si="1"/>
        <v>#N/A</v>
      </c>
      <c r="F1921" s="52">
        <f t="shared" si="2"/>
        <v>104294.6</v>
      </c>
      <c r="G1921" s="14" t="str">
        <f t="shared" si="3"/>
        <v>#N/A</v>
      </c>
      <c r="H1921" s="52">
        <f t="shared" si="4"/>
        <v>104294.6</v>
      </c>
      <c r="I1921" s="18">
        <v>23.2</v>
      </c>
    </row>
    <row r="1922">
      <c r="A1922" s="6">
        <v>43925.0</v>
      </c>
      <c r="B1922" s="14" t="s">
        <v>46</v>
      </c>
      <c r="C1922" s="51" t="s">
        <v>46</v>
      </c>
      <c r="D1922" s="51">
        <v>101854.2</v>
      </c>
      <c r="E1922" s="14" t="str">
        <f t="shared" si="1"/>
        <v>#N/A</v>
      </c>
      <c r="F1922" s="52">
        <f t="shared" si="2"/>
        <v>101854.2</v>
      </c>
      <c r="G1922" s="14" t="str">
        <f t="shared" si="3"/>
        <v>#N/A</v>
      </c>
      <c r="H1922" s="52">
        <f t="shared" si="4"/>
        <v>101854.2</v>
      </c>
      <c r="I1922" s="18">
        <v>16.6</v>
      </c>
    </row>
    <row r="1923">
      <c r="A1923" s="6">
        <v>43926.0</v>
      </c>
      <c r="B1923" s="14" t="s">
        <v>46</v>
      </c>
      <c r="C1923" s="51" t="s">
        <v>46</v>
      </c>
      <c r="D1923" s="51">
        <v>105098.0</v>
      </c>
      <c r="E1923" s="14" t="str">
        <f t="shared" si="1"/>
        <v>#N/A</v>
      </c>
      <c r="F1923" s="52">
        <f t="shared" si="2"/>
        <v>105098</v>
      </c>
      <c r="G1923" s="14" t="str">
        <f t="shared" si="3"/>
        <v>#N/A</v>
      </c>
      <c r="H1923" s="52">
        <f t="shared" si="4"/>
        <v>105098</v>
      </c>
      <c r="I1923" s="18">
        <v>16.9</v>
      </c>
    </row>
    <row r="1924">
      <c r="A1924" s="6">
        <v>43927.0</v>
      </c>
      <c r="B1924" s="14" t="s">
        <v>46</v>
      </c>
      <c r="C1924" s="51" t="s">
        <v>46</v>
      </c>
      <c r="D1924" s="51">
        <v>118074.6</v>
      </c>
      <c r="E1924" s="14" t="str">
        <f t="shared" si="1"/>
        <v>#N/A</v>
      </c>
      <c r="F1924" s="52">
        <f t="shared" si="2"/>
        <v>118074.6</v>
      </c>
      <c r="G1924" s="14" t="str">
        <f t="shared" si="3"/>
        <v>#N/A</v>
      </c>
      <c r="H1924" s="52">
        <f t="shared" si="4"/>
        <v>118074.6</v>
      </c>
      <c r="I1924" s="18">
        <v>16.5</v>
      </c>
    </row>
    <row r="1925">
      <c r="A1925" s="6">
        <v>43928.0</v>
      </c>
      <c r="B1925" s="14" t="s">
        <v>46</v>
      </c>
      <c r="C1925" s="51" t="s">
        <v>46</v>
      </c>
      <c r="D1925" s="51">
        <v>118404.5</v>
      </c>
      <c r="E1925" s="14" t="str">
        <f t="shared" si="1"/>
        <v>#N/A</v>
      </c>
      <c r="F1925" s="52">
        <f t="shared" si="2"/>
        <v>118404.5</v>
      </c>
      <c r="G1925" s="14" t="str">
        <f t="shared" si="3"/>
        <v>#N/A</v>
      </c>
      <c r="H1925" s="52">
        <f t="shared" si="4"/>
        <v>118404.5</v>
      </c>
      <c r="I1925" s="18">
        <v>16.4</v>
      </c>
    </row>
    <row r="1926">
      <c r="A1926" s="6">
        <v>43929.0</v>
      </c>
      <c r="B1926" s="14" t="s">
        <v>46</v>
      </c>
      <c r="C1926" s="51" t="s">
        <v>46</v>
      </c>
      <c r="D1926" s="51">
        <v>108404.0</v>
      </c>
      <c r="E1926" s="14" t="str">
        <f t="shared" si="1"/>
        <v>#N/A</v>
      </c>
      <c r="F1926" s="52">
        <f t="shared" si="2"/>
        <v>108404</v>
      </c>
      <c r="G1926" s="14" t="str">
        <f t="shared" si="3"/>
        <v>#N/A</v>
      </c>
      <c r="H1926" s="52">
        <f t="shared" si="4"/>
        <v>108404</v>
      </c>
      <c r="I1926" s="18">
        <v>18.6</v>
      </c>
    </row>
    <row r="1927">
      <c r="A1927" s="6">
        <v>43930.0</v>
      </c>
      <c r="B1927" s="14" t="s">
        <v>46</v>
      </c>
      <c r="C1927" s="51" t="s">
        <v>46</v>
      </c>
      <c r="D1927" s="51">
        <v>108587.5</v>
      </c>
      <c r="E1927" s="14" t="str">
        <f t="shared" si="1"/>
        <v>#N/A</v>
      </c>
      <c r="F1927" s="52">
        <f t="shared" si="2"/>
        <v>108587.5</v>
      </c>
      <c r="G1927" s="14" t="str">
        <f t="shared" si="3"/>
        <v>#N/A</v>
      </c>
      <c r="H1927" s="52">
        <f t="shared" si="4"/>
        <v>108587.5</v>
      </c>
      <c r="I1927" s="18">
        <v>21.2</v>
      </c>
    </row>
    <row r="1928">
      <c r="A1928" s="6">
        <v>43931.0</v>
      </c>
      <c r="B1928" s="14" t="s">
        <v>46</v>
      </c>
      <c r="C1928" s="51" t="s">
        <v>47</v>
      </c>
      <c r="D1928" s="51">
        <v>94831.23</v>
      </c>
      <c r="E1928" s="14" t="str">
        <f t="shared" si="1"/>
        <v>#N/A</v>
      </c>
      <c r="F1928" s="52">
        <f t="shared" si="2"/>
        <v>94831.23</v>
      </c>
      <c r="G1928" s="52">
        <f t="shared" si="3"/>
        <v>94831.23</v>
      </c>
      <c r="H1928" s="52" t="str">
        <f t="shared" si="4"/>
        <v>#N/A</v>
      </c>
      <c r="I1928" s="18">
        <v>22.0</v>
      </c>
    </row>
    <row r="1929">
      <c r="A1929" s="6">
        <v>43932.0</v>
      </c>
      <c r="B1929" s="14" t="s">
        <v>46</v>
      </c>
      <c r="C1929" s="51" t="s">
        <v>47</v>
      </c>
      <c r="D1929" s="51">
        <v>92097.07</v>
      </c>
      <c r="E1929" s="14" t="str">
        <f t="shared" si="1"/>
        <v>#N/A</v>
      </c>
      <c r="F1929" s="52">
        <f t="shared" si="2"/>
        <v>92097.07</v>
      </c>
      <c r="G1929" s="52">
        <f t="shared" si="3"/>
        <v>92097.07</v>
      </c>
      <c r="H1929" s="52" t="str">
        <f t="shared" si="4"/>
        <v>#N/A</v>
      </c>
      <c r="I1929" s="18">
        <v>15.7</v>
      </c>
    </row>
    <row r="1930">
      <c r="A1930" s="6">
        <v>43933.0</v>
      </c>
      <c r="B1930" s="14" t="s">
        <v>46</v>
      </c>
      <c r="C1930" s="51" t="s">
        <v>47</v>
      </c>
      <c r="D1930" s="51">
        <v>101760.1</v>
      </c>
      <c r="E1930" s="14" t="str">
        <f t="shared" si="1"/>
        <v>#N/A</v>
      </c>
      <c r="F1930" s="52">
        <f t="shared" si="2"/>
        <v>101760.1</v>
      </c>
      <c r="G1930" s="52">
        <f t="shared" si="3"/>
        <v>101760.1</v>
      </c>
      <c r="H1930" s="52" t="str">
        <f t="shared" si="4"/>
        <v>#N/A</v>
      </c>
      <c r="I1930" s="18">
        <v>15.3</v>
      </c>
    </row>
    <row r="1931">
      <c r="A1931" s="6">
        <v>43934.0</v>
      </c>
      <c r="B1931" s="14" t="s">
        <v>46</v>
      </c>
      <c r="C1931" s="51" t="s">
        <v>47</v>
      </c>
      <c r="D1931" s="51">
        <v>100025.9</v>
      </c>
      <c r="E1931" s="14" t="str">
        <f t="shared" si="1"/>
        <v>#N/A</v>
      </c>
      <c r="F1931" s="52">
        <f t="shared" si="2"/>
        <v>100025.9</v>
      </c>
      <c r="G1931" s="52">
        <f t="shared" si="3"/>
        <v>100025.9</v>
      </c>
      <c r="H1931" s="52" t="str">
        <f t="shared" si="4"/>
        <v>#N/A</v>
      </c>
      <c r="I1931" s="18">
        <v>18.3</v>
      </c>
    </row>
    <row r="1932">
      <c r="A1932" s="6">
        <v>43935.0</v>
      </c>
      <c r="B1932" s="14" t="s">
        <v>46</v>
      </c>
      <c r="C1932" s="51" t="s">
        <v>46</v>
      </c>
      <c r="D1932" s="51">
        <v>107849.8</v>
      </c>
      <c r="E1932" s="14" t="str">
        <f t="shared" si="1"/>
        <v>#N/A</v>
      </c>
      <c r="F1932" s="52">
        <f t="shared" si="2"/>
        <v>107849.8</v>
      </c>
      <c r="G1932" s="14" t="str">
        <f t="shared" si="3"/>
        <v>#N/A</v>
      </c>
      <c r="H1932" s="52">
        <f t="shared" si="4"/>
        <v>107849.8</v>
      </c>
      <c r="I1932" s="18">
        <v>23.4</v>
      </c>
    </row>
    <row r="1933">
      <c r="A1933" s="6">
        <v>43936.0</v>
      </c>
      <c r="B1933" s="14" t="s">
        <v>46</v>
      </c>
      <c r="C1933" s="51" t="s">
        <v>46</v>
      </c>
      <c r="D1933" s="51">
        <v>104547.3</v>
      </c>
      <c r="E1933" s="14" t="str">
        <f t="shared" si="1"/>
        <v>#N/A</v>
      </c>
      <c r="F1933" s="52">
        <f t="shared" si="2"/>
        <v>104547.3</v>
      </c>
      <c r="G1933" s="14" t="str">
        <f t="shared" si="3"/>
        <v>#N/A</v>
      </c>
      <c r="H1933" s="52">
        <f t="shared" si="4"/>
        <v>104547.3</v>
      </c>
      <c r="I1933" s="18">
        <v>23.5</v>
      </c>
    </row>
    <row r="1934">
      <c r="A1934" s="6">
        <v>43937.0</v>
      </c>
      <c r="B1934" s="14" t="s">
        <v>46</v>
      </c>
      <c r="C1934" s="51" t="s">
        <v>46</v>
      </c>
      <c r="D1934" s="51">
        <v>106527.9</v>
      </c>
      <c r="E1934" s="14" t="str">
        <f t="shared" si="1"/>
        <v>#N/A</v>
      </c>
      <c r="F1934" s="52">
        <f t="shared" si="2"/>
        <v>106527.9</v>
      </c>
      <c r="G1934" s="14" t="str">
        <f t="shared" si="3"/>
        <v>#N/A</v>
      </c>
      <c r="H1934" s="52">
        <f t="shared" si="4"/>
        <v>106527.9</v>
      </c>
      <c r="I1934" s="18">
        <v>21.5</v>
      </c>
    </row>
    <row r="1935">
      <c r="A1935" s="6">
        <v>43938.0</v>
      </c>
      <c r="B1935" s="14" t="s">
        <v>46</v>
      </c>
      <c r="C1935" s="51" t="s">
        <v>46</v>
      </c>
      <c r="D1935" s="51">
        <v>106943.5</v>
      </c>
      <c r="E1935" s="14" t="str">
        <f t="shared" si="1"/>
        <v>#N/A</v>
      </c>
      <c r="F1935" s="52">
        <f t="shared" si="2"/>
        <v>106943.5</v>
      </c>
      <c r="G1935" s="14" t="str">
        <f t="shared" si="3"/>
        <v>#N/A</v>
      </c>
      <c r="H1935" s="52">
        <f t="shared" si="4"/>
        <v>106943.5</v>
      </c>
      <c r="I1935" s="18">
        <v>18.4</v>
      </c>
    </row>
    <row r="1936">
      <c r="A1936" s="6">
        <v>43939.0</v>
      </c>
      <c r="B1936" s="14" t="s">
        <v>46</v>
      </c>
      <c r="C1936" s="51" t="s">
        <v>46</v>
      </c>
      <c r="D1936" s="51">
        <v>106888.5</v>
      </c>
      <c r="E1936" s="14" t="str">
        <f t="shared" si="1"/>
        <v>#N/A</v>
      </c>
      <c r="F1936" s="52">
        <f t="shared" si="2"/>
        <v>106888.5</v>
      </c>
      <c r="G1936" s="14" t="str">
        <f t="shared" si="3"/>
        <v>#N/A</v>
      </c>
      <c r="H1936" s="52">
        <f t="shared" si="4"/>
        <v>106888.5</v>
      </c>
      <c r="I1936" s="18">
        <v>16.4</v>
      </c>
    </row>
    <row r="1937">
      <c r="A1937" s="6">
        <v>43940.0</v>
      </c>
      <c r="B1937" s="14" t="s">
        <v>46</v>
      </c>
      <c r="C1937" s="51" t="s">
        <v>46</v>
      </c>
      <c r="D1937" s="51">
        <v>100737.8</v>
      </c>
      <c r="E1937" s="14" t="str">
        <f t="shared" si="1"/>
        <v>#N/A</v>
      </c>
      <c r="F1937" s="52">
        <f t="shared" si="2"/>
        <v>100737.8</v>
      </c>
      <c r="G1937" s="14" t="str">
        <f t="shared" si="3"/>
        <v>#N/A</v>
      </c>
      <c r="H1937" s="52">
        <f t="shared" si="4"/>
        <v>100737.8</v>
      </c>
      <c r="I1937" s="18">
        <v>19.4</v>
      </c>
    </row>
    <row r="1938">
      <c r="A1938" s="6">
        <v>43941.0</v>
      </c>
      <c r="B1938" s="14" t="s">
        <v>46</v>
      </c>
      <c r="C1938" s="51" t="s">
        <v>46</v>
      </c>
      <c r="D1938" s="51">
        <v>109168.6</v>
      </c>
      <c r="E1938" s="14" t="str">
        <f t="shared" si="1"/>
        <v>#N/A</v>
      </c>
      <c r="F1938" s="52">
        <f t="shared" si="2"/>
        <v>109168.6</v>
      </c>
      <c r="G1938" s="14" t="str">
        <f t="shared" si="3"/>
        <v>#N/A</v>
      </c>
      <c r="H1938" s="52">
        <f t="shared" si="4"/>
        <v>109168.6</v>
      </c>
      <c r="I1938" s="18">
        <v>20.8</v>
      </c>
    </row>
    <row r="1939">
      <c r="A1939" s="6">
        <v>43942.0</v>
      </c>
      <c r="B1939" s="14" t="s">
        <v>46</v>
      </c>
      <c r="C1939" s="51" t="s">
        <v>46</v>
      </c>
      <c r="D1939" s="51">
        <v>111417.6</v>
      </c>
      <c r="E1939" s="14" t="str">
        <f t="shared" si="1"/>
        <v>#N/A</v>
      </c>
      <c r="F1939" s="52">
        <f t="shared" si="2"/>
        <v>111417.6</v>
      </c>
      <c r="G1939" s="14" t="str">
        <f t="shared" si="3"/>
        <v>#N/A</v>
      </c>
      <c r="H1939" s="52">
        <f t="shared" si="4"/>
        <v>111417.6</v>
      </c>
      <c r="I1939" s="18">
        <v>19.6</v>
      </c>
    </row>
    <row r="1940">
      <c r="A1940" s="6">
        <v>43943.0</v>
      </c>
      <c r="B1940" s="14" t="s">
        <v>46</v>
      </c>
      <c r="C1940" s="51" t="s">
        <v>46</v>
      </c>
      <c r="D1940" s="51">
        <v>113506.0</v>
      </c>
      <c r="E1940" s="14" t="str">
        <f t="shared" si="1"/>
        <v>#N/A</v>
      </c>
      <c r="F1940" s="52">
        <f t="shared" si="2"/>
        <v>113506</v>
      </c>
      <c r="G1940" s="14" t="str">
        <f t="shared" si="3"/>
        <v>#N/A</v>
      </c>
      <c r="H1940" s="52">
        <f t="shared" si="4"/>
        <v>113506</v>
      </c>
      <c r="I1940" s="18">
        <v>18.2</v>
      </c>
    </row>
    <row r="1941">
      <c r="A1941" s="6">
        <v>43944.0</v>
      </c>
      <c r="B1941" s="14" t="s">
        <v>46</v>
      </c>
      <c r="C1941" s="51" t="s">
        <v>46</v>
      </c>
      <c r="D1941" s="51">
        <v>112872.9</v>
      </c>
      <c r="E1941" s="14" t="str">
        <f t="shared" si="1"/>
        <v>#N/A</v>
      </c>
      <c r="F1941" s="52">
        <f t="shared" si="2"/>
        <v>112872.9</v>
      </c>
      <c r="G1941" s="14" t="str">
        <f t="shared" si="3"/>
        <v>#N/A</v>
      </c>
      <c r="H1941" s="52">
        <f t="shared" si="4"/>
        <v>112872.9</v>
      </c>
      <c r="I1941" s="18">
        <v>19.7</v>
      </c>
    </row>
    <row r="1942">
      <c r="A1942" s="6">
        <v>43945.0</v>
      </c>
      <c r="B1942" s="14" t="s">
        <v>46</v>
      </c>
      <c r="C1942" s="51" t="s">
        <v>46</v>
      </c>
      <c r="D1942" s="51">
        <v>106565.3</v>
      </c>
      <c r="E1942" s="14" t="str">
        <f t="shared" si="1"/>
        <v>#N/A</v>
      </c>
      <c r="F1942" s="52">
        <f t="shared" si="2"/>
        <v>106565.3</v>
      </c>
      <c r="G1942" s="14" t="str">
        <f t="shared" si="3"/>
        <v>#N/A</v>
      </c>
      <c r="H1942" s="52">
        <f t="shared" si="4"/>
        <v>106565.3</v>
      </c>
      <c r="I1942" s="18">
        <v>22.3</v>
      </c>
    </row>
    <row r="1943">
      <c r="A1943" s="6">
        <v>43946.0</v>
      </c>
      <c r="B1943" s="14" t="s">
        <v>46</v>
      </c>
      <c r="C1943" s="51" t="s">
        <v>47</v>
      </c>
      <c r="D1943" s="51">
        <v>96845.12</v>
      </c>
      <c r="E1943" s="14" t="str">
        <f t="shared" si="1"/>
        <v>#N/A</v>
      </c>
      <c r="F1943" s="52">
        <f t="shared" si="2"/>
        <v>96845.12</v>
      </c>
      <c r="G1943" s="52">
        <f t="shared" si="3"/>
        <v>96845.12</v>
      </c>
      <c r="H1943" s="52" t="str">
        <f t="shared" si="4"/>
        <v>#N/A</v>
      </c>
      <c r="I1943" s="18">
        <v>21.7</v>
      </c>
    </row>
    <row r="1944">
      <c r="A1944" s="6">
        <v>43947.0</v>
      </c>
      <c r="B1944" s="14" t="s">
        <v>46</v>
      </c>
      <c r="C1944" s="51" t="s">
        <v>46</v>
      </c>
      <c r="D1944" s="51">
        <v>96572.94</v>
      </c>
      <c r="E1944" s="14" t="str">
        <f t="shared" si="1"/>
        <v>#N/A</v>
      </c>
      <c r="F1944" s="52">
        <f t="shared" si="2"/>
        <v>96572.94</v>
      </c>
      <c r="G1944" s="14" t="str">
        <f t="shared" si="3"/>
        <v>#N/A</v>
      </c>
      <c r="H1944" s="52">
        <f t="shared" si="4"/>
        <v>96572.94</v>
      </c>
      <c r="I1944" s="18">
        <v>17.7</v>
      </c>
    </row>
    <row r="1945">
      <c r="A1945" s="6">
        <v>43948.0</v>
      </c>
      <c r="B1945" s="14" t="s">
        <v>46</v>
      </c>
      <c r="C1945" s="51" t="s">
        <v>46</v>
      </c>
      <c r="D1945" s="51">
        <v>113471.8</v>
      </c>
      <c r="E1945" s="14" t="str">
        <f t="shared" si="1"/>
        <v>#N/A</v>
      </c>
      <c r="F1945" s="52">
        <f t="shared" si="2"/>
        <v>113471.8</v>
      </c>
      <c r="G1945" s="14" t="str">
        <f t="shared" si="3"/>
        <v>#N/A</v>
      </c>
      <c r="H1945" s="52">
        <f t="shared" si="4"/>
        <v>113471.8</v>
      </c>
      <c r="I1945" s="18">
        <v>18.1</v>
      </c>
    </row>
    <row r="1946">
      <c r="A1946" s="6">
        <v>43949.0</v>
      </c>
      <c r="B1946" s="14" t="s">
        <v>46</v>
      </c>
      <c r="C1946" s="51" t="s">
        <v>46</v>
      </c>
      <c r="D1946" s="51">
        <v>112124.1</v>
      </c>
      <c r="E1946" s="14" t="str">
        <f t="shared" si="1"/>
        <v>#N/A</v>
      </c>
      <c r="F1946" s="52">
        <f t="shared" si="2"/>
        <v>112124.1</v>
      </c>
      <c r="G1946" s="14" t="str">
        <f t="shared" si="3"/>
        <v>#N/A</v>
      </c>
      <c r="H1946" s="52">
        <f t="shared" si="4"/>
        <v>112124.1</v>
      </c>
      <c r="I1946" s="18">
        <v>18.9</v>
      </c>
    </row>
    <row r="1947">
      <c r="A1947" s="6">
        <v>43950.0</v>
      </c>
      <c r="B1947" s="14" t="s">
        <v>46</v>
      </c>
      <c r="C1947" s="51" t="s">
        <v>46</v>
      </c>
      <c r="D1947" s="51">
        <v>121307.8</v>
      </c>
      <c r="E1947" s="14" t="str">
        <f t="shared" si="1"/>
        <v>#N/A</v>
      </c>
      <c r="F1947" s="52">
        <f t="shared" si="2"/>
        <v>121307.8</v>
      </c>
      <c r="G1947" s="14" t="str">
        <f t="shared" si="3"/>
        <v>#N/A</v>
      </c>
      <c r="H1947" s="52">
        <f t="shared" si="4"/>
        <v>121307.8</v>
      </c>
      <c r="I1947" s="18">
        <v>19.8</v>
      </c>
    </row>
    <row r="1948">
      <c r="A1948" s="6">
        <v>43951.0</v>
      </c>
      <c r="B1948" s="14" t="s">
        <v>46</v>
      </c>
      <c r="C1948" s="51" t="s">
        <v>46</v>
      </c>
      <c r="D1948" s="51">
        <v>121353.3</v>
      </c>
      <c r="E1948" s="14" t="str">
        <f t="shared" si="1"/>
        <v>#N/A</v>
      </c>
      <c r="F1948" s="52">
        <f t="shared" si="2"/>
        <v>121353.3</v>
      </c>
      <c r="G1948" s="14" t="str">
        <f t="shared" si="3"/>
        <v>#N/A</v>
      </c>
      <c r="H1948" s="52">
        <f t="shared" si="4"/>
        <v>121353.3</v>
      </c>
      <c r="I1948" s="18">
        <v>15.5</v>
      </c>
    </row>
    <row r="1949">
      <c r="A1949" s="6">
        <v>43952.0</v>
      </c>
      <c r="B1949" s="14" t="s">
        <v>46</v>
      </c>
      <c r="C1949" s="51" t="s">
        <v>46</v>
      </c>
      <c r="D1949" s="51">
        <v>127238.9</v>
      </c>
      <c r="E1949" s="14" t="str">
        <f t="shared" si="1"/>
        <v>#N/A</v>
      </c>
      <c r="F1949" s="52">
        <f t="shared" si="2"/>
        <v>127238.9</v>
      </c>
      <c r="G1949" s="14" t="str">
        <f t="shared" si="3"/>
        <v>#N/A</v>
      </c>
      <c r="H1949" s="52">
        <f t="shared" si="4"/>
        <v>127238.9</v>
      </c>
      <c r="I1949" s="18">
        <v>13.0</v>
      </c>
    </row>
    <row r="1950">
      <c r="A1950" s="6">
        <v>43953.0</v>
      </c>
      <c r="B1950" s="14" t="s">
        <v>46</v>
      </c>
      <c r="C1950" s="51" t="s">
        <v>46</v>
      </c>
      <c r="D1950" s="51">
        <v>111665.7</v>
      </c>
      <c r="E1950" s="14" t="str">
        <f t="shared" si="1"/>
        <v>#N/A</v>
      </c>
      <c r="F1950" s="52">
        <f t="shared" si="2"/>
        <v>111665.7</v>
      </c>
      <c r="G1950" s="14" t="str">
        <f t="shared" si="3"/>
        <v>#N/A</v>
      </c>
      <c r="H1950" s="52">
        <f t="shared" si="4"/>
        <v>111665.7</v>
      </c>
      <c r="I1950" s="18">
        <v>14.2</v>
      </c>
    </row>
    <row r="1951">
      <c r="A1951" s="6">
        <v>43954.0</v>
      </c>
      <c r="B1951" s="14" t="s">
        <v>46</v>
      </c>
      <c r="C1951" s="51" t="s">
        <v>46</v>
      </c>
      <c r="D1951" s="51">
        <v>109669.4</v>
      </c>
      <c r="E1951" s="14" t="str">
        <f t="shared" si="1"/>
        <v>#N/A</v>
      </c>
      <c r="F1951" s="52">
        <f t="shared" si="2"/>
        <v>109669.4</v>
      </c>
      <c r="G1951" s="14" t="str">
        <f t="shared" si="3"/>
        <v>#N/A</v>
      </c>
      <c r="H1951" s="52">
        <f t="shared" si="4"/>
        <v>109669.4</v>
      </c>
      <c r="I1951" s="18">
        <v>15.0</v>
      </c>
    </row>
    <row r="1952">
      <c r="A1952" s="6">
        <v>43955.0</v>
      </c>
      <c r="B1952" s="14" t="s">
        <v>46</v>
      </c>
      <c r="C1952" s="51" t="s">
        <v>46</v>
      </c>
      <c r="D1952" s="51">
        <v>126892.3</v>
      </c>
      <c r="E1952" s="14" t="str">
        <f t="shared" si="1"/>
        <v>#N/A</v>
      </c>
      <c r="F1952" s="52">
        <f t="shared" si="2"/>
        <v>126892.3</v>
      </c>
      <c r="G1952" s="14" t="str">
        <f t="shared" si="3"/>
        <v>#N/A</v>
      </c>
      <c r="H1952" s="52">
        <f t="shared" si="4"/>
        <v>126892.3</v>
      </c>
      <c r="I1952" s="18">
        <v>14.8</v>
      </c>
    </row>
    <row r="1953">
      <c r="A1953" s="6">
        <v>43956.0</v>
      </c>
      <c r="B1953" s="14" t="s">
        <v>46</v>
      </c>
      <c r="C1953" s="51" t="s">
        <v>46</v>
      </c>
      <c r="D1953" s="51">
        <v>118839.1</v>
      </c>
      <c r="E1953" s="14" t="str">
        <f t="shared" si="1"/>
        <v>#N/A</v>
      </c>
      <c r="F1953" s="52">
        <f t="shared" si="2"/>
        <v>118839.1</v>
      </c>
      <c r="G1953" s="14" t="str">
        <f t="shared" si="3"/>
        <v>#N/A</v>
      </c>
      <c r="H1953" s="52">
        <f t="shared" si="4"/>
        <v>118839.1</v>
      </c>
      <c r="I1953" s="18">
        <v>19.5</v>
      </c>
    </row>
    <row r="1954">
      <c r="A1954" s="6">
        <v>43957.0</v>
      </c>
      <c r="B1954" s="14" t="s">
        <v>46</v>
      </c>
      <c r="C1954" s="51" t="s">
        <v>46</v>
      </c>
      <c r="D1954" s="51">
        <v>113214.3</v>
      </c>
      <c r="E1954" s="14" t="str">
        <f t="shared" si="1"/>
        <v>#N/A</v>
      </c>
      <c r="F1954" s="52">
        <f t="shared" si="2"/>
        <v>113214.3</v>
      </c>
      <c r="G1954" s="14" t="str">
        <f t="shared" si="3"/>
        <v>#N/A</v>
      </c>
      <c r="H1954" s="52">
        <f t="shared" si="4"/>
        <v>113214.3</v>
      </c>
      <c r="I1954" s="18">
        <v>20.1</v>
      </c>
    </row>
    <row r="1955">
      <c r="A1955" s="6">
        <v>43958.0</v>
      </c>
      <c r="B1955" s="14" t="s">
        <v>46</v>
      </c>
      <c r="C1955" s="51" t="s">
        <v>46</v>
      </c>
      <c r="D1955" s="51">
        <v>109642.8</v>
      </c>
      <c r="E1955" s="14" t="str">
        <f t="shared" si="1"/>
        <v>#N/A</v>
      </c>
      <c r="F1955" s="52">
        <f t="shared" si="2"/>
        <v>109642.8</v>
      </c>
      <c r="G1955" s="14" t="str">
        <f t="shared" si="3"/>
        <v>#N/A</v>
      </c>
      <c r="H1955" s="52">
        <f t="shared" si="4"/>
        <v>109642.8</v>
      </c>
      <c r="I1955" s="18">
        <v>21.1</v>
      </c>
    </row>
    <row r="1956">
      <c r="A1956" s="6">
        <v>43959.0</v>
      </c>
      <c r="B1956" s="14" t="s">
        <v>46</v>
      </c>
      <c r="C1956" s="51" t="s">
        <v>46</v>
      </c>
      <c r="D1956" s="51">
        <v>107914.1</v>
      </c>
      <c r="E1956" s="14" t="str">
        <f t="shared" si="1"/>
        <v>#N/A</v>
      </c>
      <c r="F1956" s="52">
        <f t="shared" si="2"/>
        <v>107914.1</v>
      </c>
      <c r="G1956" s="14" t="str">
        <f t="shared" si="3"/>
        <v>#N/A</v>
      </c>
      <c r="H1956" s="52">
        <f t="shared" si="4"/>
        <v>107914.1</v>
      </c>
      <c r="I1956" s="18">
        <v>19.6</v>
      </c>
    </row>
    <row r="1957">
      <c r="A1957" s="6">
        <v>43960.0</v>
      </c>
      <c r="B1957" s="14" t="s">
        <v>46</v>
      </c>
      <c r="C1957" s="51" t="s">
        <v>46</v>
      </c>
      <c r="D1957" s="51">
        <v>107786.3</v>
      </c>
      <c r="E1957" s="14" t="str">
        <f t="shared" si="1"/>
        <v>#N/A</v>
      </c>
      <c r="F1957" s="52">
        <f t="shared" si="2"/>
        <v>107786.3</v>
      </c>
      <c r="G1957" s="14" t="str">
        <f t="shared" si="3"/>
        <v>#N/A</v>
      </c>
      <c r="H1957" s="52">
        <f t="shared" si="4"/>
        <v>107786.3</v>
      </c>
      <c r="I1957" s="18">
        <v>14.0</v>
      </c>
    </row>
    <row r="1958">
      <c r="A1958" s="6">
        <v>43961.0</v>
      </c>
      <c r="B1958" s="14" t="s">
        <v>46</v>
      </c>
      <c r="C1958" s="51" t="s">
        <v>46</v>
      </c>
      <c r="D1958" s="51">
        <v>107555.2</v>
      </c>
      <c r="E1958" s="14" t="str">
        <f t="shared" si="1"/>
        <v>#N/A</v>
      </c>
      <c r="F1958" s="52">
        <f t="shared" si="2"/>
        <v>107555.2</v>
      </c>
      <c r="G1958" s="14" t="str">
        <f t="shared" si="3"/>
        <v>#N/A</v>
      </c>
      <c r="H1958" s="52">
        <f t="shared" si="4"/>
        <v>107555.2</v>
      </c>
      <c r="I1958" s="18">
        <v>14.5</v>
      </c>
    </row>
    <row r="1959">
      <c r="A1959" s="6">
        <v>43962.0</v>
      </c>
      <c r="B1959" s="14" t="s">
        <v>46</v>
      </c>
      <c r="C1959" s="51" t="s">
        <v>46</v>
      </c>
      <c r="D1959" s="51">
        <v>122550.9</v>
      </c>
      <c r="E1959" s="14" t="str">
        <f t="shared" si="1"/>
        <v>#N/A</v>
      </c>
      <c r="F1959" s="52">
        <f t="shared" si="2"/>
        <v>122550.9</v>
      </c>
      <c r="G1959" s="14" t="str">
        <f t="shared" si="3"/>
        <v>#N/A</v>
      </c>
      <c r="H1959" s="52">
        <f t="shared" si="4"/>
        <v>122550.9</v>
      </c>
      <c r="I1959" s="18">
        <v>17.1</v>
      </c>
    </row>
    <row r="1960">
      <c r="A1960" s="6">
        <v>43963.0</v>
      </c>
      <c r="B1960" s="14" t="s">
        <v>46</v>
      </c>
      <c r="C1960" s="51" t="s">
        <v>46</v>
      </c>
      <c r="D1960" s="51">
        <v>120767.8</v>
      </c>
      <c r="E1960" s="14" t="str">
        <f t="shared" si="1"/>
        <v>#N/A</v>
      </c>
      <c r="F1960" s="52">
        <f t="shared" si="2"/>
        <v>120767.8</v>
      </c>
      <c r="G1960" s="14" t="str">
        <f t="shared" si="3"/>
        <v>#N/A</v>
      </c>
      <c r="H1960" s="52">
        <f t="shared" si="4"/>
        <v>120767.8</v>
      </c>
      <c r="I1960" s="18">
        <v>14.8</v>
      </c>
    </row>
    <row r="1961">
      <c r="A1961" s="6">
        <v>43964.0</v>
      </c>
      <c r="B1961" s="14" t="s">
        <v>46</v>
      </c>
      <c r="C1961" s="51" t="s">
        <v>46</v>
      </c>
      <c r="D1961" s="51">
        <v>127145.1</v>
      </c>
      <c r="E1961" s="14" t="str">
        <f t="shared" si="1"/>
        <v>#N/A</v>
      </c>
      <c r="F1961" s="52">
        <f t="shared" si="2"/>
        <v>127145.1</v>
      </c>
      <c r="G1961" s="14" t="str">
        <f t="shared" si="3"/>
        <v>#N/A</v>
      </c>
      <c r="H1961" s="52">
        <f t="shared" si="4"/>
        <v>127145.1</v>
      </c>
      <c r="I1961" s="18">
        <v>14.5</v>
      </c>
    </row>
    <row r="1962">
      <c r="A1962" s="6">
        <v>43965.0</v>
      </c>
      <c r="B1962" s="14" t="s">
        <v>46</v>
      </c>
      <c r="C1962" s="51" t="s">
        <v>46</v>
      </c>
      <c r="D1962" s="51">
        <v>129285.1</v>
      </c>
      <c r="E1962" s="14" t="str">
        <f t="shared" si="1"/>
        <v>#N/A</v>
      </c>
      <c r="F1962" s="52">
        <f t="shared" si="2"/>
        <v>129285.1</v>
      </c>
      <c r="G1962" s="14" t="str">
        <f t="shared" si="3"/>
        <v>#N/A</v>
      </c>
      <c r="H1962" s="52">
        <f t="shared" si="4"/>
        <v>129285.1</v>
      </c>
      <c r="I1962" s="18">
        <v>14.7</v>
      </c>
    </row>
    <row r="1963">
      <c r="A1963" s="6">
        <v>43966.0</v>
      </c>
      <c r="B1963" s="14" t="s">
        <v>46</v>
      </c>
      <c r="C1963" s="51" t="s">
        <v>46</v>
      </c>
      <c r="D1963" s="51">
        <v>129112.5</v>
      </c>
      <c r="E1963" s="14" t="str">
        <f t="shared" si="1"/>
        <v>#N/A</v>
      </c>
      <c r="F1963" s="52">
        <f t="shared" si="2"/>
        <v>129112.5</v>
      </c>
      <c r="G1963" s="14" t="str">
        <f t="shared" si="3"/>
        <v>#N/A</v>
      </c>
      <c r="H1963" s="52">
        <f t="shared" si="4"/>
        <v>129112.5</v>
      </c>
      <c r="I1963" s="18">
        <v>15.3</v>
      </c>
    </row>
    <row r="1964">
      <c r="A1964" s="6">
        <v>43967.0</v>
      </c>
      <c r="B1964" s="14" t="s">
        <v>46</v>
      </c>
      <c r="C1964" s="51" t="s">
        <v>46</v>
      </c>
      <c r="D1964" s="51">
        <v>110420.9</v>
      </c>
      <c r="E1964" s="14" t="str">
        <f t="shared" si="1"/>
        <v>#N/A</v>
      </c>
      <c r="F1964" s="52">
        <f t="shared" si="2"/>
        <v>110420.9</v>
      </c>
      <c r="G1964" s="14" t="str">
        <f t="shared" si="3"/>
        <v>#N/A</v>
      </c>
      <c r="H1964" s="52">
        <f t="shared" si="4"/>
        <v>110420.9</v>
      </c>
      <c r="I1964" s="18">
        <v>18.0</v>
      </c>
    </row>
    <row r="1965">
      <c r="A1965" s="6">
        <v>43968.0</v>
      </c>
      <c r="B1965" s="14" t="s">
        <v>46</v>
      </c>
      <c r="C1965" s="51" t="s">
        <v>46</v>
      </c>
      <c r="D1965" s="51">
        <v>109774.4</v>
      </c>
      <c r="E1965" s="14" t="str">
        <f t="shared" si="1"/>
        <v>#N/A</v>
      </c>
      <c r="F1965" s="52">
        <f t="shared" si="2"/>
        <v>109774.4</v>
      </c>
      <c r="G1965" s="14" t="str">
        <f t="shared" si="3"/>
        <v>#N/A</v>
      </c>
      <c r="H1965" s="52">
        <f t="shared" si="4"/>
        <v>109774.4</v>
      </c>
      <c r="I1965" s="18">
        <v>18.5</v>
      </c>
    </row>
    <row r="1966">
      <c r="A1966" s="6">
        <v>43969.0</v>
      </c>
      <c r="B1966" s="14" t="s">
        <v>46</v>
      </c>
      <c r="C1966" s="51" t="s">
        <v>46</v>
      </c>
      <c r="D1966" s="51">
        <v>120076.6</v>
      </c>
      <c r="E1966" s="14" t="str">
        <f t="shared" si="1"/>
        <v>#N/A</v>
      </c>
      <c r="F1966" s="52">
        <f t="shared" si="2"/>
        <v>120076.6</v>
      </c>
      <c r="G1966" s="14" t="str">
        <f t="shared" si="3"/>
        <v>#N/A</v>
      </c>
      <c r="H1966" s="52">
        <f t="shared" si="4"/>
        <v>120076.6</v>
      </c>
      <c r="I1966" s="18">
        <v>19.4</v>
      </c>
    </row>
    <row r="1967">
      <c r="A1967" s="6">
        <v>43970.0</v>
      </c>
      <c r="B1967" s="14" t="s">
        <v>46</v>
      </c>
      <c r="C1967" s="51" t="s">
        <v>46</v>
      </c>
      <c r="D1967" s="51">
        <v>119790.0</v>
      </c>
      <c r="E1967" s="14" t="str">
        <f t="shared" si="1"/>
        <v>#N/A</v>
      </c>
      <c r="F1967" s="52">
        <f t="shared" si="2"/>
        <v>119790</v>
      </c>
      <c r="G1967" s="14" t="str">
        <f t="shared" si="3"/>
        <v>#N/A</v>
      </c>
      <c r="H1967" s="52">
        <f t="shared" si="4"/>
        <v>119790</v>
      </c>
      <c r="I1967" s="18">
        <v>17.7</v>
      </c>
    </row>
    <row r="1968">
      <c r="A1968" s="6">
        <v>43971.0</v>
      </c>
      <c r="B1968" s="14" t="s">
        <v>46</v>
      </c>
      <c r="C1968" s="51" t="s">
        <v>46</v>
      </c>
      <c r="D1968" s="51">
        <v>119804.0</v>
      </c>
      <c r="E1968" s="14" t="str">
        <f t="shared" si="1"/>
        <v>#N/A</v>
      </c>
      <c r="F1968" s="52">
        <f t="shared" si="2"/>
        <v>119804</v>
      </c>
      <c r="G1968" s="14" t="str">
        <f t="shared" si="3"/>
        <v>#N/A</v>
      </c>
      <c r="H1968" s="52">
        <f t="shared" si="4"/>
        <v>119804</v>
      </c>
      <c r="I1968" s="18">
        <v>15.8</v>
      </c>
    </row>
    <row r="1969">
      <c r="A1969" s="6">
        <v>43972.0</v>
      </c>
      <c r="B1969" s="14" t="s">
        <v>46</v>
      </c>
      <c r="C1969" s="51" t="s">
        <v>46</v>
      </c>
      <c r="D1969" s="51">
        <v>127563.6</v>
      </c>
      <c r="E1969" s="14" t="str">
        <f t="shared" si="1"/>
        <v>#N/A</v>
      </c>
      <c r="F1969" s="52">
        <f t="shared" si="2"/>
        <v>127563.6</v>
      </c>
      <c r="G1969" s="14" t="str">
        <f t="shared" si="3"/>
        <v>#N/A</v>
      </c>
      <c r="H1969" s="52">
        <f t="shared" si="4"/>
        <v>127563.6</v>
      </c>
      <c r="I1969" s="18">
        <v>13.7</v>
      </c>
    </row>
    <row r="1970">
      <c r="A1970" s="6">
        <v>43973.0</v>
      </c>
      <c r="B1970" s="14" t="s">
        <v>46</v>
      </c>
      <c r="C1970" s="51" t="s">
        <v>46</v>
      </c>
      <c r="D1970" s="51">
        <v>130472.2</v>
      </c>
      <c r="E1970" s="14" t="str">
        <f t="shared" si="1"/>
        <v>#N/A</v>
      </c>
      <c r="F1970" s="52">
        <f t="shared" si="2"/>
        <v>130472.2</v>
      </c>
      <c r="G1970" s="14" t="str">
        <f t="shared" si="3"/>
        <v>#N/A</v>
      </c>
      <c r="H1970" s="52">
        <f t="shared" si="4"/>
        <v>130472.2</v>
      </c>
      <c r="I1970" s="18">
        <v>13.6</v>
      </c>
    </row>
    <row r="1971">
      <c r="A1971" s="6">
        <v>43974.0</v>
      </c>
      <c r="B1971" s="14" t="s">
        <v>46</v>
      </c>
      <c r="C1971" s="51" t="s">
        <v>46</v>
      </c>
      <c r="D1971" s="51">
        <v>115234.3</v>
      </c>
      <c r="E1971" s="14" t="str">
        <f t="shared" si="1"/>
        <v>#N/A</v>
      </c>
      <c r="F1971" s="52">
        <f t="shared" si="2"/>
        <v>115234.3</v>
      </c>
      <c r="G1971" s="14" t="str">
        <f t="shared" si="3"/>
        <v>#N/A</v>
      </c>
      <c r="H1971" s="52">
        <f t="shared" si="4"/>
        <v>115234.3</v>
      </c>
      <c r="I1971" s="18">
        <v>13.5</v>
      </c>
    </row>
    <row r="1972">
      <c r="A1972" s="6">
        <v>43975.0</v>
      </c>
      <c r="B1972" s="14" t="s">
        <v>46</v>
      </c>
      <c r="C1972" s="51" t="s">
        <v>46</v>
      </c>
      <c r="D1972" s="51">
        <v>109579.8</v>
      </c>
      <c r="E1972" s="14" t="str">
        <f t="shared" si="1"/>
        <v>#N/A</v>
      </c>
      <c r="F1972" s="52">
        <f t="shared" si="2"/>
        <v>109579.8</v>
      </c>
      <c r="G1972" s="14" t="str">
        <f t="shared" si="3"/>
        <v>#N/A</v>
      </c>
      <c r="H1972" s="52">
        <f t="shared" si="4"/>
        <v>109579.8</v>
      </c>
      <c r="I1972" s="18">
        <v>13.8</v>
      </c>
    </row>
    <row r="1973">
      <c r="A1973" s="6">
        <v>43976.0</v>
      </c>
      <c r="B1973" s="14" t="s">
        <v>46</v>
      </c>
      <c r="C1973" s="51" t="s">
        <v>46</v>
      </c>
      <c r="D1973" s="51">
        <v>125532.6</v>
      </c>
      <c r="E1973" s="14" t="str">
        <f t="shared" si="1"/>
        <v>#N/A</v>
      </c>
      <c r="F1973" s="52">
        <f t="shared" si="2"/>
        <v>125532.6</v>
      </c>
      <c r="G1973" s="14" t="str">
        <f t="shared" si="3"/>
        <v>#N/A</v>
      </c>
      <c r="H1973" s="52">
        <f t="shared" si="4"/>
        <v>125532.6</v>
      </c>
      <c r="I1973" s="18">
        <v>16.0</v>
      </c>
    </row>
    <row r="1974">
      <c r="A1974" s="6">
        <v>43977.0</v>
      </c>
      <c r="B1974" s="14" t="s">
        <v>46</v>
      </c>
      <c r="C1974" s="51" t="s">
        <v>46</v>
      </c>
      <c r="D1974" s="51">
        <v>126788.8</v>
      </c>
      <c r="E1974" s="14" t="str">
        <f t="shared" si="1"/>
        <v>#N/A</v>
      </c>
      <c r="F1974" s="52">
        <f t="shared" si="2"/>
        <v>126788.8</v>
      </c>
      <c r="G1974" s="14" t="str">
        <f t="shared" si="3"/>
        <v>#N/A</v>
      </c>
      <c r="H1974" s="52">
        <f t="shared" si="4"/>
        <v>126788.8</v>
      </c>
      <c r="I1974" s="18">
        <v>18.5</v>
      </c>
    </row>
    <row r="1975">
      <c r="A1975" s="6">
        <v>43978.0</v>
      </c>
      <c r="B1975" s="14" t="s">
        <v>47</v>
      </c>
      <c r="C1975" s="51" t="s">
        <v>46</v>
      </c>
      <c r="D1975" s="51">
        <v>124189.8</v>
      </c>
      <c r="E1975" s="52">
        <f t="shared" si="1"/>
        <v>124189.8</v>
      </c>
      <c r="F1975" s="14" t="str">
        <f t="shared" si="2"/>
        <v>#N/A</v>
      </c>
      <c r="G1975" s="14" t="str">
        <f t="shared" si="3"/>
        <v>#N/A</v>
      </c>
      <c r="H1975" s="52">
        <f t="shared" si="4"/>
        <v>124189.8</v>
      </c>
      <c r="I1975" s="18">
        <v>17.1</v>
      </c>
    </row>
    <row r="1976">
      <c r="A1976" s="6">
        <v>43979.0</v>
      </c>
      <c r="B1976" s="14" t="s">
        <v>47</v>
      </c>
      <c r="C1976" s="51" t="s">
        <v>46</v>
      </c>
      <c r="D1976" s="51">
        <v>124062.5</v>
      </c>
      <c r="E1976" s="52">
        <f t="shared" si="1"/>
        <v>124062.5</v>
      </c>
      <c r="F1976" s="14" t="str">
        <f t="shared" si="2"/>
        <v>#N/A</v>
      </c>
      <c r="G1976" s="14" t="str">
        <f t="shared" si="3"/>
        <v>#N/A</v>
      </c>
      <c r="H1976" s="52">
        <f t="shared" si="4"/>
        <v>124062.5</v>
      </c>
      <c r="I1976" s="18">
        <v>17.6</v>
      </c>
    </row>
    <row r="1977">
      <c r="A1977" s="6">
        <v>43980.0</v>
      </c>
      <c r="B1977" s="14" t="s">
        <v>47</v>
      </c>
      <c r="C1977" s="51" t="s">
        <v>46</v>
      </c>
      <c r="D1977" s="51">
        <v>120072.1</v>
      </c>
      <c r="E1977" s="52">
        <f t="shared" si="1"/>
        <v>120072.1</v>
      </c>
      <c r="F1977" s="14" t="str">
        <f t="shared" si="2"/>
        <v>#N/A</v>
      </c>
      <c r="G1977" s="14" t="str">
        <f t="shared" si="3"/>
        <v>#N/A</v>
      </c>
      <c r="H1977" s="52">
        <f t="shared" si="4"/>
        <v>120072.1</v>
      </c>
      <c r="I1977" s="18">
        <v>17.1</v>
      </c>
    </row>
    <row r="1978">
      <c r="A1978" s="6">
        <v>43981.0</v>
      </c>
      <c r="B1978" s="14" t="s">
        <v>47</v>
      </c>
      <c r="C1978" s="51" t="s">
        <v>46</v>
      </c>
      <c r="D1978" s="51">
        <v>102231.8</v>
      </c>
      <c r="E1978" s="52">
        <f t="shared" si="1"/>
        <v>102231.8</v>
      </c>
      <c r="F1978" s="14" t="str">
        <f t="shared" si="2"/>
        <v>#N/A</v>
      </c>
      <c r="G1978" s="14" t="str">
        <f t="shared" si="3"/>
        <v>#N/A</v>
      </c>
      <c r="H1978" s="52">
        <f t="shared" si="4"/>
        <v>102231.8</v>
      </c>
      <c r="I1978" s="18">
        <v>17.1</v>
      </c>
    </row>
    <row r="1979">
      <c r="A1979" s="6">
        <v>43982.0</v>
      </c>
      <c r="B1979" s="14" t="s">
        <v>47</v>
      </c>
      <c r="C1979" s="51" t="s">
        <v>46</v>
      </c>
      <c r="D1979" s="51">
        <v>102684.6</v>
      </c>
      <c r="E1979" s="52">
        <f t="shared" si="1"/>
        <v>102684.6</v>
      </c>
      <c r="F1979" s="14" t="str">
        <f t="shared" si="2"/>
        <v>#N/A</v>
      </c>
      <c r="G1979" s="14" t="str">
        <f t="shared" si="3"/>
        <v>#N/A</v>
      </c>
      <c r="H1979" s="52">
        <f t="shared" si="4"/>
        <v>102684.6</v>
      </c>
      <c r="I1979" s="18">
        <v>17.8</v>
      </c>
    </row>
    <row r="1980">
      <c r="A1980" s="6">
        <v>43983.0</v>
      </c>
      <c r="B1980" s="14" t="s">
        <v>47</v>
      </c>
      <c r="C1980" s="51" t="s">
        <v>46</v>
      </c>
      <c r="D1980" s="51">
        <v>132039.7</v>
      </c>
      <c r="E1980" s="52">
        <f t="shared" si="1"/>
        <v>132039.7</v>
      </c>
      <c r="F1980" s="14" t="str">
        <f t="shared" si="2"/>
        <v>#N/A</v>
      </c>
      <c r="G1980" s="14" t="str">
        <f t="shared" si="3"/>
        <v>#N/A</v>
      </c>
      <c r="H1980" s="52">
        <f t="shared" si="4"/>
        <v>132039.7</v>
      </c>
      <c r="I1980" s="18">
        <v>11.2</v>
      </c>
    </row>
    <row r="1981">
      <c r="A1981" s="6">
        <v>43984.0</v>
      </c>
      <c r="B1981" s="14" t="s">
        <v>47</v>
      </c>
      <c r="C1981" s="51" t="s">
        <v>46</v>
      </c>
      <c r="D1981" s="51">
        <v>132710.4</v>
      </c>
      <c r="E1981" s="52">
        <f t="shared" si="1"/>
        <v>132710.4</v>
      </c>
      <c r="F1981" s="14" t="str">
        <f t="shared" si="2"/>
        <v>#N/A</v>
      </c>
      <c r="G1981" s="14" t="str">
        <f t="shared" si="3"/>
        <v>#N/A</v>
      </c>
      <c r="H1981" s="52">
        <f t="shared" si="4"/>
        <v>132710.4</v>
      </c>
      <c r="I1981" s="18">
        <v>15.6</v>
      </c>
    </row>
    <row r="1982">
      <c r="A1982" s="6">
        <v>43985.0</v>
      </c>
      <c r="B1982" s="14" t="s">
        <v>47</v>
      </c>
      <c r="C1982" s="51" t="s">
        <v>46</v>
      </c>
      <c r="D1982" s="51">
        <v>130801.8</v>
      </c>
      <c r="E1982" s="52">
        <f t="shared" si="1"/>
        <v>130801.8</v>
      </c>
      <c r="F1982" s="14" t="str">
        <f t="shared" si="2"/>
        <v>#N/A</v>
      </c>
      <c r="G1982" s="14" t="str">
        <f t="shared" si="3"/>
        <v>#N/A</v>
      </c>
      <c r="H1982" s="52">
        <f t="shared" si="4"/>
        <v>130801.8</v>
      </c>
      <c r="I1982" s="18">
        <v>14.1</v>
      </c>
    </row>
    <row r="1983">
      <c r="A1983" s="6">
        <v>43986.0</v>
      </c>
      <c r="B1983" s="14" t="s">
        <v>47</v>
      </c>
      <c r="C1983" s="51" t="s">
        <v>46</v>
      </c>
      <c r="D1983" s="51">
        <v>133322.0</v>
      </c>
      <c r="E1983" s="52">
        <f t="shared" si="1"/>
        <v>133322</v>
      </c>
      <c r="F1983" s="14" t="str">
        <f t="shared" si="2"/>
        <v>#N/A</v>
      </c>
      <c r="G1983" s="14" t="str">
        <f t="shared" si="3"/>
        <v>#N/A</v>
      </c>
      <c r="H1983" s="52">
        <f t="shared" si="4"/>
        <v>133322</v>
      </c>
      <c r="I1983" s="18">
        <v>13.8</v>
      </c>
    </row>
    <row r="1984">
      <c r="A1984" s="6">
        <v>43987.0</v>
      </c>
      <c r="B1984" s="14" t="s">
        <v>47</v>
      </c>
      <c r="C1984" s="51" t="s">
        <v>46</v>
      </c>
      <c r="D1984" s="51">
        <v>137368.5</v>
      </c>
      <c r="E1984" s="52">
        <f t="shared" si="1"/>
        <v>137368.5</v>
      </c>
      <c r="F1984" s="14" t="str">
        <f t="shared" si="2"/>
        <v>#N/A</v>
      </c>
      <c r="G1984" s="14" t="str">
        <f t="shared" si="3"/>
        <v>#N/A</v>
      </c>
      <c r="H1984" s="52">
        <f t="shared" si="4"/>
        <v>137368.5</v>
      </c>
      <c r="I1984" s="18">
        <v>14.6</v>
      </c>
    </row>
    <row r="1985">
      <c r="A1985" s="6">
        <v>43988.0</v>
      </c>
      <c r="B1985" s="14" t="s">
        <v>47</v>
      </c>
      <c r="C1985" s="51" t="s">
        <v>46</v>
      </c>
      <c r="D1985" s="51">
        <v>126427.9</v>
      </c>
      <c r="E1985" s="52">
        <f t="shared" si="1"/>
        <v>126427.9</v>
      </c>
      <c r="F1985" s="14" t="str">
        <f t="shared" si="2"/>
        <v>#N/A</v>
      </c>
      <c r="G1985" s="14" t="str">
        <f t="shared" si="3"/>
        <v>#N/A</v>
      </c>
      <c r="H1985" s="52">
        <f t="shared" si="4"/>
        <v>126427.9</v>
      </c>
      <c r="I1985" s="18">
        <v>13.3</v>
      </c>
    </row>
    <row r="1986">
      <c r="A1986" s="6">
        <v>43989.0</v>
      </c>
      <c r="B1986" s="14" t="s">
        <v>47</v>
      </c>
      <c r="C1986" s="51" t="s">
        <v>46</v>
      </c>
      <c r="D1986" s="51">
        <v>119524.4</v>
      </c>
      <c r="E1986" s="52">
        <f t="shared" si="1"/>
        <v>119524.4</v>
      </c>
      <c r="F1986" s="14" t="str">
        <f t="shared" si="2"/>
        <v>#N/A</v>
      </c>
      <c r="G1986" s="14" t="str">
        <f t="shared" si="3"/>
        <v>#N/A</v>
      </c>
      <c r="H1986" s="52">
        <f t="shared" si="4"/>
        <v>119524.4</v>
      </c>
      <c r="I1986" s="18">
        <v>11.8</v>
      </c>
    </row>
    <row r="1987">
      <c r="A1987" s="6">
        <v>43990.0</v>
      </c>
      <c r="B1987" s="14" t="s">
        <v>47</v>
      </c>
      <c r="C1987" s="51" t="s">
        <v>47</v>
      </c>
      <c r="D1987" s="51">
        <v>124793.0</v>
      </c>
      <c r="E1987" s="52">
        <f t="shared" si="1"/>
        <v>124793</v>
      </c>
      <c r="F1987" s="14" t="str">
        <f t="shared" si="2"/>
        <v>#N/A</v>
      </c>
      <c r="G1987" s="52">
        <f t="shared" si="3"/>
        <v>124793</v>
      </c>
      <c r="H1987" s="52" t="str">
        <f t="shared" si="4"/>
        <v>#N/A</v>
      </c>
      <c r="I1987" s="18">
        <v>12.6</v>
      </c>
    </row>
    <row r="1988">
      <c r="A1988" s="6">
        <v>43991.0</v>
      </c>
      <c r="B1988" s="14" t="s">
        <v>47</v>
      </c>
      <c r="C1988" s="51" t="s">
        <v>46</v>
      </c>
      <c r="D1988" s="51">
        <v>141571.3</v>
      </c>
      <c r="E1988" s="52">
        <f t="shared" si="1"/>
        <v>141571.3</v>
      </c>
      <c r="F1988" s="14" t="str">
        <f t="shared" si="2"/>
        <v>#N/A</v>
      </c>
      <c r="G1988" s="14" t="str">
        <f t="shared" si="3"/>
        <v>#N/A</v>
      </c>
      <c r="H1988" s="52">
        <f t="shared" si="4"/>
        <v>141571.3</v>
      </c>
      <c r="I1988" s="18">
        <v>15.3</v>
      </c>
    </row>
    <row r="1989">
      <c r="A1989" s="6">
        <v>43992.0</v>
      </c>
      <c r="B1989" s="14" t="s">
        <v>47</v>
      </c>
      <c r="C1989" s="51" t="s">
        <v>46</v>
      </c>
      <c r="D1989" s="51">
        <v>137795.8</v>
      </c>
      <c r="E1989" s="52">
        <f t="shared" si="1"/>
        <v>137795.8</v>
      </c>
      <c r="F1989" s="14" t="str">
        <f t="shared" si="2"/>
        <v>#N/A</v>
      </c>
      <c r="G1989" s="14" t="str">
        <f t="shared" si="3"/>
        <v>#N/A</v>
      </c>
      <c r="H1989" s="52">
        <f t="shared" si="4"/>
        <v>137795.8</v>
      </c>
      <c r="I1989" s="18">
        <v>16.7</v>
      </c>
    </row>
    <row r="1990">
      <c r="A1990" s="6">
        <v>43993.0</v>
      </c>
      <c r="B1990" s="14" t="s">
        <v>47</v>
      </c>
      <c r="C1990" s="51" t="s">
        <v>46</v>
      </c>
      <c r="D1990" s="51">
        <v>141444.4</v>
      </c>
      <c r="E1990" s="52">
        <f t="shared" si="1"/>
        <v>141444.4</v>
      </c>
      <c r="F1990" s="14" t="str">
        <f t="shared" si="2"/>
        <v>#N/A</v>
      </c>
      <c r="G1990" s="14" t="str">
        <f t="shared" si="3"/>
        <v>#N/A</v>
      </c>
      <c r="H1990" s="52">
        <f t="shared" si="4"/>
        <v>141444.4</v>
      </c>
      <c r="I1990" s="18">
        <v>16.9</v>
      </c>
    </row>
    <row r="1991">
      <c r="A1991" s="6">
        <v>43994.0</v>
      </c>
      <c r="B1991" s="14" t="s">
        <v>47</v>
      </c>
      <c r="C1991" s="51" t="s">
        <v>46</v>
      </c>
      <c r="D1991" s="51">
        <v>134684.6</v>
      </c>
      <c r="E1991" s="52">
        <f t="shared" si="1"/>
        <v>134684.6</v>
      </c>
      <c r="F1991" s="14" t="str">
        <f t="shared" si="2"/>
        <v>#N/A</v>
      </c>
      <c r="G1991" s="14" t="str">
        <f t="shared" si="3"/>
        <v>#N/A</v>
      </c>
      <c r="H1991" s="52">
        <f t="shared" si="4"/>
        <v>134684.6</v>
      </c>
      <c r="I1991" s="18">
        <v>15.3</v>
      </c>
    </row>
    <row r="1992">
      <c r="A1992" s="6">
        <v>43995.0</v>
      </c>
      <c r="B1992" s="14" t="s">
        <v>47</v>
      </c>
      <c r="C1992" s="51" t="s">
        <v>46</v>
      </c>
      <c r="D1992" s="51">
        <v>117394.5</v>
      </c>
      <c r="E1992" s="52">
        <f t="shared" si="1"/>
        <v>117394.5</v>
      </c>
      <c r="F1992" s="14" t="str">
        <f t="shared" si="2"/>
        <v>#N/A</v>
      </c>
      <c r="G1992" s="14" t="str">
        <f t="shared" si="3"/>
        <v>#N/A</v>
      </c>
      <c r="H1992" s="52">
        <f t="shared" si="4"/>
        <v>117394.5</v>
      </c>
      <c r="I1992" s="18">
        <v>16.4</v>
      </c>
    </row>
    <row r="1993">
      <c r="A1993" s="6">
        <v>43996.0</v>
      </c>
      <c r="B1993" s="14" t="s">
        <v>47</v>
      </c>
      <c r="C1993" s="51" t="s">
        <v>46</v>
      </c>
      <c r="D1993" s="51">
        <v>107553.0</v>
      </c>
      <c r="E1993" s="52">
        <f t="shared" si="1"/>
        <v>107553</v>
      </c>
      <c r="F1993" s="14" t="str">
        <f t="shared" si="2"/>
        <v>#N/A</v>
      </c>
      <c r="G1993" s="14" t="str">
        <f t="shared" si="3"/>
        <v>#N/A</v>
      </c>
      <c r="H1993" s="52">
        <f t="shared" si="4"/>
        <v>107553</v>
      </c>
      <c r="I1993" s="18">
        <v>15.2</v>
      </c>
    </row>
    <row r="1994">
      <c r="A1994" s="6">
        <v>43997.0</v>
      </c>
      <c r="B1994" s="14" t="s">
        <v>47</v>
      </c>
      <c r="C1994" s="51" t="s">
        <v>46</v>
      </c>
      <c r="D1994" s="51">
        <v>121221.5</v>
      </c>
      <c r="E1994" s="52">
        <f t="shared" si="1"/>
        <v>121221.5</v>
      </c>
      <c r="F1994" s="14" t="str">
        <f t="shared" si="2"/>
        <v>#N/A</v>
      </c>
      <c r="G1994" s="14" t="str">
        <f t="shared" si="3"/>
        <v>#N/A</v>
      </c>
      <c r="H1994" s="52">
        <f t="shared" si="4"/>
        <v>121221.5</v>
      </c>
      <c r="I1994" s="18">
        <v>18.4</v>
      </c>
    </row>
    <row r="1995">
      <c r="A1995" s="6">
        <v>43998.0</v>
      </c>
      <c r="B1995" s="14" t="s">
        <v>47</v>
      </c>
      <c r="C1995" s="51" t="s">
        <v>46</v>
      </c>
      <c r="D1995" s="51">
        <v>124473.7</v>
      </c>
      <c r="E1995" s="52">
        <f t="shared" si="1"/>
        <v>124473.7</v>
      </c>
      <c r="F1995" s="14" t="str">
        <f t="shared" si="2"/>
        <v>#N/A</v>
      </c>
      <c r="G1995" s="14" t="str">
        <f t="shared" si="3"/>
        <v>#N/A</v>
      </c>
      <c r="H1995" s="52">
        <f t="shared" si="4"/>
        <v>124473.7</v>
      </c>
      <c r="I1995" s="18">
        <v>17.9</v>
      </c>
    </row>
    <row r="1996">
      <c r="A1996" s="6">
        <v>43999.0</v>
      </c>
      <c r="B1996" s="14" t="s">
        <v>47</v>
      </c>
      <c r="C1996" s="51" t="s">
        <v>46</v>
      </c>
      <c r="D1996" s="51">
        <v>133969.7</v>
      </c>
      <c r="E1996" s="52">
        <f t="shared" si="1"/>
        <v>133969.7</v>
      </c>
      <c r="F1996" s="14" t="str">
        <f t="shared" si="2"/>
        <v>#N/A</v>
      </c>
      <c r="G1996" s="14" t="str">
        <f t="shared" si="3"/>
        <v>#N/A</v>
      </c>
      <c r="H1996" s="52">
        <f t="shared" si="4"/>
        <v>133969.7</v>
      </c>
      <c r="I1996" s="18">
        <v>14.6</v>
      </c>
    </row>
    <row r="1997">
      <c r="A1997" s="6">
        <v>44000.0</v>
      </c>
      <c r="B1997" s="14" t="s">
        <v>47</v>
      </c>
      <c r="C1997" s="51" t="s">
        <v>46</v>
      </c>
      <c r="D1997" s="51">
        <v>130437.3</v>
      </c>
      <c r="E1997" s="52">
        <f t="shared" si="1"/>
        <v>130437.3</v>
      </c>
      <c r="F1997" s="14" t="str">
        <f t="shared" si="2"/>
        <v>#N/A</v>
      </c>
      <c r="G1997" s="14" t="str">
        <f t="shared" si="3"/>
        <v>#N/A</v>
      </c>
      <c r="H1997" s="52">
        <f t="shared" si="4"/>
        <v>130437.3</v>
      </c>
      <c r="I1997" s="18">
        <v>16.9</v>
      </c>
    </row>
    <row r="1998">
      <c r="A1998" s="6">
        <v>44001.0</v>
      </c>
      <c r="B1998" s="14" t="s">
        <v>47</v>
      </c>
      <c r="C1998" s="51" t="s">
        <v>46</v>
      </c>
      <c r="D1998" s="51">
        <v>120149.4</v>
      </c>
      <c r="E1998" s="52">
        <f t="shared" si="1"/>
        <v>120149.4</v>
      </c>
      <c r="F1998" s="14" t="str">
        <f t="shared" si="2"/>
        <v>#N/A</v>
      </c>
      <c r="G1998" s="14" t="str">
        <f t="shared" si="3"/>
        <v>#N/A</v>
      </c>
      <c r="H1998" s="52">
        <f t="shared" si="4"/>
        <v>120149.4</v>
      </c>
      <c r="I1998" s="18">
        <v>17.8</v>
      </c>
    </row>
    <row r="1999">
      <c r="A1999" s="6">
        <v>44002.0</v>
      </c>
      <c r="B1999" s="14" t="s">
        <v>47</v>
      </c>
      <c r="C1999" s="51" t="s">
        <v>46</v>
      </c>
      <c r="D1999" s="51">
        <v>109644.7</v>
      </c>
      <c r="E1999" s="52">
        <f t="shared" si="1"/>
        <v>109644.7</v>
      </c>
      <c r="F1999" s="14" t="str">
        <f t="shared" si="2"/>
        <v>#N/A</v>
      </c>
      <c r="G1999" s="14" t="str">
        <f t="shared" si="3"/>
        <v>#N/A</v>
      </c>
      <c r="H1999" s="52">
        <f t="shared" si="4"/>
        <v>109644.7</v>
      </c>
      <c r="I1999" s="18">
        <v>16.9</v>
      </c>
    </row>
    <row r="2000">
      <c r="A2000" s="6">
        <v>44003.0</v>
      </c>
      <c r="B2000" s="14" t="s">
        <v>47</v>
      </c>
      <c r="C2000" s="51" t="s">
        <v>46</v>
      </c>
      <c r="D2000" s="51">
        <v>121528.4</v>
      </c>
      <c r="E2000" s="52">
        <f t="shared" si="1"/>
        <v>121528.4</v>
      </c>
      <c r="F2000" s="14" t="str">
        <f t="shared" si="2"/>
        <v>#N/A</v>
      </c>
      <c r="G2000" s="14" t="str">
        <f t="shared" si="3"/>
        <v>#N/A</v>
      </c>
      <c r="H2000" s="52">
        <f t="shared" si="4"/>
        <v>121528.4</v>
      </c>
      <c r="I2000" s="18">
        <v>12.0</v>
      </c>
    </row>
    <row r="2001">
      <c r="A2001" s="6">
        <v>44004.0</v>
      </c>
      <c r="B2001" s="14" t="s">
        <v>47</v>
      </c>
      <c r="C2001" s="51" t="s">
        <v>46</v>
      </c>
      <c r="D2001" s="51">
        <v>136373.4</v>
      </c>
      <c r="E2001" s="52">
        <f t="shared" si="1"/>
        <v>136373.4</v>
      </c>
      <c r="F2001" s="14" t="str">
        <f t="shared" si="2"/>
        <v>#N/A</v>
      </c>
      <c r="G2001" s="14" t="str">
        <f t="shared" si="3"/>
        <v>#N/A</v>
      </c>
      <c r="H2001" s="52">
        <f t="shared" si="4"/>
        <v>136373.4</v>
      </c>
      <c r="I2001" s="18">
        <v>13.0</v>
      </c>
    </row>
    <row r="2002">
      <c r="A2002" s="6">
        <v>44005.0</v>
      </c>
      <c r="B2002" s="14" t="s">
        <v>47</v>
      </c>
      <c r="C2002" s="51" t="s">
        <v>46</v>
      </c>
      <c r="D2002" s="51">
        <v>131904.7</v>
      </c>
      <c r="E2002" s="52">
        <f t="shared" si="1"/>
        <v>131904.7</v>
      </c>
      <c r="F2002" s="14" t="str">
        <f t="shared" si="2"/>
        <v>#N/A</v>
      </c>
      <c r="G2002" s="14" t="str">
        <f t="shared" si="3"/>
        <v>#N/A</v>
      </c>
      <c r="H2002" s="52">
        <f t="shared" si="4"/>
        <v>131904.7</v>
      </c>
      <c r="I2002" s="18">
        <v>14.4</v>
      </c>
    </row>
    <row r="2003">
      <c r="A2003" s="6">
        <v>44006.0</v>
      </c>
      <c r="B2003" s="14" t="s">
        <v>47</v>
      </c>
      <c r="C2003" s="51" t="s">
        <v>46</v>
      </c>
      <c r="D2003" s="51">
        <v>133100.9</v>
      </c>
      <c r="E2003" s="52">
        <f t="shared" si="1"/>
        <v>133100.9</v>
      </c>
      <c r="F2003" s="14" t="str">
        <f t="shared" si="2"/>
        <v>#N/A</v>
      </c>
      <c r="G2003" s="14" t="str">
        <f t="shared" si="3"/>
        <v>#N/A</v>
      </c>
      <c r="H2003" s="52">
        <f t="shared" si="4"/>
        <v>133100.9</v>
      </c>
      <c r="I2003" s="18">
        <v>14.9</v>
      </c>
    </row>
    <row r="2004">
      <c r="A2004" s="6">
        <v>44007.0</v>
      </c>
      <c r="B2004" s="14" t="s">
        <v>47</v>
      </c>
      <c r="C2004" s="51" t="s">
        <v>46</v>
      </c>
      <c r="D2004" s="51">
        <v>131466.2</v>
      </c>
      <c r="E2004" s="52">
        <f t="shared" si="1"/>
        <v>131466.2</v>
      </c>
      <c r="F2004" s="14" t="str">
        <f t="shared" si="2"/>
        <v>#N/A</v>
      </c>
      <c r="G2004" s="14" t="str">
        <f t="shared" si="3"/>
        <v>#N/A</v>
      </c>
      <c r="H2004" s="52">
        <f t="shared" si="4"/>
        <v>131466.2</v>
      </c>
      <c r="I2004" s="18">
        <v>15.9</v>
      </c>
    </row>
    <row r="2005">
      <c r="A2005" s="6">
        <v>44008.0</v>
      </c>
      <c r="B2005" s="14" t="s">
        <v>46</v>
      </c>
      <c r="C2005" s="51" t="s">
        <v>46</v>
      </c>
      <c r="D2005" s="51">
        <v>136872.6</v>
      </c>
      <c r="E2005" s="14" t="str">
        <f t="shared" si="1"/>
        <v>#N/A</v>
      </c>
      <c r="F2005" s="52">
        <f t="shared" si="2"/>
        <v>136872.6</v>
      </c>
      <c r="G2005" s="14" t="str">
        <f t="shared" si="3"/>
        <v>#N/A</v>
      </c>
      <c r="H2005" s="52">
        <f t="shared" si="4"/>
        <v>136872.6</v>
      </c>
      <c r="I2005" s="18">
        <v>13.8</v>
      </c>
    </row>
    <row r="2006">
      <c r="A2006" s="6">
        <v>44009.0</v>
      </c>
      <c r="B2006" s="14" t="s">
        <v>46</v>
      </c>
      <c r="C2006" s="51" t="s">
        <v>46</v>
      </c>
      <c r="D2006" s="51">
        <v>126938.5</v>
      </c>
      <c r="E2006" s="14" t="str">
        <f t="shared" si="1"/>
        <v>#N/A</v>
      </c>
      <c r="F2006" s="52">
        <f t="shared" si="2"/>
        <v>126938.5</v>
      </c>
      <c r="G2006" s="14" t="str">
        <f t="shared" si="3"/>
        <v>#N/A</v>
      </c>
      <c r="H2006" s="52">
        <f t="shared" si="4"/>
        <v>126938.5</v>
      </c>
      <c r="I2006" s="18">
        <v>13.1</v>
      </c>
    </row>
    <row r="2007">
      <c r="A2007" s="6">
        <v>44010.0</v>
      </c>
      <c r="B2007" s="14" t="s">
        <v>46</v>
      </c>
      <c r="C2007" s="51" t="s">
        <v>46</v>
      </c>
      <c r="D2007" s="51">
        <v>125830.8</v>
      </c>
      <c r="E2007" s="14" t="str">
        <f t="shared" si="1"/>
        <v>#N/A</v>
      </c>
      <c r="F2007" s="52">
        <f t="shared" si="2"/>
        <v>125830.8</v>
      </c>
      <c r="G2007" s="14" t="str">
        <f t="shared" si="3"/>
        <v>#N/A</v>
      </c>
      <c r="H2007" s="52">
        <f t="shared" si="4"/>
        <v>125830.8</v>
      </c>
      <c r="I2007" s="18">
        <v>12.5</v>
      </c>
    </row>
    <row r="2008">
      <c r="A2008" s="6">
        <v>44011.0</v>
      </c>
      <c r="B2008" s="14" t="s">
        <v>46</v>
      </c>
      <c r="C2008" s="51" t="s">
        <v>46</v>
      </c>
      <c r="D2008" s="51">
        <v>141432.0</v>
      </c>
      <c r="E2008" s="14" t="str">
        <f t="shared" si="1"/>
        <v>#N/A</v>
      </c>
      <c r="F2008" s="52">
        <f t="shared" si="2"/>
        <v>141432</v>
      </c>
      <c r="G2008" s="14" t="str">
        <f t="shared" si="3"/>
        <v>#N/A</v>
      </c>
      <c r="H2008" s="52">
        <f t="shared" si="4"/>
        <v>141432</v>
      </c>
      <c r="I2008" s="18">
        <v>15.4</v>
      </c>
    </row>
    <row r="2009">
      <c r="A2009" s="6">
        <v>44012.0</v>
      </c>
      <c r="B2009" s="14" t="s">
        <v>46</v>
      </c>
      <c r="C2009" s="51" t="s">
        <v>46</v>
      </c>
      <c r="D2009" s="51">
        <v>137644.9</v>
      </c>
      <c r="E2009" s="14" t="str">
        <f t="shared" si="1"/>
        <v>#N/A</v>
      </c>
      <c r="F2009" s="52">
        <f t="shared" si="2"/>
        <v>137644.9</v>
      </c>
      <c r="G2009" s="14" t="str">
        <f t="shared" si="3"/>
        <v>#N/A</v>
      </c>
      <c r="H2009" s="52">
        <f t="shared" si="4"/>
        <v>137644.9</v>
      </c>
      <c r="I2009" s="18">
        <v>15.2</v>
      </c>
    </row>
    <row r="2010">
      <c r="A2010" s="6">
        <v>44013.0</v>
      </c>
      <c r="B2010" s="14" t="s">
        <v>46</v>
      </c>
      <c r="C2010" s="51" t="s">
        <v>46</v>
      </c>
      <c r="D2010" s="51">
        <v>126614.7</v>
      </c>
      <c r="E2010" s="14" t="str">
        <f t="shared" si="1"/>
        <v>#N/A</v>
      </c>
      <c r="F2010" s="52">
        <f t="shared" si="2"/>
        <v>126614.7</v>
      </c>
      <c r="G2010" s="14" t="str">
        <f t="shared" si="3"/>
        <v>#N/A</v>
      </c>
      <c r="H2010" s="52">
        <f t="shared" si="4"/>
        <v>126614.7</v>
      </c>
      <c r="I2010" s="18">
        <v>17.4</v>
      </c>
    </row>
    <row r="2011">
      <c r="A2011" s="6">
        <v>44014.0</v>
      </c>
      <c r="B2011" s="14" t="s">
        <v>46</v>
      </c>
      <c r="C2011" s="51" t="s">
        <v>46</v>
      </c>
      <c r="D2011" s="51">
        <v>131372.7</v>
      </c>
      <c r="E2011" s="14" t="str">
        <f t="shared" si="1"/>
        <v>#N/A</v>
      </c>
      <c r="F2011" s="52">
        <f t="shared" si="2"/>
        <v>131372.7</v>
      </c>
      <c r="G2011" s="14" t="str">
        <f t="shared" si="3"/>
        <v>#N/A</v>
      </c>
      <c r="H2011" s="52">
        <f t="shared" si="4"/>
        <v>131372.7</v>
      </c>
      <c r="I2011" s="18">
        <v>15.1</v>
      </c>
    </row>
    <row r="2012">
      <c r="A2012" s="6">
        <v>44015.0</v>
      </c>
      <c r="B2012" s="14" t="s">
        <v>46</v>
      </c>
      <c r="C2012" s="51" t="s">
        <v>46</v>
      </c>
      <c r="D2012" s="51">
        <v>143010.3</v>
      </c>
      <c r="E2012" s="14" t="str">
        <f t="shared" si="1"/>
        <v>#N/A</v>
      </c>
      <c r="F2012" s="52">
        <f t="shared" si="2"/>
        <v>143010.3</v>
      </c>
      <c r="G2012" s="14" t="str">
        <f t="shared" si="3"/>
        <v>#N/A</v>
      </c>
      <c r="H2012" s="52">
        <f t="shared" si="4"/>
        <v>143010.3</v>
      </c>
      <c r="I2012" s="18">
        <v>10.3</v>
      </c>
    </row>
    <row r="2013">
      <c r="A2013" s="6">
        <v>44016.0</v>
      </c>
      <c r="B2013" s="14" t="s">
        <v>46</v>
      </c>
      <c r="C2013" s="51" t="s">
        <v>46</v>
      </c>
      <c r="D2013" s="51">
        <v>125400.3</v>
      </c>
      <c r="E2013" s="14" t="str">
        <f t="shared" si="1"/>
        <v>#N/A</v>
      </c>
      <c r="F2013" s="52">
        <f t="shared" si="2"/>
        <v>125400.3</v>
      </c>
      <c r="G2013" s="14" t="str">
        <f t="shared" si="3"/>
        <v>#N/A</v>
      </c>
      <c r="H2013" s="52">
        <f t="shared" si="4"/>
        <v>125400.3</v>
      </c>
      <c r="I2013" s="18">
        <v>14.5</v>
      </c>
    </row>
    <row r="2014">
      <c r="A2014" s="6">
        <v>44017.0</v>
      </c>
      <c r="B2014" s="14" t="s">
        <v>46</v>
      </c>
      <c r="C2014" s="51" t="s">
        <v>46</v>
      </c>
      <c r="D2014" s="51">
        <v>118507.8</v>
      </c>
      <c r="E2014" s="14" t="str">
        <f t="shared" si="1"/>
        <v>#N/A</v>
      </c>
      <c r="F2014" s="52">
        <f t="shared" si="2"/>
        <v>118507.8</v>
      </c>
      <c r="G2014" s="14" t="str">
        <f t="shared" si="3"/>
        <v>#N/A</v>
      </c>
      <c r="H2014" s="52">
        <f t="shared" si="4"/>
        <v>118507.8</v>
      </c>
      <c r="I2014" s="18">
        <v>12.5</v>
      </c>
    </row>
    <row r="2015">
      <c r="A2015" s="6">
        <v>44018.0</v>
      </c>
      <c r="B2015" s="14" t="s">
        <v>46</v>
      </c>
      <c r="C2015" s="51" t="s">
        <v>46</v>
      </c>
      <c r="D2015" s="51">
        <v>136255.3</v>
      </c>
      <c r="E2015" s="14" t="str">
        <f t="shared" si="1"/>
        <v>#N/A</v>
      </c>
      <c r="F2015" s="52">
        <f t="shared" si="2"/>
        <v>136255.3</v>
      </c>
      <c r="G2015" s="14" t="str">
        <f t="shared" si="3"/>
        <v>#N/A</v>
      </c>
      <c r="H2015" s="52">
        <f t="shared" si="4"/>
        <v>136255.3</v>
      </c>
      <c r="I2015" s="18">
        <v>13.1</v>
      </c>
    </row>
    <row r="2016">
      <c r="A2016" s="6">
        <v>44019.0</v>
      </c>
      <c r="B2016" s="14" t="s">
        <v>46</v>
      </c>
      <c r="C2016" s="51" t="s">
        <v>46</v>
      </c>
      <c r="D2016" s="51">
        <v>140264.5</v>
      </c>
      <c r="E2016" s="14" t="str">
        <f t="shared" si="1"/>
        <v>#N/A</v>
      </c>
      <c r="F2016" s="52">
        <f t="shared" si="2"/>
        <v>140264.5</v>
      </c>
      <c r="G2016" s="14" t="str">
        <f t="shared" si="3"/>
        <v>#N/A</v>
      </c>
      <c r="H2016" s="52">
        <f t="shared" si="4"/>
        <v>140264.5</v>
      </c>
      <c r="I2016" s="18">
        <v>11.8</v>
      </c>
    </row>
    <row r="2017">
      <c r="A2017" s="6">
        <v>44020.0</v>
      </c>
      <c r="B2017" s="14" t="s">
        <v>46</v>
      </c>
      <c r="C2017" s="51" t="s">
        <v>46</v>
      </c>
      <c r="D2017" s="51">
        <v>138627.1</v>
      </c>
      <c r="E2017" s="14" t="str">
        <f t="shared" si="1"/>
        <v>#N/A</v>
      </c>
      <c r="F2017" s="52">
        <f t="shared" si="2"/>
        <v>138627.1</v>
      </c>
      <c r="G2017" s="14" t="str">
        <f t="shared" si="3"/>
        <v>#N/A</v>
      </c>
      <c r="H2017" s="52">
        <f t="shared" si="4"/>
        <v>138627.1</v>
      </c>
      <c r="I2017" s="18">
        <v>15.7</v>
      </c>
    </row>
    <row r="2018">
      <c r="A2018" s="6">
        <v>44021.0</v>
      </c>
      <c r="B2018" s="14" t="s">
        <v>46</v>
      </c>
      <c r="C2018" s="51" t="s">
        <v>46</v>
      </c>
      <c r="D2018" s="51">
        <v>135266.2</v>
      </c>
      <c r="E2018" s="14" t="str">
        <f t="shared" si="1"/>
        <v>#N/A</v>
      </c>
      <c r="F2018" s="52">
        <f t="shared" si="2"/>
        <v>135266.2</v>
      </c>
      <c r="G2018" s="14" t="str">
        <f t="shared" si="3"/>
        <v>#N/A</v>
      </c>
      <c r="H2018" s="52">
        <f t="shared" si="4"/>
        <v>135266.2</v>
      </c>
      <c r="I2018" s="18">
        <v>17.2</v>
      </c>
    </row>
    <row r="2019">
      <c r="A2019" s="6">
        <v>44022.0</v>
      </c>
      <c r="B2019" s="14" t="s">
        <v>46</v>
      </c>
      <c r="C2019" s="51" t="s">
        <v>46</v>
      </c>
      <c r="D2019" s="51">
        <v>134041.2</v>
      </c>
      <c r="E2019" s="14" t="str">
        <f t="shared" si="1"/>
        <v>#N/A</v>
      </c>
      <c r="F2019" s="52">
        <f t="shared" si="2"/>
        <v>134041.2</v>
      </c>
      <c r="G2019" s="14" t="str">
        <f t="shared" si="3"/>
        <v>#N/A</v>
      </c>
      <c r="H2019" s="52">
        <f t="shared" si="4"/>
        <v>134041.2</v>
      </c>
      <c r="I2019" s="18">
        <v>16.9</v>
      </c>
    </row>
    <row r="2020">
      <c r="A2020" s="6">
        <v>44023.0</v>
      </c>
      <c r="B2020" s="14" t="s">
        <v>46</v>
      </c>
      <c r="C2020" s="51" t="s">
        <v>46</v>
      </c>
      <c r="D2020" s="51">
        <v>130089.0</v>
      </c>
      <c r="E2020" s="14" t="str">
        <f t="shared" si="1"/>
        <v>#N/A</v>
      </c>
      <c r="F2020" s="52">
        <f t="shared" si="2"/>
        <v>130089</v>
      </c>
      <c r="G2020" s="14" t="str">
        <f t="shared" si="3"/>
        <v>#N/A</v>
      </c>
      <c r="H2020" s="52">
        <f t="shared" si="4"/>
        <v>130089</v>
      </c>
      <c r="I2020" s="18">
        <v>11.4</v>
      </c>
    </row>
    <row r="2021">
      <c r="A2021" s="6">
        <v>44024.0</v>
      </c>
      <c r="B2021" s="14" t="s">
        <v>46</v>
      </c>
      <c r="C2021" s="51" t="s">
        <v>46</v>
      </c>
      <c r="D2021" s="51">
        <v>118837.1</v>
      </c>
      <c r="E2021" s="14" t="str">
        <f t="shared" si="1"/>
        <v>#N/A</v>
      </c>
      <c r="F2021" s="52">
        <f t="shared" si="2"/>
        <v>118837.1</v>
      </c>
      <c r="G2021" s="14" t="str">
        <f t="shared" si="3"/>
        <v>#N/A</v>
      </c>
      <c r="H2021" s="52">
        <f t="shared" si="4"/>
        <v>118837.1</v>
      </c>
      <c r="I2021" s="18">
        <v>14.2</v>
      </c>
    </row>
    <row r="2022">
      <c r="A2022" s="6">
        <v>44025.0</v>
      </c>
      <c r="B2022" s="14" t="s">
        <v>46</v>
      </c>
      <c r="C2022" s="51" t="s">
        <v>46</v>
      </c>
      <c r="D2022" s="51">
        <v>130119.4</v>
      </c>
      <c r="E2022" s="14" t="str">
        <f t="shared" si="1"/>
        <v>#N/A</v>
      </c>
      <c r="F2022" s="52">
        <f t="shared" si="2"/>
        <v>130119.4</v>
      </c>
      <c r="G2022" s="14" t="str">
        <f t="shared" si="3"/>
        <v>#N/A</v>
      </c>
      <c r="H2022" s="52">
        <f t="shared" si="4"/>
        <v>130119.4</v>
      </c>
      <c r="I2022" s="18">
        <v>15.1</v>
      </c>
    </row>
    <row r="2023">
      <c r="A2023" s="6">
        <v>44026.0</v>
      </c>
      <c r="B2023" s="14" t="s">
        <v>47</v>
      </c>
      <c r="C2023" s="51" t="s">
        <v>46</v>
      </c>
      <c r="D2023" s="51">
        <v>133668.9</v>
      </c>
      <c r="E2023" s="52">
        <f t="shared" si="1"/>
        <v>133668.9</v>
      </c>
      <c r="F2023" s="14" t="str">
        <f t="shared" si="2"/>
        <v>#N/A</v>
      </c>
      <c r="G2023" s="14" t="str">
        <f t="shared" si="3"/>
        <v>#N/A</v>
      </c>
      <c r="H2023" s="52">
        <f t="shared" si="4"/>
        <v>133668.9</v>
      </c>
      <c r="I2023" s="18">
        <v>14.2</v>
      </c>
    </row>
    <row r="2024">
      <c r="A2024" s="6">
        <v>44027.0</v>
      </c>
      <c r="B2024" s="14" t="s">
        <v>47</v>
      </c>
      <c r="C2024" s="51" t="s">
        <v>46</v>
      </c>
      <c r="D2024" s="51">
        <v>135296.8</v>
      </c>
      <c r="E2024" s="52">
        <f t="shared" si="1"/>
        <v>135296.8</v>
      </c>
      <c r="F2024" s="14" t="str">
        <f t="shared" si="2"/>
        <v>#N/A</v>
      </c>
      <c r="G2024" s="14" t="str">
        <f t="shared" si="3"/>
        <v>#N/A</v>
      </c>
      <c r="H2024" s="52">
        <f t="shared" si="4"/>
        <v>135296.8</v>
      </c>
      <c r="I2024" s="18">
        <v>14.7</v>
      </c>
    </row>
    <row r="2025">
      <c r="A2025" s="6">
        <v>44028.0</v>
      </c>
      <c r="B2025" s="14" t="s">
        <v>47</v>
      </c>
      <c r="C2025" s="51" t="s">
        <v>46</v>
      </c>
      <c r="D2025" s="51">
        <v>143158.9</v>
      </c>
      <c r="E2025" s="52">
        <f t="shared" si="1"/>
        <v>143158.9</v>
      </c>
      <c r="F2025" s="14" t="str">
        <f t="shared" si="2"/>
        <v>#N/A</v>
      </c>
      <c r="G2025" s="14" t="str">
        <f t="shared" si="3"/>
        <v>#N/A</v>
      </c>
      <c r="H2025" s="52">
        <f t="shared" si="4"/>
        <v>143158.9</v>
      </c>
      <c r="I2025" s="18">
        <v>11.5</v>
      </c>
    </row>
    <row r="2026">
      <c r="A2026" s="6">
        <v>44029.0</v>
      </c>
      <c r="B2026" s="14" t="s">
        <v>47</v>
      </c>
      <c r="C2026" s="51" t="s">
        <v>46</v>
      </c>
      <c r="D2026" s="51">
        <v>143109.4</v>
      </c>
      <c r="E2026" s="52">
        <f t="shared" si="1"/>
        <v>143109.4</v>
      </c>
      <c r="F2026" s="14" t="str">
        <f t="shared" si="2"/>
        <v>#N/A</v>
      </c>
      <c r="G2026" s="14" t="str">
        <f t="shared" si="3"/>
        <v>#N/A</v>
      </c>
      <c r="H2026" s="52">
        <f t="shared" si="4"/>
        <v>143109.4</v>
      </c>
      <c r="I2026" s="18">
        <v>12.8</v>
      </c>
    </row>
    <row r="2027">
      <c r="A2027" s="6">
        <v>44030.0</v>
      </c>
      <c r="B2027" s="14" t="s">
        <v>47</v>
      </c>
      <c r="C2027" s="51" t="s">
        <v>46</v>
      </c>
      <c r="D2027" s="51">
        <v>125303.9</v>
      </c>
      <c r="E2027" s="52">
        <f t="shared" si="1"/>
        <v>125303.9</v>
      </c>
      <c r="F2027" s="14" t="str">
        <f t="shared" si="2"/>
        <v>#N/A</v>
      </c>
      <c r="G2027" s="14" t="str">
        <f t="shared" si="3"/>
        <v>#N/A</v>
      </c>
      <c r="H2027" s="52">
        <f t="shared" si="4"/>
        <v>125303.9</v>
      </c>
      <c r="I2027" s="18">
        <v>12.5</v>
      </c>
    </row>
    <row r="2028">
      <c r="A2028" s="6">
        <v>44031.0</v>
      </c>
      <c r="B2028" s="14" t="s">
        <v>47</v>
      </c>
      <c r="C2028" s="51" t="s">
        <v>46</v>
      </c>
      <c r="D2028" s="51">
        <v>114065.3</v>
      </c>
      <c r="E2028" s="52">
        <f t="shared" si="1"/>
        <v>114065.3</v>
      </c>
      <c r="F2028" s="14" t="str">
        <f t="shared" si="2"/>
        <v>#N/A</v>
      </c>
      <c r="G2028" s="14" t="str">
        <f t="shared" si="3"/>
        <v>#N/A</v>
      </c>
      <c r="H2028" s="52">
        <f t="shared" si="4"/>
        <v>114065.3</v>
      </c>
      <c r="I2028" s="18">
        <v>15.3</v>
      </c>
    </row>
    <row r="2029">
      <c r="A2029" s="6">
        <v>44032.0</v>
      </c>
      <c r="B2029" s="14" t="s">
        <v>47</v>
      </c>
      <c r="C2029" s="51" t="s">
        <v>46</v>
      </c>
      <c r="D2029" s="51">
        <v>132894.4</v>
      </c>
      <c r="E2029" s="52">
        <f t="shared" si="1"/>
        <v>132894.4</v>
      </c>
      <c r="F2029" s="14" t="str">
        <f t="shared" si="2"/>
        <v>#N/A</v>
      </c>
      <c r="G2029" s="14" t="str">
        <f t="shared" si="3"/>
        <v>#N/A</v>
      </c>
      <c r="H2029" s="52">
        <f t="shared" si="4"/>
        <v>132894.4</v>
      </c>
      <c r="I2029" s="18">
        <v>13.8</v>
      </c>
    </row>
    <row r="2030">
      <c r="A2030" s="6">
        <v>44033.0</v>
      </c>
      <c r="B2030" s="14" t="s">
        <v>47</v>
      </c>
      <c r="C2030" s="51" t="s">
        <v>46</v>
      </c>
      <c r="D2030" s="51">
        <v>140086.1</v>
      </c>
      <c r="E2030" s="52">
        <f t="shared" si="1"/>
        <v>140086.1</v>
      </c>
      <c r="F2030" s="14" t="str">
        <f t="shared" si="2"/>
        <v>#N/A</v>
      </c>
      <c r="G2030" s="14" t="str">
        <f t="shared" si="3"/>
        <v>#N/A</v>
      </c>
      <c r="H2030" s="52">
        <f t="shared" si="4"/>
        <v>140086.1</v>
      </c>
      <c r="I2030" s="18">
        <v>12.9</v>
      </c>
    </row>
    <row r="2031">
      <c r="A2031" s="6">
        <v>44034.0</v>
      </c>
      <c r="B2031" s="14" t="s">
        <v>47</v>
      </c>
      <c r="C2031" s="51" t="s">
        <v>46</v>
      </c>
      <c r="D2031" s="51">
        <v>138666.1</v>
      </c>
      <c r="E2031" s="52">
        <f t="shared" si="1"/>
        <v>138666.1</v>
      </c>
      <c r="F2031" s="14" t="str">
        <f t="shared" si="2"/>
        <v>#N/A</v>
      </c>
      <c r="G2031" s="14" t="str">
        <f t="shared" si="3"/>
        <v>#N/A</v>
      </c>
      <c r="H2031" s="52">
        <f t="shared" si="4"/>
        <v>138666.1</v>
      </c>
      <c r="I2031" s="18">
        <v>13.3</v>
      </c>
    </row>
    <row r="2032">
      <c r="A2032" s="6">
        <v>44035.0</v>
      </c>
      <c r="B2032" s="14" t="s">
        <v>47</v>
      </c>
      <c r="C2032" s="51" t="s">
        <v>46</v>
      </c>
      <c r="D2032" s="51">
        <v>142476.4</v>
      </c>
      <c r="E2032" s="52">
        <f t="shared" si="1"/>
        <v>142476.4</v>
      </c>
      <c r="F2032" s="14" t="str">
        <f t="shared" si="2"/>
        <v>#N/A</v>
      </c>
      <c r="G2032" s="14" t="str">
        <f t="shared" si="3"/>
        <v>#N/A</v>
      </c>
      <c r="H2032" s="52">
        <f t="shared" si="4"/>
        <v>142476.4</v>
      </c>
      <c r="I2032" s="18">
        <v>12.0</v>
      </c>
    </row>
    <row r="2033">
      <c r="A2033" s="6">
        <v>44036.0</v>
      </c>
      <c r="B2033" s="14" t="s">
        <v>47</v>
      </c>
      <c r="C2033" s="51" t="s">
        <v>46</v>
      </c>
      <c r="D2033" s="51">
        <v>133822.7</v>
      </c>
      <c r="E2033" s="52">
        <f t="shared" si="1"/>
        <v>133822.7</v>
      </c>
      <c r="F2033" s="14" t="str">
        <f t="shared" si="2"/>
        <v>#N/A</v>
      </c>
      <c r="G2033" s="14" t="str">
        <f t="shared" si="3"/>
        <v>#N/A</v>
      </c>
      <c r="H2033" s="52">
        <f t="shared" si="4"/>
        <v>133822.7</v>
      </c>
      <c r="I2033" s="18">
        <v>13.5</v>
      </c>
    </row>
    <row r="2034">
      <c r="A2034" s="6">
        <v>44037.0</v>
      </c>
      <c r="B2034" s="14" t="s">
        <v>47</v>
      </c>
      <c r="C2034" s="51" t="s">
        <v>46</v>
      </c>
      <c r="D2034" s="51">
        <v>128417.2</v>
      </c>
      <c r="E2034" s="52">
        <f t="shared" si="1"/>
        <v>128417.2</v>
      </c>
      <c r="F2034" s="14" t="str">
        <f t="shared" si="2"/>
        <v>#N/A</v>
      </c>
      <c r="G2034" s="14" t="str">
        <f t="shared" si="3"/>
        <v>#N/A</v>
      </c>
      <c r="H2034" s="52">
        <f t="shared" si="4"/>
        <v>128417.2</v>
      </c>
      <c r="I2034" s="18">
        <v>12.2</v>
      </c>
    </row>
    <row r="2035">
      <c r="A2035" s="6">
        <v>44038.0</v>
      </c>
      <c r="B2035" s="14" t="s">
        <v>47</v>
      </c>
      <c r="C2035" s="51" t="s">
        <v>46</v>
      </c>
      <c r="D2035" s="51">
        <v>123014.6</v>
      </c>
      <c r="E2035" s="52">
        <f t="shared" si="1"/>
        <v>123014.6</v>
      </c>
      <c r="F2035" s="14" t="str">
        <f t="shared" si="2"/>
        <v>#N/A</v>
      </c>
      <c r="G2035" s="14" t="str">
        <f t="shared" si="3"/>
        <v>#N/A</v>
      </c>
      <c r="H2035" s="52">
        <f t="shared" si="4"/>
        <v>123014.6</v>
      </c>
      <c r="I2035" s="18">
        <v>12.8</v>
      </c>
    </row>
    <row r="2036">
      <c r="A2036" s="6">
        <v>44039.0</v>
      </c>
      <c r="B2036" s="14" t="s">
        <v>47</v>
      </c>
      <c r="C2036" s="51" t="s">
        <v>46</v>
      </c>
      <c r="D2036" s="51">
        <v>132571.3</v>
      </c>
      <c r="E2036" s="52">
        <f t="shared" si="1"/>
        <v>132571.3</v>
      </c>
      <c r="F2036" s="14" t="str">
        <f t="shared" si="2"/>
        <v>#N/A</v>
      </c>
      <c r="G2036" s="14" t="str">
        <f t="shared" si="3"/>
        <v>#N/A</v>
      </c>
      <c r="H2036" s="52">
        <f t="shared" si="4"/>
        <v>132571.3</v>
      </c>
      <c r="I2036" s="18">
        <v>13.5</v>
      </c>
    </row>
    <row r="2037">
      <c r="A2037" s="6">
        <v>44040.0</v>
      </c>
      <c r="B2037" s="14" t="s">
        <v>47</v>
      </c>
      <c r="C2037" s="51" t="s">
        <v>46</v>
      </c>
      <c r="D2037" s="51">
        <v>132720.4</v>
      </c>
      <c r="E2037" s="52">
        <f t="shared" si="1"/>
        <v>132720.4</v>
      </c>
      <c r="F2037" s="14" t="str">
        <f t="shared" si="2"/>
        <v>#N/A</v>
      </c>
      <c r="G2037" s="14" t="str">
        <f t="shared" si="3"/>
        <v>#N/A</v>
      </c>
      <c r="H2037" s="52">
        <f t="shared" si="4"/>
        <v>132720.4</v>
      </c>
      <c r="I2037" s="18">
        <v>15.6</v>
      </c>
    </row>
    <row r="2038">
      <c r="A2038" s="6">
        <v>44041.0</v>
      </c>
      <c r="B2038" s="14" t="s">
        <v>47</v>
      </c>
      <c r="C2038" s="51" t="s">
        <v>46</v>
      </c>
      <c r="D2038" s="51">
        <v>130547.7</v>
      </c>
      <c r="E2038" s="52">
        <f t="shared" si="1"/>
        <v>130547.7</v>
      </c>
      <c r="F2038" s="14" t="str">
        <f t="shared" si="2"/>
        <v>#N/A</v>
      </c>
      <c r="G2038" s="14" t="str">
        <f t="shared" si="3"/>
        <v>#N/A</v>
      </c>
      <c r="H2038" s="52">
        <f t="shared" si="4"/>
        <v>130547.7</v>
      </c>
      <c r="I2038" s="18">
        <v>16.3</v>
      </c>
    </row>
    <row r="2039">
      <c r="A2039" s="6">
        <v>44042.0</v>
      </c>
      <c r="B2039" s="14" t="s">
        <v>47</v>
      </c>
      <c r="C2039" s="51" t="s">
        <v>46</v>
      </c>
      <c r="D2039" s="51">
        <v>132583.6</v>
      </c>
      <c r="E2039" s="52">
        <f t="shared" si="1"/>
        <v>132583.6</v>
      </c>
      <c r="F2039" s="14" t="str">
        <f t="shared" si="2"/>
        <v>#N/A</v>
      </c>
      <c r="G2039" s="14" t="str">
        <f t="shared" si="3"/>
        <v>#N/A</v>
      </c>
      <c r="H2039" s="52">
        <f t="shared" si="4"/>
        <v>132583.6</v>
      </c>
      <c r="I2039" s="18">
        <v>14.2</v>
      </c>
    </row>
    <row r="2040">
      <c r="A2040" s="6">
        <v>44043.0</v>
      </c>
      <c r="B2040" s="14" t="s">
        <v>47</v>
      </c>
      <c r="C2040" s="51" t="s">
        <v>46</v>
      </c>
      <c r="D2040" s="51">
        <v>132105.8</v>
      </c>
      <c r="E2040" s="52">
        <f t="shared" si="1"/>
        <v>132105.8</v>
      </c>
      <c r="F2040" s="14" t="str">
        <f t="shared" si="2"/>
        <v>#N/A</v>
      </c>
      <c r="G2040" s="14" t="str">
        <f t="shared" si="3"/>
        <v>#N/A</v>
      </c>
      <c r="H2040" s="52">
        <f t="shared" si="4"/>
        <v>132105.8</v>
      </c>
      <c r="I2040" s="18">
        <v>17.1</v>
      </c>
    </row>
    <row r="2041">
      <c r="A2041" s="6">
        <v>44044.0</v>
      </c>
      <c r="B2041" s="14" t="s">
        <v>47</v>
      </c>
      <c r="C2041" s="51" t="s">
        <v>46</v>
      </c>
      <c r="D2041" s="51">
        <v>111590.7</v>
      </c>
      <c r="E2041" s="52">
        <f t="shared" si="1"/>
        <v>111590.7</v>
      </c>
      <c r="F2041" s="14" t="str">
        <f t="shared" si="2"/>
        <v>#N/A</v>
      </c>
      <c r="G2041" s="14" t="str">
        <f t="shared" si="3"/>
        <v>#N/A</v>
      </c>
      <c r="H2041" s="52">
        <f t="shared" si="4"/>
        <v>111590.7</v>
      </c>
      <c r="I2041" s="18">
        <v>16.4</v>
      </c>
    </row>
    <row r="2042">
      <c r="A2042" s="6">
        <v>44045.0</v>
      </c>
      <c r="B2042" s="14" t="s">
        <v>47</v>
      </c>
      <c r="C2042" s="51" t="s">
        <v>46</v>
      </c>
      <c r="D2042" s="51">
        <v>109935.3</v>
      </c>
      <c r="E2042" s="52">
        <f t="shared" si="1"/>
        <v>109935.3</v>
      </c>
      <c r="F2042" s="14" t="str">
        <f t="shared" si="2"/>
        <v>#N/A</v>
      </c>
      <c r="G2042" s="14" t="str">
        <f t="shared" si="3"/>
        <v>#N/A</v>
      </c>
      <c r="H2042" s="52">
        <f t="shared" si="4"/>
        <v>109935.3</v>
      </c>
      <c r="I2042" s="18">
        <v>18.2</v>
      </c>
    </row>
    <row r="2043">
      <c r="A2043" s="6">
        <v>44046.0</v>
      </c>
      <c r="B2043" s="14" t="s">
        <v>47</v>
      </c>
      <c r="C2043" s="51" t="s">
        <v>46</v>
      </c>
      <c r="D2043" s="51">
        <v>127930.4</v>
      </c>
      <c r="E2043" s="52">
        <f t="shared" si="1"/>
        <v>127930.4</v>
      </c>
      <c r="F2043" s="14" t="str">
        <f t="shared" si="2"/>
        <v>#N/A</v>
      </c>
      <c r="G2043" s="14" t="str">
        <f t="shared" si="3"/>
        <v>#N/A</v>
      </c>
      <c r="H2043" s="52">
        <f t="shared" si="4"/>
        <v>127930.4</v>
      </c>
      <c r="I2043" s="18">
        <v>16.0</v>
      </c>
    </row>
    <row r="2044">
      <c r="A2044" s="6">
        <v>44047.0</v>
      </c>
      <c r="B2044" s="14" t="s">
        <v>46</v>
      </c>
      <c r="C2044" s="51" t="s">
        <v>46</v>
      </c>
      <c r="D2044" s="51">
        <v>140042.1</v>
      </c>
      <c r="E2044" s="14" t="str">
        <f t="shared" si="1"/>
        <v>#N/A</v>
      </c>
      <c r="F2044" s="52">
        <f t="shared" si="2"/>
        <v>140042.1</v>
      </c>
      <c r="G2044" s="14" t="str">
        <f t="shared" si="3"/>
        <v>#N/A</v>
      </c>
      <c r="H2044" s="52">
        <f t="shared" si="4"/>
        <v>140042.1</v>
      </c>
      <c r="I2044" s="18">
        <v>10.5</v>
      </c>
    </row>
    <row r="2045">
      <c r="A2045" s="6">
        <v>44048.0</v>
      </c>
      <c r="B2045" s="14" t="s">
        <v>46</v>
      </c>
      <c r="C2045" s="51" t="s">
        <v>46</v>
      </c>
      <c r="D2045" s="51">
        <v>140205.3</v>
      </c>
      <c r="E2045" s="14" t="str">
        <f t="shared" si="1"/>
        <v>#N/A</v>
      </c>
      <c r="F2045" s="52">
        <f t="shared" si="2"/>
        <v>140205.3</v>
      </c>
      <c r="G2045" s="14" t="str">
        <f t="shared" si="3"/>
        <v>#N/A</v>
      </c>
      <c r="H2045" s="52">
        <f t="shared" si="4"/>
        <v>140205.3</v>
      </c>
      <c r="I2045" s="18">
        <v>11.3</v>
      </c>
    </row>
    <row r="2046">
      <c r="A2046" s="6">
        <v>44049.0</v>
      </c>
      <c r="B2046" s="14" t="s">
        <v>46</v>
      </c>
      <c r="C2046" s="51" t="s">
        <v>46</v>
      </c>
      <c r="D2046" s="51">
        <v>140835.2</v>
      </c>
      <c r="E2046" s="14" t="str">
        <f t="shared" si="1"/>
        <v>#N/A</v>
      </c>
      <c r="F2046" s="52">
        <f t="shared" si="2"/>
        <v>140835.2</v>
      </c>
      <c r="G2046" s="14" t="str">
        <f t="shared" si="3"/>
        <v>#N/A</v>
      </c>
      <c r="H2046" s="52">
        <f t="shared" si="4"/>
        <v>140835.2</v>
      </c>
      <c r="I2046" s="18">
        <v>12.8</v>
      </c>
    </row>
    <row r="2047">
      <c r="A2047" s="6">
        <v>44050.0</v>
      </c>
      <c r="B2047" s="14" t="s">
        <v>46</v>
      </c>
      <c r="C2047" s="51" t="s">
        <v>46</v>
      </c>
      <c r="D2047" s="51">
        <v>144062.6</v>
      </c>
      <c r="E2047" s="14" t="str">
        <f t="shared" si="1"/>
        <v>#N/A</v>
      </c>
      <c r="F2047" s="52">
        <f t="shared" si="2"/>
        <v>144062.6</v>
      </c>
      <c r="G2047" s="14" t="str">
        <f t="shared" si="3"/>
        <v>#N/A</v>
      </c>
      <c r="H2047" s="52">
        <f t="shared" si="4"/>
        <v>144062.6</v>
      </c>
      <c r="I2047" s="18">
        <v>12.7</v>
      </c>
    </row>
    <row r="2048">
      <c r="A2048" s="6">
        <v>44051.0</v>
      </c>
      <c r="B2048" s="14" t="s">
        <v>46</v>
      </c>
      <c r="C2048" s="51" t="s">
        <v>46</v>
      </c>
      <c r="D2048" s="51">
        <v>121119.3</v>
      </c>
      <c r="E2048" s="14" t="str">
        <f t="shared" si="1"/>
        <v>#N/A</v>
      </c>
      <c r="F2048" s="52">
        <f t="shared" si="2"/>
        <v>121119.3</v>
      </c>
      <c r="G2048" s="14" t="str">
        <f t="shared" si="3"/>
        <v>#N/A</v>
      </c>
      <c r="H2048" s="52">
        <f t="shared" si="4"/>
        <v>121119.3</v>
      </c>
      <c r="I2048" s="18">
        <v>14.9</v>
      </c>
    </row>
    <row r="2049">
      <c r="A2049" s="6">
        <v>44052.0</v>
      </c>
      <c r="B2049" s="14" t="s">
        <v>46</v>
      </c>
      <c r="C2049" s="51" t="s">
        <v>46</v>
      </c>
      <c r="D2049" s="51">
        <v>111166.0</v>
      </c>
      <c r="E2049" s="14" t="str">
        <f t="shared" si="1"/>
        <v>#N/A</v>
      </c>
      <c r="F2049" s="52">
        <f t="shared" si="2"/>
        <v>111166</v>
      </c>
      <c r="G2049" s="14" t="str">
        <f t="shared" si="3"/>
        <v>#N/A</v>
      </c>
      <c r="H2049" s="52">
        <f t="shared" si="4"/>
        <v>111166</v>
      </c>
      <c r="I2049" s="18">
        <v>15.8</v>
      </c>
    </row>
    <row r="2050">
      <c r="A2050" s="6">
        <v>44053.0</v>
      </c>
      <c r="B2050" s="14" t="s">
        <v>46</v>
      </c>
      <c r="C2050" s="51" t="s">
        <v>46</v>
      </c>
      <c r="D2050" s="51">
        <v>125959.8</v>
      </c>
      <c r="E2050" s="14" t="str">
        <f t="shared" si="1"/>
        <v>#N/A</v>
      </c>
      <c r="F2050" s="52">
        <f t="shared" si="2"/>
        <v>125959.8</v>
      </c>
      <c r="G2050" s="14" t="str">
        <f t="shared" si="3"/>
        <v>#N/A</v>
      </c>
      <c r="H2050" s="52">
        <f t="shared" si="4"/>
        <v>125959.8</v>
      </c>
      <c r="I2050" s="18">
        <v>14.8</v>
      </c>
    </row>
    <row r="2051">
      <c r="A2051" s="6">
        <v>44054.0</v>
      </c>
      <c r="B2051" s="14" t="s">
        <v>46</v>
      </c>
      <c r="C2051" s="51" t="s">
        <v>46</v>
      </c>
      <c r="D2051" s="51">
        <v>130141.2</v>
      </c>
      <c r="E2051" s="14" t="str">
        <f t="shared" si="1"/>
        <v>#N/A</v>
      </c>
      <c r="F2051" s="52">
        <f t="shared" si="2"/>
        <v>130141.2</v>
      </c>
      <c r="G2051" s="14" t="str">
        <f t="shared" si="3"/>
        <v>#N/A</v>
      </c>
      <c r="H2051" s="52">
        <f t="shared" si="4"/>
        <v>130141.2</v>
      </c>
      <c r="I2051" s="18">
        <v>15.8</v>
      </c>
    </row>
    <row r="2052">
      <c r="A2052" s="6">
        <v>44055.0</v>
      </c>
      <c r="B2052" s="14" t="s">
        <v>46</v>
      </c>
      <c r="C2052" s="51" t="s">
        <v>46</v>
      </c>
      <c r="D2052" s="51">
        <v>127945.3</v>
      </c>
      <c r="E2052" s="14" t="str">
        <f t="shared" si="1"/>
        <v>#N/A</v>
      </c>
      <c r="F2052" s="52">
        <f t="shared" si="2"/>
        <v>127945.3</v>
      </c>
      <c r="G2052" s="14" t="str">
        <f t="shared" si="3"/>
        <v>#N/A</v>
      </c>
      <c r="H2052" s="52">
        <f t="shared" si="4"/>
        <v>127945.3</v>
      </c>
      <c r="I2052" s="18">
        <v>15.9</v>
      </c>
    </row>
    <row r="2053">
      <c r="A2053" s="6">
        <v>44056.0</v>
      </c>
      <c r="B2053" s="14" t="s">
        <v>46</v>
      </c>
      <c r="C2053" s="51" t="s">
        <v>46</v>
      </c>
      <c r="D2053" s="51">
        <v>121914.4</v>
      </c>
      <c r="E2053" s="14" t="str">
        <f t="shared" si="1"/>
        <v>#N/A</v>
      </c>
      <c r="F2053" s="52">
        <f t="shared" si="2"/>
        <v>121914.4</v>
      </c>
      <c r="G2053" s="14" t="str">
        <f t="shared" si="3"/>
        <v>#N/A</v>
      </c>
      <c r="H2053" s="52">
        <f t="shared" si="4"/>
        <v>121914.4</v>
      </c>
      <c r="I2053" s="18">
        <v>18.1</v>
      </c>
    </row>
    <row r="2054">
      <c r="A2054" s="6">
        <v>44057.0</v>
      </c>
      <c r="B2054" s="14" t="s">
        <v>46</v>
      </c>
      <c r="C2054" s="51" t="s">
        <v>46</v>
      </c>
      <c r="D2054" s="51">
        <v>124640.1</v>
      </c>
      <c r="E2054" s="14" t="str">
        <f t="shared" si="1"/>
        <v>#N/A</v>
      </c>
      <c r="F2054" s="52">
        <f t="shared" si="2"/>
        <v>124640.1</v>
      </c>
      <c r="G2054" s="14" t="str">
        <f t="shared" si="3"/>
        <v>#N/A</v>
      </c>
      <c r="H2054" s="52">
        <f t="shared" si="4"/>
        <v>124640.1</v>
      </c>
      <c r="I2054" s="18">
        <v>18.1</v>
      </c>
    </row>
    <row r="2055">
      <c r="A2055" s="6">
        <v>44058.0</v>
      </c>
      <c r="B2055" s="14" t="s">
        <v>46</v>
      </c>
      <c r="C2055" s="51" t="s">
        <v>46</v>
      </c>
      <c r="D2055" s="51">
        <v>113755.2</v>
      </c>
      <c r="E2055" s="14" t="str">
        <f t="shared" si="1"/>
        <v>#N/A</v>
      </c>
      <c r="F2055" s="52">
        <f t="shared" si="2"/>
        <v>113755.2</v>
      </c>
      <c r="G2055" s="14" t="str">
        <f t="shared" si="3"/>
        <v>#N/A</v>
      </c>
      <c r="H2055" s="52">
        <f t="shared" si="4"/>
        <v>113755.2</v>
      </c>
      <c r="I2055" s="18">
        <v>14.9</v>
      </c>
    </row>
    <row r="2056">
      <c r="A2056" s="6">
        <v>44059.0</v>
      </c>
      <c r="B2056" s="14" t="s">
        <v>46</v>
      </c>
      <c r="C2056" s="51" t="s">
        <v>46</v>
      </c>
      <c r="D2056" s="51">
        <v>111034.7</v>
      </c>
      <c r="E2056" s="14" t="str">
        <f t="shared" si="1"/>
        <v>#N/A</v>
      </c>
      <c r="F2056" s="52">
        <f t="shared" si="2"/>
        <v>111034.7</v>
      </c>
      <c r="G2056" s="14" t="str">
        <f t="shared" si="3"/>
        <v>#N/A</v>
      </c>
      <c r="H2056" s="52">
        <f t="shared" si="4"/>
        <v>111034.7</v>
      </c>
      <c r="I2056" s="18">
        <v>15.0</v>
      </c>
    </row>
    <row r="2057">
      <c r="A2057" s="6">
        <v>44060.0</v>
      </c>
      <c r="B2057" s="14" t="s">
        <v>46</v>
      </c>
      <c r="C2057" s="51" t="s">
        <v>46</v>
      </c>
      <c r="D2057" s="51">
        <v>121520.6</v>
      </c>
      <c r="E2057" s="14" t="str">
        <f t="shared" si="1"/>
        <v>#N/A</v>
      </c>
      <c r="F2057" s="52">
        <f t="shared" si="2"/>
        <v>121520.6</v>
      </c>
      <c r="G2057" s="14" t="str">
        <f t="shared" si="3"/>
        <v>#N/A</v>
      </c>
      <c r="H2057" s="52">
        <f t="shared" si="4"/>
        <v>121520.6</v>
      </c>
      <c r="I2057" s="18">
        <v>16.3</v>
      </c>
    </row>
    <row r="2058">
      <c r="A2058" s="6">
        <v>44061.0</v>
      </c>
      <c r="B2058" s="14" t="s">
        <v>46</v>
      </c>
      <c r="C2058" s="51" t="s">
        <v>46</v>
      </c>
      <c r="D2058" s="51">
        <v>119321.9</v>
      </c>
      <c r="E2058" s="14" t="str">
        <f t="shared" si="1"/>
        <v>#N/A</v>
      </c>
      <c r="F2058" s="52">
        <f t="shared" si="2"/>
        <v>119321.9</v>
      </c>
      <c r="G2058" s="14" t="str">
        <f t="shared" si="3"/>
        <v>#N/A</v>
      </c>
      <c r="H2058" s="52">
        <f t="shared" si="4"/>
        <v>119321.9</v>
      </c>
      <c r="I2058" s="18">
        <v>17.2</v>
      </c>
    </row>
    <row r="2059">
      <c r="A2059" s="6">
        <v>44062.0</v>
      </c>
      <c r="B2059" s="14" t="s">
        <v>46</v>
      </c>
      <c r="C2059" s="51" t="s">
        <v>46</v>
      </c>
      <c r="D2059" s="51">
        <v>129884.8</v>
      </c>
      <c r="E2059" s="14" t="str">
        <f t="shared" si="1"/>
        <v>#N/A</v>
      </c>
      <c r="F2059" s="52">
        <f t="shared" si="2"/>
        <v>129884.8</v>
      </c>
      <c r="G2059" s="14" t="str">
        <f t="shared" si="3"/>
        <v>#N/A</v>
      </c>
      <c r="H2059" s="52">
        <f t="shared" si="4"/>
        <v>129884.8</v>
      </c>
      <c r="I2059" s="18">
        <v>12.7</v>
      </c>
    </row>
    <row r="2060">
      <c r="A2060" s="6">
        <v>44063.0</v>
      </c>
      <c r="B2060" s="14" t="s">
        <v>46</v>
      </c>
      <c r="C2060" s="51" t="s">
        <v>46</v>
      </c>
      <c r="D2060" s="51">
        <v>123490.9</v>
      </c>
      <c r="E2060" s="14" t="str">
        <f t="shared" si="1"/>
        <v>#N/A</v>
      </c>
      <c r="F2060" s="52">
        <f t="shared" si="2"/>
        <v>123490.9</v>
      </c>
      <c r="G2060" s="14" t="str">
        <f t="shared" si="3"/>
        <v>#N/A</v>
      </c>
      <c r="H2060" s="52">
        <f t="shared" si="4"/>
        <v>123490.9</v>
      </c>
      <c r="I2060" s="18">
        <v>15.7</v>
      </c>
    </row>
    <row r="2061">
      <c r="A2061" s="6">
        <v>44064.0</v>
      </c>
      <c r="B2061" s="14" t="s">
        <v>46</v>
      </c>
      <c r="C2061" s="51" t="s">
        <v>46</v>
      </c>
      <c r="D2061" s="51">
        <v>125707.0</v>
      </c>
      <c r="E2061" s="14" t="str">
        <f t="shared" si="1"/>
        <v>#N/A</v>
      </c>
      <c r="F2061" s="52">
        <f t="shared" si="2"/>
        <v>125707</v>
      </c>
      <c r="G2061" s="14" t="str">
        <f t="shared" si="3"/>
        <v>#N/A</v>
      </c>
      <c r="H2061" s="52">
        <f t="shared" si="4"/>
        <v>125707</v>
      </c>
      <c r="I2061" s="18">
        <v>14.1</v>
      </c>
    </row>
    <row r="2062">
      <c r="A2062" s="6">
        <v>44065.0</v>
      </c>
      <c r="B2062" s="14" t="s">
        <v>46</v>
      </c>
      <c r="C2062" s="51" t="s">
        <v>46</v>
      </c>
      <c r="D2062" s="51">
        <v>127131.4</v>
      </c>
      <c r="E2062" s="14" t="str">
        <f t="shared" si="1"/>
        <v>#N/A</v>
      </c>
      <c r="F2062" s="52">
        <f t="shared" si="2"/>
        <v>127131.4</v>
      </c>
      <c r="G2062" s="14" t="str">
        <f t="shared" si="3"/>
        <v>#N/A</v>
      </c>
      <c r="H2062" s="52">
        <f t="shared" si="4"/>
        <v>127131.4</v>
      </c>
      <c r="I2062" s="18">
        <v>11.1</v>
      </c>
    </row>
    <row r="2063">
      <c r="A2063" s="6">
        <v>44066.0</v>
      </c>
      <c r="B2063" s="14" t="s">
        <v>46</v>
      </c>
      <c r="C2063" s="51" t="s">
        <v>46</v>
      </c>
      <c r="D2063" s="51">
        <v>117125.1</v>
      </c>
      <c r="E2063" s="14" t="str">
        <f t="shared" si="1"/>
        <v>#N/A</v>
      </c>
      <c r="F2063" s="52">
        <f t="shared" si="2"/>
        <v>117125.1</v>
      </c>
      <c r="G2063" s="14" t="str">
        <f t="shared" si="3"/>
        <v>#N/A</v>
      </c>
      <c r="H2063" s="52">
        <f t="shared" si="4"/>
        <v>117125.1</v>
      </c>
      <c r="I2063" s="18">
        <v>11.5</v>
      </c>
    </row>
    <row r="2064">
      <c r="A2064" s="6">
        <v>44067.0</v>
      </c>
      <c r="B2064" s="14" t="s">
        <v>46</v>
      </c>
      <c r="C2064" s="51" t="s">
        <v>46</v>
      </c>
      <c r="D2064" s="51">
        <v>134984.8</v>
      </c>
      <c r="E2064" s="14" t="str">
        <f t="shared" si="1"/>
        <v>#N/A</v>
      </c>
      <c r="F2064" s="52">
        <f t="shared" si="2"/>
        <v>134984.8</v>
      </c>
      <c r="G2064" s="14" t="str">
        <f t="shared" si="3"/>
        <v>#N/A</v>
      </c>
      <c r="H2064" s="52">
        <f t="shared" si="4"/>
        <v>134984.8</v>
      </c>
      <c r="I2064" s="18">
        <v>12.4</v>
      </c>
    </row>
    <row r="2065">
      <c r="A2065" s="6">
        <v>44068.0</v>
      </c>
      <c r="B2065" s="14" t="s">
        <v>46</v>
      </c>
      <c r="C2065" s="51" t="s">
        <v>46</v>
      </c>
      <c r="D2065" s="51">
        <v>138437.9</v>
      </c>
      <c r="E2065" s="14" t="str">
        <f t="shared" si="1"/>
        <v>#N/A</v>
      </c>
      <c r="F2065" s="52">
        <f t="shared" si="2"/>
        <v>138437.9</v>
      </c>
      <c r="G2065" s="14" t="str">
        <f t="shared" si="3"/>
        <v>#N/A</v>
      </c>
      <c r="H2065" s="52">
        <f t="shared" si="4"/>
        <v>138437.9</v>
      </c>
      <c r="I2065" s="18">
        <v>13.0</v>
      </c>
    </row>
    <row r="2066">
      <c r="A2066" s="6">
        <v>44069.0</v>
      </c>
      <c r="B2066" s="14" t="s">
        <v>46</v>
      </c>
      <c r="C2066" s="51" t="s">
        <v>46</v>
      </c>
      <c r="D2066" s="51">
        <v>129322.3</v>
      </c>
      <c r="E2066" s="14" t="str">
        <f t="shared" si="1"/>
        <v>#N/A</v>
      </c>
      <c r="F2066" s="52">
        <f t="shared" si="2"/>
        <v>129322.3</v>
      </c>
      <c r="G2066" s="14" t="str">
        <f t="shared" si="3"/>
        <v>#N/A</v>
      </c>
      <c r="H2066" s="52">
        <f t="shared" si="4"/>
        <v>129322.3</v>
      </c>
      <c r="I2066" s="18">
        <v>14.5</v>
      </c>
    </row>
    <row r="2067">
      <c r="A2067" s="6">
        <v>44070.0</v>
      </c>
      <c r="B2067" s="14" t="s">
        <v>46</v>
      </c>
      <c r="C2067" s="51" t="s">
        <v>46</v>
      </c>
      <c r="D2067" s="51">
        <v>119044.4</v>
      </c>
      <c r="E2067" s="14" t="str">
        <f t="shared" si="1"/>
        <v>#N/A</v>
      </c>
      <c r="F2067" s="52">
        <f t="shared" si="2"/>
        <v>119044.4</v>
      </c>
      <c r="G2067" s="14" t="str">
        <f t="shared" si="3"/>
        <v>#N/A</v>
      </c>
      <c r="H2067" s="52">
        <f t="shared" si="4"/>
        <v>119044.4</v>
      </c>
      <c r="I2067" s="18">
        <v>20.7</v>
      </c>
    </row>
    <row r="2068">
      <c r="A2068" s="6">
        <v>44071.0</v>
      </c>
      <c r="B2068" s="14" t="s">
        <v>46</v>
      </c>
      <c r="C2068" s="51" t="s">
        <v>46</v>
      </c>
      <c r="D2068" s="51">
        <v>118809.1</v>
      </c>
      <c r="E2068" s="14" t="str">
        <f t="shared" si="1"/>
        <v>#N/A</v>
      </c>
      <c r="F2068" s="52">
        <f t="shared" si="2"/>
        <v>118809.1</v>
      </c>
      <c r="G2068" s="14" t="str">
        <f t="shared" si="3"/>
        <v>#N/A</v>
      </c>
      <c r="H2068" s="52">
        <f t="shared" si="4"/>
        <v>118809.1</v>
      </c>
      <c r="I2068" s="18">
        <v>17.6</v>
      </c>
    </row>
    <row r="2069">
      <c r="A2069" s="6">
        <v>44072.0</v>
      </c>
      <c r="B2069" s="14" t="s">
        <v>46</v>
      </c>
      <c r="C2069" s="51" t="s">
        <v>46</v>
      </c>
      <c r="D2069" s="51">
        <v>100166.9</v>
      </c>
      <c r="E2069" s="14" t="str">
        <f t="shared" si="1"/>
        <v>#N/A</v>
      </c>
      <c r="F2069" s="52">
        <f t="shared" si="2"/>
        <v>100166.9</v>
      </c>
      <c r="G2069" s="14" t="str">
        <f t="shared" si="3"/>
        <v>#N/A</v>
      </c>
      <c r="H2069" s="52">
        <f t="shared" si="4"/>
        <v>100166.9</v>
      </c>
      <c r="I2069" s="18">
        <v>19.3</v>
      </c>
    </row>
    <row r="2070">
      <c r="A2070" s="6">
        <v>44073.0</v>
      </c>
      <c r="B2070" s="14" t="s">
        <v>46</v>
      </c>
      <c r="C2070" s="51" t="s">
        <v>46</v>
      </c>
      <c r="D2070" s="51">
        <v>98917.18</v>
      </c>
      <c r="E2070" s="14" t="str">
        <f t="shared" si="1"/>
        <v>#N/A</v>
      </c>
      <c r="F2070" s="52">
        <f t="shared" si="2"/>
        <v>98917.18</v>
      </c>
      <c r="G2070" s="14" t="str">
        <f t="shared" si="3"/>
        <v>#N/A</v>
      </c>
      <c r="H2070" s="52">
        <f t="shared" si="4"/>
        <v>98917.18</v>
      </c>
      <c r="I2070" s="18">
        <v>19.8</v>
      </c>
    </row>
    <row r="2071">
      <c r="A2071" s="6">
        <v>44074.0</v>
      </c>
      <c r="B2071" s="14" t="s">
        <v>46</v>
      </c>
      <c r="C2071" s="51" t="s">
        <v>46</v>
      </c>
      <c r="D2071" s="51">
        <v>121605.4</v>
      </c>
      <c r="E2071" s="14" t="str">
        <f t="shared" si="1"/>
        <v>#N/A</v>
      </c>
      <c r="F2071" s="52">
        <f t="shared" si="2"/>
        <v>121605.4</v>
      </c>
      <c r="G2071" s="14" t="str">
        <f t="shared" si="3"/>
        <v>#N/A</v>
      </c>
      <c r="H2071" s="52">
        <f t="shared" si="4"/>
        <v>121605.4</v>
      </c>
      <c r="I2071" s="18">
        <v>12.5</v>
      </c>
    </row>
    <row r="2072">
      <c r="A2072" s="6">
        <v>44075.0</v>
      </c>
      <c r="B2072" s="14" t="s">
        <v>46</v>
      </c>
      <c r="C2072" s="51" t="s">
        <v>46</v>
      </c>
      <c r="D2072" s="51">
        <v>119645.2</v>
      </c>
      <c r="E2072" s="14" t="str">
        <f t="shared" si="1"/>
        <v>#N/A</v>
      </c>
      <c r="F2072" s="52">
        <f t="shared" si="2"/>
        <v>119645.2</v>
      </c>
      <c r="G2072" s="14" t="str">
        <f t="shared" si="3"/>
        <v>#N/A</v>
      </c>
      <c r="H2072" s="52">
        <f t="shared" si="4"/>
        <v>119645.2</v>
      </c>
      <c r="I2072" s="18">
        <v>15.7</v>
      </c>
    </row>
    <row r="2073">
      <c r="A2073" s="6">
        <v>44076.0</v>
      </c>
      <c r="B2073" s="14" t="s">
        <v>46</v>
      </c>
      <c r="C2073" s="51" t="s">
        <v>46</v>
      </c>
      <c r="D2073" s="51">
        <v>113547.7</v>
      </c>
      <c r="E2073" s="14" t="str">
        <f t="shared" si="1"/>
        <v>#N/A</v>
      </c>
      <c r="F2073" s="52">
        <f t="shared" si="2"/>
        <v>113547.7</v>
      </c>
      <c r="G2073" s="14" t="str">
        <f t="shared" si="3"/>
        <v>#N/A</v>
      </c>
      <c r="H2073" s="52">
        <f t="shared" si="4"/>
        <v>113547.7</v>
      </c>
      <c r="I2073" s="18">
        <v>22.0</v>
      </c>
    </row>
    <row r="2074">
      <c r="A2074" s="6">
        <v>44077.0</v>
      </c>
      <c r="B2074" s="14" t="s">
        <v>46</v>
      </c>
      <c r="C2074" s="51" t="s">
        <v>46</v>
      </c>
      <c r="D2074" s="51">
        <v>109327.5</v>
      </c>
      <c r="E2074" s="14" t="str">
        <f t="shared" si="1"/>
        <v>#N/A</v>
      </c>
      <c r="F2074" s="52">
        <f t="shared" si="2"/>
        <v>109327.5</v>
      </c>
      <c r="G2074" s="14" t="str">
        <f t="shared" si="3"/>
        <v>#N/A</v>
      </c>
      <c r="H2074" s="52">
        <f t="shared" si="4"/>
        <v>109327.5</v>
      </c>
      <c r="I2074" s="18">
        <v>19.9</v>
      </c>
    </row>
    <row r="2075">
      <c r="A2075" s="6">
        <v>44078.0</v>
      </c>
      <c r="B2075" s="14" t="s">
        <v>46</v>
      </c>
      <c r="C2075" s="51" t="s">
        <v>46</v>
      </c>
      <c r="D2075" s="51">
        <v>114865.6</v>
      </c>
      <c r="E2075" s="14" t="str">
        <f t="shared" si="1"/>
        <v>#N/A</v>
      </c>
      <c r="F2075" s="52">
        <f t="shared" si="2"/>
        <v>114865.6</v>
      </c>
      <c r="G2075" s="14" t="str">
        <f t="shared" si="3"/>
        <v>#N/A</v>
      </c>
      <c r="H2075" s="52">
        <f t="shared" si="4"/>
        <v>114865.6</v>
      </c>
      <c r="I2075" s="18">
        <v>17.3</v>
      </c>
    </row>
    <row r="2076">
      <c r="A2076" s="6">
        <v>44079.0</v>
      </c>
      <c r="B2076" s="14" t="s">
        <v>46</v>
      </c>
      <c r="C2076" s="51" t="s">
        <v>46</v>
      </c>
      <c r="D2076" s="51">
        <v>105534.0</v>
      </c>
      <c r="E2076" s="14" t="str">
        <f t="shared" si="1"/>
        <v>#N/A</v>
      </c>
      <c r="F2076" s="52">
        <f t="shared" si="2"/>
        <v>105534</v>
      </c>
      <c r="G2076" s="14" t="str">
        <f t="shared" si="3"/>
        <v>#N/A</v>
      </c>
      <c r="H2076" s="52">
        <f t="shared" si="4"/>
        <v>105534</v>
      </c>
      <c r="I2076" s="18">
        <v>16.6</v>
      </c>
    </row>
    <row r="2077">
      <c r="A2077" s="6">
        <v>44080.0</v>
      </c>
      <c r="B2077" s="14" t="s">
        <v>46</v>
      </c>
      <c r="C2077" s="51" t="s">
        <v>46</v>
      </c>
      <c r="D2077" s="51">
        <v>95865.14</v>
      </c>
      <c r="E2077" s="14" t="str">
        <f t="shared" si="1"/>
        <v>#N/A</v>
      </c>
      <c r="F2077" s="52">
        <f t="shared" si="2"/>
        <v>95865.14</v>
      </c>
      <c r="G2077" s="14" t="str">
        <f t="shared" si="3"/>
        <v>#N/A</v>
      </c>
      <c r="H2077" s="52">
        <f t="shared" si="4"/>
        <v>95865.14</v>
      </c>
      <c r="I2077" s="18">
        <v>19.2</v>
      </c>
    </row>
    <row r="2078">
      <c r="A2078" s="6">
        <v>44081.0</v>
      </c>
      <c r="B2078" s="14" t="s">
        <v>46</v>
      </c>
      <c r="C2078" s="51" t="s">
        <v>46</v>
      </c>
      <c r="D2078" s="51">
        <v>99778.2</v>
      </c>
      <c r="E2078" s="14" t="str">
        <f t="shared" si="1"/>
        <v>#N/A</v>
      </c>
      <c r="F2078" s="52">
        <f t="shared" si="2"/>
        <v>99778.2</v>
      </c>
      <c r="G2078" s="14" t="str">
        <f t="shared" si="3"/>
        <v>#N/A</v>
      </c>
      <c r="H2078" s="52">
        <f t="shared" si="4"/>
        <v>99778.2</v>
      </c>
      <c r="I2078" s="18">
        <v>22.9</v>
      </c>
    </row>
    <row r="2079">
      <c r="A2079" s="6">
        <v>44082.0</v>
      </c>
      <c r="B2079" s="14" t="s">
        <v>46</v>
      </c>
      <c r="C2079" s="51" t="s">
        <v>46</v>
      </c>
      <c r="D2079" s="51">
        <v>112421.1</v>
      </c>
      <c r="E2079" s="14" t="str">
        <f t="shared" si="1"/>
        <v>#N/A</v>
      </c>
      <c r="F2079" s="52">
        <f t="shared" si="2"/>
        <v>112421.1</v>
      </c>
      <c r="G2079" s="14" t="str">
        <f t="shared" si="3"/>
        <v>#N/A</v>
      </c>
      <c r="H2079" s="52">
        <f t="shared" si="4"/>
        <v>112421.1</v>
      </c>
      <c r="I2079" s="18">
        <v>19.9</v>
      </c>
    </row>
    <row r="2080">
      <c r="A2080" s="6">
        <v>44083.0</v>
      </c>
      <c r="B2080" s="14" t="s">
        <v>46</v>
      </c>
      <c r="C2080" s="51" t="s">
        <v>46</v>
      </c>
      <c r="D2080" s="51">
        <v>112140.5</v>
      </c>
      <c r="E2080" s="14" t="str">
        <f t="shared" si="1"/>
        <v>#N/A</v>
      </c>
      <c r="F2080" s="52">
        <f t="shared" si="2"/>
        <v>112140.5</v>
      </c>
      <c r="G2080" s="14" t="str">
        <f t="shared" si="3"/>
        <v>#N/A</v>
      </c>
      <c r="H2080" s="52">
        <f t="shared" si="4"/>
        <v>112140.5</v>
      </c>
      <c r="I2080" s="18">
        <v>15.6</v>
      </c>
    </row>
    <row r="2081">
      <c r="A2081" s="6">
        <v>44084.0</v>
      </c>
      <c r="B2081" s="14" t="s">
        <v>46</v>
      </c>
      <c r="C2081" s="51" t="s">
        <v>46</v>
      </c>
      <c r="D2081" s="51">
        <v>109328.3</v>
      </c>
      <c r="E2081" s="14" t="str">
        <f t="shared" si="1"/>
        <v>#N/A</v>
      </c>
      <c r="F2081" s="52">
        <f t="shared" si="2"/>
        <v>109328.3</v>
      </c>
      <c r="G2081" s="14" t="str">
        <f t="shared" si="3"/>
        <v>#N/A</v>
      </c>
      <c r="H2081" s="52">
        <f t="shared" si="4"/>
        <v>109328.3</v>
      </c>
      <c r="I2081" s="18">
        <v>21.4</v>
      </c>
    </row>
    <row r="2082">
      <c r="A2082" s="6">
        <v>44085.0</v>
      </c>
      <c r="B2082" s="14" t="s">
        <v>46</v>
      </c>
      <c r="C2082" s="51" t="s">
        <v>46</v>
      </c>
      <c r="D2082" s="51">
        <v>106643.1</v>
      </c>
      <c r="E2082" s="14" t="str">
        <f t="shared" si="1"/>
        <v>#N/A</v>
      </c>
      <c r="F2082" s="52">
        <f t="shared" si="2"/>
        <v>106643.1</v>
      </c>
      <c r="G2082" s="14" t="str">
        <f t="shared" si="3"/>
        <v>#N/A</v>
      </c>
      <c r="H2082" s="52">
        <f t="shared" si="4"/>
        <v>106643.1</v>
      </c>
      <c r="I2082" s="18">
        <v>19.4</v>
      </c>
    </row>
    <row r="2083">
      <c r="A2083" s="6">
        <v>44086.0</v>
      </c>
      <c r="B2083" s="14" t="s">
        <v>46</v>
      </c>
      <c r="C2083" s="51" t="s">
        <v>46</v>
      </c>
      <c r="D2083" s="51">
        <v>111644.6</v>
      </c>
      <c r="E2083" s="14" t="str">
        <f t="shared" si="1"/>
        <v>#N/A</v>
      </c>
      <c r="F2083" s="52">
        <f t="shared" si="2"/>
        <v>111644.6</v>
      </c>
      <c r="G2083" s="14" t="str">
        <f t="shared" si="3"/>
        <v>#N/A</v>
      </c>
      <c r="H2083" s="52">
        <f t="shared" si="4"/>
        <v>111644.6</v>
      </c>
      <c r="I2083" s="18">
        <v>16.0</v>
      </c>
    </row>
    <row r="2084">
      <c r="A2084" s="6">
        <v>44087.0</v>
      </c>
      <c r="B2084" s="14" t="s">
        <v>46</v>
      </c>
      <c r="C2084" s="51" t="s">
        <v>46</v>
      </c>
      <c r="D2084" s="51">
        <v>96225.91</v>
      </c>
      <c r="E2084" s="14" t="str">
        <f t="shared" si="1"/>
        <v>#N/A</v>
      </c>
      <c r="F2084" s="52">
        <f t="shared" si="2"/>
        <v>96225.91</v>
      </c>
      <c r="G2084" s="14" t="str">
        <f t="shared" si="3"/>
        <v>#N/A</v>
      </c>
      <c r="H2084" s="52">
        <f t="shared" si="4"/>
        <v>96225.91</v>
      </c>
      <c r="I2084" s="18">
        <v>17.2</v>
      </c>
    </row>
    <row r="2085">
      <c r="A2085" s="6">
        <v>44088.0</v>
      </c>
      <c r="B2085" s="14" t="s">
        <v>46</v>
      </c>
      <c r="C2085" s="51" t="s">
        <v>46</v>
      </c>
      <c r="D2085" s="51">
        <v>107196.6</v>
      </c>
      <c r="E2085" s="14" t="str">
        <f t="shared" si="1"/>
        <v>#N/A</v>
      </c>
      <c r="F2085" s="52">
        <f t="shared" si="2"/>
        <v>107196.6</v>
      </c>
      <c r="G2085" s="14" t="str">
        <f t="shared" si="3"/>
        <v>#N/A</v>
      </c>
      <c r="H2085" s="52">
        <f t="shared" si="4"/>
        <v>107196.6</v>
      </c>
      <c r="I2085" s="18">
        <v>16.6</v>
      </c>
    </row>
    <row r="2086">
      <c r="A2086" s="6">
        <v>44089.0</v>
      </c>
      <c r="B2086" s="14" t="s">
        <v>46</v>
      </c>
      <c r="C2086" s="51" t="s">
        <v>46</v>
      </c>
      <c r="D2086" s="51">
        <v>113008.8</v>
      </c>
      <c r="E2086" s="14" t="str">
        <f t="shared" si="1"/>
        <v>#N/A</v>
      </c>
      <c r="F2086" s="52">
        <f t="shared" si="2"/>
        <v>113008.8</v>
      </c>
      <c r="G2086" s="14" t="str">
        <f t="shared" si="3"/>
        <v>#N/A</v>
      </c>
      <c r="H2086" s="52">
        <f t="shared" si="4"/>
        <v>113008.8</v>
      </c>
      <c r="I2086" s="18">
        <v>15.8</v>
      </c>
    </row>
    <row r="2087">
      <c r="A2087" s="6">
        <v>44090.0</v>
      </c>
      <c r="B2087" s="14" t="s">
        <v>46</v>
      </c>
      <c r="C2087" s="51" t="s">
        <v>46</v>
      </c>
      <c r="D2087" s="51">
        <v>110807.7</v>
      </c>
      <c r="E2087" s="14" t="str">
        <f t="shared" si="1"/>
        <v>#N/A</v>
      </c>
      <c r="F2087" s="52">
        <f t="shared" si="2"/>
        <v>110807.7</v>
      </c>
      <c r="G2087" s="14" t="str">
        <f t="shared" si="3"/>
        <v>#N/A</v>
      </c>
      <c r="H2087" s="52">
        <f t="shared" si="4"/>
        <v>110807.7</v>
      </c>
      <c r="I2087" s="18">
        <v>22.8</v>
      </c>
    </row>
    <row r="2088">
      <c r="A2088" s="6">
        <v>44091.0</v>
      </c>
      <c r="B2088" s="14" t="s">
        <v>46</v>
      </c>
      <c r="C2088" s="51" t="s">
        <v>46</v>
      </c>
      <c r="D2088" s="51">
        <v>115643.4</v>
      </c>
      <c r="E2088" s="14" t="str">
        <f t="shared" si="1"/>
        <v>#N/A</v>
      </c>
      <c r="F2088" s="52">
        <f t="shared" si="2"/>
        <v>115643.4</v>
      </c>
      <c r="G2088" s="14" t="str">
        <f t="shared" si="3"/>
        <v>#N/A</v>
      </c>
      <c r="H2088" s="52">
        <f t="shared" si="4"/>
        <v>115643.4</v>
      </c>
      <c r="I2088" s="18">
        <v>15.5</v>
      </c>
    </row>
    <row r="2089">
      <c r="A2089" s="6">
        <v>44092.0</v>
      </c>
      <c r="B2089" s="14" t="s">
        <v>46</v>
      </c>
      <c r="C2089" s="51" t="s">
        <v>46</v>
      </c>
      <c r="D2089" s="51">
        <v>112335.7</v>
      </c>
      <c r="E2089" s="14" t="str">
        <f t="shared" si="1"/>
        <v>#N/A</v>
      </c>
      <c r="F2089" s="52">
        <f t="shared" si="2"/>
        <v>112335.7</v>
      </c>
      <c r="G2089" s="14" t="str">
        <f t="shared" si="3"/>
        <v>#N/A</v>
      </c>
      <c r="H2089" s="52">
        <f t="shared" si="4"/>
        <v>112335.7</v>
      </c>
      <c r="I2089" s="18">
        <v>18.7</v>
      </c>
    </row>
    <row r="2090">
      <c r="A2090" s="6">
        <v>44093.0</v>
      </c>
      <c r="B2090" s="14" t="s">
        <v>46</v>
      </c>
      <c r="C2090" s="51" t="s">
        <v>46</v>
      </c>
      <c r="D2090" s="51">
        <v>93384.0</v>
      </c>
      <c r="E2090" s="14" t="str">
        <f t="shared" si="1"/>
        <v>#N/A</v>
      </c>
      <c r="F2090" s="52">
        <f t="shared" si="2"/>
        <v>93384</v>
      </c>
      <c r="G2090" s="14" t="str">
        <f t="shared" si="3"/>
        <v>#N/A</v>
      </c>
      <c r="H2090" s="52">
        <f t="shared" si="4"/>
        <v>93384</v>
      </c>
      <c r="I2090" s="18">
        <v>26.3</v>
      </c>
    </row>
    <row r="2091">
      <c r="A2091" s="6">
        <v>44094.0</v>
      </c>
      <c r="B2091" s="14" t="s">
        <v>46</v>
      </c>
      <c r="C2091" s="51" t="s">
        <v>46</v>
      </c>
      <c r="D2091" s="51">
        <v>86891.23</v>
      </c>
      <c r="E2091" s="14" t="str">
        <f t="shared" si="1"/>
        <v>#N/A</v>
      </c>
      <c r="F2091" s="52">
        <f t="shared" si="2"/>
        <v>86891.23</v>
      </c>
      <c r="G2091" s="14" t="str">
        <f t="shared" si="3"/>
        <v>#N/A</v>
      </c>
      <c r="H2091" s="52">
        <f t="shared" si="4"/>
        <v>86891.23</v>
      </c>
      <c r="I2091" s="18">
        <v>22.0</v>
      </c>
    </row>
    <row r="2092">
      <c r="A2092" s="6">
        <v>44095.0</v>
      </c>
      <c r="B2092" s="14" t="s">
        <v>46</v>
      </c>
      <c r="C2092" s="51" t="s">
        <v>46</v>
      </c>
      <c r="D2092" s="51">
        <v>100978.0</v>
      </c>
      <c r="E2092" s="14" t="str">
        <f t="shared" si="1"/>
        <v>#N/A</v>
      </c>
      <c r="F2092" s="52">
        <f t="shared" si="2"/>
        <v>100978</v>
      </c>
      <c r="G2092" s="14" t="str">
        <f t="shared" si="3"/>
        <v>#N/A</v>
      </c>
      <c r="H2092" s="52">
        <f t="shared" si="4"/>
        <v>100978</v>
      </c>
      <c r="I2092" s="18">
        <v>19.8</v>
      </c>
    </row>
    <row r="2093">
      <c r="A2093" s="6">
        <v>44096.0</v>
      </c>
      <c r="B2093" s="14" t="s">
        <v>46</v>
      </c>
      <c r="C2093" s="51" t="s">
        <v>46</v>
      </c>
      <c r="D2093" s="51">
        <v>103200.6</v>
      </c>
      <c r="E2093" s="14" t="str">
        <f t="shared" si="1"/>
        <v>#N/A</v>
      </c>
      <c r="F2093" s="52">
        <f t="shared" si="2"/>
        <v>103200.6</v>
      </c>
      <c r="G2093" s="14" t="str">
        <f t="shared" si="3"/>
        <v>#N/A</v>
      </c>
      <c r="H2093" s="52">
        <f t="shared" si="4"/>
        <v>103200.6</v>
      </c>
      <c r="I2093" s="18">
        <v>18.9</v>
      </c>
    </row>
    <row r="2094">
      <c r="A2094" s="6">
        <v>44097.0</v>
      </c>
      <c r="B2094" s="14" t="s">
        <v>46</v>
      </c>
      <c r="C2094" s="51" t="s">
        <v>46</v>
      </c>
      <c r="D2094" s="51">
        <v>112412.4</v>
      </c>
      <c r="E2094" s="14" t="str">
        <f t="shared" si="1"/>
        <v>#N/A</v>
      </c>
      <c r="F2094" s="52">
        <f t="shared" si="2"/>
        <v>112412.4</v>
      </c>
      <c r="G2094" s="14" t="str">
        <f t="shared" si="3"/>
        <v>#N/A</v>
      </c>
      <c r="H2094" s="52">
        <f t="shared" si="4"/>
        <v>112412.4</v>
      </c>
      <c r="I2094" s="18">
        <v>15.1</v>
      </c>
    </row>
    <row r="2095">
      <c r="A2095" s="6">
        <v>44098.0</v>
      </c>
      <c r="B2095" s="14" t="s">
        <v>46</v>
      </c>
      <c r="C2095" s="51" t="s">
        <v>46</v>
      </c>
      <c r="D2095" s="51">
        <v>117535.7</v>
      </c>
      <c r="E2095" s="14" t="str">
        <f t="shared" si="1"/>
        <v>#N/A</v>
      </c>
      <c r="F2095" s="52">
        <f t="shared" si="2"/>
        <v>117535.7</v>
      </c>
      <c r="G2095" s="14" t="str">
        <f t="shared" si="3"/>
        <v>#N/A</v>
      </c>
      <c r="H2095" s="52">
        <f t="shared" si="4"/>
        <v>117535.7</v>
      </c>
      <c r="I2095" s="18">
        <v>15.0</v>
      </c>
    </row>
    <row r="2096">
      <c r="A2096" s="6">
        <v>44099.0</v>
      </c>
      <c r="B2096" s="14" t="s">
        <v>46</v>
      </c>
      <c r="C2096" s="51" t="s">
        <v>46</v>
      </c>
      <c r="D2096" s="51">
        <v>126354.7</v>
      </c>
      <c r="E2096" s="14" t="str">
        <f t="shared" si="1"/>
        <v>#N/A</v>
      </c>
      <c r="F2096" s="52">
        <f t="shared" si="2"/>
        <v>126354.7</v>
      </c>
      <c r="G2096" s="14" t="str">
        <f t="shared" si="3"/>
        <v>#N/A</v>
      </c>
      <c r="H2096" s="52">
        <f t="shared" si="4"/>
        <v>126354.7</v>
      </c>
      <c r="I2096" s="18">
        <v>11.9</v>
      </c>
    </row>
    <row r="2097">
      <c r="A2097" s="6">
        <v>44100.0</v>
      </c>
      <c r="B2097" s="14" t="s">
        <v>46</v>
      </c>
      <c r="C2097" s="51" t="s">
        <v>46</v>
      </c>
      <c r="D2097" s="51">
        <v>106695.0</v>
      </c>
      <c r="E2097" s="14" t="str">
        <f t="shared" si="1"/>
        <v>#N/A</v>
      </c>
      <c r="F2097" s="52">
        <f t="shared" si="2"/>
        <v>106695</v>
      </c>
      <c r="G2097" s="14" t="str">
        <f t="shared" si="3"/>
        <v>#N/A</v>
      </c>
      <c r="H2097" s="52">
        <f t="shared" si="4"/>
        <v>106695</v>
      </c>
      <c r="I2097" s="18">
        <v>13.4</v>
      </c>
    </row>
    <row r="2098">
      <c r="A2098" s="6">
        <v>44101.0</v>
      </c>
      <c r="B2098" s="14" t="s">
        <v>46</v>
      </c>
      <c r="C2098" s="51" t="s">
        <v>46</v>
      </c>
      <c r="D2098" s="51">
        <v>101703.5</v>
      </c>
      <c r="E2098" s="14" t="str">
        <f t="shared" si="1"/>
        <v>#N/A</v>
      </c>
      <c r="F2098" s="52">
        <f t="shared" si="2"/>
        <v>101703.5</v>
      </c>
      <c r="G2098" s="14" t="str">
        <f t="shared" si="3"/>
        <v>#N/A</v>
      </c>
      <c r="H2098" s="52">
        <f t="shared" si="4"/>
        <v>101703.5</v>
      </c>
      <c r="I2098" s="18">
        <v>13.4</v>
      </c>
    </row>
    <row r="2099">
      <c r="A2099" s="6">
        <v>44102.0</v>
      </c>
      <c r="B2099" s="14" t="s">
        <v>46</v>
      </c>
      <c r="C2099" s="51" t="s">
        <v>46</v>
      </c>
      <c r="D2099" s="51">
        <v>114651.1</v>
      </c>
      <c r="E2099" s="14" t="str">
        <f t="shared" si="1"/>
        <v>#N/A</v>
      </c>
      <c r="F2099" s="52">
        <f t="shared" si="2"/>
        <v>114651.1</v>
      </c>
      <c r="G2099" s="14" t="str">
        <f t="shared" si="3"/>
        <v>#N/A</v>
      </c>
      <c r="H2099" s="52">
        <f t="shared" si="4"/>
        <v>114651.1</v>
      </c>
      <c r="I2099" s="18">
        <v>13.6</v>
      </c>
    </row>
    <row r="2100">
      <c r="A2100" s="6">
        <v>44103.0</v>
      </c>
      <c r="B2100" s="14" t="s">
        <v>46</v>
      </c>
      <c r="C2100" s="51" t="s">
        <v>46</v>
      </c>
      <c r="D2100" s="51">
        <v>112076.5</v>
      </c>
      <c r="E2100" s="14" t="str">
        <f t="shared" si="1"/>
        <v>#N/A</v>
      </c>
      <c r="F2100" s="52">
        <f t="shared" si="2"/>
        <v>112076.5</v>
      </c>
      <c r="G2100" s="14" t="str">
        <f t="shared" si="3"/>
        <v>#N/A</v>
      </c>
      <c r="H2100" s="52">
        <f t="shared" si="4"/>
        <v>112076.5</v>
      </c>
      <c r="I2100" s="18">
        <v>21.0</v>
      </c>
    </row>
    <row r="2101">
      <c r="A2101" s="6">
        <v>44104.0</v>
      </c>
      <c r="B2101" s="14" t="s">
        <v>46</v>
      </c>
      <c r="C2101" s="51" t="s">
        <v>46</v>
      </c>
      <c r="D2101" s="51">
        <v>113620.2</v>
      </c>
      <c r="E2101" s="14" t="str">
        <f t="shared" si="1"/>
        <v>#N/A</v>
      </c>
      <c r="F2101" s="52">
        <f t="shared" si="2"/>
        <v>113620.2</v>
      </c>
      <c r="G2101" s="14" t="str">
        <f t="shared" si="3"/>
        <v>#N/A</v>
      </c>
      <c r="H2101" s="52">
        <f t="shared" si="4"/>
        <v>113620.2</v>
      </c>
      <c r="I2101" s="18">
        <v>19.4</v>
      </c>
    </row>
    <row r="2102">
      <c r="A2102" s="6">
        <v>44105.0</v>
      </c>
      <c r="B2102" s="14" t="s">
        <v>46</v>
      </c>
      <c r="C2102" s="51" t="s">
        <v>46</v>
      </c>
      <c r="D2102" s="51">
        <v>106641.8</v>
      </c>
      <c r="E2102" s="14" t="str">
        <f t="shared" si="1"/>
        <v>#N/A</v>
      </c>
      <c r="F2102" s="52">
        <f t="shared" si="2"/>
        <v>106641.8</v>
      </c>
      <c r="G2102" s="14" t="str">
        <f t="shared" si="3"/>
        <v>#N/A</v>
      </c>
      <c r="H2102" s="52">
        <f t="shared" si="4"/>
        <v>106641.8</v>
      </c>
      <c r="I2102" s="18">
        <v>19.5</v>
      </c>
    </row>
    <row r="2103">
      <c r="A2103" s="6">
        <v>44106.0</v>
      </c>
      <c r="B2103" s="14" t="s">
        <v>46</v>
      </c>
      <c r="C2103" s="51" t="s">
        <v>46</v>
      </c>
      <c r="D2103" s="51">
        <v>99585.84</v>
      </c>
      <c r="E2103" s="14" t="str">
        <f t="shared" si="1"/>
        <v>#N/A</v>
      </c>
      <c r="F2103" s="52">
        <f t="shared" si="2"/>
        <v>99585.84</v>
      </c>
      <c r="G2103" s="14" t="str">
        <f t="shared" si="3"/>
        <v>#N/A</v>
      </c>
      <c r="H2103" s="52">
        <f t="shared" si="4"/>
        <v>99585.84</v>
      </c>
      <c r="I2103" s="18">
        <v>26.0</v>
      </c>
    </row>
    <row r="2104">
      <c r="A2104" s="6">
        <v>44107.0</v>
      </c>
      <c r="B2104" s="14" t="s">
        <v>46</v>
      </c>
      <c r="C2104" s="51" t="s">
        <v>46</v>
      </c>
      <c r="D2104" s="51">
        <v>92277.03</v>
      </c>
      <c r="E2104" s="14" t="str">
        <f t="shared" si="1"/>
        <v>#N/A</v>
      </c>
      <c r="F2104" s="52">
        <f t="shared" si="2"/>
        <v>92277.03</v>
      </c>
      <c r="G2104" s="14" t="str">
        <f t="shared" si="3"/>
        <v>#N/A</v>
      </c>
      <c r="H2104" s="52">
        <f t="shared" si="4"/>
        <v>92277.03</v>
      </c>
      <c r="I2104" s="18">
        <v>29.4</v>
      </c>
    </row>
    <row r="2105">
      <c r="A2105" s="6">
        <v>44108.0</v>
      </c>
      <c r="B2105" s="14" t="s">
        <v>46</v>
      </c>
      <c r="C2105" s="51" t="s">
        <v>46</v>
      </c>
      <c r="D2105" s="51">
        <v>94081.57</v>
      </c>
      <c r="E2105" s="14" t="str">
        <f t="shared" si="1"/>
        <v>#N/A</v>
      </c>
      <c r="F2105" s="52">
        <f t="shared" si="2"/>
        <v>94081.57</v>
      </c>
      <c r="G2105" s="14" t="str">
        <f t="shared" si="3"/>
        <v>#N/A</v>
      </c>
      <c r="H2105" s="52">
        <f t="shared" si="4"/>
        <v>94081.57</v>
      </c>
      <c r="I2105" s="18">
        <v>29.5</v>
      </c>
    </row>
    <row r="2106">
      <c r="A2106" s="6">
        <v>44109.0</v>
      </c>
      <c r="B2106" s="14" t="s">
        <v>46</v>
      </c>
      <c r="C2106" s="51" t="s">
        <v>46</v>
      </c>
      <c r="D2106" s="51">
        <v>113610.0</v>
      </c>
      <c r="E2106" s="14" t="str">
        <f t="shared" si="1"/>
        <v>#N/A</v>
      </c>
      <c r="F2106" s="52">
        <f t="shared" si="2"/>
        <v>113610</v>
      </c>
      <c r="G2106" s="14" t="str">
        <f t="shared" si="3"/>
        <v>#N/A</v>
      </c>
      <c r="H2106" s="52">
        <f t="shared" si="4"/>
        <v>113610</v>
      </c>
      <c r="I2106" s="18">
        <v>12.7</v>
      </c>
    </row>
    <row r="2107">
      <c r="A2107" s="6">
        <v>44110.0</v>
      </c>
      <c r="B2107" s="14" t="s">
        <v>46</v>
      </c>
      <c r="C2107" s="51" t="s">
        <v>46</v>
      </c>
      <c r="D2107" s="51">
        <v>122607.6</v>
      </c>
      <c r="E2107" s="14" t="str">
        <f t="shared" si="1"/>
        <v>#N/A</v>
      </c>
      <c r="F2107" s="52">
        <f t="shared" si="2"/>
        <v>122607.6</v>
      </c>
      <c r="G2107" s="14" t="str">
        <f t="shared" si="3"/>
        <v>#N/A</v>
      </c>
      <c r="H2107" s="52">
        <f t="shared" si="4"/>
        <v>122607.6</v>
      </c>
      <c r="I2107" s="18">
        <v>12.6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25</v>
      </c>
      <c r="B1" s="1" t="s">
        <v>26</v>
      </c>
      <c r="C1" s="52" t="s">
        <v>28</v>
      </c>
      <c r="D1" s="1" t="s">
        <v>30</v>
      </c>
      <c r="E1" s="5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  <c r="N1" s="54" t="s">
        <v>41</v>
      </c>
      <c r="O1" s="55" t="s">
        <v>27</v>
      </c>
      <c r="P1" s="56" t="s">
        <v>42</v>
      </c>
      <c r="Q1" s="52" t="s">
        <v>28</v>
      </c>
      <c r="R1" s="57" t="s">
        <v>104</v>
      </c>
      <c r="S1" s="58" t="s">
        <v>29</v>
      </c>
      <c r="T1" s="58" t="s">
        <v>40</v>
      </c>
    </row>
    <row r="2">
      <c r="A2" s="53">
        <v>42005.0</v>
      </c>
      <c r="B2" s="14" t="s">
        <v>105</v>
      </c>
      <c r="C2" s="52" t="s">
        <v>106</v>
      </c>
      <c r="D2" s="14" t="s">
        <v>46</v>
      </c>
      <c r="E2" s="51" t="s">
        <v>47</v>
      </c>
      <c r="F2" s="1">
        <v>13.3</v>
      </c>
      <c r="G2" s="14"/>
      <c r="H2" s="1">
        <v>26.9</v>
      </c>
      <c r="I2" s="14"/>
      <c r="J2" s="1">
        <v>23.6</v>
      </c>
      <c r="K2" s="1"/>
      <c r="L2" s="1">
        <v>0.0</v>
      </c>
      <c r="M2" s="14"/>
      <c r="N2" s="54">
        <v>25.6337</v>
      </c>
      <c r="O2" s="59">
        <f t="shared" ref="O2:O2101" si="1">A2</f>
        <v>42005</v>
      </c>
      <c r="P2" s="20">
        <v>2554014.4685110003</v>
      </c>
      <c r="Q2" s="52" t="s">
        <v>106</v>
      </c>
      <c r="R2" s="57">
        <v>42005.0</v>
      </c>
      <c r="S2" s="58">
        <v>1.0</v>
      </c>
      <c r="T2" s="58">
        <v>99635.03</v>
      </c>
    </row>
    <row r="3">
      <c r="A3" s="53">
        <v>42006.0</v>
      </c>
      <c r="B3" s="14" t="s">
        <v>107</v>
      </c>
      <c r="C3" s="52" t="s">
        <v>106</v>
      </c>
      <c r="D3" s="14" t="s">
        <v>46</v>
      </c>
      <c r="E3" s="51" t="s">
        <v>46</v>
      </c>
      <c r="F3" s="1">
        <v>15.4</v>
      </c>
      <c r="G3" s="14"/>
      <c r="H3" s="1">
        <v>38.8</v>
      </c>
      <c r="I3" s="14"/>
      <c r="J3" s="1">
        <v>26.8</v>
      </c>
      <c r="K3" s="1"/>
      <c r="L3" s="1">
        <v>0.0</v>
      </c>
      <c r="M3" s="14"/>
      <c r="N3" s="54">
        <v>33.13899</v>
      </c>
      <c r="O3" s="59">
        <f t="shared" si="1"/>
        <v>42006</v>
      </c>
      <c r="P3" s="21">
        <v>4295011.93794</v>
      </c>
      <c r="Q3" s="52" t="s">
        <v>106</v>
      </c>
      <c r="R3" s="57">
        <v>42006.0</v>
      </c>
      <c r="S3" s="58">
        <v>1.0</v>
      </c>
      <c r="T3" s="58">
        <v>129606.0</v>
      </c>
    </row>
    <row r="4">
      <c r="A4" s="53">
        <v>42007.0</v>
      </c>
      <c r="B4" s="14" t="s">
        <v>74</v>
      </c>
      <c r="C4" s="52" t="s">
        <v>106</v>
      </c>
      <c r="D4" s="14" t="s">
        <v>46</v>
      </c>
      <c r="E4" s="51" t="s">
        <v>46</v>
      </c>
      <c r="F4" s="1">
        <v>20.0</v>
      </c>
      <c r="G4" s="14"/>
      <c r="H4" s="1">
        <v>38.2</v>
      </c>
      <c r="I4" s="14"/>
      <c r="J4" s="1">
        <v>26.5</v>
      </c>
      <c r="K4" s="1"/>
      <c r="L4" s="1">
        <v>0.0</v>
      </c>
      <c r="M4" s="14"/>
      <c r="N4" s="54">
        <v>34.56485</v>
      </c>
      <c r="O4" s="59">
        <f t="shared" si="1"/>
        <v>42007</v>
      </c>
      <c r="P4" s="21">
        <v>4918595.437425</v>
      </c>
      <c r="Q4" s="52" t="s">
        <v>106</v>
      </c>
      <c r="R4" s="57">
        <v>42007.0</v>
      </c>
      <c r="S4" s="58">
        <v>1.0</v>
      </c>
      <c r="T4" s="58">
        <v>142300.5</v>
      </c>
    </row>
    <row r="5">
      <c r="A5" s="53">
        <v>42008.0</v>
      </c>
      <c r="B5" s="14" t="s">
        <v>78</v>
      </c>
      <c r="C5" s="52" t="s">
        <v>106</v>
      </c>
      <c r="D5" s="14" t="s">
        <v>46</v>
      </c>
      <c r="E5" s="51" t="s">
        <v>46</v>
      </c>
      <c r="F5" s="1">
        <v>16.3</v>
      </c>
      <c r="G5" s="14"/>
      <c r="H5" s="1">
        <v>21.4</v>
      </c>
      <c r="I5" s="14"/>
      <c r="J5" s="1">
        <v>25.2</v>
      </c>
      <c r="K5" s="1"/>
      <c r="L5" s="1">
        <v>4.2</v>
      </c>
      <c r="M5" s="14"/>
      <c r="N5" s="54">
        <v>25.00556</v>
      </c>
      <c r="O5" s="59">
        <f t="shared" si="1"/>
        <v>42008</v>
      </c>
      <c r="P5" s="21">
        <v>2608847.578692</v>
      </c>
      <c r="Q5" s="52" t="s">
        <v>106</v>
      </c>
      <c r="R5" s="57">
        <v>42008.0</v>
      </c>
      <c r="S5" s="58">
        <v>2.0</v>
      </c>
      <c r="T5" s="58">
        <v>104330.7</v>
      </c>
    </row>
    <row r="6">
      <c r="A6" s="53">
        <v>42009.0</v>
      </c>
      <c r="B6" s="14" t="s">
        <v>92</v>
      </c>
      <c r="C6" s="52" t="s">
        <v>106</v>
      </c>
      <c r="D6" s="14" t="s">
        <v>46</v>
      </c>
      <c r="E6" s="51" t="s">
        <v>46</v>
      </c>
      <c r="F6" s="1">
        <v>15.0</v>
      </c>
      <c r="G6" s="14"/>
      <c r="H6" s="1">
        <v>22.0</v>
      </c>
      <c r="I6" s="14"/>
      <c r="J6" s="1">
        <v>30.7</v>
      </c>
      <c r="K6" s="1"/>
      <c r="L6" s="1">
        <v>0.0</v>
      </c>
      <c r="M6" s="14"/>
      <c r="N6" s="54">
        <v>26.72418</v>
      </c>
      <c r="O6" s="59">
        <f t="shared" si="1"/>
        <v>42009</v>
      </c>
      <c r="P6" s="21">
        <v>3156986.176596</v>
      </c>
      <c r="Q6" s="52" t="s">
        <v>106</v>
      </c>
      <c r="R6" s="57">
        <v>42009.0</v>
      </c>
      <c r="S6" s="58">
        <v>2.0</v>
      </c>
      <c r="T6" s="58">
        <v>118132.2</v>
      </c>
    </row>
    <row r="7">
      <c r="A7" s="53">
        <v>42010.0</v>
      </c>
      <c r="B7" s="14" t="s">
        <v>108</v>
      </c>
      <c r="C7" s="52" t="s">
        <v>106</v>
      </c>
      <c r="D7" s="14" t="s">
        <v>46</v>
      </c>
      <c r="E7" s="51" t="s">
        <v>46</v>
      </c>
      <c r="F7" s="1">
        <v>17.7</v>
      </c>
      <c r="G7" s="14"/>
      <c r="H7" s="1">
        <v>26.0</v>
      </c>
      <c r="I7" s="14"/>
      <c r="J7" s="1">
        <v>31.6</v>
      </c>
      <c r="K7" s="1"/>
      <c r="L7" s="1">
        <v>0.0</v>
      </c>
      <c r="M7" s="14"/>
      <c r="N7" s="54">
        <v>31.28231</v>
      </c>
      <c r="O7" s="59">
        <f t="shared" si="1"/>
        <v>42010</v>
      </c>
      <c r="P7" s="21">
        <v>4087737.653475</v>
      </c>
      <c r="Q7" s="52" t="s">
        <v>106</v>
      </c>
      <c r="R7" s="57">
        <v>42010.0</v>
      </c>
      <c r="S7" s="58">
        <v>2.0</v>
      </c>
      <c r="T7" s="58">
        <v>130672.5</v>
      </c>
    </row>
    <row r="8">
      <c r="A8" s="53">
        <v>42011.0</v>
      </c>
      <c r="B8" s="14" t="s">
        <v>90</v>
      </c>
      <c r="C8" s="52" t="s">
        <v>106</v>
      </c>
      <c r="D8" s="14" t="s">
        <v>46</v>
      </c>
      <c r="E8" s="51" t="s">
        <v>46</v>
      </c>
      <c r="F8" s="1">
        <v>18.9</v>
      </c>
      <c r="G8" s="14"/>
      <c r="H8" s="1">
        <v>37.4</v>
      </c>
      <c r="I8" s="14"/>
      <c r="J8" s="1">
        <v>20.7</v>
      </c>
      <c r="K8" s="1"/>
      <c r="L8" s="1">
        <v>0.0</v>
      </c>
      <c r="M8" s="14"/>
      <c r="N8" s="54">
        <v>48.31231</v>
      </c>
      <c r="O8" s="59">
        <f t="shared" si="1"/>
        <v>42011</v>
      </c>
      <c r="P8" s="21">
        <v>7416654.6071879985</v>
      </c>
      <c r="Q8" s="52" t="s">
        <v>106</v>
      </c>
      <c r="R8" s="57">
        <v>42011.0</v>
      </c>
      <c r="S8" s="58">
        <v>2.0</v>
      </c>
      <c r="T8" s="58">
        <v>153514.8</v>
      </c>
    </row>
    <row r="9">
      <c r="A9" s="53">
        <v>42012.0</v>
      </c>
      <c r="B9" s="14" t="s">
        <v>105</v>
      </c>
      <c r="C9" s="52" t="s">
        <v>106</v>
      </c>
      <c r="D9" s="14" t="s">
        <v>46</v>
      </c>
      <c r="E9" s="51" t="s">
        <v>46</v>
      </c>
      <c r="F9" s="1">
        <v>23.1</v>
      </c>
      <c r="G9" s="14"/>
      <c r="H9" s="1">
        <v>28.2</v>
      </c>
      <c r="I9" s="14"/>
      <c r="J9" s="1">
        <v>13.5</v>
      </c>
      <c r="K9" s="1"/>
      <c r="L9" s="1">
        <v>19.4</v>
      </c>
      <c r="M9" s="14"/>
      <c r="N9" s="54">
        <v>49.11728</v>
      </c>
      <c r="O9" s="59">
        <f t="shared" si="1"/>
        <v>42012</v>
      </c>
      <c r="P9" s="21">
        <v>6975424.901296001</v>
      </c>
      <c r="Q9" s="52" t="s">
        <v>106</v>
      </c>
      <c r="R9" s="57">
        <v>42012.0</v>
      </c>
      <c r="S9" s="58">
        <v>2.0</v>
      </c>
      <c r="T9" s="58">
        <v>142015.7</v>
      </c>
    </row>
    <row r="10">
      <c r="A10" s="53">
        <v>42013.0</v>
      </c>
      <c r="B10" s="14" t="s">
        <v>107</v>
      </c>
      <c r="C10" s="52" t="s">
        <v>106</v>
      </c>
      <c r="D10" s="14" t="s">
        <v>46</v>
      </c>
      <c r="E10" s="51" t="s">
        <v>46</v>
      </c>
      <c r="F10" s="1">
        <v>16.5</v>
      </c>
      <c r="G10" s="14"/>
      <c r="H10" s="1">
        <v>18.0</v>
      </c>
      <c r="I10" s="14"/>
      <c r="J10" s="1">
        <v>3.1</v>
      </c>
      <c r="K10" s="1"/>
      <c r="L10" s="1">
        <v>1.2</v>
      </c>
      <c r="M10" s="14"/>
      <c r="N10" s="54">
        <v>34.49068</v>
      </c>
      <c r="O10" s="59">
        <f t="shared" si="1"/>
        <v>42013</v>
      </c>
      <c r="P10" s="21">
        <v>4201006.212816</v>
      </c>
      <c r="Q10" s="52" t="s">
        <v>106</v>
      </c>
      <c r="R10" s="57">
        <v>42013.0</v>
      </c>
      <c r="S10" s="58">
        <v>2.0</v>
      </c>
      <c r="T10" s="58">
        <v>121801.2</v>
      </c>
    </row>
    <row r="11">
      <c r="A11" s="53">
        <v>42014.0</v>
      </c>
      <c r="B11" s="14" t="s">
        <v>74</v>
      </c>
      <c r="C11" s="52" t="s">
        <v>106</v>
      </c>
      <c r="D11" s="14" t="s">
        <v>46</v>
      </c>
      <c r="E11" s="51" t="s">
        <v>46</v>
      </c>
      <c r="F11" s="1">
        <v>13.6</v>
      </c>
      <c r="G11" s="14"/>
      <c r="H11" s="1">
        <v>21.7</v>
      </c>
      <c r="I11" s="14"/>
      <c r="J11" s="1">
        <v>5.6</v>
      </c>
      <c r="K11" s="1"/>
      <c r="L11" s="1">
        <v>5.2</v>
      </c>
      <c r="M11" s="14"/>
      <c r="N11" s="54">
        <v>20.22982</v>
      </c>
      <c r="O11" s="59">
        <f t="shared" si="1"/>
        <v>42014</v>
      </c>
      <c r="P11" s="21">
        <v>2084555.5031339999</v>
      </c>
      <c r="Q11" s="52" t="s">
        <v>106</v>
      </c>
      <c r="R11" s="57">
        <v>42014.0</v>
      </c>
      <c r="S11" s="58">
        <v>2.0</v>
      </c>
      <c r="T11" s="58">
        <v>103043.7</v>
      </c>
    </row>
    <row r="12">
      <c r="A12" s="53">
        <v>42015.0</v>
      </c>
      <c r="B12" s="14" t="s">
        <v>78</v>
      </c>
      <c r="C12" s="52" t="s">
        <v>106</v>
      </c>
      <c r="D12" s="14" t="s">
        <v>46</v>
      </c>
      <c r="E12" s="51" t="s">
        <v>46</v>
      </c>
      <c r="F12" s="1">
        <v>15.6</v>
      </c>
      <c r="G12" s="14"/>
      <c r="H12" s="1">
        <v>27.5</v>
      </c>
      <c r="I12" s="14"/>
      <c r="J12" s="1">
        <v>29.9</v>
      </c>
      <c r="K12" s="1"/>
      <c r="L12" s="1">
        <v>0.0</v>
      </c>
      <c r="M12" s="14"/>
      <c r="N12" s="54">
        <v>18.23477</v>
      </c>
      <c r="O12" s="59">
        <f t="shared" si="1"/>
        <v>42015</v>
      </c>
      <c r="P12" s="21">
        <v>1821029.1644752</v>
      </c>
      <c r="Q12" s="52" t="s">
        <v>106</v>
      </c>
      <c r="R12" s="57">
        <v>42015.0</v>
      </c>
      <c r="S12" s="58">
        <v>3.0</v>
      </c>
      <c r="T12" s="58">
        <v>99865.76</v>
      </c>
    </row>
    <row r="13">
      <c r="A13" s="53">
        <v>42016.0</v>
      </c>
      <c r="B13" s="14" t="s">
        <v>92</v>
      </c>
      <c r="C13" s="52" t="s">
        <v>106</v>
      </c>
      <c r="D13" s="14" t="s">
        <v>46</v>
      </c>
      <c r="E13" s="51" t="s">
        <v>46</v>
      </c>
      <c r="F13" s="1">
        <v>16.1</v>
      </c>
      <c r="G13" s="14"/>
      <c r="H13" s="1">
        <v>31.3</v>
      </c>
      <c r="I13" s="14"/>
      <c r="J13" s="1">
        <v>31.6</v>
      </c>
      <c r="K13" s="1"/>
      <c r="L13" s="1">
        <v>0.0</v>
      </c>
      <c r="M13" s="14"/>
      <c r="N13" s="54">
        <v>33.69481</v>
      </c>
      <c r="O13" s="59">
        <f t="shared" si="1"/>
        <v>42016</v>
      </c>
      <c r="P13" s="21">
        <v>4422817.824891</v>
      </c>
      <c r="Q13" s="52" t="s">
        <v>106</v>
      </c>
      <c r="R13" s="57">
        <v>42016.0</v>
      </c>
      <c r="S13" s="58">
        <v>3.0</v>
      </c>
      <c r="T13" s="58">
        <v>131261.1</v>
      </c>
    </row>
    <row r="14">
      <c r="A14" s="53">
        <v>42017.0</v>
      </c>
      <c r="B14" s="14" t="s">
        <v>108</v>
      </c>
      <c r="C14" s="52" t="s">
        <v>106</v>
      </c>
      <c r="D14" s="14" t="s">
        <v>46</v>
      </c>
      <c r="E14" s="51" t="s">
        <v>46</v>
      </c>
      <c r="F14" s="1">
        <v>20.2</v>
      </c>
      <c r="G14" s="14"/>
      <c r="H14" s="1">
        <v>25.6</v>
      </c>
      <c r="I14" s="14"/>
      <c r="J14" s="1">
        <v>4.2</v>
      </c>
      <c r="K14" s="1"/>
      <c r="L14" s="1">
        <v>0.0</v>
      </c>
      <c r="M14" s="14"/>
      <c r="N14" s="54">
        <v>27.53786</v>
      </c>
      <c r="O14" s="59">
        <f t="shared" si="1"/>
        <v>42017</v>
      </c>
      <c r="P14" s="21">
        <v>3484293.8273639996</v>
      </c>
      <c r="Q14" s="52" t="s">
        <v>106</v>
      </c>
      <c r="R14" s="57">
        <v>42017.0</v>
      </c>
      <c r="S14" s="58">
        <v>3.0</v>
      </c>
      <c r="T14" s="58">
        <v>126527.4</v>
      </c>
    </row>
    <row r="15">
      <c r="A15" s="53">
        <v>42018.0</v>
      </c>
      <c r="B15" s="14" t="s">
        <v>90</v>
      </c>
      <c r="C15" s="52" t="s">
        <v>106</v>
      </c>
      <c r="D15" s="14" t="s">
        <v>46</v>
      </c>
      <c r="E15" s="51" t="s">
        <v>46</v>
      </c>
      <c r="F15" s="1">
        <v>18.3</v>
      </c>
      <c r="G15" s="14"/>
      <c r="H15" s="1">
        <v>22.7</v>
      </c>
      <c r="I15" s="14"/>
      <c r="J15" s="1">
        <v>15.2</v>
      </c>
      <c r="K15" s="1"/>
      <c r="L15" s="1">
        <v>15.8</v>
      </c>
      <c r="M15" s="14"/>
      <c r="N15" s="54">
        <v>29.01852</v>
      </c>
      <c r="O15" s="59">
        <f t="shared" si="1"/>
        <v>42018</v>
      </c>
      <c r="P15" s="21">
        <v>3474724.014432</v>
      </c>
      <c r="Q15" s="52" t="s">
        <v>106</v>
      </c>
      <c r="R15" s="57">
        <v>42018.0</v>
      </c>
      <c r="S15" s="58">
        <v>3.0</v>
      </c>
      <c r="T15" s="58">
        <v>119741.6</v>
      </c>
    </row>
    <row r="16">
      <c r="A16" s="53">
        <v>42019.0</v>
      </c>
      <c r="B16" s="14" t="s">
        <v>105</v>
      </c>
      <c r="C16" s="52" t="s">
        <v>106</v>
      </c>
      <c r="D16" s="14" t="s">
        <v>46</v>
      </c>
      <c r="E16" s="51" t="s">
        <v>46</v>
      </c>
      <c r="F16" s="1">
        <v>15.8</v>
      </c>
      <c r="G16" s="14"/>
      <c r="H16" s="1">
        <v>20.0</v>
      </c>
      <c r="I16" s="14"/>
      <c r="J16" s="1">
        <v>14.6</v>
      </c>
      <c r="K16" s="1"/>
      <c r="L16" s="1">
        <v>0.0</v>
      </c>
      <c r="M16" s="14"/>
      <c r="N16" s="54">
        <v>30.93654</v>
      </c>
      <c r="O16" s="59">
        <f t="shared" si="1"/>
        <v>42019</v>
      </c>
      <c r="P16" s="21">
        <v>3663232.825248</v>
      </c>
      <c r="Q16" s="52" t="s">
        <v>106</v>
      </c>
      <c r="R16" s="57">
        <v>42019.0</v>
      </c>
      <c r="S16" s="58">
        <v>3.0</v>
      </c>
      <c r="T16" s="58">
        <v>118411.2</v>
      </c>
    </row>
    <row r="17">
      <c r="A17" s="53">
        <v>42020.0</v>
      </c>
      <c r="B17" s="14" t="s">
        <v>107</v>
      </c>
      <c r="C17" s="52" t="s">
        <v>106</v>
      </c>
      <c r="D17" s="14" t="s">
        <v>46</v>
      </c>
      <c r="E17" s="51" t="s">
        <v>46</v>
      </c>
      <c r="F17" s="1">
        <v>13.1</v>
      </c>
      <c r="G17" s="14"/>
      <c r="H17" s="1">
        <v>27.3</v>
      </c>
      <c r="I17" s="14"/>
      <c r="J17" s="1">
        <v>30.3</v>
      </c>
      <c r="K17" s="1"/>
      <c r="L17" s="1">
        <v>0.0</v>
      </c>
      <c r="M17" s="14"/>
      <c r="N17" s="54">
        <v>23.01519</v>
      </c>
      <c r="O17" s="59">
        <f t="shared" si="1"/>
        <v>42020</v>
      </c>
      <c r="P17" s="21">
        <v>2685660.9332520002</v>
      </c>
      <c r="Q17" s="52" t="s">
        <v>106</v>
      </c>
      <c r="R17" s="57">
        <v>42020.0</v>
      </c>
      <c r="S17" s="58">
        <v>3.0</v>
      </c>
      <c r="T17" s="58">
        <v>116690.8</v>
      </c>
    </row>
    <row r="18">
      <c r="A18" s="53">
        <v>42021.0</v>
      </c>
      <c r="B18" s="14" t="s">
        <v>74</v>
      </c>
      <c r="C18" s="52" t="s">
        <v>106</v>
      </c>
      <c r="D18" s="14" t="s">
        <v>46</v>
      </c>
      <c r="E18" s="51" t="s">
        <v>46</v>
      </c>
      <c r="F18" s="1">
        <v>15.9</v>
      </c>
      <c r="G18" s="14"/>
      <c r="H18" s="1">
        <v>25.0</v>
      </c>
      <c r="I18" s="14"/>
      <c r="J18" s="1">
        <v>27.5</v>
      </c>
      <c r="K18" s="1"/>
      <c r="L18" s="1">
        <v>0.0</v>
      </c>
      <c r="M18" s="14"/>
      <c r="N18" s="54">
        <v>18.99493</v>
      </c>
      <c r="O18" s="59">
        <f t="shared" si="1"/>
        <v>42021</v>
      </c>
      <c r="P18" s="21">
        <v>1887551.0774583</v>
      </c>
      <c r="Q18" s="52" t="s">
        <v>106</v>
      </c>
      <c r="R18" s="57">
        <v>42021.0</v>
      </c>
      <c r="S18" s="58">
        <v>3.0</v>
      </c>
      <c r="T18" s="58">
        <v>99371.31</v>
      </c>
    </row>
    <row r="19">
      <c r="A19" s="53">
        <v>42022.0</v>
      </c>
      <c r="B19" s="14" t="s">
        <v>78</v>
      </c>
      <c r="C19" s="52" t="s">
        <v>106</v>
      </c>
      <c r="D19" s="14" t="s">
        <v>46</v>
      </c>
      <c r="E19" s="51" t="s">
        <v>46</v>
      </c>
      <c r="F19" s="1">
        <v>15.3</v>
      </c>
      <c r="G19" s="14"/>
      <c r="H19" s="1">
        <v>19.5</v>
      </c>
      <c r="I19" s="14"/>
      <c r="J19" s="1">
        <v>23.4</v>
      </c>
      <c r="K19" s="1"/>
      <c r="L19" s="1">
        <v>0.0</v>
      </c>
      <c r="M19" s="14"/>
      <c r="N19" s="54">
        <v>17.00868</v>
      </c>
      <c r="O19" s="59">
        <f t="shared" si="1"/>
        <v>42022</v>
      </c>
      <c r="P19" s="21">
        <v>1662237.03555</v>
      </c>
      <c r="Q19" s="52" t="s">
        <v>106</v>
      </c>
      <c r="R19" s="57">
        <v>42022.0</v>
      </c>
      <c r="S19" s="58">
        <v>4.0</v>
      </c>
      <c r="T19" s="58">
        <v>97728.75</v>
      </c>
    </row>
    <row r="20">
      <c r="A20" s="53">
        <v>42023.0</v>
      </c>
      <c r="B20" s="14" t="s">
        <v>92</v>
      </c>
      <c r="C20" s="52" t="s">
        <v>106</v>
      </c>
      <c r="D20" s="14" t="s">
        <v>46</v>
      </c>
      <c r="E20" s="51" t="s">
        <v>46</v>
      </c>
      <c r="F20" s="1">
        <v>13.5</v>
      </c>
      <c r="G20" s="14"/>
      <c r="H20" s="1">
        <v>23.6</v>
      </c>
      <c r="I20" s="14"/>
      <c r="J20" s="1">
        <v>29.0</v>
      </c>
      <c r="K20" s="1"/>
      <c r="L20" s="1">
        <v>0.0</v>
      </c>
      <c r="M20" s="14"/>
      <c r="N20" s="54">
        <v>26.92788</v>
      </c>
      <c r="O20" s="59">
        <f t="shared" si="1"/>
        <v>42023</v>
      </c>
      <c r="P20" s="21">
        <v>3147416.783616</v>
      </c>
      <c r="Q20" s="52" t="s">
        <v>106</v>
      </c>
      <c r="R20" s="57">
        <v>42023.0</v>
      </c>
      <c r="S20" s="58">
        <v>4.0</v>
      </c>
      <c r="T20" s="58">
        <v>116883.2</v>
      </c>
    </row>
    <row r="21">
      <c r="A21" s="53">
        <v>42024.0</v>
      </c>
      <c r="B21" s="14" t="s">
        <v>108</v>
      </c>
      <c r="C21" s="52" t="s">
        <v>106</v>
      </c>
      <c r="D21" s="14" t="s">
        <v>46</v>
      </c>
      <c r="E21" s="51" t="s">
        <v>46</v>
      </c>
      <c r="F21" s="1">
        <v>13.0</v>
      </c>
      <c r="G21" s="14"/>
      <c r="H21" s="1">
        <v>30.4</v>
      </c>
      <c r="I21" s="14"/>
      <c r="J21" s="1">
        <v>19.6</v>
      </c>
      <c r="K21" s="1"/>
      <c r="L21" s="1">
        <v>0.0</v>
      </c>
      <c r="M21" s="14"/>
      <c r="N21" s="54">
        <v>23.07807</v>
      </c>
      <c r="O21" s="59">
        <f t="shared" si="1"/>
        <v>42024</v>
      </c>
      <c r="P21" s="21">
        <v>2976334.839567</v>
      </c>
      <c r="Q21" s="52" t="s">
        <v>106</v>
      </c>
      <c r="R21" s="57">
        <v>42024.0</v>
      </c>
      <c r="S21" s="58">
        <v>4.0</v>
      </c>
      <c r="T21" s="58">
        <v>128968.1</v>
      </c>
    </row>
    <row r="22">
      <c r="A22" s="53">
        <v>42025.0</v>
      </c>
      <c r="B22" s="14" t="s">
        <v>90</v>
      </c>
      <c r="C22" s="52" t="s">
        <v>106</v>
      </c>
      <c r="D22" s="14" t="s">
        <v>46</v>
      </c>
      <c r="E22" s="51" t="s">
        <v>46</v>
      </c>
      <c r="F22" s="1">
        <v>19.7</v>
      </c>
      <c r="G22" s="14"/>
      <c r="H22" s="1">
        <v>33.1</v>
      </c>
      <c r="I22" s="14"/>
      <c r="J22" s="1">
        <v>25.8</v>
      </c>
      <c r="K22" s="1"/>
      <c r="L22" s="1">
        <v>0.0</v>
      </c>
      <c r="M22" s="14"/>
      <c r="N22" s="54">
        <v>34.44342</v>
      </c>
      <c r="O22" s="59">
        <f t="shared" si="1"/>
        <v>42025</v>
      </c>
      <c r="P22" s="21">
        <v>5121822.6625500005</v>
      </c>
      <c r="Q22" s="52" t="s">
        <v>106</v>
      </c>
      <c r="R22" s="57">
        <v>42025.0</v>
      </c>
      <c r="S22" s="58">
        <v>4.0</v>
      </c>
      <c r="T22" s="58">
        <v>148702.5</v>
      </c>
    </row>
    <row r="23">
      <c r="A23" s="53">
        <v>42026.0</v>
      </c>
      <c r="B23" s="14" t="s">
        <v>105</v>
      </c>
      <c r="C23" s="52" t="s">
        <v>106</v>
      </c>
      <c r="D23" s="14" t="s">
        <v>46</v>
      </c>
      <c r="E23" s="51" t="s">
        <v>46</v>
      </c>
      <c r="F23" s="1">
        <v>18.7</v>
      </c>
      <c r="G23" s="14"/>
      <c r="H23" s="1">
        <v>35.8</v>
      </c>
      <c r="I23" s="14"/>
      <c r="J23" s="1">
        <v>23.1</v>
      </c>
      <c r="K23" s="1"/>
      <c r="L23" s="1">
        <v>0.0</v>
      </c>
      <c r="M23" s="14"/>
      <c r="N23" s="54">
        <v>35.23076</v>
      </c>
      <c r="O23" s="59">
        <f t="shared" si="1"/>
        <v>42026</v>
      </c>
      <c r="P23" s="21">
        <v>5398483.339396</v>
      </c>
      <c r="Q23" s="52" t="s">
        <v>106</v>
      </c>
      <c r="R23" s="57">
        <v>42026.0</v>
      </c>
      <c r="S23" s="58">
        <v>4.0</v>
      </c>
      <c r="T23" s="58">
        <v>153232.1</v>
      </c>
    </row>
    <row r="24">
      <c r="A24" s="53">
        <v>42027.0</v>
      </c>
      <c r="B24" s="14" t="s">
        <v>107</v>
      </c>
      <c r="C24" s="52" t="s">
        <v>106</v>
      </c>
      <c r="D24" s="14" t="s">
        <v>46</v>
      </c>
      <c r="E24" s="51" t="s">
        <v>46</v>
      </c>
      <c r="F24" s="1">
        <v>20.2</v>
      </c>
      <c r="G24" s="14"/>
      <c r="H24" s="1">
        <v>25.0</v>
      </c>
      <c r="I24" s="14"/>
      <c r="J24" s="1">
        <v>28.6</v>
      </c>
      <c r="K24" s="1"/>
      <c r="L24" s="1">
        <v>0.0</v>
      </c>
      <c r="M24" s="14"/>
      <c r="N24" s="54">
        <v>40.6042</v>
      </c>
      <c r="O24" s="59">
        <f t="shared" si="1"/>
        <v>42027</v>
      </c>
      <c r="P24" s="21">
        <v>5607245.119840001</v>
      </c>
      <c r="Q24" s="52" t="s">
        <v>106</v>
      </c>
      <c r="R24" s="57">
        <v>42027.0</v>
      </c>
      <c r="S24" s="58">
        <v>4.0</v>
      </c>
      <c r="T24" s="58">
        <v>138095.2</v>
      </c>
    </row>
    <row r="25">
      <c r="A25" s="53">
        <v>42028.0</v>
      </c>
      <c r="B25" s="14" t="s">
        <v>74</v>
      </c>
      <c r="C25" s="52" t="s">
        <v>106</v>
      </c>
      <c r="D25" s="14" t="s">
        <v>46</v>
      </c>
      <c r="E25" s="51" t="s">
        <v>46</v>
      </c>
      <c r="F25" s="1">
        <v>15.8</v>
      </c>
      <c r="G25" s="14"/>
      <c r="H25" s="1">
        <v>26.3</v>
      </c>
      <c r="I25" s="14"/>
      <c r="J25" s="1">
        <v>30.3</v>
      </c>
      <c r="K25" s="1"/>
      <c r="L25" s="1">
        <v>0.0</v>
      </c>
      <c r="M25" s="14"/>
      <c r="N25" s="54">
        <v>20.922</v>
      </c>
      <c r="O25" s="59">
        <f t="shared" si="1"/>
        <v>42028</v>
      </c>
      <c r="P25" s="21">
        <v>2433450.3732000003</v>
      </c>
      <c r="Q25" s="52" t="s">
        <v>106</v>
      </c>
      <c r="R25" s="57">
        <v>42028.0</v>
      </c>
      <c r="S25" s="58">
        <v>4.0</v>
      </c>
      <c r="T25" s="58">
        <v>116310.6</v>
      </c>
    </row>
    <row r="26">
      <c r="A26" s="53">
        <v>42029.0</v>
      </c>
      <c r="B26" s="14" t="s">
        <v>78</v>
      </c>
      <c r="C26" s="52" t="s">
        <v>106</v>
      </c>
      <c r="D26" s="14" t="s">
        <v>46</v>
      </c>
      <c r="E26" s="51" t="s">
        <v>46</v>
      </c>
      <c r="F26" s="1">
        <v>14.7</v>
      </c>
      <c r="G26" s="14"/>
      <c r="H26" s="1">
        <v>22.0</v>
      </c>
      <c r="I26" s="14"/>
      <c r="J26" s="1">
        <v>25.4</v>
      </c>
      <c r="K26" s="1"/>
      <c r="L26" s="1">
        <v>0.0</v>
      </c>
      <c r="M26" s="14"/>
      <c r="N26" s="54">
        <v>16.54142</v>
      </c>
      <c r="O26" s="59">
        <f t="shared" si="1"/>
        <v>42029</v>
      </c>
      <c r="P26" s="21">
        <v>1620388.5708332</v>
      </c>
      <c r="Q26" s="52" t="s">
        <v>106</v>
      </c>
      <c r="R26" s="57">
        <v>42029.0</v>
      </c>
      <c r="S26" s="58">
        <v>5.0</v>
      </c>
      <c r="T26" s="58">
        <v>97959.46</v>
      </c>
    </row>
    <row r="27">
      <c r="A27" s="53">
        <v>42030.0</v>
      </c>
      <c r="B27" s="14" t="s">
        <v>92</v>
      </c>
      <c r="C27" s="52" t="s">
        <v>106</v>
      </c>
      <c r="D27" s="14" t="s">
        <v>46</v>
      </c>
      <c r="E27" s="51" t="s">
        <v>47</v>
      </c>
      <c r="F27" s="1">
        <v>11.6</v>
      </c>
      <c r="G27" s="14"/>
      <c r="H27" s="1">
        <v>19.8</v>
      </c>
      <c r="I27" s="14"/>
      <c r="J27" s="1">
        <v>19.9</v>
      </c>
      <c r="K27" s="1"/>
      <c r="L27" s="1">
        <v>1.0</v>
      </c>
      <c r="M27" s="14"/>
      <c r="N27" s="54">
        <v>16.93601</v>
      </c>
      <c r="O27" s="59">
        <f t="shared" si="1"/>
        <v>42030</v>
      </c>
      <c r="P27" s="21">
        <v>1757441.289695</v>
      </c>
      <c r="Q27" s="52" t="s">
        <v>106</v>
      </c>
      <c r="R27" s="57">
        <v>42030.0</v>
      </c>
      <c r="S27" s="58">
        <v>5.0</v>
      </c>
      <c r="T27" s="58">
        <v>103769.5</v>
      </c>
    </row>
    <row r="28">
      <c r="A28" s="53">
        <v>42031.0</v>
      </c>
      <c r="B28" s="14" t="s">
        <v>108</v>
      </c>
      <c r="C28" s="52" t="s">
        <v>106</v>
      </c>
      <c r="D28" s="14" t="s">
        <v>46</v>
      </c>
      <c r="E28" s="51" t="s">
        <v>46</v>
      </c>
      <c r="F28" s="1">
        <v>11.7</v>
      </c>
      <c r="G28" s="14"/>
      <c r="H28" s="1">
        <v>19.1</v>
      </c>
      <c r="I28" s="14"/>
      <c r="J28" s="1">
        <v>17.7</v>
      </c>
      <c r="K28" s="1"/>
      <c r="L28" s="1">
        <v>0.6</v>
      </c>
      <c r="M28" s="14"/>
      <c r="N28" s="54">
        <v>21.20629</v>
      </c>
      <c r="O28" s="59">
        <f t="shared" si="1"/>
        <v>42031</v>
      </c>
      <c r="P28" s="21">
        <v>2510682.653857</v>
      </c>
      <c r="Q28" s="52" t="s">
        <v>106</v>
      </c>
      <c r="R28" s="57">
        <v>42031.0</v>
      </c>
      <c r="S28" s="58">
        <v>5.0</v>
      </c>
      <c r="T28" s="58">
        <v>118393.3</v>
      </c>
    </row>
    <row r="29">
      <c r="A29" s="53">
        <v>42032.0</v>
      </c>
      <c r="B29" s="14" t="s">
        <v>90</v>
      </c>
      <c r="C29" s="52" t="s">
        <v>106</v>
      </c>
      <c r="D29" s="14" t="s">
        <v>46</v>
      </c>
      <c r="E29" s="51" t="s">
        <v>46</v>
      </c>
      <c r="F29" s="1">
        <v>13.3</v>
      </c>
      <c r="G29" s="14"/>
      <c r="H29" s="1">
        <v>25.4</v>
      </c>
      <c r="I29" s="14"/>
      <c r="J29" s="1">
        <v>27.0</v>
      </c>
      <c r="K29" s="1"/>
      <c r="L29" s="1">
        <v>0.0</v>
      </c>
      <c r="M29" s="14"/>
      <c r="N29" s="54">
        <v>17.02384</v>
      </c>
      <c r="O29" s="59">
        <f t="shared" si="1"/>
        <v>42032</v>
      </c>
      <c r="P29" s="21">
        <v>1987766.5466079998</v>
      </c>
      <c r="Q29" s="52" t="s">
        <v>106</v>
      </c>
      <c r="R29" s="57">
        <v>42032.0</v>
      </c>
      <c r="S29" s="58">
        <v>5.0</v>
      </c>
      <c r="T29" s="58">
        <v>116763.7</v>
      </c>
    </row>
    <row r="30">
      <c r="A30" s="53">
        <v>42033.0</v>
      </c>
      <c r="B30" s="14" t="s">
        <v>105</v>
      </c>
      <c r="C30" s="52" t="s">
        <v>106</v>
      </c>
      <c r="D30" s="14" t="s">
        <v>47</v>
      </c>
      <c r="E30" s="51" t="s">
        <v>46</v>
      </c>
      <c r="F30" s="1">
        <v>12.8</v>
      </c>
      <c r="G30" s="14"/>
      <c r="H30" s="1">
        <v>22.2</v>
      </c>
      <c r="I30" s="14"/>
      <c r="J30" s="1">
        <v>28.9</v>
      </c>
      <c r="K30" s="1"/>
      <c r="L30" s="1">
        <v>0.0</v>
      </c>
      <c r="M30" s="14"/>
      <c r="N30" s="54">
        <v>19.62483</v>
      </c>
      <c r="O30" s="59">
        <f t="shared" si="1"/>
        <v>42033</v>
      </c>
      <c r="P30" s="21">
        <v>2341511.079171</v>
      </c>
      <c r="Q30" s="52" t="s">
        <v>106</v>
      </c>
      <c r="R30" s="57">
        <v>42033.0</v>
      </c>
      <c r="S30" s="58">
        <v>5.0</v>
      </c>
      <c r="T30" s="58">
        <v>119313.7</v>
      </c>
    </row>
    <row r="31">
      <c r="A31" s="53">
        <v>42034.0</v>
      </c>
      <c r="B31" s="14" t="s">
        <v>107</v>
      </c>
      <c r="C31" s="52" t="s">
        <v>106</v>
      </c>
      <c r="D31" s="14" t="s">
        <v>47</v>
      </c>
      <c r="E31" s="51" t="s">
        <v>46</v>
      </c>
      <c r="F31" s="1">
        <v>13.1</v>
      </c>
      <c r="G31" s="14"/>
      <c r="H31" s="1">
        <v>21.0</v>
      </c>
      <c r="I31" s="14"/>
      <c r="J31" s="1">
        <v>27.6</v>
      </c>
      <c r="K31" s="1"/>
      <c r="L31" s="1">
        <v>0.0</v>
      </c>
      <c r="M31" s="14"/>
      <c r="N31" s="54">
        <v>21.02936</v>
      </c>
      <c r="O31" s="59">
        <f t="shared" si="1"/>
        <v>42034</v>
      </c>
      <c r="P31" s="21">
        <v>2544935.294352</v>
      </c>
      <c r="Q31" s="52" t="s">
        <v>106</v>
      </c>
      <c r="R31" s="57">
        <v>42034.0</v>
      </c>
      <c r="S31" s="58">
        <v>5.0</v>
      </c>
      <c r="T31" s="58">
        <v>121018.2</v>
      </c>
    </row>
    <row r="32">
      <c r="A32" s="53">
        <v>42035.0</v>
      </c>
      <c r="B32" s="14" t="s">
        <v>74</v>
      </c>
      <c r="C32" s="52" t="s">
        <v>106</v>
      </c>
      <c r="D32" s="14" t="s">
        <v>47</v>
      </c>
      <c r="E32" s="51" t="s">
        <v>46</v>
      </c>
      <c r="F32" s="1">
        <v>14.3</v>
      </c>
      <c r="G32" s="14"/>
      <c r="H32" s="1">
        <v>20.2</v>
      </c>
      <c r="I32" s="14"/>
      <c r="J32" s="1">
        <v>26.2</v>
      </c>
      <c r="K32" s="1"/>
      <c r="L32" s="1">
        <v>0.0</v>
      </c>
      <c r="M32" s="14"/>
      <c r="N32" s="54">
        <v>16.53885</v>
      </c>
      <c r="O32" s="59">
        <f t="shared" si="1"/>
        <v>42035</v>
      </c>
      <c r="P32" s="21">
        <v>1717113.02355</v>
      </c>
      <c r="Q32" s="52" t="s">
        <v>106</v>
      </c>
      <c r="R32" s="57">
        <v>42035.0</v>
      </c>
      <c r="S32" s="58">
        <v>5.0</v>
      </c>
      <c r="T32" s="58">
        <v>103823.0</v>
      </c>
    </row>
    <row r="33">
      <c r="A33" s="53">
        <v>42036.0</v>
      </c>
      <c r="B33" s="14" t="s">
        <v>78</v>
      </c>
      <c r="C33" s="52" t="s">
        <v>106</v>
      </c>
      <c r="D33" s="14" t="s">
        <v>47</v>
      </c>
      <c r="E33" s="51" t="s">
        <v>46</v>
      </c>
      <c r="F33" s="1">
        <v>13.2</v>
      </c>
      <c r="G33" s="14"/>
      <c r="H33" s="1">
        <v>19.0</v>
      </c>
      <c r="I33" s="14"/>
      <c r="J33" s="1">
        <v>17.3</v>
      </c>
      <c r="K33" s="1"/>
      <c r="L33" s="1">
        <v>9.2</v>
      </c>
      <c r="M33" s="14"/>
      <c r="N33" s="54">
        <v>14.57884</v>
      </c>
      <c r="O33" s="59">
        <f t="shared" si="1"/>
        <v>42036</v>
      </c>
      <c r="P33" s="21">
        <v>1460490.696592</v>
      </c>
      <c r="Q33" s="52" t="s">
        <v>106</v>
      </c>
      <c r="R33" s="57">
        <v>42036.0</v>
      </c>
      <c r="S33" s="58">
        <v>6.0</v>
      </c>
      <c r="T33" s="58">
        <v>100178.8</v>
      </c>
    </row>
    <row r="34">
      <c r="A34" s="53">
        <v>42037.0</v>
      </c>
      <c r="B34" s="14" t="s">
        <v>92</v>
      </c>
      <c r="C34" s="52" t="s">
        <v>106</v>
      </c>
      <c r="D34" s="14" t="s">
        <v>47</v>
      </c>
      <c r="E34" s="51" t="s">
        <v>46</v>
      </c>
      <c r="F34" s="1">
        <v>13.5</v>
      </c>
      <c r="G34" s="14"/>
      <c r="H34" s="1">
        <v>21.1</v>
      </c>
      <c r="I34" s="14"/>
      <c r="J34" s="1">
        <v>23.9</v>
      </c>
      <c r="K34" s="1"/>
      <c r="L34" s="1">
        <v>3.8</v>
      </c>
      <c r="M34" s="14"/>
      <c r="N34" s="54">
        <v>22.27003</v>
      </c>
      <c r="O34" s="59">
        <f t="shared" si="1"/>
        <v>42037</v>
      </c>
      <c r="P34" s="21">
        <v>2643323.3948259996</v>
      </c>
      <c r="Q34" s="52" t="s">
        <v>106</v>
      </c>
      <c r="R34" s="57">
        <v>42037.0</v>
      </c>
      <c r="S34" s="58">
        <v>6.0</v>
      </c>
      <c r="T34" s="58">
        <v>118694.2</v>
      </c>
    </row>
    <row r="35">
      <c r="A35" s="53">
        <v>42038.0</v>
      </c>
      <c r="B35" s="14" t="s">
        <v>108</v>
      </c>
      <c r="C35" s="52" t="s">
        <v>106</v>
      </c>
      <c r="D35" s="14" t="s">
        <v>47</v>
      </c>
      <c r="E35" s="51" t="s">
        <v>46</v>
      </c>
      <c r="F35" s="1">
        <v>16.1</v>
      </c>
      <c r="G35" s="14"/>
      <c r="H35" s="1">
        <v>20.0</v>
      </c>
      <c r="I35" s="14"/>
      <c r="J35" s="1">
        <v>22.7</v>
      </c>
      <c r="K35" s="1"/>
      <c r="L35" s="1">
        <v>0.0</v>
      </c>
      <c r="M35" s="14"/>
      <c r="N35" s="54">
        <v>27.00383</v>
      </c>
      <c r="O35" s="59">
        <f t="shared" si="1"/>
        <v>42038</v>
      </c>
      <c r="P35" s="21">
        <v>3318233.330783</v>
      </c>
      <c r="Q35" s="52" t="s">
        <v>106</v>
      </c>
      <c r="R35" s="57">
        <v>42038.0</v>
      </c>
      <c r="S35" s="58">
        <v>6.0</v>
      </c>
      <c r="T35" s="58">
        <v>122880.1</v>
      </c>
    </row>
    <row r="36">
      <c r="A36" s="53">
        <v>42039.0</v>
      </c>
      <c r="B36" s="14" t="s">
        <v>90</v>
      </c>
      <c r="C36" s="52" t="s">
        <v>106</v>
      </c>
      <c r="D36" s="14" t="s">
        <v>47</v>
      </c>
      <c r="E36" s="51" t="s">
        <v>46</v>
      </c>
      <c r="F36" s="1">
        <v>14.8</v>
      </c>
      <c r="G36" s="14"/>
      <c r="H36" s="1">
        <v>19.0</v>
      </c>
      <c r="I36" s="14"/>
      <c r="J36" s="1">
        <v>21.2</v>
      </c>
      <c r="K36" s="1"/>
      <c r="L36" s="1">
        <v>0.0</v>
      </c>
      <c r="M36" s="14"/>
      <c r="N36" s="54">
        <v>27.80913</v>
      </c>
      <c r="O36" s="59">
        <f t="shared" si="1"/>
        <v>42039</v>
      </c>
      <c r="P36" s="21">
        <v>3264736.24374</v>
      </c>
      <c r="Q36" s="52" t="s">
        <v>106</v>
      </c>
      <c r="R36" s="57">
        <v>42039.0</v>
      </c>
      <c r="S36" s="58">
        <v>6.0</v>
      </c>
      <c r="T36" s="58">
        <v>117398.0</v>
      </c>
    </row>
    <row r="37">
      <c r="A37" s="53">
        <v>42040.0</v>
      </c>
      <c r="B37" s="14" t="s">
        <v>105</v>
      </c>
      <c r="C37" s="52" t="s">
        <v>106</v>
      </c>
      <c r="D37" s="14" t="s">
        <v>47</v>
      </c>
      <c r="E37" s="51" t="s">
        <v>46</v>
      </c>
      <c r="F37" s="1">
        <v>13.3</v>
      </c>
      <c r="G37" s="14"/>
      <c r="H37" s="1">
        <v>24.2</v>
      </c>
      <c r="I37" s="14"/>
      <c r="J37" s="1">
        <v>28.8</v>
      </c>
      <c r="K37" s="1"/>
      <c r="L37" s="1">
        <v>0.0</v>
      </c>
      <c r="M37" s="14"/>
      <c r="N37" s="54">
        <v>31.38457</v>
      </c>
      <c r="O37" s="59">
        <f t="shared" si="1"/>
        <v>42040</v>
      </c>
      <c r="P37" s="21">
        <v>3837686.388858</v>
      </c>
      <c r="Q37" s="52" t="s">
        <v>106</v>
      </c>
      <c r="R37" s="57">
        <v>42040.0</v>
      </c>
      <c r="S37" s="58">
        <v>6.0</v>
      </c>
      <c r="T37" s="58">
        <v>122279.4</v>
      </c>
    </row>
    <row r="38">
      <c r="A38" s="53">
        <v>42041.0</v>
      </c>
      <c r="B38" s="14" t="s">
        <v>107</v>
      </c>
      <c r="C38" s="52" t="s">
        <v>106</v>
      </c>
      <c r="D38" s="14" t="s">
        <v>47</v>
      </c>
      <c r="E38" s="51" t="s">
        <v>46</v>
      </c>
      <c r="F38" s="1">
        <v>14.5</v>
      </c>
      <c r="G38" s="14"/>
      <c r="H38" s="1">
        <v>35.7</v>
      </c>
      <c r="I38" s="14"/>
      <c r="J38" s="1">
        <v>28.4</v>
      </c>
      <c r="K38" s="1"/>
      <c r="L38" s="1">
        <v>0.0</v>
      </c>
      <c r="M38" s="14"/>
      <c r="N38" s="54">
        <v>38.84018</v>
      </c>
      <c r="O38" s="59">
        <f t="shared" si="1"/>
        <v>42041</v>
      </c>
      <c r="P38" s="21">
        <v>5508974.61066</v>
      </c>
      <c r="Q38" s="52" t="s">
        <v>106</v>
      </c>
      <c r="R38" s="57">
        <v>42041.0</v>
      </c>
      <c r="S38" s="58">
        <v>6.0</v>
      </c>
      <c r="T38" s="58">
        <v>141837.0</v>
      </c>
    </row>
    <row r="39">
      <c r="A39" s="53">
        <v>42042.0</v>
      </c>
      <c r="B39" s="14" t="s">
        <v>74</v>
      </c>
      <c r="C39" s="52" t="s">
        <v>106</v>
      </c>
      <c r="D39" s="14" t="s">
        <v>47</v>
      </c>
      <c r="E39" s="51" t="s">
        <v>46</v>
      </c>
      <c r="F39" s="1">
        <v>18.8</v>
      </c>
      <c r="G39" s="14"/>
      <c r="H39" s="1">
        <v>35.0</v>
      </c>
      <c r="I39" s="14"/>
      <c r="J39" s="1">
        <v>16.1</v>
      </c>
      <c r="K39" s="1"/>
      <c r="L39" s="1">
        <v>0.0</v>
      </c>
      <c r="M39" s="14"/>
      <c r="N39" s="54">
        <v>28.76171</v>
      </c>
      <c r="O39" s="59">
        <f t="shared" si="1"/>
        <v>42042</v>
      </c>
      <c r="P39" s="21">
        <v>3800526.340664</v>
      </c>
      <c r="Q39" s="52" t="s">
        <v>106</v>
      </c>
      <c r="R39" s="57">
        <v>42042.0</v>
      </c>
      <c r="S39" s="58">
        <v>6.0</v>
      </c>
      <c r="T39" s="58">
        <v>132138.4</v>
      </c>
    </row>
    <row r="40">
      <c r="A40" s="53">
        <v>42043.0</v>
      </c>
      <c r="B40" s="14" t="s">
        <v>78</v>
      </c>
      <c r="C40" s="52" t="s">
        <v>106</v>
      </c>
      <c r="D40" s="14" t="s">
        <v>47</v>
      </c>
      <c r="E40" s="51" t="s">
        <v>46</v>
      </c>
      <c r="F40" s="1">
        <v>18.9</v>
      </c>
      <c r="G40" s="14"/>
      <c r="H40" s="1">
        <v>21.5</v>
      </c>
      <c r="I40" s="14"/>
      <c r="J40" s="1">
        <v>16.6</v>
      </c>
      <c r="K40" s="1"/>
      <c r="L40" s="1">
        <v>0.0</v>
      </c>
      <c r="M40" s="14"/>
      <c r="N40" s="54">
        <v>23.97411</v>
      </c>
      <c r="O40" s="59">
        <f t="shared" si="1"/>
        <v>42043</v>
      </c>
      <c r="P40" s="21">
        <v>2687694.3187019997</v>
      </c>
      <c r="Q40" s="52" t="s">
        <v>106</v>
      </c>
      <c r="R40" s="57">
        <v>42043.0</v>
      </c>
      <c r="S40" s="58">
        <v>7.0</v>
      </c>
      <c r="T40" s="58">
        <v>112108.2</v>
      </c>
    </row>
    <row r="41">
      <c r="A41" s="53">
        <v>42044.0</v>
      </c>
      <c r="B41" s="14" t="s">
        <v>92</v>
      </c>
      <c r="C41" s="52" t="s">
        <v>106</v>
      </c>
      <c r="D41" s="14" t="s">
        <v>47</v>
      </c>
      <c r="E41" s="51" t="s">
        <v>46</v>
      </c>
      <c r="F41" s="1">
        <v>13.6</v>
      </c>
      <c r="G41" s="14"/>
      <c r="H41" s="1">
        <v>28.3</v>
      </c>
      <c r="I41" s="14"/>
      <c r="J41" s="1">
        <v>28.6</v>
      </c>
      <c r="K41" s="1"/>
      <c r="L41" s="1">
        <v>0.0</v>
      </c>
      <c r="M41" s="14"/>
      <c r="N41" s="54">
        <v>28.90913</v>
      </c>
      <c r="O41" s="59">
        <f t="shared" si="1"/>
        <v>42044</v>
      </c>
      <c r="P41" s="21">
        <v>3666056.3936030003</v>
      </c>
      <c r="Q41" s="52" t="s">
        <v>106</v>
      </c>
      <c r="R41" s="57">
        <v>42044.0</v>
      </c>
      <c r="S41" s="58">
        <v>7.0</v>
      </c>
      <c r="T41" s="58">
        <v>126813.1</v>
      </c>
    </row>
    <row r="42">
      <c r="A42" s="53">
        <v>42045.0</v>
      </c>
      <c r="B42" s="14" t="s">
        <v>108</v>
      </c>
      <c r="C42" s="52" t="s">
        <v>106</v>
      </c>
      <c r="D42" s="14" t="s">
        <v>47</v>
      </c>
      <c r="E42" s="51" t="s">
        <v>46</v>
      </c>
      <c r="F42" s="1">
        <v>16.4</v>
      </c>
      <c r="G42" s="14"/>
      <c r="H42" s="1">
        <v>27.8</v>
      </c>
      <c r="I42" s="14"/>
      <c r="J42" s="1">
        <v>27.7</v>
      </c>
      <c r="K42" s="1"/>
      <c r="L42" s="1">
        <v>0.0</v>
      </c>
      <c r="M42" s="14"/>
      <c r="N42" s="54">
        <v>37.5226</v>
      </c>
      <c r="O42" s="59">
        <f t="shared" si="1"/>
        <v>42045</v>
      </c>
      <c r="P42" s="21">
        <v>5476370.93836</v>
      </c>
      <c r="Q42" s="52" t="s">
        <v>106</v>
      </c>
      <c r="R42" s="57">
        <v>42045.0</v>
      </c>
      <c r="S42" s="58">
        <v>7.0</v>
      </c>
      <c r="T42" s="58">
        <v>145948.6</v>
      </c>
    </row>
    <row r="43">
      <c r="A43" s="53">
        <v>42046.0</v>
      </c>
      <c r="B43" s="14" t="s">
        <v>90</v>
      </c>
      <c r="C43" s="52" t="s">
        <v>106</v>
      </c>
      <c r="D43" s="14" t="s">
        <v>47</v>
      </c>
      <c r="E43" s="51" t="s">
        <v>46</v>
      </c>
      <c r="F43" s="1">
        <v>18.1</v>
      </c>
      <c r="G43" s="14"/>
      <c r="H43" s="1">
        <v>26.8</v>
      </c>
      <c r="I43" s="14"/>
      <c r="J43" s="1">
        <v>24.1</v>
      </c>
      <c r="K43" s="1"/>
      <c r="L43" s="1">
        <v>0.0</v>
      </c>
      <c r="M43" s="14"/>
      <c r="N43" s="54">
        <v>32.65545</v>
      </c>
      <c r="O43" s="59">
        <f t="shared" si="1"/>
        <v>42046</v>
      </c>
      <c r="P43" s="21">
        <v>4876206.494805</v>
      </c>
      <c r="Q43" s="52" t="s">
        <v>106</v>
      </c>
      <c r="R43" s="57">
        <v>42046.0</v>
      </c>
      <c r="S43" s="58">
        <v>7.0</v>
      </c>
      <c r="T43" s="58">
        <v>149322.9</v>
      </c>
    </row>
    <row r="44">
      <c r="A44" s="53">
        <v>42047.0</v>
      </c>
      <c r="B44" s="14" t="s">
        <v>105</v>
      </c>
      <c r="C44" s="52" t="s">
        <v>106</v>
      </c>
      <c r="D44" s="14" t="s">
        <v>47</v>
      </c>
      <c r="E44" s="51" t="s">
        <v>46</v>
      </c>
      <c r="F44" s="1">
        <v>17.8</v>
      </c>
      <c r="G44" s="14"/>
      <c r="H44" s="1">
        <v>21.9</v>
      </c>
      <c r="I44" s="14"/>
      <c r="J44" s="1">
        <v>23.8</v>
      </c>
      <c r="K44" s="1"/>
      <c r="L44" s="1">
        <v>0.0</v>
      </c>
      <c r="M44" s="14"/>
      <c r="N44" s="54">
        <v>26.57663</v>
      </c>
      <c r="O44" s="59">
        <f t="shared" si="1"/>
        <v>42047</v>
      </c>
      <c r="P44" s="21">
        <v>3491552.604184</v>
      </c>
      <c r="Q44" s="52" t="s">
        <v>106</v>
      </c>
      <c r="R44" s="57">
        <v>42047.0</v>
      </c>
      <c r="S44" s="58">
        <v>7.0</v>
      </c>
      <c r="T44" s="58">
        <v>131376.8</v>
      </c>
    </row>
    <row r="45">
      <c r="A45" s="53">
        <v>42048.0</v>
      </c>
      <c r="B45" s="14" t="s">
        <v>107</v>
      </c>
      <c r="C45" s="52" t="s">
        <v>106</v>
      </c>
      <c r="D45" s="14" t="s">
        <v>47</v>
      </c>
      <c r="E45" s="51" t="s">
        <v>46</v>
      </c>
      <c r="F45" s="1">
        <v>16.1</v>
      </c>
      <c r="G45" s="14"/>
      <c r="H45" s="1">
        <v>32.4</v>
      </c>
      <c r="I45" s="14"/>
      <c r="J45" s="1">
        <v>14.9</v>
      </c>
      <c r="K45" s="1"/>
      <c r="L45" s="1">
        <v>0.0</v>
      </c>
      <c r="M45" s="14"/>
      <c r="N45" s="54">
        <v>18.73697</v>
      </c>
      <c r="O45" s="59">
        <f t="shared" si="1"/>
        <v>42048</v>
      </c>
      <c r="P45" s="21">
        <v>2549550.750082</v>
      </c>
      <c r="Q45" s="52" t="s">
        <v>106</v>
      </c>
      <c r="R45" s="57">
        <v>42048.0</v>
      </c>
      <c r="S45" s="58">
        <v>7.0</v>
      </c>
      <c r="T45" s="58">
        <v>136070.6</v>
      </c>
    </row>
    <row r="46">
      <c r="A46" s="53">
        <v>42049.0</v>
      </c>
      <c r="B46" s="14" t="s">
        <v>74</v>
      </c>
      <c r="C46" s="52" t="s">
        <v>106</v>
      </c>
      <c r="D46" s="14" t="s">
        <v>47</v>
      </c>
      <c r="E46" s="51" t="s">
        <v>46</v>
      </c>
      <c r="F46" s="1">
        <v>19.0</v>
      </c>
      <c r="G46" s="14"/>
      <c r="H46" s="1">
        <v>25.1</v>
      </c>
      <c r="I46" s="14"/>
      <c r="J46" s="1">
        <v>20.8</v>
      </c>
      <c r="K46" s="1"/>
      <c r="L46" s="1">
        <v>19.6</v>
      </c>
      <c r="M46" s="14"/>
      <c r="N46" s="54">
        <v>20.2401</v>
      </c>
      <c r="O46" s="59">
        <f t="shared" si="1"/>
        <v>42049</v>
      </c>
      <c r="P46" s="21">
        <v>2422578.0492000002</v>
      </c>
      <c r="Q46" s="52" t="s">
        <v>106</v>
      </c>
      <c r="R46" s="57">
        <v>42049.0</v>
      </c>
      <c r="S46" s="58">
        <v>7.0</v>
      </c>
      <c r="T46" s="58">
        <v>119692.0</v>
      </c>
    </row>
    <row r="47">
      <c r="A47" s="53">
        <v>42050.0</v>
      </c>
      <c r="B47" s="14" t="s">
        <v>78</v>
      </c>
      <c r="C47" s="52" t="s">
        <v>106</v>
      </c>
      <c r="D47" s="14" t="s">
        <v>47</v>
      </c>
      <c r="E47" s="51" t="s">
        <v>46</v>
      </c>
      <c r="F47" s="1">
        <v>18.2</v>
      </c>
      <c r="G47" s="14"/>
      <c r="H47" s="1">
        <v>34.4</v>
      </c>
      <c r="I47" s="14"/>
      <c r="J47" s="1">
        <v>25.7</v>
      </c>
      <c r="K47" s="1"/>
      <c r="L47" s="1">
        <v>0.4</v>
      </c>
      <c r="M47" s="14"/>
      <c r="N47" s="54">
        <v>24.58419</v>
      </c>
      <c r="O47" s="59">
        <f t="shared" si="1"/>
        <v>42050</v>
      </c>
      <c r="P47" s="21">
        <v>3080096.621463</v>
      </c>
      <c r="Q47" s="52" t="s">
        <v>106</v>
      </c>
      <c r="R47" s="57">
        <v>42050.0</v>
      </c>
      <c r="S47" s="58">
        <v>8.0</v>
      </c>
      <c r="T47" s="58">
        <v>125287.7</v>
      </c>
    </row>
    <row r="48">
      <c r="A48" s="53">
        <v>42051.0</v>
      </c>
      <c r="B48" s="14" t="s">
        <v>92</v>
      </c>
      <c r="C48" s="52" t="s">
        <v>106</v>
      </c>
      <c r="D48" s="14" t="s">
        <v>47</v>
      </c>
      <c r="E48" s="51" t="s">
        <v>46</v>
      </c>
      <c r="F48" s="1">
        <v>17.4</v>
      </c>
      <c r="G48" s="14"/>
      <c r="H48" s="1">
        <v>24.6</v>
      </c>
      <c r="I48" s="14"/>
      <c r="J48" s="1">
        <v>26.3</v>
      </c>
      <c r="K48" s="1"/>
      <c r="L48" s="1">
        <v>0.0</v>
      </c>
      <c r="M48" s="14"/>
      <c r="N48" s="54">
        <v>31.94904</v>
      </c>
      <c r="O48" s="59">
        <f t="shared" si="1"/>
        <v>42051</v>
      </c>
      <c r="P48" s="21">
        <v>4211925.0107040005</v>
      </c>
      <c r="Q48" s="52" t="s">
        <v>106</v>
      </c>
      <c r="R48" s="57">
        <v>42051.0</v>
      </c>
      <c r="S48" s="58">
        <v>8.0</v>
      </c>
      <c r="T48" s="58">
        <v>131832.6</v>
      </c>
    </row>
    <row r="49">
      <c r="A49" s="53">
        <v>42052.0</v>
      </c>
      <c r="B49" s="14" t="s">
        <v>108</v>
      </c>
      <c r="C49" s="52" t="s">
        <v>106</v>
      </c>
      <c r="D49" s="14" t="s">
        <v>47</v>
      </c>
      <c r="E49" s="51" t="s">
        <v>46</v>
      </c>
      <c r="F49" s="1">
        <v>17.6</v>
      </c>
      <c r="G49" s="14"/>
      <c r="H49" s="1">
        <v>20.6</v>
      </c>
      <c r="I49" s="14"/>
      <c r="J49" s="1">
        <v>8.3</v>
      </c>
      <c r="K49" s="1"/>
      <c r="L49" s="1">
        <v>0.0</v>
      </c>
      <c r="M49" s="14"/>
      <c r="N49" s="54">
        <v>30.25015</v>
      </c>
      <c r="O49" s="59">
        <f t="shared" si="1"/>
        <v>42052</v>
      </c>
      <c r="P49" s="21">
        <v>3861915.6499</v>
      </c>
      <c r="Q49" s="52" t="s">
        <v>106</v>
      </c>
      <c r="R49" s="57">
        <v>42052.0</v>
      </c>
      <c r="S49" s="58">
        <v>8.0</v>
      </c>
      <c r="T49" s="58">
        <v>127666.0</v>
      </c>
    </row>
    <row r="50">
      <c r="A50" s="53">
        <v>42053.0</v>
      </c>
      <c r="B50" s="14" t="s">
        <v>90</v>
      </c>
      <c r="C50" s="52" t="s">
        <v>106</v>
      </c>
      <c r="D50" s="14" t="s">
        <v>47</v>
      </c>
      <c r="E50" s="51" t="s">
        <v>46</v>
      </c>
      <c r="F50" s="1">
        <v>17.7</v>
      </c>
      <c r="G50" s="14"/>
      <c r="H50" s="1">
        <v>21.2</v>
      </c>
      <c r="I50" s="14"/>
      <c r="J50" s="1">
        <v>7.8</v>
      </c>
      <c r="K50" s="1"/>
      <c r="L50" s="1">
        <v>0.0</v>
      </c>
      <c r="M50" s="14"/>
      <c r="N50" s="54">
        <v>30.23579</v>
      </c>
      <c r="O50" s="59">
        <f t="shared" si="1"/>
        <v>42053</v>
      </c>
      <c r="P50" s="21">
        <v>3808887.1265120003</v>
      </c>
      <c r="Q50" s="52" t="s">
        <v>106</v>
      </c>
      <c r="R50" s="57">
        <v>42053.0</v>
      </c>
      <c r="S50" s="58">
        <v>8.0</v>
      </c>
      <c r="T50" s="58">
        <v>125972.8</v>
      </c>
    </row>
    <row r="51">
      <c r="A51" s="53">
        <v>42054.0</v>
      </c>
      <c r="B51" s="14" t="s">
        <v>105</v>
      </c>
      <c r="C51" s="52" t="s">
        <v>106</v>
      </c>
      <c r="D51" s="14" t="s">
        <v>47</v>
      </c>
      <c r="E51" s="51" t="s">
        <v>46</v>
      </c>
      <c r="F51" s="1">
        <v>18.2</v>
      </c>
      <c r="G51" s="14"/>
      <c r="H51" s="1">
        <v>26.9</v>
      </c>
      <c r="I51" s="14"/>
      <c r="J51" s="1">
        <v>24.7</v>
      </c>
      <c r="K51" s="1"/>
      <c r="L51" s="1">
        <v>0.0</v>
      </c>
      <c r="M51" s="14"/>
      <c r="N51" s="54">
        <v>33.59896</v>
      </c>
      <c r="O51" s="59">
        <f t="shared" si="1"/>
        <v>42054</v>
      </c>
      <c r="P51" s="21">
        <v>4683684.944312</v>
      </c>
      <c r="Q51" s="52" t="s">
        <v>106</v>
      </c>
      <c r="R51" s="57">
        <v>42054.0</v>
      </c>
      <c r="S51" s="58">
        <v>8.0</v>
      </c>
      <c r="T51" s="58">
        <v>139399.7</v>
      </c>
    </row>
    <row r="52">
      <c r="A52" s="53">
        <v>42055.0</v>
      </c>
      <c r="B52" s="14" t="s">
        <v>107</v>
      </c>
      <c r="C52" s="52" t="s">
        <v>106</v>
      </c>
      <c r="D52" s="14" t="s">
        <v>47</v>
      </c>
      <c r="E52" s="51" t="s">
        <v>46</v>
      </c>
      <c r="F52" s="1">
        <v>17.4</v>
      </c>
      <c r="G52" s="14"/>
      <c r="H52" s="1">
        <v>25.3</v>
      </c>
      <c r="I52" s="14"/>
      <c r="J52" s="1">
        <v>24.7</v>
      </c>
      <c r="K52" s="1"/>
      <c r="L52" s="1">
        <v>0.0</v>
      </c>
      <c r="M52" s="14"/>
      <c r="N52" s="54">
        <v>33.53867</v>
      </c>
      <c r="O52" s="59">
        <f t="shared" si="1"/>
        <v>42055</v>
      </c>
      <c r="P52" s="21">
        <v>4677494.088619001</v>
      </c>
      <c r="Q52" s="52" t="s">
        <v>106</v>
      </c>
      <c r="R52" s="57">
        <v>42055.0</v>
      </c>
      <c r="S52" s="58">
        <v>8.0</v>
      </c>
      <c r="T52" s="58">
        <v>139465.7</v>
      </c>
    </row>
    <row r="53">
      <c r="A53" s="53">
        <v>42056.0</v>
      </c>
      <c r="B53" s="14" t="s">
        <v>74</v>
      </c>
      <c r="C53" s="52" t="s">
        <v>106</v>
      </c>
      <c r="D53" s="14" t="s">
        <v>47</v>
      </c>
      <c r="E53" s="51" t="s">
        <v>46</v>
      </c>
      <c r="F53" s="1">
        <v>18.1</v>
      </c>
      <c r="G53" s="14"/>
      <c r="H53" s="1">
        <v>36.1</v>
      </c>
      <c r="I53" s="14"/>
      <c r="J53" s="1">
        <v>20.0</v>
      </c>
      <c r="K53" s="1"/>
      <c r="L53" s="1">
        <v>0.0</v>
      </c>
      <c r="M53" s="14"/>
      <c r="N53" s="54">
        <v>31.25282</v>
      </c>
      <c r="O53" s="59">
        <f t="shared" si="1"/>
        <v>42056</v>
      </c>
      <c r="P53" s="21">
        <v>4259228.06806</v>
      </c>
      <c r="Q53" s="52" t="s">
        <v>106</v>
      </c>
      <c r="R53" s="57">
        <v>42056.0</v>
      </c>
      <c r="S53" s="58">
        <v>8.0</v>
      </c>
      <c r="T53" s="58">
        <v>136283.0</v>
      </c>
    </row>
    <row r="54">
      <c r="A54" s="53">
        <v>42057.0</v>
      </c>
      <c r="B54" s="14" t="s">
        <v>78</v>
      </c>
      <c r="C54" s="52" t="s">
        <v>106</v>
      </c>
      <c r="D54" s="14" t="s">
        <v>47</v>
      </c>
      <c r="E54" s="51" t="s">
        <v>46</v>
      </c>
      <c r="F54" s="1">
        <v>20.3</v>
      </c>
      <c r="G54" s="14"/>
      <c r="H54" s="1">
        <v>35.3</v>
      </c>
      <c r="I54" s="14"/>
      <c r="J54" s="1">
        <v>11.7</v>
      </c>
      <c r="K54" s="1"/>
      <c r="L54" s="1">
        <v>1.6</v>
      </c>
      <c r="M54" s="14"/>
      <c r="N54" s="54">
        <v>32.40973</v>
      </c>
      <c r="O54" s="59">
        <f t="shared" si="1"/>
        <v>42057</v>
      </c>
      <c r="P54" s="21">
        <v>4473074.259572</v>
      </c>
      <c r="Q54" s="52" t="s">
        <v>106</v>
      </c>
      <c r="R54" s="57">
        <v>42057.0</v>
      </c>
      <c r="S54" s="58">
        <v>9.0</v>
      </c>
      <c r="T54" s="58">
        <v>138016.4</v>
      </c>
    </row>
    <row r="55">
      <c r="A55" s="53">
        <v>42058.0</v>
      </c>
      <c r="B55" s="14" t="s">
        <v>92</v>
      </c>
      <c r="C55" s="52" t="s">
        <v>106</v>
      </c>
      <c r="D55" s="14" t="s">
        <v>47</v>
      </c>
      <c r="E55" s="51" t="s">
        <v>46</v>
      </c>
      <c r="F55" s="1">
        <v>21.1</v>
      </c>
      <c r="G55" s="14"/>
      <c r="H55" s="1">
        <v>29.3</v>
      </c>
      <c r="I55" s="14"/>
      <c r="J55" s="1">
        <v>4.7</v>
      </c>
      <c r="K55" s="1"/>
      <c r="L55" s="1">
        <v>0.0</v>
      </c>
      <c r="M55" s="14"/>
      <c r="N55" s="54">
        <v>28.41723</v>
      </c>
      <c r="O55" s="59">
        <f t="shared" si="1"/>
        <v>42058</v>
      </c>
      <c r="P55" s="21">
        <v>3843595.1774339997</v>
      </c>
      <c r="Q55" s="52" t="s">
        <v>106</v>
      </c>
      <c r="R55" s="57">
        <v>42058.0</v>
      </c>
      <c r="S55" s="58">
        <v>9.0</v>
      </c>
      <c r="T55" s="58">
        <v>135255.8</v>
      </c>
    </row>
    <row r="56">
      <c r="A56" s="53">
        <v>42059.0</v>
      </c>
      <c r="B56" s="14" t="s">
        <v>108</v>
      </c>
      <c r="C56" s="52" t="s">
        <v>106</v>
      </c>
      <c r="D56" s="14" t="s">
        <v>47</v>
      </c>
      <c r="E56" s="51" t="s">
        <v>46</v>
      </c>
      <c r="F56" s="1">
        <v>15.9</v>
      </c>
      <c r="G56" s="14"/>
      <c r="H56" s="1">
        <v>20.1</v>
      </c>
      <c r="I56" s="14"/>
      <c r="J56" s="1">
        <v>21.4</v>
      </c>
      <c r="K56" s="1"/>
      <c r="L56" s="1">
        <v>3.2</v>
      </c>
      <c r="M56" s="14"/>
      <c r="N56" s="54">
        <v>26.55901</v>
      </c>
      <c r="O56" s="59">
        <f t="shared" si="1"/>
        <v>42059</v>
      </c>
      <c r="P56" s="21">
        <v>3194079.499135</v>
      </c>
      <c r="Q56" s="52" t="s">
        <v>106</v>
      </c>
      <c r="R56" s="57">
        <v>42059.0</v>
      </c>
      <c r="S56" s="58">
        <v>9.0</v>
      </c>
      <c r="T56" s="58">
        <v>120263.5</v>
      </c>
    </row>
    <row r="57">
      <c r="A57" s="53">
        <v>42060.0</v>
      </c>
      <c r="B57" s="14" t="s">
        <v>90</v>
      </c>
      <c r="C57" s="52" t="s">
        <v>106</v>
      </c>
      <c r="D57" s="14" t="s">
        <v>47</v>
      </c>
      <c r="E57" s="51" t="s">
        <v>46</v>
      </c>
      <c r="F57" s="1">
        <v>14.0</v>
      </c>
      <c r="G57" s="14"/>
      <c r="H57" s="1">
        <v>27.0</v>
      </c>
      <c r="I57" s="14"/>
      <c r="J57" s="1">
        <v>24.1</v>
      </c>
      <c r="K57" s="1"/>
      <c r="L57" s="1">
        <v>0.0</v>
      </c>
      <c r="M57" s="14"/>
      <c r="N57" s="54">
        <v>33.32325</v>
      </c>
      <c r="O57" s="59">
        <f t="shared" si="1"/>
        <v>42060</v>
      </c>
      <c r="P57" s="21">
        <v>4334115.2001</v>
      </c>
      <c r="Q57" s="52" t="s">
        <v>106</v>
      </c>
      <c r="R57" s="57">
        <v>42060.0</v>
      </c>
      <c r="S57" s="58">
        <v>9.0</v>
      </c>
      <c r="T57" s="58">
        <v>130062.8</v>
      </c>
    </row>
    <row r="58">
      <c r="A58" s="53">
        <v>42061.0</v>
      </c>
      <c r="B58" s="14" t="s">
        <v>105</v>
      </c>
      <c r="C58" s="52" t="s">
        <v>106</v>
      </c>
      <c r="D58" s="14" t="s">
        <v>47</v>
      </c>
      <c r="E58" s="51" t="s">
        <v>46</v>
      </c>
      <c r="F58" s="1">
        <v>16.0</v>
      </c>
      <c r="G58" s="14"/>
      <c r="H58" s="1">
        <v>23.2</v>
      </c>
      <c r="I58" s="14"/>
      <c r="J58" s="1">
        <v>18.5</v>
      </c>
      <c r="K58" s="1"/>
      <c r="L58" s="1">
        <v>0.0</v>
      </c>
      <c r="M58" s="14"/>
      <c r="N58" s="54">
        <v>39.08658</v>
      </c>
      <c r="O58" s="59">
        <f t="shared" si="1"/>
        <v>42061</v>
      </c>
      <c r="P58" s="21">
        <v>5140897.612422</v>
      </c>
      <c r="Q58" s="52" t="s">
        <v>106</v>
      </c>
      <c r="R58" s="57">
        <v>42061.0</v>
      </c>
      <c r="S58" s="58">
        <v>9.0</v>
      </c>
      <c r="T58" s="58">
        <v>131525.9</v>
      </c>
    </row>
    <row r="59">
      <c r="A59" s="53">
        <v>42062.0</v>
      </c>
      <c r="B59" s="14" t="s">
        <v>107</v>
      </c>
      <c r="C59" s="52" t="s">
        <v>106</v>
      </c>
      <c r="D59" s="14" t="s">
        <v>47</v>
      </c>
      <c r="E59" s="51" t="s">
        <v>46</v>
      </c>
      <c r="F59" s="1">
        <v>14.8</v>
      </c>
      <c r="G59" s="14"/>
      <c r="H59" s="1">
        <v>24.3</v>
      </c>
      <c r="I59" s="14"/>
      <c r="J59" s="1">
        <v>21.7</v>
      </c>
      <c r="K59" s="1"/>
      <c r="L59" s="1">
        <v>0.0</v>
      </c>
      <c r="M59" s="14"/>
      <c r="N59" s="54">
        <v>36.33901</v>
      </c>
      <c r="O59" s="59">
        <f t="shared" si="1"/>
        <v>42062</v>
      </c>
      <c r="P59" s="21">
        <v>4762932.237294</v>
      </c>
      <c r="Q59" s="52" t="s">
        <v>106</v>
      </c>
      <c r="R59" s="57">
        <v>42062.0</v>
      </c>
      <c r="S59" s="58">
        <v>9.0</v>
      </c>
      <c r="T59" s="58">
        <v>131069.4</v>
      </c>
    </row>
    <row r="60">
      <c r="A60" s="53">
        <v>42063.0</v>
      </c>
      <c r="B60" s="14" t="s">
        <v>74</v>
      </c>
      <c r="C60" s="52" t="s">
        <v>106</v>
      </c>
      <c r="D60" s="14" t="s">
        <v>47</v>
      </c>
      <c r="E60" s="51" t="s">
        <v>46</v>
      </c>
      <c r="F60" s="1">
        <v>17.9</v>
      </c>
      <c r="G60" s="14"/>
      <c r="H60" s="1">
        <v>32.3</v>
      </c>
      <c r="I60" s="14"/>
      <c r="J60" s="1">
        <v>6.9</v>
      </c>
      <c r="K60" s="1"/>
      <c r="L60" s="1">
        <v>0.0</v>
      </c>
      <c r="M60" s="14"/>
      <c r="N60" s="54">
        <v>25.14313</v>
      </c>
      <c r="O60" s="59">
        <f t="shared" si="1"/>
        <v>42063</v>
      </c>
      <c r="P60" s="21">
        <v>2923535.040941</v>
      </c>
      <c r="Q60" s="52" t="s">
        <v>106</v>
      </c>
      <c r="R60" s="57">
        <v>42063.0</v>
      </c>
      <c r="S60" s="58">
        <v>9.0</v>
      </c>
      <c r="T60" s="58">
        <v>116275.7</v>
      </c>
    </row>
    <row r="61">
      <c r="A61" s="53">
        <v>42064.0</v>
      </c>
      <c r="B61" s="14" t="s">
        <v>78</v>
      </c>
      <c r="C61" s="52" t="s">
        <v>106</v>
      </c>
      <c r="D61" s="14" t="s">
        <v>47</v>
      </c>
      <c r="E61" s="51" t="s">
        <v>46</v>
      </c>
      <c r="F61" s="1">
        <v>15.2</v>
      </c>
      <c r="G61" s="14"/>
      <c r="H61" s="1">
        <v>20.8</v>
      </c>
      <c r="I61" s="14"/>
      <c r="J61" s="1">
        <v>23.3</v>
      </c>
      <c r="K61" s="1"/>
      <c r="L61" s="1">
        <v>15.8</v>
      </c>
      <c r="M61" s="14"/>
      <c r="N61" s="54">
        <v>24.58615</v>
      </c>
      <c r="O61" s="59">
        <f t="shared" si="1"/>
        <v>42064</v>
      </c>
      <c r="P61" s="21">
        <v>2543751.92022</v>
      </c>
      <c r="Q61" s="52" t="s">
        <v>106</v>
      </c>
      <c r="R61" s="57">
        <v>42064.0</v>
      </c>
      <c r="S61" s="58">
        <v>10.0</v>
      </c>
      <c r="T61" s="58">
        <v>103462.8</v>
      </c>
    </row>
    <row r="62">
      <c r="A62" s="53">
        <v>42065.0</v>
      </c>
      <c r="B62" s="14" t="s">
        <v>92</v>
      </c>
      <c r="C62" s="52" t="s">
        <v>106</v>
      </c>
      <c r="D62" s="14" t="s">
        <v>47</v>
      </c>
      <c r="E62" s="51" t="s">
        <v>46</v>
      </c>
      <c r="F62" s="1">
        <v>11.6</v>
      </c>
      <c r="G62" s="14"/>
      <c r="H62" s="1">
        <v>23.0</v>
      </c>
      <c r="I62" s="14"/>
      <c r="J62" s="1">
        <v>22.0</v>
      </c>
      <c r="K62" s="1"/>
      <c r="L62" s="1">
        <v>0.0</v>
      </c>
      <c r="M62" s="14"/>
      <c r="N62" s="54">
        <v>33.16653</v>
      </c>
      <c r="O62" s="59">
        <f t="shared" si="1"/>
        <v>42065</v>
      </c>
      <c r="P62" s="21">
        <v>4089492.8487540004</v>
      </c>
      <c r="Q62" s="52" t="s">
        <v>106</v>
      </c>
      <c r="R62" s="57">
        <v>42065.0</v>
      </c>
      <c r="S62" s="58">
        <v>10.0</v>
      </c>
      <c r="T62" s="58">
        <v>123301.8</v>
      </c>
    </row>
    <row r="63">
      <c r="A63" s="53">
        <v>42066.0</v>
      </c>
      <c r="B63" s="14" t="s">
        <v>108</v>
      </c>
      <c r="C63" s="52" t="s">
        <v>106</v>
      </c>
      <c r="D63" s="14" t="s">
        <v>47</v>
      </c>
      <c r="E63" s="51" t="s">
        <v>46</v>
      </c>
      <c r="F63" s="1">
        <v>15.5</v>
      </c>
      <c r="G63" s="14"/>
      <c r="H63" s="1">
        <v>22.7</v>
      </c>
      <c r="I63" s="14"/>
      <c r="J63" s="1">
        <v>21.2</v>
      </c>
      <c r="K63" s="1"/>
      <c r="L63" s="1">
        <v>0.0</v>
      </c>
      <c r="M63" s="14"/>
      <c r="N63" s="54">
        <v>43.73946</v>
      </c>
      <c r="O63" s="59">
        <f t="shared" si="1"/>
        <v>42066</v>
      </c>
      <c r="P63" s="21">
        <v>5543989.676838</v>
      </c>
      <c r="Q63" s="52" t="s">
        <v>106</v>
      </c>
      <c r="R63" s="57">
        <v>42066.0</v>
      </c>
      <c r="S63" s="58">
        <v>10.0</v>
      </c>
      <c r="T63" s="58">
        <v>126750.3</v>
      </c>
    </row>
    <row r="64">
      <c r="A64" s="53">
        <v>42067.0</v>
      </c>
      <c r="B64" s="14" t="s">
        <v>90</v>
      </c>
      <c r="C64" s="52" t="s">
        <v>106</v>
      </c>
      <c r="D64" s="14" t="s">
        <v>47</v>
      </c>
      <c r="E64" s="51" t="s">
        <v>46</v>
      </c>
      <c r="F64" s="1">
        <v>15.4</v>
      </c>
      <c r="G64" s="14"/>
      <c r="H64" s="1">
        <v>23.5</v>
      </c>
      <c r="I64" s="14"/>
      <c r="J64" s="1">
        <v>23.0</v>
      </c>
      <c r="K64" s="1"/>
      <c r="L64" s="1">
        <v>0.0</v>
      </c>
      <c r="M64" s="14"/>
      <c r="N64" s="54">
        <v>37.25248</v>
      </c>
      <c r="O64" s="59">
        <f t="shared" si="1"/>
        <v>42067</v>
      </c>
      <c r="P64" s="21">
        <v>4498765.945216</v>
      </c>
      <c r="Q64" s="52" t="s">
        <v>106</v>
      </c>
      <c r="R64" s="57">
        <v>42067.0</v>
      </c>
      <c r="S64" s="58">
        <v>10.0</v>
      </c>
      <c r="T64" s="58">
        <v>120764.2</v>
      </c>
    </row>
    <row r="65">
      <c r="A65" s="53">
        <v>42068.0</v>
      </c>
      <c r="B65" s="14" t="s">
        <v>105</v>
      </c>
      <c r="C65" s="52" t="s">
        <v>106</v>
      </c>
      <c r="D65" s="14" t="s">
        <v>47</v>
      </c>
      <c r="E65" s="51" t="s">
        <v>46</v>
      </c>
      <c r="F65" s="1">
        <v>12.6</v>
      </c>
      <c r="G65" s="14"/>
      <c r="H65" s="1">
        <v>18.6</v>
      </c>
      <c r="I65" s="14"/>
      <c r="J65" s="1">
        <v>22.5</v>
      </c>
      <c r="K65" s="1"/>
      <c r="L65" s="1">
        <v>0.8</v>
      </c>
      <c r="M65" s="14"/>
      <c r="N65" s="54">
        <v>25.32283</v>
      </c>
      <c r="O65" s="59">
        <f t="shared" si="1"/>
        <v>42068</v>
      </c>
      <c r="P65" s="21">
        <v>2911297.393459</v>
      </c>
      <c r="Q65" s="52" t="s">
        <v>106</v>
      </c>
      <c r="R65" s="57">
        <v>42068.0</v>
      </c>
      <c r="S65" s="58">
        <v>10.0</v>
      </c>
      <c r="T65" s="58">
        <v>114967.3</v>
      </c>
    </row>
    <row r="66">
      <c r="A66" s="53">
        <v>42069.0</v>
      </c>
      <c r="B66" s="14" t="s">
        <v>107</v>
      </c>
      <c r="C66" s="52" t="s">
        <v>106</v>
      </c>
      <c r="D66" s="14" t="s">
        <v>47</v>
      </c>
      <c r="E66" s="51" t="s">
        <v>46</v>
      </c>
      <c r="F66" s="1">
        <v>14.1</v>
      </c>
      <c r="G66" s="14"/>
      <c r="H66" s="1">
        <v>21.1</v>
      </c>
      <c r="I66" s="14"/>
      <c r="J66" s="1">
        <v>10.8</v>
      </c>
      <c r="K66" s="1"/>
      <c r="L66" s="1">
        <v>0.2</v>
      </c>
      <c r="M66" s="14"/>
      <c r="N66" s="54">
        <v>27.75052</v>
      </c>
      <c r="O66" s="59">
        <f t="shared" si="1"/>
        <v>42069</v>
      </c>
      <c r="P66" s="21">
        <v>3248303.8179760003</v>
      </c>
      <c r="Q66" s="52" t="s">
        <v>106</v>
      </c>
      <c r="R66" s="57">
        <v>42069.0</v>
      </c>
      <c r="S66" s="58">
        <v>10.0</v>
      </c>
      <c r="T66" s="58">
        <v>117053.8</v>
      </c>
    </row>
    <row r="67">
      <c r="A67" s="53">
        <v>42070.0</v>
      </c>
      <c r="B67" s="14" t="s">
        <v>74</v>
      </c>
      <c r="C67" s="52" t="s">
        <v>106</v>
      </c>
      <c r="D67" s="14" t="s">
        <v>47</v>
      </c>
      <c r="E67" s="51" t="s">
        <v>46</v>
      </c>
      <c r="F67" s="1">
        <v>15.4</v>
      </c>
      <c r="G67" s="14"/>
      <c r="H67" s="1">
        <v>22.6</v>
      </c>
      <c r="I67" s="14"/>
      <c r="J67" s="1">
        <v>10.8</v>
      </c>
      <c r="K67" s="1"/>
      <c r="L67" s="1">
        <v>0.2</v>
      </c>
      <c r="M67" s="14"/>
      <c r="N67" s="54">
        <v>22.11321</v>
      </c>
      <c r="O67" s="59">
        <f t="shared" si="1"/>
        <v>42070</v>
      </c>
      <c r="P67" s="21">
        <v>2395846.892166</v>
      </c>
      <c r="Q67" s="52" t="s">
        <v>106</v>
      </c>
      <c r="R67" s="57">
        <v>42070.0</v>
      </c>
      <c r="S67" s="58">
        <v>10.0</v>
      </c>
      <c r="T67" s="58">
        <v>108344.6</v>
      </c>
    </row>
    <row r="68">
      <c r="A68" s="53">
        <v>42071.0</v>
      </c>
      <c r="B68" s="14" t="s">
        <v>78</v>
      </c>
      <c r="C68" s="52" t="s">
        <v>106</v>
      </c>
      <c r="D68" s="14" t="s">
        <v>47</v>
      </c>
      <c r="E68" s="51" t="s">
        <v>46</v>
      </c>
      <c r="F68" s="1">
        <v>16.2</v>
      </c>
      <c r="G68" s="14"/>
      <c r="H68" s="1">
        <v>24.4</v>
      </c>
      <c r="I68" s="14"/>
      <c r="J68" s="1">
        <v>20.4</v>
      </c>
      <c r="K68" s="1"/>
      <c r="L68" s="1">
        <v>0.0</v>
      </c>
      <c r="M68" s="14"/>
      <c r="N68" s="54">
        <v>20.57443</v>
      </c>
      <c r="O68" s="59">
        <f t="shared" si="1"/>
        <v>42071</v>
      </c>
      <c r="P68" s="21">
        <v>2188065.941184</v>
      </c>
      <c r="Q68" s="52" t="s">
        <v>106</v>
      </c>
      <c r="R68" s="57">
        <v>42071.0</v>
      </c>
      <c r="S68" s="58">
        <v>11.0</v>
      </c>
      <c r="T68" s="58">
        <v>106348.8</v>
      </c>
    </row>
    <row r="69">
      <c r="A69" s="53">
        <v>42072.0</v>
      </c>
      <c r="B69" s="14" t="s">
        <v>92</v>
      </c>
      <c r="C69" s="52" t="s">
        <v>106</v>
      </c>
      <c r="D69" s="14" t="s">
        <v>47</v>
      </c>
      <c r="E69" s="51" t="s">
        <v>47</v>
      </c>
      <c r="F69" s="1">
        <v>14.4</v>
      </c>
      <c r="G69" s="14"/>
      <c r="H69" s="1">
        <v>23.8</v>
      </c>
      <c r="I69" s="14"/>
      <c r="J69" s="1">
        <v>18.6</v>
      </c>
      <c r="K69" s="1"/>
      <c r="L69" s="1">
        <v>0.0</v>
      </c>
      <c r="M69" s="14"/>
      <c r="N69" s="54">
        <v>23.80807</v>
      </c>
      <c r="O69" s="59">
        <f t="shared" si="1"/>
        <v>42072</v>
      </c>
      <c r="P69" s="21">
        <v>2577997.3397750002</v>
      </c>
      <c r="Q69" s="52" t="s">
        <v>106</v>
      </c>
      <c r="R69" s="57">
        <v>42072.0</v>
      </c>
      <c r="S69" s="58">
        <v>11.0</v>
      </c>
      <c r="T69" s="58">
        <v>108282.5</v>
      </c>
    </row>
    <row r="70">
      <c r="A70" s="53">
        <v>42073.0</v>
      </c>
      <c r="B70" s="14" t="s">
        <v>108</v>
      </c>
      <c r="C70" s="52" t="s">
        <v>106</v>
      </c>
      <c r="D70" s="14" t="s">
        <v>47</v>
      </c>
      <c r="E70" s="51" t="s">
        <v>46</v>
      </c>
      <c r="F70" s="1">
        <v>16.2</v>
      </c>
      <c r="G70" s="14"/>
      <c r="H70" s="1">
        <v>21.7</v>
      </c>
      <c r="I70" s="14"/>
      <c r="J70" s="1">
        <v>22.1</v>
      </c>
      <c r="K70" s="1"/>
      <c r="L70" s="1">
        <v>0.0</v>
      </c>
      <c r="M70" s="14"/>
      <c r="N70" s="54">
        <v>31.76375</v>
      </c>
      <c r="O70" s="59">
        <f t="shared" si="1"/>
        <v>42073</v>
      </c>
      <c r="P70" s="21">
        <v>3996785.016875</v>
      </c>
      <c r="Q70" s="52" t="s">
        <v>106</v>
      </c>
      <c r="R70" s="57">
        <v>42073.0</v>
      </c>
      <c r="S70" s="58">
        <v>11.0</v>
      </c>
      <c r="T70" s="58">
        <v>125828.5</v>
      </c>
    </row>
    <row r="71">
      <c r="A71" s="53">
        <v>42074.0</v>
      </c>
      <c r="B71" s="14" t="s">
        <v>90</v>
      </c>
      <c r="C71" s="52" t="s">
        <v>106</v>
      </c>
      <c r="D71" s="14" t="s">
        <v>47</v>
      </c>
      <c r="E71" s="51" t="s">
        <v>46</v>
      </c>
      <c r="F71" s="1">
        <v>11.2</v>
      </c>
      <c r="G71" s="14"/>
      <c r="H71" s="1">
        <v>23.8</v>
      </c>
      <c r="I71" s="14"/>
      <c r="J71" s="1">
        <v>22.3</v>
      </c>
      <c r="K71" s="1"/>
      <c r="L71" s="1">
        <v>0.0</v>
      </c>
      <c r="M71" s="14"/>
      <c r="N71" s="54">
        <v>33.59649</v>
      </c>
      <c r="O71" s="59">
        <f t="shared" si="1"/>
        <v>42074</v>
      </c>
      <c r="P71" s="21">
        <v>4180021.5314160003</v>
      </c>
      <c r="Q71" s="52" t="s">
        <v>106</v>
      </c>
      <c r="R71" s="57">
        <v>42074.0</v>
      </c>
      <c r="S71" s="58">
        <v>11.0</v>
      </c>
      <c r="T71" s="58">
        <v>124418.4</v>
      </c>
    </row>
    <row r="72">
      <c r="A72" s="53">
        <v>42075.0</v>
      </c>
      <c r="B72" s="14" t="s">
        <v>105</v>
      </c>
      <c r="C72" s="52" t="s">
        <v>106</v>
      </c>
      <c r="D72" s="14" t="s">
        <v>47</v>
      </c>
      <c r="E72" s="51" t="s">
        <v>46</v>
      </c>
      <c r="F72" s="1">
        <v>13.0</v>
      </c>
      <c r="G72" s="14"/>
      <c r="H72" s="1">
        <v>19.9</v>
      </c>
      <c r="I72" s="14"/>
      <c r="J72" s="1">
        <v>18.7</v>
      </c>
      <c r="K72" s="1"/>
      <c r="L72" s="1">
        <v>0.0</v>
      </c>
      <c r="M72" s="14"/>
      <c r="N72" s="54">
        <v>26.04051</v>
      </c>
      <c r="O72" s="59">
        <f t="shared" si="1"/>
        <v>42075</v>
      </c>
      <c r="P72" s="21">
        <v>3168705.606687</v>
      </c>
      <c r="Q72" s="52" t="s">
        <v>106</v>
      </c>
      <c r="R72" s="57">
        <v>42075.0</v>
      </c>
      <c r="S72" s="58">
        <v>11.0</v>
      </c>
      <c r="T72" s="58">
        <v>121683.7</v>
      </c>
    </row>
    <row r="73">
      <c r="A73" s="53">
        <v>42076.0</v>
      </c>
      <c r="B73" s="14" t="s">
        <v>107</v>
      </c>
      <c r="C73" s="52" t="s">
        <v>106</v>
      </c>
      <c r="D73" s="14" t="s">
        <v>47</v>
      </c>
      <c r="E73" s="51" t="s">
        <v>46</v>
      </c>
      <c r="F73" s="1">
        <v>14.4</v>
      </c>
      <c r="G73" s="14"/>
      <c r="H73" s="1">
        <v>20.4</v>
      </c>
      <c r="I73" s="14"/>
      <c r="J73" s="1">
        <v>21.2</v>
      </c>
      <c r="K73" s="1"/>
      <c r="L73" s="1">
        <v>0.0</v>
      </c>
      <c r="M73" s="14"/>
      <c r="N73" s="54">
        <v>24.19536</v>
      </c>
      <c r="O73" s="59">
        <f t="shared" si="1"/>
        <v>42076</v>
      </c>
      <c r="P73" s="21">
        <v>2925940.0457280003</v>
      </c>
      <c r="Q73" s="52" t="s">
        <v>106</v>
      </c>
      <c r="R73" s="57">
        <v>42076.0</v>
      </c>
      <c r="S73" s="58">
        <v>11.0</v>
      </c>
      <c r="T73" s="58">
        <v>120929.8</v>
      </c>
    </row>
    <row r="74">
      <c r="A74" s="53">
        <v>42077.0</v>
      </c>
      <c r="B74" s="14" t="s">
        <v>74</v>
      </c>
      <c r="C74" s="52" t="s">
        <v>106</v>
      </c>
      <c r="D74" s="14" t="s">
        <v>47</v>
      </c>
      <c r="E74" s="51" t="s">
        <v>46</v>
      </c>
      <c r="F74" s="1">
        <v>9.4</v>
      </c>
      <c r="G74" s="14"/>
      <c r="H74" s="1">
        <v>30.1</v>
      </c>
      <c r="I74" s="14"/>
      <c r="J74" s="1">
        <v>20.0</v>
      </c>
      <c r="K74" s="1"/>
      <c r="L74" s="1">
        <v>0.0</v>
      </c>
      <c r="M74" s="14"/>
      <c r="N74" s="54">
        <v>17.39453</v>
      </c>
      <c r="O74" s="59">
        <f t="shared" si="1"/>
        <v>42077</v>
      </c>
      <c r="P74" s="21">
        <v>1891460.318764</v>
      </c>
      <c r="Q74" s="52" t="s">
        <v>106</v>
      </c>
      <c r="R74" s="57">
        <v>42077.0</v>
      </c>
      <c r="S74" s="58">
        <v>11.0</v>
      </c>
      <c r="T74" s="58">
        <v>108738.8</v>
      </c>
    </row>
    <row r="75">
      <c r="A75" s="53">
        <v>42078.0</v>
      </c>
      <c r="B75" s="14" t="s">
        <v>78</v>
      </c>
      <c r="C75" s="52" t="s">
        <v>106</v>
      </c>
      <c r="D75" s="14" t="s">
        <v>47</v>
      </c>
      <c r="E75" s="51" t="s">
        <v>46</v>
      </c>
      <c r="F75" s="1">
        <v>13.1</v>
      </c>
      <c r="G75" s="14"/>
      <c r="H75" s="1">
        <v>18.3</v>
      </c>
      <c r="I75" s="14"/>
      <c r="J75" s="1">
        <v>17.5</v>
      </c>
      <c r="K75" s="1"/>
      <c r="L75" s="1">
        <v>2.2</v>
      </c>
      <c r="M75" s="14"/>
      <c r="N75" s="54">
        <v>14.3731</v>
      </c>
      <c r="O75" s="59">
        <f t="shared" si="1"/>
        <v>42078</v>
      </c>
      <c r="P75" s="21">
        <v>1439757.7389300002</v>
      </c>
      <c r="Q75" s="52" t="s">
        <v>106</v>
      </c>
      <c r="R75" s="57">
        <v>42078.0</v>
      </c>
      <c r="S75" s="58">
        <v>12.0</v>
      </c>
      <c r="T75" s="58">
        <v>100170.3</v>
      </c>
    </row>
    <row r="76">
      <c r="A76" s="53">
        <v>42079.0</v>
      </c>
      <c r="B76" s="14" t="s">
        <v>92</v>
      </c>
      <c r="C76" s="52" t="s">
        <v>106</v>
      </c>
      <c r="D76" s="14" t="s">
        <v>47</v>
      </c>
      <c r="E76" s="51" t="s">
        <v>46</v>
      </c>
      <c r="F76" s="1">
        <v>10.5</v>
      </c>
      <c r="G76" s="14"/>
      <c r="H76" s="1">
        <v>25.5</v>
      </c>
      <c r="I76" s="14"/>
      <c r="J76" s="1">
        <v>14.5</v>
      </c>
      <c r="K76" s="1"/>
      <c r="L76" s="1">
        <v>0.0</v>
      </c>
      <c r="M76" s="14"/>
      <c r="N76" s="54">
        <v>22.6608</v>
      </c>
      <c r="O76" s="59">
        <f t="shared" si="1"/>
        <v>42079</v>
      </c>
      <c r="P76" s="21">
        <v>2805114.71568</v>
      </c>
      <c r="Q76" s="52" t="s">
        <v>106</v>
      </c>
      <c r="R76" s="57">
        <v>42079.0</v>
      </c>
      <c r="S76" s="58">
        <v>12.0</v>
      </c>
      <c r="T76" s="58">
        <v>123787.1</v>
      </c>
    </row>
    <row r="77">
      <c r="A77" s="53">
        <v>42080.0</v>
      </c>
      <c r="B77" s="14" t="s">
        <v>108</v>
      </c>
      <c r="C77" s="52" t="s">
        <v>106</v>
      </c>
      <c r="D77" s="14" t="s">
        <v>47</v>
      </c>
      <c r="E77" s="51" t="s">
        <v>46</v>
      </c>
      <c r="F77" s="1">
        <v>13.0</v>
      </c>
      <c r="G77" s="14"/>
      <c r="H77" s="1">
        <v>26.2</v>
      </c>
      <c r="I77" s="14"/>
      <c r="J77" s="1">
        <v>4.8</v>
      </c>
      <c r="K77" s="1"/>
      <c r="L77" s="1">
        <v>0.0</v>
      </c>
      <c r="M77" s="14"/>
      <c r="N77" s="54">
        <v>21.38557</v>
      </c>
      <c r="O77" s="59">
        <f t="shared" si="1"/>
        <v>42080</v>
      </c>
      <c r="P77" s="21">
        <v>2686046.839013</v>
      </c>
      <c r="Q77" s="52" t="s">
        <v>106</v>
      </c>
      <c r="R77" s="57">
        <v>42080.0</v>
      </c>
      <c r="S77" s="58">
        <v>12.0</v>
      </c>
      <c r="T77" s="58">
        <v>125600.9</v>
      </c>
    </row>
    <row r="78">
      <c r="A78" s="53">
        <v>42081.0</v>
      </c>
      <c r="B78" s="14" t="s">
        <v>90</v>
      </c>
      <c r="C78" s="52" t="s">
        <v>106</v>
      </c>
      <c r="D78" s="14" t="s">
        <v>47</v>
      </c>
      <c r="E78" s="51" t="s">
        <v>46</v>
      </c>
      <c r="F78" s="1">
        <v>17.8</v>
      </c>
      <c r="G78" s="14"/>
      <c r="H78" s="1">
        <v>24.4</v>
      </c>
      <c r="I78" s="14"/>
      <c r="J78" s="1">
        <v>9.4</v>
      </c>
      <c r="K78" s="1"/>
      <c r="L78" s="1">
        <v>1.4</v>
      </c>
      <c r="M78" s="14"/>
      <c r="N78" s="54">
        <v>24.43864</v>
      </c>
      <c r="O78" s="59">
        <f t="shared" si="1"/>
        <v>42081</v>
      </c>
      <c r="P78" s="21">
        <v>3127554.504912</v>
      </c>
      <c r="Q78" s="52" t="s">
        <v>106</v>
      </c>
      <c r="R78" s="57">
        <v>42081.0</v>
      </c>
      <c r="S78" s="58">
        <v>12.0</v>
      </c>
      <c r="T78" s="58">
        <v>127975.8</v>
      </c>
    </row>
    <row r="79">
      <c r="A79" s="53">
        <v>42082.0</v>
      </c>
      <c r="B79" s="14" t="s">
        <v>105</v>
      </c>
      <c r="C79" s="52" t="s">
        <v>106</v>
      </c>
      <c r="D79" s="14" t="s">
        <v>47</v>
      </c>
      <c r="E79" s="51" t="s">
        <v>46</v>
      </c>
      <c r="F79" s="1">
        <v>16.5</v>
      </c>
      <c r="G79" s="14"/>
      <c r="H79" s="1">
        <v>33.5</v>
      </c>
      <c r="I79" s="14"/>
      <c r="J79" s="1">
        <v>15.1</v>
      </c>
      <c r="K79" s="1"/>
      <c r="L79" s="1">
        <v>0.0</v>
      </c>
      <c r="M79" s="14"/>
      <c r="N79" s="54">
        <v>24.56824</v>
      </c>
      <c r="O79" s="59">
        <f t="shared" si="1"/>
        <v>42082</v>
      </c>
      <c r="P79" s="21">
        <v>3152584.27268</v>
      </c>
      <c r="Q79" s="52" t="s">
        <v>106</v>
      </c>
      <c r="R79" s="57">
        <v>42082.0</v>
      </c>
      <c r="S79" s="58">
        <v>12.0</v>
      </c>
      <c r="T79" s="58">
        <v>128319.5</v>
      </c>
    </row>
    <row r="80">
      <c r="A80" s="53">
        <v>42083.0</v>
      </c>
      <c r="B80" s="14" t="s">
        <v>107</v>
      </c>
      <c r="C80" s="52" t="s">
        <v>106</v>
      </c>
      <c r="D80" s="14" t="s">
        <v>47</v>
      </c>
      <c r="E80" s="51" t="s">
        <v>46</v>
      </c>
      <c r="F80" s="1">
        <v>14.2</v>
      </c>
      <c r="G80" s="14"/>
      <c r="H80" s="1">
        <v>19.6</v>
      </c>
      <c r="I80" s="14"/>
      <c r="J80" s="1">
        <v>19.9</v>
      </c>
      <c r="K80" s="1"/>
      <c r="L80" s="1">
        <v>0.0</v>
      </c>
      <c r="M80" s="14"/>
      <c r="N80" s="54">
        <v>24.06816</v>
      </c>
      <c r="O80" s="59">
        <f t="shared" si="1"/>
        <v>42083</v>
      </c>
      <c r="P80" s="21">
        <v>2875935.727008</v>
      </c>
      <c r="Q80" s="52" t="s">
        <v>106</v>
      </c>
      <c r="R80" s="57">
        <v>42083.0</v>
      </c>
      <c r="S80" s="58">
        <v>12.0</v>
      </c>
      <c r="T80" s="58">
        <v>119491.3</v>
      </c>
    </row>
    <row r="81">
      <c r="A81" s="53">
        <v>42084.0</v>
      </c>
      <c r="B81" s="14" t="s">
        <v>74</v>
      </c>
      <c r="C81" s="52" t="s">
        <v>106</v>
      </c>
      <c r="D81" s="14" t="s">
        <v>47</v>
      </c>
      <c r="E81" s="51" t="s">
        <v>46</v>
      </c>
      <c r="F81" s="1">
        <v>11.9</v>
      </c>
      <c r="G81" s="14"/>
      <c r="H81" s="1">
        <v>22.7</v>
      </c>
      <c r="I81" s="14"/>
      <c r="J81" s="1">
        <v>20.8</v>
      </c>
      <c r="K81" s="1"/>
      <c r="L81" s="1">
        <v>0.0</v>
      </c>
      <c r="M81" s="14"/>
      <c r="N81" s="54">
        <v>20.47371</v>
      </c>
      <c r="O81" s="59">
        <f t="shared" si="1"/>
        <v>42084</v>
      </c>
      <c r="P81" s="21">
        <v>2185666.816308</v>
      </c>
      <c r="Q81" s="52" t="s">
        <v>106</v>
      </c>
      <c r="R81" s="57">
        <v>42084.0</v>
      </c>
      <c r="S81" s="58">
        <v>12.0</v>
      </c>
      <c r="T81" s="58">
        <v>106754.8</v>
      </c>
    </row>
    <row r="82">
      <c r="A82" s="53">
        <v>42085.0</v>
      </c>
      <c r="B82" s="14" t="s">
        <v>78</v>
      </c>
      <c r="C82" s="52" t="s">
        <v>106</v>
      </c>
      <c r="D82" s="14" t="s">
        <v>47</v>
      </c>
      <c r="E82" s="51" t="s">
        <v>46</v>
      </c>
      <c r="F82" s="1">
        <v>11.3</v>
      </c>
      <c r="G82" s="14"/>
      <c r="H82" s="1">
        <v>28.8</v>
      </c>
      <c r="I82" s="14"/>
      <c r="J82" s="1">
        <v>19.9</v>
      </c>
      <c r="K82" s="1"/>
      <c r="L82" s="1">
        <v>0.0</v>
      </c>
      <c r="M82" s="14"/>
      <c r="N82" s="54">
        <v>18.9187</v>
      </c>
      <c r="O82" s="59">
        <f t="shared" si="1"/>
        <v>42085</v>
      </c>
      <c r="P82" s="21">
        <v>2015882.0785</v>
      </c>
      <c r="Q82" s="52" t="s">
        <v>106</v>
      </c>
      <c r="R82" s="57">
        <v>42085.0</v>
      </c>
      <c r="S82" s="58">
        <v>13.0</v>
      </c>
      <c r="T82" s="58">
        <v>106555.0</v>
      </c>
    </row>
    <row r="83">
      <c r="A83" s="53">
        <v>42086.0</v>
      </c>
      <c r="B83" s="14" t="s">
        <v>92</v>
      </c>
      <c r="C83" s="52" t="s">
        <v>106</v>
      </c>
      <c r="D83" s="14" t="s">
        <v>47</v>
      </c>
      <c r="E83" s="51" t="s">
        <v>46</v>
      </c>
      <c r="F83" s="1">
        <v>13.6</v>
      </c>
      <c r="G83" s="14"/>
      <c r="H83" s="1">
        <v>27.0</v>
      </c>
      <c r="I83" s="14"/>
      <c r="J83" s="1">
        <v>3.9</v>
      </c>
      <c r="K83" s="1"/>
      <c r="L83" s="1">
        <v>0.0</v>
      </c>
      <c r="M83" s="14"/>
      <c r="N83" s="54">
        <v>26.68563</v>
      </c>
      <c r="O83" s="59">
        <f t="shared" si="1"/>
        <v>42086</v>
      </c>
      <c r="P83" s="21">
        <v>3277264.888863</v>
      </c>
      <c r="Q83" s="52" t="s">
        <v>106</v>
      </c>
      <c r="R83" s="57">
        <v>42086.0</v>
      </c>
      <c r="S83" s="58">
        <v>13.0</v>
      </c>
      <c r="T83" s="58">
        <v>122810.1</v>
      </c>
    </row>
    <row r="84">
      <c r="A84" s="53">
        <v>42087.0</v>
      </c>
      <c r="B84" s="14" t="s">
        <v>108</v>
      </c>
      <c r="C84" s="52" t="s">
        <v>106</v>
      </c>
      <c r="D84" s="14" t="s">
        <v>47</v>
      </c>
      <c r="E84" s="51" t="s">
        <v>46</v>
      </c>
      <c r="F84" s="1">
        <v>12.6</v>
      </c>
      <c r="G84" s="14"/>
      <c r="H84" s="1">
        <v>15.3</v>
      </c>
      <c r="I84" s="14"/>
      <c r="J84" s="1">
        <v>3.8</v>
      </c>
      <c r="K84" s="1"/>
      <c r="L84" s="1">
        <v>1.4</v>
      </c>
      <c r="M84" s="14"/>
      <c r="N84" s="54">
        <v>34.0585</v>
      </c>
      <c r="O84" s="59">
        <f t="shared" si="1"/>
        <v>42087</v>
      </c>
      <c r="P84" s="21">
        <v>4197195.84165</v>
      </c>
      <c r="Q84" s="52" t="s">
        <v>106</v>
      </c>
      <c r="R84" s="57">
        <v>42087.0</v>
      </c>
      <c r="S84" s="58">
        <v>13.0</v>
      </c>
      <c r="T84" s="58">
        <v>123234.9</v>
      </c>
    </row>
    <row r="85">
      <c r="A85" s="53">
        <v>42088.0</v>
      </c>
      <c r="B85" s="14" t="s">
        <v>90</v>
      </c>
      <c r="C85" s="52" t="s">
        <v>106</v>
      </c>
      <c r="D85" s="14" t="s">
        <v>47</v>
      </c>
      <c r="E85" s="51" t="s">
        <v>46</v>
      </c>
      <c r="F85" s="1">
        <v>13.0</v>
      </c>
      <c r="G85" s="14"/>
      <c r="H85" s="1">
        <v>20.4</v>
      </c>
      <c r="I85" s="14"/>
      <c r="J85" s="1">
        <v>13.8</v>
      </c>
      <c r="K85" s="1"/>
      <c r="L85" s="1">
        <v>0.4</v>
      </c>
      <c r="M85" s="14"/>
      <c r="N85" s="54">
        <v>28.54875</v>
      </c>
      <c r="O85" s="59">
        <f t="shared" si="1"/>
        <v>42088</v>
      </c>
      <c r="P85" s="21">
        <v>3490624.258875</v>
      </c>
      <c r="Q85" s="52" t="s">
        <v>106</v>
      </c>
      <c r="R85" s="57">
        <v>42088.0</v>
      </c>
      <c r="S85" s="58">
        <v>13.0</v>
      </c>
      <c r="T85" s="58">
        <v>122268.9</v>
      </c>
    </row>
    <row r="86">
      <c r="A86" s="53">
        <v>42089.0</v>
      </c>
      <c r="B86" s="14" t="s">
        <v>105</v>
      </c>
      <c r="C86" s="52" t="s">
        <v>106</v>
      </c>
      <c r="D86" s="14" t="s">
        <v>47</v>
      </c>
      <c r="E86" s="51" t="s">
        <v>46</v>
      </c>
      <c r="F86" s="1">
        <v>9.8</v>
      </c>
      <c r="G86" s="14"/>
      <c r="H86" s="1">
        <v>18.0</v>
      </c>
      <c r="I86" s="14"/>
      <c r="J86" s="1">
        <v>9.9</v>
      </c>
      <c r="K86" s="1"/>
      <c r="L86" s="1">
        <v>0.4</v>
      </c>
      <c r="M86" s="14"/>
      <c r="N86" s="54">
        <v>21.97136</v>
      </c>
      <c r="O86" s="59">
        <f t="shared" si="1"/>
        <v>42089</v>
      </c>
      <c r="P86" s="21">
        <v>2680466.371552</v>
      </c>
      <c r="Q86" s="52" t="s">
        <v>106</v>
      </c>
      <c r="R86" s="57">
        <v>42089.0</v>
      </c>
      <c r="S86" s="58">
        <v>13.0</v>
      </c>
      <c r="T86" s="58">
        <v>121998.2</v>
      </c>
    </row>
    <row r="87">
      <c r="A87" s="53">
        <v>42090.0</v>
      </c>
      <c r="B87" s="14" t="s">
        <v>107</v>
      </c>
      <c r="C87" s="52" t="s">
        <v>106</v>
      </c>
      <c r="D87" s="14" t="s">
        <v>46</v>
      </c>
      <c r="E87" s="51" t="s">
        <v>46</v>
      </c>
      <c r="F87" s="1">
        <v>11.6</v>
      </c>
      <c r="G87" s="14"/>
      <c r="H87" s="1">
        <v>18.1</v>
      </c>
      <c r="I87" s="14"/>
      <c r="J87" s="1">
        <v>11.2</v>
      </c>
      <c r="K87" s="1"/>
      <c r="L87" s="1">
        <v>0.2</v>
      </c>
      <c r="M87" s="14"/>
      <c r="N87" s="54">
        <v>25.7716</v>
      </c>
      <c r="O87" s="59">
        <f t="shared" si="1"/>
        <v>42090</v>
      </c>
      <c r="P87" s="21">
        <v>3153059.90508</v>
      </c>
      <c r="Q87" s="52" t="s">
        <v>106</v>
      </c>
      <c r="R87" s="57">
        <v>42090.0</v>
      </c>
      <c r="S87" s="58">
        <v>13.0</v>
      </c>
      <c r="T87" s="58">
        <v>122346.3</v>
      </c>
    </row>
    <row r="88">
      <c r="A88" s="53">
        <v>42091.0</v>
      </c>
      <c r="B88" s="14" t="s">
        <v>74</v>
      </c>
      <c r="C88" s="52" t="s">
        <v>106</v>
      </c>
      <c r="D88" s="14" t="s">
        <v>46</v>
      </c>
      <c r="E88" s="51" t="s">
        <v>46</v>
      </c>
      <c r="F88" s="1">
        <v>12.7</v>
      </c>
      <c r="G88" s="14"/>
      <c r="H88" s="1">
        <v>19.1</v>
      </c>
      <c r="I88" s="14"/>
      <c r="J88" s="1">
        <v>14.4</v>
      </c>
      <c r="K88" s="1"/>
      <c r="L88" s="1">
        <v>0.0</v>
      </c>
      <c r="M88" s="14"/>
      <c r="N88" s="54">
        <v>29.27137</v>
      </c>
      <c r="O88" s="59">
        <f t="shared" si="1"/>
        <v>42091</v>
      </c>
      <c r="P88" s="21">
        <v>3283887.676149</v>
      </c>
      <c r="Q88" s="52" t="s">
        <v>106</v>
      </c>
      <c r="R88" s="57">
        <v>42091.0</v>
      </c>
      <c r="S88" s="58">
        <v>13.0</v>
      </c>
      <c r="T88" s="58">
        <v>112187.7</v>
      </c>
    </row>
    <row r="89">
      <c r="A89" s="53">
        <v>42092.0</v>
      </c>
      <c r="B89" s="14" t="s">
        <v>78</v>
      </c>
      <c r="C89" s="52" t="s">
        <v>106</v>
      </c>
      <c r="D89" s="14" t="s">
        <v>46</v>
      </c>
      <c r="E89" s="51" t="s">
        <v>46</v>
      </c>
      <c r="F89" s="1">
        <v>8.5</v>
      </c>
      <c r="G89" s="14"/>
      <c r="H89" s="1">
        <v>22.7</v>
      </c>
      <c r="I89" s="14"/>
      <c r="J89" s="1">
        <v>18.6</v>
      </c>
      <c r="K89" s="1"/>
      <c r="L89" s="1">
        <v>0.0</v>
      </c>
      <c r="M89" s="14"/>
      <c r="N89" s="54">
        <v>24.67272</v>
      </c>
      <c r="O89" s="59">
        <f t="shared" si="1"/>
        <v>42092</v>
      </c>
      <c r="P89" s="21">
        <v>2625638.787864</v>
      </c>
      <c r="Q89" s="52" t="s">
        <v>106</v>
      </c>
      <c r="R89" s="57">
        <v>42092.0</v>
      </c>
      <c r="S89" s="58">
        <v>14.0</v>
      </c>
      <c r="T89" s="58">
        <v>106418.7</v>
      </c>
    </row>
    <row r="90">
      <c r="A90" s="53">
        <v>42093.0</v>
      </c>
      <c r="B90" s="14" t="s">
        <v>92</v>
      </c>
      <c r="C90" s="52" t="s">
        <v>106</v>
      </c>
      <c r="D90" s="14" t="s">
        <v>46</v>
      </c>
      <c r="E90" s="51" t="s">
        <v>46</v>
      </c>
      <c r="F90" s="1">
        <v>10.6</v>
      </c>
      <c r="G90" s="14"/>
      <c r="H90" s="1">
        <v>23.1</v>
      </c>
      <c r="I90" s="14"/>
      <c r="J90" s="1">
        <v>18.1</v>
      </c>
      <c r="K90" s="1"/>
      <c r="L90" s="1">
        <v>0.0</v>
      </c>
      <c r="M90" s="14"/>
      <c r="N90" s="54">
        <v>33.75036</v>
      </c>
      <c r="O90" s="59">
        <f t="shared" si="1"/>
        <v>42093</v>
      </c>
      <c r="P90" s="21">
        <v>4153383.427284</v>
      </c>
      <c r="Q90" s="52" t="s">
        <v>106</v>
      </c>
      <c r="R90" s="57">
        <v>42093.0</v>
      </c>
      <c r="S90" s="58">
        <v>14.0</v>
      </c>
      <c r="T90" s="58">
        <v>123061.9</v>
      </c>
    </row>
    <row r="91">
      <c r="A91" s="53">
        <v>42094.0</v>
      </c>
      <c r="B91" s="14" t="s">
        <v>108</v>
      </c>
      <c r="C91" s="52" t="s">
        <v>106</v>
      </c>
      <c r="D91" s="14" t="s">
        <v>46</v>
      </c>
      <c r="E91" s="51" t="s">
        <v>46</v>
      </c>
      <c r="F91" s="1">
        <v>11.2</v>
      </c>
      <c r="G91" s="14"/>
      <c r="H91" s="1">
        <v>25.3</v>
      </c>
      <c r="I91" s="14"/>
      <c r="J91" s="1">
        <v>18.1</v>
      </c>
      <c r="K91" s="1"/>
      <c r="L91" s="1">
        <v>0.0</v>
      </c>
      <c r="M91" s="14"/>
      <c r="N91" s="54">
        <v>31.83657</v>
      </c>
      <c r="O91" s="59">
        <f t="shared" si="1"/>
        <v>42094</v>
      </c>
      <c r="P91" s="21">
        <v>4004890.874121</v>
      </c>
      <c r="Q91" s="52" t="s">
        <v>106</v>
      </c>
      <c r="R91" s="57">
        <v>42094.0</v>
      </c>
      <c r="S91" s="58">
        <v>14.0</v>
      </c>
      <c r="T91" s="58">
        <v>125795.3</v>
      </c>
    </row>
    <row r="92">
      <c r="A92" s="53">
        <v>42095.0</v>
      </c>
      <c r="B92" s="14" t="s">
        <v>90</v>
      </c>
      <c r="C92" s="52" t="s">
        <v>106</v>
      </c>
      <c r="D92" s="14" t="s">
        <v>46</v>
      </c>
      <c r="E92" s="51" t="s">
        <v>46</v>
      </c>
      <c r="F92" s="1">
        <v>13.3</v>
      </c>
      <c r="G92" s="14"/>
      <c r="H92" s="1">
        <v>29.0</v>
      </c>
      <c r="I92" s="14"/>
      <c r="J92" s="1">
        <v>10.7</v>
      </c>
      <c r="K92" s="1"/>
      <c r="L92" s="1">
        <v>0.0</v>
      </c>
      <c r="M92" s="14"/>
      <c r="N92" s="54">
        <v>26.16781</v>
      </c>
      <c r="O92" s="59">
        <f t="shared" si="1"/>
        <v>42095</v>
      </c>
      <c r="P92" s="21">
        <v>3193579.718363</v>
      </c>
      <c r="Q92" s="52" t="s">
        <v>106</v>
      </c>
      <c r="R92" s="57">
        <v>42095.0</v>
      </c>
      <c r="S92" s="58">
        <v>14.0</v>
      </c>
      <c r="T92" s="58">
        <v>122042.3</v>
      </c>
    </row>
    <row r="93">
      <c r="A93" s="53">
        <v>42096.0</v>
      </c>
      <c r="B93" s="14" t="s">
        <v>105</v>
      </c>
      <c r="C93" s="52" t="s">
        <v>106</v>
      </c>
      <c r="D93" s="14" t="s">
        <v>46</v>
      </c>
      <c r="E93" s="51" t="s">
        <v>46</v>
      </c>
      <c r="F93" s="1">
        <v>12.8</v>
      </c>
      <c r="G93" s="14"/>
      <c r="H93" s="1">
        <v>17.2</v>
      </c>
      <c r="I93" s="14"/>
      <c r="J93" s="1">
        <v>17.5</v>
      </c>
      <c r="K93" s="1"/>
      <c r="L93" s="1">
        <v>0.2</v>
      </c>
      <c r="M93" s="14"/>
      <c r="N93" s="54">
        <v>23.46025</v>
      </c>
      <c r="O93" s="59">
        <f t="shared" si="1"/>
        <v>42096</v>
      </c>
      <c r="P93" s="21">
        <v>2670677.3236</v>
      </c>
      <c r="Q93" s="52" t="s">
        <v>106</v>
      </c>
      <c r="R93" s="57">
        <v>42096.0</v>
      </c>
      <c r="S93" s="58">
        <v>14.0</v>
      </c>
      <c r="T93" s="58">
        <v>113838.4</v>
      </c>
    </row>
    <row r="94">
      <c r="A94" s="53">
        <v>42097.0</v>
      </c>
      <c r="B94" s="14" t="s">
        <v>107</v>
      </c>
      <c r="C94" s="52" t="s">
        <v>106</v>
      </c>
      <c r="D94" s="14" t="s">
        <v>46</v>
      </c>
      <c r="E94" s="51" t="s">
        <v>47</v>
      </c>
      <c r="F94" s="1">
        <v>8.0</v>
      </c>
      <c r="G94" s="14"/>
      <c r="H94" s="1">
        <v>20.9</v>
      </c>
      <c r="I94" s="14"/>
      <c r="J94" s="1">
        <v>17.4</v>
      </c>
      <c r="K94" s="1"/>
      <c r="L94" s="1">
        <v>0.0</v>
      </c>
      <c r="M94" s="14"/>
      <c r="N94" s="54">
        <v>20.93938</v>
      </c>
      <c r="O94" s="59">
        <f t="shared" si="1"/>
        <v>42097</v>
      </c>
      <c r="P94" s="21">
        <v>2070717.4839428</v>
      </c>
      <c r="Q94" s="52" t="s">
        <v>106</v>
      </c>
      <c r="R94" s="57">
        <v>42097.0</v>
      </c>
      <c r="S94" s="58">
        <v>14.0</v>
      </c>
      <c r="T94" s="58">
        <v>98891.06</v>
      </c>
    </row>
    <row r="95">
      <c r="A95" s="53">
        <v>42098.0</v>
      </c>
      <c r="B95" s="14" t="s">
        <v>74</v>
      </c>
      <c r="C95" s="52" t="s">
        <v>106</v>
      </c>
      <c r="D95" s="14" t="s">
        <v>46</v>
      </c>
      <c r="E95" s="51" t="s">
        <v>47</v>
      </c>
      <c r="F95" s="1">
        <v>8.5</v>
      </c>
      <c r="G95" s="14"/>
      <c r="H95" s="1">
        <v>23.5</v>
      </c>
      <c r="I95" s="14"/>
      <c r="J95" s="1">
        <v>16.2</v>
      </c>
      <c r="K95" s="1"/>
      <c r="L95" s="1">
        <v>0.0</v>
      </c>
      <c r="M95" s="14"/>
      <c r="N95" s="54">
        <v>23.18806</v>
      </c>
      <c r="O95" s="59">
        <f t="shared" si="1"/>
        <v>42098</v>
      </c>
      <c r="P95" s="21">
        <v>2411539.689552</v>
      </c>
      <c r="Q95" s="52" t="s">
        <v>106</v>
      </c>
      <c r="R95" s="57">
        <v>42098.0</v>
      </c>
      <c r="S95" s="58">
        <v>14.0</v>
      </c>
      <c r="T95" s="58">
        <v>103999.2</v>
      </c>
    </row>
    <row r="96">
      <c r="A96" s="53">
        <v>42099.0</v>
      </c>
      <c r="B96" s="14" t="s">
        <v>78</v>
      </c>
      <c r="C96" s="52" t="s">
        <v>106</v>
      </c>
      <c r="D96" s="14" t="s">
        <v>46</v>
      </c>
      <c r="E96" s="51" t="s">
        <v>46</v>
      </c>
      <c r="F96" s="1">
        <v>10.2</v>
      </c>
      <c r="G96" s="14"/>
      <c r="H96" s="1">
        <v>18.5</v>
      </c>
      <c r="I96" s="14"/>
      <c r="J96" s="1">
        <v>9.8</v>
      </c>
      <c r="K96" s="1"/>
      <c r="L96" s="1">
        <v>0.0</v>
      </c>
      <c r="M96" s="14"/>
      <c r="N96" s="54">
        <v>20.50865</v>
      </c>
      <c r="O96" s="59">
        <f t="shared" si="1"/>
        <v>42099</v>
      </c>
      <c r="P96" s="21">
        <v>2126449.629575</v>
      </c>
      <c r="Q96" s="52" t="s">
        <v>106</v>
      </c>
      <c r="R96" s="57">
        <v>42099.0</v>
      </c>
      <c r="S96" s="58">
        <v>15.0</v>
      </c>
      <c r="T96" s="58">
        <v>103685.5</v>
      </c>
    </row>
    <row r="97">
      <c r="A97" s="53">
        <v>42100.0</v>
      </c>
      <c r="B97" s="14" t="s">
        <v>92</v>
      </c>
      <c r="C97" s="52" t="s">
        <v>106</v>
      </c>
      <c r="D97" s="14" t="s">
        <v>46</v>
      </c>
      <c r="E97" s="51" t="s">
        <v>47</v>
      </c>
      <c r="F97" s="1">
        <v>11.2</v>
      </c>
      <c r="G97" s="14"/>
      <c r="H97" s="1">
        <v>18.4</v>
      </c>
      <c r="I97" s="14"/>
      <c r="J97" s="1">
        <v>13.0</v>
      </c>
      <c r="K97" s="1"/>
      <c r="L97" s="1">
        <v>0.0</v>
      </c>
      <c r="M97" s="14"/>
      <c r="N97" s="54">
        <v>17.04855</v>
      </c>
      <c r="O97" s="59">
        <f t="shared" si="1"/>
        <v>42100</v>
      </c>
      <c r="P97" s="21">
        <v>1830731.2640699998</v>
      </c>
      <c r="Q97" s="52" t="s">
        <v>106</v>
      </c>
      <c r="R97" s="57">
        <v>42100.0</v>
      </c>
      <c r="S97" s="58">
        <v>15.0</v>
      </c>
      <c r="T97" s="58">
        <v>107383.4</v>
      </c>
    </row>
    <row r="98">
      <c r="A98" s="53">
        <v>42101.0</v>
      </c>
      <c r="B98" s="14" t="s">
        <v>108</v>
      </c>
      <c r="C98" s="52" t="s">
        <v>106</v>
      </c>
      <c r="D98" s="14" t="s">
        <v>46</v>
      </c>
      <c r="E98" s="51" t="s">
        <v>46</v>
      </c>
      <c r="F98" s="1">
        <v>12.4</v>
      </c>
      <c r="G98" s="14"/>
      <c r="H98" s="1">
        <v>17.3</v>
      </c>
      <c r="I98" s="14"/>
      <c r="J98" s="1">
        <v>3.9</v>
      </c>
      <c r="K98" s="1"/>
      <c r="L98" s="1">
        <v>0.0</v>
      </c>
      <c r="M98" s="14"/>
      <c r="N98" s="54">
        <v>21.35946</v>
      </c>
      <c r="O98" s="59">
        <f t="shared" si="1"/>
        <v>42101</v>
      </c>
      <c r="P98" s="21">
        <v>2568165.3528299998</v>
      </c>
      <c r="Q98" s="52" t="s">
        <v>106</v>
      </c>
      <c r="R98" s="57">
        <v>42101.0</v>
      </c>
      <c r="S98" s="58">
        <v>15.0</v>
      </c>
      <c r="T98" s="58">
        <v>120235.5</v>
      </c>
    </row>
    <row r="99">
      <c r="A99" s="53">
        <v>42102.0</v>
      </c>
      <c r="B99" s="14" t="s">
        <v>90</v>
      </c>
      <c r="C99" s="52" t="s">
        <v>106</v>
      </c>
      <c r="D99" s="14" t="s">
        <v>46</v>
      </c>
      <c r="E99" s="51" t="s">
        <v>46</v>
      </c>
      <c r="F99" s="1">
        <v>13.3</v>
      </c>
      <c r="G99" s="14"/>
      <c r="H99" s="1">
        <v>17.7</v>
      </c>
      <c r="I99" s="14"/>
      <c r="J99" s="1">
        <v>12.6</v>
      </c>
      <c r="K99" s="1"/>
      <c r="L99" s="1">
        <v>5.6</v>
      </c>
      <c r="M99" s="14"/>
      <c r="N99" s="54">
        <v>25.20802</v>
      </c>
      <c r="O99" s="59">
        <f t="shared" si="1"/>
        <v>42102</v>
      </c>
      <c r="P99" s="21">
        <v>3078650.440996</v>
      </c>
      <c r="Q99" s="52" t="s">
        <v>106</v>
      </c>
      <c r="R99" s="57">
        <v>42102.0</v>
      </c>
      <c r="S99" s="58">
        <v>15.0</v>
      </c>
      <c r="T99" s="58">
        <v>122129.8</v>
      </c>
    </row>
    <row r="100">
      <c r="A100" s="53">
        <v>42103.0</v>
      </c>
      <c r="B100" s="14" t="s">
        <v>105</v>
      </c>
      <c r="C100" s="52" t="s">
        <v>106</v>
      </c>
      <c r="D100" s="14" t="s">
        <v>46</v>
      </c>
      <c r="E100" s="51" t="s">
        <v>46</v>
      </c>
      <c r="F100" s="1">
        <v>8.7</v>
      </c>
      <c r="G100" s="14"/>
      <c r="H100" s="1">
        <v>19.1</v>
      </c>
      <c r="I100" s="14"/>
      <c r="J100" s="1">
        <v>10.9</v>
      </c>
      <c r="K100" s="1"/>
      <c r="L100" s="1">
        <v>0.0</v>
      </c>
      <c r="M100" s="14"/>
      <c r="N100" s="54">
        <v>25.2078</v>
      </c>
      <c r="O100" s="59">
        <f t="shared" si="1"/>
        <v>42103</v>
      </c>
      <c r="P100" s="21">
        <v>3125535.28824</v>
      </c>
      <c r="Q100" s="52" t="s">
        <v>106</v>
      </c>
      <c r="R100" s="57">
        <v>42103.0</v>
      </c>
      <c r="S100" s="58">
        <v>15.0</v>
      </c>
      <c r="T100" s="58">
        <v>123990.8</v>
      </c>
    </row>
    <row r="101">
      <c r="A101" s="53">
        <v>42104.0</v>
      </c>
      <c r="B101" s="14" t="s">
        <v>107</v>
      </c>
      <c r="C101" s="52" t="s">
        <v>106</v>
      </c>
      <c r="D101" s="14" t="s">
        <v>46</v>
      </c>
      <c r="E101" s="51" t="s">
        <v>46</v>
      </c>
      <c r="F101" s="1">
        <v>8.6</v>
      </c>
      <c r="G101" s="14"/>
      <c r="H101" s="1">
        <v>18.7</v>
      </c>
      <c r="I101" s="14"/>
      <c r="J101" s="1">
        <v>15.9</v>
      </c>
      <c r="K101" s="1"/>
      <c r="L101" s="1">
        <v>0.0</v>
      </c>
      <c r="M101" s="14"/>
      <c r="N101" s="54">
        <v>25.67711</v>
      </c>
      <c r="O101" s="59">
        <f t="shared" si="1"/>
        <v>42104</v>
      </c>
      <c r="P101" s="21">
        <v>3126267.741541</v>
      </c>
      <c r="Q101" s="52" t="s">
        <v>106</v>
      </c>
      <c r="R101" s="57">
        <v>42104.0</v>
      </c>
      <c r="S101" s="58">
        <v>15.0</v>
      </c>
      <c r="T101" s="58">
        <v>121753.1</v>
      </c>
    </row>
    <row r="102">
      <c r="A102" s="53">
        <v>42105.0</v>
      </c>
      <c r="B102" s="14" t="s">
        <v>74</v>
      </c>
      <c r="C102" s="52" t="s">
        <v>106</v>
      </c>
      <c r="D102" s="14" t="s">
        <v>46</v>
      </c>
      <c r="E102" s="51" t="s">
        <v>46</v>
      </c>
      <c r="F102" s="1">
        <v>11.6</v>
      </c>
      <c r="G102" s="14"/>
      <c r="H102" s="1">
        <v>23.7</v>
      </c>
      <c r="I102" s="14"/>
      <c r="J102" s="1">
        <v>14.9</v>
      </c>
      <c r="K102" s="1"/>
      <c r="L102" s="1">
        <v>0.0</v>
      </c>
      <c r="M102" s="14"/>
      <c r="N102" s="54">
        <v>23.05591</v>
      </c>
      <c r="O102" s="59">
        <f t="shared" si="1"/>
        <v>42105</v>
      </c>
      <c r="P102" s="21">
        <v>2536938.612122</v>
      </c>
      <c r="Q102" s="52" t="s">
        <v>106</v>
      </c>
      <c r="R102" s="57">
        <v>42105.0</v>
      </c>
      <c r="S102" s="58">
        <v>15.0</v>
      </c>
      <c r="T102" s="58">
        <v>110034.2</v>
      </c>
    </row>
    <row r="103">
      <c r="A103" s="53">
        <v>42106.0</v>
      </c>
      <c r="B103" s="14" t="s">
        <v>78</v>
      </c>
      <c r="C103" s="52" t="s">
        <v>106</v>
      </c>
      <c r="D103" s="14" t="s">
        <v>46</v>
      </c>
      <c r="E103" s="51" t="s">
        <v>46</v>
      </c>
      <c r="F103" s="1">
        <v>12.1</v>
      </c>
      <c r="G103" s="14"/>
      <c r="H103" s="1">
        <v>18.3</v>
      </c>
      <c r="I103" s="14"/>
      <c r="J103" s="1">
        <v>13.4</v>
      </c>
      <c r="K103" s="1"/>
      <c r="L103" s="1">
        <v>0.0</v>
      </c>
      <c r="M103" s="14"/>
      <c r="N103" s="54">
        <v>22.05304</v>
      </c>
      <c r="O103" s="59">
        <f t="shared" si="1"/>
        <v>42106</v>
      </c>
      <c r="P103" s="21">
        <v>2288227.841008</v>
      </c>
      <c r="Q103" s="52" t="s">
        <v>106</v>
      </c>
      <c r="R103" s="57">
        <v>42106.0</v>
      </c>
      <c r="S103" s="58">
        <v>16.0</v>
      </c>
      <c r="T103" s="58">
        <v>103760.2</v>
      </c>
    </row>
    <row r="104">
      <c r="A104" s="53">
        <v>42107.0</v>
      </c>
      <c r="B104" s="14" t="s">
        <v>92</v>
      </c>
      <c r="C104" s="52" t="s">
        <v>106</v>
      </c>
      <c r="D104" s="14" t="s">
        <v>46</v>
      </c>
      <c r="E104" s="51" t="s">
        <v>46</v>
      </c>
      <c r="F104" s="1">
        <v>7.3</v>
      </c>
      <c r="G104" s="14"/>
      <c r="H104" s="1">
        <v>19.1</v>
      </c>
      <c r="I104" s="14"/>
      <c r="J104" s="1">
        <v>14.9</v>
      </c>
      <c r="K104" s="1"/>
      <c r="L104" s="1">
        <v>0.0</v>
      </c>
      <c r="M104" s="14"/>
      <c r="N104" s="54">
        <v>29.40829</v>
      </c>
      <c r="O104" s="59">
        <f t="shared" si="1"/>
        <v>42107</v>
      </c>
      <c r="P104" s="21">
        <v>3679206.4636620004</v>
      </c>
      <c r="Q104" s="52" t="s">
        <v>106</v>
      </c>
      <c r="R104" s="57">
        <v>42107.0</v>
      </c>
      <c r="S104" s="58">
        <v>16.0</v>
      </c>
      <c r="T104" s="58">
        <v>125107.8</v>
      </c>
    </row>
    <row r="105">
      <c r="A105" s="53">
        <v>42108.0</v>
      </c>
      <c r="B105" s="14" t="s">
        <v>108</v>
      </c>
      <c r="C105" s="52" t="s">
        <v>106</v>
      </c>
      <c r="D105" s="14" t="s">
        <v>47</v>
      </c>
      <c r="E105" s="51" t="s">
        <v>46</v>
      </c>
      <c r="F105" s="1">
        <v>10.5</v>
      </c>
      <c r="G105" s="14"/>
      <c r="H105" s="1">
        <v>24.7</v>
      </c>
      <c r="I105" s="14"/>
      <c r="J105" s="1">
        <v>8.4</v>
      </c>
      <c r="K105" s="1"/>
      <c r="L105" s="1">
        <v>1.6</v>
      </c>
      <c r="M105" s="14"/>
      <c r="N105" s="54">
        <v>30.99518</v>
      </c>
      <c r="O105" s="59">
        <f t="shared" si="1"/>
        <v>42108</v>
      </c>
      <c r="P105" s="21">
        <v>3960979.435812</v>
      </c>
      <c r="Q105" s="52" t="s">
        <v>106</v>
      </c>
      <c r="R105" s="57">
        <v>42108.0</v>
      </c>
      <c r="S105" s="58">
        <v>16.0</v>
      </c>
      <c r="T105" s="58">
        <v>127793.4</v>
      </c>
    </row>
    <row r="106">
      <c r="A106" s="53">
        <v>42109.0</v>
      </c>
      <c r="B106" s="14" t="s">
        <v>90</v>
      </c>
      <c r="C106" s="52" t="s">
        <v>106</v>
      </c>
      <c r="D106" s="14" t="s">
        <v>47</v>
      </c>
      <c r="E106" s="51" t="s">
        <v>46</v>
      </c>
      <c r="F106" s="1">
        <v>13.9</v>
      </c>
      <c r="G106" s="14"/>
      <c r="H106" s="1">
        <v>27.6</v>
      </c>
      <c r="I106" s="14"/>
      <c r="J106" s="1">
        <v>12.8</v>
      </c>
      <c r="K106" s="1"/>
      <c r="L106" s="1">
        <v>2.4</v>
      </c>
      <c r="M106" s="14"/>
      <c r="N106" s="54">
        <v>31.09056</v>
      </c>
      <c r="O106" s="59">
        <f t="shared" si="1"/>
        <v>42109</v>
      </c>
      <c r="P106" s="21">
        <v>3938362.488384</v>
      </c>
      <c r="Q106" s="52" t="s">
        <v>106</v>
      </c>
      <c r="R106" s="57">
        <v>42109.0</v>
      </c>
      <c r="S106" s="58">
        <v>16.0</v>
      </c>
      <c r="T106" s="58">
        <v>126673.9</v>
      </c>
    </row>
    <row r="107">
      <c r="A107" s="53">
        <v>42110.0</v>
      </c>
      <c r="B107" s="14" t="s">
        <v>105</v>
      </c>
      <c r="C107" s="52" t="s">
        <v>106</v>
      </c>
      <c r="D107" s="14" t="s">
        <v>47</v>
      </c>
      <c r="E107" s="51" t="s">
        <v>46</v>
      </c>
      <c r="F107" s="1">
        <v>15.6</v>
      </c>
      <c r="G107" s="14"/>
      <c r="H107" s="1">
        <v>17.8</v>
      </c>
      <c r="I107" s="14"/>
      <c r="J107" s="1">
        <v>10.9</v>
      </c>
      <c r="K107" s="1"/>
      <c r="L107" s="1">
        <v>0.0</v>
      </c>
      <c r="M107" s="14"/>
      <c r="N107" s="54">
        <v>40.68151</v>
      </c>
      <c r="O107" s="59">
        <f t="shared" si="1"/>
        <v>42110</v>
      </c>
      <c r="P107" s="21">
        <v>5164025.448229</v>
      </c>
      <c r="Q107" s="52" t="s">
        <v>106</v>
      </c>
      <c r="R107" s="57">
        <v>42110.0</v>
      </c>
      <c r="S107" s="58">
        <v>16.0</v>
      </c>
      <c r="T107" s="58">
        <v>126937.9</v>
      </c>
    </row>
    <row r="108">
      <c r="A108" s="53">
        <v>42111.0</v>
      </c>
      <c r="B108" s="14" t="s">
        <v>107</v>
      </c>
      <c r="C108" s="52" t="s">
        <v>106</v>
      </c>
      <c r="D108" s="14" t="s">
        <v>47</v>
      </c>
      <c r="E108" s="51" t="s">
        <v>46</v>
      </c>
      <c r="F108" s="1">
        <v>10.1</v>
      </c>
      <c r="G108" s="14"/>
      <c r="H108" s="1">
        <v>17.1</v>
      </c>
      <c r="I108" s="14"/>
      <c r="J108" s="1">
        <v>7.5</v>
      </c>
      <c r="K108" s="1"/>
      <c r="L108" s="1">
        <v>0.0</v>
      </c>
      <c r="M108" s="14"/>
      <c r="N108" s="54">
        <v>33.9875</v>
      </c>
      <c r="O108" s="59">
        <f t="shared" si="1"/>
        <v>42111</v>
      </c>
      <c r="P108" s="21">
        <v>4453429.7075</v>
      </c>
      <c r="Q108" s="52" t="s">
        <v>106</v>
      </c>
      <c r="R108" s="57">
        <v>42111.0</v>
      </c>
      <c r="S108" s="58">
        <v>16.0</v>
      </c>
      <c r="T108" s="58">
        <v>131031.4</v>
      </c>
    </row>
    <row r="109">
      <c r="A109" s="53">
        <v>42112.0</v>
      </c>
      <c r="B109" s="14" t="s">
        <v>74</v>
      </c>
      <c r="C109" s="52" t="s">
        <v>106</v>
      </c>
      <c r="D109" s="14" t="s">
        <v>47</v>
      </c>
      <c r="E109" s="51" t="s">
        <v>46</v>
      </c>
      <c r="F109" s="1">
        <v>13.5</v>
      </c>
      <c r="G109" s="14"/>
      <c r="H109" s="1">
        <v>21.9</v>
      </c>
      <c r="I109" s="14"/>
      <c r="J109" s="1">
        <v>9.9</v>
      </c>
      <c r="K109" s="1"/>
      <c r="L109" s="1">
        <v>3.6</v>
      </c>
      <c r="M109" s="14"/>
      <c r="N109" s="54">
        <v>26.14013</v>
      </c>
      <c r="O109" s="59">
        <f t="shared" si="1"/>
        <v>42112</v>
      </c>
      <c r="P109" s="21">
        <v>2869245.22932</v>
      </c>
      <c r="Q109" s="52" t="s">
        <v>106</v>
      </c>
      <c r="R109" s="57">
        <v>42112.0</v>
      </c>
      <c r="S109" s="58">
        <v>16.0</v>
      </c>
      <c r="T109" s="58">
        <v>109764.0</v>
      </c>
    </row>
    <row r="110">
      <c r="A110" s="53">
        <v>42113.0</v>
      </c>
      <c r="B110" s="14" t="s">
        <v>78</v>
      </c>
      <c r="C110" s="52" t="s">
        <v>106</v>
      </c>
      <c r="D110" s="14" t="s">
        <v>47</v>
      </c>
      <c r="E110" s="51" t="s">
        <v>46</v>
      </c>
      <c r="F110" s="1">
        <v>9.7</v>
      </c>
      <c r="G110" s="14"/>
      <c r="H110" s="1">
        <v>14.7</v>
      </c>
      <c r="I110" s="14"/>
      <c r="J110" s="1">
        <v>11.0</v>
      </c>
      <c r="K110" s="1"/>
      <c r="L110" s="1">
        <v>6.4</v>
      </c>
      <c r="M110" s="14"/>
      <c r="N110" s="54">
        <v>24.54069</v>
      </c>
      <c r="O110" s="59">
        <f t="shared" si="1"/>
        <v>42113</v>
      </c>
      <c r="P110" s="21">
        <v>2629792.610745</v>
      </c>
      <c r="Q110" s="52" t="s">
        <v>106</v>
      </c>
      <c r="R110" s="57">
        <v>42113.0</v>
      </c>
      <c r="S110" s="58">
        <v>17.0</v>
      </c>
      <c r="T110" s="58">
        <v>107160.5</v>
      </c>
    </row>
    <row r="111">
      <c r="A111" s="53">
        <v>42114.0</v>
      </c>
      <c r="B111" s="14" t="s">
        <v>92</v>
      </c>
      <c r="C111" s="52" t="s">
        <v>106</v>
      </c>
      <c r="D111" s="14" t="s">
        <v>47</v>
      </c>
      <c r="E111" s="51" t="s">
        <v>46</v>
      </c>
      <c r="F111" s="1">
        <v>7.0</v>
      </c>
      <c r="G111" s="14"/>
      <c r="H111" s="1">
        <v>16.2</v>
      </c>
      <c r="I111" s="14"/>
      <c r="J111" s="1">
        <v>12.7</v>
      </c>
      <c r="K111" s="1"/>
      <c r="L111" s="1">
        <v>1.4</v>
      </c>
      <c r="M111" s="14"/>
      <c r="N111" s="54">
        <v>33.67718</v>
      </c>
      <c r="O111" s="59">
        <f t="shared" si="1"/>
        <v>42114</v>
      </c>
      <c r="P111" s="21">
        <v>4266770.732716</v>
      </c>
      <c r="Q111" s="52" t="s">
        <v>106</v>
      </c>
      <c r="R111" s="57">
        <v>42114.0</v>
      </c>
      <c r="S111" s="58">
        <v>17.0</v>
      </c>
      <c r="T111" s="58">
        <v>126696.2</v>
      </c>
    </row>
    <row r="112">
      <c r="A112" s="53">
        <v>42115.0</v>
      </c>
      <c r="B112" s="14" t="s">
        <v>108</v>
      </c>
      <c r="C112" s="52" t="s">
        <v>106</v>
      </c>
      <c r="D112" s="14" t="s">
        <v>47</v>
      </c>
      <c r="E112" s="51" t="s">
        <v>46</v>
      </c>
      <c r="F112" s="1">
        <v>6.5</v>
      </c>
      <c r="G112" s="14"/>
      <c r="H112" s="1">
        <v>17.7</v>
      </c>
      <c r="I112" s="14"/>
      <c r="J112" s="1">
        <v>13.8</v>
      </c>
      <c r="K112" s="1"/>
      <c r="L112" s="1">
        <v>0.0</v>
      </c>
      <c r="M112" s="14"/>
      <c r="N112" s="54">
        <v>30.47316</v>
      </c>
      <c r="O112" s="59">
        <f t="shared" si="1"/>
        <v>42115</v>
      </c>
      <c r="P112" s="21">
        <v>3899759.988576</v>
      </c>
      <c r="Q112" s="52" t="s">
        <v>106</v>
      </c>
      <c r="R112" s="57">
        <v>42115.0</v>
      </c>
      <c r="S112" s="58">
        <v>17.0</v>
      </c>
      <c r="T112" s="58">
        <v>127973.6</v>
      </c>
    </row>
    <row r="113">
      <c r="A113" s="53">
        <v>42116.0</v>
      </c>
      <c r="B113" s="14" t="s">
        <v>90</v>
      </c>
      <c r="C113" s="52" t="s">
        <v>106</v>
      </c>
      <c r="D113" s="14" t="s">
        <v>47</v>
      </c>
      <c r="E113" s="51" t="s">
        <v>46</v>
      </c>
      <c r="F113" s="1">
        <v>9.1</v>
      </c>
      <c r="G113" s="14"/>
      <c r="H113" s="1">
        <v>19.5</v>
      </c>
      <c r="I113" s="14"/>
      <c r="J113" s="1">
        <v>7.1</v>
      </c>
      <c r="K113" s="1"/>
      <c r="L113" s="1">
        <v>0.0</v>
      </c>
      <c r="M113" s="14"/>
      <c r="N113" s="54">
        <v>36.69528</v>
      </c>
      <c r="O113" s="59">
        <f t="shared" si="1"/>
        <v>42116</v>
      </c>
      <c r="P113" s="21">
        <v>4718957.9650799995</v>
      </c>
      <c r="Q113" s="52" t="s">
        <v>106</v>
      </c>
      <c r="R113" s="57">
        <v>42116.0</v>
      </c>
      <c r="S113" s="58">
        <v>17.0</v>
      </c>
      <c r="T113" s="58">
        <v>128598.5</v>
      </c>
    </row>
    <row r="114">
      <c r="A114" s="53">
        <v>42117.0</v>
      </c>
      <c r="B114" s="14" t="s">
        <v>105</v>
      </c>
      <c r="C114" s="52" t="s">
        <v>106</v>
      </c>
      <c r="D114" s="14" t="s">
        <v>47</v>
      </c>
      <c r="E114" s="51" t="s">
        <v>46</v>
      </c>
      <c r="F114" s="1">
        <v>12.2</v>
      </c>
      <c r="G114" s="14"/>
      <c r="H114" s="1">
        <v>19.2</v>
      </c>
      <c r="I114" s="14"/>
      <c r="J114" s="1">
        <v>7.5</v>
      </c>
      <c r="K114" s="1"/>
      <c r="L114" s="1">
        <v>0.0</v>
      </c>
      <c r="M114" s="14"/>
      <c r="N114" s="54">
        <v>35.42248</v>
      </c>
      <c r="O114" s="59">
        <f t="shared" si="1"/>
        <v>42117</v>
      </c>
      <c r="P114" s="21">
        <v>4480369.875824</v>
      </c>
      <c r="Q114" s="52" t="s">
        <v>106</v>
      </c>
      <c r="R114" s="57">
        <v>42117.0</v>
      </c>
      <c r="S114" s="58">
        <v>17.0</v>
      </c>
      <c r="T114" s="58">
        <v>126483.8</v>
      </c>
    </row>
    <row r="115">
      <c r="A115" s="53">
        <v>42118.0</v>
      </c>
      <c r="B115" s="14" t="s">
        <v>107</v>
      </c>
      <c r="C115" s="52" t="s">
        <v>106</v>
      </c>
      <c r="D115" s="14" t="s">
        <v>47</v>
      </c>
      <c r="E115" s="51" t="s">
        <v>46</v>
      </c>
      <c r="F115" s="1">
        <v>14.4</v>
      </c>
      <c r="G115" s="14"/>
      <c r="H115" s="1">
        <v>21.1</v>
      </c>
      <c r="I115" s="14"/>
      <c r="J115" s="1">
        <v>7.8</v>
      </c>
      <c r="K115" s="1"/>
      <c r="L115" s="1">
        <v>0.0</v>
      </c>
      <c r="M115" s="14"/>
      <c r="N115" s="54">
        <v>36.49794</v>
      </c>
      <c r="O115" s="59">
        <f t="shared" si="1"/>
        <v>42118</v>
      </c>
      <c r="P115" s="21">
        <v>4607164.164552</v>
      </c>
      <c r="Q115" s="52" t="s">
        <v>106</v>
      </c>
      <c r="R115" s="57">
        <v>42118.0</v>
      </c>
      <c r="S115" s="58">
        <v>17.0</v>
      </c>
      <c r="T115" s="58">
        <v>126230.8</v>
      </c>
    </row>
    <row r="116">
      <c r="A116" s="53">
        <v>42119.0</v>
      </c>
      <c r="B116" s="14" t="s">
        <v>74</v>
      </c>
      <c r="C116" s="52" t="s">
        <v>106</v>
      </c>
      <c r="D116" s="14" t="s">
        <v>47</v>
      </c>
      <c r="E116" s="51" t="s">
        <v>47</v>
      </c>
      <c r="F116" s="1">
        <v>11.6</v>
      </c>
      <c r="G116" s="14"/>
      <c r="H116" s="1">
        <v>15.0</v>
      </c>
      <c r="I116" s="14"/>
      <c r="J116" s="1">
        <v>3.5</v>
      </c>
      <c r="K116" s="1"/>
      <c r="L116" s="1">
        <v>3.0</v>
      </c>
      <c r="M116" s="14"/>
      <c r="N116" s="54">
        <v>25.97831</v>
      </c>
      <c r="O116" s="59">
        <f t="shared" si="1"/>
        <v>42119</v>
      </c>
      <c r="P116" s="21">
        <v>2904468.5799160004</v>
      </c>
      <c r="Q116" s="52" t="s">
        <v>106</v>
      </c>
      <c r="R116" s="57">
        <v>42119.0</v>
      </c>
      <c r="S116" s="58">
        <v>17.0</v>
      </c>
      <c r="T116" s="58">
        <v>111803.6</v>
      </c>
    </row>
    <row r="117">
      <c r="A117" s="53">
        <v>42120.0</v>
      </c>
      <c r="B117" s="14" t="s">
        <v>78</v>
      </c>
      <c r="C117" s="52" t="s">
        <v>106</v>
      </c>
      <c r="D117" s="14" t="s">
        <v>47</v>
      </c>
      <c r="E117" s="51" t="s">
        <v>46</v>
      </c>
      <c r="F117" s="1">
        <v>10.4</v>
      </c>
      <c r="G117" s="14"/>
      <c r="H117" s="1">
        <v>15.4</v>
      </c>
      <c r="I117" s="14"/>
      <c r="J117" s="1">
        <v>5.9</v>
      </c>
      <c r="K117" s="1"/>
      <c r="L117" s="1">
        <v>7.0</v>
      </c>
      <c r="M117" s="14"/>
      <c r="N117" s="54">
        <v>28.95542</v>
      </c>
      <c r="O117" s="59">
        <f t="shared" si="1"/>
        <v>42120</v>
      </c>
      <c r="P117" s="21">
        <v>3133491.850476</v>
      </c>
      <c r="Q117" s="52" t="s">
        <v>106</v>
      </c>
      <c r="R117" s="57">
        <v>42120.0</v>
      </c>
      <c r="S117" s="58">
        <v>18.0</v>
      </c>
      <c r="T117" s="58">
        <v>108217.8</v>
      </c>
    </row>
    <row r="118">
      <c r="A118" s="53">
        <v>42121.0</v>
      </c>
      <c r="B118" s="14" t="s">
        <v>92</v>
      </c>
      <c r="C118" s="52" t="s">
        <v>106</v>
      </c>
      <c r="D118" s="14" t="s">
        <v>47</v>
      </c>
      <c r="E118" s="51" t="s">
        <v>46</v>
      </c>
      <c r="F118" s="1">
        <v>10.5</v>
      </c>
      <c r="G118" s="14"/>
      <c r="H118" s="1">
        <v>15.1</v>
      </c>
      <c r="I118" s="14"/>
      <c r="J118" s="1">
        <v>8.3</v>
      </c>
      <c r="K118" s="1"/>
      <c r="L118" s="1">
        <v>4.0</v>
      </c>
      <c r="M118" s="14"/>
      <c r="N118" s="54">
        <v>48.67307</v>
      </c>
      <c r="O118" s="59">
        <f t="shared" si="1"/>
        <v>42121</v>
      </c>
      <c r="P118" s="21">
        <v>6223105.099464</v>
      </c>
      <c r="Q118" s="52" t="s">
        <v>106</v>
      </c>
      <c r="R118" s="57">
        <v>42121.0</v>
      </c>
      <c r="S118" s="58">
        <v>18.0</v>
      </c>
      <c r="T118" s="58">
        <v>127855.2</v>
      </c>
    </row>
    <row r="119">
      <c r="A119" s="53">
        <v>42122.0</v>
      </c>
      <c r="B119" s="14" t="s">
        <v>108</v>
      </c>
      <c r="C119" s="52" t="s">
        <v>106</v>
      </c>
      <c r="D119" s="14" t="s">
        <v>47</v>
      </c>
      <c r="E119" s="51" t="s">
        <v>46</v>
      </c>
      <c r="F119" s="1">
        <v>10.1</v>
      </c>
      <c r="G119" s="14"/>
      <c r="H119" s="1">
        <v>16.0</v>
      </c>
      <c r="I119" s="14"/>
      <c r="J119" s="1">
        <v>8.9</v>
      </c>
      <c r="K119" s="1"/>
      <c r="L119" s="1">
        <v>1.6</v>
      </c>
      <c r="M119" s="14"/>
      <c r="N119" s="54">
        <v>46.26803</v>
      </c>
      <c r="O119" s="59">
        <f t="shared" si="1"/>
        <v>42122</v>
      </c>
      <c r="P119" s="21">
        <v>6137088.662063001</v>
      </c>
      <c r="Q119" s="52" t="s">
        <v>106</v>
      </c>
      <c r="R119" s="57">
        <v>42122.0</v>
      </c>
      <c r="S119" s="58">
        <v>18.0</v>
      </c>
      <c r="T119" s="58">
        <v>132642.1</v>
      </c>
    </row>
    <row r="120">
      <c r="A120" s="53">
        <v>42123.0</v>
      </c>
      <c r="B120" s="14" t="s">
        <v>90</v>
      </c>
      <c r="C120" s="52" t="s">
        <v>106</v>
      </c>
      <c r="D120" s="14" t="s">
        <v>47</v>
      </c>
      <c r="E120" s="51" t="s">
        <v>46</v>
      </c>
      <c r="F120" s="1">
        <v>7.4</v>
      </c>
      <c r="G120" s="14"/>
      <c r="H120" s="1">
        <v>17.1</v>
      </c>
      <c r="I120" s="14"/>
      <c r="J120" s="1">
        <v>12.6</v>
      </c>
      <c r="K120" s="1"/>
      <c r="L120" s="1">
        <v>0.0</v>
      </c>
      <c r="M120" s="14"/>
      <c r="N120" s="54">
        <v>39.82982</v>
      </c>
      <c r="O120" s="59">
        <f t="shared" si="1"/>
        <v>42123</v>
      </c>
      <c r="P120" s="21">
        <v>5289981.611372</v>
      </c>
      <c r="Q120" s="52" t="s">
        <v>106</v>
      </c>
      <c r="R120" s="57">
        <v>42123.0</v>
      </c>
      <c r="S120" s="58">
        <v>18.0</v>
      </c>
      <c r="T120" s="58">
        <v>132814.6</v>
      </c>
    </row>
    <row r="121">
      <c r="A121" s="53">
        <v>42124.0</v>
      </c>
      <c r="B121" s="14" t="s">
        <v>105</v>
      </c>
      <c r="C121" s="52" t="s">
        <v>106</v>
      </c>
      <c r="D121" s="14" t="s">
        <v>47</v>
      </c>
      <c r="E121" s="51" t="s">
        <v>46</v>
      </c>
      <c r="F121" s="1">
        <v>6.4</v>
      </c>
      <c r="G121" s="14"/>
      <c r="H121" s="1">
        <v>19.6</v>
      </c>
      <c r="I121" s="14"/>
      <c r="J121" s="1">
        <v>12.3</v>
      </c>
      <c r="K121" s="1"/>
      <c r="L121" s="1">
        <v>0.0</v>
      </c>
      <c r="M121" s="14"/>
      <c r="N121" s="54">
        <v>39.09265</v>
      </c>
      <c r="O121" s="59">
        <f t="shared" si="1"/>
        <v>42124</v>
      </c>
      <c r="P121" s="21">
        <v>5186406.23844</v>
      </c>
      <c r="Q121" s="52" t="s">
        <v>106</v>
      </c>
      <c r="R121" s="57">
        <v>42124.0</v>
      </c>
      <c r="S121" s="58">
        <v>18.0</v>
      </c>
      <c r="T121" s="58">
        <v>132669.6</v>
      </c>
    </row>
    <row r="122">
      <c r="A122" s="53">
        <v>42125.0</v>
      </c>
      <c r="B122" s="14" t="s">
        <v>107</v>
      </c>
      <c r="C122" s="52" t="s">
        <v>106</v>
      </c>
      <c r="D122" s="14" t="s">
        <v>47</v>
      </c>
      <c r="E122" s="51" t="s">
        <v>46</v>
      </c>
      <c r="F122" s="1">
        <v>7.9</v>
      </c>
      <c r="G122" s="14"/>
      <c r="H122" s="1">
        <v>23.1</v>
      </c>
      <c r="I122" s="14"/>
      <c r="J122" s="1">
        <v>12.1</v>
      </c>
      <c r="K122" s="1"/>
      <c r="L122" s="1">
        <v>0.0</v>
      </c>
      <c r="M122" s="14"/>
      <c r="N122" s="54">
        <v>47.47446</v>
      </c>
      <c r="O122" s="59">
        <f t="shared" si="1"/>
        <v>42125</v>
      </c>
      <c r="P122" s="21">
        <v>5996233.185624</v>
      </c>
      <c r="Q122" s="52" t="s">
        <v>106</v>
      </c>
      <c r="R122" s="57">
        <v>42125.0</v>
      </c>
      <c r="S122" s="58">
        <v>18.0</v>
      </c>
      <c r="T122" s="58">
        <v>126304.4</v>
      </c>
    </row>
    <row r="123">
      <c r="A123" s="53">
        <v>42126.0</v>
      </c>
      <c r="B123" s="14" t="s">
        <v>74</v>
      </c>
      <c r="C123" s="52" t="s">
        <v>106</v>
      </c>
      <c r="D123" s="14" t="s">
        <v>47</v>
      </c>
      <c r="E123" s="51" t="s">
        <v>46</v>
      </c>
      <c r="F123" s="1">
        <v>11.6</v>
      </c>
      <c r="G123" s="14"/>
      <c r="H123" s="1">
        <v>22.2</v>
      </c>
      <c r="I123" s="14"/>
      <c r="J123" s="1">
        <v>6.1</v>
      </c>
      <c r="K123" s="1"/>
      <c r="L123" s="1">
        <v>0.0</v>
      </c>
      <c r="M123" s="14"/>
      <c r="N123" s="54">
        <v>25.85204</v>
      </c>
      <c r="O123" s="59">
        <f t="shared" si="1"/>
        <v>42126</v>
      </c>
      <c r="P123" s="21">
        <v>2804636.11552</v>
      </c>
      <c r="Q123" s="52" t="s">
        <v>106</v>
      </c>
      <c r="R123" s="57">
        <v>42126.0</v>
      </c>
      <c r="S123" s="58">
        <v>18.0</v>
      </c>
      <c r="T123" s="58">
        <v>108488.0</v>
      </c>
    </row>
    <row r="124">
      <c r="A124" s="53">
        <v>42127.0</v>
      </c>
      <c r="B124" s="14" t="s">
        <v>78</v>
      </c>
      <c r="C124" s="52" t="s">
        <v>106</v>
      </c>
      <c r="D124" s="14" t="s">
        <v>47</v>
      </c>
      <c r="E124" s="51" t="s">
        <v>46</v>
      </c>
      <c r="F124" s="1">
        <v>9.7</v>
      </c>
      <c r="G124" s="14"/>
      <c r="H124" s="1">
        <v>18.2</v>
      </c>
      <c r="I124" s="14"/>
      <c r="J124" s="1">
        <v>11.2</v>
      </c>
      <c r="K124" s="1"/>
      <c r="L124" s="1">
        <v>0.0</v>
      </c>
      <c r="M124" s="14"/>
      <c r="N124" s="54">
        <v>30.62706</v>
      </c>
      <c r="O124" s="59">
        <f t="shared" si="1"/>
        <v>42127</v>
      </c>
      <c r="P124" s="21">
        <v>3345494.833098</v>
      </c>
      <c r="Q124" s="52" t="s">
        <v>106</v>
      </c>
      <c r="R124" s="57">
        <v>42127.0</v>
      </c>
      <c r="S124" s="58">
        <v>19.0</v>
      </c>
      <c r="T124" s="58">
        <v>109233.3</v>
      </c>
    </row>
    <row r="125">
      <c r="A125" s="53">
        <v>42128.0</v>
      </c>
      <c r="B125" s="14" t="s">
        <v>92</v>
      </c>
      <c r="C125" s="52" t="s">
        <v>106</v>
      </c>
      <c r="D125" s="14" t="s">
        <v>47</v>
      </c>
      <c r="E125" s="51" t="s">
        <v>46</v>
      </c>
      <c r="F125" s="1">
        <v>7.5</v>
      </c>
      <c r="G125" s="14"/>
      <c r="H125" s="1">
        <v>22.3</v>
      </c>
      <c r="I125" s="14"/>
      <c r="J125" s="1">
        <v>11.6</v>
      </c>
      <c r="K125" s="1"/>
      <c r="L125" s="1">
        <v>0.0</v>
      </c>
      <c r="M125" s="14"/>
      <c r="N125" s="54">
        <v>28.80304</v>
      </c>
      <c r="O125" s="59">
        <f t="shared" si="1"/>
        <v>42128</v>
      </c>
      <c r="P125" s="21">
        <v>3524786.42152</v>
      </c>
      <c r="Q125" s="52" t="s">
        <v>106</v>
      </c>
      <c r="R125" s="57">
        <v>42128.0</v>
      </c>
      <c r="S125" s="58">
        <v>19.0</v>
      </c>
      <c r="T125" s="58">
        <v>122375.5</v>
      </c>
    </row>
    <row r="126">
      <c r="A126" s="53">
        <v>42129.0</v>
      </c>
      <c r="B126" s="14" t="s">
        <v>108</v>
      </c>
      <c r="C126" s="52" t="s">
        <v>106</v>
      </c>
      <c r="D126" s="14" t="s">
        <v>47</v>
      </c>
      <c r="E126" s="51" t="s">
        <v>46</v>
      </c>
      <c r="F126" s="1">
        <v>9.2</v>
      </c>
      <c r="G126" s="14"/>
      <c r="H126" s="1">
        <v>18.1</v>
      </c>
      <c r="I126" s="14"/>
      <c r="J126" s="1">
        <v>7.1</v>
      </c>
      <c r="K126" s="1"/>
      <c r="L126" s="1">
        <v>0.6</v>
      </c>
      <c r="M126" s="14"/>
      <c r="N126" s="54">
        <v>27.38334</v>
      </c>
      <c r="O126" s="59">
        <f t="shared" si="1"/>
        <v>42129</v>
      </c>
      <c r="P126" s="21">
        <v>3388274.836566</v>
      </c>
      <c r="Q126" s="52" t="s">
        <v>106</v>
      </c>
      <c r="R126" s="57">
        <v>42129.0</v>
      </c>
      <c r="S126" s="58">
        <v>19.0</v>
      </c>
      <c r="T126" s="58">
        <v>123734.9</v>
      </c>
    </row>
    <row r="127">
      <c r="A127" s="53">
        <v>42130.0</v>
      </c>
      <c r="B127" s="14" t="s">
        <v>90</v>
      </c>
      <c r="C127" s="52" t="s">
        <v>106</v>
      </c>
      <c r="D127" s="14" t="s">
        <v>47</v>
      </c>
      <c r="E127" s="51" t="s">
        <v>46</v>
      </c>
      <c r="F127" s="1">
        <v>9.5</v>
      </c>
      <c r="G127" s="14"/>
      <c r="H127" s="1">
        <v>16.2</v>
      </c>
      <c r="I127" s="14"/>
      <c r="J127" s="1">
        <v>7.6</v>
      </c>
      <c r="K127" s="1"/>
      <c r="L127" s="1">
        <v>1.4</v>
      </c>
      <c r="M127" s="14"/>
      <c r="N127" s="54">
        <v>26.02259</v>
      </c>
      <c r="O127" s="59">
        <f t="shared" si="1"/>
        <v>42130</v>
      </c>
      <c r="P127" s="21">
        <v>3360086.263721</v>
      </c>
      <c r="Q127" s="52" t="s">
        <v>106</v>
      </c>
      <c r="R127" s="57">
        <v>42130.0</v>
      </c>
      <c r="S127" s="58">
        <v>19.0</v>
      </c>
      <c r="T127" s="58">
        <v>129121.9</v>
      </c>
    </row>
    <row r="128">
      <c r="A128" s="53">
        <v>42131.0</v>
      </c>
      <c r="B128" s="14" t="s">
        <v>105</v>
      </c>
      <c r="C128" s="52" t="s">
        <v>106</v>
      </c>
      <c r="D128" s="14" t="s">
        <v>47</v>
      </c>
      <c r="E128" s="51" t="s">
        <v>46</v>
      </c>
      <c r="F128" s="1">
        <v>10.3</v>
      </c>
      <c r="G128" s="14"/>
      <c r="H128" s="1">
        <v>15.6</v>
      </c>
      <c r="I128" s="14"/>
      <c r="J128" s="1">
        <v>6.9</v>
      </c>
      <c r="K128" s="1"/>
      <c r="L128" s="1">
        <v>2.2</v>
      </c>
      <c r="M128" s="14"/>
      <c r="N128" s="54">
        <v>29.08203</v>
      </c>
      <c r="O128" s="59">
        <f t="shared" si="1"/>
        <v>42131</v>
      </c>
      <c r="P128" s="21">
        <v>3816644.187516</v>
      </c>
      <c r="Q128" s="52" t="s">
        <v>106</v>
      </c>
      <c r="R128" s="57">
        <v>42131.0</v>
      </c>
      <c r="S128" s="58">
        <v>19.0</v>
      </c>
      <c r="T128" s="58">
        <v>131237.2</v>
      </c>
    </row>
    <row r="129">
      <c r="A129" s="53">
        <v>42132.0</v>
      </c>
      <c r="B129" s="14" t="s">
        <v>107</v>
      </c>
      <c r="C129" s="52" t="s">
        <v>106</v>
      </c>
      <c r="D129" s="14" t="s">
        <v>47</v>
      </c>
      <c r="E129" s="51" t="s">
        <v>46</v>
      </c>
      <c r="F129" s="1">
        <v>10.5</v>
      </c>
      <c r="G129" s="14"/>
      <c r="H129" s="1">
        <v>15.9</v>
      </c>
      <c r="I129" s="14"/>
      <c r="J129" s="1">
        <v>5.9</v>
      </c>
      <c r="K129" s="1"/>
      <c r="L129" s="1">
        <v>0.2</v>
      </c>
      <c r="M129" s="14"/>
      <c r="N129" s="54">
        <v>29.07561</v>
      </c>
      <c r="O129" s="59">
        <f t="shared" si="1"/>
        <v>42132</v>
      </c>
      <c r="P129" s="21">
        <v>3812937.6971070003</v>
      </c>
      <c r="Q129" s="52" t="s">
        <v>106</v>
      </c>
      <c r="R129" s="57">
        <v>42132.0</v>
      </c>
      <c r="S129" s="58">
        <v>19.0</v>
      </c>
      <c r="T129" s="58">
        <v>131138.7</v>
      </c>
    </row>
    <row r="130">
      <c r="A130" s="53">
        <v>42133.0</v>
      </c>
      <c r="B130" s="14" t="s">
        <v>74</v>
      </c>
      <c r="C130" s="52" t="s">
        <v>106</v>
      </c>
      <c r="D130" s="14" t="s">
        <v>47</v>
      </c>
      <c r="E130" s="51" t="s">
        <v>46</v>
      </c>
      <c r="F130" s="1">
        <v>12.8</v>
      </c>
      <c r="G130" s="14"/>
      <c r="H130" s="1">
        <v>18.7</v>
      </c>
      <c r="I130" s="14"/>
      <c r="J130" s="1">
        <v>7.3</v>
      </c>
      <c r="K130" s="1"/>
      <c r="L130" s="1">
        <v>0.0</v>
      </c>
      <c r="M130" s="14"/>
      <c r="N130" s="54">
        <v>19.60236</v>
      </c>
      <c r="O130" s="59">
        <f t="shared" si="1"/>
        <v>42133</v>
      </c>
      <c r="P130" s="21">
        <v>2124446.9299560003</v>
      </c>
      <c r="Q130" s="52" t="s">
        <v>106</v>
      </c>
      <c r="R130" s="57">
        <v>42133.0</v>
      </c>
      <c r="S130" s="58">
        <v>19.0</v>
      </c>
      <c r="T130" s="58">
        <v>108377.1</v>
      </c>
    </row>
    <row r="131">
      <c r="A131" s="53">
        <v>42134.0</v>
      </c>
      <c r="B131" s="14" t="s">
        <v>78</v>
      </c>
      <c r="C131" s="52" t="s">
        <v>106</v>
      </c>
      <c r="D131" s="14" t="s">
        <v>47</v>
      </c>
      <c r="E131" s="51" t="s">
        <v>46</v>
      </c>
      <c r="F131" s="1">
        <v>12.8</v>
      </c>
      <c r="G131" s="14"/>
      <c r="H131" s="1">
        <v>16.6</v>
      </c>
      <c r="I131" s="14"/>
      <c r="J131" s="1">
        <v>5.9</v>
      </c>
      <c r="K131" s="1"/>
      <c r="L131" s="1">
        <v>8.6</v>
      </c>
      <c r="M131" s="14"/>
      <c r="N131" s="54">
        <v>13.27984</v>
      </c>
      <c r="O131" s="59">
        <f t="shared" si="1"/>
        <v>42134</v>
      </c>
      <c r="P131" s="21">
        <v>1378597.454192</v>
      </c>
      <c r="Q131" s="52" t="s">
        <v>106</v>
      </c>
      <c r="R131" s="57">
        <v>42134.0</v>
      </c>
      <c r="S131" s="58">
        <v>20.0</v>
      </c>
      <c r="T131" s="58">
        <v>103811.3</v>
      </c>
    </row>
    <row r="132">
      <c r="A132" s="53">
        <v>42135.0</v>
      </c>
      <c r="B132" s="14" t="s">
        <v>92</v>
      </c>
      <c r="C132" s="52" t="s">
        <v>106</v>
      </c>
      <c r="D132" s="14" t="s">
        <v>47</v>
      </c>
      <c r="E132" s="51" t="s">
        <v>46</v>
      </c>
      <c r="F132" s="1">
        <v>12.4</v>
      </c>
      <c r="G132" s="14"/>
      <c r="H132" s="1">
        <v>15.9</v>
      </c>
      <c r="I132" s="14"/>
      <c r="J132" s="1">
        <v>7.9</v>
      </c>
      <c r="K132" s="1"/>
      <c r="L132" s="1">
        <v>2.6</v>
      </c>
      <c r="M132" s="14"/>
      <c r="N132" s="54">
        <v>28.47549</v>
      </c>
      <c r="O132" s="59">
        <f t="shared" si="1"/>
        <v>42135</v>
      </c>
      <c r="P132" s="21">
        <v>3523562.827698</v>
      </c>
      <c r="Q132" s="52" t="s">
        <v>106</v>
      </c>
      <c r="R132" s="57">
        <v>42135.0</v>
      </c>
      <c r="S132" s="58">
        <v>20.0</v>
      </c>
      <c r="T132" s="58">
        <v>123740.2</v>
      </c>
    </row>
    <row r="133">
      <c r="A133" s="53">
        <v>42136.0</v>
      </c>
      <c r="B133" s="14" t="s">
        <v>108</v>
      </c>
      <c r="C133" s="52" t="s">
        <v>106</v>
      </c>
      <c r="D133" s="14" t="s">
        <v>47</v>
      </c>
      <c r="E133" s="51" t="s">
        <v>46</v>
      </c>
      <c r="F133" s="1">
        <v>12.8</v>
      </c>
      <c r="G133" s="14"/>
      <c r="H133" s="1">
        <v>17.4</v>
      </c>
      <c r="I133" s="14"/>
      <c r="J133" s="1">
        <v>5.9</v>
      </c>
      <c r="K133" s="1"/>
      <c r="L133" s="1">
        <v>0.0</v>
      </c>
      <c r="M133" s="14"/>
      <c r="N133" s="54">
        <v>28.35536</v>
      </c>
      <c r="O133" s="59">
        <f t="shared" si="1"/>
        <v>42136</v>
      </c>
      <c r="P133" s="21">
        <v>3666705.325536</v>
      </c>
      <c r="Q133" s="52" t="s">
        <v>106</v>
      </c>
      <c r="R133" s="57">
        <v>42136.0</v>
      </c>
      <c r="S133" s="58">
        <v>20.0</v>
      </c>
      <c r="T133" s="58">
        <v>129312.6</v>
      </c>
    </row>
    <row r="134">
      <c r="A134" s="53">
        <v>42137.0</v>
      </c>
      <c r="B134" s="14" t="s">
        <v>90</v>
      </c>
      <c r="C134" s="52" t="s">
        <v>106</v>
      </c>
      <c r="D134" s="14" t="s">
        <v>47</v>
      </c>
      <c r="E134" s="51" t="s">
        <v>46</v>
      </c>
      <c r="F134" s="1">
        <v>6.3</v>
      </c>
      <c r="G134" s="14"/>
      <c r="H134" s="1">
        <v>12.8</v>
      </c>
      <c r="I134" s="14"/>
      <c r="J134" s="1">
        <v>8.7</v>
      </c>
      <c r="K134" s="1"/>
      <c r="L134" s="1">
        <v>6.8</v>
      </c>
      <c r="M134" s="14"/>
      <c r="N134" s="54">
        <v>33.6029</v>
      </c>
      <c r="O134" s="59">
        <f t="shared" si="1"/>
        <v>42137</v>
      </c>
      <c r="P134" s="21">
        <v>4600347.899569999</v>
      </c>
      <c r="Q134" s="52" t="s">
        <v>106</v>
      </c>
      <c r="R134" s="57">
        <v>42137.0</v>
      </c>
      <c r="S134" s="58">
        <v>20.0</v>
      </c>
      <c r="T134" s="58">
        <v>136903.3</v>
      </c>
    </row>
    <row r="135">
      <c r="A135" s="53">
        <v>42138.0</v>
      </c>
      <c r="B135" s="14" t="s">
        <v>105</v>
      </c>
      <c r="C135" s="52" t="s">
        <v>106</v>
      </c>
      <c r="D135" s="14" t="s">
        <v>47</v>
      </c>
      <c r="E135" s="51" t="s">
        <v>46</v>
      </c>
      <c r="F135" s="1">
        <v>7.3</v>
      </c>
      <c r="G135" s="14"/>
      <c r="H135" s="1">
        <v>14.6</v>
      </c>
      <c r="I135" s="14"/>
      <c r="J135" s="1">
        <v>6.7</v>
      </c>
      <c r="K135" s="1"/>
      <c r="L135" s="1">
        <v>4.4</v>
      </c>
      <c r="M135" s="14"/>
      <c r="N135" s="54">
        <v>36.08498</v>
      </c>
      <c r="O135" s="59">
        <f t="shared" si="1"/>
        <v>42138</v>
      </c>
      <c r="P135" s="21">
        <v>4879328.000146001</v>
      </c>
      <c r="Q135" s="52" t="s">
        <v>106</v>
      </c>
      <c r="R135" s="57">
        <v>42138.0</v>
      </c>
      <c r="S135" s="58">
        <v>20.0</v>
      </c>
      <c r="T135" s="58">
        <v>135217.7</v>
      </c>
    </row>
    <row r="136">
      <c r="A136" s="53">
        <v>42139.0</v>
      </c>
      <c r="B136" s="14" t="s">
        <v>107</v>
      </c>
      <c r="C136" s="52" t="s">
        <v>106</v>
      </c>
      <c r="D136" s="14" t="s">
        <v>47</v>
      </c>
      <c r="E136" s="51" t="s">
        <v>46</v>
      </c>
      <c r="F136" s="1">
        <v>11.5</v>
      </c>
      <c r="G136" s="14"/>
      <c r="H136" s="1">
        <v>14.5</v>
      </c>
      <c r="I136" s="14"/>
      <c r="J136" s="1">
        <v>6.2</v>
      </c>
      <c r="K136" s="1"/>
      <c r="L136" s="1">
        <v>1.8</v>
      </c>
      <c r="M136" s="14"/>
      <c r="N136" s="54">
        <v>32.8882</v>
      </c>
      <c r="O136" s="59">
        <f t="shared" si="1"/>
        <v>42139</v>
      </c>
      <c r="P136" s="21">
        <v>4445576.925679999</v>
      </c>
      <c r="Q136" s="52" t="s">
        <v>106</v>
      </c>
      <c r="R136" s="57">
        <v>42139.0</v>
      </c>
      <c r="S136" s="58">
        <v>20.0</v>
      </c>
      <c r="T136" s="58">
        <v>135172.4</v>
      </c>
    </row>
    <row r="137">
      <c r="A137" s="53">
        <v>42140.0</v>
      </c>
      <c r="B137" s="14" t="s">
        <v>74</v>
      </c>
      <c r="C137" s="52" t="s">
        <v>106</v>
      </c>
      <c r="D137" s="14" t="s">
        <v>47</v>
      </c>
      <c r="E137" s="51" t="s">
        <v>46</v>
      </c>
      <c r="F137" s="1">
        <v>11.3</v>
      </c>
      <c r="G137" s="14"/>
      <c r="H137" s="1">
        <v>16.2</v>
      </c>
      <c r="I137" s="14"/>
      <c r="J137" s="1">
        <v>10.4</v>
      </c>
      <c r="K137" s="1"/>
      <c r="L137" s="1">
        <v>0.0</v>
      </c>
      <c r="M137" s="14"/>
      <c r="N137" s="54">
        <v>35.11936</v>
      </c>
      <c r="O137" s="59">
        <f t="shared" si="1"/>
        <v>42140</v>
      </c>
      <c r="P137" s="21">
        <v>4113762.4245760003</v>
      </c>
      <c r="Q137" s="52" t="s">
        <v>106</v>
      </c>
      <c r="R137" s="57">
        <v>42140.0</v>
      </c>
      <c r="S137" s="58">
        <v>20.0</v>
      </c>
      <c r="T137" s="58">
        <v>117136.6</v>
      </c>
    </row>
    <row r="138">
      <c r="A138" s="53">
        <v>42141.0</v>
      </c>
      <c r="B138" s="14" t="s">
        <v>78</v>
      </c>
      <c r="C138" s="52" t="s">
        <v>106</v>
      </c>
      <c r="D138" s="14" t="s">
        <v>47</v>
      </c>
      <c r="E138" s="51" t="s">
        <v>46</v>
      </c>
      <c r="F138" s="1">
        <v>7.4</v>
      </c>
      <c r="G138" s="14"/>
      <c r="H138" s="1">
        <v>20.5</v>
      </c>
      <c r="I138" s="14"/>
      <c r="J138" s="1">
        <v>10.3</v>
      </c>
      <c r="K138" s="1"/>
      <c r="L138" s="1">
        <v>0.0</v>
      </c>
      <c r="M138" s="14"/>
      <c r="N138" s="54">
        <v>30.5476</v>
      </c>
      <c r="O138" s="59">
        <f t="shared" si="1"/>
        <v>42141</v>
      </c>
      <c r="P138" s="21">
        <v>3418187.85196</v>
      </c>
      <c r="Q138" s="52" t="s">
        <v>106</v>
      </c>
      <c r="R138" s="57">
        <v>42141.0</v>
      </c>
      <c r="S138" s="58">
        <v>21.0</v>
      </c>
      <c r="T138" s="58">
        <v>111897.1</v>
      </c>
    </row>
    <row r="139">
      <c r="A139" s="53">
        <v>42142.0</v>
      </c>
      <c r="B139" s="14" t="s">
        <v>92</v>
      </c>
      <c r="C139" s="52" t="s">
        <v>106</v>
      </c>
      <c r="D139" s="14" t="s">
        <v>47</v>
      </c>
      <c r="E139" s="51" t="s">
        <v>46</v>
      </c>
      <c r="F139" s="1">
        <v>7.2</v>
      </c>
      <c r="G139" s="14"/>
      <c r="H139" s="1">
        <v>20.4</v>
      </c>
      <c r="I139" s="14"/>
      <c r="J139" s="1">
        <v>10.2</v>
      </c>
      <c r="K139" s="1"/>
      <c r="L139" s="1">
        <v>0.0</v>
      </c>
      <c r="M139" s="14"/>
      <c r="N139" s="54">
        <v>39.33371</v>
      </c>
      <c r="O139" s="59">
        <f t="shared" si="1"/>
        <v>42142</v>
      </c>
      <c r="P139" s="21">
        <v>5016023.501008</v>
      </c>
      <c r="Q139" s="52" t="s">
        <v>106</v>
      </c>
      <c r="R139" s="57">
        <v>42142.0</v>
      </c>
      <c r="S139" s="58">
        <v>21.0</v>
      </c>
      <c r="T139" s="58">
        <v>127524.8</v>
      </c>
    </row>
    <row r="140">
      <c r="A140" s="53">
        <v>42143.0</v>
      </c>
      <c r="B140" s="14" t="s">
        <v>108</v>
      </c>
      <c r="C140" s="52" t="s">
        <v>106</v>
      </c>
      <c r="D140" s="14" t="s">
        <v>47</v>
      </c>
      <c r="E140" s="51" t="s">
        <v>46</v>
      </c>
      <c r="F140" s="1">
        <v>9.9</v>
      </c>
      <c r="G140" s="14"/>
      <c r="H140" s="1">
        <v>16.2</v>
      </c>
      <c r="I140" s="14"/>
      <c r="J140" s="1">
        <v>3.2</v>
      </c>
      <c r="K140" s="1"/>
      <c r="L140" s="1">
        <v>0.0</v>
      </c>
      <c r="M140" s="14"/>
      <c r="N140" s="54">
        <v>34.03832</v>
      </c>
      <c r="O140" s="59">
        <f t="shared" si="1"/>
        <v>42143</v>
      </c>
      <c r="P140" s="21">
        <v>4535112.58436</v>
      </c>
      <c r="Q140" s="52" t="s">
        <v>106</v>
      </c>
      <c r="R140" s="57">
        <v>42143.0</v>
      </c>
      <c r="S140" s="58">
        <v>21.0</v>
      </c>
      <c r="T140" s="58">
        <v>133235.5</v>
      </c>
    </row>
    <row r="141">
      <c r="A141" s="53">
        <v>42144.0</v>
      </c>
      <c r="B141" s="14" t="s">
        <v>90</v>
      </c>
      <c r="C141" s="52" t="s">
        <v>106</v>
      </c>
      <c r="D141" s="14" t="s">
        <v>47</v>
      </c>
      <c r="E141" s="51" t="s">
        <v>46</v>
      </c>
      <c r="F141" s="1">
        <v>13.6</v>
      </c>
      <c r="G141" s="14"/>
      <c r="H141" s="1">
        <v>18.1</v>
      </c>
      <c r="I141" s="14"/>
      <c r="J141" s="1">
        <v>6.0</v>
      </c>
      <c r="K141" s="1"/>
      <c r="L141" s="1">
        <v>2.4</v>
      </c>
      <c r="M141" s="14"/>
      <c r="N141" s="54">
        <v>30.97609</v>
      </c>
      <c r="O141" s="59">
        <f t="shared" si="1"/>
        <v>42144</v>
      </c>
      <c r="P141" s="21">
        <v>3950154.632243</v>
      </c>
      <c r="Q141" s="52" t="s">
        <v>106</v>
      </c>
      <c r="R141" s="57">
        <v>42144.0</v>
      </c>
      <c r="S141" s="58">
        <v>21.0</v>
      </c>
      <c r="T141" s="58">
        <v>127522.7</v>
      </c>
    </row>
    <row r="142">
      <c r="A142" s="53">
        <v>42145.0</v>
      </c>
      <c r="B142" s="14" t="s">
        <v>105</v>
      </c>
      <c r="C142" s="52" t="s">
        <v>106</v>
      </c>
      <c r="D142" s="14" t="s">
        <v>47</v>
      </c>
      <c r="E142" s="51" t="s">
        <v>46</v>
      </c>
      <c r="F142" s="1">
        <v>10.3</v>
      </c>
      <c r="G142" s="14"/>
      <c r="H142" s="1">
        <v>13.6</v>
      </c>
      <c r="I142" s="14"/>
      <c r="J142" s="1">
        <v>3.5</v>
      </c>
      <c r="K142" s="1"/>
      <c r="L142" s="1">
        <v>6.2</v>
      </c>
      <c r="M142" s="14"/>
      <c r="N142" s="54">
        <v>35.622</v>
      </c>
      <c r="O142" s="59">
        <f t="shared" si="1"/>
        <v>42145</v>
      </c>
      <c r="P142" s="21">
        <v>4821836.6664</v>
      </c>
      <c r="Q142" s="52" t="s">
        <v>106</v>
      </c>
      <c r="R142" s="57">
        <v>42145.0</v>
      </c>
      <c r="S142" s="58">
        <v>21.0</v>
      </c>
      <c r="T142" s="58">
        <v>135361.2</v>
      </c>
    </row>
    <row r="143">
      <c r="A143" s="53">
        <v>42146.0</v>
      </c>
      <c r="B143" s="14" t="s">
        <v>107</v>
      </c>
      <c r="C143" s="52" t="s">
        <v>106</v>
      </c>
      <c r="D143" s="14" t="s">
        <v>47</v>
      </c>
      <c r="E143" s="51" t="s">
        <v>46</v>
      </c>
      <c r="F143" s="1">
        <v>9.1</v>
      </c>
      <c r="G143" s="14"/>
      <c r="H143" s="1">
        <v>14.1</v>
      </c>
      <c r="I143" s="14"/>
      <c r="J143" s="1">
        <v>6.7</v>
      </c>
      <c r="K143" s="1"/>
      <c r="L143" s="1">
        <v>0.4</v>
      </c>
      <c r="M143" s="14"/>
      <c r="N143" s="54">
        <v>34.61411</v>
      </c>
      <c r="O143" s="59">
        <f t="shared" si="1"/>
        <v>42146</v>
      </c>
      <c r="P143" s="21">
        <v>4618301.091475</v>
      </c>
      <c r="Q143" s="52" t="s">
        <v>106</v>
      </c>
      <c r="R143" s="57">
        <v>42146.0</v>
      </c>
      <c r="S143" s="58">
        <v>21.0</v>
      </c>
      <c r="T143" s="58">
        <v>133422.5</v>
      </c>
    </row>
    <row r="144">
      <c r="A144" s="53">
        <v>42147.0</v>
      </c>
      <c r="B144" s="14" t="s">
        <v>74</v>
      </c>
      <c r="C144" s="52" t="s">
        <v>106</v>
      </c>
      <c r="D144" s="14" t="s">
        <v>47</v>
      </c>
      <c r="E144" s="51" t="s">
        <v>46</v>
      </c>
      <c r="F144" s="1">
        <v>10.4</v>
      </c>
      <c r="G144" s="14"/>
      <c r="H144" s="1">
        <v>13.3</v>
      </c>
      <c r="I144" s="14"/>
      <c r="J144" s="1">
        <v>7.7</v>
      </c>
      <c r="K144" s="1"/>
      <c r="L144" s="1">
        <v>0.0</v>
      </c>
      <c r="M144" s="14"/>
      <c r="N144" s="54">
        <v>31.22698</v>
      </c>
      <c r="O144" s="59">
        <f t="shared" si="1"/>
        <v>42147</v>
      </c>
      <c r="P144" s="21">
        <v>3726374.8546619997</v>
      </c>
      <c r="Q144" s="52" t="s">
        <v>106</v>
      </c>
      <c r="R144" s="57">
        <v>42147.0</v>
      </c>
      <c r="S144" s="58">
        <v>21.0</v>
      </c>
      <c r="T144" s="58">
        <v>119331.9</v>
      </c>
    </row>
    <row r="145">
      <c r="A145" s="53">
        <v>42148.0</v>
      </c>
      <c r="B145" s="14" t="s">
        <v>78</v>
      </c>
      <c r="C145" s="52" t="s">
        <v>106</v>
      </c>
      <c r="D145" s="14" t="s">
        <v>47</v>
      </c>
      <c r="E145" s="51" t="s">
        <v>46</v>
      </c>
      <c r="F145" s="1">
        <v>6.0</v>
      </c>
      <c r="G145" s="14"/>
      <c r="H145" s="1">
        <v>15.6</v>
      </c>
      <c r="I145" s="14"/>
      <c r="J145" s="1">
        <v>8.6</v>
      </c>
      <c r="K145" s="1"/>
      <c r="L145" s="1">
        <v>0.0</v>
      </c>
      <c r="M145" s="14"/>
      <c r="N145" s="54">
        <v>31.49326</v>
      </c>
      <c r="O145" s="59">
        <f t="shared" si="1"/>
        <v>42148</v>
      </c>
      <c r="P145" s="21">
        <v>3740867.051906</v>
      </c>
      <c r="Q145" s="52" t="s">
        <v>106</v>
      </c>
      <c r="R145" s="57">
        <v>42148.0</v>
      </c>
      <c r="S145" s="58">
        <v>22.0</v>
      </c>
      <c r="T145" s="58">
        <v>118783.1</v>
      </c>
    </row>
    <row r="146">
      <c r="A146" s="53">
        <v>42149.0</v>
      </c>
      <c r="B146" s="14" t="s">
        <v>92</v>
      </c>
      <c r="C146" s="52" t="s">
        <v>106</v>
      </c>
      <c r="D146" s="14" t="s">
        <v>47</v>
      </c>
      <c r="E146" s="51" t="s">
        <v>46</v>
      </c>
      <c r="F146" s="1">
        <v>7.4</v>
      </c>
      <c r="G146" s="14"/>
      <c r="H146" s="1">
        <v>17.1</v>
      </c>
      <c r="I146" s="14"/>
      <c r="J146" s="1">
        <v>8.1</v>
      </c>
      <c r="K146" s="1"/>
      <c r="L146" s="1">
        <v>0.0</v>
      </c>
      <c r="M146" s="14"/>
      <c r="N146" s="54">
        <v>51.61033</v>
      </c>
      <c r="O146" s="59">
        <f t="shared" si="1"/>
        <v>42149</v>
      </c>
      <c r="P146" s="21">
        <v>7054662.456997</v>
      </c>
      <c r="Q146" s="52" t="s">
        <v>106</v>
      </c>
      <c r="R146" s="57">
        <v>42149.0</v>
      </c>
      <c r="S146" s="58">
        <v>22.0</v>
      </c>
      <c r="T146" s="58">
        <v>136690.9</v>
      </c>
    </row>
    <row r="147">
      <c r="A147" s="53">
        <v>42150.0</v>
      </c>
      <c r="B147" s="14" t="s">
        <v>108</v>
      </c>
      <c r="C147" s="52" t="s">
        <v>106</v>
      </c>
      <c r="D147" s="14" t="s">
        <v>47</v>
      </c>
      <c r="E147" s="51" t="s">
        <v>46</v>
      </c>
      <c r="F147" s="1">
        <v>5.4</v>
      </c>
      <c r="G147" s="14"/>
      <c r="H147" s="1">
        <v>15.6</v>
      </c>
      <c r="I147" s="14"/>
      <c r="J147" s="1">
        <v>6.8</v>
      </c>
      <c r="K147" s="1"/>
      <c r="L147" s="1">
        <v>0.0</v>
      </c>
      <c r="M147" s="14"/>
      <c r="N147" s="54">
        <v>46.40181</v>
      </c>
      <c r="O147" s="59">
        <f t="shared" si="1"/>
        <v>42150</v>
      </c>
      <c r="P147" s="21">
        <v>6537411.80547</v>
      </c>
      <c r="Q147" s="52" t="s">
        <v>106</v>
      </c>
      <c r="R147" s="57">
        <v>42150.0</v>
      </c>
      <c r="S147" s="58">
        <v>22.0</v>
      </c>
      <c r="T147" s="58">
        <v>140887.0</v>
      </c>
    </row>
    <row r="148">
      <c r="A148" s="53">
        <v>42151.0</v>
      </c>
      <c r="B148" s="14" t="s">
        <v>90</v>
      </c>
      <c r="C148" s="52" t="s">
        <v>106</v>
      </c>
      <c r="D148" s="14" t="s">
        <v>47</v>
      </c>
      <c r="E148" s="51" t="s">
        <v>46</v>
      </c>
      <c r="F148" s="1">
        <v>7.9</v>
      </c>
      <c r="G148" s="14"/>
      <c r="H148" s="1">
        <v>18.7</v>
      </c>
      <c r="I148" s="14"/>
      <c r="J148" s="1">
        <v>7.4</v>
      </c>
      <c r="K148" s="1"/>
      <c r="L148" s="1">
        <v>0.0</v>
      </c>
      <c r="M148" s="14"/>
      <c r="N148" s="54">
        <v>29.88407</v>
      </c>
      <c r="O148" s="59">
        <f t="shared" si="1"/>
        <v>42151</v>
      </c>
      <c r="P148" s="21">
        <v>3977671.322838</v>
      </c>
      <c r="Q148" s="52" t="s">
        <v>106</v>
      </c>
      <c r="R148" s="57">
        <v>42151.0</v>
      </c>
      <c r="S148" s="58">
        <v>22.0</v>
      </c>
      <c r="T148" s="58">
        <v>133103.4</v>
      </c>
    </row>
    <row r="149">
      <c r="A149" s="53">
        <v>42152.0</v>
      </c>
      <c r="B149" s="14" t="s">
        <v>105</v>
      </c>
      <c r="C149" s="52" t="s">
        <v>106</v>
      </c>
      <c r="D149" s="14" t="s">
        <v>47</v>
      </c>
      <c r="E149" s="51" t="s">
        <v>46</v>
      </c>
      <c r="F149" s="1">
        <v>13.1</v>
      </c>
      <c r="G149" s="14"/>
      <c r="H149" s="1">
        <v>19.7</v>
      </c>
      <c r="I149" s="14"/>
      <c r="J149" s="1">
        <v>8.4</v>
      </c>
      <c r="K149" s="1"/>
      <c r="L149" s="1">
        <v>0.0</v>
      </c>
      <c r="M149" s="14"/>
      <c r="N149" s="54">
        <v>26.09689</v>
      </c>
      <c r="O149" s="59">
        <f t="shared" si="1"/>
        <v>42152</v>
      </c>
      <c r="P149" s="21">
        <v>3337797.450378</v>
      </c>
      <c r="Q149" s="52" t="s">
        <v>106</v>
      </c>
      <c r="R149" s="57">
        <v>42152.0</v>
      </c>
      <c r="S149" s="58">
        <v>22.0</v>
      </c>
      <c r="T149" s="58">
        <v>127900.2</v>
      </c>
    </row>
    <row r="150">
      <c r="A150" s="53">
        <v>42153.0</v>
      </c>
      <c r="B150" s="14" t="s">
        <v>107</v>
      </c>
      <c r="C150" s="52" t="s">
        <v>106</v>
      </c>
      <c r="D150" s="14" t="s">
        <v>47</v>
      </c>
      <c r="E150" s="51" t="s">
        <v>46</v>
      </c>
      <c r="F150" s="1">
        <v>9.5</v>
      </c>
      <c r="G150" s="14"/>
      <c r="H150" s="1">
        <v>15.8</v>
      </c>
      <c r="I150" s="14"/>
      <c r="J150" s="1">
        <v>6.6</v>
      </c>
      <c r="K150" s="1"/>
      <c r="L150" s="1">
        <v>0.0</v>
      </c>
      <c r="M150" s="14"/>
      <c r="N150" s="54">
        <v>29.80358</v>
      </c>
      <c r="O150" s="59">
        <f t="shared" si="1"/>
        <v>42153</v>
      </c>
      <c r="P150" s="21">
        <v>3944172.993262</v>
      </c>
      <c r="Q150" s="52" t="s">
        <v>106</v>
      </c>
      <c r="R150" s="57">
        <v>42153.0</v>
      </c>
      <c r="S150" s="58">
        <v>22.0</v>
      </c>
      <c r="T150" s="58">
        <v>132338.9</v>
      </c>
    </row>
    <row r="151">
      <c r="A151" s="53">
        <v>42154.0</v>
      </c>
      <c r="B151" s="14" t="s">
        <v>74</v>
      </c>
      <c r="C151" s="52" t="s">
        <v>106</v>
      </c>
      <c r="D151" s="14" t="s">
        <v>47</v>
      </c>
      <c r="E151" s="51" t="s">
        <v>46</v>
      </c>
      <c r="F151" s="1">
        <v>11.0</v>
      </c>
      <c r="G151" s="14"/>
      <c r="H151" s="1">
        <v>17.3</v>
      </c>
      <c r="I151" s="14"/>
      <c r="J151" s="1">
        <v>8.0</v>
      </c>
      <c r="K151" s="1"/>
      <c r="L151" s="1">
        <v>0.0</v>
      </c>
      <c r="M151" s="14"/>
      <c r="N151" s="54">
        <v>19.04883</v>
      </c>
      <c r="O151" s="59">
        <f t="shared" si="1"/>
        <v>42154</v>
      </c>
      <c r="P151" s="21">
        <v>2184325.526334</v>
      </c>
      <c r="Q151" s="52" t="s">
        <v>106</v>
      </c>
      <c r="R151" s="57">
        <v>42154.0</v>
      </c>
      <c r="S151" s="58">
        <v>22.0</v>
      </c>
      <c r="T151" s="58">
        <v>114669.8</v>
      </c>
    </row>
    <row r="152">
      <c r="A152" s="53">
        <v>42155.0</v>
      </c>
      <c r="B152" s="14" t="s">
        <v>78</v>
      </c>
      <c r="C152" s="52" t="s">
        <v>106</v>
      </c>
      <c r="D152" s="14" t="s">
        <v>47</v>
      </c>
      <c r="E152" s="51" t="s">
        <v>46</v>
      </c>
      <c r="F152" s="1">
        <v>12.3</v>
      </c>
      <c r="G152" s="14"/>
      <c r="H152" s="1">
        <v>16.8</v>
      </c>
      <c r="I152" s="14"/>
      <c r="J152" s="1">
        <v>4.9</v>
      </c>
      <c r="K152" s="1"/>
      <c r="L152" s="1">
        <v>0.0</v>
      </c>
      <c r="M152" s="14"/>
      <c r="N152" s="54">
        <v>18.57271</v>
      </c>
      <c r="O152" s="59">
        <f t="shared" si="1"/>
        <v>42155</v>
      </c>
      <c r="P152" s="21">
        <v>2103569.2791230003</v>
      </c>
      <c r="Q152" s="52" t="s">
        <v>106</v>
      </c>
      <c r="R152" s="57">
        <v>42155.0</v>
      </c>
      <c r="S152" s="58">
        <v>23.0</v>
      </c>
      <c r="T152" s="58">
        <v>113261.3</v>
      </c>
    </row>
    <row r="153">
      <c r="A153" s="53">
        <v>42156.0</v>
      </c>
      <c r="B153" s="14" t="s">
        <v>92</v>
      </c>
      <c r="C153" s="52" t="s">
        <v>106</v>
      </c>
      <c r="D153" s="14" t="s">
        <v>47</v>
      </c>
      <c r="E153" s="51" t="s">
        <v>46</v>
      </c>
      <c r="F153" s="1">
        <v>5.2</v>
      </c>
      <c r="G153" s="14"/>
      <c r="H153" s="1">
        <v>12.2</v>
      </c>
      <c r="I153" s="14"/>
      <c r="J153" s="1">
        <v>8.1</v>
      </c>
      <c r="K153" s="1"/>
      <c r="L153" s="1">
        <v>8.2</v>
      </c>
      <c r="M153" s="14"/>
      <c r="N153" s="54">
        <v>36.92813</v>
      </c>
      <c r="O153" s="59">
        <f t="shared" si="1"/>
        <v>42156</v>
      </c>
      <c r="P153" s="21">
        <v>5203912.079600001</v>
      </c>
      <c r="Q153" s="52" t="s">
        <v>106</v>
      </c>
      <c r="R153" s="57">
        <v>42156.0</v>
      </c>
      <c r="S153" s="58">
        <v>23.0</v>
      </c>
      <c r="T153" s="58">
        <v>140920.0</v>
      </c>
    </row>
    <row r="154">
      <c r="A154" s="53">
        <v>42157.0</v>
      </c>
      <c r="B154" s="14" t="s">
        <v>108</v>
      </c>
      <c r="C154" s="52" t="s">
        <v>106</v>
      </c>
      <c r="D154" s="14" t="s">
        <v>47</v>
      </c>
      <c r="E154" s="51" t="s">
        <v>46</v>
      </c>
      <c r="F154" s="1">
        <v>7.1</v>
      </c>
      <c r="G154" s="14"/>
      <c r="H154" s="1">
        <v>11.4</v>
      </c>
      <c r="I154" s="14"/>
      <c r="J154" s="1">
        <v>4.6</v>
      </c>
      <c r="K154" s="1"/>
      <c r="L154" s="1">
        <v>4.2</v>
      </c>
      <c r="M154" s="14"/>
      <c r="N154" s="54">
        <v>59.85603</v>
      </c>
      <c r="O154" s="59">
        <f t="shared" si="1"/>
        <v>42157</v>
      </c>
      <c r="P154" s="21">
        <v>8890685.488034999</v>
      </c>
      <c r="Q154" s="52" t="s">
        <v>106</v>
      </c>
      <c r="R154" s="57">
        <v>42157.0</v>
      </c>
      <c r="S154" s="58">
        <v>23.0</v>
      </c>
      <c r="T154" s="58">
        <v>148534.5</v>
      </c>
    </row>
    <row r="155">
      <c r="A155" s="53">
        <v>42158.0</v>
      </c>
      <c r="B155" s="14" t="s">
        <v>90</v>
      </c>
      <c r="C155" s="52" t="s">
        <v>106</v>
      </c>
      <c r="D155" s="14" t="s">
        <v>47</v>
      </c>
      <c r="E155" s="51" t="s">
        <v>46</v>
      </c>
      <c r="F155" s="1">
        <v>8.1</v>
      </c>
      <c r="G155" s="14"/>
      <c r="H155" s="1">
        <v>13.6</v>
      </c>
      <c r="I155" s="14"/>
      <c r="J155" s="1">
        <v>8.2</v>
      </c>
      <c r="K155" s="1"/>
      <c r="L155" s="1">
        <v>0.8</v>
      </c>
      <c r="M155" s="14"/>
      <c r="N155" s="54">
        <v>50.56268</v>
      </c>
      <c r="O155" s="59">
        <f t="shared" si="1"/>
        <v>42158</v>
      </c>
      <c r="P155" s="21">
        <v>7427809.38004</v>
      </c>
      <c r="Q155" s="52" t="s">
        <v>106</v>
      </c>
      <c r="R155" s="57">
        <v>42158.0</v>
      </c>
      <c r="S155" s="58">
        <v>23.0</v>
      </c>
      <c r="T155" s="58">
        <v>146903.0</v>
      </c>
    </row>
    <row r="156">
      <c r="A156" s="53">
        <v>42159.0</v>
      </c>
      <c r="B156" s="14" t="s">
        <v>105</v>
      </c>
      <c r="C156" s="52" t="s">
        <v>106</v>
      </c>
      <c r="D156" s="14" t="s">
        <v>47</v>
      </c>
      <c r="E156" s="51" t="s">
        <v>46</v>
      </c>
      <c r="F156" s="1">
        <v>4.4</v>
      </c>
      <c r="G156" s="14"/>
      <c r="H156" s="1">
        <v>11.3</v>
      </c>
      <c r="I156" s="14"/>
      <c r="J156" s="1">
        <v>5.5</v>
      </c>
      <c r="K156" s="1"/>
      <c r="L156" s="1">
        <v>0.0</v>
      </c>
      <c r="M156" s="14"/>
      <c r="N156" s="54">
        <v>33.05028</v>
      </c>
      <c r="O156" s="59">
        <f t="shared" si="1"/>
        <v>42159</v>
      </c>
      <c r="P156" s="21">
        <v>4863523.868484</v>
      </c>
      <c r="Q156" s="52" t="s">
        <v>106</v>
      </c>
      <c r="R156" s="57">
        <v>42159.0</v>
      </c>
      <c r="S156" s="58">
        <v>23.0</v>
      </c>
      <c r="T156" s="58">
        <v>147155.3</v>
      </c>
    </row>
    <row r="157">
      <c r="A157" s="53">
        <v>42160.0</v>
      </c>
      <c r="B157" s="14" t="s">
        <v>107</v>
      </c>
      <c r="C157" s="52" t="s">
        <v>106</v>
      </c>
      <c r="D157" s="14" t="s">
        <v>47</v>
      </c>
      <c r="E157" s="51" t="s">
        <v>46</v>
      </c>
      <c r="F157" s="1">
        <v>7.0</v>
      </c>
      <c r="G157" s="14"/>
      <c r="H157" s="1">
        <v>15.0</v>
      </c>
      <c r="I157" s="14"/>
      <c r="J157" s="1">
        <v>7.0</v>
      </c>
      <c r="K157" s="1"/>
      <c r="L157" s="1">
        <v>4.2</v>
      </c>
      <c r="M157" s="14"/>
      <c r="N157" s="54">
        <v>37.96654</v>
      </c>
      <c r="O157" s="59">
        <f t="shared" si="1"/>
        <v>42160</v>
      </c>
      <c r="P157" s="21">
        <v>5414977.7675</v>
      </c>
      <c r="Q157" s="52" t="s">
        <v>106</v>
      </c>
      <c r="R157" s="57">
        <v>42160.0</v>
      </c>
      <c r="S157" s="58">
        <v>23.0</v>
      </c>
      <c r="T157" s="58">
        <v>142625.0</v>
      </c>
    </row>
    <row r="158">
      <c r="A158" s="53">
        <v>42161.0</v>
      </c>
      <c r="B158" s="14" t="s">
        <v>74</v>
      </c>
      <c r="C158" s="52" t="s">
        <v>106</v>
      </c>
      <c r="D158" s="14" t="s">
        <v>47</v>
      </c>
      <c r="E158" s="51" t="s">
        <v>46</v>
      </c>
      <c r="F158" s="1">
        <v>9.2</v>
      </c>
      <c r="G158" s="14"/>
      <c r="H158" s="1">
        <v>16.6</v>
      </c>
      <c r="I158" s="14"/>
      <c r="J158" s="1">
        <v>6.4</v>
      </c>
      <c r="K158" s="1"/>
      <c r="L158" s="1">
        <v>0.2</v>
      </c>
      <c r="M158" s="14"/>
      <c r="N158" s="54">
        <v>30.18135</v>
      </c>
      <c r="O158" s="59">
        <f t="shared" si="1"/>
        <v>42161</v>
      </c>
      <c r="P158" s="21">
        <v>3625634.267205</v>
      </c>
      <c r="Q158" s="52" t="s">
        <v>106</v>
      </c>
      <c r="R158" s="57">
        <v>42161.0</v>
      </c>
      <c r="S158" s="58">
        <v>23.0</v>
      </c>
      <c r="T158" s="58">
        <v>120128.3</v>
      </c>
    </row>
    <row r="159">
      <c r="A159" s="53">
        <v>42162.0</v>
      </c>
      <c r="B159" s="14" t="s">
        <v>78</v>
      </c>
      <c r="C159" s="52" t="s">
        <v>106</v>
      </c>
      <c r="D159" s="14" t="s">
        <v>47</v>
      </c>
      <c r="E159" s="51" t="s">
        <v>46</v>
      </c>
      <c r="F159" s="1">
        <v>11.2</v>
      </c>
      <c r="G159" s="14"/>
      <c r="H159" s="1">
        <v>14.5</v>
      </c>
      <c r="I159" s="14"/>
      <c r="J159" s="1">
        <v>6.9</v>
      </c>
      <c r="K159" s="1"/>
      <c r="L159" s="1">
        <v>0.0</v>
      </c>
      <c r="M159" s="14"/>
      <c r="N159" s="54">
        <v>23.38038</v>
      </c>
      <c r="O159" s="59">
        <f t="shared" si="1"/>
        <v>42162</v>
      </c>
      <c r="P159" s="21">
        <v>2562716.437686</v>
      </c>
      <c r="Q159" s="52" t="s">
        <v>106</v>
      </c>
      <c r="R159" s="57">
        <v>42162.0</v>
      </c>
      <c r="S159" s="58">
        <v>24.0</v>
      </c>
      <c r="T159" s="58">
        <v>109609.7</v>
      </c>
    </row>
    <row r="160">
      <c r="A160" s="53">
        <v>42163.0</v>
      </c>
      <c r="B160" s="14" t="s">
        <v>92</v>
      </c>
      <c r="C160" s="52" t="s">
        <v>106</v>
      </c>
      <c r="D160" s="14" t="s">
        <v>47</v>
      </c>
      <c r="E160" s="51" t="s">
        <v>47</v>
      </c>
      <c r="F160" s="1">
        <v>11.1</v>
      </c>
      <c r="G160" s="14"/>
      <c r="H160" s="1">
        <v>18.5</v>
      </c>
      <c r="I160" s="14"/>
      <c r="J160" s="1">
        <v>8.2</v>
      </c>
      <c r="K160" s="1"/>
      <c r="L160" s="1">
        <v>0.0</v>
      </c>
      <c r="M160" s="14"/>
      <c r="N160" s="54">
        <v>24.35764</v>
      </c>
      <c r="O160" s="59">
        <f t="shared" si="1"/>
        <v>42163</v>
      </c>
      <c r="P160" s="21">
        <v>2696775.598712</v>
      </c>
      <c r="Q160" s="52" t="s">
        <v>106</v>
      </c>
      <c r="R160" s="57">
        <v>42163.0</v>
      </c>
      <c r="S160" s="58">
        <v>24.0</v>
      </c>
      <c r="T160" s="58">
        <v>110715.8</v>
      </c>
    </row>
    <row r="161">
      <c r="A161" s="53">
        <v>42164.0</v>
      </c>
      <c r="B161" s="14" t="s">
        <v>108</v>
      </c>
      <c r="C161" s="52" t="s">
        <v>106</v>
      </c>
      <c r="D161" s="14" t="s">
        <v>47</v>
      </c>
      <c r="E161" s="51" t="s">
        <v>46</v>
      </c>
      <c r="F161" s="1">
        <v>10.3</v>
      </c>
      <c r="G161" s="14"/>
      <c r="H161" s="1">
        <v>13.5</v>
      </c>
      <c r="I161" s="14"/>
      <c r="J161" s="1">
        <v>8.6</v>
      </c>
      <c r="K161" s="1"/>
      <c r="L161" s="1">
        <v>4.0</v>
      </c>
      <c r="M161" s="14"/>
      <c r="N161" s="54">
        <v>36.71428</v>
      </c>
      <c r="O161" s="59">
        <f t="shared" si="1"/>
        <v>42164</v>
      </c>
      <c r="P161" s="21">
        <v>4877642.626548001</v>
      </c>
      <c r="Q161" s="52" t="s">
        <v>106</v>
      </c>
      <c r="R161" s="57">
        <v>42164.0</v>
      </c>
      <c r="S161" s="58">
        <v>24.0</v>
      </c>
      <c r="T161" s="58">
        <v>132854.1</v>
      </c>
    </row>
    <row r="162">
      <c r="A162" s="53">
        <v>42165.0</v>
      </c>
      <c r="B162" s="14" t="s">
        <v>90</v>
      </c>
      <c r="C162" s="52" t="s">
        <v>106</v>
      </c>
      <c r="D162" s="14" t="s">
        <v>47</v>
      </c>
      <c r="E162" s="51" t="s">
        <v>46</v>
      </c>
      <c r="F162" s="1">
        <v>7.5</v>
      </c>
      <c r="G162" s="14"/>
      <c r="H162" s="1">
        <v>13.4</v>
      </c>
      <c r="I162" s="14"/>
      <c r="J162" s="1">
        <v>7.1</v>
      </c>
      <c r="K162" s="1"/>
      <c r="L162" s="1">
        <v>0.0</v>
      </c>
      <c r="M162" s="14"/>
      <c r="N162" s="54">
        <v>39.76614</v>
      </c>
      <c r="O162" s="59">
        <f t="shared" si="1"/>
        <v>42165</v>
      </c>
      <c r="P162" s="21">
        <v>5731314.81057</v>
      </c>
      <c r="Q162" s="52" t="s">
        <v>106</v>
      </c>
      <c r="R162" s="57">
        <v>42165.0</v>
      </c>
      <c r="S162" s="58">
        <v>24.0</v>
      </c>
      <c r="T162" s="58">
        <v>144125.5</v>
      </c>
    </row>
    <row r="163">
      <c r="A163" s="53">
        <v>42166.0</v>
      </c>
      <c r="B163" s="14" t="s">
        <v>105</v>
      </c>
      <c r="C163" s="52" t="s">
        <v>106</v>
      </c>
      <c r="D163" s="14" t="s">
        <v>47</v>
      </c>
      <c r="E163" s="51" t="s">
        <v>46</v>
      </c>
      <c r="F163" s="1">
        <v>5.7</v>
      </c>
      <c r="G163" s="14"/>
      <c r="H163" s="1">
        <v>14.0</v>
      </c>
      <c r="I163" s="14"/>
      <c r="J163" s="1">
        <v>8.3</v>
      </c>
      <c r="K163" s="1"/>
      <c r="M163" s="14" t="e">
        <v>#N/A</v>
      </c>
      <c r="N163" s="54">
        <v>37.48183</v>
      </c>
      <c r="O163" s="59">
        <f t="shared" si="1"/>
        <v>42166</v>
      </c>
      <c r="P163" s="21">
        <v>5377345.733682</v>
      </c>
      <c r="Q163" s="52" t="s">
        <v>106</v>
      </c>
      <c r="R163" s="57">
        <v>42166.0</v>
      </c>
      <c r="S163" s="58">
        <v>24.0</v>
      </c>
      <c r="T163" s="58">
        <v>143465.4</v>
      </c>
    </row>
    <row r="164">
      <c r="A164" s="53">
        <v>42167.0</v>
      </c>
      <c r="B164" s="14" t="s">
        <v>107</v>
      </c>
      <c r="C164" s="52" t="s">
        <v>106</v>
      </c>
      <c r="D164" s="14" t="s">
        <v>47</v>
      </c>
      <c r="E164" s="51" t="s">
        <v>46</v>
      </c>
      <c r="F164" s="1">
        <v>5.2</v>
      </c>
      <c r="G164" s="14"/>
      <c r="H164" s="1">
        <v>13.1</v>
      </c>
      <c r="I164" s="14"/>
      <c r="J164" s="1">
        <v>6.9</v>
      </c>
      <c r="K164" s="1"/>
      <c r="L164" s="1">
        <v>0.0</v>
      </c>
      <c r="M164" s="14"/>
      <c r="N164" s="54">
        <v>37.53937</v>
      </c>
      <c r="O164" s="59">
        <f t="shared" si="1"/>
        <v>42167</v>
      </c>
      <c r="P164" s="21">
        <v>5443418.870472</v>
      </c>
      <c r="Q164" s="52" t="s">
        <v>106</v>
      </c>
      <c r="R164" s="57">
        <v>42167.0</v>
      </c>
      <c r="S164" s="58">
        <v>24.0</v>
      </c>
      <c r="T164" s="58">
        <v>145005.6</v>
      </c>
    </row>
    <row r="165">
      <c r="A165" s="53">
        <v>42168.0</v>
      </c>
      <c r="B165" s="14" t="s">
        <v>74</v>
      </c>
      <c r="C165" s="52" t="s">
        <v>106</v>
      </c>
      <c r="D165" s="14" t="s">
        <v>47</v>
      </c>
      <c r="E165" s="51" t="s">
        <v>46</v>
      </c>
      <c r="F165" s="1">
        <v>6.0</v>
      </c>
      <c r="G165" s="14"/>
      <c r="H165" s="1">
        <v>18.2</v>
      </c>
      <c r="I165" s="14"/>
      <c r="J165" s="1">
        <v>8.0</v>
      </c>
      <c r="K165" s="1"/>
      <c r="L165" s="1">
        <v>0.0</v>
      </c>
      <c r="M165" s="14"/>
      <c r="N165" s="54">
        <v>29.86859</v>
      </c>
      <c r="O165" s="59">
        <f t="shared" si="1"/>
        <v>42168</v>
      </c>
      <c r="P165" s="21">
        <v>3696375.4080140004</v>
      </c>
      <c r="Q165" s="52" t="s">
        <v>106</v>
      </c>
      <c r="R165" s="57">
        <v>42168.0</v>
      </c>
      <c r="S165" s="58">
        <v>24.0</v>
      </c>
      <c r="T165" s="58">
        <v>123754.6</v>
      </c>
    </row>
    <row r="166">
      <c r="A166" s="53">
        <v>42169.0</v>
      </c>
      <c r="B166" s="14" t="s">
        <v>78</v>
      </c>
      <c r="C166" s="52" t="s">
        <v>106</v>
      </c>
      <c r="D166" s="14" t="s">
        <v>47</v>
      </c>
      <c r="E166" s="51" t="s">
        <v>46</v>
      </c>
      <c r="F166" s="1">
        <v>5.8</v>
      </c>
      <c r="G166" s="14"/>
      <c r="H166" s="1">
        <v>17.4</v>
      </c>
      <c r="I166" s="14"/>
      <c r="J166" s="1">
        <v>8.0</v>
      </c>
      <c r="K166" s="1"/>
      <c r="L166" s="1">
        <v>0.0</v>
      </c>
      <c r="M166" s="14"/>
      <c r="N166" s="54">
        <v>31.59818</v>
      </c>
      <c r="O166" s="59">
        <f t="shared" si="1"/>
        <v>42169</v>
      </c>
      <c r="P166" s="21">
        <v>3764152.151408</v>
      </c>
      <c r="Q166" s="52" t="s">
        <v>106</v>
      </c>
      <c r="R166" s="57">
        <v>42169.0</v>
      </c>
      <c r="S166" s="58">
        <v>25.0</v>
      </c>
      <c r="T166" s="58">
        <v>119125.6</v>
      </c>
    </row>
    <row r="167">
      <c r="A167" s="53">
        <v>42170.0</v>
      </c>
      <c r="B167" s="14" t="s">
        <v>92</v>
      </c>
      <c r="C167" s="52" t="s">
        <v>106</v>
      </c>
      <c r="D167" s="14" t="s">
        <v>47</v>
      </c>
      <c r="E167" s="51" t="s">
        <v>46</v>
      </c>
      <c r="F167" s="1">
        <v>7.1</v>
      </c>
      <c r="G167" s="14"/>
      <c r="H167" s="1">
        <v>16.9</v>
      </c>
      <c r="I167" s="14"/>
      <c r="J167" s="1">
        <v>6.6</v>
      </c>
      <c r="K167" s="1"/>
      <c r="L167" s="1">
        <v>0.0</v>
      </c>
      <c r="M167" s="14"/>
      <c r="N167" s="54">
        <v>36.01098</v>
      </c>
      <c r="O167" s="59">
        <f t="shared" si="1"/>
        <v>42170</v>
      </c>
      <c r="P167" s="21">
        <v>4899441.474018001</v>
      </c>
      <c r="Q167" s="52" t="s">
        <v>106</v>
      </c>
      <c r="R167" s="57">
        <v>42170.0</v>
      </c>
      <c r="S167" s="58">
        <v>25.0</v>
      </c>
      <c r="T167" s="58">
        <v>136054.1</v>
      </c>
    </row>
    <row r="168">
      <c r="A168" s="53">
        <v>42171.0</v>
      </c>
      <c r="B168" s="14" t="s">
        <v>108</v>
      </c>
      <c r="C168" s="52" t="s">
        <v>106</v>
      </c>
      <c r="D168" s="14" t="s">
        <v>47</v>
      </c>
      <c r="E168" s="51" t="s">
        <v>46</v>
      </c>
      <c r="F168" s="1">
        <v>9.5</v>
      </c>
      <c r="G168" s="14"/>
      <c r="H168" s="1">
        <v>16.1</v>
      </c>
      <c r="I168" s="14"/>
      <c r="J168" s="1">
        <v>3.3</v>
      </c>
      <c r="K168" s="1"/>
      <c r="L168" s="1">
        <v>5.0</v>
      </c>
      <c r="M168" s="14"/>
      <c r="N168" s="54">
        <v>36.94282</v>
      </c>
      <c r="O168" s="59">
        <f t="shared" si="1"/>
        <v>42171</v>
      </c>
      <c r="P168" s="21">
        <v>5137778.360115999</v>
      </c>
      <c r="Q168" s="52" t="s">
        <v>106</v>
      </c>
      <c r="R168" s="57">
        <v>42171.0</v>
      </c>
      <c r="S168" s="58">
        <v>25.0</v>
      </c>
      <c r="T168" s="58">
        <v>139073.8</v>
      </c>
    </row>
    <row r="169">
      <c r="A169" s="53">
        <v>42172.0</v>
      </c>
      <c r="B169" s="14" t="s">
        <v>90</v>
      </c>
      <c r="C169" s="52" t="s">
        <v>106</v>
      </c>
      <c r="D169" s="14" t="s">
        <v>47</v>
      </c>
      <c r="E169" s="51" t="s">
        <v>46</v>
      </c>
      <c r="F169" s="1">
        <v>11.7</v>
      </c>
      <c r="G169" s="14"/>
      <c r="H169" s="1">
        <v>13.8</v>
      </c>
      <c r="I169" s="14"/>
      <c r="J169" s="1">
        <v>4.7</v>
      </c>
      <c r="K169" s="1"/>
      <c r="L169" s="1">
        <v>0.0</v>
      </c>
      <c r="M169" s="14"/>
      <c r="N169" s="54">
        <v>39.2786</v>
      </c>
      <c r="O169" s="59">
        <f t="shared" si="1"/>
        <v>42172</v>
      </c>
      <c r="P169" s="21">
        <v>5274742.8333</v>
      </c>
      <c r="Q169" s="52" t="s">
        <v>106</v>
      </c>
      <c r="R169" s="57">
        <v>42172.0</v>
      </c>
      <c r="S169" s="58">
        <v>25.0</v>
      </c>
      <c r="T169" s="58">
        <v>134290.5</v>
      </c>
    </row>
    <row r="170">
      <c r="A170" s="53">
        <v>42173.0</v>
      </c>
      <c r="B170" s="14" t="s">
        <v>105</v>
      </c>
      <c r="C170" s="52" t="s">
        <v>106</v>
      </c>
      <c r="D170" s="14" t="s">
        <v>47</v>
      </c>
      <c r="E170" s="51" t="s">
        <v>46</v>
      </c>
      <c r="F170" s="1">
        <v>10.7</v>
      </c>
      <c r="G170" s="14"/>
      <c r="H170" s="1">
        <v>12.7</v>
      </c>
      <c r="I170" s="14"/>
      <c r="J170" s="1">
        <v>4.2</v>
      </c>
      <c r="K170" s="1"/>
      <c r="L170" s="1">
        <v>1.0</v>
      </c>
      <c r="M170" s="14"/>
      <c r="N170" s="54">
        <v>37.45776</v>
      </c>
      <c r="O170" s="59">
        <f t="shared" si="1"/>
        <v>42173</v>
      </c>
      <c r="P170" s="21">
        <v>5134477.502688</v>
      </c>
      <c r="Q170" s="52" t="s">
        <v>106</v>
      </c>
      <c r="R170" s="57">
        <v>42173.0</v>
      </c>
      <c r="S170" s="58">
        <v>25.0</v>
      </c>
      <c r="T170" s="58">
        <v>137073.8</v>
      </c>
    </row>
    <row r="171">
      <c r="A171" s="53">
        <v>42174.0</v>
      </c>
      <c r="B171" s="14" t="s">
        <v>107</v>
      </c>
      <c r="C171" s="52" t="s">
        <v>106</v>
      </c>
      <c r="D171" s="14" t="s">
        <v>47</v>
      </c>
      <c r="E171" s="51" t="s">
        <v>46</v>
      </c>
      <c r="F171" s="1">
        <v>7.0</v>
      </c>
      <c r="G171" s="14"/>
      <c r="H171" s="1">
        <v>12.4</v>
      </c>
      <c r="I171" s="14"/>
      <c r="J171" s="1">
        <v>7.9</v>
      </c>
      <c r="K171" s="1"/>
      <c r="L171" s="1">
        <v>0.2</v>
      </c>
      <c r="M171" s="14"/>
      <c r="N171" s="54">
        <v>38.55071</v>
      </c>
      <c r="O171" s="59">
        <f t="shared" si="1"/>
        <v>42174</v>
      </c>
      <c r="P171" s="21">
        <v>5388664.504652001</v>
      </c>
      <c r="Q171" s="52" t="s">
        <v>106</v>
      </c>
      <c r="R171" s="57">
        <v>42174.0</v>
      </c>
      <c r="S171" s="58">
        <v>25.0</v>
      </c>
      <c r="T171" s="58">
        <v>139781.2</v>
      </c>
    </row>
    <row r="172">
      <c r="A172" s="53">
        <v>42175.0</v>
      </c>
      <c r="B172" s="14" t="s">
        <v>74</v>
      </c>
      <c r="C172" s="52" t="s">
        <v>106</v>
      </c>
      <c r="D172" s="14" t="s">
        <v>47</v>
      </c>
      <c r="E172" s="51" t="s">
        <v>46</v>
      </c>
      <c r="F172" s="1">
        <v>4.1</v>
      </c>
      <c r="G172" s="14"/>
      <c r="H172" s="1">
        <v>11.6</v>
      </c>
      <c r="I172" s="14"/>
      <c r="J172" s="1">
        <v>7.1</v>
      </c>
      <c r="K172" s="1"/>
      <c r="L172" s="1">
        <v>0.0</v>
      </c>
      <c r="M172" s="14"/>
      <c r="N172" s="54">
        <v>41.09768</v>
      </c>
      <c r="O172" s="59">
        <f t="shared" si="1"/>
        <v>42175</v>
      </c>
      <c r="P172" s="21">
        <v>5325289.422751999</v>
      </c>
      <c r="Q172" s="52" t="s">
        <v>106</v>
      </c>
      <c r="R172" s="57">
        <v>42175.0</v>
      </c>
      <c r="S172" s="58">
        <v>25.0</v>
      </c>
      <c r="T172" s="58">
        <v>129576.4</v>
      </c>
    </row>
    <row r="173">
      <c r="A173" s="53">
        <v>42176.0</v>
      </c>
      <c r="B173" s="14" t="s">
        <v>78</v>
      </c>
      <c r="C173" s="52" t="s">
        <v>106</v>
      </c>
      <c r="D173" s="14" t="s">
        <v>47</v>
      </c>
      <c r="E173" s="51" t="s">
        <v>46</v>
      </c>
      <c r="F173" s="1">
        <v>2.2</v>
      </c>
      <c r="G173" s="14"/>
      <c r="H173" s="1">
        <v>12.9</v>
      </c>
      <c r="I173" s="14"/>
      <c r="J173" s="1">
        <v>8.6</v>
      </c>
      <c r="K173" s="1"/>
      <c r="L173" s="1">
        <v>0.0</v>
      </c>
      <c r="M173" s="14"/>
      <c r="N173" s="54">
        <v>33.90239</v>
      </c>
      <c r="O173" s="59">
        <f t="shared" si="1"/>
        <v>42176</v>
      </c>
      <c r="P173" s="21">
        <v>4234767.876333999</v>
      </c>
      <c r="Q173" s="52" t="s">
        <v>106</v>
      </c>
      <c r="R173" s="57">
        <v>42176.0</v>
      </c>
      <c r="S173" s="58">
        <v>26.0</v>
      </c>
      <c r="T173" s="58">
        <v>124910.6</v>
      </c>
    </row>
    <row r="174">
      <c r="A174" s="53">
        <v>42177.0</v>
      </c>
      <c r="B174" s="14" t="s">
        <v>92</v>
      </c>
      <c r="C174" s="52" t="s">
        <v>106</v>
      </c>
      <c r="D174" s="14" t="s">
        <v>47</v>
      </c>
      <c r="E174" s="51" t="s">
        <v>46</v>
      </c>
      <c r="F174" s="1">
        <v>3.6</v>
      </c>
      <c r="G174" s="14"/>
      <c r="H174" s="1">
        <v>14.1</v>
      </c>
      <c r="I174" s="14"/>
      <c r="J174" s="1">
        <v>6.2</v>
      </c>
      <c r="K174" s="1"/>
      <c r="L174" s="1">
        <v>0.0</v>
      </c>
      <c r="M174" s="14"/>
      <c r="N174" s="54">
        <v>30.47783</v>
      </c>
      <c r="O174" s="59">
        <f t="shared" si="1"/>
        <v>42177</v>
      </c>
      <c r="P174" s="21">
        <v>4280044.335862</v>
      </c>
      <c r="Q174" s="52" t="s">
        <v>106</v>
      </c>
      <c r="R174" s="57">
        <v>42177.0</v>
      </c>
      <c r="S174" s="58">
        <v>26.0</v>
      </c>
      <c r="T174" s="58">
        <v>140431.4</v>
      </c>
    </row>
    <row r="175">
      <c r="A175" s="53">
        <v>42178.0</v>
      </c>
      <c r="B175" s="14" t="s">
        <v>108</v>
      </c>
      <c r="C175" s="52" t="s">
        <v>106</v>
      </c>
      <c r="D175" s="14" t="s">
        <v>47</v>
      </c>
      <c r="E175" s="51" t="s">
        <v>46</v>
      </c>
      <c r="F175" s="1">
        <v>9.6</v>
      </c>
      <c r="G175" s="14"/>
      <c r="H175" s="1">
        <v>17.6</v>
      </c>
      <c r="I175" s="14"/>
      <c r="J175" s="1">
        <v>5.8</v>
      </c>
      <c r="K175" s="1"/>
      <c r="L175" s="1">
        <v>0.0</v>
      </c>
      <c r="M175" s="14"/>
      <c r="N175" s="54">
        <v>30.23806</v>
      </c>
      <c r="O175" s="59">
        <f t="shared" si="1"/>
        <v>42178</v>
      </c>
      <c r="P175" s="21">
        <v>4026844.783484</v>
      </c>
      <c r="Q175" s="52" t="s">
        <v>106</v>
      </c>
      <c r="R175" s="57">
        <v>42178.0</v>
      </c>
      <c r="S175" s="58">
        <v>26.0</v>
      </c>
      <c r="T175" s="58">
        <v>133171.4</v>
      </c>
    </row>
    <row r="176">
      <c r="A176" s="53">
        <v>42179.0</v>
      </c>
      <c r="B176" s="14" t="s">
        <v>90</v>
      </c>
      <c r="C176" s="52" t="s">
        <v>106</v>
      </c>
      <c r="D176" s="14" t="s">
        <v>47</v>
      </c>
      <c r="E176" s="51" t="s">
        <v>46</v>
      </c>
      <c r="F176" s="1">
        <v>12.2</v>
      </c>
      <c r="G176" s="14"/>
      <c r="H176" s="1">
        <v>16.0</v>
      </c>
      <c r="I176" s="14"/>
      <c r="J176" s="1">
        <v>7.7</v>
      </c>
      <c r="K176" s="1"/>
      <c r="L176" s="1">
        <v>0.0</v>
      </c>
      <c r="M176" s="14"/>
      <c r="N176" s="54">
        <v>32.21778</v>
      </c>
      <c r="O176" s="59">
        <f t="shared" si="1"/>
        <v>42179</v>
      </c>
      <c r="P176" s="21">
        <v>4362532.267128</v>
      </c>
      <c r="Q176" s="52" t="s">
        <v>106</v>
      </c>
      <c r="R176" s="57">
        <v>42179.0</v>
      </c>
      <c r="S176" s="58">
        <v>26.0</v>
      </c>
      <c r="T176" s="58">
        <v>135407.6</v>
      </c>
    </row>
    <row r="177">
      <c r="A177" s="53">
        <v>42180.0</v>
      </c>
      <c r="B177" s="14" t="s">
        <v>105</v>
      </c>
      <c r="C177" s="52" t="s">
        <v>106</v>
      </c>
      <c r="D177" s="14" t="s">
        <v>47</v>
      </c>
      <c r="E177" s="51" t="s">
        <v>46</v>
      </c>
      <c r="F177" s="1">
        <v>9.6</v>
      </c>
      <c r="G177" s="14"/>
      <c r="H177" s="1">
        <v>14.0</v>
      </c>
      <c r="I177" s="14"/>
      <c r="J177" s="1">
        <v>6.3</v>
      </c>
      <c r="K177" s="1"/>
      <c r="L177" s="1">
        <v>0.0</v>
      </c>
      <c r="M177" s="14"/>
      <c r="N177" s="54">
        <v>33.05484</v>
      </c>
      <c r="O177" s="59">
        <f t="shared" si="1"/>
        <v>42180</v>
      </c>
      <c r="P177" s="21">
        <v>4541047.475328</v>
      </c>
      <c r="Q177" s="52" t="s">
        <v>106</v>
      </c>
      <c r="R177" s="57">
        <v>42180.0</v>
      </c>
      <c r="S177" s="58">
        <v>26.0</v>
      </c>
      <c r="T177" s="58">
        <v>137379.2</v>
      </c>
    </row>
    <row r="178">
      <c r="A178" s="53">
        <v>42181.0</v>
      </c>
      <c r="B178" s="14" t="s">
        <v>107</v>
      </c>
      <c r="C178" s="52" t="s">
        <v>106</v>
      </c>
      <c r="D178" s="14" t="s">
        <v>46</v>
      </c>
      <c r="E178" s="51" t="s">
        <v>46</v>
      </c>
      <c r="F178" s="1">
        <v>10.5</v>
      </c>
      <c r="G178" s="14"/>
      <c r="H178" s="1">
        <v>16.9</v>
      </c>
      <c r="I178" s="14"/>
      <c r="J178" s="1">
        <v>7.1</v>
      </c>
      <c r="K178" s="1"/>
      <c r="L178" s="1">
        <v>0.0</v>
      </c>
      <c r="M178" s="14"/>
      <c r="N178" s="54">
        <v>31.92863</v>
      </c>
      <c r="O178" s="59">
        <f t="shared" si="1"/>
        <v>42181</v>
      </c>
      <c r="P178" s="21">
        <v>4328312.132923</v>
      </c>
      <c r="Q178" s="52" t="s">
        <v>106</v>
      </c>
      <c r="R178" s="57">
        <v>42181.0</v>
      </c>
      <c r="S178" s="58">
        <v>26.0</v>
      </c>
      <c r="T178" s="58">
        <v>135562.1</v>
      </c>
    </row>
    <row r="179">
      <c r="A179" s="53">
        <v>42182.0</v>
      </c>
      <c r="B179" s="14" t="s">
        <v>74</v>
      </c>
      <c r="C179" s="52" t="s">
        <v>106</v>
      </c>
      <c r="D179" s="14" t="s">
        <v>46</v>
      </c>
      <c r="E179" s="51" t="s">
        <v>46</v>
      </c>
      <c r="F179" s="1">
        <v>8.0</v>
      </c>
      <c r="G179" s="14"/>
      <c r="H179" s="1">
        <v>14.1</v>
      </c>
      <c r="I179" s="14"/>
      <c r="J179" s="1">
        <v>5.0</v>
      </c>
      <c r="K179" s="1"/>
      <c r="L179" s="1">
        <v>0.0</v>
      </c>
      <c r="M179" s="14"/>
      <c r="N179" s="54">
        <v>28.29254</v>
      </c>
      <c r="O179" s="59">
        <f t="shared" si="1"/>
        <v>42182</v>
      </c>
      <c r="P179" s="21">
        <v>3524893.9979959996</v>
      </c>
      <c r="Q179" s="52" t="s">
        <v>106</v>
      </c>
      <c r="R179" s="57">
        <v>42182.0</v>
      </c>
      <c r="S179" s="58">
        <v>26.0</v>
      </c>
      <c r="T179" s="58">
        <v>124587.4</v>
      </c>
    </row>
    <row r="180">
      <c r="A180" s="53">
        <v>42183.0</v>
      </c>
      <c r="B180" s="14" t="s">
        <v>78</v>
      </c>
      <c r="C180" s="52" t="s">
        <v>106</v>
      </c>
      <c r="D180" s="14" t="s">
        <v>46</v>
      </c>
      <c r="E180" s="51" t="s">
        <v>46</v>
      </c>
      <c r="F180" s="1">
        <v>9.6</v>
      </c>
      <c r="G180" s="14"/>
      <c r="H180" s="1">
        <v>14.5</v>
      </c>
      <c r="I180" s="14"/>
      <c r="J180" s="1">
        <v>4.1</v>
      </c>
      <c r="K180" s="1"/>
      <c r="L180" s="1">
        <v>0.0</v>
      </c>
      <c r="M180" s="14"/>
      <c r="N180" s="54">
        <v>31.00149</v>
      </c>
      <c r="O180" s="59">
        <f t="shared" si="1"/>
        <v>42183</v>
      </c>
      <c r="P180" s="21">
        <v>3697780.223475</v>
      </c>
      <c r="Q180" s="52" t="s">
        <v>106</v>
      </c>
      <c r="R180" s="57">
        <v>42183.0</v>
      </c>
      <c r="S180" s="58">
        <v>27.0</v>
      </c>
      <c r="T180" s="58">
        <v>119277.5</v>
      </c>
    </row>
    <row r="181">
      <c r="A181" s="53">
        <v>42184.0</v>
      </c>
      <c r="B181" s="14" t="s">
        <v>92</v>
      </c>
      <c r="C181" s="52" t="s">
        <v>106</v>
      </c>
      <c r="D181" s="14" t="s">
        <v>46</v>
      </c>
      <c r="E181" s="51" t="s">
        <v>46</v>
      </c>
      <c r="F181" s="1">
        <v>6.9</v>
      </c>
      <c r="G181" s="14"/>
      <c r="H181" s="1">
        <v>12.3</v>
      </c>
      <c r="I181" s="14"/>
      <c r="J181" s="1">
        <v>5.6</v>
      </c>
      <c r="K181" s="1"/>
      <c r="L181" s="1">
        <v>0.0</v>
      </c>
      <c r="M181" s="14"/>
      <c r="N181" s="54">
        <v>35.7754</v>
      </c>
      <c r="O181" s="59">
        <f t="shared" si="1"/>
        <v>42184</v>
      </c>
      <c r="P181" s="21">
        <v>4989530.64228</v>
      </c>
      <c r="Q181" s="52" t="s">
        <v>106</v>
      </c>
      <c r="R181" s="57">
        <v>42184.0</v>
      </c>
      <c r="S181" s="58">
        <v>27.0</v>
      </c>
      <c r="T181" s="58">
        <v>139468.2</v>
      </c>
    </row>
    <row r="182">
      <c r="A182" s="53">
        <v>42185.0</v>
      </c>
      <c r="B182" s="14" t="s">
        <v>108</v>
      </c>
      <c r="C182" s="52" t="s">
        <v>106</v>
      </c>
      <c r="D182" s="14" t="s">
        <v>46</v>
      </c>
      <c r="E182" s="51" t="s">
        <v>46</v>
      </c>
      <c r="F182" s="1">
        <v>5.0</v>
      </c>
      <c r="G182" s="14"/>
      <c r="H182" s="1">
        <v>14.2</v>
      </c>
      <c r="I182" s="14"/>
      <c r="J182" s="1">
        <v>7.9</v>
      </c>
      <c r="K182" s="1"/>
      <c r="L182" s="1">
        <v>0.0</v>
      </c>
      <c r="M182" s="14"/>
      <c r="N182" s="54">
        <v>37.62526</v>
      </c>
      <c r="O182" s="59">
        <f t="shared" si="1"/>
        <v>42185</v>
      </c>
      <c r="P182" s="21">
        <v>5386812.236726</v>
      </c>
      <c r="Q182" s="52" t="s">
        <v>106</v>
      </c>
      <c r="R182" s="57">
        <v>42185.0</v>
      </c>
      <c r="S182" s="58">
        <v>27.0</v>
      </c>
      <c r="T182" s="58">
        <v>143170.1</v>
      </c>
    </row>
    <row r="183">
      <c r="A183" s="53">
        <v>42186.0</v>
      </c>
      <c r="B183" s="14" t="s">
        <v>90</v>
      </c>
      <c r="C183" s="52" t="s">
        <v>106</v>
      </c>
      <c r="D183" s="14" t="s">
        <v>46</v>
      </c>
      <c r="E183" s="51" t="s">
        <v>46</v>
      </c>
      <c r="F183" s="1">
        <v>7.4</v>
      </c>
      <c r="G183" s="14"/>
      <c r="H183" s="1">
        <v>15.0</v>
      </c>
      <c r="I183" s="14"/>
      <c r="J183" s="1">
        <v>6.9</v>
      </c>
      <c r="K183" s="1"/>
      <c r="L183" s="1">
        <v>0.0</v>
      </c>
      <c r="M183" s="14"/>
      <c r="N183" s="54">
        <v>29.52095</v>
      </c>
      <c r="O183" s="59">
        <f t="shared" si="1"/>
        <v>42186</v>
      </c>
      <c r="P183" s="21">
        <v>4101375.10445</v>
      </c>
      <c r="Q183" s="52" t="s">
        <v>106</v>
      </c>
      <c r="R183" s="57">
        <v>42186.0</v>
      </c>
      <c r="S183" s="58">
        <v>27.0</v>
      </c>
      <c r="T183" s="58">
        <v>138931.0</v>
      </c>
    </row>
    <row r="184">
      <c r="A184" s="53">
        <v>42187.0</v>
      </c>
      <c r="B184" s="14" t="s">
        <v>105</v>
      </c>
      <c r="C184" s="52" t="s">
        <v>106</v>
      </c>
      <c r="D184" s="14" t="s">
        <v>46</v>
      </c>
      <c r="E184" s="51" t="s">
        <v>46</v>
      </c>
      <c r="F184" s="1">
        <v>10.3</v>
      </c>
      <c r="G184" s="14"/>
      <c r="H184" s="1">
        <v>11.9</v>
      </c>
      <c r="I184" s="14"/>
      <c r="J184" s="1">
        <v>7.0</v>
      </c>
      <c r="K184" s="1"/>
      <c r="L184" s="1">
        <v>0.6</v>
      </c>
      <c r="M184" s="14"/>
      <c r="N184" s="54">
        <v>35.61831</v>
      </c>
      <c r="O184" s="59">
        <f t="shared" si="1"/>
        <v>42187</v>
      </c>
      <c r="P184" s="21">
        <v>4949962.0246439995</v>
      </c>
      <c r="Q184" s="52" t="s">
        <v>106</v>
      </c>
      <c r="R184" s="57">
        <v>42187.0</v>
      </c>
      <c r="S184" s="58">
        <v>27.0</v>
      </c>
      <c r="T184" s="58">
        <v>138972.4</v>
      </c>
    </row>
    <row r="185">
      <c r="A185" s="53">
        <v>42188.0</v>
      </c>
      <c r="B185" s="14" t="s">
        <v>107</v>
      </c>
      <c r="C185" s="52" t="s">
        <v>106</v>
      </c>
      <c r="D185" s="14" t="s">
        <v>46</v>
      </c>
      <c r="E185" s="51" t="s">
        <v>46</v>
      </c>
      <c r="F185" s="1">
        <v>5.9</v>
      </c>
      <c r="G185" s="14"/>
      <c r="H185" s="1">
        <v>12.0</v>
      </c>
      <c r="I185" s="14"/>
      <c r="J185" s="1">
        <v>5.0</v>
      </c>
      <c r="K185" s="1"/>
      <c r="L185" s="1">
        <v>2.6</v>
      </c>
      <c r="M185" s="14"/>
      <c r="N185" s="54">
        <v>42.62958</v>
      </c>
      <c r="O185" s="59">
        <f t="shared" si="1"/>
        <v>42188</v>
      </c>
      <c r="P185" s="21">
        <v>6211718.094203999</v>
      </c>
      <c r="Q185" s="52" t="s">
        <v>106</v>
      </c>
      <c r="R185" s="57">
        <v>42188.0</v>
      </c>
      <c r="S185" s="58">
        <v>27.0</v>
      </c>
      <c r="T185" s="58">
        <v>145713.8</v>
      </c>
    </row>
    <row r="186">
      <c r="A186" s="53">
        <v>42189.0</v>
      </c>
      <c r="B186" s="14" t="s">
        <v>74</v>
      </c>
      <c r="C186" s="52" t="s">
        <v>106</v>
      </c>
      <c r="D186" s="14" t="s">
        <v>46</v>
      </c>
      <c r="E186" s="51" t="s">
        <v>46</v>
      </c>
      <c r="F186" s="1">
        <v>7.3</v>
      </c>
      <c r="G186" s="14"/>
      <c r="H186" s="1">
        <v>10.6</v>
      </c>
      <c r="I186" s="14"/>
      <c r="J186" s="1">
        <v>2.8</v>
      </c>
      <c r="K186" s="1"/>
      <c r="L186" s="1">
        <v>0.0</v>
      </c>
      <c r="M186" s="14"/>
      <c r="N186" s="54">
        <v>29.12783</v>
      </c>
      <c r="O186" s="59">
        <f t="shared" si="1"/>
        <v>42189</v>
      </c>
      <c r="P186" s="21">
        <v>3788752.969939</v>
      </c>
      <c r="Q186" s="52" t="s">
        <v>106</v>
      </c>
      <c r="R186" s="57">
        <v>42189.0</v>
      </c>
      <c r="S186" s="58">
        <v>27.0</v>
      </c>
      <c r="T186" s="58">
        <v>130073.3</v>
      </c>
    </row>
    <row r="187">
      <c r="A187" s="53">
        <v>42190.0</v>
      </c>
      <c r="B187" s="14" t="s">
        <v>78</v>
      </c>
      <c r="C187" s="52" t="s">
        <v>106</v>
      </c>
      <c r="D187" s="14" t="s">
        <v>46</v>
      </c>
      <c r="E187" s="51" t="s">
        <v>46</v>
      </c>
      <c r="F187" s="1">
        <v>8.2</v>
      </c>
      <c r="G187" s="14"/>
      <c r="H187" s="1">
        <v>14.9</v>
      </c>
      <c r="I187" s="14"/>
      <c r="J187" s="1">
        <v>8.2</v>
      </c>
      <c r="K187" s="1"/>
      <c r="L187" s="1">
        <v>2.0</v>
      </c>
      <c r="M187" s="14"/>
      <c r="N187" s="54">
        <v>24.00329</v>
      </c>
      <c r="O187" s="59">
        <f t="shared" si="1"/>
        <v>42190</v>
      </c>
      <c r="P187" s="21">
        <v>2815895.5594409998</v>
      </c>
      <c r="Q187" s="52" t="s">
        <v>106</v>
      </c>
      <c r="R187" s="57">
        <v>42190.0</v>
      </c>
      <c r="S187" s="58">
        <v>28.0</v>
      </c>
      <c r="T187" s="58">
        <v>117312.9</v>
      </c>
    </row>
    <row r="188">
      <c r="A188" s="53">
        <v>42191.0</v>
      </c>
      <c r="B188" s="14" t="s">
        <v>92</v>
      </c>
      <c r="C188" s="52" t="s">
        <v>106</v>
      </c>
      <c r="D188" s="14" t="s">
        <v>46</v>
      </c>
      <c r="E188" s="51" t="s">
        <v>46</v>
      </c>
      <c r="F188" s="1">
        <v>7.5</v>
      </c>
      <c r="G188" s="14"/>
      <c r="H188" s="1">
        <v>11.5</v>
      </c>
      <c r="I188" s="14"/>
      <c r="J188" s="1">
        <v>4.4</v>
      </c>
      <c r="K188" s="1"/>
      <c r="L188" s="1">
        <v>1.6</v>
      </c>
      <c r="M188" s="14"/>
      <c r="N188" s="54">
        <v>36.04179</v>
      </c>
      <c r="O188" s="59">
        <f t="shared" si="1"/>
        <v>42191</v>
      </c>
      <c r="P188" s="21">
        <v>5160330.137576999</v>
      </c>
      <c r="Q188" s="52" t="s">
        <v>106</v>
      </c>
      <c r="R188" s="57">
        <v>42191.0</v>
      </c>
      <c r="S188" s="58">
        <v>28.0</v>
      </c>
      <c r="T188" s="58">
        <v>143176.3</v>
      </c>
    </row>
    <row r="189">
      <c r="A189" s="53">
        <v>42192.0</v>
      </c>
      <c r="B189" s="14" t="s">
        <v>108</v>
      </c>
      <c r="C189" s="52" t="s">
        <v>106</v>
      </c>
      <c r="D189" s="14" t="s">
        <v>46</v>
      </c>
      <c r="E189" s="51" t="s">
        <v>46</v>
      </c>
      <c r="F189" s="1">
        <v>7.4</v>
      </c>
      <c r="G189" s="14"/>
      <c r="H189" s="1">
        <v>14.2</v>
      </c>
      <c r="I189" s="14"/>
      <c r="J189" s="1">
        <v>7.0</v>
      </c>
      <c r="K189" s="1"/>
      <c r="L189" s="1">
        <v>2.2</v>
      </c>
      <c r="M189" s="14"/>
      <c r="N189" s="54">
        <v>37.29752</v>
      </c>
      <c r="O189" s="59">
        <f t="shared" si="1"/>
        <v>42192</v>
      </c>
      <c r="P189" s="21">
        <v>5370261.038687999</v>
      </c>
      <c r="Q189" s="52" t="s">
        <v>106</v>
      </c>
      <c r="R189" s="57">
        <v>42192.0</v>
      </c>
      <c r="S189" s="58">
        <v>28.0</v>
      </c>
      <c r="T189" s="58">
        <v>143984.4</v>
      </c>
    </row>
    <row r="190">
      <c r="A190" s="53">
        <v>42193.0</v>
      </c>
      <c r="B190" s="14" t="s">
        <v>90</v>
      </c>
      <c r="C190" s="52" t="s">
        <v>106</v>
      </c>
      <c r="D190" s="14" t="s">
        <v>46</v>
      </c>
      <c r="E190" s="51" t="s">
        <v>46</v>
      </c>
      <c r="F190" s="1">
        <v>4.9</v>
      </c>
      <c r="G190" s="14"/>
      <c r="H190" s="1">
        <v>14.8</v>
      </c>
      <c r="I190" s="14"/>
      <c r="J190" s="1">
        <v>8.5</v>
      </c>
      <c r="K190" s="1"/>
      <c r="L190" s="1">
        <v>0.2</v>
      </c>
      <c r="M190" s="14"/>
      <c r="N190" s="54">
        <v>40.58381</v>
      </c>
      <c r="O190" s="59">
        <f t="shared" si="1"/>
        <v>42193</v>
      </c>
      <c r="P190" s="21">
        <v>5750575.716902999</v>
      </c>
      <c r="Q190" s="52" t="s">
        <v>106</v>
      </c>
      <c r="R190" s="57">
        <v>42193.0</v>
      </c>
      <c r="S190" s="58">
        <v>28.0</v>
      </c>
      <c r="T190" s="58">
        <v>141696.3</v>
      </c>
    </row>
    <row r="191">
      <c r="A191" s="53">
        <v>42194.0</v>
      </c>
      <c r="B191" s="14" t="s">
        <v>105</v>
      </c>
      <c r="C191" s="52" t="s">
        <v>106</v>
      </c>
      <c r="D191" s="14" t="s">
        <v>46</v>
      </c>
      <c r="E191" s="51" t="s">
        <v>46</v>
      </c>
      <c r="F191" s="1">
        <v>6.5</v>
      </c>
      <c r="G191" s="14"/>
      <c r="H191" s="1">
        <v>13.4</v>
      </c>
      <c r="I191" s="14"/>
      <c r="J191" s="1">
        <v>3.5</v>
      </c>
      <c r="K191" s="1"/>
      <c r="L191" s="1">
        <v>0.0</v>
      </c>
      <c r="M191" s="14"/>
      <c r="N191" s="54">
        <v>38.51727</v>
      </c>
      <c r="O191" s="59">
        <f t="shared" si="1"/>
        <v>42194</v>
      </c>
      <c r="P191" s="21">
        <v>5469236.6432880005</v>
      </c>
      <c r="Q191" s="52" t="s">
        <v>106</v>
      </c>
      <c r="R191" s="57">
        <v>42194.0</v>
      </c>
      <c r="S191" s="58">
        <v>28.0</v>
      </c>
      <c r="T191" s="58">
        <v>141994.4</v>
      </c>
    </row>
    <row r="192">
      <c r="A192" s="53">
        <v>42195.0</v>
      </c>
      <c r="B192" s="14" t="s">
        <v>107</v>
      </c>
      <c r="C192" s="52" t="s">
        <v>106</v>
      </c>
      <c r="D192" s="14" t="s">
        <v>46</v>
      </c>
      <c r="E192" s="51" t="s">
        <v>46</v>
      </c>
      <c r="F192" s="1">
        <v>7.6</v>
      </c>
      <c r="G192" s="14"/>
      <c r="H192" s="1">
        <v>14.3</v>
      </c>
      <c r="I192" s="14"/>
      <c r="J192" s="1">
        <v>5.8</v>
      </c>
      <c r="K192" s="1"/>
      <c r="L192" s="1">
        <v>0.0</v>
      </c>
      <c r="M192" s="14"/>
      <c r="N192" s="54">
        <v>32.28846</v>
      </c>
      <c r="O192" s="59">
        <f t="shared" si="1"/>
        <v>42195</v>
      </c>
      <c r="P192" s="21">
        <v>4419776.787486</v>
      </c>
      <c r="Q192" s="52" t="s">
        <v>106</v>
      </c>
      <c r="R192" s="57">
        <v>42195.0</v>
      </c>
      <c r="S192" s="58">
        <v>28.0</v>
      </c>
      <c r="T192" s="58">
        <v>136884.1</v>
      </c>
    </row>
    <row r="193">
      <c r="A193" s="53">
        <v>42196.0</v>
      </c>
      <c r="B193" s="14" t="s">
        <v>74</v>
      </c>
      <c r="C193" s="52" t="s">
        <v>106</v>
      </c>
      <c r="D193" s="14" t="s">
        <v>46</v>
      </c>
      <c r="E193" s="51" t="s">
        <v>46</v>
      </c>
      <c r="F193" s="1">
        <v>10.9</v>
      </c>
      <c r="G193" s="14"/>
      <c r="H193" s="1">
        <v>13.1</v>
      </c>
      <c r="I193" s="14"/>
      <c r="J193" s="1">
        <v>3.7</v>
      </c>
      <c r="K193" s="1"/>
      <c r="L193" s="1">
        <v>0.2</v>
      </c>
      <c r="M193" s="14"/>
      <c r="N193" s="54">
        <v>30.62182</v>
      </c>
      <c r="O193" s="59">
        <f t="shared" si="1"/>
        <v>42196</v>
      </c>
      <c r="P193" s="21">
        <v>3796239.082494</v>
      </c>
      <c r="Q193" s="52" t="s">
        <v>106</v>
      </c>
      <c r="R193" s="57">
        <v>42196.0</v>
      </c>
      <c r="S193" s="58">
        <v>28.0</v>
      </c>
      <c r="T193" s="58">
        <v>123971.7</v>
      </c>
    </row>
    <row r="194">
      <c r="A194" s="53">
        <v>42197.0</v>
      </c>
      <c r="B194" s="14" t="s">
        <v>78</v>
      </c>
      <c r="C194" s="52" t="s">
        <v>106</v>
      </c>
      <c r="D194" s="14" t="s">
        <v>46</v>
      </c>
      <c r="E194" s="51" t="s">
        <v>46</v>
      </c>
      <c r="F194" s="1">
        <v>3.4</v>
      </c>
      <c r="G194" s="14"/>
      <c r="H194" s="1">
        <v>12.3</v>
      </c>
      <c r="I194" s="14"/>
      <c r="J194" s="1">
        <v>2.9</v>
      </c>
      <c r="K194" s="1"/>
      <c r="L194" s="1">
        <v>1.6</v>
      </c>
      <c r="M194" s="14"/>
      <c r="N194" s="54">
        <v>33.15212</v>
      </c>
      <c r="O194" s="59">
        <f t="shared" si="1"/>
        <v>42197</v>
      </c>
      <c r="P194" s="21">
        <v>4137076.2612839993</v>
      </c>
      <c r="Q194" s="52" t="s">
        <v>106</v>
      </c>
      <c r="R194" s="57">
        <v>42197.0</v>
      </c>
      <c r="S194" s="58">
        <v>29.0</v>
      </c>
      <c r="T194" s="58">
        <v>124790.7</v>
      </c>
    </row>
    <row r="195">
      <c r="A195" s="53">
        <v>42198.0</v>
      </c>
      <c r="B195" s="14" t="s">
        <v>92</v>
      </c>
      <c r="C195" s="52" t="s">
        <v>106</v>
      </c>
      <c r="D195" s="14" t="s">
        <v>46</v>
      </c>
      <c r="E195" s="51" t="s">
        <v>46</v>
      </c>
      <c r="F195" s="1">
        <v>6.1</v>
      </c>
      <c r="G195" s="14"/>
      <c r="H195" s="1">
        <v>12.7</v>
      </c>
      <c r="I195" s="14"/>
      <c r="J195" s="1">
        <v>4.2</v>
      </c>
      <c r="K195" s="1"/>
      <c r="L195" s="1">
        <v>28.4</v>
      </c>
      <c r="M195" s="14"/>
      <c r="N195" s="54">
        <v>47.5263</v>
      </c>
      <c r="O195" s="59">
        <f t="shared" si="1"/>
        <v>42198</v>
      </c>
      <c r="P195" s="21">
        <v>6590961.541889999</v>
      </c>
      <c r="Q195" s="52" t="s">
        <v>106</v>
      </c>
      <c r="R195" s="57">
        <v>42198.0</v>
      </c>
      <c r="S195" s="58">
        <v>29.0</v>
      </c>
      <c r="T195" s="58">
        <v>138680.3</v>
      </c>
    </row>
    <row r="196">
      <c r="A196" s="53">
        <v>42199.0</v>
      </c>
      <c r="B196" s="14" t="s">
        <v>108</v>
      </c>
      <c r="C196" s="52" t="s">
        <v>106</v>
      </c>
      <c r="D196" s="14" t="s">
        <v>47</v>
      </c>
      <c r="E196" s="51" t="s">
        <v>46</v>
      </c>
      <c r="F196" s="1">
        <v>8.1</v>
      </c>
      <c r="G196" s="14"/>
      <c r="H196" s="1">
        <v>9.8</v>
      </c>
      <c r="I196" s="14"/>
      <c r="J196" s="1">
        <v>4.8</v>
      </c>
      <c r="K196" s="1"/>
      <c r="L196" s="1">
        <v>3.8</v>
      </c>
      <c r="M196" s="14"/>
      <c r="N196" s="54">
        <v>45.25558</v>
      </c>
      <c r="O196" s="59">
        <f t="shared" si="1"/>
        <v>42199</v>
      </c>
      <c r="P196" s="21">
        <v>6818708.019738001</v>
      </c>
      <c r="Q196" s="52" t="s">
        <v>106</v>
      </c>
      <c r="R196" s="57">
        <v>42199.0</v>
      </c>
      <c r="S196" s="58">
        <v>29.0</v>
      </c>
      <c r="T196" s="58">
        <v>150671.1</v>
      </c>
    </row>
    <row r="197">
      <c r="A197" s="53">
        <v>42200.0</v>
      </c>
      <c r="B197" s="14" t="s">
        <v>90</v>
      </c>
      <c r="C197" s="52" t="s">
        <v>106</v>
      </c>
      <c r="D197" s="14" t="s">
        <v>47</v>
      </c>
      <c r="E197" s="51" t="s">
        <v>46</v>
      </c>
      <c r="F197" s="1">
        <v>5.8</v>
      </c>
      <c r="G197" s="14"/>
      <c r="H197" s="1">
        <v>10.5</v>
      </c>
      <c r="I197" s="14"/>
      <c r="J197" s="1">
        <v>7.4</v>
      </c>
      <c r="K197" s="1"/>
      <c r="L197" s="1">
        <v>3.6</v>
      </c>
      <c r="M197" s="14"/>
      <c r="N197" s="54">
        <v>50.49742</v>
      </c>
      <c r="O197" s="59">
        <f t="shared" si="1"/>
        <v>42200</v>
      </c>
      <c r="P197" s="21">
        <v>7638769.9721099995</v>
      </c>
      <c r="Q197" s="52" t="s">
        <v>106</v>
      </c>
      <c r="R197" s="57">
        <v>42200.0</v>
      </c>
      <c r="S197" s="58">
        <v>29.0</v>
      </c>
      <c r="T197" s="58">
        <v>151270.5</v>
      </c>
    </row>
    <row r="198">
      <c r="A198" s="53">
        <v>42201.0</v>
      </c>
      <c r="B198" s="14" t="s">
        <v>105</v>
      </c>
      <c r="C198" s="52" t="s">
        <v>106</v>
      </c>
      <c r="D198" s="14" t="s">
        <v>47</v>
      </c>
      <c r="E198" s="51" t="s">
        <v>46</v>
      </c>
      <c r="F198" s="1">
        <v>6.6</v>
      </c>
      <c r="G198" s="14"/>
      <c r="H198" s="1">
        <v>12.3</v>
      </c>
      <c r="I198" s="14"/>
      <c r="J198" s="1">
        <v>8.1</v>
      </c>
      <c r="K198" s="1"/>
      <c r="L198" s="1">
        <v>0.2</v>
      </c>
      <c r="M198" s="14"/>
      <c r="N198" s="54">
        <v>40.47171</v>
      </c>
      <c r="O198" s="59">
        <f t="shared" si="1"/>
        <v>42201</v>
      </c>
      <c r="P198" s="21">
        <v>5860222.664580001</v>
      </c>
      <c r="Q198" s="52" t="s">
        <v>106</v>
      </c>
      <c r="R198" s="57">
        <v>42201.0</v>
      </c>
      <c r="S198" s="58">
        <v>29.0</v>
      </c>
      <c r="T198" s="58">
        <v>144798.0</v>
      </c>
    </row>
    <row r="199">
      <c r="A199" s="53">
        <v>42202.0</v>
      </c>
      <c r="B199" s="14" t="s">
        <v>107</v>
      </c>
      <c r="C199" s="52" t="s">
        <v>106</v>
      </c>
      <c r="D199" s="14" t="s">
        <v>47</v>
      </c>
      <c r="E199" s="51" t="s">
        <v>46</v>
      </c>
      <c r="F199" s="1">
        <v>7.3</v>
      </c>
      <c r="G199" s="14"/>
      <c r="H199" s="1">
        <v>12.3</v>
      </c>
      <c r="I199" s="14"/>
      <c r="J199" s="1">
        <v>6.5</v>
      </c>
      <c r="K199" s="1"/>
      <c r="L199" s="1">
        <v>2.4</v>
      </c>
      <c r="M199" s="14"/>
      <c r="N199" s="54">
        <v>49.21851</v>
      </c>
      <c r="O199" s="59">
        <f t="shared" si="1"/>
        <v>42202</v>
      </c>
      <c r="P199" s="21">
        <v>7036548.891405</v>
      </c>
      <c r="Q199" s="52" t="s">
        <v>106</v>
      </c>
      <c r="R199" s="57">
        <v>42202.0</v>
      </c>
      <c r="S199" s="58">
        <v>29.0</v>
      </c>
      <c r="T199" s="58">
        <v>142965.5</v>
      </c>
    </row>
    <row r="200">
      <c r="A200" s="53">
        <v>42203.0</v>
      </c>
      <c r="B200" s="14" t="s">
        <v>74</v>
      </c>
      <c r="C200" s="52" t="s">
        <v>106</v>
      </c>
      <c r="D200" s="14" t="s">
        <v>47</v>
      </c>
      <c r="E200" s="51" t="s">
        <v>46</v>
      </c>
      <c r="F200" s="1">
        <v>6.1</v>
      </c>
      <c r="G200" s="14"/>
      <c r="H200" s="1">
        <v>11.5</v>
      </c>
      <c r="I200" s="14"/>
      <c r="J200" s="1">
        <v>9.5</v>
      </c>
      <c r="K200" s="1"/>
      <c r="L200" s="1">
        <v>0.4</v>
      </c>
      <c r="M200" s="14"/>
      <c r="N200" s="54">
        <v>44.09777</v>
      </c>
      <c r="O200" s="59">
        <f t="shared" si="1"/>
        <v>42203</v>
      </c>
      <c r="P200" s="21">
        <v>5740974.022097999</v>
      </c>
      <c r="Q200" s="52" t="s">
        <v>106</v>
      </c>
      <c r="R200" s="57">
        <v>42203.0</v>
      </c>
      <c r="S200" s="58">
        <v>29.0</v>
      </c>
      <c r="T200" s="58">
        <v>130187.4</v>
      </c>
    </row>
    <row r="201">
      <c r="A201" s="53">
        <v>42204.0</v>
      </c>
      <c r="B201" s="14" t="s">
        <v>78</v>
      </c>
      <c r="C201" s="52" t="s">
        <v>106</v>
      </c>
      <c r="D201" s="14" t="s">
        <v>47</v>
      </c>
      <c r="E201" s="51" t="s">
        <v>46</v>
      </c>
      <c r="F201" s="1">
        <v>0.6</v>
      </c>
      <c r="G201" s="14"/>
      <c r="H201" s="1">
        <v>12.1</v>
      </c>
      <c r="I201" s="14"/>
      <c r="J201" s="1">
        <v>9.7</v>
      </c>
      <c r="K201" s="1"/>
      <c r="L201" s="1">
        <v>0.0</v>
      </c>
      <c r="M201" s="14"/>
      <c r="N201" s="54">
        <v>43.57342</v>
      </c>
      <c r="O201" s="59">
        <f t="shared" si="1"/>
        <v>42204</v>
      </c>
      <c r="P201" s="21">
        <v>5714279.301588</v>
      </c>
      <c r="Q201" s="52" t="s">
        <v>106</v>
      </c>
      <c r="R201" s="57">
        <v>42204.0</v>
      </c>
      <c r="S201" s="58">
        <v>30.0</v>
      </c>
      <c r="T201" s="58">
        <v>131141.4</v>
      </c>
    </row>
    <row r="202">
      <c r="A202" s="53">
        <v>42205.0</v>
      </c>
      <c r="B202" s="14" t="s">
        <v>92</v>
      </c>
      <c r="C202" s="52" t="s">
        <v>106</v>
      </c>
      <c r="D202" s="14" t="s">
        <v>47</v>
      </c>
      <c r="E202" s="51" t="s">
        <v>46</v>
      </c>
      <c r="F202" s="1">
        <v>1.8</v>
      </c>
      <c r="G202" s="14"/>
      <c r="H202" s="1">
        <v>14.7</v>
      </c>
      <c r="I202" s="14"/>
      <c r="J202" s="1">
        <v>9.7</v>
      </c>
      <c r="K202" s="1"/>
      <c r="L202" s="1">
        <v>0.0</v>
      </c>
      <c r="M202" s="14"/>
      <c r="N202" s="54">
        <v>41.79671</v>
      </c>
      <c r="O202" s="59">
        <f t="shared" si="1"/>
        <v>42205</v>
      </c>
      <c r="P202" s="21">
        <v>6108773.072023999</v>
      </c>
      <c r="Q202" s="52" t="s">
        <v>106</v>
      </c>
      <c r="R202" s="57">
        <v>42205.0</v>
      </c>
      <c r="S202" s="58">
        <v>30.0</v>
      </c>
      <c r="T202" s="58">
        <v>146154.4</v>
      </c>
    </row>
    <row r="203">
      <c r="A203" s="53">
        <v>42206.0</v>
      </c>
      <c r="B203" s="14" t="s">
        <v>108</v>
      </c>
      <c r="C203" s="52" t="s">
        <v>106</v>
      </c>
      <c r="D203" s="14" t="s">
        <v>47</v>
      </c>
      <c r="E203" s="51" t="s">
        <v>46</v>
      </c>
      <c r="F203" s="1">
        <v>4.2</v>
      </c>
      <c r="G203" s="14"/>
      <c r="H203" s="1">
        <v>17.0</v>
      </c>
      <c r="I203" s="14"/>
      <c r="J203" s="1">
        <v>8.6</v>
      </c>
      <c r="K203" s="1"/>
      <c r="L203" s="1">
        <v>0.0</v>
      </c>
      <c r="M203" s="14"/>
      <c r="N203" s="54">
        <v>28.89549</v>
      </c>
      <c r="O203" s="59">
        <f t="shared" si="1"/>
        <v>42206</v>
      </c>
      <c r="P203" s="21">
        <v>4014502.4375819997</v>
      </c>
      <c r="Q203" s="52" t="s">
        <v>106</v>
      </c>
      <c r="R203" s="57">
        <v>42206.0</v>
      </c>
      <c r="S203" s="58">
        <v>30.0</v>
      </c>
      <c r="T203" s="58">
        <v>138931.8</v>
      </c>
    </row>
    <row r="204">
      <c r="A204" s="53">
        <v>42207.0</v>
      </c>
      <c r="B204" s="14" t="s">
        <v>90</v>
      </c>
      <c r="C204" s="52" t="s">
        <v>106</v>
      </c>
      <c r="D204" s="14" t="s">
        <v>47</v>
      </c>
      <c r="E204" s="51" t="s">
        <v>46</v>
      </c>
      <c r="F204" s="1">
        <v>11.4</v>
      </c>
      <c r="G204" s="14"/>
      <c r="H204" s="1">
        <v>16.6</v>
      </c>
      <c r="I204" s="14"/>
      <c r="J204" s="1">
        <v>6.0</v>
      </c>
      <c r="K204" s="1"/>
      <c r="L204" s="1">
        <v>1.6</v>
      </c>
      <c r="M204" s="14"/>
      <c r="N204" s="54">
        <v>33.70728</v>
      </c>
      <c r="O204" s="59">
        <f t="shared" si="1"/>
        <v>42207</v>
      </c>
      <c r="P204" s="21">
        <v>4665721.248863999</v>
      </c>
      <c r="Q204" s="52" t="s">
        <v>106</v>
      </c>
      <c r="R204" s="57">
        <v>42207.0</v>
      </c>
      <c r="S204" s="58">
        <v>30.0</v>
      </c>
      <c r="T204" s="58">
        <v>138418.8</v>
      </c>
    </row>
    <row r="205">
      <c r="A205" s="53">
        <v>42208.0</v>
      </c>
      <c r="B205" s="14" t="s">
        <v>105</v>
      </c>
      <c r="C205" s="52" t="s">
        <v>106</v>
      </c>
      <c r="D205" s="14" t="s">
        <v>47</v>
      </c>
      <c r="E205" s="51" t="s">
        <v>46</v>
      </c>
      <c r="F205" s="1">
        <v>5.1</v>
      </c>
      <c r="G205" s="14"/>
      <c r="H205" s="1">
        <v>16.1</v>
      </c>
      <c r="I205" s="14"/>
      <c r="J205" s="1">
        <v>9.5</v>
      </c>
      <c r="K205" s="1"/>
      <c r="L205" s="1">
        <v>0.0</v>
      </c>
      <c r="M205" s="14"/>
      <c r="N205" s="54">
        <v>33.97518</v>
      </c>
      <c r="O205" s="59">
        <f t="shared" si="1"/>
        <v>42208</v>
      </c>
      <c r="P205" s="21">
        <v>4835221.909434</v>
      </c>
      <c r="Q205" s="52" t="s">
        <v>106</v>
      </c>
      <c r="R205" s="57">
        <v>42208.0</v>
      </c>
      <c r="S205" s="58">
        <v>30.0</v>
      </c>
      <c r="T205" s="58">
        <v>142316.3</v>
      </c>
    </row>
    <row r="206">
      <c r="A206" s="53">
        <v>42209.0</v>
      </c>
      <c r="B206" s="14" t="s">
        <v>107</v>
      </c>
      <c r="C206" s="52" t="s">
        <v>106</v>
      </c>
      <c r="D206" s="14" t="s">
        <v>47</v>
      </c>
      <c r="E206" s="51" t="s">
        <v>46</v>
      </c>
      <c r="F206" s="1">
        <v>7.6</v>
      </c>
      <c r="G206" s="14"/>
      <c r="H206" s="1">
        <v>15.0</v>
      </c>
      <c r="I206" s="14"/>
      <c r="J206" s="1">
        <v>4.4</v>
      </c>
      <c r="K206" s="1"/>
      <c r="L206" s="1">
        <v>1.2</v>
      </c>
      <c r="M206" s="14"/>
      <c r="N206" s="54">
        <v>27.66982</v>
      </c>
      <c r="O206" s="59">
        <f t="shared" si="1"/>
        <v>42209</v>
      </c>
      <c r="P206" s="21">
        <v>3786260.6933040004</v>
      </c>
      <c r="Q206" s="52" t="s">
        <v>106</v>
      </c>
      <c r="R206" s="57">
        <v>42209.0</v>
      </c>
      <c r="S206" s="58">
        <v>30.0</v>
      </c>
      <c r="T206" s="58">
        <v>136837.2</v>
      </c>
    </row>
    <row r="207">
      <c r="A207" s="53">
        <v>42210.0</v>
      </c>
      <c r="B207" s="14" t="s">
        <v>74</v>
      </c>
      <c r="C207" s="52" t="s">
        <v>106</v>
      </c>
      <c r="D207" s="14" t="s">
        <v>47</v>
      </c>
      <c r="E207" s="51" t="s">
        <v>46</v>
      </c>
      <c r="F207" s="1">
        <v>9.4</v>
      </c>
      <c r="G207" s="14"/>
      <c r="H207" s="1">
        <v>13.3</v>
      </c>
      <c r="I207" s="14"/>
      <c r="J207" s="1">
        <v>7.7</v>
      </c>
      <c r="K207" s="1"/>
      <c r="L207" s="1">
        <v>0.8</v>
      </c>
      <c r="M207" s="14"/>
      <c r="N207" s="54">
        <v>22.23919</v>
      </c>
      <c r="O207" s="59">
        <f t="shared" si="1"/>
        <v>42210</v>
      </c>
      <c r="P207" s="21">
        <v>2691417.908666</v>
      </c>
      <c r="Q207" s="52" t="s">
        <v>106</v>
      </c>
      <c r="R207" s="57">
        <v>42210.0</v>
      </c>
      <c r="S207" s="58">
        <v>30.0</v>
      </c>
      <c r="T207" s="58">
        <v>121021.4</v>
      </c>
    </row>
    <row r="208">
      <c r="A208" s="53">
        <v>42211.0</v>
      </c>
      <c r="B208" s="14" t="s">
        <v>78</v>
      </c>
      <c r="C208" s="52" t="s">
        <v>106</v>
      </c>
      <c r="D208" s="14" t="s">
        <v>47</v>
      </c>
      <c r="E208" s="51" t="s">
        <v>46</v>
      </c>
      <c r="F208" s="1">
        <v>8.1</v>
      </c>
      <c r="G208" s="14"/>
      <c r="H208" s="1">
        <v>11.6</v>
      </c>
      <c r="I208" s="14"/>
      <c r="J208" s="1">
        <v>8.5</v>
      </c>
      <c r="K208" s="1"/>
      <c r="L208" s="1">
        <v>3.2</v>
      </c>
      <c r="M208" s="14"/>
      <c r="N208" s="54">
        <v>22.38425</v>
      </c>
      <c r="O208" s="59">
        <f t="shared" si="1"/>
        <v>42211</v>
      </c>
      <c r="P208" s="21">
        <v>2694989.831975</v>
      </c>
      <c r="Q208" s="52" t="s">
        <v>106</v>
      </c>
      <c r="R208" s="57">
        <v>42211.0</v>
      </c>
      <c r="S208" s="58">
        <v>31.0</v>
      </c>
      <c r="T208" s="58">
        <v>120396.7</v>
      </c>
    </row>
    <row r="209">
      <c r="A209" s="53">
        <v>42212.0</v>
      </c>
      <c r="B209" s="14" t="s">
        <v>92</v>
      </c>
      <c r="C209" s="52" t="s">
        <v>106</v>
      </c>
      <c r="D209" s="14" t="s">
        <v>47</v>
      </c>
      <c r="E209" s="51" t="s">
        <v>46</v>
      </c>
      <c r="F209" s="1">
        <v>6.2</v>
      </c>
      <c r="G209" s="14"/>
      <c r="H209" s="1">
        <v>13.9</v>
      </c>
      <c r="I209" s="14"/>
      <c r="J209" s="1">
        <v>9.6</v>
      </c>
      <c r="K209" s="1"/>
      <c r="L209" s="1">
        <v>0.8</v>
      </c>
      <c r="M209" s="14"/>
      <c r="N209" s="54">
        <v>35.17622</v>
      </c>
      <c r="O209" s="59">
        <f t="shared" si="1"/>
        <v>42212</v>
      </c>
      <c r="P209" s="21">
        <v>5011570.133888</v>
      </c>
      <c r="Q209" s="52" t="s">
        <v>106</v>
      </c>
      <c r="R209" s="57">
        <v>42212.0</v>
      </c>
      <c r="S209" s="58">
        <v>31.0</v>
      </c>
      <c r="T209" s="58">
        <v>142470.4</v>
      </c>
    </row>
    <row r="210">
      <c r="A210" s="53">
        <v>42213.0</v>
      </c>
      <c r="B210" s="14" t="s">
        <v>108</v>
      </c>
      <c r="C210" s="52" t="s">
        <v>106</v>
      </c>
      <c r="D210" s="14" t="s">
        <v>47</v>
      </c>
      <c r="E210" s="51" t="s">
        <v>46</v>
      </c>
      <c r="F210" s="1">
        <v>7.9</v>
      </c>
      <c r="G210" s="14"/>
      <c r="H210" s="1">
        <v>14.4</v>
      </c>
      <c r="I210" s="14"/>
      <c r="J210" s="1">
        <v>10.2</v>
      </c>
      <c r="K210" s="1"/>
      <c r="L210" s="1">
        <v>0.0</v>
      </c>
      <c r="M210" s="14"/>
      <c r="N210" s="54">
        <v>40.75299</v>
      </c>
      <c r="O210" s="59">
        <f t="shared" si="1"/>
        <v>42213</v>
      </c>
      <c r="P210" s="21">
        <v>5868772.885116</v>
      </c>
      <c r="Q210" s="52" t="s">
        <v>106</v>
      </c>
      <c r="R210" s="57">
        <v>42213.0</v>
      </c>
      <c r="S210" s="58">
        <v>31.0</v>
      </c>
      <c r="T210" s="58">
        <v>144008.4</v>
      </c>
    </row>
    <row r="211">
      <c r="A211" s="53">
        <v>42214.0</v>
      </c>
      <c r="B211" s="14" t="s">
        <v>90</v>
      </c>
      <c r="C211" s="52" t="s">
        <v>106</v>
      </c>
      <c r="D211" s="14" t="s">
        <v>47</v>
      </c>
      <c r="E211" s="51" t="s">
        <v>46</v>
      </c>
      <c r="F211" s="1">
        <v>8.4</v>
      </c>
      <c r="G211" s="14"/>
      <c r="H211" s="1">
        <v>14.0</v>
      </c>
      <c r="I211" s="14"/>
      <c r="J211" s="1">
        <v>9.0</v>
      </c>
      <c r="K211" s="1"/>
      <c r="L211" s="1">
        <v>0.0</v>
      </c>
      <c r="M211" s="14"/>
      <c r="N211" s="54">
        <v>37.23752</v>
      </c>
      <c r="O211" s="59">
        <f t="shared" si="1"/>
        <v>42214</v>
      </c>
      <c r="P211" s="21">
        <v>5311477.930256</v>
      </c>
      <c r="Q211" s="52" t="s">
        <v>106</v>
      </c>
      <c r="R211" s="57">
        <v>42214.0</v>
      </c>
      <c r="S211" s="58">
        <v>31.0</v>
      </c>
      <c r="T211" s="58">
        <v>142637.8</v>
      </c>
    </row>
    <row r="212">
      <c r="A212" s="53">
        <v>42215.0</v>
      </c>
      <c r="B212" s="14" t="s">
        <v>105</v>
      </c>
      <c r="C212" s="52" t="s">
        <v>106</v>
      </c>
      <c r="D212" s="14" t="s">
        <v>47</v>
      </c>
      <c r="E212" s="51" t="s">
        <v>46</v>
      </c>
      <c r="F212" s="1">
        <v>8.6</v>
      </c>
      <c r="G212" s="14"/>
      <c r="H212" s="1">
        <v>12.3</v>
      </c>
      <c r="I212" s="14"/>
      <c r="J212" s="1">
        <v>4.5</v>
      </c>
      <c r="K212" s="1"/>
      <c r="L212" s="1">
        <v>0.0</v>
      </c>
      <c r="M212" s="14"/>
      <c r="N212" s="54">
        <v>29.12284</v>
      </c>
      <c r="O212" s="59">
        <f t="shared" si="1"/>
        <v>42215</v>
      </c>
      <c r="P212" s="21">
        <v>4180411.8572440003</v>
      </c>
      <c r="Q212" s="52" t="s">
        <v>106</v>
      </c>
      <c r="R212" s="57">
        <v>42215.0</v>
      </c>
      <c r="S212" s="58">
        <v>31.0</v>
      </c>
      <c r="T212" s="58">
        <v>143544.1</v>
      </c>
    </row>
    <row r="213">
      <c r="A213" s="53">
        <v>42216.0</v>
      </c>
      <c r="B213" s="14" t="s">
        <v>107</v>
      </c>
      <c r="C213" s="52" t="s">
        <v>106</v>
      </c>
      <c r="D213" s="14" t="s">
        <v>47</v>
      </c>
      <c r="E213" s="51" t="s">
        <v>46</v>
      </c>
      <c r="F213" s="1">
        <v>4.1</v>
      </c>
      <c r="G213" s="14"/>
      <c r="H213" s="1">
        <v>14.0</v>
      </c>
      <c r="I213" s="14"/>
      <c r="J213" s="1">
        <v>10.8</v>
      </c>
      <c r="K213" s="1"/>
      <c r="L213" s="1">
        <v>0.6</v>
      </c>
      <c r="M213" s="14"/>
      <c r="N213" s="54">
        <v>35.05977</v>
      </c>
      <c r="O213" s="59">
        <f t="shared" si="1"/>
        <v>42216</v>
      </c>
      <c r="P213" s="21">
        <v>4893817.99545</v>
      </c>
      <c r="Q213" s="52" t="s">
        <v>106</v>
      </c>
      <c r="R213" s="57">
        <v>42216.0</v>
      </c>
      <c r="S213" s="58">
        <v>31.0</v>
      </c>
      <c r="T213" s="58">
        <v>139585.0</v>
      </c>
    </row>
    <row r="214">
      <c r="A214" s="53">
        <v>42217.0</v>
      </c>
      <c r="B214" s="14" t="s">
        <v>74</v>
      </c>
      <c r="C214" s="52" t="s">
        <v>106</v>
      </c>
      <c r="D214" s="14" t="s">
        <v>47</v>
      </c>
      <c r="E214" s="51" t="s">
        <v>46</v>
      </c>
      <c r="F214" s="1">
        <v>6.5</v>
      </c>
      <c r="G214" s="14"/>
      <c r="H214" s="1">
        <v>11.4</v>
      </c>
      <c r="I214" s="14"/>
      <c r="J214" s="1">
        <v>4.2</v>
      </c>
      <c r="K214" s="1"/>
      <c r="L214" s="1">
        <v>0.2</v>
      </c>
      <c r="M214" s="14"/>
      <c r="N214" s="54">
        <v>29.88014</v>
      </c>
      <c r="O214" s="59">
        <f t="shared" si="1"/>
        <v>42217</v>
      </c>
      <c r="P214" s="21">
        <v>3735991.5925640003</v>
      </c>
      <c r="Q214" s="52" t="s">
        <v>106</v>
      </c>
      <c r="R214" s="57">
        <v>42217.0</v>
      </c>
      <c r="S214" s="58">
        <v>31.0</v>
      </c>
      <c r="T214" s="58">
        <v>125032.6</v>
      </c>
    </row>
    <row r="215">
      <c r="A215" s="53">
        <v>42218.0</v>
      </c>
      <c r="B215" s="14" t="s">
        <v>78</v>
      </c>
      <c r="C215" s="52" t="s">
        <v>106</v>
      </c>
      <c r="D215" s="14" t="s">
        <v>47</v>
      </c>
      <c r="E215" s="51" t="s">
        <v>46</v>
      </c>
      <c r="F215" s="1">
        <v>7.8</v>
      </c>
      <c r="G215" s="14"/>
      <c r="H215" s="1">
        <v>14.9</v>
      </c>
      <c r="I215" s="14"/>
      <c r="J215" s="1">
        <v>8.3</v>
      </c>
      <c r="K215" s="1"/>
      <c r="L215" s="1">
        <v>0.0</v>
      </c>
      <c r="M215" s="14"/>
      <c r="N215" s="54">
        <v>23.37419</v>
      </c>
      <c r="O215" s="59">
        <f t="shared" si="1"/>
        <v>42218</v>
      </c>
      <c r="P215" s="21">
        <v>2749695.300639</v>
      </c>
      <c r="Q215" s="52" t="s">
        <v>106</v>
      </c>
      <c r="R215" s="57">
        <v>42218.0</v>
      </c>
      <c r="S215" s="58">
        <v>32.0</v>
      </c>
      <c r="T215" s="58">
        <v>117638.1</v>
      </c>
    </row>
    <row r="216">
      <c r="A216" s="53">
        <v>42219.0</v>
      </c>
      <c r="B216" s="14" t="s">
        <v>92</v>
      </c>
      <c r="C216" s="52" t="s">
        <v>106</v>
      </c>
      <c r="D216" s="14" t="s">
        <v>47</v>
      </c>
      <c r="E216" s="51" t="s">
        <v>46</v>
      </c>
      <c r="F216" s="1">
        <v>7.3</v>
      </c>
      <c r="G216" s="14"/>
      <c r="H216" s="1">
        <v>10.8</v>
      </c>
      <c r="I216" s="14"/>
      <c r="J216" s="1">
        <v>9.4</v>
      </c>
      <c r="K216" s="1"/>
      <c r="L216" s="1">
        <v>6.4</v>
      </c>
      <c r="M216" s="14"/>
      <c r="N216" s="54">
        <v>38.12798</v>
      </c>
      <c r="O216" s="59">
        <f t="shared" si="1"/>
        <v>42219</v>
      </c>
      <c r="P216" s="21">
        <v>5393267.588566001</v>
      </c>
      <c r="Q216" s="52" t="s">
        <v>106</v>
      </c>
      <c r="R216" s="57">
        <v>42219.0</v>
      </c>
      <c r="S216" s="58">
        <v>32.0</v>
      </c>
      <c r="T216" s="58">
        <v>141451.7</v>
      </c>
    </row>
    <row r="217">
      <c r="A217" s="53">
        <v>42220.0</v>
      </c>
      <c r="B217" s="14" t="s">
        <v>108</v>
      </c>
      <c r="C217" s="52" t="s">
        <v>106</v>
      </c>
      <c r="D217" s="14" t="s">
        <v>47</v>
      </c>
      <c r="E217" s="51" t="s">
        <v>46</v>
      </c>
      <c r="F217" s="1">
        <v>3.5</v>
      </c>
      <c r="G217" s="14"/>
      <c r="H217" s="1">
        <v>11.3</v>
      </c>
      <c r="I217" s="14"/>
      <c r="J217" s="1">
        <v>7.1</v>
      </c>
      <c r="K217" s="1"/>
      <c r="L217" s="1">
        <v>0.0</v>
      </c>
      <c r="M217" s="14"/>
      <c r="N217" s="54">
        <v>44.67334</v>
      </c>
      <c r="O217" s="59">
        <f t="shared" si="1"/>
        <v>42220</v>
      </c>
      <c r="P217" s="21">
        <v>6591560.251668001</v>
      </c>
      <c r="Q217" s="52" t="s">
        <v>106</v>
      </c>
      <c r="R217" s="57">
        <v>42220.0</v>
      </c>
      <c r="S217" s="58">
        <v>32.0</v>
      </c>
      <c r="T217" s="58">
        <v>147550.2</v>
      </c>
    </row>
    <row r="218">
      <c r="A218" s="53">
        <v>42221.0</v>
      </c>
      <c r="B218" s="14" t="s">
        <v>90</v>
      </c>
      <c r="C218" s="52" t="s">
        <v>106</v>
      </c>
      <c r="D218" s="14" t="s">
        <v>47</v>
      </c>
      <c r="E218" s="51" t="s">
        <v>46</v>
      </c>
      <c r="F218" s="1">
        <v>6.6</v>
      </c>
      <c r="G218" s="14"/>
      <c r="H218" s="1">
        <v>10.8</v>
      </c>
      <c r="I218" s="14"/>
      <c r="J218" s="1">
        <v>8.0</v>
      </c>
      <c r="K218" s="1"/>
      <c r="L218" s="1">
        <v>1.0</v>
      </c>
      <c r="M218" s="14"/>
      <c r="N218" s="54">
        <v>42.59572</v>
      </c>
      <c r="O218" s="59">
        <f t="shared" si="1"/>
        <v>42221</v>
      </c>
      <c r="P218" s="21">
        <v>6062478.44472</v>
      </c>
      <c r="Q218" s="52" t="s">
        <v>106</v>
      </c>
      <c r="R218" s="57">
        <v>42221.0</v>
      </c>
      <c r="S218" s="58">
        <v>32.0</v>
      </c>
      <c r="T218" s="58">
        <v>142326.0</v>
      </c>
    </row>
    <row r="219">
      <c r="A219" s="53">
        <v>42222.0</v>
      </c>
      <c r="B219" s="14" t="s">
        <v>105</v>
      </c>
      <c r="C219" s="52" t="s">
        <v>106</v>
      </c>
      <c r="D219" s="14" t="s">
        <v>47</v>
      </c>
      <c r="E219" s="51" t="s">
        <v>46</v>
      </c>
      <c r="F219" s="1">
        <v>7.1</v>
      </c>
      <c r="G219" s="14"/>
      <c r="H219" s="1">
        <v>12.8</v>
      </c>
      <c r="I219" s="14"/>
      <c r="J219" s="1">
        <v>7.0</v>
      </c>
      <c r="K219" s="1"/>
      <c r="L219" s="1">
        <v>1.6</v>
      </c>
      <c r="M219" s="14"/>
      <c r="N219" s="54">
        <v>48.94517</v>
      </c>
      <c r="O219" s="59">
        <f t="shared" si="1"/>
        <v>42222</v>
      </c>
      <c r="P219" s="21">
        <v>7030601.687208</v>
      </c>
      <c r="Q219" s="52" t="s">
        <v>106</v>
      </c>
      <c r="R219" s="57">
        <v>42222.0</v>
      </c>
      <c r="S219" s="58">
        <v>32.0</v>
      </c>
      <c r="T219" s="58">
        <v>143642.4</v>
      </c>
    </row>
    <row r="220">
      <c r="A220" s="53">
        <v>42223.0</v>
      </c>
      <c r="B220" s="14" t="s">
        <v>107</v>
      </c>
      <c r="C220" s="52" t="s">
        <v>106</v>
      </c>
      <c r="D220" s="14" t="s">
        <v>47</v>
      </c>
      <c r="E220" s="51" t="s">
        <v>46</v>
      </c>
      <c r="F220" s="1">
        <v>9.0</v>
      </c>
      <c r="G220" s="14"/>
      <c r="H220" s="1">
        <v>13.1</v>
      </c>
      <c r="I220" s="14"/>
      <c r="J220" s="1">
        <v>9.0</v>
      </c>
      <c r="K220" s="1"/>
      <c r="L220" s="1">
        <v>1.4</v>
      </c>
      <c r="M220" s="14"/>
      <c r="N220" s="54">
        <v>42.78285</v>
      </c>
      <c r="O220" s="59">
        <f t="shared" si="1"/>
        <v>42223</v>
      </c>
      <c r="P220" s="21">
        <v>6120527.355855</v>
      </c>
      <c r="Q220" s="52" t="s">
        <v>106</v>
      </c>
      <c r="R220" s="57">
        <v>42223.0</v>
      </c>
      <c r="S220" s="58">
        <v>32.0</v>
      </c>
      <c r="T220" s="58">
        <v>143060.3</v>
      </c>
    </row>
    <row r="221">
      <c r="A221" s="53">
        <v>42224.0</v>
      </c>
      <c r="B221" s="14" t="s">
        <v>74</v>
      </c>
      <c r="C221" s="52" t="s">
        <v>106</v>
      </c>
      <c r="D221" s="14" t="s">
        <v>47</v>
      </c>
      <c r="E221" s="51" t="s">
        <v>46</v>
      </c>
      <c r="F221" s="1">
        <v>8.8</v>
      </c>
      <c r="G221" s="14"/>
      <c r="H221" s="1">
        <v>12.6</v>
      </c>
      <c r="I221" s="14"/>
      <c r="J221" s="1">
        <v>6.6</v>
      </c>
      <c r="K221" s="1"/>
      <c r="L221" s="1">
        <v>0.4</v>
      </c>
      <c r="M221" s="14"/>
      <c r="N221" s="54">
        <v>39.11606</v>
      </c>
      <c r="O221" s="59">
        <f t="shared" si="1"/>
        <v>42224</v>
      </c>
      <c r="P221" s="21">
        <v>4921993.387829999</v>
      </c>
      <c r="Q221" s="52" t="s">
        <v>106</v>
      </c>
      <c r="R221" s="57">
        <v>42224.0</v>
      </c>
      <c r="S221" s="58">
        <v>32.0</v>
      </c>
      <c r="T221" s="58">
        <v>125830.5</v>
      </c>
    </row>
    <row r="222">
      <c r="A222" s="53">
        <v>42225.0</v>
      </c>
      <c r="B222" s="14" t="s">
        <v>78</v>
      </c>
      <c r="C222" s="52" t="s">
        <v>106</v>
      </c>
      <c r="D222" s="14" t="s">
        <v>47</v>
      </c>
      <c r="E222" s="51" t="s">
        <v>46</v>
      </c>
      <c r="F222" s="1">
        <v>7.7</v>
      </c>
      <c r="G222" s="14"/>
      <c r="H222" s="1">
        <v>13.3</v>
      </c>
      <c r="I222" s="14"/>
      <c r="J222" s="1">
        <v>6.9</v>
      </c>
      <c r="K222" s="1"/>
      <c r="L222" s="1">
        <v>0.0</v>
      </c>
      <c r="M222" s="14"/>
      <c r="N222" s="54">
        <v>29.44133</v>
      </c>
      <c r="O222" s="59">
        <f t="shared" si="1"/>
        <v>42225</v>
      </c>
      <c r="P222" s="21">
        <v>3533209.851305</v>
      </c>
      <c r="Q222" s="52" t="s">
        <v>106</v>
      </c>
      <c r="R222" s="57">
        <v>42225.0</v>
      </c>
      <c r="S222" s="58">
        <v>33.0</v>
      </c>
      <c r="T222" s="58">
        <v>120008.5</v>
      </c>
    </row>
    <row r="223">
      <c r="A223" s="53">
        <v>42226.0</v>
      </c>
      <c r="B223" s="14" t="s">
        <v>92</v>
      </c>
      <c r="C223" s="52" t="s">
        <v>106</v>
      </c>
      <c r="D223" s="14" t="s">
        <v>47</v>
      </c>
      <c r="E223" s="51" t="s">
        <v>46</v>
      </c>
      <c r="F223" s="1">
        <v>8.3</v>
      </c>
      <c r="G223" s="14"/>
      <c r="H223" s="1">
        <v>16.0</v>
      </c>
      <c r="I223" s="14"/>
      <c r="J223" s="1">
        <v>10.7</v>
      </c>
      <c r="K223" s="1"/>
      <c r="L223" s="1">
        <v>0.2</v>
      </c>
      <c r="M223" s="14"/>
      <c r="N223" s="54">
        <v>30.09105</v>
      </c>
      <c r="O223" s="59">
        <f t="shared" si="1"/>
        <v>42226</v>
      </c>
      <c r="P223" s="21">
        <v>3941268.556005</v>
      </c>
      <c r="Q223" s="52" t="s">
        <v>106</v>
      </c>
      <c r="R223" s="57">
        <v>42226.0</v>
      </c>
      <c r="S223" s="58">
        <v>33.0</v>
      </c>
      <c r="T223" s="58">
        <v>130978.1</v>
      </c>
    </row>
    <row r="224">
      <c r="A224" s="53">
        <v>42227.0</v>
      </c>
      <c r="B224" s="14" t="s">
        <v>108</v>
      </c>
      <c r="C224" s="52" t="s">
        <v>106</v>
      </c>
      <c r="D224" s="14" t="s">
        <v>47</v>
      </c>
      <c r="E224" s="51" t="s">
        <v>46</v>
      </c>
      <c r="F224" s="1">
        <v>7.8</v>
      </c>
      <c r="G224" s="14"/>
      <c r="H224" s="1">
        <v>14.8</v>
      </c>
      <c r="I224" s="14"/>
      <c r="J224" s="1">
        <v>11.7</v>
      </c>
      <c r="K224" s="1"/>
      <c r="L224" s="1">
        <v>0.8</v>
      </c>
      <c r="M224" s="14"/>
      <c r="N224" s="54">
        <v>31.94331</v>
      </c>
      <c r="O224" s="59">
        <f t="shared" si="1"/>
        <v>42227</v>
      </c>
      <c r="P224" s="21">
        <v>4332027.123291</v>
      </c>
      <c r="Q224" s="52" t="s">
        <v>106</v>
      </c>
      <c r="R224" s="57">
        <v>42227.0</v>
      </c>
      <c r="S224" s="58">
        <v>33.0</v>
      </c>
      <c r="T224" s="58">
        <v>135616.1</v>
      </c>
    </row>
    <row r="225">
      <c r="A225" s="53">
        <v>42228.0</v>
      </c>
      <c r="B225" s="14" t="s">
        <v>90</v>
      </c>
      <c r="C225" s="52" t="s">
        <v>106</v>
      </c>
      <c r="D225" s="14" t="s">
        <v>47</v>
      </c>
      <c r="E225" s="51" t="s">
        <v>46</v>
      </c>
      <c r="F225" s="1">
        <v>9.3</v>
      </c>
      <c r="G225" s="14"/>
      <c r="H225" s="1">
        <v>14.8</v>
      </c>
      <c r="I225" s="14"/>
      <c r="J225" s="1">
        <v>9.2</v>
      </c>
      <c r="K225" s="1"/>
      <c r="L225" s="1">
        <v>0.0</v>
      </c>
      <c r="M225" s="14"/>
      <c r="N225" s="54">
        <v>37.33841</v>
      </c>
      <c r="O225" s="59">
        <f t="shared" si="1"/>
        <v>42228</v>
      </c>
      <c r="P225" s="21">
        <v>5186323.818205001</v>
      </c>
      <c r="Q225" s="52" t="s">
        <v>106</v>
      </c>
      <c r="R225" s="57">
        <v>42228.0</v>
      </c>
      <c r="S225" s="58">
        <v>33.0</v>
      </c>
      <c r="T225" s="58">
        <v>138900.5</v>
      </c>
    </row>
    <row r="226">
      <c r="A226" s="53">
        <v>42229.0</v>
      </c>
      <c r="B226" s="14" t="s">
        <v>105</v>
      </c>
      <c r="C226" s="52" t="s">
        <v>106</v>
      </c>
      <c r="D226" s="14" t="s">
        <v>47</v>
      </c>
      <c r="E226" s="51" t="s">
        <v>46</v>
      </c>
      <c r="F226" s="1">
        <v>8.4</v>
      </c>
      <c r="G226" s="14"/>
      <c r="H226" s="1">
        <v>13.0</v>
      </c>
      <c r="I226" s="14"/>
      <c r="J226" s="1">
        <v>7.0</v>
      </c>
      <c r="K226" s="1"/>
      <c r="L226" s="1">
        <v>0.2</v>
      </c>
      <c r="M226" s="14"/>
      <c r="N226" s="54">
        <v>36.73054</v>
      </c>
      <c r="O226" s="59">
        <f t="shared" si="1"/>
        <v>42229</v>
      </c>
      <c r="P226" s="21">
        <v>5175549.796185999</v>
      </c>
      <c r="Q226" s="52" t="s">
        <v>106</v>
      </c>
      <c r="R226" s="57">
        <v>42229.0</v>
      </c>
      <c r="S226" s="58">
        <v>33.0</v>
      </c>
      <c r="T226" s="58">
        <v>140905.9</v>
      </c>
    </row>
    <row r="227">
      <c r="A227" s="53">
        <v>42230.0</v>
      </c>
      <c r="B227" s="14" t="s">
        <v>107</v>
      </c>
      <c r="C227" s="52" t="s">
        <v>106</v>
      </c>
      <c r="D227" s="14" t="s">
        <v>47</v>
      </c>
      <c r="E227" s="51" t="s">
        <v>46</v>
      </c>
      <c r="F227" s="1">
        <v>10.4</v>
      </c>
      <c r="G227" s="14"/>
      <c r="H227" s="1">
        <v>15.3</v>
      </c>
      <c r="I227" s="14"/>
      <c r="J227" s="1">
        <v>7.3</v>
      </c>
      <c r="K227" s="1"/>
      <c r="L227" s="1">
        <v>0.0</v>
      </c>
      <c r="M227" s="14"/>
      <c r="N227" s="54">
        <v>35.43774</v>
      </c>
      <c r="O227" s="59">
        <f t="shared" si="1"/>
        <v>42230</v>
      </c>
      <c r="P227" s="21">
        <v>4884699.100086</v>
      </c>
      <c r="Q227" s="52" t="s">
        <v>106</v>
      </c>
      <c r="R227" s="57">
        <v>42230.0</v>
      </c>
      <c r="S227" s="58">
        <v>33.0</v>
      </c>
      <c r="T227" s="58">
        <v>137838.9</v>
      </c>
    </row>
    <row r="228">
      <c r="A228" s="53">
        <v>42231.0</v>
      </c>
      <c r="B228" s="14" t="s">
        <v>74</v>
      </c>
      <c r="C228" s="52" t="s">
        <v>106</v>
      </c>
      <c r="D228" s="14" t="s">
        <v>47</v>
      </c>
      <c r="E228" s="51" t="s">
        <v>46</v>
      </c>
      <c r="F228" s="1">
        <v>10.0</v>
      </c>
      <c r="G228" s="14"/>
      <c r="H228" s="1">
        <v>14.9</v>
      </c>
      <c r="I228" s="14"/>
      <c r="J228" s="1">
        <v>10.9</v>
      </c>
      <c r="K228" s="1"/>
      <c r="L228" s="1">
        <v>0.4</v>
      </c>
      <c r="M228" s="14"/>
      <c r="N228" s="54">
        <v>34.08615</v>
      </c>
      <c r="O228" s="59">
        <f t="shared" si="1"/>
        <v>42231</v>
      </c>
      <c r="P228" s="21">
        <v>4161537.1501200004</v>
      </c>
      <c r="Q228" s="52" t="s">
        <v>106</v>
      </c>
      <c r="R228" s="57">
        <v>42231.0</v>
      </c>
      <c r="S228" s="58">
        <v>33.0</v>
      </c>
      <c r="T228" s="58">
        <v>122088.8</v>
      </c>
    </row>
    <row r="229">
      <c r="A229" s="53">
        <v>42232.0</v>
      </c>
      <c r="B229" s="14" t="s">
        <v>78</v>
      </c>
      <c r="C229" s="52" t="s">
        <v>106</v>
      </c>
      <c r="D229" s="14" t="s">
        <v>47</v>
      </c>
      <c r="E229" s="51" t="s">
        <v>46</v>
      </c>
      <c r="F229" s="1">
        <v>4.7</v>
      </c>
      <c r="G229" s="14"/>
      <c r="H229" s="1">
        <v>17.0</v>
      </c>
      <c r="I229" s="14"/>
      <c r="J229" s="1">
        <v>9.5</v>
      </c>
      <c r="K229" s="1"/>
      <c r="L229" s="1">
        <v>0.2</v>
      </c>
      <c r="M229" s="14"/>
      <c r="N229" s="54">
        <v>25.31765</v>
      </c>
      <c r="O229" s="59">
        <f t="shared" si="1"/>
        <v>42232</v>
      </c>
      <c r="P229" s="21">
        <v>2953273.49132</v>
      </c>
      <c r="Q229" s="52" t="s">
        <v>106</v>
      </c>
      <c r="R229" s="57">
        <v>42232.0</v>
      </c>
      <c r="S229" s="58">
        <v>34.0</v>
      </c>
      <c r="T229" s="58">
        <v>116648.8</v>
      </c>
    </row>
    <row r="230">
      <c r="A230" s="53">
        <v>42233.0</v>
      </c>
      <c r="B230" s="14" t="s">
        <v>92</v>
      </c>
      <c r="C230" s="52" t="s">
        <v>106</v>
      </c>
      <c r="D230" s="14" t="s">
        <v>47</v>
      </c>
      <c r="E230" s="51" t="s">
        <v>46</v>
      </c>
      <c r="F230" s="1">
        <v>6.8</v>
      </c>
      <c r="G230" s="14"/>
      <c r="H230" s="1">
        <v>12.2</v>
      </c>
      <c r="I230" s="14"/>
      <c r="J230" s="1">
        <v>9.9</v>
      </c>
      <c r="K230" s="1"/>
      <c r="L230" s="1">
        <v>2.4</v>
      </c>
      <c r="M230" s="14"/>
      <c r="N230" s="54">
        <v>31.79373</v>
      </c>
      <c r="O230" s="59">
        <f t="shared" si="1"/>
        <v>42233</v>
      </c>
      <c r="P230" s="21">
        <v>4356017.615451001</v>
      </c>
      <c r="Q230" s="52" t="s">
        <v>106</v>
      </c>
      <c r="R230" s="57">
        <v>42233.0</v>
      </c>
      <c r="S230" s="58">
        <v>34.0</v>
      </c>
      <c r="T230" s="58">
        <v>137008.7</v>
      </c>
    </row>
    <row r="231">
      <c r="A231" s="53">
        <v>42234.0</v>
      </c>
      <c r="B231" s="14" t="s">
        <v>108</v>
      </c>
      <c r="C231" s="52" t="s">
        <v>106</v>
      </c>
      <c r="D231" s="14" t="s">
        <v>47</v>
      </c>
      <c r="E231" s="51" t="s">
        <v>46</v>
      </c>
      <c r="F231" s="1">
        <v>6.1</v>
      </c>
      <c r="G231" s="14"/>
      <c r="H231" s="1">
        <v>11.1</v>
      </c>
      <c r="I231" s="14"/>
      <c r="J231" s="1">
        <v>9.8</v>
      </c>
      <c r="K231" s="1"/>
      <c r="L231" s="1">
        <v>0.6</v>
      </c>
      <c r="M231" s="14"/>
      <c r="N231" s="54">
        <v>45.28669</v>
      </c>
      <c r="O231" s="59">
        <f t="shared" si="1"/>
        <v>42234</v>
      </c>
      <c r="P231" s="21">
        <v>6706687.06886</v>
      </c>
      <c r="Q231" s="52" t="s">
        <v>106</v>
      </c>
      <c r="R231" s="57">
        <v>42234.0</v>
      </c>
      <c r="S231" s="58">
        <v>34.0</v>
      </c>
      <c r="T231" s="58">
        <v>148094.0</v>
      </c>
    </row>
    <row r="232">
      <c r="A232" s="53">
        <v>42235.0</v>
      </c>
      <c r="B232" s="14" t="s">
        <v>90</v>
      </c>
      <c r="C232" s="52" t="s">
        <v>106</v>
      </c>
      <c r="D232" s="14" t="s">
        <v>47</v>
      </c>
      <c r="E232" s="51" t="s">
        <v>46</v>
      </c>
      <c r="F232" s="1">
        <v>5.5</v>
      </c>
      <c r="G232" s="14"/>
      <c r="H232" s="1">
        <v>12.7</v>
      </c>
      <c r="I232" s="14"/>
      <c r="J232" s="1">
        <v>10.2</v>
      </c>
      <c r="K232" s="1"/>
      <c r="L232" s="1">
        <v>0.0</v>
      </c>
      <c r="M232" s="14"/>
      <c r="N232" s="54">
        <v>39.23515</v>
      </c>
      <c r="O232" s="59">
        <f t="shared" si="1"/>
        <v>42235</v>
      </c>
      <c r="P232" s="21">
        <v>5650830.7082050005</v>
      </c>
      <c r="Q232" s="52" t="s">
        <v>106</v>
      </c>
      <c r="R232" s="57">
        <v>42235.0</v>
      </c>
      <c r="S232" s="58">
        <v>34.0</v>
      </c>
      <c r="T232" s="58">
        <v>144024.7</v>
      </c>
    </row>
    <row r="233">
      <c r="A233" s="53">
        <v>42236.0</v>
      </c>
      <c r="B233" s="14" t="s">
        <v>105</v>
      </c>
      <c r="C233" s="52" t="s">
        <v>106</v>
      </c>
      <c r="D233" s="14" t="s">
        <v>47</v>
      </c>
      <c r="E233" s="51" t="s">
        <v>46</v>
      </c>
      <c r="F233" s="1">
        <v>6.1</v>
      </c>
      <c r="G233" s="14"/>
      <c r="H233" s="1">
        <v>17.1</v>
      </c>
      <c r="I233" s="14"/>
      <c r="J233" s="1">
        <v>12.7</v>
      </c>
      <c r="K233" s="1"/>
      <c r="L233" s="1">
        <v>0.0</v>
      </c>
      <c r="M233" s="14"/>
      <c r="N233" s="54">
        <v>30.545</v>
      </c>
      <c r="O233" s="59">
        <f t="shared" si="1"/>
        <v>42236</v>
      </c>
      <c r="P233" s="21">
        <v>4018982.8109999998</v>
      </c>
      <c r="Q233" s="52" t="s">
        <v>106</v>
      </c>
      <c r="R233" s="57">
        <v>42236.0</v>
      </c>
      <c r="S233" s="58">
        <v>34.0</v>
      </c>
      <c r="T233" s="58">
        <v>131575.8</v>
      </c>
    </row>
    <row r="234">
      <c r="A234" s="53">
        <v>42237.0</v>
      </c>
      <c r="B234" s="14" t="s">
        <v>107</v>
      </c>
      <c r="C234" s="52" t="s">
        <v>106</v>
      </c>
      <c r="D234" s="14" t="s">
        <v>47</v>
      </c>
      <c r="E234" s="51" t="s">
        <v>46</v>
      </c>
      <c r="F234" s="1">
        <v>10.9</v>
      </c>
      <c r="G234" s="14"/>
      <c r="H234" s="1">
        <v>18.7</v>
      </c>
      <c r="I234" s="14"/>
      <c r="J234" s="1">
        <v>4.1</v>
      </c>
      <c r="K234" s="1"/>
      <c r="L234" s="1">
        <v>0.0</v>
      </c>
      <c r="M234" s="14"/>
      <c r="N234" s="54">
        <v>38.88847</v>
      </c>
      <c r="O234" s="59">
        <f t="shared" si="1"/>
        <v>42237</v>
      </c>
      <c r="P234" s="21">
        <v>4922133.092135</v>
      </c>
      <c r="Q234" s="52" t="s">
        <v>106</v>
      </c>
      <c r="R234" s="57">
        <v>42237.0</v>
      </c>
      <c r="S234" s="58">
        <v>34.0</v>
      </c>
      <c r="T234" s="58">
        <v>126570.5</v>
      </c>
    </row>
    <row r="235">
      <c r="A235" s="53">
        <v>42238.0</v>
      </c>
      <c r="B235" s="14" t="s">
        <v>74</v>
      </c>
      <c r="C235" s="52" t="s">
        <v>106</v>
      </c>
      <c r="D235" s="14" t="s">
        <v>47</v>
      </c>
      <c r="E235" s="51" t="s">
        <v>46</v>
      </c>
      <c r="F235" s="1">
        <v>11.8</v>
      </c>
      <c r="G235" s="14"/>
      <c r="H235" s="1">
        <v>18.8</v>
      </c>
      <c r="I235" s="14"/>
      <c r="J235" s="1">
        <v>11.8</v>
      </c>
      <c r="K235" s="1"/>
      <c r="L235" s="1">
        <v>0.0</v>
      </c>
      <c r="M235" s="14"/>
      <c r="N235" s="54">
        <v>32.23832</v>
      </c>
      <c r="O235" s="59">
        <f t="shared" si="1"/>
        <v>42238</v>
      </c>
      <c r="P235" s="21">
        <v>3619563.825664</v>
      </c>
      <c r="Q235" s="52" t="s">
        <v>106</v>
      </c>
      <c r="R235" s="57">
        <v>42238.0</v>
      </c>
      <c r="S235" s="58">
        <v>34.0</v>
      </c>
      <c r="T235" s="58">
        <v>112275.2</v>
      </c>
    </row>
    <row r="236">
      <c r="A236" s="53">
        <v>42239.0</v>
      </c>
      <c r="B236" s="14" t="s">
        <v>78</v>
      </c>
      <c r="C236" s="52" t="s">
        <v>106</v>
      </c>
      <c r="D236" s="14" t="s">
        <v>47</v>
      </c>
      <c r="E236" s="51" t="s">
        <v>46</v>
      </c>
      <c r="F236" s="1">
        <v>7.9</v>
      </c>
      <c r="G236" s="14"/>
      <c r="H236" s="1">
        <v>16.3</v>
      </c>
      <c r="I236" s="14"/>
      <c r="J236" s="1">
        <v>13.1</v>
      </c>
      <c r="K236" s="1"/>
      <c r="L236" s="1">
        <v>0.0</v>
      </c>
      <c r="M236" s="14"/>
      <c r="N236" s="54">
        <v>29.44135</v>
      </c>
      <c r="O236" s="59">
        <f t="shared" si="1"/>
        <v>42239</v>
      </c>
      <c r="P236" s="21">
        <v>3291336.84055</v>
      </c>
      <c r="Q236" s="52" t="s">
        <v>106</v>
      </c>
      <c r="R236" s="57">
        <v>42239.0</v>
      </c>
      <c r="S236" s="58">
        <v>35.0</v>
      </c>
      <c r="T236" s="58">
        <v>111793.0</v>
      </c>
    </row>
    <row r="237">
      <c r="A237" s="53">
        <v>42240.0</v>
      </c>
      <c r="B237" s="14" t="s">
        <v>92</v>
      </c>
      <c r="C237" s="52" t="s">
        <v>106</v>
      </c>
      <c r="D237" s="14" t="s">
        <v>47</v>
      </c>
      <c r="E237" s="51" t="s">
        <v>46</v>
      </c>
      <c r="F237" s="1">
        <v>8.5</v>
      </c>
      <c r="G237" s="14"/>
      <c r="H237" s="1">
        <v>14.5</v>
      </c>
      <c r="I237" s="14"/>
      <c r="J237" s="1">
        <v>9.6</v>
      </c>
      <c r="K237" s="1"/>
      <c r="L237" s="1">
        <v>0.0</v>
      </c>
      <c r="M237" s="14"/>
      <c r="N237" s="54">
        <v>26.61266</v>
      </c>
      <c r="O237" s="59">
        <f t="shared" si="1"/>
        <v>42240</v>
      </c>
      <c r="P237" s="21">
        <v>3429528.2526780004</v>
      </c>
      <c r="Q237" s="52" t="s">
        <v>106</v>
      </c>
      <c r="R237" s="57">
        <v>42240.0</v>
      </c>
      <c r="S237" s="58">
        <v>35.0</v>
      </c>
      <c r="T237" s="58">
        <v>128868.3</v>
      </c>
    </row>
    <row r="238">
      <c r="A238" s="53">
        <v>42241.0</v>
      </c>
      <c r="B238" s="14" t="s">
        <v>108</v>
      </c>
      <c r="C238" s="52" t="s">
        <v>106</v>
      </c>
      <c r="D238" s="14" t="s">
        <v>47</v>
      </c>
      <c r="E238" s="51" t="s">
        <v>46</v>
      </c>
      <c r="F238" s="1">
        <v>9.5</v>
      </c>
      <c r="G238" s="14"/>
      <c r="H238" s="1">
        <v>14.3</v>
      </c>
      <c r="I238" s="14"/>
      <c r="J238" s="1">
        <v>8.1</v>
      </c>
      <c r="K238" s="1"/>
      <c r="L238" s="1">
        <v>0.0</v>
      </c>
      <c r="M238" s="14"/>
      <c r="N238" s="54">
        <v>28.80468</v>
      </c>
      <c r="O238" s="59">
        <f t="shared" si="1"/>
        <v>42241</v>
      </c>
      <c r="P238" s="21">
        <v>3890115.24102</v>
      </c>
      <c r="Q238" s="52" t="s">
        <v>106</v>
      </c>
      <c r="R238" s="57">
        <v>42241.0</v>
      </c>
      <c r="S238" s="58">
        <v>35.0</v>
      </c>
      <c r="T238" s="58">
        <v>135051.5</v>
      </c>
    </row>
    <row r="239">
      <c r="A239" s="53">
        <v>42242.0</v>
      </c>
      <c r="B239" s="14" t="s">
        <v>90</v>
      </c>
      <c r="C239" s="52" t="s">
        <v>106</v>
      </c>
      <c r="D239" s="14" t="s">
        <v>47</v>
      </c>
      <c r="E239" s="51" t="s">
        <v>46</v>
      </c>
      <c r="F239" s="1">
        <v>9.2</v>
      </c>
      <c r="G239" s="14"/>
      <c r="H239" s="1">
        <v>14.6</v>
      </c>
      <c r="I239" s="14"/>
      <c r="J239" s="1">
        <v>7.8</v>
      </c>
      <c r="K239" s="1"/>
      <c r="L239" s="1">
        <v>0.2</v>
      </c>
      <c r="M239" s="14"/>
      <c r="N239" s="54">
        <v>37.13177</v>
      </c>
      <c r="O239" s="59">
        <f t="shared" si="1"/>
        <v>42242</v>
      </c>
      <c r="P239" s="21">
        <v>5046753.380019001</v>
      </c>
      <c r="Q239" s="52" t="s">
        <v>106</v>
      </c>
      <c r="R239" s="57">
        <v>42242.0</v>
      </c>
      <c r="S239" s="58">
        <v>35.0</v>
      </c>
      <c r="T239" s="58">
        <v>135914.7</v>
      </c>
    </row>
    <row r="240">
      <c r="A240" s="53">
        <v>42243.0</v>
      </c>
      <c r="B240" s="14" t="s">
        <v>105</v>
      </c>
      <c r="C240" s="52" t="s">
        <v>106</v>
      </c>
      <c r="D240" s="14" t="s">
        <v>47</v>
      </c>
      <c r="E240" s="51" t="s">
        <v>46</v>
      </c>
      <c r="F240" s="1">
        <v>9.8</v>
      </c>
      <c r="G240" s="14"/>
      <c r="H240" s="1">
        <v>11.7</v>
      </c>
      <c r="I240" s="14"/>
      <c r="J240" s="1">
        <v>2.7</v>
      </c>
      <c r="K240" s="1"/>
      <c r="L240" s="1">
        <v>0.8</v>
      </c>
      <c r="M240" s="14"/>
      <c r="N240" s="54">
        <v>41.60534</v>
      </c>
      <c r="O240" s="59">
        <f t="shared" si="1"/>
        <v>42243</v>
      </c>
      <c r="P240" s="21">
        <v>5873001.473331999</v>
      </c>
      <c r="Q240" s="52" t="s">
        <v>106</v>
      </c>
      <c r="R240" s="57">
        <v>42243.0</v>
      </c>
      <c r="S240" s="58">
        <v>35.0</v>
      </c>
      <c r="T240" s="58">
        <v>141159.8</v>
      </c>
    </row>
    <row r="241">
      <c r="A241" s="53">
        <v>42244.0</v>
      </c>
      <c r="B241" s="14" t="s">
        <v>107</v>
      </c>
      <c r="C241" s="52" t="s">
        <v>106</v>
      </c>
      <c r="D241" s="14" t="s">
        <v>47</v>
      </c>
      <c r="E241" s="51" t="s">
        <v>46</v>
      </c>
      <c r="F241" s="1">
        <v>8.1</v>
      </c>
      <c r="G241" s="14"/>
      <c r="H241" s="1">
        <v>13.2</v>
      </c>
      <c r="I241" s="14"/>
      <c r="J241" s="1">
        <v>12.2</v>
      </c>
      <c r="K241" s="1"/>
      <c r="L241" s="1">
        <v>17.4</v>
      </c>
      <c r="M241" s="14"/>
      <c r="N241" s="54">
        <v>38.17912</v>
      </c>
      <c r="O241" s="59">
        <f t="shared" si="1"/>
        <v>42244</v>
      </c>
      <c r="P241" s="21">
        <v>5144846.40516</v>
      </c>
      <c r="Q241" s="52" t="s">
        <v>106</v>
      </c>
      <c r="R241" s="57">
        <v>42244.0</v>
      </c>
      <c r="S241" s="58">
        <v>35.0</v>
      </c>
      <c r="T241" s="58">
        <v>134755.5</v>
      </c>
    </row>
    <row r="242">
      <c r="A242" s="53">
        <v>42245.0</v>
      </c>
      <c r="B242" s="14" t="s">
        <v>74</v>
      </c>
      <c r="C242" s="52" t="s">
        <v>106</v>
      </c>
      <c r="D242" s="14" t="s">
        <v>47</v>
      </c>
      <c r="E242" s="51" t="s">
        <v>46</v>
      </c>
      <c r="F242" s="1">
        <v>6.3</v>
      </c>
      <c r="G242" s="14"/>
      <c r="H242" s="1">
        <v>11.7</v>
      </c>
      <c r="I242" s="14"/>
      <c r="J242" s="1">
        <v>9.1</v>
      </c>
      <c r="K242" s="1"/>
      <c r="L242" s="1">
        <v>1.8</v>
      </c>
      <c r="M242" s="14"/>
      <c r="N242" s="54">
        <v>35.47451</v>
      </c>
      <c r="O242" s="59">
        <f t="shared" si="1"/>
        <v>42245</v>
      </c>
      <c r="P242" s="21">
        <v>4414749.557735001</v>
      </c>
      <c r="Q242" s="52" t="s">
        <v>106</v>
      </c>
      <c r="R242" s="57">
        <v>42245.0</v>
      </c>
      <c r="S242" s="58">
        <v>35.0</v>
      </c>
      <c r="T242" s="58">
        <v>124448.5</v>
      </c>
    </row>
    <row r="243">
      <c r="A243" s="53">
        <v>42246.0</v>
      </c>
      <c r="B243" s="14" t="s">
        <v>78</v>
      </c>
      <c r="C243" s="52" t="s">
        <v>106</v>
      </c>
      <c r="D243" s="14" t="s">
        <v>47</v>
      </c>
      <c r="E243" s="51" t="s">
        <v>46</v>
      </c>
      <c r="F243" s="1">
        <v>7.9</v>
      </c>
      <c r="G243" s="14"/>
      <c r="H243" s="1">
        <v>12.5</v>
      </c>
      <c r="I243" s="14"/>
      <c r="J243" s="1">
        <v>14.3</v>
      </c>
      <c r="K243" s="1"/>
      <c r="L243" s="1">
        <v>2.2</v>
      </c>
      <c r="M243" s="14"/>
      <c r="N243" s="54">
        <v>42.41418</v>
      </c>
      <c r="O243" s="59">
        <f t="shared" si="1"/>
        <v>42246</v>
      </c>
      <c r="P243" s="21">
        <v>4951609.512756</v>
      </c>
      <c r="Q243" s="52" t="s">
        <v>106</v>
      </c>
      <c r="R243" s="57">
        <v>42246.0</v>
      </c>
      <c r="S243" s="58">
        <v>36.0</v>
      </c>
      <c r="T243" s="58">
        <v>116744.2</v>
      </c>
    </row>
    <row r="244">
      <c r="A244" s="53">
        <v>42247.0</v>
      </c>
      <c r="B244" s="14" t="s">
        <v>92</v>
      </c>
      <c r="C244" s="52" t="s">
        <v>106</v>
      </c>
      <c r="D244" s="14" t="s">
        <v>47</v>
      </c>
      <c r="E244" s="51" t="s">
        <v>46</v>
      </c>
      <c r="F244" s="1">
        <v>8.1</v>
      </c>
      <c r="G244" s="14"/>
      <c r="H244" s="1">
        <v>13.0</v>
      </c>
      <c r="I244" s="14"/>
      <c r="J244" s="1">
        <v>11.5</v>
      </c>
      <c r="K244" s="1"/>
      <c r="L244" s="1">
        <v>0.0</v>
      </c>
      <c r="M244" s="14"/>
      <c r="N244" s="54">
        <v>50.27329</v>
      </c>
      <c r="O244" s="59">
        <f t="shared" si="1"/>
        <v>42247</v>
      </c>
      <c r="P244" s="21">
        <v>6923883.837921</v>
      </c>
      <c r="Q244" s="52" t="s">
        <v>106</v>
      </c>
      <c r="R244" s="57">
        <v>42247.0</v>
      </c>
      <c r="S244" s="58">
        <v>36.0</v>
      </c>
      <c r="T244" s="58">
        <v>137724.9</v>
      </c>
    </row>
    <row r="245">
      <c r="A245" s="53">
        <v>42248.0</v>
      </c>
      <c r="B245" s="14" t="s">
        <v>108</v>
      </c>
      <c r="C245" s="52" t="s">
        <v>106</v>
      </c>
      <c r="D245" s="14" t="s">
        <v>47</v>
      </c>
      <c r="E245" s="51" t="s">
        <v>46</v>
      </c>
      <c r="F245" s="1">
        <v>5.1</v>
      </c>
      <c r="G245" s="14"/>
      <c r="H245" s="1">
        <v>16.2</v>
      </c>
      <c r="I245" s="14"/>
      <c r="J245" s="1">
        <v>15.7</v>
      </c>
      <c r="K245" s="1"/>
      <c r="L245" s="1">
        <v>0.0</v>
      </c>
      <c r="M245" s="14"/>
      <c r="N245" s="54">
        <v>50.14578</v>
      </c>
      <c r="O245" s="59">
        <f t="shared" si="1"/>
        <v>42248</v>
      </c>
      <c r="P245" s="21">
        <v>6725391.547104</v>
      </c>
      <c r="Q245" s="52" t="s">
        <v>106</v>
      </c>
      <c r="R245" s="57">
        <v>42248.0</v>
      </c>
      <c r="S245" s="58">
        <v>36.0</v>
      </c>
      <c r="T245" s="58">
        <v>134116.8</v>
      </c>
    </row>
    <row r="246">
      <c r="A246" s="53">
        <v>42249.0</v>
      </c>
      <c r="B246" s="14" t="s">
        <v>90</v>
      </c>
      <c r="C246" s="52" t="s">
        <v>106</v>
      </c>
      <c r="D246" s="14" t="s">
        <v>47</v>
      </c>
      <c r="E246" s="51" t="s">
        <v>46</v>
      </c>
      <c r="F246" s="1">
        <v>8.0</v>
      </c>
      <c r="G246" s="14"/>
      <c r="H246" s="1">
        <v>18.8</v>
      </c>
      <c r="I246" s="14"/>
      <c r="J246" s="1">
        <v>10.5</v>
      </c>
      <c r="K246" s="1"/>
      <c r="L246" s="1">
        <v>0.0</v>
      </c>
      <c r="M246" s="14"/>
      <c r="N246" s="54">
        <v>49.03831</v>
      </c>
      <c r="O246" s="59">
        <f t="shared" si="1"/>
        <v>42249</v>
      </c>
      <c r="P246" s="21">
        <v>6512027.664957001</v>
      </c>
      <c r="Q246" s="52" t="s">
        <v>106</v>
      </c>
      <c r="R246" s="57">
        <v>42249.0</v>
      </c>
      <c r="S246" s="58">
        <v>36.0</v>
      </c>
      <c r="T246" s="58">
        <v>132794.7</v>
      </c>
    </row>
    <row r="247">
      <c r="A247" s="53">
        <v>42250.0</v>
      </c>
      <c r="B247" s="14" t="s">
        <v>105</v>
      </c>
      <c r="C247" s="52" t="s">
        <v>106</v>
      </c>
      <c r="D247" s="14" t="s">
        <v>47</v>
      </c>
      <c r="E247" s="51" t="s">
        <v>46</v>
      </c>
      <c r="F247" s="1">
        <v>10.6</v>
      </c>
      <c r="G247" s="14"/>
      <c r="H247" s="1">
        <v>14.0</v>
      </c>
      <c r="I247" s="14"/>
      <c r="J247" s="1">
        <v>8.0</v>
      </c>
      <c r="K247" s="1"/>
      <c r="L247" s="1">
        <v>4.4</v>
      </c>
      <c r="M247" s="14"/>
      <c r="N247" s="54">
        <v>45.54626</v>
      </c>
      <c r="O247" s="59">
        <f t="shared" si="1"/>
        <v>42250</v>
      </c>
      <c r="P247" s="21">
        <v>6016492.424837999</v>
      </c>
      <c r="Q247" s="52" t="s">
        <v>106</v>
      </c>
      <c r="R247" s="57">
        <v>42250.0</v>
      </c>
      <c r="S247" s="58">
        <v>36.0</v>
      </c>
      <c r="T247" s="58">
        <v>132096.3</v>
      </c>
    </row>
    <row r="248">
      <c r="A248" s="53">
        <v>42251.0</v>
      </c>
      <c r="B248" s="14" t="s">
        <v>107</v>
      </c>
      <c r="C248" s="52" t="s">
        <v>106</v>
      </c>
      <c r="D248" s="14" t="s">
        <v>47</v>
      </c>
      <c r="E248" s="51" t="s">
        <v>46</v>
      </c>
      <c r="F248" s="1">
        <v>8.7</v>
      </c>
      <c r="G248" s="14"/>
      <c r="H248" s="1">
        <v>13.7</v>
      </c>
      <c r="I248" s="14"/>
      <c r="J248" s="1">
        <v>13.0</v>
      </c>
      <c r="K248" s="1"/>
      <c r="L248" s="1">
        <v>0.0</v>
      </c>
      <c r="M248" s="14"/>
      <c r="N248" s="54">
        <v>65.73691</v>
      </c>
      <c r="O248" s="59">
        <f t="shared" si="1"/>
        <v>42251</v>
      </c>
      <c r="P248" s="21">
        <v>8636837.346659</v>
      </c>
      <c r="Q248" s="52" t="s">
        <v>106</v>
      </c>
      <c r="R248" s="57">
        <v>42251.0</v>
      </c>
      <c r="S248" s="58">
        <v>36.0</v>
      </c>
      <c r="T248" s="58">
        <v>131384.9</v>
      </c>
    </row>
    <row r="249">
      <c r="A249" s="53">
        <v>42252.0</v>
      </c>
      <c r="B249" s="14" t="s">
        <v>74</v>
      </c>
      <c r="C249" s="52" t="s">
        <v>106</v>
      </c>
      <c r="D249" s="14" t="s">
        <v>47</v>
      </c>
      <c r="E249" s="51" t="s">
        <v>46</v>
      </c>
      <c r="F249" s="1">
        <v>10.2</v>
      </c>
      <c r="G249" s="14"/>
      <c r="H249" s="1">
        <v>14.0</v>
      </c>
      <c r="I249" s="14"/>
      <c r="J249" s="1">
        <v>14.8</v>
      </c>
      <c r="K249" s="1"/>
      <c r="L249" s="1">
        <v>0.0</v>
      </c>
      <c r="M249" s="14"/>
      <c r="N249" s="54">
        <v>57.17757</v>
      </c>
      <c r="O249" s="59">
        <f t="shared" si="1"/>
        <v>42252</v>
      </c>
      <c r="P249" s="21">
        <v>6621122.581701</v>
      </c>
      <c r="Q249" s="52" t="s">
        <v>106</v>
      </c>
      <c r="R249" s="57">
        <v>42252.0</v>
      </c>
      <c r="S249" s="58">
        <v>36.0</v>
      </c>
      <c r="T249" s="58">
        <v>115799.3</v>
      </c>
    </row>
    <row r="250">
      <c r="A250" s="53">
        <v>42253.0</v>
      </c>
      <c r="B250" s="14" t="s">
        <v>78</v>
      </c>
      <c r="C250" s="52" t="s">
        <v>106</v>
      </c>
      <c r="D250" s="14" t="s">
        <v>47</v>
      </c>
      <c r="E250" s="51" t="s">
        <v>46</v>
      </c>
      <c r="F250" s="1">
        <v>5.8</v>
      </c>
      <c r="G250" s="14"/>
      <c r="H250" s="1">
        <v>16.6</v>
      </c>
      <c r="I250" s="14"/>
      <c r="J250" s="1">
        <v>11.8</v>
      </c>
      <c r="K250" s="1"/>
      <c r="L250" s="1">
        <v>0.0</v>
      </c>
      <c r="M250" s="14"/>
      <c r="N250" s="54">
        <v>40.58177</v>
      </c>
      <c r="O250" s="59">
        <f t="shared" si="1"/>
        <v>42253</v>
      </c>
      <c r="P250" s="21">
        <v>4449442.077277999</v>
      </c>
      <c r="Q250" s="52" t="s">
        <v>106</v>
      </c>
      <c r="R250" s="57">
        <v>42253.0</v>
      </c>
      <c r="S250" s="58">
        <v>37.0</v>
      </c>
      <c r="T250" s="58">
        <v>109641.4</v>
      </c>
    </row>
    <row r="251">
      <c r="A251" s="53">
        <v>42254.0</v>
      </c>
      <c r="B251" s="14" t="s">
        <v>92</v>
      </c>
      <c r="C251" s="52" t="s">
        <v>106</v>
      </c>
      <c r="D251" s="14" t="s">
        <v>47</v>
      </c>
      <c r="E251" s="51" t="s">
        <v>46</v>
      </c>
      <c r="F251" s="1">
        <v>8.9</v>
      </c>
      <c r="G251" s="14"/>
      <c r="H251" s="1">
        <v>13.6</v>
      </c>
      <c r="I251" s="14"/>
      <c r="J251" s="1">
        <v>9.2</v>
      </c>
      <c r="K251" s="1"/>
      <c r="L251" s="1">
        <v>3.6</v>
      </c>
      <c r="M251" s="14"/>
      <c r="N251" s="54">
        <v>38.52698</v>
      </c>
      <c r="O251" s="59">
        <f t="shared" si="1"/>
        <v>42254</v>
      </c>
      <c r="P251" s="21">
        <v>5070897.991412</v>
      </c>
      <c r="Q251" s="52" t="s">
        <v>106</v>
      </c>
      <c r="R251" s="57">
        <v>42254.0</v>
      </c>
      <c r="S251" s="58">
        <v>37.0</v>
      </c>
      <c r="T251" s="58">
        <v>131619.4</v>
      </c>
    </row>
    <row r="252">
      <c r="A252" s="53">
        <v>42255.0</v>
      </c>
      <c r="B252" s="14" t="s">
        <v>108</v>
      </c>
      <c r="C252" s="52" t="s">
        <v>106</v>
      </c>
      <c r="D252" s="14" t="s">
        <v>47</v>
      </c>
      <c r="E252" s="51" t="s">
        <v>46</v>
      </c>
      <c r="F252" s="1">
        <v>8.8</v>
      </c>
      <c r="G252" s="14"/>
      <c r="H252" s="1">
        <v>12.8</v>
      </c>
      <c r="I252" s="14"/>
      <c r="J252" s="1">
        <v>11.1</v>
      </c>
      <c r="K252" s="1"/>
      <c r="L252" s="1">
        <v>2.0</v>
      </c>
      <c r="M252" s="14"/>
      <c r="N252" s="54">
        <v>41.71038</v>
      </c>
      <c r="O252" s="59">
        <f t="shared" si="1"/>
        <v>42255</v>
      </c>
      <c r="P252" s="21">
        <v>5686822.406466001</v>
      </c>
      <c r="Q252" s="52" t="s">
        <v>106</v>
      </c>
      <c r="R252" s="57">
        <v>42255.0</v>
      </c>
      <c r="S252" s="58">
        <v>37.0</v>
      </c>
      <c r="T252" s="58">
        <v>136340.7</v>
      </c>
    </row>
    <row r="253">
      <c r="A253" s="53">
        <v>42256.0</v>
      </c>
      <c r="B253" s="14" t="s">
        <v>90</v>
      </c>
      <c r="C253" s="52" t="s">
        <v>106</v>
      </c>
      <c r="D253" s="14" t="s">
        <v>47</v>
      </c>
      <c r="E253" s="51" t="s">
        <v>46</v>
      </c>
      <c r="F253" s="1">
        <v>10.0</v>
      </c>
      <c r="G253" s="14"/>
      <c r="H253" s="1">
        <v>15.3</v>
      </c>
      <c r="I253" s="14"/>
      <c r="J253" s="1">
        <v>11.4</v>
      </c>
      <c r="K253" s="1"/>
      <c r="L253" s="1">
        <v>0.0</v>
      </c>
      <c r="M253" s="14"/>
      <c r="N253" s="54">
        <v>48.1281</v>
      </c>
      <c r="O253" s="59">
        <f t="shared" si="1"/>
        <v>42256</v>
      </c>
      <c r="P253" s="21">
        <v>6399954.41775</v>
      </c>
      <c r="Q253" s="52" t="s">
        <v>106</v>
      </c>
      <c r="R253" s="57">
        <v>42256.0</v>
      </c>
      <c r="S253" s="58">
        <v>37.0</v>
      </c>
      <c r="T253" s="58">
        <v>132977.5</v>
      </c>
    </row>
    <row r="254">
      <c r="A254" s="53">
        <v>42257.0</v>
      </c>
      <c r="B254" s="14" t="s">
        <v>105</v>
      </c>
      <c r="C254" s="52" t="s">
        <v>106</v>
      </c>
      <c r="D254" s="14" t="s">
        <v>47</v>
      </c>
      <c r="E254" s="51" t="s">
        <v>46</v>
      </c>
      <c r="F254" s="1">
        <v>10.0</v>
      </c>
      <c r="G254" s="14"/>
      <c r="H254" s="1">
        <v>15.7</v>
      </c>
      <c r="I254" s="14"/>
      <c r="J254" s="1">
        <v>17.3</v>
      </c>
      <c r="K254" s="1"/>
      <c r="L254" s="1">
        <v>0.0</v>
      </c>
      <c r="M254" s="14"/>
      <c r="N254" s="54">
        <v>48.91957</v>
      </c>
      <c r="O254" s="59">
        <f t="shared" si="1"/>
        <v>42257</v>
      </c>
      <c r="P254" s="21">
        <v>6532817.21694</v>
      </c>
      <c r="Q254" s="52" t="s">
        <v>106</v>
      </c>
      <c r="R254" s="57">
        <v>42257.0</v>
      </c>
      <c r="S254" s="58">
        <v>37.0</v>
      </c>
      <c r="T254" s="58">
        <v>133542.0</v>
      </c>
    </row>
    <row r="255">
      <c r="A255" s="53">
        <v>42258.0</v>
      </c>
      <c r="B255" s="14" t="s">
        <v>107</v>
      </c>
      <c r="C255" s="52" t="s">
        <v>106</v>
      </c>
      <c r="D255" s="14" t="s">
        <v>47</v>
      </c>
      <c r="E255" s="51" t="s">
        <v>46</v>
      </c>
      <c r="F255" s="1">
        <v>5.1</v>
      </c>
      <c r="G255" s="14"/>
      <c r="H255" s="1">
        <v>20.1</v>
      </c>
      <c r="I255" s="14"/>
      <c r="J255" s="1">
        <v>17.7</v>
      </c>
      <c r="K255" s="1"/>
      <c r="L255" s="1">
        <v>0.0</v>
      </c>
      <c r="M255" s="14"/>
      <c r="N255" s="54">
        <v>36.08847</v>
      </c>
      <c r="O255" s="59">
        <f t="shared" si="1"/>
        <v>42258</v>
      </c>
      <c r="P255" s="21">
        <v>4473847.928583</v>
      </c>
      <c r="Q255" s="52" t="s">
        <v>106</v>
      </c>
      <c r="R255" s="57">
        <v>42258.0</v>
      </c>
      <c r="S255" s="58">
        <v>37.0</v>
      </c>
      <c r="T255" s="58">
        <v>123968.9</v>
      </c>
    </row>
    <row r="256">
      <c r="A256" s="53">
        <v>42259.0</v>
      </c>
      <c r="B256" s="14" t="s">
        <v>74</v>
      </c>
      <c r="C256" s="52" t="s">
        <v>106</v>
      </c>
      <c r="D256" s="14" t="s">
        <v>47</v>
      </c>
      <c r="E256" s="51" t="s">
        <v>46</v>
      </c>
      <c r="F256" s="1">
        <v>12.2</v>
      </c>
      <c r="G256" s="14"/>
      <c r="H256" s="1">
        <v>21.7</v>
      </c>
      <c r="I256" s="14"/>
      <c r="J256" s="1">
        <v>10.2</v>
      </c>
      <c r="K256" s="1"/>
      <c r="L256" s="1">
        <v>0.0</v>
      </c>
      <c r="M256" s="14"/>
      <c r="N256" s="54">
        <v>37.65455</v>
      </c>
      <c r="O256" s="59">
        <f t="shared" si="1"/>
        <v>42259</v>
      </c>
      <c r="P256" s="21">
        <v>4096438.4945</v>
      </c>
      <c r="Q256" s="52" t="s">
        <v>106</v>
      </c>
      <c r="R256" s="57">
        <v>42259.0</v>
      </c>
      <c r="S256" s="58">
        <v>37.0</v>
      </c>
      <c r="T256" s="58">
        <v>108790.0</v>
      </c>
    </row>
    <row r="257">
      <c r="A257" s="53">
        <v>42260.0</v>
      </c>
      <c r="B257" s="14" t="s">
        <v>78</v>
      </c>
      <c r="C257" s="52" t="s">
        <v>106</v>
      </c>
      <c r="D257" s="14" t="s">
        <v>47</v>
      </c>
      <c r="E257" s="51" t="s">
        <v>46</v>
      </c>
      <c r="F257" s="1">
        <v>13.2</v>
      </c>
      <c r="G257" s="14"/>
      <c r="H257" s="1">
        <v>25.5</v>
      </c>
      <c r="I257" s="14"/>
      <c r="J257" s="1">
        <v>17.1</v>
      </c>
      <c r="K257" s="1"/>
      <c r="L257" s="1">
        <v>0.0</v>
      </c>
      <c r="M257" s="14"/>
      <c r="N257" s="54">
        <v>30.35961</v>
      </c>
      <c r="O257" s="59">
        <f t="shared" si="1"/>
        <v>42260</v>
      </c>
      <c r="P257" s="21">
        <v>3010512.6641097</v>
      </c>
      <c r="Q257" s="52" t="s">
        <v>106</v>
      </c>
      <c r="R257" s="57">
        <v>42260.0</v>
      </c>
      <c r="S257" s="58">
        <v>38.0</v>
      </c>
      <c r="T257" s="58">
        <v>99161.77</v>
      </c>
    </row>
    <row r="258">
      <c r="A258" s="53">
        <v>42261.0</v>
      </c>
      <c r="B258" s="14" t="s">
        <v>92</v>
      </c>
      <c r="C258" s="52" t="s">
        <v>106</v>
      </c>
      <c r="D258" s="14" t="s">
        <v>47</v>
      </c>
      <c r="E258" s="51" t="s">
        <v>46</v>
      </c>
      <c r="F258" s="1">
        <v>15.4</v>
      </c>
      <c r="G258" s="14"/>
      <c r="H258" s="1">
        <v>26.7</v>
      </c>
      <c r="I258" s="14"/>
      <c r="J258" s="1">
        <v>17.8</v>
      </c>
      <c r="K258" s="1"/>
      <c r="L258" s="1">
        <v>0.0</v>
      </c>
      <c r="M258" s="14"/>
      <c r="N258" s="54">
        <v>32.34565</v>
      </c>
      <c r="O258" s="59">
        <f t="shared" si="1"/>
        <v>42261</v>
      </c>
      <c r="P258" s="21">
        <v>3770668.27223</v>
      </c>
      <c r="Q258" s="52" t="s">
        <v>106</v>
      </c>
      <c r="R258" s="57">
        <v>42261.0</v>
      </c>
      <c r="S258" s="58">
        <v>38.0</v>
      </c>
      <c r="T258" s="58">
        <v>116574.2</v>
      </c>
    </row>
    <row r="259">
      <c r="A259" s="53">
        <v>42262.0</v>
      </c>
      <c r="B259" s="14" t="s">
        <v>108</v>
      </c>
      <c r="C259" s="52" t="s">
        <v>106</v>
      </c>
      <c r="D259" s="14" t="s">
        <v>47</v>
      </c>
      <c r="E259" s="51" t="s">
        <v>46</v>
      </c>
      <c r="F259" s="1">
        <v>10.8</v>
      </c>
      <c r="G259" s="14"/>
      <c r="H259" s="1">
        <v>15.9</v>
      </c>
      <c r="I259" s="14"/>
      <c r="J259" s="1">
        <v>15.0</v>
      </c>
      <c r="K259" s="1"/>
      <c r="L259" s="1">
        <v>15.8</v>
      </c>
      <c r="M259" s="14"/>
      <c r="N259" s="54">
        <v>34.50652</v>
      </c>
      <c r="O259" s="59">
        <f t="shared" si="1"/>
        <v>42262</v>
      </c>
      <c r="P259" s="21">
        <v>4270199.10326</v>
      </c>
      <c r="Q259" s="52" t="s">
        <v>106</v>
      </c>
      <c r="R259" s="57">
        <v>42262.0</v>
      </c>
      <c r="S259" s="58">
        <v>38.0</v>
      </c>
      <c r="T259" s="58">
        <v>123750.5</v>
      </c>
    </row>
    <row r="260">
      <c r="A260" s="53">
        <v>42263.0</v>
      </c>
      <c r="B260" s="14" t="s">
        <v>90</v>
      </c>
      <c r="C260" s="52" t="s">
        <v>106</v>
      </c>
      <c r="D260" s="14" t="s">
        <v>47</v>
      </c>
      <c r="E260" s="51" t="s">
        <v>46</v>
      </c>
      <c r="F260" s="1">
        <v>8.9</v>
      </c>
      <c r="G260" s="14"/>
      <c r="H260" s="1">
        <v>14.8</v>
      </c>
      <c r="I260" s="14"/>
      <c r="J260" s="1">
        <v>17.6</v>
      </c>
      <c r="K260" s="1"/>
      <c r="L260" s="1">
        <v>0.0</v>
      </c>
      <c r="M260" s="14"/>
      <c r="N260" s="54">
        <v>38.96606</v>
      </c>
      <c r="O260" s="59">
        <f t="shared" si="1"/>
        <v>42263</v>
      </c>
      <c r="P260" s="21">
        <v>5135551.36073</v>
      </c>
      <c r="Q260" s="52" t="s">
        <v>106</v>
      </c>
      <c r="R260" s="57">
        <v>42263.0</v>
      </c>
      <c r="S260" s="58">
        <v>38.0</v>
      </c>
      <c r="T260" s="58">
        <v>131795.5</v>
      </c>
    </row>
    <row r="261">
      <c r="A261" s="53">
        <v>42264.0</v>
      </c>
      <c r="B261" s="14" t="s">
        <v>105</v>
      </c>
      <c r="C261" s="52" t="s">
        <v>106</v>
      </c>
      <c r="D261" s="14" t="s">
        <v>47</v>
      </c>
      <c r="E261" s="51" t="s">
        <v>46</v>
      </c>
      <c r="F261" s="1">
        <v>9.0</v>
      </c>
      <c r="G261" s="14"/>
      <c r="H261" s="1">
        <v>14.3</v>
      </c>
      <c r="I261" s="14"/>
      <c r="J261" s="1">
        <v>12.4</v>
      </c>
      <c r="K261" s="1"/>
      <c r="L261" s="1">
        <v>0.4</v>
      </c>
      <c r="M261" s="14"/>
      <c r="N261" s="54">
        <v>40.63926</v>
      </c>
      <c r="O261" s="59">
        <f t="shared" si="1"/>
        <v>42264</v>
      </c>
      <c r="P261" s="21">
        <v>5325803.470482</v>
      </c>
      <c r="Q261" s="52" t="s">
        <v>106</v>
      </c>
      <c r="R261" s="57">
        <v>42264.0</v>
      </c>
      <c r="S261" s="58">
        <v>38.0</v>
      </c>
      <c r="T261" s="58">
        <v>131050.7</v>
      </c>
    </row>
    <row r="262">
      <c r="A262" s="53">
        <v>42265.0</v>
      </c>
      <c r="B262" s="14" t="s">
        <v>107</v>
      </c>
      <c r="C262" s="52" t="s">
        <v>106</v>
      </c>
      <c r="D262" s="14" t="s">
        <v>46</v>
      </c>
      <c r="E262" s="51" t="s">
        <v>46</v>
      </c>
      <c r="F262" s="1">
        <v>10.5</v>
      </c>
      <c r="G262" s="14"/>
      <c r="H262" s="1">
        <v>14.7</v>
      </c>
      <c r="I262" s="14"/>
      <c r="J262" s="1">
        <v>8.1</v>
      </c>
      <c r="K262" s="1"/>
      <c r="L262" s="1">
        <v>0.0</v>
      </c>
      <c r="M262" s="14"/>
      <c r="N262" s="54">
        <v>40.63008</v>
      </c>
      <c r="O262" s="59">
        <f t="shared" si="1"/>
        <v>42265</v>
      </c>
      <c r="P262" s="21">
        <v>5312976.159168</v>
      </c>
      <c r="Q262" s="52" t="s">
        <v>106</v>
      </c>
      <c r="R262" s="57">
        <v>42265.0</v>
      </c>
      <c r="S262" s="58">
        <v>38.0</v>
      </c>
      <c r="T262" s="58">
        <v>130764.6</v>
      </c>
    </row>
    <row r="263">
      <c r="A263" s="53">
        <v>42266.0</v>
      </c>
      <c r="B263" s="14" t="s">
        <v>74</v>
      </c>
      <c r="C263" s="52" t="s">
        <v>106</v>
      </c>
      <c r="D263" s="14" t="s">
        <v>46</v>
      </c>
      <c r="E263" s="51" t="s">
        <v>46</v>
      </c>
      <c r="F263" s="1">
        <v>6.5</v>
      </c>
      <c r="G263" s="14"/>
      <c r="H263" s="1">
        <v>21.3</v>
      </c>
      <c r="I263" s="14"/>
      <c r="J263" s="1">
        <v>17.0</v>
      </c>
      <c r="K263" s="1"/>
      <c r="L263" s="1">
        <v>0.0</v>
      </c>
      <c r="M263" s="14"/>
      <c r="N263" s="54">
        <v>47.82671</v>
      </c>
      <c r="O263" s="59">
        <f t="shared" si="1"/>
        <v>42266</v>
      </c>
      <c r="P263" s="21">
        <v>5374631.755012</v>
      </c>
      <c r="Q263" s="52" t="s">
        <v>106</v>
      </c>
      <c r="R263" s="57">
        <v>42266.0</v>
      </c>
      <c r="S263" s="58">
        <v>38.0</v>
      </c>
      <c r="T263" s="58">
        <v>112377.2</v>
      </c>
    </row>
    <row r="264">
      <c r="A264" s="53">
        <v>42267.0</v>
      </c>
      <c r="B264" s="14" t="s">
        <v>78</v>
      </c>
      <c r="C264" s="52" t="s">
        <v>106</v>
      </c>
      <c r="D264" s="14" t="s">
        <v>46</v>
      </c>
      <c r="E264" s="51" t="s">
        <v>46</v>
      </c>
      <c r="F264" s="1">
        <v>8.5</v>
      </c>
      <c r="G264" s="14"/>
      <c r="H264" s="1">
        <v>22.9</v>
      </c>
      <c r="I264" s="14"/>
      <c r="J264" s="1">
        <v>17.3</v>
      </c>
      <c r="K264" s="1"/>
      <c r="L264" s="1">
        <v>0.0</v>
      </c>
      <c r="M264" s="14"/>
      <c r="N264" s="54">
        <v>32.85773</v>
      </c>
      <c r="O264" s="59">
        <f t="shared" si="1"/>
        <v>42267</v>
      </c>
      <c r="P264" s="21">
        <v>3407639.0347969993</v>
      </c>
      <c r="Q264" s="52" t="s">
        <v>106</v>
      </c>
      <c r="R264" s="57">
        <v>42267.0</v>
      </c>
      <c r="S264" s="58">
        <v>39.0</v>
      </c>
      <c r="T264" s="58">
        <v>103708.9</v>
      </c>
    </row>
    <row r="265">
      <c r="A265" s="53">
        <v>42268.0</v>
      </c>
      <c r="B265" s="14" t="s">
        <v>92</v>
      </c>
      <c r="C265" s="52" t="s">
        <v>106</v>
      </c>
      <c r="D265" s="14" t="s">
        <v>46</v>
      </c>
      <c r="E265" s="51" t="s">
        <v>46</v>
      </c>
      <c r="F265" s="1">
        <v>14.0</v>
      </c>
      <c r="G265" s="14"/>
      <c r="H265" s="1">
        <v>18.1</v>
      </c>
      <c r="I265" s="14"/>
      <c r="J265" s="1">
        <v>6.7</v>
      </c>
      <c r="K265" s="1"/>
      <c r="L265" s="1">
        <v>0.0</v>
      </c>
      <c r="M265" s="14"/>
      <c r="N265" s="54">
        <v>44.95598</v>
      </c>
      <c r="O265" s="59">
        <f t="shared" si="1"/>
        <v>42268</v>
      </c>
      <c r="P265" s="21">
        <v>5399064.843265999</v>
      </c>
      <c r="Q265" s="52" t="s">
        <v>106</v>
      </c>
      <c r="R265" s="57">
        <v>42268.0</v>
      </c>
      <c r="S265" s="58">
        <v>39.0</v>
      </c>
      <c r="T265" s="58">
        <v>120096.7</v>
      </c>
    </row>
    <row r="266">
      <c r="A266" s="53">
        <v>42269.0</v>
      </c>
      <c r="B266" s="14" t="s">
        <v>108</v>
      </c>
      <c r="C266" s="52" t="s">
        <v>106</v>
      </c>
      <c r="D266" s="14" t="s">
        <v>46</v>
      </c>
      <c r="E266" s="51" t="s">
        <v>46</v>
      </c>
      <c r="F266" s="1">
        <v>7.6</v>
      </c>
      <c r="G266" s="14"/>
      <c r="H266" s="1">
        <v>12.7</v>
      </c>
      <c r="I266" s="14"/>
      <c r="J266" s="1">
        <v>17.4</v>
      </c>
      <c r="K266" s="1"/>
      <c r="L266" s="1">
        <v>4.4</v>
      </c>
      <c r="M266" s="14"/>
      <c r="N266" s="54">
        <v>99.47617</v>
      </c>
      <c r="O266" s="59">
        <f t="shared" si="1"/>
        <v>42269</v>
      </c>
      <c r="P266" s="21">
        <v>1.2708588045967E7</v>
      </c>
      <c r="Q266" s="52" t="s">
        <v>106</v>
      </c>
      <c r="R266" s="57">
        <v>42269.0</v>
      </c>
      <c r="S266" s="58">
        <v>39.0</v>
      </c>
      <c r="T266" s="58">
        <v>127755.1</v>
      </c>
    </row>
    <row r="267">
      <c r="A267" s="53">
        <v>42270.0</v>
      </c>
      <c r="B267" s="14" t="s">
        <v>90</v>
      </c>
      <c r="C267" s="52" t="s">
        <v>106</v>
      </c>
      <c r="D267" s="14" t="s">
        <v>46</v>
      </c>
      <c r="E267" s="51" t="s">
        <v>46</v>
      </c>
      <c r="F267" s="1">
        <v>8.5</v>
      </c>
      <c r="G267" s="14"/>
      <c r="H267" s="1">
        <v>12.6</v>
      </c>
      <c r="I267" s="14"/>
      <c r="J267" s="1">
        <v>20.3</v>
      </c>
      <c r="K267" s="1"/>
      <c r="L267" s="1">
        <v>0.0</v>
      </c>
      <c r="M267" s="14"/>
      <c r="N267" s="54">
        <v>49.76861</v>
      </c>
      <c r="O267" s="59">
        <f t="shared" si="1"/>
        <v>42270</v>
      </c>
      <c r="P267" s="21">
        <v>6562822.364287001</v>
      </c>
      <c r="Q267" s="52" t="s">
        <v>106</v>
      </c>
      <c r="R267" s="57">
        <v>42270.0</v>
      </c>
      <c r="S267" s="58">
        <v>39.0</v>
      </c>
      <c r="T267" s="58">
        <v>131866.7</v>
      </c>
    </row>
    <row r="268">
      <c r="A268" s="53">
        <v>42271.0</v>
      </c>
      <c r="B268" s="14" t="s">
        <v>105</v>
      </c>
      <c r="C268" s="52" t="s">
        <v>106</v>
      </c>
      <c r="D268" s="14" t="s">
        <v>46</v>
      </c>
      <c r="E268" s="51" t="s">
        <v>46</v>
      </c>
      <c r="F268" s="1">
        <v>5.1</v>
      </c>
      <c r="G268" s="14"/>
      <c r="H268" s="1">
        <v>14.3</v>
      </c>
      <c r="I268" s="14"/>
      <c r="J268" s="1">
        <v>18.2</v>
      </c>
      <c r="K268" s="1"/>
      <c r="L268" s="1">
        <v>0.0</v>
      </c>
      <c r="M268" s="14"/>
      <c r="N268" s="54">
        <v>54.98053</v>
      </c>
      <c r="O268" s="59">
        <f t="shared" si="1"/>
        <v>42271</v>
      </c>
      <c r="P268" s="21">
        <v>7199018.644928001</v>
      </c>
      <c r="Q268" s="52" t="s">
        <v>106</v>
      </c>
      <c r="R268" s="57">
        <v>42271.0</v>
      </c>
      <c r="S268" s="58">
        <v>39.0</v>
      </c>
      <c r="T268" s="58">
        <v>130937.6</v>
      </c>
    </row>
    <row r="269">
      <c r="A269" s="53">
        <v>42272.0</v>
      </c>
      <c r="B269" s="14" t="s">
        <v>107</v>
      </c>
      <c r="C269" s="52" t="s">
        <v>106</v>
      </c>
      <c r="D269" s="14" t="s">
        <v>46</v>
      </c>
      <c r="E269" s="51" t="s">
        <v>46</v>
      </c>
      <c r="F269" s="1">
        <v>5.8</v>
      </c>
      <c r="G269" s="14"/>
      <c r="H269" s="1">
        <v>19.1</v>
      </c>
      <c r="I269" s="14"/>
      <c r="J269" s="1">
        <v>20.2</v>
      </c>
      <c r="K269" s="1"/>
      <c r="L269" s="1">
        <v>0.0</v>
      </c>
      <c r="M269" s="14"/>
      <c r="N269" s="54">
        <v>51.081</v>
      </c>
      <c r="O269" s="59">
        <f t="shared" si="1"/>
        <v>42272</v>
      </c>
      <c r="P269" s="21">
        <v>6348290.4909</v>
      </c>
      <c r="Q269" s="52" t="s">
        <v>106</v>
      </c>
      <c r="R269" s="57">
        <v>42272.0</v>
      </c>
      <c r="S269" s="58">
        <v>39.0</v>
      </c>
      <c r="T269" s="58">
        <v>124278.9</v>
      </c>
    </row>
    <row r="270">
      <c r="A270" s="53">
        <v>42273.0</v>
      </c>
      <c r="B270" s="14" t="s">
        <v>74</v>
      </c>
      <c r="C270" s="52" t="s">
        <v>106</v>
      </c>
      <c r="D270" s="14" t="s">
        <v>46</v>
      </c>
      <c r="E270" s="51" t="s">
        <v>46</v>
      </c>
      <c r="F270" s="1">
        <v>6.6</v>
      </c>
      <c r="G270" s="14"/>
      <c r="H270" s="1">
        <v>17.9</v>
      </c>
      <c r="I270" s="14"/>
      <c r="J270" s="1">
        <v>20.1</v>
      </c>
      <c r="K270" s="1"/>
      <c r="L270" s="1">
        <v>0.0</v>
      </c>
      <c r="M270" s="14"/>
      <c r="N270" s="54">
        <v>48.78937</v>
      </c>
      <c r="O270" s="59">
        <f t="shared" si="1"/>
        <v>42273</v>
      </c>
      <c r="P270" s="21">
        <v>5418766.984364999</v>
      </c>
      <c r="Q270" s="52" t="s">
        <v>106</v>
      </c>
      <c r="R270" s="57">
        <v>42273.0</v>
      </c>
      <c r="S270" s="58">
        <v>39.0</v>
      </c>
      <c r="T270" s="58">
        <v>111064.5</v>
      </c>
    </row>
    <row r="271">
      <c r="A271" s="53">
        <v>42274.0</v>
      </c>
      <c r="B271" s="14" t="s">
        <v>78</v>
      </c>
      <c r="C271" s="52" t="s">
        <v>106</v>
      </c>
      <c r="D271" s="14" t="s">
        <v>46</v>
      </c>
      <c r="E271" s="51" t="s">
        <v>46</v>
      </c>
      <c r="F271" s="1">
        <v>9.8</v>
      </c>
      <c r="G271" s="14"/>
      <c r="H271" s="1">
        <v>20.2</v>
      </c>
      <c r="I271" s="14"/>
      <c r="J271" s="1">
        <v>19.6</v>
      </c>
      <c r="K271" s="1"/>
      <c r="L271" s="1">
        <v>0.0</v>
      </c>
      <c r="M271" s="14"/>
      <c r="N271" s="54">
        <v>43.93161</v>
      </c>
      <c r="O271" s="59">
        <f t="shared" si="1"/>
        <v>42274</v>
      </c>
      <c r="P271" s="21">
        <v>4675720.329198</v>
      </c>
      <c r="Q271" s="52" t="s">
        <v>106</v>
      </c>
      <c r="R271" s="57">
        <v>42274.0</v>
      </c>
      <c r="S271" s="58">
        <v>40.0</v>
      </c>
      <c r="T271" s="58">
        <v>106431.8</v>
      </c>
    </row>
    <row r="272">
      <c r="A272" s="53">
        <v>42275.0</v>
      </c>
      <c r="B272" s="14" t="s">
        <v>92</v>
      </c>
      <c r="C272" s="52" t="s">
        <v>106</v>
      </c>
      <c r="D272" s="14" t="s">
        <v>46</v>
      </c>
      <c r="E272" s="51" t="s">
        <v>46</v>
      </c>
      <c r="F272" s="1">
        <v>8.3</v>
      </c>
      <c r="G272" s="14"/>
      <c r="H272" s="1">
        <v>21.4</v>
      </c>
      <c r="I272" s="14"/>
      <c r="J272" s="1">
        <v>13.6</v>
      </c>
      <c r="K272" s="1"/>
      <c r="L272" s="1">
        <v>0.0</v>
      </c>
      <c r="M272" s="14"/>
      <c r="N272" s="54">
        <v>42.02602</v>
      </c>
      <c r="O272" s="59">
        <f t="shared" si="1"/>
        <v>42275</v>
      </c>
      <c r="P272" s="21">
        <v>5118630.550134</v>
      </c>
      <c r="Q272" s="52" t="s">
        <v>106</v>
      </c>
      <c r="R272" s="57">
        <v>42275.0</v>
      </c>
      <c r="S272" s="58">
        <v>40.0</v>
      </c>
      <c r="T272" s="58">
        <v>121796.7</v>
      </c>
    </row>
    <row r="273">
      <c r="A273" s="53">
        <v>42276.0</v>
      </c>
      <c r="B273" s="14" t="s">
        <v>108</v>
      </c>
      <c r="C273" s="52" t="s">
        <v>106</v>
      </c>
      <c r="D273" s="14" t="s">
        <v>46</v>
      </c>
      <c r="E273" s="51" t="s">
        <v>46</v>
      </c>
      <c r="F273" s="1">
        <v>9.0</v>
      </c>
      <c r="G273" s="14"/>
      <c r="H273" s="1">
        <v>16.9</v>
      </c>
      <c r="I273" s="14"/>
      <c r="J273" s="1">
        <v>13.5</v>
      </c>
      <c r="K273" s="1"/>
      <c r="L273" s="1">
        <v>0.0</v>
      </c>
      <c r="M273" s="14"/>
      <c r="N273" s="54">
        <v>37.6401</v>
      </c>
      <c r="O273" s="59">
        <f t="shared" si="1"/>
        <v>42276</v>
      </c>
      <c r="P273" s="21">
        <v>4768692.02118</v>
      </c>
      <c r="Q273" s="52" t="s">
        <v>106</v>
      </c>
      <c r="R273" s="57">
        <v>42276.0</v>
      </c>
      <c r="S273" s="58">
        <v>40.0</v>
      </c>
      <c r="T273" s="58">
        <v>126691.8</v>
      </c>
    </row>
    <row r="274">
      <c r="A274" s="53">
        <v>42277.0</v>
      </c>
      <c r="B274" s="14" t="s">
        <v>90</v>
      </c>
      <c r="C274" s="52" t="s">
        <v>106</v>
      </c>
      <c r="D274" s="14" t="s">
        <v>46</v>
      </c>
      <c r="E274" s="51" t="s">
        <v>46</v>
      </c>
      <c r="F274" s="1">
        <v>11.5</v>
      </c>
      <c r="G274" s="14"/>
      <c r="H274" s="1">
        <v>15.9</v>
      </c>
      <c r="I274" s="14"/>
      <c r="J274" s="1">
        <v>16.8</v>
      </c>
      <c r="K274" s="1"/>
      <c r="L274" s="1">
        <v>0.0</v>
      </c>
      <c r="M274" s="14"/>
      <c r="N274" s="54">
        <v>41.98097</v>
      </c>
      <c r="O274" s="59">
        <f t="shared" si="1"/>
        <v>42277</v>
      </c>
      <c r="P274" s="21">
        <v>5442463.3279639995</v>
      </c>
      <c r="Q274" s="52" t="s">
        <v>106</v>
      </c>
      <c r="R274" s="57">
        <v>42277.0</v>
      </c>
      <c r="S274" s="58">
        <v>40.0</v>
      </c>
      <c r="T274" s="58">
        <v>129641.2</v>
      </c>
    </row>
    <row r="275">
      <c r="A275" s="53">
        <v>42278.0</v>
      </c>
      <c r="B275" s="14" t="s">
        <v>105</v>
      </c>
      <c r="C275" s="52" t="s">
        <v>106</v>
      </c>
      <c r="D275" s="14" t="s">
        <v>46</v>
      </c>
      <c r="E275" s="51" t="s">
        <v>46</v>
      </c>
      <c r="F275" s="1">
        <v>6.0</v>
      </c>
      <c r="G275" s="14"/>
      <c r="H275" s="1">
        <v>21.6</v>
      </c>
      <c r="I275" s="14"/>
      <c r="J275" s="1">
        <v>21.7</v>
      </c>
      <c r="K275" s="1"/>
      <c r="L275" s="1">
        <v>0.0</v>
      </c>
      <c r="M275" s="14"/>
      <c r="N275" s="54">
        <v>34.80976</v>
      </c>
      <c r="O275" s="59">
        <f t="shared" si="1"/>
        <v>42278</v>
      </c>
      <c r="P275" s="21">
        <v>4328816.438464</v>
      </c>
      <c r="Q275" s="52" t="s">
        <v>106</v>
      </c>
      <c r="R275" s="57">
        <v>42278.0</v>
      </c>
      <c r="S275" s="58">
        <v>40.0</v>
      </c>
      <c r="T275" s="58">
        <v>124356.4</v>
      </c>
    </row>
    <row r="276">
      <c r="A276" s="53">
        <v>42279.0</v>
      </c>
      <c r="B276" s="14" t="s">
        <v>107</v>
      </c>
      <c r="C276" s="52" t="s">
        <v>106</v>
      </c>
      <c r="D276" s="14" t="s">
        <v>46</v>
      </c>
      <c r="E276" s="51" t="s">
        <v>47</v>
      </c>
      <c r="F276" s="1">
        <v>9.9</v>
      </c>
      <c r="G276" s="14"/>
      <c r="H276" s="1">
        <v>28.6</v>
      </c>
      <c r="I276" s="14"/>
      <c r="J276" s="1">
        <v>21.7</v>
      </c>
      <c r="K276" s="1"/>
      <c r="L276" s="1">
        <v>0.0</v>
      </c>
      <c r="M276" s="14"/>
      <c r="N276" s="54">
        <v>38.30698</v>
      </c>
      <c r="O276" s="59">
        <f t="shared" si="1"/>
        <v>42279</v>
      </c>
      <c r="P276" s="21">
        <v>4119689.6878180006</v>
      </c>
      <c r="Q276" s="52" t="s">
        <v>106</v>
      </c>
      <c r="R276" s="57">
        <v>42279.0</v>
      </c>
      <c r="S276" s="58">
        <v>40.0</v>
      </c>
      <c r="T276" s="58">
        <v>107544.1</v>
      </c>
    </row>
    <row r="277">
      <c r="A277" s="53">
        <v>42280.0</v>
      </c>
      <c r="B277" s="14" t="s">
        <v>74</v>
      </c>
      <c r="C277" s="52" t="s">
        <v>106</v>
      </c>
      <c r="D277" s="14" t="s">
        <v>46</v>
      </c>
      <c r="E277" s="51" t="s">
        <v>46</v>
      </c>
      <c r="F277" s="1">
        <v>16.3</v>
      </c>
      <c r="G277" s="14"/>
      <c r="H277" s="1">
        <v>31.3</v>
      </c>
      <c r="I277" s="14"/>
      <c r="J277" s="1">
        <v>22.2</v>
      </c>
      <c r="K277" s="1"/>
      <c r="L277" s="1">
        <v>0.0</v>
      </c>
      <c r="M277" s="14"/>
      <c r="N277" s="54">
        <v>30.78069</v>
      </c>
      <c r="O277" s="59">
        <f t="shared" si="1"/>
        <v>42280</v>
      </c>
      <c r="P277" s="21">
        <v>3096494.3210340003</v>
      </c>
      <c r="Q277" s="52" t="s">
        <v>106</v>
      </c>
      <c r="R277" s="57">
        <v>42280.0</v>
      </c>
      <c r="S277" s="58">
        <v>40.0</v>
      </c>
      <c r="T277" s="58">
        <v>100598.6</v>
      </c>
    </row>
    <row r="278">
      <c r="A278" s="53">
        <v>42281.0</v>
      </c>
      <c r="B278" s="14" t="s">
        <v>78</v>
      </c>
      <c r="C278" s="52" t="s">
        <v>106</v>
      </c>
      <c r="D278" s="14" t="s">
        <v>46</v>
      </c>
      <c r="E278" s="51" t="s">
        <v>46</v>
      </c>
      <c r="F278" s="1">
        <v>13.9</v>
      </c>
      <c r="G278" s="14"/>
      <c r="H278" s="1">
        <v>24.9</v>
      </c>
      <c r="I278" s="14"/>
      <c r="J278" s="1">
        <v>22.2</v>
      </c>
      <c r="K278" s="1"/>
      <c r="L278" s="1">
        <v>0.0</v>
      </c>
      <c r="M278" s="14"/>
      <c r="N278" s="54">
        <v>36.5607</v>
      </c>
      <c r="O278" s="59">
        <f t="shared" si="1"/>
        <v>42281</v>
      </c>
      <c r="P278" s="21">
        <v>3796057.2642299994</v>
      </c>
      <c r="Q278" s="52" t="s">
        <v>106</v>
      </c>
      <c r="R278" s="57">
        <v>42281.0</v>
      </c>
      <c r="S278" s="58">
        <v>41.0</v>
      </c>
      <c r="T278" s="58">
        <v>103828.9</v>
      </c>
    </row>
    <row r="279">
      <c r="A279" s="53">
        <v>42282.0</v>
      </c>
      <c r="B279" s="14" t="s">
        <v>92</v>
      </c>
      <c r="C279" s="52" t="s">
        <v>106</v>
      </c>
      <c r="D279" s="14" t="s">
        <v>46</v>
      </c>
      <c r="E279" s="51" t="s">
        <v>46</v>
      </c>
      <c r="F279" s="1">
        <v>12.7</v>
      </c>
      <c r="G279" s="14"/>
      <c r="H279" s="1">
        <v>34.4</v>
      </c>
      <c r="I279" s="14"/>
      <c r="J279" s="1">
        <v>22.0</v>
      </c>
      <c r="K279" s="1"/>
      <c r="L279" s="1">
        <v>0.0</v>
      </c>
      <c r="M279" s="14"/>
      <c r="N279" s="54">
        <v>38.97201</v>
      </c>
      <c r="O279" s="59">
        <f t="shared" si="1"/>
        <v>42282</v>
      </c>
      <c r="P279" s="21">
        <v>4879096.894749</v>
      </c>
      <c r="Q279" s="52" t="s">
        <v>106</v>
      </c>
      <c r="R279" s="57">
        <v>42282.0</v>
      </c>
      <c r="S279" s="58">
        <v>41.0</v>
      </c>
      <c r="T279" s="58">
        <v>125194.9</v>
      </c>
    </row>
    <row r="280">
      <c r="A280" s="53">
        <v>42283.0</v>
      </c>
      <c r="B280" s="14" t="s">
        <v>108</v>
      </c>
      <c r="C280" s="52" t="s">
        <v>106</v>
      </c>
      <c r="D280" s="14" t="s">
        <v>47</v>
      </c>
      <c r="E280" s="51" t="s">
        <v>46</v>
      </c>
      <c r="F280" s="1">
        <v>15.5</v>
      </c>
      <c r="G280" s="14"/>
      <c r="H280" s="1">
        <v>35.8</v>
      </c>
      <c r="I280" s="14"/>
      <c r="J280" s="1">
        <v>18.9</v>
      </c>
      <c r="K280" s="1"/>
      <c r="L280" s="1">
        <v>0.0</v>
      </c>
      <c r="M280" s="14"/>
      <c r="N280" s="54">
        <v>36.24445</v>
      </c>
      <c r="O280" s="59">
        <f t="shared" si="1"/>
        <v>42283</v>
      </c>
      <c r="P280" s="21">
        <v>4611207.40014</v>
      </c>
      <c r="Q280" s="52" t="s">
        <v>106</v>
      </c>
      <c r="R280" s="57">
        <v>42283.0</v>
      </c>
      <c r="S280" s="58">
        <v>41.0</v>
      </c>
      <c r="T280" s="58">
        <v>127225.2</v>
      </c>
    </row>
    <row r="281">
      <c r="A281" s="53">
        <v>42284.0</v>
      </c>
      <c r="B281" s="14" t="s">
        <v>90</v>
      </c>
      <c r="C281" s="52" t="s">
        <v>106</v>
      </c>
      <c r="D281" s="14" t="s">
        <v>47</v>
      </c>
      <c r="E281" s="51" t="s">
        <v>46</v>
      </c>
      <c r="F281" s="1">
        <v>11.8</v>
      </c>
      <c r="G281" s="14"/>
      <c r="H281" s="1">
        <v>16.2</v>
      </c>
      <c r="I281" s="14"/>
      <c r="J281" s="1">
        <v>23.6</v>
      </c>
      <c r="K281" s="1"/>
      <c r="L281" s="1">
        <v>0.0</v>
      </c>
      <c r="M281" s="14"/>
      <c r="N281" s="54">
        <v>31.59641</v>
      </c>
      <c r="O281" s="59">
        <f t="shared" si="1"/>
        <v>42284</v>
      </c>
      <c r="P281" s="21">
        <v>3705715.434748</v>
      </c>
      <c r="Q281" s="52" t="s">
        <v>106</v>
      </c>
      <c r="R281" s="57">
        <v>42284.0</v>
      </c>
      <c r="S281" s="58">
        <v>41.0</v>
      </c>
      <c r="T281" s="58">
        <v>117282.8</v>
      </c>
    </row>
    <row r="282">
      <c r="A282" s="53">
        <v>42285.0</v>
      </c>
      <c r="B282" s="14" t="s">
        <v>105</v>
      </c>
      <c r="C282" s="52" t="s">
        <v>106</v>
      </c>
      <c r="D282" s="14" t="s">
        <v>47</v>
      </c>
      <c r="E282" s="51" t="s">
        <v>46</v>
      </c>
      <c r="F282" s="1">
        <v>7.6</v>
      </c>
      <c r="G282" s="14"/>
      <c r="H282" s="1">
        <v>18.6</v>
      </c>
      <c r="I282" s="14"/>
      <c r="J282" s="1">
        <v>23.3</v>
      </c>
      <c r="K282" s="1"/>
      <c r="L282" s="1">
        <v>0.0</v>
      </c>
      <c r="M282" s="14"/>
      <c r="N282" s="54">
        <v>36.14098</v>
      </c>
      <c r="O282" s="59">
        <f t="shared" si="1"/>
        <v>42285</v>
      </c>
      <c r="P282" s="21">
        <v>4413583.460874</v>
      </c>
      <c r="Q282" s="52" t="s">
        <v>106</v>
      </c>
      <c r="R282" s="57">
        <v>42285.0</v>
      </c>
      <c r="S282" s="58">
        <v>41.0</v>
      </c>
      <c r="T282" s="58">
        <v>122121.3</v>
      </c>
    </row>
    <row r="283">
      <c r="A283" s="53">
        <v>42286.0</v>
      </c>
      <c r="B283" s="14" t="s">
        <v>107</v>
      </c>
      <c r="C283" s="52" t="s">
        <v>106</v>
      </c>
      <c r="D283" s="14" t="s">
        <v>47</v>
      </c>
      <c r="E283" s="51" t="s">
        <v>46</v>
      </c>
      <c r="F283" s="1">
        <v>10.9</v>
      </c>
      <c r="G283" s="14"/>
      <c r="H283" s="1">
        <v>29.9</v>
      </c>
      <c r="I283" s="14"/>
      <c r="J283" s="1">
        <v>22.0</v>
      </c>
      <c r="K283" s="1"/>
      <c r="L283" s="1">
        <v>0.0</v>
      </c>
      <c r="M283" s="14"/>
      <c r="N283" s="54">
        <v>41.41507</v>
      </c>
      <c r="O283" s="59">
        <f t="shared" si="1"/>
        <v>42286</v>
      </c>
      <c r="P283" s="21">
        <v>5259295.597793</v>
      </c>
      <c r="Q283" s="52" t="s">
        <v>106</v>
      </c>
      <c r="R283" s="57">
        <v>42286.0</v>
      </c>
      <c r="S283" s="58">
        <v>41.0</v>
      </c>
      <c r="T283" s="58">
        <v>126989.9</v>
      </c>
    </row>
    <row r="284">
      <c r="A284" s="53">
        <v>42287.0</v>
      </c>
      <c r="B284" s="14" t="s">
        <v>74</v>
      </c>
      <c r="C284" s="52" t="s">
        <v>106</v>
      </c>
      <c r="D284" s="14" t="s">
        <v>47</v>
      </c>
      <c r="E284" s="51" t="s">
        <v>46</v>
      </c>
      <c r="F284" s="1">
        <v>17.5</v>
      </c>
      <c r="G284" s="14"/>
      <c r="H284" s="1">
        <v>29.2</v>
      </c>
      <c r="I284" s="14"/>
      <c r="J284" s="1">
        <v>11.9</v>
      </c>
      <c r="K284" s="1"/>
      <c r="L284" s="1">
        <v>0.0</v>
      </c>
      <c r="M284" s="14"/>
      <c r="N284" s="54">
        <v>34.80318</v>
      </c>
      <c r="O284" s="59">
        <f t="shared" si="1"/>
        <v>42287</v>
      </c>
      <c r="P284" s="21">
        <v>3919005.123264</v>
      </c>
      <c r="Q284" s="52" t="s">
        <v>106</v>
      </c>
      <c r="R284" s="57">
        <v>42287.0</v>
      </c>
      <c r="S284" s="58">
        <v>41.0</v>
      </c>
      <c r="T284" s="58">
        <v>112604.8</v>
      </c>
    </row>
    <row r="285">
      <c r="A285" s="53">
        <v>42288.0</v>
      </c>
      <c r="B285" s="14" t="s">
        <v>78</v>
      </c>
      <c r="C285" s="52" t="s">
        <v>106</v>
      </c>
      <c r="D285" s="14" t="s">
        <v>47</v>
      </c>
      <c r="E285" s="51" t="s">
        <v>46</v>
      </c>
      <c r="F285" s="1">
        <v>16.9</v>
      </c>
      <c r="G285" s="14"/>
      <c r="H285" s="1">
        <v>19.2</v>
      </c>
      <c r="I285" s="14"/>
      <c r="J285" s="1">
        <v>19.6</v>
      </c>
      <c r="K285" s="1"/>
      <c r="L285" s="1">
        <v>0.4</v>
      </c>
      <c r="M285" s="14"/>
      <c r="N285" s="54">
        <v>29.90281</v>
      </c>
      <c r="O285" s="59">
        <f t="shared" si="1"/>
        <v>42288</v>
      </c>
      <c r="P285" s="21">
        <v>3151047.477403</v>
      </c>
      <c r="Q285" s="52" t="s">
        <v>106</v>
      </c>
      <c r="R285" s="57">
        <v>42288.0</v>
      </c>
      <c r="S285" s="58">
        <v>42.0</v>
      </c>
      <c r="T285" s="58">
        <v>105376.3</v>
      </c>
    </row>
    <row r="286">
      <c r="A286" s="53">
        <v>42289.0</v>
      </c>
      <c r="B286" s="14" t="s">
        <v>92</v>
      </c>
      <c r="C286" s="52" t="s">
        <v>106</v>
      </c>
      <c r="D286" s="14" t="s">
        <v>47</v>
      </c>
      <c r="E286" s="51" t="s">
        <v>46</v>
      </c>
      <c r="F286" s="1">
        <v>11.3</v>
      </c>
      <c r="G286" s="14"/>
      <c r="H286" s="1">
        <v>16.1</v>
      </c>
      <c r="I286" s="14"/>
      <c r="J286" s="1">
        <v>13.4</v>
      </c>
      <c r="K286" s="1"/>
      <c r="L286" s="1">
        <v>0.6</v>
      </c>
      <c r="M286" s="14"/>
      <c r="N286" s="54">
        <v>36.35362</v>
      </c>
      <c r="O286" s="59">
        <f t="shared" si="1"/>
        <v>42289</v>
      </c>
      <c r="P286" s="21">
        <v>4395741.586643999</v>
      </c>
      <c r="Q286" s="52" t="s">
        <v>106</v>
      </c>
      <c r="R286" s="57">
        <v>42289.0</v>
      </c>
      <c r="S286" s="58">
        <v>42.0</v>
      </c>
      <c r="T286" s="58">
        <v>120916.2</v>
      </c>
    </row>
    <row r="287">
      <c r="A287" s="53">
        <v>42290.0</v>
      </c>
      <c r="B287" s="14" t="s">
        <v>108</v>
      </c>
      <c r="C287" s="52" t="s">
        <v>106</v>
      </c>
      <c r="D287" s="14" t="s">
        <v>47</v>
      </c>
      <c r="E287" s="51" t="s">
        <v>46</v>
      </c>
      <c r="F287" s="1">
        <v>7.9</v>
      </c>
      <c r="G287" s="14"/>
      <c r="H287" s="1">
        <v>17.6</v>
      </c>
      <c r="I287" s="14"/>
      <c r="J287" s="1">
        <v>24.3</v>
      </c>
      <c r="K287" s="1"/>
      <c r="L287" s="1">
        <v>0.4</v>
      </c>
      <c r="M287" s="14"/>
      <c r="N287" s="54">
        <v>41.49817</v>
      </c>
      <c r="O287" s="59">
        <f t="shared" si="1"/>
        <v>42290</v>
      </c>
      <c r="P287" s="21">
        <v>5097236.820368</v>
      </c>
      <c r="Q287" s="52" t="s">
        <v>106</v>
      </c>
      <c r="R287" s="57">
        <v>42290.0</v>
      </c>
      <c r="S287" s="58">
        <v>42.0</v>
      </c>
      <c r="T287" s="58">
        <v>122830.4</v>
      </c>
    </row>
    <row r="288">
      <c r="A288" s="53">
        <v>42291.0</v>
      </c>
      <c r="B288" s="14" t="s">
        <v>90</v>
      </c>
      <c r="C288" s="52" t="s">
        <v>106</v>
      </c>
      <c r="D288" s="14" t="s">
        <v>47</v>
      </c>
      <c r="E288" s="51" t="s">
        <v>46</v>
      </c>
      <c r="F288" s="1">
        <v>11.2</v>
      </c>
      <c r="G288" s="14"/>
      <c r="H288" s="1">
        <v>28.6</v>
      </c>
      <c r="I288" s="14"/>
      <c r="J288" s="1">
        <v>24.4</v>
      </c>
      <c r="K288" s="1"/>
      <c r="L288" s="1">
        <v>0.0</v>
      </c>
      <c r="M288" s="14"/>
      <c r="N288" s="54">
        <v>45.56344</v>
      </c>
      <c r="O288" s="59">
        <f t="shared" si="1"/>
        <v>42291</v>
      </c>
      <c r="P288" s="21">
        <v>5782875.354048</v>
      </c>
      <c r="Q288" s="52" t="s">
        <v>106</v>
      </c>
      <c r="R288" s="57">
        <v>42291.0</v>
      </c>
      <c r="S288" s="58">
        <v>42.0</v>
      </c>
      <c r="T288" s="58">
        <v>126919.2</v>
      </c>
    </row>
    <row r="289">
      <c r="A289" s="53">
        <v>42292.0</v>
      </c>
      <c r="B289" s="14" t="s">
        <v>105</v>
      </c>
      <c r="C289" s="52" t="s">
        <v>106</v>
      </c>
      <c r="D289" s="14" t="s">
        <v>47</v>
      </c>
      <c r="E289" s="51" t="s">
        <v>46</v>
      </c>
      <c r="F289" s="1">
        <v>14.4</v>
      </c>
      <c r="G289" s="14"/>
      <c r="H289" s="1">
        <v>34.0</v>
      </c>
      <c r="I289" s="14"/>
      <c r="J289" s="1">
        <v>22.2</v>
      </c>
      <c r="K289" s="1"/>
      <c r="L289" s="1">
        <v>0.0</v>
      </c>
      <c r="M289" s="14"/>
      <c r="N289" s="54">
        <v>39.06695</v>
      </c>
      <c r="O289" s="59">
        <f t="shared" si="1"/>
        <v>42292</v>
      </c>
      <c r="P289" s="21">
        <v>5088876.533779999</v>
      </c>
      <c r="Q289" s="52" t="s">
        <v>106</v>
      </c>
      <c r="R289" s="57">
        <v>42292.0</v>
      </c>
      <c r="S289" s="58">
        <v>42.0</v>
      </c>
      <c r="T289" s="58">
        <v>130260.4</v>
      </c>
    </row>
    <row r="290">
      <c r="A290" s="53">
        <v>42293.0</v>
      </c>
      <c r="B290" s="14" t="s">
        <v>107</v>
      </c>
      <c r="C290" s="52" t="s">
        <v>106</v>
      </c>
      <c r="D290" s="14" t="s">
        <v>47</v>
      </c>
      <c r="E290" s="51" t="s">
        <v>46</v>
      </c>
      <c r="F290" s="1">
        <v>17.0</v>
      </c>
      <c r="G290" s="14"/>
      <c r="H290" s="1">
        <v>23.8</v>
      </c>
      <c r="I290" s="14"/>
      <c r="J290" s="1">
        <v>8.4</v>
      </c>
      <c r="K290" s="1"/>
      <c r="L290" s="1">
        <v>0.0</v>
      </c>
      <c r="M290" s="14"/>
      <c r="N290" s="54">
        <v>43.80436</v>
      </c>
      <c r="O290" s="59">
        <f t="shared" si="1"/>
        <v>42293</v>
      </c>
      <c r="P290" s="21">
        <v>5431127.37896</v>
      </c>
      <c r="Q290" s="52" t="s">
        <v>106</v>
      </c>
      <c r="R290" s="57">
        <v>42293.0</v>
      </c>
      <c r="S290" s="58">
        <v>42.0</v>
      </c>
      <c r="T290" s="58">
        <v>123986.0</v>
      </c>
    </row>
    <row r="291">
      <c r="A291" s="53">
        <v>42294.0</v>
      </c>
      <c r="B291" s="14" t="s">
        <v>74</v>
      </c>
      <c r="C291" s="52" t="s">
        <v>106</v>
      </c>
      <c r="D291" s="14" t="s">
        <v>47</v>
      </c>
      <c r="E291" s="51" t="s">
        <v>46</v>
      </c>
      <c r="F291" s="1">
        <v>11.5</v>
      </c>
      <c r="G291" s="14"/>
      <c r="H291" s="1">
        <v>20.5</v>
      </c>
      <c r="I291" s="14"/>
      <c r="J291" s="1">
        <v>20.4</v>
      </c>
      <c r="K291" s="1"/>
      <c r="L291" s="1">
        <v>0.0</v>
      </c>
      <c r="M291" s="14"/>
      <c r="N291" s="54">
        <v>29.67361</v>
      </c>
      <c r="O291" s="59">
        <f t="shared" si="1"/>
        <v>42294</v>
      </c>
      <c r="P291" s="21">
        <v>3113245.368843</v>
      </c>
      <c r="Q291" s="52" t="s">
        <v>106</v>
      </c>
      <c r="R291" s="57">
        <v>42294.0</v>
      </c>
      <c r="S291" s="58">
        <v>42.0</v>
      </c>
      <c r="T291" s="58">
        <v>104916.3</v>
      </c>
    </row>
    <row r="292">
      <c r="A292" s="53">
        <v>42295.0</v>
      </c>
      <c r="B292" s="14" t="s">
        <v>78</v>
      </c>
      <c r="C292" s="52" t="s">
        <v>106</v>
      </c>
      <c r="D292" s="14" t="s">
        <v>47</v>
      </c>
      <c r="E292" s="51" t="s">
        <v>46</v>
      </c>
      <c r="F292" s="1">
        <v>12.6</v>
      </c>
      <c r="G292" s="14"/>
      <c r="H292" s="1">
        <v>17.7</v>
      </c>
      <c r="I292" s="14"/>
      <c r="J292" s="1">
        <v>24.2</v>
      </c>
      <c r="K292" s="1"/>
      <c r="L292" s="1">
        <v>0.0</v>
      </c>
      <c r="M292" s="14"/>
      <c r="N292" s="54">
        <v>29.12087</v>
      </c>
      <c r="O292" s="59">
        <f t="shared" si="1"/>
        <v>42295</v>
      </c>
      <c r="P292" s="21">
        <v>2935733.14644</v>
      </c>
      <c r="Q292" s="52" t="s">
        <v>106</v>
      </c>
      <c r="R292" s="57">
        <v>42295.0</v>
      </c>
      <c r="S292" s="58">
        <v>43.0</v>
      </c>
      <c r="T292" s="58">
        <v>100812.0</v>
      </c>
    </row>
    <row r="293">
      <c r="A293" s="53">
        <v>42296.0</v>
      </c>
      <c r="B293" s="14" t="s">
        <v>92</v>
      </c>
      <c r="C293" s="52" t="s">
        <v>106</v>
      </c>
      <c r="D293" s="14" t="s">
        <v>47</v>
      </c>
      <c r="E293" s="51" t="s">
        <v>46</v>
      </c>
      <c r="F293" s="1">
        <v>8.3</v>
      </c>
      <c r="G293" s="14"/>
      <c r="H293" s="1">
        <v>26.7</v>
      </c>
      <c r="I293" s="14"/>
      <c r="J293" s="1">
        <v>25.8</v>
      </c>
      <c r="K293" s="1"/>
      <c r="L293" s="1">
        <v>0.0</v>
      </c>
      <c r="M293" s="14"/>
      <c r="N293" s="54">
        <v>43.51068</v>
      </c>
      <c r="O293" s="59">
        <f t="shared" si="1"/>
        <v>42296</v>
      </c>
      <c r="P293" s="21">
        <v>5255872.5906</v>
      </c>
      <c r="Q293" s="52" t="s">
        <v>106</v>
      </c>
      <c r="R293" s="57">
        <v>42296.0</v>
      </c>
      <c r="S293" s="58">
        <v>43.0</v>
      </c>
      <c r="T293" s="58">
        <v>120795.0</v>
      </c>
    </row>
    <row r="294">
      <c r="A294" s="53">
        <v>42297.0</v>
      </c>
      <c r="B294" s="14" t="s">
        <v>108</v>
      </c>
      <c r="C294" s="52" t="s">
        <v>106</v>
      </c>
      <c r="D294" s="14" t="s">
        <v>47</v>
      </c>
      <c r="E294" s="51" t="s">
        <v>46</v>
      </c>
      <c r="F294" s="1">
        <v>12.9</v>
      </c>
      <c r="G294" s="14"/>
      <c r="H294" s="1">
        <v>31.8</v>
      </c>
      <c r="I294" s="14"/>
      <c r="J294" s="1">
        <v>14.4</v>
      </c>
      <c r="K294" s="1"/>
      <c r="L294" s="1">
        <v>0.0</v>
      </c>
      <c r="M294" s="14"/>
      <c r="N294" s="54">
        <v>43.33287</v>
      </c>
      <c r="O294" s="59">
        <f t="shared" si="1"/>
        <v>42297</v>
      </c>
      <c r="P294" s="21">
        <v>5488346.316285</v>
      </c>
      <c r="Q294" s="52" t="s">
        <v>106</v>
      </c>
      <c r="R294" s="57">
        <v>42297.0</v>
      </c>
      <c r="S294" s="58">
        <v>43.0</v>
      </c>
      <c r="T294" s="58">
        <v>126655.5</v>
      </c>
    </row>
    <row r="295">
      <c r="A295" s="53">
        <v>42298.0</v>
      </c>
      <c r="B295" s="14" t="s">
        <v>90</v>
      </c>
      <c r="C295" s="52" t="s">
        <v>106</v>
      </c>
      <c r="D295" s="14" t="s">
        <v>47</v>
      </c>
      <c r="E295" s="51" t="s">
        <v>46</v>
      </c>
      <c r="F295" s="1">
        <v>17.6</v>
      </c>
      <c r="G295" s="14"/>
      <c r="H295" s="1">
        <v>18.3</v>
      </c>
      <c r="I295" s="14"/>
      <c r="J295" s="1">
        <v>7.3</v>
      </c>
      <c r="K295" s="1"/>
      <c r="L295" s="1">
        <v>2.4</v>
      </c>
      <c r="M295" s="14"/>
      <c r="N295" s="54">
        <v>39.68189</v>
      </c>
      <c r="O295" s="59">
        <f t="shared" si="1"/>
        <v>42298</v>
      </c>
      <c r="P295" s="21">
        <v>4855829.229221</v>
      </c>
      <c r="Q295" s="52" t="s">
        <v>106</v>
      </c>
      <c r="R295" s="57">
        <v>42298.0</v>
      </c>
      <c r="S295" s="58">
        <v>43.0</v>
      </c>
      <c r="T295" s="58">
        <v>122368.9</v>
      </c>
    </row>
    <row r="296">
      <c r="A296" s="53">
        <v>42299.0</v>
      </c>
      <c r="B296" s="14" t="s">
        <v>105</v>
      </c>
      <c r="C296" s="52" t="s">
        <v>106</v>
      </c>
      <c r="D296" s="14" t="s">
        <v>47</v>
      </c>
      <c r="E296" s="51" t="s">
        <v>46</v>
      </c>
      <c r="F296" s="1">
        <v>11.4</v>
      </c>
      <c r="G296" s="14"/>
      <c r="H296" s="1">
        <v>16.7</v>
      </c>
      <c r="I296" s="14"/>
      <c r="J296" s="1">
        <v>8.5</v>
      </c>
      <c r="K296" s="1"/>
      <c r="L296" s="1">
        <v>7.0</v>
      </c>
      <c r="M296" s="14"/>
      <c r="N296" s="54">
        <v>44.03305</v>
      </c>
      <c r="O296" s="59">
        <f t="shared" si="1"/>
        <v>42299</v>
      </c>
      <c r="P296" s="21">
        <v>5348765.03638</v>
      </c>
      <c r="Q296" s="52" t="s">
        <v>106</v>
      </c>
      <c r="R296" s="57">
        <v>42299.0</v>
      </c>
      <c r="S296" s="58">
        <v>43.0</v>
      </c>
      <c r="T296" s="58">
        <v>121471.6</v>
      </c>
    </row>
    <row r="297">
      <c r="A297" s="53">
        <v>42300.0</v>
      </c>
      <c r="B297" s="14" t="s">
        <v>107</v>
      </c>
      <c r="C297" s="52" t="s">
        <v>106</v>
      </c>
      <c r="D297" s="14" t="s">
        <v>47</v>
      </c>
      <c r="E297" s="51" t="s">
        <v>46</v>
      </c>
      <c r="F297" s="1">
        <v>11.8</v>
      </c>
      <c r="G297" s="14"/>
      <c r="H297" s="1">
        <v>16.4</v>
      </c>
      <c r="I297" s="14"/>
      <c r="J297" s="1">
        <v>21.0</v>
      </c>
      <c r="K297" s="1"/>
      <c r="L297" s="1">
        <v>0.0</v>
      </c>
      <c r="M297" s="14"/>
      <c r="N297" s="54">
        <v>48.1699</v>
      </c>
      <c r="O297" s="59">
        <f t="shared" si="1"/>
        <v>42300</v>
      </c>
      <c r="P297" s="21">
        <v>5800653.0769299995</v>
      </c>
      <c r="Q297" s="52" t="s">
        <v>106</v>
      </c>
      <c r="R297" s="57">
        <v>42300.0</v>
      </c>
      <c r="S297" s="58">
        <v>43.0</v>
      </c>
      <c r="T297" s="58">
        <v>120420.7</v>
      </c>
    </row>
    <row r="298">
      <c r="A298" s="53">
        <v>42301.0</v>
      </c>
      <c r="B298" s="14" t="s">
        <v>74</v>
      </c>
      <c r="C298" s="52" t="s">
        <v>106</v>
      </c>
      <c r="D298" s="14" t="s">
        <v>47</v>
      </c>
      <c r="E298" s="51" t="s">
        <v>46</v>
      </c>
      <c r="F298" s="1">
        <v>9.2</v>
      </c>
      <c r="G298" s="14"/>
      <c r="H298" s="1">
        <v>19.5</v>
      </c>
      <c r="I298" s="14"/>
      <c r="J298" s="1">
        <v>25.1</v>
      </c>
      <c r="K298" s="1"/>
      <c r="L298" s="1">
        <v>0.0</v>
      </c>
      <c r="M298" s="14"/>
      <c r="N298" s="54">
        <v>32.19205</v>
      </c>
      <c r="O298" s="59">
        <f t="shared" si="1"/>
        <v>42301</v>
      </c>
      <c r="P298" s="21">
        <v>3438529.43665</v>
      </c>
      <c r="Q298" s="52" t="s">
        <v>106</v>
      </c>
      <c r="R298" s="57">
        <v>42301.0</v>
      </c>
      <c r="S298" s="58">
        <v>43.0</v>
      </c>
      <c r="T298" s="58">
        <v>106813.0</v>
      </c>
    </row>
    <row r="299">
      <c r="A299" s="53">
        <v>42302.0</v>
      </c>
      <c r="B299" s="14" t="s">
        <v>78</v>
      </c>
      <c r="C299" s="52" t="s">
        <v>106</v>
      </c>
      <c r="D299" s="14" t="s">
        <v>47</v>
      </c>
      <c r="E299" s="51" t="s">
        <v>46</v>
      </c>
      <c r="F299" s="1">
        <v>10.2</v>
      </c>
      <c r="G299" s="14"/>
      <c r="H299" s="1">
        <v>31.3</v>
      </c>
      <c r="I299" s="14"/>
      <c r="J299" s="1">
        <v>20.1</v>
      </c>
      <c r="K299" s="1"/>
      <c r="L299" s="1">
        <v>0.0</v>
      </c>
      <c r="M299" s="14"/>
      <c r="N299" s="54">
        <v>17.46597</v>
      </c>
      <c r="O299" s="59">
        <f t="shared" si="1"/>
        <v>42302</v>
      </c>
      <c r="P299" s="21">
        <v>1786414.1718089997</v>
      </c>
      <c r="Q299" s="52" t="s">
        <v>106</v>
      </c>
      <c r="R299" s="57">
        <v>42302.0</v>
      </c>
      <c r="S299" s="58">
        <v>44.0</v>
      </c>
      <c r="T299" s="58">
        <v>102279.7</v>
      </c>
    </row>
    <row r="300">
      <c r="A300" s="53">
        <v>42303.0</v>
      </c>
      <c r="B300" s="14" t="s">
        <v>92</v>
      </c>
      <c r="C300" s="52" t="s">
        <v>106</v>
      </c>
      <c r="D300" s="14" t="s">
        <v>47</v>
      </c>
      <c r="E300" s="51" t="s">
        <v>46</v>
      </c>
      <c r="F300" s="1">
        <v>14.0</v>
      </c>
      <c r="G300" s="14"/>
      <c r="H300" s="1">
        <v>15.9</v>
      </c>
      <c r="I300" s="14"/>
      <c r="J300" s="1">
        <v>14.5</v>
      </c>
      <c r="K300" s="1"/>
      <c r="L300" s="1">
        <v>0.2</v>
      </c>
      <c r="M300" s="14"/>
      <c r="N300" s="54">
        <v>29.39852</v>
      </c>
      <c r="O300" s="59">
        <f t="shared" si="1"/>
        <v>42303</v>
      </c>
      <c r="P300" s="21">
        <v>3389569.9799960004</v>
      </c>
      <c r="Q300" s="52" t="s">
        <v>106</v>
      </c>
      <c r="R300" s="57">
        <v>42303.0</v>
      </c>
      <c r="S300" s="58">
        <v>44.0</v>
      </c>
      <c r="T300" s="58">
        <v>115297.3</v>
      </c>
    </row>
    <row r="301">
      <c r="A301" s="53">
        <v>42304.0</v>
      </c>
      <c r="B301" s="14" t="s">
        <v>108</v>
      </c>
      <c r="C301" s="52" t="s">
        <v>106</v>
      </c>
      <c r="D301" s="14" t="s">
        <v>47</v>
      </c>
      <c r="E301" s="51" t="s">
        <v>46</v>
      </c>
      <c r="F301" s="1">
        <v>10.4</v>
      </c>
      <c r="G301" s="14"/>
      <c r="H301" s="1">
        <v>23.3</v>
      </c>
      <c r="I301" s="14"/>
      <c r="J301" s="1">
        <v>28.1</v>
      </c>
      <c r="K301" s="1"/>
      <c r="L301" s="1">
        <v>0.2</v>
      </c>
      <c r="M301" s="14"/>
      <c r="N301" s="54">
        <v>31.3294</v>
      </c>
      <c r="O301" s="59">
        <f t="shared" si="1"/>
        <v>42304</v>
      </c>
      <c r="P301" s="21">
        <v>3653622.0962400003</v>
      </c>
      <c r="Q301" s="52" t="s">
        <v>106</v>
      </c>
      <c r="R301" s="57">
        <v>42304.0</v>
      </c>
      <c r="S301" s="58">
        <v>44.0</v>
      </c>
      <c r="T301" s="58">
        <v>116619.6</v>
      </c>
    </row>
    <row r="302">
      <c r="A302" s="53">
        <v>42305.0</v>
      </c>
      <c r="B302" s="14" t="s">
        <v>90</v>
      </c>
      <c r="C302" s="52" t="s">
        <v>106</v>
      </c>
      <c r="D302" s="14" t="s">
        <v>47</v>
      </c>
      <c r="E302" s="51" t="s">
        <v>46</v>
      </c>
      <c r="F302" s="1">
        <v>10.1</v>
      </c>
      <c r="G302" s="14"/>
      <c r="H302" s="1">
        <v>26.8</v>
      </c>
      <c r="I302" s="14"/>
      <c r="J302" s="1">
        <v>27.6</v>
      </c>
      <c r="K302" s="1"/>
      <c r="L302" s="1">
        <v>0.0</v>
      </c>
      <c r="M302" s="14"/>
      <c r="N302" s="54">
        <v>39.51381</v>
      </c>
      <c r="O302" s="59">
        <f t="shared" si="1"/>
        <v>42305</v>
      </c>
      <c r="P302" s="21">
        <v>4855749.3749939995</v>
      </c>
      <c r="Q302" s="52" t="s">
        <v>106</v>
      </c>
      <c r="R302" s="57">
        <v>42305.0</v>
      </c>
      <c r="S302" s="58">
        <v>44.0</v>
      </c>
      <c r="T302" s="58">
        <v>122887.4</v>
      </c>
    </row>
    <row r="303">
      <c r="A303" s="53">
        <v>42306.0</v>
      </c>
      <c r="B303" s="14" t="s">
        <v>105</v>
      </c>
      <c r="C303" s="52" t="s">
        <v>106</v>
      </c>
      <c r="D303" s="14" t="s">
        <v>47</v>
      </c>
      <c r="E303" s="51" t="s">
        <v>46</v>
      </c>
      <c r="F303" s="1">
        <v>13.7</v>
      </c>
      <c r="G303" s="14"/>
      <c r="H303" s="1">
        <v>26.1</v>
      </c>
      <c r="I303" s="14"/>
      <c r="J303" s="1">
        <v>26.8</v>
      </c>
      <c r="K303" s="1"/>
      <c r="L303" s="1">
        <v>0.0</v>
      </c>
      <c r="M303" s="14"/>
      <c r="N303" s="54">
        <v>62.32013</v>
      </c>
      <c r="O303" s="59">
        <f t="shared" si="1"/>
        <v>42306</v>
      </c>
      <c r="P303" s="21">
        <v>7741587.276977</v>
      </c>
      <c r="Q303" s="52" t="s">
        <v>106</v>
      </c>
      <c r="R303" s="57">
        <v>42306.0</v>
      </c>
      <c r="S303" s="58">
        <v>44.0</v>
      </c>
      <c r="T303" s="58">
        <v>124222.9</v>
      </c>
    </row>
    <row r="304">
      <c r="A304" s="53">
        <v>42307.0</v>
      </c>
      <c r="B304" s="14" t="s">
        <v>107</v>
      </c>
      <c r="C304" s="52" t="s">
        <v>106</v>
      </c>
      <c r="D304" s="14" t="s">
        <v>47</v>
      </c>
      <c r="E304" s="51" t="s">
        <v>46</v>
      </c>
      <c r="F304" s="1">
        <v>12.6</v>
      </c>
      <c r="G304" s="14"/>
      <c r="H304" s="1">
        <v>27.4</v>
      </c>
      <c r="I304" s="14"/>
      <c r="J304" s="1">
        <v>22.6</v>
      </c>
      <c r="K304" s="1"/>
      <c r="L304" s="1">
        <v>0.0</v>
      </c>
      <c r="M304" s="14"/>
      <c r="N304" s="54">
        <v>35.87555</v>
      </c>
      <c r="O304" s="59">
        <f t="shared" si="1"/>
        <v>42307</v>
      </c>
      <c r="P304" s="21">
        <v>4350161.56635</v>
      </c>
      <c r="Q304" s="52" t="s">
        <v>106</v>
      </c>
      <c r="R304" s="57">
        <v>42307.0</v>
      </c>
      <c r="S304" s="58">
        <v>44.0</v>
      </c>
      <c r="T304" s="58">
        <v>121257.0</v>
      </c>
    </row>
    <row r="305">
      <c r="A305" s="53">
        <v>42308.0</v>
      </c>
      <c r="B305" s="14" t="s">
        <v>74</v>
      </c>
      <c r="C305" s="52" t="s">
        <v>106</v>
      </c>
      <c r="D305" s="14" t="s">
        <v>47</v>
      </c>
      <c r="E305" s="51" t="s">
        <v>46</v>
      </c>
      <c r="F305" s="1">
        <v>15.7</v>
      </c>
      <c r="G305" s="14"/>
      <c r="H305" s="1">
        <v>25.9</v>
      </c>
      <c r="I305" s="14"/>
      <c r="J305" s="1">
        <v>13.5</v>
      </c>
      <c r="K305" s="1"/>
      <c r="L305" s="1">
        <v>1.0</v>
      </c>
      <c r="M305" s="14"/>
      <c r="N305" s="54">
        <v>18.37479</v>
      </c>
      <c r="O305" s="59">
        <f t="shared" si="1"/>
        <v>42308</v>
      </c>
      <c r="P305" s="21">
        <v>1954221.390786</v>
      </c>
      <c r="Q305" s="52" t="s">
        <v>106</v>
      </c>
      <c r="R305" s="57">
        <v>42308.0</v>
      </c>
      <c r="S305" s="58">
        <v>44.0</v>
      </c>
      <c r="T305" s="58">
        <v>106353.4</v>
      </c>
    </row>
    <row r="306">
      <c r="A306" s="53">
        <v>42309.0</v>
      </c>
      <c r="B306" s="14" t="s">
        <v>78</v>
      </c>
      <c r="C306" s="52" t="s">
        <v>106</v>
      </c>
      <c r="D306" s="14" t="s">
        <v>47</v>
      </c>
      <c r="E306" s="51" t="s">
        <v>46</v>
      </c>
      <c r="F306" s="1">
        <v>16.4</v>
      </c>
      <c r="G306" s="14"/>
      <c r="H306" s="1">
        <v>26.0</v>
      </c>
      <c r="I306" s="14"/>
      <c r="J306" s="1">
        <v>10.0</v>
      </c>
      <c r="K306" s="1"/>
      <c r="L306" s="1">
        <v>4.4</v>
      </c>
      <c r="M306" s="14"/>
      <c r="N306" s="54">
        <v>14.68484</v>
      </c>
      <c r="O306" s="59">
        <f t="shared" si="1"/>
        <v>42309</v>
      </c>
      <c r="P306" s="21">
        <v>1521784.0952640001</v>
      </c>
      <c r="Q306" s="52" t="s">
        <v>106</v>
      </c>
      <c r="R306" s="57">
        <v>42309.0</v>
      </c>
      <c r="S306" s="58">
        <v>45.0</v>
      </c>
      <c r="T306" s="58">
        <v>103629.6</v>
      </c>
    </row>
    <row r="307">
      <c r="A307" s="53">
        <v>42310.0</v>
      </c>
      <c r="B307" s="14" t="s">
        <v>92</v>
      </c>
      <c r="C307" s="52" t="s">
        <v>106</v>
      </c>
      <c r="D307" s="14" t="s">
        <v>47</v>
      </c>
      <c r="E307" s="51" t="s">
        <v>46</v>
      </c>
      <c r="F307" s="1">
        <v>14.5</v>
      </c>
      <c r="G307" s="14"/>
      <c r="H307" s="1">
        <v>16.0</v>
      </c>
      <c r="I307" s="14"/>
      <c r="J307" s="1">
        <v>8.2</v>
      </c>
      <c r="K307" s="1"/>
      <c r="L307" s="1">
        <v>0.0</v>
      </c>
      <c r="M307" s="14"/>
      <c r="N307" s="54">
        <v>25.01785</v>
      </c>
      <c r="O307" s="59">
        <f t="shared" si="1"/>
        <v>42310</v>
      </c>
      <c r="P307" s="21">
        <v>2846826.18363</v>
      </c>
      <c r="Q307" s="52" t="s">
        <v>106</v>
      </c>
      <c r="R307" s="57">
        <v>42310.0</v>
      </c>
      <c r="S307" s="58">
        <v>45.0</v>
      </c>
      <c r="T307" s="58">
        <v>113791.8</v>
      </c>
    </row>
    <row r="308">
      <c r="A308" s="53">
        <v>42311.0</v>
      </c>
      <c r="B308" s="14" t="s">
        <v>108</v>
      </c>
      <c r="C308" s="52" t="s">
        <v>106</v>
      </c>
      <c r="D308" s="14" t="s">
        <v>47</v>
      </c>
      <c r="E308" s="51" t="s">
        <v>47</v>
      </c>
      <c r="F308" s="1">
        <v>8.0</v>
      </c>
      <c r="G308" s="14"/>
      <c r="H308" s="1">
        <v>17.9</v>
      </c>
      <c r="I308" s="14"/>
      <c r="J308" s="1">
        <v>25.4</v>
      </c>
      <c r="K308" s="1"/>
      <c r="L308" s="1">
        <v>0.2</v>
      </c>
      <c r="M308" s="14"/>
      <c r="N308" s="54">
        <v>14.15795</v>
      </c>
      <c r="O308" s="59">
        <f t="shared" si="1"/>
        <v>42311</v>
      </c>
      <c r="P308" s="21">
        <v>1441180.20435</v>
      </c>
      <c r="Q308" s="52" t="s">
        <v>106</v>
      </c>
      <c r="R308" s="57">
        <v>42311.0</v>
      </c>
      <c r="S308" s="58">
        <v>45.0</v>
      </c>
      <c r="T308" s="58">
        <v>101793.0</v>
      </c>
    </row>
    <row r="309">
      <c r="A309" s="53">
        <v>42312.0</v>
      </c>
      <c r="B309" s="14" t="s">
        <v>90</v>
      </c>
      <c r="C309" s="52" t="s">
        <v>106</v>
      </c>
      <c r="D309" s="14" t="s">
        <v>47</v>
      </c>
      <c r="E309" s="51" t="s">
        <v>46</v>
      </c>
      <c r="F309" s="1">
        <v>10.9</v>
      </c>
      <c r="G309" s="14"/>
      <c r="H309" s="1">
        <v>27.2</v>
      </c>
      <c r="I309" s="14"/>
      <c r="J309" s="1">
        <v>19.6</v>
      </c>
      <c r="K309" s="1"/>
      <c r="L309" s="1">
        <v>0.0</v>
      </c>
      <c r="M309" s="14"/>
      <c r="N309" s="54">
        <v>29.23763</v>
      </c>
      <c r="O309" s="59">
        <f t="shared" si="1"/>
        <v>42312</v>
      </c>
      <c r="P309" s="21">
        <v>3513716.974377</v>
      </c>
      <c r="Q309" s="52" t="s">
        <v>106</v>
      </c>
      <c r="R309" s="57">
        <v>42312.0</v>
      </c>
      <c r="S309" s="58">
        <v>45.0</v>
      </c>
      <c r="T309" s="58">
        <v>120177.9</v>
      </c>
    </row>
    <row r="310">
      <c r="A310" s="53">
        <v>42313.0</v>
      </c>
      <c r="B310" s="14" t="s">
        <v>105</v>
      </c>
      <c r="C310" s="52" t="s">
        <v>106</v>
      </c>
      <c r="D310" s="14" t="s">
        <v>47</v>
      </c>
      <c r="E310" s="51" t="s">
        <v>46</v>
      </c>
      <c r="F310" s="1">
        <v>16.2</v>
      </c>
      <c r="G310" s="14"/>
      <c r="H310" s="1">
        <v>24.7</v>
      </c>
      <c r="I310" s="14"/>
      <c r="J310" s="1">
        <v>16.4</v>
      </c>
      <c r="K310" s="1"/>
      <c r="L310" s="1">
        <v>12.2</v>
      </c>
      <c r="M310" s="14"/>
      <c r="N310" s="54">
        <v>34.57679</v>
      </c>
      <c r="O310" s="59">
        <f t="shared" si="1"/>
        <v>42313</v>
      </c>
      <c r="P310" s="21">
        <v>4356174.176545001</v>
      </c>
      <c r="Q310" s="52" t="s">
        <v>106</v>
      </c>
      <c r="R310" s="57">
        <v>42313.0</v>
      </c>
      <c r="S310" s="58">
        <v>45.0</v>
      </c>
      <c r="T310" s="58">
        <v>125985.5</v>
      </c>
    </row>
    <row r="311">
      <c r="A311" s="53">
        <v>42314.0</v>
      </c>
      <c r="B311" s="14" t="s">
        <v>107</v>
      </c>
      <c r="C311" s="52" t="s">
        <v>106</v>
      </c>
      <c r="D311" s="14" t="s">
        <v>47</v>
      </c>
      <c r="E311" s="51" t="s">
        <v>46</v>
      </c>
      <c r="F311" s="1">
        <v>16.6</v>
      </c>
      <c r="G311" s="14"/>
      <c r="H311" s="1">
        <v>18.7</v>
      </c>
      <c r="I311" s="14"/>
      <c r="J311" s="1">
        <v>3.7</v>
      </c>
      <c r="K311" s="1"/>
      <c r="L311" s="1">
        <v>17.6</v>
      </c>
      <c r="M311" s="14"/>
      <c r="N311" s="54">
        <v>30.64287</v>
      </c>
      <c r="O311" s="59">
        <f t="shared" si="1"/>
        <v>42314</v>
      </c>
      <c r="P311" s="21">
        <v>3692637.435072</v>
      </c>
      <c r="Q311" s="52" t="s">
        <v>106</v>
      </c>
      <c r="R311" s="57">
        <v>42314.0</v>
      </c>
      <c r="S311" s="58">
        <v>45.0</v>
      </c>
      <c r="T311" s="58">
        <v>120505.6</v>
      </c>
    </row>
    <row r="312">
      <c r="A312" s="53">
        <v>42315.0</v>
      </c>
      <c r="B312" s="14" t="s">
        <v>74</v>
      </c>
      <c r="C312" s="52" t="s">
        <v>106</v>
      </c>
      <c r="D312" s="14" t="s">
        <v>47</v>
      </c>
      <c r="E312" s="51" t="s">
        <v>46</v>
      </c>
      <c r="F312" s="1">
        <v>11.9</v>
      </c>
      <c r="G312" s="14"/>
      <c r="H312" s="1">
        <v>16.8</v>
      </c>
      <c r="I312" s="14"/>
      <c r="J312" s="1">
        <v>25.2</v>
      </c>
      <c r="K312" s="1"/>
      <c r="L312" s="1">
        <v>1.2</v>
      </c>
      <c r="M312" s="14"/>
      <c r="N312" s="54">
        <v>18.27265</v>
      </c>
      <c r="O312" s="59">
        <f t="shared" si="1"/>
        <v>42315</v>
      </c>
      <c r="P312" s="21">
        <v>1905285.56097</v>
      </c>
      <c r="Q312" s="52" t="s">
        <v>106</v>
      </c>
      <c r="R312" s="57">
        <v>42315.0</v>
      </c>
      <c r="S312" s="58">
        <v>45.0</v>
      </c>
      <c r="T312" s="58">
        <v>104269.8</v>
      </c>
    </row>
    <row r="313">
      <c r="A313" s="53">
        <v>42316.0</v>
      </c>
      <c r="B313" s="14" t="s">
        <v>78</v>
      </c>
      <c r="C313" s="52" t="s">
        <v>106</v>
      </c>
      <c r="D313" s="14" t="s">
        <v>47</v>
      </c>
      <c r="E313" s="51" t="s">
        <v>46</v>
      </c>
      <c r="F313" s="1">
        <v>8.5</v>
      </c>
      <c r="G313" s="14"/>
      <c r="H313" s="1">
        <v>24.8</v>
      </c>
      <c r="I313" s="14"/>
      <c r="J313" s="1">
        <v>25.1</v>
      </c>
      <c r="K313" s="1"/>
      <c r="L313" s="1">
        <v>0.0</v>
      </c>
      <c r="M313" s="14"/>
      <c r="N313" s="54">
        <v>21.09536</v>
      </c>
      <c r="O313" s="59">
        <f t="shared" si="1"/>
        <v>42316</v>
      </c>
      <c r="P313" s="21">
        <v>2189552.810016</v>
      </c>
      <c r="Q313" s="52" t="s">
        <v>106</v>
      </c>
      <c r="R313" s="57">
        <v>42316.0</v>
      </c>
      <c r="S313" s="58">
        <v>46.0</v>
      </c>
      <c r="T313" s="58">
        <v>103793.1</v>
      </c>
    </row>
    <row r="314">
      <c r="A314" s="53">
        <v>42317.0</v>
      </c>
      <c r="B314" s="14" t="s">
        <v>92</v>
      </c>
      <c r="C314" s="52" t="s">
        <v>106</v>
      </c>
      <c r="D314" s="14" t="s">
        <v>47</v>
      </c>
      <c r="E314" s="51" t="s">
        <v>46</v>
      </c>
      <c r="F314" s="1">
        <v>13.6</v>
      </c>
      <c r="G314" s="14"/>
      <c r="H314" s="1">
        <v>33.1</v>
      </c>
      <c r="I314" s="14"/>
      <c r="J314" s="1">
        <v>26.4</v>
      </c>
      <c r="K314" s="1"/>
      <c r="L314" s="1">
        <v>0.0</v>
      </c>
      <c r="M314" s="14"/>
      <c r="N314" s="54">
        <v>35.0548</v>
      </c>
      <c r="O314" s="59">
        <f t="shared" si="1"/>
        <v>42317</v>
      </c>
      <c r="P314" s="21">
        <v>4460186.96156</v>
      </c>
      <c r="Q314" s="52" t="s">
        <v>106</v>
      </c>
      <c r="R314" s="57">
        <v>42317.0</v>
      </c>
      <c r="S314" s="58">
        <v>46.0</v>
      </c>
      <c r="T314" s="58">
        <v>127234.7</v>
      </c>
    </row>
    <row r="315">
      <c r="A315" s="53">
        <v>42318.0</v>
      </c>
      <c r="B315" s="14" t="s">
        <v>108</v>
      </c>
      <c r="C315" s="52" t="s">
        <v>106</v>
      </c>
      <c r="D315" s="14" t="s">
        <v>47</v>
      </c>
      <c r="E315" s="51" t="s">
        <v>46</v>
      </c>
      <c r="F315" s="1">
        <v>15.2</v>
      </c>
      <c r="G315" s="14"/>
      <c r="H315" s="1">
        <v>16.4</v>
      </c>
      <c r="I315" s="14"/>
      <c r="J315" s="1">
        <v>5.3</v>
      </c>
      <c r="K315" s="1"/>
      <c r="L315" s="1">
        <v>0.0</v>
      </c>
      <c r="M315" s="14"/>
      <c r="N315" s="54">
        <v>32.06708</v>
      </c>
      <c r="O315" s="59">
        <f t="shared" si="1"/>
        <v>42318</v>
      </c>
      <c r="P315" s="21">
        <v>3899911.6884839996</v>
      </c>
      <c r="Q315" s="52" t="s">
        <v>106</v>
      </c>
      <c r="R315" s="57">
        <v>42318.0</v>
      </c>
      <c r="S315" s="58">
        <v>46.0</v>
      </c>
      <c r="T315" s="58">
        <v>121617.3</v>
      </c>
    </row>
    <row r="316">
      <c r="A316" s="53">
        <v>42319.0</v>
      </c>
      <c r="B316" s="14" t="s">
        <v>90</v>
      </c>
      <c r="C316" s="52" t="s">
        <v>106</v>
      </c>
      <c r="D316" s="14" t="s">
        <v>47</v>
      </c>
      <c r="E316" s="51" t="s">
        <v>46</v>
      </c>
      <c r="F316" s="1">
        <v>11.5</v>
      </c>
      <c r="G316" s="14"/>
      <c r="H316" s="1">
        <v>20.1</v>
      </c>
      <c r="I316" s="14"/>
      <c r="J316" s="1">
        <v>16.0</v>
      </c>
      <c r="K316" s="1"/>
      <c r="L316" s="1">
        <v>2.0</v>
      </c>
      <c r="M316" s="14"/>
      <c r="N316" s="54">
        <v>35.2241</v>
      </c>
      <c r="O316" s="59">
        <f t="shared" si="1"/>
        <v>42319</v>
      </c>
      <c r="P316" s="21">
        <v>4282074.075060001</v>
      </c>
      <c r="Q316" s="52" t="s">
        <v>106</v>
      </c>
      <c r="R316" s="57">
        <v>42319.0</v>
      </c>
      <c r="S316" s="58">
        <v>46.0</v>
      </c>
      <c r="T316" s="58">
        <v>121566.6</v>
      </c>
    </row>
    <row r="317">
      <c r="A317" s="53">
        <v>42320.0</v>
      </c>
      <c r="B317" s="14" t="s">
        <v>105</v>
      </c>
      <c r="C317" s="52" t="s">
        <v>106</v>
      </c>
      <c r="D317" s="14" t="s">
        <v>47</v>
      </c>
      <c r="E317" s="51" t="s">
        <v>46</v>
      </c>
      <c r="F317" s="1">
        <v>13.7</v>
      </c>
      <c r="G317" s="14"/>
      <c r="H317" s="1">
        <v>21.2</v>
      </c>
      <c r="I317" s="14"/>
      <c r="J317" s="1">
        <v>19.2</v>
      </c>
      <c r="K317" s="1"/>
      <c r="L317" s="1">
        <v>0.0</v>
      </c>
      <c r="M317" s="14"/>
      <c r="N317" s="54">
        <v>38.48526</v>
      </c>
      <c r="O317" s="59">
        <f t="shared" si="1"/>
        <v>42320</v>
      </c>
      <c r="P317" s="21">
        <v>4763520.753551999</v>
      </c>
      <c r="Q317" s="52" t="s">
        <v>106</v>
      </c>
      <c r="R317" s="57">
        <v>42320.0</v>
      </c>
      <c r="S317" s="58">
        <v>46.0</v>
      </c>
      <c r="T317" s="58">
        <v>123775.2</v>
      </c>
    </row>
    <row r="318">
      <c r="A318" s="53">
        <v>42321.0</v>
      </c>
      <c r="B318" s="14" t="s">
        <v>107</v>
      </c>
      <c r="C318" s="52" t="s">
        <v>106</v>
      </c>
      <c r="D318" s="14" t="s">
        <v>47</v>
      </c>
      <c r="E318" s="51" t="s">
        <v>46</v>
      </c>
      <c r="F318" s="1">
        <v>13.5</v>
      </c>
      <c r="G318" s="14"/>
      <c r="H318" s="1">
        <v>18.2</v>
      </c>
      <c r="I318" s="14"/>
      <c r="J318" s="1">
        <v>26.1</v>
      </c>
      <c r="K318" s="1"/>
      <c r="L318" s="1">
        <v>0.4</v>
      </c>
      <c r="M318" s="14"/>
      <c r="N318" s="54">
        <v>32.8231</v>
      </c>
      <c r="O318" s="59">
        <f t="shared" si="1"/>
        <v>42321</v>
      </c>
      <c r="P318" s="21">
        <v>3842882.5956599996</v>
      </c>
      <c r="Q318" s="52" t="s">
        <v>106</v>
      </c>
      <c r="R318" s="57">
        <v>42321.0</v>
      </c>
      <c r="S318" s="58">
        <v>46.0</v>
      </c>
      <c r="T318" s="58">
        <v>117078.6</v>
      </c>
    </row>
    <row r="319">
      <c r="A319" s="53">
        <v>42322.0</v>
      </c>
      <c r="B319" s="14" t="s">
        <v>74</v>
      </c>
      <c r="C319" s="52" t="s">
        <v>106</v>
      </c>
      <c r="D319" s="14" t="s">
        <v>47</v>
      </c>
      <c r="E319" s="51" t="s">
        <v>46</v>
      </c>
      <c r="F319" s="1">
        <v>12.1</v>
      </c>
      <c r="G319" s="14"/>
      <c r="H319" s="1">
        <v>18.3</v>
      </c>
      <c r="I319" s="14"/>
      <c r="J319" s="1">
        <v>27.5</v>
      </c>
      <c r="K319" s="1"/>
      <c r="L319" s="1">
        <v>0.2</v>
      </c>
      <c r="M319" s="14"/>
      <c r="N319" s="54">
        <v>33.56094</v>
      </c>
      <c r="O319" s="59">
        <f t="shared" si="1"/>
        <v>42322</v>
      </c>
      <c r="P319" s="21">
        <v>3478477.3238040004</v>
      </c>
      <c r="Q319" s="52" t="s">
        <v>106</v>
      </c>
      <c r="R319" s="57">
        <v>42322.0</v>
      </c>
      <c r="S319" s="58">
        <v>46.0</v>
      </c>
      <c r="T319" s="58">
        <v>103646.6</v>
      </c>
    </row>
    <row r="320">
      <c r="A320" s="53">
        <v>42323.0</v>
      </c>
      <c r="B320" s="14" t="s">
        <v>78</v>
      </c>
      <c r="C320" s="52" t="s">
        <v>106</v>
      </c>
      <c r="D320" s="14" t="s">
        <v>47</v>
      </c>
      <c r="E320" s="51" t="s">
        <v>46</v>
      </c>
      <c r="F320" s="1">
        <v>13.0</v>
      </c>
      <c r="G320" s="14"/>
      <c r="H320" s="1">
        <v>18.5</v>
      </c>
      <c r="I320" s="14"/>
      <c r="J320" s="1">
        <v>27.6</v>
      </c>
      <c r="K320" s="1"/>
      <c r="L320" s="1">
        <v>0.2</v>
      </c>
      <c r="M320" s="14"/>
      <c r="N320" s="54">
        <v>28.29807</v>
      </c>
      <c r="O320" s="59">
        <f t="shared" si="1"/>
        <v>42323</v>
      </c>
      <c r="P320" s="21">
        <v>2823066.6827066997</v>
      </c>
      <c r="Q320" s="52" t="s">
        <v>106</v>
      </c>
      <c r="R320" s="57">
        <v>42323.0</v>
      </c>
      <c r="S320" s="58">
        <v>47.0</v>
      </c>
      <c r="T320" s="58">
        <v>99761.81</v>
      </c>
    </row>
    <row r="321">
      <c r="A321" s="53">
        <v>42324.0</v>
      </c>
      <c r="B321" s="14" t="s">
        <v>92</v>
      </c>
      <c r="C321" s="52" t="s">
        <v>106</v>
      </c>
      <c r="D321" s="14" t="s">
        <v>47</v>
      </c>
      <c r="E321" s="51" t="s">
        <v>46</v>
      </c>
      <c r="F321" s="1">
        <v>11.4</v>
      </c>
      <c r="G321" s="14"/>
      <c r="H321" s="1">
        <v>26.3</v>
      </c>
      <c r="I321" s="14"/>
      <c r="J321" s="1">
        <v>29.4</v>
      </c>
      <c r="K321" s="1"/>
      <c r="L321" s="1">
        <v>0.2</v>
      </c>
      <c r="M321" s="14"/>
      <c r="N321" s="54">
        <v>39.12737</v>
      </c>
      <c r="O321" s="59">
        <f t="shared" si="1"/>
        <v>42324</v>
      </c>
      <c r="P321" s="21">
        <v>4873595.650564</v>
      </c>
      <c r="Q321" s="52" t="s">
        <v>106</v>
      </c>
      <c r="R321" s="57">
        <v>42324.0</v>
      </c>
      <c r="S321" s="58">
        <v>47.0</v>
      </c>
      <c r="T321" s="58">
        <v>124557.2</v>
      </c>
    </row>
    <row r="322">
      <c r="A322" s="53">
        <v>42325.0</v>
      </c>
      <c r="B322" s="14" t="s">
        <v>108</v>
      </c>
      <c r="C322" s="52" t="s">
        <v>106</v>
      </c>
      <c r="D322" s="14" t="s">
        <v>47</v>
      </c>
      <c r="E322" s="51" t="s">
        <v>46</v>
      </c>
      <c r="F322" s="1">
        <v>15.7</v>
      </c>
      <c r="G322" s="14"/>
      <c r="H322" s="1">
        <v>33.3</v>
      </c>
      <c r="I322" s="14"/>
      <c r="J322" s="1">
        <v>24.0</v>
      </c>
      <c r="K322" s="1"/>
      <c r="L322" s="1">
        <v>0.0</v>
      </c>
      <c r="M322" s="14"/>
      <c r="N322" s="54">
        <v>36.02455</v>
      </c>
      <c r="O322" s="59">
        <f t="shared" si="1"/>
        <v>42325</v>
      </c>
      <c r="P322" s="21">
        <v>4735146.10601</v>
      </c>
      <c r="Q322" s="52" t="s">
        <v>106</v>
      </c>
      <c r="R322" s="57">
        <v>42325.0</v>
      </c>
      <c r="S322" s="58">
        <v>47.0</v>
      </c>
      <c r="T322" s="58">
        <v>131442.2</v>
      </c>
    </row>
    <row r="323">
      <c r="A323" s="53">
        <v>42326.0</v>
      </c>
      <c r="B323" s="14" t="s">
        <v>90</v>
      </c>
      <c r="C323" s="52" t="s">
        <v>106</v>
      </c>
      <c r="D323" s="14" t="s">
        <v>47</v>
      </c>
      <c r="E323" s="51" t="s">
        <v>46</v>
      </c>
      <c r="F323" s="1">
        <v>14.7</v>
      </c>
      <c r="G323" s="14"/>
      <c r="H323" s="1">
        <v>29.5</v>
      </c>
      <c r="I323" s="14"/>
      <c r="J323" s="1">
        <v>29.2</v>
      </c>
      <c r="K323" s="1"/>
      <c r="L323" s="1">
        <v>0.0</v>
      </c>
      <c r="M323" s="14"/>
      <c r="N323" s="54">
        <v>60.68024</v>
      </c>
      <c r="O323" s="59">
        <f t="shared" si="1"/>
        <v>42326</v>
      </c>
      <c r="P323" s="21">
        <v>8031260.348911999</v>
      </c>
      <c r="Q323" s="52" t="s">
        <v>106</v>
      </c>
      <c r="R323" s="57">
        <v>42326.0</v>
      </c>
      <c r="S323" s="58">
        <v>47.0</v>
      </c>
      <c r="T323" s="58">
        <v>132353.8</v>
      </c>
    </row>
    <row r="324">
      <c r="A324" s="53">
        <v>42327.0</v>
      </c>
      <c r="B324" s="14" t="s">
        <v>105</v>
      </c>
      <c r="C324" s="52" t="s">
        <v>106</v>
      </c>
      <c r="D324" s="14" t="s">
        <v>47</v>
      </c>
      <c r="E324" s="51" t="s">
        <v>46</v>
      </c>
      <c r="F324" s="1">
        <v>15.6</v>
      </c>
      <c r="G324" s="14"/>
      <c r="H324" s="1">
        <v>31.5</v>
      </c>
      <c r="I324" s="14"/>
      <c r="J324" s="1">
        <v>20.6</v>
      </c>
      <c r="K324" s="1"/>
      <c r="L324" s="1">
        <v>0.0</v>
      </c>
      <c r="M324" s="14"/>
      <c r="N324" s="54">
        <v>78.29097</v>
      </c>
      <c r="O324" s="59">
        <f t="shared" si="1"/>
        <v>42327</v>
      </c>
      <c r="P324" s="21">
        <v>1.0813446998139001E7</v>
      </c>
      <c r="Q324" s="52" t="s">
        <v>106</v>
      </c>
      <c r="R324" s="57">
        <v>42327.0</v>
      </c>
      <c r="S324" s="58">
        <v>47.0</v>
      </c>
      <c r="T324" s="58">
        <v>138118.7</v>
      </c>
    </row>
    <row r="325">
      <c r="A325" s="53">
        <v>42328.0</v>
      </c>
      <c r="B325" s="14" t="s">
        <v>107</v>
      </c>
      <c r="C325" s="52" t="s">
        <v>106</v>
      </c>
      <c r="D325" s="14" t="s">
        <v>47</v>
      </c>
      <c r="E325" s="51" t="s">
        <v>46</v>
      </c>
      <c r="F325" s="1">
        <v>15.4</v>
      </c>
      <c r="G325" s="14"/>
      <c r="H325" s="1">
        <v>19.1</v>
      </c>
      <c r="I325" s="14"/>
      <c r="J325" s="1">
        <v>6.4</v>
      </c>
      <c r="K325" s="1"/>
      <c r="L325" s="1">
        <v>0.4</v>
      </c>
      <c r="M325" s="14"/>
      <c r="N325" s="54">
        <v>38.0265</v>
      </c>
      <c r="O325" s="59">
        <f t="shared" si="1"/>
        <v>42328</v>
      </c>
      <c r="P325" s="21">
        <v>4692953.036549999</v>
      </c>
      <c r="Q325" s="52" t="s">
        <v>106</v>
      </c>
      <c r="R325" s="57">
        <v>42328.0</v>
      </c>
      <c r="S325" s="58">
        <v>47.0</v>
      </c>
      <c r="T325" s="58">
        <v>123412.7</v>
      </c>
    </row>
    <row r="326">
      <c r="A326" s="53">
        <v>42329.0</v>
      </c>
      <c r="B326" s="14" t="s">
        <v>74</v>
      </c>
      <c r="C326" s="52" t="s">
        <v>106</v>
      </c>
      <c r="D326" s="14" t="s">
        <v>47</v>
      </c>
      <c r="E326" s="51" t="s">
        <v>46</v>
      </c>
      <c r="F326" s="1">
        <v>12.2</v>
      </c>
      <c r="G326" s="14"/>
      <c r="H326" s="1">
        <v>17.5</v>
      </c>
      <c r="I326" s="14"/>
      <c r="J326" s="1">
        <v>20.9</v>
      </c>
      <c r="K326" s="1"/>
      <c r="L326" s="1">
        <v>3.6</v>
      </c>
      <c r="M326" s="14"/>
      <c r="N326" s="54">
        <v>27.41362</v>
      </c>
      <c r="O326" s="59">
        <f t="shared" si="1"/>
        <v>42329</v>
      </c>
      <c r="P326" s="21">
        <v>2813950.524398</v>
      </c>
      <c r="Q326" s="52" t="s">
        <v>106</v>
      </c>
      <c r="R326" s="57">
        <v>42329.0</v>
      </c>
      <c r="S326" s="58">
        <v>47.0</v>
      </c>
      <c r="T326" s="58">
        <v>102647.9</v>
      </c>
    </row>
    <row r="327">
      <c r="A327" s="53">
        <v>42330.0</v>
      </c>
      <c r="B327" s="14" t="s">
        <v>78</v>
      </c>
      <c r="C327" s="52" t="s">
        <v>106</v>
      </c>
      <c r="D327" s="14" t="s">
        <v>47</v>
      </c>
      <c r="E327" s="51" t="s">
        <v>46</v>
      </c>
      <c r="F327" s="1">
        <v>13.5</v>
      </c>
      <c r="G327" s="14"/>
      <c r="H327" s="1">
        <v>20.0</v>
      </c>
      <c r="I327" s="14"/>
      <c r="J327" s="1">
        <v>27.3</v>
      </c>
      <c r="K327" s="1"/>
      <c r="L327" s="1">
        <v>0.0</v>
      </c>
      <c r="M327" s="14"/>
      <c r="N327" s="54">
        <v>32.3459</v>
      </c>
      <c r="O327" s="59">
        <f t="shared" si="1"/>
        <v>42330</v>
      </c>
      <c r="P327" s="21">
        <v>3190005.0583579997</v>
      </c>
      <c r="Q327" s="52" t="s">
        <v>106</v>
      </c>
      <c r="R327" s="57">
        <v>42330.0</v>
      </c>
      <c r="S327" s="58">
        <v>48.0</v>
      </c>
      <c r="T327" s="58">
        <v>98621.62</v>
      </c>
    </row>
    <row r="328">
      <c r="A328" s="53">
        <v>42331.0</v>
      </c>
      <c r="B328" s="14" t="s">
        <v>92</v>
      </c>
      <c r="C328" s="52" t="s">
        <v>106</v>
      </c>
      <c r="D328" s="14" t="s">
        <v>47</v>
      </c>
      <c r="E328" s="51" t="s">
        <v>46</v>
      </c>
      <c r="F328" s="1">
        <v>13.8</v>
      </c>
      <c r="G328" s="14"/>
      <c r="H328" s="1">
        <v>20.7</v>
      </c>
      <c r="I328" s="14"/>
      <c r="J328" s="1">
        <v>27.3</v>
      </c>
      <c r="K328" s="1"/>
      <c r="L328" s="1">
        <v>0.0</v>
      </c>
      <c r="M328" s="14"/>
      <c r="N328" s="54">
        <v>41.36877</v>
      </c>
      <c r="O328" s="59">
        <f t="shared" si="1"/>
        <v>42331</v>
      </c>
      <c r="P328" s="21">
        <v>4732868.595636</v>
      </c>
      <c r="Q328" s="52" t="s">
        <v>106</v>
      </c>
      <c r="R328" s="57">
        <v>42331.0</v>
      </c>
      <c r="S328" s="58">
        <v>48.0</v>
      </c>
      <c r="T328" s="58">
        <v>114406.8</v>
      </c>
    </row>
    <row r="329">
      <c r="A329" s="53">
        <v>42332.0</v>
      </c>
      <c r="B329" s="14" t="s">
        <v>108</v>
      </c>
      <c r="C329" s="52" t="s">
        <v>106</v>
      </c>
      <c r="D329" s="14" t="s">
        <v>47</v>
      </c>
      <c r="E329" s="51" t="s">
        <v>46</v>
      </c>
      <c r="F329" s="1">
        <v>13.6</v>
      </c>
      <c r="G329" s="14"/>
      <c r="H329" s="1">
        <v>24.5</v>
      </c>
      <c r="I329" s="14"/>
      <c r="J329" s="1">
        <v>30.0</v>
      </c>
      <c r="K329" s="1"/>
      <c r="L329" s="1">
        <v>0.0</v>
      </c>
      <c r="M329" s="14"/>
      <c r="N329" s="54">
        <v>48.52153</v>
      </c>
      <c r="O329" s="59">
        <f t="shared" si="1"/>
        <v>42332</v>
      </c>
      <c r="P329" s="21">
        <v>5768933.344279</v>
      </c>
      <c r="Q329" s="52" t="s">
        <v>106</v>
      </c>
      <c r="R329" s="57">
        <v>42332.0</v>
      </c>
      <c r="S329" s="58">
        <v>48.0</v>
      </c>
      <c r="T329" s="58">
        <v>118894.3</v>
      </c>
    </row>
    <row r="330">
      <c r="A330" s="53">
        <v>42333.0</v>
      </c>
      <c r="B330" s="14" t="s">
        <v>90</v>
      </c>
      <c r="C330" s="52" t="s">
        <v>106</v>
      </c>
      <c r="D330" s="14" t="s">
        <v>47</v>
      </c>
      <c r="E330" s="51" t="s">
        <v>46</v>
      </c>
      <c r="F330" s="1">
        <v>13.5</v>
      </c>
      <c r="G330" s="14"/>
      <c r="H330" s="1">
        <v>33.3</v>
      </c>
      <c r="I330" s="14"/>
      <c r="J330" s="1">
        <v>9.3</v>
      </c>
      <c r="K330" s="1"/>
      <c r="L330" s="1">
        <v>0.0</v>
      </c>
      <c r="M330" s="14"/>
      <c r="N330" s="54">
        <v>60.69203</v>
      </c>
      <c r="O330" s="59">
        <f t="shared" si="1"/>
        <v>42333</v>
      </c>
      <c r="P330" s="21">
        <v>7570050.140667</v>
      </c>
      <c r="Q330" s="52" t="s">
        <v>106</v>
      </c>
      <c r="R330" s="57">
        <v>42333.0</v>
      </c>
      <c r="S330" s="58">
        <v>48.0</v>
      </c>
      <c r="T330" s="58">
        <v>124728.9</v>
      </c>
    </row>
    <row r="331">
      <c r="A331" s="53">
        <v>42334.0</v>
      </c>
      <c r="B331" s="14" t="s">
        <v>105</v>
      </c>
      <c r="C331" s="52" t="s">
        <v>106</v>
      </c>
      <c r="D331" s="14" t="s">
        <v>47</v>
      </c>
      <c r="E331" s="51" t="s">
        <v>46</v>
      </c>
      <c r="F331" s="1">
        <v>10.8</v>
      </c>
      <c r="G331" s="14"/>
      <c r="H331" s="1">
        <v>17.4</v>
      </c>
      <c r="I331" s="14"/>
      <c r="J331" s="1">
        <v>23.3</v>
      </c>
      <c r="K331" s="1"/>
      <c r="L331" s="1">
        <v>0.0</v>
      </c>
      <c r="M331" s="14"/>
      <c r="N331" s="54">
        <v>30.49417</v>
      </c>
      <c r="O331" s="59">
        <f t="shared" si="1"/>
        <v>42334</v>
      </c>
      <c r="P331" s="21">
        <v>3443008.301607</v>
      </c>
      <c r="Q331" s="52" t="s">
        <v>106</v>
      </c>
      <c r="R331" s="57">
        <v>42334.0</v>
      </c>
      <c r="S331" s="58">
        <v>48.0</v>
      </c>
      <c r="T331" s="58">
        <v>112907.1</v>
      </c>
    </row>
    <row r="332">
      <c r="A332" s="53">
        <v>42335.0</v>
      </c>
      <c r="B332" s="14" t="s">
        <v>107</v>
      </c>
      <c r="C332" s="52" t="s">
        <v>106</v>
      </c>
      <c r="D332" s="14" t="s">
        <v>47</v>
      </c>
      <c r="E332" s="51" t="s">
        <v>46</v>
      </c>
      <c r="F332" s="1">
        <v>9.0</v>
      </c>
      <c r="G332" s="14"/>
      <c r="H332" s="1">
        <v>18.2</v>
      </c>
      <c r="I332" s="14"/>
      <c r="J332" s="1">
        <v>16.8</v>
      </c>
      <c r="K332" s="1"/>
      <c r="L332" s="1">
        <v>0.4</v>
      </c>
      <c r="M332" s="14"/>
      <c r="N332" s="54">
        <v>40.36655</v>
      </c>
      <c r="O332" s="59">
        <f t="shared" si="1"/>
        <v>42335</v>
      </c>
      <c r="P332" s="21">
        <v>4742778.985839999</v>
      </c>
      <c r="Q332" s="52" t="s">
        <v>106</v>
      </c>
      <c r="R332" s="57">
        <v>42335.0</v>
      </c>
      <c r="S332" s="58">
        <v>48.0</v>
      </c>
      <c r="T332" s="58">
        <v>117492.8</v>
      </c>
    </row>
    <row r="333">
      <c r="A333" s="53">
        <v>42336.0</v>
      </c>
      <c r="B333" s="14" t="s">
        <v>74</v>
      </c>
      <c r="C333" s="52" t="s">
        <v>106</v>
      </c>
      <c r="D333" s="14" t="s">
        <v>47</v>
      </c>
      <c r="E333" s="51" t="s">
        <v>46</v>
      </c>
      <c r="F333" s="1">
        <v>12.0</v>
      </c>
      <c r="G333" s="14"/>
      <c r="H333" s="1">
        <v>20.1</v>
      </c>
      <c r="I333" s="14"/>
      <c r="J333" s="1">
        <v>27.1</v>
      </c>
      <c r="K333" s="1"/>
      <c r="L333" s="1">
        <v>0.0</v>
      </c>
      <c r="M333" s="14"/>
      <c r="N333" s="54">
        <v>43.32666</v>
      </c>
      <c r="O333" s="59">
        <f t="shared" si="1"/>
        <v>42336</v>
      </c>
      <c r="P333" s="21">
        <v>4549784.558591999</v>
      </c>
      <c r="Q333" s="52" t="s">
        <v>106</v>
      </c>
      <c r="R333" s="57">
        <v>42336.0</v>
      </c>
      <c r="S333" s="58">
        <v>48.0</v>
      </c>
      <c r="T333" s="58">
        <v>105011.2</v>
      </c>
    </row>
    <row r="334">
      <c r="A334" s="53">
        <v>42337.0</v>
      </c>
      <c r="B334" s="14" t="s">
        <v>78</v>
      </c>
      <c r="C334" s="52" t="s">
        <v>106</v>
      </c>
      <c r="D334" s="14" t="s">
        <v>47</v>
      </c>
      <c r="E334" s="51" t="s">
        <v>46</v>
      </c>
      <c r="F334" s="1">
        <v>12.6</v>
      </c>
      <c r="G334" s="14"/>
      <c r="H334" s="1">
        <v>20.3</v>
      </c>
      <c r="I334" s="14"/>
      <c r="J334" s="1">
        <v>23.4</v>
      </c>
      <c r="K334" s="1"/>
      <c r="L334" s="1">
        <v>0.0</v>
      </c>
      <c r="M334" s="14"/>
      <c r="N334" s="54">
        <v>39.12126</v>
      </c>
      <c r="O334" s="59">
        <f t="shared" si="1"/>
        <v>42337</v>
      </c>
      <c r="P334" s="21">
        <v>3996725.72475</v>
      </c>
      <c r="Q334" s="52" t="s">
        <v>106</v>
      </c>
      <c r="R334" s="57">
        <v>42337.0</v>
      </c>
      <c r="S334" s="58">
        <v>49.0</v>
      </c>
      <c r="T334" s="58">
        <v>102162.5</v>
      </c>
    </row>
    <row r="335">
      <c r="A335" s="53">
        <v>42338.0</v>
      </c>
      <c r="B335" s="14" t="s">
        <v>92</v>
      </c>
      <c r="C335" s="52" t="s">
        <v>106</v>
      </c>
      <c r="D335" s="14" t="s">
        <v>47</v>
      </c>
      <c r="E335" s="51" t="s">
        <v>46</v>
      </c>
      <c r="F335" s="1">
        <v>10.0</v>
      </c>
      <c r="G335" s="14"/>
      <c r="H335" s="1">
        <v>32.2</v>
      </c>
      <c r="I335" s="14"/>
      <c r="J335" s="1">
        <v>26.6</v>
      </c>
      <c r="K335" s="1"/>
      <c r="L335" s="1">
        <v>0.0</v>
      </c>
      <c r="M335" s="14"/>
      <c r="N335" s="54">
        <v>45.57726</v>
      </c>
      <c r="O335" s="59">
        <f t="shared" si="1"/>
        <v>42338</v>
      </c>
      <c r="P335" s="21">
        <v>5581044.872424</v>
      </c>
      <c r="Q335" s="52" t="s">
        <v>106</v>
      </c>
      <c r="R335" s="57">
        <v>42338.0</v>
      </c>
      <c r="S335" s="58">
        <v>49.0</v>
      </c>
      <c r="T335" s="58">
        <v>122452.4</v>
      </c>
    </row>
    <row r="336">
      <c r="A336" s="53">
        <v>42339.0</v>
      </c>
      <c r="B336" s="14" t="s">
        <v>108</v>
      </c>
      <c r="C336" s="52" t="s">
        <v>106</v>
      </c>
      <c r="D336" s="14" t="s">
        <v>47</v>
      </c>
      <c r="E336" s="51" t="s">
        <v>46</v>
      </c>
      <c r="F336" s="1">
        <v>14.5</v>
      </c>
      <c r="G336" s="14"/>
      <c r="H336" s="1">
        <v>24.6</v>
      </c>
      <c r="I336" s="14"/>
      <c r="J336" s="1">
        <v>24.4</v>
      </c>
      <c r="K336" s="1"/>
      <c r="L336" s="1">
        <v>1.8</v>
      </c>
      <c r="M336" s="14"/>
      <c r="N336" s="54">
        <v>37.92096</v>
      </c>
      <c r="O336" s="59">
        <f t="shared" si="1"/>
        <v>42339</v>
      </c>
      <c r="P336" s="21">
        <v>4441135.982976001</v>
      </c>
      <c r="Q336" s="52" t="s">
        <v>106</v>
      </c>
      <c r="R336" s="57">
        <v>42339.0</v>
      </c>
      <c r="S336" s="58">
        <v>49.0</v>
      </c>
      <c r="T336" s="58">
        <v>117115.6</v>
      </c>
    </row>
    <row r="337">
      <c r="A337" s="53">
        <v>42340.0</v>
      </c>
      <c r="B337" s="14" t="s">
        <v>90</v>
      </c>
      <c r="C337" s="52" t="s">
        <v>106</v>
      </c>
      <c r="D337" s="14" t="s">
        <v>47</v>
      </c>
      <c r="E337" s="51" t="s">
        <v>46</v>
      </c>
      <c r="F337" s="1">
        <v>9.2</v>
      </c>
      <c r="G337" s="14"/>
      <c r="H337" s="1">
        <v>17.5</v>
      </c>
      <c r="I337" s="14"/>
      <c r="J337" s="1">
        <v>32.4</v>
      </c>
      <c r="K337" s="1"/>
      <c r="L337" s="1">
        <v>0.0</v>
      </c>
      <c r="M337" s="14"/>
      <c r="N337" s="54">
        <v>37.47082</v>
      </c>
      <c r="O337" s="59">
        <f t="shared" si="1"/>
        <v>42340</v>
      </c>
      <c r="P337" s="21">
        <v>4317766.335682001</v>
      </c>
      <c r="Q337" s="52" t="s">
        <v>106</v>
      </c>
      <c r="R337" s="57">
        <v>42340.0</v>
      </c>
      <c r="S337" s="58">
        <v>49.0</v>
      </c>
      <c r="T337" s="58">
        <v>115230.1</v>
      </c>
    </row>
    <row r="338">
      <c r="A338" s="53">
        <v>42341.0</v>
      </c>
      <c r="B338" s="14" t="s">
        <v>105</v>
      </c>
      <c r="C338" s="52" t="s">
        <v>106</v>
      </c>
      <c r="D338" s="14" t="s">
        <v>47</v>
      </c>
      <c r="E338" s="51" t="s">
        <v>46</v>
      </c>
      <c r="F338" s="1">
        <v>12.2</v>
      </c>
      <c r="G338" s="14"/>
      <c r="H338" s="1">
        <v>21.3</v>
      </c>
      <c r="I338" s="14"/>
      <c r="J338" s="1">
        <v>30.1</v>
      </c>
      <c r="K338" s="1"/>
      <c r="L338" s="1">
        <v>0.0</v>
      </c>
      <c r="M338" s="14"/>
      <c r="N338" s="54">
        <v>43.34422</v>
      </c>
      <c r="O338" s="59">
        <f t="shared" si="1"/>
        <v>42341</v>
      </c>
      <c r="P338" s="21">
        <v>5274965.567468</v>
      </c>
      <c r="Q338" s="52" t="s">
        <v>106</v>
      </c>
      <c r="R338" s="57">
        <v>42341.0</v>
      </c>
      <c r="S338" s="58">
        <v>49.0</v>
      </c>
      <c r="T338" s="58">
        <v>121699.4</v>
      </c>
    </row>
    <row r="339">
      <c r="A339" s="53">
        <v>42342.0</v>
      </c>
      <c r="B339" s="14" t="s">
        <v>107</v>
      </c>
      <c r="C339" s="52" t="s">
        <v>106</v>
      </c>
      <c r="D339" s="14" t="s">
        <v>47</v>
      </c>
      <c r="E339" s="51" t="s">
        <v>46</v>
      </c>
      <c r="F339" s="1">
        <v>11.3</v>
      </c>
      <c r="G339" s="14"/>
      <c r="H339" s="1">
        <v>30.8</v>
      </c>
      <c r="I339" s="14"/>
      <c r="J339" s="1">
        <v>32.2</v>
      </c>
      <c r="K339" s="1"/>
      <c r="L339" s="1">
        <v>0.0</v>
      </c>
      <c r="M339" s="14"/>
      <c r="N339" s="54">
        <v>66.53389</v>
      </c>
      <c r="O339" s="59">
        <f t="shared" si="1"/>
        <v>42342</v>
      </c>
      <c r="P339" s="21">
        <v>8592752.092665</v>
      </c>
      <c r="Q339" s="52" t="s">
        <v>106</v>
      </c>
      <c r="R339" s="57">
        <v>42342.0</v>
      </c>
      <c r="S339" s="58">
        <v>49.0</v>
      </c>
      <c r="T339" s="58">
        <v>129148.5</v>
      </c>
    </row>
    <row r="340">
      <c r="A340" s="53">
        <v>42343.0</v>
      </c>
      <c r="B340" s="14" t="s">
        <v>74</v>
      </c>
      <c r="C340" s="52" t="s">
        <v>106</v>
      </c>
      <c r="D340" s="14" t="s">
        <v>47</v>
      </c>
      <c r="E340" s="51" t="s">
        <v>46</v>
      </c>
      <c r="F340" s="1">
        <v>15.5</v>
      </c>
      <c r="G340" s="14"/>
      <c r="H340" s="1">
        <v>25.3</v>
      </c>
      <c r="I340" s="14"/>
      <c r="J340" s="1">
        <v>27.9</v>
      </c>
      <c r="K340" s="1"/>
      <c r="L340" s="1">
        <v>0.0</v>
      </c>
      <c r="M340" s="14"/>
      <c r="N340" s="54">
        <v>36.90687</v>
      </c>
      <c r="O340" s="59">
        <f t="shared" si="1"/>
        <v>42343</v>
      </c>
      <c r="P340" s="21">
        <v>4266655.61322</v>
      </c>
      <c r="Q340" s="52" t="s">
        <v>106</v>
      </c>
      <c r="R340" s="57">
        <v>42343.0</v>
      </c>
      <c r="S340" s="58">
        <v>49.0</v>
      </c>
      <c r="T340" s="58">
        <v>115606.0</v>
      </c>
    </row>
    <row r="341">
      <c r="A341" s="53">
        <v>42344.0</v>
      </c>
      <c r="B341" s="14" t="s">
        <v>78</v>
      </c>
      <c r="C341" s="52" t="s">
        <v>106</v>
      </c>
      <c r="D341" s="14" t="s">
        <v>47</v>
      </c>
      <c r="E341" s="51" t="s">
        <v>46</v>
      </c>
      <c r="F341" s="1">
        <v>15.3</v>
      </c>
      <c r="G341" s="14"/>
      <c r="H341" s="1">
        <v>29.8</v>
      </c>
      <c r="I341" s="14"/>
      <c r="J341" s="1">
        <v>13.5</v>
      </c>
      <c r="K341" s="1"/>
      <c r="L341" s="1">
        <v>0.0</v>
      </c>
      <c r="M341" s="14"/>
      <c r="N341" s="54">
        <v>36.78833</v>
      </c>
      <c r="O341" s="59">
        <f t="shared" si="1"/>
        <v>42344</v>
      </c>
      <c r="P341" s="21">
        <v>4121223.7047490003</v>
      </c>
      <c r="Q341" s="52" t="s">
        <v>106</v>
      </c>
      <c r="R341" s="57">
        <v>42344.0</v>
      </c>
      <c r="S341" s="58">
        <v>50.0</v>
      </c>
      <c r="T341" s="58">
        <v>112025.3</v>
      </c>
    </row>
    <row r="342">
      <c r="A342" s="53">
        <v>42345.0</v>
      </c>
      <c r="B342" s="14" t="s">
        <v>92</v>
      </c>
      <c r="C342" s="52" t="s">
        <v>106</v>
      </c>
      <c r="D342" s="14" t="s">
        <v>47</v>
      </c>
      <c r="E342" s="51" t="s">
        <v>46</v>
      </c>
      <c r="F342" s="1">
        <v>18.1</v>
      </c>
      <c r="G342" s="14"/>
      <c r="H342" s="1">
        <v>27.3</v>
      </c>
      <c r="I342" s="14"/>
      <c r="J342" s="1">
        <v>8.7</v>
      </c>
      <c r="K342" s="1"/>
      <c r="L342" s="1">
        <v>0.0</v>
      </c>
      <c r="M342" s="14"/>
      <c r="N342" s="54">
        <v>53.3691</v>
      </c>
      <c r="O342" s="59">
        <f t="shared" si="1"/>
        <v>42345</v>
      </c>
      <c r="P342" s="21">
        <v>6887794.698360001</v>
      </c>
      <c r="Q342" s="52" t="s">
        <v>106</v>
      </c>
      <c r="R342" s="57">
        <v>42345.0</v>
      </c>
      <c r="S342" s="58">
        <v>50.0</v>
      </c>
      <c r="T342" s="58">
        <v>129059.6</v>
      </c>
    </row>
    <row r="343">
      <c r="A343" s="53">
        <v>42346.0</v>
      </c>
      <c r="B343" s="14" t="s">
        <v>108</v>
      </c>
      <c r="C343" s="52" t="s">
        <v>106</v>
      </c>
      <c r="D343" s="14" t="s">
        <v>47</v>
      </c>
      <c r="E343" s="51" t="s">
        <v>46</v>
      </c>
      <c r="F343" s="1">
        <v>20.3</v>
      </c>
      <c r="G343" s="14"/>
      <c r="H343" s="1">
        <v>35.4</v>
      </c>
      <c r="I343" s="14"/>
      <c r="J343" s="1">
        <v>19.8</v>
      </c>
      <c r="K343" s="1"/>
      <c r="L343" s="1">
        <v>0.8</v>
      </c>
      <c r="M343" s="14"/>
      <c r="N343" s="54">
        <v>57.53425</v>
      </c>
      <c r="O343" s="59">
        <f t="shared" si="1"/>
        <v>42346</v>
      </c>
      <c r="P343" s="21">
        <v>7870737.180825</v>
      </c>
      <c r="Q343" s="52" t="s">
        <v>106</v>
      </c>
      <c r="R343" s="57">
        <v>42346.0</v>
      </c>
      <c r="S343" s="58">
        <v>50.0</v>
      </c>
      <c r="T343" s="58">
        <v>136800.9</v>
      </c>
    </row>
    <row r="344">
      <c r="A344" s="53">
        <v>42347.0</v>
      </c>
      <c r="B344" s="14" t="s">
        <v>90</v>
      </c>
      <c r="C344" s="52" t="s">
        <v>106</v>
      </c>
      <c r="D344" s="14" t="s">
        <v>47</v>
      </c>
      <c r="E344" s="51" t="s">
        <v>46</v>
      </c>
      <c r="F344" s="1">
        <v>15.4</v>
      </c>
      <c r="G344" s="14"/>
      <c r="H344" s="1">
        <v>24.6</v>
      </c>
      <c r="I344" s="14"/>
      <c r="J344" s="1">
        <v>27.0</v>
      </c>
      <c r="K344" s="1"/>
      <c r="L344" s="1">
        <v>0.0</v>
      </c>
      <c r="M344" s="14"/>
      <c r="N344" s="54">
        <v>49.73701</v>
      </c>
      <c r="O344" s="59">
        <f t="shared" si="1"/>
        <v>42347</v>
      </c>
      <c r="P344" s="21">
        <v>6265122.4646499995</v>
      </c>
      <c r="Q344" s="52" t="s">
        <v>106</v>
      </c>
      <c r="R344" s="57">
        <v>42347.0</v>
      </c>
      <c r="S344" s="58">
        <v>50.0</v>
      </c>
      <c r="T344" s="58">
        <v>125965.0</v>
      </c>
    </row>
    <row r="345">
      <c r="A345" s="53">
        <v>42348.0</v>
      </c>
      <c r="B345" s="14" t="s">
        <v>105</v>
      </c>
      <c r="C345" s="52" t="s">
        <v>106</v>
      </c>
      <c r="D345" s="14" t="s">
        <v>47</v>
      </c>
      <c r="E345" s="51" t="s">
        <v>46</v>
      </c>
      <c r="F345" s="1">
        <v>13.1</v>
      </c>
      <c r="G345" s="14"/>
      <c r="H345" s="1">
        <v>26.0</v>
      </c>
      <c r="I345" s="14"/>
      <c r="J345" s="1">
        <v>32.0</v>
      </c>
      <c r="K345" s="1"/>
      <c r="L345" s="1">
        <v>0.0</v>
      </c>
      <c r="M345" s="14"/>
      <c r="N345" s="54">
        <v>50.80601</v>
      </c>
      <c r="O345" s="59">
        <f t="shared" si="1"/>
        <v>42348</v>
      </c>
      <c r="P345" s="21">
        <v>6391777.103075</v>
      </c>
      <c r="Q345" s="52" t="s">
        <v>106</v>
      </c>
      <c r="R345" s="57">
        <v>42348.0</v>
      </c>
      <c r="S345" s="58">
        <v>50.0</v>
      </c>
      <c r="T345" s="58">
        <v>125807.5</v>
      </c>
    </row>
    <row r="346">
      <c r="A346" s="53">
        <v>42349.0</v>
      </c>
      <c r="B346" s="14" t="s">
        <v>107</v>
      </c>
      <c r="C346" s="52" t="s">
        <v>106</v>
      </c>
      <c r="D346" s="14" t="s">
        <v>47</v>
      </c>
      <c r="E346" s="51" t="s">
        <v>46</v>
      </c>
      <c r="F346" s="1">
        <v>14.2</v>
      </c>
      <c r="G346" s="14"/>
      <c r="H346" s="1">
        <v>19.2</v>
      </c>
      <c r="I346" s="14"/>
      <c r="J346" s="1">
        <v>13.0</v>
      </c>
      <c r="K346" s="1"/>
      <c r="L346" s="1">
        <v>0.0</v>
      </c>
      <c r="M346" s="14"/>
      <c r="N346" s="54">
        <v>32.02013</v>
      </c>
      <c r="O346" s="59">
        <f t="shared" si="1"/>
        <v>42349</v>
      </c>
      <c r="P346" s="21">
        <v>3733476.7137140003</v>
      </c>
      <c r="Q346" s="52" t="s">
        <v>106</v>
      </c>
      <c r="R346" s="57">
        <v>42349.0</v>
      </c>
      <c r="S346" s="58">
        <v>50.0</v>
      </c>
      <c r="T346" s="58">
        <v>116597.8</v>
      </c>
    </row>
    <row r="347">
      <c r="A347" s="53">
        <v>42350.0</v>
      </c>
      <c r="B347" s="14" t="s">
        <v>74</v>
      </c>
      <c r="C347" s="52" t="s">
        <v>106</v>
      </c>
      <c r="D347" s="14" t="s">
        <v>47</v>
      </c>
      <c r="E347" s="51" t="s">
        <v>46</v>
      </c>
      <c r="F347" s="1">
        <v>10.1</v>
      </c>
      <c r="G347" s="14"/>
      <c r="H347" s="1">
        <v>18.3</v>
      </c>
      <c r="I347" s="14"/>
      <c r="J347" s="1">
        <v>27.9</v>
      </c>
      <c r="K347" s="1"/>
      <c r="L347" s="1">
        <v>2.0</v>
      </c>
      <c r="M347" s="14"/>
      <c r="N347" s="54">
        <v>34.1429</v>
      </c>
      <c r="O347" s="59">
        <f t="shared" si="1"/>
        <v>42350</v>
      </c>
      <c r="P347" s="21">
        <v>3623906.9202599996</v>
      </c>
      <c r="Q347" s="52" t="s">
        <v>106</v>
      </c>
      <c r="R347" s="57">
        <v>42350.0</v>
      </c>
      <c r="S347" s="58">
        <v>50.0</v>
      </c>
      <c r="T347" s="58">
        <v>106139.4</v>
      </c>
    </row>
    <row r="348">
      <c r="A348" s="53">
        <v>42351.0</v>
      </c>
      <c r="B348" s="14" t="s">
        <v>78</v>
      </c>
      <c r="C348" s="52" t="s">
        <v>106</v>
      </c>
      <c r="D348" s="14" t="s">
        <v>47</v>
      </c>
      <c r="E348" s="51" t="s">
        <v>46</v>
      </c>
      <c r="F348" s="1">
        <v>10.3</v>
      </c>
      <c r="G348" s="14"/>
      <c r="H348" s="1">
        <v>28.3</v>
      </c>
      <c r="I348" s="14"/>
      <c r="J348" s="1">
        <v>28.6</v>
      </c>
      <c r="K348" s="1"/>
      <c r="L348" s="1">
        <v>0.0</v>
      </c>
      <c r="M348" s="14"/>
      <c r="N348" s="54">
        <v>40.30683</v>
      </c>
      <c r="O348" s="59">
        <f t="shared" si="1"/>
        <v>42351</v>
      </c>
      <c r="P348" s="21">
        <v>4241024.1923549995</v>
      </c>
      <c r="Q348" s="52" t="s">
        <v>106</v>
      </c>
      <c r="R348" s="57">
        <v>42351.0</v>
      </c>
      <c r="S348" s="58">
        <v>51.0</v>
      </c>
      <c r="T348" s="58">
        <v>105218.5</v>
      </c>
    </row>
    <row r="349">
      <c r="A349" s="53">
        <v>42352.0</v>
      </c>
      <c r="B349" s="14" t="s">
        <v>92</v>
      </c>
      <c r="C349" s="52" t="s">
        <v>106</v>
      </c>
      <c r="D349" s="14" t="s">
        <v>47</v>
      </c>
      <c r="E349" s="51" t="s">
        <v>46</v>
      </c>
      <c r="F349" s="1">
        <v>11.9</v>
      </c>
      <c r="G349" s="14"/>
      <c r="H349" s="1">
        <v>22.7</v>
      </c>
      <c r="I349" s="14"/>
      <c r="J349" s="1">
        <v>31.6</v>
      </c>
      <c r="K349" s="1"/>
      <c r="L349" s="1">
        <v>0.0</v>
      </c>
      <c r="M349" s="14"/>
      <c r="N349" s="54">
        <v>51.74783</v>
      </c>
      <c r="O349" s="59">
        <f t="shared" si="1"/>
        <v>42352</v>
      </c>
      <c r="P349" s="21">
        <v>6509100.79655</v>
      </c>
      <c r="Q349" s="52" t="s">
        <v>106</v>
      </c>
      <c r="R349" s="57">
        <v>42352.0</v>
      </c>
      <c r="S349" s="58">
        <v>51.0</v>
      </c>
      <c r="T349" s="58">
        <v>125785.0</v>
      </c>
    </row>
    <row r="350">
      <c r="A350" s="53">
        <v>42353.0</v>
      </c>
      <c r="B350" s="14" t="s">
        <v>108</v>
      </c>
      <c r="C350" s="52" t="s">
        <v>106</v>
      </c>
      <c r="D350" s="14" t="s">
        <v>47</v>
      </c>
      <c r="E350" s="51" t="s">
        <v>46</v>
      </c>
      <c r="F350" s="1">
        <v>14.4</v>
      </c>
      <c r="G350" s="14"/>
      <c r="H350" s="1">
        <v>24.6</v>
      </c>
      <c r="I350" s="14"/>
      <c r="J350" s="1">
        <v>30.3</v>
      </c>
      <c r="K350" s="1"/>
      <c r="L350" s="1">
        <v>0.0</v>
      </c>
      <c r="M350" s="14"/>
      <c r="N350" s="54">
        <v>51.66083</v>
      </c>
      <c r="O350" s="59">
        <f t="shared" si="1"/>
        <v>42353</v>
      </c>
      <c r="P350" s="21">
        <v>6668245.618241999</v>
      </c>
      <c r="Q350" s="52" t="s">
        <v>106</v>
      </c>
      <c r="R350" s="57">
        <v>42353.0</v>
      </c>
      <c r="S350" s="58">
        <v>51.0</v>
      </c>
      <c r="T350" s="58">
        <v>129077.4</v>
      </c>
    </row>
    <row r="351">
      <c r="A351" s="53">
        <v>42354.0</v>
      </c>
      <c r="B351" s="14" t="s">
        <v>90</v>
      </c>
      <c r="C351" s="52" t="s">
        <v>106</v>
      </c>
      <c r="D351" s="14" t="s">
        <v>47</v>
      </c>
      <c r="E351" s="51" t="s">
        <v>46</v>
      </c>
      <c r="F351" s="1">
        <v>15.6</v>
      </c>
      <c r="G351" s="14"/>
      <c r="H351" s="1">
        <v>27.5</v>
      </c>
      <c r="I351" s="14"/>
      <c r="J351" s="1">
        <v>32.5</v>
      </c>
      <c r="K351" s="1"/>
      <c r="L351" s="1">
        <v>0.0</v>
      </c>
      <c r="M351" s="14"/>
      <c r="N351" s="54">
        <v>78.64592</v>
      </c>
      <c r="O351" s="59">
        <f t="shared" si="1"/>
        <v>42354</v>
      </c>
      <c r="P351" s="21">
        <v>1.0690347770192001E7</v>
      </c>
      <c r="Q351" s="52" t="s">
        <v>106</v>
      </c>
      <c r="R351" s="57">
        <v>42354.0</v>
      </c>
      <c r="S351" s="58">
        <v>51.0</v>
      </c>
      <c r="T351" s="58">
        <v>135930.1</v>
      </c>
    </row>
    <row r="352">
      <c r="A352" s="53">
        <v>42355.0</v>
      </c>
      <c r="B352" s="14" t="s">
        <v>105</v>
      </c>
      <c r="C352" s="52" t="s">
        <v>106</v>
      </c>
      <c r="D352" s="14" t="s">
        <v>47</v>
      </c>
      <c r="E352" s="51" t="s">
        <v>46</v>
      </c>
      <c r="F352" s="1">
        <v>16.9</v>
      </c>
      <c r="G352" s="14"/>
      <c r="H352" s="1">
        <v>37.2</v>
      </c>
      <c r="I352" s="14"/>
      <c r="J352" s="1">
        <v>33.1</v>
      </c>
      <c r="K352" s="1"/>
      <c r="L352" s="1">
        <v>0.0</v>
      </c>
      <c r="M352" s="14"/>
      <c r="N352" s="54">
        <v>188.0861</v>
      </c>
      <c r="O352" s="59">
        <f t="shared" si="1"/>
        <v>42355</v>
      </c>
      <c r="P352" s="21">
        <v>2.8657983138429996E7</v>
      </c>
      <c r="Q352" s="52" t="s">
        <v>106</v>
      </c>
      <c r="R352" s="57">
        <v>42355.0</v>
      </c>
      <c r="S352" s="58">
        <v>51.0</v>
      </c>
      <c r="T352" s="58">
        <v>152366.3</v>
      </c>
    </row>
    <row r="353">
      <c r="A353" s="53">
        <v>42356.0</v>
      </c>
      <c r="B353" s="14" t="s">
        <v>107</v>
      </c>
      <c r="C353" s="52" t="s">
        <v>106</v>
      </c>
      <c r="D353" s="14" t="s">
        <v>46</v>
      </c>
      <c r="E353" s="51" t="s">
        <v>46</v>
      </c>
      <c r="F353" s="1">
        <v>19.4</v>
      </c>
      <c r="G353" s="14"/>
      <c r="H353" s="1">
        <v>35.4</v>
      </c>
      <c r="I353" s="14"/>
      <c r="J353" s="1">
        <v>31.2</v>
      </c>
      <c r="K353" s="1"/>
      <c r="L353" s="1">
        <v>0.0</v>
      </c>
      <c r="M353" s="14"/>
      <c r="N353" s="54">
        <v>81.19249</v>
      </c>
      <c r="O353" s="59">
        <f t="shared" si="1"/>
        <v>42356</v>
      </c>
      <c r="P353" s="21">
        <v>1.2832708502721E7</v>
      </c>
      <c r="Q353" s="52" t="s">
        <v>106</v>
      </c>
      <c r="R353" s="57">
        <v>42356.0</v>
      </c>
      <c r="S353" s="58">
        <v>51.0</v>
      </c>
      <c r="T353" s="58">
        <v>158052.9</v>
      </c>
    </row>
    <row r="354">
      <c r="A354" s="53">
        <v>42357.0</v>
      </c>
      <c r="B354" s="14" t="s">
        <v>74</v>
      </c>
      <c r="C354" s="52" t="s">
        <v>106</v>
      </c>
      <c r="D354" s="14" t="s">
        <v>46</v>
      </c>
      <c r="E354" s="51" t="s">
        <v>46</v>
      </c>
      <c r="F354" s="1">
        <v>19.2</v>
      </c>
      <c r="G354" s="14"/>
      <c r="H354" s="1">
        <v>41.2</v>
      </c>
      <c r="I354" s="14"/>
      <c r="J354" s="1">
        <v>20.5</v>
      </c>
      <c r="K354" s="1"/>
      <c r="L354" s="1">
        <v>0.0</v>
      </c>
      <c r="M354" s="14"/>
      <c r="N354" s="54">
        <v>69.32882</v>
      </c>
      <c r="O354" s="59">
        <f t="shared" si="1"/>
        <v>42357</v>
      </c>
      <c r="P354" s="21">
        <v>1.0740760505617999E7</v>
      </c>
      <c r="Q354" s="52" t="s">
        <v>106</v>
      </c>
      <c r="R354" s="57">
        <v>42357.0</v>
      </c>
      <c r="S354" s="58">
        <v>51.0</v>
      </c>
      <c r="T354" s="58">
        <v>154924.9</v>
      </c>
    </row>
    <row r="355">
      <c r="A355" s="53">
        <v>42358.0</v>
      </c>
      <c r="B355" s="14" t="s">
        <v>78</v>
      </c>
      <c r="C355" s="52" t="s">
        <v>106</v>
      </c>
      <c r="D355" s="14" t="s">
        <v>46</v>
      </c>
      <c r="E355" s="51" t="s">
        <v>46</v>
      </c>
      <c r="F355" s="1">
        <v>25.9</v>
      </c>
      <c r="G355" s="14"/>
      <c r="H355" s="1">
        <v>37.8</v>
      </c>
      <c r="I355" s="14"/>
      <c r="J355" s="1">
        <v>10.4</v>
      </c>
      <c r="K355" s="1"/>
      <c r="L355" s="1">
        <v>0.0</v>
      </c>
      <c r="M355" s="14"/>
      <c r="N355" s="54">
        <v>54.6498</v>
      </c>
      <c r="O355" s="59">
        <f t="shared" si="1"/>
        <v>42358</v>
      </c>
      <c r="P355" s="21">
        <v>7291430.965799999</v>
      </c>
      <c r="Q355" s="52" t="s">
        <v>106</v>
      </c>
      <c r="R355" s="57">
        <v>42358.0</v>
      </c>
      <c r="S355" s="58">
        <v>52.0</v>
      </c>
      <c r="T355" s="58">
        <v>133421.0</v>
      </c>
    </row>
    <row r="356">
      <c r="A356" s="53">
        <v>42359.0</v>
      </c>
      <c r="B356" s="14" t="s">
        <v>92</v>
      </c>
      <c r="C356" s="52" t="s">
        <v>106</v>
      </c>
      <c r="D356" s="14" t="s">
        <v>46</v>
      </c>
      <c r="E356" s="51" t="s">
        <v>46</v>
      </c>
      <c r="F356" s="1">
        <v>15.0</v>
      </c>
      <c r="G356" s="14"/>
      <c r="H356" s="1">
        <v>20.2</v>
      </c>
      <c r="I356" s="14"/>
      <c r="J356" s="1">
        <v>25.4</v>
      </c>
      <c r="K356" s="1"/>
      <c r="L356" s="1">
        <v>6.0</v>
      </c>
      <c r="M356" s="14"/>
      <c r="N356" s="54">
        <v>49.62125</v>
      </c>
      <c r="O356" s="59">
        <f t="shared" si="1"/>
        <v>42359</v>
      </c>
      <c r="P356" s="21">
        <v>5647007.41675</v>
      </c>
      <c r="Q356" s="52" t="s">
        <v>106</v>
      </c>
      <c r="R356" s="57">
        <v>42359.0</v>
      </c>
      <c r="S356" s="58">
        <v>52.0</v>
      </c>
      <c r="T356" s="58">
        <v>113802.2</v>
      </c>
    </row>
    <row r="357">
      <c r="A357" s="53">
        <v>42360.0</v>
      </c>
      <c r="B357" s="14" t="s">
        <v>108</v>
      </c>
      <c r="C357" s="52" t="s">
        <v>106</v>
      </c>
      <c r="D357" s="14" t="s">
        <v>46</v>
      </c>
      <c r="E357" s="51" t="s">
        <v>46</v>
      </c>
      <c r="F357" s="1">
        <v>12.0</v>
      </c>
      <c r="G357" s="14"/>
      <c r="H357" s="1">
        <v>22.8</v>
      </c>
      <c r="I357" s="14"/>
      <c r="J357" s="1">
        <v>32.9</v>
      </c>
      <c r="K357" s="1"/>
      <c r="L357" s="1">
        <v>0.0</v>
      </c>
      <c r="M357" s="14"/>
      <c r="N357" s="54">
        <v>37.5313</v>
      </c>
      <c r="O357" s="59">
        <f t="shared" si="1"/>
        <v>42360</v>
      </c>
      <c r="P357" s="21">
        <v>4484145.89575</v>
      </c>
      <c r="Q357" s="52" t="s">
        <v>106</v>
      </c>
      <c r="R357" s="57">
        <v>42360.0</v>
      </c>
      <c r="S357" s="58">
        <v>52.0</v>
      </c>
      <c r="T357" s="58">
        <v>119477.5</v>
      </c>
    </row>
    <row r="358">
      <c r="A358" s="53">
        <v>42361.0</v>
      </c>
      <c r="B358" s="14" t="s">
        <v>90</v>
      </c>
      <c r="C358" s="52" t="s">
        <v>106</v>
      </c>
      <c r="D358" s="14" t="s">
        <v>46</v>
      </c>
      <c r="E358" s="51" t="s">
        <v>46</v>
      </c>
      <c r="F358" s="1">
        <v>15.1</v>
      </c>
      <c r="G358" s="14"/>
      <c r="H358" s="1">
        <v>26.0</v>
      </c>
      <c r="I358" s="14"/>
      <c r="J358" s="1">
        <v>32.4</v>
      </c>
      <c r="K358" s="1"/>
      <c r="L358" s="1">
        <v>0.0</v>
      </c>
      <c r="M358" s="14"/>
      <c r="N358" s="54">
        <v>39.13822</v>
      </c>
      <c r="O358" s="59">
        <f t="shared" si="1"/>
        <v>42361</v>
      </c>
      <c r="P358" s="21">
        <v>4953063.069482</v>
      </c>
      <c r="Q358" s="52" t="s">
        <v>106</v>
      </c>
      <c r="R358" s="57">
        <v>42361.0</v>
      </c>
      <c r="S358" s="58">
        <v>52.0</v>
      </c>
      <c r="T358" s="58">
        <v>126553.1</v>
      </c>
    </row>
    <row r="359">
      <c r="A359" s="53">
        <v>42362.0</v>
      </c>
      <c r="B359" s="14" t="s">
        <v>105</v>
      </c>
      <c r="C359" s="52" t="s">
        <v>106</v>
      </c>
      <c r="D359" s="14" t="s">
        <v>46</v>
      </c>
      <c r="E359" s="51" t="s">
        <v>46</v>
      </c>
      <c r="F359" s="1">
        <v>16.7</v>
      </c>
      <c r="G359" s="14"/>
      <c r="H359" s="1">
        <v>34.6</v>
      </c>
      <c r="I359" s="14"/>
      <c r="J359" s="1">
        <v>32.8</v>
      </c>
      <c r="K359" s="1"/>
      <c r="L359" s="1">
        <v>0.4</v>
      </c>
      <c r="M359" s="14"/>
      <c r="N359" s="54">
        <v>50.81828</v>
      </c>
      <c r="O359" s="59">
        <f t="shared" si="1"/>
        <v>42362</v>
      </c>
      <c r="P359" s="21">
        <v>6839291.822724</v>
      </c>
      <c r="Q359" s="52" t="s">
        <v>106</v>
      </c>
      <c r="R359" s="57">
        <v>42362.0</v>
      </c>
      <c r="S359" s="58">
        <v>52.0</v>
      </c>
      <c r="T359" s="58">
        <v>134583.3</v>
      </c>
    </row>
    <row r="360">
      <c r="A360" s="53">
        <v>42363.0</v>
      </c>
      <c r="B360" s="14" t="s">
        <v>107</v>
      </c>
      <c r="C360" s="52" t="s">
        <v>106</v>
      </c>
      <c r="D360" s="14" t="s">
        <v>46</v>
      </c>
      <c r="E360" s="51" t="s">
        <v>47</v>
      </c>
      <c r="F360" s="1">
        <v>21.7</v>
      </c>
      <c r="G360" s="14"/>
      <c r="H360" s="1">
        <v>34.1</v>
      </c>
      <c r="I360" s="14"/>
      <c r="J360" s="1">
        <v>33.3</v>
      </c>
      <c r="K360" s="1"/>
      <c r="L360" s="1">
        <v>0.0</v>
      </c>
      <c r="M360" s="14"/>
      <c r="N360" s="54">
        <v>22.11559</v>
      </c>
      <c r="O360" s="59">
        <f t="shared" si="1"/>
        <v>42363</v>
      </c>
      <c r="P360" s="21">
        <v>2652773.866736</v>
      </c>
      <c r="Q360" s="52" t="s">
        <v>106</v>
      </c>
      <c r="R360" s="57">
        <v>42363.0</v>
      </c>
      <c r="S360" s="58">
        <v>52.0</v>
      </c>
      <c r="T360" s="58">
        <v>119950.4</v>
      </c>
    </row>
    <row r="361">
      <c r="A361" s="53">
        <v>42364.0</v>
      </c>
      <c r="B361" s="14" t="s">
        <v>74</v>
      </c>
      <c r="C361" s="52" t="s">
        <v>106</v>
      </c>
      <c r="D361" s="14" t="s">
        <v>46</v>
      </c>
      <c r="E361" s="51" t="s">
        <v>47</v>
      </c>
      <c r="F361" s="1">
        <v>12.7</v>
      </c>
      <c r="G361" s="14"/>
      <c r="H361" s="1">
        <v>20.0</v>
      </c>
      <c r="I361" s="14"/>
      <c r="J361" s="1">
        <v>19.2</v>
      </c>
      <c r="K361" s="1"/>
      <c r="L361" s="1">
        <v>30.6</v>
      </c>
      <c r="M361" s="14"/>
      <c r="N361" s="54">
        <v>14.96711</v>
      </c>
      <c r="O361" s="59">
        <f t="shared" si="1"/>
        <v>42364</v>
      </c>
      <c r="P361" s="21">
        <v>1423271.881363</v>
      </c>
      <c r="Q361" s="52" t="s">
        <v>106</v>
      </c>
      <c r="R361" s="57">
        <v>42364.0</v>
      </c>
      <c r="S361" s="58">
        <v>52.0</v>
      </c>
      <c r="T361" s="58">
        <v>95093.3</v>
      </c>
    </row>
    <row r="362">
      <c r="A362" s="53">
        <v>42365.0</v>
      </c>
      <c r="B362" s="14" t="s">
        <v>78</v>
      </c>
      <c r="C362" s="52" t="s">
        <v>106</v>
      </c>
      <c r="D362" s="14" t="s">
        <v>46</v>
      </c>
      <c r="E362" s="51" t="s">
        <v>46</v>
      </c>
      <c r="F362" s="1">
        <v>11.9</v>
      </c>
      <c r="G362" s="14"/>
      <c r="H362" s="1">
        <v>19.4</v>
      </c>
      <c r="I362" s="14"/>
      <c r="J362" s="1">
        <v>27.6</v>
      </c>
      <c r="K362" s="1"/>
      <c r="L362" s="1">
        <v>5.2</v>
      </c>
      <c r="M362" s="14"/>
      <c r="N362" s="54">
        <v>19.82318</v>
      </c>
      <c r="O362" s="59">
        <f t="shared" si="1"/>
        <v>42365</v>
      </c>
      <c r="P362" s="21">
        <v>1910854.2467092</v>
      </c>
      <c r="Q362" s="52" t="s">
        <v>106</v>
      </c>
      <c r="R362" s="57">
        <v>42365.0</v>
      </c>
      <c r="S362" s="58">
        <v>53.0</v>
      </c>
      <c r="T362" s="58">
        <v>96394.94</v>
      </c>
    </row>
    <row r="363">
      <c r="A363" s="53">
        <v>42366.0</v>
      </c>
      <c r="B363" s="14" t="s">
        <v>92</v>
      </c>
      <c r="C363" s="52" t="s">
        <v>106</v>
      </c>
      <c r="D363" s="14" t="s">
        <v>46</v>
      </c>
      <c r="E363" s="51" t="s">
        <v>47</v>
      </c>
      <c r="F363" s="1">
        <v>12.8</v>
      </c>
      <c r="G363" s="14"/>
      <c r="H363" s="1">
        <v>20.8</v>
      </c>
      <c r="I363" s="14"/>
      <c r="J363" s="1">
        <v>33.2</v>
      </c>
      <c r="K363" s="1"/>
      <c r="L363" s="1">
        <v>0.0</v>
      </c>
      <c r="M363" s="14"/>
      <c r="N363" s="54">
        <v>20.09754</v>
      </c>
      <c r="O363" s="59">
        <f t="shared" si="1"/>
        <v>42366</v>
      </c>
      <c r="P363" s="21">
        <v>2010726.7209359996</v>
      </c>
      <c r="Q363" s="52" t="s">
        <v>106</v>
      </c>
      <c r="R363" s="57">
        <v>42366.0</v>
      </c>
      <c r="S363" s="58">
        <v>53.0</v>
      </c>
      <c r="T363" s="58">
        <v>100048.4</v>
      </c>
    </row>
    <row r="364">
      <c r="A364" s="53">
        <v>42367.0</v>
      </c>
      <c r="B364" s="14" t="s">
        <v>108</v>
      </c>
      <c r="C364" s="52" t="s">
        <v>106</v>
      </c>
      <c r="D364" s="14" t="s">
        <v>46</v>
      </c>
      <c r="E364" s="51" t="s">
        <v>46</v>
      </c>
      <c r="F364" s="1">
        <v>12.4</v>
      </c>
      <c r="G364" s="14"/>
      <c r="H364" s="1">
        <v>23.9</v>
      </c>
      <c r="I364" s="14"/>
      <c r="J364" s="1">
        <v>33.0</v>
      </c>
      <c r="K364" s="1"/>
      <c r="L364" s="1">
        <v>0.0</v>
      </c>
      <c r="M364" s="14"/>
      <c r="N364" s="54">
        <v>27.3317</v>
      </c>
      <c r="O364" s="59">
        <f t="shared" si="1"/>
        <v>42367</v>
      </c>
      <c r="P364" s="21">
        <v>3051515.97575</v>
      </c>
      <c r="Q364" s="52" t="s">
        <v>106</v>
      </c>
      <c r="R364" s="57">
        <v>42367.0</v>
      </c>
      <c r="S364" s="58">
        <v>53.0</v>
      </c>
      <c r="T364" s="58">
        <v>111647.5</v>
      </c>
    </row>
    <row r="365">
      <c r="A365" s="53">
        <v>42368.0</v>
      </c>
      <c r="B365" s="14" t="s">
        <v>90</v>
      </c>
      <c r="C365" s="52" t="s">
        <v>106</v>
      </c>
      <c r="D365" s="14" t="s">
        <v>46</v>
      </c>
      <c r="E365" s="51" t="s">
        <v>46</v>
      </c>
      <c r="F365" s="1">
        <v>13.9</v>
      </c>
      <c r="G365" s="14"/>
      <c r="H365" s="1">
        <v>34.7</v>
      </c>
      <c r="I365" s="14"/>
      <c r="J365" s="1">
        <v>32.8</v>
      </c>
      <c r="K365" s="1"/>
      <c r="L365" s="1">
        <v>0.0</v>
      </c>
      <c r="M365" s="14"/>
      <c r="N365" s="54">
        <v>43.82687</v>
      </c>
      <c r="O365" s="59">
        <f t="shared" si="1"/>
        <v>42368</v>
      </c>
      <c r="P365" s="21">
        <v>5634036.174927</v>
      </c>
      <c r="Q365" s="52" t="s">
        <v>106</v>
      </c>
      <c r="R365" s="57">
        <v>42368.0</v>
      </c>
      <c r="S365" s="58">
        <v>53.0</v>
      </c>
      <c r="T365" s="58">
        <v>128552.1</v>
      </c>
    </row>
    <row r="366">
      <c r="A366" s="53">
        <v>42369.0</v>
      </c>
      <c r="B366" s="14" t="s">
        <v>105</v>
      </c>
      <c r="C366" s="52" t="s">
        <v>106</v>
      </c>
      <c r="D366" s="14" t="s">
        <v>46</v>
      </c>
      <c r="E366" s="51" t="s">
        <v>46</v>
      </c>
      <c r="F366" s="1">
        <v>19.7</v>
      </c>
      <c r="G366" s="14"/>
      <c r="H366" s="1">
        <v>39.7</v>
      </c>
      <c r="I366" s="14"/>
      <c r="J366" s="1">
        <v>29.6</v>
      </c>
      <c r="K366" s="1"/>
      <c r="L366" s="1">
        <v>0.0</v>
      </c>
      <c r="M366" s="14"/>
      <c r="N366" s="54">
        <v>101.9916</v>
      </c>
      <c r="O366" s="59">
        <f t="shared" si="1"/>
        <v>42369</v>
      </c>
      <c r="P366" s="21">
        <v>1.493909722008E7</v>
      </c>
      <c r="Q366" s="52" t="s">
        <v>106</v>
      </c>
      <c r="R366" s="57">
        <v>42369.0</v>
      </c>
      <c r="S366" s="58">
        <v>53.0</v>
      </c>
      <c r="T366" s="58">
        <v>146473.8</v>
      </c>
    </row>
    <row r="367">
      <c r="A367" s="53">
        <v>42370.0</v>
      </c>
      <c r="B367" s="14" t="s">
        <v>107</v>
      </c>
      <c r="C367" s="52" t="s">
        <v>88</v>
      </c>
      <c r="D367" s="14" t="s">
        <v>46</v>
      </c>
      <c r="E367" s="51" t="s">
        <v>47</v>
      </c>
      <c r="F367" s="1">
        <v>19.8</v>
      </c>
      <c r="G367" s="14"/>
      <c r="H367" s="1">
        <v>24.2</v>
      </c>
      <c r="I367" s="14"/>
      <c r="J367" s="1">
        <v>22.0</v>
      </c>
      <c r="K367" s="1"/>
      <c r="L367" s="1">
        <v>0.0</v>
      </c>
      <c r="M367" s="14"/>
      <c r="N367" s="54">
        <v>32.52767</v>
      </c>
      <c r="O367" s="59">
        <f t="shared" si="1"/>
        <v>42370</v>
      </c>
      <c r="P367" s="21">
        <v>3774540.101703</v>
      </c>
      <c r="Q367" s="52" t="s">
        <v>88</v>
      </c>
      <c r="R367" s="57">
        <v>42370.0</v>
      </c>
      <c r="S367" s="58">
        <v>1.0</v>
      </c>
      <c r="T367" s="58">
        <v>116040.9</v>
      </c>
    </row>
    <row r="368">
      <c r="A368" s="53">
        <v>42371.0</v>
      </c>
      <c r="B368" s="14" t="s">
        <v>74</v>
      </c>
      <c r="C368" s="52" t="s">
        <v>88</v>
      </c>
      <c r="D368" s="14" t="s">
        <v>46</v>
      </c>
      <c r="E368" s="51" t="s">
        <v>46</v>
      </c>
      <c r="F368" s="1">
        <v>17.1</v>
      </c>
      <c r="G368" s="14"/>
      <c r="H368" s="1">
        <v>27.6</v>
      </c>
      <c r="I368" s="14"/>
      <c r="J368" s="1">
        <v>25.1</v>
      </c>
      <c r="K368" s="1"/>
      <c r="L368" s="1">
        <v>0.0</v>
      </c>
      <c r="M368" s="14"/>
      <c r="N368" s="54">
        <v>21.89456</v>
      </c>
      <c r="O368" s="59">
        <f t="shared" si="1"/>
        <v>42371</v>
      </c>
      <c r="P368" s="21">
        <v>2181193.8688383996</v>
      </c>
      <c r="Q368" s="52" t="s">
        <v>88</v>
      </c>
      <c r="R368" s="57">
        <v>42371.0</v>
      </c>
      <c r="S368" s="58">
        <v>1.0</v>
      </c>
      <c r="T368" s="58">
        <v>99622.64</v>
      </c>
    </row>
    <row r="369">
      <c r="A369" s="53">
        <v>42372.0</v>
      </c>
      <c r="B369" s="14" t="s">
        <v>78</v>
      </c>
      <c r="C369" s="52" t="s">
        <v>88</v>
      </c>
      <c r="D369" s="14" t="s">
        <v>46</v>
      </c>
      <c r="E369" s="51" t="s">
        <v>46</v>
      </c>
      <c r="F369" s="1">
        <v>17.5</v>
      </c>
      <c r="G369" s="14"/>
      <c r="H369" s="1">
        <v>27.1</v>
      </c>
      <c r="I369" s="14"/>
      <c r="J369" s="1">
        <v>25.7</v>
      </c>
      <c r="K369" s="1"/>
      <c r="L369" s="1">
        <v>0.0</v>
      </c>
      <c r="M369" s="14"/>
      <c r="N369" s="54">
        <v>19.89538</v>
      </c>
      <c r="O369" s="59">
        <f t="shared" si="1"/>
        <v>42372</v>
      </c>
      <c r="P369" s="21">
        <v>1942912.182201</v>
      </c>
      <c r="Q369" s="52" t="s">
        <v>88</v>
      </c>
      <c r="R369" s="57">
        <v>42372.0</v>
      </c>
      <c r="S369" s="58">
        <v>2.0</v>
      </c>
      <c r="T369" s="58">
        <v>97656.45</v>
      </c>
    </row>
    <row r="370">
      <c r="A370" s="53">
        <v>42373.0</v>
      </c>
      <c r="B370" s="14" t="s">
        <v>92</v>
      </c>
      <c r="C370" s="52" t="s">
        <v>88</v>
      </c>
      <c r="D370" s="14" t="s">
        <v>46</v>
      </c>
      <c r="E370" s="51" t="s">
        <v>46</v>
      </c>
      <c r="F370" s="1">
        <v>16.3</v>
      </c>
      <c r="G370" s="14"/>
      <c r="H370" s="1">
        <v>26.0</v>
      </c>
      <c r="I370" s="14"/>
      <c r="J370" s="1">
        <v>15.3</v>
      </c>
      <c r="K370" s="1"/>
      <c r="L370" s="1">
        <v>0.0</v>
      </c>
      <c r="M370" s="14"/>
      <c r="N370" s="54">
        <v>25.44348</v>
      </c>
      <c r="O370" s="59">
        <f t="shared" si="1"/>
        <v>42373</v>
      </c>
      <c r="P370" s="21">
        <v>2822508.8451</v>
      </c>
      <c r="Q370" s="52" t="s">
        <v>88</v>
      </c>
      <c r="R370" s="57">
        <v>42373.0</v>
      </c>
      <c r="S370" s="58">
        <v>2.0</v>
      </c>
      <c r="T370" s="58">
        <v>110932.5</v>
      </c>
    </row>
    <row r="371">
      <c r="A371" s="53">
        <v>42374.0</v>
      </c>
      <c r="B371" s="14" t="s">
        <v>108</v>
      </c>
      <c r="C371" s="52" t="s">
        <v>88</v>
      </c>
      <c r="D371" s="14" t="s">
        <v>46</v>
      </c>
      <c r="E371" s="51" t="s">
        <v>46</v>
      </c>
      <c r="F371" s="1">
        <v>17.1</v>
      </c>
      <c r="G371" s="14"/>
      <c r="H371" s="1">
        <v>25.7</v>
      </c>
      <c r="I371" s="14"/>
      <c r="J371" s="1">
        <v>25.8</v>
      </c>
      <c r="K371" s="1"/>
      <c r="L371" s="1">
        <v>0.0</v>
      </c>
      <c r="M371" s="14"/>
      <c r="N371" s="54">
        <v>29.91719</v>
      </c>
      <c r="O371" s="59">
        <f t="shared" si="1"/>
        <v>42374</v>
      </c>
      <c r="P371" s="21">
        <v>3526446.8871840006</v>
      </c>
      <c r="Q371" s="52" t="s">
        <v>88</v>
      </c>
      <c r="R371" s="57">
        <v>42374.0</v>
      </c>
      <c r="S371" s="58">
        <v>2.0</v>
      </c>
      <c r="T371" s="58">
        <v>117873.6</v>
      </c>
    </row>
    <row r="372">
      <c r="A372" s="53">
        <v>42375.0</v>
      </c>
      <c r="B372" s="14" t="s">
        <v>90</v>
      </c>
      <c r="C372" s="52" t="s">
        <v>88</v>
      </c>
      <c r="D372" s="14" t="s">
        <v>46</v>
      </c>
      <c r="E372" s="51" t="s">
        <v>46</v>
      </c>
      <c r="F372" s="1">
        <v>17.3</v>
      </c>
      <c r="G372" s="14"/>
      <c r="H372" s="1">
        <v>25.7</v>
      </c>
      <c r="I372" s="14"/>
      <c r="J372" s="1">
        <v>18.1</v>
      </c>
      <c r="K372" s="1"/>
      <c r="L372" s="1">
        <v>0.0</v>
      </c>
      <c r="M372" s="14"/>
      <c r="N372" s="54">
        <v>31.79025</v>
      </c>
      <c r="O372" s="59">
        <f t="shared" si="1"/>
        <v>42375</v>
      </c>
      <c r="P372" s="21">
        <v>3657922.8630750002</v>
      </c>
      <c r="Q372" s="52" t="s">
        <v>88</v>
      </c>
      <c r="R372" s="57">
        <v>42375.0</v>
      </c>
      <c r="S372" s="58">
        <v>2.0</v>
      </c>
      <c r="T372" s="58">
        <v>115064.3</v>
      </c>
    </row>
    <row r="373">
      <c r="A373" s="53">
        <v>42376.0</v>
      </c>
      <c r="B373" s="14" t="s">
        <v>105</v>
      </c>
      <c r="C373" s="52" t="s">
        <v>88</v>
      </c>
      <c r="D373" s="14" t="s">
        <v>46</v>
      </c>
      <c r="E373" s="51" t="s">
        <v>46</v>
      </c>
      <c r="F373" s="1">
        <v>16.3</v>
      </c>
      <c r="G373" s="14"/>
      <c r="H373" s="1">
        <v>21.3</v>
      </c>
      <c r="I373" s="14"/>
      <c r="J373" s="1">
        <v>30.4</v>
      </c>
      <c r="K373" s="1"/>
      <c r="L373" s="1">
        <v>0.0</v>
      </c>
      <c r="M373" s="14"/>
      <c r="N373" s="54">
        <v>34.44507</v>
      </c>
      <c r="O373" s="59">
        <f t="shared" si="1"/>
        <v>42376</v>
      </c>
      <c r="P373" s="21">
        <v>3871374.418989</v>
      </c>
      <c r="Q373" s="52" t="s">
        <v>88</v>
      </c>
      <c r="R373" s="57">
        <v>42376.0</v>
      </c>
      <c r="S373" s="58">
        <v>2.0</v>
      </c>
      <c r="T373" s="58">
        <v>112392.7</v>
      </c>
    </row>
    <row r="374">
      <c r="A374" s="53">
        <v>42377.0</v>
      </c>
      <c r="B374" s="14" t="s">
        <v>107</v>
      </c>
      <c r="C374" s="52" t="s">
        <v>88</v>
      </c>
      <c r="D374" s="14" t="s">
        <v>46</v>
      </c>
      <c r="E374" s="51" t="s">
        <v>46</v>
      </c>
      <c r="F374" s="1">
        <v>16.2</v>
      </c>
      <c r="G374" s="14"/>
      <c r="H374" s="1">
        <v>20.6</v>
      </c>
      <c r="I374" s="14"/>
      <c r="J374" s="1">
        <v>25.4</v>
      </c>
      <c r="K374" s="1"/>
      <c r="L374" s="1">
        <v>0.0</v>
      </c>
      <c r="M374" s="14"/>
      <c r="N374" s="54">
        <v>36.88816</v>
      </c>
      <c r="O374" s="59">
        <f t="shared" si="1"/>
        <v>42377</v>
      </c>
      <c r="P374" s="21">
        <v>4127028.89672</v>
      </c>
      <c r="Q374" s="52" t="s">
        <v>88</v>
      </c>
      <c r="R374" s="57">
        <v>42377.0</v>
      </c>
      <c r="S374" s="58">
        <v>2.0</v>
      </c>
      <c r="T374" s="58">
        <v>111879.5</v>
      </c>
    </row>
    <row r="375">
      <c r="A375" s="53">
        <v>42378.0</v>
      </c>
      <c r="B375" s="14" t="s">
        <v>74</v>
      </c>
      <c r="C375" s="52" t="s">
        <v>88</v>
      </c>
      <c r="D375" s="14" t="s">
        <v>46</v>
      </c>
      <c r="E375" s="51" t="s">
        <v>46</v>
      </c>
      <c r="F375" s="1">
        <v>16.8</v>
      </c>
      <c r="G375" s="14"/>
      <c r="H375" s="1">
        <v>21.4</v>
      </c>
      <c r="I375" s="14"/>
      <c r="J375" s="1">
        <v>21.3</v>
      </c>
      <c r="K375" s="1"/>
      <c r="L375" s="1">
        <v>0.0</v>
      </c>
      <c r="M375" s="14"/>
      <c r="N375" s="54">
        <v>41.98782</v>
      </c>
      <c r="O375" s="59">
        <f t="shared" si="1"/>
        <v>42378</v>
      </c>
      <c r="P375" s="21">
        <v>4428988.6207139995</v>
      </c>
      <c r="Q375" s="52" t="s">
        <v>88</v>
      </c>
      <c r="R375" s="57">
        <v>42378.0</v>
      </c>
      <c r="S375" s="58">
        <v>2.0</v>
      </c>
      <c r="T375" s="58">
        <v>105482.7</v>
      </c>
    </row>
    <row r="376">
      <c r="A376" s="53">
        <v>42379.0</v>
      </c>
      <c r="B376" s="14" t="s">
        <v>78</v>
      </c>
      <c r="C376" s="52" t="s">
        <v>88</v>
      </c>
      <c r="D376" s="14" t="s">
        <v>46</v>
      </c>
      <c r="E376" s="51" t="s">
        <v>46</v>
      </c>
      <c r="F376" s="1">
        <v>15.7</v>
      </c>
      <c r="G376" s="14"/>
      <c r="H376" s="1">
        <v>31.5</v>
      </c>
      <c r="I376" s="14"/>
      <c r="J376" s="1">
        <v>31.3</v>
      </c>
      <c r="K376" s="1"/>
      <c r="L376" s="1">
        <v>0.0</v>
      </c>
      <c r="M376" s="14"/>
      <c r="N376" s="54">
        <v>44.47979</v>
      </c>
      <c r="O376" s="59">
        <f t="shared" si="1"/>
        <v>42379</v>
      </c>
      <c r="P376" s="21">
        <v>5028400.227689001</v>
      </c>
      <c r="Q376" s="52" t="s">
        <v>88</v>
      </c>
      <c r="R376" s="57">
        <v>42379.0</v>
      </c>
      <c r="S376" s="58">
        <v>3.0</v>
      </c>
      <c r="T376" s="58">
        <v>113049.1</v>
      </c>
    </row>
    <row r="377">
      <c r="A377" s="53">
        <v>42380.0</v>
      </c>
      <c r="B377" s="14" t="s">
        <v>92</v>
      </c>
      <c r="C377" s="52" t="s">
        <v>88</v>
      </c>
      <c r="D377" s="14" t="s">
        <v>46</v>
      </c>
      <c r="E377" s="51" t="s">
        <v>46</v>
      </c>
      <c r="F377" s="1">
        <v>17.2</v>
      </c>
      <c r="G377" s="14"/>
      <c r="H377" s="1">
        <v>36.4</v>
      </c>
      <c r="I377" s="14"/>
      <c r="J377" s="1">
        <v>15.8</v>
      </c>
      <c r="K377" s="1"/>
      <c r="L377" s="1">
        <v>0.0</v>
      </c>
      <c r="M377" s="14"/>
      <c r="N377" s="54">
        <v>88.1161</v>
      </c>
      <c r="O377" s="59">
        <f t="shared" si="1"/>
        <v>42380</v>
      </c>
      <c r="P377" s="21">
        <v>1.243609835291E7</v>
      </c>
      <c r="Q377" s="52" t="s">
        <v>88</v>
      </c>
      <c r="R377" s="57">
        <v>42380.0</v>
      </c>
      <c r="S377" s="58">
        <v>3.0</v>
      </c>
      <c r="T377" s="58">
        <v>141133.1</v>
      </c>
    </row>
    <row r="378">
      <c r="A378" s="53">
        <v>42381.0</v>
      </c>
      <c r="B378" s="14" t="s">
        <v>108</v>
      </c>
      <c r="C378" s="52" t="s">
        <v>88</v>
      </c>
      <c r="D378" s="14" t="s">
        <v>46</v>
      </c>
      <c r="E378" s="51" t="s">
        <v>46</v>
      </c>
      <c r="F378" s="1">
        <v>17.1</v>
      </c>
      <c r="G378" s="14"/>
      <c r="H378" s="1">
        <v>24.8</v>
      </c>
      <c r="I378" s="14"/>
      <c r="J378" s="1">
        <v>29.1</v>
      </c>
      <c r="K378" s="1"/>
      <c r="L378" s="1">
        <v>0.8</v>
      </c>
      <c r="M378" s="14"/>
      <c r="N378" s="54">
        <v>62.53998</v>
      </c>
      <c r="O378" s="59">
        <f t="shared" si="1"/>
        <v>42381</v>
      </c>
      <c r="P378" s="21">
        <v>8443278.793878</v>
      </c>
      <c r="Q378" s="52" t="s">
        <v>88</v>
      </c>
      <c r="R378" s="57">
        <v>42381.0</v>
      </c>
      <c r="S378" s="58">
        <v>3.0</v>
      </c>
      <c r="T378" s="58">
        <v>135006.1</v>
      </c>
    </row>
    <row r="379">
      <c r="A379" s="53">
        <v>42382.0</v>
      </c>
      <c r="B379" s="14" t="s">
        <v>90</v>
      </c>
      <c r="C379" s="52" t="s">
        <v>88</v>
      </c>
      <c r="D379" s="14" t="s">
        <v>46</v>
      </c>
      <c r="E379" s="51" t="s">
        <v>46</v>
      </c>
      <c r="F379" s="1">
        <v>16.8</v>
      </c>
      <c r="G379" s="14"/>
      <c r="H379" s="1">
        <v>42.2</v>
      </c>
      <c r="I379" s="14"/>
      <c r="J379" s="1">
        <v>25.0</v>
      </c>
      <c r="K379" s="1"/>
      <c r="L379" s="1">
        <v>0.2</v>
      </c>
      <c r="M379" s="14"/>
      <c r="N379" s="54">
        <v>545.7378</v>
      </c>
      <c r="O379" s="59">
        <f t="shared" si="1"/>
        <v>42382</v>
      </c>
      <c r="P379" s="21">
        <v>8.732410568958001E7</v>
      </c>
      <c r="Q379" s="52" t="s">
        <v>88</v>
      </c>
      <c r="R379" s="57">
        <v>42382.0</v>
      </c>
      <c r="S379" s="58">
        <v>3.0</v>
      </c>
      <c r="T379" s="58">
        <v>160011.1</v>
      </c>
    </row>
    <row r="380">
      <c r="A380" s="53">
        <v>42383.0</v>
      </c>
      <c r="B380" s="14" t="s">
        <v>105</v>
      </c>
      <c r="C380" s="52" t="s">
        <v>88</v>
      </c>
      <c r="D380" s="14" t="s">
        <v>46</v>
      </c>
      <c r="E380" s="51" t="s">
        <v>46</v>
      </c>
      <c r="F380" s="1">
        <v>16.1</v>
      </c>
      <c r="G380" s="14"/>
      <c r="H380" s="1">
        <v>18.1</v>
      </c>
      <c r="I380" s="14"/>
      <c r="J380" s="1">
        <v>3.9</v>
      </c>
      <c r="K380" s="1"/>
      <c r="L380" s="1">
        <v>0.4</v>
      </c>
      <c r="M380" s="14"/>
      <c r="N380" s="54">
        <v>36.3714</v>
      </c>
      <c r="O380" s="59">
        <f t="shared" si="1"/>
        <v>42383</v>
      </c>
      <c r="P380" s="21">
        <v>4378981.98582</v>
      </c>
      <c r="Q380" s="52" t="s">
        <v>88</v>
      </c>
      <c r="R380" s="57">
        <v>42383.0</v>
      </c>
      <c r="S380" s="58">
        <v>3.0</v>
      </c>
      <c r="T380" s="58">
        <v>120396.3</v>
      </c>
    </row>
    <row r="381">
      <c r="A381" s="53">
        <v>42384.0</v>
      </c>
      <c r="B381" s="14" t="s">
        <v>107</v>
      </c>
      <c r="C381" s="52" t="s">
        <v>88</v>
      </c>
      <c r="D381" s="14" t="s">
        <v>46</v>
      </c>
      <c r="E381" s="51" t="s">
        <v>46</v>
      </c>
      <c r="F381" s="1">
        <v>13.6</v>
      </c>
      <c r="G381" s="14"/>
      <c r="H381" s="1">
        <v>19.2</v>
      </c>
      <c r="I381" s="14"/>
      <c r="J381" s="1">
        <v>19.7</v>
      </c>
      <c r="K381" s="1"/>
      <c r="L381" s="1">
        <v>1.0</v>
      </c>
      <c r="M381" s="14"/>
      <c r="N381" s="54">
        <v>30.2039</v>
      </c>
      <c r="O381" s="59">
        <f t="shared" si="1"/>
        <v>42384</v>
      </c>
      <c r="P381" s="21">
        <v>3420434.61472</v>
      </c>
      <c r="Q381" s="52" t="s">
        <v>88</v>
      </c>
      <c r="R381" s="57">
        <v>42384.0</v>
      </c>
      <c r="S381" s="58">
        <v>3.0</v>
      </c>
      <c r="T381" s="58">
        <v>113244.8</v>
      </c>
    </row>
    <row r="382">
      <c r="A382" s="53">
        <v>42385.0</v>
      </c>
      <c r="B382" s="14" t="s">
        <v>74</v>
      </c>
      <c r="C382" s="52" t="s">
        <v>88</v>
      </c>
      <c r="D382" s="14" t="s">
        <v>46</v>
      </c>
      <c r="E382" s="51" t="s">
        <v>46</v>
      </c>
      <c r="F382" s="1">
        <v>11.9</v>
      </c>
      <c r="G382" s="14"/>
      <c r="H382" s="1">
        <v>22.3</v>
      </c>
      <c r="I382" s="14"/>
      <c r="J382" s="1">
        <v>32.6</v>
      </c>
      <c r="K382" s="1"/>
      <c r="L382" s="1">
        <v>0.0</v>
      </c>
      <c r="M382" s="14"/>
      <c r="N382" s="54">
        <v>23.67497</v>
      </c>
      <c r="O382" s="59">
        <f t="shared" si="1"/>
        <v>42385</v>
      </c>
      <c r="P382" s="21">
        <v>2439615.6936139995</v>
      </c>
      <c r="Q382" s="52" t="s">
        <v>88</v>
      </c>
      <c r="R382" s="57">
        <v>42385.0</v>
      </c>
      <c r="S382" s="58">
        <v>3.0</v>
      </c>
      <c r="T382" s="58">
        <v>103046.2</v>
      </c>
    </row>
    <row r="383">
      <c r="A383" s="53">
        <v>42386.0</v>
      </c>
      <c r="B383" s="14" t="s">
        <v>78</v>
      </c>
      <c r="C383" s="52" t="s">
        <v>88</v>
      </c>
      <c r="D383" s="14" t="s">
        <v>46</v>
      </c>
      <c r="E383" s="51" t="s">
        <v>46</v>
      </c>
      <c r="F383" s="1">
        <v>14.9</v>
      </c>
      <c r="G383" s="14"/>
      <c r="H383" s="1">
        <v>32.7</v>
      </c>
      <c r="I383" s="14"/>
      <c r="J383" s="1">
        <v>31.5</v>
      </c>
      <c r="K383" s="1"/>
      <c r="L383" s="1">
        <v>0.0</v>
      </c>
      <c r="M383" s="14"/>
      <c r="N383" s="54">
        <v>29.15326</v>
      </c>
      <c r="O383" s="59">
        <f t="shared" si="1"/>
        <v>42386</v>
      </c>
      <c r="P383" s="21">
        <v>3326302.421546</v>
      </c>
      <c r="Q383" s="52" t="s">
        <v>88</v>
      </c>
      <c r="R383" s="57">
        <v>42386.0</v>
      </c>
      <c r="S383" s="58">
        <v>4.0</v>
      </c>
      <c r="T383" s="58">
        <v>114097.1</v>
      </c>
    </row>
    <row r="384">
      <c r="A384" s="53">
        <v>42387.0</v>
      </c>
      <c r="B384" s="14" t="s">
        <v>92</v>
      </c>
      <c r="C384" s="52" t="s">
        <v>88</v>
      </c>
      <c r="D384" s="14" t="s">
        <v>46</v>
      </c>
      <c r="E384" s="51" t="s">
        <v>46</v>
      </c>
      <c r="F384" s="1">
        <v>18.6</v>
      </c>
      <c r="G384" s="14"/>
      <c r="H384" s="1">
        <v>35.3</v>
      </c>
      <c r="I384" s="14"/>
      <c r="J384" s="1">
        <v>30.4</v>
      </c>
      <c r="K384" s="1"/>
      <c r="L384" s="1">
        <v>0.0</v>
      </c>
      <c r="M384" s="14"/>
      <c r="N384" s="54">
        <v>43.40936</v>
      </c>
      <c r="O384" s="59">
        <f t="shared" si="1"/>
        <v>42387</v>
      </c>
      <c r="P384" s="21">
        <v>6416667.4127360005</v>
      </c>
      <c r="Q384" s="52" t="s">
        <v>88</v>
      </c>
      <c r="R384" s="57">
        <v>42387.0</v>
      </c>
      <c r="S384" s="58">
        <v>4.0</v>
      </c>
      <c r="T384" s="58">
        <v>147817.6</v>
      </c>
    </row>
    <row r="385">
      <c r="A385" s="53">
        <v>42388.0</v>
      </c>
      <c r="B385" s="14" t="s">
        <v>108</v>
      </c>
      <c r="C385" s="52" t="s">
        <v>88</v>
      </c>
      <c r="D385" s="14" t="s">
        <v>46</v>
      </c>
      <c r="E385" s="51" t="s">
        <v>46</v>
      </c>
      <c r="F385" s="1">
        <v>17.9</v>
      </c>
      <c r="G385" s="14"/>
      <c r="H385" s="1">
        <v>30.9</v>
      </c>
      <c r="I385" s="14"/>
      <c r="J385" s="1">
        <v>27.2</v>
      </c>
      <c r="K385" s="1"/>
      <c r="L385" s="1">
        <v>0.0</v>
      </c>
      <c r="M385" s="14"/>
      <c r="N385" s="54">
        <v>49.25794</v>
      </c>
      <c r="O385" s="59">
        <f t="shared" si="1"/>
        <v>42388</v>
      </c>
      <c r="P385" s="21">
        <v>7320340.682456</v>
      </c>
      <c r="Q385" s="52" t="s">
        <v>88</v>
      </c>
      <c r="R385" s="57">
        <v>42388.0</v>
      </c>
      <c r="S385" s="58">
        <v>4.0</v>
      </c>
      <c r="T385" s="58">
        <v>148612.4</v>
      </c>
    </row>
    <row r="386">
      <c r="A386" s="53">
        <v>42389.0</v>
      </c>
      <c r="B386" s="14" t="s">
        <v>90</v>
      </c>
      <c r="C386" s="52" t="s">
        <v>88</v>
      </c>
      <c r="D386" s="14" t="s">
        <v>46</v>
      </c>
      <c r="E386" s="51" t="s">
        <v>46</v>
      </c>
      <c r="F386" s="1">
        <v>19.3</v>
      </c>
      <c r="G386" s="14"/>
      <c r="H386" s="1">
        <v>29.1</v>
      </c>
      <c r="I386" s="14"/>
      <c r="J386" s="1">
        <v>18.6</v>
      </c>
      <c r="K386" s="1"/>
      <c r="L386" s="1">
        <v>1.0</v>
      </c>
      <c r="M386" s="14"/>
      <c r="N386" s="54">
        <v>53.3004</v>
      </c>
      <c r="O386" s="59">
        <f t="shared" si="1"/>
        <v>42389</v>
      </c>
      <c r="P386" s="21">
        <v>7593787.938600001</v>
      </c>
      <c r="Q386" s="52" t="s">
        <v>88</v>
      </c>
      <c r="R386" s="57">
        <v>42389.0</v>
      </c>
      <c r="S386" s="58">
        <v>4.0</v>
      </c>
      <c r="T386" s="58">
        <v>142471.5</v>
      </c>
    </row>
    <row r="387">
      <c r="A387" s="53">
        <v>42390.0</v>
      </c>
      <c r="B387" s="14" t="s">
        <v>105</v>
      </c>
      <c r="C387" s="52" t="s">
        <v>88</v>
      </c>
      <c r="D387" s="14" t="s">
        <v>46</v>
      </c>
      <c r="E387" s="51" t="s">
        <v>46</v>
      </c>
      <c r="F387" s="1">
        <v>19.0</v>
      </c>
      <c r="G387" s="14"/>
      <c r="H387" s="1">
        <v>26.7</v>
      </c>
      <c r="I387" s="14"/>
      <c r="J387" s="1">
        <v>14.9</v>
      </c>
      <c r="K387" s="1"/>
      <c r="L387" s="1">
        <v>0.8</v>
      </c>
      <c r="M387" s="14"/>
      <c r="N387" s="54">
        <v>55.47009</v>
      </c>
      <c r="O387" s="59">
        <f t="shared" si="1"/>
        <v>42390</v>
      </c>
      <c r="P387" s="21">
        <v>7735337.332554</v>
      </c>
      <c r="Q387" s="52" t="s">
        <v>88</v>
      </c>
      <c r="R387" s="57">
        <v>42390.0</v>
      </c>
      <c r="S387" s="58">
        <v>4.0</v>
      </c>
      <c r="T387" s="58">
        <v>139450.6</v>
      </c>
    </row>
    <row r="388">
      <c r="A388" s="53">
        <v>42391.0</v>
      </c>
      <c r="B388" s="14" t="s">
        <v>107</v>
      </c>
      <c r="C388" s="52" t="s">
        <v>88</v>
      </c>
      <c r="D388" s="14" t="s">
        <v>46</v>
      </c>
      <c r="E388" s="51" t="s">
        <v>46</v>
      </c>
      <c r="F388" s="1">
        <v>17.5</v>
      </c>
      <c r="G388" s="14"/>
      <c r="H388" s="1">
        <v>22.8</v>
      </c>
      <c r="I388" s="14"/>
      <c r="J388" s="1">
        <v>6.5</v>
      </c>
      <c r="K388" s="1"/>
      <c r="L388" s="1">
        <v>1.6</v>
      </c>
      <c r="M388" s="14"/>
      <c r="N388" s="54">
        <v>42.33773</v>
      </c>
      <c r="O388" s="59">
        <f t="shared" si="1"/>
        <v>42391</v>
      </c>
      <c r="P388" s="21">
        <v>5467291.231096</v>
      </c>
      <c r="Q388" s="52" t="s">
        <v>88</v>
      </c>
      <c r="R388" s="57">
        <v>42391.0</v>
      </c>
      <c r="S388" s="58">
        <v>4.0</v>
      </c>
      <c r="T388" s="58">
        <v>129135.2</v>
      </c>
    </row>
    <row r="389">
      <c r="A389" s="53">
        <v>42392.0</v>
      </c>
      <c r="B389" s="14" t="s">
        <v>74</v>
      </c>
      <c r="C389" s="52" t="s">
        <v>88</v>
      </c>
      <c r="D389" s="14" t="s">
        <v>46</v>
      </c>
      <c r="E389" s="51" t="s">
        <v>46</v>
      </c>
      <c r="F389" s="1">
        <v>17.3</v>
      </c>
      <c r="G389" s="14"/>
      <c r="H389" s="1">
        <v>21.9</v>
      </c>
      <c r="I389" s="14"/>
      <c r="J389" s="1">
        <v>23.2</v>
      </c>
      <c r="K389" s="1"/>
      <c r="L389" s="1">
        <v>7.0</v>
      </c>
      <c r="M389" s="14"/>
      <c r="N389" s="54">
        <v>26.97502</v>
      </c>
      <c r="O389" s="59">
        <f t="shared" si="1"/>
        <v>42392</v>
      </c>
      <c r="P389" s="21">
        <v>2915940.316956</v>
      </c>
      <c r="Q389" s="52" t="s">
        <v>88</v>
      </c>
      <c r="R389" s="57">
        <v>42392.0</v>
      </c>
      <c r="S389" s="58">
        <v>4.0</v>
      </c>
      <c r="T389" s="58">
        <v>108097.8</v>
      </c>
    </row>
    <row r="390">
      <c r="A390" s="53">
        <v>42393.0</v>
      </c>
      <c r="B390" s="14" t="s">
        <v>78</v>
      </c>
      <c r="C390" s="52" t="s">
        <v>88</v>
      </c>
      <c r="D390" s="14" t="s">
        <v>46</v>
      </c>
      <c r="E390" s="51" t="s">
        <v>46</v>
      </c>
      <c r="F390" s="1">
        <v>16.2</v>
      </c>
      <c r="G390" s="14"/>
      <c r="H390" s="1">
        <v>22.2</v>
      </c>
      <c r="I390" s="14"/>
      <c r="J390" s="1">
        <v>23.4</v>
      </c>
      <c r="K390" s="1"/>
      <c r="L390" s="1">
        <v>5.2</v>
      </c>
      <c r="M390" s="14"/>
      <c r="N390" s="54">
        <v>26.41221</v>
      </c>
      <c r="O390" s="59">
        <f t="shared" si="1"/>
        <v>42393</v>
      </c>
      <c r="P390" s="21">
        <v>2730924.788823</v>
      </c>
      <c r="Q390" s="52" t="s">
        <v>88</v>
      </c>
      <c r="R390" s="57">
        <v>42393.0</v>
      </c>
      <c r="S390" s="58">
        <v>5.0</v>
      </c>
      <c r="T390" s="58">
        <v>103396.3</v>
      </c>
    </row>
    <row r="391">
      <c r="A391" s="53">
        <v>42394.0</v>
      </c>
      <c r="B391" s="14" t="s">
        <v>92</v>
      </c>
      <c r="C391" s="52" t="s">
        <v>88</v>
      </c>
      <c r="D391" s="14" t="s">
        <v>46</v>
      </c>
      <c r="E391" s="51" t="s">
        <v>46</v>
      </c>
      <c r="F391" s="1">
        <v>16.7</v>
      </c>
      <c r="G391" s="14"/>
      <c r="H391" s="1">
        <v>20.9</v>
      </c>
      <c r="I391" s="14"/>
      <c r="J391" s="1">
        <v>25.7</v>
      </c>
      <c r="K391" s="1"/>
      <c r="L391" s="1">
        <v>0.4</v>
      </c>
      <c r="M391" s="14"/>
      <c r="N391" s="54">
        <v>27.59659</v>
      </c>
      <c r="O391" s="59">
        <f t="shared" si="1"/>
        <v>42394</v>
      </c>
      <c r="P391" s="21">
        <v>3108744.824864</v>
      </c>
      <c r="Q391" s="52" t="s">
        <v>88</v>
      </c>
      <c r="R391" s="57">
        <v>42394.0</v>
      </c>
      <c r="S391" s="58">
        <v>5.0</v>
      </c>
      <c r="T391" s="58">
        <v>112649.6</v>
      </c>
    </row>
    <row r="392">
      <c r="A392" s="53">
        <v>42395.0</v>
      </c>
      <c r="B392" s="14" t="s">
        <v>108</v>
      </c>
      <c r="C392" s="52" t="s">
        <v>88</v>
      </c>
      <c r="D392" s="14" t="s">
        <v>46</v>
      </c>
      <c r="E392" s="51" t="s">
        <v>47</v>
      </c>
      <c r="F392" s="1">
        <v>16.5</v>
      </c>
      <c r="G392" s="14"/>
      <c r="H392" s="1">
        <v>29.4</v>
      </c>
      <c r="I392" s="14"/>
      <c r="J392" s="1">
        <v>28.7</v>
      </c>
      <c r="K392" s="1"/>
      <c r="L392" s="1">
        <v>0.0</v>
      </c>
      <c r="M392" s="14"/>
      <c r="N392" s="54">
        <v>25.27669</v>
      </c>
      <c r="O392" s="59">
        <f t="shared" si="1"/>
        <v>42395</v>
      </c>
      <c r="P392" s="21">
        <v>2784298.1782319997</v>
      </c>
      <c r="Q392" s="52" t="s">
        <v>88</v>
      </c>
      <c r="R392" s="57">
        <v>42395.0</v>
      </c>
      <c r="S392" s="58">
        <v>5.0</v>
      </c>
      <c r="T392" s="58">
        <v>110152.8</v>
      </c>
    </row>
    <row r="393">
      <c r="A393" s="53">
        <v>42396.0</v>
      </c>
      <c r="B393" s="14" t="s">
        <v>90</v>
      </c>
      <c r="C393" s="52" t="s">
        <v>88</v>
      </c>
      <c r="D393" s="14" t="s">
        <v>46</v>
      </c>
      <c r="E393" s="51" t="s">
        <v>46</v>
      </c>
      <c r="F393" s="1">
        <v>19.3</v>
      </c>
      <c r="G393" s="14"/>
      <c r="H393" s="1">
        <v>29.5</v>
      </c>
      <c r="I393" s="14"/>
      <c r="J393" s="1">
        <v>22.2</v>
      </c>
      <c r="K393" s="1"/>
      <c r="L393" s="1">
        <v>0.0</v>
      </c>
      <c r="M393" s="14"/>
      <c r="N393" s="54">
        <v>32.75985</v>
      </c>
      <c r="O393" s="59">
        <f t="shared" si="1"/>
        <v>42396</v>
      </c>
      <c r="P393" s="21">
        <v>4380581.6223</v>
      </c>
      <c r="Q393" s="52" t="s">
        <v>88</v>
      </c>
      <c r="R393" s="57">
        <v>42396.0</v>
      </c>
      <c r="S393" s="58">
        <v>5.0</v>
      </c>
      <c r="T393" s="58">
        <v>133718.0</v>
      </c>
    </row>
    <row r="394">
      <c r="A394" s="53">
        <v>42397.0</v>
      </c>
      <c r="B394" s="14" t="s">
        <v>105</v>
      </c>
      <c r="C394" s="52" t="s">
        <v>88</v>
      </c>
      <c r="D394" s="14" t="s">
        <v>47</v>
      </c>
      <c r="E394" s="51" t="s">
        <v>46</v>
      </c>
      <c r="F394" s="1">
        <v>20.3</v>
      </c>
      <c r="G394" s="14"/>
      <c r="H394" s="1">
        <v>27.5</v>
      </c>
      <c r="I394" s="14"/>
      <c r="J394" s="1">
        <v>19.0</v>
      </c>
      <c r="K394" s="1"/>
      <c r="L394" s="1">
        <v>3.6</v>
      </c>
      <c r="M394" s="14"/>
      <c r="N394" s="54">
        <v>33.32497</v>
      </c>
      <c r="O394" s="59">
        <f t="shared" si="1"/>
        <v>42397</v>
      </c>
      <c r="P394" s="21">
        <v>4471204.559905999</v>
      </c>
      <c r="Q394" s="52" t="s">
        <v>88</v>
      </c>
      <c r="R394" s="57">
        <v>42397.0</v>
      </c>
      <c r="S394" s="58">
        <v>5.0</v>
      </c>
      <c r="T394" s="58">
        <v>134169.8</v>
      </c>
    </row>
    <row r="395">
      <c r="A395" s="53">
        <v>42398.0</v>
      </c>
      <c r="B395" s="14" t="s">
        <v>107</v>
      </c>
      <c r="C395" s="52" t="s">
        <v>88</v>
      </c>
      <c r="D395" s="14" t="s">
        <v>47</v>
      </c>
      <c r="E395" s="51" t="s">
        <v>46</v>
      </c>
      <c r="F395" s="1">
        <v>14.4</v>
      </c>
      <c r="G395" s="14"/>
      <c r="H395" s="1">
        <v>18.3</v>
      </c>
      <c r="I395" s="14"/>
      <c r="J395" s="1">
        <v>14.3</v>
      </c>
      <c r="K395" s="1"/>
      <c r="L395" s="1">
        <v>14.2</v>
      </c>
      <c r="M395" s="14"/>
      <c r="N395" s="54">
        <v>32.69385</v>
      </c>
      <c r="O395" s="59">
        <f t="shared" si="1"/>
        <v>42398</v>
      </c>
      <c r="P395" s="21">
        <v>4041456.8065199996</v>
      </c>
      <c r="Q395" s="52" t="s">
        <v>88</v>
      </c>
      <c r="R395" s="57">
        <v>42398.0</v>
      </c>
      <c r="S395" s="58">
        <v>5.0</v>
      </c>
      <c r="T395" s="58">
        <v>123615.2</v>
      </c>
    </row>
    <row r="396">
      <c r="A396" s="53">
        <v>42399.0</v>
      </c>
      <c r="B396" s="14" t="s">
        <v>74</v>
      </c>
      <c r="C396" s="52" t="s">
        <v>88</v>
      </c>
      <c r="D396" s="14" t="s">
        <v>47</v>
      </c>
      <c r="E396" s="51" t="s">
        <v>46</v>
      </c>
      <c r="F396" s="1">
        <v>12.3</v>
      </c>
      <c r="G396" s="14"/>
      <c r="H396" s="1">
        <v>22.4</v>
      </c>
      <c r="I396" s="14"/>
      <c r="J396" s="1">
        <v>24.0</v>
      </c>
      <c r="K396" s="1"/>
      <c r="L396" s="1">
        <v>1.2</v>
      </c>
      <c r="M396" s="14"/>
      <c r="N396" s="54">
        <v>23.84687</v>
      </c>
      <c r="O396" s="59">
        <f t="shared" si="1"/>
        <v>42399</v>
      </c>
      <c r="P396" s="21">
        <v>2565429.581791</v>
      </c>
      <c r="Q396" s="52" t="s">
        <v>88</v>
      </c>
      <c r="R396" s="57">
        <v>42399.0</v>
      </c>
      <c r="S396" s="58">
        <v>5.0</v>
      </c>
      <c r="T396" s="58">
        <v>107579.3</v>
      </c>
    </row>
    <row r="397">
      <c r="A397" s="53">
        <v>42400.0</v>
      </c>
      <c r="B397" s="14" t="s">
        <v>78</v>
      </c>
      <c r="C397" s="52" t="s">
        <v>88</v>
      </c>
      <c r="D397" s="14" t="s">
        <v>47</v>
      </c>
      <c r="E397" s="51" t="s">
        <v>46</v>
      </c>
      <c r="F397" s="1">
        <v>13.9</v>
      </c>
      <c r="G397" s="14"/>
      <c r="H397" s="1">
        <v>21.8</v>
      </c>
      <c r="I397" s="14"/>
      <c r="J397" s="1">
        <v>26.3</v>
      </c>
      <c r="K397" s="1"/>
      <c r="L397" s="1">
        <v>10.6</v>
      </c>
      <c r="M397" s="14"/>
      <c r="N397" s="54">
        <v>23.47663</v>
      </c>
      <c r="O397" s="59">
        <f t="shared" si="1"/>
        <v>42400</v>
      </c>
      <c r="P397" s="21">
        <v>2377706.043411</v>
      </c>
      <c r="Q397" s="52" t="s">
        <v>88</v>
      </c>
      <c r="R397" s="57">
        <v>42400.0</v>
      </c>
      <c r="S397" s="58">
        <v>6.0</v>
      </c>
      <c r="T397" s="58">
        <v>101279.7</v>
      </c>
    </row>
    <row r="398">
      <c r="A398" s="53">
        <v>42401.0</v>
      </c>
      <c r="B398" s="14" t="s">
        <v>92</v>
      </c>
      <c r="C398" s="52" t="s">
        <v>88</v>
      </c>
      <c r="D398" s="14" t="s">
        <v>47</v>
      </c>
      <c r="E398" s="51" t="s">
        <v>46</v>
      </c>
      <c r="F398" s="1">
        <v>12.5</v>
      </c>
      <c r="G398" s="14"/>
      <c r="H398" s="1">
        <v>23.6</v>
      </c>
      <c r="I398" s="14"/>
      <c r="J398" s="1">
        <v>29.4</v>
      </c>
      <c r="K398" s="1"/>
      <c r="L398" s="1">
        <v>0.0</v>
      </c>
      <c r="M398" s="14"/>
      <c r="N398" s="54">
        <v>31.58877</v>
      </c>
      <c r="O398" s="59">
        <f t="shared" si="1"/>
        <v>42401</v>
      </c>
      <c r="P398" s="21">
        <v>3852026.221233</v>
      </c>
      <c r="Q398" s="52" t="s">
        <v>88</v>
      </c>
      <c r="R398" s="57">
        <v>42401.0</v>
      </c>
      <c r="S398" s="58">
        <v>6.0</v>
      </c>
      <c r="T398" s="58">
        <v>121942.9</v>
      </c>
    </row>
    <row r="399">
      <c r="A399" s="53">
        <v>42402.0</v>
      </c>
      <c r="B399" s="14" t="s">
        <v>108</v>
      </c>
      <c r="C399" s="52" t="s">
        <v>88</v>
      </c>
      <c r="D399" s="14" t="s">
        <v>47</v>
      </c>
      <c r="E399" s="51" t="s">
        <v>46</v>
      </c>
      <c r="F399" s="1">
        <v>15.4</v>
      </c>
      <c r="G399" s="14"/>
      <c r="H399" s="1">
        <v>31.5</v>
      </c>
      <c r="I399" s="14"/>
      <c r="J399" s="1">
        <v>25.5</v>
      </c>
      <c r="K399" s="1"/>
      <c r="L399" s="1">
        <v>0.0</v>
      </c>
      <c r="M399" s="14"/>
      <c r="N399" s="54">
        <v>35.64082</v>
      </c>
      <c r="O399" s="59">
        <f t="shared" si="1"/>
        <v>42402</v>
      </c>
      <c r="P399" s="21">
        <v>4775484.959144</v>
      </c>
      <c r="Q399" s="52" t="s">
        <v>88</v>
      </c>
      <c r="R399" s="57">
        <v>42402.0</v>
      </c>
      <c r="S399" s="58">
        <v>6.0</v>
      </c>
      <c r="T399" s="58">
        <v>133989.2</v>
      </c>
    </row>
    <row r="400">
      <c r="A400" s="53">
        <v>42403.0</v>
      </c>
      <c r="B400" s="14" t="s">
        <v>90</v>
      </c>
      <c r="C400" s="52" t="s">
        <v>88</v>
      </c>
      <c r="D400" s="14" t="s">
        <v>47</v>
      </c>
      <c r="E400" s="51" t="s">
        <v>46</v>
      </c>
      <c r="F400" s="1">
        <v>18.1</v>
      </c>
      <c r="G400" s="14"/>
      <c r="H400" s="1">
        <v>21.0</v>
      </c>
      <c r="I400" s="14"/>
      <c r="J400" s="1">
        <v>11.0</v>
      </c>
      <c r="K400" s="1"/>
      <c r="L400" s="1">
        <v>0.6</v>
      </c>
      <c r="M400" s="14"/>
      <c r="N400" s="54">
        <v>27.87604</v>
      </c>
      <c r="O400" s="59">
        <f t="shared" si="1"/>
        <v>42403</v>
      </c>
      <c r="P400" s="21">
        <v>3417449.18578</v>
      </c>
      <c r="Q400" s="52" t="s">
        <v>88</v>
      </c>
      <c r="R400" s="57">
        <v>42403.0</v>
      </c>
      <c r="S400" s="58">
        <v>6.0</v>
      </c>
      <c r="T400" s="58">
        <v>122594.5</v>
      </c>
    </row>
    <row r="401">
      <c r="A401" s="53">
        <v>42404.0</v>
      </c>
      <c r="B401" s="14" t="s">
        <v>105</v>
      </c>
      <c r="C401" s="52" t="s">
        <v>88</v>
      </c>
      <c r="D401" s="14" t="s">
        <v>47</v>
      </c>
      <c r="E401" s="51" t="s">
        <v>46</v>
      </c>
      <c r="F401" s="1">
        <v>17.3</v>
      </c>
      <c r="G401" s="14"/>
      <c r="H401" s="1">
        <v>20.9</v>
      </c>
      <c r="I401" s="14"/>
      <c r="J401" s="1">
        <v>21.7</v>
      </c>
      <c r="K401" s="1"/>
      <c r="L401" s="1">
        <v>2.4</v>
      </c>
      <c r="M401" s="14"/>
      <c r="N401" s="54">
        <v>22.39238</v>
      </c>
      <c r="O401" s="59">
        <f t="shared" si="1"/>
        <v>42404</v>
      </c>
      <c r="P401" s="21">
        <v>2685285.252648</v>
      </c>
      <c r="Q401" s="52" t="s">
        <v>88</v>
      </c>
      <c r="R401" s="57">
        <v>42404.0</v>
      </c>
      <c r="S401" s="58">
        <v>6.0</v>
      </c>
      <c r="T401" s="58">
        <v>119919.6</v>
      </c>
    </row>
    <row r="402">
      <c r="A402" s="53">
        <v>42405.0</v>
      </c>
      <c r="B402" s="14" t="s">
        <v>107</v>
      </c>
      <c r="C402" s="52" t="s">
        <v>88</v>
      </c>
      <c r="D402" s="14" t="s">
        <v>47</v>
      </c>
      <c r="E402" s="51" t="s">
        <v>46</v>
      </c>
      <c r="F402" s="1">
        <v>15.3</v>
      </c>
      <c r="G402" s="14"/>
      <c r="H402" s="1">
        <v>29.4</v>
      </c>
      <c r="I402" s="14"/>
      <c r="J402" s="1">
        <v>29.0</v>
      </c>
      <c r="K402" s="1"/>
      <c r="L402" s="1">
        <v>0.0</v>
      </c>
      <c r="M402" s="14"/>
      <c r="N402" s="54">
        <v>26.8545</v>
      </c>
      <c r="O402" s="59">
        <f t="shared" si="1"/>
        <v>42405</v>
      </c>
      <c r="P402" s="21">
        <v>3392545.0977000003</v>
      </c>
      <c r="Q402" s="52" t="s">
        <v>88</v>
      </c>
      <c r="R402" s="57">
        <v>42405.0</v>
      </c>
      <c r="S402" s="58">
        <v>6.0</v>
      </c>
      <c r="T402" s="58">
        <v>126330.6</v>
      </c>
    </row>
    <row r="403">
      <c r="A403" s="53">
        <v>42406.0</v>
      </c>
      <c r="B403" s="14" t="s">
        <v>74</v>
      </c>
      <c r="C403" s="52" t="s">
        <v>88</v>
      </c>
      <c r="D403" s="14" t="s">
        <v>47</v>
      </c>
      <c r="E403" s="51" t="s">
        <v>46</v>
      </c>
      <c r="F403" s="1">
        <v>16.5</v>
      </c>
      <c r="G403" s="14"/>
      <c r="H403" s="1">
        <v>32.6</v>
      </c>
      <c r="I403" s="14"/>
      <c r="J403" s="1">
        <v>28.8</v>
      </c>
      <c r="K403" s="1"/>
      <c r="L403" s="1">
        <v>0.0</v>
      </c>
      <c r="M403" s="14"/>
      <c r="N403" s="54">
        <v>28.72453</v>
      </c>
      <c r="O403" s="59">
        <f t="shared" si="1"/>
        <v>42406</v>
      </c>
      <c r="P403" s="21">
        <v>3554287.16861</v>
      </c>
      <c r="Q403" s="52" t="s">
        <v>88</v>
      </c>
      <c r="R403" s="57">
        <v>42406.0</v>
      </c>
      <c r="S403" s="58">
        <v>6.0</v>
      </c>
      <c r="T403" s="58">
        <v>123737.0</v>
      </c>
    </row>
    <row r="404">
      <c r="A404" s="53">
        <v>42407.0</v>
      </c>
      <c r="B404" s="14" t="s">
        <v>78</v>
      </c>
      <c r="C404" s="52" t="s">
        <v>88</v>
      </c>
      <c r="D404" s="14" t="s">
        <v>47</v>
      </c>
      <c r="E404" s="51" t="s">
        <v>46</v>
      </c>
      <c r="F404" s="1">
        <v>19.1</v>
      </c>
      <c r="G404" s="14"/>
      <c r="H404" s="1">
        <v>27.7</v>
      </c>
      <c r="I404" s="14"/>
      <c r="J404" s="1">
        <v>28.5</v>
      </c>
      <c r="K404" s="1"/>
      <c r="L404" s="1">
        <v>0.0</v>
      </c>
      <c r="M404" s="14"/>
      <c r="N404" s="54">
        <v>33.49285</v>
      </c>
      <c r="O404" s="59">
        <f t="shared" si="1"/>
        <v>42407</v>
      </c>
      <c r="P404" s="21">
        <v>4167743.0768799996</v>
      </c>
      <c r="Q404" s="52" t="s">
        <v>88</v>
      </c>
      <c r="R404" s="57">
        <v>42407.0</v>
      </c>
      <c r="S404" s="58">
        <v>7.0</v>
      </c>
      <c r="T404" s="58">
        <v>124436.8</v>
      </c>
    </row>
    <row r="405">
      <c r="A405" s="53">
        <v>42408.0</v>
      </c>
      <c r="B405" s="14" t="s">
        <v>92</v>
      </c>
      <c r="C405" s="52" t="s">
        <v>88</v>
      </c>
      <c r="D405" s="14" t="s">
        <v>47</v>
      </c>
      <c r="E405" s="51" t="s">
        <v>46</v>
      </c>
      <c r="F405" s="1">
        <v>19.2</v>
      </c>
      <c r="G405" s="14"/>
      <c r="H405" s="1">
        <v>22.9</v>
      </c>
      <c r="I405" s="14"/>
      <c r="J405" s="1">
        <v>23.3</v>
      </c>
      <c r="K405" s="1"/>
      <c r="L405" s="1">
        <v>0.0</v>
      </c>
      <c r="M405" s="14"/>
      <c r="N405" s="54">
        <v>33.9086</v>
      </c>
      <c r="O405" s="59">
        <f t="shared" si="1"/>
        <v>42408</v>
      </c>
      <c r="P405" s="21">
        <v>4385304.29392</v>
      </c>
      <c r="Q405" s="52" t="s">
        <v>88</v>
      </c>
      <c r="R405" s="57">
        <v>42408.0</v>
      </c>
      <c r="S405" s="58">
        <v>7.0</v>
      </c>
      <c r="T405" s="58">
        <v>129327.2</v>
      </c>
    </row>
    <row r="406">
      <c r="A406" s="53">
        <v>42409.0</v>
      </c>
      <c r="B406" s="14" t="s">
        <v>108</v>
      </c>
      <c r="C406" s="52" t="s">
        <v>88</v>
      </c>
      <c r="D406" s="14" t="s">
        <v>47</v>
      </c>
      <c r="E406" s="51" t="s">
        <v>46</v>
      </c>
      <c r="F406" s="1">
        <v>17.4</v>
      </c>
      <c r="G406" s="14"/>
      <c r="H406" s="1">
        <v>22.7</v>
      </c>
      <c r="I406" s="14"/>
      <c r="J406" s="1">
        <v>27.7</v>
      </c>
      <c r="K406" s="1"/>
      <c r="L406" s="1">
        <v>0.0</v>
      </c>
      <c r="M406" s="14"/>
      <c r="N406" s="54">
        <v>38.70568</v>
      </c>
      <c r="O406" s="59">
        <f t="shared" si="1"/>
        <v>42409</v>
      </c>
      <c r="P406" s="21">
        <v>5080944.930984</v>
      </c>
      <c r="Q406" s="52" t="s">
        <v>88</v>
      </c>
      <c r="R406" s="57">
        <v>42409.0</v>
      </c>
      <c r="S406" s="58">
        <v>7.0</v>
      </c>
      <c r="T406" s="58">
        <v>131271.3</v>
      </c>
    </row>
    <row r="407">
      <c r="A407" s="53">
        <v>42410.0</v>
      </c>
      <c r="B407" s="14" t="s">
        <v>90</v>
      </c>
      <c r="C407" s="52" t="s">
        <v>88</v>
      </c>
      <c r="D407" s="14" t="s">
        <v>47</v>
      </c>
      <c r="E407" s="51" t="s">
        <v>46</v>
      </c>
      <c r="F407" s="1">
        <v>17.4</v>
      </c>
      <c r="G407" s="14"/>
      <c r="H407" s="1">
        <v>23.3</v>
      </c>
      <c r="I407" s="14"/>
      <c r="J407" s="1">
        <v>25.3</v>
      </c>
      <c r="K407" s="1"/>
      <c r="L407" s="1">
        <v>0.0</v>
      </c>
      <c r="M407" s="14"/>
      <c r="N407" s="54">
        <v>41.37608</v>
      </c>
      <c r="O407" s="59">
        <f t="shared" si="1"/>
        <v>42410</v>
      </c>
      <c r="P407" s="21">
        <v>5472607.2212000005</v>
      </c>
      <c r="Q407" s="52" t="s">
        <v>88</v>
      </c>
      <c r="R407" s="57">
        <v>42410.0</v>
      </c>
      <c r="S407" s="58">
        <v>7.0</v>
      </c>
      <c r="T407" s="58">
        <v>132265.0</v>
      </c>
    </row>
    <row r="408">
      <c r="A408" s="53">
        <v>42411.0</v>
      </c>
      <c r="B408" s="14" t="s">
        <v>105</v>
      </c>
      <c r="C408" s="52" t="s">
        <v>88</v>
      </c>
      <c r="D408" s="14" t="s">
        <v>47</v>
      </c>
      <c r="E408" s="51" t="s">
        <v>46</v>
      </c>
      <c r="F408" s="1">
        <v>18.0</v>
      </c>
      <c r="G408" s="14"/>
      <c r="H408" s="1">
        <v>23.8</v>
      </c>
      <c r="I408" s="14"/>
      <c r="J408" s="1">
        <v>27.6</v>
      </c>
      <c r="K408" s="1"/>
      <c r="L408" s="1">
        <v>0.0</v>
      </c>
      <c r="M408" s="14"/>
      <c r="N408" s="54">
        <v>34.38993</v>
      </c>
      <c r="O408" s="59">
        <f t="shared" si="1"/>
        <v>42411</v>
      </c>
      <c r="P408" s="21">
        <v>4505211.511734</v>
      </c>
      <c r="Q408" s="52" t="s">
        <v>88</v>
      </c>
      <c r="R408" s="57">
        <v>42411.0</v>
      </c>
      <c r="S408" s="58">
        <v>7.0</v>
      </c>
      <c r="T408" s="58">
        <v>131003.8</v>
      </c>
    </row>
    <row r="409">
      <c r="A409" s="53">
        <v>42412.0</v>
      </c>
      <c r="B409" s="14" t="s">
        <v>107</v>
      </c>
      <c r="C409" s="52" t="s">
        <v>88</v>
      </c>
      <c r="D409" s="14" t="s">
        <v>47</v>
      </c>
      <c r="E409" s="51" t="s">
        <v>46</v>
      </c>
      <c r="F409" s="1">
        <v>16.7</v>
      </c>
      <c r="G409" s="14"/>
      <c r="H409" s="1">
        <v>24.9</v>
      </c>
      <c r="I409" s="14"/>
      <c r="J409" s="1">
        <v>27.9</v>
      </c>
      <c r="K409" s="1"/>
      <c r="L409" s="1">
        <v>0.0</v>
      </c>
      <c r="M409" s="14"/>
      <c r="N409" s="54">
        <v>40.62665</v>
      </c>
      <c r="O409" s="59">
        <f t="shared" si="1"/>
        <v>42412</v>
      </c>
      <c r="P409" s="21">
        <v>5437694.282575</v>
      </c>
      <c r="Q409" s="52" t="s">
        <v>88</v>
      </c>
      <c r="R409" s="57">
        <v>42412.0</v>
      </c>
      <c r="S409" s="58">
        <v>7.0</v>
      </c>
      <c r="T409" s="58">
        <v>133845.5</v>
      </c>
    </row>
    <row r="410">
      <c r="A410" s="53">
        <v>42413.0</v>
      </c>
      <c r="B410" s="14" t="s">
        <v>74</v>
      </c>
      <c r="C410" s="52" t="s">
        <v>88</v>
      </c>
      <c r="D410" s="14" t="s">
        <v>47</v>
      </c>
      <c r="E410" s="51" t="s">
        <v>46</v>
      </c>
      <c r="F410" s="1">
        <v>17.7</v>
      </c>
      <c r="G410" s="14"/>
      <c r="H410" s="1">
        <v>30.3</v>
      </c>
      <c r="I410" s="14"/>
      <c r="J410" s="1">
        <v>23.4</v>
      </c>
      <c r="K410" s="1"/>
      <c r="L410" s="1">
        <v>0.0</v>
      </c>
      <c r="M410" s="14"/>
      <c r="N410" s="54">
        <v>32.2314</v>
      </c>
      <c r="O410" s="59">
        <f t="shared" si="1"/>
        <v>42413</v>
      </c>
      <c r="P410" s="21">
        <v>3894842.376</v>
      </c>
      <c r="Q410" s="52" t="s">
        <v>88</v>
      </c>
      <c r="R410" s="57">
        <v>42413.0</v>
      </c>
      <c r="S410" s="58">
        <v>7.0</v>
      </c>
      <c r="T410" s="58">
        <v>120840.0</v>
      </c>
    </row>
    <row r="411">
      <c r="A411" s="53">
        <v>42414.0</v>
      </c>
      <c r="B411" s="14" t="s">
        <v>78</v>
      </c>
      <c r="C411" s="52" t="s">
        <v>88</v>
      </c>
      <c r="D411" s="14" t="s">
        <v>47</v>
      </c>
      <c r="E411" s="51" t="s">
        <v>46</v>
      </c>
      <c r="F411" s="1">
        <v>16.4</v>
      </c>
      <c r="G411" s="14"/>
      <c r="H411" s="1">
        <v>24.5</v>
      </c>
      <c r="I411" s="14"/>
      <c r="J411" s="1">
        <v>22.9</v>
      </c>
      <c r="K411" s="1"/>
      <c r="L411" s="1">
        <v>0.0</v>
      </c>
      <c r="M411" s="14"/>
      <c r="N411" s="54">
        <v>26.26727</v>
      </c>
      <c r="O411" s="59">
        <f t="shared" si="1"/>
        <v>42414</v>
      </c>
      <c r="P411" s="21">
        <v>2741375.753369</v>
      </c>
      <c r="Q411" s="52" t="s">
        <v>88</v>
      </c>
      <c r="R411" s="57">
        <v>42414.0</v>
      </c>
      <c r="S411" s="58">
        <v>8.0</v>
      </c>
      <c r="T411" s="58">
        <v>104364.7</v>
      </c>
    </row>
    <row r="412">
      <c r="A412" s="53">
        <v>42415.0</v>
      </c>
      <c r="B412" s="14" t="s">
        <v>92</v>
      </c>
      <c r="C412" s="52" t="s">
        <v>88</v>
      </c>
      <c r="D412" s="14" t="s">
        <v>47</v>
      </c>
      <c r="E412" s="51" t="s">
        <v>46</v>
      </c>
      <c r="F412" s="1">
        <v>14.0</v>
      </c>
      <c r="G412" s="14"/>
      <c r="H412" s="1">
        <v>26.1</v>
      </c>
      <c r="I412" s="14"/>
      <c r="J412" s="1">
        <v>25.4</v>
      </c>
      <c r="K412" s="1"/>
      <c r="L412" s="1">
        <v>0.0</v>
      </c>
      <c r="M412" s="14"/>
      <c r="N412" s="54">
        <v>32.56207</v>
      </c>
      <c r="O412" s="59">
        <f t="shared" si="1"/>
        <v>42415</v>
      </c>
      <c r="P412" s="21">
        <v>3935559.235031</v>
      </c>
      <c r="Q412" s="52" t="s">
        <v>88</v>
      </c>
      <c r="R412" s="57">
        <v>42415.0</v>
      </c>
      <c r="S412" s="58">
        <v>8.0</v>
      </c>
      <c r="T412" s="58">
        <v>120863.3</v>
      </c>
    </row>
    <row r="413">
      <c r="A413" s="53">
        <v>42416.0</v>
      </c>
      <c r="B413" s="14" t="s">
        <v>108</v>
      </c>
      <c r="C413" s="52" t="s">
        <v>88</v>
      </c>
      <c r="D413" s="14" t="s">
        <v>47</v>
      </c>
      <c r="E413" s="51" t="s">
        <v>46</v>
      </c>
      <c r="F413" s="1">
        <v>13.7</v>
      </c>
      <c r="G413" s="14"/>
      <c r="H413" s="1">
        <v>18.4</v>
      </c>
      <c r="I413" s="14"/>
      <c r="J413" s="1">
        <v>14.5</v>
      </c>
      <c r="K413" s="1"/>
      <c r="L413" s="1">
        <v>3.6</v>
      </c>
      <c r="M413" s="14"/>
      <c r="N413" s="54">
        <v>29.58535</v>
      </c>
      <c r="O413" s="59">
        <f t="shared" si="1"/>
        <v>42416</v>
      </c>
      <c r="P413" s="21">
        <v>3463320.2416999997</v>
      </c>
      <c r="Q413" s="52" t="s">
        <v>88</v>
      </c>
      <c r="R413" s="57">
        <v>42416.0</v>
      </c>
      <c r="S413" s="58">
        <v>8.0</v>
      </c>
      <c r="T413" s="58">
        <v>117062.0</v>
      </c>
    </row>
    <row r="414">
      <c r="A414" s="53">
        <v>42417.0</v>
      </c>
      <c r="B414" s="14" t="s">
        <v>90</v>
      </c>
      <c r="C414" s="52" t="s">
        <v>88</v>
      </c>
      <c r="D414" s="14" t="s">
        <v>47</v>
      </c>
      <c r="E414" s="51" t="s">
        <v>46</v>
      </c>
      <c r="F414" s="1">
        <v>12.7</v>
      </c>
      <c r="G414" s="14"/>
      <c r="H414" s="1">
        <v>21.1</v>
      </c>
      <c r="I414" s="14"/>
      <c r="J414" s="1">
        <v>16.2</v>
      </c>
      <c r="K414" s="1"/>
      <c r="L414" s="1">
        <v>0.6</v>
      </c>
      <c r="M414" s="14"/>
      <c r="N414" s="54">
        <v>32.50451</v>
      </c>
      <c r="O414" s="59">
        <f t="shared" si="1"/>
        <v>42417</v>
      </c>
      <c r="P414" s="21">
        <v>3883697.3629180007</v>
      </c>
      <c r="Q414" s="52" t="s">
        <v>88</v>
      </c>
      <c r="R414" s="57">
        <v>42417.0</v>
      </c>
      <c r="S414" s="58">
        <v>8.0</v>
      </c>
      <c r="T414" s="58">
        <v>119481.8</v>
      </c>
    </row>
    <row r="415">
      <c r="A415" s="53">
        <v>42418.0</v>
      </c>
      <c r="B415" s="14" t="s">
        <v>105</v>
      </c>
      <c r="C415" s="52" t="s">
        <v>88</v>
      </c>
      <c r="D415" s="14" t="s">
        <v>47</v>
      </c>
      <c r="E415" s="51" t="s">
        <v>46</v>
      </c>
      <c r="F415" s="1">
        <v>15.5</v>
      </c>
      <c r="G415" s="14"/>
      <c r="H415" s="1">
        <v>22.6</v>
      </c>
      <c r="I415" s="14"/>
      <c r="J415" s="1">
        <v>20.6</v>
      </c>
      <c r="K415" s="1"/>
      <c r="L415" s="1">
        <v>1.2</v>
      </c>
      <c r="M415" s="14"/>
      <c r="N415" s="54">
        <v>47.40431</v>
      </c>
      <c r="O415" s="59">
        <f t="shared" si="1"/>
        <v>42418</v>
      </c>
      <c r="P415" s="21">
        <v>5971245.985702001</v>
      </c>
      <c r="Q415" s="52" t="s">
        <v>88</v>
      </c>
      <c r="R415" s="57">
        <v>42418.0</v>
      </c>
      <c r="S415" s="58">
        <v>8.0</v>
      </c>
      <c r="T415" s="58">
        <v>125964.2</v>
      </c>
    </row>
    <row r="416">
      <c r="A416" s="53">
        <v>42419.0</v>
      </c>
      <c r="B416" s="14" t="s">
        <v>107</v>
      </c>
      <c r="C416" s="52" t="s">
        <v>88</v>
      </c>
      <c r="D416" s="14" t="s">
        <v>47</v>
      </c>
      <c r="E416" s="51" t="s">
        <v>46</v>
      </c>
      <c r="F416" s="1">
        <v>15.8</v>
      </c>
      <c r="G416" s="14"/>
      <c r="H416" s="1">
        <v>22.0</v>
      </c>
      <c r="I416" s="14"/>
      <c r="J416" s="1">
        <v>11.2</v>
      </c>
      <c r="K416" s="1"/>
      <c r="L416" s="1">
        <v>0.2</v>
      </c>
      <c r="M416" s="14"/>
      <c r="N416" s="54">
        <v>43.6949</v>
      </c>
      <c r="O416" s="59">
        <f t="shared" si="1"/>
        <v>42419</v>
      </c>
      <c r="P416" s="21">
        <v>5374110.03233</v>
      </c>
      <c r="Q416" s="52" t="s">
        <v>88</v>
      </c>
      <c r="R416" s="57">
        <v>42419.0</v>
      </c>
      <c r="S416" s="58">
        <v>8.0</v>
      </c>
      <c r="T416" s="58">
        <v>122991.7</v>
      </c>
    </row>
    <row r="417">
      <c r="A417" s="53">
        <v>42420.0</v>
      </c>
      <c r="B417" s="14" t="s">
        <v>74</v>
      </c>
      <c r="C417" s="52" t="s">
        <v>88</v>
      </c>
      <c r="D417" s="14" t="s">
        <v>47</v>
      </c>
      <c r="E417" s="51" t="s">
        <v>46</v>
      </c>
      <c r="F417" s="1">
        <v>15.8</v>
      </c>
      <c r="G417" s="14"/>
      <c r="H417" s="1">
        <v>20.8</v>
      </c>
      <c r="I417" s="14"/>
      <c r="J417" s="1">
        <v>23.8</v>
      </c>
      <c r="K417" s="1"/>
      <c r="L417" s="1">
        <v>0.0</v>
      </c>
      <c r="M417" s="14"/>
      <c r="N417" s="54">
        <v>26.30452</v>
      </c>
      <c r="O417" s="59">
        <f t="shared" si="1"/>
        <v>42420</v>
      </c>
      <c r="P417" s="21">
        <v>2785956.430884</v>
      </c>
      <c r="Q417" s="52" t="s">
        <v>88</v>
      </c>
      <c r="R417" s="57">
        <v>42420.0</v>
      </c>
      <c r="S417" s="58">
        <v>8.0</v>
      </c>
      <c r="T417" s="58">
        <v>105911.7</v>
      </c>
    </row>
    <row r="418">
      <c r="A418" s="53">
        <v>42421.0</v>
      </c>
      <c r="B418" s="14" t="s">
        <v>78</v>
      </c>
      <c r="C418" s="52" t="s">
        <v>88</v>
      </c>
      <c r="D418" s="14" t="s">
        <v>47</v>
      </c>
      <c r="E418" s="51" t="s">
        <v>46</v>
      </c>
      <c r="F418" s="1">
        <v>12.6</v>
      </c>
      <c r="G418" s="14"/>
      <c r="H418" s="1">
        <v>24.7</v>
      </c>
      <c r="I418" s="14"/>
      <c r="J418" s="1">
        <v>26.5</v>
      </c>
      <c r="K418" s="1"/>
      <c r="L418" s="1">
        <v>0.0</v>
      </c>
      <c r="M418" s="14"/>
      <c r="N418" s="54">
        <v>24.60568</v>
      </c>
      <c r="O418" s="59">
        <f t="shared" si="1"/>
        <v>42421</v>
      </c>
      <c r="P418" s="21">
        <v>2654569.023392</v>
      </c>
      <c r="Q418" s="52" t="s">
        <v>88</v>
      </c>
      <c r="R418" s="57">
        <v>42421.0</v>
      </c>
      <c r="S418" s="58">
        <v>9.0</v>
      </c>
      <c r="T418" s="58">
        <v>107884.4</v>
      </c>
    </row>
    <row r="419">
      <c r="A419" s="53">
        <v>42422.0</v>
      </c>
      <c r="B419" s="14" t="s">
        <v>92</v>
      </c>
      <c r="C419" s="52" t="s">
        <v>88</v>
      </c>
      <c r="D419" s="14" t="s">
        <v>47</v>
      </c>
      <c r="E419" s="51" t="s">
        <v>46</v>
      </c>
      <c r="F419" s="1">
        <v>15.6</v>
      </c>
      <c r="G419" s="14"/>
      <c r="H419" s="1">
        <v>29.5</v>
      </c>
      <c r="I419" s="14"/>
      <c r="J419" s="1">
        <v>8.4</v>
      </c>
      <c r="K419" s="1"/>
      <c r="L419" s="1">
        <v>0.0</v>
      </c>
      <c r="M419" s="14"/>
      <c r="N419" s="54">
        <v>55.28023</v>
      </c>
      <c r="O419" s="59">
        <f t="shared" si="1"/>
        <v>42422</v>
      </c>
      <c r="P419" s="21">
        <v>7215579.165279001</v>
      </c>
      <c r="Q419" s="52" t="s">
        <v>88</v>
      </c>
      <c r="R419" s="57">
        <v>42422.0</v>
      </c>
      <c r="S419" s="58">
        <v>9.0</v>
      </c>
      <c r="T419" s="58">
        <v>130527.3</v>
      </c>
    </row>
    <row r="420">
      <c r="A420" s="53">
        <v>42423.0</v>
      </c>
      <c r="B420" s="14" t="s">
        <v>108</v>
      </c>
      <c r="C420" s="52" t="s">
        <v>88</v>
      </c>
      <c r="D420" s="14" t="s">
        <v>47</v>
      </c>
      <c r="E420" s="51" t="s">
        <v>46</v>
      </c>
      <c r="F420" s="1">
        <v>18.1</v>
      </c>
      <c r="G420" s="14"/>
      <c r="H420" s="1">
        <v>39.4</v>
      </c>
      <c r="I420" s="14"/>
      <c r="J420" s="1">
        <v>19.4</v>
      </c>
      <c r="K420" s="1"/>
      <c r="L420" s="1">
        <v>0.0</v>
      </c>
      <c r="M420" s="14"/>
      <c r="N420" s="54">
        <v>66.96066</v>
      </c>
      <c r="O420" s="59">
        <f t="shared" si="1"/>
        <v>42423</v>
      </c>
      <c r="P420" s="21">
        <v>1.0507788178368E7</v>
      </c>
      <c r="Q420" s="52" t="s">
        <v>88</v>
      </c>
      <c r="R420" s="57">
        <v>42423.0</v>
      </c>
      <c r="S420" s="58">
        <v>9.0</v>
      </c>
      <c r="T420" s="58">
        <v>156924.8</v>
      </c>
    </row>
    <row r="421">
      <c r="A421" s="53">
        <v>42424.0</v>
      </c>
      <c r="B421" s="14" t="s">
        <v>90</v>
      </c>
      <c r="C421" s="52" t="s">
        <v>88</v>
      </c>
      <c r="D421" s="14" t="s">
        <v>47</v>
      </c>
      <c r="E421" s="51" t="s">
        <v>46</v>
      </c>
      <c r="F421" s="1">
        <v>22.4</v>
      </c>
      <c r="G421" s="14"/>
      <c r="H421" s="1">
        <v>25.6</v>
      </c>
      <c r="I421" s="14"/>
      <c r="J421" s="1">
        <v>15.8</v>
      </c>
      <c r="K421" s="1"/>
      <c r="L421" s="1">
        <v>0.0</v>
      </c>
      <c r="M421" s="14"/>
      <c r="N421" s="54">
        <v>72.2407</v>
      </c>
      <c r="O421" s="59">
        <f t="shared" si="1"/>
        <v>42424</v>
      </c>
      <c r="P421" s="21">
        <v>1.101088414958E7</v>
      </c>
      <c r="Q421" s="52" t="s">
        <v>88</v>
      </c>
      <c r="R421" s="57">
        <v>42424.0</v>
      </c>
      <c r="S421" s="58">
        <v>9.0</v>
      </c>
      <c r="T421" s="58">
        <v>152419.4</v>
      </c>
    </row>
    <row r="422">
      <c r="A422" s="53">
        <v>42425.0</v>
      </c>
      <c r="B422" s="14" t="s">
        <v>105</v>
      </c>
      <c r="C422" s="52" t="s">
        <v>88</v>
      </c>
      <c r="D422" s="14" t="s">
        <v>47</v>
      </c>
      <c r="E422" s="51" t="s">
        <v>46</v>
      </c>
      <c r="F422" s="1">
        <v>19.6</v>
      </c>
      <c r="G422" s="14"/>
      <c r="H422" s="1">
        <v>26.4</v>
      </c>
      <c r="I422" s="14"/>
      <c r="J422" s="1">
        <v>13.8</v>
      </c>
      <c r="K422" s="1"/>
      <c r="L422" s="1">
        <v>0.4</v>
      </c>
      <c r="M422" s="14"/>
      <c r="N422" s="54">
        <v>43.38679</v>
      </c>
      <c r="O422" s="59">
        <f t="shared" si="1"/>
        <v>42425</v>
      </c>
      <c r="P422" s="21">
        <v>5990192.822670999</v>
      </c>
      <c r="Q422" s="52" t="s">
        <v>88</v>
      </c>
      <c r="R422" s="57">
        <v>42425.0</v>
      </c>
      <c r="S422" s="58">
        <v>9.0</v>
      </c>
      <c r="T422" s="58">
        <v>138064.9</v>
      </c>
    </row>
    <row r="423">
      <c r="A423" s="53">
        <v>42426.0</v>
      </c>
      <c r="B423" s="14" t="s">
        <v>107</v>
      </c>
      <c r="C423" s="52" t="s">
        <v>88</v>
      </c>
      <c r="D423" s="14" t="s">
        <v>47</v>
      </c>
      <c r="E423" s="51" t="s">
        <v>46</v>
      </c>
      <c r="F423" s="1">
        <v>15.5</v>
      </c>
      <c r="G423" s="14"/>
      <c r="H423" s="1">
        <v>23.5</v>
      </c>
      <c r="I423" s="14"/>
      <c r="J423" s="1">
        <v>19.3</v>
      </c>
      <c r="K423" s="1"/>
      <c r="L423" s="1">
        <v>0.0</v>
      </c>
      <c r="M423" s="14"/>
      <c r="N423" s="54">
        <v>35.55254</v>
      </c>
      <c r="O423" s="59">
        <f t="shared" si="1"/>
        <v>42426</v>
      </c>
      <c r="P423" s="21">
        <v>4357884.587786</v>
      </c>
      <c r="Q423" s="52" t="s">
        <v>88</v>
      </c>
      <c r="R423" s="57">
        <v>42426.0</v>
      </c>
      <c r="S423" s="58">
        <v>9.0</v>
      </c>
      <c r="T423" s="58">
        <v>122575.9</v>
      </c>
    </row>
    <row r="424">
      <c r="A424" s="53">
        <v>42427.0</v>
      </c>
      <c r="B424" s="14" t="s">
        <v>74</v>
      </c>
      <c r="C424" s="52" t="s">
        <v>88</v>
      </c>
      <c r="D424" s="14" t="s">
        <v>47</v>
      </c>
      <c r="E424" s="51" t="s">
        <v>46</v>
      </c>
      <c r="F424" s="1">
        <v>17.7</v>
      </c>
      <c r="G424" s="14"/>
      <c r="H424" s="1">
        <v>22.2</v>
      </c>
      <c r="I424" s="14"/>
      <c r="J424" s="1">
        <v>17.7</v>
      </c>
      <c r="K424" s="1"/>
      <c r="L424" s="1">
        <v>0.0</v>
      </c>
      <c r="M424" s="14"/>
      <c r="N424" s="54">
        <v>32.10571</v>
      </c>
      <c r="O424" s="59">
        <f t="shared" si="1"/>
        <v>42427</v>
      </c>
      <c r="P424" s="21">
        <v>3549151.3965180004</v>
      </c>
      <c r="Q424" s="52" t="s">
        <v>88</v>
      </c>
      <c r="R424" s="57">
        <v>42427.0</v>
      </c>
      <c r="S424" s="58">
        <v>9.0</v>
      </c>
      <c r="T424" s="58">
        <v>110545.8</v>
      </c>
    </row>
    <row r="425">
      <c r="A425" s="53">
        <v>42428.0</v>
      </c>
      <c r="B425" s="14" t="s">
        <v>78</v>
      </c>
      <c r="C425" s="52" t="s">
        <v>88</v>
      </c>
      <c r="D425" s="14" t="s">
        <v>47</v>
      </c>
      <c r="E425" s="51" t="s">
        <v>46</v>
      </c>
      <c r="F425" s="1">
        <v>17.7</v>
      </c>
      <c r="G425" s="14"/>
      <c r="H425" s="1">
        <v>22.7</v>
      </c>
      <c r="I425" s="14"/>
      <c r="J425" s="1">
        <v>21.5</v>
      </c>
      <c r="K425" s="1"/>
      <c r="L425" s="1">
        <v>0.0</v>
      </c>
      <c r="M425" s="14"/>
      <c r="N425" s="54">
        <v>30.39844</v>
      </c>
      <c r="O425" s="59">
        <f t="shared" si="1"/>
        <v>42428</v>
      </c>
      <c r="P425" s="21">
        <v>3215607.78008</v>
      </c>
      <c r="Q425" s="52" t="s">
        <v>88</v>
      </c>
      <c r="R425" s="57">
        <v>42428.0</v>
      </c>
      <c r="S425" s="58">
        <v>10.0</v>
      </c>
      <c r="T425" s="58">
        <v>105782.0</v>
      </c>
    </row>
    <row r="426">
      <c r="A426" s="53">
        <v>42429.0</v>
      </c>
      <c r="B426" s="14" t="s">
        <v>92</v>
      </c>
      <c r="C426" s="52" t="s">
        <v>88</v>
      </c>
      <c r="D426" s="14" t="s">
        <v>47</v>
      </c>
      <c r="E426" s="51" t="s">
        <v>46</v>
      </c>
      <c r="F426" s="1">
        <v>15.0</v>
      </c>
      <c r="G426" s="14"/>
      <c r="H426" s="1">
        <v>23.7</v>
      </c>
      <c r="I426" s="14"/>
      <c r="J426" s="1">
        <v>18.2</v>
      </c>
      <c r="K426" s="1"/>
      <c r="L426" s="1">
        <v>0.0</v>
      </c>
      <c r="M426" s="14"/>
      <c r="N426" s="54">
        <v>41.25808</v>
      </c>
      <c r="O426" s="59">
        <f t="shared" si="1"/>
        <v>42429</v>
      </c>
      <c r="P426" s="21">
        <v>5173767.357808</v>
      </c>
      <c r="Q426" s="52" t="s">
        <v>88</v>
      </c>
      <c r="R426" s="57">
        <v>42429.0</v>
      </c>
      <c r="S426" s="58">
        <v>10.0</v>
      </c>
      <c r="T426" s="58">
        <v>125400.1</v>
      </c>
    </row>
    <row r="427">
      <c r="A427" s="53">
        <v>42430.0</v>
      </c>
      <c r="B427" s="14" t="s">
        <v>108</v>
      </c>
      <c r="C427" s="52" t="s">
        <v>88</v>
      </c>
      <c r="D427" s="14" t="s">
        <v>47</v>
      </c>
      <c r="E427" s="51" t="s">
        <v>46</v>
      </c>
      <c r="F427" s="1">
        <v>17.3</v>
      </c>
      <c r="G427" s="14"/>
      <c r="H427" s="1">
        <v>33.7</v>
      </c>
      <c r="I427" s="14"/>
      <c r="J427" s="1">
        <v>23.4</v>
      </c>
      <c r="K427" s="1"/>
      <c r="L427" s="1">
        <v>0.0</v>
      </c>
      <c r="M427" s="14"/>
      <c r="N427" s="54">
        <v>96.28762</v>
      </c>
      <c r="O427" s="59">
        <f t="shared" si="1"/>
        <v>42430</v>
      </c>
      <c r="P427" s="21">
        <v>1.3696201416612001E7</v>
      </c>
      <c r="Q427" s="52" t="s">
        <v>88</v>
      </c>
      <c r="R427" s="57">
        <v>42430.0</v>
      </c>
      <c r="S427" s="58">
        <v>10.0</v>
      </c>
      <c r="T427" s="58">
        <v>142242.6</v>
      </c>
    </row>
    <row r="428">
      <c r="A428" s="53">
        <v>42431.0</v>
      </c>
      <c r="B428" s="14" t="s">
        <v>90</v>
      </c>
      <c r="C428" s="52" t="s">
        <v>88</v>
      </c>
      <c r="D428" s="14" t="s">
        <v>47</v>
      </c>
      <c r="E428" s="51" t="s">
        <v>46</v>
      </c>
      <c r="F428" s="1">
        <v>17.6</v>
      </c>
      <c r="G428" s="14"/>
      <c r="H428" s="1">
        <v>34.7</v>
      </c>
      <c r="I428" s="14"/>
      <c r="J428" s="1">
        <v>22.6</v>
      </c>
      <c r="K428" s="1"/>
      <c r="L428" s="1">
        <v>0.0</v>
      </c>
      <c r="M428" s="14"/>
      <c r="N428" s="54">
        <v>53.91107</v>
      </c>
      <c r="O428" s="59">
        <f t="shared" si="1"/>
        <v>42431</v>
      </c>
      <c r="P428" s="21">
        <v>7826970.87581</v>
      </c>
      <c r="Q428" s="52" t="s">
        <v>88</v>
      </c>
      <c r="R428" s="57">
        <v>42431.0</v>
      </c>
      <c r="S428" s="58">
        <v>10.0</v>
      </c>
      <c r="T428" s="58">
        <v>145183.0</v>
      </c>
    </row>
    <row r="429">
      <c r="A429" s="53">
        <v>42432.0</v>
      </c>
      <c r="B429" s="14" t="s">
        <v>105</v>
      </c>
      <c r="C429" s="52" t="s">
        <v>88</v>
      </c>
      <c r="D429" s="14" t="s">
        <v>47</v>
      </c>
      <c r="E429" s="51" t="s">
        <v>46</v>
      </c>
      <c r="F429" s="1">
        <v>17.4</v>
      </c>
      <c r="G429" s="14"/>
      <c r="H429" s="1">
        <v>23.9</v>
      </c>
      <c r="I429" s="14"/>
      <c r="J429" s="1">
        <v>21.8</v>
      </c>
      <c r="K429" s="1"/>
      <c r="L429" s="1">
        <v>0.2</v>
      </c>
      <c r="M429" s="14"/>
      <c r="N429" s="54">
        <v>49.55216</v>
      </c>
      <c r="O429" s="59">
        <f t="shared" si="1"/>
        <v>42432</v>
      </c>
      <c r="P429" s="21">
        <v>6750297.503376001</v>
      </c>
      <c r="Q429" s="52" t="s">
        <v>88</v>
      </c>
      <c r="R429" s="57">
        <v>42432.0</v>
      </c>
      <c r="S429" s="58">
        <v>10.0</v>
      </c>
      <c r="T429" s="58">
        <v>136226.1</v>
      </c>
    </row>
    <row r="430">
      <c r="A430" s="53">
        <v>42433.0</v>
      </c>
      <c r="B430" s="14" t="s">
        <v>107</v>
      </c>
      <c r="C430" s="52" t="s">
        <v>88</v>
      </c>
      <c r="D430" s="14" t="s">
        <v>47</v>
      </c>
      <c r="E430" s="51" t="s">
        <v>46</v>
      </c>
      <c r="F430" s="1">
        <v>16.5</v>
      </c>
      <c r="G430" s="14"/>
      <c r="H430" s="1">
        <v>33.0</v>
      </c>
      <c r="I430" s="14"/>
      <c r="J430" s="1">
        <v>21.2</v>
      </c>
      <c r="K430" s="1"/>
      <c r="L430" s="1">
        <v>0.2</v>
      </c>
      <c r="M430" s="14"/>
      <c r="N430" s="54">
        <v>43.22742</v>
      </c>
      <c r="O430" s="59">
        <f t="shared" si="1"/>
        <v>42433</v>
      </c>
      <c r="P430" s="21">
        <v>6457165.026372001</v>
      </c>
      <c r="Q430" s="52" t="s">
        <v>88</v>
      </c>
      <c r="R430" s="57">
        <v>42433.0</v>
      </c>
      <c r="S430" s="58">
        <v>10.0</v>
      </c>
      <c r="T430" s="58">
        <v>149376.6</v>
      </c>
    </row>
    <row r="431">
      <c r="A431" s="53">
        <v>42434.0</v>
      </c>
      <c r="B431" s="14" t="s">
        <v>74</v>
      </c>
      <c r="C431" s="52" t="s">
        <v>88</v>
      </c>
      <c r="D431" s="14" t="s">
        <v>47</v>
      </c>
      <c r="E431" s="51" t="s">
        <v>46</v>
      </c>
      <c r="F431" s="1">
        <v>20.4</v>
      </c>
      <c r="G431" s="14"/>
      <c r="H431" s="1">
        <v>23.7</v>
      </c>
      <c r="I431" s="14"/>
      <c r="J431" s="1">
        <v>11.4</v>
      </c>
      <c r="K431" s="1"/>
      <c r="L431" s="1">
        <v>1.2</v>
      </c>
      <c r="M431" s="14"/>
      <c r="N431" s="54">
        <v>37.42539</v>
      </c>
      <c r="O431" s="59">
        <f t="shared" si="1"/>
        <v>42434</v>
      </c>
      <c r="P431" s="21">
        <v>4666657.957497</v>
      </c>
      <c r="Q431" s="52" t="s">
        <v>88</v>
      </c>
      <c r="R431" s="57">
        <v>42434.0</v>
      </c>
      <c r="S431" s="58">
        <v>10.0</v>
      </c>
      <c r="T431" s="58">
        <v>124692.3</v>
      </c>
    </row>
    <row r="432">
      <c r="A432" s="53">
        <v>42435.0</v>
      </c>
      <c r="B432" s="14" t="s">
        <v>78</v>
      </c>
      <c r="C432" s="52" t="s">
        <v>88</v>
      </c>
      <c r="D432" s="14" t="s">
        <v>47</v>
      </c>
      <c r="E432" s="51" t="s">
        <v>46</v>
      </c>
      <c r="F432" s="1">
        <v>17.4</v>
      </c>
      <c r="G432" s="14"/>
      <c r="H432" s="1">
        <v>25.2</v>
      </c>
      <c r="I432" s="14"/>
      <c r="J432" s="1">
        <v>21.3</v>
      </c>
      <c r="K432" s="1"/>
      <c r="L432" s="1">
        <v>0.0</v>
      </c>
      <c r="M432" s="14"/>
      <c r="N432" s="54">
        <v>41.32065</v>
      </c>
      <c r="O432" s="59">
        <f t="shared" si="1"/>
        <v>42435</v>
      </c>
      <c r="P432" s="21">
        <v>4863771.0702</v>
      </c>
      <c r="Q432" s="52" t="s">
        <v>88</v>
      </c>
      <c r="R432" s="57">
        <v>42435.0</v>
      </c>
      <c r="S432" s="58">
        <v>11.0</v>
      </c>
      <c r="T432" s="58">
        <v>117708.0</v>
      </c>
    </row>
    <row r="433">
      <c r="A433" s="53">
        <v>42436.0</v>
      </c>
      <c r="B433" s="14" t="s">
        <v>92</v>
      </c>
      <c r="C433" s="52" t="s">
        <v>88</v>
      </c>
      <c r="D433" s="14" t="s">
        <v>47</v>
      </c>
      <c r="E433" s="51" t="s">
        <v>46</v>
      </c>
      <c r="F433" s="1">
        <v>18.6</v>
      </c>
      <c r="G433" s="14"/>
      <c r="H433" s="1">
        <v>24.9</v>
      </c>
      <c r="I433" s="14"/>
      <c r="J433" s="1">
        <v>7.9</v>
      </c>
      <c r="K433" s="1"/>
      <c r="L433" s="1">
        <v>3.2</v>
      </c>
      <c r="M433" s="14"/>
      <c r="N433" s="54">
        <v>41.1495</v>
      </c>
      <c r="O433" s="59">
        <f t="shared" si="1"/>
        <v>42436</v>
      </c>
      <c r="P433" s="21">
        <v>5409751.9371</v>
      </c>
      <c r="Q433" s="52" t="s">
        <v>88</v>
      </c>
      <c r="R433" s="57">
        <v>42436.0</v>
      </c>
      <c r="S433" s="58">
        <v>11.0</v>
      </c>
      <c r="T433" s="58">
        <v>131465.8</v>
      </c>
    </row>
    <row r="434">
      <c r="A434" s="53">
        <v>42437.0</v>
      </c>
      <c r="B434" s="14" t="s">
        <v>108</v>
      </c>
      <c r="C434" s="52" t="s">
        <v>88</v>
      </c>
      <c r="D434" s="14" t="s">
        <v>47</v>
      </c>
      <c r="E434" s="51" t="s">
        <v>46</v>
      </c>
      <c r="F434" s="1">
        <v>19.9</v>
      </c>
      <c r="G434" s="14"/>
      <c r="H434" s="1">
        <v>38.9</v>
      </c>
      <c r="I434" s="14"/>
      <c r="J434" s="1">
        <v>20.8</v>
      </c>
      <c r="K434" s="1"/>
      <c r="L434" s="1">
        <v>0.6</v>
      </c>
      <c r="M434" s="14"/>
      <c r="N434" s="54">
        <v>253.032</v>
      </c>
      <c r="O434" s="59">
        <f t="shared" si="1"/>
        <v>42437</v>
      </c>
      <c r="P434" s="21">
        <v>4.0557234120000005E7</v>
      </c>
      <c r="Q434" s="52" t="s">
        <v>88</v>
      </c>
      <c r="R434" s="57">
        <v>42437.0</v>
      </c>
      <c r="S434" s="58">
        <v>11.0</v>
      </c>
      <c r="T434" s="58">
        <v>160285.0</v>
      </c>
    </row>
    <row r="435">
      <c r="A435" s="53">
        <v>42438.0</v>
      </c>
      <c r="B435" s="14" t="s">
        <v>90</v>
      </c>
      <c r="C435" s="52" t="s">
        <v>88</v>
      </c>
      <c r="D435" s="14" t="s">
        <v>47</v>
      </c>
      <c r="E435" s="51" t="s">
        <v>46</v>
      </c>
      <c r="F435" s="1">
        <v>20.8</v>
      </c>
      <c r="G435" s="14"/>
      <c r="H435" s="1">
        <v>28.5</v>
      </c>
      <c r="I435" s="14"/>
      <c r="J435" s="1">
        <v>10.8</v>
      </c>
      <c r="K435" s="1"/>
      <c r="L435" s="1">
        <v>0.0</v>
      </c>
      <c r="M435" s="14"/>
      <c r="N435" s="54">
        <v>66.4116</v>
      </c>
      <c r="O435" s="59">
        <f t="shared" si="1"/>
        <v>42438</v>
      </c>
      <c r="P435" s="21">
        <v>1.0134350389560001E7</v>
      </c>
      <c r="Q435" s="52" t="s">
        <v>88</v>
      </c>
      <c r="R435" s="57">
        <v>42438.0</v>
      </c>
      <c r="S435" s="58">
        <v>11.0</v>
      </c>
      <c r="T435" s="58">
        <v>152599.1</v>
      </c>
    </row>
    <row r="436">
      <c r="A436" s="53">
        <v>42439.0</v>
      </c>
      <c r="B436" s="14" t="s">
        <v>105</v>
      </c>
      <c r="C436" s="52" t="s">
        <v>88</v>
      </c>
      <c r="D436" s="14" t="s">
        <v>47</v>
      </c>
      <c r="E436" s="51" t="s">
        <v>46</v>
      </c>
      <c r="F436" s="1">
        <v>18.1</v>
      </c>
      <c r="G436" s="14"/>
      <c r="H436" s="1">
        <v>22.1</v>
      </c>
      <c r="I436" s="14"/>
      <c r="J436" s="1">
        <v>3.9</v>
      </c>
      <c r="K436" s="1"/>
      <c r="L436" s="1">
        <v>0.6</v>
      </c>
      <c r="M436" s="14"/>
      <c r="N436" s="54">
        <v>46.52161</v>
      </c>
      <c r="O436" s="59">
        <f t="shared" si="1"/>
        <v>42439</v>
      </c>
      <c r="P436" s="21">
        <v>6309991.137477001</v>
      </c>
      <c r="Q436" s="52" t="s">
        <v>88</v>
      </c>
      <c r="R436" s="57">
        <v>42439.0</v>
      </c>
      <c r="S436" s="58">
        <v>11.0</v>
      </c>
      <c r="T436" s="58">
        <v>135635.7</v>
      </c>
    </row>
    <row r="437">
      <c r="A437" s="53">
        <v>42440.0</v>
      </c>
      <c r="B437" s="14" t="s">
        <v>107</v>
      </c>
      <c r="C437" s="52" t="s">
        <v>88</v>
      </c>
      <c r="D437" s="14" t="s">
        <v>47</v>
      </c>
      <c r="E437" s="51" t="s">
        <v>46</v>
      </c>
      <c r="F437" s="1">
        <v>18.8</v>
      </c>
      <c r="G437" s="14"/>
      <c r="H437" s="1">
        <v>26.1</v>
      </c>
      <c r="I437" s="14"/>
      <c r="J437" s="1">
        <v>19.6</v>
      </c>
      <c r="K437" s="1"/>
      <c r="L437" s="1">
        <v>8.4</v>
      </c>
      <c r="M437" s="14"/>
      <c r="N437" s="54">
        <v>49.79353</v>
      </c>
      <c r="O437" s="59">
        <f t="shared" si="1"/>
        <v>42440</v>
      </c>
      <c r="P437" s="21">
        <v>7041522.168831999</v>
      </c>
      <c r="Q437" s="52" t="s">
        <v>88</v>
      </c>
      <c r="R437" s="57">
        <v>42440.0</v>
      </c>
      <c r="S437" s="58">
        <v>11.0</v>
      </c>
      <c r="T437" s="58">
        <v>141414.4</v>
      </c>
    </row>
    <row r="438">
      <c r="A438" s="53">
        <v>42441.0</v>
      </c>
      <c r="B438" s="14" t="s">
        <v>74</v>
      </c>
      <c r="C438" s="52" t="s">
        <v>88</v>
      </c>
      <c r="D438" s="14" t="s">
        <v>47</v>
      </c>
      <c r="E438" s="51" t="s">
        <v>46</v>
      </c>
      <c r="F438" s="1">
        <v>18.7</v>
      </c>
      <c r="G438" s="14"/>
      <c r="H438" s="1">
        <v>22.3</v>
      </c>
      <c r="I438" s="14"/>
      <c r="J438" s="1">
        <v>7.0</v>
      </c>
      <c r="K438" s="1"/>
      <c r="L438" s="1">
        <v>0.2</v>
      </c>
      <c r="M438" s="14"/>
      <c r="N438" s="54">
        <v>37.32101</v>
      </c>
      <c r="O438" s="59">
        <f t="shared" si="1"/>
        <v>42441</v>
      </c>
      <c r="P438" s="21">
        <v>4466981.543708</v>
      </c>
      <c r="Q438" s="52" t="s">
        <v>88</v>
      </c>
      <c r="R438" s="57">
        <v>42441.0</v>
      </c>
      <c r="S438" s="58">
        <v>11.0</v>
      </c>
      <c r="T438" s="58">
        <v>119690.8</v>
      </c>
    </row>
    <row r="439">
      <c r="A439" s="53">
        <v>42442.0</v>
      </c>
      <c r="B439" s="14" t="s">
        <v>78</v>
      </c>
      <c r="C439" s="52" t="s">
        <v>88</v>
      </c>
      <c r="D439" s="14" t="s">
        <v>47</v>
      </c>
      <c r="E439" s="51" t="s">
        <v>46</v>
      </c>
      <c r="F439" s="1">
        <v>17.7</v>
      </c>
      <c r="G439" s="14"/>
      <c r="H439" s="1">
        <v>23.2</v>
      </c>
      <c r="I439" s="14"/>
      <c r="J439" s="1">
        <v>13.8</v>
      </c>
      <c r="K439" s="1"/>
      <c r="L439" s="1">
        <v>0.0</v>
      </c>
      <c r="M439" s="14"/>
      <c r="N439" s="54">
        <v>30.08696</v>
      </c>
      <c r="O439" s="59">
        <f t="shared" si="1"/>
        <v>42442</v>
      </c>
      <c r="P439" s="21">
        <v>3349569.222016</v>
      </c>
      <c r="Q439" s="52" t="s">
        <v>88</v>
      </c>
      <c r="R439" s="57">
        <v>42442.0</v>
      </c>
      <c r="S439" s="58">
        <v>12.0</v>
      </c>
      <c r="T439" s="58">
        <v>111329.6</v>
      </c>
    </row>
    <row r="440">
      <c r="A440" s="53">
        <v>42443.0</v>
      </c>
      <c r="B440" s="14" t="s">
        <v>92</v>
      </c>
      <c r="C440" s="52" t="s">
        <v>88</v>
      </c>
      <c r="D440" s="14" t="s">
        <v>47</v>
      </c>
      <c r="E440" s="51" t="s">
        <v>47</v>
      </c>
      <c r="F440" s="1">
        <v>18.4</v>
      </c>
      <c r="G440" s="14"/>
      <c r="H440" s="1">
        <v>21.3</v>
      </c>
      <c r="I440" s="14"/>
      <c r="J440" s="1">
        <v>10.6</v>
      </c>
      <c r="K440" s="1"/>
      <c r="L440" s="1">
        <v>0.0</v>
      </c>
      <c r="M440" s="14"/>
      <c r="N440" s="54">
        <v>24.79443</v>
      </c>
      <c r="O440" s="59">
        <f t="shared" si="1"/>
        <v>42443</v>
      </c>
      <c r="P440" s="21">
        <v>2613050.265498</v>
      </c>
      <c r="Q440" s="52" t="s">
        <v>88</v>
      </c>
      <c r="R440" s="57">
        <v>42443.0</v>
      </c>
      <c r="S440" s="58">
        <v>12.0</v>
      </c>
      <c r="T440" s="58">
        <v>105388.6</v>
      </c>
    </row>
    <row r="441">
      <c r="A441" s="53">
        <v>42444.0</v>
      </c>
      <c r="B441" s="14" t="s">
        <v>108</v>
      </c>
      <c r="C441" s="52" t="s">
        <v>88</v>
      </c>
      <c r="D441" s="14" t="s">
        <v>47</v>
      </c>
      <c r="E441" s="51" t="s">
        <v>46</v>
      </c>
      <c r="F441" s="1">
        <v>15.1</v>
      </c>
      <c r="G441" s="14"/>
      <c r="H441" s="1">
        <v>26.8</v>
      </c>
      <c r="I441" s="14"/>
      <c r="J441" s="1">
        <v>20.7</v>
      </c>
      <c r="K441" s="1"/>
      <c r="L441" s="1">
        <v>0.0</v>
      </c>
      <c r="M441" s="14"/>
      <c r="N441" s="54">
        <v>28.46013</v>
      </c>
      <c r="O441" s="59">
        <f t="shared" si="1"/>
        <v>42444</v>
      </c>
      <c r="P441" s="21">
        <v>3502702.03962</v>
      </c>
      <c r="Q441" s="52" t="s">
        <v>88</v>
      </c>
      <c r="R441" s="57">
        <v>42444.0</v>
      </c>
      <c r="S441" s="58">
        <v>12.0</v>
      </c>
      <c r="T441" s="58">
        <v>123074.0</v>
      </c>
    </row>
    <row r="442">
      <c r="A442" s="53">
        <v>42445.0</v>
      </c>
      <c r="B442" s="14" t="s">
        <v>90</v>
      </c>
      <c r="C442" s="52" t="s">
        <v>88</v>
      </c>
      <c r="D442" s="14" t="s">
        <v>47</v>
      </c>
      <c r="E442" s="51" t="s">
        <v>46</v>
      </c>
      <c r="F442" s="1">
        <v>15.3</v>
      </c>
      <c r="G442" s="14"/>
      <c r="H442" s="1">
        <v>31.4</v>
      </c>
      <c r="I442" s="14"/>
      <c r="J442" s="1">
        <v>18.9</v>
      </c>
      <c r="K442" s="1"/>
      <c r="L442" s="1">
        <v>0.0</v>
      </c>
      <c r="M442" s="14"/>
      <c r="N442" s="54">
        <v>54.35306</v>
      </c>
      <c r="O442" s="59">
        <f t="shared" si="1"/>
        <v>42445</v>
      </c>
      <c r="P442" s="21">
        <v>7340250.305656</v>
      </c>
      <c r="Q442" s="52" t="s">
        <v>88</v>
      </c>
      <c r="R442" s="57">
        <v>42445.0</v>
      </c>
      <c r="S442" s="58">
        <v>12.0</v>
      </c>
      <c r="T442" s="58">
        <v>135047.6</v>
      </c>
    </row>
    <row r="443">
      <c r="A443" s="53">
        <v>42446.0</v>
      </c>
      <c r="B443" s="14" t="s">
        <v>105</v>
      </c>
      <c r="C443" s="52" t="s">
        <v>88</v>
      </c>
      <c r="D443" s="14" t="s">
        <v>47</v>
      </c>
      <c r="E443" s="51" t="s">
        <v>46</v>
      </c>
      <c r="F443" s="1">
        <v>18.3</v>
      </c>
      <c r="G443" s="14"/>
      <c r="H443" s="1">
        <v>32.5</v>
      </c>
      <c r="I443" s="14"/>
      <c r="J443" s="1">
        <v>19.6</v>
      </c>
      <c r="K443" s="1"/>
      <c r="L443" s="1">
        <v>0.0</v>
      </c>
      <c r="M443" s="14"/>
      <c r="N443" s="54">
        <v>49.4911</v>
      </c>
      <c r="O443" s="59">
        <f t="shared" si="1"/>
        <v>42446</v>
      </c>
      <c r="P443" s="21">
        <v>7086373.25528</v>
      </c>
      <c r="Q443" s="52" t="s">
        <v>88</v>
      </c>
      <c r="R443" s="57">
        <v>42446.0</v>
      </c>
      <c r="S443" s="58">
        <v>12.0</v>
      </c>
      <c r="T443" s="58">
        <v>143184.8</v>
      </c>
    </row>
    <row r="444">
      <c r="A444" s="53">
        <v>42447.0</v>
      </c>
      <c r="B444" s="14" t="s">
        <v>107</v>
      </c>
      <c r="C444" s="52" t="s">
        <v>88</v>
      </c>
      <c r="D444" s="14" t="s">
        <v>47</v>
      </c>
      <c r="E444" s="51" t="s">
        <v>46</v>
      </c>
      <c r="F444" s="1">
        <v>15.2</v>
      </c>
      <c r="G444" s="14"/>
      <c r="H444" s="1">
        <v>19.5</v>
      </c>
      <c r="I444" s="14"/>
      <c r="J444" s="1">
        <v>6.7</v>
      </c>
      <c r="K444" s="1"/>
      <c r="L444" s="1">
        <v>13.4</v>
      </c>
      <c r="M444" s="14"/>
      <c r="N444" s="54">
        <v>33.97202</v>
      </c>
      <c r="O444" s="59">
        <f t="shared" si="1"/>
        <v>42447</v>
      </c>
      <c r="P444" s="21">
        <v>4015142.852194</v>
      </c>
      <c r="Q444" s="52" t="s">
        <v>88</v>
      </c>
      <c r="R444" s="57">
        <v>42447.0</v>
      </c>
      <c r="S444" s="58">
        <v>12.0</v>
      </c>
      <c r="T444" s="58">
        <v>118189.7</v>
      </c>
    </row>
    <row r="445">
      <c r="A445" s="53">
        <v>42448.0</v>
      </c>
      <c r="B445" s="14" t="s">
        <v>74</v>
      </c>
      <c r="C445" s="52" t="s">
        <v>88</v>
      </c>
      <c r="D445" s="14" t="s">
        <v>47</v>
      </c>
      <c r="E445" s="51" t="s">
        <v>46</v>
      </c>
      <c r="F445" s="1">
        <v>12.0</v>
      </c>
      <c r="G445" s="14"/>
      <c r="H445" s="1">
        <v>18.8</v>
      </c>
      <c r="I445" s="14"/>
      <c r="J445" s="1">
        <v>10.7</v>
      </c>
      <c r="K445" s="1"/>
      <c r="L445" s="1">
        <v>5.8</v>
      </c>
      <c r="M445" s="14"/>
      <c r="N445" s="54">
        <v>48.71749</v>
      </c>
      <c r="O445" s="59">
        <f t="shared" si="1"/>
        <v>42448</v>
      </c>
      <c r="P445" s="21">
        <v>5138920.586909</v>
      </c>
      <c r="Q445" s="52" t="s">
        <v>88</v>
      </c>
      <c r="R445" s="57">
        <v>42448.0</v>
      </c>
      <c r="S445" s="58">
        <v>12.0</v>
      </c>
      <c r="T445" s="58">
        <v>105484.1</v>
      </c>
    </row>
    <row r="446">
      <c r="A446" s="53">
        <v>42449.0</v>
      </c>
      <c r="B446" s="14" t="s">
        <v>78</v>
      </c>
      <c r="C446" s="52" t="s">
        <v>88</v>
      </c>
      <c r="D446" s="14" t="s">
        <v>47</v>
      </c>
      <c r="E446" s="51" t="s">
        <v>46</v>
      </c>
      <c r="F446" s="1">
        <v>10.1</v>
      </c>
      <c r="G446" s="14"/>
      <c r="H446" s="1">
        <v>23.3</v>
      </c>
      <c r="I446" s="14"/>
      <c r="J446" s="1">
        <v>19.0</v>
      </c>
      <c r="K446" s="1"/>
      <c r="L446" s="1">
        <v>0.2</v>
      </c>
      <c r="M446" s="14"/>
      <c r="N446" s="54">
        <v>47.17506</v>
      </c>
      <c r="O446" s="59">
        <f t="shared" si="1"/>
        <v>42449</v>
      </c>
      <c r="P446" s="21">
        <v>4736097.691146</v>
      </c>
      <c r="Q446" s="52" t="s">
        <v>88</v>
      </c>
      <c r="R446" s="57">
        <v>42449.0</v>
      </c>
      <c r="S446" s="58">
        <v>13.0</v>
      </c>
      <c r="T446" s="58">
        <v>100394.1</v>
      </c>
    </row>
    <row r="447">
      <c r="A447" s="53">
        <v>42450.0</v>
      </c>
      <c r="B447" s="14" t="s">
        <v>92</v>
      </c>
      <c r="C447" s="52" t="s">
        <v>88</v>
      </c>
      <c r="D447" s="14" t="s">
        <v>47</v>
      </c>
      <c r="E447" s="51" t="s">
        <v>46</v>
      </c>
      <c r="F447" s="1">
        <v>11.2</v>
      </c>
      <c r="G447" s="14"/>
      <c r="H447" s="1">
        <v>23.5</v>
      </c>
      <c r="I447" s="14"/>
      <c r="J447" s="1">
        <v>19.7</v>
      </c>
      <c r="K447" s="1"/>
      <c r="L447" s="1">
        <v>0.0</v>
      </c>
      <c r="M447" s="14"/>
      <c r="N447" s="54">
        <v>49.67655</v>
      </c>
      <c r="O447" s="59">
        <f t="shared" si="1"/>
        <v>42450</v>
      </c>
      <c r="P447" s="21">
        <v>5851733.657385</v>
      </c>
      <c r="Q447" s="52" t="s">
        <v>88</v>
      </c>
      <c r="R447" s="57">
        <v>42450.0</v>
      </c>
      <c r="S447" s="58">
        <v>13.0</v>
      </c>
      <c r="T447" s="58">
        <v>117796.7</v>
      </c>
    </row>
    <row r="448">
      <c r="A448" s="53">
        <v>42451.0</v>
      </c>
      <c r="B448" s="14" t="s">
        <v>108</v>
      </c>
      <c r="C448" s="52" t="s">
        <v>88</v>
      </c>
      <c r="D448" s="14" t="s">
        <v>47</v>
      </c>
      <c r="E448" s="51" t="s">
        <v>46</v>
      </c>
      <c r="F448" s="1">
        <v>11.4</v>
      </c>
      <c r="G448" s="14"/>
      <c r="H448" s="1">
        <v>24.3</v>
      </c>
      <c r="I448" s="14"/>
      <c r="J448" s="1">
        <v>21.1</v>
      </c>
      <c r="K448" s="1"/>
      <c r="L448" s="1">
        <v>0.0</v>
      </c>
      <c r="M448" s="14"/>
      <c r="N448" s="54">
        <v>56.87275</v>
      </c>
      <c r="O448" s="59">
        <f t="shared" si="1"/>
        <v>42451</v>
      </c>
      <c r="P448" s="21">
        <v>7056856.129125</v>
      </c>
      <c r="Q448" s="52" t="s">
        <v>88</v>
      </c>
      <c r="R448" s="57">
        <v>42451.0</v>
      </c>
      <c r="S448" s="58">
        <v>13.0</v>
      </c>
      <c r="T448" s="58">
        <v>124081.5</v>
      </c>
    </row>
    <row r="449">
      <c r="A449" s="53">
        <v>42452.0</v>
      </c>
      <c r="B449" s="14" t="s">
        <v>90</v>
      </c>
      <c r="C449" s="52" t="s">
        <v>88</v>
      </c>
      <c r="D449" s="14" t="s">
        <v>47</v>
      </c>
      <c r="E449" s="51" t="s">
        <v>46</v>
      </c>
      <c r="F449" s="1">
        <v>13.7</v>
      </c>
      <c r="G449" s="14"/>
      <c r="H449" s="1">
        <v>28.8</v>
      </c>
      <c r="I449" s="14"/>
      <c r="J449" s="1">
        <v>12.7</v>
      </c>
      <c r="K449" s="1"/>
      <c r="L449" s="1">
        <v>0.0</v>
      </c>
      <c r="M449" s="14"/>
      <c r="N449" s="54">
        <v>44.26219</v>
      </c>
      <c r="O449" s="59">
        <f t="shared" si="1"/>
        <v>42452</v>
      </c>
      <c r="P449" s="21">
        <v>5580351.178030999</v>
      </c>
      <c r="Q449" s="52" t="s">
        <v>88</v>
      </c>
      <c r="R449" s="57">
        <v>42452.0</v>
      </c>
      <c r="S449" s="58">
        <v>13.0</v>
      </c>
      <c r="T449" s="58">
        <v>126074.9</v>
      </c>
    </row>
    <row r="450">
      <c r="A450" s="53">
        <v>42453.0</v>
      </c>
      <c r="B450" s="14" t="s">
        <v>105</v>
      </c>
      <c r="C450" s="52" t="s">
        <v>88</v>
      </c>
      <c r="D450" s="14" t="s">
        <v>46</v>
      </c>
      <c r="E450" s="51" t="s">
        <v>46</v>
      </c>
      <c r="F450" s="1">
        <v>16.3</v>
      </c>
      <c r="G450" s="14"/>
      <c r="H450" s="1">
        <v>21.2</v>
      </c>
      <c r="I450" s="14"/>
      <c r="J450" s="1">
        <v>10.4</v>
      </c>
      <c r="K450" s="1"/>
      <c r="L450" s="1">
        <v>0.0</v>
      </c>
      <c r="M450" s="14"/>
      <c r="N450" s="54">
        <v>42.35494</v>
      </c>
      <c r="O450" s="59">
        <f t="shared" si="1"/>
        <v>42453</v>
      </c>
      <c r="P450" s="21">
        <v>5297446.704138</v>
      </c>
      <c r="Q450" s="52" t="s">
        <v>88</v>
      </c>
      <c r="R450" s="57">
        <v>42453.0</v>
      </c>
      <c r="S450" s="58">
        <v>13.0</v>
      </c>
      <c r="T450" s="58">
        <v>125072.7</v>
      </c>
    </row>
    <row r="451">
      <c r="A451" s="53">
        <v>42454.0</v>
      </c>
      <c r="B451" s="14" t="s">
        <v>107</v>
      </c>
      <c r="C451" s="52" t="s">
        <v>88</v>
      </c>
      <c r="D451" s="14" t="s">
        <v>46</v>
      </c>
      <c r="E451" s="51" t="s">
        <v>47</v>
      </c>
      <c r="F451" s="1">
        <v>15.9</v>
      </c>
      <c r="G451" s="14"/>
      <c r="H451" s="1">
        <v>20.4</v>
      </c>
      <c r="I451" s="14"/>
      <c r="J451" s="1">
        <v>14.4</v>
      </c>
      <c r="K451" s="1"/>
      <c r="L451" s="1">
        <v>0.0</v>
      </c>
      <c r="M451" s="14"/>
      <c r="N451" s="54">
        <v>30.22186</v>
      </c>
      <c r="O451" s="59">
        <f t="shared" si="1"/>
        <v>42454</v>
      </c>
      <c r="P451" s="21">
        <v>3074799.2360739997</v>
      </c>
      <c r="Q451" s="52" t="s">
        <v>88</v>
      </c>
      <c r="R451" s="57">
        <v>42454.0</v>
      </c>
      <c r="S451" s="58">
        <v>13.0</v>
      </c>
      <c r="T451" s="58">
        <v>101740.9</v>
      </c>
    </row>
    <row r="452">
      <c r="A452" s="53">
        <v>42455.0</v>
      </c>
      <c r="B452" s="14" t="s">
        <v>74</v>
      </c>
      <c r="C452" s="52" t="s">
        <v>88</v>
      </c>
      <c r="D452" s="14" t="s">
        <v>46</v>
      </c>
      <c r="E452" s="51" t="s">
        <v>47</v>
      </c>
      <c r="F452" s="1">
        <v>14.1</v>
      </c>
      <c r="G452" s="14"/>
      <c r="H452" s="1">
        <v>20.2</v>
      </c>
      <c r="I452" s="14"/>
      <c r="J452" s="1">
        <v>8.2</v>
      </c>
      <c r="K452" s="1"/>
      <c r="L452" s="1">
        <v>0.4</v>
      </c>
      <c r="M452" s="14"/>
      <c r="N452" s="54">
        <v>30.5395</v>
      </c>
      <c r="O452" s="59">
        <f t="shared" si="1"/>
        <v>42455</v>
      </c>
      <c r="P452" s="21">
        <v>3137222.05465</v>
      </c>
      <c r="Q452" s="52" t="s">
        <v>88</v>
      </c>
      <c r="R452" s="57">
        <v>42455.0</v>
      </c>
      <c r="S452" s="58">
        <v>13.0</v>
      </c>
      <c r="T452" s="58">
        <v>102726.7</v>
      </c>
    </row>
    <row r="453">
      <c r="A453" s="53">
        <v>42456.0</v>
      </c>
      <c r="B453" s="14" t="s">
        <v>78</v>
      </c>
      <c r="C453" s="52" t="s">
        <v>88</v>
      </c>
      <c r="D453" s="14" t="s">
        <v>46</v>
      </c>
      <c r="E453" s="51" t="s">
        <v>47</v>
      </c>
      <c r="F453" s="1">
        <v>14.3</v>
      </c>
      <c r="G453" s="14"/>
      <c r="H453" s="1">
        <v>19.9</v>
      </c>
      <c r="I453" s="14"/>
      <c r="J453" s="1">
        <v>14.0</v>
      </c>
      <c r="K453" s="1"/>
      <c r="L453" s="1">
        <v>1.0</v>
      </c>
      <c r="M453" s="14"/>
      <c r="N453" s="54">
        <v>25.86104</v>
      </c>
      <c r="O453" s="59">
        <f t="shared" si="1"/>
        <v>42456</v>
      </c>
      <c r="P453" s="21">
        <v>2542777.706636</v>
      </c>
      <c r="Q453" s="52" t="s">
        <v>88</v>
      </c>
      <c r="R453" s="57">
        <v>42456.0</v>
      </c>
      <c r="S453" s="58">
        <v>14.0</v>
      </c>
      <c r="T453" s="58">
        <v>98324.65</v>
      </c>
    </row>
    <row r="454">
      <c r="A454" s="53">
        <v>42457.0</v>
      </c>
      <c r="B454" s="14" t="s">
        <v>92</v>
      </c>
      <c r="C454" s="52" t="s">
        <v>88</v>
      </c>
      <c r="D454" s="14" t="s">
        <v>46</v>
      </c>
      <c r="E454" s="51" t="s">
        <v>47</v>
      </c>
      <c r="F454" s="1">
        <v>9.4</v>
      </c>
      <c r="G454" s="14"/>
      <c r="H454" s="1">
        <v>19.2</v>
      </c>
      <c r="I454" s="14"/>
      <c r="J454" s="1">
        <v>13.0</v>
      </c>
      <c r="K454" s="1"/>
      <c r="L454" s="1">
        <v>0.2</v>
      </c>
      <c r="M454" s="14"/>
      <c r="N454" s="54">
        <v>27.58618</v>
      </c>
      <c r="O454" s="59">
        <f t="shared" si="1"/>
        <v>42457</v>
      </c>
      <c r="P454" s="21">
        <v>2834386.201988</v>
      </c>
      <c r="Q454" s="52" t="s">
        <v>88</v>
      </c>
      <c r="R454" s="57">
        <v>42457.0</v>
      </c>
      <c r="S454" s="58">
        <v>14.0</v>
      </c>
      <c r="T454" s="58">
        <v>102746.6</v>
      </c>
    </row>
    <row r="455">
      <c r="A455" s="53">
        <v>42458.0</v>
      </c>
      <c r="B455" s="14" t="s">
        <v>108</v>
      </c>
      <c r="C455" s="52" t="s">
        <v>88</v>
      </c>
      <c r="D455" s="14" t="s">
        <v>46</v>
      </c>
      <c r="E455" s="51" t="s">
        <v>46</v>
      </c>
      <c r="F455" s="1">
        <v>14.5</v>
      </c>
      <c r="G455" s="14"/>
      <c r="H455" s="1">
        <v>17.9</v>
      </c>
      <c r="I455" s="14"/>
      <c r="J455" s="1">
        <v>5.7</v>
      </c>
      <c r="K455" s="1"/>
      <c r="L455" s="1">
        <v>0.0</v>
      </c>
      <c r="M455" s="14"/>
      <c r="N455" s="54">
        <v>31.07095</v>
      </c>
      <c r="O455" s="59">
        <f t="shared" si="1"/>
        <v>42458</v>
      </c>
      <c r="P455" s="21">
        <v>3675106.144045</v>
      </c>
      <c r="Q455" s="52" t="s">
        <v>88</v>
      </c>
      <c r="R455" s="57">
        <v>42458.0</v>
      </c>
      <c r="S455" s="58">
        <v>14.0</v>
      </c>
      <c r="T455" s="58">
        <v>118281.1</v>
      </c>
    </row>
    <row r="456">
      <c r="A456" s="53">
        <v>42459.0</v>
      </c>
      <c r="B456" s="14" t="s">
        <v>90</v>
      </c>
      <c r="C456" s="52" t="s">
        <v>88</v>
      </c>
      <c r="D456" s="14" t="s">
        <v>46</v>
      </c>
      <c r="E456" s="51" t="s">
        <v>46</v>
      </c>
      <c r="F456" s="1">
        <v>15.5</v>
      </c>
      <c r="G456" s="14"/>
      <c r="H456" s="1">
        <v>18.7</v>
      </c>
      <c r="I456" s="14"/>
      <c r="J456" s="1">
        <v>8.5</v>
      </c>
      <c r="K456" s="1"/>
      <c r="L456" s="1">
        <v>0.0</v>
      </c>
      <c r="M456" s="14"/>
      <c r="N456" s="54">
        <v>29.06251</v>
      </c>
      <c r="O456" s="59">
        <f t="shared" si="1"/>
        <v>42459</v>
      </c>
      <c r="P456" s="21">
        <v>3563796.101252</v>
      </c>
      <c r="Q456" s="52" t="s">
        <v>88</v>
      </c>
      <c r="R456" s="57">
        <v>42459.0</v>
      </c>
      <c r="S456" s="58">
        <v>14.0</v>
      </c>
      <c r="T456" s="58">
        <v>122625.2</v>
      </c>
    </row>
    <row r="457">
      <c r="A457" s="53">
        <v>42460.0</v>
      </c>
      <c r="B457" s="14" t="s">
        <v>105</v>
      </c>
      <c r="C457" s="52" t="s">
        <v>88</v>
      </c>
      <c r="D457" s="14" t="s">
        <v>46</v>
      </c>
      <c r="E457" s="51" t="s">
        <v>46</v>
      </c>
      <c r="F457" s="1">
        <v>11.3</v>
      </c>
      <c r="G457" s="14"/>
      <c r="H457" s="1">
        <v>22.7</v>
      </c>
      <c r="I457" s="14"/>
      <c r="J457" s="1">
        <v>17.1</v>
      </c>
      <c r="K457" s="1"/>
      <c r="L457" s="1">
        <v>0.0</v>
      </c>
      <c r="M457" s="14"/>
      <c r="N457" s="54">
        <v>21.90203</v>
      </c>
      <c r="O457" s="59">
        <f t="shared" si="1"/>
        <v>42460</v>
      </c>
      <c r="P457" s="21">
        <v>2693176.548341</v>
      </c>
      <c r="Q457" s="52" t="s">
        <v>88</v>
      </c>
      <c r="R457" s="57">
        <v>42460.0</v>
      </c>
      <c r="S457" s="58">
        <v>14.0</v>
      </c>
      <c r="T457" s="58">
        <v>122964.7</v>
      </c>
    </row>
    <row r="458">
      <c r="A458" s="53">
        <v>42461.0</v>
      </c>
      <c r="B458" s="14" t="s">
        <v>107</v>
      </c>
      <c r="C458" s="52" t="s">
        <v>88</v>
      </c>
      <c r="D458" s="14" t="s">
        <v>46</v>
      </c>
      <c r="E458" s="51" t="s">
        <v>46</v>
      </c>
      <c r="F458" s="1">
        <v>13.1</v>
      </c>
      <c r="G458" s="14"/>
      <c r="H458" s="1">
        <v>26.5</v>
      </c>
      <c r="I458" s="14"/>
      <c r="J458" s="1">
        <v>16.7</v>
      </c>
      <c r="K458" s="1"/>
      <c r="L458" s="1">
        <v>0.0</v>
      </c>
      <c r="M458" s="14"/>
      <c r="N458" s="54">
        <v>14.4908</v>
      </c>
      <c r="O458" s="59">
        <f t="shared" si="1"/>
        <v>42461</v>
      </c>
      <c r="P458" s="21">
        <v>1685593.04128</v>
      </c>
      <c r="Q458" s="52" t="s">
        <v>88</v>
      </c>
      <c r="R458" s="57">
        <v>42461.0</v>
      </c>
      <c r="S458" s="58">
        <v>14.0</v>
      </c>
      <c r="T458" s="58">
        <v>116321.6</v>
      </c>
    </row>
    <row r="459">
      <c r="A459" s="53">
        <v>42462.0</v>
      </c>
      <c r="B459" s="14" t="s">
        <v>74</v>
      </c>
      <c r="C459" s="52" t="s">
        <v>88</v>
      </c>
      <c r="D459" s="14" t="s">
        <v>46</v>
      </c>
      <c r="E459" s="51" t="s">
        <v>46</v>
      </c>
      <c r="F459" s="1">
        <v>15.5</v>
      </c>
      <c r="G459" s="14"/>
      <c r="H459" s="1">
        <v>19.5</v>
      </c>
      <c r="I459" s="14"/>
      <c r="J459" s="1">
        <v>8.3</v>
      </c>
      <c r="K459" s="1"/>
      <c r="L459" s="1">
        <v>0.0</v>
      </c>
      <c r="M459" s="14"/>
      <c r="N459" s="54">
        <v>13.56899</v>
      </c>
      <c r="O459" s="59">
        <f t="shared" si="1"/>
        <v>42462</v>
      </c>
      <c r="P459" s="21">
        <v>1395335.8779729998</v>
      </c>
      <c r="Q459" s="52" t="s">
        <v>88</v>
      </c>
      <c r="R459" s="57">
        <v>42462.0</v>
      </c>
      <c r="S459" s="58">
        <v>14.0</v>
      </c>
      <c r="T459" s="58">
        <v>102832.7</v>
      </c>
    </row>
    <row r="460">
      <c r="A460" s="53">
        <v>42463.0</v>
      </c>
      <c r="B460" s="14" t="s">
        <v>78</v>
      </c>
      <c r="C460" s="52" t="s">
        <v>88</v>
      </c>
      <c r="D460" s="14" t="s">
        <v>46</v>
      </c>
      <c r="E460" s="51" t="s">
        <v>46</v>
      </c>
      <c r="F460" s="1">
        <v>11.3</v>
      </c>
      <c r="G460" s="14"/>
      <c r="H460" s="1">
        <v>18.8</v>
      </c>
      <c r="I460" s="14"/>
      <c r="J460" s="1">
        <v>15.4</v>
      </c>
      <c r="K460" s="1"/>
      <c r="L460" s="1">
        <v>0.0</v>
      </c>
      <c r="M460" s="14"/>
      <c r="N460" s="54">
        <v>15.804</v>
      </c>
      <c r="O460" s="59">
        <f t="shared" si="1"/>
        <v>42463</v>
      </c>
      <c r="P460" s="21">
        <v>1613335.536</v>
      </c>
      <c r="Q460" s="52" t="s">
        <v>88</v>
      </c>
      <c r="R460" s="57">
        <v>42463.0</v>
      </c>
      <c r="S460" s="58">
        <v>15.0</v>
      </c>
      <c r="T460" s="58">
        <v>102084.0</v>
      </c>
    </row>
    <row r="461">
      <c r="A461" s="53">
        <v>42464.0</v>
      </c>
      <c r="B461" s="14" t="s">
        <v>92</v>
      </c>
      <c r="C461" s="52" t="s">
        <v>88</v>
      </c>
      <c r="D461" s="14" t="s">
        <v>46</v>
      </c>
      <c r="E461" s="51" t="s">
        <v>46</v>
      </c>
      <c r="F461" s="1">
        <v>9.7</v>
      </c>
      <c r="G461" s="14"/>
      <c r="H461" s="1">
        <v>21.2</v>
      </c>
      <c r="I461" s="14"/>
      <c r="J461" s="1">
        <v>18.4</v>
      </c>
      <c r="K461" s="1"/>
      <c r="L461" s="1">
        <v>0.0</v>
      </c>
      <c r="M461" s="14"/>
      <c r="N461" s="54">
        <v>38.46855</v>
      </c>
      <c r="O461" s="59">
        <f t="shared" si="1"/>
        <v>42464</v>
      </c>
      <c r="P461" s="21">
        <v>4633371.432735</v>
      </c>
      <c r="Q461" s="52" t="s">
        <v>88</v>
      </c>
      <c r="R461" s="57">
        <v>42464.0</v>
      </c>
      <c r="S461" s="58">
        <v>15.0</v>
      </c>
      <c r="T461" s="58">
        <v>120445.7</v>
      </c>
    </row>
    <row r="462">
      <c r="A462" s="53">
        <v>42465.0</v>
      </c>
      <c r="B462" s="14" t="s">
        <v>108</v>
      </c>
      <c r="C462" s="52" t="s">
        <v>88</v>
      </c>
      <c r="D462" s="14" t="s">
        <v>46</v>
      </c>
      <c r="E462" s="51" t="s">
        <v>46</v>
      </c>
      <c r="F462" s="1">
        <v>12.3</v>
      </c>
      <c r="G462" s="14"/>
      <c r="H462" s="1">
        <v>29.0</v>
      </c>
      <c r="I462" s="14"/>
      <c r="J462" s="1">
        <v>17.1</v>
      </c>
      <c r="K462" s="1"/>
      <c r="L462" s="1">
        <v>0.0</v>
      </c>
      <c r="M462" s="14"/>
      <c r="N462" s="54">
        <v>21.42321</v>
      </c>
      <c r="O462" s="59">
        <f t="shared" si="1"/>
        <v>42465</v>
      </c>
      <c r="P462" s="21">
        <v>2578737.495552</v>
      </c>
      <c r="Q462" s="52" t="s">
        <v>88</v>
      </c>
      <c r="R462" s="57">
        <v>42465.0</v>
      </c>
      <c r="S462" s="58">
        <v>15.0</v>
      </c>
      <c r="T462" s="58">
        <v>120371.2</v>
      </c>
    </row>
    <row r="463">
      <c r="A463" s="53">
        <v>42466.0</v>
      </c>
      <c r="B463" s="14" t="s">
        <v>90</v>
      </c>
      <c r="C463" s="52" t="s">
        <v>88</v>
      </c>
      <c r="D463" s="14" t="s">
        <v>46</v>
      </c>
      <c r="E463" s="51" t="s">
        <v>46</v>
      </c>
      <c r="F463" s="1">
        <v>13.6</v>
      </c>
      <c r="G463" s="14"/>
      <c r="H463" s="1">
        <v>15.6</v>
      </c>
      <c r="I463" s="14"/>
      <c r="J463" s="1">
        <v>3.9</v>
      </c>
      <c r="K463" s="1"/>
      <c r="L463" s="1">
        <v>12.8</v>
      </c>
      <c r="M463" s="14"/>
      <c r="N463" s="54">
        <v>45.5208</v>
      </c>
      <c r="O463" s="59">
        <f t="shared" si="1"/>
        <v>42466</v>
      </c>
      <c r="P463" s="21">
        <v>5720011.717680001</v>
      </c>
      <c r="Q463" s="52" t="s">
        <v>88</v>
      </c>
      <c r="R463" s="57">
        <v>42466.0</v>
      </c>
      <c r="S463" s="58">
        <v>15.0</v>
      </c>
      <c r="T463" s="58">
        <v>125657.1</v>
      </c>
    </row>
    <row r="464">
      <c r="A464" s="53">
        <v>42467.0</v>
      </c>
      <c r="B464" s="14" t="s">
        <v>105</v>
      </c>
      <c r="C464" s="52" t="s">
        <v>88</v>
      </c>
      <c r="D464" s="14" t="s">
        <v>46</v>
      </c>
      <c r="E464" s="51" t="s">
        <v>46</v>
      </c>
      <c r="F464" s="1">
        <v>8.3</v>
      </c>
      <c r="G464" s="14"/>
      <c r="H464" s="1">
        <v>18.4</v>
      </c>
      <c r="I464" s="14"/>
      <c r="J464" s="1">
        <v>13.1</v>
      </c>
      <c r="K464" s="1"/>
      <c r="L464" s="1">
        <v>6.8</v>
      </c>
      <c r="M464" s="14"/>
      <c r="N464" s="54">
        <v>52.13197</v>
      </c>
      <c r="O464" s="59">
        <f t="shared" si="1"/>
        <v>42467</v>
      </c>
      <c r="P464" s="21">
        <v>6551075.385701001</v>
      </c>
      <c r="Q464" s="52" t="s">
        <v>88</v>
      </c>
      <c r="R464" s="57">
        <v>42467.0</v>
      </c>
      <c r="S464" s="58">
        <v>15.0</v>
      </c>
      <c r="T464" s="58">
        <v>125663.3</v>
      </c>
    </row>
    <row r="465">
      <c r="A465" s="53">
        <v>42468.0</v>
      </c>
      <c r="B465" s="14" t="s">
        <v>107</v>
      </c>
      <c r="C465" s="52" t="s">
        <v>88</v>
      </c>
      <c r="D465" s="14" t="s">
        <v>46</v>
      </c>
      <c r="E465" s="51" t="s">
        <v>46</v>
      </c>
      <c r="F465" s="1">
        <v>11.9</v>
      </c>
      <c r="G465" s="14"/>
      <c r="H465" s="1">
        <v>20.0</v>
      </c>
      <c r="I465" s="14"/>
      <c r="J465" s="1">
        <v>9.6</v>
      </c>
      <c r="K465" s="1"/>
      <c r="L465" s="1">
        <v>0.0</v>
      </c>
      <c r="M465" s="14"/>
      <c r="N465" s="54">
        <v>75.35781</v>
      </c>
      <c r="O465" s="59">
        <f t="shared" si="1"/>
        <v>42468</v>
      </c>
      <c r="P465" s="21">
        <v>9364481.439489</v>
      </c>
      <c r="Q465" s="52" t="s">
        <v>88</v>
      </c>
      <c r="R465" s="57">
        <v>42468.0</v>
      </c>
      <c r="S465" s="58">
        <v>15.0</v>
      </c>
      <c r="T465" s="58">
        <v>124266.9</v>
      </c>
    </row>
    <row r="466">
      <c r="A466" s="53">
        <v>42469.0</v>
      </c>
      <c r="B466" s="14" t="s">
        <v>74</v>
      </c>
      <c r="C466" s="52" t="s">
        <v>88</v>
      </c>
      <c r="D466" s="14" t="s">
        <v>46</v>
      </c>
      <c r="E466" s="51" t="s">
        <v>46</v>
      </c>
      <c r="F466" s="1">
        <v>10.4</v>
      </c>
      <c r="G466" s="14"/>
      <c r="H466" s="1">
        <v>22.3</v>
      </c>
      <c r="I466" s="14"/>
      <c r="J466" s="1">
        <v>13.0</v>
      </c>
      <c r="K466" s="1"/>
      <c r="L466" s="1">
        <v>0.0</v>
      </c>
      <c r="M466" s="14"/>
      <c r="N466" s="54">
        <v>73.13914</v>
      </c>
      <c r="O466" s="59">
        <f t="shared" si="1"/>
        <v>42469</v>
      </c>
      <c r="P466" s="21">
        <v>7975450.207385999</v>
      </c>
      <c r="Q466" s="52" t="s">
        <v>88</v>
      </c>
      <c r="R466" s="57">
        <v>42469.0</v>
      </c>
      <c r="S466" s="58">
        <v>15.0</v>
      </c>
      <c r="T466" s="58">
        <v>109044.9</v>
      </c>
    </row>
    <row r="467">
      <c r="A467" s="53">
        <v>42470.0</v>
      </c>
      <c r="B467" s="14" t="s">
        <v>78</v>
      </c>
      <c r="C467" s="52" t="s">
        <v>88</v>
      </c>
      <c r="D467" s="14" t="s">
        <v>46</v>
      </c>
      <c r="E467" s="51" t="s">
        <v>46</v>
      </c>
      <c r="F467" s="1">
        <v>13.6</v>
      </c>
      <c r="G467" s="14"/>
      <c r="H467" s="1">
        <v>23.5</v>
      </c>
      <c r="I467" s="14"/>
      <c r="J467" s="1">
        <v>9.6</v>
      </c>
      <c r="K467" s="1"/>
      <c r="L467" s="1">
        <v>0.0</v>
      </c>
      <c r="M467" s="14"/>
      <c r="N467" s="54">
        <v>35.12055</v>
      </c>
      <c r="O467" s="59">
        <f t="shared" si="1"/>
        <v>42470</v>
      </c>
      <c r="P467" s="21">
        <v>3506623.6069425005</v>
      </c>
      <c r="Q467" s="52" t="s">
        <v>88</v>
      </c>
      <c r="R467" s="57">
        <v>42470.0</v>
      </c>
      <c r="S467" s="58">
        <v>16.0</v>
      </c>
      <c r="T467" s="58">
        <v>99845.35</v>
      </c>
    </row>
    <row r="468">
      <c r="A468" s="53">
        <v>42471.0</v>
      </c>
      <c r="B468" s="14" t="s">
        <v>92</v>
      </c>
      <c r="C468" s="52" t="s">
        <v>88</v>
      </c>
      <c r="D468" s="14" t="s">
        <v>46</v>
      </c>
      <c r="E468" s="51" t="s">
        <v>46</v>
      </c>
      <c r="F468" s="1">
        <v>14.5</v>
      </c>
      <c r="G468" s="14"/>
      <c r="H468" s="1">
        <v>20.1</v>
      </c>
      <c r="I468" s="14"/>
      <c r="J468" s="1">
        <v>14.1</v>
      </c>
      <c r="K468" s="1"/>
      <c r="L468" s="1">
        <v>0.0</v>
      </c>
      <c r="M468" s="14"/>
      <c r="N468" s="54">
        <v>62.30651</v>
      </c>
      <c r="O468" s="59">
        <f t="shared" si="1"/>
        <v>42471</v>
      </c>
      <c r="P468" s="21">
        <v>7390424.37714</v>
      </c>
      <c r="Q468" s="52" t="s">
        <v>88</v>
      </c>
      <c r="R468" s="57">
        <v>42471.0</v>
      </c>
      <c r="S468" s="58">
        <v>16.0</v>
      </c>
      <c r="T468" s="58">
        <v>118614.0</v>
      </c>
    </row>
    <row r="469">
      <c r="A469" s="53">
        <v>42472.0</v>
      </c>
      <c r="B469" s="14" t="s">
        <v>108</v>
      </c>
      <c r="C469" s="52" t="s">
        <v>88</v>
      </c>
      <c r="D469" s="14" t="s">
        <v>47</v>
      </c>
      <c r="E469" s="51" t="s">
        <v>46</v>
      </c>
      <c r="F469" s="1">
        <v>14.0</v>
      </c>
      <c r="G469" s="14"/>
      <c r="H469" s="1">
        <v>18.7</v>
      </c>
      <c r="I469" s="14"/>
      <c r="J469" s="1">
        <v>13.5</v>
      </c>
      <c r="K469" s="1"/>
      <c r="L469" s="1">
        <v>0.2</v>
      </c>
      <c r="M469" s="14"/>
      <c r="N469" s="54">
        <v>62.96455</v>
      </c>
      <c r="O469" s="59">
        <f t="shared" si="1"/>
        <v>42472</v>
      </c>
      <c r="P469" s="21">
        <v>7795565.378040001</v>
      </c>
      <c r="Q469" s="52" t="s">
        <v>88</v>
      </c>
      <c r="R469" s="57">
        <v>42472.0</v>
      </c>
      <c r="S469" s="58">
        <v>16.0</v>
      </c>
      <c r="T469" s="58">
        <v>123808.8</v>
      </c>
    </row>
    <row r="470">
      <c r="A470" s="53">
        <v>42473.0</v>
      </c>
      <c r="B470" s="14" t="s">
        <v>90</v>
      </c>
      <c r="C470" s="52" t="s">
        <v>88</v>
      </c>
      <c r="D470" s="14" t="s">
        <v>47</v>
      </c>
      <c r="E470" s="51" t="s">
        <v>46</v>
      </c>
      <c r="F470" s="1">
        <v>11.3</v>
      </c>
      <c r="G470" s="14"/>
      <c r="H470" s="1">
        <v>20.0</v>
      </c>
      <c r="I470" s="14"/>
      <c r="J470" s="1">
        <v>12.6</v>
      </c>
      <c r="K470" s="1"/>
      <c r="L470" s="1">
        <v>0.2</v>
      </c>
      <c r="M470" s="14"/>
      <c r="N470" s="54">
        <v>77.21022</v>
      </c>
      <c r="O470" s="59">
        <f t="shared" si="1"/>
        <v>42473</v>
      </c>
      <c r="P470" s="21">
        <v>9627079.817052001</v>
      </c>
      <c r="Q470" s="52" t="s">
        <v>88</v>
      </c>
      <c r="R470" s="57">
        <v>42473.0</v>
      </c>
      <c r="S470" s="58">
        <v>16.0</v>
      </c>
      <c r="T470" s="58">
        <v>124686.6</v>
      </c>
    </row>
    <row r="471">
      <c r="A471" s="53">
        <v>42474.0</v>
      </c>
      <c r="B471" s="14" t="s">
        <v>105</v>
      </c>
      <c r="C471" s="52" t="s">
        <v>88</v>
      </c>
      <c r="D471" s="14" t="s">
        <v>47</v>
      </c>
      <c r="E471" s="51" t="s">
        <v>46</v>
      </c>
      <c r="F471" s="1">
        <v>11.6</v>
      </c>
      <c r="G471" s="14"/>
      <c r="H471" s="1">
        <v>27.0</v>
      </c>
      <c r="I471" s="14"/>
      <c r="J471" s="1">
        <v>12.7</v>
      </c>
      <c r="K471" s="1"/>
      <c r="L471" s="1">
        <v>0.0</v>
      </c>
      <c r="M471" s="14"/>
      <c r="N471" s="54">
        <v>92.92521</v>
      </c>
      <c r="O471" s="59">
        <f t="shared" si="1"/>
        <v>42474</v>
      </c>
      <c r="P471" s="21">
        <v>1.1756813936511E7</v>
      </c>
      <c r="Q471" s="52" t="s">
        <v>88</v>
      </c>
      <c r="R471" s="57">
        <v>42474.0</v>
      </c>
      <c r="S471" s="58">
        <v>16.0</v>
      </c>
      <c r="T471" s="58">
        <v>126519.1</v>
      </c>
    </row>
    <row r="472">
      <c r="A472" s="53">
        <v>42475.0</v>
      </c>
      <c r="B472" s="14" t="s">
        <v>107</v>
      </c>
      <c r="C472" s="52" t="s">
        <v>88</v>
      </c>
      <c r="D472" s="14" t="s">
        <v>47</v>
      </c>
      <c r="E472" s="51" t="s">
        <v>46</v>
      </c>
      <c r="F472" s="1">
        <v>13.4</v>
      </c>
      <c r="G472" s="14"/>
      <c r="H472" s="1">
        <v>27.0</v>
      </c>
      <c r="I472" s="14"/>
      <c r="J472" s="1">
        <v>15.9</v>
      </c>
      <c r="K472" s="1"/>
      <c r="L472" s="1">
        <v>0.0</v>
      </c>
      <c r="M472" s="14"/>
      <c r="N472" s="54">
        <v>81.71785</v>
      </c>
      <c r="O472" s="59">
        <f t="shared" si="1"/>
        <v>42475</v>
      </c>
      <c r="P472" s="21">
        <v>1.0191972828775E7</v>
      </c>
      <c r="Q472" s="52" t="s">
        <v>88</v>
      </c>
      <c r="R472" s="57">
        <v>42475.0</v>
      </c>
      <c r="S472" s="58">
        <v>16.0</v>
      </c>
      <c r="T472" s="58">
        <v>124721.5</v>
      </c>
    </row>
    <row r="473">
      <c r="A473" s="53">
        <v>42476.0</v>
      </c>
      <c r="B473" s="14" t="s">
        <v>74</v>
      </c>
      <c r="C473" s="52" t="s">
        <v>88</v>
      </c>
      <c r="D473" s="14" t="s">
        <v>47</v>
      </c>
      <c r="E473" s="51" t="s">
        <v>46</v>
      </c>
      <c r="F473" s="1">
        <v>14.0</v>
      </c>
      <c r="G473" s="14"/>
      <c r="H473" s="1">
        <v>20.3</v>
      </c>
      <c r="I473" s="14"/>
      <c r="J473" s="1">
        <v>8.3</v>
      </c>
      <c r="K473" s="1"/>
      <c r="L473" s="1">
        <v>0.0</v>
      </c>
      <c r="M473" s="14"/>
      <c r="N473" s="54">
        <v>51.52897</v>
      </c>
      <c r="O473" s="59">
        <f t="shared" si="1"/>
        <v>42476</v>
      </c>
      <c r="P473" s="21">
        <v>5592232.99822</v>
      </c>
      <c r="Q473" s="52" t="s">
        <v>88</v>
      </c>
      <c r="R473" s="57">
        <v>42476.0</v>
      </c>
      <c r="S473" s="58">
        <v>16.0</v>
      </c>
      <c r="T473" s="58">
        <v>108526.0</v>
      </c>
    </row>
    <row r="474">
      <c r="A474" s="53">
        <v>42477.0</v>
      </c>
      <c r="B474" s="14" t="s">
        <v>78</v>
      </c>
      <c r="C474" s="52" t="s">
        <v>88</v>
      </c>
      <c r="D474" s="14" t="s">
        <v>47</v>
      </c>
      <c r="E474" s="51" t="s">
        <v>46</v>
      </c>
      <c r="F474" s="1">
        <v>13.1</v>
      </c>
      <c r="G474" s="14"/>
      <c r="H474" s="1">
        <v>19.8</v>
      </c>
      <c r="I474" s="14"/>
      <c r="J474" s="1">
        <v>14.7</v>
      </c>
      <c r="K474" s="1"/>
      <c r="L474" s="1">
        <v>0.0</v>
      </c>
      <c r="M474" s="14"/>
      <c r="N474" s="54">
        <v>39.12944</v>
      </c>
      <c r="O474" s="59">
        <f t="shared" si="1"/>
        <v>42477</v>
      </c>
      <c r="P474" s="21">
        <v>3933537.824272</v>
      </c>
      <c r="Q474" s="52" t="s">
        <v>88</v>
      </c>
      <c r="R474" s="57">
        <v>42477.0</v>
      </c>
      <c r="S474" s="58">
        <v>17.0</v>
      </c>
      <c r="T474" s="58">
        <v>100526.3</v>
      </c>
    </row>
    <row r="475">
      <c r="A475" s="53">
        <v>42478.0</v>
      </c>
      <c r="B475" s="14" t="s">
        <v>92</v>
      </c>
      <c r="C475" s="52" t="s">
        <v>88</v>
      </c>
      <c r="D475" s="14" t="s">
        <v>47</v>
      </c>
      <c r="E475" s="51" t="s">
        <v>46</v>
      </c>
      <c r="F475" s="1">
        <v>9.8</v>
      </c>
      <c r="G475" s="14"/>
      <c r="H475" s="1">
        <v>25.0</v>
      </c>
      <c r="I475" s="14"/>
      <c r="J475" s="1">
        <v>15.0</v>
      </c>
      <c r="K475" s="1"/>
      <c r="L475" s="1">
        <v>0.0</v>
      </c>
      <c r="M475" s="14"/>
      <c r="N475" s="54">
        <v>61.62911</v>
      </c>
      <c r="O475" s="59">
        <f t="shared" si="1"/>
        <v>42478</v>
      </c>
      <c r="P475" s="21">
        <v>7607608.270798</v>
      </c>
      <c r="Q475" s="52" t="s">
        <v>88</v>
      </c>
      <c r="R475" s="57">
        <v>42478.0</v>
      </c>
      <c r="S475" s="58">
        <v>17.0</v>
      </c>
      <c r="T475" s="58">
        <v>123441.8</v>
      </c>
    </row>
    <row r="476">
      <c r="A476" s="53">
        <v>42479.0</v>
      </c>
      <c r="B476" s="14" t="s">
        <v>108</v>
      </c>
      <c r="C476" s="52" t="s">
        <v>88</v>
      </c>
      <c r="D476" s="14" t="s">
        <v>47</v>
      </c>
      <c r="E476" s="51" t="s">
        <v>46</v>
      </c>
      <c r="F476" s="1">
        <v>13.6</v>
      </c>
      <c r="G476" s="14"/>
      <c r="H476" s="1">
        <v>27.4</v>
      </c>
      <c r="I476" s="14"/>
      <c r="J476" s="1">
        <v>14.5</v>
      </c>
      <c r="K476" s="1"/>
      <c r="L476" s="1">
        <v>0.0</v>
      </c>
      <c r="M476" s="14"/>
      <c r="N476" s="54">
        <v>54.57119</v>
      </c>
      <c r="O476" s="59">
        <f t="shared" si="1"/>
        <v>42479</v>
      </c>
      <c r="P476" s="21">
        <v>6922158.995216</v>
      </c>
      <c r="Q476" s="52" t="s">
        <v>88</v>
      </c>
      <c r="R476" s="57">
        <v>42479.0</v>
      </c>
      <c r="S476" s="58">
        <v>17.0</v>
      </c>
      <c r="T476" s="58">
        <v>126846.4</v>
      </c>
    </row>
    <row r="477">
      <c r="A477" s="53">
        <v>42480.0</v>
      </c>
      <c r="B477" s="14" t="s">
        <v>90</v>
      </c>
      <c r="C477" s="52" t="s">
        <v>88</v>
      </c>
      <c r="D477" s="14" t="s">
        <v>47</v>
      </c>
      <c r="E477" s="51" t="s">
        <v>46</v>
      </c>
      <c r="F477" s="1">
        <v>15.3</v>
      </c>
      <c r="G477" s="14"/>
      <c r="H477" s="1">
        <v>28.0</v>
      </c>
      <c r="I477" s="14"/>
      <c r="J477" s="1">
        <v>14.0</v>
      </c>
      <c r="K477" s="1"/>
      <c r="L477" s="1">
        <v>0.0</v>
      </c>
      <c r="M477" s="14"/>
      <c r="N477" s="54">
        <v>40.05366</v>
      </c>
      <c r="O477" s="59">
        <f t="shared" si="1"/>
        <v>42480</v>
      </c>
      <c r="P477" s="21">
        <v>5014910.489568001</v>
      </c>
      <c r="Q477" s="52" t="s">
        <v>88</v>
      </c>
      <c r="R477" s="57">
        <v>42480.0</v>
      </c>
      <c r="S477" s="58">
        <v>17.0</v>
      </c>
      <c r="T477" s="58">
        <v>125204.8</v>
      </c>
    </row>
    <row r="478">
      <c r="A478" s="53">
        <v>42481.0</v>
      </c>
      <c r="B478" s="14" t="s">
        <v>105</v>
      </c>
      <c r="C478" s="52" t="s">
        <v>88</v>
      </c>
      <c r="D478" s="14" t="s">
        <v>47</v>
      </c>
      <c r="E478" s="51" t="s">
        <v>46</v>
      </c>
      <c r="F478" s="1">
        <v>17.1</v>
      </c>
      <c r="G478" s="14"/>
      <c r="H478" s="1">
        <v>24.2</v>
      </c>
      <c r="I478" s="14"/>
      <c r="J478" s="1">
        <v>5.6</v>
      </c>
      <c r="K478" s="1"/>
      <c r="L478" s="1">
        <v>0.4</v>
      </c>
      <c r="M478" s="14"/>
      <c r="N478" s="54">
        <v>55.74047</v>
      </c>
      <c r="O478" s="59">
        <f t="shared" si="1"/>
        <v>42481</v>
      </c>
      <c r="P478" s="21">
        <v>6996214.925627001</v>
      </c>
      <c r="Q478" s="52" t="s">
        <v>88</v>
      </c>
      <c r="R478" s="57">
        <v>42481.0</v>
      </c>
      <c r="S478" s="58">
        <v>17.0</v>
      </c>
      <c r="T478" s="58">
        <v>125514.1</v>
      </c>
    </row>
    <row r="479">
      <c r="A479" s="53">
        <v>42482.0</v>
      </c>
      <c r="B479" s="14" t="s">
        <v>107</v>
      </c>
      <c r="C479" s="52" t="s">
        <v>88</v>
      </c>
      <c r="D479" s="14" t="s">
        <v>47</v>
      </c>
      <c r="E479" s="51" t="s">
        <v>46</v>
      </c>
      <c r="F479" s="1">
        <v>14.6</v>
      </c>
      <c r="G479" s="14"/>
      <c r="H479" s="1">
        <v>16.7</v>
      </c>
      <c r="I479" s="14"/>
      <c r="J479" s="1">
        <v>7.9</v>
      </c>
      <c r="K479" s="1"/>
      <c r="L479" s="1">
        <v>21.6</v>
      </c>
      <c r="M479" s="14"/>
      <c r="N479" s="54">
        <v>52.29656</v>
      </c>
      <c r="O479" s="59">
        <f t="shared" si="1"/>
        <v>42482</v>
      </c>
      <c r="P479" s="21">
        <v>6282087.662408</v>
      </c>
      <c r="Q479" s="52" t="s">
        <v>88</v>
      </c>
      <c r="R479" s="57">
        <v>42482.0</v>
      </c>
      <c r="S479" s="58">
        <v>17.0</v>
      </c>
      <c r="T479" s="58">
        <v>120124.3</v>
      </c>
    </row>
    <row r="480">
      <c r="A480" s="53">
        <v>42483.0</v>
      </c>
      <c r="B480" s="14" t="s">
        <v>74</v>
      </c>
      <c r="C480" s="52" t="s">
        <v>88</v>
      </c>
      <c r="D480" s="14" t="s">
        <v>47</v>
      </c>
      <c r="E480" s="51" t="s">
        <v>46</v>
      </c>
      <c r="F480" s="1">
        <v>12.3</v>
      </c>
      <c r="G480" s="14"/>
      <c r="H480" s="1">
        <v>18.6</v>
      </c>
      <c r="I480" s="14"/>
      <c r="J480" s="1">
        <v>8.5</v>
      </c>
      <c r="K480" s="1"/>
      <c r="L480" s="1">
        <v>0.0</v>
      </c>
      <c r="M480" s="14"/>
      <c r="N480" s="54">
        <v>36.73453</v>
      </c>
      <c r="O480" s="59">
        <f t="shared" si="1"/>
        <v>42483</v>
      </c>
      <c r="P480" s="21">
        <v>3995750.745861</v>
      </c>
      <c r="Q480" s="52" t="s">
        <v>88</v>
      </c>
      <c r="R480" s="57">
        <v>42483.0</v>
      </c>
      <c r="S480" s="58">
        <v>17.0</v>
      </c>
      <c r="T480" s="58">
        <v>108773.7</v>
      </c>
    </row>
    <row r="481">
      <c r="A481" s="53">
        <v>42484.0</v>
      </c>
      <c r="B481" s="14" t="s">
        <v>78</v>
      </c>
      <c r="C481" s="52" t="s">
        <v>88</v>
      </c>
      <c r="D481" s="14" t="s">
        <v>47</v>
      </c>
      <c r="E481" s="51" t="s">
        <v>46</v>
      </c>
      <c r="F481" s="1">
        <v>9.1</v>
      </c>
      <c r="G481" s="14"/>
      <c r="H481" s="1">
        <v>20.0</v>
      </c>
      <c r="I481" s="14"/>
      <c r="J481" s="1">
        <v>14.8</v>
      </c>
      <c r="K481" s="1"/>
      <c r="L481" s="1">
        <v>0.0</v>
      </c>
      <c r="M481" s="14"/>
      <c r="N481" s="54">
        <v>30.68045</v>
      </c>
      <c r="O481" s="59">
        <f t="shared" si="1"/>
        <v>42484</v>
      </c>
      <c r="P481" s="21">
        <v>3241153.3030350003</v>
      </c>
      <c r="Q481" s="52" t="s">
        <v>88</v>
      </c>
      <c r="R481" s="57">
        <v>42484.0</v>
      </c>
      <c r="S481" s="58">
        <v>18.0</v>
      </c>
      <c r="T481" s="58">
        <v>105642.3</v>
      </c>
    </row>
    <row r="482">
      <c r="A482" s="53">
        <v>42485.0</v>
      </c>
      <c r="B482" s="14" t="s">
        <v>92</v>
      </c>
      <c r="C482" s="52" t="s">
        <v>88</v>
      </c>
      <c r="D482" s="14" t="s">
        <v>47</v>
      </c>
      <c r="E482" s="51" t="s">
        <v>47</v>
      </c>
      <c r="F482" s="1">
        <v>9.9</v>
      </c>
      <c r="G482" s="14"/>
      <c r="H482" s="1">
        <v>25.0</v>
      </c>
      <c r="I482" s="14"/>
      <c r="J482" s="1">
        <v>14.8</v>
      </c>
      <c r="K482" s="1"/>
      <c r="L482" s="1">
        <v>0.0</v>
      </c>
      <c r="M482" s="14"/>
      <c r="N482" s="54">
        <v>39.08786</v>
      </c>
      <c r="O482" s="59">
        <f t="shared" si="1"/>
        <v>42485</v>
      </c>
      <c r="P482" s="21">
        <v>4067967.4010639996</v>
      </c>
      <c r="Q482" s="52" t="s">
        <v>88</v>
      </c>
      <c r="R482" s="57">
        <v>42485.0</v>
      </c>
      <c r="S482" s="58">
        <v>18.0</v>
      </c>
      <c r="T482" s="58">
        <v>104072.4</v>
      </c>
    </row>
    <row r="483">
      <c r="A483" s="53">
        <v>42486.0</v>
      </c>
      <c r="B483" s="14" t="s">
        <v>108</v>
      </c>
      <c r="C483" s="52" t="s">
        <v>88</v>
      </c>
      <c r="D483" s="14" t="s">
        <v>47</v>
      </c>
      <c r="E483" s="51" t="s">
        <v>46</v>
      </c>
      <c r="F483" s="1">
        <v>11.3</v>
      </c>
      <c r="G483" s="14"/>
      <c r="H483" s="1">
        <v>25.6</v>
      </c>
      <c r="I483" s="14"/>
      <c r="J483" s="1">
        <v>14.6</v>
      </c>
      <c r="K483" s="1"/>
      <c r="L483" s="1">
        <v>0.0</v>
      </c>
      <c r="M483" s="14"/>
      <c r="N483" s="54">
        <v>56.43642</v>
      </c>
      <c r="O483" s="59">
        <f t="shared" si="1"/>
        <v>42486</v>
      </c>
      <c r="P483" s="21">
        <v>6627763.361033999</v>
      </c>
      <c r="Q483" s="52" t="s">
        <v>88</v>
      </c>
      <c r="R483" s="57">
        <v>42486.0</v>
      </c>
      <c r="S483" s="58">
        <v>18.0</v>
      </c>
      <c r="T483" s="58">
        <v>117437.7</v>
      </c>
    </row>
    <row r="484">
      <c r="A484" s="53">
        <v>42487.0</v>
      </c>
      <c r="B484" s="14" t="s">
        <v>90</v>
      </c>
      <c r="C484" s="52" t="s">
        <v>88</v>
      </c>
      <c r="D484" s="14" t="s">
        <v>47</v>
      </c>
      <c r="E484" s="51" t="s">
        <v>46</v>
      </c>
      <c r="F484" s="1">
        <v>13.0</v>
      </c>
      <c r="G484" s="14"/>
      <c r="H484" s="1">
        <v>25.4</v>
      </c>
      <c r="I484" s="14"/>
      <c r="J484" s="1">
        <v>13.5</v>
      </c>
      <c r="K484" s="1"/>
      <c r="L484" s="1">
        <v>0.0</v>
      </c>
      <c r="M484" s="14"/>
      <c r="N484" s="54">
        <v>19.41114</v>
      </c>
      <c r="O484" s="59">
        <f t="shared" si="1"/>
        <v>42487</v>
      </c>
      <c r="P484" s="21">
        <v>2300831.54091</v>
      </c>
      <c r="Q484" s="52" t="s">
        <v>88</v>
      </c>
      <c r="R484" s="57">
        <v>42487.0</v>
      </c>
      <c r="S484" s="58">
        <v>18.0</v>
      </c>
      <c r="T484" s="58">
        <v>118531.5</v>
      </c>
    </row>
    <row r="485">
      <c r="A485" s="53">
        <v>42488.0</v>
      </c>
      <c r="B485" s="14" t="s">
        <v>105</v>
      </c>
      <c r="C485" s="52" t="s">
        <v>88</v>
      </c>
      <c r="D485" s="14" t="s">
        <v>47</v>
      </c>
      <c r="E485" s="51" t="s">
        <v>46</v>
      </c>
      <c r="F485" s="1">
        <v>19.8</v>
      </c>
      <c r="G485" s="14"/>
      <c r="H485" s="1">
        <v>24.9</v>
      </c>
      <c r="I485" s="14"/>
      <c r="J485" s="1">
        <v>5.3</v>
      </c>
      <c r="K485" s="1"/>
      <c r="L485" s="1">
        <v>0.0</v>
      </c>
      <c r="M485" s="14"/>
      <c r="N485" s="54">
        <v>60.58198</v>
      </c>
      <c r="O485" s="59">
        <f t="shared" si="1"/>
        <v>42488</v>
      </c>
      <c r="P485" s="21">
        <v>7684642.41706</v>
      </c>
      <c r="Q485" s="52" t="s">
        <v>88</v>
      </c>
      <c r="R485" s="57">
        <v>42488.0</v>
      </c>
      <c r="S485" s="58">
        <v>18.0</v>
      </c>
      <c r="T485" s="58">
        <v>126847.0</v>
      </c>
    </row>
    <row r="486">
      <c r="A486" s="53">
        <v>42489.0</v>
      </c>
      <c r="B486" s="14" t="s">
        <v>107</v>
      </c>
      <c r="C486" s="52" t="s">
        <v>88</v>
      </c>
      <c r="D486" s="14" t="s">
        <v>47</v>
      </c>
      <c r="E486" s="51" t="s">
        <v>46</v>
      </c>
      <c r="F486" s="1">
        <v>16.9</v>
      </c>
      <c r="G486" s="14"/>
      <c r="H486" s="1">
        <v>20.6</v>
      </c>
      <c r="I486" s="14"/>
      <c r="J486" s="1">
        <v>3.7</v>
      </c>
      <c r="K486" s="1"/>
      <c r="L486" s="1">
        <v>0.4</v>
      </c>
      <c r="M486" s="14"/>
      <c r="N486" s="54">
        <v>51.74834</v>
      </c>
      <c r="O486" s="59">
        <f t="shared" si="1"/>
        <v>42489</v>
      </c>
      <c r="P486" s="21">
        <v>6316097.0651940005</v>
      </c>
      <c r="Q486" s="52" t="s">
        <v>88</v>
      </c>
      <c r="R486" s="57">
        <v>42489.0</v>
      </c>
      <c r="S486" s="58">
        <v>18.0</v>
      </c>
      <c r="T486" s="58">
        <v>122054.1</v>
      </c>
    </row>
    <row r="487">
      <c r="A487" s="53">
        <v>42490.0</v>
      </c>
      <c r="B487" s="14" t="s">
        <v>74</v>
      </c>
      <c r="C487" s="52" t="s">
        <v>88</v>
      </c>
      <c r="D487" s="14" t="s">
        <v>47</v>
      </c>
      <c r="E487" s="51" t="s">
        <v>46</v>
      </c>
      <c r="F487" s="1">
        <v>16.4</v>
      </c>
      <c r="G487" s="14"/>
      <c r="H487" s="1">
        <v>24.1</v>
      </c>
      <c r="I487" s="14"/>
      <c r="J487" s="1">
        <v>12.7</v>
      </c>
      <c r="K487" s="1"/>
      <c r="L487" s="1">
        <v>6.2</v>
      </c>
      <c r="M487" s="14"/>
      <c r="N487" s="54">
        <v>27.10791</v>
      </c>
      <c r="O487" s="59">
        <f t="shared" si="1"/>
        <v>42490</v>
      </c>
      <c r="P487" s="21">
        <v>2805809.646132</v>
      </c>
      <c r="Q487" s="52" t="s">
        <v>88</v>
      </c>
      <c r="R487" s="57">
        <v>42490.0</v>
      </c>
      <c r="S487" s="58">
        <v>18.0</v>
      </c>
      <c r="T487" s="58">
        <v>103505.2</v>
      </c>
    </row>
    <row r="488">
      <c r="A488" s="53">
        <v>42491.0</v>
      </c>
      <c r="B488" s="14" t="s">
        <v>78</v>
      </c>
      <c r="C488" s="52" t="s">
        <v>88</v>
      </c>
      <c r="D488" s="14" t="s">
        <v>47</v>
      </c>
      <c r="E488" s="51" t="s">
        <v>46</v>
      </c>
      <c r="F488" s="1">
        <v>14.4</v>
      </c>
      <c r="G488" s="14"/>
      <c r="H488" s="1">
        <v>17.0</v>
      </c>
      <c r="I488" s="14"/>
      <c r="J488" s="1">
        <v>9.0</v>
      </c>
      <c r="K488" s="1"/>
      <c r="L488" s="1">
        <v>9.8</v>
      </c>
      <c r="M488" s="14"/>
      <c r="N488" s="54">
        <v>31.87422</v>
      </c>
      <c r="O488" s="59">
        <f t="shared" si="1"/>
        <v>42491</v>
      </c>
      <c r="P488" s="21">
        <v>3151516.9661387997</v>
      </c>
      <c r="Q488" s="52" t="s">
        <v>88</v>
      </c>
      <c r="R488" s="57">
        <v>42491.0</v>
      </c>
      <c r="S488" s="58">
        <v>19.0</v>
      </c>
      <c r="T488" s="58">
        <v>98873.54</v>
      </c>
    </row>
    <row r="489">
      <c r="A489" s="53">
        <v>42492.0</v>
      </c>
      <c r="B489" s="14" t="s">
        <v>92</v>
      </c>
      <c r="C489" s="52" t="s">
        <v>88</v>
      </c>
      <c r="D489" s="14" t="s">
        <v>47</v>
      </c>
      <c r="E489" s="51" t="s">
        <v>46</v>
      </c>
      <c r="F489" s="1">
        <v>9.0</v>
      </c>
      <c r="G489" s="14"/>
      <c r="H489" s="1">
        <v>18.4</v>
      </c>
      <c r="I489" s="14"/>
      <c r="J489" s="1">
        <v>12.3</v>
      </c>
      <c r="K489" s="1"/>
      <c r="L489" s="1">
        <v>0.4</v>
      </c>
      <c r="M489" s="14"/>
      <c r="N489" s="54">
        <v>37.34852</v>
      </c>
      <c r="O489" s="59">
        <f t="shared" si="1"/>
        <v>42492</v>
      </c>
      <c r="P489" s="21">
        <v>4368641.444992</v>
      </c>
      <c r="Q489" s="52" t="s">
        <v>88</v>
      </c>
      <c r="R489" s="57">
        <v>42492.0</v>
      </c>
      <c r="S489" s="58">
        <v>19.0</v>
      </c>
      <c r="T489" s="58">
        <v>116969.6</v>
      </c>
    </row>
    <row r="490">
      <c r="A490" s="53">
        <v>42493.0</v>
      </c>
      <c r="B490" s="14" t="s">
        <v>108</v>
      </c>
      <c r="C490" s="52" t="s">
        <v>88</v>
      </c>
      <c r="D490" s="14" t="s">
        <v>47</v>
      </c>
      <c r="E490" s="51" t="s">
        <v>46</v>
      </c>
      <c r="F490" s="1">
        <v>12.3</v>
      </c>
      <c r="G490" s="14"/>
      <c r="H490" s="1">
        <v>20.1</v>
      </c>
      <c r="I490" s="14"/>
      <c r="J490" s="1">
        <v>8.8</v>
      </c>
      <c r="K490" s="1"/>
      <c r="L490" s="1">
        <v>0.0</v>
      </c>
      <c r="M490" s="14"/>
      <c r="N490" s="54">
        <v>22.24292</v>
      </c>
      <c r="O490" s="59">
        <f t="shared" si="1"/>
        <v>42493</v>
      </c>
      <c r="P490" s="21">
        <v>2647227.778048</v>
      </c>
      <c r="Q490" s="52" t="s">
        <v>88</v>
      </c>
      <c r="R490" s="57">
        <v>42493.0</v>
      </c>
      <c r="S490" s="58">
        <v>19.0</v>
      </c>
      <c r="T490" s="58">
        <v>119014.4</v>
      </c>
    </row>
    <row r="491">
      <c r="A491" s="53">
        <v>42494.0</v>
      </c>
      <c r="B491" s="14" t="s">
        <v>90</v>
      </c>
      <c r="C491" s="52" t="s">
        <v>88</v>
      </c>
      <c r="D491" s="14" t="s">
        <v>47</v>
      </c>
      <c r="E491" s="51" t="s">
        <v>46</v>
      </c>
      <c r="F491" s="1">
        <v>9.8</v>
      </c>
      <c r="G491" s="14"/>
      <c r="H491" s="1">
        <v>18.2</v>
      </c>
      <c r="I491" s="14"/>
      <c r="J491" s="1">
        <v>11.8</v>
      </c>
      <c r="K491" s="1"/>
      <c r="L491" s="1">
        <v>0.2</v>
      </c>
      <c r="M491" s="14"/>
      <c r="N491" s="54">
        <v>47.75384</v>
      </c>
      <c r="O491" s="59">
        <f t="shared" si="1"/>
        <v>42494</v>
      </c>
      <c r="P491" s="21">
        <v>5946556.476767999</v>
      </c>
      <c r="Q491" s="52" t="s">
        <v>88</v>
      </c>
      <c r="R491" s="57">
        <v>42494.0</v>
      </c>
      <c r="S491" s="58">
        <v>19.0</v>
      </c>
      <c r="T491" s="58">
        <v>124525.2</v>
      </c>
    </row>
    <row r="492">
      <c r="A492" s="53">
        <v>42495.0</v>
      </c>
      <c r="B492" s="14" t="s">
        <v>105</v>
      </c>
      <c r="C492" s="52" t="s">
        <v>88</v>
      </c>
      <c r="D492" s="14" t="s">
        <v>47</v>
      </c>
      <c r="E492" s="51" t="s">
        <v>46</v>
      </c>
      <c r="F492" s="1">
        <v>12.6</v>
      </c>
      <c r="G492" s="14"/>
      <c r="H492" s="1">
        <v>20.5</v>
      </c>
      <c r="I492" s="14"/>
      <c r="J492" s="1">
        <v>12.3</v>
      </c>
      <c r="K492" s="1"/>
      <c r="L492" s="1">
        <v>0.0</v>
      </c>
      <c r="M492" s="14"/>
      <c r="N492" s="54">
        <v>27.23225</v>
      </c>
      <c r="O492" s="59">
        <f t="shared" si="1"/>
        <v>42495</v>
      </c>
      <c r="P492" s="21">
        <v>3218636.815225</v>
      </c>
      <c r="Q492" s="52" t="s">
        <v>88</v>
      </c>
      <c r="R492" s="57">
        <v>42495.0</v>
      </c>
      <c r="S492" s="58">
        <v>19.0</v>
      </c>
      <c r="T492" s="58">
        <v>118192.1</v>
      </c>
    </row>
    <row r="493">
      <c r="A493" s="53">
        <v>42496.0</v>
      </c>
      <c r="B493" s="14" t="s">
        <v>107</v>
      </c>
      <c r="C493" s="52" t="s">
        <v>88</v>
      </c>
      <c r="D493" s="14" t="s">
        <v>47</v>
      </c>
      <c r="E493" s="51" t="s">
        <v>46</v>
      </c>
      <c r="F493" s="1">
        <v>15.9</v>
      </c>
      <c r="G493" s="14"/>
      <c r="H493" s="1">
        <v>24.7</v>
      </c>
      <c r="I493" s="14"/>
      <c r="J493" s="1">
        <v>13.2</v>
      </c>
      <c r="K493" s="1"/>
      <c r="L493" s="1">
        <v>0.0</v>
      </c>
      <c r="M493" s="14"/>
      <c r="N493" s="54">
        <v>64.31706</v>
      </c>
      <c r="O493" s="59">
        <f t="shared" si="1"/>
        <v>42496</v>
      </c>
      <c r="P493" s="21">
        <v>7745143.977378</v>
      </c>
      <c r="Q493" s="52" t="s">
        <v>88</v>
      </c>
      <c r="R493" s="57">
        <v>42496.0</v>
      </c>
      <c r="S493" s="58">
        <v>19.0</v>
      </c>
      <c r="T493" s="58">
        <v>120421.3</v>
      </c>
    </row>
    <row r="494">
      <c r="A494" s="53">
        <v>42497.0</v>
      </c>
      <c r="B494" s="14" t="s">
        <v>74</v>
      </c>
      <c r="C494" s="52" t="s">
        <v>88</v>
      </c>
      <c r="D494" s="14" t="s">
        <v>47</v>
      </c>
      <c r="E494" s="51" t="s">
        <v>46</v>
      </c>
      <c r="F494" s="1">
        <v>11.4</v>
      </c>
      <c r="G494" s="14"/>
      <c r="H494" s="1">
        <v>25.7</v>
      </c>
      <c r="I494" s="14"/>
      <c r="J494" s="1">
        <v>12.6</v>
      </c>
      <c r="K494" s="1"/>
      <c r="L494" s="1">
        <v>0.0</v>
      </c>
      <c r="M494" s="14"/>
      <c r="N494" s="54">
        <v>46.62702</v>
      </c>
      <c r="O494" s="59">
        <f t="shared" si="1"/>
        <v>42497</v>
      </c>
      <c r="P494" s="21">
        <v>4944916.701252</v>
      </c>
      <c r="Q494" s="52" t="s">
        <v>88</v>
      </c>
      <c r="R494" s="57">
        <v>42497.0</v>
      </c>
      <c r="S494" s="58">
        <v>19.0</v>
      </c>
      <c r="T494" s="58">
        <v>106052.6</v>
      </c>
    </row>
    <row r="495">
      <c r="A495" s="53">
        <v>42498.0</v>
      </c>
      <c r="B495" s="14" t="s">
        <v>78</v>
      </c>
      <c r="C495" s="52" t="s">
        <v>88</v>
      </c>
      <c r="D495" s="14" t="s">
        <v>47</v>
      </c>
      <c r="E495" s="51" t="s">
        <v>46</v>
      </c>
      <c r="F495" s="1">
        <v>15.5</v>
      </c>
      <c r="G495" s="14"/>
      <c r="H495" s="1">
        <v>20.4</v>
      </c>
      <c r="I495" s="14"/>
      <c r="J495" s="1">
        <v>3.5</v>
      </c>
      <c r="K495" s="1"/>
      <c r="L495" s="1">
        <v>5.4</v>
      </c>
      <c r="M495" s="14"/>
      <c r="N495" s="54">
        <v>59.14011</v>
      </c>
      <c r="O495" s="59">
        <f t="shared" si="1"/>
        <v>42498</v>
      </c>
      <c r="P495" s="21">
        <v>6120250.305603</v>
      </c>
      <c r="Q495" s="52" t="s">
        <v>88</v>
      </c>
      <c r="R495" s="57">
        <v>42498.0</v>
      </c>
      <c r="S495" s="58">
        <v>20.0</v>
      </c>
      <c r="T495" s="58">
        <v>103487.3</v>
      </c>
    </row>
    <row r="496">
      <c r="A496" s="53">
        <v>42499.0</v>
      </c>
      <c r="B496" s="14" t="s">
        <v>92</v>
      </c>
      <c r="C496" s="52" t="s">
        <v>88</v>
      </c>
      <c r="D496" s="14" t="s">
        <v>47</v>
      </c>
      <c r="E496" s="51" t="s">
        <v>46</v>
      </c>
      <c r="F496" s="1">
        <v>15.4</v>
      </c>
      <c r="G496" s="14"/>
      <c r="H496" s="1">
        <v>22.2</v>
      </c>
      <c r="I496" s="14"/>
      <c r="J496" s="1">
        <v>6.7</v>
      </c>
      <c r="K496" s="1"/>
      <c r="L496" s="1">
        <v>0.8</v>
      </c>
      <c r="M496" s="14"/>
      <c r="N496" s="54">
        <v>100.814</v>
      </c>
      <c r="O496" s="59">
        <f t="shared" si="1"/>
        <v>42499</v>
      </c>
      <c r="P496" s="21">
        <v>1.20756118154E7</v>
      </c>
      <c r="Q496" s="52" t="s">
        <v>88</v>
      </c>
      <c r="R496" s="57">
        <v>42499.0</v>
      </c>
      <c r="S496" s="58">
        <v>20.0</v>
      </c>
      <c r="T496" s="58">
        <v>119781.1</v>
      </c>
    </row>
    <row r="497">
      <c r="A497" s="53">
        <v>42500.0</v>
      </c>
      <c r="B497" s="14" t="s">
        <v>108</v>
      </c>
      <c r="C497" s="52" t="s">
        <v>88</v>
      </c>
      <c r="D497" s="14" t="s">
        <v>47</v>
      </c>
      <c r="E497" s="51" t="s">
        <v>46</v>
      </c>
      <c r="F497" s="1">
        <v>13.7</v>
      </c>
      <c r="G497" s="14"/>
      <c r="H497" s="1">
        <v>17.2</v>
      </c>
      <c r="I497" s="14"/>
      <c r="J497" s="1">
        <v>7.6</v>
      </c>
      <c r="K497" s="1"/>
      <c r="L497" s="1">
        <v>12.0</v>
      </c>
      <c r="M497" s="14"/>
      <c r="N497" s="54">
        <v>36.98011</v>
      </c>
      <c r="O497" s="59">
        <f t="shared" si="1"/>
        <v>42500</v>
      </c>
      <c r="P497" s="21">
        <v>4423261.219309</v>
      </c>
      <c r="Q497" s="52" t="s">
        <v>88</v>
      </c>
      <c r="R497" s="57">
        <v>42500.0</v>
      </c>
      <c r="S497" s="58">
        <v>20.0</v>
      </c>
      <c r="T497" s="58">
        <v>119611.9</v>
      </c>
    </row>
    <row r="498">
      <c r="A498" s="53">
        <v>42501.0</v>
      </c>
      <c r="B498" s="14" t="s">
        <v>90</v>
      </c>
      <c r="C498" s="52" t="s">
        <v>88</v>
      </c>
      <c r="D498" s="14" t="s">
        <v>47</v>
      </c>
      <c r="E498" s="51" t="s">
        <v>46</v>
      </c>
      <c r="F498" s="1">
        <v>12.2</v>
      </c>
      <c r="G498" s="14"/>
      <c r="H498" s="1">
        <v>17.4</v>
      </c>
      <c r="I498" s="14"/>
      <c r="J498" s="1">
        <v>6.3</v>
      </c>
      <c r="K498" s="1"/>
      <c r="L498" s="1">
        <v>0.2</v>
      </c>
      <c r="M498" s="14"/>
      <c r="N498" s="54">
        <v>59.84988</v>
      </c>
      <c r="O498" s="59">
        <f t="shared" si="1"/>
        <v>42501</v>
      </c>
      <c r="P498" s="21">
        <v>7398420.721044</v>
      </c>
      <c r="Q498" s="52" t="s">
        <v>88</v>
      </c>
      <c r="R498" s="57">
        <v>42501.0</v>
      </c>
      <c r="S498" s="58">
        <v>20.0</v>
      </c>
      <c r="T498" s="58">
        <v>123616.3</v>
      </c>
    </row>
    <row r="499">
      <c r="A499" s="53">
        <v>42502.0</v>
      </c>
      <c r="B499" s="14" t="s">
        <v>105</v>
      </c>
      <c r="C499" s="52" t="s">
        <v>88</v>
      </c>
      <c r="D499" s="14" t="s">
        <v>47</v>
      </c>
      <c r="E499" s="51" t="s">
        <v>46</v>
      </c>
      <c r="F499" s="1">
        <v>14.1</v>
      </c>
      <c r="G499" s="14"/>
      <c r="H499" s="1">
        <v>21.4</v>
      </c>
      <c r="I499" s="14"/>
      <c r="J499" s="1">
        <v>6.1</v>
      </c>
      <c r="K499" s="1"/>
      <c r="L499" s="1">
        <v>0.2</v>
      </c>
      <c r="M499" s="14"/>
      <c r="N499" s="54">
        <v>53.7961</v>
      </c>
      <c r="O499" s="59">
        <f t="shared" si="1"/>
        <v>42502</v>
      </c>
      <c r="P499" s="21">
        <v>6492839.59535</v>
      </c>
      <c r="Q499" s="52" t="s">
        <v>88</v>
      </c>
      <c r="R499" s="57">
        <v>42502.0</v>
      </c>
      <c r="S499" s="58">
        <v>20.0</v>
      </c>
      <c r="T499" s="58">
        <v>120693.5</v>
      </c>
    </row>
    <row r="500">
      <c r="A500" s="53">
        <v>42503.0</v>
      </c>
      <c r="B500" s="14" t="s">
        <v>107</v>
      </c>
      <c r="C500" s="52" t="s">
        <v>88</v>
      </c>
      <c r="D500" s="14" t="s">
        <v>47</v>
      </c>
      <c r="E500" s="51" t="s">
        <v>46</v>
      </c>
      <c r="F500" s="1">
        <v>15.9</v>
      </c>
      <c r="G500" s="14"/>
      <c r="H500" s="1">
        <v>21.6</v>
      </c>
      <c r="I500" s="14"/>
      <c r="J500" s="1">
        <v>9.9</v>
      </c>
      <c r="K500" s="1"/>
      <c r="L500" s="1">
        <v>0.0</v>
      </c>
      <c r="M500" s="14"/>
      <c r="N500" s="54">
        <v>52.36555</v>
      </c>
      <c r="O500" s="59">
        <f t="shared" si="1"/>
        <v>42503</v>
      </c>
      <c r="P500" s="21">
        <v>6221032.576555001</v>
      </c>
      <c r="Q500" s="52" t="s">
        <v>88</v>
      </c>
      <c r="R500" s="57">
        <v>42503.0</v>
      </c>
      <c r="S500" s="58">
        <v>20.0</v>
      </c>
      <c r="T500" s="58">
        <v>118800.1</v>
      </c>
    </row>
    <row r="501">
      <c r="A501" s="53">
        <v>42504.0</v>
      </c>
      <c r="B501" s="14" t="s">
        <v>74</v>
      </c>
      <c r="C501" s="52" t="s">
        <v>88</v>
      </c>
      <c r="D501" s="14" t="s">
        <v>47</v>
      </c>
      <c r="E501" s="51" t="s">
        <v>46</v>
      </c>
      <c r="F501" s="1">
        <v>14.5</v>
      </c>
      <c r="G501" s="14"/>
      <c r="H501" s="1">
        <v>21.7</v>
      </c>
      <c r="I501" s="14"/>
      <c r="J501" s="1">
        <v>12.6</v>
      </c>
      <c r="K501" s="1"/>
      <c r="L501" s="1">
        <v>0.0</v>
      </c>
      <c r="M501" s="14"/>
      <c r="N501" s="54">
        <v>28.27877</v>
      </c>
      <c r="O501" s="59">
        <f t="shared" si="1"/>
        <v>42504</v>
      </c>
      <c r="P501" s="21">
        <v>2882907.48642</v>
      </c>
      <c r="Q501" s="52" t="s">
        <v>88</v>
      </c>
      <c r="R501" s="57">
        <v>42504.0</v>
      </c>
      <c r="S501" s="58">
        <v>20.0</v>
      </c>
      <c r="T501" s="58">
        <v>101946.0</v>
      </c>
    </row>
    <row r="502">
      <c r="A502" s="53">
        <v>42505.0</v>
      </c>
      <c r="B502" s="14" t="s">
        <v>78</v>
      </c>
      <c r="C502" s="52" t="s">
        <v>88</v>
      </c>
      <c r="D502" s="14" t="s">
        <v>47</v>
      </c>
      <c r="E502" s="51" t="s">
        <v>46</v>
      </c>
      <c r="F502" s="1">
        <v>15.0</v>
      </c>
      <c r="G502" s="14"/>
      <c r="H502" s="1">
        <v>22.0</v>
      </c>
      <c r="I502" s="14"/>
      <c r="J502" s="1">
        <v>6.7</v>
      </c>
      <c r="K502" s="1"/>
      <c r="L502" s="1">
        <v>0.0</v>
      </c>
      <c r="M502" s="14"/>
      <c r="N502" s="54">
        <v>37.07654</v>
      </c>
      <c r="O502" s="59">
        <f t="shared" si="1"/>
        <v>42505</v>
      </c>
      <c r="P502" s="21">
        <v>3696442.7958347998</v>
      </c>
      <c r="Q502" s="52" t="s">
        <v>88</v>
      </c>
      <c r="R502" s="57">
        <v>42505.0</v>
      </c>
      <c r="S502" s="58">
        <v>21.0</v>
      </c>
      <c r="T502" s="58">
        <v>99697.62</v>
      </c>
    </row>
    <row r="503">
      <c r="A503" s="53">
        <v>42506.0</v>
      </c>
      <c r="B503" s="14" t="s">
        <v>92</v>
      </c>
      <c r="C503" s="52" t="s">
        <v>88</v>
      </c>
      <c r="D503" s="14" t="s">
        <v>47</v>
      </c>
      <c r="E503" s="51" t="s">
        <v>46</v>
      </c>
      <c r="F503" s="1">
        <v>7.7</v>
      </c>
      <c r="G503" s="14"/>
      <c r="H503" s="1">
        <v>19.6</v>
      </c>
      <c r="I503" s="14"/>
      <c r="J503" s="1">
        <v>8.9</v>
      </c>
      <c r="K503" s="1"/>
      <c r="L503" s="1">
        <v>0.0</v>
      </c>
      <c r="M503" s="14"/>
      <c r="N503" s="54">
        <v>41.91676</v>
      </c>
      <c r="O503" s="59">
        <f t="shared" si="1"/>
        <v>42506</v>
      </c>
      <c r="P503" s="21">
        <v>5079586.152051999</v>
      </c>
      <c r="Q503" s="52" t="s">
        <v>88</v>
      </c>
      <c r="R503" s="57">
        <v>42506.0</v>
      </c>
      <c r="S503" s="58">
        <v>21.0</v>
      </c>
      <c r="T503" s="58">
        <v>121182.7</v>
      </c>
    </row>
    <row r="504">
      <c r="A504" s="53">
        <v>42507.0</v>
      </c>
      <c r="B504" s="14" t="s">
        <v>108</v>
      </c>
      <c r="C504" s="52" t="s">
        <v>88</v>
      </c>
      <c r="D504" s="14" t="s">
        <v>47</v>
      </c>
      <c r="E504" s="51" t="s">
        <v>46</v>
      </c>
      <c r="F504" s="1">
        <v>11.4</v>
      </c>
      <c r="G504" s="14"/>
      <c r="H504" s="1">
        <v>17.1</v>
      </c>
      <c r="I504" s="14"/>
      <c r="J504" s="1">
        <v>5.4</v>
      </c>
      <c r="K504" s="1"/>
      <c r="L504" s="1">
        <v>0.2</v>
      </c>
      <c r="M504" s="14"/>
      <c r="N504" s="54">
        <v>68.33333</v>
      </c>
      <c r="O504" s="59">
        <f t="shared" si="1"/>
        <v>42507</v>
      </c>
      <c r="P504" s="21">
        <v>8487641.919302</v>
      </c>
      <c r="Q504" s="52" t="s">
        <v>88</v>
      </c>
      <c r="R504" s="57">
        <v>42507.0</v>
      </c>
      <c r="S504" s="58">
        <v>21.0</v>
      </c>
      <c r="T504" s="58">
        <v>124209.4</v>
      </c>
    </row>
    <row r="505">
      <c r="A505" s="53">
        <v>42508.0</v>
      </c>
      <c r="B505" s="14" t="s">
        <v>90</v>
      </c>
      <c r="C505" s="52" t="s">
        <v>88</v>
      </c>
      <c r="D505" s="14" t="s">
        <v>47</v>
      </c>
      <c r="E505" s="51" t="s">
        <v>46</v>
      </c>
      <c r="F505" s="1">
        <v>13.0</v>
      </c>
      <c r="G505" s="14"/>
      <c r="H505" s="1">
        <v>19.3</v>
      </c>
      <c r="I505" s="14"/>
      <c r="J505" s="1">
        <v>7.2</v>
      </c>
      <c r="K505" s="1"/>
      <c r="L505" s="1">
        <v>0.0</v>
      </c>
      <c r="M505" s="14"/>
      <c r="N505" s="54">
        <v>70.58883</v>
      </c>
      <c r="O505" s="59">
        <f t="shared" si="1"/>
        <v>42508</v>
      </c>
      <c r="P505" s="21">
        <v>8777876.305926</v>
      </c>
      <c r="Q505" s="52" t="s">
        <v>88</v>
      </c>
      <c r="R505" s="57">
        <v>42508.0</v>
      </c>
      <c r="S505" s="58">
        <v>21.0</v>
      </c>
      <c r="T505" s="58">
        <v>124352.2</v>
      </c>
    </row>
    <row r="506">
      <c r="A506" s="53">
        <v>42509.0</v>
      </c>
      <c r="B506" s="14" t="s">
        <v>105</v>
      </c>
      <c r="C506" s="52" t="s">
        <v>88</v>
      </c>
      <c r="D506" s="14" t="s">
        <v>47</v>
      </c>
      <c r="E506" s="51" t="s">
        <v>46</v>
      </c>
      <c r="F506" s="1">
        <v>14.6</v>
      </c>
      <c r="G506" s="14"/>
      <c r="H506" s="1">
        <v>18.4</v>
      </c>
      <c r="I506" s="14"/>
      <c r="J506" s="1">
        <v>2.2</v>
      </c>
      <c r="K506" s="1"/>
      <c r="L506" s="1">
        <v>0.0</v>
      </c>
      <c r="M506" s="14"/>
      <c r="N506" s="54">
        <v>44.40336</v>
      </c>
      <c r="O506" s="59">
        <f t="shared" si="1"/>
        <v>42509</v>
      </c>
      <c r="P506" s="21">
        <v>5523436.078128</v>
      </c>
      <c r="Q506" s="52" t="s">
        <v>88</v>
      </c>
      <c r="R506" s="57">
        <v>42509.0</v>
      </c>
      <c r="S506" s="58">
        <v>21.0</v>
      </c>
      <c r="T506" s="58">
        <v>124392.3</v>
      </c>
    </row>
    <row r="507">
      <c r="A507" s="53">
        <v>42510.0</v>
      </c>
      <c r="B507" s="14" t="s">
        <v>107</v>
      </c>
      <c r="C507" s="52" t="s">
        <v>88</v>
      </c>
      <c r="D507" s="14" t="s">
        <v>47</v>
      </c>
      <c r="E507" s="51" t="s">
        <v>46</v>
      </c>
      <c r="F507" s="1">
        <v>11.6</v>
      </c>
      <c r="G507" s="14"/>
      <c r="H507" s="1">
        <v>17.4</v>
      </c>
      <c r="I507" s="14"/>
      <c r="J507" s="1">
        <v>8.3</v>
      </c>
      <c r="K507" s="1"/>
      <c r="L507" s="1">
        <v>1.8</v>
      </c>
      <c r="M507" s="14"/>
      <c r="N507" s="54">
        <v>79.79591</v>
      </c>
      <c r="O507" s="59">
        <f t="shared" si="1"/>
        <v>42510</v>
      </c>
      <c r="P507" s="21">
        <v>1.0190400523278002E7</v>
      </c>
      <c r="Q507" s="52" t="s">
        <v>88</v>
      </c>
      <c r="R507" s="57">
        <v>42510.0</v>
      </c>
      <c r="S507" s="58">
        <v>21.0</v>
      </c>
      <c r="T507" s="58">
        <v>127705.8</v>
      </c>
    </row>
    <row r="508">
      <c r="A508" s="53">
        <v>42511.0</v>
      </c>
      <c r="B508" s="14" t="s">
        <v>74</v>
      </c>
      <c r="C508" s="52" t="s">
        <v>88</v>
      </c>
      <c r="D508" s="14" t="s">
        <v>47</v>
      </c>
      <c r="E508" s="51" t="s">
        <v>46</v>
      </c>
      <c r="F508" s="1">
        <v>8.1</v>
      </c>
      <c r="G508" s="14"/>
      <c r="H508" s="1">
        <v>18.5</v>
      </c>
      <c r="I508" s="14"/>
      <c r="J508" s="1">
        <v>8.9</v>
      </c>
      <c r="K508" s="1"/>
      <c r="L508" s="1">
        <v>0.0</v>
      </c>
      <c r="M508" s="14"/>
      <c r="N508" s="54">
        <v>45.74527</v>
      </c>
      <c r="O508" s="59">
        <f t="shared" si="1"/>
        <v>42511</v>
      </c>
      <c r="P508" s="21">
        <v>5138877.246936</v>
      </c>
      <c r="Q508" s="52" t="s">
        <v>88</v>
      </c>
      <c r="R508" s="57">
        <v>42511.0</v>
      </c>
      <c r="S508" s="58">
        <v>21.0</v>
      </c>
      <c r="T508" s="58">
        <v>112336.8</v>
      </c>
    </row>
    <row r="509">
      <c r="A509" s="53">
        <v>42512.0</v>
      </c>
      <c r="B509" s="14" t="s">
        <v>78</v>
      </c>
      <c r="C509" s="52" t="s">
        <v>88</v>
      </c>
      <c r="D509" s="14" t="s">
        <v>47</v>
      </c>
      <c r="E509" s="51" t="s">
        <v>46</v>
      </c>
      <c r="F509" s="1">
        <v>9.2</v>
      </c>
      <c r="G509" s="14"/>
      <c r="H509" s="1">
        <v>22.2</v>
      </c>
      <c r="I509" s="14"/>
      <c r="J509" s="1">
        <v>8.5</v>
      </c>
      <c r="K509" s="1"/>
      <c r="L509" s="1">
        <v>0.0</v>
      </c>
      <c r="M509" s="14"/>
      <c r="N509" s="54">
        <v>24.19265</v>
      </c>
      <c r="O509" s="59">
        <f t="shared" si="1"/>
        <v>42512</v>
      </c>
      <c r="P509" s="21">
        <v>2458432.9003500002</v>
      </c>
      <c r="Q509" s="52" t="s">
        <v>88</v>
      </c>
      <c r="R509" s="57">
        <v>42512.0</v>
      </c>
      <c r="S509" s="58">
        <v>22.0</v>
      </c>
      <c r="T509" s="58">
        <v>101619.0</v>
      </c>
    </row>
    <row r="510">
      <c r="A510" s="53">
        <v>42513.0</v>
      </c>
      <c r="B510" s="14" t="s">
        <v>92</v>
      </c>
      <c r="C510" s="52" t="s">
        <v>88</v>
      </c>
      <c r="D510" s="14" t="s">
        <v>47</v>
      </c>
      <c r="E510" s="51" t="s">
        <v>46</v>
      </c>
      <c r="F510" s="1">
        <v>12.8</v>
      </c>
      <c r="G510" s="14"/>
      <c r="H510" s="1">
        <v>17.2</v>
      </c>
      <c r="I510" s="14"/>
      <c r="J510" s="1">
        <v>7.1</v>
      </c>
      <c r="K510" s="1"/>
      <c r="L510" s="1">
        <v>2.2</v>
      </c>
      <c r="M510" s="14"/>
      <c r="N510" s="54">
        <v>10.80152</v>
      </c>
      <c r="O510" s="59">
        <f t="shared" si="1"/>
        <v>42513</v>
      </c>
      <c r="P510" s="21">
        <v>1311568.085088</v>
      </c>
      <c r="Q510" s="52" t="s">
        <v>88</v>
      </c>
      <c r="R510" s="57">
        <v>42513.0</v>
      </c>
      <c r="S510" s="58">
        <v>22.0</v>
      </c>
      <c r="T510" s="58">
        <v>121424.4</v>
      </c>
    </row>
    <row r="511">
      <c r="A511" s="53">
        <v>42514.0</v>
      </c>
      <c r="B511" s="14" t="s">
        <v>108</v>
      </c>
      <c r="C511" s="52" t="s">
        <v>88</v>
      </c>
      <c r="D511" s="14" t="s">
        <v>47</v>
      </c>
      <c r="E511" s="51" t="s">
        <v>46</v>
      </c>
      <c r="F511" s="1">
        <v>10.7</v>
      </c>
      <c r="G511" s="14"/>
      <c r="H511" s="1">
        <v>15.8</v>
      </c>
      <c r="I511" s="14"/>
      <c r="J511" s="1">
        <v>7.3</v>
      </c>
      <c r="K511" s="1"/>
      <c r="L511" s="1">
        <v>1.8</v>
      </c>
      <c r="M511" s="14"/>
      <c r="N511" s="54">
        <v>45.21385</v>
      </c>
      <c r="O511" s="59">
        <f t="shared" si="1"/>
        <v>42514</v>
      </c>
      <c r="P511" s="21">
        <v>5964448.32214</v>
      </c>
      <c r="Q511" s="52" t="s">
        <v>88</v>
      </c>
      <c r="R511" s="57">
        <v>42514.0</v>
      </c>
      <c r="S511" s="58">
        <v>22.0</v>
      </c>
      <c r="T511" s="58">
        <v>131916.4</v>
      </c>
    </row>
    <row r="512">
      <c r="A512" s="53">
        <v>42515.0</v>
      </c>
      <c r="B512" s="14" t="s">
        <v>90</v>
      </c>
      <c r="C512" s="52" t="s">
        <v>88</v>
      </c>
      <c r="D512" s="14" t="s">
        <v>47</v>
      </c>
      <c r="E512" s="51" t="s">
        <v>46</v>
      </c>
      <c r="F512" s="1">
        <v>7.6</v>
      </c>
      <c r="G512" s="14"/>
      <c r="H512" s="1">
        <v>15.6</v>
      </c>
      <c r="I512" s="14"/>
      <c r="J512" s="1">
        <v>4.9</v>
      </c>
      <c r="K512" s="1"/>
      <c r="L512" s="1">
        <v>0.0</v>
      </c>
      <c r="M512" s="14"/>
      <c r="N512" s="54">
        <v>66.25853</v>
      </c>
      <c r="O512" s="59">
        <f t="shared" si="1"/>
        <v>42515</v>
      </c>
      <c r="P512" s="21">
        <v>8757396.535953</v>
      </c>
      <c r="Q512" s="52" t="s">
        <v>88</v>
      </c>
      <c r="R512" s="57">
        <v>42515.0</v>
      </c>
      <c r="S512" s="58">
        <v>22.0</v>
      </c>
      <c r="T512" s="58">
        <v>132170.1</v>
      </c>
    </row>
    <row r="513">
      <c r="A513" s="53">
        <v>42516.0</v>
      </c>
      <c r="B513" s="14" t="s">
        <v>105</v>
      </c>
      <c r="C513" s="52" t="s">
        <v>88</v>
      </c>
      <c r="D513" s="14" t="s">
        <v>47</v>
      </c>
      <c r="E513" s="51" t="s">
        <v>46</v>
      </c>
      <c r="F513" s="1">
        <v>10.3</v>
      </c>
      <c r="G513" s="14"/>
      <c r="H513" s="1">
        <v>12.5</v>
      </c>
      <c r="I513" s="14"/>
      <c r="J513" s="1">
        <v>3.1</v>
      </c>
      <c r="K513" s="1"/>
      <c r="L513" s="1">
        <v>12.4</v>
      </c>
      <c r="M513" s="14"/>
      <c r="N513" s="54">
        <v>99.42483</v>
      </c>
      <c r="O513" s="59">
        <f t="shared" si="1"/>
        <v>42516</v>
      </c>
      <c r="P513" s="21">
        <v>1.3629245178747E7</v>
      </c>
      <c r="Q513" s="52" t="s">
        <v>88</v>
      </c>
      <c r="R513" s="57">
        <v>42516.0</v>
      </c>
      <c r="S513" s="58">
        <v>22.0</v>
      </c>
      <c r="T513" s="58">
        <v>137080.9</v>
      </c>
    </row>
    <row r="514">
      <c r="A514" s="53">
        <v>42517.0</v>
      </c>
      <c r="B514" s="14" t="s">
        <v>107</v>
      </c>
      <c r="C514" s="52" t="s">
        <v>88</v>
      </c>
      <c r="D514" s="14" t="s">
        <v>47</v>
      </c>
      <c r="E514" s="51" t="s">
        <v>46</v>
      </c>
      <c r="F514" s="1">
        <v>9.2</v>
      </c>
      <c r="G514" s="14"/>
      <c r="H514" s="1">
        <v>14.4</v>
      </c>
      <c r="I514" s="14"/>
      <c r="J514" s="1">
        <v>8.0</v>
      </c>
      <c r="K514" s="1"/>
      <c r="L514" s="1">
        <v>4.8</v>
      </c>
      <c r="M514" s="14"/>
      <c r="N514" s="54">
        <v>68.19343</v>
      </c>
      <c r="O514" s="59">
        <f t="shared" si="1"/>
        <v>42517</v>
      </c>
      <c r="P514" s="21">
        <v>9159577.853368001</v>
      </c>
      <c r="Q514" s="52" t="s">
        <v>88</v>
      </c>
      <c r="R514" s="57">
        <v>42517.0</v>
      </c>
      <c r="S514" s="58">
        <v>22.0</v>
      </c>
      <c r="T514" s="58">
        <v>134317.6</v>
      </c>
    </row>
    <row r="515">
      <c r="A515" s="53">
        <v>42518.0</v>
      </c>
      <c r="B515" s="14" t="s">
        <v>74</v>
      </c>
      <c r="C515" s="52" t="s">
        <v>88</v>
      </c>
      <c r="D515" s="14" t="s">
        <v>47</v>
      </c>
      <c r="E515" s="51" t="s">
        <v>46</v>
      </c>
      <c r="F515" s="1">
        <v>5.7</v>
      </c>
      <c r="G515" s="14"/>
      <c r="H515" s="1">
        <v>13.2</v>
      </c>
      <c r="I515" s="14"/>
      <c r="J515" s="1">
        <v>6.2</v>
      </c>
      <c r="K515" s="1"/>
      <c r="L515" s="1">
        <v>0.6</v>
      </c>
      <c r="M515" s="14"/>
      <c r="N515" s="54">
        <v>81.99013</v>
      </c>
      <c r="O515" s="59">
        <f t="shared" si="1"/>
        <v>42518</v>
      </c>
      <c r="P515" s="21">
        <v>9833797.804043999</v>
      </c>
      <c r="Q515" s="52" t="s">
        <v>88</v>
      </c>
      <c r="R515" s="57">
        <v>42518.0</v>
      </c>
      <c r="S515" s="58">
        <v>22.0</v>
      </c>
      <c r="T515" s="58">
        <v>119938.8</v>
      </c>
    </row>
    <row r="516">
      <c r="A516" s="53">
        <v>42519.0</v>
      </c>
      <c r="B516" s="14" t="s">
        <v>78</v>
      </c>
      <c r="C516" s="52" t="s">
        <v>88</v>
      </c>
      <c r="D516" s="14" t="s">
        <v>47</v>
      </c>
      <c r="E516" s="51" t="s">
        <v>46</v>
      </c>
      <c r="F516" s="1">
        <v>8.7</v>
      </c>
      <c r="G516" s="14"/>
      <c r="H516" s="1">
        <v>13.9</v>
      </c>
      <c r="I516" s="14"/>
      <c r="J516" s="1">
        <v>6.5</v>
      </c>
      <c r="K516" s="1"/>
      <c r="L516" s="1">
        <v>4.2</v>
      </c>
      <c r="M516" s="14"/>
      <c r="N516" s="54">
        <v>68.71547</v>
      </c>
      <c r="O516" s="59">
        <f t="shared" si="1"/>
        <v>42519</v>
      </c>
      <c r="P516" s="21">
        <v>8160099.493439999</v>
      </c>
      <c r="Q516" s="52" t="s">
        <v>88</v>
      </c>
      <c r="R516" s="57">
        <v>42519.0</v>
      </c>
      <c r="S516" s="58">
        <v>23.0</v>
      </c>
      <c r="T516" s="58">
        <v>118752.0</v>
      </c>
    </row>
    <row r="517">
      <c r="A517" s="53">
        <v>42520.0</v>
      </c>
      <c r="B517" s="14" t="s">
        <v>92</v>
      </c>
      <c r="C517" s="52" t="s">
        <v>88</v>
      </c>
      <c r="D517" s="14" t="s">
        <v>47</v>
      </c>
      <c r="E517" s="51" t="s">
        <v>46</v>
      </c>
      <c r="F517" s="1">
        <v>7.2</v>
      </c>
      <c r="G517" s="14"/>
      <c r="H517" s="1">
        <v>15.4</v>
      </c>
      <c r="I517" s="14"/>
      <c r="J517" s="1">
        <v>9.5</v>
      </c>
      <c r="K517" s="1"/>
      <c r="L517" s="1">
        <v>0.0</v>
      </c>
      <c r="M517" s="14"/>
      <c r="N517" s="54">
        <v>115.7847</v>
      </c>
      <c r="O517" s="59">
        <f t="shared" si="1"/>
        <v>42520</v>
      </c>
      <c r="P517" s="21">
        <v>1.56290819448E7</v>
      </c>
      <c r="Q517" s="52" t="s">
        <v>88</v>
      </c>
      <c r="R517" s="57">
        <v>42520.0</v>
      </c>
      <c r="S517" s="58">
        <v>23.0</v>
      </c>
      <c r="T517" s="58">
        <v>134984.0</v>
      </c>
    </row>
    <row r="518">
      <c r="A518" s="53">
        <v>42521.0</v>
      </c>
      <c r="B518" s="14" t="s">
        <v>108</v>
      </c>
      <c r="C518" s="52" t="s">
        <v>88</v>
      </c>
      <c r="D518" s="14" t="s">
        <v>47</v>
      </c>
      <c r="E518" s="51" t="s">
        <v>46</v>
      </c>
      <c r="F518" s="1">
        <v>3.6</v>
      </c>
      <c r="G518" s="14"/>
      <c r="H518" s="1">
        <v>17.4</v>
      </c>
      <c r="I518" s="14"/>
      <c r="J518" s="1">
        <v>9.5</v>
      </c>
      <c r="K518" s="1"/>
      <c r="L518" s="1">
        <v>0.0</v>
      </c>
      <c r="M518" s="14"/>
      <c r="N518" s="54">
        <v>156.4647</v>
      </c>
      <c r="O518" s="59">
        <f t="shared" si="1"/>
        <v>42521</v>
      </c>
      <c r="P518" s="21">
        <v>2.196798810234E7</v>
      </c>
      <c r="Q518" s="52" t="s">
        <v>88</v>
      </c>
      <c r="R518" s="57">
        <v>42521.0</v>
      </c>
      <c r="S518" s="58">
        <v>23.0</v>
      </c>
      <c r="T518" s="58">
        <v>140402.2</v>
      </c>
    </row>
    <row r="519">
      <c r="A519" s="53">
        <v>42522.0</v>
      </c>
      <c r="B519" s="14" t="s">
        <v>90</v>
      </c>
      <c r="C519" s="52" t="s">
        <v>88</v>
      </c>
      <c r="D519" s="14" t="s">
        <v>47</v>
      </c>
      <c r="E519" s="51" t="s">
        <v>46</v>
      </c>
      <c r="F519" s="1">
        <v>4.8</v>
      </c>
      <c r="G519" s="14"/>
      <c r="H519" s="1">
        <v>17.0</v>
      </c>
      <c r="I519" s="14"/>
      <c r="J519" s="1">
        <v>8.2</v>
      </c>
      <c r="K519" s="1"/>
      <c r="L519" s="1">
        <v>0.0</v>
      </c>
      <c r="M519" s="14"/>
      <c r="N519" s="54">
        <v>168.8528</v>
      </c>
      <c r="O519" s="59">
        <f t="shared" si="1"/>
        <v>42522</v>
      </c>
      <c r="P519" s="21">
        <v>2.3841171096E7</v>
      </c>
      <c r="Q519" s="52" t="s">
        <v>88</v>
      </c>
      <c r="R519" s="57">
        <v>42522.0</v>
      </c>
      <c r="S519" s="58">
        <v>23.0</v>
      </c>
      <c r="T519" s="58">
        <v>141195.0</v>
      </c>
    </row>
    <row r="520">
      <c r="A520" s="53">
        <v>42523.0</v>
      </c>
      <c r="B520" s="14" t="s">
        <v>105</v>
      </c>
      <c r="C520" s="52" t="s">
        <v>88</v>
      </c>
      <c r="D520" s="14" t="s">
        <v>47</v>
      </c>
      <c r="E520" s="51" t="s">
        <v>46</v>
      </c>
      <c r="F520" s="1">
        <v>4.8</v>
      </c>
      <c r="G520" s="14"/>
      <c r="H520" s="1">
        <v>12.8</v>
      </c>
      <c r="I520" s="14"/>
      <c r="J520" s="1">
        <v>9.2</v>
      </c>
      <c r="K520" s="1"/>
      <c r="L520" s="1">
        <v>0.0</v>
      </c>
      <c r="M520" s="14"/>
      <c r="N520" s="54">
        <v>180.9104</v>
      </c>
      <c r="O520" s="59">
        <f t="shared" si="1"/>
        <v>42523</v>
      </c>
      <c r="P520" s="21">
        <v>2.5561300783040002E7</v>
      </c>
      <c r="Q520" s="52" t="s">
        <v>88</v>
      </c>
      <c r="R520" s="57">
        <v>42523.0</v>
      </c>
      <c r="S520" s="58">
        <v>23.0</v>
      </c>
      <c r="T520" s="58">
        <v>141292.6</v>
      </c>
    </row>
    <row r="521">
      <c r="A521" s="53">
        <v>42524.0</v>
      </c>
      <c r="B521" s="14" t="s">
        <v>107</v>
      </c>
      <c r="C521" s="52" t="s">
        <v>88</v>
      </c>
      <c r="D521" s="14" t="s">
        <v>47</v>
      </c>
      <c r="E521" s="51" t="s">
        <v>46</v>
      </c>
      <c r="F521" s="1">
        <v>6.8</v>
      </c>
      <c r="G521" s="14"/>
      <c r="H521" s="1">
        <v>14.1</v>
      </c>
      <c r="I521" s="14"/>
      <c r="J521" s="1">
        <v>8.5</v>
      </c>
      <c r="K521" s="1"/>
      <c r="L521" s="1">
        <v>0.0</v>
      </c>
      <c r="M521" s="14"/>
      <c r="N521" s="54">
        <v>175.8546</v>
      </c>
      <c r="O521" s="59">
        <f t="shared" si="1"/>
        <v>42524</v>
      </c>
      <c r="P521" s="21">
        <v>2.4218220704579998E7</v>
      </c>
      <c r="Q521" s="52" t="s">
        <v>88</v>
      </c>
      <c r="R521" s="57">
        <v>42524.0</v>
      </c>
      <c r="S521" s="58">
        <v>23.0</v>
      </c>
      <c r="T521" s="58">
        <v>137717.3</v>
      </c>
    </row>
    <row r="522">
      <c r="A522" s="53">
        <v>42525.0</v>
      </c>
      <c r="B522" s="14" t="s">
        <v>74</v>
      </c>
      <c r="C522" s="52" t="s">
        <v>88</v>
      </c>
      <c r="D522" s="14" t="s">
        <v>47</v>
      </c>
      <c r="E522" s="51" t="s">
        <v>46</v>
      </c>
      <c r="F522" s="1">
        <v>9.8</v>
      </c>
      <c r="G522" s="14"/>
      <c r="H522" s="1">
        <v>13.4</v>
      </c>
      <c r="I522" s="14"/>
      <c r="J522" s="1">
        <v>3.7</v>
      </c>
      <c r="K522" s="1"/>
      <c r="L522" s="1">
        <v>6.2</v>
      </c>
      <c r="M522" s="14"/>
      <c r="N522" s="54">
        <v>126.75</v>
      </c>
      <c r="O522" s="59">
        <f t="shared" si="1"/>
        <v>42525</v>
      </c>
      <c r="P522" s="21">
        <v>1.5560375025E7</v>
      </c>
      <c r="Q522" s="52" t="s">
        <v>88</v>
      </c>
      <c r="R522" s="57">
        <v>42525.0</v>
      </c>
      <c r="S522" s="58">
        <v>23.0</v>
      </c>
      <c r="T522" s="58">
        <v>122764.3</v>
      </c>
    </row>
    <row r="523">
      <c r="A523" s="53">
        <v>42526.0</v>
      </c>
      <c r="B523" s="14" t="s">
        <v>78</v>
      </c>
      <c r="C523" s="52" t="s">
        <v>88</v>
      </c>
      <c r="D523" s="14" t="s">
        <v>47</v>
      </c>
      <c r="E523" s="51" t="s">
        <v>46</v>
      </c>
      <c r="F523" s="1">
        <v>10.5</v>
      </c>
      <c r="G523" s="14"/>
      <c r="H523" s="1">
        <v>14.1</v>
      </c>
      <c r="I523" s="14"/>
      <c r="J523" s="1">
        <v>3.3</v>
      </c>
      <c r="K523" s="1"/>
      <c r="L523" s="1">
        <v>3.4</v>
      </c>
      <c r="M523" s="14"/>
      <c r="N523" s="54">
        <v>122.7888</v>
      </c>
      <c r="O523" s="59">
        <f t="shared" si="1"/>
        <v>42526</v>
      </c>
      <c r="P523" s="21">
        <v>1.424998404864E7</v>
      </c>
      <c r="Q523" s="52" t="s">
        <v>88</v>
      </c>
      <c r="R523" s="57">
        <v>42526.0</v>
      </c>
      <c r="S523" s="58">
        <v>24.0</v>
      </c>
      <c r="T523" s="58">
        <v>116052.8</v>
      </c>
    </row>
    <row r="524">
      <c r="A524" s="53">
        <v>42527.0</v>
      </c>
      <c r="B524" s="14" t="s">
        <v>92</v>
      </c>
      <c r="C524" s="52" t="s">
        <v>88</v>
      </c>
      <c r="D524" s="14" t="s">
        <v>47</v>
      </c>
      <c r="E524" s="51" t="s">
        <v>46</v>
      </c>
      <c r="F524" s="1">
        <v>8.9</v>
      </c>
      <c r="G524" s="14"/>
      <c r="H524" s="1">
        <v>14.5</v>
      </c>
      <c r="I524" s="14"/>
      <c r="J524" s="1">
        <v>7.1</v>
      </c>
      <c r="K524" s="1"/>
      <c r="L524" s="1">
        <v>1.4</v>
      </c>
      <c r="M524" s="14"/>
      <c r="N524" s="54">
        <v>107.4456</v>
      </c>
      <c r="O524" s="59">
        <f t="shared" si="1"/>
        <v>42527</v>
      </c>
      <c r="P524" s="21">
        <v>1.4486868758879999E7</v>
      </c>
      <c r="Q524" s="52" t="s">
        <v>88</v>
      </c>
      <c r="R524" s="57">
        <v>42527.0</v>
      </c>
      <c r="S524" s="58">
        <v>24.0</v>
      </c>
      <c r="T524" s="58">
        <v>134829.8</v>
      </c>
    </row>
    <row r="525">
      <c r="A525" s="53">
        <v>42528.0</v>
      </c>
      <c r="B525" s="14" t="s">
        <v>108</v>
      </c>
      <c r="C525" s="52" t="s">
        <v>88</v>
      </c>
      <c r="D525" s="14" t="s">
        <v>47</v>
      </c>
      <c r="E525" s="51" t="s">
        <v>46</v>
      </c>
      <c r="F525" s="1">
        <v>10.5</v>
      </c>
      <c r="G525" s="14"/>
      <c r="H525" s="1">
        <v>15.3</v>
      </c>
      <c r="I525" s="14"/>
      <c r="J525" s="1">
        <v>4.7</v>
      </c>
      <c r="K525" s="1"/>
      <c r="L525" s="1">
        <v>0.0</v>
      </c>
      <c r="M525" s="14"/>
      <c r="N525" s="54">
        <v>88.32696</v>
      </c>
      <c r="O525" s="59">
        <f t="shared" si="1"/>
        <v>42528</v>
      </c>
      <c r="P525" s="21">
        <v>1.195116764976E7</v>
      </c>
      <c r="Q525" s="52" t="s">
        <v>88</v>
      </c>
      <c r="R525" s="57">
        <v>42528.0</v>
      </c>
      <c r="S525" s="58">
        <v>24.0</v>
      </c>
      <c r="T525" s="58">
        <v>135306.0</v>
      </c>
    </row>
    <row r="526">
      <c r="A526" s="53">
        <v>42529.0</v>
      </c>
      <c r="B526" s="14" t="s">
        <v>90</v>
      </c>
      <c r="C526" s="52" t="s">
        <v>88</v>
      </c>
      <c r="D526" s="14" t="s">
        <v>47</v>
      </c>
      <c r="E526" s="51" t="s">
        <v>46</v>
      </c>
      <c r="F526" s="1">
        <v>9.7</v>
      </c>
      <c r="G526" s="14"/>
      <c r="H526" s="1">
        <v>14.7</v>
      </c>
      <c r="I526" s="14"/>
      <c r="J526" s="1">
        <v>4.7</v>
      </c>
      <c r="K526" s="1"/>
      <c r="L526" s="1">
        <v>1.2</v>
      </c>
      <c r="M526" s="14"/>
      <c r="N526" s="54">
        <v>91.31566</v>
      </c>
      <c r="O526" s="59">
        <f t="shared" si="1"/>
        <v>42529</v>
      </c>
      <c r="P526" s="21">
        <v>1.2538133222563999E7</v>
      </c>
      <c r="Q526" s="52" t="s">
        <v>88</v>
      </c>
      <c r="R526" s="57">
        <v>42529.0</v>
      </c>
      <c r="S526" s="58">
        <v>24.0</v>
      </c>
      <c r="T526" s="58">
        <v>137305.4</v>
      </c>
    </row>
    <row r="527">
      <c r="A527" s="53">
        <v>42530.0</v>
      </c>
      <c r="B527" s="14" t="s">
        <v>105</v>
      </c>
      <c r="C527" s="52" t="s">
        <v>88</v>
      </c>
      <c r="D527" s="14" t="s">
        <v>47</v>
      </c>
      <c r="E527" s="51" t="s">
        <v>46</v>
      </c>
      <c r="F527" s="1">
        <v>10.8</v>
      </c>
      <c r="G527" s="14"/>
      <c r="H527" s="1">
        <v>17.5</v>
      </c>
      <c r="I527" s="14"/>
      <c r="J527" s="1">
        <v>6.0</v>
      </c>
      <c r="K527" s="1"/>
      <c r="L527" s="1">
        <v>1.4</v>
      </c>
      <c r="M527" s="14"/>
      <c r="N527" s="54">
        <v>50.23897</v>
      </c>
      <c r="O527" s="59">
        <f t="shared" si="1"/>
        <v>42530</v>
      </c>
      <c r="P527" s="21">
        <v>6674714.386921</v>
      </c>
      <c r="Q527" s="52" t="s">
        <v>88</v>
      </c>
      <c r="R527" s="57">
        <v>42530.0</v>
      </c>
      <c r="S527" s="58">
        <v>24.0</v>
      </c>
      <c r="T527" s="58">
        <v>132859.3</v>
      </c>
    </row>
    <row r="528">
      <c r="A528" s="53">
        <v>42531.0</v>
      </c>
      <c r="B528" s="14" t="s">
        <v>107</v>
      </c>
      <c r="C528" s="52" t="s">
        <v>88</v>
      </c>
      <c r="D528" s="14" t="s">
        <v>47</v>
      </c>
      <c r="E528" s="51" t="s">
        <v>46</v>
      </c>
      <c r="F528" s="1">
        <v>10.4</v>
      </c>
      <c r="G528" s="14"/>
      <c r="H528" s="1">
        <v>15.8</v>
      </c>
      <c r="I528" s="14"/>
      <c r="J528" s="1">
        <v>6.6</v>
      </c>
      <c r="K528" s="1"/>
      <c r="L528" s="1">
        <v>0.0</v>
      </c>
      <c r="M528" s="14"/>
      <c r="N528" s="54">
        <v>47.4258</v>
      </c>
      <c r="O528" s="59">
        <f t="shared" si="1"/>
        <v>42531</v>
      </c>
      <c r="P528" s="21">
        <v>6270141.3051</v>
      </c>
      <c r="Q528" s="52" t="s">
        <v>88</v>
      </c>
      <c r="R528" s="57">
        <v>42531.0</v>
      </c>
      <c r="S528" s="58">
        <v>24.0</v>
      </c>
      <c r="T528" s="58">
        <v>132209.5</v>
      </c>
    </row>
    <row r="529">
      <c r="A529" s="53">
        <v>42532.0</v>
      </c>
      <c r="B529" s="14" t="s">
        <v>74</v>
      </c>
      <c r="C529" s="52" t="s">
        <v>88</v>
      </c>
      <c r="D529" s="14" t="s">
        <v>47</v>
      </c>
      <c r="E529" s="51" t="s">
        <v>46</v>
      </c>
      <c r="F529" s="1">
        <v>9.0</v>
      </c>
      <c r="G529" s="14"/>
      <c r="H529" s="1">
        <v>13.5</v>
      </c>
      <c r="I529" s="14"/>
      <c r="J529" s="1">
        <v>6.5</v>
      </c>
      <c r="K529" s="1"/>
      <c r="L529" s="1">
        <v>3.0</v>
      </c>
      <c r="M529" s="14"/>
      <c r="N529" s="54">
        <v>55.59097</v>
      </c>
      <c r="O529" s="59">
        <f t="shared" si="1"/>
        <v>42532</v>
      </c>
      <c r="P529" s="21">
        <v>6712798.636798</v>
      </c>
      <c r="Q529" s="52" t="s">
        <v>88</v>
      </c>
      <c r="R529" s="57">
        <v>42532.0</v>
      </c>
      <c r="S529" s="58">
        <v>24.0</v>
      </c>
      <c r="T529" s="58">
        <v>120753.4</v>
      </c>
    </row>
    <row r="530">
      <c r="A530" s="53">
        <v>42533.0</v>
      </c>
      <c r="B530" s="14" t="s">
        <v>78</v>
      </c>
      <c r="C530" s="52" t="s">
        <v>88</v>
      </c>
      <c r="D530" s="14" t="s">
        <v>47</v>
      </c>
      <c r="E530" s="51" t="s">
        <v>46</v>
      </c>
      <c r="F530" s="1">
        <v>5.0</v>
      </c>
      <c r="G530" s="14"/>
      <c r="H530" s="1">
        <v>13.8</v>
      </c>
      <c r="I530" s="14"/>
      <c r="J530" s="1">
        <v>7.3</v>
      </c>
      <c r="K530" s="1"/>
      <c r="L530" s="1">
        <v>0.6</v>
      </c>
      <c r="M530" s="14"/>
      <c r="N530" s="54">
        <v>77.21529</v>
      </c>
      <c r="O530" s="59">
        <f t="shared" si="1"/>
        <v>42533</v>
      </c>
      <c r="P530" s="21">
        <v>9479836.976235</v>
      </c>
      <c r="Q530" s="52" t="s">
        <v>88</v>
      </c>
      <c r="R530" s="57">
        <v>42533.0</v>
      </c>
      <c r="S530" s="58">
        <v>25.0</v>
      </c>
      <c r="T530" s="58">
        <v>122771.5</v>
      </c>
    </row>
    <row r="531">
      <c r="A531" s="53">
        <v>42534.0</v>
      </c>
      <c r="B531" s="14" t="s">
        <v>92</v>
      </c>
      <c r="C531" s="52" t="s">
        <v>88</v>
      </c>
      <c r="D531" s="14" t="s">
        <v>47</v>
      </c>
      <c r="E531" s="51" t="s">
        <v>47</v>
      </c>
      <c r="F531" s="1">
        <v>3.8</v>
      </c>
      <c r="G531" s="14"/>
      <c r="H531" s="1">
        <v>13.4</v>
      </c>
      <c r="I531" s="14"/>
      <c r="J531" s="1">
        <v>9.0</v>
      </c>
      <c r="K531" s="1"/>
      <c r="L531" s="1">
        <v>0.0</v>
      </c>
      <c r="M531" s="14"/>
      <c r="N531" s="54">
        <v>95.06477</v>
      </c>
      <c r="O531" s="59">
        <f t="shared" si="1"/>
        <v>42534</v>
      </c>
      <c r="P531" s="21">
        <v>1.160807387039E7</v>
      </c>
      <c r="Q531" s="52" t="s">
        <v>88</v>
      </c>
      <c r="R531" s="57">
        <v>42534.0</v>
      </c>
      <c r="S531" s="58">
        <v>25.0</v>
      </c>
      <c r="T531" s="58">
        <v>122107.0</v>
      </c>
    </row>
    <row r="532">
      <c r="A532" s="53">
        <v>42535.0</v>
      </c>
      <c r="B532" s="14" t="s">
        <v>108</v>
      </c>
      <c r="C532" s="52" t="s">
        <v>88</v>
      </c>
      <c r="D532" s="14" t="s">
        <v>47</v>
      </c>
      <c r="E532" s="51" t="s">
        <v>46</v>
      </c>
      <c r="F532" s="1">
        <v>8.6</v>
      </c>
      <c r="G532" s="14"/>
      <c r="H532" s="1">
        <v>15.6</v>
      </c>
      <c r="I532" s="14"/>
      <c r="J532" s="1">
        <v>8.3</v>
      </c>
      <c r="K532" s="1"/>
      <c r="L532" s="1">
        <v>0.0</v>
      </c>
      <c r="M532" s="14"/>
      <c r="N532" s="54">
        <v>90.84511</v>
      </c>
      <c r="O532" s="59">
        <f t="shared" si="1"/>
        <v>42535</v>
      </c>
      <c r="P532" s="21">
        <v>1.2579013508326001E7</v>
      </c>
      <c r="Q532" s="52" t="s">
        <v>88</v>
      </c>
      <c r="R532" s="57">
        <v>42535.0</v>
      </c>
      <c r="S532" s="58">
        <v>25.0</v>
      </c>
      <c r="T532" s="58">
        <v>138466.6</v>
      </c>
    </row>
    <row r="533">
      <c r="A533" s="53">
        <v>42536.0</v>
      </c>
      <c r="B533" s="14" t="s">
        <v>90</v>
      </c>
      <c r="C533" s="52" t="s">
        <v>88</v>
      </c>
      <c r="D533" s="14" t="s">
        <v>47</v>
      </c>
      <c r="E533" s="51" t="s">
        <v>46</v>
      </c>
      <c r="F533" s="1">
        <v>6.0</v>
      </c>
      <c r="G533" s="14"/>
      <c r="H533" s="1">
        <v>17.9</v>
      </c>
      <c r="I533" s="14"/>
      <c r="J533" s="1">
        <v>9.2</v>
      </c>
      <c r="K533" s="1"/>
      <c r="L533" s="1">
        <v>0.0</v>
      </c>
      <c r="M533" s="14"/>
      <c r="N533" s="54">
        <v>92.41625</v>
      </c>
      <c r="O533" s="59">
        <f t="shared" si="1"/>
        <v>42536</v>
      </c>
      <c r="P533" s="21">
        <v>1.3021874739750002E7</v>
      </c>
      <c r="Q533" s="52" t="s">
        <v>88</v>
      </c>
      <c r="R533" s="57">
        <v>42536.0</v>
      </c>
      <c r="S533" s="58">
        <v>25.0</v>
      </c>
      <c r="T533" s="58">
        <v>140904.6</v>
      </c>
    </row>
    <row r="534">
      <c r="A534" s="53">
        <v>42537.0</v>
      </c>
      <c r="B534" s="14" t="s">
        <v>105</v>
      </c>
      <c r="C534" s="52" t="s">
        <v>88</v>
      </c>
      <c r="D534" s="14" t="s">
        <v>47</v>
      </c>
      <c r="E534" s="51" t="s">
        <v>46</v>
      </c>
      <c r="F534" s="1">
        <v>7.8</v>
      </c>
      <c r="G534" s="14"/>
      <c r="H534" s="1">
        <v>14.3</v>
      </c>
      <c r="I534" s="14"/>
      <c r="J534" s="1">
        <v>5.1</v>
      </c>
      <c r="K534" s="1"/>
      <c r="L534" s="1">
        <v>0.0</v>
      </c>
      <c r="M534" s="14"/>
      <c r="N534" s="54">
        <v>89.92915</v>
      </c>
      <c r="O534" s="59">
        <f t="shared" si="1"/>
        <v>42537</v>
      </c>
      <c r="P534" s="21">
        <v>1.2656736485980002E7</v>
      </c>
      <c r="Q534" s="52" t="s">
        <v>88</v>
      </c>
      <c r="R534" s="57">
        <v>42537.0</v>
      </c>
      <c r="S534" s="58">
        <v>25.0</v>
      </c>
      <c r="T534" s="58">
        <v>140741.2</v>
      </c>
    </row>
    <row r="535">
      <c r="A535" s="53">
        <v>42538.0</v>
      </c>
      <c r="B535" s="14" t="s">
        <v>107</v>
      </c>
      <c r="C535" s="52" t="s">
        <v>88</v>
      </c>
      <c r="D535" s="14" t="s">
        <v>47</v>
      </c>
      <c r="E535" s="51" t="s">
        <v>46</v>
      </c>
      <c r="F535" s="1">
        <v>9.3</v>
      </c>
      <c r="G535" s="14"/>
      <c r="H535" s="1">
        <v>15.1</v>
      </c>
      <c r="I535" s="14"/>
      <c r="J535" s="1">
        <v>3.5</v>
      </c>
      <c r="K535" s="1"/>
      <c r="L535" s="1">
        <v>4.2</v>
      </c>
      <c r="M535" s="14"/>
      <c r="N535" s="54">
        <v>99.57367</v>
      </c>
      <c r="O535" s="59">
        <f t="shared" si="1"/>
        <v>42538</v>
      </c>
      <c r="P535" s="21">
        <v>1.3743466611777002E7</v>
      </c>
      <c r="Q535" s="52" t="s">
        <v>88</v>
      </c>
      <c r="R535" s="57">
        <v>42538.0</v>
      </c>
      <c r="S535" s="58">
        <v>25.0</v>
      </c>
      <c r="T535" s="58">
        <v>138023.1</v>
      </c>
    </row>
    <row r="536">
      <c r="A536" s="53">
        <v>42539.0</v>
      </c>
      <c r="B536" s="14" t="s">
        <v>74</v>
      </c>
      <c r="C536" s="52" t="s">
        <v>88</v>
      </c>
      <c r="D536" s="14" t="s">
        <v>47</v>
      </c>
      <c r="E536" s="51" t="s">
        <v>46</v>
      </c>
      <c r="F536" s="1">
        <v>10.0</v>
      </c>
      <c r="G536" s="14"/>
      <c r="H536" s="1">
        <v>12.7</v>
      </c>
      <c r="I536" s="14"/>
      <c r="J536" s="1">
        <v>5.3</v>
      </c>
      <c r="K536" s="1"/>
      <c r="L536" s="1">
        <v>8.6</v>
      </c>
      <c r="M536" s="14"/>
      <c r="N536" s="54">
        <v>62.93402</v>
      </c>
      <c r="O536" s="59">
        <f t="shared" si="1"/>
        <v>42539</v>
      </c>
      <c r="P536" s="21">
        <v>7751092.358043999</v>
      </c>
      <c r="Q536" s="52" t="s">
        <v>88</v>
      </c>
      <c r="R536" s="57">
        <v>42539.0</v>
      </c>
      <c r="S536" s="58">
        <v>25.0</v>
      </c>
      <c r="T536" s="58">
        <v>123162.2</v>
      </c>
    </row>
    <row r="537">
      <c r="A537" s="53">
        <v>42540.0</v>
      </c>
      <c r="B537" s="14" t="s">
        <v>78</v>
      </c>
      <c r="C537" s="52" t="s">
        <v>88</v>
      </c>
      <c r="D537" s="14" t="s">
        <v>47</v>
      </c>
      <c r="E537" s="51" t="s">
        <v>46</v>
      </c>
      <c r="F537" s="1">
        <v>7.3</v>
      </c>
      <c r="G537" s="14"/>
      <c r="H537" s="1">
        <v>13.5</v>
      </c>
      <c r="I537" s="14"/>
      <c r="J537" s="1">
        <v>7.2</v>
      </c>
      <c r="K537" s="1"/>
      <c r="L537" s="1">
        <v>0.4</v>
      </c>
      <c r="M537" s="14"/>
      <c r="N537" s="54">
        <v>79.38482</v>
      </c>
      <c r="O537" s="59">
        <f t="shared" si="1"/>
        <v>42540</v>
      </c>
      <c r="P537" s="21">
        <v>9499362.207804</v>
      </c>
      <c r="Q537" s="52" t="s">
        <v>88</v>
      </c>
      <c r="R537" s="57">
        <v>42540.0</v>
      </c>
      <c r="S537" s="58">
        <v>26.0</v>
      </c>
      <c r="T537" s="58">
        <v>119662.2</v>
      </c>
    </row>
    <row r="538">
      <c r="A538" s="53">
        <v>42541.0</v>
      </c>
      <c r="B538" s="14" t="s">
        <v>92</v>
      </c>
      <c r="C538" s="52" t="s">
        <v>88</v>
      </c>
      <c r="D538" s="14" t="s">
        <v>47</v>
      </c>
      <c r="E538" s="51" t="s">
        <v>46</v>
      </c>
      <c r="F538" s="1">
        <v>9.1</v>
      </c>
      <c r="G538" s="14"/>
      <c r="H538" s="1">
        <v>13.2</v>
      </c>
      <c r="I538" s="14"/>
      <c r="J538" s="1">
        <v>3.4</v>
      </c>
      <c r="K538" s="1"/>
      <c r="L538" s="1">
        <v>3.6</v>
      </c>
      <c r="M538" s="14"/>
      <c r="N538" s="54">
        <v>114.8751</v>
      </c>
      <c r="O538" s="59">
        <f t="shared" si="1"/>
        <v>42541</v>
      </c>
      <c r="P538" s="21">
        <v>1.544324555601E7</v>
      </c>
      <c r="Q538" s="52" t="s">
        <v>88</v>
      </c>
      <c r="R538" s="57">
        <v>42541.0</v>
      </c>
      <c r="S538" s="58">
        <v>26.0</v>
      </c>
      <c r="T538" s="58">
        <v>134435.1</v>
      </c>
    </row>
    <row r="539">
      <c r="A539" s="53">
        <v>42542.0</v>
      </c>
      <c r="B539" s="14" t="s">
        <v>108</v>
      </c>
      <c r="C539" s="52" t="s">
        <v>88</v>
      </c>
      <c r="D539" s="14" t="s">
        <v>47</v>
      </c>
      <c r="E539" s="51" t="s">
        <v>46</v>
      </c>
      <c r="F539" s="1">
        <v>10.4</v>
      </c>
      <c r="G539" s="14"/>
      <c r="H539" s="1">
        <v>14.7</v>
      </c>
      <c r="I539" s="14"/>
      <c r="J539" s="1">
        <v>7.0</v>
      </c>
      <c r="K539" s="1"/>
      <c r="L539" s="1">
        <v>3.2</v>
      </c>
      <c r="M539" s="14"/>
      <c r="N539" s="54">
        <v>62.15476</v>
      </c>
      <c r="O539" s="59">
        <f t="shared" si="1"/>
        <v>42542</v>
      </c>
      <c r="P539" s="21">
        <v>8546981.848787999</v>
      </c>
      <c r="Q539" s="52" t="s">
        <v>88</v>
      </c>
      <c r="R539" s="57">
        <v>42542.0</v>
      </c>
      <c r="S539" s="58">
        <v>26.0</v>
      </c>
      <c r="T539" s="58">
        <v>137511.3</v>
      </c>
    </row>
    <row r="540">
      <c r="A540" s="53">
        <v>42543.0</v>
      </c>
      <c r="B540" s="14" t="s">
        <v>90</v>
      </c>
      <c r="C540" s="52" t="s">
        <v>88</v>
      </c>
      <c r="D540" s="14" t="s">
        <v>47</v>
      </c>
      <c r="E540" s="51" t="s">
        <v>46</v>
      </c>
      <c r="F540" s="1">
        <v>11.2</v>
      </c>
      <c r="G540" s="14"/>
      <c r="H540" s="1">
        <v>15.4</v>
      </c>
      <c r="I540" s="14"/>
      <c r="J540" s="1">
        <v>6.6</v>
      </c>
      <c r="K540" s="1"/>
      <c r="L540" s="1">
        <v>0.0</v>
      </c>
      <c r="M540" s="14"/>
      <c r="N540" s="54">
        <v>58.75904</v>
      </c>
      <c r="O540" s="59">
        <f t="shared" si="1"/>
        <v>42543</v>
      </c>
      <c r="P540" s="21">
        <v>7862741.047231999</v>
      </c>
      <c r="Q540" s="52" t="s">
        <v>88</v>
      </c>
      <c r="R540" s="57">
        <v>42543.0</v>
      </c>
      <c r="S540" s="58">
        <v>26.0</v>
      </c>
      <c r="T540" s="58">
        <v>133813.3</v>
      </c>
    </row>
    <row r="541">
      <c r="A541" s="53">
        <v>42544.0</v>
      </c>
      <c r="B541" s="14" t="s">
        <v>105</v>
      </c>
      <c r="C541" s="52" t="s">
        <v>88</v>
      </c>
      <c r="D541" s="14" t="s">
        <v>47</v>
      </c>
      <c r="E541" s="51" t="s">
        <v>46</v>
      </c>
      <c r="F541" s="1">
        <v>10.4</v>
      </c>
      <c r="G541" s="14"/>
      <c r="H541" s="1">
        <v>14.8</v>
      </c>
      <c r="I541" s="14"/>
      <c r="J541" s="1">
        <v>7.2</v>
      </c>
      <c r="K541" s="1"/>
      <c r="L541" s="1">
        <v>0.6</v>
      </c>
      <c r="M541" s="14"/>
      <c r="N541" s="54">
        <v>78.31898</v>
      </c>
      <c r="O541" s="59">
        <f t="shared" si="1"/>
        <v>42544</v>
      </c>
      <c r="P541" s="21">
        <v>1.0709337325199999E7</v>
      </c>
      <c r="Q541" s="52" t="s">
        <v>88</v>
      </c>
      <c r="R541" s="57">
        <v>42544.0</v>
      </c>
      <c r="S541" s="58">
        <v>26.0</v>
      </c>
      <c r="T541" s="58">
        <v>136740.0</v>
      </c>
    </row>
    <row r="542">
      <c r="A542" s="53">
        <v>42545.0</v>
      </c>
      <c r="B542" s="14" t="s">
        <v>107</v>
      </c>
      <c r="C542" s="52" t="s">
        <v>88</v>
      </c>
      <c r="D542" s="14" t="s">
        <v>46</v>
      </c>
      <c r="E542" s="51" t="s">
        <v>46</v>
      </c>
      <c r="F542" s="1">
        <v>6.9</v>
      </c>
      <c r="G542" s="14"/>
      <c r="H542" s="1">
        <v>10.7</v>
      </c>
      <c r="I542" s="14"/>
      <c r="J542" s="1">
        <v>5.8</v>
      </c>
      <c r="K542" s="1"/>
      <c r="L542" s="1">
        <v>13.8</v>
      </c>
      <c r="M542" s="14"/>
      <c r="N542" s="54">
        <v>67.9385</v>
      </c>
      <c r="O542" s="59">
        <f t="shared" si="1"/>
        <v>42545</v>
      </c>
      <c r="P542" s="21">
        <v>9827874.7084</v>
      </c>
      <c r="Q542" s="52" t="s">
        <v>88</v>
      </c>
      <c r="R542" s="57">
        <v>42545.0</v>
      </c>
      <c r="S542" s="58">
        <v>26.0</v>
      </c>
      <c r="T542" s="58">
        <v>144658.4</v>
      </c>
    </row>
    <row r="543">
      <c r="A543" s="53">
        <v>42546.0</v>
      </c>
      <c r="B543" s="14" t="s">
        <v>74</v>
      </c>
      <c r="C543" s="52" t="s">
        <v>88</v>
      </c>
      <c r="D543" s="14" t="s">
        <v>46</v>
      </c>
      <c r="E543" s="51" t="s">
        <v>46</v>
      </c>
      <c r="F543" s="1">
        <v>5.6</v>
      </c>
      <c r="G543" s="14"/>
      <c r="H543" s="1">
        <v>12.7</v>
      </c>
      <c r="I543" s="14"/>
      <c r="J543" s="1">
        <v>8.8</v>
      </c>
      <c r="K543" s="1"/>
      <c r="L543" s="1">
        <v>2.0</v>
      </c>
      <c r="M543" s="14"/>
      <c r="N543" s="54">
        <v>99.76325</v>
      </c>
      <c r="O543" s="59">
        <f t="shared" si="1"/>
        <v>42546</v>
      </c>
      <c r="P543" s="21">
        <v>1.3141892733099999E7</v>
      </c>
      <c r="Q543" s="52" t="s">
        <v>88</v>
      </c>
      <c r="R543" s="57">
        <v>42546.0</v>
      </c>
      <c r="S543" s="58">
        <v>26.0</v>
      </c>
      <c r="T543" s="58">
        <v>131730.8</v>
      </c>
    </row>
    <row r="544">
      <c r="A544" s="53">
        <v>42547.0</v>
      </c>
      <c r="B544" s="14" t="s">
        <v>78</v>
      </c>
      <c r="C544" s="52" t="s">
        <v>88</v>
      </c>
      <c r="D544" s="14" t="s">
        <v>46</v>
      </c>
      <c r="E544" s="51" t="s">
        <v>46</v>
      </c>
      <c r="F544" s="1">
        <v>3.0</v>
      </c>
      <c r="G544" s="14"/>
      <c r="H544" s="1">
        <v>11.1</v>
      </c>
      <c r="I544" s="14"/>
      <c r="J544" s="1">
        <v>7.7</v>
      </c>
      <c r="K544" s="1"/>
      <c r="L544" s="1">
        <v>0.2</v>
      </c>
      <c r="M544" s="14"/>
      <c r="N544" s="54">
        <v>120.4411</v>
      </c>
      <c r="O544" s="59">
        <f t="shared" si="1"/>
        <v>42547</v>
      </c>
      <c r="P544" s="21">
        <v>1.523048769749E7</v>
      </c>
      <c r="Q544" s="52" t="s">
        <v>88</v>
      </c>
      <c r="R544" s="57">
        <v>42547.0</v>
      </c>
      <c r="S544" s="58">
        <v>27.0</v>
      </c>
      <c r="T544" s="58">
        <v>126455.9</v>
      </c>
    </row>
    <row r="545">
      <c r="A545" s="53">
        <v>42548.0</v>
      </c>
      <c r="B545" s="14" t="s">
        <v>92</v>
      </c>
      <c r="C545" s="52" t="s">
        <v>88</v>
      </c>
      <c r="D545" s="14" t="s">
        <v>46</v>
      </c>
      <c r="E545" s="51" t="s">
        <v>46</v>
      </c>
      <c r="F545" s="1">
        <v>4.8</v>
      </c>
      <c r="G545" s="14"/>
      <c r="H545" s="1">
        <v>10.6</v>
      </c>
      <c r="I545" s="14"/>
      <c r="J545" s="1">
        <v>4.7</v>
      </c>
      <c r="K545" s="1"/>
      <c r="L545" s="1">
        <v>0.2</v>
      </c>
      <c r="M545" s="14"/>
      <c r="N545" s="54">
        <v>127.3466</v>
      </c>
      <c r="O545" s="59">
        <f t="shared" si="1"/>
        <v>42548</v>
      </c>
      <c r="P545" s="21">
        <v>1.8928798623999998E7</v>
      </c>
      <c r="Q545" s="52" t="s">
        <v>88</v>
      </c>
      <c r="R545" s="57">
        <v>42548.0</v>
      </c>
      <c r="S545" s="58">
        <v>27.0</v>
      </c>
      <c r="T545" s="58">
        <v>148640.0</v>
      </c>
    </row>
    <row r="546">
      <c r="A546" s="53">
        <v>42549.0</v>
      </c>
      <c r="B546" s="14" t="s">
        <v>108</v>
      </c>
      <c r="C546" s="52" t="s">
        <v>88</v>
      </c>
      <c r="D546" s="14" t="s">
        <v>46</v>
      </c>
      <c r="E546" s="51" t="s">
        <v>46</v>
      </c>
      <c r="F546" s="1">
        <v>5.0</v>
      </c>
      <c r="G546" s="14"/>
      <c r="H546" s="1">
        <v>17.0</v>
      </c>
      <c r="I546" s="14"/>
      <c r="J546" s="1">
        <v>7.8</v>
      </c>
      <c r="K546" s="1"/>
      <c r="L546" s="1">
        <v>0.2</v>
      </c>
      <c r="M546" s="14"/>
      <c r="N546" s="54">
        <v>110.2804</v>
      </c>
      <c r="O546" s="59">
        <f t="shared" si="1"/>
        <v>42549</v>
      </c>
      <c r="P546" s="21">
        <v>1.5675950822519999E7</v>
      </c>
      <c r="Q546" s="52" t="s">
        <v>88</v>
      </c>
      <c r="R546" s="57">
        <v>42549.0</v>
      </c>
      <c r="S546" s="58">
        <v>27.0</v>
      </c>
      <c r="T546" s="58">
        <v>142146.3</v>
      </c>
    </row>
    <row r="547">
      <c r="A547" s="53">
        <v>42550.0</v>
      </c>
      <c r="B547" s="14" t="s">
        <v>90</v>
      </c>
      <c r="C547" s="52" t="s">
        <v>88</v>
      </c>
      <c r="D547" s="14" t="s">
        <v>46</v>
      </c>
      <c r="E547" s="51" t="s">
        <v>46</v>
      </c>
      <c r="F547" s="1">
        <v>8.9</v>
      </c>
      <c r="G547" s="14"/>
      <c r="H547" s="1">
        <v>15.8</v>
      </c>
      <c r="I547" s="14"/>
      <c r="J547" s="1">
        <v>8.9</v>
      </c>
      <c r="K547" s="1"/>
      <c r="L547" s="1">
        <v>0.2</v>
      </c>
      <c r="M547" s="14"/>
      <c r="N547" s="54">
        <v>80.12524</v>
      </c>
      <c r="O547" s="59">
        <f t="shared" si="1"/>
        <v>42550</v>
      </c>
      <c r="P547" s="21">
        <v>1.090280165728E7</v>
      </c>
      <c r="Q547" s="52" t="s">
        <v>88</v>
      </c>
      <c r="R547" s="57">
        <v>42550.0</v>
      </c>
      <c r="S547" s="58">
        <v>27.0</v>
      </c>
      <c r="T547" s="58">
        <v>136072.0</v>
      </c>
    </row>
    <row r="548">
      <c r="A548" s="53">
        <v>42551.0</v>
      </c>
      <c r="B548" s="14" t="s">
        <v>105</v>
      </c>
      <c r="C548" s="52" t="s">
        <v>88</v>
      </c>
      <c r="D548" s="14" t="s">
        <v>46</v>
      </c>
      <c r="E548" s="51" t="s">
        <v>46</v>
      </c>
      <c r="F548" s="1">
        <v>10.3</v>
      </c>
      <c r="G548" s="14"/>
      <c r="H548" s="1">
        <v>11.7</v>
      </c>
      <c r="I548" s="14"/>
      <c r="J548" s="1">
        <v>5.6</v>
      </c>
      <c r="K548" s="1"/>
      <c r="L548" s="1">
        <v>0.0</v>
      </c>
      <c r="M548" s="14"/>
      <c r="N548" s="54">
        <v>115.1179</v>
      </c>
      <c r="O548" s="59">
        <f t="shared" si="1"/>
        <v>42551</v>
      </c>
      <c r="P548" s="21">
        <v>1.624066065515E7</v>
      </c>
      <c r="Q548" s="52" t="s">
        <v>88</v>
      </c>
      <c r="R548" s="57">
        <v>42551.0</v>
      </c>
      <c r="S548" s="58">
        <v>27.0</v>
      </c>
      <c r="T548" s="58">
        <v>141078.5</v>
      </c>
    </row>
    <row r="549">
      <c r="A549" s="53">
        <v>42552.0</v>
      </c>
      <c r="B549" s="14" t="s">
        <v>107</v>
      </c>
      <c r="C549" s="52" t="s">
        <v>88</v>
      </c>
      <c r="D549" s="14" t="s">
        <v>46</v>
      </c>
      <c r="E549" s="51" t="s">
        <v>46</v>
      </c>
      <c r="F549" s="1">
        <v>7.3</v>
      </c>
      <c r="G549" s="14"/>
      <c r="H549" s="1">
        <v>14.1</v>
      </c>
      <c r="I549" s="14"/>
      <c r="J549" s="1">
        <v>7.1</v>
      </c>
      <c r="K549" s="1"/>
      <c r="L549" s="1">
        <v>6.4</v>
      </c>
      <c r="M549" s="14"/>
      <c r="N549" s="54">
        <v>117.712</v>
      </c>
      <c r="O549" s="59">
        <f t="shared" si="1"/>
        <v>42552</v>
      </c>
      <c r="P549" s="21">
        <v>1.6088487710400002E7</v>
      </c>
      <c r="Q549" s="52" t="s">
        <v>88</v>
      </c>
      <c r="R549" s="57">
        <v>42552.0</v>
      </c>
      <c r="S549" s="58">
        <v>27.0</v>
      </c>
      <c r="T549" s="58">
        <v>136676.7</v>
      </c>
    </row>
    <row r="550">
      <c r="A550" s="53">
        <v>42553.0</v>
      </c>
      <c r="B550" s="14" t="s">
        <v>74</v>
      </c>
      <c r="C550" s="52" t="s">
        <v>88</v>
      </c>
      <c r="D550" s="14" t="s">
        <v>46</v>
      </c>
      <c r="E550" s="51" t="s">
        <v>46</v>
      </c>
      <c r="F550" s="1">
        <v>9.9</v>
      </c>
      <c r="G550" s="14"/>
      <c r="H550" s="1">
        <v>16.5</v>
      </c>
      <c r="I550" s="14"/>
      <c r="J550" s="1">
        <v>6.7</v>
      </c>
      <c r="K550" s="1"/>
      <c r="L550" s="1">
        <v>0.2</v>
      </c>
      <c r="M550" s="14"/>
      <c r="N550" s="54">
        <v>90.45652</v>
      </c>
      <c r="O550" s="59">
        <f t="shared" si="1"/>
        <v>42553</v>
      </c>
      <c r="P550" s="21">
        <v>1.0735705437072E7</v>
      </c>
      <c r="Q550" s="52" t="s">
        <v>88</v>
      </c>
      <c r="R550" s="57">
        <v>42553.0</v>
      </c>
      <c r="S550" s="58">
        <v>27.0</v>
      </c>
      <c r="T550" s="58">
        <v>118683.6</v>
      </c>
    </row>
    <row r="551">
      <c r="A551" s="53">
        <v>42554.0</v>
      </c>
      <c r="B551" s="14" t="s">
        <v>78</v>
      </c>
      <c r="C551" s="52" t="s">
        <v>88</v>
      </c>
      <c r="D551" s="14" t="s">
        <v>46</v>
      </c>
      <c r="E551" s="51" t="s">
        <v>46</v>
      </c>
      <c r="F551" s="1">
        <v>10.9</v>
      </c>
      <c r="G551" s="14"/>
      <c r="H551" s="1">
        <v>16.7</v>
      </c>
      <c r="I551" s="14"/>
      <c r="J551" s="1">
        <v>7.8</v>
      </c>
      <c r="K551" s="1"/>
      <c r="L551" s="1">
        <v>0.0</v>
      </c>
      <c r="M551" s="14"/>
      <c r="N551" s="54">
        <v>68.59709</v>
      </c>
      <c r="O551" s="59">
        <f t="shared" si="1"/>
        <v>42554</v>
      </c>
      <c r="P551" s="21">
        <v>7721041.500875999</v>
      </c>
      <c r="Q551" s="52" t="s">
        <v>88</v>
      </c>
      <c r="R551" s="57">
        <v>42554.0</v>
      </c>
      <c r="S551" s="58">
        <v>28.0</v>
      </c>
      <c r="T551" s="58">
        <v>112556.4</v>
      </c>
    </row>
    <row r="552">
      <c r="A552" s="53">
        <v>42555.0</v>
      </c>
      <c r="B552" s="14" t="s">
        <v>92</v>
      </c>
      <c r="C552" s="52" t="s">
        <v>88</v>
      </c>
      <c r="D552" s="14" t="s">
        <v>46</v>
      </c>
      <c r="E552" s="51" t="s">
        <v>46</v>
      </c>
      <c r="F552" s="1">
        <v>10.4</v>
      </c>
      <c r="G552" s="14"/>
      <c r="H552" s="1">
        <v>12.7</v>
      </c>
      <c r="I552" s="14"/>
      <c r="J552" s="1">
        <v>3.6</v>
      </c>
      <c r="K552" s="1"/>
      <c r="L552" s="1">
        <v>0.0</v>
      </c>
      <c r="M552" s="14"/>
      <c r="N552" s="54">
        <v>124.1369</v>
      </c>
      <c r="O552" s="59">
        <f t="shared" si="1"/>
        <v>42555</v>
      </c>
      <c r="P552" s="21">
        <v>1.684689180018E7</v>
      </c>
      <c r="Q552" s="52" t="s">
        <v>88</v>
      </c>
      <c r="R552" s="57">
        <v>42555.0</v>
      </c>
      <c r="S552" s="58">
        <v>28.0</v>
      </c>
      <c r="T552" s="58">
        <v>135712.2</v>
      </c>
    </row>
    <row r="553">
      <c r="A553" s="53">
        <v>42556.0</v>
      </c>
      <c r="B553" s="14" t="s">
        <v>108</v>
      </c>
      <c r="C553" s="52" t="s">
        <v>88</v>
      </c>
      <c r="D553" s="14" t="s">
        <v>46</v>
      </c>
      <c r="E553" s="51" t="s">
        <v>46</v>
      </c>
      <c r="F553" s="1">
        <v>8.2</v>
      </c>
      <c r="G553" s="14"/>
      <c r="H553" s="1">
        <v>12.8</v>
      </c>
      <c r="I553" s="14"/>
      <c r="J553" s="1">
        <v>1.8</v>
      </c>
      <c r="K553" s="1"/>
      <c r="L553" s="1">
        <v>0.6</v>
      </c>
      <c r="M553" s="14"/>
      <c r="N553" s="54">
        <v>147.1877</v>
      </c>
      <c r="O553" s="59">
        <f t="shared" si="1"/>
        <v>42556</v>
      </c>
      <c r="P553" s="21">
        <v>2.0959793417859998E7</v>
      </c>
      <c r="Q553" s="52" t="s">
        <v>88</v>
      </c>
      <c r="R553" s="57">
        <v>42556.0</v>
      </c>
      <c r="S553" s="58">
        <v>28.0</v>
      </c>
      <c r="T553" s="58">
        <v>142401.8</v>
      </c>
    </row>
    <row r="554">
      <c r="A554" s="53">
        <v>42557.0</v>
      </c>
      <c r="B554" s="14" t="s">
        <v>90</v>
      </c>
      <c r="C554" s="52" t="s">
        <v>88</v>
      </c>
      <c r="D554" s="14" t="s">
        <v>46</v>
      </c>
      <c r="E554" s="51" t="s">
        <v>46</v>
      </c>
      <c r="F554" s="1">
        <v>9.8</v>
      </c>
      <c r="G554" s="14"/>
      <c r="H554" s="1">
        <v>13.0</v>
      </c>
      <c r="I554" s="14"/>
      <c r="J554" s="1">
        <v>4.6</v>
      </c>
      <c r="K554" s="1"/>
      <c r="L554" s="1">
        <v>22.6</v>
      </c>
      <c r="M554" s="14"/>
      <c r="N554" s="54">
        <v>116.6821</v>
      </c>
      <c r="O554" s="59">
        <f t="shared" si="1"/>
        <v>42557</v>
      </c>
      <c r="P554" s="21">
        <v>1.5641947265810002E7</v>
      </c>
      <c r="Q554" s="52" t="s">
        <v>88</v>
      </c>
      <c r="R554" s="57">
        <v>42557.0</v>
      </c>
      <c r="S554" s="58">
        <v>28.0</v>
      </c>
      <c r="T554" s="58">
        <v>134056.1</v>
      </c>
    </row>
    <row r="555">
      <c r="A555" s="53">
        <v>42558.0</v>
      </c>
      <c r="B555" s="14" t="s">
        <v>105</v>
      </c>
      <c r="C555" s="52" t="s">
        <v>88</v>
      </c>
      <c r="D555" s="14" t="s">
        <v>46</v>
      </c>
      <c r="E555" s="51" t="s">
        <v>46</v>
      </c>
      <c r="F555" s="1">
        <v>10.5</v>
      </c>
      <c r="G555" s="14"/>
      <c r="H555" s="1">
        <v>13.7</v>
      </c>
      <c r="I555" s="14"/>
      <c r="J555" s="1">
        <v>4.1</v>
      </c>
      <c r="K555" s="1"/>
      <c r="L555" s="1">
        <v>3.8</v>
      </c>
      <c r="M555" s="14"/>
      <c r="N555" s="54">
        <v>176.912</v>
      </c>
      <c r="O555" s="59">
        <f t="shared" si="1"/>
        <v>42558</v>
      </c>
      <c r="P555" s="21">
        <v>2.4549724416E7</v>
      </c>
      <c r="Q555" s="52" t="s">
        <v>88</v>
      </c>
      <c r="R555" s="57">
        <v>42558.0</v>
      </c>
      <c r="S555" s="58">
        <v>28.0</v>
      </c>
      <c r="T555" s="58">
        <v>138768.0</v>
      </c>
    </row>
    <row r="556">
      <c r="A556" s="53">
        <v>42559.0</v>
      </c>
      <c r="B556" s="14" t="s">
        <v>107</v>
      </c>
      <c r="C556" s="52" t="s">
        <v>88</v>
      </c>
      <c r="D556" s="14" t="s">
        <v>46</v>
      </c>
      <c r="E556" s="51" t="s">
        <v>46</v>
      </c>
      <c r="F556" s="1">
        <v>9.7</v>
      </c>
      <c r="G556" s="14"/>
      <c r="H556" s="1">
        <v>15.3</v>
      </c>
      <c r="I556" s="14"/>
      <c r="J556" s="1">
        <v>7.4</v>
      </c>
      <c r="K556" s="1"/>
      <c r="L556" s="1">
        <v>0.8</v>
      </c>
      <c r="M556" s="14"/>
      <c r="N556" s="54">
        <v>114.8442</v>
      </c>
      <c r="O556" s="59">
        <f t="shared" si="1"/>
        <v>42559</v>
      </c>
      <c r="P556" s="21">
        <v>1.569806518242E7</v>
      </c>
      <c r="Q556" s="52" t="s">
        <v>88</v>
      </c>
      <c r="R556" s="57">
        <v>42559.0</v>
      </c>
      <c r="S556" s="58">
        <v>28.0</v>
      </c>
      <c r="T556" s="58">
        <v>136690.1</v>
      </c>
    </row>
    <row r="557">
      <c r="A557" s="53">
        <v>42560.0</v>
      </c>
      <c r="B557" s="14" t="s">
        <v>74</v>
      </c>
      <c r="C557" s="52" t="s">
        <v>88</v>
      </c>
      <c r="D557" s="14" t="s">
        <v>46</v>
      </c>
      <c r="E557" s="51" t="s">
        <v>46</v>
      </c>
      <c r="F557" s="1">
        <v>5.3</v>
      </c>
      <c r="G557" s="14"/>
      <c r="H557" s="1">
        <v>15.2</v>
      </c>
      <c r="I557" s="14"/>
      <c r="J557" s="1">
        <v>9.5</v>
      </c>
      <c r="K557" s="1"/>
      <c r="L557" s="1">
        <v>0.2</v>
      </c>
      <c r="M557" s="14"/>
      <c r="N557" s="54">
        <v>105.5486</v>
      </c>
      <c r="O557" s="59">
        <f t="shared" si="1"/>
        <v>42560</v>
      </c>
      <c r="P557" s="21">
        <v>1.2915929407699998E7</v>
      </c>
      <c r="Q557" s="52" t="s">
        <v>88</v>
      </c>
      <c r="R557" s="57">
        <v>42560.0</v>
      </c>
      <c r="S557" s="58">
        <v>28.0</v>
      </c>
      <c r="T557" s="58">
        <v>122369.5</v>
      </c>
    </row>
    <row r="558">
      <c r="A558" s="53">
        <v>42561.0</v>
      </c>
      <c r="B558" s="14" t="s">
        <v>78</v>
      </c>
      <c r="C558" s="52" t="s">
        <v>88</v>
      </c>
      <c r="D558" s="14" t="s">
        <v>46</v>
      </c>
      <c r="E558" s="51" t="s">
        <v>46</v>
      </c>
      <c r="F558" s="1">
        <v>6.5</v>
      </c>
      <c r="G558" s="14"/>
      <c r="H558" s="1">
        <v>14.2</v>
      </c>
      <c r="I558" s="14"/>
      <c r="J558" s="1">
        <v>3.6</v>
      </c>
      <c r="K558" s="1"/>
      <c r="L558" s="1">
        <v>0.0</v>
      </c>
      <c r="M558" s="14"/>
      <c r="N558" s="54">
        <v>36.16721</v>
      </c>
      <c r="O558" s="59">
        <f t="shared" si="1"/>
        <v>42561</v>
      </c>
      <c r="P558" s="21">
        <v>4311789.675221999</v>
      </c>
      <c r="Q558" s="52" t="s">
        <v>88</v>
      </c>
      <c r="R558" s="57">
        <v>42561.0</v>
      </c>
      <c r="S558" s="58">
        <v>29.0</v>
      </c>
      <c r="T558" s="58">
        <v>119218.2</v>
      </c>
    </row>
    <row r="559">
      <c r="A559" s="53">
        <v>42562.0</v>
      </c>
      <c r="B559" s="14" t="s">
        <v>92</v>
      </c>
      <c r="C559" s="52" t="s">
        <v>88</v>
      </c>
      <c r="D559" s="14" t="s">
        <v>46</v>
      </c>
      <c r="E559" s="51" t="s">
        <v>46</v>
      </c>
      <c r="F559" s="1">
        <v>8.3</v>
      </c>
      <c r="G559" s="14"/>
      <c r="H559" s="1">
        <v>16.0</v>
      </c>
      <c r="I559" s="14"/>
      <c r="J559" s="1">
        <v>7.6</v>
      </c>
      <c r="K559" s="1"/>
      <c r="L559" s="1">
        <v>3.6</v>
      </c>
      <c r="M559" s="14"/>
      <c r="N559" s="54">
        <v>44.85808</v>
      </c>
      <c r="O559" s="59">
        <f t="shared" si="1"/>
        <v>42562</v>
      </c>
      <c r="P559" s="21">
        <v>5751124.348368</v>
      </c>
      <c r="Q559" s="52" t="s">
        <v>88</v>
      </c>
      <c r="R559" s="57">
        <v>42562.0</v>
      </c>
      <c r="S559" s="58">
        <v>29.0</v>
      </c>
      <c r="T559" s="58">
        <v>128207.1</v>
      </c>
    </row>
    <row r="560">
      <c r="A560" s="53">
        <v>42563.0</v>
      </c>
      <c r="B560" s="14" t="s">
        <v>108</v>
      </c>
      <c r="C560" s="52" t="s">
        <v>88</v>
      </c>
      <c r="D560" s="14" t="s">
        <v>47</v>
      </c>
      <c r="E560" s="51" t="s">
        <v>46</v>
      </c>
      <c r="F560" s="1">
        <v>10.7</v>
      </c>
      <c r="G560" s="14"/>
      <c r="H560" s="1">
        <v>13.7</v>
      </c>
      <c r="I560" s="14"/>
      <c r="J560" s="1">
        <v>8.1</v>
      </c>
      <c r="K560" s="1"/>
      <c r="L560" s="1">
        <v>0.0</v>
      </c>
      <c r="M560" s="14"/>
      <c r="N560" s="54">
        <v>49.15949</v>
      </c>
      <c r="O560" s="59">
        <f t="shared" si="1"/>
        <v>42563</v>
      </c>
      <c r="P560" s="21">
        <v>6763470.785078</v>
      </c>
      <c r="Q560" s="52" t="s">
        <v>88</v>
      </c>
      <c r="R560" s="57">
        <v>42563.0</v>
      </c>
      <c r="S560" s="58">
        <v>29.0</v>
      </c>
      <c r="T560" s="58">
        <v>137582.2</v>
      </c>
    </row>
    <row r="561">
      <c r="A561" s="53">
        <v>42564.0</v>
      </c>
      <c r="B561" s="14" t="s">
        <v>90</v>
      </c>
      <c r="C561" s="52" t="s">
        <v>88</v>
      </c>
      <c r="D561" s="14" t="s">
        <v>47</v>
      </c>
      <c r="E561" s="51" t="s">
        <v>46</v>
      </c>
      <c r="F561" s="1">
        <v>4.5</v>
      </c>
      <c r="G561" s="14"/>
      <c r="H561" s="1">
        <v>12.0</v>
      </c>
      <c r="I561" s="14"/>
      <c r="J561" s="1">
        <v>9.0</v>
      </c>
      <c r="K561" s="1"/>
      <c r="L561" s="1">
        <v>0.4</v>
      </c>
      <c r="M561" s="14"/>
      <c r="N561" s="54">
        <v>65.91496</v>
      </c>
      <c r="O561" s="59">
        <f t="shared" si="1"/>
        <v>42564</v>
      </c>
      <c r="P561" s="21">
        <v>9605675.065367999</v>
      </c>
      <c r="Q561" s="52" t="s">
        <v>88</v>
      </c>
      <c r="R561" s="57">
        <v>42564.0</v>
      </c>
      <c r="S561" s="58">
        <v>29.0</v>
      </c>
      <c r="T561" s="58">
        <v>145728.3</v>
      </c>
    </row>
    <row r="562">
      <c r="A562" s="53">
        <v>42565.0</v>
      </c>
      <c r="B562" s="14" t="s">
        <v>105</v>
      </c>
      <c r="C562" s="52" t="s">
        <v>88</v>
      </c>
      <c r="D562" s="14" t="s">
        <v>47</v>
      </c>
      <c r="E562" s="51" t="s">
        <v>46</v>
      </c>
      <c r="F562" s="1">
        <v>6.6</v>
      </c>
      <c r="G562" s="14"/>
      <c r="H562" s="1">
        <v>14.0</v>
      </c>
      <c r="I562" s="14"/>
      <c r="J562" s="1">
        <v>7.8</v>
      </c>
      <c r="K562" s="1"/>
      <c r="L562" s="1">
        <v>1.0</v>
      </c>
      <c r="M562" s="14"/>
      <c r="N562" s="54">
        <v>76.11745</v>
      </c>
      <c r="O562" s="59">
        <f t="shared" si="1"/>
        <v>42565</v>
      </c>
      <c r="P562" s="21">
        <v>1.0968806179565001E7</v>
      </c>
      <c r="Q562" s="52" t="s">
        <v>88</v>
      </c>
      <c r="R562" s="57">
        <v>42565.0</v>
      </c>
      <c r="S562" s="58">
        <v>29.0</v>
      </c>
      <c r="T562" s="58">
        <v>144103.7</v>
      </c>
    </row>
    <row r="563">
      <c r="A563" s="53">
        <v>42566.0</v>
      </c>
      <c r="B563" s="14" t="s">
        <v>107</v>
      </c>
      <c r="C563" s="52" t="s">
        <v>88</v>
      </c>
      <c r="D563" s="14" t="s">
        <v>47</v>
      </c>
      <c r="E563" s="51" t="s">
        <v>46</v>
      </c>
      <c r="F563" s="1">
        <v>8.8</v>
      </c>
      <c r="G563" s="14"/>
      <c r="H563" s="1">
        <v>14.1</v>
      </c>
      <c r="I563" s="14"/>
      <c r="J563" s="1">
        <v>7.2</v>
      </c>
      <c r="K563" s="1"/>
      <c r="L563" s="1">
        <v>0.0</v>
      </c>
      <c r="M563" s="14"/>
      <c r="N563" s="54">
        <v>79.5076</v>
      </c>
      <c r="O563" s="59">
        <f t="shared" si="1"/>
        <v>42566</v>
      </c>
      <c r="P563" s="21">
        <v>1.122384141844E7</v>
      </c>
      <c r="Q563" s="52" t="s">
        <v>88</v>
      </c>
      <c r="R563" s="57">
        <v>42566.0</v>
      </c>
      <c r="S563" s="58">
        <v>29.0</v>
      </c>
      <c r="T563" s="58">
        <v>141166.9</v>
      </c>
    </row>
    <row r="564">
      <c r="A564" s="53">
        <v>42567.0</v>
      </c>
      <c r="B564" s="14" t="s">
        <v>74</v>
      </c>
      <c r="C564" s="52" t="s">
        <v>88</v>
      </c>
      <c r="D564" s="14" t="s">
        <v>47</v>
      </c>
      <c r="E564" s="51" t="s">
        <v>46</v>
      </c>
      <c r="F564" s="1">
        <v>7.8</v>
      </c>
      <c r="G564" s="14"/>
      <c r="H564" s="1">
        <v>13.7</v>
      </c>
      <c r="I564" s="14"/>
      <c r="J564" s="1">
        <v>10.2</v>
      </c>
      <c r="K564" s="1"/>
      <c r="L564" s="1">
        <v>0.0</v>
      </c>
      <c r="M564" s="14"/>
      <c r="N564" s="54">
        <v>73.69442</v>
      </c>
      <c r="O564" s="59">
        <f t="shared" si="1"/>
        <v>42567</v>
      </c>
      <c r="P564" s="21">
        <v>8891909.761664</v>
      </c>
      <c r="Q564" s="52" t="s">
        <v>88</v>
      </c>
      <c r="R564" s="57">
        <v>42567.0</v>
      </c>
      <c r="S564" s="58">
        <v>29.0</v>
      </c>
      <c r="T564" s="58">
        <v>120659.2</v>
      </c>
    </row>
    <row r="565">
      <c r="A565" s="53">
        <v>42568.0</v>
      </c>
      <c r="B565" s="14" t="s">
        <v>78</v>
      </c>
      <c r="C565" s="52" t="s">
        <v>88</v>
      </c>
      <c r="D565" s="14" t="s">
        <v>47</v>
      </c>
      <c r="E565" s="51" t="s">
        <v>46</v>
      </c>
      <c r="F565" s="1">
        <v>3.1</v>
      </c>
      <c r="G565" s="14"/>
      <c r="H565" s="1">
        <v>16.1</v>
      </c>
      <c r="I565" s="14"/>
      <c r="J565" s="1">
        <v>10.3</v>
      </c>
      <c r="K565" s="1"/>
      <c r="L565" s="1">
        <v>0.0</v>
      </c>
      <c r="M565" s="14"/>
      <c r="N565" s="54">
        <v>48.78841</v>
      </c>
      <c r="O565" s="59">
        <f t="shared" si="1"/>
        <v>42568</v>
      </c>
      <c r="P565" s="21">
        <v>5533488.7642210005</v>
      </c>
      <c r="Q565" s="52" t="s">
        <v>88</v>
      </c>
      <c r="R565" s="57">
        <v>42568.0</v>
      </c>
      <c r="S565" s="58">
        <v>30.0</v>
      </c>
      <c r="T565" s="58">
        <v>113418.1</v>
      </c>
    </row>
    <row r="566">
      <c r="A566" s="53">
        <v>42569.0</v>
      </c>
      <c r="B566" s="14" t="s">
        <v>92</v>
      </c>
      <c r="C566" s="52" t="s">
        <v>88</v>
      </c>
      <c r="D566" s="14" t="s">
        <v>47</v>
      </c>
      <c r="E566" s="51" t="s">
        <v>46</v>
      </c>
      <c r="F566" s="1">
        <v>9.6</v>
      </c>
      <c r="G566" s="14"/>
      <c r="H566" s="1">
        <v>17.7</v>
      </c>
      <c r="I566" s="14"/>
      <c r="J566" s="1">
        <v>8.8</v>
      </c>
      <c r="K566" s="1"/>
      <c r="L566" s="1">
        <v>0.0</v>
      </c>
      <c r="M566" s="14"/>
      <c r="N566" s="54">
        <v>43.89152</v>
      </c>
      <c r="O566" s="59">
        <f t="shared" si="1"/>
        <v>42569</v>
      </c>
      <c r="P566" s="21">
        <v>5590331.22784</v>
      </c>
      <c r="Q566" s="52" t="s">
        <v>88</v>
      </c>
      <c r="R566" s="57">
        <v>42569.0</v>
      </c>
      <c r="S566" s="58">
        <v>30.0</v>
      </c>
      <c r="T566" s="58">
        <v>127367.0</v>
      </c>
    </row>
    <row r="567">
      <c r="A567" s="53">
        <v>42570.0</v>
      </c>
      <c r="B567" s="14" t="s">
        <v>108</v>
      </c>
      <c r="C567" s="52" t="s">
        <v>88</v>
      </c>
      <c r="D567" s="14" t="s">
        <v>47</v>
      </c>
      <c r="E567" s="51" t="s">
        <v>46</v>
      </c>
      <c r="F567" s="1">
        <v>12.6</v>
      </c>
      <c r="G567" s="14"/>
      <c r="H567" s="1">
        <v>16.0</v>
      </c>
      <c r="I567" s="14"/>
      <c r="J567" s="1">
        <v>5.7</v>
      </c>
      <c r="K567" s="1"/>
      <c r="L567" s="1">
        <v>0.0</v>
      </c>
      <c r="M567" s="14"/>
      <c r="N567" s="54">
        <v>49.45379</v>
      </c>
      <c r="O567" s="59">
        <f t="shared" si="1"/>
        <v>42570</v>
      </c>
      <c r="P567" s="21">
        <v>6776558.881499</v>
      </c>
      <c r="Q567" s="52" t="s">
        <v>88</v>
      </c>
      <c r="R567" s="57">
        <v>42570.0</v>
      </c>
      <c r="S567" s="58">
        <v>30.0</v>
      </c>
      <c r="T567" s="58">
        <v>137028.1</v>
      </c>
    </row>
    <row r="568">
      <c r="A568" s="53">
        <v>42571.0</v>
      </c>
      <c r="B568" s="14" t="s">
        <v>90</v>
      </c>
      <c r="C568" s="52" t="s">
        <v>88</v>
      </c>
      <c r="D568" s="14" t="s">
        <v>47</v>
      </c>
      <c r="E568" s="51" t="s">
        <v>46</v>
      </c>
      <c r="F568" s="1">
        <v>9.8</v>
      </c>
      <c r="G568" s="14"/>
      <c r="H568" s="1">
        <v>16.1</v>
      </c>
      <c r="I568" s="14"/>
      <c r="J568" s="1">
        <v>9.2</v>
      </c>
      <c r="K568" s="1"/>
      <c r="L568" s="1">
        <v>1.8</v>
      </c>
      <c r="M568" s="14"/>
      <c r="N568" s="54">
        <v>52.33155</v>
      </c>
      <c r="O568" s="59">
        <f t="shared" si="1"/>
        <v>42571</v>
      </c>
      <c r="P568" s="21">
        <v>7161577.850655001</v>
      </c>
      <c r="Q568" s="52" t="s">
        <v>88</v>
      </c>
      <c r="R568" s="57">
        <v>42571.0</v>
      </c>
      <c r="S568" s="58">
        <v>30.0</v>
      </c>
      <c r="T568" s="58">
        <v>136850.1</v>
      </c>
    </row>
    <row r="569">
      <c r="A569" s="53">
        <v>42572.0</v>
      </c>
      <c r="B569" s="14" t="s">
        <v>105</v>
      </c>
      <c r="C569" s="52" t="s">
        <v>88</v>
      </c>
      <c r="D569" s="14" t="s">
        <v>47</v>
      </c>
      <c r="E569" s="51" t="s">
        <v>46</v>
      </c>
      <c r="F569" s="1">
        <v>6.9</v>
      </c>
      <c r="G569" s="14"/>
      <c r="H569" s="1">
        <v>18.1</v>
      </c>
      <c r="I569" s="14"/>
      <c r="J569" s="1">
        <v>7.4</v>
      </c>
      <c r="K569" s="1"/>
      <c r="L569" s="1">
        <v>1.8</v>
      </c>
      <c r="M569" s="14"/>
      <c r="N569" s="54">
        <v>44.92653</v>
      </c>
      <c r="O569" s="59">
        <f t="shared" si="1"/>
        <v>42572</v>
      </c>
      <c r="P569" s="21">
        <v>6115718.241963</v>
      </c>
      <c r="Q569" s="52" t="s">
        <v>88</v>
      </c>
      <c r="R569" s="57">
        <v>42572.0</v>
      </c>
      <c r="S569" s="58">
        <v>30.0</v>
      </c>
      <c r="T569" s="58">
        <v>136127.1</v>
      </c>
    </row>
    <row r="570">
      <c r="A570" s="53">
        <v>42573.0</v>
      </c>
      <c r="B570" s="14" t="s">
        <v>107</v>
      </c>
      <c r="C570" s="52" t="s">
        <v>88</v>
      </c>
      <c r="D570" s="14" t="s">
        <v>47</v>
      </c>
      <c r="E570" s="51" t="s">
        <v>46</v>
      </c>
      <c r="F570" s="1">
        <v>9.2</v>
      </c>
      <c r="G570" s="14"/>
      <c r="H570" s="1">
        <v>18.3</v>
      </c>
      <c r="I570" s="14"/>
      <c r="J570" s="1">
        <v>5.1</v>
      </c>
      <c r="K570" s="1"/>
      <c r="L570" s="1">
        <v>7.8</v>
      </c>
      <c r="M570" s="14"/>
      <c r="N570" s="54">
        <v>21.09172</v>
      </c>
      <c r="O570" s="59">
        <f t="shared" si="1"/>
        <v>42573</v>
      </c>
      <c r="P570" s="21">
        <v>2716145.299816</v>
      </c>
      <c r="Q570" s="52" t="s">
        <v>88</v>
      </c>
      <c r="R570" s="57">
        <v>42573.0</v>
      </c>
      <c r="S570" s="58">
        <v>30.0</v>
      </c>
      <c r="T570" s="58">
        <v>128777.8</v>
      </c>
    </row>
    <row r="571">
      <c r="A571" s="53">
        <v>42574.0</v>
      </c>
      <c r="B571" s="14" t="s">
        <v>74</v>
      </c>
      <c r="C571" s="52" t="s">
        <v>88</v>
      </c>
      <c r="D571" s="14" t="s">
        <v>47</v>
      </c>
      <c r="E571" s="51" t="s">
        <v>46</v>
      </c>
      <c r="F571" s="1">
        <v>7.5</v>
      </c>
      <c r="G571" s="14"/>
      <c r="H571" s="1">
        <v>11.6</v>
      </c>
      <c r="I571" s="14"/>
      <c r="J571" s="1">
        <v>9.0</v>
      </c>
      <c r="K571" s="1"/>
      <c r="L571" s="1">
        <v>2.8</v>
      </c>
      <c r="M571" s="14"/>
      <c r="N571" s="54">
        <v>62.70929</v>
      </c>
      <c r="O571" s="59">
        <f t="shared" si="1"/>
        <v>42574</v>
      </c>
      <c r="P571" s="21">
        <v>7518128.985094001</v>
      </c>
      <c r="Q571" s="52" t="s">
        <v>88</v>
      </c>
      <c r="R571" s="57">
        <v>42574.0</v>
      </c>
      <c r="S571" s="58">
        <v>30.0</v>
      </c>
      <c r="T571" s="58">
        <v>119888.6</v>
      </c>
    </row>
    <row r="572">
      <c r="A572" s="53">
        <v>42575.0</v>
      </c>
      <c r="B572" s="14" t="s">
        <v>78</v>
      </c>
      <c r="C572" s="52" t="s">
        <v>88</v>
      </c>
      <c r="D572" s="14" t="s">
        <v>47</v>
      </c>
      <c r="E572" s="51" t="s">
        <v>46</v>
      </c>
      <c r="F572" s="1">
        <v>4.7</v>
      </c>
      <c r="G572" s="14"/>
      <c r="H572" s="1">
        <v>11.4</v>
      </c>
      <c r="I572" s="14"/>
      <c r="J572" s="1">
        <v>10.3</v>
      </c>
      <c r="K572" s="1"/>
      <c r="L572" s="1">
        <v>0.8</v>
      </c>
      <c r="M572" s="14"/>
      <c r="N572" s="54">
        <v>52.22701</v>
      </c>
      <c r="O572" s="59">
        <f t="shared" si="1"/>
        <v>42575</v>
      </c>
      <c r="P572" s="21">
        <v>6273868.807569</v>
      </c>
      <c r="Q572" s="52" t="s">
        <v>88</v>
      </c>
      <c r="R572" s="57">
        <v>42575.0</v>
      </c>
      <c r="S572" s="58">
        <v>31.0</v>
      </c>
      <c r="T572" s="58">
        <v>120126.9</v>
      </c>
    </row>
    <row r="573">
      <c r="A573" s="53">
        <v>42576.0</v>
      </c>
      <c r="B573" s="14" t="s">
        <v>92</v>
      </c>
      <c r="C573" s="52" t="s">
        <v>88</v>
      </c>
      <c r="D573" s="14" t="s">
        <v>47</v>
      </c>
      <c r="E573" s="51" t="s">
        <v>46</v>
      </c>
      <c r="F573" s="1">
        <v>6.3</v>
      </c>
      <c r="G573" s="14"/>
      <c r="H573" s="1">
        <v>14.3</v>
      </c>
      <c r="I573" s="14"/>
      <c r="J573" s="1">
        <v>7.5</v>
      </c>
      <c r="K573" s="1"/>
      <c r="L573" s="1">
        <v>0.0</v>
      </c>
      <c r="M573" s="14"/>
      <c r="N573" s="54">
        <v>37.98019</v>
      </c>
      <c r="O573" s="59">
        <f t="shared" si="1"/>
        <v>42576</v>
      </c>
      <c r="P573" s="21">
        <v>5246378.353574</v>
      </c>
      <c r="Q573" s="52" t="s">
        <v>88</v>
      </c>
      <c r="R573" s="57">
        <v>42576.0</v>
      </c>
      <c r="S573" s="58">
        <v>31.0</v>
      </c>
      <c r="T573" s="58">
        <v>138134.6</v>
      </c>
    </row>
    <row r="574">
      <c r="A574" s="53">
        <v>42577.0</v>
      </c>
      <c r="B574" s="14" t="s">
        <v>108</v>
      </c>
      <c r="C574" s="52" t="s">
        <v>88</v>
      </c>
      <c r="D574" s="14" t="s">
        <v>47</v>
      </c>
      <c r="E574" s="51" t="s">
        <v>46</v>
      </c>
      <c r="F574" s="1">
        <v>6.5</v>
      </c>
      <c r="G574" s="14"/>
      <c r="H574" s="1">
        <v>11.0</v>
      </c>
      <c r="I574" s="14"/>
      <c r="J574" s="1">
        <v>7.2</v>
      </c>
      <c r="K574" s="1"/>
      <c r="L574" s="1">
        <v>4.8</v>
      </c>
      <c r="M574" s="14"/>
      <c r="N574" s="54">
        <v>47.97125</v>
      </c>
      <c r="O574" s="59">
        <f t="shared" si="1"/>
        <v>42577</v>
      </c>
      <c r="P574" s="21">
        <v>7026142.711125</v>
      </c>
      <c r="Q574" s="52" t="s">
        <v>88</v>
      </c>
      <c r="R574" s="57">
        <v>42577.0</v>
      </c>
      <c r="S574" s="58">
        <v>31.0</v>
      </c>
      <c r="T574" s="58">
        <v>146465.7</v>
      </c>
    </row>
    <row r="575">
      <c r="A575" s="53">
        <v>42578.0</v>
      </c>
      <c r="B575" s="14" t="s">
        <v>90</v>
      </c>
      <c r="C575" s="52" t="s">
        <v>88</v>
      </c>
      <c r="D575" s="14" t="s">
        <v>47</v>
      </c>
      <c r="E575" s="51" t="s">
        <v>46</v>
      </c>
      <c r="F575" s="1">
        <v>7.5</v>
      </c>
      <c r="G575" s="14"/>
      <c r="H575" s="1">
        <v>12.9</v>
      </c>
      <c r="I575" s="14"/>
      <c r="J575" s="1">
        <v>6.9</v>
      </c>
      <c r="K575" s="1"/>
      <c r="L575" s="1">
        <v>0.4</v>
      </c>
      <c r="M575" s="14"/>
      <c r="N575" s="54">
        <v>36.39746</v>
      </c>
      <c r="O575" s="59">
        <f t="shared" si="1"/>
        <v>42578</v>
      </c>
      <c r="P575" s="21">
        <v>5212472.967108</v>
      </c>
      <c r="Q575" s="52" t="s">
        <v>88</v>
      </c>
      <c r="R575" s="57">
        <v>42578.0</v>
      </c>
      <c r="S575" s="58">
        <v>31.0</v>
      </c>
      <c r="T575" s="58">
        <v>143209.8</v>
      </c>
    </row>
    <row r="576">
      <c r="A576" s="53">
        <v>42579.0</v>
      </c>
      <c r="B576" s="14" t="s">
        <v>105</v>
      </c>
      <c r="C576" s="52" t="s">
        <v>88</v>
      </c>
      <c r="D576" s="14" t="s">
        <v>47</v>
      </c>
      <c r="E576" s="51" t="s">
        <v>46</v>
      </c>
      <c r="F576" s="1">
        <v>6.9</v>
      </c>
      <c r="G576" s="14"/>
      <c r="H576" s="1">
        <v>15.2</v>
      </c>
      <c r="I576" s="14"/>
      <c r="J576" s="1">
        <v>6.3</v>
      </c>
      <c r="K576" s="1"/>
      <c r="L576" s="1">
        <v>0.0</v>
      </c>
      <c r="M576" s="14"/>
      <c r="N576" s="54">
        <v>41.5619</v>
      </c>
      <c r="O576" s="59">
        <f t="shared" si="1"/>
        <v>42579</v>
      </c>
      <c r="P576" s="21">
        <v>5915987.34504</v>
      </c>
      <c r="Q576" s="52" t="s">
        <v>88</v>
      </c>
      <c r="R576" s="57">
        <v>42579.0</v>
      </c>
      <c r="S576" s="58">
        <v>31.0</v>
      </c>
      <c r="T576" s="58">
        <v>142341.6</v>
      </c>
    </row>
    <row r="577">
      <c r="A577" s="53">
        <v>42580.0</v>
      </c>
      <c r="B577" s="14" t="s">
        <v>107</v>
      </c>
      <c r="C577" s="52" t="s">
        <v>88</v>
      </c>
      <c r="D577" s="14" t="s">
        <v>47</v>
      </c>
      <c r="E577" s="51" t="s">
        <v>46</v>
      </c>
      <c r="F577" s="1">
        <v>10.2</v>
      </c>
      <c r="G577" s="14"/>
      <c r="H577" s="1">
        <v>15.3</v>
      </c>
      <c r="I577" s="14"/>
      <c r="J577" s="1">
        <v>5.0</v>
      </c>
      <c r="K577" s="1"/>
      <c r="L577" s="1">
        <v>0.0</v>
      </c>
      <c r="M577" s="14"/>
      <c r="N577" s="54">
        <v>33.86968</v>
      </c>
      <c r="O577" s="59">
        <f t="shared" si="1"/>
        <v>42580</v>
      </c>
      <c r="P577" s="21">
        <v>4735756.879672</v>
      </c>
      <c r="Q577" s="52" t="s">
        <v>88</v>
      </c>
      <c r="R577" s="57">
        <v>42580.0</v>
      </c>
      <c r="S577" s="58">
        <v>31.0</v>
      </c>
      <c r="T577" s="58">
        <v>139822.9</v>
      </c>
    </row>
    <row r="578">
      <c r="A578" s="53">
        <v>42581.0</v>
      </c>
      <c r="B578" s="14" t="s">
        <v>74</v>
      </c>
      <c r="C578" s="52" t="s">
        <v>88</v>
      </c>
      <c r="D578" s="14" t="s">
        <v>47</v>
      </c>
      <c r="E578" s="51" t="s">
        <v>46</v>
      </c>
      <c r="F578" s="1">
        <v>9.1</v>
      </c>
      <c r="G578" s="14"/>
      <c r="H578" s="1">
        <v>13.8</v>
      </c>
      <c r="I578" s="14"/>
      <c r="J578" s="1">
        <v>8.5</v>
      </c>
      <c r="K578" s="1"/>
      <c r="L578" s="1">
        <v>2.4</v>
      </c>
      <c r="M578" s="14"/>
      <c r="N578" s="54">
        <v>24.84953</v>
      </c>
      <c r="O578" s="59">
        <f t="shared" si="1"/>
        <v>42581</v>
      </c>
      <c r="P578" s="21">
        <v>3020423.097205</v>
      </c>
      <c r="Q578" s="52" t="s">
        <v>88</v>
      </c>
      <c r="R578" s="57">
        <v>42581.0</v>
      </c>
      <c r="S578" s="58">
        <v>31.0</v>
      </c>
      <c r="T578" s="58">
        <v>121548.5</v>
      </c>
    </row>
    <row r="579">
      <c r="A579" s="53">
        <v>42582.0</v>
      </c>
      <c r="B579" s="14" t="s">
        <v>78</v>
      </c>
      <c r="C579" s="52" t="s">
        <v>88</v>
      </c>
      <c r="D579" s="14" t="s">
        <v>47</v>
      </c>
      <c r="E579" s="51" t="s">
        <v>46</v>
      </c>
      <c r="F579" s="1">
        <v>10.3</v>
      </c>
      <c r="G579" s="14"/>
      <c r="H579" s="1">
        <v>17.0</v>
      </c>
      <c r="I579" s="14"/>
      <c r="J579" s="1">
        <v>11.3</v>
      </c>
      <c r="K579" s="1"/>
      <c r="L579" s="1">
        <v>2.0</v>
      </c>
      <c r="M579" s="14"/>
      <c r="N579" s="54">
        <v>33.77825</v>
      </c>
      <c r="O579" s="59">
        <f t="shared" si="1"/>
        <v>42582</v>
      </c>
      <c r="P579" s="21">
        <v>3866977.971725</v>
      </c>
      <c r="Q579" s="52" t="s">
        <v>88</v>
      </c>
      <c r="R579" s="57">
        <v>42582.0</v>
      </c>
      <c r="S579" s="58">
        <v>32.0</v>
      </c>
      <c r="T579" s="58">
        <v>114481.3</v>
      </c>
    </row>
    <row r="580">
      <c r="A580" s="53">
        <v>42583.0</v>
      </c>
      <c r="B580" s="14" t="s">
        <v>92</v>
      </c>
      <c r="C580" s="52" t="s">
        <v>88</v>
      </c>
      <c r="D580" s="14" t="s">
        <v>47</v>
      </c>
      <c r="E580" s="51" t="s">
        <v>46</v>
      </c>
      <c r="F580" s="1">
        <v>11.2</v>
      </c>
      <c r="G580" s="14"/>
      <c r="H580" s="1">
        <v>14.4</v>
      </c>
      <c r="I580" s="14"/>
      <c r="J580" s="1">
        <v>5.2</v>
      </c>
      <c r="K580" s="1"/>
      <c r="L580" s="1">
        <v>2.8</v>
      </c>
      <c r="M580" s="14"/>
      <c r="N580" s="54">
        <v>45.97913</v>
      </c>
      <c r="O580" s="59">
        <f t="shared" si="1"/>
        <v>42583</v>
      </c>
      <c r="P580" s="21">
        <v>6342122.100724</v>
      </c>
      <c r="Q580" s="52" t="s">
        <v>88</v>
      </c>
      <c r="R580" s="57">
        <v>42583.0</v>
      </c>
      <c r="S580" s="58">
        <v>32.0</v>
      </c>
      <c r="T580" s="58">
        <v>137934.8</v>
      </c>
    </row>
    <row r="581">
      <c r="A581" s="53">
        <v>42584.0</v>
      </c>
      <c r="B581" s="14" t="s">
        <v>108</v>
      </c>
      <c r="C581" s="52" t="s">
        <v>88</v>
      </c>
      <c r="D581" s="14" t="s">
        <v>47</v>
      </c>
      <c r="E581" s="51" t="s">
        <v>46</v>
      </c>
      <c r="F581" s="1">
        <v>8.5</v>
      </c>
      <c r="G581" s="14"/>
      <c r="H581" s="1">
        <v>13.4</v>
      </c>
      <c r="I581" s="14"/>
      <c r="J581" s="1">
        <v>11.2</v>
      </c>
      <c r="K581" s="1"/>
      <c r="L581" s="1">
        <v>14.4</v>
      </c>
      <c r="M581" s="14"/>
      <c r="N581" s="54">
        <v>48.59799</v>
      </c>
      <c r="O581" s="59">
        <f t="shared" si="1"/>
        <v>42584</v>
      </c>
      <c r="P581" s="21">
        <v>6672586.643583001</v>
      </c>
      <c r="Q581" s="52" t="s">
        <v>88</v>
      </c>
      <c r="R581" s="57">
        <v>42584.0</v>
      </c>
      <c r="S581" s="58">
        <v>32.0</v>
      </c>
      <c r="T581" s="58">
        <v>137301.7</v>
      </c>
    </row>
    <row r="582">
      <c r="A582" s="53">
        <v>42585.0</v>
      </c>
      <c r="B582" s="14" t="s">
        <v>90</v>
      </c>
      <c r="C582" s="52" t="s">
        <v>88</v>
      </c>
      <c r="D582" s="14" t="s">
        <v>47</v>
      </c>
      <c r="E582" s="51" t="s">
        <v>46</v>
      </c>
      <c r="F582" s="1">
        <v>8.7</v>
      </c>
      <c r="G582" s="14"/>
      <c r="H582" s="1">
        <v>12.8</v>
      </c>
      <c r="I582" s="14"/>
      <c r="J582" s="1">
        <v>8.4</v>
      </c>
      <c r="K582" s="1"/>
      <c r="L582" s="1">
        <v>2.8</v>
      </c>
      <c r="M582" s="14"/>
      <c r="N582" s="54">
        <v>58.02955</v>
      </c>
      <c r="O582" s="59">
        <f t="shared" si="1"/>
        <v>42585</v>
      </c>
      <c r="P582" s="21">
        <v>8177680.865785001</v>
      </c>
      <c r="Q582" s="52" t="s">
        <v>88</v>
      </c>
      <c r="R582" s="57">
        <v>42585.0</v>
      </c>
      <c r="S582" s="58">
        <v>32.0</v>
      </c>
      <c r="T582" s="58">
        <v>140922.7</v>
      </c>
    </row>
    <row r="583">
      <c r="A583" s="53">
        <v>42586.0</v>
      </c>
      <c r="B583" s="14" t="s">
        <v>105</v>
      </c>
      <c r="C583" s="52" t="s">
        <v>88</v>
      </c>
      <c r="D583" s="14" t="s">
        <v>47</v>
      </c>
      <c r="E583" s="51" t="s">
        <v>46</v>
      </c>
      <c r="F583" s="1">
        <v>4.9</v>
      </c>
      <c r="G583" s="14"/>
      <c r="H583" s="1">
        <v>14.6</v>
      </c>
      <c r="I583" s="14"/>
      <c r="J583" s="1">
        <v>11.1</v>
      </c>
      <c r="K583" s="1"/>
      <c r="L583" s="1">
        <v>0.8</v>
      </c>
      <c r="M583" s="14"/>
      <c r="N583" s="54">
        <v>51.56528</v>
      </c>
      <c r="O583" s="59">
        <f t="shared" si="1"/>
        <v>42586</v>
      </c>
      <c r="P583" s="21">
        <v>7356895.84552</v>
      </c>
      <c r="Q583" s="52" t="s">
        <v>88</v>
      </c>
      <c r="R583" s="57">
        <v>42586.0</v>
      </c>
      <c r="S583" s="58">
        <v>32.0</v>
      </c>
      <c r="T583" s="58">
        <v>142671.5</v>
      </c>
    </row>
    <row r="584">
      <c r="A584" s="53">
        <v>42587.0</v>
      </c>
      <c r="B584" s="14" t="s">
        <v>107</v>
      </c>
      <c r="C584" s="52" t="s">
        <v>88</v>
      </c>
      <c r="D584" s="14" t="s">
        <v>47</v>
      </c>
      <c r="E584" s="51" t="s">
        <v>46</v>
      </c>
      <c r="F584" s="1">
        <v>3.4</v>
      </c>
      <c r="G584" s="14"/>
      <c r="H584" s="1">
        <v>14.6</v>
      </c>
      <c r="I584" s="14"/>
      <c r="J584" s="1">
        <v>8.7</v>
      </c>
      <c r="K584" s="1"/>
      <c r="L584" s="1">
        <v>0.0</v>
      </c>
      <c r="M584" s="14"/>
      <c r="N584" s="54">
        <v>70.20312</v>
      </c>
      <c r="O584" s="59">
        <f t="shared" si="1"/>
        <v>42587</v>
      </c>
      <c r="P584" s="21">
        <v>1.0213943192855999E7</v>
      </c>
      <c r="Q584" s="52" t="s">
        <v>88</v>
      </c>
      <c r="R584" s="57">
        <v>42587.0</v>
      </c>
      <c r="S584" s="58">
        <v>32.0</v>
      </c>
      <c r="T584" s="58">
        <v>145491.3</v>
      </c>
    </row>
    <row r="585">
      <c r="A585" s="53">
        <v>42588.0</v>
      </c>
      <c r="B585" s="14" t="s">
        <v>74</v>
      </c>
      <c r="C585" s="52" t="s">
        <v>88</v>
      </c>
      <c r="D585" s="14" t="s">
        <v>47</v>
      </c>
      <c r="E585" s="51" t="s">
        <v>46</v>
      </c>
      <c r="F585" s="1">
        <v>5.8</v>
      </c>
      <c r="G585" s="14"/>
      <c r="H585" s="1">
        <v>14.4</v>
      </c>
      <c r="I585" s="14"/>
      <c r="J585" s="1">
        <v>7.0</v>
      </c>
      <c r="K585" s="1"/>
      <c r="L585" s="1">
        <v>0.0</v>
      </c>
      <c r="M585" s="14"/>
      <c r="N585" s="54">
        <v>54.39808</v>
      </c>
      <c r="O585" s="59">
        <f t="shared" si="1"/>
        <v>42588</v>
      </c>
      <c r="P585" s="21">
        <v>7121094.898368</v>
      </c>
      <c r="Q585" s="52" t="s">
        <v>88</v>
      </c>
      <c r="R585" s="57">
        <v>42588.0</v>
      </c>
      <c r="S585" s="58">
        <v>32.0</v>
      </c>
      <c r="T585" s="58">
        <v>130907.1</v>
      </c>
    </row>
    <row r="586">
      <c r="A586" s="53">
        <v>42589.0</v>
      </c>
      <c r="B586" s="14" t="s">
        <v>78</v>
      </c>
      <c r="C586" s="52" t="s">
        <v>88</v>
      </c>
      <c r="D586" s="14" t="s">
        <v>47</v>
      </c>
      <c r="E586" s="51" t="s">
        <v>46</v>
      </c>
      <c r="F586" s="1">
        <v>7.6</v>
      </c>
      <c r="G586" s="14"/>
      <c r="H586" s="1">
        <v>16.6</v>
      </c>
      <c r="I586" s="14"/>
      <c r="J586" s="1">
        <v>10.4</v>
      </c>
      <c r="K586" s="1"/>
      <c r="L586" s="1">
        <v>0.0</v>
      </c>
      <c r="M586" s="14"/>
      <c r="N586" s="54">
        <v>32.88479</v>
      </c>
      <c r="O586" s="59">
        <f t="shared" si="1"/>
        <v>42589</v>
      </c>
      <c r="P586" s="21">
        <v>3958648.000847</v>
      </c>
      <c r="Q586" s="52" t="s">
        <v>88</v>
      </c>
      <c r="R586" s="57">
        <v>42589.0</v>
      </c>
      <c r="S586" s="58">
        <v>33.0</v>
      </c>
      <c r="T586" s="58">
        <v>120379.3</v>
      </c>
    </row>
    <row r="587">
      <c r="A587" s="53">
        <v>42590.0</v>
      </c>
      <c r="B587" s="14" t="s">
        <v>92</v>
      </c>
      <c r="C587" s="52" t="s">
        <v>88</v>
      </c>
      <c r="D587" s="14" t="s">
        <v>47</v>
      </c>
      <c r="E587" s="51" t="s">
        <v>46</v>
      </c>
      <c r="F587" s="1">
        <v>5.0</v>
      </c>
      <c r="G587" s="14"/>
      <c r="H587" s="1">
        <v>14.2</v>
      </c>
      <c r="I587" s="14"/>
      <c r="J587" s="1">
        <v>8.0</v>
      </c>
      <c r="K587" s="1"/>
      <c r="L587" s="1">
        <v>0.0</v>
      </c>
      <c r="M587" s="14"/>
      <c r="N587" s="54">
        <v>35.11782</v>
      </c>
      <c r="O587" s="59">
        <f t="shared" si="1"/>
        <v>42590</v>
      </c>
      <c r="P587" s="21">
        <v>4864046.33583</v>
      </c>
      <c r="Q587" s="52" t="s">
        <v>88</v>
      </c>
      <c r="R587" s="57">
        <v>42590.0</v>
      </c>
      <c r="S587" s="58">
        <v>33.0</v>
      </c>
      <c r="T587" s="58">
        <v>138506.5</v>
      </c>
    </row>
    <row r="588">
      <c r="A588" s="53">
        <v>42591.0</v>
      </c>
      <c r="B588" s="14" t="s">
        <v>108</v>
      </c>
      <c r="C588" s="52" t="s">
        <v>88</v>
      </c>
      <c r="D588" s="14" t="s">
        <v>47</v>
      </c>
      <c r="E588" s="51" t="s">
        <v>46</v>
      </c>
      <c r="F588" s="1">
        <v>9.7</v>
      </c>
      <c r="G588" s="14"/>
      <c r="H588" s="1">
        <v>18.9</v>
      </c>
      <c r="I588" s="14"/>
      <c r="J588" s="1">
        <v>7.8</v>
      </c>
      <c r="K588" s="1"/>
      <c r="L588" s="1">
        <v>0.0</v>
      </c>
      <c r="M588" s="14"/>
      <c r="N588" s="54">
        <v>29.29352</v>
      </c>
      <c r="O588" s="59">
        <f t="shared" si="1"/>
        <v>42591</v>
      </c>
      <c r="P588" s="21">
        <v>3890750.67964</v>
      </c>
      <c r="Q588" s="52" t="s">
        <v>88</v>
      </c>
      <c r="R588" s="57">
        <v>42591.0</v>
      </c>
      <c r="S588" s="58">
        <v>33.0</v>
      </c>
      <c r="T588" s="58">
        <v>132819.5</v>
      </c>
    </row>
    <row r="589">
      <c r="A589" s="53">
        <v>42592.0</v>
      </c>
      <c r="B589" s="14" t="s">
        <v>90</v>
      </c>
      <c r="C589" s="52" t="s">
        <v>88</v>
      </c>
      <c r="D589" s="14" t="s">
        <v>47</v>
      </c>
      <c r="E589" s="51" t="s">
        <v>46</v>
      </c>
      <c r="F589" s="1">
        <v>9.6</v>
      </c>
      <c r="G589" s="14"/>
      <c r="H589" s="1">
        <v>15.3</v>
      </c>
      <c r="I589" s="14"/>
      <c r="J589" s="1">
        <v>11.3</v>
      </c>
      <c r="K589" s="1"/>
      <c r="L589" s="1">
        <v>0.0</v>
      </c>
      <c r="M589" s="14"/>
      <c r="N589" s="54">
        <v>22.41944</v>
      </c>
      <c r="O589" s="59">
        <f t="shared" si="1"/>
        <v>42592</v>
      </c>
      <c r="P589" s="21">
        <v>2928353.268648</v>
      </c>
      <c r="Q589" s="52" t="s">
        <v>88</v>
      </c>
      <c r="R589" s="57">
        <v>42592.0</v>
      </c>
      <c r="S589" s="58">
        <v>33.0</v>
      </c>
      <c r="T589" s="58">
        <v>130616.7</v>
      </c>
    </row>
    <row r="590">
      <c r="A590" s="53">
        <v>42593.0</v>
      </c>
      <c r="B590" s="14" t="s">
        <v>105</v>
      </c>
      <c r="C590" s="52" t="s">
        <v>88</v>
      </c>
      <c r="D590" s="14" t="s">
        <v>47</v>
      </c>
      <c r="E590" s="51" t="s">
        <v>46</v>
      </c>
      <c r="F590" s="1">
        <v>6.8</v>
      </c>
      <c r="G590" s="14"/>
      <c r="H590" s="1">
        <v>15.7</v>
      </c>
      <c r="I590" s="14"/>
      <c r="J590" s="1">
        <v>10.3</v>
      </c>
      <c r="K590" s="1"/>
      <c r="L590" s="1">
        <v>8.2</v>
      </c>
      <c r="M590" s="14"/>
      <c r="N590" s="54">
        <v>39.80646</v>
      </c>
      <c r="O590" s="59">
        <f t="shared" si="1"/>
        <v>42593</v>
      </c>
      <c r="P590" s="21">
        <v>5507956.179864</v>
      </c>
      <c r="Q590" s="52" t="s">
        <v>88</v>
      </c>
      <c r="R590" s="57">
        <v>42593.0</v>
      </c>
      <c r="S590" s="58">
        <v>33.0</v>
      </c>
      <c r="T590" s="58">
        <v>138368.4</v>
      </c>
    </row>
    <row r="591">
      <c r="A591" s="53">
        <v>42594.0</v>
      </c>
      <c r="B591" s="14" t="s">
        <v>107</v>
      </c>
      <c r="C591" s="52" t="s">
        <v>88</v>
      </c>
      <c r="D591" s="14" t="s">
        <v>47</v>
      </c>
      <c r="E591" s="51" t="s">
        <v>46</v>
      </c>
      <c r="F591" s="1">
        <v>7.7</v>
      </c>
      <c r="G591" s="14"/>
      <c r="H591" s="1">
        <v>14.1</v>
      </c>
      <c r="I591" s="14"/>
      <c r="J591" s="1">
        <v>11.7</v>
      </c>
      <c r="K591" s="1"/>
      <c r="L591" s="1">
        <v>0.0</v>
      </c>
      <c r="M591" s="14"/>
      <c r="N591" s="54">
        <v>41.0922</v>
      </c>
      <c r="O591" s="59">
        <f t="shared" si="1"/>
        <v>42594</v>
      </c>
      <c r="P591" s="21">
        <v>5542750.161540001</v>
      </c>
      <c r="Q591" s="52" t="s">
        <v>88</v>
      </c>
      <c r="R591" s="57">
        <v>42594.0</v>
      </c>
      <c r="S591" s="58">
        <v>33.0</v>
      </c>
      <c r="T591" s="58">
        <v>134885.7</v>
      </c>
    </row>
    <row r="592">
      <c r="A592" s="53">
        <v>42595.0</v>
      </c>
      <c r="B592" s="14" t="s">
        <v>74</v>
      </c>
      <c r="C592" s="52" t="s">
        <v>88</v>
      </c>
      <c r="D592" s="14" t="s">
        <v>47</v>
      </c>
      <c r="E592" s="51" t="s">
        <v>46</v>
      </c>
      <c r="F592" s="1">
        <v>7.9</v>
      </c>
      <c r="G592" s="14"/>
      <c r="H592" s="1">
        <v>15.1</v>
      </c>
      <c r="I592" s="14"/>
      <c r="J592" s="1">
        <v>9.5</v>
      </c>
      <c r="K592" s="1"/>
      <c r="L592" s="1">
        <v>1.6</v>
      </c>
      <c r="M592" s="14"/>
      <c r="N592" s="54">
        <v>38.81096</v>
      </c>
      <c r="O592" s="59">
        <f t="shared" si="1"/>
        <v>42595</v>
      </c>
      <c r="P592" s="21">
        <v>4672172.035488</v>
      </c>
      <c r="Q592" s="52" t="s">
        <v>88</v>
      </c>
      <c r="R592" s="57">
        <v>42595.0</v>
      </c>
      <c r="S592" s="58">
        <v>33.0</v>
      </c>
      <c r="T592" s="58">
        <v>120382.8</v>
      </c>
    </row>
    <row r="593">
      <c r="A593" s="53">
        <v>42596.0</v>
      </c>
      <c r="B593" s="14" t="s">
        <v>78</v>
      </c>
      <c r="C593" s="52" t="s">
        <v>88</v>
      </c>
      <c r="D593" s="14" t="s">
        <v>47</v>
      </c>
      <c r="E593" s="51" t="s">
        <v>46</v>
      </c>
      <c r="F593" s="1">
        <v>8.5</v>
      </c>
      <c r="G593" s="14"/>
      <c r="H593" s="1">
        <v>18.7</v>
      </c>
      <c r="I593" s="14"/>
      <c r="J593" s="1">
        <v>11.6</v>
      </c>
      <c r="K593" s="1"/>
      <c r="L593" s="1">
        <v>0.2</v>
      </c>
      <c r="M593" s="14"/>
      <c r="N593" s="54">
        <v>33.06116</v>
      </c>
      <c r="O593" s="59">
        <f t="shared" si="1"/>
        <v>42596</v>
      </c>
      <c r="P593" s="21">
        <v>3738099.728792</v>
      </c>
      <c r="Q593" s="52" t="s">
        <v>88</v>
      </c>
      <c r="R593" s="57">
        <v>42596.0</v>
      </c>
      <c r="S593" s="58">
        <v>34.0</v>
      </c>
      <c r="T593" s="58">
        <v>113066.2</v>
      </c>
    </row>
    <row r="594">
      <c r="A594" s="53">
        <v>42597.0</v>
      </c>
      <c r="B594" s="14" t="s">
        <v>92</v>
      </c>
      <c r="C594" s="52" t="s">
        <v>88</v>
      </c>
      <c r="D594" s="14" t="s">
        <v>47</v>
      </c>
      <c r="E594" s="51" t="s">
        <v>46</v>
      </c>
      <c r="F594" s="1">
        <v>10.2</v>
      </c>
      <c r="G594" s="14"/>
      <c r="H594" s="1">
        <v>18.1</v>
      </c>
      <c r="I594" s="14"/>
      <c r="J594" s="1">
        <v>13.4</v>
      </c>
      <c r="K594" s="1"/>
      <c r="L594" s="1">
        <v>0.0</v>
      </c>
      <c r="M594" s="14"/>
      <c r="N594" s="54">
        <v>39.83894</v>
      </c>
      <c r="O594" s="59">
        <f t="shared" si="1"/>
        <v>42597</v>
      </c>
      <c r="P594" s="21">
        <v>5095647.427428</v>
      </c>
      <c r="Q594" s="52" t="s">
        <v>88</v>
      </c>
      <c r="R594" s="57">
        <v>42597.0</v>
      </c>
      <c r="S594" s="58">
        <v>34.0</v>
      </c>
      <c r="T594" s="58">
        <v>127906.2</v>
      </c>
    </row>
    <row r="595">
      <c r="A595" s="53">
        <v>42598.0</v>
      </c>
      <c r="B595" s="14" t="s">
        <v>108</v>
      </c>
      <c r="C595" s="52" t="s">
        <v>88</v>
      </c>
      <c r="D595" s="14" t="s">
        <v>47</v>
      </c>
      <c r="E595" s="51" t="s">
        <v>46</v>
      </c>
      <c r="F595" s="1">
        <v>10.0</v>
      </c>
      <c r="G595" s="14"/>
      <c r="H595" s="1">
        <v>18.2</v>
      </c>
      <c r="I595" s="14"/>
      <c r="J595" s="1">
        <v>13.5</v>
      </c>
      <c r="K595" s="1"/>
      <c r="L595" s="1">
        <v>0.0</v>
      </c>
      <c r="M595" s="14"/>
      <c r="N595" s="54">
        <v>24.4539</v>
      </c>
      <c r="O595" s="59">
        <f t="shared" si="1"/>
        <v>42598</v>
      </c>
      <c r="P595" s="21">
        <v>3056128.5978900003</v>
      </c>
      <c r="Q595" s="52" t="s">
        <v>88</v>
      </c>
      <c r="R595" s="57">
        <v>42598.0</v>
      </c>
      <c r="S595" s="58">
        <v>34.0</v>
      </c>
      <c r="T595" s="58">
        <v>124975.1</v>
      </c>
    </row>
    <row r="596">
      <c r="A596" s="53">
        <v>42599.0</v>
      </c>
      <c r="B596" s="14" t="s">
        <v>90</v>
      </c>
      <c r="C596" s="52" t="s">
        <v>88</v>
      </c>
      <c r="D596" s="14" t="s">
        <v>47</v>
      </c>
      <c r="E596" s="51" t="s">
        <v>46</v>
      </c>
      <c r="F596" s="1">
        <v>12.5</v>
      </c>
      <c r="G596" s="14"/>
      <c r="H596" s="1">
        <v>15.6</v>
      </c>
      <c r="I596" s="14"/>
      <c r="J596" s="1">
        <v>9.6</v>
      </c>
      <c r="K596" s="1"/>
      <c r="L596" s="1">
        <v>0.4</v>
      </c>
      <c r="M596" s="14"/>
      <c r="N596" s="54">
        <v>40.89161</v>
      </c>
      <c r="O596" s="59">
        <f t="shared" si="1"/>
        <v>42599</v>
      </c>
      <c r="P596" s="21">
        <v>5420640.891532</v>
      </c>
      <c r="Q596" s="52" t="s">
        <v>88</v>
      </c>
      <c r="R596" s="57">
        <v>42599.0</v>
      </c>
      <c r="S596" s="58">
        <v>34.0</v>
      </c>
      <c r="T596" s="58">
        <v>132561.2</v>
      </c>
    </row>
    <row r="597">
      <c r="A597" s="53">
        <v>42600.0</v>
      </c>
      <c r="B597" s="14" t="s">
        <v>105</v>
      </c>
      <c r="C597" s="52" t="s">
        <v>88</v>
      </c>
      <c r="D597" s="14" t="s">
        <v>47</v>
      </c>
      <c r="E597" s="51" t="s">
        <v>46</v>
      </c>
      <c r="F597" s="1">
        <v>7.1</v>
      </c>
      <c r="G597" s="14"/>
      <c r="H597" s="1">
        <v>21.6</v>
      </c>
      <c r="I597" s="14"/>
      <c r="J597" s="1">
        <v>13.1</v>
      </c>
      <c r="K597" s="1"/>
      <c r="L597" s="1">
        <v>0.0</v>
      </c>
      <c r="M597" s="14"/>
      <c r="N597" s="54">
        <v>27.47109</v>
      </c>
      <c r="O597" s="59">
        <f t="shared" si="1"/>
        <v>42600</v>
      </c>
      <c r="P597" s="21">
        <v>3390880.258605</v>
      </c>
      <c r="Q597" s="52" t="s">
        <v>88</v>
      </c>
      <c r="R597" s="57">
        <v>42600.0</v>
      </c>
      <c r="S597" s="58">
        <v>34.0</v>
      </c>
      <c r="T597" s="58">
        <v>123434.5</v>
      </c>
    </row>
    <row r="598">
      <c r="A598" s="53">
        <v>42601.0</v>
      </c>
      <c r="B598" s="14" t="s">
        <v>107</v>
      </c>
      <c r="C598" s="52" t="s">
        <v>88</v>
      </c>
      <c r="D598" s="14" t="s">
        <v>47</v>
      </c>
      <c r="E598" s="51" t="s">
        <v>46</v>
      </c>
      <c r="F598" s="1">
        <v>15.3</v>
      </c>
      <c r="G598" s="14"/>
      <c r="H598" s="1">
        <v>16.4</v>
      </c>
      <c r="I598" s="14"/>
      <c r="J598" s="1">
        <v>2.7</v>
      </c>
      <c r="K598" s="1"/>
      <c r="L598" s="1">
        <v>0.2</v>
      </c>
      <c r="M598" s="14"/>
      <c r="N598" s="54">
        <v>27.60134</v>
      </c>
      <c r="O598" s="59">
        <f t="shared" si="1"/>
        <v>42601</v>
      </c>
      <c r="P598" s="21">
        <v>3659101.3633980006</v>
      </c>
      <c r="Q598" s="52" t="s">
        <v>88</v>
      </c>
      <c r="R598" s="57">
        <v>42601.0</v>
      </c>
      <c r="S598" s="58">
        <v>34.0</v>
      </c>
      <c r="T598" s="58">
        <v>132569.7</v>
      </c>
    </row>
    <row r="599">
      <c r="A599" s="53">
        <v>42602.0</v>
      </c>
      <c r="B599" s="14" t="s">
        <v>74</v>
      </c>
      <c r="C599" s="52" t="s">
        <v>88</v>
      </c>
      <c r="D599" s="14" t="s">
        <v>47</v>
      </c>
      <c r="E599" s="51" t="s">
        <v>46</v>
      </c>
      <c r="F599" s="1">
        <v>6.9</v>
      </c>
      <c r="G599" s="14"/>
      <c r="H599" s="1">
        <v>13.6</v>
      </c>
      <c r="I599" s="14"/>
      <c r="J599" s="1">
        <v>9.7</v>
      </c>
      <c r="K599" s="1"/>
      <c r="L599" s="1">
        <v>9.4</v>
      </c>
      <c r="M599" s="14"/>
      <c r="N599" s="54">
        <v>25.00247</v>
      </c>
      <c r="O599" s="59">
        <f t="shared" si="1"/>
        <v>42602</v>
      </c>
      <c r="P599" s="21">
        <v>3026601.498687</v>
      </c>
      <c r="Q599" s="52" t="s">
        <v>88</v>
      </c>
      <c r="R599" s="57">
        <v>42602.0</v>
      </c>
      <c r="S599" s="58">
        <v>34.0</v>
      </c>
      <c r="T599" s="58">
        <v>121052.1</v>
      </c>
    </row>
    <row r="600">
      <c r="A600" s="53">
        <v>42603.0</v>
      </c>
      <c r="B600" s="14" t="s">
        <v>78</v>
      </c>
      <c r="C600" s="52" t="s">
        <v>88</v>
      </c>
      <c r="D600" s="14" t="s">
        <v>47</v>
      </c>
      <c r="E600" s="51" t="s">
        <v>46</v>
      </c>
      <c r="F600" s="1">
        <v>9.5</v>
      </c>
      <c r="G600" s="14"/>
      <c r="H600" s="1">
        <v>14.8</v>
      </c>
      <c r="I600" s="14"/>
      <c r="J600" s="1">
        <v>7.0</v>
      </c>
      <c r="K600" s="1"/>
      <c r="L600" s="1">
        <v>1.2</v>
      </c>
      <c r="M600" s="14"/>
      <c r="N600" s="54">
        <v>38.91326</v>
      </c>
      <c r="O600" s="59">
        <f t="shared" si="1"/>
        <v>42603</v>
      </c>
      <c r="P600" s="21">
        <v>4635289.16131</v>
      </c>
      <c r="Q600" s="52" t="s">
        <v>88</v>
      </c>
      <c r="R600" s="57">
        <v>42603.0</v>
      </c>
      <c r="S600" s="58">
        <v>35.0</v>
      </c>
      <c r="T600" s="58">
        <v>119118.5</v>
      </c>
    </row>
    <row r="601">
      <c r="A601" s="53">
        <v>42604.0</v>
      </c>
      <c r="B601" s="14" t="s">
        <v>92</v>
      </c>
      <c r="C601" s="52" t="s">
        <v>88</v>
      </c>
      <c r="D601" s="14" t="s">
        <v>47</v>
      </c>
      <c r="E601" s="51" t="s">
        <v>46</v>
      </c>
      <c r="F601" s="1">
        <v>7.8</v>
      </c>
      <c r="G601" s="14"/>
      <c r="H601" s="1">
        <v>16.0</v>
      </c>
      <c r="I601" s="14"/>
      <c r="J601" s="1">
        <v>8.7</v>
      </c>
      <c r="K601" s="1"/>
      <c r="L601" s="1">
        <v>5.6</v>
      </c>
      <c r="M601" s="14"/>
      <c r="N601" s="54">
        <v>59.99534</v>
      </c>
      <c r="O601" s="59">
        <f t="shared" si="1"/>
        <v>42604</v>
      </c>
      <c r="P601" s="21">
        <v>8351561.31169</v>
      </c>
      <c r="Q601" s="52" t="s">
        <v>88</v>
      </c>
      <c r="R601" s="57">
        <v>42604.0</v>
      </c>
      <c r="S601" s="58">
        <v>35.0</v>
      </c>
      <c r="T601" s="58">
        <v>139203.5</v>
      </c>
    </row>
    <row r="602">
      <c r="A602" s="53">
        <v>42605.0</v>
      </c>
      <c r="B602" s="14" t="s">
        <v>108</v>
      </c>
      <c r="C602" s="52" t="s">
        <v>88</v>
      </c>
      <c r="D602" s="14" t="s">
        <v>47</v>
      </c>
      <c r="E602" s="51" t="s">
        <v>46</v>
      </c>
      <c r="F602" s="1">
        <v>7.0</v>
      </c>
      <c r="G602" s="14"/>
      <c r="H602" s="1">
        <v>13.4</v>
      </c>
      <c r="I602" s="14"/>
      <c r="J602" s="1">
        <v>14.2</v>
      </c>
      <c r="K602" s="1"/>
      <c r="L602" s="1">
        <v>11.0</v>
      </c>
      <c r="M602" s="14"/>
      <c r="N602" s="54">
        <v>73.18959</v>
      </c>
      <c r="O602" s="59">
        <f t="shared" si="1"/>
        <v>42605</v>
      </c>
      <c r="P602" s="21">
        <v>1.0147034033435998E7</v>
      </c>
      <c r="Q602" s="52" t="s">
        <v>88</v>
      </c>
      <c r="R602" s="57">
        <v>42605.0</v>
      </c>
      <c r="S602" s="58">
        <v>35.0</v>
      </c>
      <c r="T602" s="58">
        <v>138640.4</v>
      </c>
    </row>
    <row r="603">
      <c r="A603" s="53">
        <v>42606.0</v>
      </c>
      <c r="B603" s="14" t="s">
        <v>90</v>
      </c>
      <c r="C603" s="52" t="s">
        <v>88</v>
      </c>
      <c r="D603" s="14" t="s">
        <v>47</v>
      </c>
      <c r="E603" s="51" t="s">
        <v>46</v>
      </c>
      <c r="F603" s="1">
        <v>3.7</v>
      </c>
      <c r="G603" s="14"/>
      <c r="H603" s="1">
        <v>12.7</v>
      </c>
      <c r="I603" s="14"/>
      <c r="J603" s="1">
        <v>14.0</v>
      </c>
      <c r="K603" s="1"/>
      <c r="L603" s="1">
        <v>0.0</v>
      </c>
      <c r="M603" s="14"/>
      <c r="N603" s="54">
        <v>114.004</v>
      </c>
      <c r="O603" s="59">
        <f t="shared" si="1"/>
        <v>42606</v>
      </c>
      <c r="P603" s="21">
        <v>1.60885636912E7</v>
      </c>
      <c r="Q603" s="52" t="s">
        <v>88</v>
      </c>
      <c r="R603" s="57">
        <v>42606.0</v>
      </c>
      <c r="S603" s="58">
        <v>35.0</v>
      </c>
      <c r="T603" s="58">
        <v>141122.8</v>
      </c>
    </row>
    <row r="604">
      <c r="A604" s="53">
        <v>42607.0</v>
      </c>
      <c r="B604" s="14" t="s">
        <v>105</v>
      </c>
      <c r="C604" s="52" t="s">
        <v>88</v>
      </c>
      <c r="D604" s="14" t="s">
        <v>47</v>
      </c>
      <c r="E604" s="51" t="s">
        <v>46</v>
      </c>
      <c r="F604" s="1">
        <v>6.5</v>
      </c>
      <c r="G604" s="14"/>
      <c r="H604" s="1">
        <v>13.0</v>
      </c>
      <c r="I604" s="14"/>
      <c r="J604" s="1">
        <v>13.5</v>
      </c>
      <c r="K604" s="1"/>
      <c r="L604" s="1">
        <v>1.2</v>
      </c>
      <c r="M604" s="14"/>
      <c r="N604" s="54">
        <v>74.66306</v>
      </c>
      <c r="O604" s="59">
        <f t="shared" si="1"/>
        <v>42607</v>
      </c>
      <c r="P604" s="21">
        <v>1.0432221395440001E7</v>
      </c>
      <c r="Q604" s="52" t="s">
        <v>88</v>
      </c>
      <c r="R604" s="57">
        <v>42607.0</v>
      </c>
      <c r="S604" s="58">
        <v>35.0</v>
      </c>
      <c r="T604" s="58">
        <v>139724.0</v>
      </c>
    </row>
    <row r="605">
      <c r="A605" s="53">
        <v>42608.0</v>
      </c>
      <c r="B605" s="14" t="s">
        <v>107</v>
      </c>
      <c r="C605" s="52" t="s">
        <v>88</v>
      </c>
      <c r="D605" s="14" t="s">
        <v>47</v>
      </c>
      <c r="E605" s="51" t="s">
        <v>46</v>
      </c>
      <c r="F605" s="1">
        <v>7.2</v>
      </c>
      <c r="G605" s="14"/>
      <c r="H605" s="1">
        <v>14.4</v>
      </c>
      <c r="I605" s="14"/>
      <c r="J605" s="1">
        <v>8.8</v>
      </c>
      <c r="K605" s="1"/>
      <c r="L605" s="1">
        <v>0.6</v>
      </c>
      <c r="M605" s="14"/>
      <c r="N605" s="54">
        <v>67.62775</v>
      </c>
      <c r="O605" s="59">
        <f t="shared" si="1"/>
        <v>42608</v>
      </c>
      <c r="P605" s="21">
        <v>9462508.593875</v>
      </c>
      <c r="Q605" s="52" t="s">
        <v>88</v>
      </c>
      <c r="R605" s="57">
        <v>42608.0</v>
      </c>
      <c r="S605" s="58">
        <v>35.0</v>
      </c>
      <c r="T605" s="58">
        <v>139920.5</v>
      </c>
    </row>
    <row r="606">
      <c r="A606" s="53">
        <v>42609.0</v>
      </c>
      <c r="B606" s="14" t="s">
        <v>74</v>
      </c>
      <c r="C606" s="52" t="s">
        <v>88</v>
      </c>
      <c r="D606" s="14" t="s">
        <v>47</v>
      </c>
      <c r="E606" s="51" t="s">
        <v>46</v>
      </c>
      <c r="F606" s="1">
        <v>9.3</v>
      </c>
      <c r="G606" s="14"/>
      <c r="H606" s="1">
        <v>16.3</v>
      </c>
      <c r="I606" s="14"/>
      <c r="J606" s="1">
        <v>11.7</v>
      </c>
      <c r="K606" s="1"/>
      <c r="L606" s="1">
        <v>0.0</v>
      </c>
      <c r="M606" s="14"/>
      <c r="N606" s="54">
        <v>31.80818</v>
      </c>
      <c r="O606" s="59">
        <f t="shared" si="1"/>
        <v>42609</v>
      </c>
      <c r="P606" s="21">
        <v>3803405.868776</v>
      </c>
      <c r="Q606" s="52" t="s">
        <v>88</v>
      </c>
      <c r="R606" s="57">
        <v>42609.0</v>
      </c>
      <c r="S606" s="58">
        <v>35.0</v>
      </c>
      <c r="T606" s="58">
        <v>119573.2</v>
      </c>
    </row>
    <row r="607">
      <c r="A607" s="53">
        <v>42610.0</v>
      </c>
      <c r="B607" s="14" t="s">
        <v>78</v>
      </c>
      <c r="C607" s="52" t="s">
        <v>88</v>
      </c>
      <c r="D607" s="14" t="s">
        <v>47</v>
      </c>
      <c r="E607" s="51" t="s">
        <v>46</v>
      </c>
      <c r="F607" s="1">
        <v>10.5</v>
      </c>
      <c r="G607" s="14"/>
      <c r="H607" s="1">
        <v>19.0</v>
      </c>
      <c r="I607" s="14"/>
      <c r="J607" s="1">
        <v>12.2</v>
      </c>
      <c r="K607" s="1"/>
      <c r="L607" s="1">
        <v>0.0</v>
      </c>
      <c r="M607" s="14"/>
      <c r="N607" s="54">
        <v>29.44768</v>
      </c>
      <c r="O607" s="59">
        <f t="shared" si="1"/>
        <v>42610</v>
      </c>
      <c r="P607" s="21">
        <v>3381547.7688319995</v>
      </c>
      <c r="Q607" s="52" t="s">
        <v>88</v>
      </c>
      <c r="R607" s="57">
        <v>42610.0</v>
      </c>
      <c r="S607" s="58">
        <v>36.0</v>
      </c>
      <c r="T607" s="58">
        <v>114832.4</v>
      </c>
    </row>
    <row r="608">
      <c r="A608" s="53">
        <v>42611.0</v>
      </c>
      <c r="B608" s="14" t="s">
        <v>92</v>
      </c>
      <c r="C608" s="52" t="s">
        <v>88</v>
      </c>
      <c r="D608" s="14" t="s">
        <v>47</v>
      </c>
      <c r="E608" s="51" t="s">
        <v>46</v>
      </c>
      <c r="F608" s="1">
        <v>8.7</v>
      </c>
      <c r="G608" s="14"/>
      <c r="H608" s="1">
        <v>20.4</v>
      </c>
      <c r="I608" s="14"/>
      <c r="J608" s="1">
        <v>14.2</v>
      </c>
      <c r="K608" s="1"/>
      <c r="L608" s="1">
        <v>0.0</v>
      </c>
      <c r="M608" s="14"/>
      <c r="N608" s="54">
        <v>39.14238</v>
      </c>
      <c r="O608" s="59">
        <f t="shared" si="1"/>
        <v>42611</v>
      </c>
      <c r="P608" s="21">
        <v>4894977.730566001</v>
      </c>
      <c r="Q608" s="52" t="s">
        <v>88</v>
      </c>
      <c r="R608" s="57">
        <v>42611.0</v>
      </c>
      <c r="S608" s="58">
        <v>36.0</v>
      </c>
      <c r="T608" s="58">
        <v>125055.7</v>
      </c>
    </row>
    <row r="609">
      <c r="A609" s="53">
        <v>42612.0</v>
      </c>
      <c r="B609" s="14" t="s">
        <v>108</v>
      </c>
      <c r="C609" s="52" t="s">
        <v>88</v>
      </c>
      <c r="D609" s="14" t="s">
        <v>47</v>
      </c>
      <c r="E609" s="51" t="s">
        <v>46</v>
      </c>
      <c r="F609" s="1">
        <v>10.2</v>
      </c>
      <c r="G609" s="14"/>
      <c r="H609" s="1">
        <v>16.8</v>
      </c>
      <c r="I609" s="14"/>
      <c r="J609" s="1">
        <v>5.2</v>
      </c>
      <c r="K609" s="1"/>
      <c r="L609" s="1">
        <v>0.0</v>
      </c>
      <c r="M609" s="14"/>
      <c r="N609" s="54">
        <v>53.18693</v>
      </c>
      <c r="O609" s="59">
        <f t="shared" si="1"/>
        <v>42612</v>
      </c>
      <c r="P609" s="21">
        <v>7113666.788411999</v>
      </c>
      <c r="Q609" s="52" t="s">
        <v>88</v>
      </c>
      <c r="R609" s="57">
        <v>42612.0</v>
      </c>
      <c r="S609" s="58">
        <v>36.0</v>
      </c>
      <c r="T609" s="58">
        <v>133748.4</v>
      </c>
    </row>
    <row r="610">
      <c r="A610" s="53">
        <v>42613.0</v>
      </c>
      <c r="B610" s="14" t="s">
        <v>90</v>
      </c>
      <c r="C610" s="52" t="s">
        <v>88</v>
      </c>
      <c r="D610" s="14" t="s">
        <v>47</v>
      </c>
      <c r="E610" s="51" t="s">
        <v>46</v>
      </c>
      <c r="F610" s="1">
        <v>12.8</v>
      </c>
      <c r="G610" s="14"/>
      <c r="H610" s="1">
        <v>20.2</v>
      </c>
      <c r="I610" s="14"/>
      <c r="J610" s="1">
        <v>10.1</v>
      </c>
      <c r="K610" s="1"/>
      <c r="L610" s="1">
        <v>0.8</v>
      </c>
      <c r="M610" s="14"/>
      <c r="N610" s="54">
        <v>32.55902</v>
      </c>
      <c r="O610" s="59">
        <f t="shared" si="1"/>
        <v>42613</v>
      </c>
      <c r="P610" s="21">
        <v>4194712.038582</v>
      </c>
      <c r="Q610" s="52" t="s">
        <v>88</v>
      </c>
      <c r="R610" s="57">
        <v>42613.0</v>
      </c>
      <c r="S610" s="58">
        <v>36.0</v>
      </c>
      <c r="T610" s="58">
        <v>128834.1</v>
      </c>
    </row>
    <row r="611">
      <c r="A611" s="53">
        <v>42614.0</v>
      </c>
      <c r="B611" s="14" t="s">
        <v>105</v>
      </c>
      <c r="C611" s="52" t="s">
        <v>88</v>
      </c>
      <c r="D611" s="14" t="s">
        <v>47</v>
      </c>
      <c r="E611" s="51" t="s">
        <v>46</v>
      </c>
      <c r="F611" s="1">
        <v>11.6</v>
      </c>
      <c r="G611" s="14"/>
      <c r="H611" s="1">
        <v>15.5</v>
      </c>
      <c r="I611" s="14"/>
      <c r="J611" s="1">
        <v>8.8</v>
      </c>
      <c r="K611" s="1"/>
      <c r="L611" s="1">
        <v>0.0</v>
      </c>
      <c r="M611" s="14"/>
      <c r="N611" s="54">
        <v>46.80879</v>
      </c>
      <c r="O611" s="59">
        <f t="shared" si="1"/>
        <v>42614</v>
      </c>
      <c r="P611" s="21">
        <v>6283902.184098001</v>
      </c>
      <c r="Q611" s="52" t="s">
        <v>88</v>
      </c>
      <c r="R611" s="57">
        <v>42614.0</v>
      </c>
      <c r="S611" s="58">
        <v>36.0</v>
      </c>
      <c r="T611" s="58">
        <v>134246.2</v>
      </c>
    </row>
    <row r="612">
      <c r="A612" s="53">
        <v>42615.0</v>
      </c>
      <c r="B612" s="14" t="s">
        <v>107</v>
      </c>
      <c r="C612" s="52" t="s">
        <v>88</v>
      </c>
      <c r="D612" s="14" t="s">
        <v>47</v>
      </c>
      <c r="E612" s="51" t="s">
        <v>46</v>
      </c>
      <c r="F612" s="1">
        <v>9.6</v>
      </c>
      <c r="G612" s="14"/>
      <c r="H612" s="1">
        <v>15.0</v>
      </c>
      <c r="I612" s="14"/>
      <c r="J612" s="1">
        <v>9.6</v>
      </c>
      <c r="K612" s="1"/>
      <c r="L612" s="1">
        <v>0.4</v>
      </c>
      <c r="M612" s="14"/>
      <c r="N612" s="54">
        <v>52.63679</v>
      </c>
      <c r="O612" s="59">
        <f t="shared" si="1"/>
        <v>42615</v>
      </c>
      <c r="P612" s="21">
        <v>7120352.284707</v>
      </c>
      <c r="Q612" s="52" t="s">
        <v>88</v>
      </c>
      <c r="R612" s="57">
        <v>42615.0</v>
      </c>
      <c r="S612" s="58">
        <v>36.0</v>
      </c>
      <c r="T612" s="58">
        <v>135273.3</v>
      </c>
    </row>
    <row r="613">
      <c r="A613" s="53">
        <v>42616.0</v>
      </c>
      <c r="B613" s="14" t="s">
        <v>74</v>
      </c>
      <c r="C613" s="52" t="s">
        <v>88</v>
      </c>
      <c r="D613" s="14" t="s">
        <v>47</v>
      </c>
      <c r="E613" s="51" t="s">
        <v>46</v>
      </c>
      <c r="F613" s="1">
        <v>10.0</v>
      </c>
      <c r="G613" s="14"/>
      <c r="H613" s="1">
        <v>15.7</v>
      </c>
      <c r="I613" s="14"/>
      <c r="J613" s="1">
        <v>12.9</v>
      </c>
      <c r="K613" s="1"/>
      <c r="L613" s="1">
        <v>0.2</v>
      </c>
      <c r="M613" s="14"/>
      <c r="N613" s="54">
        <v>35.27078</v>
      </c>
      <c r="O613" s="59">
        <f t="shared" si="1"/>
        <v>42616</v>
      </c>
      <c r="P613" s="21">
        <v>4183890.46516</v>
      </c>
      <c r="Q613" s="52" t="s">
        <v>88</v>
      </c>
      <c r="R613" s="57">
        <v>42616.0</v>
      </c>
      <c r="S613" s="58">
        <v>36.0</v>
      </c>
      <c r="T613" s="58">
        <v>118622.0</v>
      </c>
    </row>
    <row r="614">
      <c r="A614" s="53">
        <v>42617.0</v>
      </c>
      <c r="B614" s="14" t="s">
        <v>78</v>
      </c>
      <c r="C614" s="52" t="s">
        <v>88</v>
      </c>
      <c r="D614" s="14" t="s">
        <v>47</v>
      </c>
      <c r="E614" s="51" t="s">
        <v>46</v>
      </c>
      <c r="F614" s="1">
        <v>10.1</v>
      </c>
      <c r="G614" s="14"/>
      <c r="H614" s="1">
        <v>16.9</v>
      </c>
      <c r="I614" s="14"/>
      <c r="J614" s="1">
        <v>10.0</v>
      </c>
      <c r="K614" s="1"/>
      <c r="L614" s="1">
        <v>0.2</v>
      </c>
      <c r="M614" s="14"/>
      <c r="N614" s="54">
        <v>24.51211</v>
      </c>
      <c r="O614" s="59">
        <f t="shared" si="1"/>
        <v>42617</v>
      </c>
      <c r="P614" s="21">
        <v>2720501.04046</v>
      </c>
      <c r="Q614" s="52" t="s">
        <v>88</v>
      </c>
      <c r="R614" s="57">
        <v>42617.0</v>
      </c>
      <c r="S614" s="58">
        <v>37.0</v>
      </c>
      <c r="T614" s="58">
        <v>110986.0</v>
      </c>
    </row>
    <row r="615">
      <c r="A615" s="53">
        <v>42618.0</v>
      </c>
      <c r="B615" s="14" t="s">
        <v>92</v>
      </c>
      <c r="C615" s="52" t="s">
        <v>88</v>
      </c>
      <c r="D615" s="14" t="s">
        <v>47</v>
      </c>
      <c r="E615" s="51" t="s">
        <v>46</v>
      </c>
      <c r="F615" s="1">
        <v>12.8</v>
      </c>
      <c r="G615" s="14"/>
      <c r="H615" s="1">
        <v>18.4</v>
      </c>
      <c r="I615" s="14"/>
      <c r="J615" s="1">
        <v>11.7</v>
      </c>
      <c r="K615" s="1"/>
      <c r="L615" s="1">
        <v>0.0</v>
      </c>
      <c r="M615" s="14"/>
      <c r="N615" s="54">
        <v>38.21247</v>
      </c>
      <c r="O615" s="59">
        <f t="shared" si="1"/>
        <v>42618</v>
      </c>
      <c r="P615" s="21">
        <v>4863522.689226001</v>
      </c>
      <c r="Q615" s="52" t="s">
        <v>88</v>
      </c>
      <c r="R615" s="57">
        <v>42618.0</v>
      </c>
      <c r="S615" s="58">
        <v>37.0</v>
      </c>
      <c r="T615" s="58">
        <v>127275.8</v>
      </c>
    </row>
    <row r="616">
      <c r="A616" s="53">
        <v>42619.0</v>
      </c>
      <c r="B616" s="14" t="s">
        <v>108</v>
      </c>
      <c r="C616" s="52" t="s">
        <v>88</v>
      </c>
      <c r="D616" s="14" t="s">
        <v>47</v>
      </c>
      <c r="E616" s="51" t="s">
        <v>46</v>
      </c>
      <c r="F616" s="1">
        <v>9.2</v>
      </c>
      <c r="G616" s="14"/>
      <c r="H616" s="1">
        <v>21.5</v>
      </c>
      <c r="I616" s="14"/>
      <c r="J616" s="1">
        <v>15.8</v>
      </c>
      <c r="K616" s="1"/>
      <c r="L616" s="1">
        <v>0.0</v>
      </c>
      <c r="M616" s="14"/>
      <c r="N616" s="54">
        <v>28.69265</v>
      </c>
      <c r="O616" s="59">
        <f t="shared" si="1"/>
        <v>42619</v>
      </c>
      <c r="P616" s="21">
        <v>3716914.7433599997</v>
      </c>
      <c r="Q616" s="52" t="s">
        <v>88</v>
      </c>
      <c r="R616" s="57">
        <v>42619.0</v>
      </c>
      <c r="S616" s="58">
        <v>37.0</v>
      </c>
      <c r="T616" s="58">
        <v>129542.4</v>
      </c>
    </row>
    <row r="617">
      <c r="A617" s="53">
        <v>42620.0</v>
      </c>
      <c r="B617" s="14" t="s">
        <v>90</v>
      </c>
      <c r="C617" s="52" t="s">
        <v>88</v>
      </c>
      <c r="D617" s="14" t="s">
        <v>47</v>
      </c>
      <c r="E617" s="51" t="s">
        <v>46</v>
      </c>
      <c r="F617" s="1">
        <v>9.6</v>
      </c>
      <c r="G617" s="14"/>
      <c r="H617" s="1">
        <v>21.0</v>
      </c>
      <c r="I617" s="14"/>
      <c r="J617" s="1">
        <v>16.7</v>
      </c>
      <c r="K617" s="1"/>
      <c r="L617" s="1">
        <v>0.0</v>
      </c>
      <c r="M617" s="14"/>
      <c r="N617" s="54">
        <v>24.18242</v>
      </c>
      <c r="O617" s="59">
        <f t="shared" si="1"/>
        <v>42620</v>
      </c>
      <c r="P617" s="21">
        <v>2981861.66294</v>
      </c>
      <c r="Q617" s="52" t="s">
        <v>88</v>
      </c>
      <c r="R617" s="57">
        <v>42620.0</v>
      </c>
      <c r="S617" s="58">
        <v>37.0</v>
      </c>
      <c r="T617" s="58">
        <v>123307.0</v>
      </c>
    </row>
    <row r="618">
      <c r="A618" s="53">
        <v>42621.0</v>
      </c>
      <c r="B618" s="14" t="s">
        <v>105</v>
      </c>
      <c r="C618" s="52" t="s">
        <v>88</v>
      </c>
      <c r="D618" s="14" t="s">
        <v>47</v>
      </c>
      <c r="E618" s="51" t="s">
        <v>46</v>
      </c>
      <c r="F618" s="1">
        <v>13.1</v>
      </c>
      <c r="G618" s="14"/>
      <c r="H618" s="1">
        <v>23.3</v>
      </c>
      <c r="I618" s="14"/>
      <c r="J618" s="1">
        <v>16.0</v>
      </c>
      <c r="K618" s="1"/>
      <c r="L618" s="1">
        <v>0.0</v>
      </c>
      <c r="M618" s="14"/>
      <c r="N618" s="54">
        <v>12.50432</v>
      </c>
      <c r="O618" s="59">
        <f t="shared" si="1"/>
        <v>42621</v>
      </c>
      <c r="P618" s="21">
        <v>1472046.06336</v>
      </c>
      <c r="Q618" s="52" t="s">
        <v>88</v>
      </c>
      <c r="R618" s="57">
        <v>42621.0</v>
      </c>
      <c r="S618" s="58">
        <v>37.0</v>
      </c>
      <c r="T618" s="58">
        <v>117723.0</v>
      </c>
    </row>
    <row r="619">
      <c r="A619" s="53">
        <v>42622.0</v>
      </c>
      <c r="B619" s="14" t="s">
        <v>107</v>
      </c>
      <c r="C619" s="52" t="s">
        <v>88</v>
      </c>
      <c r="D619" s="14" t="s">
        <v>47</v>
      </c>
      <c r="E619" s="51" t="s">
        <v>46</v>
      </c>
      <c r="F619" s="1">
        <v>16.0</v>
      </c>
      <c r="G619" s="14"/>
      <c r="H619" s="1">
        <v>16.7</v>
      </c>
      <c r="I619" s="14"/>
      <c r="J619" s="1">
        <v>5.9</v>
      </c>
      <c r="K619" s="1"/>
      <c r="L619" s="1">
        <v>0.6</v>
      </c>
      <c r="M619" s="14"/>
      <c r="N619" s="54">
        <v>23.401</v>
      </c>
      <c r="O619" s="59">
        <f t="shared" si="1"/>
        <v>42622</v>
      </c>
      <c r="P619" s="21">
        <v>2935248.2726000003</v>
      </c>
      <c r="Q619" s="52" t="s">
        <v>88</v>
      </c>
      <c r="R619" s="57">
        <v>42622.0</v>
      </c>
      <c r="S619" s="58">
        <v>37.0</v>
      </c>
      <c r="T619" s="58">
        <v>125432.6</v>
      </c>
    </row>
    <row r="620">
      <c r="A620" s="53">
        <v>42623.0</v>
      </c>
      <c r="B620" s="14" t="s">
        <v>74</v>
      </c>
      <c r="C620" s="52" t="s">
        <v>88</v>
      </c>
      <c r="D620" s="14" t="s">
        <v>47</v>
      </c>
      <c r="E620" s="51" t="s">
        <v>46</v>
      </c>
      <c r="F620" s="1">
        <v>11.5</v>
      </c>
      <c r="G620" s="14"/>
      <c r="H620" s="1">
        <v>14.3</v>
      </c>
      <c r="I620" s="14"/>
      <c r="J620" s="1">
        <v>7.9</v>
      </c>
      <c r="K620" s="1"/>
      <c r="L620" s="1">
        <v>9.4</v>
      </c>
      <c r="M620" s="14"/>
      <c r="N620" s="54">
        <v>38.55991</v>
      </c>
      <c r="O620" s="59">
        <f t="shared" si="1"/>
        <v>42623</v>
      </c>
      <c r="P620" s="21">
        <v>4296075.252830001</v>
      </c>
      <c r="Q620" s="52" t="s">
        <v>88</v>
      </c>
      <c r="R620" s="57">
        <v>42623.0</v>
      </c>
      <c r="S620" s="58">
        <v>37.0</v>
      </c>
      <c r="T620" s="58">
        <v>111413.0</v>
      </c>
    </row>
    <row r="621">
      <c r="A621" s="53">
        <v>42624.0</v>
      </c>
      <c r="B621" s="14" t="s">
        <v>78</v>
      </c>
      <c r="C621" s="52" t="s">
        <v>88</v>
      </c>
      <c r="D621" s="14" t="s">
        <v>47</v>
      </c>
      <c r="E621" s="51" t="s">
        <v>46</v>
      </c>
      <c r="F621" s="1">
        <v>7.3</v>
      </c>
      <c r="G621" s="14"/>
      <c r="H621" s="1">
        <v>17.0</v>
      </c>
      <c r="I621" s="14"/>
      <c r="J621" s="1">
        <v>11.8</v>
      </c>
      <c r="K621" s="1"/>
      <c r="L621" s="1">
        <v>1.2</v>
      </c>
      <c r="M621" s="14"/>
      <c r="N621" s="54">
        <v>50.34788</v>
      </c>
      <c r="O621" s="59">
        <f t="shared" si="1"/>
        <v>42624</v>
      </c>
      <c r="P621" s="21">
        <v>5494222.474576</v>
      </c>
      <c r="Q621" s="52" t="s">
        <v>88</v>
      </c>
      <c r="R621" s="57">
        <v>42624.0</v>
      </c>
      <c r="S621" s="58">
        <v>38.0</v>
      </c>
      <c r="T621" s="58">
        <v>109125.2</v>
      </c>
    </row>
    <row r="622">
      <c r="A622" s="53">
        <v>42625.0</v>
      </c>
      <c r="B622" s="14" t="s">
        <v>92</v>
      </c>
      <c r="C622" s="52" t="s">
        <v>88</v>
      </c>
      <c r="D622" s="14" t="s">
        <v>47</v>
      </c>
      <c r="E622" s="51" t="s">
        <v>46</v>
      </c>
      <c r="F622" s="1">
        <v>9.9</v>
      </c>
      <c r="G622" s="14"/>
      <c r="H622" s="1">
        <v>13.6</v>
      </c>
      <c r="I622" s="14"/>
      <c r="J622" s="1">
        <v>7.0</v>
      </c>
      <c r="K622" s="1"/>
      <c r="L622" s="1">
        <v>1.6</v>
      </c>
      <c r="M622" s="14"/>
      <c r="N622" s="54">
        <v>68.1772</v>
      </c>
      <c r="O622" s="59">
        <f t="shared" si="1"/>
        <v>42625</v>
      </c>
      <c r="P622" s="21">
        <v>8928983.80556</v>
      </c>
      <c r="Q622" s="52" t="s">
        <v>88</v>
      </c>
      <c r="R622" s="57">
        <v>42625.0</v>
      </c>
      <c r="S622" s="58">
        <v>38.0</v>
      </c>
      <c r="T622" s="58">
        <v>130967.3</v>
      </c>
    </row>
    <row r="623">
      <c r="A623" s="53">
        <v>42626.0</v>
      </c>
      <c r="B623" s="14" t="s">
        <v>108</v>
      </c>
      <c r="C623" s="52" t="s">
        <v>88</v>
      </c>
      <c r="D623" s="14" t="s">
        <v>47</v>
      </c>
      <c r="E623" s="51" t="s">
        <v>46</v>
      </c>
      <c r="F623" s="1">
        <v>9.6</v>
      </c>
      <c r="G623" s="14"/>
      <c r="H623" s="1">
        <v>14.6</v>
      </c>
      <c r="I623" s="14"/>
      <c r="J623" s="1">
        <v>2.8</v>
      </c>
      <c r="K623" s="1"/>
      <c r="L623" s="1">
        <v>9.0</v>
      </c>
      <c r="M623" s="14"/>
      <c r="N623" s="54">
        <v>62.06848</v>
      </c>
      <c r="O623" s="59">
        <f t="shared" si="1"/>
        <v>42626</v>
      </c>
      <c r="P623" s="21">
        <v>8361878.039296001</v>
      </c>
      <c r="Q623" s="52" t="s">
        <v>88</v>
      </c>
      <c r="R623" s="57">
        <v>42626.0</v>
      </c>
      <c r="S623" s="58">
        <v>38.0</v>
      </c>
      <c r="T623" s="58">
        <v>134720.2</v>
      </c>
    </row>
    <row r="624">
      <c r="A624" s="53">
        <v>42627.0</v>
      </c>
      <c r="B624" s="14" t="s">
        <v>90</v>
      </c>
      <c r="C624" s="52" t="s">
        <v>88</v>
      </c>
      <c r="D624" s="14" t="s">
        <v>47</v>
      </c>
      <c r="E624" s="51" t="s">
        <v>46</v>
      </c>
      <c r="F624" s="1">
        <v>10.5</v>
      </c>
      <c r="G624" s="14"/>
      <c r="H624" s="1">
        <v>16.1</v>
      </c>
      <c r="I624" s="14"/>
      <c r="J624" s="1">
        <v>13.2</v>
      </c>
      <c r="K624" s="1"/>
      <c r="L624" s="1">
        <v>20.6</v>
      </c>
      <c r="M624" s="14"/>
      <c r="N624" s="54">
        <v>54.84052</v>
      </c>
      <c r="O624" s="59">
        <f t="shared" si="1"/>
        <v>42627</v>
      </c>
      <c r="P624" s="21">
        <v>7164963.294468</v>
      </c>
      <c r="Q624" s="52" t="s">
        <v>88</v>
      </c>
      <c r="R624" s="57">
        <v>42627.0</v>
      </c>
      <c r="S624" s="58">
        <v>38.0</v>
      </c>
      <c r="T624" s="58">
        <v>130650.9</v>
      </c>
    </row>
    <row r="625">
      <c r="A625" s="53">
        <v>42628.0</v>
      </c>
      <c r="B625" s="14" t="s">
        <v>105</v>
      </c>
      <c r="C625" s="52" t="s">
        <v>88</v>
      </c>
      <c r="D625" s="14" t="s">
        <v>47</v>
      </c>
      <c r="E625" s="51" t="s">
        <v>46</v>
      </c>
      <c r="F625" s="1">
        <v>8.7</v>
      </c>
      <c r="G625" s="14"/>
      <c r="H625" s="1">
        <v>14.6</v>
      </c>
      <c r="I625" s="14"/>
      <c r="J625" s="1">
        <v>6.9</v>
      </c>
      <c r="K625" s="1"/>
      <c r="L625" s="1">
        <v>2.0</v>
      </c>
      <c r="M625" s="14"/>
      <c r="N625" s="54">
        <v>42.81992</v>
      </c>
      <c r="O625" s="59">
        <f t="shared" si="1"/>
        <v>42628</v>
      </c>
      <c r="P625" s="21">
        <v>5747910.551240001</v>
      </c>
      <c r="Q625" s="52" t="s">
        <v>88</v>
      </c>
      <c r="R625" s="57">
        <v>42628.0</v>
      </c>
      <c r="S625" s="58">
        <v>38.0</v>
      </c>
      <c r="T625" s="58">
        <v>134234.5</v>
      </c>
    </row>
    <row r="626">
      <c r="A626" s="53">
        <v>42629.0</v>
      </c>
      <c r="B626" s="14" t="s">
        <v>107</v>
      </c>
      <c r="C626" s="52" t="s">
        <v>88</v>
      </c>
      <c r="D626" s="14" t="s">
        <v>46</v>
      </c>
      <c r="E626" s="51" t="s">
        <v>46</v>
      </c>
      <c r="F626" s="1">
        <v>9.0</v>
      </c>
      <c r="G626" s="14"/>
      <c r="H626" s="1">
        <v>15.7</v>
      </c>
      <c r="I626" s="14"/>
      <c r="J626" s="1">
        <v>12.5</v>
      </c>
      <c r="K626" s="1"/>
      <c r="L626" s="1">
        <v>13.4</v>
      </c>
      <c r="M626" s="14"/>
      <c r="N626" s="54">
        <v>47.04375</v>
      </c>
      <c r="O626" s="59">
        <f t="shared" si="1"/>
        <v>42629</v>
      </c>
      <c r="P626" s="21">
        <v>6197266.0668750005</v>
      </c>
      <c r="Q626" s="52" t="s">
        <v>88</v>
      </c>
      <c r="R626" s="57">
        <v>42629.0</v>
      </c>
      <c r="S626" s="58">
        <v>38.0</v>
      </c>
      <c r="T626" s="58">
        <v>131734.1</v>
      </c>
    </row>
    <row r="627">
      <c r="A627" s="53">
        <v>42630.0</v>
      </c>
      <c r="B627" s="14" t="s">
        <v>74</v>
      </c>
      <c r="C627" s="52" t="s">
        <v>88</v>
      </c>
      <c r="D627" s="14" t="s">
        <v>46</v>
      </c>
      <c r="E627" s="51" t="s">
        <v>46</v>
      </c>
      <c r="F627" s="1">
        <v>11.1</v>
      </c>
      <c r="G627" s="14"/>
      <c r="H627" s="1">
        <v>19.8</v>
      </c>
      <c r="I627" s="14"/>
      <c r="J627" s="1">
        <v>18.8</v>
      </c>
      <c r="K627" s="1"/>
      <c r="L627" s="1">
        <v>0.0</v>
      </c>
      <c r="M627" s="14"/>
      <c r="N627" s="54">
        <v>36.02869</v>
      </c>
      <c r="O627" s="59">
        <f t="shared" si="1"/>
        <v>42630</v>
      </c>
      <c r="P627" s="21">
        <v>3844603.495555</v>
      </c>
      <c r="Q627" s="52" t="s">
        <v>88</v>
      </c>
      <c r="R627" s="57">
        <v>42630.0</v>
      </c>
      <c r="S627" s="58">
        <v>38.0</v>
      </c>
      <c r="T627" s="58">
        <v>106709.5</v>
      </c>
    </row>
    <row r="628">
      <c r="A628" s="53">
        <v>42631.0</v>
      </c>
      <c r="B628" s="14" t="s">
        <v>78</v>
      </c>
      <c r="C628" s="52" t="s">
        <v>88</v>
      </c>
      <c r="D628" s="14" t="s">
        <v>46</v>
      </c>
      <c r="E628" s="51" t="s">
        <v>46</v>
      </c>
      <c r="F628" s="1">
        <v>10.8</v>
      </c>
      <c r="G628" s="14"/>
      <c r="H628" s="1">
        <v>12.5</v>
      </c>
      <c r="I628" s="14"/>
      <c r="J628" s="1">
        <v>5.5</v>
      </c>
      <c r="K628" s="1"/>
      <c r="L628" s="1">
        <v>0.4</v>
      </c>
      <c r="M628" s="14"/>
      <c r="N628" s="54">
        <v>48.34487</v>
      </c>
      <c r="O628" s="59">
        <f t="shared" si="1"/>
        <v>42631</v>
      </c>
      <c r="P628" s="21">
        <v>5333144.996102001</v>
      </c>
      <c r="Q628" s="52" t="s">
        <v>88</v>
      </c>
      <c r="R628" s="57">
        <v>42631.0</v>
      </c>
      <c r="S628" s="58">
        <v>39.0</v>
      </c>
      <c r="T628" s="58">
        <v>110314.6</v>
      </c>
    </row>
    <row r="629">
      <c r="A629" s="53">
        <v>42632.0</v>
      </c>
      <c r="B629" s="14" t="s">
        <v>92</v>
      </c>
      <c r="C629" s="52" t="s">
        <v>88</v>
      </c>
      <c r="D629" s="14" t="s">
        <v>46</v>
      </c>
      <c r="E629" s="51" t="s">
        <v>46</v>
      </c>
      <c r="F629" s="1">
        <v>8.5</v>
      </c>
      <c r="G629" s="14"/>
      <c r="H629" s="1">
        <v>16.3</v>
      </c>
      <c r="I629" s="14"/>
      <c r="J629" s="1">
        <v>16.2</v>
      </c>
      <c r="K629" s="1"/>
      <c r="L629" s="1">
        <v>0.2</v>
      </c>
      <c r="M629" s="14"/>
      <c r="N629" s="54">
        <v>56.44255</v>
      </c>
      <c r="O629" s="59">
        <f t="shared" si="1"/>
        <v>42632</v>
      </c>
      <c r="P629" s="21">
        <v>7190278.531305</v>
      </c>
      <c r="Q629" s="52" t="s">
        <v>88</v>
      </c>
      <c r="R629" s="57">
        <v>42632.0</v>
      </c>
      <c r="S629" s="58">
        <v>39.0</v>
      </c>
      <c r="T629" s="58">
        <v>127391.1</v>
      </c>
    </row>
    <row r="630">
      <c r="A630" s="53">
        <v>42633.0</v>
      </c>
      <c r="B630" s="14" t="s">
        <v>108</v>
      </c>
      <c r="C630" s="52" t="s">
        <v>88</v>
      </c>
      <c r="D630" s="14" t="s">
        <v>46</v>
      </c>
      <c r="E630" s="51" t="s">
        <v>46</v>
      </c>
      <c r="F630" s="1">
        <v>9.1</v>
      </c>
      <c r="G630" s="14"/>
      <c r="H630" s="1">
        <v>18.8</v>
      </c>
      <c r="I630" s="14"/>
      <c r="J630" s="1">
        <v>18.5</v>
      </c>
      <c r="K630" s="1"/>
      <c r="L630" s="1">
        <v>0.0</v>
      </c>
      <c r="M630" s="14"/>
      <c r="N630" s="54">
        <v>43.17738</v>
      </c>
      <c r="O630" s="59">
        <f t="shared" si="1"/>
        <v>42633</v>
      </c>
      <c r="P630" s="21">
        <v>5296323.093534</v>
      </c>
      <c r="Q630" s="52" t="s">
        <v>88</v>
      </c>
      <c r="R630" s="57">
        <v>42633.0</v>
      </c>
      <c r="S630" s="58">
        <v>39.0</v>
      </c>
      <c r="T630" s="58">
        <v>122664.3</v>
      </c>
    </row>
    <row r="631">
      <c r="A631" s="53">
        <v>42634.0</v>
      </c>
      <c r="B631" s="14" t="s">
        <v>90</v>
      </c>
      <c r="C631" s="52" t="s">
        <v>88</v>
      </c>
      <c r="D631" s="14" t="s">
        <v>46</v>
      </c>
      <c r="E631" s="51" t="s">
        <v>46</v>
      </c>
      <c r="F631" s="1">
        <v>10.9</v>
      </c>
      <c r="G631" s="14"/>
      <c r="H631" s="1">
        <v>15.2</v>
      </c>
      <c r="I631" s="14"/>
      <c r="J631" s="1">
        <v>8.8</v>
      </c>
      <c r="K631" s="1"/>
      <c r="L631" s="1">
        <v>1.2</v>
      </c>
      <c r="M631" s="14"/>
      <c r="N631" s="54">
        <v>52.28283</v>
      </c>
      <c r="O631" s="59">
        <f t="shared" si="1"/>
        <v>42634</v>
      </c>
      <c r="P631" s="21">
        <v>6650825.608338</v>
      </c>
      <c r="Q631" s="52" t="s">
        <v>88</v>
      </c>
      <c r="R631" s="57">
        <v>42634.0</v>
      </c>
      <c r="S631" s="58">
        <v>39.0</v>
      </c>
      <c r="T631" s="58">
        <v>127208.6</v>
      </c>
    </row>
    <row r="632">
      <c r="A632" s="53">
        <v>42635.0</v>
      </c>
      <c r="B632" s="14" t="s">
        <v>105</v>
      </c>
      <c r="C632" s="52" t="s">
        <v>88</v>
      </c>
      <c r="D632" s="14" t="s">
        <v>46</v>
      </c>
      <c r="E632" s="51" t="s">
        <v>46</v>
      </c>
      <c r="F632" s="1">
        <v>9.6</v>
      </c>
      <c r="G632" s="14"/>
      <c r="H632" s="1">
        <v>13.4</v>
      </c>
      <c r="I632" s="14"/>
      <c r="J632" s="1">
        <v>9.9</v>
      </c>
      <c r="K632" s="1"/>
      <c r="L632" s="1">
        <v>1.2</v>
      </c>
      <c r="M632" s="14"/>
      <c r="N632" s="54">
        <v>55.70187</v>
      </c>
      <c r="O632" s="59">
        <f t="shared" si="1"/>
        <v>42635</v>
      </c>
      <c r="P632" s="21">
        <v>7316847.248151</v>
      </c>
      <c r="Q632" s="52" t="s">
        <v>88</v>
      </c>
      <c r="R632" s="57">
        <v>42635.0</v>
      </c>
      <c r="S632" s="58">
        <v>39.0</v>
      </c>
      <c r="T632" s="58">
        <v>131357.3</v>
      </c>
    </row>
    <row r="633">
      <c r="A633" s="53">
        <v>42636.0</v>
      </c>
      <c r="B633" s="14" t="s">
        <v>107</v>
      </c>
      <c r="C633" s="52" t="s">
        <v>88</v>
      </c>
      <c r="D633" s="14" t="s">
        <v>46</v>
      </c>
      <c r="E633" s="51" t="s">
        <v>46</v>
      </c>
      <c r="F633" s="1">
        <v>9.8</v>
      </c>
      <c r="G633" s="14"/>
      <c r="H633" s="1">
        <v>16.5</v>
      </c>
      <c r="I633" s="14"/>
      <c r="J633" s="1">
        <v>16.5</v>
      </c>
      <c r="K633" s="1"/>
      <c r="L633" s="1">
        <v>0.6</v>
      </c>
      <c r="M633" s="14"/>
      <c r="N633" s="54">
        <v>46.5387</v>
      </c>
      <c r="O633" s="59">
        <f t="shared" si="1"/>
        <v>42636</v>
      </c>
      <c r="P633" s="21">
        <v>5929979.769479999</v>
      </c>
      <c r="Q633" s="52" t="s">
        <v>88</v>
      </c>
      <c r="R633" s="57">
        <v>42636.0</v>
      </c>
      <c r="S633" s="58">
        <v>39.0</v>
      </c>
      <c r="T633" s="58">
        <v>127420.4</v>
      </c>
    </row>
    <row r="634">
      <c r="A634" s="53">
        <v>42637.0</v>
      </c>
      <c r="B634" s="14" t="s">
        <v>74</v>
      </c>
      <c r="C634" s="52" t="s">
        <v>88</v>
      </c>
      <c r="D634" s="14" t="s">
        <v>46</v>
      </c>
      <c r="E634" s="51" t="s">
        <v>46</v>
      </c>
      <c r="F634" s="1">
        <v>10.0</v>
      </c>
      <c r="G634" s="14"/>
      <c r="H634" s="1">
        <v>20.1</v>
      </c>
      <c r="I634" s="14"/>
      <c r="J634" s="1">
        <v>18.4</v>
      </c>
      <c r="K634" s="1"/>
      <c r="L634" s="1">
        <v>0.0</v>
      </c>
      <c r="M634" s="14"/>
      <c r="N634" s="54">
        <v>43.5566</v>
      </c>
      <c r="O634" s="59">
        <f t="shared" si="1"/>
        <v>42637</v>
      </c>
      <c r="P634" s="21">
        <v>4650812.58858</v>
      </c>
      <c r="Q634" s="52" t="s">
        <v>88</v>
      </c>
      <c r="R634" s="57">
        <v>42637.0</v>
      </c>
      <c r="S634" s="58">
        <v>39.0</v>
      </c>
      <c r="T634" s="58">
        <v>106776.3</v>
      </c>
    </row>
    <row r="635">
      <c r="A635" s="53">
        <v>42638.0</v>
      </c>
      <c r="B635" s="14" t="s">
        <v>78</v>
      </c>
      <c r="C635" s="52" t="s">
        <v>88</v>
      </c>
      <c r="D635" s="14" t="s">
        <v>46</v>
      </c>
      <c r="E635" s="51" t="s">
        <v>46</v>
      </c>
      <c r="F635" s="1">
        <v>9.5</v>
      </c>
      <c r="G635" s="14"/>
      <c r="H635" s="1">
        <v>14.7</v>
      </c>
      <c r="I635" s="14"/>
      <c r="J635" s="1">
        <v>17.1</v>
      </c>
      <c r="K635" s="1"/>
      <c r="L635" s="1">
        <v>5.8</v>
      </c>
      <c r="M635" s="14"/>
      <c r="N635" s="54">
        <v>37.69848</v>
      </c>
      <c r="O635" s="59">
        <f t="shared" si="1"/>
        <v>42638</v>
      </c>
      <c r="P635" s="21">
        <v>3993460.3039680007</v>
      </c>
      <c r="Q635" s="52" t="s">
        <v>88</v>
      </c>
      <c r="R635" s="57">
        <v>42638.0</v>
      </c>
      <c r="S635" s="58">
        <v>40.0</v>
      </c>
      <c r="T635" s="58">
        <v>105931.6</v>
      </c>
    </row>
    <row r="636">
      <c r="A636" s="53">
        <v>42639.0</v>
      </c>
      <c r="B636" s="14" t="s">
        <v>92</v>
      </c>
      <c r="C636" s="52" t="s">
        <v>88</v>
      </c>
      <c r="D636" s="14" t="s">
        <v>46</v>
      </c>
      <c r="E636" s="51" t="s">
        <v>46</v>
      </c>
      <c r="F636" s="1">
        <v>8.1</v>
      </c>
      <c r="G636" s="14"/>
      <c r="H636" s="1">
        <v>16.9</v>
      </c>
      <c r="I636" s="14"/>
      <c r="J636" s="1">
        <v>13.6</v>
      </c>
      <c r="K636" s="1"/>
      <c r="L636" s="1">
        <v>0.6</v>
      </c>
      <c r="M636" s="14"/>
      <c r="N636" s="54">
        <v>47.67147</v>
      </c>
      <c r="O636" s="59">
        <f t="shared" si="1"/>
        <v>42639</v>
      </c>
      <c r="P636" s="21">
        <v>5927623.128504</v>
      </c>
      <c r="Q636" s="52" t="s">
        <v>88</v>
      </c>
      <c r="R636" s="57">
        <v>42639.0</v>
      </c>
      <c r="S636" s="58">
        <v>40.0</v>
      </c>
      <c r="T636" s="58">
        <v>124343.2</v>
      </c>
    </row>
    <row r="637">
      <c r="A637" s="53">
        <v>42640.0</v>
      </c>
      <c r="B637" s="14" t="s">
        <v>108</v>
      </c>
      <c r="C637" s="52" t="s">
        <v>88</v>
      </c>
      <c r="D637" s="14" t="s">
        <v>46</v>
      </c>
      <c r="E637" s="51" t="s">
        <v>46</v>
      </c>
      <c r="F637" s="1">
        <v>7.4</v>
      </c>
      <c r="G637" s="14"/>
      <c r="H637" s="1">
        <v>14.8</v>
      </c>
      <c r="I637" s="14"/>
      <c r="J637" s="1">
        <v>13.4</v>
      </c>
      <c r="K637" s="1"/>
      <c r="L637" s="1">
        <v>12.6</v>
      </c>
      <c r="M637" s="14"/>
      <c r="N637" s="54">
        <v>49.7945</v>
      </c>
      <c r="O637" s="59">
        <f t="shared" si="1"/>
        <v>42640</v>
      </c>
      <c r="P637" s="21">
        <v>6318364.3516</v>
      </c>
      <c r="Q637" s="52" t="s">
        <v>88</v>
      </c>
      <c r="R637" s="57">
        <v>42640.0</v>
      </c>
      <c r="S637" s="58">
        <v>40.0</v>
      </c>
      <c r="T637" s="58">
        <v>126888.8</v>
      </c>
    </row>
    <row r="638">
      <c r="A638" s="53">
        <v>42641.0</v>
      </c>
      <c r="B638" s="14" t="s">
        <v>90</v>
      </c>
      <c r="C638" s="52" t="s">
        <v>88</v>
      </c>
      <c r="D638" s="14" t="s">
        <v>46</v>
      </c>
      <c r="E638" s="51" t="s">
        <v>46</v>
      </c>
      <c r="F638" s="1">
        <v>7.5</v>
      </c>
      <c r="G638" s="14"/>
      <c r="H638" s="1">
        <v>19.3</v>
      </c>
      <c r="I638" s="14"/>
      <c r="J638" s="1">
        <v>19.6</v>
      </c>
      <c r="K638" s="1"/>
      <c r="L638" s="1">
        <v>2.2</v>
      </c>
      <c r="M638" s="14"/>
      <c r="N638" s="54">
        <v>32.43171</v>
      </c>
      <c r="O638" s="59">
        <f t="shared" si="1"/>
        <v>42641</v>
      </c>
      <c r="P638" s="21">
        <v>3928884.3740430004</v>
      </c>
      <c r="Q638" s="52" t="s">
        <v>88</v>
      </c>
      <c r="R638" s="57">
        <v>42641.0</v>
      </c>
      <c r="S638" s="58">
        <v>40.0</v>
      </c>
      <c r="T638" s="58">
        <v>121143.3</v>
      </c>
    </row>
    <row r="639">
      <c r="A639" s="53">
        <v>42642.0</v>
      </c>
      <c r="B639" s="14" t="s">
        <v>105</v>
      </c>
      <c r="C639" s="52" t="s">
        <v>88</v>
      </c>
      <c r="D639" s="14" t="s">
        <v>46</v>
      </c>
      <c r="E639" s="51" t="s">
        <v>46</v>
      </c>
      <c r="F639" s="1">
        <v>12.5</v>
      </c>
      <c r="G639" s="14"/>
      <c r="H639" s="1">
        <v>16.7</v>
      </c>
      <c r="I639" s="14"/>
      <c r="J639" s="1">
        <v>16.2</v>
      </c>
      <c r="K639" s="1"/>
      <c r="L639" s="1">
        <v>1.8</v>
      </c>
      <c r="M639" s="14"/>
      <c r="N639" s="54">
        <v>37.596</v>
      </c>
      <c r="O639" s="59">
        <f t="shared" si="1"/>
        <v>42642</v>
      </c>
      <c r="P639" s="21">
        <v>4618988.165999999</v>
      </c>
      <c r="Q639" s="52" t="s">
        <v>88</v>
      </c>
      <c r="R639" s="57">
        <v>42642.0</v>
      </c>
      <c r="S639" s="58">
        <v>40.0</v>
      </c>
      <c r="T639" s="58">
        <v>122858.5</v>
      </c>
    </row>
    <row r="640">
      <c r="A640" s="53">
        <v>42643.0</v>
      </c>
      <c r="B640" s="14" t="s">
        <v>107</v>
      </c>
      <c r="C640" s="52" t="s">
        <v>88</v>
      </c>
      <c r="D640" s="14" t="s">
        <v>46</v>
      </c>
      <c r="E640" s="51" t="s">
        <v>47</v>
      </c>
      <c r="F640" s="1">
        <v>9.3</v>
      </c>
      <c r="G640" s="14"/>
      <c r="H640" s="1">
        <v>16.4</v>
      </c>
      <c r="I640" s="14"/>
      <c r="J640" s="1">
        <v>16.6</v>
      </c>
      <c r="K640" s="1"/>
      <c r="L640" s="1">
        <v>2.0</v>
      </c>
      <c r="M640" s="14"/>
      <c r="N640" s="54">
        <v>33.06369</v>
      </c>
      <c r="O640" s="59">
        <f t="shared" si="1"/>
        <v>42643</v>
      </c>
      <c r="P640" s="21">
        <v>3750738.3808620004</v>
      </c>
      <c r="Q640" s="52" t="s">
        <v>88</v>
      </c>
      <c r="R640" s="57">
        <v>42643.0</v>
      </c>
      <c r="S640" s="58">
        <v>40.0</v>
      </c>
      <c r="T640" s="58">
        <v>113439.8</v>
      </c>
    </row>
    <row r="641">
      <c r="A641" s="53">
        <v>42644.0</v>
      </c>
      <c r="B641" s="14" t="s">
        <v>74</v>
      </c>
      <c r="C641" s="52" t="s">
        <v>88</v>
      </c>
      <c r="D641" s="14" t="s">
        <v>46</v>
      </c>
      <c r="E641" s="51" t="s">
        <v>46</v>
      </c>
      <c r="F641" s="1">
        <v>11.6</v>
      </c>
      <c r="G641" s="14"/>
      <c r="H641" s="1">
        <v>18.6</v>
      </c>
      <c r="I641" s="14"/>
      <c r="J641" s="1">
        <v>11.9</v>
      </c>
      <c r="K641" s="1"/>
      <c r="L641" s="1">
        <v>1.6</v>
      </c>
      <c r="M641" s="14"/>
      <c r="N641" s="54">
        <v>20.4861</v>
      </c>
      <c r="O641" s="59">
        <f t="shared" si="1"/>
        <v>42644</v>
      </c>
      <c r="P641" s="21">
        <v>2236699.02993</v>
      </c>
      <c r="Q641" s="52" t="s">
        <v>88</v>
      </c>
      <c r="R641" s="57">
        <v>42644.0</v>
      </c>
      <c r="S641" s="58">
        <v>40.0</v>
      </c>
      <c r="T641" s="58">
        <v>109181.3</v>
      </c>
    </row>
    <row r="642">
      <c r="A642" s="53">
        <v>42645.0</v>
      </c>
      <c r="B642" s="14" t="s">
        <v>78</v>
      </c>
      <c r="C642" s="52" t="s">
        <v>88</v>
      </c>
      <c r="D642" s="14" t="s">
        <v>46</v>
      </c>
      <c r="E642" s="51" t="s">
        <v>46</v>
      </c>
      <c r="F642" s="1">
        <v>12.1</v>
      </c>
      <c r="G642" s="14"/>
      <c r="H642" s="1">
        <v>24.0</v>
      </c>
      <c r="I642" s="14"/>
      <c r="J642" s="1">
        <v>18.7</v>
      </c>
      <c r="K642" s="1"/>
      <c r="L642" s="1">
        <v>0.0</v>
      </c>
      <c r="M642" s="14"/>
      <c r="N642" s="54">
        <v>13.65687</v>
      </c>
      <c r="O642" s="59">
        <f t="shared" si="1"/>
        <v>42645</v>
      </c>
      <c r="P642" s="21">
        <v>1338276.7059290998</v>
      </c>
      <c r="Q642" s="52" t="s">
        <v>88</v>
      </c>
      <c r="R642" s="57">
        <v>42645.0</v>
      </c>
      <c r="S642" s="58">
        <v>41.0</v>
      </c>
      <c r="T642" s="58">
        <v>97992.93</v>
      </c>
    </row>
    <row r="643">
      <c r="A643" s="53">
        <v>42646.0</v>
      </c>
      <c r="B643" s="14" t="s">
        <v>92</v>
      </c>
      <c r="C643" s="52" t="s">
        <v>88</v>
      </c>
      <c r="D643" s="14" t="s">
        <v>46</v>
      </c>
      <c r="E643" s="51" t="s">
        <v>46</v>
      </c>
      <c r="F643" s="1">
        <v>11.1</v>
      </c>
      <c r="G643" s="14"/>
      <c r="H643" s="1">
        <v>15.9</v>
      </c>
      <c r="I643" s="14"/>
      <c r="J643" s="1">
        <v>13.7</v>
      </c>
      <c r="K643" s="1"/>
      <c r="L643" s="1">
        <v>9.2</v>
      </c>
      <c r="M643" s="14"/>
      <c r="N643" s="54">
        <v>21.60174</v>
      </c>
      <c r="O643" s="59">
        <f t="shared" si="1"/>
        <v>42646</v>
      </c>
      <c r="P643" s="21">
        <v>2502323.95986</v>
      </c>
      <c r="Q643" s="52" t="s">
        <v>88</v>
      </c>
      <c r="R643" s="57">
        <v>42646.0</v>
      </c>
      <c r="S643" s="58">
        <v>41.0</v>
      </c>
      <c r="T643" s="58">
        <v>115839.0</v>
      </c>
    </row>
    <row r="644">
      <c r="A644" s="53">
        <v>42647.0</v>
      </c>
      <c r="B644" s="14" t="s">
        <v>108</v>
      </c>
      <c r="C644" s="52" t="s">
        <v>88</v>
      </c>
      <c r="D644" s="14" t="s">
        <v>47</v>
      </c>
      <c r="E644" s="51" t="s">
        <v>46</v>
      </c>
      <c r="F644" s="1">
        <v>10.6</v>
      </c>
      <c r="G644" s="14"/>
      <c r="H644" s="1">
        <v>17.1</v>
      </c>
      <c r="I644" s="14"/>
      <c r="J644" s="1">
        <v>13.2</v>
      </c>
      <c r="K644" s="1"/>
      <c r="L644" s="1">
        <v>2.0</v>
      </c>
      <c r="M644" s="14"/>
      <c r="N644" s="54">
        <v>23.00178</v>
      </c>
      <c r="O644" s="59">
        <f t="shared" si="1"/>
        <v>42647</v>
      </c>
      <c r="P644" s="21">
        <v>2854279.37931</v>
      </c>
      <c r="Q644" s="52" t="s">
        <v>88</v>
      </c>
      <c r="R644" s="57">
        <v>42647.0</v>
      </c>
      <c r="S644" s="58">
        <v>41.0</v>
      </c>
      <c r="T644" s="58">
        <v>124089.5</v>
      </c>
    </row>
    <row r="645">
      <c r="A645" s="53">
        <v>42648.0</v>
      </c>
      <c r="B645" s="14" t="s">
        <v>90</v>
      </c>
      <c r="C645" s="52" t="s">
        <v>88</v>
      </c>
      <c r="D645" s="14" t="s">
        <v>47</v>
      </c>
      <c r="E645" s="51" t="s">
        <v>46</v>
      </c>
      <c r="F645" s="1">
        <v>8.0</v>
      </c>
      <c r="G645" s="14"/>
      <c r="H645" s="1">
        <v>17.1</v>
      </c>
      <c r="I645" s="14"/>
      <c r="J645" s="1">
        <v>7.5</v>
      </c>
      <c r="K645" s="1"/>
      <c r="L645" s="1">
        <v>2.8</v>
      </c>
      <c r="M645" s="14"/>
      <c r="N645" s="54">
        <v>41.11513</v>
      </c>
      <c r="O645" s="59">
        <f t="shared" si="1"/>
        <v>42648</v>
      </c>
      <c r="P645" s="21">
        <v>5285695.328592</v>
      </c>
      <c r="Q645" s="52" t="s">
        <v>88</v>
      </c>
      <c r="R645" s="57">
        <v>42648.0</v>
      </c>
      <c r="S645" s="58">
        <v>41.0</v>
      </c>
      <c r="T645" s="58">
        <v>128558.4</v>
      </c>
    </row>
    <row r="646">
      <c r="A646" s="53">
        <v>42649.0</v>
      </c>
      <c r="B646" s="14" t="s">
        <v>105</v>
      </c>
      <c r="C646" s="52" t="s">
        <v>88</v>
      </c>
      <c r="D646" s="14" t="s">
        <v>47</v>
      </c>
      <c r="E646" s="51" t="s">
        <v>46</v>
      </c>
      <c r="F646" s="1">
        <v>9.7</v>
      </c>
      <c r="G646" s="14"/>
      <c r="H646" s="1">
        <v>27.2</v>
      </c>
      <c r="I646" s="14"/>
      <c r="J646" s="1">
        <v>22.6</v>
      </c>
      <c r="K646" s="1"/>
      <c r="L646" s="1">
        <v>0.0</v>
      </c>
      <c r="M646" s="14"/>
      <c r="N646" s="54">
        <v>30.18957</v>
      </c>
      <c r="O646" s="59">
        <f t="shared" si="1"/>
        <v>42649</v>
      </c>
      <c r="P646" s="21">
        <v>3498925.878645</v>
      </c>
      <c r="Q646" s="52" t="s">
        <v>88</v>
      </c>
      <c r="R646" s="57">
        <v>42649.0</v>
      </c>
      <c r="S646" s="58">
        <v>41.0</v>
      </c>
      <c r="T646" s="58">
        <v>115898.5</v>
      </c>
    </row>
    <row r="647">
      <c r="A647" s="53">
        <v>42650.0</v>
      </c>
      <c r="B647" s="14" t="s">
        <v>107</v>
      </c>
      <c r="C647" s="52" t="s">
        <v>88</v>
      </c>
      <c r="D647" s="14" t="s">
        <v>47</v>
      </c>
      <c r="E647" s="51" t="s">
        <v>46</v>
      </c>
      <c r="F647" s="1">
        <v>14.1</v>
      </c>
      <c r="G647" s="14"/>
      <c r="H647" s="1">
        <v>22.5</v>
      </c>
      <c r="I647" s="14"/>
      <c r="J647" s="1">
        <v>7.8</v>
      </c>
      <c r="K647" s="1"/>
      <c r="L647" s="1">
        <v>0.0</v>
      </c>
      <c r="M647" s="14"/>
      <c r="N647" s="54">
        <v>37.3391</v>
      </c>
      <c r="O647" s="59">
        <f t="shared" si="1"/>
        <v>42650</v>
      </c>
      <c r="P647" s="21">
        <v>4338717.54007</v>
      </c>
      <c r="Q647" s="52" t="s">
        <v>88</v>
      </c>
      <c r="R647" s="57">
        <v>42650.0</v>
      </c>
      <c r="S647" s="58">
        <v>41.0</v>
      </c>
      <c r="T647" s="58">
        <v>116197.7</v>
      </c>
    </row>
    <row r="648">
      <c r="A648" s="53">
        <v>42651.0</v>
      </c>
      <c r="B648" s="14" t="s">
        <v>74</v>
      </c>
      <c r="C648" s="52" t="s">
        <v>88</v>
      </c>
      <c r="D648" s="14" t="s">
        <v>47</v>
      </c>
      <c r="E648" s="51" t="s">
        <v>46</v>
      </c>
      <c r="F648" s="1">
        <v>9.7</v>
      </c>
      <c r="G648" s="14"/>
      <c r="H648" s="1">
        <v>16.9</v>
      </c>
      <c r="I648" s="14"/>
      <c r="J648" s="1">
        <v>23.0</v>
      </c>
      <c r="K648" s="1"/>
      <c r="L648" s="1">
        <v>0.0</v>
      </c>
      <c r="M648" s="14"/>
      <c r="N648" s="54">
        <v>35.21034</v>
      </c>
      <c r="O648" s="59">
        <f t="shared" si="1"/>
        <v>42651</v>
      </c>
      <c r="P648" s="21">
        <v>3566835.6102720005</v>
      </c>
      <c r="Q648" s="52" t="s">
        <v>88</v>
      </c>
      <c r="R648" s="57">
        <v>42651.0</v>
      </c>
      <c r="S648" s="58">
        <v>41.0</v>
      </c>
      <c r="T648" s="58">
        <v>101300.8</v>
      </c>
    </row>
    <row r="649">
      <c r="A649" s="53">
        <v>42652.0</v>
      </c>
      <c r="B649" s="14" t="s">
        <v>78</v>
      </c>
      <c r="C649" s="52" t="s">
        <v>88</v>
      </c>
      <c r="D649" s="14" t="s">
        <v>47</v>
      </c>
      <c r="E649" s="51" t="s">
        <v>46</v>
      </c>
      <c r="F649" s="1">
        <v>9.5</v>
      </c>
      <c r="G649" s="14"/>
      <c r="H649" s="1">
        <v>22.0</v>
      </c>
      <c r="I649" s="14"/>
      <c r="J649" s="1">
        <v>14.1</v>
      </c>
      <c r="K649" s="1"/>
      <c r="L649" s="1">
        <v>0.0</v>
      </c>
      <c r="M649" s="14"/>
      <c r="N649" s="54">
        <v>15.90301</v>
      </c>
      <c r="O649" s="59">
        <f t="shared" si="1"/>
        <v>42652</v>
      </c>
      <c r="P649" s="21">
        <v>1510056.9560216002</v>
      </c>
      <c r="Q649" s="52" t="s">
        <v>88</v>
      </c>
      <c r="R649" s="57">
        <v>42652.0</v>
      </c>
      <c r="S649" s="58">
        <v>42.0</v>
      </c>
      <c r="T649" s="58">
        <v>94954.16</v>
      </c>
    </row>
    <row r="650">
      <c r="A650" s="53">
        <v>42653.0</v>
      </c>
      <c r="B650" s="14" t="s">
        <v>92</v>
      </c>
      <c r="C650" s="52" t="s">
        <v>88</v>
      </c>
      <c r="D650" s="14" t="s">
        <v>47</v>
      </c>
      <c r="E650" s="51" t="s">
        <v>46</v>
      </c>
      <c r="F650" s="1">
        <v>13.0</v>
      </c>
      <c r="G650" s="14"/>
      <c r="H650" s="1">
        <v>16.8</v>
      </c>
      <c r="I650" s="14"/>
      <c r="J650" s="1">
        <v>18.4</v>
      </c>
      <c r="K650" s="1"/>
      <c r="L650" s="1">
        <v>0.8</v>
      </c>
      <c r="M650" s="14"/>
      <c r="N650" s="54">
        <v>27.65472</v>
      </c>
      <c r="O650" s="59">
        <f t="shared" si="1"/>
        <v>42653</v>
      </c>
      <c r="P650" s="21">
        <v>3230939.654208</v>
      </c>
      <c r="Q650" s="52" t="s">
        <v>88</v>
      </c>
      <c r="R650" s="57">
        <v>42653.0</v>
      </c>
      <c r="S650" s="58">
        <v>42.0</v>
      </c>
      <c r="T650" s="58">
        <v>116831.4</v>
      </c>
    </row>
    <row r="651">
      <c r="A651" s="53">
        <v>42654.0</v>
      </c>
      <c r="B651" s="14" t="s">
        <v>108</v>
      </c>
      <c r="C651" s="52" t="s">
        <v>88</v>
      </c>
      <c r="D651" s="14" t="s">
        <v>47</v>
      </c>
      <c r="E651" s="51" t="s">
        <v>46</v>
      </c>
      <c r="F651" s="1">
        <v>7.5</v>
      </c>
      <c r="G651" s="14"/>
      <c r="H651" s="1">
        <v>15.1</v>
      </c>
      <c r="I651" s="14"/>
      <c r="J651" s="1">
        <v>16.7</v>
      </c>
      <c r="K651" s="1"/>
      <c r="L651" s="1">
        <v>1.4</v>
      </c>
      <c r="M651" s="14"/>
      <c r="N651" s="54">
        <v>38.19995</v>
      </c>
      <c r="O651" s="59">
        <f t="shared" si="1"/>
        <v>42654</v>
      </c>
      <c r="P651" s="21">
        <v>4762227.326710001</v>
      </c>
      <c r="Q651" s="52" t="s">
        <v>88</v>
      </c>
      <c r="R651" s="57">
        <v>42654.0</v>
      </c>
      <c r="S651" s="58">
        <v>42.0</v>
      </c>
      <c r="T651" s="58">
        <v>124665.8</v>
      </c>
    </row>
    <row r="652">
      <c r="A652" s="53">
        <v>42655.0</v>
      </c>
      <c r="B652" s="14" t="s">
        <v>90</v>
      </c>
      <c r="C652" s="52" t="s">
        <v>88</v>
      </c>
      <c r="D652" s="14" t="s">
        <v>47</v>
      </c>
      <c r="E652" s="51" t="s">
        <v>46</v>
      </c>
      <c r="F652" s="1">
        <v>10.2</v>
      </c>
      <c r="G652" s="14"/>
      <c r="H652" s="1">
        <v>15.4</v>
      </c>
      <c r="I652" s="14"/>
      <c r="J652" s="1">
        <v>12.9</v>
      </c>
      <c r="K652" s="1"/>
      <c r="L652" s="1">
        <v>0.0</v>
      </c>
      <c r="M652" s="14"/>
      <c r="N652" s="54">
        <v>44.77065</v>
      </c>
      <c r="O652" s="59">
        <f t="shared" si="1"/>
        <v>42655</v>
      </c>
      <c r="P652" s="21">
        <v>5758056.268995001</v>
      </c>
      <c r="Q652" s="52" t="s">
        <v>88</v>
      </c>
      <c r="R652" s="57">
        <v>42655.0</v>
      </c>
      <c r="S652" s="58">
        <v>42.0</v>
      </c>
      <c r="T652" s="58">
        <v>128612.3</v>
      </c>
    </row>
    <row r="653">
      <c r="A653" s="53">
        <v>42656.0</v>
      </c>
      <c r="B653" s="14" t="s">
        <v>105</v>
      </c>
      <c r="C653" s="52" t="s">
        <v>88</v>
      </c>
      <c r="D653" s="14" t="s">
        <v>47</v>
      </c>
      <c r="E653" s="51" t="s">
        <v>46</v>
      </c>
      <c r="F653" s="1">
        <v>6.8</v>
      </c>
      <c r="G653" s="14"/>
      <c r="H653" s="1">
        <v>14.6</v>
      </c>
      <c r="I653" s="14"/>
      <c r="J653" s="1">
        <v>22.8</v>
      </c>
      <c r="K653" s="1"/>
      <c r="L653" s="1">
        <v>4.2</v>
      </c>
      <c r="M653" s="14"/>
      <c r="N653" s="54">
        <v>58.35309</v>
      </c>
      <c r="O653" s="59">
        <f t="shared" si="1"/>
        <v>42656</v>
      </c>
      <c r="P653" s="21">
        <v>7483363.650252</v>
      </c>
      <c r="Q653" s="52" t="s">
        <v>88</v>
      </c>
      <c r="R653" s="57">
        <v>42656.0</v>
      </c>
      <c r="S653" s="58">
        <v>42.0</v>
      </c>
      <c r="T653" s="58">
        <v>128242.8</v>
      </c>
    </row>
    <row r="654">
      <c r="A654" s="53">
        <v>42657.0</v>
      </c>
      <c r="B654" s="14" t="s">
        <v>107</v>
      </c>
      <c r="C654" s="52" t="s">
        <v>88</v>
      </c>
      <c r="D654" s="14" t="s">
        <v>47</v>
      </c>
      <c r="E654" s="51" t="s">
        <v>46</v>
      </c>
      <c r="F654" s="1">
        <v>5.2</v>
      </c>
      <c r="G654" s="14"/>
      <c r="H654" s="1">
        <v>22.7</v>
      </c>
      <c r="I654" s="14"/>
      <c r="J654" s="1">
        <v>24.5</v>
      </c>
      <c r="K654" s="1"/>
      <c r="L654" s="1">
        <v>0.2</v>
      </c>
      <c r="M654" s="14"/>
      <c r="N654" s="54">
        <v>43.96651</v>
      </c>
      <c r="O654" s="59">
        <f t="shared" si="1"/>
        <v>42657</v>
      </c>
      <c r="P654" s="21">
        <v>5352109.212065</v>
      </c>
      <c r="Q654" s="52" t="s">
        <v>88</v>
      </c>
      <c r="R654" s="57">
        <v>42657.0</v>
      </c>
      <c r="S654" s="58">
        <v>42.0</v>
      </c>
      <c r="T654" s="58">
        <v>121731.5</v>
      </c>
    </row>
    <row r="655">
      <c r="A655" s="53">
        <v>42658.0</v>
      </c>
      <c r="B655" s="14" t="s">
        <v>74</v>
      </c>
      <c r="C655" s="52" t="s">
        <v>88</v>
      </c>
      <c r="D655" s="14" t="s">
        <v>47</v>
      </c>
      <c r="E655" s="51" t="s">
        <v>46</v>
      </c>
      <c r="F655" s="1">
        <v>9.4</v>
      </c>
      <c r="G655" s="14"/>
      <c r="H655" s="1">
        <v>24.8</v>
      </c>
      <c r="I655" s="14"/>
      <c r="J655" s="1">
        <v>21.8</v>
      </c>
      <c r="K655" s="1"/>
      <c r="L655" s="1">
        <v>0.0</v>
      </c>
      <c r="M655" s="14"/>
      <c r="N655" s="54">
        <v>12.69833</v>
      </c>
      <c r="O655" s="59">
        <f t="shared" si="1"/>
        <v>42658</v>
      </c>
      <c r="P655" s="21">
        <v>1243007.6508917</v>
      </c>
      <c r="Q655" s="52" t="s">
        <v>88</v>
      </c>
      <c r="R655" s="57">
        <v>42658.0</v>
      </c>
      <c r="S655" s="58">
        <v>42.0</v>
      </c>
      <c r="T655" s="58">
        <v>97887.49</v>
      </c>
    </row>
    <row r="656">
      <c r="A656" s="53">
        <v>42659.0</v>
      </c>
      <c r="B656" s="14" t="s">
        <v>78</v>
      </c>
      <c r="C656" s="52" t="s">
        <v>88</v>
      </c>
      <c r="D656" s="14" t="s">
        <v>47</v>
      </c>
      <c r="E656" s="51" t="s">
        <v>46</v>
      </c>
      <c r="F656" s="1">
        <v>17.4</v>
      </c>
      <c r="G656" s="14"/>
      <c r="H656" s="1">
        <v>23.1</v>
      </c>
      <c r="I656" s="14"/>
      <c r="J656" s="1">
        <v>8.0</v>
      </c>
      <c r="K656" s="1"/>
      <c r="L656" s="1">
        <v>0.0</v>
      </c>
      <c r="M656" s="14"/>
      <c r="N656" s="54">
        <v>22.0291</v>
      </c>
      <c r="O656" s="59">
        <f t="shared" si="1"/>
        <v>42659</v>
      </c>
      <c r="P656" s="21">
        <v>2242408.1763</v>
      </c>
      <c r="Q656" s="52" t="s">
        <v>88</v>
      </c>
      <c r="R656" s="57">
        <v>42659.0</v>
      </c>
      <c r="S656" s="58">
        <v>43.0</v>
      </c>
      <c r="T656" s="58">
        <v>101793.0</v>
      </c>
    </row>
    <row r="657">
      <c r="A657" s="53">
        <v>42660.0</v>
      </c>
      <c r="B657" s="14" t="s">
        <v>92</v>
      </c>
      <c r="C657" s="52" t="s">
        <v>88</v>
      </c>
      <c r="D657" s="14" t="s">
        <v>47</v>
      </c>
      <c r="E657" s="51" t="s">
        <v>46</v>
      </c>
      <c r="F657" s="1">
        <v>9.8</v>
      </c>
      <c r="G657" s="14"/>
      <c r="H657" s="1">
        <v>18.9</v>
      </c>
      <c r="I657" s="14"/>
      <c r="J657" s="1">
        <v>14.8</v>
      </c>
      <c r="K657" s="1"/>
      <c r="L657" s="1">
        <v>9.8</v>
      </c>
      <c r="M657" s="14"/>
      <c r="N657" s="54">
        <v>29.59668</v>
      </c>
      <c r="O657" s="59">
        <f t="shared" si="1"/>
        <v>42660</v>
      </c>
      <c r="P657" s="21">
        <v>3434481.617904</v>
      </c>
      <c r="Q657" s="52" t="s">
        <v>88</v>
      </c>
      <c r="R657" s="57">
        <v>42660.0</v>
      </c>
      <c r="S657" s="58">
        <v>43.0</v>
      </c>
      <c r="T657" s="58">
        <v>116042.8</v>
      </c>
    </row>
    <row r="658">
      <c r="A658" s="53">
        <v>42661.0</v>
      </c>
      <c r="B658" s="14" t="s">
        <v>108</v>
      </c>
      <c r="C658" s="52" t="s">
        <v>88</v>
      </c>
      <c r="D658" s="14" t="s">
        <v>47</v>
      </c>
      <c r="E658" s="51" t="s">
        <v>46</v>
      </c>
      <c r="F658" s="1">
        <v>9.6</v>
      </c>
      <c r="G658" s="14"/>
      <c r="H658" s="1">
        <v>16.6</v>
      </c>
      <c r="I658" s="14"/>
      <c r="J658" s="1">
        <v>16.5</v>
      </c>
      <c r="K658" s="1"/>
      <c r="L658" s="1">
        <v>1.0</v>
      </c>
      <c r="M658" s="14"/>
      <c r="N658" s="54">
        <v>36.72121</v>
      </c>
      <c r="O658" s="59">
        <f t="shared" si="1"/>
        <v>42661</v>
      </c>
      <c r="P658" s="21">
        <v>4526454.639134</v>
      </c>
      <c r="Q658" s="52" t="s">
        <v>88</v>
      </c>
      <c r="R658" s="57">
        <v>42661.0</v>
      </c>
      <c r="S658" s="58">
        <v>43.0</v>
      </c>
      <c r="T658" s="58">
        <v>123265.4</v>
      </c>
    </row>
    <row r="659">
      <c r="A659" s="53">
        <v>42662.0</v>
      </c>
      <c r="B659" s="14" t="s">
        <v>90</v>
      </c>
      <c r="C659" s="52" t="s">
        <v>88</v>
      </c>
      <c r="D659" s="14" t="s">
        <v>47</v>
      </c>
      <c r="E659" s="51" t="s">
        <v>46</v>
      </c>
      <c r="F659" s="1">
        <v>7.5</v>
      </c>
      <c r="G659" s="14"/>
      <c r="H659" s="1">
        <v>16.5</v>
      </c>
      <c r="I659" s="14"/>
      <c r="J659" s="1">
        <v>22.1</v>
      </c>
      <c r="K659" s="1"/>
      <c r="L659" s="1">
        <v>2.6</v>
      </c>
      <c r="M659" s="14"/>
      <c r="N659" s="54">
        <v>60.68303</v>
      </c>
      <c r="O659" s="59">
        <f t="shared" si="1"/>
        <v>42662</v>
      </c>
      <c r="P659" s="21">
        <v>7668029.03686</v>
      </c>
      <c r="Q659" s="52" t="s">
        <v>88</v>
      </c>
      <c r="R659" s="57">
        <v>42662.0</v>
      </c>
      <c r="S659" s="58">
        <v>43.0</v>
      </c>
      <c r="T659" s="58">
        <v>126362.0</v>
      </c>
    </row>
    <row r="660">
      <c r="A660" s="53">
        <v>42663.0</v>
      </c>
      <c r="B660" s="14" t="s">
        <v>105</v>
      </c>
      <c r="C660" s="52" t="s">
        <v>88</v>
      </c>
      <c r="D660" s="14" t="s">
        <v>47</v>
      </c>
      <c r="E660" s="51" t="s">
        <v>46</v>
      </c>
      <c r="F660" s="1">
        <v>6.8</v>
      </c>
      <c r="G660" s="14"/>
      <c r="H660" s="1">
        <v>21.8</v>
      </c>
      <c r="I660" s="14"/>
      <c r="J660" s="1">
        <v>25.6</v>
      </c>
      <c r="K660" s="1"/>
      <c r="L660" s="1">
        <v>0.0</v>
      </c>
      <c r="M660" s="14"/>
      <c r="N660" s="54">
        <v>27.42583</v>
      </c>
      <c r="O660" s="59">
        <f t="shared" si="1"/>
        <v>42663</v>
      </c>
      <c r="P660" s="21">
        <v>3150328.299776</v>
      </c>
      <c r="Q660" s="52" t="s">
        <v>88</v>
      </c>
      <c r="R660" s="57">
        <v>42663.0</v>
      </c>
      <c r="S660" s="58">
        <v>43.0</v>
      </c>
      <c r="T660" s="58">
        <v>114867.2</v>
      </c>
    </row>
    <row r="661">
      <c r="A661" s="53">
        <v>42664.0</v>
      </c>
      <c r="B661" s="14" t="s">
        <v>107</v>
      </c>
      <c r="C661" s="52" t="s">
        <v>88</v>
      </c>
      <c r="D661" s="14" t="s">
        <v>47</v>
      </c>
      <c r="E661" s="51" t="s">
        <v>46</v>
      </c>
      <c r="F661" s="1">
        <v>14.8</v>
      </c>
      <c r="G661" s="14"/>
      <c r="H661" s="1">
        <v>17.6</v>
      </c>
      <c r="I661" s="14"/>
      <c r="J661" s="1">
        <v>1.9</v>
      </c>
      <c r="K661" s="1"/>
      <c r="L661" s="1">
        <v>0.0</v>
      </c>
      <c r="M661" s="14"/>
      <c r="N661" s="54">
        <v>43.24473</v>
      </c>
      <c r="O661" s="59">
        <f t="shared" si="1"/>
        <v>42664</v>
      </c>
      <c r="P661" s="21">
        <v>5318033.645169</v>
      </c>
      <c r="Q661" s="52" t="s">
        <v>88</v>
      </c>
      <c r="R661" s="57">
        <v>42664.0</v>
      </c>
      <c r="S661" s="58">
        <v>43.0</v>
      </c>
      <c r="T661" s="58">
        <v>122975.3</v>
      </c>
    </row>
    <row r="662">
      <c r="A662" s="53">
        <v>42665.0</v>
      </c>
      <c r="B662" s="14" t="s">
        <v>74</v>
      </c>
      <c r="C662" s="52" t="s">
        <v>88</v>
      </c>
      <c r="D662" s="14" t="s">
        <v>47</v>
      </c>
      <c r="E662" s="51" t="s">
        <v>46</v>
      </c>
      <c r="F662" s="1">
        <v>6.9</v>
      </c>
      <c r="G662" s="14"/>
      <c r="H662" s="1">
        <v>13.2</v>
      </c>
      <c r="I662" s="14"/>
      <c r="J662" s="1">
        <v>16.9</v>
      </c>
      <c r="K662" s="1"/>
      <c r="L662" s="1">
        <v>16.4</v>
      </c>
      <c r="M662" s="14"/>
      <c r="N662" s="54">
        <v>38.71113</v>
      </c>
      <c r="O662" s="59">
        <f t="shared" si="1"/>
        <v>42665</v>
      </c>
      <c r="P662" s="21">
        <v>4420199.410146</v>
      </c>
      <c r="Q662" s="52" t="s">
        <v>88</v>
      </c>
      <c r="R662" s="57">
        <v>42665.0</v>
      </c>
      <c r="S662" s="58">
        <v>43.0</v>
      </c>
      <c r="T662" s="58">
        <v>114184.2</v>
      </c>
    </row>
    <row r="663">
      <c r="A663" s="53">
        <v>42666.0</v>
      </c>
      <c r="B663" s="14" t="s">
        <v>78</v>
      </c>
      <c r="C663" s="52" t="s">
        <v>88</v>
      </c>
      <c r="D663" s="14" t="s">
        <v>47</v>
      </c>
      <c r="E663" s="51" t="s">
        <v>46</v>
      </c>
      <c r="F663" s="1">
        <v>7.9</v>
      </c>
      <c r="G663" s="14"/>
      <c r="H663" s="1">
        <v>14.1</v>
      </c>
      <c r="I663" s="14"/>
      <c r="J663" s="1">
        <v>18.7</v>
      </c>
      <c r="K663" s="1"/>
      <c r="L663" s="1">
        <v>8.8</v>
      </c>
      <c r="M663" s="14"/>
      <c r="N663" s="54">
        <v>40.91856</v>
      </c>
      <c r="O663" s="59">
        <f t="shared" si="1"/>
        <v>42666</v>
      </c>
      <c r="P663" s="21">
        <v>4553785.62384</v>
      </c>
      <c r="Q663" s="52" t="s">
        <v>88</v>
      </c>
      <c r="R663" s="57">
        <v>42666.0</v>
      </c>
      <c r="S663" s="58">
        <v>44.0</v>
      </c>
      <c r="T663" s="58">
        <v>111289.0</v>
      </c>
    </row>
    <row r="664">
      <c r="A664" s="53">
        <v>42667.0</v>
      </c>
      <c r="B664" s="14" t="s">
        <v>92</v>
      </c>
      <c r="C664" s="52" t="s">
        <v>88</v>
      </c>
      <c r="D664" s="14" t="s">
        <v>47</v>
      </c>
      <c r="E664" s="51" t="s">
        <v>46</v>
      </c>
      <c r="F664" s="1">
        <v>9.4</v>
      </c>
      <c r="G664" s="14"/>
      <c r="H664" s="1">
        <v>17.1</v>
      </c>
      <c r="I664" s="14"/>
      <c r="J664" s="1">
        <v>20.3</v>
      </c>
      <c r="K664" s="1"/>
      <c r="L664" s="1">
        <v>0.4</v>
      </c>
      <c r="M664" s="14"/>
      <c r="N664" s="54">
        <v>66.51337</v>
      </c>
      <c r="O664" s="59">
        <f t="shared" si="1"/>
        <v>42667</v>
      </c>
      <c r="P664" s="21">
        <v>8332143.162573999</v>
      </c>
      <c r="Q664" s="52" t="s">
        <v>88</v>
      </c>
      <c r="R664" s="57">
        <v>42667.0</v>
      </c>
      <c r="S664" s="58">
        <v>44.0</v>
      </c>
      <c r="T664" s="58">
        <v>125270.2</v>
      </c>
    </row>
    <row r="665">
      <c r="A665" s="53">
        <v>42668.0</v>
      </c>
      <c r="B665" s="14" t="s">
        <v>108</v>
      </c>
      <c r="C665" s="52" t="s">
        <v>88</v>
      </c>
      <c r="D665" s="14" t="s">
        <v>47</v>
      </c>
      <c r="E665" s="51" t="s">
        <v>46</v>
      </c>
      <c r="F665" s="1">
        <v>9.6</v>
      </c>
      <c r="G665" s="14"/>
      <c r="H665" s="1">
        <v>25.7</v>
      </c>
      <c r="I665" s="14"/>
      <c r="J665" s="1">
        <v>23.1</v>
      </c>
      <c r="K665" s="1"/>
      <c r="L665" s="1">
        <v>0.2</v>
      </c>
      <c r="M665" s="14"/>
      <c r="N665" s="54">
        <v>37.02215</v>
      </c>
      <c r="O665" s="59">
        <f t="shared" si="1"/>
        <v>42668</v>
      </c>
      <c r="P665" s="21">
        <v>4336715.415560001</v>
      </c>
      <c r="Q665" s="52" t="s">
        <v>88</v>
      </c>
      <c r="R665" s="57">
        <v>42668.0</v>
      </c>
      <c r="S665" s="58">
        <v>44.0</v>
      </c>
      <c r="T665" s="58">
        <v>117138.4</v>
      </c>
    </row>
    <row r="666">
      <c r="A666" s="53">
        <v>42669.0</v>
      </c>
      <c r="B666" s="14" t="s">
        <v>90</v>
      </c>
      <c r="C666" s="52" t="s">
        <v>88</v>
      </c>
      <c r="D666" s="14" t="s">
        <v>47</v>
      </c>
      <c r="E666" s="51" t="s">
        <v>46</v>
      </c>
      <c r="F666" s="1">
        <v>16.5</v>
      </c>
      <c r="G666" s="14"/>
      <c r="H666" s="1">
        <v>18.5</v>
      </c>
      <c r="I666" s="14"/>
      <c r="J666" s="1">
        <v>9.0</v>
      </c>
      <c r="K666" s="1"/>
      <c r="L666" s="1">
        <v>0.0</v>
      </c>
      <c r="M666" s="14"/>
      <c r="N666" s="54">
        <v>55.41635</v>
      </c>
      <c r="O666" s="59">
        <f t="shared" si="1"/>
        <v>42669</v>
      </c>
      <c r="P666" s="21">
        <v>6738927.40829</v>
      </c>
      <c r="Q666" s="52" t="s">
        <v>88</v>
      </c>
      <c r="R666" s="57">
        <v>42669.0</v>
      </c>
      <c r="S666" s="58">
        <v>44.0</v>
      </c>
      <c r="T666" s="58">
        <v>121605.4</v>
      </c>
    </row>
    <row r="667">
      <c r="A667" s="53">
        <v>42670.0</v>
      </c>
      <c r="B667" s="14" t="s">
        <v>105</v>
      </c>
      <c r="C667" s="52" t="s">
        <v>88</v>
      </c>
      <c r="D667" s="14" t="s">
        <v>47</v>
      </c>
      <c r="E667" s="51" t="s">
        <v>46</v>
      </c>
      <c r="F667" s="1">
        <v>10.1</v>
      </c>
      <c r="G667" s="14"/>
      <c r="H667" s="1">
        <v>15.4</v>
      </c>
      <c r="I667" s="14"/>
      <c r="J667" s="1">
        <v>25.8</v>
      </c>
      <c r="K667" s="1"/>
      <c r="L667" s="1">
        <v>0.2</v>
      </c>
      <c r="M667" s="14"/>
      <c r="N667" s="54">
        <v>43.48054</v>
      </c>
      <c r="O667" s="59">
        <f t="shared" si="1"/>
        <v>42670</v>
      </c>
      <c r="P667" s="21">
        <v>5223856.428896</v>
      </c>
      <c r="Q667" s="52" t="s">
        <v>88</v>
      </c>
      <c r="R667" s="57">
        <v>42670.0</v>
      </c>
      <c r="S667" s="58">
        <v>44.0</v>
      </c>
      <c r="T667" s="58">
        <v>120142.4</v>
      </c>
    </row>
    <row r="668">
      <c r="A668" s="53">
        <v>42671.0</v>
      </c>
      <c r="B668" s="14" t="s">
        <v>107</v>
      </c>
      <c r="C668" s="52" t="s">
        <v>88</v>
      </c>
      <c r="D668" s="14" t="s">
        <v>47</v>
      </c>
      <c r="E668" s="51" t="s">
        <v>46</v>
      </c>
      <c r="F668" s="1">
        <v>6.3</v>
      </c>
      <c r="G668" s="14"/>
      <c r="H668" s="1">
        <v>16.6</v>
      </c>
      <c r="I668" s="14"/>
      <c r="J668" s="1">
        <v>26.5</v>
      </c>
      <c r="K668" s="1"/>
      <c r="L668" s="1">
        <v>0.0</v>
      </c>
      <c r="M668" s="14"/>
      <c r="N668" s="54">
        <v>54.50975</v>
      </c>
      <c r="O668" s="59">
        <f t="shared" si="1"/>
        <v>42671</v>
      </c>
      <c r="P668" s="21">
        <v>6531396.401825</v>
      </c>
      <c r="Q668" s="52" t="s">
        <v>88</v>
      </c>
      <c r="R668" s="57">
        <v>42671.0</v>
      </c>
      <c r="S668" s="58">
        <v>44.0</v>
      </c>
      <c r="T668" s="58">
        <v>119820.7</v>
      </c>
    </row>
    <row r="669">
      <c r="A669" s="53">
        <v>42672.0</v>
      </c>
      <c r="B669" s="14" t="s">
        <v>74</v>
      </c>
      <c r="C669" s="52" t="s">
        <v>88</v>
      </c>
      <c r="D669" s="14" t="s">
        <v>47</v>
      </c>
      <c r="E669" s="51" t="s">
        <v>46</v>
      </c>
      <c r="F669" s="1">
        <v>9.3</v>
      </c>
      <c r="G669" s="14"/>
      <c r="H669" s="1">
        <v>25.6</v>
      </c>
      <c r="I669" s="14"/>
      <c r="J669" s="1">
        <v>25.8</v>
      </c>
      <c r="K669" s="1"/>
      <c r="L669" s="1">
        <v>0.0</v>
      </c>
      <c r="M669" s="14"/>
      <c r="N669" s="54">
        <v>21.28565</v>
      </c>
      <c r="O669" s="59">
        <f t="shared" si="1"/>
        <v>42672</v>
      </c>
      <c r="P669" s="21">
        <v>2217775.287715</v>
      </c>
      <c r="Q669" s="52" t="s">
        <v>88</v>
      </c>
      <c r="R669" s="57">
        <v>42672.0</v>
      </c>
      <c r="S669" s="58">
        <v>44.0</v>
      </c>
      <c r="T669" s="58">
        <v>104191.1</v>
      </c>
    </row>
    <row r="670">
      <c r="A670" s="53">
        <v>42673.0</v>
      </c>
      <c r="B670" s="14" t="s">
        <v>78</v>
      </c>
      <c r="C670" s="52" t="s">
        <v>88</v>
      </c>
      <c r="D670" s="14" t="s">
        <v>47</v>
      </c>
      <c r="E670" s="51" t="s">
        <v>46</v>
      </c>
      <c r="F670" s="1">
        <v>12.7</v>
      </c>
      <c r="G670" s="14"/>
      <c r="H670" s="1">
        <v>28.0</v>
      </c>
      <c r="I670" s="14"/>
      <c r="J670" s="1">
        <v>19.5</v>
      </c>
      <c r="K670" s="1"/>
      <c r="L670" s="1">
        <v>0.0</v>
      </c>
      <c r="M670" s="14"/>
      <c r="N670" s="54">
        <v>6.869135</v>
      </c>
      <c r="O670" s="59">
        <f t="shared" si="1"/>
        <v>42673</v>
      </c>
      <c r="P670" s="21">
        <v>647936.1046522</v>
      </c>
      <c r="Q670" s="52" t="s">
        <v>88</v>
      </c>
      <c r="R670" s="57">
        <v>42673.0</v>
      </c>
      <c r="S670" s="58">
        <v>45.0</v>
      </c>
      <c r="T670" s="58">
        <v>94325.72</v>
      </c>
    </row>
    <row r="671">
      <c r="A671" s="53">
        <v>42674.0</v>
      </c>
      <c r="B671" s="14" t="s">
        <v>92</v>
      </c>
      <c r="C671" s="52" t="s">
        <v>88</v>
      </c>
      <c r="D671" s="14" t="s">
        <v>47</v>
      </c>
      <c r="E671" s="51" t="s">
        <v>46</v>
      </c>
      <c r="F671" s="1">
        <v>7.9</v>
      </c>
      <c r="G671" s="14"/>
      <c r="H671" s="1">
        <v>17.5</v>
      </c>
      <c r="I671" s="14"/>
      <c r="J671" s="1">
        <v>19.0</v>
      </c>
      <c r="K671" s="1"/>
      <c r="L671" s="1">
        <v>1.8</v>
      </c>
      <c r="M671" s="14"/>
      <c r="N671" s="54">
        <v>19.0809</v>
      </c>
      <c r="O671" s="59">
        <f t="shared" si="1"/>
        <v>42674</v>
      </c>
      <c r="P671" s="21">
        <v>2111519.10726</v>
      </c>
      <c r="Q671" s="52" t="s">
        <v>88</v>
      </c>
      <c r="R671" s="57">
        <v>42674.0</v>
      </c>
      <c r="S671" s="58">
        <v>45.0</v>
      </c>
      <c r="T671" s="58">
        <v>110661.4</v>
      </c>
    </row>
    <row r="672">
      <c r="A672" s="53">
        <v>42675.0</v>
      </c>
      <c r="B672" s="14" t="s">
        <v>108</v>
      </c>
      <c r="C672" s="52" t="s">
        <v>88</v>
      </c>
      <c r="D672" s="14" t="s">
        <v>47</v>
      </c>
      <c r="E672" s="51" t="s">
        <v>47</v>
      </c>
      <c r="F672" s="1">
        <v>9.4</v>
      </c>
      <c r="G672" s="14"/>
      <c r="H672" s="1">
        <v>18.4</v>
      </c>
      <c r="I672" s="14"/>
      <c r="J672" s="1">
        <v>17.7</v>
      </c>
      <c r="K672" s="1"/>
      <c r="L672" s="1">
        <v>0.4</v>
      </c>
      <c r="M672" s="14"/>
      <c r="N672" s="54">
        <v>17.4182</v>
      </c>
      <c r="O672" s="59">
        <f t="shared" si="1"/>
        <v>42675</v>
      </c>
      <c r="P672" s="21">
        <v>1828496.4468399999</v>
      </c>
      <c r="Q672" s="52" t="s">
        <v>88</v>
      </c>
      <c r="R672" s="57">
        <v>42675.0</v>
      </c>
      <c r="S672" s="58">
        <v>45.0</v>
      </c>
      <c r="T672" s="58">
        <v>104976.2</v>
      </c>
    </row>
    <row r="673">
      <c r="A673" s="53">
        <v>42676.0</v>
      </c>
      <c r="B673" s="14" t="s">
        <v>90</v>
      </c>
      <c r="C673" s="52" t="s">
        <v>88</v>
      </c>
      <c r="D673" s="14" t="s">
        <v>47</v>
      </c>
      <c r="E673" s="51" t="s">
        <v>46</v>
      </c>
      <c r="F673" s="1">
        <v>9.7</v>
      </c>
      <c r="G673" s="14"/>
      <c r="H673" s="1">
        <v>18.5</v>
      </c>
      <c r="I673" s="14"/>
      <c r="J673" s="1">
        <v>13.3</v>
      </c>
      <c r="K673" s="1"/>
      <c r="L673" s="1">
        <v>0.4</v>
      </c>
      <c r="M673" s="14"/>
      <c r="N673" s="54">
        <v>46.64567</v>
      </c>
      <c r="O673" s="59">
        <f t="shared" si="1"/>
        <v>42676</v>
      </c>
      <c r="P673" s="21">
        <v>5593025.738515</v>
      </c>
      <c r="Q673" s="52" t="s">
        <v>88</v>
      </c>
      <c r="R673" s="57">
        <v>42676.0</v>
      </c>
      <c r="S673" s="58">
        <v>45.0</v>
      </c>
      <c r="T673" s="58">
        <v>119904.5</v>
      </c>
    </row>
    <row r="674">
      <c r="A674" s="53">
        <v>42677.0</v>
      </c>
      <c r="B674" s="14" t="s">
        <v>105</v>
      </c>
      <c r="C674" s="52" t="s">
        <v>88</v>
      </c>
      <c r="D674" s="14" t="s">
        <v>47</v>
      </c>
      <c r="E674" s="51" t="s">
        <v>46</v>
      </c>
      <c r="F674" s="1">
        <v>10.0</v>
      </c>
      <c r="G674" s="14"/>
      <c r="H674" s="1">
        <v>19.1</v>
      </c>
      <c r="I674" s="14"/>
      <c r="J674" s="1">
        <v>28.0</v>
      </c>
      <c r="K674" s="1"/>
      <c r="L674" s="1">
        <v>0.0</v>
      </c>
      <c r="M674" s="14"/>
      <c r="N674" s="54">
        <v>60.22105</v>
      </c>
      <c r="O674" s="59">
        <f t="shared" si="1"/>
        <v>42677</v>
      </c>
      <c r="P674" s="21">
        <v>7146883.661375</v>
      </c>
      <c r="Q674" s="52" t="s">
        <v>88</v>
      </c>
      <c r="R674" s="57">
        <v>42677.0</v>
      </c>
      <c r="S674" s="58">
        <v>45.0</v>
      </c>
      <c r="T674" s="58">
        <v>118677.5</v>
      </c>
    </row>
    <row r="675">
      <c r="A675" s="53">
        <v>42678.0</v>
      </c>
      <c r="B675" s="14" t="s">
        <v>107</v>
      </c>
      <c r="C675" s="52" t="s">
        <v>88</v>
      </c>
      <c r="D675" s="14" t="s">
        <v>47</v>
      </c>
      <c r="E675" s="51" t="s">
        <v>46</v>
      </c>
      <c r="F675" s="1">
        <v>10.2</v>
      </c>
      <c r="G675" s="14"/>
      <c r="H675" s="1">
        <v>29.2</v>
      </c>
      <c r="I675" s="14"/>
      <c r="J675" s="1">
        <v>24.9</v>
      </c>
      <c r="K675" s="1"/>
      <c r="L675" s="1">
        <v>0.0</v>
      </c>
      <c r="M675" s="14"/>
      <c r="N675" s="54">
        <v>25.95235</v>
      </c>
      <c r="O675" s="59">
        <f t="shared" si="1"/>
        <v>42678</v>
      </c>
      <c r="P675" s="21">
        <v>2949912.7912749997</v>
      </c>
      <c r="Q675" s="52" t="s">
        <v>88</v>
      </c>
      <c r="R675" s="57">
        <v>42678.0</v>
      </c>
      <c r="S675" s="58">
        <v>45.0</v>
      </c>
      <c r="T675" s="58">
        <v>113666.5</v>
      </c>
    </row>
    <row r="676">
      <c r="A676" s="53">
        <v>42679.0</v>
      </c>
      <c r="B676" s="14" t="s">
        <v>74</v>
      </c>
      <c r="C676" s="52" t="s">
        <v>88</v>
      </c>
      <c r="D676" s="14" t="s">
        <v>47</v>
      </c>
      <c r="E676" s="51" t="s">
        <v>46</v>
      </c>
      <c r="F676" s="1">
        <v>10.0</v>
      </c>
      <c r="G676" s="14"/>
      <c r="H676" s="1">
        <v>16.8</v>
      </c>
      <c r="I676" s="14"/>
      <c r="J676" s="1">
        <v>10.8</v>
      </c>
      <c r="K676" s="1"/>
      <c r="L676" s="1">
        <v>0.0</v>
      </c>
      <c r="M676" s="14"/>
      <c r="N676" s="54">
        <v>15.26469</v>
      </c>
      <c r="O676" s="59">
        <f t="shared" si="1"/>
        <v>42679</v>
      </c>
      <c r="P676" s="21">
        <v>1554110.3006520001</v>
      </c>
      <c r="Q676" s="52" t="s">
        <v>88</v>
      </c>
      <c r="R676" s="57">
        <v>42679.0</v>
      </c>
      <c r="S676" s="58">
        <v>45.0</v>
      </c>
      <c r="T676" s="58">
        <v>101810.8</v>
      </c>
    </row>
    <row r="677">
      <c r="A677" s="53">
        <v>42680.0</v>
      </c>
      <c r="B677" s="14" t="s">
        <v>78</v>
      </c>
      <c r="C677" s="52" t="s">
        <v>88</v>
      </c>
      <c r="D677" s="14" t="s">
        <v>47</v>
      </c>
      <c r="E677" s="51" t="s">
        <v>46</v>
      </c>
      <c r="F677" s="1">
        <v>11.5</v>
      </c>
      <c r="G677" s="14"/>
      <c r="H677" s="1">
        <v>21.4</v>
      </c>
      <c r="I677" s="14"/>
      <c r="J677" s="1">
        <v>25.2</v>
      </c>
      <c r="K677" s="1"/>
      <c r="L677" s="1">
        <v>0.0</v>
      </c>
      <c r="M677" s="14"/>
      <c r="N677" s="54">
        <v>24.15876</v>
      </c>
      <c r="O677" s="59">
        <f t="shared" si="1"/>
        <v>42680</v>
      </c>
      <c r="P677" s="21">
        <v>2341827.7094868</v>
      </c>
      <c r="Q677" s="52" t="s">
        <v>88</v>
      </c>
      <c r="R677" s="57">
        <v>42680.0</v>
      </c>
      <c r="S677" s="58">
        <v>46.0</v>
      </c>
      <c r="T677" s="58">
        <v>96934.93</v>
      </c>
    </row>
    <row r="678">
      <c r="A678" s="53">
        <v>42681.0</v>
      </c>
      <c r="B678" s="14" t="s">
        <v>92</v>
      </c>
      <c r="C678" s="52" t="s">
        <v>88</v>
      </c>
      <c r="D678" s="14" t="s">
        <v>47</v>
      </c>
      <c r="E678" s="51" t="s">
        <v>46</v>
      </c>
      <c r="F678" s="1">
        <v>14.6</v>
      </c>
      <c r="G678" s="14"/>
      <c r="H678" s="1">
        <v>25.9</v>
      </c>
      <c r="I678" s="14"/>
      <c r="J678" s="1">
        <v>15.9</v>
      </c>
      <c r="K678" s="1"/>
      <c r="L678" s="1">
        <v>0.0</v>
      </c>
      <c r="M678" s="14"/>
      <c r="N678" s="54">
        <v>30.36706</v>
      </c>
      <c r="O678" s="59">
        <f t="shared" si="1"/>
        <v>42681</v>
      </c>
      <c r="P678" s="21">
        <v>3529572.493918</v>
      </c>
      <c r="Q678" s="52" t="s">
        <v>88</v>
      </c>
      <c r="R678" s="57">
        <v>42681.0</v>
      </c>
      <c r="S678" s="58">
        <v>46.0</v>
      </c>
      <c r="T678" s="58">
        <v>116230.3</v>
      </c>
    </row>
    <row r="679">
      <c r="A679" s="53">
        <v>42682.0</v>
      </c>
      <c r="B679" s="14" t="s">
        <v>108</v>
      </c>
      <c r="C679" s="52" t="s">
        <v>88</v>
      </c>
      <c r="D679" s="14" t="s">
        <v>47</v>
      </c>
      <c r="E679" s="51" t="s">
        <v>46</v>
      </c>
      <c r="F679" s="1">
        <v>11.0</v>
      </c>
      <c r="G679" s="14"/>
      <c r="H679" s="1">
        <v>18.2</v>
      </c>
      <c r="I679" s="14"/>
      <c r="J679" s="1">
        <v>28.9</v>
      </c>
      <c r="K679" s="1"/>
      <c r="L679" s="1">
        <v>0.2</v>
      </c>
      <c r="M679" s="14"/>
      <c r="N679" s="54">
        <v>53.922</v>
      </c>
      <c r="O679" s="59">
        <f t="shared" si="1"/>
        <v>42682</v>
      </c>
      <c r="P679" s="21">
        <v>6351720.4212</v>
      </c>
      <c r="Q679" s="52" t="s">
        <v>88</v>
      </c>
      <c r="R679" s="57">
        <v>42682.0</v>
      </c>
      <c r="S679" s="58">
        <v>46.0</v>
      </c>
      <c r="T679" s="58">
        <v>117794.6</v>
      </c>
    </row>
    <row r="680">
      <c r="A680" s="53">
        <v>42683.0</v>
      </c>
      <c r="B680" s="14" t="s">
        <v>90</v>
      </c>
      <c r="C680" s="52" t="s">
        <v>88</v>
      </c>
      <c r="D680" s="14" t="s">
        <v>47</v>
      </c>
      <c r="E680" s="51" t="s">
        <v>46</v>
      </c>
      <c r="F680" s="1">
        <v>9.2</v>
      </c>
      <c r="G680" s="14"/>
      <c r="H680" s="1">
        <v>17.4</v>
      </c>
      <c r="I680" s="14"/>
      <c r="J680" s="1">
        <v>22.0</v>
      </c>
      <c r="K680" s="1"/>
      <c r="L680" s="1">
        <v>0.0</v>
      </c>
      <c r="M680" s="14"/>
      <c r="N680" s="54">
        <v>55.6622</v>
      </c>
      <c r="O680" s="59">
        <f t="shared" si="1"/>
        <v>42683</v>
      </c>
      <c r="P680" s="21">
        <v>6798085.71442</v>
      </c>
      <c r="Q680" s="52" t="s">
        <v>88</v>
      </c>
      <c r="R680" s="57">
        <v>42683.0</v>
      </c>
      <c r="S680" s="58">
        <v>46.0</v>
      </c>
      <c r="T680" s="58">
        <v>122131.1</v>
      </c>
    </row>
    <row r="681">
      <c r="A681" s="53">
        <v>42684.0</v>
      </c>
      <c r="B681" s="14" t="s">
        <v>105</v>
      </c>
      <c r="C681" s="52" t="s">
        <v>88</v>
      </c>
      <c r="D681" s="14" t="s">
        <v>47</v>
      </c>
      <c r="E681" s="51" t="s">
        <v>46</v>
      </c>
      <c r="F681" s="1">
        <v>11.9</v>
      </c>
      <c r="G681" s="14"/>
      <c r="H681" s="1">
        <v>17.5</v>
      </c>
      <c r="I681" s="14"/>
      <c r="J681" s="1">
        <v>20.3</v>
      </c>
      <c r="K681" s="1"/>
      <c r="L681" s="1">
        <v>0.0</v>
      </c>
      <c r="M681" s="14"/>
      <c r="N681" s="54">
        <v>48.70697</v>
      </c>
      <c r="O681" s="59">
        <f t="shared" si="1"/>
        <v>42684</v>
      </c>
      <c r="P681" s="21">
        <v>5973154.912465</v>
      </c>
      <c r="Q681" s="52" t="s">
        <v>88</v>
      </c>
      <c r="R681" s="57">
        <v>42684.0</v>
      </c>
      <c r="S681" s="58">
        <v>46.0</v>
      </c>
      <c r="T681" s="58">
        <v>122634.5</v>
      </c>
    </row>
    <row r="682">
      <c r="A682" s="53">
        <v>42685.0</v>
      </c>
      <c r="B682" s="14" t="s">
        <v>107</v>
      </c>
      <c r="C682" s="52" t="s">
        <v>88</v>
      </c>
      <c r="D682" s="14" t="s">
        <v>47</v>
      </c>
      <c r="E682" s="51" t="s">
        <v>46</v>
      </c>
      <c r="F682" s="1">
        <v>8.4</v>
      </c>
      <c r="G682" s="14"/>
      <c r="H682" s="1">
        <v>23.8</v>
      </c>
      <c r="I682" s="14"/>
      <c r="J682" s="1">
        <v>29.1</v>
      </c>
      <c r="K682" s="1"/>
      <c r="L682" s="1">
        <v>0.0</v>
      </c>
      <c r="M682" s="14"/>
      <c r="N682" s="54">
        <v>26.82398</v>
      </c>
      <c r="O682" s="59">
        <f t="shared" si="1"/>
        <v>42685</v>
      </c>
      <c r="P682" s="21">
        <v>3163993.054522</v>
      </c>
      <c r="Q682" s="52" t="s">
        <v>88</v>
      </c>
      <c r="R682" s="57">
        <v>42685.0</v>
      </c>
      <c r="S682" s="58">
        <v>46.0</v>
      </c>
      <c r="T682" s="58">
        <v>117953.9</v>
      </c>
    </row>
    <row r="683">
      <c r="A683" s="53">
        <v>42686.0</v>
      </c>
      <c r="B683" s="14" t="s">
        <v>74</v>
      </c>
      <c r="C683" s="52" t="s">
        <v>88</v>
      </c>
      <c r="D683" s="14" t="s">
        <v>47</v>
      </c>
      <c r="E683" s="51" t="s">
        <v>46</v>
      </c>
      <c r="F683" s="1">
        <v>13.2</v>
      </c>
      <c r="G683" s="14"/>
      <c r="H683" s="1">
        <v>25.5</v>
      </c>
      <c r="I683" s="14"/>
      <c r="J683" s="1">
        <v>17.0</v>
      </c>
      <c r="K683" s="1"/>
      <c r="L683" s="1">
        <v>2.0</v>
      </c>
      <c r="M683" s="14"/>
      <c r="N683" s="54">
        <v>10.83212</v>
      </c>
      <c r="O683" s="59">
        <f t="shared" si="1"/>
        <v>42686</v>
      </c>
      <c r="P683" s="21">
        <v>1082208.0791184</v>
      </c>
      <c r="Q683" s="52" t="s">
        <v>88</v>
      </c>
      <c r="R683" s="57">
        <v>42686.0</v>
      </c>
      <c r="S683" s="58">
        <v>46.0</v>
      </c>
      <c r="T683" s="58">
        <v>99907.32</v>
      </c>
    </row>
    <row r="684">
      <c r="A684" s="53">
        <v>42687.0</v>
      </c>
      <c r="B684" s="14" t="s">
        <v>78</v>
      </c>
      <c r="C684" s="52" t="s">
        <v>88</v>
      </c>
      <c r="D684" s="14" t="s">
        <v>47</v>
      </c>
      <c r="E684" s="51" t="s">
        <v>46</v>
      </c>
      <c r="F684" s="1">
        <v>11.7</v>
      </c>
      <c r="G684" s="14"/>
      <c r="H684" s="1">
        <v>19.0</v>
      </c>
      <c r="I684" s="14"/>
      <c r="J684" s="1">
        <v>9.7</v>
      </c>
      <c r="K684" s="1"/>
      <c r="L684" s="1">
        <v>2.0</v>
      </c>
      <c r="M684" s="14"/>
      <c r="N684" s="54">
        <v>10.72564</v>
      </c>
      <c r="O684" s="59">
        <f t="shared" si="1"/>
        <v>42687</v>
      </c>
      <c r="P684" s="21">
        <v>1038305.5550451999</v>
      </c>
      <c r="Q684" s="52" t="s">
        <v>88</v>
      </c>
      <c r="R684" s="57">
        <v>42687.0</v>
      </c>
      <c r="S684" s="58">
        <v>47.0</v>
      </c>
      <c r="T684" s="58">
        <v>96805.93</v>
      </c>
    </row>
    <row r="685">
      <c r="A685" s="53">
        <v>42688.0</v>
      </c>
      <c r="B685" s="14" t="s">
        <v>92</v>
      </c>
      <c r="C685" s="52" t="s">
        <v>88</v>
      </c>
      <c r="D685" s="14" t="s">
        <v>47</v>
      </c>
      <c r="E685" s="51" t="s">
        <v>46</v>
      </c>
      <c r="F685" s="1">
        <v>11.5</v>
      </c>
      <c r="G685" s="14"/>
      <c r="H685" s="1">
        <v>15.9</v>
      </c>
      <c r="I685" s="14"/>
      <c r="J685" s="1">
        <v>14.8</v>
      </c>
      <c r="K685" s="1"/>
      <c r="L685" s="1">
        <v>8.6</v>
      </c>
      <c r="M685" s="14"/>
      <c r="N685" s="54">
        <v>39.49974</v>
      </c>
      <c r="O685" s="59">
        <f t="shared" si="1"/>
        <v>42688</v>
      </c>
      <c r="P685" s="21">
        <v>4614249.027528</v>
      </c>
      <c r="Q685" s="52" t="s">
        <v>88</v>
      </c>
      <c r="R685" s="57">
        <v>42688.0</v>
      </c>
      <c r="S685" s="58">
        <v>47.0</v>
      </c>
      <c r="T685" s="58">
        <v>116817.2</v>
      </c>
    </row>
    <row r="686">
      <c r="A686" s="53">
        <v>42689.0</v>
      </c>
      <c r="B686" s="14" t="s">
        <v>108</v>
      </c>
      <c r="C686" s="52" t="s">
        <v>88</v>
      </c>
      <c r="D686" s="14" t="s">
        <v>47</v>
      </c>
      <c r="E686" s="51" t="s">
        <v>46</v>
      </c>
      <c r="F686" s="1">
        <v>11.0</v>
      </c>
      <c r="G686" s="14"/>
      <c r="H686" s="1">
        <v>19.2</v>
      </c>
      <c r="I686" s="14"/>
      <c r="J686" s="1">
        <v>17.1</v>
      </c>
      <c r="K686" s="1"/>
      <c r="L686" s="1">
        <v>0.0</v>
      </c>
      <c r="M686" s="14"/>
      <c r="N686" s="54">
        <v>26.90839</v>
      </c>
      <c r="O686" s="59">
        <f t="shared" si="1"/>
        <v>42689</v>
      </c>
      <c r="P686" s="21">
        <v>3226466.6479840004</v>
      </c>
      <c r="Q686" s="52" t="s">
        <v>88</v>
      </c>
      <c r="R686" s="57">
        <v>42689.0</v>
      </c>
      <c r="S686" s="58">
        <v>47.0</v>
      </c>
      <c r="T686" s="58">
        <v>119905.6</v>
      </c>
    </row>
    <row r="687">
      <c r="A687" s="53">
        <v>42690.0</v>
      </c>
      <c r="B687" s="14" t="s">
        <v>90</v>
      </c>
      <c r="C687" s="52" t="s">
        <v>88</v>
      </c>
      <c r="D687" s="14" t="s">
        <v>47</v>
      </c>
      <c r="E687" s="51" t="s">
        <v>46</v>
      </c>
      <c r="F687" s="1">
        <v>11.9</v>
      </c>
      <c r="G687" s="14"/>
      <c r="H687" s="1">
        <v>21.6</v>
      </c>
      <c r="I687" s="14"/>
      <c r="J687" s="1">
        <v>25.8</v>
      </c>
      <c r="K687" s="1"/>
      <c r="L687" s="1">
        <v>0.0</v>
      </c>
      <c r="M687" s="14"/>
      <c r="N687" s="54">
        <v>35.63068</v>
      </c>
      <c r="O687" s="59">
        <f t="shared" si="1"/>
        <v>42690</v>
      </c>
      <c r="P687" s="21">
        <v>4352169.980756</v>
      </c>
      <c r="Q687" s="52" t="s">
        <v>88</v>
      </c>
      <c r="R687" s="57">
        <v>42690.0</v>
      </c>
      <c r="S687" s="58">
        <v>47.0</v>
      </c>
      <c r="T687" s="58">
        <v>122146.7</v>
      </c>
    </row>
    <row r="688">
      <c r="A688" s="53">
        <v>42691.0</v>
      </c>
      <c r="B688" s="14" t="s">
        <v>105</v>
      </c>
      <c r="C688" s="52" t="s">
        <v>88</v>
      </c>
      <c r="D688" s="14" t="s">
        <v>47</v>
      </c>
      <c r="E688" s="51" t="s">
        <v>46</v>
      </c>
      <c r="F688" s="1">
        <v>12.0</v>
      </c>
      <c r="G688" s="14"/>
      <c r="H688" s="1">
        <v>31.4</v>
      </c>
      <c r="I688" s="14"/>
      <c r="J688" s="1">
        <v>28.8</v>
      </c>
      <c r="K688" s="1"/>
      <c r="L688" s="1">
        <v>0.0</v>
      </c>
      <c r="M688" s="14"/>
      <c r="N688" s="54">
        <v>28.55508</v>
      </c>
      <c r="O688" s="59">
        <f t="shared" si="1"/>
        <v>42691</v>
      </c>
      <c r="P688" s="21">
        <v>3496986.450168</v>
      </c>
      <c r="Q688" s="52" t="s">
        <v>88</v>
      </c>
      <c r="R688" s="57">
        <v>42691.0</v>
      </c>
      <c r="S688" s="58">
        <v>47.0</v>
      </c>
      <c r="T688" s="58">
        <v>122464.6</v>
      </c>
    </row>
    <row r="689">
      <c r="A689" s="53">
        <v>42692.0</v>
      </c>
      <c r="B689" s="14" t="s">
        <v>107</v>
      </c>
      <c r="C689" s="52" t="s">
        <v>88</v>
      </c>
      <c r="D689" s="14" t="s">
        <v>47</v>
      </c>
      <c r="E689" s="51" t="s">
        <v>46</v>
      </c>
      <c r="F689" s="1">
        <v>15.3</v>
      </c>
      <c r="G689" s="14"/>
      <c r="H689" s="1">
        <v>18.9</v>
      </c>
      <c r="I689" s="14"/>
      <c r="J689" s="1">
        <v>15.6</v>
      </c>
      <c r="K689" s="1"/>
      <c r="L689" s="1">
        <v>0.0</v>
      </c>
      <c r="M689" s="14"/>
      <c r="N689" s="54">
        <v>31.7758</v>
      </c>
      <c r="O689" s="59">
        <f t="shared" si="1"/>
        <v>42692</v>
      </c>
      <c r="P689" s="21">
        <v>3858888.10538</v>
      </c>
      <c r="Q689" s="52" t="s">
        <v>88</v>
      </c>
      <c r="R689" s="57">
        <v>42692.0</v>
      </c>
      <c r="S689" s="58">
        <v>47.0</v>
      </c>
      <c r="T689" s="58">
        <v>121441.1</v>
      </c>
    </row>
    <row r="690">
      <c r="A690" s="53">
        <v>42693.0</v>
      </c>
      <c r="B690" s="14" t="s">
        <v>74</v>
      </c>
      <c r="C690" s="52" t="s">
        <v>88</v>
      </c>
      <c r="D690" s="14" t="s">
        <v>47</v>
      </c>
      <c r="E690" s="51" t="s">
        <v>46</v>
      </c>
      <c r="F690" s="1">
        <v>11.7</v>
      </c>
      <c r="G690" s="14"/>
      <c r="H690" s="1">
        <v>19.4</v>
      </c>
      <c r="I690" s="14"/>
      <c r="J690" s="1">
        <v>29.9</v>
      </c>
      <c r="K690" s="1"/>
      <c r="L690" s="1">
        <v>0.0</v>
      </c>
      <c r="M690" s="14"/>
      <c r="N690" s="54">
        <v>24.65599</v>
      </c>
      <c r="O690" s="59">
        <f t="shared" si="1"/>
        <v>42693</v>
      </c>
      <c r="P690" s="21">
        <v>2634948.6673149997</v>
      </c>
      <c r="Q690" s="52" t="s">
        <v>88</v>
      </c>
      <c r="R690" s="57">
        <v>42693.0</v>
      </c>
      <c r="S690" s="58">
        <v>47.0</v>
      </c>
      <c r="T690" s="58">
        <v>106868.5</v>
      </c>
    </row>
    <row r="691">
      <c r="A691" s="53">
        <v>42694.0</v>
      </c>
      <c r="B691" s="14" t="s">
        <v>78</v>
      </c>
      <c r="C691" s="52" t="s">
        <v>88</v>
      </c>
      <c r="D691" s="14" t="s">
        <v>47</v>
      </c>
      <c r="E691" s="51" t="s">
        <v>46</v>
      </c>
      <c r="F691" s="1">
        <v>11.9</v>
      </c>
      <c r="G691" s="14"/>
      <c r="H691" s="1">
        <v>33.3</v>
      </c>
      <c r="I691" s="14"/>
      <c r="J691" s="1">
        <v>22.1</v>
      </c>
      <c r="K691" s="1"/>
      <c r="L691" s="1">
        <v>0.0</v>
      </c>
      <c r="M691" s="14"/>
      <c r="N691" s="54">
        <v>43.08595</v>
      </c>
      <c r="O691" s="59">
        <f t="shared" si="1"/>
        <v>42694</v>
      </c>
      <c r="P691" s="21">
        <v>4829861.748885</v>
      </c>
      <c r="Q691" s="52" t="s">
        <v>88</v>
      </c>
      <c r="R691" s="57">
        <v>42694.0</v>
      </c>
      <c r="S691" s="58">
        <v>48.0</v>
      </c>
      <c r="T691" s="58">
        <v>112098.3</v>
      </c>
    </row>
    <row r="692">
      <c r="A692" s="53">
        <v>42695.0</v>
      </c>
      <c r="B692" s="14" t="s">
        <v>92</v>
      </c>
      <c r="C692" s="52" t="s">
        <v>88</v>
      </c>
      <c r="D692" s="14" t="s">
        <v>47</v>
      </c>
      <c r="E692" s="51" t="s">
        <v>46</v>
      </c>
      <c r="F692" s="1">
        <v>17.9</v>
      </c>
      <c r="G692" s="14"/>
      <c r="H692" s="1">
        <v>35.0</v>
      </c>
      <c r="I692" s="14"/>
      <c r="J692" s="1">
        <v>19.8</v>
      </c>
      <c r="K692" s="1"/>
      <c r="L692" s="1">
        <v>0.0</v>
      </c>
      <c r="M692" s="14"/>
      <c r="N692" s="54">
        <v>51.03527</v>
      </c>
      <c r="O692" s="59">
        <f t="shared" si="1"/>
        <v>42695</v>
      </c>
      <c r="P692" s="21">
        <v>7077663.107085999</v>
      </c>
      <c r="Q692" s="52" t="s">
        <v>88</v>
      </c>
      <c r="R692" s="57">
        <v>42695.0</v>
      </c>
      <c r="S692" s="58">
        <v>48.0</v>
      </c>
      <c r="T692" s="58">
        <v>138681.8</v>
      </c>
    </row>
    <row r="693">
      <c r="A693" s="53">
        <v>42696.0</v>
      </c>
      <c r="B693" s="14" t="s">
        <v>108</v>
      </c>
      <c r="C693" s="52" t="s">
        <v>88</v>
      </c>
      <c r="D693" s="14" t="s">
        <v>47</v>
      </c>
      <c r="E693" s="51" t="s">
        <v>46</v>
      </c>
      <c r="F693" s="1">
        <v>14.5</v>
      </c>
      <c r="G693" s="14"/>
      <c r="H693" s="1">
        <v>14.9</v>
      </c>
      <c r="I693" s="14"/>
      <c r="J693" s="1">
        <v>1.5</v>
      </c>
      <c r="K693" s="1"/>
      <c r="L693" s="1">
        <v>8.6</v>
      </c>
      <c r="M693" s="14"/>
      <c r="N693" s="54">
        <v>37.02129</v>
      </c>
      <c r="O693" s="59">
        <f t="shared" si="1"/>
        <v>42696</v>
      </c>
      <c r="P693" s="21">
        <v>4687550.590833</v>
      </c>
      <c r="Q693" s="52" t="s">
        <v>88</v>
      </c>
      <c r="R693" s="57">
        <v>42696.0</v>
      </c>
      <c r="S693" s="58">
        <v>48.0</v>
      </c>
      <c r="T693" s="58">
        <v>126617.7</v>
      </c>
    </row>
    <row r="694">
      <c r="A694" s="53">
        <v>42697.0</v>
      </c>
      <c r="B694" s="14" t="s">
        <v>90</v>
      </c>
      <c r="C694" s="52" t="s">
        <v>88</v>
      </c>
      <c r="D694" s="14" t="s">
        <v>47</v>
      </c>
      <c r="E694" s="51" t="s">
        <v>46</v>
      </c>
      <c r="F694" s="1">
        <v>11.0</v>
      </c>
      <c r="G694" s="14"/>
      <c r="H694" s="1">
        <v>16.8</v>
      </c>
      <c r="I694" s="14"/>
      <c r="J694" s="1">
        <v>16.9</v>
      </c>
      <c r="K694" s="1"/>
      <c r="L694" s="1">
        <v>5.4</v>
      </c>
      <c r="M694" s="14"/>
      <c r="N694" s="54">
        <v>41.91227</v>
      </c>
      <c r="O694" s="59">
        <f t="shared" si="1"/>
        <v>42697</v>
      </c>
      <c r="P694" s="21">
        <v>4950635.4201299995</v>
      </c>
      <c r="Q694" s="52" t="s">
        <v>88</v>
      </c>
      <c r="R694" s="57">
        <v>42697.0</v>
      </c>
      <c r="S694" s="58">
        <v>48.0</v>
      </c>
      <c r="T694" s="58">
        <v>118119.0</v>
      </c>
    </row>
    <row r="695">
      <c r="A695" s="53">
        <v>42698.0</v>
      </c>
      <c r="B695" s="14" t="s">
        <v>105</v>
      </c>
      <c r="C695" s="52" t="s">
        <v>88</v>
      </c>
      <c r="D695" s="14" t="s">
        <v>47</v>
      </c>
      <c r="E695" s="51" t="s">
        <v>46</v>
      </c>
      <c r="F695" s="1">
        <v>10.3</v>
      </c>
      <c r="G695" s="14"/>
      <c r="H695" s="1">
        <v>17.0</v>
      </c>
      <c r="I695" s="14"/>
      <c r="J695" s="1">
        <v>21.6</v>
      </c>
      <c r="K695" s="1"/>
      <c r="L695" s="1">
        <v>2.2</v>
      </c>
      <c r="M695" s="14"/>
      <c r="N695" s="54">
        <v>38.0594</v>
      </c>
      <c r="O695" s="59">
        <f t="shared" si="1"/>
        <v>42698</v>
      </c>
      <c r="P695" s="21">
        <v>4578869.324899999</v>
      </c>
      <c r="Q695" s="52" t="s">
        <v>88</v>
      </c>
      <c r="R695" s="57">
        <v>42698.0</v>
      </c>
      <c r="S695" s="58">
        <v>48.0</v>
      </c>
      <c r="T695" s="58">
        <v>120308.5</v>
      </c>
    </row>
    <row r="696">
      <c r="A696" s="53">
        <v>42699.0</v>
      </c>
      <c r="B696" s="14" t="s">
        <v>107</v>
      </c>
      <c r="C696" s="52" t="s">
        <v>88</v>
      </c>
      <c r="D696" s="14" t="s">
        <v>47</v>
      </c>
      <c r="E696" s="51" t="s">
        <v>46</v>
      </c>
      <c r="F696" s="1">
        <v>10.9</v>
      </c>
      <c r="G696" s="14"/>
      <c r="H696" s="1">
        <v>17.9</v>
      </c>
      <c r="I696" s="14"/>
      <c r="J696" s="1">
        <v>15.7</v>
      </c>
      <c r="K696" s="1"/>
      <c r="L696" s="1">
        <v>0.8</v>
      </c>
      <c r="M696" s="14"/>
      <c r="N696" s="54">
        <v>27.61649</v>
      </c>
      <c r="O696" s="59">
        <f t="shared" si="1"/>
        <v>42699</v>
      </c>
      <c r="P696" s="21">
        <v>3203833.191284</v>
      </c>
      <c r="Q696" s="52" t="s">
        <v>88</v>
      </c>
      <c r="R696" s="57">
        <v>42699.0</v>
      </c>
      <c r="S696" s="58">
        <v>48.0</v>
      </c>
      <c r="T696" s="58">
        <v>116011.6</v>
      </c>
    </row>
    <row r="697">
      <c r="A697" s="53">
        <v>42700.0</v>
      </c>
      <c r="B697" s="14" t="s">
        <v>74</v>
      </c>
      <c r="C697" s="52" t="s">
        <v>88</v>
      </c>
      <c r="D697" s="14" t="s">
        <v>47</v>
      </c>
      <c r="E697" s="51" t="s">
        <v>46</v>
      </c>
      <c r="F697" s="1">
        <v>12.2</v>
      </c>
      <c r="G697" s="14"/>
      <c r="H697" s="1">
        <v>17.4</v>
      </c>
      <c r="I697" s="14"/>
      <c r="J697" s="1">
        <v>18.8</v>
      </c>
      <c r="K697" s="1"/>
      <c r="L697" s="1">
        <v>0.0</v>
      </c>
      <c r="M697" s="14"/>
      <c r="N697" s="54">
        <v>23.79058</v>
      </c>
      <c r="O697" s="59">
        <f t="shared" si="1"/>
        <v>42700</v>
      </c>
      <c r="P697" s="21">
        <v>2490876.105058</v>
      </c>
      <c r="Q697" s="52" t="s">
        <v>88</v>
      </c>
      <c r="R697" s="57">
        <v>42700.0</v>
      </c>
      <c r="S697" s="58">
        <v>48.0</v>
      </c>
      <c r="T697" s="58">
        <v>104700.1</v>
      </c>
    </row>
    <row r="698">
      <c r="A698" s="53">
        <v>42701.0</v>
      </c>
      <c r="B698" s="14" t="s">
        <v>78</v>
      </c>
      <c r="C698" s="52" t="s">
        <v>88</v>
      </c>
      <c r="D698" s="14" t="s">
        <v>47</v>
      </c>
      <c r="E698" s="51" t="s">
        <v>46</v>
      </c>
      <c r="F698" s="1">
        <v>11.6</v>
      </c>
      <c r="G698" s="14"/>
      <c r="H698" s="1">
        <v>16.3</v>
      </c>
      <c r="I698" s="14"/>
      <c r="J698" s="1">
        <v>10.1</v>
      </c>
      <c r="K698" s="1"/>
      <c r="L698" s="1">
        <v>0.4</v>
      </c>
      <c r="M698" s="14"/>
      <c r="N698" s="54">
        <v>37.00395</v>
      </c>
      <c r="O698" s="59">
        <f t="shared" si="1"/>
        <v>42701</v>
      </c>
      <c r="P698" s="21">
        <v>3801005.039655</v>
      </c>
      <c r="Q698" s="52" t="s">
        <v>88</v>
      </c>
      <c r="R698" s="57">
        <v>42701.0</v>
      </c>
      <c r="S698" s="58">
        <v>49.0</v>
      </c>
      <c r="T698" s="58">
        <v>102718.9</v>
      </c>
    </row>
    <row r="699">
      <c r="A699" s="53">
        <v>42702.0</v>
      </c>
      <c r="B699" s="14" t="s">
        <v>92</v>
      </c>
      <c r="C699" s="52" t="s">
        <v>88</v>
      </c>
      <c r="D699" s="14" t="s">
        <v>47</v>
      </c>
      <c r="E699" s="51" t="s">
        <v>46</v>
      </c>
      <c r="F699" s="1">
        <v>12.2</v>
      </c>
      <c r="G699" s="14"/>
      <c r="H699" s="1">
        <v>19.6</v>
      </c>
      <c r="I699" s="14"/>
      <c r="J699" s="1">
        <v>24.4</v>
      </c>
      <c r="K699" s="1"/>
      <c r="L699" s="1">
        <v>0.2</v>
      </c>
      <c r="M699" s="14"/>
      <c r="N699" s="54">
        <v>65.39278</v>
      </c>
      <c r="O699" s="59">
        <f t="shared" si="1"/>
        <v>42702</v>
      </c>
      <c r="P699" s="21">
        <v>7759925.788592</v>
      </c>
      <c r="Q699" s="52" t="s">
        <v>88</v>
      </c>
      <c r="R699" s="57">
        <v>42702.0</v>
      </c>
      <c r="S699" s="58">
        <v>49.0</v>
      </c>
      <c r="T699" s="58">
        <v>118666.4</v>
      </c>
    </row>
    <row r="700">
      <c r="A700" s="53">
        <v>42703.0</v>
      </c>
      <c r="B700" s="14" t="s">
        <v>108</v>
      </c>
      <c r="C700" s="52" t="s">
        <v>88</v>
      </c>
      <c r="D700" s="14" t="s">
        <v>47</v>
      </c>
      <c r="E700" s="51" t="s">
        <v>46</v>
      </c>
      <c r="F700" s="1">
        <v>10.4</v>
      </c>
      <c r="G700" s="14"/>
      <c r="H700" s="1">
        <v>20.0</v>
      </c>
      <c r="I700" s="14"/>
      <c r="J700" s="1">
        <v>31.0</v>
      </c>
      <c r="K700" s="1"/>
      <c r="L700" s="1">
        <v>0.2</v>
      </c>
      <c r="M700" s="14"/>
      <c r="N700" s="54">
        <v>63.42996</v>
      </c>
      <c r="O700" s="59">
        <f t="shared" si="1"/>
        <v>42703</v>
      </c>
      <c r="P700" s="21">
        <v>7558897.589232</v>
      </c>
      <c r="Q700" s="52" t="s">
        <v>88</v>
      </c>
      <c r="R700" s="57">
        <v>42703.0</v>
      </c>
      <c r="S700" s="58">
        <v>49.0</v>
      </c>
      <c r="T700" s="58">
        <v>119169.2</v>
      </c>
    </row>
    <row r="701">
      <c r="A701" s="53">
        <v>42704.0</v>
      </c>
      <c r="B701" s="14" t="s">
        <v>90</v>
      </c>
      <c r="C701" s="52" t="s">
        <v>88</v>
      </c>
      <c r="D701" s="14" t="s">
        <v>47</v>
      </c>
      <c r="E701" s="51" t="s">
        <v>46</v>
      </c>
      <c r="F701" s="1">
        <v>13.3</v>
      </c>
      <c r="G701" s="14"/>
      <c r="H701" s="1">
        <v>18.9</v>
      </c>
      <c r="I701" s="14"/>
      <c r="J701" s="1">
        <v>9.6</v>
      </c>
      <c r="K701" s="1"/>
      <c r="L701" s="1">
        <v>0.0</v>
      </c>
      <c r="M701" s="14"/>
      <c r="N701" s="54">
        <v>76.02598</v>
      </c>
      <c r="O701" s="59">
        <f t="shared" si="1"/>
        <v>42704</v>
      </c>
      <c r="P701" s="21">
        <v>9204282.936248</v>
      </c>
      <c r="Q701" s="52" t="s">
        <v>88</v>
      </c>
      <c r="R701" s="57">
        <v>42704.0</v>
      </c>
      <c r="S701" s="58">
        <v>49.0</v>
      </c>
      <c r="T701" s="58">
        <v>121067.6</v>
      </c>
    </row>
    <row r="702">
      <c r="A702" s="53">
        <v>42705.0</v>
      </c>
      <c r="B702" s="14" t="s">
        <v>105</v>
      </c>
      <c r="C702" s="52" t="s">
        <v>88</v>
      </c>
      <c r="D702" s="14" t="s">
        <v>47</v>
      </c>
      <c r="E702" s="51" t="s">
        <v>46</v>
      </c>
      <c r="F702" s="1">
        <v>12.9</v>
      </c>
      <c r="G702" s="14"/>
      <c r="H702" s="1">
        <v>21.9</v>
      </c>
      <c r="I702" s="14"/>
      <c r="J702" s="1">
        <v>28.0</v>
      </c>
      <c r="K702" s="1"/>
      <c r="L702" s="1">
        <v>0.0</v>
      </c>
      <c r="M702" s="14"/>
      <c r="N702" s="54">
        <v>56.01231</v>
      </c>
      <c r="O702" s="59">
        <f t="shared" si="1"/>
        <v>42705</v>
      </c>
      <c r="P702" s="21">
        <v>6330735.32544</v>
      </c>
      <c r="Q702" s="52" t="s">
        <v>88</v>
      </c>
      <c r="R702" s="57">
        <v>42705.0</v>
      </c>
      <c r="S702" s="58">
        <v>49.0</v>
      </c>
      <c r="T702" s="58">
        <v>113024.0</v>
      </c>
    </row>
    <row r="703">
      <c r="A703" s="53">
        <v>42706.0</v>
      </c>
      <c r="B703" s="14" t="s">
        <v>107</v>
      </c>
      <c r="C703" s="52" t="s">
        <v>88</v>
      </c>
      <c r="D703" s="14" t="s">
        <v>47</v>
      </c>
      <c r="E703" s="51" t="s">
        <v>46</v>
      </c>
      <c r="F703" s="1">
        <v>13.0</v>
      </c>
      <c r="G703" s="14"/>
      <c r="H703" s="1">
        <v>21.6</v>
      </c>
      <c r="I703" s="14"/>
      <c r="J703" s="1">
        <v>29.7</v>
      </c>
      <c r="K703" s="1"/>
      <c r="L703" s="1">
        <v>0.0</v>
      </c>
      <c r="M703" s="14"/>
      <c r="N703" s="54">
        <v>41.49944</v>
      </c>
      <c r="O703" s="59">
        <f t="shared" si="1"/>
        <v>42706</v>
      </c>
      <c r="P703" s="21">
        <v>4536652.381696</v>
      </c>
      <c r="Q703" s="52" t="s">
        <v>88</v>
      </c>
      <c r="R703" s="57">
        <v>42706.0</v>
      </c>
      <c r="S703" s="58">
        <v>49.0</v>
      </c>
      <c r="T703" s="58">
        <v>109318.4</v>
      </c>
    </row>
    <row r="704">
      <c r="A704" s="53">
        <v>42707.0</v>
      </c>
      <c r="B704" s="14" t="s">
        <v>74</v>
      </c>
      <c r="C704" s="52" t="s">
        <v>88</v>
      </c>
      <c r="D704" s="14" t="s">
        <v>47</v>
      </c>
      <c r="E704" s="51" t="s">
        <v>46</v>
      </c>
      <c r="F704" s="1">
        <v>9.9</v>
      </c>
      <c r="G704" s="14"/>
      <c r="H704" s="1">
        <v>23.9</v>
      </c>
      <c r="I704" s="14"/>
      <c r="J704" s="1">
        <v>31.2</v>
      </c>
      <c r="K704" s="1"/>
      <c r="L704" s="1">
        <v>0.0</v>
      </c>
      <c r="M704" s="14"/>
      <c r="N704" s="54">
        <v>29.20305</v>
      </c>
      <c r="O704" s="59">
        <f t="shared" si="1"/>
        <v>42707</v>
      </c>
      <c r="P704" s="21">
        <v>2888167.043475</v>
      </c>
      <c r="Q704" s="52" t="s">
        <v>88</v>
      </c>
      <c r="R704" s="57">
        <v>42707.0</v>
      </c>
      <c r="S704" s="58">
        <v>49.0</v>
      </c>
      <c r="T704" s="58">
        <v>98899.5</v>
      </c>
    </row>
    <row r="705">
      <c r="A705" s="53">
        <v>42708.0</v>
      </c>
      <c r="B705" s="14" t="s">
        <v>78</v>
      </c>
      <c r="C705" s="52" t="s">
        <v>88</v>
      </c>
      <c r="D705" s="14" t="s">
        <v>47</v>
      </c>
      <c r="E705" s="51" t="s">
        <v>46</v>
      </c>
      <c r="F705" s="1">
        <v>12.7</v>
      </c>
      <c r="G705" s="14"/>
      <c r="H705" s="1">
        <v>31.7</v>
      </c>
      <c r="I705" s="14"/>
      <c r="J705" s="1">
        <v>14.1</v>
      </c>
      <c r="K705" s="1"/>
      <c r="L705" s="1">
        <v>0.0</v>
      </c>
      <c r="M705" s="14"/>
      <c r="N705" s="54">
        <v>43.73274</v>
      </c>
      <c r="O705" s="59">
        <f t="shared" si="1"/>
        <v>42708</v>
      </c>
      <c r="P705" s="21">
        <v>4255211.3457864</v>
      </c>
      <c r="Q705" s="52" t="s">
        <v>88</v>
      </c>
      <c r="R705" s="57">
        <v>42708.0</v>
      </c>
      <c r="S705" s="58">
        <v>50.0</v>
      </c>
      <c r="T705" s="58">
        <v>97300.36</v>
      </c>
    </row>
    <row r="706">
      <c r="A706" s="53">
        <v>42709.0</v>
      </c>
      <c r="B706" s="14" t="s">
        <v>92</v>
      </c>
      <c r="C706" s="52" t="s">
        <v>88</v>
      </c>
      <c r="D706" s="14" t="s">
        <v>47</v>
      </c>
      <c r="E706" s="51" t="s">
        <v>46</v>
      </c>
      <c r="F706" s="1">
        <v>16.9</v>
      </c>
      <c r="G706" s="14"/>
      <c r="H706" s="1">
        <v>21.5</v>
      </c>
      <c r="I706" s="14"/>
      <c r="J706" s="1">
        <v>21.6</v>
      </c>
      <c r="K706" s="1"/>
      <c r="L706" s="1">
        <v>2.4</v>
      </c>
      <c r="M706" s="14"/>
      <c r="N706" s="54">
        <v>25.29438</v>
      </c>
      <c r="O706" s="59">
        <f t="shared" si="1"/>
        <v>42709</v>
      </c>
      <c r="P706" s="21">
        <v>2774034.6546</v>
      </c>
      <c r="Q706" s="52" t="s">
        <v>88</v>
      </c>
      <c r="R706" s="57">
        <v>42709.0</v>
      </c>
      <c r="S706" s="58">
        <v>50.0</v>
      </c>
      <c r="T706" s="58">
        <v>109670.0</v>
      </c>
    </row>
    <row r="707">
      <c r="A707" s="53">
        <v>42710.0</v>
      </c>
      <c r="B707" s="14" t="s">
        <v>108</v>
      </c>
      <c r="C707" s="52" t="s">
        <v>88</v>
      </c>
      <c r="D707" s="14" t="s">
        <v>47</v>
      </c>
      <c r="E707" s="51" t="s">
        <v>46</v>
      </c>
      <c r="F707" s="1">
        <v>12.8</v>
      </c>
      <c r="G707" s="14"/>
      <c r="H707" s="1">
        <v>20.8</v>
      </c>
      <c r="I707" s="14"/>
      <c r="J707" s="1">
        <v>24.2</v>
      </c>
      <c r="K707" s="1"/>
      <c r="L707" s="1">
        <v>0.0</v>
      </c>
      <c r="M707" s="14"/>
      <c r="N707" s="54">
        <v>48.41249</v>
      </c>
      <c r="O707" s="59">
        <f t="shared" si="1"/>
        <v>42710</v>
      </c>
      <c r="P707" s="21">
        <v>5384829.278969</v>
      </c>
      <c r="Q707" s="52" t="s">
        <v>88</v>
      </c>
      <c r="R707" s="57">
        <v>42710.0</v>
      </c>
      <c r="S707" s="58">
        <v>50.0</v>
      </c>
      <c r="T707" s="58">
        <v>111228.1</v>
      </c>
    </row>
    <row r="708">
      <c r="A708" s="53">
        <v>42711.0</v>
      </c>
      <c r="B708" s="14" t="s">
        <v>90</v>
      </c>
      <c r="C708" s="52" t="s">
        <v>88</v>
      </c>
      <c r="D708" s="14" t="s">
        <v>47</v>
      </c>
      <c r="E708" s="51" t="s">
        <v>46</v>
      </c>
      <c r="F708" s="1">
        <v>10.5</v>
      </c>
      <c r="G708" s="14"/>
      <c r="H708" s="1">
        <v>28.3</v>
      </c>
      <c r="I708" s="14"/>
      <c r="J708" s="1">
        <v>30.8</v>
      </c>
      <c r="K708" s="1"/>
      <c r="L708" s="1">
        <v>0.0</v>
      </c>
      <c r="M708" s="14"/>
      <c r="N708" s="54">
        <v>44.72206</v>
      </c>
      <c r="O708" s="59">
        <f t="shared" si="1"/>
        <v>42711</v>
      </c>
      <c r="P708" s="21">
        <v>5041880.072486</v>
      </c>
      <c r="Q708" s="52" t="s">
        <v>88</v>
      </c>
      <c r="R708" s="57">
        <v>42711.0</v>
      </c>
      <c r="S708" s="58">
        <v>50.0</v>
      </c>
      <c r="T708" s="58">
        <v>112738.1</v>
      </c>
    </row>
    <row r="709">
      <c r="A709" s="53">
        <v>42712.0</v>
      </c>
      <c r="B709" s="14" t="s">
        <v>105</v>
      </c>
      <c r="C709" s="52" t="s">
        <v>88</v>
      </c>
      <c r="D709" s="14" t="s">
        <v>47</v>
      </c>
      <c r="E709" s="51" t="s">
        <v>46</v>
      </c>
      <c r="F709" s="1">
        <v>15.4</v>
      </c>
      <c r="G709" s="14"/>
      <c r="H709" s="1">
        <v>23.2</v>
      </c>
      <c r="I709" s="14"/>
      <c r="J709" s="1">
        <v>11.6</v>
      </c>
      <c r="K709" s="1"/>
      <c r="L709" s="1">
        <v>2.2</v>
      </c>
      <c r="M709" s="14"/>
      <c r="N709" s="54">
        <v>25.85386</v>
      </c>
      <c r="O709" s="59">
        <f t="shared" si="1"/>
        <v>42712</v>
      </c>
      <c r="P709" s="21">
        <v>2726178.365402</v>
      </c>
      <c r="Q709" s="52" t="s">
        <v>88</v>
      </c>
      <c r="R709" s="57">
        <v>42712.0</v>
      </c>
      <c r="S709" s="58">
        <v>50.0</v>
      </c>
      <c r="T709" s="58">
        <v>105445.7</v>
      </c>
    </row>
    <row r="710">
      <c r="A710" s="53">
        <v>42713.0</v>
      </c>
      <c r="B710" s="14" t="s">
        <v>107</v>
      </c>
      <c r="C710" s="52" t="s">
        <v>88</v>
      </c>
      <c r="D710" s="14" t="s">
        <v>47</v>
      </c>
      <c r="E710" s="51" t="s">
        <v>46</v>
      </c>
      <c r="F710" s="1">
        <v>10.0</v>
      </c>
      <c r="G710" s="14"/>
      <c r="H710" s="1">
        <v>17.3</v>
      </c>
      <c r="I710" s="14"/>
      <c r="J710" s="1">
        <v>23.2</v>
      </c>
      <c r="K710" s="1"/>
      <c r="L710" s="1">
        <v>6.6</v>
      </c>
      <c r="M710" s="14"/>
      <c r="N710" s="54">
        <v>25.1182</v>
      </c>
      <c r="O710" s="59">
        <f t="shared" si="1"/>
        <v>42713</v>
      </c>
      <c r="P710" s="21">
        <v>2654091.9966200003</v>
      </c>
      <c r="Q710" s="52" t="s">
        <v>88</v>
      </c>
      <c r="R710" s="57">
        <v>42713.0</v>
      </c>
      <c r="S710" s="58">
        <v>50.0</v>
      </c>
      <c r="T710" s="58">
        <v>105664.1</v>
      </c>
    </row>
    <row r="711">
      <c r="A711" s="53">
        <v>42714.0</v>
      </c>
      <c r="B711" s="14" t="s">
        <v>74</v>
      </c>
      <c r="C711" s="52" t="s">
        <v>88</v>
      </c>
      <c r="D711" s="14" t="s">
        <v>47</v>
      </c>
      <c r="E711" s="51" t="s">
        <v>46</v>
      </c>
      <c r="F711" s="1">
        <v>11.2</v>
      </c>
      <c r="G711" s="14"/>
      <c r="H711" s="1">
        <v>18.8</v>
      </c>
      <c r="I711" s="14"/>
      <c r="J711" s="1">
        <v>24.2</v>
      </c>
      <c r="K711" s="1"/>
      <c r="L711" s="1">
        <v>0.2</v>
      </c>
      <c r="M711" s="14"/>
      <c r="N711" s="54">
        <v>19.31167</v>
      </c>
      <c r="O711" s="59">
        <f t="shared" si="1"/>
        <v>42714</v>
      </c>
      <c r="P711" s="21">
        <v>1904572.3198928998</v>
      </c>
      <c r="Q711" s="52" t="s">
        <v>88</v>
      </c>
      <c r="R711" s="57">
        <v>42714.0</v>
      </c>
      <c r="S711" s="58">
        <v>50.0</v>
      </c>
      <c r="T711" s="58">
        <v>98622.87</v>
      </c>
    </row>
    <row r="712">
      <c r="A712" s="53">
        <v>42715.0</v>
      </c>
      <c r="B712" s="14" t="s">
        <v>78</v>
      </c>
      <c r="C712" s="52" t="s">
        <v>88</v>
      </c>
      <c r="D712" s="14" t="s">
        <v>47</v>
      </c>
      <c r="E712" s="51" t="s">
        <v>46</v>
      </c>
      <c r="F712" s="1">
        <v>12.9</v>
      </c>
      <c r="G712" s="14"/>
      <c r="H712" s="1">
        <v>19.3</v>
      </c>
      <c r="I712" s="14"/>
      <c r="J712" s="1">
        <v>27.0</v>
      </c>
      <c r="K712" s="1"/>
      <c r="L712" s="1">
        <v>1.0</v>
      </c>
      <c r="M712" s="14"/>
      <c r="N712" s="54">
        <v>16.39669</v>
      </c>
      <c r="O712" s="59">
        <f t="shared" si="1"/>
        <v>42715</v>
      </c>
      <c r="P712" s="21">
        <v>1535930.2577411</v>
      </c>
      <c r="Q712" s="52" t="s">
        <v>88</v>
      </c>
      <c r="R712" s="57">
        <v>42715.0</v>
      </c>
      <c r="S712" s="58">
        <v>51.0</v>
      </c>
      <c r="T712" s="58">
        <v>93673.19</v>
      </c>
    </row>
    <row r="713">
      <c r="A713" s="53">
        <v>42716.0</v>
      </c>
      <c r="B713" s="14" t="s">
        <v>92</v>
      </c>
      <c r="C713" s="52" t="s">
        <v>88</v>
      </c>
      <c r="D713" s="14" t="s">
        <v>47</v>
      </c>
      <c r="E713" s="51" t="s">
        <v>46</v>
      </c>
      <c r="F713" s="1">
        <v>10.7</v>
      </c>
      <c r="G713" s="14"/>
      <c r="H713" s="1">
        <v>32.8</v>
      </c>
      <c r="I713" s="14"/>
      <c r="J713" s="1">
        <v>30.0</v>
      </c>
      <c r="K713" s="1"/>
      <c r="L713" s="1">
        <v>0.0</v>
      </c>
      <c r="M713" s="14"/>
      <c r="N713" s="54">
        <v>45.15757</v>
      </c>
      <c r="O713" s="59">
        <f t="shared" si="1"/>
        <v>42716</v>
      </c>
      <c r="P713" s="21">
        <v>5436524.368057</v>
      </c>
      <c r="Q713" s="52" t="s">
        <v>88</v>
      </c>
      <c r="R713" s="57">
        <v>42716.0</v>
      </c>
      <c r="S713" s="58">
        <v>51.0</v>
      </c>
      <c r="T713" s="58">
        <v>120390.1</v>
      </c>
    </row>
    <row r="714">
      <c r="A714" s="53">
        <v>42717.0</v>
      </c>
      <c r="B714" s="14" t="s">
        <v>108</v>
      </c>
      <c r="C714" s="52" t="s">
        <v>88</v>
      </c>
      <c r="D714" s="14" t="s">
        <v>47</v>
      </c>
      <c r="E714" s="51" t="s">
        <v>46</v>
      </c>
      <c r="F714" s="1">
        <v>16.5</v>
      </c>
      <c r="G714" s="14"/>
      <c r="H714" s="1">
        <v>36.3</v>
      </c>
      <c r="I714" s="14"/>
      <c r="J714" s="1">
        <v>14.1</v>
      </c>
      <c r="K714" s="1"/>
      <c r="L714" s="1">
        <v>0.0</v>
      </c>
      <c r="M714" s="14"/>
      <c r="N714" s="54">
        <v>44.69302</v>
      </c>
      <c r="O714" s="59">
        <f t="shared" si="1"/>
        <v>42717</v>
      </c>
      <c r="P714" s="21">
        <v>5757877.7447339995</v>
      </c>
      <c r="Q714" s="52" t="s">
        <v>88</v>
      </c>
      <c r="R714" s="57">
        <v>42717.0</v>
      </c>
      <c r="S714" s="58">
        <v>51.0</v>
      </c>
      <c r="T714" s="58">
        <v>128831.7</v>
      </c>
    </row>
    <row r="715">
      <c r="A715" s="53">
        <v>42718.0</v>
      </c>
      <c r="B715" s="14" t="s">
        <v>90</v>
      </c>
      <c r="C715" s="52" t="s">
        <v>88</v>
      </c>
      <c r="D715" s="14" t="s">
        <v>47</v>
      </c>
      <c r="E715" s="51" t="s">
        <v>46</v>
      </c>
      <c r="F715" s="1">
        <v>15.7</v>
      </c>
      <c r="G715" s="14"/>
      <c r="H715" s="1">
        <v>19.3</v>
      </c>
      <c r="I715" s="14"/>
      <c r="J715" s="1">
        <v>21.3</v>
      </c>
      <c r="K715" s="1"/>
      <c r="L715" s="1">
        <v>0.0</v>
      </c>
      <c r="M715" s="14"/>
      <c r="N715" s="54">
        <v>19.91911</v>
      </c>
      <c r="O715" s="59">
        <f t="shared" si="1"/>
        <v>42718</v>
      </c>
      <c r="P715" s="21">
        <v>2219462.928818</v>
      </c>
      <c r="Q715" s="52" t="s">
        <v>88</v>
      </c>
      <c r="R715" s="57">
        <v>42718.0</v>
      </c>
      <c r="S715" s="58">
        <v>51.0</v>
      </c>
      <c r="T715" s="58">
        <v>111423.8</v>
      </c>
    </row>
    <row r="716">
      <c r="A716" s="53">
        <v>42719.0</v>
      </c>
      <c r="B716" s="14" t="s">
        <v>105</v>
      </c>
      <c r="C716" s="52" t="s">
        <v>88</v>
      </c>
      <c r="D716" s="14" t="s">
        <v>47</v>
      </c>
      <c r="E716" s="51" t="s">
        <v>46</v>
      </c>
      <c r="F716" s="1">
        <v>11.7</v>
      </c>
      <c r="G716" s="14"/>
      <c r="H716" s="1">
        <v>18.6</v>
      </c>
      <c r="I716" s="14"/>
      <c r="J716" s="1">
        <v>30.8</v>
      </c>
      <c r="K716" s="1"/>
      <c r="L716" s="1">
        <v>0.0</v>
      </c>
      <c r="M716" s="14"/>
      <c r="N716" s="54">
        <v>31.14531</v>
      </c>
      <c r="O716" s="59">
        <f t="shared" si="1"/>
        <v>42719</v>
      </c>
      <c r="P716" s="21">
        <v>3334803.0904439995</v>
      </c>
      <c r="Q716" s="52" t="s">
        <v>88</v>
      </c>
      <c r="R716" s="57">
        <v>42719.0</v>
      </c>
      <c r="S716" s="58">
        <v>51.0</v>
      </c>
      <c r="T716" s="58">
        <v>107072.4</v>
      </c>
    </row>
    <row r="717">
      <c r="A717" s="53">
        <v>42720.0</v>
      </c>
      <c r="B717" s="14" t="s">
        <v>107</v>
      </c>
      <c r="C717" s="52" t="s">
        <v>88</v>
      </c>
      <c r="D717" s="14" t="s">
        <v>47</v>
      </c>
      <c r="E717" s="51" t="s">
        <v>46</v>
      </c>
      <c r="F717" s="1">
        <v>9.7</v>
      </c>
      <c r="G717" s="14"/>
      <c r="H717" s="1">
        <v>25.5</v>
      </c>
      <c r="I717" s="14"/>
      <c r="J717" s="1">
        <v>20.5</v>
      </c>
      <c r="K717" s="1"/>
      <c r="L717" s="1">
        <v>0.0</v>
      </c>
      <c r="M717" s="14"/>
      <c r="N717" s="54">
        <v>48.85688</v>
      </c>
      <c r="O717" s="59">
        <f t="shared" si="1"/>
        <v>42720</v>
      </c>
      <c r="P717" s="21">
        <v>5554934.427928</v>
      </c>
      <c r="Q717" s="52" t="s">
        <v>88</v>
      </c>
      <c r="R717" s="57">
        <v>42720.0</v>
      </c>
      <c r="S717" s="58">
        <v>51.0</v>
      </c>
      <c r="T717" s="58">
        <v>113698.1</v>
      </c>
    </row>
    <row r="718">
      <c r="A718" s="53">
        <v>42721.0</v>
      </c>
      <c r="B718" s="14" t="s">
        <v>74</v>
      </c>
      <c r="C718" s="52" t="s">
        <v>88</v>
      </c>
      <c r="D718" s="14" t="s">
        <v>47</v>
      </c>
      <c r="E718" s="51" t="s">
        <v>46</v>
      </c>
      <c r="F718" s="1">
        <v>15.1</v>
      </c>
      <c r="G718" s="14"/>
      <c r="H718" s="1">
        <v>20.9</v>
      </c>
      <c r="I718" s="14"/>
      <c r="J718" s="1">
        <v>22.5</v>
      </c>
      <c r="K718" s="1"/>
      <c r="L718" s="1">
        <v>0.0</v>
      </c>
      <c r="M718" s="14"/>
      <c r="N718" s="54">
        <v>23.57623</v>
      </c>
      <c r="O718" s="59">
        <f t="shared" si="1"/>
        <v>42721</v>
      </c>
      <c r="P718" s="21">
        <v>2127223.8208004</v>
      </c>
      <c r="Q718" s="52" t="s">
        <v>88</v>
      </c>
      <c r="R718" s="57">
        <v>42721.0</v>
      </c>
      <c r="S718" s="58">
        <v>51.0</v>
      </c>
      <c r="T718" s="58">
        <v>90227.48</v>
      </c>
    </row>
    <row r="719">
      <c r="A719" s="53">
        <v>42722.0</v>
      </c>
      <c r="B719" s="14" t="s">
        <v>78</v>
      </c>
      <c r="C719" s="52" t="s">
        <v>88</v>
      </c>
      <c r="D719" s="14" t="s">
        <v>47</v>
      </c>
      <c r="E719" s="51" t="s">
        <v>46</v>
      </c>
      <c r="F719" s="1">
        <v>10.0</v>
      </c>
      <c r="G719" s="14"/>
      <c r="H719" s="1">
        <v>17.5</v>
      </c>
      <c r="I719" s="14"/>
      <c r="J719" s="1">
        <v>30.3</v>
      </c>
      <c r="K719" s="1"/>
      <c r="L719" s="1">
        <v>0.0</v>
      </c>
      <c r="M719" s="14"/>
      <c r="N719" s="54">
        <v>26.4936</v>
      </c>
      <c r="O719" s="59">
        <f t="shared" si="1"/>
        <v>42722</v>
      </c>
      <c r="P719" s="21">
        <v>2408562.054024</v>
      </c>
      <c r="Q719" s="52" t="s">
        <v>88</v>
      </c>
      <c r="R719" s="57">
        <v>42722.0</v>
      </c>
      <c r="S719" s="58">
        <v>52.0</v>
      </c>
      <c r="T719" s="58">
        <v>90911.09</v>
      </c>
    </row>
    <row r="720">
      <c r="A720" s="53">
        <v>42723.0</v>
      </c>
      <c r="B720" s="14" t="s">
        <v>92</v>
      </c>
      <c r="C720" s="52" t="s">
        <v>88</v>
      </c>
      <c r="D720" s="14" t="s">
        <v>47</v>
      </c>
      <c r="E720" s="51" t="s">
        <v>46</v>
      </c>
      <c r="F720" s="1">
        <v>8.8</v>
      </c>
      <c r="G720" s="14"/>
      <c r="H720" s="1">
        <v>30.2</v>
      </c>
      <c r="I720" s="14"/>
      <c r="J720" s="1">
        <v>29.3</v>
      </c>
      <c r="K720" s="1"/>
      <c r="L720" s="1">
        <v>0.0</v>
      </c>
      <c r="M720" s="14"/>
      <c r="N720" s="54">
        <v>28.68483</v>
      </c>
      <c r="O720" s="59">
        <f t="shared" si="1"/>
        <v>42723</v>
      </c>
      <c r="P720" s="21">
        <v>3134113.1312490003</v>
      </c>
      <c r="Q720" s="52" t="s">
        <v>88</v>
      </c>
      <c r="R720" s="57">
        <v>42723.0</v>
      </c>
      <c r="S720" s="58">
        <v>52.0</v>
      </c>
      <c r="T720" s="58">
        <v>109260.3</v>
      </c>
    </row>
    <row r="721">
      <c r="A721" s="53">
        <v>42724.0</v>
      </c>
      <c r="B721" s="14" t="s">
        <v>108</v>
      </c>
      <c r="C721" s="52" t="s">
        <v>88</v>
      </c>
      <c r="D721" s="14" t="s">
        <v>46</v>
      </c>
      <c r="E721" s="51" t="s">
        <v>46</v>
      </c>
      <c r="F721" s="1">
        <v>14.4</v>
      </c>
      <c r="G721" s="14"/>
      <c r="H721" s="1">
        <v>21.5</v>
      </c>
      <c r="I721" s="14"/>
      <c r="J721" s="1">
        <v>26.0</v>
      </c>
      <c r="K721" s="1"/>
      <c r="L721" s="1">
        <v>3.0</v>
      </c>
      <c r="M721" s="14"/>
      <c r="N721" s="54">
        <v>16.12986</v>
      </c>
      <c r="O721" s="59">
        <f t="shared" si="1"/>
        <v>42724</v>
      </c>
      <c r="P721" s="21">
        <v>1717044.5658180001</v>
      </c>
      <c r="Q721" s="52" t="s">
        <v>88</v>
      </c>
      <c r="R721" s="57">
        <v>42724.0</v>
      </c>
      <c r="S721" s="58">
        <v>52.0</v>
      </c>
      <c r="T721" s="58">
        <v>106451.3</v>
      </c>
    </row>
    <row r="722">
      <c r="A722" s="53">
        <v>42725.0</v>
      </c>
      <c r="B722" s="14" t="s">
        <v>90</v>
      </c>
      <c r="C722" s="52" t="s">
        <v>88</v>
      </c>
      <c r="D722" s="14" t="s">
        <v>46</v>
      </c>
      <c r="E722" s="51" t="s">
        <v>46</v>
      </c>
      <c r="F722" s="1">
        <v>13.5</v>
      </c>
      <c r="G722" s="14"/>
      <c r="H722" s="1">
        <v>19.9</v>
      </c>
      <c r="I722" s="14"/>
      <c r="J722" s="1">
        <v>28.8</v>
      </c>
      <c r="K722" s="1"/>
      <c r="L722" s="1">
        <v>0.2</v>
      </c>
      <c r="M722" s="14"/>
      <c r="N722" s="54">
        <v>21.34588</v>
      </c>
      <c r="O722" s="59">
        <f t="shared" si="1"/>
        <v>42725</v>
      </c>
      <c r="P722" s="21">
        <v>2228285.7402600003</v>
      </c>
      <c r="Q722" s="52" t="s">
        <v>88</v>
      </c>
      <c r="R722" s="57">
        <v>42725.0</v>
      </c>
      <c r="S722" s="58">
        <v>52.0</v>
      </c>
      <c r="T722" s="58">
        <v>104389.5</v>
      </c>
    </row>
    <row r="723">
      <c r="A723" s="53">
        <v>42726.0</v>
      </c>
      <c r="B723" s="14" t="s">
        <v>105</v>
      </c>
      <c r="C723" s="52" t="s">
        <v>88</v>
      </c>
      <c r="D723" s="14" t="s">
        <v>46</v>
      </c>
      <c r="E723" s="51" t="s">
        <v>46</v>
      </c>
      <c r="F723" s="1">
        <v>14.6</v>
      </c>
      <c r="G723" s="14"/>
      <c r="H723" s="1">
        <v>20.0</v>
      </c>
      <c r="I723" s="14"/>
      <c r="J723" s="1">
        <v>29.6</v>
      </c>
      <c r="K723" s="1"/>
      <c r="L723" s="1">
        <v>0.0</v>
      </c>
      <c r="M723" s="14"/>
      <c r="N723" s="54">
        <v>20.97624</v>
      </c>
      <c r="O723" s="59">
        <f t="shared" si="1"/>
        <v>42726</v>
      </c>
      <c r="P723" s="21">
        <v>2213270.206368</v>
      </c>
      <c r="Q723" s="52" t="s">
        <v>88</v>
      </c>
      <c r="R723" s="57">
        <v>42726.0</v>
      </c>
      <c r="S723" s="58">
        <v>52.0</v>
      </c>
      <c r="T723" s="58">
        <v>105513.2</v>
      </c>
    </row>
    <row r="724">
      <c r="A724" s="53">
        <v>42727.0</v>
      </c>
      <c r="B724" s="14" t="s">
        <v>107</v>
      </c>
      <c r="C724" s="52" t="s">
        <v>88</v>
      </c>
      <c r="D724" s="14" t="s">
        <v>46</v>
      </c>
      <c r="E724" s="51" t="s">
        <v>46</v>
      </c>
      <c r="F724" s="1">
        <v>12.5</v>
      </c>
      <c r="G724" s="14"/>
      <c r="H724" s="1">
        <v>26.3</v>
      </c>
      <c r="I724" s="14"/>
      <c r="J724" s="1">
        <v>28.7</v>
      </c>
      <c r="K724" s="1"/>
      <c r="L724" s="1">
        <v>0.0</v>
      </c>
      <c r="M724" s="14"/>
      <c r="N724" s="54">
        <v>24.32935</v>
      </c>
      <c r="O724" s="59">
        <f t="shared" si="1"/>
        <v>42727</v>
      </c>
      <c r="P724" s="21">
        <v>2730918.445865</v>
      </c>
      <c r="Q724" s="52" t="s">
        <v>88</v>
      </c>
      <c r="R724" s="57">
        <v>42727.0</v>
      </c>
      <c r="S724" s="58">
        <v>52.0</v>
      </c>
      <c r="T724" s="58">
        <v>112247.9</v>
      </c>
    </row>
    <row r="725">
      <c r="A725" s="53">
        <v>42728.0</v>
      </c>
      <c r="B725" s="14" t="s">
        <v>74</v>
      </c>
      <c r="C725" s="52" t="s">
        <v>88</v>
      </c>
      <c r="D725" s="14" t="s">
        <v>46</v>
      </c>
      <c r="E725" s="51" t="s">
        <v>46</v>
      </c>
      <c r="F725" s="1">
        <v>16.2</v>
      </c>
      <c r="G725" s="14"/>
      <c r="H725" s="1">
        <v>34.9</v>
      </c>
      <c r="I725" s="14"/>
      <c r="J725" s="1">
        <v>26.3</v>
      </c>
      <c r="K725" s="1"/>
      <c r="L725" s="1">
        <v>0.8</v>
      </c>
      <c r="M725" s="14"/>
      <c r="N725" s="54">
        <v>34.69311</v>
      </c>
      <c r="O725" s="59">
        <f t="shared" si="1"/>
        <v>42728</v>
      </c>
      <c r="P725" s="21">
        <v>3984292.0555289993</v>
      </c>
      <c r="Q725" s="52" t="s">
        <v>88</v>
      </c>
      <c r="R725" s="57">
        <v>42728.0</v>
      </c>
      <c r="S725" s="58">
        <v>52.0</v>
      </c>
      <c r="T725" s="58">
        <v>114843.9</v>
      </c>
    </row>
    <row r="726">
      <c r="A726" s="53">
        <v>42729.0</v>
      </c>
      <c r="B726" s="14" t="s">
        <v>78</v>
      </c>
      <c r="C726" s="52" t="s">
        <v>88</v>
      </c>
      <c r="D726" s="14" t="s">
        <v>46</v>
      </c>
      <c r="E726" s="51" t="s">
        <v>46</v>
      </c>
      <c r="F726" s="1">
        <v>16.4</v>
      </c>
      <c r="G726" s="14"/>
      <c r="H726" s="1">
        <v>36.3</v>
      </c>
      <c r="I726" s="14"/>
      <c r="J726" s="1">
        <v>32.3</v>
      </c>
      <c r="K726" s="1"/>
      <c r="L726" s="1">
        <v>0.2</v>
      </c>
      <c r="M726" s="14"/>
      <c r="N726" s="54">
        <v>28.64743</v>
      </c>
      <c r="O726" s="59">
        <f t="shared" si="1"/>
        <v>42729</v>
      </c>
      <c r="P726" s="21">
        <v>3279219.7467259998</v>
      </c>
      <c r="Q726" s="52" t="s">
        <v>88</v>
      </c>
      <c r="R726" s="57">
        <v>42729.0</v>
      </c>
      <c r="S726" s="58">
        <v>53.0</v>
      </c>
      <c r="T726" s="58">
        <v>114468.2</v>
      </c>
    </row>
    <row r="727">
      <c r="A727" s="53">
        <v>42730.0</v>
      </c>
      <c r="B727" s="14" t="s">
        <v>92</v>
      </c>
      <c r="C727" s="52" t="s">
        <v>88</v>
      </c>
      <c r="D727" s="14" t="s">
        <v>46</v>
      </c>
      <c r="E727" s="51" t="s">
        <v>47</v>
      </c>
      <c r="F727" s="1">
        <v>25.4</v>
      </c>
      <c r="G727" s="14"/>
      <c r="H727" s="1">
        <v>29.3</v>
      </c>
      <c r="I727" s="14"/>
      <c r="J727" s="1">
        <v>10.2</v>
      </c>
      <c r="K727" s="1"/>
      <c r="L727" s="1">
        <v>0.0</v>
      </c>
      <c r="M727" s="14"/>
      <c r="N727" s="54">
        <v>22.91036</v>
      </c>
      <c r="O727" s="59">
        <f t="shared" si="1"/>
        <v>42730</v>
      </c>
      <c r="P727" s="21">
        <v>2435023.030528</v>
      </c>
      <c r="Q727" s="52" t="s">
        <v>88</v>
      </c>
      <c r="R727" s="57">
        <v>42730.0</v>
      </c>
      <c r="S727" s="58">
        <v>53.0</v>
      </c>
      <c r="T727" s="58">
        <v>106284.8</v>
      </c>
    </row>
    <row r="728">
      <c r="A728" s="53">
        <v>42731.0</v>
      </c>
      <c r="B728" s="14" t="s">
        <v>108</v>
      </c>
      <c r="C728" s="52" t="s">
        <v>88</v>
      </c>
      <c r="D728" s="14" t="s">
        <v>46</v>
      </c>
      <c r="E728" s="51" t="s">
        <v>47</v>
      </c>
      <c r="F728" s="1">
        <v>18.0</v>
      </c>
      <c r="G728" s="14"/>
      <c r="H728" s="1">
        <v>29.8</v>
      </c>
      <c r="I728" s="14"/>
      <c r="J728" s="1">
        <v>5.8</v>
      </c>
      <c r="K728" s="1"/>
      <c r="L728" s="1">
        <v>1.6</v>
      </c>
      <c r="M728" s="14"/>
      <c r="N728" s="54">
        <v>23.81354</v>
      </c>
      <c r="O728" s="59">
        <f t="shared" si="1"/>
        <v>42731</v>
      </c>
      <c r="P728" s="21">
        <v>2374243.9913621997</v>
      </c>
      <c r="Q728" s="52" t="s">
        <v>88</v>
      </c>
      <c r="R728" s="57">
        <v>42731.0</v>
      </c>
      <c r="S728" s="58">
        <v>53.0</v>
      </c>
      <c r="T728" s="58">
        <v>99701.43</v>
      </c>
    </row>
    <row r="729">
      <c r="A729" s="53">
        <v>42732.0</v>
      </c>
      <c r="B729" s="14" t="s">
        <v>90</v>
      </c>
      <c r="C729" s="52" t="s">
        <v>88</v>
      </c>
      <c r="D729" s="14" t="s">
        <v>46</v>
      </c>
      <c r="E729" s="51" t="s">
        <v>46</v>
      </c>
      <c r="F729" s="1">
        <v>20.3</v>
      </c>
      <c r="G729" s="14"/>
      <c r="H729" s="1">
        <v>38.2</v>
      </c>
      <c r="I729" s="14"/>
      <c r="J729" s="1">
        <v>15.1</v>
      </c>
      <c r="K729" s="1"/>
      <c r="L729" s="1">
        <v>1.0</v>
      </c>
      <c r="M729" s="14"/>
      <c r="N729" s="54">
        <v>40.28251</v>
      </c>
      <c r="O729" s="59">
        <f t="shared" si="1"/>
        <v>42732</v>
      </c>
      <c r="P729" s="21">
        <v>4982684.650685</v>
      </c>
      <c r="Q729" s="52" t="s">
        <v>88</v>
      </c>
      <c r="R729" s="57">
        <v>42732.0</v>
      </c>
      <c r="S729" s="58">
        <v>53.0</v>
      </c>
      <c r="T729" s="58">
        <v>123693.5</v>
      </c>
    </row>
    <row r="730">
      <c r="A730" s="53">
        <v>42733.0</v>
      </c>
      <c r="B730" s="14" t="s">
        <v>105</v>
      </c>
      <c r="C730" s="52" t="s">
        <v>88</v>
      </c>
      <c r="D730" s="14" t="s">
        <v>46</v>
      </c>
      <c r="E730" s="51" t="s">
        <v>46</v>
      </c>
      <c r="F730" s="1">
        <v>27.0</v>
      </c>
      <c r="G730" s="14"/>
      <c r="H730" s="1">
        <v>33.5</v>
      </c>
      <c r="I730" s="14"/>
      <c r="J730" s="1">
        <v>15.7</v>
      </c>
      <c r="K730" s="1"/>
      <c r="L730" s="1">
        <v>0.0</v>
      </c>
      <c r="M730" s="14"/>
      <c r="N730" s="54">
        <v>47.14501</v>
      </c>
      <c r="O730" s="59">
        <f t="shared" si="1"/>
        <v>42733</v>
      </c>
      <c r="P730" s="21">
        <v>6391533.866718</v>
      </c>
      <c r="Q730" s="52" t="s">
        <v>88</v>
      </c>
      <c r="R730" s="57">
        <v>42733.0</v>
      </c>
      <c r="S730" s="58">
        <v>53.0</v>
      </c>
      <c r="T730" s="58">
        <v>135571.8</v>
      </c>
    </row>
    <row r="731">
      <c r="A731" s="53">
        <v>42734.0</v>
      </c>
      <c r="B731" s="14" t="s">
        <v>107</v>
      </c>
      <c r="C731" s="52" t="s">
        <v>88</v>
      </c>
      <c r="D731" s="14" t="s">
        <v>46</v>
      </c>
      <c r="E731" s="51" t="s">
        <v>46</v>
      </c>
      <c r="F731" s="1">
        <v>20.1</v>
      </c>
      <c r="G731" s="14"/>
      <c r="H731" s="1">
        <v>27.8</v>
      </c>
      <c r="I731" s="14"/>
      <c r="J731" s="1">
        <v>28.8</v>
      </c>
      <c r="K731" s="1"/>
      <c r="L731" s="1">
        <v>20.4</v>
      </c>
      <c r="M731" s="14"/>
      <c r="N731" s="54">
        <v>24.06508</v>
      </c>
      <c r="O731" s="59">
        <f t="shared" si="1"/>
        <v>42734</v>
      </c>
      <c r="P731" s="21">
        <v>2698701.388344</v>
      </c>
      <c r="Q731" s="52" t="s">
        <v>88</v>
      </c>
      <c r="R731" s="57">
        <v>42734.0</v>
      </c>
      <c r="S731" s="58">
        <v>53.0</v>
      </c>
      <c r="T731" s="58">
        <v>112141.8</v>
      </c>
    </row>
    <row r="732">
      <c r="A732" s="53">
        <v>42735.0</v>
      </c>
      <c r="B732" s="14" t="s">
        <v>74</v>
      </c>
      <c r="C732" s="52" t="s">
        <v>88</v>
      </c>
      <c r="D732" s="14" t="s">
        <v>46</v>
      </c>
      <c r="E732" s="51" t="s">
        <v>46</v>
      </c>
      <c r="F732" s="1">
        <v>17.3</v>
      </c>
      <c r="G732" s="14"/>
      <c r="H732" s="1">
        <v>23.8</v>
      </c>
      <c r="I732" s="14"/>
      <c r="J732" s="1">
        <v>30.8</v>
      </c>
      <c r="K732" s="1"/>
      <c r="L732" s="1">
        <v>0.0</v>
      </c>
      <c r="M732" s="14"/>
      <c r="N732" s="54">
        <v>17.59823</v>
      </c>
      <c r="O732" s="59">
        <f t="shared" si="1"/>
        <v>42735</v>
      </c>
      <c r="P732" s="21">
        <v>1684646.0011745</v>
      </c>
      <c r="Q732" s="52" t="s">
        <v>88</v>
      </c>
      <c r="R732" s="57">
        <v>42735.0</v>
      </c>
      <c r="S732" s="58">
        <v>53.0</v>
      </c>
      <c r="T732" s="58">
        <v>95728.15</v>
      </c>
    </row>
    <row r="733">
      <c r="A733" s="53">
        <v>42736.0</v>
      </c>
      <c r="B733" s="14" t="s">
        <v>78</v>
      </c>
      <c r="C733" s="52" t="s">
        <v>85</v>
      </c>
      <c r="D733" s="14" t="s">
        <v>46</v>
      </c>
      <c r="E733" s="51" t="s">
        <v>47</v>
      </c>
      <c r="F733" s="1">
        <v>16.8</v>
      </c>
      <c r="G733" s="14"/>
      <c r="H733" s="1">
        <v>21.1</v>
      </c>
      <c r="I733" s="14"/>
      <c r="J733" s="1">
        <v>8.5</v>
      </c>
      <c r="K733" s="1"/>
      <c r="L733" s="1">
        <v>0.0</v>
      </c>
      <c r="M733" s="14"/>
      <c r="N733" s="54">
        <v>25.84676</v>
      </c>
      <c r="O733" s="59">
        <f t="shared" si="1"/>
        <v>42736</v>
      </c>
      <c r="P733" s="21">
        <v>2310781.761294</v>
      </c>
      <c r="Q733" s="52" t="s">
        <v>85</v>
      </c>
      <c r="R733" s="57">
        <v>42736.0</v>
      </c>
      <c r="S733" s="58">
        <v>1.0</v>
      </c>
      <c r="T733" s="58">
        <v>89403.15</v>
      </c>
    </row>
    <row r="734">
      <c r="A734" s="53">
        <v>42737.0</v>
      </c>
      <c r="B734" s="14" t="s">
        <v>92</v>
      </c>
      <c r="C734" s="52" t="s">
        <v>85</v>
      </c>
      <c r="D734" s="14" t="s">
        <v>46</v>
      </c>
      <c r="E734" s="51" t="s">
        <v>47</v>
      </c>
      <c r="F734" s="1">
        <v>14.8</v>
      </c>
      <c r="G734" s="14"/>
      <c r="H734" s="1">
        <v>17.8</v>
      </c>
      <c r="I734" s="14"/>
      <c r="J734" s="1">
        <v>7.8</v>
      </c>
      <c r="K734" s="1"/>
      <c r="L734" s="1">
        <v>0.4</v>
      </c>
      <c r="M734" s="14"/>
      <c r="N734" s="54">
        <v>30.6187</v>
      </c>
      <c r="O734" s="59">
        <f t="shared" si="1"/>
        <v>42737</v>
      </c>
      <c r="P734" s="21">
        <v>2648746.271689</v>
      </c>
      <c r="Q734" s="52" t="s">
        <v>85</v>
      </c>
      <c r="R734" s="57">
        <v>42737.0</v>
      </c>
      <c r="S734" s="58">
        <v>1.0</v>
      </c>
      <c r="T734" s="58">
        <v>86507.47</v>
      </c>
    </row>
    <row r="735">
      <c r="A735" s="53">
        <v>42738.0</v>
      </c>
      <c r="B735" s="14" t="s">
        <v>108</v>
      </c>
      <c r="C735" s="52" t="s">
        <v>85</v>
      </c>
      <c r="D735" s="14" t="s">
        <v>46</v>
      </c>
      <c r="E735" s="51" t="s">
        <v>46</v>
      </c>
      <c r="F735" s="1">
        <v>14.6</v>
      </c>
      <c r="G735" s="14"/>
      <c r="H735" s="1">
        <v>19.5</v>
      </c>
      <c r="I735" s="14"/>
      <c r="J735" s="1">
        <v>25.9</v>
      </c>
      <c r="K735" s="1"/>
      <c r="L735" s="1">
        <v>0.4</v>
      </c>
      <c r="M735" s="14"/>
      <c r="N735" s="54">
        <v>28.68695</v>
      </c>
      <c r="O735" s="59">
        <f t="shared" si="1"/>
        <v>42738</v>
      </c>
      <c r="P735" s="21">
        <v>2798835.1050124997</v>
      </c>
      <c r="Q735" s="52" t="s">
        <v>85</v>
      </c>
      <c r="R735" s="57">
        <v>42738.0</v>
      </c>
      <c r="S735" s="58">
        <v>1.0</v>
      </c>
      <c r="T735" s="58">
        <v>97564.75</v>
      </c>
    </row>
    <row r="736">
      <c r="A736" s="53">
        <v>42739.0</v>
      </c>
      <c r="B736" s="14" t="s">
        <v>90</v>
      </c>
      <c r="C736" s="52" t="s">
        <v>85</v>
      </c>
      <c r="D736" s="14" t="s">
        <v>46</v>
      </c>
      <c r="E736" s="51" t="s">
        <v>46</v>
      </c>
      <c r="F736" s="1">
        <v>13.3</v>
      </c>
      <c r="G736" s="14"/>
      <c r="H736" s="1">
        <v>29.3</v>
      </c>
      <c r="I736" s="14"/>
      <c r="J736" s="1">
        <v>31.6</v>
      </c>
      <c r="K736" s="1"/>
      <c r="L736" s="1">
        <v>0.0</v>
      </c>
      <c r="M736" s="14"/>
      <c r="N736" s="54">
        <v>56.97278</v>
      </c>
      <c r="O736" s="59">
        <f t="shared" si="1"/>
        <v>42739</v>
      </c>
      <c r="P736" s="21">
        <v>6643413.562904</v>
      </c>
      <c r="Q736" s="52" t="s">
        <v>85</v>
      </c>
      <c r="R736" s="57">
        <v>42739.0</v>
      </c>
      <c r="S736" s="58">
        <v>1.0</v>
      </c>
      <c r="T736" s="58">
        <v>116606.8</v>
      </c>
    </row>
    <row r="737">
      <c r="A737" s="53">
        <v>42740.0</v>
      </c>
      <c r="B737" s="14" t="s">
        <v>105</v>
      </c>
      <c r="C737" s="52" t="s">
        <v>85</v>
      </c>
      <c r="D737" s="14" t="s">
        <v>46</v>
      </c>
      <c r="E737" s="51" t="s">
        <v>46</v>
      </c>
      <c r="F737" s="1">
        <v>18.5</v>
      </c>
      <c r="G737" s="14"/>
      <c r="H737" s="1">
        <v>31.7</v>
      </c>
      <c r="I737" s="14"/>
      <c r="J737" s="1">
        <v>29.7</v>
      </c>
      <c r="K737" s="1"/>
      <c r="L737" s="1">
        <v>0.0</v>
      </c>
      <c r="M737" s="14"/>
      <c r="N737" s="54">
        <v>73.45826</v>
      </c>
      <c r="O737" s="59">
        <f t="shared" si="1"/>
        <v>42740</v>
      </c>
      <c r="P737" s="21">
        <v>9408519.249148</v>
      </c>
      <c r="Q737" s="52" t="s">
        <v>85</v>
      </c>
      <c r="R737" s="57">
        <v>42740.0</v>
      </c>
      <c r="S737" s="58">
        <v>1.0</v>
      </c>
      <c r="T737" s="58">
        <v>128079.8</v>
      </c>
    </row>
    <row r="738">
      <c r="A738" s="53">
        <v>42741.0</v>
      </c>
      <c r="B738" s="14" t="s">
        <v>107</v>
      </c>
      <c r="C738" s="52" t="s">
        <v>85</v>
      </c>
      <c r="D738" s="14" t="s">
        <v>46</v>
      </c>
      <c r="E738" s="51" t="s">
        <v>46</v>
      </c>
      <c r="F738" s="1">
        <v>18.3</v>
      </c>
      <c r="G738" s="14"/>
      <c r="H738" s="1">
        <v>35.2</v>
      </c>
      <c r="I738" s="14"/>
      <c r="J738" s="1">
        <v>30.1</v>
      </c>
      <c r="K738" s="1"/>
      <c r="L738" s="1">
        <v>0.0</v>
      </c>
      <c r="M738" s="14"/>
      <c r="N738" s="54">
        <v>97.6992</v>
      </c>
      <c r="O738" s="59">
        <f t="shared" si="1"/>
        <v>42741</v>
      </c>
      <c r="P738" s="21">
        <v>1.3317250943040002E7</v>
      </c>
      <c r="Q738" s="52" t="s">
        <v>85</v>
      </c>
      <c r="R738" s="57">
        <v>42741.0</v>
      </c>
      <c r="S738" s="58">
        <v>1.0</v>
      </c>
      <c r="T738" s="58">
        <v>136308.7</v>
      </c>
    </row>
    <row r="739">
      <c r="A739" s="53">
        <v>42742.0</v>
      </c>
      <c r="B739" s="14" t="s">
        <v>74</v>
      </c>
      <c r="C739" s="52" t="s">
        <v>85</v>
      </c>
      <c r="D739" s="14" t="s">
        <v>46</v>
      </c>
      <c r="E739" s="51" t="s">
        <v>46</v>
      </c>
      <c r="F739" s="1">
        <v>20.9</v>
      </c>
      <c r="G739" s="14"/>
      <c r="H739" s="1">
        <v>36.7</v>
      </c>
      <c r="I739" s="14"/>
      <c r="J739" s="1">
        <v>28.5</v>
      </c>
      <c r="K739" s="1"/>
      <c r="L739" s="1">
        <v>0.0</v>
      </c>
      <c r="M739" s="14"/>
      <c r="N739" s="54">
        <v>77.603</v>
      </c>
      <c r="O739" s="59">
        <f t="shared" si="1"/>
        <v>42742</v>
      </c>
      <c r="P739" s="21">
        <v>1.0472912864999998E7</v>
      </c>
      <c r="Q739" s="52" t="s">
        <v>85</v>
      </c>
      <c r="R739" s="57">
        <v>42742.0</v>
      </c>
      <c r="S739" s="58">
        <v>1.0</v>
      </c>
      <c r="T739" s="58">
        <v>134955.0</v>
      </c>
    </row>
    <row r="740">
      <c r="A740" s="53">
        <v>42743.0</v>
      </c>
      <c r="B740" s="14" t="s">
        <v>78</v>
      </c>
      <c r="C740" s="52" t="s">
        <v>85</v>
      </c>
      <c r="D740" s="14" t="s">
        <v>46</v>
      </c>
      <c r="E740" s="51" t="s">
        <v>46</v>
      </c>
      <c r="F740" s="1">
        <v>28.0</v>
      </c>
      <c r="G740" s="14"/>
      <c r="H740" s="1">
        <v>33.1</v>
      </c>
      <c r="I740" s="14"/>
      <c r="J740" s="1">
        <v>29.3</v>
      </c>
      <c r="K740" s="1"/>
      <c r="L740" s="1">
        <v>0.0</v>
      </c>
      <c r="M740" s="14"/>
      <c r="N740" s="54">
        <v>69.22481</v>
      </c>
      <c r="O740" s="59">
        <f t="shared" si="1"/>
        <v>42743</v>
      </c>
      <c r="P740" s="21">
        <v>8499214.49737</v>
      </c>
      <c r="Q740" s="52" t="s">
        <v>85</v>
      </c>
      <c r="R740" s="57">
        <v>42743.0</v>
      </c>
      <c r="S740" s="58">
        <v>2.0</v>
      </c>
      <c r="T740" s="58">
        <v>122777.0</v>
      </c>
    </row>
    <row r="741">
      <c r="A741" s="53">
        <v>42744.0</v>
      </c>
      <c r="B741" s="14" t="s">
        <v>92</v>
      </c>
      <c r="C741" s="52" t="s">
        <v>85</v>
      </c>
      <c r="D741" s="14" t="s">
        <v>46</v>
      </c>
      <c r="E741" s="51" t="s">
        <v>46</v>
      </c>
      <c r="F741" s="1">
        <v>18.5</v>
      </c>
      <c r="G741" s="14"/>
      <c r="H741" s="1">
        <v>24.4</v>
      </c>
      <c r="I741" s="14"/>
      <c r="J741" s="1">
        <v>14.3</v>
      </c>
      <c r="K741" s="1"/>
      <c r="L741" s="1">
        <v>0.0</v>
      </c>
      <c r="M741" s="14"/>
      <c r="N741" s="54">
        <v>68.09953</v>
      </c>
      <c r="O741" s="59">
        <f t="shared" si="1"/>
        <v>42744</v>
      </c>
      <c r="P741" s="21">
        <v>7913982.58036</v>
      </c>
      <c r="Q741" s="52" t="s">
        <v>85</v>
      </c>
      <c r="R741" s="57">
        <v>42744.0</v>
      </c>
      <c r="S741" s="58">
        <v>2.0</v>
      </c>
      <c r="T741" s="58">
        <v>116212.0</v>
      </c>
    </row>
    <row r="742">
      <c r="A742" s="53">
        <v>42745.0</v>
      </c>
      <c r="B742" s="14" t="s">
        <v>108</v>
      </c>
      <c r="C742" s="52" t="s">
        <v>85</v>
      </c>
      <c r="D742" s="14" t="s">
        <v>46</v>
      </c>
      <c r="E742" s="51" t="s">
        <v>46</v>
      </c>
      <c r="F742" s="1">
        <v>17.7</v>
      </c>
      <c r="G742" s="14"/>
      <c r="H742" s="1">
        <v>26.2</v>
      </c>
      <c r="I742" s="14"/>
      <c r="J742" s="1">
        <v>28.6</v>
      </c>
      <c r="K742" s="1"/>
      <c r="L742" s="1">
        <v>0.0</v>
      </c>
      <c r="M742" s="14"/>
      <c r="N742" s="54">
        <v>72.81306</v>
      </c>
      <c r="O742" s="59">
        <f t="shared" si="1"/>
        <v>42745</v>
      </c>
      <c r="P742" s="21">
        <v>8764238.623877998</v>
      </c>
      <c r="Q742" s="52" t="s">
        <v>85</v>
      </c>
      <c r="R742" s="57">
        <v>42745.0</v>
      </c>
      <c r="S742" s="58">
        <v>2.0</v>
      </c>
      <c r="T742" s="58">
        <v>120366.3</v>
      </c>
    </row>
    <row r="743">
      <c r="A743" s="53">
        <v>42746.0</v>
      </c>
      <c r="B743" s="14" t="s">
        <v>90</v>
      </c>
      <c r="C743" s="52" t="s">
        <v>85</v>
      </c>
      <c r="D743" s="14" t="s">
        <v>46</v>
      </c>
      <c r="E743" s="51" t="s">
        <v>46</v>
      </c>
      <c r="F743" s="1">
        <v>16.6</v>
      </c>
      <c r="G743" s="14"/>
      <c r="H743" s="1">
        <v>24.3</v>
      </c>
      <c r="I743" s="14"/>
      <c r="J743" s="1">
        <v>25.9</v>
      </c>
      <c r="K743" s="1"/>
      <c r="L743" s="1">
        <v>0.0</v>
      </c>
      <c r="M743" s="14"/>
      <c r="N743" s="54">
        <v>65.74451</v>
      </c>
      <c r="O743" s="59">
        <f t="shared" si="1"/>
        <v>42746</v>
      </c>
      <c r="P743" s="21">
        <v>7336817.763509001</v>
      </c>
      <c r="Q743" s="52" t="s">
        <v>85</v>
      </c>
      <c r="R743" s="57">
        <v>42746.0</v>
      </c>
      <c r="S743" s="58">
        <v>2.0</v>
      </c>
      <c r="T743" s="58">
        <v>111595.9</v>
      </c>
    </row>
    <row r="744">
      <c r="A744" s="53">
        <v>42747.0</v>
      </c>
      <c r="B744" s="14" t="s">
        <v>105</v>
      </c>
      <c r="C744" s="52" t="s">
        <v>85</v>
      </c>
      <c r="D744" s="14" t="s">
        <v>46</v>
      </c>
      <c r="E744" s="51" t="s">
        <v>46</v>
      </c>
      <c r="F744" s="1">
        <v>14.9</v>
      </c>
      <c r="G744" s="14"/>
      <c r="H744" s="1">
        <v>26.5</v>
      </c>
      <c r="I744" s="14"/>
      <c r="J744" s="1">
        <v>30.7</v>
      </c>
      <c r="K744" s="1"/>
      <c r="L744" s="1">
        <v>0.0</v>
      </c>
      <c r="M744" s="14"/>
      <c r="N744" s="54">
        <v>70.49041</v>
      </c>
      <c r="O744" s="59">
        <f t="shared" si="1"/>
        <v>42747</v>
      </c>
      <c r="P744" s="21">
        <v>8373125.812398999</v>
      </c>
      <c r="Q744" s="52" t="s">
        <v>85</v>
      </c>
      <c r="R744" s="57">
        <v>42747.0</v>
      </c>
      <c r="S744" s="58">
        <v>2.0</v>
      </c>
      <c r="T744" s="58">
        <v>118783.9</v>
      </c>
    </row>
    <row r="745">
      <c r="A745" s="53">
        <v>42748.0</v>
      </c>
      <c r="B745" s="14" t="s">
        <v>107</v>
      </c>
      <c r="C745" s="52" t="s">
        <v>85</v>
      </c>
      <c r="D745" s="14" t="s">
        <v>46</v>
      </c>
      <c r="E745" s="51" t="s">
        <v>46</v>
      </c>
      <c r="F745" s="1">
        <v>17.5</v>
      </c>
      <c r="G745" s="14"/>
      <c r="H745" s="1">
        <v>28.8</v>
      </c>
      <c r="I745" s="14"/>
      <c r="J745" s="1">
        <v>1.3</v>
      </c>
      <c r="K745" s="1"/>
      <c r="L745" s="1">
        <v>1.4</v>
      </c>
      <c r="M745" s="14"/>
      <c r="N745" s="54">
        <v>70.01219</v>
      </c>
      <c r="O745" s="59">
        <f t="shared" si="1"/>
        <v>42748</v>
      </c>
      <c r="P745" s="21">
        <v>7795276.255323</v>
      </c>
      <c r="Q745" s="52" t="s">
        <v>85</v>
      </c>
      <c r="R745" s="57">
        <v>42748.0</v>
      </c>
      <c r="S745" s="58">
        <v>2.0</v>
      </c>
      <c r="T745" s="58">
        <v>111341.7</v>
      </c>
    </row>
    <row r="746">
      <c r="A746" s="53">
        <v>42749.0</v>
      </c>
      <c r="B746" s="14" t="s">
        <v>74</v>
      </c>
      <c r="C746" s="52" t="s">
        <v>85</v>
      </c>
      <c r="D746" s="14" t="s">
        <v>46</v>
      </c>
      <c r="E746" s="51" t="s">
        <v>46</v>
      </c>
      <c r="F746" s="1">
        <v>15.2</v>
      </c>
      <c r="G746" s="14"/>
      <c r="H746" s="1">
        <v>23.5</v>
      </c>
      <c r="I746" s="14"/>
      <c r="J746" s="1">
        <v>16.5</v>
      </c>
      <c r="K746" s="1"/>
      <c r="L746" s="1">
        <v>2.6</v>
      </c>
      <c r="M746" s="14"/>
      <c r="N746" s="54">
        <v>42.29483</v>
      </c>
      <c r="O746" s="59">
        <f t="shared" si="1"/>
        <v>42749</v>
      </c>
      <c r="P746" s="21">
        <v>3764097.3364229</v>
      </c>
      <c r="Q746" s="52" t="s">
        <v>85</v>
      </c>
      <c r="R746" s="57">
        <v>42749.0</v>
      </c>
      <c r="S746" s="58">
        <v>2.0</v>
      </c>
      <c r="T746" s="58">
        <v>88996.63</v>
      </c>
    </row>
    <row r="747">
      <c r="A747" s="53">
        <v>42750.0</v>
      </c>
      <c r="B747" s="14" t="s">
        <v>78</v>
      </c>
      <c r="C747" s="52" t="s">
        <v>85</v>
      </c>
      <c r="D747" s="14" t="s">
        <v>46</v>
      </c>
      <c r="E747" s="51" t="s">
        <v>46</v>
      </c>
      <c r="F747" s="1">
        <v>15.2</v>
      </c>
      <c r="G747" s="14"/>
      <c r="H747" s="1">
        <v>21.5</v>
      </c>
      <c r="I747" s="14"/>
      <c r="J747" s="1">
        <v>22.7</v>
      </c>
      <c r="K747" s="1"/>
      <c r="L747" s="1">
        <v>0.0</v>
      </c>
      <c r="M747" s="14"/>
      <c r="N747" s="54">
        <v>55.4443</v>
      </c>
      <c r="O747" s="59">
        <f t="shared" si="1"/>
        <v>42750</v>
      </c>
      <c r="P747" s="21">
        <v>5006287.6241999995</v>
      </c>
      <c r="Q747" s="52" t="s">
        <v>85</v>
      </c>
      <c r="R747" s="57">
        <v>42750.0</v>
      </c>
      <c r="S747" s="58">
        <v>3.0</v>
      </c>
      <c r="T747" s="58">
        <v>90294.0</v>
      </c>
    </row>
    <row r="748">
      <c r="A748" s="53">
        <v>42751.0</v>
      </c>
      <c r="B748" s="14" t="s">
        <v>92</v>
      </c>
      <c r="C748" s="52" t="s">
        <v>85</v>
      </c>
      <c r="D748" s="14" t="s">
        <v>46</v>
      </c>
      <c r="E748" s="51" t="s">
        <v>46</v>
      </c>
      <c r="F748" s="1">
        <v>12.2</v>
      </c>
      <c r="G748" s="14"/>
      <c r="H748" s="1">
        <v>32.7</v>
      </c>
      <c r="I748" s="14"/>
      <c r="J748" s="1">
        <v>30.5</v>
      </c>
      <c r="K748" s="1"/>
      <c r="L748" s="1">
        <v>0.0</v>
      </c>
      <c r="M748" s="14"/>
      <c r="N748" s="54">
        <v>108.1671</v>
      </c>
      <c r="O748" s="59">
        <f t="shared" si="1"/>
        <v>42751</v>
      </c>
      <c r="P748" s="21">
        <v>1.308050678577E7</v>
      </c>
      <c r="Q748" s="52" t="s">
        <v>85</v>
      </c>
      <c r="R748" s="57">
        <v>42751.0</v>
      </c>
      <c r="S748" s="58">
        <v>3.0</v>
      </c>
      <c r="T748" s="58">
        <v>120928.7</v>
      </c>
    </row>
    <row r="749">
      <c r="A749" s="53">
        <v>42752.0</v>
      </c>
      <c r="B749" s="14" t="s">
        <v>108</v>
      </c>
      <c r="C749" s="52" t="s">
        <v>85</v>
      </c>
      <c r="D749" s="14" t="s">
        <v>46</v>
      </c>
      <c r="E749" s="51" t="s">
        <v>46</v>
      </c>
      <c r="F749" s="1">
        <v>16.4</v>
      </c>
      <c r="G749" s="14"/>
      <c r="H749" s="1">
        <v>37.8</v>
      </c>
      <c r="I749" s="14"/>
      <c r="J749" s="1">
        <v>25.5</v>
      </c>
      <c r="K749" s="1"/>
      <c r="L749" s="1">
        <v>0.0</v>
      </c>
      <c r="M749" s="14"/>
      <c r="N749" s="54">
        <v>129.2377</v>
      </c>
      <c r="O749" s="59">
        <f t="shared" si="1"/>
        <v>42752</v>
      </c>
      <c r="P749" s="21">
        <v>1.816018435729E7</v>
      </c>
      <c r="Q749" s="52" t="s">
        <v>85</v>
      </c>
      <c r="R749" s="57">
        <v>42752.0</v>
      </c>
      <c r="S749" s="58">
        <v>3.0</v>
      </c>
      <c r="T749" s="58">
        <v>140517.7</v>
      </c>
    </row>
    <row r="750">
      <c r="A750" s="53">
        <v>42753.0</v>
      </c>
      <c r="B750" s="14" t="s">
        <v>90</v>
      </c>
      <c r="C750" s="52" t="s">
        <v>85</v>
      </c>
      <c r="D750" s="14" t="s">
        <v>46</v>
      </c>
      <c r="E750" s="51" t="s">
        <v>46</v>
      </c>
      <c r="F750" s="1">
        <v>15.6</v>
      </c>
      <c r="G750" s="14"/>
      <c r="H750" s="1">
        <v>20.8</v>
      </c>
      <c r="I750" s="14"/>
      <c r="J750" s="1">
        <v>27.5</v>
      </c>
      <c r="K750" s="1"/>
      <c r="L750" s="1">
        <v>0.0</v>
      </c>
      <c r="M750" s="14"/>
      <c r="N750" s="54">
        <v>75.16562</v>
      </c>
      <c r="O750" s="59">
        <f t="shared" si="1"/>
        <v>42753</v>
      </c>
      <c r="P750" s="21">
        <v>8359273.832068</v>
      </c>
      <c r="Q750" s="52" t="s">
        <v>85</v>
      </c>
      <c r="R750" s="57">
        <v>42753.0</v>
      </c>
      <c r="S750" s="58">
        <v>3.0</v>
      </c>
      <c r="T750" s="58">
        <v>111211.4</v>
      </c>
    </row>
    <row r="751">
      <c r="A751" s="53">
        <v>42754.0</v>
      </c>
      <c r="B751" s="14" t="s">
        <v>105</v>
      </c>
      <c r="C751" s="52" t="s">
        <v>85</v>
      </c>
      <c r="D751" s="14" t="s">
        <v>46</v>
      </c>
      <c r="E751" s="51" t="s">
        <v>46</v>
      </c>
      <c r="F751" s="1">
        <v>11.0</v>
      </c>
      <c r="G751" s="14"/>
      <c r="H751" s="1">
        <v>23.4</v>
      </c>
      <c r="I751" s="14"/>
      <c r="J751" s="1">
        <v>29.7</v>
      </c>
      <c r="K751" s="1"/>
      <c r="L751" s="1">
        <v>0.0</v>
      </c>
      <c r="M751" s="14"/>
      <c r="N751" s="54">
        <v>62.88513</v>
      </c>
      <c r="O751" s="59">
        <f t="shared" si="1"/>
        <v>42754</v>
      </c>
      <c r="P751" s="21">
        <v>7066490.097281999</v>
      </c>
      <c r="Q751" s="52" t="s">
        <v>85</v>
      </c>
      <c r="R751" s="57">
        <v>42754.0</v>
      </c>
      <c r="S751" s="58">
        <v>3.0</v>
      </c>
      <c r="T751" s="58">
        <v>112371.4</v>
      </c>
    </row>
    <row r="752">
      <c r="A752" s="53">
        <v>42755.0</v>
      </c>
      <c r="B752" s="14" t="s">
        <v>107</v>
      </c>
      <c r="C752" s="52" t="s">
        <v>85</v>
      </c>
      <c r="D752" s="14" t="s">
        <v>46</v>
      </c>
      <c r="E752" s="51" t="s">
        <v>46</v>
      </c>
      <c r="F752" s="1">
        <v>16.1</v>
      </c>
      <c r="G752" s="14"/>
      <c r="H752" s="1">
        <v>20.8</v>
      </c>
      <c r="I752" s="14"/>
      <c r="J752" s="1">
        <v>13.2</v>
      </c>
      <c r="K752" s="1"/>
      <c r="L752" s="1">
        <v>22.6</v>
      </c>
      <c r="M752" s="14"/>
      <c r="N752" s="54">
        <v>38.99312</v>
      </c>
      <c r="O752" s="59">
        <f t="shared" si="1"/>
        <v>42755</v>
      </c>
      <c r="P752" s="21">
        <v>4208827.688623999</v>
      </c>
      <c r="Q752" s="52" t="s">
        <v>85</v>
      </c>
      <c r="R752" s="57">
        <v>42755.0</v>
      </c>
      <c r="S752" s="58">
        <v>3.0</v>
      </c>
      <c r="T752" s="58">
        <v>107937.7</v>
      </c>
    </row>
    <row r="753">
      <c r="A753" s="53">
        <v>42756.0</v>
      </c>
      <c r="B753" s="14" t="s">
        <v>74</v>
      </c>
      <c r="C753" s="52" t="s">
        <v>85</v>
      </c>
      <c r="D753" s="14" t="s">
        <v>46</v>
      </c>
      <c r="E753" s="51" t="s">
        <v>46</v>
      </c>
      <c r="F753" s="1">
        <v>15.3</v>
      </c>
      <c r="G753" s="14"/>
      <c r="H753" s="1">
        <v>22.6</v>
      </c>
      <c r="I753" s="14"/>
      <c r="J753" s="1">
        <v>25.1</v>
      </c>
      <c r="K753" s="1"/>
      <c r="L753" s="1">
        <v>0.6</v>
      </c>
      <c r="M753" s="14"/>
      <c r="N753" s="54">
        <v>46.47911</v>
      </c>
      <c r="O753" s="59">
        <f t="shared" si="1"/>
        <v>42756</v>
      </c>
      <c r="P753" s="21">
        <v>4498205.0402277</v>
      </c>
      <c r="Q753" s="52" t="s">
        <v>85</v>
      </c>
      <c r="R753" s="57">
        <v>42756.0</v>
      </c>
      <c r="S753" s="58">
        <v>3.0</v>
      </c>
      <c r="T753" s="58">
        <v>96779.07</v>
      </c>
    </row>
    <row r="754">
      <c r="A754" s="53">
        <v>42757.0</v>
      </c>
      <c r="B754" s="14" t="s">
        <v>78</v>
      </c>
      <c r="C754" s="52" t="s">
        <v>85</v>
      </c>
      <c r="D754" s="14" t="s">
        <v>46</v>
      </c>
      <c r="E754" s="51" t="s">
        <v>46</v>
      </c>
      <c r="F754" s="1">
        <v>12.7</v>
      </c>
      <c r="G754" s="14"/>
      <c r="H754" s="1">
        <v>29.6</v>
      </c>
      <c r="I754" s="14"/>
      <c r="J754" s="1">
        <v>30.3</v>
      </c>
      <c r="K754" s="1"/>
      <c r="L754" s="1">
        <v>0.0</v>
      </c>
      <c r="M754" s="14"/>
      <c r="N754" s="54">
        <v>60.78453</v>
      </c>
      <c r="O754" s="59">
        <f t="shared" si="1"/>
        <v>42757</v>
      </c>
      <c r="P754" s="21">
        <v>6278531.358948</v>
      </c>
      <c r="Q754" s="52" t="s">
        <v>85</v>
      </c>
      <c r="R754" s="57">
        <v>42757.0</v>
      </c>
      <c r="S754" s="58">
        <v>4.0</v>
      </c>
      <c r="T754" s="58">
        <v>103291.6</v>
      </c>
    </row>
    <row r="755">
      <c r="A755" s="53">
        <v>42758.0</v>
      </c>
      <c r="B755" s="14" t="s">
        <v>92</v>
      </c>
      <c r="C755" s="52" t="s">
        <v>85</v>
      </c>
      <c r="D755" s="14" t="s">
        <v>46</v>
      </c>
      <c r="E755" s="51" t="s">
        <v>46</v>
      </c>
      <c r="F755" s="1">
        <v>17.8</v>
      </c>
      <c r="G755" s="14"/>
      <c r="H755" s="1">
        <v>36.7</v>
      </c>
      <c r="I755" s="14"/>
      <c r="J755" s="1">
        <v>19.2</v>
      </c>
      <c r="K755" s="1"/>
      <c r="L755" s="1">
        <v>0.0</v>
      </c>
      <c r="M755" s="14"/>
      <c r="N755" s="54">
        <v>79.1144</v>
      </c>
      <c r="O755" s="59">
        <f t="shared" si="1"/>
        <v>42758</v>
      </c>
      <c r="P755" s="21">
        <v>1.1181404292240001E7</v>
      </c>
      <c r="Q755" s="52" t="s">
        <v>85</v>
      </c>
      <c r="R755" s="57">
        <v>42758.0</v>
      </c>
      <c r="S755" s="58">
        <v>4.0</v>
      </c>
      <c r="T755" s="58">
        <v>141332.1</v>
      </c>
    </row>
    <row r="756">
      <c r="A756" s="53">
        <v>42759.0</v>
      </c>
      <c r="B756" s="14" t="s">
        <v>108</v>
      </c>
      <c r="C756" s="52" t="s">
        <v>85</v>
      </c>
      <c r="D756" s="14" t="s">
        <v>46</v>
      </c>
      <c r="E756" s="51" t="s">
        <v>46</v>
      </c>
      <c r="F756" s="1">
        <v>19.1</v>
      </c>
      <c r="G756" s="14"/>
      <c r="H756" s="1">
        <v>22.0</v>
      </c>
      <c r="I756" s="14"/>
      <c r="J756" s="1">
        <v>27.6</v>
      </c>
      <c r="K756" s="1"/>
      <c r="L756" s="1">
        <v>0.6</v>
      </c>
      <c r="M756" s="14"/>
      <c r="N756" s="54">
        <v>59.81718</v>
      </c>
      <c r="O756" s="59">
        <f t="shared" si="1"/>
        <v>42759</v>
      </c>
      <c r="P756" s="21">
        <v>6918706.270956</v>
      </c>
      <c r="Q756" s="52" t="s">
        <v>85</v>
      </c>
      <c r="R756" s="57">
        <v>42759.0</v>
      </c>
      <c r="S756" s="58">
        <v>4.0</v>
      </c>
      <c r="T756" s="58">
        <v>115664.2</v>
      </c>
    </row>
    <row r="757">
      <c r="A757" s="53">
        <v>42760.0</v>
      </c>
      <c r="B757" s="14" t="s">
        <v>90</v>
      </c>
      <c r="C757" s="52" t="s">
        <v>85</v>
      </c>
      <c r="D757" s="14" t="s">
        <v>46</v>
      </c>
      <c r="E757" s="51" t="s">
        <v>46</v>
      </c>
      <c r="F757" s="1">
        <v>13.5</v>
      </c>
      <c r="G757" s="14"/>
      <c r="H757" s="1">
        <v>21.1</v>
      </c>
      <c r="I757" s="14"/>
      <c r="J757" s="1">
        <v>29.8</v>
      </c>
      <c r="K757" s="1"/>
      <c r="L757" s="1">
        <v>0.0</v>
      </c>
      <c r="M757" s="14"/>
      <c r="N757" s="54">
        <v>58.87513</v>
      </c>
      <c r="O757" s="59">
        <f t="shared" si="1"/>
        <v>42760</v>
      </c>
      <c r="P757" s="21">
        <v>6590287.7642709995</v>
      </c>
      <c r="Q757" s="52" t="s">
        <v>85</v>
      </c>
      <c r="R757" s="57">
        <v>42760.0</v>
      </c>
      <c r="S757" s="58">
        <v>4.0</v>
      </c>
      <c r="T757" s="58">
        <v>111936.7</v>
      </c>
    </row>
    <row r="758">
      <c r="A758" s="53">
        <v>42761.0</v>
      </c>
      <c r="B758" s="14" t="s">
        <v>105</v>
      </c>
      <c r="C758" s="52" t="s">
        <v>85</v>
      </c>
      <c r="D758" s="14" t="s">
        <v>46</v>
      </c>
      <c r="E758" s="51" t="s">
        <v>47</v>
      </c>
      <c r="F758" s="1">
        <v>16.4</v>
      </c>
      <c r="G758" s="14"/>
      <c r="H758" s="1">
        <v>21.2</v>
      </c>
      <c r="I758" s="14"/>
      <c r="J758" s="1">
        <v>16.9</v>
      </c>
      <c r="K758" s="1"/>
      <c r="L758" s="1">
        <v>0.0</v>
      </c>
      <c r="M758" s="14"/>
      <c r="N758" s="54">
        <v>37.8449</v>
      </c>
      <c r="O758" s="59">
        <f t="shared" si="1"/>
        <v>42761</v>
      </c>
      <c r="P758" s="21">
        <v>3731130.9616940003</v>
      </c>
      <c r="Q758" s="52" t="s">
        <v>85</v>
      </c>
      <c r="R758" s="57">
        <v>42761.0</v>
      </c>
      <c r="S758" s="58">
        <v>4.0</v>
      </c>
      <c r="T758" s="58">
        <v>98590.06</v>
      </c>
    </row>
    <row r="759">
      <c r="A759" s="53">
        <v>42762.0</v>
      </c>
      <c r="B759" s="14" t="s">
        <v>107</v>
      </c>
      <c r="C759" s="52" t="s">
        <v>85</v>
      </c>
      <c r="D759" s="14" t="s">
        <v>46</v>
      </c>
      <c r="E759" s="51" t="s">
        <v>46</v>
      </c>
      <c r="F759" s="1">
        <v>17.0</v>
      </c>
      <c r="G759" s="14"/>
      <c r="H759" s="1">
        <v>23.6</v>
      </c>
      <c r="I759" s="14"/>
      <c r="J759" s="1">
        <v>29.3</v>
      </c>
      <c r="K759" s="1"/>
      <c r="L759" s="1">
        <v>0.0</v>
      </c>
      <c r="M759" s="14"/>
      <c r="N759" s="54">
        <v>69.65718</v>
      </c>
      <c r="O759" s="59">
        <f t="shared" si="1"/>
        <v>42762</v>
      </c>
      <c r="P759" s="21">
        <v>7837394.019084</v>
      </c>
      <c r="Q759" s="52" t="s">
        <v>85</v>
      </c>
      <c r="R759" s="57">
        <v>42762.0</v>
      </c>
      <c r="S759" s="58">
        <v>4.0</v>
      </c>
      <c r="T759" s="58">
        <v>112513.8</v>
      </c>
    </row>
    <row r="760">
      <c r="A760" s="53">
        <v>42763.0</v>
      </c>
      <c r="B760" s="14" t="s">
        <v>74</v>
      </c>
      <c r="C760" s="52" t="s">
        <v>85</v>
      </c>
      <c r="D760" s="14" t="s">
        <v>46</v>
      </c>
      <c r="E760" s="51" t="s">
        <v>46</v>
      </c>
      <c r="F760" s="1">
        <v>15.0</v>
      </c>
      <c r="G760" s="14"/>
      <c r="H760" s="1">
        <v>29.2</v>
      </c>
      <c r="I760" s="14"/>
      <c r="J760" s="1">
        <v>29.2</v>
      </c>
      <c r="K760" s="1"/>
      <c r="L760" s="1">
        <v>0.0</v>
      </c>
      <c r="M760" s="14"/>
      <c r="N760" s="54">
        <v>74.06254</v>
      </c>
      <c r="O760" s="59">
        <f t="shared" si="1"/>
        <v>42763</v>
      </c>
      <c r="P760" s="21">
        <v>8023676.364709999</v>
      </c>
      <c r="Q760" s="52" t="s">
        <v>85</v>
      </c>
      <c r="R760" s="57">
        <v>42763.0</v>
      </c>
      <c r="S760" s="58">
        <v>4.0</v>
      </c>
      <c r="T760" s="58">
        <v>108336.5</v>
      </c>
    </row>
    <row r="761">
      <c r="A761" s="53">
        <v>42764.0</v>
      </c>
      <c r="B761" s="14" t="s">
        <v>78</v>
      </c>
      <c r="C761" s="52" t="s">
        <v>85</v>
      </c>
      <c r="D761" s="14" t="s">
        <v>46</v>
      </c>
      <c r="E761" s="51" t="s">
        <v>46</v>
      </c>
      <c r="F761" s="1">
        <v>15.1</v>
      </c>
      <c r="G761" s="14"/>
      <c r="H761" s="1">
        <v>27.0</v>
      </c>
      <c r="I761" s="14"/>
      <c r="J761" s="1">
        <v>29.4</v>
      </c>
      <c r="K761" s="1"/>
      <c r="L761" s="1">
        <v>0.0</v>
      </c>
      <c r="M761" s="14"/>
      <c r="N761" s="54">
        <v>76.58689</v>
      </c>
      <c r="O761" s="59">
        <f t="shared" si="1"/>
        <v>42764</v>
      </c>
      <c r="P761" s="21">
        <v>8349548.699934</v>
      </c>
      <c r="Q761" s="52" t="s">
        <v>85</v>
      </c>
      <c r="R761" s="57">
        <v>42764.0</v>
      </c>
      <c r="S761" s="58">
        <v>5.0</v>
      </c>
      <c r="T761" s="58">
        <v>109020.6</v>
      </c>
    </row>
    <row r="762">
      <c r="A762" s="53">
        <v>42765.0</v>
      </c>
      <c r="B762" s="14" t="s">
        <v>92</v>
      </c>
      <c r="C762" s="52" t="s">
        <v>85</v>
      </c>
      <c r="D762" s="14" t="s">
        <v>46</v>
      </c>
      <c r="E762" s="51" t="s">
        <v>46</v>
      </c>
      <c r="F762" s="1">
        <v>17.8</v>
      </c>
      <c r="G762" s="14"/>
      <c r="H762" s="1">
        <v>30.0</v>
      </c>
      <c r="I762" s="14"/>
      <c r="J762" s="1">
        <v>3.7</v>
      </c>
      <c r="K762" s="1"/>
      <c r="L762" s="1">
        <v>0.0</v>
      </c>
      <c r="M762" s="14"/>
      <c r="N762" s="54">
        <v>96.16858</v>
      </c>
      <c r="O762" s="59">
        <f t="shared" si="1"/>
        <v>42765</v>
      </c>
      <c r="P762" s="21">
        <v>1.195308131394E7</v>
      </c>
      <c r="Q762" s="52" t="s">
        <v>85</v>
      </c>
      <c r="R762" s="57">
        <v>42765.0</v>
      </c>
      <c r="S762" s="58">
        <v>5.0</v>
      </c>
      <c r="T762" s="58">
        <v>124293.0</v>
      </c>
    </row>
    <row r="763">
      <c r="A763" s="53">
        <v>42766.0</v>
      </c>
      <c r="B763" s="14" t="s">
        <v>108</v>
      </c>
      <c r="C763" s="52" t="s">
        <v>85</v>
      </c>
      <c r="D763" s="14" t="s">
        <v>47</v>
      </c>
      <c r="E763" s="51" t="s">
        <v>46</v>
      </c>
      <c r="F763" s="1">
        <v>16.5</v>
      </c>
      <c r="G763" s="14"/>
      <c r="H763" s="1">
        <v>22.1</v>
      </c>
      <c r="I763" s="14"/>
      <c r="J763" s="1">
        <v>26.8</v>
      </c>
      <c r="K763" s="1"/>
      <c r="L763" s="1">
        <v>3.0</v>
      </c>
      <c r="M763" s="14"/>
      <c r="N763" s="54">
        <v>58.79127</v>
      </c>
      <c r="O763" s="59">
        <f t="shared" si="1"/>
        <v>42766</v>
      </c>
      <c r="P763" s="21">
        <v>6635359.106009999</v>
      </c>
      <c r="Q763" s="52" t="s">
        <v>85</v>
      </c>
      <c r="R763" s="57">
        <v>42766.0</v>
      </c>
      <c r="S763" s="58">
        <v>5.0</v>
      </c>
      <c r="T763" s="58">
        <v>112863.0</v>
      </c>
    </row>
    <row r="764">
      <c r="A764" s="53">
        <v>42767.0</v>
      </c>
      <c r="B764" s="14" t="s">
        <v>90</v>
      </c>
      <c r="C764" s="52" t="s">
        <v>85</v>
      </c>
      <c r="D764" s="14" t="s">
        <v>47</v>
      </c>
      <c r="E764" s="51" t="s">
        <v>46</v>
      </c>
      <c r="F764" s="1">
        <v>14.3</v>
      </c>
      <c r="G764" s="14"/>
      <c r="H764" s="1">
        <v>20.6</v>
      </c>
      <c r="I764" s="14"/>
      <c r="J764" s="1">
        <v>9.3</v>
      </c>
      <c r="K764" s="1"/>
      <c r="L764" s="1">
        <v>0.0</v>
      </c>
      <c r="M764" s="14"/>
      <c r="N764" s="54">
        <v>66.8633</v>
      </c>
      <c r="O764" s="59">
        <f t="shared" si="1"/>
        <v>42767</v>
      </c>
      <c r="P764" s="21">
        <v>7631355.823209999</v>
      </c>
      <c r="Q764" s="52" t="s">
        <v>85</v>
      </c>
      <c r="R764" s="57">
        <v>42767.0</v>
      </c>
      <c r="S764" s="58">
        <v>5.0</v>
      </c>
      <c r="T764" s="58">
        <v>114133.7</v>
      </c>
    </row>
    <row r="765">
      <c r="A765" s="53">
        <v>42768.0</v>
      </c>
      <c r="B765" s="14" t="s">
        <v>105</v>
      </c>
      <c r="C765" s="52" t="s">
        <v>85</v>
      </c>
      <c r="D765" s="14" t="s">
        <v>47</v>
      </c>
      <c r="E765" s="51" t="s">
        <v>46</v>
      </c>
      <c r="F765" s="1">
        <v>14.2</v>
      </c>
      <c r="G765" s="14"/>
      <c r="H765" s="1">
        <v>24.1</v>
      </c>
      <c r="I765" s="14"/>
      <c r="J765" s="1">
        <v>28.2</v>
      </c>
      <c r="K765" s="1"/>
      <c r="L765" s="1">
        <v>0.0</v>
      </c>
      <c r="M765" s="14"/>
      <c r="N765" s="54">
        <v>82.46801</v>
      </c>
      <c r="O765" s="59">
        <f t="shared" si="1"/>
        <v>42768</v>
      </c>
      <c r="P765" s="21">
        <v>9126676.939093001</v>
      </c>
      <c r="Q765" s="52" t="s">
        <v>85</v>
      </c>
      <c r="R765" s="57">
        <v>42768.0</v>
      </c>
      <c r="S765" s="58">
        <v>5.0</v>
      </c>
      <c r="T765" s="58">
        <v>110669.3</v>
      </c>
    </row>
    <row r="766">
      <c r="A766" s="53">
        <v>42769.0</v>
      </c>
      <c r="B766" s="14" t="s">
        <v>107</v>
      </c>
      <c r="C766" s="52" t="s">
        <v>85</v>
      </c>
      <c r="D766" s="14" t="s">
        <v>47</v>
      </c>
      <c r="E766" s="51" t="s">
        <v>46</v>
      </c>
      <c r="F766" s="1">
        <v>15.4</v>
      </c>
      <c r="G766" s="14"/>
      <c r="H766" s="1">
        <v>27.6</v>
      </c>
      <c r="I766" s="14"/>
      <c r="J766" s="1">
        <v>28.1</v>
      </c>
      <c r="K766" s="1"/>
      <c r="L766" s="1">
        <v>0.0</v>
      </c>
      <c r="M766" s="14"/>
      <c r="N766" s="54">
        <v>87.11101</v>
      </c>
      <c r="O766" s="59">
        <f t="shared" si="1"/>
        <v>42769</v>
      </c>
      <c r="P766" s="21">
        <v>1.0231388479822999E7</v>
      </c>
      <c r="Q766" s="52" t="s">
        <v>85</v>
      </c>
      <c r="R766" s="57">
        <v>42769.0</v>
      </c>
      <c r="S766" s="58">
        <v>5.0</v>
      </c>
      <c r="T766" s="58">
        <v>117452.3</v>
      </c>
    </row>
    <row r="767">
      <c r="A767" s="53">
        <v>42770.0</v>
      </c>
      <c r="B767" s="14" t="s">
        <v>74</v>
      </c>
      <c r="C767" s="52" t="s">
        <v>85</v>
      </c>
      <c r="D767" s="14" t="s">
        <v>47</v>
      </c>
      <c r="E767" s="51" t="s">
        <v>46</v>
      </c>
      <c r="F767" s="1">
        <v>14.6</v>
      </c>
      <c r="G767" s="14"/>
      <c r="H767" s="1">
        <v>35.9</v>
      </c>
      <c r="I767" s="14"/>
      <c r="J767" s="1">
        <v>27.3</v>
      </c>
      <c r="K767" s="1"/>
      <c r="L767" s="1">
        <v>0.0</v>
      </c>
      <c r="M767" s="14"/>
      <c r="N767" s="54">
        <v>80.81731</v>
      </c>
      <c r="O767" s="59">
        <f t="shared" si="1"/>
        <v>42770</v>
      </c>
      <c r="P767" s="21">
        <v>9484856.891027</v>
      </c>
      <c r="Q767" s="52" t="s">
        <v>85</v>
      </c>
      <c r="R767" s="57">
        <v>42770.0</v>
      </c>
      <c r="S767" s="58">
        <v>5.0</v>
      </c>
      <c r="T767" s="58">
        <v>117361.7</v>
      </c>
    </row>
    <row r="768">
      <c r="A768" s="53">
        <v>42771.0</v>
      </c>
      <c r="B768" s="14" t="s">
        <v>78</v>
      </c>
      <c r="C768" s="52" t="s">
        <v>85</v>
      </c>
      <c r="D768" s="14" t="s">
        <v>47</v>
      </c>
      <c r="E768" s="51" t="s">
        <v>46</v>
      </c>
      <c r="F768" s="1">
        <v>18.5</v>
      </c>
      <c r="G768" s="14"/>
      <c r="H768" s="1">
        <v>30.7</v>
      </c>
      <c r="I768" s="14"/>
      <c r="J768" s="1">
        <v>9.3</v>
      </c>
      <c r="K768" s="1"/>
      <c r="L768" s="1">
        <v>0.0</v>
      </c>
      <c r="M768" s="14"/>
      <c r="N768" s="54">
        <v>113.8704</v>
      </c>
      <c r="O768" s="59">
        <f t="shared" si="1"/>
        <v>42771</v>
      </c>
      <c r="P768" s="21">
        <v>1.2569504394720001E7</v>
      </c>
      <c r="Q768" s="52" t="s">
        <v>85</v>
      </c>
      <c r="R768" s="57">
        <v>42771.0</v>
      </c>
      <c r="S768" s="58">
        <v>6.0</v>
      </c>
      <c r="T768" s="58">
        <v>110384.3</v>
      </c>
    </row>
    <row r="769">
      <c r="A769" s="53">
        <v>42772.0</v>
      </c>
      <c r="B769" s="14" t="s">
        <v>92</v>
      </c>
      <c r="C769" s="52" t="s">
        <v>85</v>
      </c>
      <c r="D769" s="14" t="s">
        <v>47</v>
      </c>
      <c r="E769" s="51" t="s">
        <v>46</v>
      </c>
      <c r="F769" s="1">
        <v>15.1</v>
      </c>
      <c r="G769" s="14"/>
      <c r="H769" s="1">
        <v>18.0</v>
      </c>
      <c r="I769" s="14"/>
      <c r="J769" s="1">
        <v>3.9</v>
      </c>
      <c r="K769" s="1"/>
      <c r="L769" s="1">
        <v>32.4</v>
      </c>
      <c r="M769" s="14"/>
      <c r="N769" s="54">
        <v>92.1018</v>
      </c>
      <c r="O769" s="59">
        <f t="shared" si="1"/>
        <v>42772</v>
      </c>
      <c r="P769" s="21">
        <v>1.001712071052E7</v>
      </c>
      <c r="Q769" s="52" t="s">
        <v>85</v>
      </c>
      <c r="R769" s="57">
        <v>42772.0</v>
      </c>
      <c r="S769" s="58">
        <v>6.0</v>
      </c>
      <c r="T769" s="58">
        <v>108761.4</v>
      </c>
    </row>
    <row r="770">
      <c r="A770" s="53">
        <v>42773.0</v>
      </c>
      <c r="B770" s="14" t="s">
        <v>108</v>
      </c>
      <c r="C770" s="52" t="s">
        <v>85</v>
      </c>
      <c r="D770" s="14" t="s">
        <v>47</v>
      </c>
      <c r="E770" s="51" t="s">
        <v>46</v>
      </c>
      <c r="F770" s="1">
        <v>15.4</v>
      </c>
      <c r="G770" s="14"/>
      <c r="H770" s="1">
        <v>27.6</v>
      </c>
      <c r="I770" s="14"/>
      <c r="J770" s="1">
        <v>27.9</v>
      </c>
      <c r="K770" s="1"/>
      <c r="L770" s="1">
        <v>0.0</v>
      </c>
      <c r="M770" s="14"/>
      <c r="N770" s="54">
        <v>69.06961</v>
      </c>
      <c r="O770" s="59">
        <f t="shared" si="1"/>
        <v>42773</v>
      </c>
      <c r="P770" s="21">
        <v>7704286.763918</v>
      </c>
      <c r="Q770" s="52" t="s">
        <v>85</v>
      </c>
      <c r="R770" s="57">
        <v>42773.0</v>
      </c>
      <c r="S770" s="58">
        <v>6.0</v>
      </c>
      <c r="T770" s="58">
        <v>111543.8</v>
      </c>
    </row>
    <row r="771">
      <c r="A771" s="53">
        <v>42774.0</v>
      </c>
      <c r="B771" s="14" t="s">
        <v>90</v>
      </c>
      <c r="C771" s="52" t="s">
        <v>85</v>
      </c>
      <c r="D771" s="14" t="s">
        <v>47</v>
      </c>
      <c r="E771" s="51" t="s">
        <v>46</v>
      </c>
      <c r="F771" s="1">
        <v>16.5</v>
      </c>
      <c r="G771" s="14"/>
      <c r="H771" s="1">
        <v>36.0</v>
      </c>
      <c r="I771" s="14"/>
      <c r="J771" s="1">
        <v>27.7</v>
      </c>
      <c r="K771" s="1"/>
      <c r="L771" s="1">
        <v>0.0</v>
      </c>
      <c r="M771" s="14"/>
      <c r="N771" s="54">
        <v>135.0613</v>
      </c>
      <c r="O771" s="59">
        <f t="shared" si="1"/>
        <v>42774</v>
      </c>
      <c r="P771" s="21">
        <v>1.920756719981E7</v>
      </c>
      <c r="Q771" s="52" t="s">
        <v>85</v>
      </c>
      <c r="R771" s="57">
        <v>42774.0</v>
      </c>
      <c r="S771" s="58">
        <v>6.0</v>
      </c>
      <c r="T771" s="58">
        <v>142213.7</v>
      </c>
    </row>
    <row r="772">
      <c r="A772" s="53">
        <v>42775.0</v>
      </c>
      <c r="B772" s="14" t="s">
        <v>105</v>
      </c>
      <c r="C772" s="52" t="s">
        <v>85</v>
      </c>
      <c r="D772" s="14" t="s">
        <v>47</v>
      </c>
      <c r="E772" s="51" t="s">
        <v>46</v>
      </c>
      <c r="F772" s="1">
        <v>20.3</v>
      </c>
      <c r="G772" s="14"/>
      <c r="H772" s="1">
        <v>36.0</v>
      </c>
      <c r="I772" s="14"/>
      <c r="J772" s="1">
        <v>24.4</v>
      </c>
      <c r="K772" s="1"/>
      <c r="L772" s="1">
        <v>0.0</v>
      </c>
      <c r="M772" s="14"/>
      <c r="N772" s="54">
        <v>156.6996</v>
      </c>
      <c r="O772" s="59">
        <f t="shared" si="1"/>
        <v>42775</v>
      </c>
      <c r="P772" s="21">
        <v>2.429793399576E7</v>
      </c>
      <c r="Q772" s="52" t="s">
        <v>85</v>
      </c>
      <c r="R772" s="57">
        <v>42775.0</v>
      </c>
      <c r="S772" s="58">
        <v>6.0</v>
      </c>
      <c r="T772" s="58">
        <v>155060.6</v>
      </c>
    </row>
    <row r="773">
      <c r="A773" s="53">
        <v>42776.0</v>
      </c>
      <c r="B773" s="14" t="s">
        <v>107</v>
      </c>
      <c r="C773" s="52" t="s">
        <v>85</v>
      </c>
      <c r="D773" s="14" t="s">
        <v>47</v>
      </c>
      <c r="E773" s="51" t="s">
        <v>46</v>
      </c>
      <c r="F773" s="1">
        <v>18.7</v>
      </c>
      <c r="G773" s="14"/>
      <c r="H773" s="1">
        <v>27.1</v>
      </c>
      <c r="I773" s="14"/>
      <c r="J773" s="1">
        <v>21.3</v>
      </c>
      <c r="K773" s="1"/>
      <c r="L773" s="1">
        <v>0.0</v>
      </c>
      <c r="M773" s="14"/>
      <c r="N773" s="54">
        <v>213.3394</v>
      </c>
      <c r="O773" s="59">
        <f t="shared" si="1"/>
        <v>42776</v>
      </c>
      <c r="P773" s="21">
        <v>2.9610143347840004E7</v>
      </c>
      <c r="Q773" s="52" t="s">
        <v>85</v>
      </c>
      <c r="R773" s="57">
        <v>42776.0</v>
      </c>
      <c r="S773" s="58">
        <v>6.0</v>
      </c>
      <c r="T773" s="58">
        <v>138793.6</v>
      </c>
    </row>
    <row r="774">
      <c r="A774" s="53">
        <v>42777.0</v>
      </c>
      <c r="B774" s="14" t="s">
        <v>74</v>
      </c>
      <c r="C774" s="52" t="s">
        <v>85</v>
      </c>
      <c r="D774" s="14" t="s">
        <v>47</v>
      </c>
      <c r="E774" s="51" t="s">
        <v>46</v>
      </c>
      <c r="F774" s="1">
        <v>18.5</v>
      </c>
      <c r="G774" s="14"/>
      <c r="H774" s="1">
        <v>24.6</v>
      </c>
      <c r="I774" s="14"/>
      <c r="J774" s="1">
        <v>21.0</v>
      </c>
      <c r="K774" s="1"/>
      <c r="L774" s="1">
        <v>0.0</v>
      </c>
      <c r="M774" s="14"/>
      <c r="N774" s="54">
        <v>97.60801</v>
      </c>
      <c r="O774" s="59">
        <f t="shared" si="1"/>
        <v>42777</v>
      </c>
      <c r="P774" s="21">
        <v>1.0930486587834999E7</v>
      </c>
      <c r="Q774" s="52" t="s">
        <v>85</v>
      </c>
      <c r="R774" s="57">
        <v>42777.0</v>
      </c>
      <c r="S774" s="58">
        <v>6.0</v>
      </c>
      <c r="T774" s="58">
        <v>111983.5</v>
      </c>
    </row>
    <row r="775">
      <c r="A775" s="53">
        <v>42778.0</v>
      </c>
      <c r="B775" s="14" t="s">
        <v>78</v>
      </c>
      <c r="C775" s="52" t="s">
        <v>85</v>
      </c>
      <c r="D775" s="14" t="s">
        <v>47</v>
      </c>
      <c r="E775" s="51" t="s">
        <v>46</v>
      </c>
      <c r="F775" s="1">
        <v>15.1</v>
      </c>
      <c r="G775" s="14"/>
      <c r="H775" s="1">
        <v>19.9</v>
      </c>
      <c r="I775" s="14"/>
      <c r="J775" s="1">
        <v>12.6</v>
      </c>
      <c r="K775" s="1"/>
      <c r="L775" s="1">
        <v>2.0</v>
      </c>
      <c r="M775" s="14"/>
      <c r="N775" s="54">
        <v>19.86511</v>
      </c>
      <c r="O775" s="59">
        <f t="shared" si="1"/>
        <v>42778</v>
      </c>
      <c r="P775" s="21">
        <v>1768057.3650965</v>
      </c>
      <c r="Q775" s="52" t="s">
        <v>85</v>
      </c>
      <c r="R775" s="57">
        <v>42778.0</v>
      </c>
      <c r="S775" s="58">
        <v>7.0</v>
      </c>
      <c r="T775" s="58">
        <v>89003.15</v>
      </c>
    </row>
    <row r="776">
      <c r="A776" s="53">
        <v>42779.0</v>
      </c>
      <c r="B776" s="14" t="s">
        <v>92</v>
      </c>
      <c r="C776" s="52" t="s">
        <v>85</v>
      </c>
      <c r="D776" s="14" t="s">
        <v>47</v>
      </c>
      <c r="E776" s="51" t="s">
        <v>46</v>
      </c>
      <c r="F776" s="1">
        <v>14.0</v>
      </c>
      <c r="G776" s="14"/>
      <c r="H776" s="1">
        <v>21.0</v>
      </c>
      <c r="I776" s="14"/>
      <c r="J776" s="1">
        <v>20.5</v>
      </c>
      <c r="K776" s="1"/>
      <c r="L776" s="1">
        <v>0.0</v>
      </c>
      <c r="M776" s="14"/>
      <c r="N776" s="54">
        <v>69.04133</v>
      </c>
      <c r="O776" s="59">
        <f t="shared" si="1"/>
        <v>42779</v>
      </c>
      <c r="P776" s="21">
        <v>7238576.106653</v>
      </c>
      <c r="Q776" s="52" t="s">
        <v>85</v>
      </c>
      <c r="R776" s="57">
        <v>42779.0</v>
      </c>
      <c r="S776" s="58">
        <v>7.0</v>
      </c>
      <c r="T776" s="58">
        <v>104844.1</v>
      </c>
    </row>
    <row r="777">
      <c r="A777" s="53">
        <v>42780.0</v>
      </c>
      <c r="B777" s="14" t="s">
        <v>108</v>
      </c>
      <c r="C777" s="52" t="s">
        <v>85</v>
      </c>
      <c r="D777" s="14" t="s">
        <v>47</v>
      </c>
      <c r="E777" s="51" t="s">
        <v>46</v>
      </c>
      <c r="F777" s="1">
        <v>14.5</v>
      </c>
      <c r="G777" s="14"/>
      <c r="H777" s="1">
        <v>19.5</v>
      </c>
      <c r="I777" s="14"/>
      <c r="J777" s="1">
        <v>15.6</v>
      </c>
      <c r="K777" s="1"/>
      <c r="L777" s="1">
        <v>0.6</v>
      </c>
      <c r="M777" s="14"/>
      <c r="N777" s="54">
        <v>90.69389</v>
      </c>
      <c r="O777" s="59">
        <f t="shared" si="1"/>
        <v>42780</v>
      </c>
      <c r="P777" s="21">
        <v>1.0122626213959001E7</v>
      </c>
      <c r="Q777" s="52" t="s">
        <v>85</v>
      </c>
      <c r="R777" s="57">
        <v>42780.0</v>
      </c>
      <c r="S777" s="58">
        <v>7.0</v>
      </c>
      <c r="T777" s="58">
        <v>111613.1</v>
      </c>
    </row>
    <row r="778">
      <c r="A778" s="53">
        <v>42781.0</v>
      </c>
      <c r="B778" s="14" t="s">
        <v>90</v>
      </c>
      <c r="C778" s="52" t="s">
        <v>85</v>
      </c>
      <c r="D778" s="14" t="s">
        <v>47</v>
      </c>
      <c r="E778" s="51" t="s">
        <v>46</v>
      </c>
      <c r="F778" s="1">
        <v>10.0</v>
      </c>
      <c r="G778" s="14"/>
      <c r="H778" s="1">
        <v>31.5</v>
      </c>
      <c r="I778" s="14"/>
      <c r="J778" s="1">
        <v>26.0</v>
      </c>
      <c r="K778" s="1"/>
      <c r="L778" s="1">
        <v>0.0</v>
      </c>
      <c r="M778" s="14"/>
      <c r="N778" s="54">
        <v>79.04438</v>
      </c>
      <c r="O778" s="59">
        <f t="shared" si="1"/>
        <v>42781</v>
      </c>
      <c r="P778" s="21">
        <v>9192813.967372</v>
      </c>
      <c r="Q778" s="52" t="s">
        <v>85</v>
      </c>
      <c r="R778" s="57">
        <v>42781.0</v>
      </c>
      <c r="S778" s="58">
        <v>7.0</v>
      </c>
      <c r="T778" s="58">
        <v>116299.4</v>
      </c>
    </row>
    <row r="779">
      <c r="A779" s="53">
        <v>42782.0</v>
      </c>
      <c r="B779" s="14" t="s">
        <v>105</v>
      </c>
      <c r="C779" s="52" t="s">
        <v>85</v>
      </c>
      <c r="D779" s="14" t="s">
        <v>47</v>
      </c>
      <c r="E779" s="51" t="s">
        <v>46</v>
      </c>
      <c r="F779" s="1">
        <v>14.9</v>
      </c>
      <c r="G779" s="14"/>
      <c r="H779" s="1">
        <v>23.6</v>
      </c>
      <c r="I779" s="14"/>
      <c r="J779" s="1">
        <v>23.2</v>
      </c>
      <c r="K779" s="1"/>
      <c r="L779" s="1">
        <v>0.0</v>
      </c>
      <c r="M779" s="14"/>
      <c r="N779" s="54">
        <v>112.887</v>
      </c>
      <c r="O779" s="59">
        <f t="shared" si="1"/>
        <v>42782</v>
      </c>
      <c r="P779" s="21">
        <v>1.35405247212E7</v>
      </c>
      <c r="Q779" s="52" t="s">
        <v>85</v>
      </c>
      <c r="R779" s="57">
        <v>42782.0</v>
      </c>
      <c r="S779" s="58">
        <v>7.0</v>
      </c>
      <c r="T779" s="58">
        <v>119947.6</v>
      </c>
    </row>
    <row r="780">
      <c r="A780" s="53">
        <v>42783.0</v>
      </c>
      <c r="B780" s="14" t="s">
        <v>107</v>
      </c>
      <c r="C780" s="52" t="s">
        <v>85</v>
      </c>
      <c r="D780" s="14" t="s">
        <v>47</v>
      </c>
      <c r="E780" s="51" t="s">
        <v>46</v>
      </c>
      <c r="F780" s="1">
        <v>13.7</v>
      </c>
      <c r="G780" s="14"/>
      <c r="H780" s="1">
        <v>25.5</v>
      </c>
      <c r="I780" s="14"/>
      <c r="J780" s="1">
        <v>18.4</v>
      </c>
      <c r="K780" s="1"/>
      <c r="L780" s="1">
        <v>0.0</v>
      </c>
      <c r="M780" s="14"/>
      <c r="N780" s="54">
        <v>93.73261</v>
      </c>
      <c r="O780" s="59">
        <f t="shared" si="1"/>
        <v>42783</v>
      </c>
      <c r="P780" s="21">
        <v>1.048736680246E7</v>
      </c>
      <c r="Q780" s="52" t="s">
        <v>85</v>
      </c>
      <c r="R780" s="57">
        <v>42783.0</v>
      </c>
      <c r="S780" s="58">
        <v>7.0</v>
      </c>
      <c r="T780" s="58">
        <v>111886.0</v>
      </c>
    </row>
    <row r="781">
      <c r="A781" s="53">
        <v>42784.0</v>
      </c>
      <c r="B781" s="14" t="s">
        <v>74</v>
      </c>
      <c r="C781" s="52" t="s">
        <v>85</v>
      </c>
      <c r="D781" s="14" t="s">
        <v>47</v>
      </c>
      <c r="E781" s="51" t="s">
        <v>46</v>
      </c>
      <c r="F781" s="1">
        <v>13.3</v>
      </c>
      <c r="G781" s="14"/>
      <c r="H781" s="1">
        <v>18.9</v>
      </c>
      <c r="I781" s="14"/>
      <c r="J781" s="1">
        <v>16.1</v>
      </c>
      <c r="K781" s="1"/>
      <c r="L781" s="1">
        <v>0.0</v>
      </c>
      <c r="M781" s="14"/>
      <c r="N781" s="54">
        <v>49.81816</v>
      </c>
      <c r="O781" s="59">
        <f t="shared" si="1"/>
        <v>42784</v>
      </c>
      <c r="P781" s="21">
        <v>4763779.350036</v>
      </c>
      <c r="Q781" s="52" t="s">
        <v>85</v>
      </c>
      <c r="R781" s="57">
        <v>42784.0</v>
      </c>
      <c r="S781" s="58">
        <v>7.0</v>
      </c>
      <c r="T781" s="58">
        <v>95623.35</v>
      </c>
    </row>
    <row r="782">
      <c r="A782" s="53">
        <v>42785.0</v>
      </c>
      <c r="B782" s="14" t="s">
        <v>78</v>
      </c>
      <c r="C782" s="52" t="s">
        <v>85</v>
      </c>
      <c r="D782" s="14" t="s">
        <v>47</v>
      </c>
      <c r="E782" s="51" t="s">
        <v>46</v>
      </c>
      <c r="F782" s="1">
        <v>11.7</v>
      </c>
      <c r="G782" s="14"/>
      <c r="H782" s="1">
        <v>17.3</v>
      </c>
      <c r="I782" s="14"/>
      <c r="J782" s="1">
        <v>9.9</v>
      </c>
      <c r="K782" s="1"/>
      <c r="L782" s="1">
        <v>0.0</v>
      </c>
      <c r="M782" s="14"/>
      <c r="N782" s="54">
        <v>53.12021</v>
      </c>
      <c r="O782" s="59">
        <f t="shared" si="1"/>
        <v>42785</v>
      </c>
      <c r="P782" s="21">
        <v>4848814.3624063</v>
      </c>
      <c r="Q782" s="52" t="s">
        <v>85</v>
      </c>
      <c r="R782" s="57">
        <v>42785.0</v>
      </c>
      <c r="S782" s="58">
        <v>8.0</v>
      </c>
      <c r="T782" s="58">
        <v>91280.03</v>
      </c>
    </row>
    <row r="783">
      <c r="A783" s="53">
        <v>42786.0</v>
      </c>
      <c r="B783" s="14" t="s">
        <v>92</v>
      </c>
      <c r="C783" s="52" t="s">
        <v>85</v>
      </c>
      <c r="D783" s="14" t="s">
        <v>47</v>
      </c>
      <c r="E783" s="51" t="s">
        <v>46</v>
      </c>
      <c r="F783" s="1">
        <v>11.6</v>
      </c>
      <c r="G783" s="14"/>
      <c r="H783" s="1">
        <v>20.3</v>
      </c>
      <c r="I783" s="14"/>
      <c r="J783" s="1">
        <v>22.4</v>
      </c>
      <c r="K783" s="1"/>
      <c r="L783" s="1">
        <v>3.6</v>
      </c>
      <c r="M783" s="14"/>
      <c r="N783" s="54">
        <v>93.7267</v>
      </c>
      <c r="O783" s="59">
        <f t="shared" si="1"/>
        <v>42786</v>
      </c>
      <c r="P783" s="21">
        <v>9873348.658729998</v>
      </c>
      <c r="Q783" s="52" t="s">
        <v>85</v>
      </c>
      <c r="R783" s="57">
        <v>42786.0</v>
      </c>
      <c r="S783" s="58">
        <v>8.0</v>
      </c>
      <c r="T783" s="58">
        <v>105341.9</v>
      </c>
    </row>
    <row r="784">
      <c r="A784" s="53">
        <v>42787.0</v>
      </c>
      <c r="B784" s="14" t="s">
        <v>108</v>
      </c>
      <c r="C784" s="52" t="s">
        <v>85</v>
      </c>
      <c r="D784" s="14" t="s">
        <v>47</v>
      </c>
      <c r="E784" s="51" t="s">
        <v>46</v>
      </c>
      <c r="F784" s="1">
        <v>10.1</v>
      </c>
      <c r="G784" s="14"/>
      <c r="H784" s="1">
        <v>24.0</v>
      </c>
      <c r="I784" s="14"/>
      <c r="J784" s="1">
        <v>25.0</v>
      </c>
      <c r="K784" s="1"/>
      <c r="L784" s="1">
        <v>0.2</v>
      </c>
      <c r="M784" s="14"/>
      <c r="N784" s="54">
        <v>103.2484</v>
      </c>
      <c r="O784" s="59">
        <f t="shared" si="1"/>
        <v>42787</v>
      </c>
      <c r="P784" s="21">
        <v>1.16001126126E7</v>
      </c>
      <c r="Q784" s="52" t="s">
        <v>85</v>
      </c>
      <c r="R784" s="57">
        <v>42787.0</v>
      </c>
      <c r="S784" s="58">
        <v>8.0</v>
      </c>
      <c r="T784" s="58">
        <v>112351.5</v>
      </c>
    </row>
    <row r="785">
      <c r="A785" s="53">
        <v>42788.0</v>
      </c>
      <c r="B785" s="14" t="s">
        <v>90</v>
      </c>
      <c r="C785" s="52" t="s">
        <v>85</v>
      </c>
      <c r="D785" s="14" t="s">
        <v>47</v>
      </c>
      <c r="E785" s="51" t="s">
        <v>46</v>
      </c>
      <c r="F785" s="1">
        <v>12.8</v>
      </c>
      <c r="G785" s="14"/>
      <c r="H785" s="1">
        <v>33.3</v>
      </c>
      <c r="I785" s="14"/>
      <c r="J785" s="1">
        <v>23.1</v>
      </c>
      <c r="K785" s="1"/>
      <c r="L785" s="1">
        <v>0.0</v>
      </c>
      <c r="M785" s="14"/>
      <c r="N785" s="54">
        <v>78.05784</v>
      </c>
      <c r="O785" s="59">
        <f t="shared" si="1"/>
        <v>42788</v>
      </c>
      <c r="P785" s="21">
        <v>9108584.961168</v>
      </c>
      <c r="Q785" s="52" t="s">
        <v>85</v>
      </c>
      <c r="R785" s="57">
        <v>42788.0</v>
      </c>
      <c r="S785" s="58">
        <v>8.0</v>
      </c>
      <c r="T785" s="58">
        <v>116690.2</v>
      </c>
    </row>
    <row r="786">
      <c r="A786" s="53">
        <v>42789.0</v>
      </c>
      <c r="B786" s="14" t="s">
        <v>105</v>
      </c>
      <c r="C786" s="52" t="s">
        <v>85</v>
      </c>
      <c r="D786" s="14" t="s">
        <v>47</v>
      </c>
      <c r="E786" s="51" t="s">
        <v>46</v>
      </c>
      <c r="F786" s="1">
        <v>15.9</v>
      </c>
      <c r="G786" s="14"/>
      <c r="H786" s="1">
        <v>25.0</v>
      </c>
      <c r="I786" s="14"/>
      <c r="J786" s="1">
        <v>23.5</v>
      </c>
      <c r="K786" s="1"/>
      <c r="L786" s="1">
        <v>0.0</v>
      </c>
      <c r="M786" s="14"/>
      <c r="N786" s="54">
        <v>102.3618</v>
      </c>
      <c r="O786" s="59">
        <f t="shared" si="1"/>
        <v>42789</v>
      </c>
      <c r="P786" s="21">
        <v>1.207344123966E7</v>
      </c>
      <c r="Q786" s="52" t="s">
        <v>85</v>
      </c>
      <c r="R786" s="57">
        <v>42789.0</v>
      </c>
      <c r="S786" s="58">
        <v>8.0</v>
      </c>
      <c r="T786" s="58">
        <v>117948.7</v>
      </c>
    </row>
    <row r="787">
      <c r="A787" s="53">
        <v>42790.0</v>
      </c>
      <c r="B787" s="14" t="s">
        <v>107</v>
      </c>
      <c r="C787" s="52" t="s">
        <v>85</v>
      </c>
      <c r="D787" s="14" t="s">
        <v>47</v>
      </c>
      <c r="E787" s="51" t="s">
        <v>46</v>
      </c>
      <c r="F787" s="1">
        <v>15.8</v>
      </c>
      <c r="G787" s="14"/>
      <c r="H787" s="1">
        <v>20.0</v>
      </c>
      <c r="I787" s="14"/>
      <c r="J787" s="1">
        <v>13.2</v>
      </c>
      <c r="K787" s="1"/>
      <c r="L787" s="1">
        <v>1.4</v>
      </c>
      <c r="M787" s="14"/>
      <c r="N787" s="54">
        <v>98.2108</v>
      </c>
      <c r="O787" s="59">
        <f t="shared" si="1"/>
        <v>42790</v>
      </c>
      <c r="P787" s="21">
        <v>1.09239381786E7</v>
      </c>
      <c r="Q787" s="52" t="s">
        <v>85</v>
      </c>
      <c r="R787" s="57">
        <v>42790.0</v>
      </c>
      <c r="S787" s="58">
        <v>8.0</v>
      </c>
      <c r="T787" s="58">
        <v>111229.5</v>
      </c>
    </row>
    <row r="788">
      <c r="A788" s="53">
        <v>42791.0</v>
      </c>
      <c r="B788" s="14" t="s">
        <v>74</v>
      </c>
      <c r="C788" s="52" t="s">
        <v>85</v>
      </c>
      <c r="D788" s="14" t="s">
        <v>47</v>
      </c>
      <c r="E788" s="51" t="s">
        <v>46</v>
      </c>
      <c r="F788" s="1">
        <v>13.7</v>
      </c>
      <c r="G788" s="14"/>
      <c r="H788" s="1">
        <v>19.4</v>
      </c>
      <c r="I788" s="14"/>
      <c r="J788" s="1">
        <v>23.9</v>
      </c>
      <c r="K788" s="1"/>
      <c r="L788" s="1">
        <v>0.0</v>
      </c>
      <c r="M788" s="14"/>
      <c r="N788" s="54">
        <v>45.60929</v>
      </c>
      <c r="O788" s="59">
        <f t="shared" si="1"/>
        <v>42791</v>
      </c>
      <c r="P788" s="21">
        <v>4335022.081793901</v>
      </c>
      <c r="Q788" s="52" t="s">
        <v>85</v>
      </c>
      <c r="R788" s="57">
        <v>42791.0</v>
      </c>
      <c r="S788" s="58">
        <v>8.0</v>
      </c>
      <c r="T788" s="58">
        <v>95046.91</v>
      </c>
    </row>
    <row r="789">
      <c r="A789" s="53">
        <v>42792.0</v>
      </c>
      <c r="B789" s="14" t="s">
        <v>78</v>
      </c>
      <c r="C789" s="52" t="s">
        <v>85</v>
      </c>
      <c r="D789" s="14" t="s">
        <v>47</v>
      </c>
      <c r="E789" s="51" t="s">
        <v>46</v>
      </c>
      <c r="F789" s="1">
        <v>13.2</v>
      </c>
      <c r="G789" s="14"/>
      <c r="H789" s="1">
        <v>29.8</v>
      </c>
      <c r="I789" s="14"/>
      <c r="J789" s="1">
        <v>24.2</v>
      </c>
      <c r="K789" s="1"/>
      <c r="L789" s="1">
        <v>0.0</v>
      </c>
      <c r="M789" s="14"/>
      <c r="N789" s="54">
        <v>56.02642</v>
      </c>
      <c r="O789" s="59">
        <f t="shared" si="1"/>
        <v>42792</v>
      </c>
      <c r="P789" s="21">
        <v>5630408.693752</v>
      </c>
      <c r="Q789" s="52" t="s">
        <v>85</v>
      </c>
      <c r="R789" s="57">
        <v>42792.0</v>
      </c>
      <c r="S789" s="58">
        <v>9.0</v>
      </c>
      <c r="T789" s="58">
        <v>100495.6</v>
      </c>
    </row>
    <row r="790">
      <c r="A790" s="53">
        <v>42793.0</v>
      </c>
      <c r="B790" s="14" t="s">
        <v>92</v>
      </c>
      <c r="C790" s="52" t="s">
        <v>85</v>
      </c>
      <c r="D790" s="14" t="s">
        <v>47</v>
      </c>
      <c r="E790" s="51" t="s">
        <v>46</v>
      </c>
      <c r="F790" s="1">
        <v>15.6</v>
      </c>
      <c r="G790" s="14"/>
      <c r="H790" s="1">
        <v>33.1</v>
      </c>
      <c r="I790" s="14"/>
      <c r="J790" s="1">
        <v>23.9</v>
      </c>
      <c r="K790" s="1"/>
      <c r="L790" s="1">
        <v>0.0</v>
      </c>
      <c r="M790" s="14"/>
      <c r="N790" s="54">
        <v>96.55007</v>
      </c>
      <c r="O790" s="59">
        <f t="shared" si="1"/>
        <v>42793</v>
      </c>
      <c r="P790" s="21">
        <v>1.2656825916356E7</v>
      </c>
      <c r="Q790" s="52" t="s">
        <v>85</v>
      </c>
      <c r="R790" s="57">
        <v>42793.0</v>
      </c>
      <c r="S790" s="58">
        <v>9.0</v>
      </c>
      <c r="T790" s="58">
        <v>131090.8</v>
      </c>
    </row>
    <row r="791">
      <c r="A791" s="53">
        <v>42794.0</v>
      </c>
      <c r="B791" s="14" t="s">
        <v>108</v>
      </c>
      <c r="C791" s="52" t="s">
        <v>85</v>
      </c>
      <c r="D791" s="14" t="s">
        <v>47</v>
      </c>
      <c r="E791" s="51" t="s">
        <v>46</v>
      </c>
      <c r="F791" s="1">
        <v>17.3</v>
      </c>
      <c r="G791" s="14"/>
      <c r="H791" s="1">
        <v>33.6</v>
      </c>
      <c r="I791" s="14"/>
      <c r="J791" s="1">
        <v>23.6</v>
      </c>
      <c r="K791" s="1"/>
      <c r="L791" s="1">
        <v>0.0</v>
      </c>
      <c r="M791" s="14"/>
      <c r="N791" s="54">
        <v>99.94564</v>
      </c>
      <c r="O791" s="59">
        <f t="shared" si="1"/>
        <v>42794</v>
      </c>
      <c r="P791" s="21">
        <v>1.40091304947E7</v>
      </c>
      <c r="Q791" s="52" t="s">
        <v>85</v>
      </c>
      <c r="R791" s="57">
        <v>42794.0</v>
      </c>
      <c r="S791" s="58">
        <v>9.0</v>
      </c>
      <c r="T791" s="58">
        <v>140167.5</v>
      </c>
    </row>
    <row r="792">
      <c r="A792" s="53">
        <v>42795.0</v>
      </c>
      <c r="B792" s="14" t="s">
        <v>90</v>
      </c>
      <c r="C792" s="52" t="s">
        <v>85</v>
      </c>
      <c r="D792" s="14" t="s">
        <v>47</v>
      </c>
      <c r="E792" s="51" t="s">
        <v>46</v>
      </c>
      <c r="F792" s="1">
        <v>16.6</v>
      </c>
      <c r="G792" s="14"/>
      <c r="H792" s="1">
        <v>30.5</v>
      </c>
      <c r="I792" s="14"/>
      <c r="J792" s="1">
        <v>23.7</v>
      </c>
      <c r="K792" s="1"/>
      <c r="L792" s="1">
        <v>0.0</v>
      </c>
      <c r="M792" s="14"/>
      <c r="N792" s="54">
        <v>86.004</v>
      </c>
      <c r="O792" s="59">
        <f t="shared" si="1"/>
        <v>42795</v>
      </c>
      <c r="P792" s="21">
        <v>1.1807661168000001E7</v>
      </c>
      <c r="Q792" s="52" t="s">
        <v>85</v>
      </c>
      <c r="R792" s="57">
        <v>42795.0</v>
      </c>
      <c r="S792" s="58">
        <v>9.0</v>
      </c>
      <c r="T792" s="58">
        <v>137292.0</v>
      </c>
    </row>
    <row r="793">
      <c r="A793" s="53">
        <v>42796.0</v>
      </c>
      <c r="B793" s="14" t="s">
        <v>105</v>
      </c>
      <c r="C793" s="52" t="s">
        <v>85</v>
      </c>
      <c r="D793" s="14" t="s">
        <v>47</v>
      </c>
      <c r="E793" s="51" t="s">
        <v>46</v>
      </c>
      <c r="F793" s="1">
        <v>17.7</v>
      </c>
      <c r="G793" s="14"/>
      <c r="H793" s="1">
        <v>23.3</v>
      </c>
      <c r="I793" s="14"/>
      <c r="J793" s="1">
        <v>22.0</v>
      </c>
      <c r="K793" s="1"/>
      <c r="L793" s="1">
        <v>0.0</v>
      </c>
      <c r="M793" s="14"/>
      <c r="N793" s="54">
        <v>85.49845</v>
      </c>
      <c r="O793" s="59">
        <f t="shared" si="1"/>
        <v>42796</v>
      </c>
      <c r="P793" s="21">
        <v>1.0912449318385001E7</v>
      </c>
      <c r="Q793" s="52" t="s">
        <v>85</v>
      </c>
      <c r="R793" s="57">
        <v>42796.0</v>
      </c>
      <c r="S793" s="58">
        <v>9.0</v>
      </c>
      <c r="T793" s="58">
        <v>127633.3</v>
      </c>
    </row>
    <row r="794">
      <c r="A794" s="53">
        <v>42797.0</v>
      </c>
      <c r="B794" s="14" t="s">
        <v>107</v>
      </c>
      <c r="C794" s="52" t="s">
        <v>85</v>
      </c>
      <c r="D794" s="14" t="s">
        <v>47</v>
      </c>
      <c r="E794" s="51" t="s">
        <v>46</v>
      </c>
      <c r="F794" s="1">
        <v>18.1</v>
      </c>
      <c r="G794" s="14"/>
      <c r="H794" s="1">
        <v>28.6</v>
      </c>
      <c r="I794" s="14"/>
      <c r="J794" s="1">
        <v>18.1</v>
      </c>
      <c r="K794" s="1"/>
      <c r="L794" s="1">
        <v>0.0</v>
      </c>
      <c r="M794" s="14"/>
      <c r="N794" s="54">
        <v>73.9293</v>
      </c>
      <c r="O794" s="59">
        <f t="shared" si="1"/>
        <v>42797</v>
      </c>
      <c r="P794" s="21">
        <v>9190247.39109</v>
      </c>
      <c r="Q794" s="52" t="s">
        <v>85</v>
      </c>
      <c r="R794" s="57">
        <v>42797.0</v>
      </c>
      <c r="S794" s="58">
        <v>9.0</v>
      </c>
      <c r="T794" s="58">
        <v>124311.3</v>
      </c>
    </row>
    <row r="795">
      <c r="A795" s="53">
        <v>42798.0</v>
      </c>
      <c r="B795" s="14" t="s">
        <v>74</v>
      </c>
      <c r="C795" s="52" t="s">
        <v>85</v>
      </c>
      <c r="D795" s="14" t="s">
        <v>47</v>
      </c>
      <c r="E795" s="51" t="s">
        <v>46</v>
      </c>
      <c r="F795" s="1">
        <v>16.1</v>
      </c>
      <c r="G795" s="14"/>
      <c r="H795" s="1">
        <v>27.4</v>
      </c>
      <c r="I795" s="14"/>
      <c r="J795" s="1">
        <v>23.0</v>
      </c>
      <c r="K795" s="1"/>
      <c r="L795" s="1">
        <v>0.0</v>
      </c>
      <c r="M795" s="14"/>
      <c r="N795" s="54">
        <v>77.59564</v>
      </c>
      <c r="O795" s="59">
        <f t="shared" si="1"/>
        <v>42798</v>
      </c>
      <c r="P795" s="21">
        <v>9007557.956812</v>
      </c>
      <c r="Q795" s="52" t="s">
        <v>85</v>
      </c>
      <c r="R795" s="57">
        <v>42798.0</v>
      </c>
      <c r="S795" s="58">
        <v>9.0</v>
      </c>
      <c r="T795" s="58">
        <v>116083.3</v>
      </c>
    </row>
    <row r="796">
      <c r="A796" s="53">
        <v>42799.0</v>
      </c>
      <c r="B796" s="14" t="s">
        <v>78</v>
      </c>
      <c r="C796" s="52" t="s">
        <v>85</v>
      </c>
      <c r="D796" s="14" t="s">
        <v>47</v>
      </c>
      <c r="E796" s="51" t="s">
        <v>46</v>
      </c>
      <c r="F796" s="1">
        <v>17.6</v>
      </c>
      <c r="G796" s="14"/>
      <c r="H796" s="1">
        <v>25.4</v>
      </c>
      <c r="I796" s="14"/>
      <c r="J796" s="1">
        <v>16.8</v>
      </c>
      <c r="K796" s="1"/>
      <c r="L796" s="1">
        <v>0.2</v>
      </c>
      <c r="M796" s="14"/>
      <c r="N796" s="54">
        <v>45.46075</v>
      </c>
      <c r="O796" s="59">
        <f t="shared" si="1"/>
        <v>42799</v>
      </c>
      <c r="P796" s="21">
        <v>4706960.59425</v>
      </c>
      <c r="Q796" s="52" t="s">
        <v>85</v>
      </c>
      <c r="R796" s="57">
        <v>42799.0</v>
      </c>
      <c r="S796" s="58">
        <v>10.0</v>
      </c>
      <c r="T796" s="58">
        <v>103539.0</v>
      </c>
    </row>
    <row r="797">
      <c r="A797" s="53">
        <v>42800.0</v>
      </c>
      <c r="B797" s="14" t="s">
        <v>92</v>
      </c>
      <c r="C797" s="52" t="s">
        <v>85</v>
      </c>
      <c r="D797" s="14" t="s">
        <v>47</v>
      </c>
      <c r="E797" s="51" t="s">
        <v>46</v>
      </c>
      <c r="F797" s="1">
        <v>17.7</v>
      </c>
      <c r="G797" s="14"/>
      <c r="H797" s="1">
        <v>27.4</v>
      </c>
      <c r="I797" s="14"/>
      <c r="J797" s="1">
        <v>22.3</v>
      </c>
      <c r="K797" s="1"/>
      <c r="L797" s="1">
        <v>0.0</v>
      </c>
      <c r="M797" s="14"/>
      <c r="N797" s="54">
        <v>56.63415</v>
      </c>
      <c r="O797" s="59">
        <f t="shared" si="1"/>
        <v>42800</v>
      </c>
      <c r="P797" s="21">
        <v>6594927.835785</v>
      </c>
      <c r="Q797" s="52" t="s">
        <v>85</v>
      </c>
      <c r="R797" s="57">
        <v>42800.0</v>
      </c>
      <c r="S797" s="58">
        <v>10.0</v>
      </c>
      <c r="T797" s="58">
        <v>116447.9</v>
      </c>
    </row>
    <row r="798">
      <c r="A798" s="53">
        <v>42801.0</v>
      </c>
      <c r="B798" s="14" t="s">
        <v>108</v>
      </c>
      <c r="C798" s="52" t="s">
        <v>85</v>
      </c>
      <c r="D798" s="14" t="s">
        <v>47</v>
      </c>
      <c r="E798" s="51" t="s">
        <v>46</v>
      </c>
      <c r="F798" s="1">
        <v>15.0</v>
      </c>
      <c r="G798" s="14"/>
      <c r="H798" s="1">
        <v>28.2</v>
      </c>
      <c r="I798" s="14"/>
      <c r="J798" s="1">
        <v>22.4</v>
      </c>
      <c r="K798" s="1"/>
      <c r="L798" s="1">
        <v>0.0</v>
      </c>
      <c r="M798" s="14"/>
      <c r="N798" s="54">
        <v>57.51614</v>
      </c>
      <c r="O798" s="59">
        <f t="shared" si="1"/>
        <v>42801</v>
      </c>
      <c r="P798" s="21">
        <v>6782964.66441</v>
      </c>
      <c r="Q798" s="52" t="s">
        <v>85</v>
      </c>
      <c r="R798" s="57">
        <v>42801.0</v>
      </c>
      <c r="S798" s="58">
        <v>10.0</v>
      </c>
      <c r="T798" s="58">
        <v>117931.5</v>
      </c>
    </row>
    <row r="799">
      <c r="A799" s="53">
        <v>42802.0</v>
      </c>
      <c r="B799" s="14" t="s">
        <v>90</v>
      </c>
      <c r="C799" s="52" t="s">
        <v>85</v>
      </c>
      <c r="D799" s="14" t="s">
        <v>47</v>
      </c>
      <c r="E799" s="51" t="s">
        <v>46</v>
      </c>
      <c r="F799" s="1">
        <v>14.2</v>
      </c>
      <c r="G799" s="14"/>
      <c r="H799" s="1">
        <v>31.5</v>
      </c>
      <c r="I799" s="14"/>
      <c r="J799" s="1">
        <v>22.1</v>
      </c>
      <c r="K799" s="1"/>
      <c r="L799" s="1">
        <v>0.0</v>
      </c>
      <c r="M799" s="14"/>
      <c r="N799" s="54">
        <v>73.92313</v>
      </c>
      <c r="O799" s="59">
        <f t="shared" si="1"/>
        <v>42802</v>
      </c>
      <c r="P799" s="21">
        <v>9193878.816604</v>
      </c>
      <c r="Q799" s="52" t="s">
        <v>85</v>
      </c>
      <c r="R799" s="57">
        <v>42802.0</v>
      </c>
      <c r="S799" s="58">
        <v>10.0</v>
      </c>
      <c r="T799" s="58">
        <v>124370.8</v>
      </c>
    </row>
    <row r="800">
      <c r="A800" s="53">
        <v>42803.0</v>
      </c>
      <c r="B800" s="14" t="s">
        <v>105</v>
      </c>
      <c r="C800" s="52" t="s">
        <v>85</v>
      </c>
      <c r="D800" s="14" t="s">
        <v>47</v>
      </c>
      <c r="E800" s="51" t="s">
        <v>46</v>
      </c>
      <c r="F800" s="1">
        <v>15.0</v>
      </c>
      <c r="G800" s="14"/>
      <c r="H800" s="1">
        <v>32.3</v>
      </c>
      <c r="I800" s="14"/>
      <c r="J800" s="1">
        <v>21.1</v>
      </c>
      <c r="K800" s="1"/>
      <c r="L800" s="1">
        <v>0.0</v>
      </c>
      <c r="M800" s="14"/>
      <c r="N800" s="54">
        <v>83.88969</v>
      </c>
      <c r="O800" s="59">
        <f t="shared" si="1"/>
        <v>42803</v>
      </c>
      <c r="P800" s="21">
        <v>1.0876239585717E7</v>
      </c>
      <c r="Q800" s="52" t="s">
        <v>85</v>
      </c>
      <c r="R800" s="57">
        <v>42803.0</v>
      </c>
      <c r="S800" s="58">
        <v>10.0</v>
      </c>
      <c r="T800" s="58">
        <v>129649.3</v>
      </c>
    </row>
    <row r="801">
      <c r="A801" s="53">
        <v>42804.0</v>
      </c>
      <c r="B801" s="14" t="s">
        <v>107</v>
      </c>
      <c r="C801" s="52" t="s">
        <v>85</v>
      </c>
      <c r="D801" s="14" t="s">
        <v>47</v>
      </c>
      <c r="E801" s="51" t="s">
        <v>46</v>
      </c>
      <c r="F801" s="1">
        <v>18.5</v>
      </c>
      <c r="G801" s="14"/>
      <c r="H801" s="1">
        <v>23.8</v>
      </c>
      <c r="I801" s="14"/>
      <c r="J801" s="1">
        <v>19.4</v>
      </c>
      <c r="K801" s="1"/>
      <c r="L801" s="1">
        <v>0.0</v>
      </c>
      <c r="M801" s="14"/>
      <c r="N801" s="54">
        <v>82.03454</v>
      </c>
      <c r="O801" s="59">
        <f t="shared" si="1"/>
        <v>42804</v>
      </c>
      <c r="P801" s="21">
        <v>1.0282709654294001E7</v>
      </c>
      <c r="Q801" s="52" t="s">
        <v>85</v>
      </c>
      <c r="R801" s="57">
        <v>42804.0</v>
      </c>
      <c r="S801" s="58">
        <v>10.0</v>
      </c>
      <c r="T801" s="58">
        <v>125346.1</v>
      </c>
    </row>
    <row r="802">
      <c r="A802" s="53">
        <v>42805.0</v>
      </c>
      <c r="B802" s="14" t="s">
        <v>74</v>
      </c>
      <c r="C802" s="52" t="s">
        <v>85</v>
      </c>
      <c r="D802" s="14" t="s">
        <v>47</v>
      </c>
      <c r="E802" s="51" t="s">
        <v>46</v>
      </c>
      <c r="F802" s="1">
        <v>18.0</v>
      </c>
      <c r="G802" s="14"/>
      <c r="H802" s="1">
        <v>26.4</v>
      </c>
      <c r="I802" s="14"/>
      <c r="J802" s="1">
        <v>13.9</v>
      </c>
      <c r="K802" s="1"/>
      <c r="L802" s="1">
        <v>0.0</v>
      </c>
      <c r="M802" s="14"/>
      <c r="N802" s="54">
        <v>50.76233</v>
      </c>
      <c r="O802" s="59">
        <f t="shared" si="1"/>
        <v>42805</v>
      </c>
      <c r="P802" s="21">
        <v>5523794.311144</v>
      </c>
      <c r="Q802" s="52" t="s">
        <v>85</v>
      </c>
      <c r="R802" s="57">
        <v>42805.0</v>
      </c>
      <c r="S802" s="58">
        <v>10.0</v>
      </c>
      <c r="T802" s="58">
        <v>108816.8</v>
      </c>
    </row>
    <row r="803">
      <c r="A803" s="53">
        <v>42806.0</v>
      </c>
      <c r="B803" s="14" t="s">
        <v>78</v>
      </c>
      <c r="C803" s="52" t="s">
        <v>85</v>
      </c>
      <c r="D803" s="14" t="s">
        <v>47</v>
      </c>
      <c r="E803" s="51" t="s">
        <v>46</v>
      </c>
      <c r="F803" s="1">
        <v>17.9</v>
      </c>
      <c r="G803" s="14"/>
      <c r="H803" s="1">
        <v>27.1</v>
      </c>
      <c r="I803" s="14"/>
      <c r="J803" s="1">
        <v>19.6</v>
      </c>
      <c r="K803" s="1"/>
      <c r="L803" s="1">
        <v>0.0</v>
      </c>
      <c r="M803" s="14"/>
      <c r="N803" s="54">
        <v>42.48056</v>
      </c>
      <c r="O803" s="59">
        <f t="shared" si="1"/>
        <v>42806</v>
      </c>
      <c r="P803" s="21">
        <v>4359248.8658</v>
      </c>
      <c r="Q803" s="52" t="s">
        <v>85</v>
      </c>
      <c r="R803" s="57">
        <v>42806.0</v>
      </c>
      <c r="S803" s="58">
        <v>11.0</v>
      </c>
      <c r="T803" s="58">
        <v>102617.5</v>
      </c>
    </row>
    <row r="804">
      <c r="A804" s="53">
        <v>42807.0</v>
      </c>
      <c r="B804" s="14" t="s">
        <v>92</v>
      </c>
      <c r="C804" s="52" t="s">
        <v>85</v>
      </c>
      <c r="D804" s="14" t="s">
        <v>47</v>
      </c>
      <c r="E804" s="51" t="s">
        <v>47</v>
      </c>
      <c r="F804" s="1">
        <v>15.7</v>
      </c>
      <c r="G804" s="14"/>
      <c r="H804" s="1">
        <v>24.3</v>
      </c>
      <c r="I804" s="14"/>
      <c r="J804" s="1">
        <v>20.7</v>
      </c>
      <c r="K804" s="1"/>
      <c r="L804" s="1">
        <v>0.2</v>
      </c>
      <c r="M804" s="14"/>
      <c r="N804" s="54">
        <v>66.84372</v>
      </c>
      <c r="O804" s="59">
        <f t="shared" si="1"/>
        <v>42807</v>
      </c>
      <c r="P804" s="21">
        <v>6983089.900308</v>
      </c>
      <c r="Q804" s="52" t="s">
        <v>85</v>
      </c>
      <c r="R804" s="57">
        <v>42807.0</v>
      </c>
      <c r="S804" s="58">
        <v>11.0</v>
      </c>
      <c r="T804" s="58">
        <v>104468.9</v>
      </c>
    </row>
    <row r="805">
      <c r="A805" s="53">
        <v>42808.0</v>
      </c>
      <c r="B805" s="14" t="s">
        <v>108</v>
      </c>
      <c r="C805" s="52" t="s">
        <v>85</v>
      </c>
      <c r="D805" s="14" t="s">
        <v>47</v>
      </c>
      <c r="E805" s="51" t="s">
        <v>46</v>
      </c>
      <c r="F805" s="1">
        <v>18.8</v>
      </c>
      <c r="G805" s="14"/>
      <c r="H805" s="1">
        <v>32.7</v>
      </c>
      <c r="I805" s="14"/>
      <c r="J805" s="1">
        <v>20.8</v>
      </c>
      <c r="K805" s="1"/>
      <c r="L805" s="1">
        <v>0.0</v>
      </c>
      <c r="M805" s="14"/>
      <c r="N805" s="54">
        <v>101.4424</v>
      </c>
      <c r="O805" s="59">
        <f t="shared" si="1"/>
        <v>42808</v>
      </c>
      <c r="P805" s="21">
        <v>1.3514947778719999E7</v>
      </c>
      <c r="Q805" s="52" t="s">
        <v>85</v>
      </c>
      <c r="R805" s="57">
        <v>42808.0</v>
      </c>
      <c r="S805" s="58">
        <v>11.0</v>
      </c>
      <c r="T805" s="58">
        <v>133227.8</v>
      </c>
    </row>
    <row r="806">
      <c r="A806" s="53">
        <v>42809.0</v>
      </c>
      <c r="B806" s="14" t="s">
        <v>90</v>
      </c>
      <c r="C806" s="52" t="s">
        <v>85</v>
      </c>
      <c r="D806" s="14" t="s">
        <v>47</v>
      </c>
      <c r="E806" s="51" t="s">
        <v>46</v>
      </c>
      <c r="F806" s="1">
        <v>20.8</v>
      </c>
      <c r="G806" s="14"/>
      <c r="H806" s="1">
        <v>33.2</v>
      </c>
      <c r="I806" s="14"/>
      <c r="J806" s="1">
        <v>18.9</v>
      </c>
      <c r="K806" s="1"/>
      <c r="L806" s="1">
        <v>0.0</v>
      </c>
      <c r="M806" s="14"/>
      <c r="N806" s="54">
        <v>102.0122</v>
      </c>
      <c r="O806" s="59">
        <f t="shared" si="1"/>
        <v>42809</v>
      </c>
      <c r="P806" s="21">
        <v>1.424832960816E7</v>
      </c>
      <c r="Q806" s="52" t="s">
        <v>85</v>
      </c>
      <c r="R806" s="57">
        <v>42809.0</v>
      </c>
      <c r="S806" s="58">
        <v>11.0</v>
      </c>
      <c r="T806" s="58">
        <v>139672.8</v>
      </c>
    </row>
    <row r="807">
      <c r="A807" s="53">
        <v>42810.0</v>
      </c>
      <c r="B807" s="14" t="s">
        <v>105</v>
      </c>
      <c r="C807" s="52" t="s">
        <v>85</v>
      </c>
      <c r="D807" s="14" t="s">
        <v>47</v>
      </c>
      <c r="E807" s="51" t="s">
        <v>46</v>
      </c>
      <c r="F807" s="1">
        <v>21.7</v>
      </c>
      <c r="G807" s="14"/>
      <c r="H807" s="1">
        <v>23.0</v>
      </c>
      <c r="I807" s="14"/>
      <c r="J807" s="1">
        <v>4.8</v>
      </c>
      <c r="K807" s="1"/>
      <c r="L807" s="1">
        <v>1.8</v>
      </c>
      <c r="M807" s="14"/>
      <c r="N807" s="54">
        <v>87.89402</v>
      </c>
      <c r="O807" s="59">
        <f t="shared" si="1"/>
        <v>42810</v>
      </c>
      <c r="P807" s="21">
        <v>1.092135934912E7</v>
      </c>
      <c r="Q807" s="52" t="s">
        <v>85</v>
      </c>
      <c r="R807" s="57">
        <v>42810.0</v>
      </c>
      <c r="S807" s="58">
        <v>11.0</v>
      </c>
      <c r="T807" s="58">
        <v>124256.0</v>
      </c>
    </row>
    <row r="808">
      <c r="A808" s="53">
        <v>42811.0</v>
      </c>
      <c r="B808" s="14" t="s">
        <v>107</v>
      </c>
      <c r="C808" s="52" t="s">
        <v>85</v>
      </c>
      <c r="D808" s="14" t="s">
        <v>47</v>
      </c>
      <c r="E808" s="51" t="s">
        <v>46</v>
      </c>
      <c r="F808" s="1">
        <v>15.8</v>
      </c>
      <c r="G808" s="14"/>
      <c r="H808" s="1">
        <v>22.1</v>
      </c>
      <c r="I808" s="14"/>
      <c r="J808" s="1">
        <v>20.1</v>
      </c>
      <c r="K808" s="1"/>
      <c r="L808" s="1">
        <v>0.0</v>
      </c>
      <c r="M808" s="14"/>
      <c r="N808" s="54">
        <v>70.74607</v>
      </c>
      <c r="O808" s="59">
        <f t="shared" si="1"/>
        <v>42811</v>
      </c>
      <c r="P808" s="21">
        <v>7896117.439447001</v>
      </c>
      <c r="Q808" s="52" t="s">
        <v>85</v>
      </c>
      <c r="R808" s="57">
        <v>42811.0</v>
      </c>
      <c r="S808" s="58">
        <v>11.0</v>
      </c>
      <c r="T808" s="58">
        <v>111612.1</v>
      </c>
    </row>
    <row r="809">
      <c r="A809" s="53">
        <v>42812.0</v>
      </c>
      <c r="B809" s="14" t="s">
        <v>74</v>
      </c>
      <c r="C809" s="52" t="s">
        <v>85</v>
      </c>
      <c r="D809" s="14" t="s">
        <v>47</v>
      </c>
      <c r="E809" s="51" t="s">
        <v>46</v>
      </c>
      <c r="F809" s="1">
        <v>12.4</v>
      </c>
      <c r="G809" s="14"/>
      <c r="H809" s="1">
        <v>30.8</v>
      </c>
      <c r="I809" s="14"/>
      <c r="J809" s="1">
        <v>19.9</v>
      </c>
      <c r="K809" s="1"/>
      <c r="L809" s="1">
        <v>0.0</v>
      </c>
      <c r="M809" s="14"/>
      <c r="N809" s="54">
        <v>68.8771</v>
      </c>
      <c r="O809" s="59">
        <f t="shared" si="1"/>
        <v>42812</v>
      </c>
      <c r="P809" s="21">
        <v>7420253.9617800005</v>
      </c>
      <c r="Q809" s="52" t="s">
        <v>85</v>
      </c>
      <c r="R809" s="57">
        <v>42812.0</v>
      </c>
      <c r="S809" s="58">
        <v>11.0</v>
      </c>
      <c r="T809" s="58">
        <v>107731.8</v>
      </c>
    </row>
    <row r="810">
      <c r="A810" s="53">
        <v>42813.0</v>
      </c>
      <c r="B810" s="14" t="s">
        <v>78</v>
      </c>
      <c r="C810" s="52" t="s">
        <v>85</v>
      </c>
      <c r="D810" s="14" t="s">
        <v>47</v>
      </c>
      <c r="E810" s="51" t="s">
        <v>46</v>
      </c>
      <c r="F810" s="1">
        <v>14.5</v>
      </c>
      <c r="G810" s="14"/>
      <c r="H810" s="1">
        <v>33.5</v>
      </c>
      <c r="I810" s="14"/>
      <c r="J810" s="1">
        <v>19.7</v>
      </c>
      <c r="K810" s="1"/>
      <c r="L810" s="1">
        <v>0.0</v>
      </c>
      <c r="M810" s="14"/>
      <c r="N810" s="54">
        <v>121.122</v>
      </c>
      <c r="O810" s="59">
        <f t="shared" si="1"/>
        <v>42813</v>
      </c>
      <c r="P810" s="21">
        <v>1.37587082436E7</v>
      </c>
      <c r="Q810" s="52" t="s">
        <v>85</v>
      </c>
      <c r="R810" s="57">
        <v>42813.0</v>
      </c>
      <c r="S810" s="58">
        <v>12.0</v>
      </c>
      <c r="T810" s="58">
        <v>113593.8</v>
      </c>
    </row>
    <row r="811">
      <c r="A811" s="53">
        <v>42814.0</v>
      </c>
      <c r="B811" s="14" t="s">
        <v>92</v>
      </c>
      <c r="C811" s="52" t="s">
        <v>85</v>
      </c>
      <c r="D811" s="14" t="s">
        <v>47</v>
      </c>
      <c r="E811" s="51" t="s">
        <v>46</v>
      </c>
      <c r="F811" s="1">
        <v>19.3</v>
      </c>
      <c r="G811" s="14"/>
      <c r="H811" s="1">
        <v>28.0</v>
      </c>
      <c r="I811" s="14"/>
      <c r="J811" s="1">
        <v>11.3</v>
      </c>
      <c r="K811" s="1"/>
      <c r="L811" s="1">
        <v>0.0</v>
      </c>
      <c r="M811" s="14"/>
      <c r="N811" s="54">
        <v>184.8235</v>
      </c>
      <c r="O811" s="59">
        <f t="shared" si="1"/>
        <v>42814</v>
      </c>
      <c r="P811" s="21">
        <v>2.43931903535E7</v>
      </c>
      <c r="Q811" s="52" t="s">
        <v>85</v>
      </c>
      <c r="R811" s="57">
        <v>42814.0</v>
      </c>
      <c r="S811" s="58">
        <v>12.0</v>
      </c>
      <c r="T811" s="58">
        <v>131981.0</v>
      </c>
    </row>
    <row r="812">
      <c r="A812" s="53">
        <v>42815.0</v>
      </c>
      <c r="B812" s="14" t="s">
        <v>108</v>
      </c>
      <c r="C812" s="52" t="s">
        <v>85</v>
      </c>
      <c r="D812" s="14" t="s">
        <v>47</v>
      </c>
      <c r="E812" s="51" t="s">
        <v>46</v>
      </c>
      <c r="F812" s="1">
        <v>19.9</v>
      </c>
      <c r="G812" s="14"/>
      <c r="H812" s="1">
        <v>26.1</v>
      </c>
      <c r="I812" s="14"/>
      <c r="J812" s="1">
        <v>6.1</v>
      </c>
      <c r="K812" s="1"/>
      <c r="L812" s="1">
        <v>4.4</v>
      </c>
      <c r="M812" s="14"/>
      <c r="N812" s="54">
        <v>112.9037</v>
      </c>
      <c r="O812" s="59">
        <f t="shared" si="1"/>
        <v>42815</v>
      </c>
      <c r="P812" s="21">
        <v>1.4409379873979999E7</v>
      </c>
      <c r="Q812" s="52" t="s">
        <v>85</v>
      </c>
      <c r="R812" s="57">
        <v>42815.0</v>
      </c>
      <c r="S812" s="58">
        <v>12.0</v>
      </c>
      <c r="T812" s="58">
        <v>127625.4</v>
      </c>
    </row>
    <row r="813">
      <c r="A813" s="53">
        <v>42816.0</v>
      </c>
      <c r="B813" s="14" t="s">
        <v>90</v>
      </c>
      <c r="C813" s="52" t="s">
        <v>85</v>
      </c>
      <c r="D813" s="14" t="s">
        <v>47</v>
      </c>
      <c r="E813" s="51" t="s">
        <v>46</v>
      </c>
      <c r="F813" s="1">
        <v>17.8</v>
      </c>
      <c r="G813" s="14"/>
      <c r="H813" s="1">
        <v>21.8</v>
      </c>
      <c r="I813" s="14"/>
      <c r="J813" s="1">
        <v>7.3</v>
      </c>
      <c r="K813" s="1"/>
      <c r="L813" s="1">
        <v>9.2</v>
      </c>
      <c r="M813" s="14"/>
      <c r="N813" s="54">
        <v>77.00029</v>
      </c>
      <c r="O813" s="59">
        <f t="shared" si="1"/>
        <v>42816</v>
      </c>
      <c r="P813" s="21">
        <v>8831656.061956</v>
      </c>
      <c r="Q813" s="52" t="s">
        <v>85</v>
      </c>
      <c r="R813" s="57">
        <v>42816.0</v>
      </c>
      <c r="S813" s="58">
        <v>12.0</v>
      </c>
      <c r="T813" s="58">
        <v>114696.4</v>
      </c>
    </row>
    <row r="814">
      <c r="A814" s="53">
        <v>42817.0</v>
      </c>
      <c r="B814" s="14" t="s">
        <v>105</v>
      </c>
      <c r="C814" s="52" t="s">
        <v>85</v>
      </c>
      <c r="D814" s="14" t="s">
        <v>47</v>
      </c>
      <c r="E814" s="51" t="s">
        <v>46</v>
      </c>
      <c r="F814" s="1">
        <v>16.2</v>
      </c>
      <c r="G814" s="14"/>
      <c r="H814" s="1">
        <v>25.1</v>
      </c>
      <c r="I814" s="14"/>
      <c r="J814" s="1">
        <v>17.2</v>
      </c>
      <c r="K814" s="1"/>
      <c r="L814" s="1">
        <v>0.0</v>
      </c>
      <c r="M814" s="14"/>
      <c r="N814" s="54">
        <v>97.82306</v>
      </c>
      <c r="O814" s="59">
        <f t="shared" si="1"/>
        <v>42817</v>
      </c>
      <c r="P814" s="21">
        <v>1.0920262092368E7</v>
      </c>
      <c r="Q814" s="52" t="s">
        <v>85</v>
      </c>
      <c r="R814" s="57">
        <v>42817.0</v>
      </c>
      <c r="S814" s="58">
        <v>12.0</v>
      </c>
      <c r="T814" s="58">
        <v>111632.8</v>
      </c>
    </row>
    <row r="815">
      <c r="A815" s="53">
        <v>42818.0</v>
      </c>
      <c r="B815" s="14" t="s">
        <v>107</v>
      </c>
      <c r="C815" s="52" t="s">
        <v>85</v>
      </c>
      <c r="D815" s="14" t="s">
        <v>47</v>
      </c>
      <c r="E815" s="51" t="s">
        <v>46</v>
      </c>
      <c r="F815" s="1">
        <v>13.9</v>
      </c>
      <c r="G815" s="14"/>
      <c r="H815" s="1">
        <v>24.7</v>
      </c>
      <c r="I815" s="14"/>
      <c r="J815" s="1">
        <v>16.1</v>
      </c>
      <c r="K815" s="1"/>
      <c r="L815" s="1">
        <v>0.0</v>
      </c>
      <c r="M815" s="14"/>
      <c r="N815" s="54">
        <v>118.4496</v>
      </c>
      <c r="O815" s="59">
        <f t="shared" si="1"/>
        <v>42818</v>
      </c>
      <c r="P815" s="21">
        <v>1.367043416544E7</v>
      </c>
      <c r="Q815" s="52" t="s">
        <v>85</v>
      </c>
      <c r="R815" s="57">
        <v>42818.0</v>
      </c>
      <c r="S815" s="58">
        <v>12.0</v>
      </c>
      <c r="T815" s="58">
        <v>115411.4</v>
      </c>
    </row>
    <row r="816">
      <c r="A816" s="53">
        <v>42819.0</v>
      </c>
      <c r="B816" s="14" t="s">
        <v>74</v>
      </c>
      <c r="C816" s="52" t="s">
        <v>85</v>
      </c>
      <c r="D816" s="14" t="s">
        <v>47</v>
      </c>
      <c r="E816" s="51" t="s">
        <v>46</v>
      </c>
      <c r="F816" s="1">
        <v>15.3</v>
      </c>
      <c r="G816" s="14"/>
      <c r="H816" s="1">
        <v>29.7</v>
      </c>
      <c r="I816" s="14"/>
      <c r="J816" s="1">
        <v>13.5</v>
      </c>
      <c r="K816" s="1"/>
      <c r="L816" s="1">
        <v>0.0</v>
      </c>
      <c r="M816" s="14"/>
      <c r="N816" s="54">
        <v>138.7948</v>
      </c>
      <c r="O816" s="59">
        <f t="shared" si="1"/>
        <v>42819</v>
      </c>
      <c r="P816" s="21">
        <v>1.49157219768E7</v>
      </c>
      <c r="Q816" s="52" t="s">
        <v>85</v>
      </c>
      <c r="R816" s="57">
        <v>42819.0</v>
      </c>
      <c r="S816" s="58">
        <v>12.0</v>
      </c>
      <c r="T816" s="58">
        <v>107466.0</v>
      </c>
    </row>
    <row r="817">
      <c r="A817" s="53">
        <v>42820.0</v>
      </c>
      <c r="B817" s="14" t="s">
        <v>78</v>
      </c>
      <c r="C817" s="52" t="s">
        <v>85</v>
      </c>
      <c r="D817" s="14" t="s">
        <v>47</v>
      </c>
      <c r="E817" s="51" t="s">
        <v>46</v>
      </c>
      <c r="F817" s="1">
        <v>19.3</v>
      </c>
      <c r="G817" s="14"/>
      <c r="H817" s="1">
        <v>26.7</v>
      </c>
      <c r="I817" s="14"/>
      <c r="J817" s="1">
        <v>14.6</v>
      </c>
      <c r="K817" s="1"/>
      <c r="L817" s="1">
        <v>0.0</v>
      </c>
      <c r="M817" s="14"/>
      <c r="N817" s="54">
        <v>147.4806</v>
      </c>
      <c r="O817" s="59">
        <f t="shared" si="1"/>
        <v>42820</v>
      </c>
      <c r="P817" s="21">
        <v>1.5365870981460001E7</v>
      </c>
      <c r="Q817" s="52" t="s">
        <v>85</v>
      </c>
      <c r="R817" s="57">
        <v>42820.0</v>
      </c>
      <c r="S817" s="58">
        <v>13.0</v>
      </c>
      <c r="T817" s="58">
        <v>104189.1</v>
      </c>
    </row>
    <row r="818">
      <c r="A818" s="53">
        <v>42821.0</v>
      </c>
      <c r="B818" s="14" t="s">
        <v>92</v>
      </c>
      <c r="C818" s="52" t="s">
        <v>85</v>
      </c>
      <c r="D818" s="14" t="s">
        <v>47</v>
      </c>
      <c r="E818" s="51" t="s">
        <v>46</v>
      </c>
      <c r="F818" s="1">
        <v>19.3</v>
      </c>
      <c r="G818" s="14"/>
      <c r="H818" s="1">
        <v>31.9</v>
      </c>
      <c r="I818" s="14"/>
      <c r="J818" s="1">
        <v>7.6</v>
      </c>
      <c r="K818" s="1"/>
      <c r="L818" s="1">
        <v>0.0</v>
      </c>
      <c r="M818" s="14"/>
      <c r="N818" s="54">
        <v>118.5622</v>
      </c>
      <c r="O818" s="59">
        <f t="shared" si="1"/>
        <v>42821</v>
      </c>
      <c r="P818" s="21">
        <v>1.378133815384E7</v>
      </c>
      <c r="Q818" s="52" t="s">
        <v>85</v>
      </c>
      <c r="R818" s="57">
        <v>42821.0</v>
      </c>
      <c r="S818" s="58">
        <v>13.0</v>
      </c>
      <c r="T818" s="58">
        <v>116237.2</v>
      </c>
    </row>
    <row r="819">
      <c r="A819" s="53">
        <v>42822.0</v>
      </c>
      <c r="B819" s="14" t="s">
        <v>108</v>
      </c>
      <c r="C819" s="52" t="s">
        <v>85</v>
      </c>
      <c r="D819" s="14" t="s">
        <v>47</v>
      </c>
      <c r="E819" s="51" t="s">
        <v>46</v>
      </c>
      <c r="F819" s="1">
        <v>11.9</v>
      </c>
      <c r="G819" s="14"/>
      <c r="H819" s="1">
        <v>24.3</v>
      </c>
      <c r="I819" s="14"/>
      <c r="J819" s="1">
        <v>17.8</v>
      </c>
      <c r="K819" s="1"/>
      <c r="L819" s="1">
        <v>4.2</v>
      </c>
      <c r="M819" s="14"/>
      <c r="N819" s="54">
        <v>121.9056</v>
      </c>
      <c r="O819" s="59">
        <f t="shared" si="1"/>
        <v>42822</v>
      </c>
      <c r="P819" s="21">
        <v>1.3535544484800002E7</v>
      </c>
      <c r="Q819" s="52" t="s">
        <v>85</v>
      </c>
      <c r="R819" s="57">
        <v>42822.0</v>
      </c>
      <c r="S819" s="58">
        <v>13.0</v>
      </c>
      <c r="T819" s="58">
        <v>111033.0</v>
      </c>
    </row>
    <row r="820">
      <c r="A820" s="53">
        <v>42823.0</v>
      </c>
      <c r="B820" s="14" t="s">
        <v>90</v>
      </c>
      <c r="C820" s="52" t="s">
        <v>85</v>
      </c>
      <c r="D820" s="14" t="s">
        <v>47</v>
      </c>
      <c r="E820" s="51" t="s">
        <v>46</v>
      </c>
      <c r="F820" s="1">
        <v>13.9</v>
      </c>
      <c r="G820" s="14"/>
      <c r="H820" s="1">
        <v>27.2</v>
      </c>
      <c r="I820" s="14"/>
      <c r="J820" s="1">
        <v>14.7</v>
      </c>
      <c r="K820" s="1"/>
      <c r="L820" s="1">
        <v>0.2</v>
      </c>
      <c r="M820" s="14"/>
      <c r="N820" s="54">
        <v>133.7983</v>
      </c>
      <c r="O820" s="59">
        <f t="shared" si="1"/>
        <v>42823</v>
      </c>
      <c r="P820" s="21">
        <v>1.4669685751490002E7</v>
      </c>
      <c r="Q820" s="52" t="s">
        <v>85</v>
      </c>
      <c r="R820" s="57">
        <v>42823.0</v>
      </c>
      <c r="S820" s="58">
        <v>13.0</v>
      </c>
      <c r="T820" s="58">
        <v>109640.3</v>
      </c>
    </row>
    <row r="821">
      <c r="A821" s="53">
        <v>42824.0</v>
      </c>
      <c r="B821" s="14" t="s">
        <v>105</v>
      </c>
      <c r="C821" s="52" t="s">
        <v>85</v>
      </c>
      <c r="D821" s="14" t="s">
        <v>47</v>
      </c>
      <c r="E821" s="51" t="s">
        <v>46</v>
      </c>
      <c r="F821" s="1">
        <v>10.2</v>
      </c>
      <c r="G821" s="14"/>
      <c r="H821" s="1">
        <v>17.9</v>
      </c>
      <c r="I821" s="14"/>
      <c r="J821" s="1">
        <v>13.0</v>
      </c>
      <c r="K821" s="1"/>
      <c r="L821" s="1">
        <v>3.4</v>
      </c>
      <c r="M821" s="14"/>
      <c r="N821" s="54">
        <v>115.1902</v>
      </c>
      <c r="O821" s="59">
        <f t="shared" si="1"/>
        <v>42824</v>
      </c>
      <c r="P821" s="21">
        <v>1.2382013459379999E7</v>
      </c>
      <c r="Q821" s="52" t="s">
        <v>85</v>
      </c>
      <c r="R821" s="57">
        <v>42824.0</v>
      </c>
      <c r="S821" s="58">
        <v>13.0</v>
      </c>
      <c r="T821" s="58">
        <v>107491.9</v>
      </c>
    </row>
    <row r="822">
      <c r="A822" s="53">
        <v>42825.0</v>
      </c>
      <c r="B822" s="14" t="s">
        <v>107</v>
      </c>
      <c r="C822" s="52" t="s">
        <v>85</v>
      </c>
      <c r="D822" s="14" t="s">
        <v>46</v>
      </c>
      <c r="E822" s="51" t="s">
        <v>46</v>
      </c>
      <c r="F822" s="1">
        <v>10.1</v>
      </c>
      <c r="G822" s="14"/>
      <c r="H822" s="1">
        <v>17.9</v>
      </c>
      <c r="I822" s="14"/>
      <c r="J822" s="1">
        <v>12.3</v>
      </c>
      <c r="K822" s="1"/>
      <c r="L822" s="1">
        <v>2.8</v>
      </c>
      <c r="M822" s="14"/>
      <c r="N822" s="54">
        <v>145.2191</v>
      </c>
      <c r="O822" s="59">
        <f t="shared" si="1"/>
        <v>42825</v>
      </c>
      <c r="P822" s="21">
        <v>1.6070265088019999E7</v>
      </c>
      <c r="Q822" s="52" t="s">
        <v>85</v>
      </c>
      <c r="R822" s="57">
        <v>42825.0</v>
      </c>
      <c r="S822" s="58">
        <v>13.0</v>
      </c>
      <c r="T822" s="58">
        <v>110662.2</v>
      </c>
    </row>
    <row r="823">
      <c r="A823" s="53">
        <v>42826.0</v>
      </c>
      <c r="B823" s="14" t="s">
        <v>74</v>
      </c>
      <c r="C823" s="52" t="s">
        <v>85</v>
      </c>
      <c r="D823" s="14" t="s">
        <v>46</v>
      </c>
      <c r="E823" s="51" t="s">
        <v>46</v>
      </c>
      <c r="F823" s="1">
        <v>10.0</v>
      </c>
      <c r="G823" s="14"/>
      <c r="H823" s="1">
        <v>19.0</v>
      </c>
      <c r="I823" s="14"/>
      <c r="J823" s="1">
        <v>13.5</v>
      </c>
      <c r="K823" s="1"/>
      <c r="L823" s="1">
        <v>0.0</v>
      </c>
      <c r="M823" s="14"/>
      <c r="N823" s="54">
        <v>99.24918</v>
      </c>
      <c r="O823" s="59">
        <f t="shared" si="1"/>
        <v>42826</v>
      </c>
      <c r="P823" s="21">
        <v>9667095.4276386</v>
      </c>
      <c r="Q823" s="52" t="s">
        <v>85</v>
      </c>
      <c r="R823" s="57">
        <v>42826.0</v>
      </c>
      <c r="S823" s="58">
        <v>13.0</v>
      </c>
      <c r="T823" s="58">
        <v>97402.27</v>
      </c>
    </row>
    <row r="824">
      <c r="A824" s="53">
        <v>42827.0</v>
      </c>
      <c r="B824" s="14" t="s">
        <v>78</v>
      </c>
      <c r="C824" s="52" t="s">
        <v>85</v>
      </c>
      <c r="D824" s="14" t="s">
        <v>46</v>
      </c>
      <c r="E824" s="51" t="s">
        <v>46</v>
      </c>
      <c r="F824" s="1">
        <v>11.7</v>
      </c>
      <c r="G824" s="14"/>
      <c r="H824" s="1">
        <v>18.2</v>
      </c>
      <c r="I824" s="14"/>
      <c r="J824" s="1">
        <v>10.1</v>
      </c>
      <c r="K824" s="1"/>
      <c r="L824" s="1">
        <v>0.4</v>
      </c>
      <c r="M824" s="14"/>
      <c r="N824" s="54">
        <v>92.91574</v>
      </c>
      <c r="O824" s="59">
        <f t="shared" si="1"/>
        <v>42827</v>
      </c>
      <c r="P824" s="21">
        <v>8778409.659554001</v>
      </c>
      <c r="Q824" s="52" t="s">
        <v>85</v>
      </c>
      <c r="R824" s="57">
        <v>42827.0</v>
      </c>
      <c r="S824" s="58">
        <v>14.0</v>
      </c>
      <c r="T824" s="58">
        <v>94477.1</v>
      </c>
    </row>
    <row r="825">
      <c r="A825" s="53">
        <v>42828.0</v>
      </c>
      <c r="B825" s="14" t="s">
        <v>92</v>
      </c>
      <c r="C825" s="52" t="s">
        <v>85</v>
      </c>
      <c r="D825" s="14" t="s">
        <v>46</v>
      </c>
      <c r="E825" s="51" t="s">
        <v>46</v>
      </c>
      <c r="F825" s="1">
        <v>8.2</v>
      </c>
      <c r="G825" s="14"/>
      <c r="H825" s="1">
        <v>21.5</v>
      </c>
      <c r="I825" s="14"/>
      <c r="J825" s="1">
        <v>16.8</v>
      </c>
      <c r="K825" s="1"/>
      <c r="L825" s="1">
        <v>0.0</v>
      </c>
      <c r="M825" s="14"/>
      <c r="N825" s="54">
        <v>106.4522</v>
      </c>
      <c r="O825" s="59">
        <f t="shared" si="1"/>
        <v>42828</v>
      </c>
      <c r="P825" s="21">
        <v>1.14857133451E7</v>
      </c>
      <c r="Q825" s="52" t="s">
        <v>85</v>
      </c>
      <c r="R825" s="57">
        <v>42828.0</v>
      </c>
      <c r="S825" s="58">
        <v>14.0</v>
      </c>
      <c r="T825" s="58">
        <v>107895.5</v>
      </c>
    </row>
    <row r="826">
      <c r="A826" s="53">
        <v>42829.0</v>
      </c>
      <c r="B826" s="14" t="s">
        <v>108</v>
      </c>
      <c r="C826" s="52" t="s">
        <v>85</v>
      </c>
      <c r="D826" s="14" t="s">
        <v>46</v>
      </c>
      <c r="E826" s="51" t="s">
        <v>46</v>
      </c>
      <c r="F826" s="1">
        <v>10.0</v>
      </c>
      <c r="G826" s="14"/>
      <c r="H826" s="1">
        <v>24.4</v>
      </c>
      <c r="I826" s="14"/>
      <c r="J826" s="1">
        <v>16.4</v>
      </c>
      <c r="K826" s="1"/>
      <c r="L826" s="1">
        <v>0.0</v>
      </c>
      <c r="M826" s="14"/>
      <c r="N826" s="54">
        <v>122.6615</v>
      </c>
      <c r="O826" s="59">
        <f t="shared" si="1"/>
        <v>42829</v>
      </c>
      <c r="P826" s="21">
        <v>1.387776265005E7</v>
      </c>
      <c r="Q826" s="52" t="s">
        <v>85</v>
      </c>
      <c r="R826" s="57">
        <v>42829.0</v>
      </c>
      <c r="S826" s="58">
        <v>14.0</v>
      </c>
      <c r="T826" s="58">
        <v>113138.7</v>
      </c>
    </row>
    <row r="827">
      <c r="A827" s="53">
        <v>42830.0</v>
      </c>
      <c r="B827" s="14" t="s">
        <v>90</v>
      </c>
      <c r="C827" s="52" t="s">
        <v>85</v>
      </c>
      <c r="D827" s="14" t="s">
        <v>46</v>
      </c>
      <c r="E827" s="51" t="s">
        <v>46</v>
      </c>
      <c r="F827" s="1">
        <v>11.0</v>
      </c>
      <c r="G827" s="14"/>
      <c r="H827" s="1">
        <v>25.4</v>
      </c>
      <c r="I827" s="14"/>
      <c r="J827" s="1">
        <v>15.8</v>
      </c>
      <c r="K827" s="1"/>
      <c r="L827" s="1">
        <v>0.0</v>
      </c>
      <c r="M827" s="14"/>
      <c r="N827" s="54">
        <v>142.2804</v>
      </c>
      <c r="O827" s="59">
        <f t="shared" si="1"/>
        <v>42830</v>
      </c>
      <c r="P827" s="21">
        <v>1.6247198068559997E7</v>
      </c>
      <c r="Q827" s="52" t="s">
        <v>85</v>
      </c>
      <c r="R827" s="57">
        <v>42830.0</v>
      </c>
      <c r="S827" s="58">
        <v>14.0</v>
      </c>
      <c r="T827" s="58">
        <v>114191.4</v>
      </c>
    </row>
    <row r="828">
      <c r="A828" s="53">
        <v>42831.0</v>
      </c>
      <c r="B828" s="14" t="s">
        <v>105</v>
      </c>
      <c r="C828" s="52" t="s">
        <v>85</v>
      </c>
      <c r="D828" s="14" t="s">
        <v>46</v>
      </c>
      <c r="E828" s="51" t="s">
        <v>46</v>
      </c>
      <c r="F828" s="1">
        <v>12.0</v>
      </c>
      <c r="G828" s="14"/>
      <c r="H828" s="1">
        <v>26.6</v>
      </c>
      <c r="I828" s="14"/>
      <c r="J828" s="1">
        <v>13.5</v>
      </c>
      <c r="K828" s="1"/>
      <c r="L828" s="1">
        <v>0.0</v>
      </c>
      <c r="M828" s="14"/>
      <c r="N828" s="54">
        <v>126.182</v>
      </c>
      <c r="O828" s="59">
        <f t="shared" si="1"/>
        <v>42831</v>
      </c>
      <c r="P828" s="21">
        <v>1.4487876548600001E7</v>
      </c>
      <c r="Q828" s="52" t="s">
        <v>85</v>
      </c>
      <c r="R828" s="57">
        <v>42831.0</v>
      </c>
      <c r="S828" s="58">
        <v>14.0</v>
      </c>
      <c r="T828" s="58">
        <v>114817.3</v>
      </c>
    </row>
    <row r="829">
      <c r="A829" s="53">
        <v>42832.0</v>
      </c>
      <c r="B829" s="14" t="s">
        <v>107</v>
      </c>
      <c r="C829" s="52" t="s">
        <v>85</v>
      </c>
      <c r="D829" s="14" t="s">
        <v>46</v>
      </c>
      <c r="E829" s="51" t="s">
        <v>46</v>
      </c>
      <c r="F829" s="1">
        <v>12.7</v>
      </c>
      <c r="G829" s="14"/>
      <c r="H829" s="1">
        <v>26.2</v>
      </c>
      <c r="I829" s="14"/>
      <c r="J829" s="1">
        <v>15.6</v>
      </c>
      <c r="K829" s="1"/>
      <c r="L829" s="1">
        <v>0.0</v>
      </c>
      <c r="M829" s="14"/>
      <c r="N829" s="54">
        <v>101.3304</v>
      </c>
      <c r="O829" s="59">
        <f t="shared" si="1"/>
        <v>42832</v>
      </c>
      <c r="P829" s="21">
        <v>1.1162556864E7</v>
      </c>
      <c r="Q829" s="52" t="s">
        <v>85</v>
      </c>
      <c r="R829" s="57">
        <v>42832.0</v>
      </c>
      <c r="S829" s="58">
        <v>14.0</v>
      </c>
      <c r="T829" s="58">
        <v>110160.0</v>
      </c>
    </row>
    <row r="830">
      <c r="A830" s="53">
        <v>42833.0</v>
      </c>
      <c r="B830" s="14" t="s">
        <v>74</v>
      </c>
      <c r="C830" s="52" t="s">
        <v>85</v>
      </c>
      <c r="D830" s="14" t="s">
        <v>46</v>
      </c>
      <c r="E830" s="51" t="s">
        <v>46</v>
      </c>
      <c r="F830" s="1">
        <v>18.6</v>
      </c>
      <c r="G830" s="14"/>
      <c r="H830" s="1">
        <v>28.1</v>
      </c>
      <c r="I830" s="14"/>
      <c r="J830" s="1">
        <v>13.8</v>
      </c>
      <c r="K830" s="1"/>
      <c r="L830" s="1">
        <v>0.0</v>
      </c>
      <c r="M830" s="14"/>
      <c r="N830" s="54">
        <v>95.86798</v>
      </c>
      <c r="O830" s="59">
        <f t="shared" si="1"/>
        <v>42833</v>
      </c>
      <c r="P830" s="21">
        <v>9499053.8726252</v>
      </c>
      <c r="Q830" s="52" t="s">
        <v>85</v>
      </c>
      <c r="R830" s="57">
        <v>42833.0</v>
      </c>
      <c r="S830" s="58">
        <v>14.0</v>
      </c>
      <c r="T830" s="58">
        <v>99084.74</v>
      </c>
    </row>
    <row r="831">
      <c r="A831" s="53">
        <v>42834.0</v>
      </c>
      <c r="B831" s="14" t="s">
        <v>78</v>
      </c>
      <c r="C831" s="52" t="s">
        <v>85</v>
      </c>
      <c r="D831" s="14" t="s">
        <v>46</v>
      </c>
      <c r="E831" s="51" t="s">
        <v>46</v>
      </c>
      <c r="F831" s="1">
        <v>11.7</v>
      </c>
      <c r="G831" s="14"/>
      <c r="H831" s="1">
        <v>15.2</v>
      </c>
      <c r="I831" s="14"/>
      <c r="J831" s="1">
        <v>6.5</v>
      </c>
      <c r="K831" s="1"/>
      <c r="L831" s="1">
        <v>10.6</v>
      </c>
      <c r="M831" s="14"/>
      <c r="N831" s="54">
        <v>74.59163</v>
      </c>
      <c r="O831" s="59">
        <f t="shared" si="1"/>
        <v>42834</v>
      </c>
      <c r="P831" s="21">
        <v>7163921.869296999</v>
      </c>
      <c r="Q831" s="52" t="s">
        <v>85</v>
      </c>
      <c r="R831" s="57">
        <v>42834.0</v>
      </c>
      <c r="S831" s="58">
        <v>15.0</v>
      </c>
      <c r="T831" s="58">
        <v>96041.9</v>
      </c>
    </row>
    <row r="832">
      <c r="A832" s="53">
        <v>42835.0</v>
      </c>
      <c r="B832" s="14" t="s">
        <v>92</v>
      </c>
      <c r="C832" s="52" t="s">
        <v>85</v>
      </c>
      <c r="D832" s="14" t="s">
        <v>46</v>
      </c>
      <c r="E832" s="51" t="s">
        <v>46</v>
      </c>
      <c r="F832" s="1">
        <v>9.0</v>
      </c>
      <c r="G832" s="14"/>
      <c r="H832" s="1">
        <v>17.0</v>
      </c>
      <c r="I832" s="14"/>
      <c r="J832" s="1">
        <v>3.0</v>
      </c>
      <c r="K832" s="1"/>
      <c r="L832" s="1">
        <v>25.4</v>
      </c>
      <c r="M832" s="14"/>
      <c r="N832" s="54">
        <v>111.8005</v>
      </c>
      <c r="O832" s="59">
        <f t="shared" si="1"/>
        <v>42835</v>
      </c>
      <c r="P832" s="21">
        <v>1.266555442355E7</v>
      </c>
      <c r="Q832" s="52" t="s">
        <v>85</v>
      </c>
      <c r="R832" s="57">
        <v>42835.0</v>
      </c>
      <c r="S832" s="58">
        <v>15.0</v>
      </c>
      <c r="T832" s="58">
        <v>113287.1</v>
      </c>
    </row>
    <row r="833">
      <c r="A833" s="53">
        <v>42836.0</v>
      </c>
      <c r="B833" s="14" t="s">
        <v>108</v>
      </c>
      <c r="C833" s="52" t="s">
        <v>85</v>
      </c>
      <c r="D833" s="14" t="s">
        <v>46</v>
      </c>
      <c r="E833" s="51" t="s">
        <v>46</v>
      </c>
      <c r="F833" s="1">
        <v>12.3</v>
      </c>
      <c r="G833" s="14"/>
      <c r="H833" s="1">
        <v>18.5</v>
      </c>
      <c r="I833" s="14"/>
      <c r="J833" s="1">
        <v>13.5</v>
      </c>
      <c r="K833" s="1"/>
      <c r="L833" s="1">
        <v>15.4</v>
      </c>
      <c r="M833" s="14"/>
      <c r="N833" s="54">
        <v>130.0369</v>
      </c>
      <c r="O833" s="59">
        <f t="shared" si="1"/>
        <v>42836</v>
      </c>
      <c r="P833" s="21">
        <v>1.4845012504E7</v>
      </c>
      <c r="Q833" s="52" t="s">
        <v>85</v>
      </c>
      <c r="R833" s="57">
        <v>42836.0</v>
      </c>
      <c r="S833" s="58">
        <v>15.0</v>
      </c>
      <c r="T833" s="58">
        <v>114160.0</v>
      </c>
    </row>
    <row r="834">
      <c r="A834" s="53">
        <v>42837.0</v>
      </c>
      <c r="B834" s="14" t="s">
        <v>90</v>
      </c>
      <c r="C834" s="52" t="s">
        <v>85</v>
      </c>
      <c r="D834" s="14" t="s">
        <v>46</v>
      </c>
      <c r="E834" s="51" t="s">
        <v>46</v>
      </c>
      <c r="F834" s="1">
        <v>10.8</v>
      </c>
      <c r="G834" s="14"/>
      <c r="H834" s="1">
        <v>19.3</v>
      </c>
      <c r="I834" s="14"/>
      <c r="J834" s="1">
        <v>14.0</v>
      </c>
      <c r="K834" s="1"/>
      <c r="L834" s="1">
        <v>0.0</v>
      </c>
      <c r="M834" s="14"/>
      <c r="N834" s="54">
        <v>126.5729</v>
      </c>
      <c r="O834" s="59">
        <f t="shared" si="1"/>
        <v>42837</v>
      </c>
      <c r="P834" s="21">
        <v>1.44718390944E7</v>
      </c>
      <c r="Q834" s="52" t="s">
        <v>85</v>
      </c>
      <c r="R834" s="57">
        <v>42837.0</v>
      </c>
      <c r="S834" s="58">
        <v>15.0</v>
      </c>
      <c r="T834" s="58">
        <v>114336.0</v>
      </c>
    </row>
    <row r="835">
      <c r="A835" s="53">
        <v>42838.0</v>
      </c>
      <c r="B835" s="14" t="s">
        <v>105</v>
      </c>
      <c r="C835" s="52" t="s">
        <v>85</v>
      </c>
      <c r="D835" s="14" t="s">
        <v>46</v>
      </c>
      <c r="E835" s="51" t="s">
        <v>46</v>
      </c>
      <c r="F835" s="1">
        <v>10.9</v>
      </c>
      <c r="G835" s="14"/>
      <c r="H835" s="1">
        <v>22.2</v>
      </c>
      <c r="I835" s="14"/>
      <c r="J835" s="1">
        <v>13.9</v>
      </c>
      <c r="K835" s="1"/>
      <c r="L835" s="1">
        <v>0.0</v>
      </c>
      <c r="M835" s="14"/>
      <c r="N835" s="54">
        <v>117.5357</v>
      </c>
      <c r="O835" s="59">
        <f t="shared" si="1"/>
        <v>42838</v>
      </c>
      <c r="P835" s="21">
        <v>1.32467435328E7</v>
      </c>
      <c r="Q835" s="52" t="s">
        <v>85</v>
      </c>
      <c r="R835" s="57">
        <v>42838.0</v>
      </c>
      <c r="S835" s="58">
        <v>15.0</v>
      </c>
      <c r="T835" s="58">
        <v>112704.0</v>
      </c>
    </row>
    <row r="836">
      <c r="A836" s="53">
        <v>42839.0</v>
      </c>
      <c r="B836" s="14" t="s">
        <v>107</v>
      </c>
      <c r="C836" s="52" t="s">
        <v>85</v>
      </c>
      <c r="D836" s="14" t="s">
        <v>46</v>
      </c>
      <c r="E836" s="51" t="s">
        <v>47</v>
      </c>
      <c r="F836" s="1">
        <v>13.0</v>
      </c>
      <c r="G836" s="14"/>
      <c r="H836" s="1">
        <v>17.9</v>
      </c>
      <c r="I836" s="14"/>
      <c r="J836" s="1">
        <v>8.9</v>
      </c>
      <c r="K836" s="1"/>
      <c r="L836" s="1">
        <v>0.0</v>
      </c>
      <c r="M836" s="14"/>
      <c r="N836" s="54">
        <v>109.765</v>
      </c>
      <c r="O836" s="59">
        <f t="shared" si="1"/>
        <v>42839</v>
      </c>
      <c r="P836" s="21">
        <v>1.0695107543650001E7</v>
      </c>
      <c r="Q836" s="52" t="s">
        <v>85</v>
      </c>
      <c r="R836" s="57">
        <v>42839.0</v>
      </c>
      <c r="S836" s="58">
        <v>15.0</v>
      </c>
      <c r="T836" s="58">
        <v>97436.41</v>
      </c>
    </row>
    <row r="837">
      <c r="A837" s="53">
        <v>42840.0</v>
      </c>
      <c r="B837" s="14" t="s">
        <v>74</v>
      </c>
      <c r="C837" s="52" t="s">
        <v>85</v>
      </c>
      <c r="D837" s="14" t="s">
        <v>46</v>
      </c>
      <c r="E837" s="51" t="s">
        <v>47</v>
      </c>
      <c r="F837" s="1">
        <v>11.8</v>
      </c>
      <c r="G837" s="14"/>
      <c r="H837" s="1">
        <v>17.3</v>
      </c>
      <c r="I837" s="14"/>
      <c r="J837" s="1">
        <v>9.7</v>
      </c>
      <c r="K837" s="1"/>
      <c r="L837" s="1">
        <v>0.0</v>
      </c>
      <c r="M837" s="14"/>
      <c r="N837" s="54">
        <v>116.7828</v>
      </c>
      <c r="O837" s="59">
        <f t="shared" si="1"/>
        <v>42840</v>
      </c>
      <c r="P837" s="21">
        <v>1.1632567708596E7</v>
      </c>
      <c r="Q837" s="52" t="s">
        <v>85</v>
      </c>
      <c r="R837" s="57">
        <v>42840.0</v>
      </c>
      <c r="S837" s="58">
        <v>15.0</v>
      </c>
      <c r="T837" s="58">
        <v>99608.57</v>
      </c>
    </row>
    <row r="838">
      <c r="A838" s="53">
        <v>42841.0</v>
      </c>
      <c r="B838" s="14" t="s">
        <v>78</v>
      </c>
      <c r="C838" s="52" t="s">
        <v>85</v>
      </c>
      <c r="D838" s="14" t="s">
        <v>46</v>
      </c>
      <c r="E838" s="51" t="s">
        <v>47</v>
      </c>
      <c r="F838" s="1">
        <v>9.9</v>
      </c>
      <c r="G838" s="14"/>
      <c r="H838" s="1">
        <v>22.6</v>
      </c>
      <c r="I838" s="14"/>
      <c r="J838" s="1">
        <v>10.1</v>
      </c>
      <c r="K838" s="1"/>
      <c r="L838" s="1">
        <v>0.0</v>
      </c>
      <c r="M838" s="14"/>
      <c r="N838" s="54">
        <v>95.64641</v>
      </c>
      <c r="O838" s="59">
        <f t="shared" si="1"/>
        <v>42841</v>
      </c>
      <c r="P838" s="21">
        <v>9238941.0623475</v>
      </c>
      <c r="Q838" s="52" t="s">
        <v>85</v>
      </c>
      <c r="R838" s="57">
        <v>42841.0</v>
      </c>
      <c r="S838" s="58">
        <v>16.0</v>
      </c>
      <c r="T838" s="58">
        <v>96594.75</v>
      </c>
    </row>
    <row r="839">
      <c r="A839" s="53">
        <v>42842.0</v>
      </c>
      <c r="B839" s="14" t="s">
        <v>92</v>
      </c>
      <c r="C839" s="52" t="s">
        <v>85</v>
      </c>
      <c r="D839" s="14" t="s">
        <v>46</v>
      </c>
      <c r="E839" s="51" t="s">
        <v>47</v>
      </c>
      <c r="F839" s="1">
        <v>11.1</v>
      </c>
      <c r="G839" s="14"/>
      <c r="H839" s="1">
        <v>18.3</v>
      </c>
      <c r="I839" s="14"/>
      <c r="J839" s="1">
        <v>10.9</v>
      </c>
      <c r="K839" s="1"/>
      <c r="L839" s="1">
        <v>0.0</v>
      </c>
      <c r="M839" s="14"/>
      <c r="N839" s="54">
        <v>104.5782</v>
      </c>
      <c r="O839" s="59">
        <f t="shared" si="1"/>
        <v>42842</v>
      </c>
      <c r="P839" s="21">
        <v>1.04521204881E7</v>
      </c>
      <c r="Q839" s="52" t="s">
        <v>85</v>
      </c>
      <c r="R839" s="57">
        <v>42842.0</v>
      </c>
      <c r="S839" s="58">
        <v>16.0</v>
      </c>
      <c r="T839" s="58">
        <v>99945.5</v>
      </c>
    </row>
    <row r="840">
      <c r="A840" s="53">
        <v>42843.0</v>
      </c>
      <c r="B840" s="14" t="s">
        <v>108</v>
      </c>
      <c r="C840" s="52" t="s">
        <v>85</v>
      </c>
      <c r="D840" s="14" t="s">
        <v>46</v>
      </c>
      <c r="E840" s="51" t="s">
        <v>46</v>
      </c>
      <c r="F840" s="1">
        <v>9.5</v>
      </c>
      <c r="G840" s="14"/>
      <c r="H840" s="1">
        <v>20.4</v>
      </c>
      <c r="I840" s="14"/>
      <c r="J840" s="1">
        <v>13.7</v>
      </c>
      <c r="K840" s="1"/>
      <c r="L840" s="1">
        <v>0.0</v>
      </c>
      <c r="M840" s="14"/>
      <c r="N840" s="54">
        <v>112.8247</v>
      </c>
      <c r="O840" s="59">
        <f t="shared" si="1"/>
        <v>42843</v>
      </c>
      <c r="P840" s="21">
        <v>1.263131185344E7</v>
      </c>
      <c r="Q840" s="52" t="s">
        <v>85</v>
      </c>
      <c r="R840" s="57">
        <v>42843.0</v>
      </c>
      <c r="S840" s="58">
        <v>16.0</v>
      </c>
      <c r="T840" s="58">
        <v>111955.2</v>
      </c>
    </row>
    <row r="841">
      <c r="A841" s="53">
        <v>42844.0</v>
      </c>
      <c r="B841" s="14" t="s">
        <v>90</v>
      </c>
      <c r="C841" s="52" t="s">
        <v>85</v>
      </c>
      <c r="D841" s="14" t="s">
        <v>47</v>
      </c>
      <c r="E841" s="51" t="s">
        <v>46</v>
      </c>
      <c r="F841" s="1">
        <v>13.0</v>
      </c>
      <c r="G841" s="14"/>
      <c r="H841" s="1">
        <v>26.9</v>
      </c>
      <c r="I841" s="14"/>
      <c r="J841" s="1">
        <v>12.7</v>
      </c>
      <c r="K841" s="1"/>
      <c r="L841" s="1">
        <v>0.0</v>
      </c>
      <c r="M841" s="14"/>
      <c r="N841" s="54">
        <v>101.3146</v>
      </c>
      <c r="O841" s="59">
        <f t="shared" si="1"/>
        <v>42844</v>
      </c>
      <c r="P841" s="21">
        <v>1.15941388802E7</v>
      </c>
      <c r="Q841" s="52" t="s">
        <v>85</v>
      </c>
      <c r="R841" s="57">
        <v>42844.0</v>
      </c>
      <c r="S841" s="58">
        <v>16.0</v>
      </c>
      <c r="T841" s="58">
        <v>114437.0</v>
      </c>
    </row>
    <row r="842">
      <c r="A842" s="53">
        <v>42845.0</v>
      </c>
      <c r="B842" s="14" t="s">
        <v>105</v>
      </c>
      <c r="C842" s="52" t="s">
        <v>85</v>
      </c>
      <c r="D842" s="14" t="s">
        <v>47</v>
      </c>
      <c r="E842" s="51" t="s">
        <v>46</v>
      </c>
      <c r="F842" s="1">
        <v>14.6</v>
      </c>
      <c r="G842" s="14"/>
      <c r="H842" s="1">
        <v>26.5</v>
      </c>
      <c r="I842" s="14"/>
      <c r="J842" s="1">
        <v>12.4</v>
      </c>
      <c r="K842" s="1"/>
      <c r="L842" s="1">
        <v>0.0</v>
      </c>
      <c r="M842" s="14"/>
      <c r="N842" s="54">
        <v>104.0781</v>
      </c>
      <c r="O842" s="59">
        <f t="shared" si="1"/>
        <v>42845</v>
      </c>
      <c r="P842" s="21">
        <v>1.174174778427E7</v>
      </c>
      <c r="Q842" s="52" t="s">
        <v>85</v>
      </c>
      <c r="R842" s="57">
        <v>42845.0</v>
      </c>
      <c r="S842" s="58">
        <v>16.0</v>
      </c>
      <c r="T842" s="58">
        <v>112816.7</v>
      </c>
    </row>
    <row r="843">
      <c r="A843" s="53">
        <v>42846.0</v>
      </c>
      <c r="B843" s="14" t="s">
        <v>107</v>
      </c>
      <c r="C843" s="52" t="s">
        <v>85</v>
      </c>
      <c r="D843" s="14" t="s">
        <v>47</v>
      </c>
      <c r="E843" s="51" t="s">
        <v>46</v>
      </c>
      <c r="F843" s="1">
        <v>16.5</v>
      </c>
      <c r="G843" s="14"/>
      <c r="H843" s="1">
        <v>20.9</v>
      </c>
      <c r="I843" s="14"/>
      <c r="J843" s="1">
        <v>3.6</v>
      </c>
      <c r="K843" s="1"/>
      <c r="L843" s="1">
        <v>9.4</v>
      </c>
      <c r="M843" s="14"/>
      <c r="N843" s="54">
        <v>133.2266</v>
      </c>
      <c r="O843" s="59">
        <f t="shared" si="1"/>
        <v>42846</v>
      </c>
      <c r="P843" s="21">
        <v>1.5257429975839999E7</v>
      </c>
      <c r="Q843" s="52" t="s">
        <v>85</v>
      </c>
      <c r="R843" s="57">
        <v>42846.0</v>
      </c>
      <c r="S843" s="58">
        <v>16.0</v>
      </c>
      <c r="T843" s="58">
        <v>114522.4</v>
      </c>
    </row>
    <row r="844">
      <c r="A844" s="53">
        <v>42847.0</v>
      </c>
      <c r="B844" s="14" t="s">
        <v>74</v>
      </c>
      <c r="C844" s="52" t="s">
        <v>85</v>
      </c>
      <c r="D844" s="14" t="s">
        <v>47</v>
      </c>
      <c r="E844" s="51" t="s">
        <v>46</v>
      </c>
      <c r="F844" s="1">
        <v>16.9</v>
      </c>
      <c r="G844" s="14"/>
      <c r="H844" s="1">
        <v>22.5</v>
      </c>
      <c r="I844" s="14"/>
      <c r="J844" s="1">
        <v>11.8</v>
      </c>
      <c r="K844" s="1"/>
      <c r="L844" s="1">
        <v>4.6</v>
      </c>
      <c r="M844" s="14"/>
      <c r="N844" s="54">
        <v>111.6671</v>
      </c>
      <c r="O844" s="59">
        <f t="shared" si="1"/>
        <v>42847</v>
      </c>
      <c r="P844" s="21">
        <v>1.144904909564E7</v>
      </c>
      <c r="Q844" s="52" t="s">
        <v>85</v>
      </c>
      <c r="R844" s="57">
        <v>42847.0</v>
      </c>
      <c r="S844" s="58">
        <v>16.0</v>
      </c>
      <c r="T844" s="58">
        <v>102528.4</v>
      </c>
    </row>
    <row r="845">
      <c r="A845" s="53">
        <v>42848.0</v>
      </c>
      <c r="B845" s="14" t="s">
        <v>78</v>
      </c>
      <c r="C845" s="52" t="s">
        <v>85</v>
      </c>
      <c r="D845" s="14" t="s">
        <v>47</v>
      </c>
      <c r="E845" s="51" t="s">
        <v>46</v>
      </c>
      <c r="F845" s="1">
        <v>14.4</v>
      </c>
      <c r="G845" s="14"/>
      <c r="H845" s="1">
        <v>21.8</v>
      </c>
      <c r="I845" s="14"/>
      <c r="J845" s="1">
        <v>11.9</v>
      </c>
      <c r="K845" s="1"/>
      <c r="L845" s="1">
        <v>0.0</v>
      </c>
      <c r="M845" s="14"/>
      <c r="N845" s="54">
        <v>90.72665</v>
      </c>
      <c r="O845" s="59">
        <f t="shared" si="1"/>
        <v>42848</v>
      </c>
      <c r="P845" s="21">
        <v>8832835.4515905</v>
      </c>
      <c r="Q845" s="52" t="s">
        <v>85</v>
      </c>
      <c r="R845" s="57">
        <v>42848.0</v>
      </c>
      <c r="S845" s="58">
        <v>17.0</v>
      </c>
      <c r="T845" s="58">
        <v>97356.57</v>
      </c>
    </row>
    <row r="846">
      <c r="A846" s="53">
        <v>42849.0</v>
      </c>
      <c r="B846" s="14" t="s">
        <v>92</v>
      </c>
      <c r="C846" s="52" t="s">
        <v>85</v>
      </c>
      <c r="D846" s="14" t="s">
        <v>47</v>
      </c>
      <c r="E846" s="51" t="s">
        <v>46</v>
      </c>
      <c r="F846" s="1">
        <v>15.9</v>
      </c>
      <c r="G846" s="14"/>
      <c r="H846" s="1">
        <v>24.7</v>
      </c>
      <c r="I846" s="14"/>
      <c r="J846" s="1">
        <v>9.9</v>
      </c>
      <c r="K846" s="1"/>
      <c r="L846" s="1">
        <v>0.0</v>
      </c>
      <c r="M846" s="14"/>
      <c r="N846" s="54">
        <v>113.2589</v>
      </c>
      <c r="O846" s="59">
        <f t="shared" si="1"/>
        <v>42849</v>
      </c>
      <c r="P846" s="21">
        <v>1.239299270402E7</v>
      </c>
      <c r="Q846" s="52" t="s">
        <v>85</v>
      </c>
      <c r="R846" s="57">
        <v>42849.0</v>
      </c>
      <c r="S846" s="58">
        <v>17.0</v>
      </c>
      <c r="T846" s="58">
        <v>109421.8</v>
      </c>
    </row>
    <row r="847">
      <c r="A847" s="53">
        <v>42850.0</v>
      </c>
      <c r="B847" s="14" t="s">
        <v>108</v>
      </c>
      <c r="C847" s="52" t="s">
        <v>85</v>
      </c>
      <c r="D847" s="14" t="s">
        <v>47</v>
      </c>
      <c r="E847" s="51" t="s">
        <v>47</v>
      </c>
      <c r="F847" s="1">
        <v>16.2</v>
      </c>
      <c r="G847" s="14"/>
      <c r="H847" s="1">
        <v>17.7</v>
      </c>
      <c r="I847" s="14"/>
      <c r="J847" s="1">
        <v>5.8</v>
      </c>
      <c r="K847" s="1"/>
      <c r="L847" s="1">
        <v>21.6</v>
      </c>
      <c r="M847" s="14"/>
      <c r="N847" s="54">
        <v>86.79007</v>
      </c>
      <c r="O847" s="59">
        <f t="shared" si="1"/>
        <v>42850</v>
      </c>
      <c r="P847" s="21">
        <v>8813418.781409</v>
      </c>
      <c r="Q847" s="52" t="s">
        <v>85</v>
      </c>
      <c r="R847" s="57">
        <v>42850.0</v>
      </c>
      <c r="S847" s="58">
        <v>17.0</v>
      </c>
      <c r="T847" s="58">
        <v>101548.7</v>
      </c>
    </row>
    <row r="848">
      <c r="A848" s="53">
        <v>42851.0</v>
      </c>
      <c r="B848" s="14" t="s">
        <v>90</v>
      </c>
      <c r="C848" s="52" t="s">
        <v>85</v>
      </c>
      <c r="D848" s="14" t="s">
        <v>47</v>
      </c>
      <c r="E848" s="51" t="s">
        <v>46</v>
      </c>
      <c r="F848" s="1">
        <v>10.1</v>
      </c>
      <c r="G848" s="14"/>
      <c r="H848" s="1">
        <v>14.5</v>
      </c>
      <c r="I848" s="14"/>
      <c r="J848" s="1">
        <v>6.4</v>
      </c>
      <c r="K848" s="1"/>
      <c r="L848" s="1">
        <v>20.0</v>
      </c>
      <c r="M848" s="14"/>
      <c r="N848" s="54">
        <v>100.6987</v>
      </c>
      <c r="O848" s="59">
        <f t="shared" si="1"/>
        <v>42851</v>
      </c>
      <c r="P848" s="21">
        <v>1.176112480624E7</v>
      </c>
      <c r="Q848" s="52" t="s">
        <v>85</v>
      </c>
      <c r="R848" s="57">
        <v>42851.0</v>
      </c>
      <c r="S848" s="58">
        <v>17.0</v>
      </c>
      <c r="T848" s="58">
        <v>116795.2</v>
      </c>
    </row>
    <row r="849">
      <c r="A849" s="53">
        <v>42852.0</v>
      </c>
      <c r="B849" s="14" t="s">
        <v>105</v>
      </c>
      <c r="C849" s="52" t="s">
        <v>85</v>
      </c>
      <c r="D849" s="14" t="s">
        <v>47</v>
      </c>
      <c r="E849" s="51" t="s">
        <v>46</v>
      </c>
      <c r="F849" s="1">
        <v>8.3</v>
      </c>
      <c r="G849" s="14"/>
      <c r="H849" s="1">
        <v>15.6</v>
      </c>
      <c r="I849" s="14"/>
      <c r="J849" s="1">
        <v>7.1</v>
      </c>
      <c r="K849" s="1"/>
      <c r="L849" s="1">
        <v>15.4</v>
      </c>
      <c r="M849" s="14"/>
      <c r="N849" s="54">
        <v>145.6827</v>
      </c>
      <c r="O849" s="59">
        <f t="shared" si="1"/>
        <v>42852</v>
      </c>
      <c r="P849" s="21">
        <v>1.840402264965E7</v>
      </c>
      <c r="Q849" s="52" t="s">
        <v>85</v>
      </c>
      <c r="R849" s="57">
        <v>42852.0</v>
      </c>
      <c r="S849" s="58">
        <v>17.0</v>
      </c>
      <c r="T849" s="58">
        <v>126329.5</v>
      </c>
    </row>
    <row r="850">
      <c r="A850" s="53">
        <v>42853.0</v>
      </c>
      <c r="B850" s="14" t="s">
        <v>107</v>
      </c>
      <c r="C850" s="52" t="s">
        <v>85</v>
      </c>
      <c r="D850" s="14" t="s">
        <v>47</v>
      </c>
      <c r="E850" s="51" t="s">
        <v>46</v>
      </c>
      <c r="F850" s="1">
        <v>9.4</v>
      </c>
      <c r="G850" s="14"/>
      <c r="H850" s="1">
        <v>19.8</v>
      </c>
      <c r="I850" s="14"/>
      <c r="J850" s="1">
        <v>6.0</v>
      </c>
      <c r="K850" s="1"/>
      <c r="L850" s="1">
        <v>0.4</v>
      </c>
      <c r="M850" s="14"/>
      <c r="N850" s="54">
        <v>120.8095</v>
      </c>
      <c r="O850" s="59">
        <f t="shared" si="1"/>
        <v>42853</v>
      </c>
      <c r="P850" s="21">
        <v>1.4514560729899999E7</v>
      </c>
      <c r="Q850" s="52" t="s">
        <v>85</v>
      </c>
      <c r="R850" s="57">
        <v>42853.0</v>
      </c>
      <c r="S850" s="58">
        <v>17.0</v>
      </c>
      <c r="T850" s="58">
        <v>120144.2</v>
      </c>
    </row>
    <row r="851">
      <c r="A851" s="53">
        <v>42854.0</v>
      </c>
      <c r="B851" s="14" t="s">
        <v>74</v>
      </c>
      <c r="C851" s="52" t="s">
        <v>85</v>
      </c>
      <c r="D851" s="14" t="s">
        <v>47</v>
      </c>
      <c r="E851" s="51" t="s">
        <v>46</v>
      </c>
      <c r="F851" s="1">
        <v>14.9</v>
      </c>
      <c r="G851" s="14"/>
      <c r="H851" s="1">
        <v>18.1</v>
      </c>
      <c r="I851" s="14"/>
      <c r="J851" s="1">
        <v>7.9</v>
      </c>
      <c r="K851" s="1"/>
      <c r="L851" s="1">
        <v>0.2</v>
      </c>
      <c r="M851" s="14"/>
      <c r="N851" s="54">
        <v>100.8197</v>
      </c>
      <c r="O851" s="59">
        <f t="shared" si="1"/>
        <v>42854</v>
      </c>
      <c r="P851" s="21">
        <v>1.057236710277E7</v>
      </c>
      <c r="Q851" s="52" t="s">
        <v>85</v>
      </c>
      <c r="R851" s="57">
        <v>42854.0</v>
      </c>
      <c r="S851" s="58">
        <v>17.0</v>
      </c>
      <c r="T851" s="58">
        <v>104864.1</v>
      </c>
    </row>
    <row r="852">
      <c r="A852" s="53">
        <v>42855.0</v>
      </c>
      <c r="B852" s="14" t="s">
        <v>78</v>
      </c>
      <c r="C852" s="52" t="s">
        <v>85</v>
      </c>
      <c r="D852" s="14" t="s">
        <v>47</v>
      </c>
      <c r="E852" s="51" t="s">
        <v>46</v>
      </c>
      <c r="F852" s="1">
        <v>13.6</v>
      </c>
      <c r="G852" s="14"/>
      <c r="H852" s="1">
        <v>17.8</v>
      </c>
      <c r="I852" s="14"/>
      <c r="J852" s="1">
        <v>7.3</v>
      </c>
      <c r="K852" s="1"/>
      <c r="L852" s="1">
        <v>0.0</v>
      </c>
      <c r="M852" s="14"/>
      <c r="N852" s="54">
        <v>109.5773</v>
      </c>
      <c r="O852" s="59">
        <f t="shared" si="1"/>
        <v>42855</v>
      </c>
      <c r="P852" s="21">
        <v>1.1369357127449999E7</v>
      </c>
      <c r="Q852" s="52" t="s">
        <v>85</v>
      </c>
      <c r="R852" s="57">
        <v>42855.0</v>
      </c>
      <c r="S852" s="58">
        <v>18.0</v>
      </c>
      <c r="T852" s="58">
        <v>103756.5</v>
      </c>
    </row>
    <row r="853">
      <c r="A853" s="53">
        <v>42856.0</v>
      </c>
      <c r="B853" s="14" t="s">
        <v>92</v>
      </c>
      <c r="C853" s="52" t="s">
        <v>85</v>
      </c>
      <c r="D853" s="14" t="s">
        <v>47</v>
      </c>
      <c r="E853" s="51" t="s">
        <v>46</v>
      </c>
      <c r="F853" s="1">
        <v>13.6</v>
      </c>
      <c r="G853" s="14"/>
      <c r="H853" s="1">
        <v>20.4</v>
      </c>
      <c r="I853" s="14"/>
      <c r="J853" s="1">
        <v>8.7</v>
      </c>
      <c r="K853" s="1"/>
      <c r="L853" s="1">
        <v>0.0</v>
      </c>
      <c r="M853" s="14"/>
      <c r="N853" s="54">
        <v>99.15947</v>
      </c>
      <c r="O853" s="59">
        <f t="shared" si="1"/>
        <v>42856</v>
      </c>
      <c r="P853" s="21">
        <v>1.1413631802986E7</v>
      </c>
      <c r="Q853" s="52" t="s">
        <v>85</v>
      </c>
      <c r="R853" s="57">
        <v>42856.0</v>
      </c>
      <c r="S853" s="58">
        <v>18.0</v>
      </c>
      <c r="T853" s="58">
        <v>115103.8</v>
      </c>
    </row>
    <row r="854">
      <c r="A854" s="53">
        <v>42857.0</v>
      </c>
      <c r="B854" s="14" t="s">
        <v>108</v>
      </c>
      <c r="C854" s="52" t="s">
        <v>85</v>
      </c>
      <c r="D854" s="14" t="s">
        <v>47</v>
      </c>
      <c r="E854" s="51" t="s">
        <v>46</v>
      </c>
      <c r="F854" s="1">
        <v>10.4</v>
      </c>
      <c r="G854" s="14"/>
      <c r="H854" s="1">
        <v>15.2</v>
      </c>
      <c r="I854" s="14"/>
      <c r="J854" s="1">
        <v>9.4</v>
      </c>
      <c r="K854" s="1"/>
      <c r="L854" s="1">
        <v>2.4</v>
      </c>
      <c r="M854" s="14"/>
      <c r="N854" s="54">
        <v>109.9228</v>
      </c>
      <c r="O854" s="59">
        <f t="shared" si="1"/>
        <v>42857</v>
      </c>
      <c r="P854" s="21">
        <v>1.326972652408E7</v>
      </c>
      <c r="Q854" s="52" t="s">
        <v>85</v>
      </c>
      <c r="R854" s="57">
        <v>42857.0</v>
      </c>
      <c r="S854" s="58">
        <v>18.0</v>
      </c>
      <c r="T854" s="58">
        <v>120718.6</v>
      </c>
    </row>
    <row r="855">
      <c r="A855" s="53">
        <v>42858.0</v>
      </c>
      <c r="B855" s="14" t="s">
        <v>90</v>
      </c>
      <c r="C855" s="52" t="s">
        <v>85</v>
      </c>
      <c r="D855" s="14" t="s">
        <v>47</v>
      </c>
      <c r="E855" s="51" t="s">
        <v>46</v>
      </c>
      <c r="F855" s="1">
        <v>7.4</v>
      </c>
      <c r="G855" s="14"/>
      <c r="H855" s="1">
        <v>15.3</v>
      </c>
      <c r="I855" s="14"/>
      <c r="J855" s="1">
        <v>10.8</v>
      </c>
      <c r="K855" s="1"/>
      <c r="L855" s="1">
        <v>0.8</v>
      </c>
      <c r="M855" s="14"/>
      <c r="N855" s="54">
        <v>128.64</v>
      </c>
      <c r="O855" s="59">
        <f t="shared" si="1"/>
        <v>42858</v>
      </c>
      <c r="P855" s="21">
        <v>1.6619824895999998E7</v>
      </c>
      <c r="Q855" s="52" t="s">
        <v>85</v>
      </c>
      <c r="R855" s="57">
        <v>42858.0</v>
      </c>
      <c r="S855" s="58">
        <v>18.0</v>
      </c>
      <c r="T855" s="58">
        <v>129196.4</v>
      </c>
    </row>
    <row r="856">
      <c r="A856" s="53">
        <v>42859.0</v>
      </c>
      <c r="B856" s="14" t="s">
        <v>105</v>
      </c>
      <c r="C856" s="52" t="s">
        <v>85</v>
      </c>
      <c r="D856" s="14" t="s">
        <v>47</v>
      </c>
      <c r="E856" s="51" t="s">
        <v>46</v>
      </c>
      <c r="F856" s="1">
        <v>5.8</v>
      </c>
      <c r="G856" s="14"/>
      <c r="H856" s="1">
        <v>16.9</v>
      </c>
      <c r="I856" s="14"/>
      <c r="J856" s="1">
        <v>12.0</v>
      </c>
      <c r="K856" s="1"/>
      <c r="L856" s="1">
        <v>0.0</v>
      </c>
      <c r="M856" s="14"/>
      <c r="N856" s="54">
        <v>123.4721</v>
      </c>
      <c r="O856" s="59">
        <f t="shared" si="1"/>
        <v>42859</v>
      </c>
      <c r="P856" s="21">
        <v>1.571307179321E7</v>
      </c>
      <c r="Q856" s="52" t="s">
        <v>85</v>
      </c>
      <c r="R856" s="57">
        <v>42859.0</v>
      </c>
      <c r="S856" s="58">
        <v>18.0</v>
      </c>
      <c r="T856" s="58">
        <v>127260.1</v>
      </c>
    </row>
    <row r="857">
      <c r="A857" s="53">
        <v>42860.0</v>
      </c>
      <c r="B857" s="14" t="s">
        <v>107</v>
      </c>
      <c r="C857" s="52" t="s">
        <v>85</v>
      </c>
      <c r="D857" s="14" t="s">
        <v>47</v>
      </c>
      <c r="E857" s="51" t="s">
        <v>46</v>
      </c>
      <c r="F857" s="1">
        <v>6.2</v>
      </c>
      <c r="G857" s="14"/>
      <c r="H857" s="1">
        <v>20.5</v>
      </c>
      <c r="I857" s="14"/>
      <c r="J857" s="1">
        <v>10.6</v>
      </c>
      <c r="K857" s="1"/>
      <c r="L857" s="1">
        <v>0.0</v>
      </c>
      <c r="M857" s="14"/>
      <c r="N857" s="54">
        <v>108.2886</v>
      </c>
      <c r="O857" s="59">
        <f t="shared" si="1"/>
        <v>42860</v>
      </c>
      <c r="P857" s="21">
        <v>1.3335784405439999E7</v>
      </c>
      <c r="Q857" s="52" t="s">
        <v>85</v>
      </c>
      <c r="R857" s="57">
        <v>42860.0</v>
      </c>
      <c r="S857" s="58">
        <v>18.0</v>
      </c>
      <c r="T857" s="58">
        <v>123150.4</v>
      </c>
    </row>
    <row r="858">
      <c r="A858" s="53">
        <v>42861.0</v>
      </c>
      <c r="B858" s="14" t="s">
        <v>74</v>
      </c>
      <c r="C858" s="52" t="s">
        <v>85</v>
      </c>
      <c r="D858" s="14" t="s">
        <v>47</v>
      </c>
      <c r="E858" s="51" t="s">
        <v>46</v>
      </c>
      <c r="F858" s="1">
        <v>9.6</v>
      </c>
      <c r="G858" s="14"/>
      <c r="H858" s="1">
        <v>20.0</v>
      </c>
      <c r="I858" s="14"/>
      <c r="J858" s="1">
        <v>6.1</v>
      </c>
      <c r="K858" s="1"/>
      <c r="L858" s="1">
        <v>0.2</v>
      </c>
      <c r="M858" s="14"/>
      <c r="N858" s="54">
        <v>81.77833</v>
      </c>
      <c r="O858" s="59">
        <f t="shared" si="1"/>
        <v>42861</v>
      </c>
      <c r="P858" s="21">
        <v>8587795.946123</v>
      </c>
      <c r="Q858" s="52" t="s">
        <v>85</v>
      </c>
      <c r="R858" s="57">
        <v>42861.0</v>
      </c>
      <c r="S858" s="58">
        <v>18.0</v>
      </c>
      <c r="T858" s="58">
        <v>105013.1</v>
      </c>
    </row>
    <row r="859">
      <c r="A859" s="53">
        <v>42862.0</v>
      </c>
      <c r="B859" s="14" t="s">
        <v>78</v>
      </c>
      <c r="C859" s="52" t="s">
        <v>85</v>
      </c>
      <c r="D859" s="14" t="s">
        <v>47</v>
      </c>
      <c r="E859" s="51" t="s">
        <v>46</v>
      </c>
      <c r="F859" s="1">
        <v>8.9</v>
      </c>
      <c r="G859" s="14"/>
      <c r="H859" s="1">
        <v>14.8</v>
      </c>
      <c r="I859" s="14"/>
      <c r="J859" s="1">
        <v>9.4</v>
      </c>
      <c r="K859" s="1"/>
      <c r="L859" s="1">
        <v>1.4</v>
      </c>
      <c r="M859" s="14"/>
      <c r="N859" s="54">
        <v>104.9084</v>
      </c>
      <c r="O859" s="59">
        <f t="shared" si="1"/>
        <v>42862</v>
      </c>
      <c r="P859" s="21">
        <v>1.1269690452440001E7</v>
      </c>
      <c r="Q859" s="52" t="s">
        <v>85</v>
      </c>
      <c r="R859" s="57">
        <v>42862.0</v>
      </c>
      <c r="S859" s="58">
        <v>19.0</v>
      </c>
      <c r="T859" s="58">
        <v>107424.1</v>
      </c>
    </row>
    <row r="860">
      <c r="A860" s="53">
        <v>42863.0</v>
      </c>
      <c r="B860" s="14" t="s">
        <v>92</v>
      </c>
      <c r="C860" s="52" t="s">
        <v>85</v>
      </c>
      <c r="D860" s="14" t="s">
        <v>47</v>
      </c>
      <c r="E860" s="51" t="s">
        <v>46</v>
      </c>
      <c r="F860" s="1">
        <v>10.1</v>
      </c>
      <c r="G860" s="14"/>
      <c r="H860" s="1">
        <v>15.8</v>
      </c>
      <c r="I860" s="14"/>
      <c r="J860" s="1">
        <v>7.2</v>
      </c>
      <c r="K860" s="1"/>
      <c r="L860" s="1">
        <v>1.8</v>
      </c>
      <c r="M860" s="14"/>
      <c r="N860" s="54">
        <v>132.9735</v>
      </c>
      <c r="O860" s="59">
        <f t="shared" si="1"/>
        <v>42863</v>
      </c>
      <c r="P860" s="21">
        <v>1.673581865505E7</v>
      </c>
      <c r="Q860" s="52" t="s">
        <v>85</v>
      </c>
      <c r="R860" s="57">
        <v>42863.0</v>
      </c>
      <c r="S860" s="58">
        <v>19.0</v>
      </c>
      <c r="T860" s="58">
        <v>125858.3</v>
      </c>
    </row>
    <row r="861">
      <c r="A861" s="53">
        <v>42864.0</v>
      </c>
      <c r="B861" s="14" t="s">
        <v>108</v>
      </c>
      <c r="C861" s="52" t="s">
        <v>85</v>
      </c>
      <c r="D861" s="14" t="s">
        <v>47</v>
      </c>
      <c r="E861" s="51" t="s">
        <v>46</v>
      </c>
      <c r="F861" s="1">
        <v>10.9</v>
      </c>
      <c r="G861" s="14"/>
      <c r="H861" s="1">
        <v>15.9</v>
      </c>
      <c r="I861" s="14"/>
      <c r="J861" s="1">
        <v>7.3</v>
      </c>
      <c r="K861" s="1"/>
      <c r="L861" s="1">
        <v>1.6</v>
      </c>
      <c r="M861" s="14"/>
      <c r="N861" s="54">
        <v>138.9914</v>
      </c>
      <c r="O861" s="59">
        <f t="shared" si="1"/>
        <v>42864</v>
      </c>
      <c r="P861" s="21">
        <v>1.761864715798E7</v>
      </c>
      <c r="Q861" s="52" t="s">
        <v>85</v>
      </c>
      <c r="R861" s="57">
        <v>42864.0</v>
      </c>
      <c r="S861" s="58">
        <v>19.0</v>
      </c>
      <c r="T861" s="58">
        <v>126760.7</v>
      </c>
    </row>
    <row r="862">
      <c r="A862" s="53">
        <v>42865.0</v>
      </c>
      <c r="B862" s="14" t="s">
        <v>90</v>
      </c>
      <c r="C862" s="52" t="s">
        <v>85</v>
      </c>
      <c r="D862" s="14" t="s">
        <v>47</v>
      </c>
      <c r="E862" s="51" t="s">
        <v>46</v>
      </c>
      <c r="F862" s="1">
        <v>8.1</v>
      </c>
      <c r="G862" s="14"/>
      <c r="H862" s="1">
        <v>17.7</v>
      </c>
      <c r="I862" s="14"/>
      <c r="J862" s="1">
        <v>11.3</v>
      </c>
      <c r="K862" s="1"/>
      <c r="L862" s="1">
        <v>0.0</v>
      </c>
      <c r="M862" s="14"/>
      <c r="N862" s="54">
        <v>149.6227</v>
      </c>
      <c r="O862" s="59">
        <f t="shared" si="1"/>
        <v>42865</v>
      </c>
      <c r="P862" s="21">
        <v>1.881471039279E7</v>
      </c>
      <c r="Q862" s="52" t="s">
        <v>85</v>
      </c>
      <c r="R862" s="57">
        <v>42865.0</v>
      </c>
      <c r="S862" s="58">
        <v>19.0</v>
      </c>
      <c r="T862" s="58">
        <v>125747.7</v>
      </c>
    </row>
    <row r="863">
      <c r="A863" s="53">
        <v>42866.0</v>
      </c>
      <c r="B863" s="14" t="s">
        <v>105</v>
      </c>
      <c r="C863" s="52" t="s">
        <v>85</v>
      </c>
      <c r="D863" s="14" t="s">
        <v>47</v>
      </c>
      <c r="E863" s="51" t="s">
        <v>46</v>
      </c>
      <c r="F863" s="1">
        <v>6.1</v>
      </c>
      <c r="G863" s="14"/>
      <c r="H863" s="1">
        <v>16.5</v>
      </c>
      <c r="I863" s="14"/>
      <c r="J863" s="1">
        <v>8.6</v>
      </c>
      <c r="K863" s="1"/>
      <c r="L863" s="1">
        <v>0.0</v>
      </c>
      <c r="M863" s="14"/>
      <c r="N863" s="54">
        <v>170.2926</v>
      </c>
      <c r="O863" s="59">
        <f t="shared" si="1"/>
        <v>42866</v>
      </c>
      <c r="P863" s="21">
        <v>2.192570015706E7</v>
      </c>
      <c r="Q863" s="52" t="s">
        <v>85</v>
      </c>
      <c r="R863" s="57">
        <v>42866.0</v>
      </c>
      <c r="S863" s="58">
        <v>19.0</v>
      </c>
      <c r="T863" s="58">
        <v>128753.1</v>
      </c>
    </row>
    <row r="864">
      <c r="A864" s="53">
        <v>42867.0</v>
      </c>
      <c r="B864" s="14" t="s">
        <v>107</v>
      </c>
      <c r="C864" s="52" t="s">
        <v>85</v>
      </c>
      <c r="D864" s="14" t="s">
        <v>47</v>
      </c>
      <c r="E864" s="51" t="s">
        <v>46</v>
      </c>
      <c r="F864" s="1">
        <v>5.9</v>
      </c>
      <c r="G864" s="14"/>
      <c r="H864" s="1">
        <v>19.5</v>
      </c>
      <c r="I864" s="14"/>
      <c r="J864" s="1">
        <v>9.9</v>
      </c>
      <c r="K864" s="1"/>
      <c r="L864" s="1">
        <v>0.0</v>
      </c>
      <c r="M864" s="14"/>
      <c r="N864" s="54">
        <v>129.3094</v>
      </c>
      <c r="O864" s="59">
        <f t="shared" si="1"/>
        <v>42867</v>
      </c>
      <c r="P864" s="21">
        <v>1.59726850162E7</v>
      </c>
      <c r="Q864" s="52" t="s">
        <v>85</v>
      </c>
      <c r="R864" s="57">
        <v>42867.0</v>
      </c>
      <c r="S864" s="58">
        <v>19.0</v>
      </c>
      <c r="T864" s="58">
        <v>123523.0</v>
      </c>
    </row>
    <row r="865">
      <c r="A865" s="53">
        <v>42868.0</v>
      </c>
      <c r="B865" s="14" t="s">
        <v>74</v>
      </c>
      <c r="C865" s="52" t="s">
        <v>85</v>
      </c>
      <c r="D865" s="14" t="s">
        <v>47</v>
      </c>
      <c r="E865" s="51" t="s">
        <v>46</v>
      </c>
      <c r="F865" s="1">
        <v>8.4</v>
      </c>
      <c r="G865" s="14"/>
      <c r="H865" s="1">
        <v>15.6</v>
      </c>
      <c r="I865" s="14"/>
      <c r="J865" s="1">
        <v>10.1</v>
      </c>
      <c r="K865" s="1"/>
      <c r="L865" s="1">
        <v>0.2</v>
      </c>
      <c r="M865" s="14"/>
      <c r="N865" s="54">
        <v>130.3168</v>
      </c>
      <c r="O865" s="59">
        <f t="shared" si="1"/>
        <v>42868</v>
      </c>
      <c r="P865" s="21">
        <v>1.426674444032E7</v>
      </c>
      <c r="Q865" s="52" t="s">
        <v>85</v>
      </c>
      <c r="R865" s="57">
        <v>42868.0</v>
      </c>
      <c r="S865" s="58">
        <v>19.0</v>
      </c>
      <c r="T865" s="58">
        <v>109477.4</v>
      </c>
    </row>
    <row r="866">
      <c r="A866" s="53">
        <v>42869.0</v>
      </c>
      <c r="B866" s="14" t="s">
        <v>78</v>
      </c>
      <c r="C866" s="52" t="s">
        <v>85</v>
      </c>
      <c r="D866" s="14" t="s">
        <v>47</v>
      </c>
      <c r="E866" s="51" t="s">
        <v>46</v>
      </c>
      <c r="F866" s="1">
        <v>6.4</v>
      </c>
      <c r="G866" s="14"/>
      <c r="H866" s="1">
        <v>15.1</v>
      </c>
      <c r="I866" s="14"/>
      <c r="J866" s="1">
        <v>7.7</v>
      </c>
      <c r="K866" s="1"/>
      <c r="L866" s="1">
        <v>0.0</v>
      </c>
      <c r="M866" s="14"/>
      <c r="N866" s="54">
        <v>126.9175</v>
      </c>
      <c r="O866" s="59">
        <f t="shared" si="1"/>
        <v>42869</v>
      </c>
      <c r="P866" s="21">
        <v>1.36432504975E7</v>
      </c>
      <c r="Q866" s="52" t="s">
        <v>85</v>
      </c>
      <c r="R866" s="57">
        <v>42869.0</v>
      </c>
      <c r="S866" s="58">
        <v>20.0</v>
      </c>
      <c r="T866" s="58">
        <v>107497.0</v>
      </c>
    </row>
    <row r="867">
      <c r="A867" s="53">
        <v>42870.0</v>
      </c>
      <c r="B867" s="14" t="s">
        <v>92</v>
      </c>
      <c r="C867" s="52" t="s">
        <v>85</v>
      </c>
      <c r="D867" s="14" t="s">
        <v>47</v>
      </c>
      <c r="E867" s="51" t="s">
        <v>46</v>
      </c>
      <c r="F867" s="1">
        <v>6.3</v>
      </c>
      <c r="G867" s="14"/>
      <c r="H867" s="1">
        <v>16.9</v>
      </c>
      <c r="I867" s="14"/>
      <c r="J867" s="1">
        <v>8.2</v>
      </c>
      <c r="K867" s="1"/>
      <c r="L867" s="1">
        <v>0.0</v>
      </c>
      <c r="M867" s="14"/>
      <c r="N867" s="54">
        <v>134.642</v>
      </c>
      <c r="O867" s="59">
        <f t="shared" si="1"/>
        <v>42870</v>
      </c>
      <c r="P867" s="21">
        <v>1.69476443598E7</v>
      </c>
      <c r="Q867" s="52" t="s">
        <v>85</v>
      </c>
      <c r="R867" s="57">
        <v>42870.0</v>
      </c>
      <c r="S867" s="58">
        <v>20.0</v>
      </c>
      <c r="T867" s="58">
        <v>125871.9</v>
      </c>
    </row>
    <row r="868">
      <c r="A868" s="53">
        <v>42871.0</v>
      </c>
      <c r="B868" s="14" t="s">
        <v>108</v>
      </c>
      <c r="C868" s="52" t="s">
        <v>85</v>
      </c>
      <c r="D868" s="14" t="s">
        <v>47</v>
      </c>
      <c r="E868" s="51" t="s">
        <v>46</v>
      </c>
      <c r="F868" s="1">
        <v>5.6</v>
      </c>
      <c r="G868" s="14"/>
      <c r="H868" s="1">
        <v>18.2</v>
      </c>
      <c r="I868" s="14"/>
      <c r="J868" s="1">
        <v>9.0</v>
      </c>
      <c r="K868" s="1"/>
      <c r="L868" s="1">
        <v>0.0</v>
      </c>
      <c r="M868" s="14"/>
      <c r="N868" s="54">
        <v>128.3149</v>
      </c>
      <c r="O868" s="59">
        <f t="shared" si="1"/>
        <v>42871</v>
      </c>
      <c r="P868" s="21">
        <v>1.6401300338429999E7</v>
      </c>
      <c r="Q868" s="52" t="s">
        <v>85</v>
      </c>
      <c r="R868" s="57">
        <v>42871.0</v>
      </c>
      <c r="S868" s="58">
        <v>20.0</v>
      </c>
      <c r="T868" s="58">
        <v>127820.7</v>
      </c>
    </row>
    <row r="869">
      <c r="A869" s="53">
        <v>42872.0</v>
      </c>
      <c r="B869" s="14" t="s">
        <v>90</v>
      </c>
      <c r="C869" s="52" t="s">
        <v>85</v>
      </c>
      <c r="D869" s="14" t="s">
        <v>47</v>
      </c>
      <c r="E869" s="51" t="s">
        <v>46</v>
      </c>
      <c r="F869" s="1">
        <v>7.6</v>
      </c>
      <c r="G869" s="14"/>
      <c r="H869" s="1">
        <v>17.0</v>
      </c>
      <c r="I869" s="14"/>
      <c r="J869" s="1">
        <v>3.8</v>
      </c>
      <c r="K869" s="1"/>
      <c r="L869" s="1">
        <v>0.0</v>
      </c>
      <c r="M869" s="14"/>
      <c r="N869" s="54">
        <v>123.8346</v>
      </c>
      <c r="O869" s="59">
        <f t="shared" si="1"/>
        <v>42872</v>
      </c>
      <c r="P869" s="21">
        <v>1.5488327775419999E7</v>
      </c>
      <c r="Q869" s="52" t="s">
        <v>85</v>
      </c>
      <c r="R869" s="57">
        <v>42872.0</v>
      </c>
      <c r="S869" s="58">
        <v>20.0</v>
      </c>
      <c r="T869" s="58">
        <v>125072.7</v>
      </c>
    </row>
    <row r="870">
      <c r="A870" s="53">
        <v>42873.0</v>
      </c>
      <c r="B870" s="14" t="s">
        <v>105</v>
      </c>
      <c r="C870" s="52" t="s">
        <v>85</v>
      </c>
      <c r="D870" s="14" t="s">
        <v>47</v>
      </c>
      <c r="E870" s="51" t="s">
        <v>46</v>
      </c>
      <c r="F870" s="1">
        <v>10.7</v>
      </c>
      <c r="G870" s="14"/>
      <c r="H870" s="1">
        <v>20.2</v>
      </c>
      <c r="I870" s="14"/>
      <c r="J870" s="1">
        <v>9.8</v>
      </c>
      <c r="K870" s="1"/>
      <c r="L870" s="1">
        <v>0.8</v>
      </c>
      <c r="M870" s="14"/>
      <c r="N870" s="54">
        <v>107.8423</v>
      </c>
      <c r="O870" s="59">
        <f t="shared" si="1"/>
        <v>42873</v>
      </c>
      <c r="P870" s="21">
        <v>1.325495101415E7</v>
      </c>
      <c r="Q870" s="52" t="s">
        <v>85</v>
      </c>
      <c r="R870" s="57">
        <v>42873.0</v>
      </c>
      <c r="S870" s="58">
        <v>20.0</v>
      </c>
      <c r="T870" s="58">
        <v>122910.5</v>
      </c>
    </row>
    <row r="871">
      <c r="A871" s="53">
        <v>42874.0</v>
      </c>
      <c r="B871" s="14" t="s">
        <v>107</v>
      </c>
      <c r="C871" s="52" t="s">
        <v>85</v>
      </c>
      <c r="D871" s="14" t="s">
        <v>47</v>
      </c>
      <c r="E871" s="51" t="s">
        <v>46</v>
      </c>
      <c r="F871" s="1">
        <v>10.2</v>
      </c>
      <c r="G871" s="14"/>
      <c r="H871" s="1">
        <v>17.8</v>
      </c>
      <c r="I871" s="14"/>
      <c r="J871" s="1">
        <v>2.5</v>
      </c>
      <c r="K871" s="1"/>
      <c r="L871" s="1">
        <v>0.0</v>
      </c>
      <c r="M871" s="14"/>
      <c r="N871" s="54">
        <v>96.44025</v>
      </c>
      <c r="O871" s="59">
        <f t="shared" si="1"/>
        <v>42874</v>
      </c>
      <c r="P871" s="21">
        <v>1.1896049497875001E7</v>
      </c>
      <c r="Q871" s="52" t="s">
        <v>85</v>
      </c>
      <c r="R871" s="57">
        <v>42874.0</v>
      </c>
      <c r="S871" s="58">
        <v>20.0</v>
      </c>
      <c r="T871" s="58">
        <v>123351.5</v>
      </c>
    </row>
    <row r="872">
      <c r="A872" s="53">
        <v>42875.0</v>
      </c>
      <c r="B872" s="14" t="s">
        <v>74</v>
      </c>
      <c r="C872" s="52" t="s">
        <v>85</v>
      </c>
      <c r="D872" s="14" t="s">
        <v>47</v>
      </c>
      <c r="E872" s="51" t="s">
        <v>46</v>
      </c>
      <c r="F872" s="1">
        <v>10.2</v>
      </c>
      <c r="G872" s="14"/>
      <c r="H872" s="1">
        <v>19.3</v>
      </c>
      <c r="I872" s="14"/>
      <c r="J872" s="1">
        <v>9.8</v>
      </c>
      <c r="K872" s="1"/>
      <c r="L872" s="1">
        <v>0.0</v>
      </c>
      <c r="M872" s="14"/>
      <c r="N872" s="54">
        <v>88.13588</v>
      </c>
      <c r="O872" s="59">
        <f t="shared" si="1"/>
        <v>42875</v>
      </c>
      <c r="P872" s="21">
        <v>9616646.884208001</v>
      </c>
      <c r="Q872" s="52" t="s">
        <v>85</v>
      </c>
      <c r="R872" s="57">
        <v>42875.0</v>
      </c>
      <c r="S872" s="58">
        <v>20.0</v>
      </c>
      <c r="T872" s="58">
        <v>109111.6</v>
      </c>
    </row>
    <row r="873">
      <c r="A873" s="53">
        <v>42876.0</v>
      </c>
      <c r="B873" s="14" t="s">
        <v>78</v>
      </c>
      <c r="C873" s="52" t="s">
        <v>85</v>
      </c>
      <c r="D873" s="14" t="s">
        <v>47</v>
      </c>
      <c r="E873" s="51" t="s">
        <v>46</v>
      </c>
      <c r="F873" s="1">
        <v>10.8</v>
      </c>
      <c r="G873" s="14"/>
      <c r="H873" s="1">
        <v>18.7</v>
      </c>
      <c r="I873" s="14"/>
      <c r="J873" s="1">
        <v>6.8</v>
      </c>
      <c r="K873" s="1"/>
      <c r="L873" s="1">
        <v>0.0</v>
      </c>
      <c r="M873" s="14"/>
      <c r="N873" s="54">
        <v>76.78218</v>
      </c>
      <c r="O873" s="59">
        <f t="shared" si="1"/>
        <v>42876</v>
      </c>
      <c r="P873" s="21">
        <v>8132169.604595999</v>
      </c>
      <c r="Q873" s="52" t="s">
        <v>85</v>
      </c>
      <c r="R873" s="57">
        <v>42876.0</v>
      </c>
      <c r="S873" s="58">
        <v>21.0</v>
      </c>
      <c r="T873" s="58">
        <v>105912.2</v>
      </c>
    </row>
    <row r="874">
      <c r="A874" s="53">
        <v>42877.0</v>
      </c>
      <c r="B874" s="14" t="s">
        <v>92</v>
      </c>
      <c r="C874" s="52" t="s">
        <v>85</v>
      </c>
      <c r="D874" s="14" t="s">
        <v>47</v>
      </c>
      <c r="E874" s="51" t="s">
        <v>46</v>
      </c>
      <c r="F874" s="1">
        <v>10.4</v>
      </c>
      <c r="G874" s="14"/>
      <c r="H874" s="1">
        <v>20.3</v>
      </c>
      <c r="I874" s="14"/>
      <c r="J874" s="1">
        <v>10.1</v>
      </c>
      <c r="K874" s="1"/>
      <c r="L874" s="1">
        <v>0.0</v>
      </c>
      <c r="M874" s="14"/>
      <c r="N874" s="54">
        <v>72.93149</v>
      </c>
      <c r="O874" s="59">
        <f t="shared" si="1"/>
        <v>42877</v>
      </c>
      <c r="P874" s="21">
        <v>8281443.62099</v>
      </c>
      <c r="Q874" s="52" t="s">
        <v>85</v>
      </c>
      <c r="R874" s="57">
        <v>42877.0</v>
      </c>
      <c r="S874" s="58">
        <v>21.0</v>
      </c>
      <c r="T874" s="58">
        <v>113551.0</v>
      </c>
    </row>
    <row r="875">
      <c r="A875" s="53">
        <v>42878.0</v>
      </c>
      <c r="B875" s="14" t="s">
        <v>108</v>
      </c>
      <c r="C875" s="52" t="s">
        <v>85</v>
      </c>
      <c r="D875" s="14" t="s">
        <v>47</v>
      </c>
      <c r="E875" s="51" t="s">
        <v>46</v>
      </c>
      <c r="F875" s="1">
        <v>12.8</v>
      </c>
      <c r="G875" s="14"/>
      <c r="H875" s="1">
        <v>19.3</v>
      </c>
      <c r="I875" s="14"/>
      <c r="J875" s="1">
        <v>7.4</v>
      </c>
      <c r="K875" s="1"/>
      <c r="L875" s="1">
        <v>0.0</v>
      </c>
      <c r="M875" s="14"/>
      <c r="N875" s="54">
        <v>96.83763</v>
      </c>
      <c r="O875" s="59">
        <f t="shared" si="1"/>
        <v>42878</v>
      </c>
      <c r="P875" s="21">
        <v>1.1535995716536E7</v>
      </c>
      <c r="Q875" s="52" t="s">
        <v>85</v>
      </c>
      <c r="R875" s="57">
        <v>42878.0</v>
      </c>
      <c r="S875" s="58">
        <v>21.0</v>
      </c>
      <c r="T875" s="58">
        <v>119127.2</v>
      </c>
    </row>
    <row r="876">
      <c r="A876" s="53">
        <v>42879.0</v>
      </c>
      <c r="B876" s="14" t="s">
        <v>90</v>
      </c>
      <c r="C876" s="52" t="s">
        <v>85</v>
      </c>
      <c r="D876" s="14" t="s">
        <v>47</v>
      </c>
      <c r="E876" s="51" t="s">
        <v>46</v>
      </c>
      <c r="F876" s="1">
        <v>11.7</v>
      </c>
      <c r="G876" s="14"/>
      <c r="H876" s="1">
        <v>17.1</v>
      </c>
      <c r="I876" s="14"/>
      <c r="J876" s="1">
        <v>8.0</v>
      </c>
      <c r="K876" s="1"/>
      <c r="L876" s="1">
        <v>0.0</v>
      </c>
      <c r="M876" s="14"/>
      <c r="N876" s="54">
        <v>103.241</v>
      </c>
      <c r="O876" s="59">
        <f t="shared" si="1"/>
        <v>42879</v>
      </c>
      <c r="P876" s="21">
        <v>1.2551214852E7</v>
      </c>
      <c r="Q876" s="52" t="s">
        <v>85</v>
      </c>
      <c r="R876" s="57">
        <v>42879.0</v>
      </c>
      <c r="S876" s="58">
        <v>21.0</v>
      </c>
      <c r="T876" s="58">
        <v>121572.0</v>
      </c>
    </row>
    <row r="877">
      <c r="A877" s="53">
        <v>42880.0</v>
      </c>
      <c r="B877" s="14" t="s">
        <v>105</v>
      </c>
      <c r="C877" s="52" t="s">
        <v>85</v>
      </c>
      <c r="D877" s="14" t="s">
        <v>47</v>
      </c>
      <c r="E877" s="51" t="s">
        <v>46</v>
      </c>
      <c r="F877" s="1">
        <v>13.7</v>
      </c>
      <c r="G877" s="14"/>
      <c r="H877" s="1">
        <v>18.5</v>
      </c>
      <c r="I877" s="14"/>
      <c r="J877" s="1">
        <v>5.7</v>
      </c>
      <c r="K877" s="1"/>
      <c r="L877" s="1">
        <v>0.0</v>
      </c>
      <c r="M877" s="14"/>
      <c r="N877" s="54">
        <v>108.519</v>
      </c>
      <c r="O877" s="59">
        <f t="shared" si="1"/>
        <v>42880</v>
      </c>
      <c r="P877" s="21">
        <v>1.3457441190000001E7</v>
      </c>
      <c r="Q877" s="52" t="s">
        <v>85</v>
      </c>
      <c r="R877" s="57">
        <v>42880.0</v>
      </c>
      <c r="S877" s="58">
        <v>21.0</v>
      </c>
      <c r="T877" s="58">
        <v>124010.0</v>
      </c>
    </row>
    <row r="878">
      <c r="A878" s="53">
        <v>42881.0</v>
      </c>
      <c r="B878" s="14" t="s">
        <v>107</v>
      </c>
      <c r="C878" s="52" t="s">
        <v>85</v>
      </c>
      <c r="D878" s="14" t="s">
        <v>47</v>
      </c>
      <c r="E878" s="51" t="s">
        <v>46</v>
      </c>
      <c r="F878" s="1">
        <v>13.1</v>
      </c>
      <c r="G878" s="14"/>
      <c r="H878" s="1">
        <v>18.0</v>
      </c>
      <c r="I878" s="14"/>
      <c r="J878" s="1">
        <v>8.2</v>
      </c>
      <c r="K878" s="1"/>
      <c r="L878" s="1">
        <v>0.0</v>
      </c>
      <c r="M878" s="14"/>
      <c r="N878" s="54">
        <v>94.69623</v>
      </c>
      <c r="O878" s="59">
        <f t="shared" si="1"/>
        <v>42881</v>
      </c>
      <c r="P878" s="21">
        <v>1.1660003617638001E7</v>
      </c>
      <c r="Q878" s="52" t="s">
        <v>85</v>
      </c>
      <c r="R878" s="57">
        <v>42881.0</v>
      </c>
      <c r="S878" s="58">
        <v>21.0</v>
      </c>
      <c r="T878" s="58">
        <v>123130.6</v>
      </c>
    </row>
    <row r="879">
      <c r="A879" s="53">
        <v>42882.0</v>
      </c>
      <c r="B879" s="14" t="s">
        <v>74</v>
      </c>
      <c r="C879" s="52" t="s">
        <v>85</v>
      </c>
      <c r="D879" s="14" t="s">
        <v>47</v>
      </c>
      <c r="E879" s="51" t="s">
        <v>46</v>
      </c>
      <c r="F879" s="1">
        <v>11.9</v>
      </c>
      <c r="G879" s="14"/>
      <c r="H879" s="1">
        <v>17.8</v>
      </c>
      <c r="I879" s="14"/>
      <c r="J879" s="1">
        <v>8.3</v>
      </c>
      <c r="K879" s="1"/>
      <c r="L879" s="1">
        <v>0.0</v>
      </c>
      <c r="M879" s="14"/>
      <c r="N879" s="54">
        <v>60.8601</v>
      </c>
      <c r="O879" s="59">
        <f t="shared" si="1"/>
        <v>42882</v>
      </c>
      <c r="P879" s="21">
        <v>6368626.04637</v>
      </c>
      <c r="Q879" s="52" t="s">
        <v>85</v>
      </c>
      <c r="R879" s="57">
        <v>42882.0</v>
      </c>
      <c r="S879" s="58">
        <v>21.0</v>
      </c>
      <c r="T879" s="58">
        <v>104643.7</v>
      </c>
    </row>
    <row r="880">
      <c r="A880" s="53">
        <v>42883.0</v>
      </c>
      <c r="B880" s="14" t="s">
        <v>78</v>
      </c>
      <c r="C880" s="52" t="s">
        <v>85</v>
      </c>
      <c r="D880" s="14" t="s">
        <v>47</v>
      </c>
      <c r="E880" s="51" t="s">
        <v>46</v>
      </c>
      <c r="F880" s="1">
        <v>10.2</v>
      </c>
      <c r="G880" s="14"/>
      <c r="H880" s="1">
        <v>15.3</v>
      </c>
      <c r="I880" s="14"/>
      <c r="J880" s="1">
        <v>7.6</v>
      </c>
      <c r="K880" s="1"/>
      <c r="L880" s="1">
        <v>6.8</v>
      </c>
      <c r="M880" s="14"/>
      <c r="N880" s="54">
        <v>72.34164</v>
      </c>
      <c r="O880" s="59">
        <f t="shared" si="1"/>
        <v>42883</v>
      </c>
      <c r="P880" s="21">
        <v>7959721.712544</v>
      </c>
      <c r="Q880" s="52" t="s">
        <v>85</v>
      </c>
      <c r="R880" s="57">
        <v>42883.0</v>
      </c>
      <c r="S880" s="58">
        <v>22.0</v>
      </c>
      <c r="T880" s="58">
        <v>110029.6</v>
      </c>
    </row>
    <row r="881">
      <c r="A881" s="53">
        <v>42884.0</v>
      </c>
      <c r="B881" s="14" t="s">
        <v>92</v>
      </c>
      <c r="C881" s="52" t="s">
        <v>85</v>
      </c>
      <c r="D881" s="14" t="s">
        <v>47</v>
      </c>
      <c r="E881" s="51" t="s">
        <v>46</v>
      </c>
      <c r="F881" s="1">
        <v>7.7</v>
      </c>
      <c r="G881" s="14"/>
      <c r="H881" s="1">
        <v>14.8</v>
      </c>
      <c r="I881" s="14"/>
      <c r="J881" s="1">
        <v>8.0</v>
      </c>
      <c r="K881" s="1"/>
      <c r="L881" s="1">
        <v>1.4</v>
      </c>
      <c r="M881" s="14"/>
      <c r="N881" s="54">
        <v>96.08478</v>
      </c>
      <c r="O881" s="59">
        <f t="shared" si="1"/>
        <v>42884</v>
      </c>
      <c r="P881" s="21">
        <v>1.2540610754958E7</v>
      </c>
      <c r="Q881" s="52" t="s">
        <v>85</v>
      </c>
      <c r="R881" s="57">
        <v>42884.0</v>
      </c>
      <c r="S881" s="58">
        <v>22.0</v>
      </c>
      <c r="T881" s="58">
        <v>130516.1</v>
      </c>
    </row>
    <row r="882">
      <c r="A882" s="53">
        <v>42885.0</v>
      </c>
      <c r="B882" s="14" t="s">
        <v>108</v>
      </c>
      <c r="C882" s="52" t="s">
        <v>85</v>
      </c>
      <c r="D882" s="14" t="s">
        <v>47</v>
      </c>
      <c r="E882" s="51" t="s">
        <v>46</v>
      </c>
      <c r="F882" s="1">
        <v>9.3</v>
      </c>
      <c r="G882" s="14"/>
      <c r="H882" s="1">
        <v>13.1</v>
      </c>
      <c r="I882" s="14"/>
      <c r="J882" s="1">
        <v>6.9</v>
      </c>
      <c r="K882" s="1"/>
      <c r="L882" s="1">
        <v>2.2</v>
      </c>
      <c r="M882" s="14"/>
      <c r="N882" s="54">
        <v>95.71447</v>
      </c>
      <c r="O882" s="59">
        <f t="shared" si="1"/>
        <v>42885</v>
      </c>
      <c r="P882" s="21">
        <v>1.2707282751928E7</v>
      </c>
      <c r="Q882" s="52" t="s">
        <v>85</v>
      </c>
      <c r="R882" s="57">
        <v>42885.0</v>
      </c>
      <c r="S882" s="58">
        <v>22.0</v>
      </c>
      <c r="T882" s="58">
        <v>132762.4</v>
      </c>
    </row>
    <row r="883">
      <c r="A883" s="53">
        <v>42886.0</v>
      </c>
      <c r="B883" s="14" t="s">
        <v>90</v>
      </c>
      <c r="C883" s="52" t="s">
        <v>85</v>
      </c>
      <c r="D883" s="14" t="s">
        <v>47</v>
      </c>
      <c r="E883" s="51" t="s">
        <v>46</v>
      </c>
      <c r="F883" s="1">
        <v>6.7</v>
      </c>
      <c r="G883" s="14"/>
      <c r="H883" s="1">
        <v>13.0</v>
      </c>
      <c r="I883" s="14"/>
      <c r="J883" s="1">
        <v>8.5</v>
      </c>
      <c r="K883" s="1"/>
      <c r="L883" s="1">
        <v>5.4</v>
      </c>
      <c r="M883" s="14"/>
      <c r="N883" s="54">
        <v>120.6492</v>
      </c>
      <c r="O883" s="59">
        <f t="shared" si="1"/>
        <v>42886</v>
      </c>
      <c r="P883" s="21">
        <v>1.6773954795359997E7</v>
      </c>
      <c r="Q883" s="52" t="s">
        <v>85</v>
      </c>
      <c r="R883" s="57">
        <v>42886.0</v>
      </c>
      <c r="S883" s="58">
        <v>22.0</v>
      </c>
      <c r="T883" s="58">
        <v>139030.8</v>
      </c>
    </row>
    <row r="884">
      <c r="A884" s="53">
        <v>42887.0</v>
      </c>
      <c r="B884" s="14" t="s">
        <v>105</v>
      </c>
      <c r="C884" s="52" t="s">
        <v>85</v>
      </c>
      <c r="D884" s="14" t="s">
        <v>47</v>
      </c>
      <c r="E884" s="51" t="s">
        <v>46</v>
      </c>
      <c r="F884" s="1">
        <v>7.9</v>
      </c>
      <c r="G884" s="14"/>
      <c r="H884" s="1">
        <v>13.9</v>
      </c>
      <c r="I884" s="14"/>
      <c r="J884" s="1">
        <v>4.7</v>
      </c>
      <c r="K884" s="1"/>
      <c r="L884" s="1">
        <v>0.4</v>
      </c>
      <c r="M884" s="14"/>
      <c r="N884" s="54">
        <v>113.3116</v>
      </c>
      <c r="O884" s="59">
        <f t="shared" si="1"/>
        <v>42887</v>
      </c>
      <c r="P884" s="21">
        <v>1.588659226132E7</v>
      </c>
      <c r="Q884" s="52" t="s">
        <v>85</v>
      </c>
      <c r="R884" s="57">
        <v>42887.0</v>
      </c>
      <c r="S884" s="58">
        <v>22.0</v>
      </c>
      <c r="T884" s="58">
        <v>140202.7</v>
      </c>
    </row>
    <row r="885">
      <c r="A885" s="53">
        <v>42888.0</v>
      </c>
      <c r="B885" s="14" t="s">
        <v>107</v>
      </c>
      <c r="C885" s="52" t="s">
        <v>85</v>
      </c>
      <c r="D885" s="14" t="s">
        <v>47</v>
      </c>
      <c r="E885" s="51" t="s">
        <v>46</v>
      </c>
      <c r="F885" s="1">
        <v>8.0</v>
      </c>
      <c r="G885" s="14"/>
      <c r="H885" s="1">
        <v>14.7</v>
      </c>
      <c r="I885" s="14"/>
      <c r="J885" s="1">
        <v>7.3</v>
      </c>
      <c r="K885" s="1"/>
      <c r="L885" s="1">
        <v>0.0</v>
      </c>
      <c r="M885" s="14"/>
      <c r="N885" s="54">
        <v>96.83775</v>
      </c>
      <c r="O885" s="59">
        <f t="shared" si="1"/>
        <v>42888</v>
      </c>
      <c r="P885" s="21">
        <v>1.3252904584199999E7</v>
      </c>
      <c r="Q885" s="52" t="s">
        <v>85</v>
      </c>
      <c r="R885" s="57">
        <v>42888.0</v>
      </c>
      <c r="S885" s="58">
        <v>22.0</v>
      </c>
      <c r="T885" s="58">
        <v>136856.8</v>
      </c>
    </row>
    <row r="886">
      <c r="A886" s="53">
        <v>42889.0</v>
      </c>
      <c r="B886" s="14" t="s">
        <v>74</v>
      </c>
      <c r="C886" s="52" t="s">
        <v>85</v>
      </c>
      <c r="D886" s="14" t="s">
        <v>47</v>
      </c>
      <c r="E886" s="51" t="s">
        <v>46</v>
      </c>
      <c r="F886" s="1">
        <v>9.9</v>
      </c>
      <c r="G886" s="14"/>
      <c r="H886" s="1">
        <v>14.3</v>
      </c>
      <c r="I886" s="14"/>
      <c r="J886" s="1">
        <v>8.3</v>
      </c>
      <c r="K886" s="1"/>
      <c r="L886" s="1">
        <v>0.0</v>
      </c>
      <c r="M886" s="14"/>
      <c r="N886" s="54">
        <v>107.2457</v>
      </c>
      <c r="O886" s="59">
        <f t="shared" si="1"/>
        <v>42889</v>
      </c>
      <c r="P886" s="21">
        <v>1.310128485598E7</v>
      </c>
      <c r="Q886" s="52" t="s">
        <v>85</v>
      </c>
      <c r="R886" s="57">
        <v>42889.0</v>
      </c>
      <c r="S886" s="58">
        <v>22.0</v>
      </c>
      <c r="T886" s="58">
        <v>122161.4</v>
      </c>
    </row>
    <row r="887">
      <c r="A887" s="53">
        <v>42890.0</v>
      </c>
      <c r="B887" s="14" t="s">
        <v>78</v>
      </c>
      <c r="C887" s="52" t="s">
        <v>85</v>
      </c>
      <c r="D887" s="14" t="s">
        <v>47</v>
      </c>
      <c r="E887" s="51" t="s">
        <v>46</v>
      </c>
      <c r="F887" s="1">
        <v>4.4</v>
      </c>
      <c r="G887" s="14"/>
      <c r="H887" s="1">
        <v>15.8</v>
      </c>
      <c r="I887" s="14"/>
      <c r="J887" s="1">
        <v>9.3</v>
      </c>
      <c r="K887" s="1"/>
      <c r="L887" s="1">
        <v>0.0</v>
      </c>
      <c r="M887" s="14"/>
      <c r="N887" s="54">
        <v>109.743</v>
      </c>
      <c r="O887" s="59">
        <f t="shared" si="1"/>
        <v>42890</v>
      </c>
      <c r="P887" s="21">
        <v>1.3054368821999999E7</v>
      </c>
      <c r="Q887" s="52" t="s">
        <v>85</v>
      </c>
      <c r="R887" s="57">
        <v>42890.0</v>
      </c>
      <c r="S887" s="58">
        <v>23.0</v>
      </c>
      <c r="T887" s="58">
        <v>118954.0</v>
      </c>
    </row>
    <row r="888">
      <c r="A888" s="53">
        <v>42891.0</v>
      </c>
      <c r="B888" s="14" t="s">
        <v>92</v>
      </c>
      <c r="C888" s="52" t="s">
        <v>85</v>
      </c>
      <c r="D888" s="14" t="s">
        <v>47</v>
      </c>
      <c r="E888" s="51" t="s">
        <v>46</v>
      </c>
      <c r="F888" s="1">
        <v>5.6</v>
      </c>
      <c r="G888" s="14"/>
      <c r="H888" s="1">
        <v>17.5</v>
      </c>
      <c r="I888" s="14"/>
      <c r="J888" s="1">
        <v>5.0</v>
      </c>
      <c r="K888" s="1"/>
      <c r="L888" s="1">
        <v>0.0</v>
      </c>
      <c r="M888" s="14"/>
      <c r="N888" s="54">
        <v>101.1323</v>
      </c>
      <c r="O888" s="59">
        <f t="shared" si="1"/>
        <v>42891</v>
      </c>
      <c r="P888" s="21">
        <v>1.343820719325E7</v>
      </c>
      <c r="Q888" s="52" t="s">
        <v>85</v>
      </c>
      <c r="R888" s="57">
        <v>42891.0</v>
      </c>
      <c r="S888" s="58">
        <v>23.0</v>
      </c>
      <c r="T888" s="58">
        <v>132877.5</v>
      </c>
    </row>
    <row r="889">
      <c r="A889" s="53">
        <v>42892.0</v>
      </c>
      <c r="B889" s="14" t="s">
        <v>108</v>
      </c>
      <c r="C889" s="52" t="s">
        <v>85</v>
      </c>
      <c r="D889" s="14" t="s">
        <v>47</v>
      </c>
      <c r="E889" s="51" t="s">
        <v>46</v>
      </c>
      <c r="F889" s="1">
        <v>8.7</v>
      </c>
      <c r="G889" s="14"/>
      <c r="H889" s="1">
        <v>13.9</v>
      </c>
      <c r="I889" s="14"/>
      <c r="J889" s="1">
        <v>6.3</v>
      </c>
      <c r="K889" s="1"/>
      <c r="L889" s="1">
        <v>6.4</v>
      </c>
      <c r="M889" s="14"/>
      <c r="N889" s="54">
        <v>97.89246</v>
      </c>
      <c r="O889" s="59">
        <f t="shared" si="1"/>
        <v>42892</v>
      </c>
      <c r="P889" s="21">
        <v>1.304656866027E7</v>
      </c>
      <c r="Q889" s="52" t="s">
        <v>85</v>
      </c>
      <c r="R889" s="57">
        <v>42892.0</v>
      </c>
      <c r="S889" s="58">
        <v>23.0</v>
      </c>
      <c r="T889" s="58">
        <v>133274.5</v>
      </c>
    </row>
    <row r="890">
      <c r="A890" s="53">
        <v>42893.0</v>
      </c>
      <c r="B890" s="14" t="s">
        <v>90</v>
      </c>
      <c r="C890" s="52" t="s">
        <v>85</v>
      </c>
      <c r="D890" s="14" t="s">
        <v>47</v>
      </c>
      <c r="E890" s="51" t="s">
        <v>46</v>
      </c>
      <c r="F890" s="1">
        <v>5.9</v>
      </c>
      <c r="G890" s="14"/>
      <c r="H890" s="1">
        <v>14.3</v>
      </c>
      <c r="I890" s="14"/>
      <c r="J890" s="1">
        <v>9.2</v>
      </c>
      <c r="K890" s="1"/>
      <c r="L890" s="1">
        <v>0.0</v>
      </c>
      <c r="M890" s="14"/>
      <c r="N890" s="54">
        <v>105.6962</v>
      </c>
      <c r="O890" s="59">
        <f t="shared" si="1"/>
        <v>42893</v>
      </c>
      <c r="P890" s="21">
        <v>1.438695452882E7</v>
      </c>
      <c r="Q890" s="52" t="s">
        <v>85</v>
      </c>
      <c r="R890" s="57">
        <v>42893.0</v>
      </c>
      <c r="S890" s="58">
        <v>23.0</v>
      </c>
      <c r="T890" s="58">
        <v>136116.1</v>
      </c>
    </row>
    <row r="891">
      <c r="A891" s="53">
        <v>42894.0</v>
      </c>
      <c r="B891" s="14" t="s">
        <v>105</v>
      </c>
      <c r="C891" s="52" t="s">
        <v>85</v>
      </c>
      <c r="D891" s="14" t="s">
        <v>47</v>
      </c>
      <c r="E891" s="51" t="s">
        <v>46</v>
      </c>
      <c r="F891" s="1">
        <v>3.6</v>
      </c>
      <c r="G891" s="14"/>
      <c r="H891" s="1">
        <v>15.0</v>
      </c>
      <c r="I891" s="14"/>
      <c r="J891" s="1">
        <v>7.2</v>
      </c>
      <c r="K891" s="1"/>
      <c r="L891" s="1">
        <v>0.0</v>
      </c>
      <c r="M891" s="14"/>
      <c r="N891" s="54">
        <v>110.1269</v>
      </c>
      <c r="O891" s="59">
        <f t="shared" si="1"/>
        <v>42894</v>
      </c>
      <c r="P891" s="21">
        <v>1.5364002047419999E7</v>
      </c>
      <c r="Q891" s="52" t="s">
        <v>85</v>
      </c>
      <c r="R891" s="57">
        <v>42894.0</v>
      </c>
      <c r="S891" s="58">
        <v>23.0</v>
      </c>
      <c r="T891" s="58">
        <v>139511.8</v>
      </c>
    </row>
    <row r="892">
      <c r="A892" s="53">
        <v>42895.0</v>
      </c>
      <c r="B892" s="14" t="s">
        <v>107</v>
      </c>
      <c r="C892" s="52" t="s">
        <v>85</v>
      </c>
      <c r="D892" s="14" t="s">
        <v>47</v>
      </c>
      <c r="E892" s="51" t="s">
        <v>46</v>
      </c>
      <c r="F892" s="1">
        <v>6.6</v>
      </c>
      <c r="G892" s="14"/>
      <c r="H892" s="1">
        <v>15.0</v>
      </c>
      <c r="I892" s="14"/>
      <c r="J892" s="1">
        <v>7.8</v>
      </c>
      <c r="K892" s="1"/>
      <c r="L892" s="1">
        <v>1.8</v>
      </c>
      <c r="M892" s="14"/>
      <c r="N892" s="54">
        <v>99.97714</v>
      </c>
      <c r="O892" s="59">
        <f t="shared" si="1"/>
        <v>42895</v>
      </c>
      <c r="P892" s="21">
        <v>1.309645546573E7</v>
      </c>
      <c r="Q892" s="52" t="s">
        <v>85</v>
      </c>
      <c r="R892" s="57">
        <v>42895.0</v>
      </c>
      <c r="S892" s="58">
        <v>23.0</v>
      </c>
      <c r="T892" s="58">
        <v>130994.5</v>
      </c>
    </row>
    <row r="893">
      <c r="A893" s="53">
        <v>42896.0</v>
      </c>
      <c r="B893" s="14" t="s">
        <v>74</v>
      </c>
      <c r="C893" s="52" t="s">
        <v>85</v>
      </c>
      <c r="D893" s="14" t="s">
        <v>47</v>
      </c>
      <c r="E893" s="51" t="s">
        <v>46</v>
      </c>
      <c r="F893" s="1">
        <v>7.0</v>
      </c>
      <c r="G893" s="14"/>
      <c r="H893" s="1">
        <v>15.8</v>
      </c>
      <c r="I893" s="14"/>
      <c r="J893" s="1">
        <v>8.9</v>
      </c>
      <c r="K893" s="1"/>
      <c r="L893" s="1">
        <v>0.0</v>
      </c>
      <c r="M893" s="14"/>
      <c r="N893" s="54">
        <v>97.62212</v>
      </c>
      <c r="O893" s="59">
        <f t="shared" si="1"/>
        <v>42896</v>
      </c>
      <c r="P893" s="21">
        <v>1.1782882499667998E7</v>
      </c>
      <c r="Q893" s="52" t="s">
        <v>85</v>
      </c>
      <c r="R893" s="57">
        <v>42896.0</v>
      </c>
      <c r="S893" s="58">
        <v>23.0</v>
      </c>
      <c r="T893" s="58">
        <v>120698.9</v>
      </c>
    </row>
    <row r="894">
      <c r="A894" s="53">
        <v>42897.0</v>
      </c>
      <c r="B894" s="14" t="s">
        <v>78</v>
      </c>
      <c r="C894" s="52" t="s">
        <v>85</v>
      </c>
      <c r="D894" s="14" t="s">
        <v>47</v>
      </c>
      <c r="E894" s="51" t="s">
        <v>46</v>
      </c>
      <c r="F894" s="1">
        <v>3.4</v>
      </c>
      <c r="G894" s="14"/>
      <c r="H894" s="1">
        <v>15.5</v>
      </c>
      <c r="I894" s="14"/>
      <c r="J894" s="1">
        <v>8.6</v>
      </c>
      <c r="K894" s="1"/>
      <c r="L894" s="1">
        <v>0.2</v>
      </c>
      <c r="M894" s="14"/>
      <c r="N894" s="54">
        <v>87.88339</v>
      </c>
      <c r="O894" s="59">
        <f t="shared" si="1"/>
        <v>42897</v>
      </c>
      <c r="P894" s="21">
        <v>9963735.399555001</v>
      </c>
      <c r="Q894" s="52" t="s">
        <v>85</v>
      </c>
      <c r="R894" s="57">
        <v>42897.0</v>
      </c>
      <c r="S894" s="58">
        <v>24.0</v>
      </c>
      <c r="T894" s="58">
        <v>113374.5</v>
      </c>
    </row>
    <row r="895">
      <c r="A895" s="53">
        <v>42898.0</v>
      </c>
      <c r="B895" s="14" t="s">
        <v>92</v>
      </c>
      <c r="C895" s="52" t="s">
        <v>85</v>
      </c>
      <c r="D895" s="14" t="s">
        <v>47</v>
      </c>
      <c r="E895" s="51" t="s">
        <v>47</v>
      </c>
      <c r="F895" s="1">
        <v>6.0</v>
      </c>
      <c r="G895" s="14"/>
      <c r="H895" s="1">
        <v>15.9</v>
      </c>
      <c r="I895" s="14"/>
      <c r="J895" s="1">
        <v>5.1</v>
      </c>
      <c r="K895" s="1"/>
      <c r="L895" s="1">
        <v>0.0</v>
      </c>
      <c r="M895" s="14"/>
      <c r="N895" s="54">
        <v>101.7061</v>
      </c>
      <c r="O895" s="59">
        <f t="shared" si="1"/>
        <v>42898</v>
      </c>
      <c r="P895" s="21">
        <v>1.196996380937E7</v>
      </c>
      <c r="Q895" s="52" t="s">
        <v>85</v>
      </c>
      <c r="R895" s="57">
        <v>42898.0</v>
      </c>
      <c r="S895" s="58">
        <v>24.0</v>
      </c>
      <c r="T895" s="58">
        <v>117691.7</v>
      </c>
    </row>
    <row r="896">
      <c r="A896" s="53">
        <v>42899.0</v>
      </c>
      <c r="B896" s="14" t="s">
        <v>108</v>
      </c>
      <c r="C896" s="52" t="s">
        <v>85</v>
      </c>
      <c r="D896" s="14" t="s">
        <v>47</v>
      </c>
      <c r="E896" s="51" t="s">
        <v>46</v>
      </c>
      <c r="F896" s="1">
        <v>8.8</v>
      </c>
      <c r="G896" s="14"/>
      <c r="H896" s="1">
        <v>15.1</v>
      </c>
      <c r="I896" s="14"/>
      <c r="J896" s="1">
        <v>6.6</v>
      </c>
      <c r="K896" s="1"/>
      <c r="L896" s="1">
        <v>0.0</v>
      </c>
      <c r="M896" s="14"/>
      <c r="N896" s="54">
        <v>109.9512</v>
      </c>
      <c r="O896" s="59">
        <f t="shared" si="1"/>
        <v>42899</v>
      </c>
      <c r="P896" s="21">
        <v>1.4863752972E7</v>
      </c>
      <c r="Q896" s="52" t="s">
        <v>85</v>
      </c>
      <c r="R896" s="57">
        <v>42899.0</v>
      </c>
      <c r="S896" s="58">
        <v>24.0</v>
      </c>
      <c r="T896" s="58">
        <v>135185.0</v>
      </c>
    </row>
    <row r="897">
      <c r="A897" s="53">
        <v>42900.0</v>
      </c>
      <c r="B897" s="14" t="s">
        <v>90</v>
      </c>
      <c r="C897" s="52" t="s">
        <v>85</v>
      </c>
      <c r="D897" s="14" t="s">
        <v>47</v>
      </c>
      <c r="E897" s="51" t="s">
        <v>46</v>
      </c>
      <c r="F897" s="1">
        <v>4.0</v>
      </c>
      <c r="G897" s="14"/>
      <c r="H897" s="1">
        <v>17.4</v>
      </c>
      <c r="I897" s="14"/>
      <c r="J897" s="1">
        <v>8.9</v>
      </c>
      <c r="K897" s="1"/>
      <c r="L897" s="1">
        <v>0.0</v>
      </c>
      <c r="M897" s="14"/>
      <c r="N897" s="54">
        <v>93.58978</v>
      </c>
      <c r="O897" s="59">
        <f t="shared" si="1"/>
        <v>42900</v>
      </c>
      <c r="P897" s="21">
        <v>1.2751925730252E7</v>
      </c>
      <c r="Q897" s="52" t="s">
        <v>85</v>
      </c>
      <c r="R897" s="57">
        <v>42900.0</v>
      </c>
      <c r="S897" s="58">
        <v>24.0</v>
      </c>
      <c r="T897" s="58">
        <v>136253.4</v>
      </c>
    </row>
    <row r="898">
      <c r="A898" s="53">
        <v>42901.0</v>
      </c>
      <c r="B898" s="14" t="s">
        <v>105</v>
      </c>
      <c r="C898" s="52" t="s">
        <v>85</v>
      </c>
      <c r="D898" s="14" t="s">
        <v>47</v>
      </c>
      <c r="E898" s="51" t="s">
        <v>46</v>
      </c>
      <c r="F898" s="1">
        <v>7.7</v>
      </c>
      <c r="G898" s="14"/>
      <c r="H898" s="1">
        <v>19.0</v>
      </c>
      <c r="I898" s="14"/>
      <c r="J898" s="1">
        <v>7.4</v>
      </c>
      <c r="K898" s="1"/>
      <c r="L898" s="1">
        <v>0.0</v>
      </c>
      <c r="M898" s="14"/>
      <c r="N898" s="54">
        <v>102.8373</v>
      </c>
      <c r="O898" s="59">
        <f t="shared" si="1"/>
        <v>42901</v>
      </c>
      <c r="P898" s="21">
        <v>1.3914226053089999E7</v>
      </c>
      <c r="Q898" s="52" t="s">
        <v>85</v>
      </c>
      <c r="R898" s="57">
        <v>42901.0</v>
      </c>
      <c r="S898" s="58">
        <v>24.0</v>
      </c>
      <c r="T898" s="58">
        <v>135303.3</v>
      </c>
    </row>
    <row r="899">
      <c r="A899" s="53">
        <v>42902.0</v>
      </c>
      <c r="B899" s="14" t="s">
        <v>107</v>
      </c>
      <c r="C899" s="52" t="s">
        <v>85</v>
      </c>
      <c r="D899" s="14" t="s">
        <v>47</v>
      </c>
      <c r="E899" s="51" t="s">
        <v>46</v>
      </c>
      <c r="F899" s="1">
        <v>6.6</v>
      </c>
      <c r="G899" s="14"/>
      <c r="H899" s="1">
        <v>17.1</v>
      </c>
      <c r="I899" s="14"/>
      <c r="J899" s="1">
        <v>8.9</v>
      </c>
      <c r="K899" s="1"/>
      <c r="L899" s="1">
        <v>0.0</v>
      </c>
      <c r="M899" s="14"/>
      <c r="N899" s="54">
        <v>107.3622</v>
      </c>
      <c r="O899" s="59">
        <f t="shared" si="1"/>
        <v>42902</v>
      </c>
      <c r="P899" s="21">
        <v>1.452284184912E7</v>
      </c>
      <c r="Q899" s="52" t="s">
        <v>85</v>
      </c>
      <c r="R899" s="57">
        <v>42902.0</v>
      </c>
      <c r="S899" s="58">
        <v>24.0</v>
      </c>
      <c r="T899" s="58">
        <v>135269.6</v>
      </c>
    </row>
    <row r="900">
      <c r="A900" s="53">
        <v>42903.0</v>
      </c>
      <c r="B900" s="14" t="s">
        <v>74</v>
      </c>
      <c r="C900" s="52" t="s">
        <v>85</v>
      </c>
      <c r="D900" s="14" t="s">
        <v>47</v>
      </c>
      <c r="E900" s="51" t="s">
        <v>46</v>
      </c>
      <c r="F900" s="1">
        <v>4.2</v>
      </c>
      <c r="G900" s="14"/>
      <c r="H900" s="1">
        <v>15.5</v>
      </c>
      <c r="I900" s="14"/>
      <c r="J900" s="1">
        <v>9.2</v>
      </c>
      <c r="K900" s="1"/>
      <c r="L900" s="1">
        <v>0.0</v>
      </c>
      <c r="M900" s="14"/>
      <c r="N900" s="54">
        <v>104.2876</v>
      </c>
      <c r="O900" s="59">
        <f t="shared" si="1"/>
        <v>42903</v>
      </c>
      <c r="P900" s="21">
        <v>1.2637435794119999E7</v>
      </c>
      <c r="Q900" s="52" t="s">
        <v>85</v>
      </c>
      <c r="R900" s="57">
        <v>42903.0</v>
      </c>
      <c r="S900" s="58">
        <v>24.0</v>
      </c>
      <c r="T900" s="58">
        <v>121178.7</v>
      </c>
    </row>
    <row r="901">
      <c r="A901" s="53">
        <v>42904.0</v>
      </c>
      <c r="B901" s="14" t="s">
        <v>78</v>
      </c>
      <c r="C901" s="52" t="s">
        <v>85</v>
      </c>
      <c r="D901" s="14" t="s">
        <v>47</v>
      </c>
      <c r="E901" s="51" t="s">
        <v>46</v>
      </c>
      <c r="F901" s="1">
        <v>5.4</v>
      </c>
      <c r="G901" s="14"/>
      <c r="H901" s="1">
        <v>16.3</v>
      </c>
      <c r="I901" s="14"/>
      <c r="J901" s="1">
        <v>7.9</v>
      </c>
      <c r="K901" s="1"/>
      <c r="L901" s="1">
        <v>0.0</v>
      </c>
      <c r="M901" s="14"/>
      <c r="N901" s="54">
        <v>93.61693</v>
      </c>
      <c r="O901" s="59">
        <f t="shared" si="1"/>
        <v>42904</v>
      </c>
      <c r="P901" s="21">
        <v>1.0870114508011E7</v>
      </c>
      <c r="Q901" s="52" t="s">
        <v>85</v>
      </c>
      <c r="R901" s="57">
        <v>42904.0</v>
      </c>
      <c r="S901" s="58">
        <v>25.0</v>
      </c>
      <c r="T901" s="58">
        <v>116112.7</v>
      </c>
    </row>
    <row r="902">
      <c r="A902" s="53">
        <v>42905.0</v>
      </c>
      <c r="B902" s="14" t="s">
        <v>92</v>
      </c>
      <c r="C902" s="52" t="s">
        <v>85</v>
      </c>
      <c r="D902" s="14" t="s">
        <v>47</v>
      </c>
      <c r="E902" s="51" t="s">
        <v>46</v>
      </c>
      <c r="F902" s="1">
        <v>7.1</v>
      </c>
      <c r="G902" s="14"/>
      <c r="H902" s="1">
        <v>16.1</v>
      </c>
      <c r="I902" s="14"/>
      <c r="J902" s="1">
        <v>6.0</v>
      </c>
      <c r="K902" s="1"/>
      <c r="L902" s="1">
        <v>0.0</v>
      </c>
      <c r="M902" s="14"/>
      <c r="N902" s="54">
        <v>95.96949</v>
      </c>
      <c r="O902" s="59">
        <f t="shared" si="1"/>
        <v>42905</v>
      </c>
      <c r="P902" s="21">
        <v>1.2948750616893E7</v>
      </c>
      <c r="Q902" s="52" t="s">
        <v>85</v>
      </c>
      <c r="R902" s="57">
        <v>42905.0</v>
      </c>
      <c r="S902" s="58">
        <v>25.0</v>
      </c>
      <c r="T902" s="58">
        <v>134925.7</v>
      </c>
    </row>
    <row r="903">
      <c r="A903" s="53">
        <v>42906.0</v>
      </c>
      <c r="B903" s="14" t="s">
        <v>108</v>
      </c>
      <c r="C903" s="52" t="s">
        <v>85</v>
      </c>
      <c r="D903" s="14" t="s">
        <v>47</v>
      </c>
      <c r="E903" s="51" t="s">
        <v>46</v>
      </c>
      <c r="F903" s="1">
        <v>6.4</v>
      </c>
      <c r="G903" s="14"/>
      <c r="H903" s="1">
        <v>15.8</v>
      </c>
      <c r="I903" s="14"/>
      <c r="J903" s="1">
        <v>9.2</v>
      </c>
      <c r="K903" s="1"/>
      <c r="L903" s="1">
        <v>0.0</v>
      </c>
      <c r="M903" s="14"/>
      <c r="N903" s="54">
        <v>85.79783</v>
      </c>
      <c r="O903" s="59">
        <f t="shared" si="1"/>
        <v>42906</v>
      </c>
      <c r="P903" s="21">
        <v>1.132505616651E7</v>
      </c>
      <c r="Q903" s="52" t="s">
        <v>85</v>
      </c>
      <c r="R903" s="57">
        <v>42906.0</v>
      </c>
      <c r="S903" s="58">
        <v>25.0</v>
      </c>
      <c r="T903" s="58">
        <v>131997.0</v>
      </c>
    </row>
    <row r="904">
      <c r="A904" s="53">
        <v>42907.0</v>
      </c>
      <c r="B904" s="14" t="s">
        <v>90</v>
      </c>
      <c r="C904" s="52" t="s">
        <v>85</v>
      </c>
      <c r="D904" s="14" t="s">
        <v>47</v>
      </c>
      <c r="E904" s="51" t="s">
        <v>46</v>
      </c>
      <c r="F904" s="1">
        <v>7.8</v>
      </c>
      <c r="G904" s="14"/>
      <c r="H904" s="1">
        <v>13.5</v>
      </c>
      <c r="I904" s="14"/>
      <c r="J904" s="1">
        <v>5.0</v>
      </c>
      <c r="K904" s="1"/>
      <c r="L904" s="1">
        <v>0.6</v>
      </c>
      <c r="M904" s="14"/>
      <c r="N904" s="54">
        <v>106.9667</v>
      </c>
      <c r="O904" s="59">
        <f t="shared" si="1"/>
        <v>42907</v>
      </c>
      <c r="P904" s="21">
        <v>1.4955474283809999E7</v>
      </c>
      <c r="Q904" s="52" t="s">
        <v>85</v>
      </c>
      <c r="R904" s="57">
        <v>42907.0</v>
      </c>
      <c r="S904" s="58">
        <v>25.0</v>
      </c>
      <c r="T904" s="58">
        <v>139814.3</v>
      </c>
    </row>
    <row r="905">
      <c r="A905" s="53">
        <v>42908.0</v>
      </c>
      <c r="B905" s="14" t="s">
        <v>105</v>
      </c>
      <c r="C905" s="52" t="s">
        <v>85</v>
      </c>
      <c r="D905" s="14" t="s">
        <v>47</v>
      </c>
      <c r="E905" s="51" t="s">
        <v>46</v>
      </c>
      <c r="F905" s="1">
        <v>6.7</v>
      </c>
      <c r="G905" s="14"/>
      <c r="H905" s="1">
        <v>14.1</v>
      </c>
      <c r="I905" s="14"/>
      <c r="J905" s="1">
        <v>6.7</v>
      </c>
      <c r="K905" s="1"/>
      <c r="L905" s="1">
        <v>0.2</v>
      </c>
      <c r="M905" s="14"/>
      <c r="N905" s="54">
        <v>94.85897</v>
      </c>
      <c r="O905" s="59">
        <f t="shared" si="1"/>
        <v>42908</v>
      </c>
      <c r="P905" s="21">
        <v>1.3313323636942001E7</v>
      </c>
      <c r="Q905" s="52" t="s">
        <v>85</v>
      </c>
      <c r="R905" s="57">
        <v>42908.0</v>
      </c>
      <c r="S905" s="58">
        <v>25.0</v>
      </c>
      <c r="T905" s="58">
        <v>140348.6</v>
      </c>
    </row>
    <row r="906">
      <c r="A906" s="53">
        <v>42909.0</v>
      </c>
      <c r="B906" s="14" t="s">
        <v>107</v>
      </c>
      <c r="C906" s="52" t="s">
        <v>85</v>
      </c>
      <c r="D906" s="14" t="s">
        <v>47</v>
      </c>
      <c r="E906" s="51" t="s">
        <v>46</v>
      </c>
      <c r="F906" s="1">
        <v>7.4</v>
      </c>
      <c r="G906" s="14"/>
      <c r="H906" s="1">
        <v>14.9</v>
      </c>
      <c r="I906" s="14"/>
      <c r="J906" s="1">
        <v>8.2</v>
      </c>
      <c r="K906" s="1"/>
      <c r="L906" s="1">
        <v>0.0</v>
      </c>
      <c r="M906" s="14"/>
      <c r="N906" s="54">
        <v>80.26994</v>
      </c>
      <c r="O906" s="59">
        <f t="shared" si="1"/>
        <v>42909</v>
      </c>
      <c r="P906" s="21">
        <v>1.0598008070224002E7</v>
      </c>
      <c r="Q906" s="52" t="s">
        <v>85</v>
      </c>
      <c r="R906" s="57">
        <v>42909.0</v>
      </c>
      <c r="S906" s="58">
        <v>25.0</v>
      </c>
      <c r="T906" s="58">
        <v>132029.6</v>
      </c>
    </row>
    <row r="907">
      <c r="A907" s="53">
        <v>42910.0</v>
      </c>
      <c r="B907" s="14" t="s">
        <v>74</v>
      </c>
      <c r="C907" s="52" t="s">
        <v>85</v>
      </c>
      <c r="D907" s="14" t="s">
        <v>47</v>
      </c>
      <c r="E907" s="51" t="s">
        <v>46</v>
      </c>
      <c r="F907" s="1">
        <v>8.3</v>
      </c>
      <c r="G907" s="14"/>
      <c r="H907" s="1">
        <v>12.3</v>
      </c>
      <c r="I907" s="14"/>
      <c r="J907" s="1">
        <v>7.3</v>
      </c>
      <c r="K907" s="1"/>
      <c r="L907" s="1">
        <v>1.4</v>
      </c>
      <c r="M907" s="14"/>
      <c r="N907" s="54">
        <v>84.97094</v>
      </c>
      <c r="O907" s="59">
        <f t="shared" si="1"/>
        <v>42910</v>
      </c>
      <c r="P907" s="21">
        <v>1.0399873750702E7</v>
      </c>
      <c r="Q907" s="52" t="s">
        <v>85</v>
      </c>
      <c r="R907" s="57">
        <v>42910.0</v>
      </c>
      <c r="S907" s="58">
        <v>25.0</v>
      </c>
      <c r="T907" s="58">
        <v>122393.3</v>
      </c>
    </row>
    <row r="908">
      <c r="A908" s="53">
        <v>42911.0</v>
      </c>
      <c r="B908" s="14" t="s">
        <v>78</v>
      </c>
      <c r="C908" s="52" t="s">
        <v>85</v>
      </c>
      <c r="D908" s="14" t="s">
        <v>47</v>
      </c>
      <c r="E908" s="51" t="s">
        <v>46</v>
      </c>
      <c r="F908" s="1">
        <v>8.6</v>
      </c>
      <c r="G908" s="14"/>
      <c r="H908" s="1">
        <v>14.3</v>
      </c>
      <c r="I908" s="14"/>
      <c r="J908" s="1">
        <v>5.3</v>
      </c>
      <c r="K908" s="1"/>
      <c r="L908" s="1">
        <v>0.0</v>
      </c>
      <c r="M908" s="14"/>
      <c r="N908" s="54">
        <v>72.87052</v>
      </c>
      <c r="O908" s="59">
        <f t="shared" si="1"/>
        <v>42911</v>
      </c>
      <c r="P908" s="21">
        <v>8606292.607028</v>
      </c>
      <c r="Q908" s="52" t="s">
        <v>85</v>
      </c>
      <c r="R908" s="57">
        <v>42911.0</v>
      </c>
      <c r="S908" s="58">
        <v>26.0</v>
      </c>
      <c r="T908" s="58">
        <v>118103.9</v>
      </c>
    </row>
    <row r="909">
      <c r="A909" s="53">
        <v>42912.0</v>
      </c>
      <c r="B909" s="14" t="s">
        <v>92</v>
      </c>
      <c r="C909" s="52" t="s">
        <v>85</v>
      </c>
      <c r="D909" s="14" t="s">
        <v>47</v>
      </c>
      <c r="E909" s="51" t="s">
        <v>46</v>
      </c>
      <c r="F909" s="1">
        <v>8.8</v>
      </c>
      <c r="G909" s="14"/>
      <c r="H909" s="1">
        <v>12.6</v>
      </c>
      <c r="I909" s="14"/>
      <c r="J909" s="1">
        <v>7.8</v>
      </c>
      <c r="K909" s="1"/>
      <c r="L909" s="1">
        <v>1.4</v>
      </c>
      <c r="M909" s="14"/>
      <c r="N909" s="54">
        <v>104.3155</v>
      </c>
      <c r="O909" s="59">
        <f t="shared" si="1"/>
        <v>42912</v>
      </c>
      <c r="P909" s="21">
        <v>1.4399753346199999E7</v>
      </c>
      <c r="Q909" s="52" t="s">
        <v>85</v>
      </c>
      <c r="R909" s="57">
        <v>42912.0</v>
      </c>
      <c r="S909" s="58">
        <v>26.0</v>
      </c>
      <c r="T909" s="58">
        <v>138040.4</v>
      </c>
    </row>
    <row r="910">
      <c r="A910" s="53">
        <v>42913.0</v>
      </c>
      <c r="B910" s="14" t="s">
        <v>108</v>
      </c>
      <c r="C910" s="52" t="s">
        <v>85</v>
      </c>
      <c r="D910" s="14" t="s">
        <v>47</v>
      </c>
      <c r="E910" s="51" t="s">
        <v>46</v>
      </c>
      <c r="F910" s="1">
        <v>6.0</v>
      </c>
      <c r="G910" s="14"/>
      <c r="H910" s="1">
        <v>12.1</v>
      </c>
      <c r="I910" s="14"/>
      <c r="J910" s="1">
        <v>4.4</v>
      </c>
      <c r="K910" s="1"/>
      <c r="L910" s="1">
        <v>0.0</v>
      </c>
      <c r="M910" s="14"/>
      <c r="N910" s="54">
        <v>100.1993</v>
      </c>
      <c r="O910" s="59">
        <f t="shared" si="1"/>
        <v>42913</v>
      </c>
      <c r="P910" s="21">
        <v>1.4481464151379999E7</v>
      </c>
      <c r="Q910" s="52" t="s">
        <v>85</v>
      </c>
      <c r="R910" s="57">
        <v>42913.0</v>
      </c>
      <c r="S910" s="58">
        <v>26.0</v>
      </c>
      <c r="T910" s="58">
        <v>144526.6</v>
      </c>
    </row>
    <row r="911">
      <c r="A911" s="53">
        <v>42914.0</v>
      </c>
      <c r="B911" s="14" t="s">
        <v>90</v>
      </c>
      <c r="C911" s="52" t="s">
        <v>85</v>
      </c>
      <c r="D911" s="14" t="s">
        <v>47</v>
      </c>
      <c r="E911" s="51" t="s">
        <v>46</v>
      </c>
      <c r="F911" s="1">
        <v>6.8</v>
      </c>
      <c r="G911" s="14"/>
      <c r="H911" s="1">
        <v>14.1</v>
      </c>
      <c r="I911" s="14"/>
      <c r="J911" s="1">
        <v>5.4</v>
      </c>
      <c r="K911" s="1"/>
      <c r="L911" s="1">
        <v>0.0</v>
      </c>
      <c r="M911" s="14"/>
      <c r="N911" s="54">
        <v>98.5381</v>
      </c>
      <c r="O911" s="59">
        <f t="shared" si="1"/>
        <v>42914</v>
      </c>
      <c r="P911" s="21">
        <v>1.392854765739E7</v>
      </c>
      <c r="Q911" s="52" t="s">
        <v>85</v>
      </c>
      <c r="R911" s="57">
        <v>42914.0</v>
      </c>
      <c r="S911" s="58">
        <v>26.0</v>
      </c>
      <c r="T911" s="58">
        <v>141351.9</v>
      </c>
    </row>
    <row r="912">
      <c r="A912" s="53">
        <v>42915.0</v>
      </c>
      <c r="B912" s="14" t="s">
        <v>105</v>
      </c>
      <c r="C912" s="52" t="s">
        <v>85</v>
      </c>
      <c r="D912" s="14" t="s">
        <v>47</v>
      </c>
      <c r="E912" s="51" t="s">
        <v>46</v>
      </c>
      <c r="F912" s="1">
        <v>9.2</v>
      </c>
      <c r="G912" s="14"/>
      <c r="H912" s="1">
        <v>13.7</v>
      </c>
      <c r="I912" s="14"/>
      <c r="J912" s="1">
        <v>5.0</v>
      </c>
      <c r="K912" s="1"/>
      <c r="L912" s="1">
        <v>0.0</v>
      </c>
      <c r="M912" s="14"/>
      <c r="N912" s="54">
        <v>102.525</v>
      </c>
      <c r="O912" s="59">
        <f t="shared" si="1"/>
        <v>42915</v>
      </c>
      <c r="P912" s="21">
        <v>1.4161173352500001E7</v>
      </c>
      <c r="Q912" s="52" t="s">
        <v>85</v>
      </c>
      <c r="R912" s="57">
        <v>42915.0</v>
      </c>
      <c r="S912" s="58">
        <v>26.0</v>
      </c>
      <c r="T912" s="58">
        <v>138124.1</v>
      </c>
    </row>
    <row r="913">
      <c r="A913" s="53">
        <v>42916.0</v>
      </c>
      <c r="B913" s="14" t="s">
        <v>107</v>
      </c>
      <c r="C913" s="52" t="s">
        <v>85</v>
      </c>
      <c r="D913" s="14" t="s">
        <v>46</v>
      </c>
      <c r="E913" s="51" t="s">
        <v>46</v>
      </c>
      <c r="F913" s="1">
        <v>7.1</v>
      </c>
      <c r="G913" s="14"/>
      <c r="H913" s="1">
        <v>12.3</v>
      </c>
      <c r="I913" s="14"/>
      <c r="J913" s="1">
        <v>8.4</v>
      </c>
      <c r="K913" s="1"/>
      <c r="L913" s="1">
        <v>4.4</v>
      </c>
      <c r="M913" s="14"/>
      <c r="N913" s="54">
        <v>124.684</v>
      </c>
      <c r="O913" s="59">
        <f t="shared" si="1"/>
        <v>42916</v>
      </c>
      <c r="P913" s="21">
        <v>1.73654638472E7</v>
      </c>
      <c r="Q913" s="52" t="s">
        <v>85</v>
      </c>
      <c r="R913" s="57">
        <v>42916.0</v>
      </c>
      <c r="S913" s="58">
        <v>26.0</v>
      </c>
      <c r="T913" s="58">
        <v>139275.8</v>
      </c>
    </row>
    <row r="914">
      <c r="A914" s="53">
        <v>42917.0</v>
      </c>
      <c r="B914" s="14" t="s">
        <v>74</v>
      </c>
      <c r="C914" s="52" t="s">
        <v>85</v>
      </c>
      <c r="D914" s="14" t="s">
        <v>46</v>
      </c>
      <c r="E914" s="51" t="s">
        <v>46</v>
      </c>
      <c r="F914" s="1">
        <v>1.1</v>
      </c>
      <c r="G914" s="14"/>
      <c r="H914" s="1">
        <v>12.7</v>
      </c>
      <c r="I914" s="14"/>
      <c r="J914" s="1">
        <v>9.3</v>
      </c>
      <c r="K914" s="1"/>
      <c r="L914" s="1">
        <v>0.0</v>
      </c>
      <c r="M914" s="14"/>
      <c r="N914" s="54">
        <v>114.7571</v>
      </c>
      <c r="O914" s="59">
        <f t="shared" si="1"/>
        <v>42917</v>
      </c>
      <c r="P914" s="21">
        <v>1.4453599366449999E7</v>
      </c>
      <c r="Q914" s="52" t="s">
        <v>85</v>
      </c>
      <c r="R914" s="57">
        <v>42917.0</v>
      </c>
      <c r="S914" s="58">
        <v>26.0</v>
      </c>
      <c r="T914" s="58">
        <v>125949.5</v>
      </c>
    </row>
    <row r="915">
      <c r="A915" s="53">
        <v>42918.0</v>
      </c>
      <c r="B915" s="14" t="s">
        <v>78</v>
      </c>
      <c r="C915" s="52" t="s">
        <v>85</v>
      </c>
      <c r="D915" s="14" t="s">
        <v>46</v>
      </c>
      <c r="E915" s="51" t="s">
        <v>46</v>
      </c>
      <c r="F915" s="1">
        <v>0.8</v>
      </c>
      <c r="G915" s="14"/>
      <c r="H915" s="1">
        <v>14.3</v>
      </c>
      <c r="I915" s="14"/>
      <c r="J915" s="1">
        <v>9.2</v>
      </c>
      <c r="K915" s="1"/>
      <c r="L915" s="1">
        <v>0.0</v>
      </c>
      <c r="M915" s="14"/>
      <c r="N915" s="54">
        <v>110.1093</v>
      </c>
      <c r="O915" s="59">
        <f t="shared" si="1"/>
        <v>42918</v>
      </c>
      <c r="P915" s="21">
        <v>1.322825602875E7</v>
      </c>
      <c r="Q915" s="52" t="s">
        <v>85</v>
      </c>
      <c r="R915" s="57">
        <v>42918.0</v>
      </c>
      <c r="S915" s="58">
        <v>27.0</v>
      </c>
      <c r="T915" s="58">
        <v>120137.5</v>
      </c>
    </row>
    <row r="916">
      <c r="A916" s="53">
        <v>42919.0</v>
      </c>
      <c r="B916" s="14" t="s">
        <v>92</v>
      </c>
      <c r="C916" s="52" t="s">
        <v>85</v>
      </c>
      <c r="D916" s="14" t="s">
        <v>46</v>
      </c>
      <c r="E916" s="51" t="s">
        <v>46</v>
      </c>
      <c r="F916" s="1">
        <v>3.8</v>
      </c>
      <c r="G916" s="14"/>
      <c r="H916" s="1">
        <v>13.9</v>
      </c>
      <c r="I916" s="14"/>
      <c r="J916" s="1">
        <v>3.9</v>
      </c>
      <c r="K916" s="1"/>
      <c r="L916" s="1">
        <v>0.0</v>
      </c>
      <c r="M916" s="14"/>
      <c r="N916" s="54">
        <v>150.6128</v>
      </c>
      <c r="O916" s="59">
        <f t="shared" si="1"/>
        <v>42919</v>
      </c>
      <c r="P916" s="21">
        <v>2.1050443175839998E7</v>
      </c>
      <c r="Q916" s="52" t="s">
        <v>85</v>
      </c>
      <c r="R916" s="57">
        <v>42919.0</v>
      </c>
      <c r="S916" s="58">
        <v>27.0</v>
      </c>
      <c r="T916" s="58">
        <v>139765.3</v>
      </c>
    </row>
    <row r="917">
      <c r="A917" s="53">
        <v>42920.0</v>
      </c>
      <c r="B917" s="14" t="s">
        <v>108</v>
      </c>
      <c r="C917" s="52" t="s">
        <v>85</v>
      </c>
      <c r="D917" s="14" t="s">
        <v>46</v>
      </c>
      <c r="E917" s="51" t="s">
        <v>46</v>
      </c>
      <c r="F917" s="1">
        <v>9.0</v>
      </c>
      <c r="G917" s="14"/>
      <c r="H917" s="1">
        <v>16.2</v>
      </c>
      <c r="I917" s="14"/>
      <c r="J917" s="1">
        <v>6.4</v>
      </c>
      <c r="K917" s="1"/>
      <c r="L917" s="1">
        <v>3.0</v>
      </c>
      <c r="M917" s="14"/>
      <c r="N917" s="54">
        <v>132.5455</v>
      </c>
      <c r="O917" s="59">
        <f t="shared" si="1"/>
        <v>42920</v>
      </c>
      <c r="P917" s="21">
        <v>1.77650468559E7</v>
      </c>
      <c r="Q917" s="52" t="s">
        <v>85</v>
      </c>
      <c r="R917" s="57">
        <v>42920.0</v>
      </c>
      <c r="S917" s="58">
        <v>27.0</v>
      </c>
      <c r="T917" s="58">
        <v>134029.8</v>
      </c>
    </row>
    <row r="918">
      <c r="A918" s="53">
        <v>42921.0</v>
      </c>
      <c r="B918" s="14" t="s">
        <v>90</v>
      </c>
      <c r="C918" s="52" t="s">
        <v>85</v>
      </c>
      <c r="D918" s="14" t="s">
        <v>46</v>
      </c>
      <c r="E918" s="51" t="s">
        <v>46</v>
      </c>
      <c r="F918" s="1">
        <v>10.1</v>
      </c>
      <c r="G918" s="14"/>
      <c r="H918" s="1">
        <v>15.8</v>
      </c>
      <c r="I918" s="14"/>
      <c r="J918" s="1">
        <v>6.5</v>
      </c>
      <c r="K918" s="1"/>
      <c r="L918" s="1">
        <v>0.0</v>
      </c>
      <c r="M918" s="14"/>
      <c r="N918" s="54">
        <v>146.1761</v>
      </c>
      <c r="O918" s="59">
        <f t="shared" si="1"/>
        <v>42921</v>
      </c>
      <c r="P918" s="21">
        <v>1.959997851567E7</v>
      </c>
      <c r="Q918" s="52" t="s">
        <v>85</v>
      </c>
      <c r="R918" s="57">
        <v>42921.0</v>
      </c>
      <c r="S918" s="58">
        <v>27.0</v>
      </c>
      <c r="T918" s="58">
        <v>134084.7</v>
      </c>
    </row>
    <row r="919">
      <c r="A919" s="53">
        <v>42922.0</v>
      </c>
      <c r="B919" s="14" t="s">
        <v>105</v>
      </c>
      <c r="C919" s="52" t="s">
        <v>85</v>
      </c>
      <c r="D919" s="14" t="s">
        <v>46</v>
      </c>
      <c r="E919" s="51" t="s">
        <v>46</v>
      </c>
      <c r="F919" s="1">
        <v>4.8</v>
      </c>
      <c r="G919" s="14"/>
      <c r="H919" s="1">
        <v>15.0</v>
      </c>
      <c r="I919" s="14"/>
      <c r="J919" s="1">
        <v>8.7</v>
      </c>
      <c r="K919" s="1"/>
      <c r="L919" s="1">
        <v>0.0</v>
      </c>
      <c r="M919" s="14"/>
      <c r="N919" s="54">
        <v>141.6794</v>
      </c>
      <c r="O919" s="59">
        <f t="shared" si="1"/>
        <v>42922</v>
      </c>
      <c r="P919" s="21">
        <v>1.953754675618E7</v>
      </c>
      <c r="Q919" s="52" t="s">
        <v>85</v>
      </c>
      <c r="R919" s="57">
        <v>42922.0</v>
      </c>
      <c r="S919" s="58">
        <v>27.0</v>
      </c>
      <c r="T919" s="58">
        <v>137899.7</v>
      </c>
    </row>
    <row r="920">
      <c r="A920" s="53">
        <v>42923.0</v>
      </c>
      <c r="B920" s="14" t="s">
        <v>107</v>
      </c>
      <c r="C920" s="52" t="s">
        <v>85</v>
      </c>
      <c r="D920" s="14" t="s">
        <v>46</v>
      </c>
      <c r="E920" s="51" t="s">
        <v>46</v>
      </c>
      <c r="F920" s="1">
        <v>8.0</v>
      </c>
      <c r="G920" s="14"/>
      <c r="H920" s="1">
        <v>14.2</v>
      </c>
      <c r="I920" s="14"/>
      <c r="J920" s="1">
        <v>9.4</v>
      </c>
      <c r="K920" s="1"/>
      <c r="L920" s="1">
        <v>0.0</v>
      </c>
      <c r="M920" s="14"/>
      <c r="N920" s="54">
        <v>131.2654</v>
      </c>
      <c r="O920" s="59">
        <f t="shared" si="1"/>
        <v>42923</v>
      </c>
      <c r="P920" s="21">
        <v>1.759981542774E7</v>
      </c>
      <c r="Q920" s="52" t="s">
        <v>85</v>
      </c>
      <c r="R920" s="57">
        <v>42923.0</v>
      </c>
      <c r="S920" s="58">
        <v>27.0</v>
      </c>
      <c r="T920" s="58">
        <v>134078.1</v>
      </c>
    </row>
    <row r="921">
      <c r="A921" s="53">
        <v>42924.0</v>
      </c>
      <c r="B921" s="14" t="s">
        <v>74</v>
      </c>
      <c r="C921" s="52" t="s">
        <v>85</v>
      </c>
      <c r="D921" s="14" t="s">
        <v>46</v>
      </c>
      <c r="E921" s="51" t="s">
        <v>46</v>
      </c>
      <c r="F921" s="1">
        <v>5.3</v>
      </c>
      <c r="G921" s="14"/>
      <c r="H921" s="1">
        <v>13.5</v>
      </c>
      <c r="I921" s="14"/>
      <c r="J921" s="1">
        <v>5.1</v>
      </c>
      <c r="K921" s="1"/>
      <c r="L921" s="1">
        <v>0.0</v>
      </c>
      <c r="M921" s="14"/>
      <c r="N921" s="54">
        <v>129.1354</v>
      </c>
      <c r="O921" s="59">
        <f t="shared" si="1"/>
        <v>42924</v>
      </c>
      <c r="P921" s="21">
        <v>1.59724993552E7</v>
      </c>
      <c r="Q921" s="52" t="s">
        <v>85</v>
      </c>
      <c r="R921" s="57">
        <v>42924.0</v>
      </c>
      <c r="S921" s="58">
        <v>27.0</v>
      </c>
      <c r="T921" s="58">
        <v>123688.0</v>
      </c>
    </row>
    <row r="922">
      <c r="A922" s="53">
        <v>42925.0</v>
      </c>
      <c r="B922" s="14" t="s">
        <v>78</v>
      </c>
      <c r="C922" s="52" t="s">
        <v>85</v>
      </c>
      <c r="D922" s="14" t="s">
        <v>46</v>
      </c>
      <c r="E922" s="51" t="s">
        <v>46</v>
      </c>
      <c r="F922" s="1">
        <v>7.3</v>
      </c>
      <c r="G922" s="14"/>
      <c r="H922" s="1">
        <v>14.6</v>
      </c>
      <c r="I922" s="14"/>
      <c r="J922" s="1">
        <v>7.3</v>
      </c>
      <c r="K922" s="1"/>
      <c r="L922" s="1">
        <v>0.8</v>
      </c>
      <c r="M922" s="14"/>
      <c r="N922" s="54">
        <v>115.1296</v>
      </c>
      <c r="O922" s="59">
        <f t="shared" si="1"/>
        <v>42925</v>
      </c>
      <c r="P922" s="21">
        <v>1.3362401894399999E7</v>
      </c>
      <c r="Q922" s="52" t="s">
        <v>85</v>
      </c>
      <c r="R922" s="57">
        <v>42925.0</v>
      </c>
      <c r="S922" s="58">
        <v>28.0</v>
      </c>
      <c r="T922" s="58">
        <v>116064.0</v>
      </c>
    </row>
    <row r="923">
      <c r="A923" s="53">
        <v>42926.0</v>
      </c>
      <c r="B923" s="14" t="s">
        <v>92</v>
      </c>
      <c r="C923" s="52" t="s">
        <v>85</v>
      </c>
      <c r="D923" s="14" t="s">
        <v>46</v>
      </c>
      <c r="E923" s="51" t="s">
        <v>46</v>
      </c>
      <c r="F923" s="1">
        <v>7.0</v>
      </c>
      <c r="G923" s="14"/>
      <c r="H923" s="1">
        <v>16.0</v>
      </c>
      <c r="I923" s="14"/>
      <c r="J923" s="1">
        <v>5.7</v>
      </c>
      <c r="K923" s="1"/>
      <c r="L923" s="1">
        <v>0.0</v>
      </c>
      <c r="M923" s="14"/>
      <c r="N923" s="54">
        <v>123.9739</v>
      </c>
      <c r="O923" s="59">
        <f t="shared" si="1"/>
        <v>42926</v>
      </c>
      <c r="P923" s="21">
        <v>1.6504930446969999E7</v>
      </c>
      <c r="Q923" s="52" t="s">
        <v>85</v>
      </c>
      <c r="R923" s="57">
        <v>42926.0</v>
      </c>
      <c r="S923" s="58">
        <v>28.0</v>
      </c>
      <c r="T923" s="58">
        <v>133132.3</v>
      </c>
    </row>
    <row r="924">
      <c r="A924" s="53">
        <v>42927.0</v>
      </c>
      <c r="B924" s="14" t="s">
        <v>108</v>
      </c>
      <c r="C924" s="52" t="s">
        <v>85</v>
      </c>
      <c r="D924" s="14" t="s">
        <v>46</v>
      </c>
      <c r="E924" s="51" t="s">
        <v>46</v>
      </c>
      <c r="F924" s="1">
        <v>6.9</v>
      </c>
      <c r="G924" s="14"/>
      <c r="H924" s="1">
        <v>14.3</v>
      </c>
      <c r="I924" s="14"/>
      <c r="J924" s="1">
        <v>9.7</v>
      </c>
      <c r="K924" s="1"/>
      <c r="L924" s="1">
        <v>0.4</v>
      </c>
      <c r="M924" s="14"/>
      <c r="N924" s="54">
        <v>148.6795</v>
      </c>
      <c r="O924" s="59">
        <f t="shared" si="1"/>
        <v>42927</v>
      </c>
      <c r="P924" s="21">
        <v>2.0421545627599996E7</v>
      </c>
      <c r="Q924" s="52" t="s">
        <v>85</v>
      </c>
      <c r="R924" s="57">
        <v>42927.0</v>
      </c>
      <c r="S924" s="58">
        <v>28.0</v>
      </c>
      <c r="T924" s="58">
        <v>137352.8</v>
      </c>
    </row>
    <row r="925">
      <c r="A925" s="53">
        <v>42928.0</v>
      </c>
      <c r="B925" s="14" t="s">
        <v>90</v>
      </c>
      <c r="C925" s="52" t="s">
        <v>85</v>
      </c>
      <c r="D925" s="14" t="s">
        <v>46</v>
      </c>
      <c r="E925" s="51" t="s">
        <v>46</v>
      </c>
      <c r="F925" s="1">
        <v>3.2</v>
      </c>
      <c r="G925" s="14"/>
      <c r="H925" s="1">
        <v>15.1</v>
      </c>
      <c r="I925" s="14"/>
      <c r="J925" s="1">
        <v>9.8</v>
      </c>
      <c r="K925" s="1"/>
      <c r="L925" s="1">
        <v>0.0</v>
      </c>
      <c r="M925" s="14"/>
      <c r="N925" s="54">
        <v>117.9532</v>
      </c>
      <c r="O925" s="59">
        <f t="shared" si="1"/>
        <v>42928</v>
      </c>
      <c r="P925" s="21">
        <v>1.629548228172E7</v>
      </c>
      <c r="Q925" s="52" t="s">
        <v>85</v>
      </c>
      <c r="R925" s="57">
        <v>42928.0</v>
      </c>
      <c r="S925" s="58">
        <v>28.0</v>
      </c>
      <c r="T925" s="58">
        <v>138152.1</v>
      </c>
    </row>
    <row r="926">
      <c r="A926" s="53">
        <v>42929.0</v>
      </c>
      <c r="B926" s="14" t="s">
        <v>105</v>
      </c>
      <c r="C926" s="52" t="s">
        <v>85</v>
      </c>
      <c r="D926" s="14" t="s">
        <v>46</v>
      </c>
      <c r="E926" s="51" t="s">
        <v>46</v>
      </c>
      <c r="F926" s="1">
        <v>4.8</v>
      </c>
      <c r="G926" s="14"/>
      <c r="H926" s="1">
        <v>13.3</v>
      </c>
      <c r="I926" s="14"/>
      <c r="J926" s="1">
        <v>5.5</v>
      </c>
      <c r="K926" s="1"/>
      <c r="L926" s="1">
        <v>0.0</v>
      </c>
      <c r="M926" s="14"/>
      <c r="N926" s="54">
        <v>106.1488</v>
      </c>
      <c r="O926" s="59">
        <f t="shared" si="1"/>
        <v>42929</v>
      </c>
      <c r="P926" s="21">
        <v>1.4290006213119999E7</v>
      </c>
      <c r="Q926" s="52" t="s">
        <v>85</v>
      </c>
      <c r="R926" s="57">
        <v>42929.0</v>
      </c>
      <c r="S926" s="58">
        <v>28.0</v>
      </c>
      <c r="T926" s="58">
        <v>134622.4</v>
      </c>
    </row>
    <row r="927">
      <c r="A927" s="53">
        <v>42930.0</v>
      </c>
      <c r="B927" s="14" t="s">
        <v>107</v>
      </c>
      <c r="C927" s="52" t="s">
        <v>85</v>
      </c>
      <c r="D927" s="14" t="s">
        <v>46</v>
      </c>
      <c r="E927" s="51" t="s">
        <v>46</v>
      </c>
      <c r="F927" s="1">
        <v>9.9</v>
      </c>
      <c r="G927" s="14"/>
      <c r="H927" s="1">
        <v>15.9</v>
      </c>
      <c r="I927" s="14"/>
      <c r="J927" s="1">
        <v>8.6</v>
      </c>
      <c r="K927" s="1"/>
      <c r="L927" s="1">
        <v>2.0</v>
      </c>
      <c r="M927" s="14"/>
      <c r="N927" s="54">
        <v>111.395</v>
      </c>
      <c r="O927" s="59">
        <f t="shared" si="1"/>
        <v>42930</v>
      </c>
      <c r="P927" s="21">
        <v>1.4635932841500001E7</v>
      </c>
      <c r="Q927" s="52" t="s">
        <v>85</v>
      </c>
      <c r="R927" s="57">
        <v>42930.0</v>
      </c>
      <c r="S927" s="58">
        <v>28.0</v>
      </c>
      <c r="T927" s="58">
        <v>131387.7</v>
      </c>
    </row>
    <row r="928">
      <c r="A928" s="53">
        <v>42931.0</v>
      </c>
      <c r="B928" s="14" t="s">
        <v>74</v>
      </c>
      <c r="C928" s="52" t="s">
        <v>85</v>
      </c>
      <c r="D928" s="14" t="s">
        <v>46</v>
      </c>
      <c r="E928" s="51" t="s">
        <v>46</v>
      </c>
      <c r="F928" s="1">
        <v>4.5</v>
      </c>
      <c r="G928" s="14"/>
      <c r="H928" s="1">
        <v>12.0</v>
      </c>
      <c r="I928" s="14"/>
      <c r="J928" s="1">
        <v>9.4</v>
      </c>
      <c r="K928" s="1"/>
      <c r="L928" s="1">
        <v>0.0</v>
      </c>
      <c r="M928" s="14"/>
      <c r="N928" s="54">
        <v>136.1066</v>
      </c>
      <c r="O928" s="59">
        <f t="shared" si="1"/>
        <v>42931</v>
      </c>
      <c r="P928" s="21">
        <v>1.6943461482219998E7</v>
      </c>
      <c r="Q928" s="52" t="s">
        <v>85</v>
      </c>
      <c r="R928" s="57">
        <v>42931.0</v>
      </c>
      <c r="S928" s="58">
        <v>28.0</v>
      </c>
      <c r="T928" s="58">
        <v>124486.7</v>
      </c>
    </row>
    <row r="929">
      <c r="A929" s="53">
        <v>42932.0</v>
      </c>
      <c r="B929" s="14" t="s">
        <v>78</v>
      </c>
      <c r="C929" s="52" t="s">
        <v>85</v>
      </c>
      <c r="D929" s="14" t="s">
        <v>46</v>
      </c>
      <c r="E929" s="51" t="s">
        <v>46</v>
      </c>
      <c r="F929" s="1">
        <v>3.0</v>
      </c>
      <c r="G929" s="14"/>
      <c r="H929" s="1">
        <v>12.5</v>
      </c>
      <c r="I929" s="14"/>
      <c r="J929" s="1">
        <v>7.8</v>
      </c>
      <c r="K929" s="1"/>
      <c r="L929" s="1">
        <v>0.0</v>
      </c>
      <c r="M929" s="14"/>
      <c r="N929" s="54">
        <v>102.1491</v>
      </c>
      <c r="O929" s="59">
        <f t="shared" si="1"/>
        <v>42932</v>
      </c>
      <c r="P929" s="21">
        <v>1.225049640516E7</v>
      </c>
      <c r="Q929" s="52" t="s">
        <v>85</v>
      </c>
      <c r="R929" s="57">
        <v>42932.0</v>
      </c>
      <c r="S929" s="58">
        <v>29.0</v>
      </c>
      <c r="T929" s="58">
        <v>119927.6</v>
      </c>
    </row>
    <row r="930">
      <c r="A930" s="53">
        <v>42933.0</v>
      </c>
      <c r="B930" s="14" t="s">
        <v>92</v>
      </c>
      <c r="C930" s="52" t="s">
        <v>85</v>
      </c>
      <c r="D930" s="14" t="s">
        <v>46</v>
      </c>
      <c r="E930" s="51" t="s">
        <v>46</v>
      </c>
      <c r="F930" s="1">
        <v>5.7</v>
      </c>
      <c r="G930" s="14"/>
      <c r="H930" s="1">
        <v>15.3</v>
      </c>
      <c r="I930" s="14"/>
      <c r="J930" s="1">
        <v>6.3</v>
      </c>
      <c r="K930" s="1"/>
      <c r="L930" s="1">
        <v>0.0</v>
      </c>
      <c r="M930" s="14"/>
      <c r="N930" s="54">
        <v>99.85164</v>
      </c>
      <c r="O930" s="59">
        <f t="shared" si="1"/>
        <v>42933</v>
      </c>
      <c r="P930" s="21">
        <v>1.3167256033848E7</v>
      </c>
      <c r="Q930" s="52" t="s">
        <v>85</v>
      </c>
      <c r="R930" s="57">
        <v>42933.0</v>
      </c>
      <c r="S930" s="58">
        <v>29.0</v>
      </c>
      <c r="T930" s="58">
        <v>131868.2</v>
      </c>
    </row>
    <row r="931">
      <c r="A931" s="53">
        <v>42934.0</v>
      </c>
      <c r="B931" s="14" t="s">
        <v>108</v>
      </c>
      <c r="C931" s="52" t="s">
        <v>85</v>
      </c>
      <c r="D931" s="14" t="s">
        <v>47</v>
      </c>
      <c r="E931" s="51" t="s">
        <v>46</v>
      </c>
      <c r="F931" s="1">
        <v>9.7</v>
      </c>
      <c r="G931" s="14"/>
      <c r="H931" s="1">
        <v>14.5</v>
      </c>
      <c r="I931" s="14"/>
      <c r="J931" s="1">
        <v>5.8</v>
      </c>
      <c r="K931" s="1"/>
      <c r="L931" s="1">
        <v>0.2</v>
      </c>
      <c r="M931" s="14"/>
      <c r="N931" s="54">
        <v>109.997</v>
      </c>
      <c r="O931" s="59">
        <f t="shared" si="1"/>
        <v>42934</v>
      </c>
      <c r="P931" s="21">
        <v>1.4972989634599999E7</v>
      </c>
      <c r="Q931" s="52" t="s">
        <v>85</v>
      </c>
      <c r="R931" s="57">
        <v>42934.0</v>
      </c>
      <c r="S931" s="58">
        <v>29.0</v>
      </c>
      <c r="T931" s="58">
        <v>136121.8</v>
      </c>
    </row>
    <row r="932">
      <c r="A932" s="53">
        <v>42935.0</v>
      </c>
      <c r="B932" s="14" t="s">
        <v>90</v>
      </c>
      <c r="C932" s="52" t="s">
        <v>85</v>
      </c>
      <c r="D932" s="14" t="s">
        <v>47</v>
      </c>
      <c r="E932" s="51" t="s">
        <v>46</v>
      </c>
      <c r="F932" s="1">
        <v>8.9</v>
      </c>
      <c r="G932" s="14"/>
      <c r="H932" s="1">
        <v>13.2</v>
      </c>
      <c r="I932" s="14"/>
      <c r="J932" s="1">
        <v>7.7</v>
      </c>
      <c r="K932" s="1"/>
      <c r="L932" s="1">
        <v>5.0</v>
      </c>
      <c r="M932" s="14"/>
      <c r="N932" s="54">
        <v>109.5606</v>
      </c>
      <c r="O932" s="59">
        <f t="shared" si="1"/>
        <v>42935</v>
      </c>
      <c r="P932" s="21">
        <v>1.4670854571779998E7</v>
      </c>
      <c r="Q932" s="52" t="s">
        <v>85</v>
      </c>
      <c r="R932" s="57">
        <v>42935.0</v>
      </c>
      <c r="S932" s="58">
        <v>29.0</v>
      </c>
      <c r="T932" s="58">
        <v>133906.3</v>
      </c>
    </row>
    <row r="933">
      <c r="A933" s="53">
        <v>42936.0</v>
      </c>
      <c r="B933" s="14" t="s">
        <v>105</v>
      </c>
      <c r="C933" s="52" t="s">
        <v>85</v>
      </c>
      <c r="D933" s="14" t="s">
        <v>47</v>
      </c>
      <c r="E933" s="51" t="s">
        <v>46</v>
      </c>
      <c r="F933" s="1">
        <v>7.9</v>
      </c>
      <c r="G933" s="14"/>
      <c r="H933" s="1">
        <v>10.7</v>
      </c>
      <c r="I933" s="14"/>
      <c r="J933" s="1">
        <v>5.9</v>
      </c>
      <c r="K933" s="1"/>
      <c r="L933" s="1">
        <v>0.6</v>
      </c>
      <c r="M933" s="14"/>
      <c r="N933" s="54">
        <v>133.7365</v>
      </c>
      <c r="O933" s="59">
        <f t="shared" si="1"/>
        <v>42936</v>
      </c>
      <c r="P933" s="21">
        <v>1.863167435495E7</v>
      </c>
      <c r="Q933" s="52" t="s">
        <v>85</v>
      </c>
      <c r="R933" s="57">
        <v>42936.0</v>
      </c>
      <c r="S933" s="58">
        <v>29.0</v>
      </c>
      <c r="T933" s="58">
        <v>139316.3</v>
      </c>
    </row>
    <row r="934">
      <c r="A934" s="53">
        <v>42937.0</v>
      </c>
      <c r="B934" s="14" t="s">
        <v>107</v>
      </c>
      <c r="C934" s="52" t="s">
        <v>85</v>
      </c>
      <c r="D934" s="14" t="s">
        <v>47</v>
      </c>
      <c r="E934" s="51" t="s">
        <v>46</v>
      </c>
      <c r="F934" s="1">
        <v>3.3</v>
      </c>
      <c r="G934" s="14"/>
      <c r="H934" s="1">
        <v>13.8</v>
      </c>
      <c r="I934" s="14"/>
      <c r="J934" s="1">
        <v>10.3</v>
      </c>
      <c r="K934" s="1"/>
      <c r="L934" s="1">
        <v>4.2</v>
      </c>
      <c r="M934" s="14"/>
      <c r="N934" s="54">
        <v>130.1927</v>
      </c>
      <c r="O934" s="59">
        <f t="shared" si="1"/>
        <v>42937</v>
      </c>
      <c r="P934" s="21">
        <v>1.823659924053E7</v>
      </c>
      <c r="Q934" s="52" t="s">
        <v>85</v>
      </c>
      <c r="R934" s="57">
        <v>42937.0</v>
      </c>
      <c r="S934" s="58">
        <v>29.0</v>
      </c>
      <c r="T934" s="58">
        <v>140073.9</v>
      </c>
    </row>
    <row r="935">
      <c r="A935" s="53">
        <v>42938.0</v>
      </c>
      <c r="B935" s="14" t="s">
        <v>74</v>
      </c>
      <c r="C935" s="52" t="s">
        <v>85</v>
      </c>
      <c r="D935" s="14" t="s">
        <v>47</v>
      </c>
      <c r="E935" s="51" t="s">
        <v>46</v>
      </c>
      <c r="F935" s="1">
        <v>5.4</v>
      </c>
      <c r="G935" s="14"/>
      <c r="H935" s="1">
        <v>12.4</v>
      </c>
      <c r="I935" s="14"/>
      <c r="J935" s="1">
        <v>7.0</v>
      </c>
      <c r="K935" s="1"/>
      <c r="L935" s="1">
        <v>0.0</v>
      </c>
      <c r="M935" s="14"/>
      <c r="N935" s="54">
        <v>91.65608</v>
      </c>
      <c r="O935" s="59">
        <f t="shared" si="1"/>
        <v>42938</v>
      </c>
      <c r="P935" s="21">
        <v>1.1218438389368001E7</v>
      </c>
      <c r="Q935" s="52" t="s">
        <v>85</v>
      </c>
      <c r="R935" s="57">
        <v>42938.0</v>
      </c>
      <c r="S935" s="58">
        <v>29.0</v>
      </c>
      <c r="T935" s="58">
        <v>122397.1</v>
      </c>
    </row>
    <row r="936">
      <c r="A936" s="53">
        <v>42939.0</v>
      </c>
      <c r="B936" s="14" t="s">
        <v>78</v>
      </c>
      <c r="C936" s="52" t="s">
        <v>85</v>
      </c>
      <c r="D936" s="14" t="s">
        <v>47</v>
      </c>
      <c r="E936" s="51" t="s">
        <v>46</v>
      </c>
      <c r="F936" s="1">
        <v>8.4</v>
      </c>
      <c r="G936" s="14"/>
      <c r="H936" s="1">
        <v>14.1</v>
      </c>
      <c r="I936" s="14"/>
      <c r="J936" s="1">
        <v>5.4</v>
      </c>
      <c r="K936" s="1"/>
      <c r="L936" s="1">
        <v>0.0</v>
      </c>
      <c r="M936" s="14"/>
      <c r="N936" s="54">
        <v>107.8923</v>
      </c>
      <c r="O936" s="59">
        <f t="shared" si="1"/>
        <v>42939</v>
      </c>
      <c r="P936" s="21">
        <v>1.2732122170710001E7</v>
      </c>
      <c r="Q936" s="52" t="s">
        <v>85</v>
      </c>
      <c r="R936" s="57">
        <v>42939.0</v>
      </c>
      <c r="S936" s="58">
        <v>30.0</v>
      </c>
      <c r="T936" s="58">
        <v>118007.7</v>
      </c>
    </row>
    <row r="937">
      <c r="A937" s="53">
        <v>42940.0</v>
      </c>
      <c r="B937" s="14" t="s">
        <v>92</v>
      </c>
      <c r="C937" s="52" t="s">
        <v>85</v>
      </c>
      <c r="D937" s="14" t="s">
        <v>47</v>
      </c>
      <c r="E937" s="51" t="s">
        <v>46</v>
      </c>
      <c r="F937" s="1">
        <v>8.1</v>
      </c>
      <c r="G937" s="14"/>
      <c r="H937" s="1">
        <v>16.1</v>
      </c>
      <c r="I937" s="14"/>
      <c r="J937" s="1">
        <v>8.3</v>
      </c>
      <c r="K937" s="1"/>
      <c r="L937" s="1">
        <v>7.0</v>
      </c>
      <c r="M937" s="14"/>
      <c r="N937" s="54">
        <v>122.6545</v>
      </c>
      <c r="O937" s="59">
        <f t="shared" si="1"/>
        <v>42940</v>
      </c>
      <c r="P937" s="21">
        <v>1.67215615777E7</v>
      </c>
      <c r="Q937" s="52" t="s">
        <v>85</v>
      </c>
      <c r="R937" s="57">
        <v>42940.0</v>
      </c>
      <c r="S937" s="58">
        <v>30.0</v>
      </c>
      <c r="T937" s="58">
        <v>136330.6</v>
      </c>
    </row>
    <row r="938">
      <c r="A938" s="53">
        <v>42941.0</v>
      </c>
      <c r="B938" s="14" t="s">
        <v>108</v>
      </c>
      <c r="C938" s="52" t="s">
        <v>85</v>
      </c>
      <c r="D938" s="14" t="s">
        <v>47</v>
      </c>
      <c r="E938" s="51" t="s">
        <v>46</v>
      </c>
      <c r="F938" s="1">
        <v>9.8</v>
      </c>
      <c r="G938" s="14"/>
      <c r="H938" s="1">
        <v>17.2</v>
      </c>
      <c r="I938" s="14"/>
      <c r="J938" s="1">
        <v>9.0</v>
      </c>
      <c r="K938" s="1"/>
      <c r="L938" s="1">
        <v>0.0</v>
      </c>
      <c r="M938" s="14"/>
      <c r="N938" s="54">
        <v>113.0336</v>
      </c>
      <c r="O938" s="59">
        <f t="shared" si="1"/>
        <v>42941</v>
      </c>
      <c r="P938" s="21">
        <v>1.4660378796480002E7</v>
      </c>
      <c r="Q938" s="52" t="s">
        <v>85</v>
      </c>
      <c r="R938" s="57">
        <v>42941.0</v>
      </c>
      <c r="S938" s="58">
        <v>30.0</v>
      </c>
      <c r="T938" s="58">
        <v>129699.3</v>
      </c>
    </row>
    <row r="939">
      <c r="A939" s="53">
        <v>42942.0</v>
      </c>
      <c r="B939" s="14" t="s">
        <v>90</v>
      </c>
      <c r="C939" s="52" t="s">
        <v>85</v>
      </c>
      <c r="D939" s="14" t="s">
        <v>47</v>
      </c>
      <c r="E939" s="51" t="s">
        <v>46</v>
      </c>
      <c r="F939" s="1">
        <v>10.9</v>
      </c>
      <c r="G939" s="14"/>
      <c r="H939" s="1">
        <v>15.0</v>
      </c>
      <c r="I939" s="14"/>
      <c r="J939" s="1">
        <v>8.7</v>
      </c>
      <c r="K939" s="1"/>
      <c r="L939" s="1">
        <v>2.4</v>
      </c>
      <c r="M939" s="14"/>
      <c r="N939" s="54">
        <v>117.2808</v>
      </c>
      <c r="O939" s="59">
        <f t="shared" si="1"/>
        <v>42942</v>
      </c>
      <c r="P939" s="21">
        <v>1.562160318264E7</v>
      </c>
      <c r="Q939" s="52" t="s">
        <v>85</v>
      </c>
      <c r="R939" s="57">
        <v>42942.0</v>
      </c>
      <c r="S939" s="58">
        <v>30.0</v>
      </c>
      <c r="T939" s="58">
        <v>133198.3</v>
      </c>
    </row>
    <row r="940">
      <c r="A940" s="53">
        <v>42943.0</v>
      </c>
      <c r="B940" s="14" t="s">
        <v>105</v>
      </c>
      <c r="C940" s="52" t="s">
        <v>85</v>
      </c>
      <c r="D940" s="14" t="s">
        <v>47</v>
      </c>
      <c r="E940" s="51" t="s">
        <v>46</v>
      </c>
      <c r="F940" s="1">
        <v>4.4</v>
      </c>
      <c r="G940" s="14"/>
      <c r="H940" s="1">
        <v>14.2</v>
      </c>
      <c r="I940" s="14"/>
      <c r="J940" s="1">
        <v>8.7</v>
      </c>
      <c r="K940" s="1"/>
      <c r="L940" s="1">
        <v>2.0</v>
      </c>
      <c r="M940" s="14"/>
      <c r="N940" s="54">
        <v>117.3155</v>
      </c>
      <c r="O940" s="59">
        <f t="shared" si="1"/>
        <v>42943</v>
      </c>
      <c r="P940" s="21">
        <v>1.595536553045E7</v>
      </c>
      <c r="Q940" s="52" t="s">
        <v>85</v>
      </c>
      <c r="R940" s="57">
        <v>42943.0</v>
      </c>
      <c r="S940" s="58">
        <v>30.0</v>
      </c>
      <c r="T940" s="58">
        <v>136003.9</v>
      </c>
    </row>
    <row r="941">
      <c r="A941" s="53">
        <v>42944.0</v>
      </c>
      <c r="B941" s="14" t="s">
        <v>107</v>
      </c>
      <c r="C941" s="52" t="s">
        <v>85</v>
      </c>
      <c r="D941" s="14" t="s">
        <v>47</v>
      </c>
      <c r="E941" s="51" t="s">
        <v>46</v>
      </c>
      <c r="F941" s="1">
        <v>6.2</v>
      </c>
      <c r="G941" s="14"/>
      <c r="H941" s="1">
        <v>14.3</v>
      </c>
      <c r="I941" s="14"/>
      <c r="J941" s="1">
        <v>9.8</v>
      </c>
      <c r="K941" s="1"/>
      <c r="L941" s="1">
        <v>2.8</v>
      </c>
      <c r="M941" s="14"/>
      <c r="N941" s="54">
        <v>111.307</v>
      </c>
      <c r="O941" s="59">
        <f t="shared" si="1"/>
        <v>42944</v>
      </c>
      <c r="P941" s="21">
        <v>1.4518005754700001E7</v>
      </c>
      <c r="Q941" s="52" t="s">
        <v>85</v>
      </c>
      <c r="R941" s="57">
        <v>42944.0</v>
      </c>
      <c r="S941" s="58">
        <v>30.0</v>
      </c>
      <c r="T941" s="58">
        <v>130432.1</v>
      </c>
    </row>
    <row r="942">
      <c r="A942" s="53">
        <v>42945.0</v>
      </c>
      <c r="B942" s="14" t="s">
        <v>74</v>
      </c>
      <c r="C942" s="52" t="s">
        <v>85</v>
      </c>
      <c r="D942" s="14" t="s">
        <v>47</v>
      </c>
      <c r="E942" s="51" t="s">
        <v>46</v>
      </c>
      <c r="F942" s="1">
        <v>9.7</v>
      </c>
      <c r="G942" s="14"/>
      <c r="H942" s="1">
        <v>17.9</v>
      </c>
      <c r="I942" s="14"/>
      <c r="J942" s="1">
        <v>10.1</v>
      </c>
      <c r="K942" s="1"/>
      <c r="L942" s="1">
        <v>0.0</v>
      </c>
      <c r="M942" s="14"/>
      <c r="N942" s="54">
        <v>93.4531</v>
      </c>
      <c r="O942" s="59">
        <f t="shared" si="1"/>
        <v>42945</v>
      </c>
      <c r="P942" s="21">
        <v>1.040424576672E7</v>
      </c>
      <c r="Q942" s="52" t="s">
        <v>85</v>
      </c>
      <c r="R942" s="57">
        <v>42945.0</v>
      </c>
      <c r="S942" s="58">
        <v>30.0</v>
      </c>
      <c r="T942" s="58">
        <v>111331.2</v>
      </c>
    </row>
    <row r="943">
      <c r="A943" s="53">
        <v>42946.0</v>
      </c>
      <c r="B943" s="14" t="s">
        <v>78</v>
      </c>
      <c r="C943" s="52" t="s">
        <v>85</v>
      </c>
      <c r="D943" s="14" t="s">
        <v>47</v>
      </c>
      <c r="E943" s="51" t="s">
        <v>46</v>
      </c>
      <c r="F943" s="1">
        <v>11.3</v>
      </c>
      <c r="G943" s="14"/>
      <c r="H943" s="1">
        <v>18.1</v>
      </c>
      <c r="I943" s="14"/>
      <c r="J943" s="1">
        <v>8.3</v>
      </c>
      <c r="K943" s="1"/>
      <c r="L943" s="1">
        <v>0.0</v>
      </c>
      <c r="M943" s="14"/>
      <c r="N943" s="54">
        <v>91.41617</v>
      </c>
      <c r="O943" s="59">
        <f t="shared" si="1"/>
        <v>42946</v>
      </c>
      <c r="P943" s="21">
        <v>9834597.276685</v>
      </c>
      <c r="Q943" s="52" t="s">
        <v>85</v>
      </c>
      <c r="R943" s="57">
        <v>42946.0</v>
      </c>
      <c r="S943" s="58">
        <v>31.0</v>
      </c>
      <c r="T943" s="58">
        <v>107580.5</v>
      </c>
    </row>
    <row r="944">
      <c r="A944" s="53">
        <v>42947.0</v>
      </c>
      <c r="B944" s="14" t="s">
        <v>92</v>
      </c>
      <c r="C944" s="52" t="s">
        <v>85</v>
      </c>
      <c r="D944" s="14" t="s">
        <v>47</v>
      </c>
      <c r="E944" s="51" t="s">
        <v>46</v>
      </c>
      <c r="F944" s="1">
        <v>6.7</v>
      </c>
      <c r="G944" s="14"/>
      <c r="H944" s="1">
        <v>14.8</v>
      </c>
      <c r="I944" s="14"/>
      <c r="J944" s="1">
        <v>11.5</v>
      </c>
      <c r="K944" s="1"/>
      <c r="L944" s="1">
        <v>0.0</v>
      </c>
      <c r="M944" s="14"/>
      <c r="N944" s="54">
        <v>137.4767</v>
      </c>
      <c r="O944" s="59">
        <f t="shared" si="1"/>
        <v>42947</v>
      </c>
      <c r="P944" s="21">
        <v>1.818499169823E7</v>
      </c>
      <c r="Q944" s="52" t="s">
        <v>85</v>
      </c>
      <c r="R944" s="57">
        <v>42947.0</v>
      </c>
      <c r="S944" s="58">
        <v>31.0</v>
      </c>
      <c r="T944" s="58">
        <v>132276.9</v>
      </c>
    </row>
    <row r="945">
      <c r="A945" s="53">
        <v>42948.0</v>
      </c>
      <c r="B945" s="14" t="s">
        <v>108</v>
      </c>
      <c r="C945" s="52" t="s">
        <v>85</v>
      </c>
      <c r="D945" s="14" t="s">
        <v>47</v>
      </c>
      <c r="E945" s="51" t="s">
        <v>46</v>
      </c>
      <c r="F945" s="1">
        <v>3.5</v>
      </c>
      <c r="G945" s="14"/>
      <c r="H945" s="1">
        <v>15.5</v>
      </c>
      <c r="I945" s="14"/>
      <c r="J945" s="1">
        <v>11.5</v>
      </c>
      <c r="K945" s="1"/>
      <c r="L945" s="1">
        <v>0.0</v>
      </c>
      <c r="M945" s="14"/>
      <c r="N945" s="54">
        <v>137.9754</v>
      </c>
      <c r="O945" s="59">
        <f t="shared" si="1"/>
        <v>42948</v>
      </c>
      <c r="P945" s="21">
        <v>1.898788479966E7</v>
      </c>
      <c r="Q945" s="52" t="s">
        <v>85</v>
      </c>
      <c r="R945" s="57">
        <v>42948.0</v>
      </c>
      <c r="S945" s="58">
        <v>31.0</v>
      </c>
      <c r="T945" s="58">
        <v>137617.9</v>
      </c>
    </row>
    <row r="946">
      <c r="A946" s="53">
        <v>42949.0</v>
      </c>
      <c r="B946" s="14" t="s">
        <v>90</v>
      </c>
      <c r="C946" s="52" t="s">
        <v>85</v>
      </c>
      <c r="D946" s="14" t="s">
        <v>47</v>
      </c>
      <c r="E946" s="51" t="s">
        <v>46</v>
      </c>
      <c r="F946" s="1">
        <v>3.4</v>
      </c>
      <c r="G946" s="14"/>
      <c r="H946" s="1">
        <v>12.9</v>
      </c>
      <c r="I946" s="14"/>
      <c r="J946" s="1">
        <v>7.5</v>
      </c>
      <c r="K946" s="1"/>
      <c r="L946" s="1">
        <v>0.0</v>
      </c>
      <c r="M946" s="14"/>
      <c r="N946" s="54">
        <v>113.4923</v>
      </c>
      <c r="O946" s="59">
        <f t="shared" si="1"/>
        <v>42949</v>
      </c>
      <c r="P946" s="21">
        <v>1.5971680585160002E7</v>
      </c>
      <c r="Q946" s="52" t="s">
        <v>85</v>
      </c>
      <c r="R946" s="57">
        <v>42949.0</v>
      </c>
      <c r="S946" s="58">
        <v>31.0</v>
      </c>
      <c r="T946" s="58">
        <v>140729.2</v>
      </c>
    </row>
    <row r="947">
      <c r="A947" s="53">
        <v>42950.0</v>
      </c>
      <c r="B947" s="14" t="s">
        <v>105</v>
      </c>
      <c r="C947" s="52" t="s">
        <v>85</v>
      </c>
      <c r="D947" s="14" t="s">
        <v>47</v>
      </c>
      <c r="E947" s="51" t="s">
        <v>46</v>
      </c>
      <c r="F947" s="1">
        <v>3.1</v>
      </c>
      <c r="G947" s="14"/>
      <c r="H947" s="1">
        <v>9.0</v>
      </c>
      <c r="I947" s="14"/>
      <c r="J947" s="1">
        <v>4.4</v>
      </c>
      <c r="K947" s="1"/>
      <c r="L947" s="1">
        <v>0.0</v>
      </c>
      <c r="M947" s="14"/>
      <c r="N947" s="54">
        <v>169.2338</v>
      </c>
      <c r="O947" s="59">
        <f t="shared" si="1"/>
        <v>42950</v>
      </c>
      <c r="P947" s="21">
        <v>2.561444949252E7</v>
      </c>
      <c r="Q947" s="52" t="s">
        <v>85</v>
      </c>
      <c r="R947" s="57">
        <v>42950.0</v>
      </c>
      <c r="S947" s="58">
        <v>31.0</v>
      </c>
      <c r="T947" s="58">
        <v>151355.4</v>
      </c>
    </row>
    <row r="948">
      <c r="A948" s="53">
        <v>42951.0</v>
      </c>
      <c r="B948" s="14" t="s">
        <v>107</v>
      </c>
      <c r="C948" s="52" t="s">
        <v>85</v>
      </c>
      <c r="D948" s="14" t="s">
        <v>47</v>
      </c>
      <c r="E948" s="51" t="s">
        <v>46</v>
      </c>
      <c r="F948" s="1">
        <v>4.3</v>
      </c>
      <c r="G948" s="14"/>
      <c r="H948" s="1">
        <v>12.1</v>
      </c>
      <c r="I948" s="14"/>
      <c r="J948" s="1">
        <v>7.2</v>
      </c>
      <c r="K948" s="1"/>
      <c r="L948" s="1">
        <v>6.6</v>
      </c>
      <c r="M948" s="14"/>
      <c r="N948" s="54">
        <v>110.3517</v>
      </c>
      <c r="O948" s="59">
        <f t="shared" si="1"/>
        <v>42951</v>
      </c>
      <c r="P948" s="21">
        <v>1.5631086566429999E7</v>
      </c>
      <c r="Q948" s="52" t="s">
        <v>85</v>
      </c>
      <c r="R948" s="57">
        <v>42951.0</v>
      </c>
      <c r="S948" s="58">
        <v>31.0</v>
      </c>
      <c r="T948" s="58">
        <v>141647.9</v>
      </c>
    </row>
    <row r="949">
      <c r="A949" s="53">
        <v>42952.0</v>
      </c>
      <c r="B949" s="14" t="s">
        <v>74</v>
      </c>
      <c r="C949" s="52" t="s">
        <v>85</v>
      </c>
      <c r="D949" s="14" t="s">
        <v>47</v>
      </c>
      <c r="E949" s="51" t="s">
        <v>46</v>
      </c>
      <c r="F949" s="1">
        <v>8.8</v>
      </c>
      <c r="G949" s="14"/>
      <c r="H949" s="1">
        <v>14.2</v>
      </c>
      <c r="I949" s="14"/>
      <c r="J949" s="1">
        <v>11.7</v>
      </c>
      <c r="K949" s="1"/>
      <c r="L949" s="1">
        <v>0.0</v>
      </c>
      <c r="M949" s="14"/>
      <c r="N949" s="54">
        <v>82.76667</v>
      </c>
      <c r="O949" s="59">
        <f t="shared" si="1"/>
        <v>42952</v>
      </c>
      <c r="P949" s="21">
        <v>9658580.705655001</v>
      </c>
      <c r="Q949" s="52" t="s">
        <v>85</v>
      </c>
      <c r="R949" s="57">
        <v>42952.0</v>
      </c>
      <c r="S949" s="58">
        <v>31.0</v>
      </c>
      <c r="T949" s="58">
        <v>116696.5</v>
      </c>
    </row>
    <row r="950">
      <c r="A950" s="53">
        <v>42953.0</v>
      </c>
      <c r="B950" s="14" t="s">
        <v>78</v>
      </c>
      <c r="C950" s="52" t="s">
        <v>85</v>
      </c>
      <c r="D950" s="14" t="s">
        <v>47</v>
      </c>
      <c r="E950" s="51" t="s">
        <v>46</v>
      </c>
      <c r="F950" s="1">
        <v>9.0</v>
      </c>
      <c r="G950" s="14"/>
      <c r="H950" s="1">
        <v>13.0</v>
      </c>
      <c r="I950" s="14"/>
      <c r="J950" s="1">
        <v>8.2</v>
      </c>
      <c r="K950" s="1"/>
      <c r="L950" s="1">
        <v>0.0</v>
      </c>
      <c r="M950" s="14"/>
      <c r="N950" s="54">
        <v>86.2022</v>
      </c>
      <c r="O950" s="59">
        <f t="shared" si="1"/>
        <v>42953</v>
      </c>
      <c r="P950" s="21">
        <v>1.0115922992420001E7</v>
      </c>
      <c r="Q950" s="52" t="s">
        <v>85</v>
      </c>
      <c r="R950" s="57">
        <v>42953.0</v>
      </c>
      <c r="S950" s="58">
        <v>32.0</v>
      </c>
      <c r="T950" s="58">
        <v>117351.1</v>
      </c>
    </row>
    <row r="951">
      <c r="A951" s="53">
        <v>42954.0</v>
      </c>
      <c r="B951" s="14" t="s">
        <v>92</v>
      </c>
      <c r="C951" s="52" t="s">
        <v>85</v>
      </c>
      <c r="D951" s="14" t="s">
        <v>47</v>
      </c>
      <c r="E951" s="51" t="s">
        <v>46</v>
      </c>
      <c r="F951" s="1">
        <v>7.7</v>
      </c>
      <c r="G951" s="14"/>
      <c r="H951" s="1">
        <v>12.3</v>
      </c>
      <c r="I951" s="14"/>
      <c r="J951" s="1">
        <v>7.3</v>
      </c>
      <c r="K951" s="1"/>
      <c r="L951" s="1">
        <v>4.2</v>
      </c>
      <c r="M951" s="14"/>
      <c r="N951" s="54">
        <v>111.489</v>
      </c>
      <c r="O951" s="59">
        <f t="shared" si="1"/>
        <v>42954</v>
      </c>
      <c r="P951" s="21">
        <v>1.5492868204800002E7</v>
      </c>
      <c r="Q951" s="52" t="s">
        <v>85</v>
      </c>
      <c r="R951" s="57">
        <v>42954.0</v>
      </c>
      <c r="S951" s="58">
        <v>32.0</v>
      </c>
      <c r="T951" s="58">
        <v>138963.2</v>
      </c>
    </row>
    <row r="952">
      <c r="A952" s="53">
        <v>42955.0</v>
      </c>
      <c r="B952" s="14" t="s">
        <v>108</v>
      </c>
      <c r="C952" s="52" t="s">
        <v>85</v>
      </c>
      <c r="D952" s="14" t="s">
        <v>47</v>
      </c>
      <c r="E952" s="51" t="s">
        <v>46</v>
      </c>
      <c r="F952" s="1">
        <v>7.9</v>
      </c>
      <c r="G952" s="14"/>
      <c r="H952" s="1">
        <v>15.0</v>
      </c>
      <c r="I952" s="14"/>
      <c r="J952" s="1">
        <v>7.5</v>
      </c>
      <c r="K952" s="1"/>
      <c r="L952" s="1">
        <v>2.2</v>
      </c>
      <c r="M952" s="14"/>
      <c r="N952" s="54">
        <v>111.5514</v>
      </c>
      <c r="O952" s="59">
        <f t="shared" si="1"/>
        <v>42955</v>
      </c>
      <c r="P952" s="21">
        <v>1.551773677176E7</v>
      </c>
      <c r="Q952" s="52" t="s">
        <v>85</v>
      </c>
      <c r="R952" s="57">
        <v>42955.0</v>
      </c>
      <c r="S952" s="58">
        <v>32.0</v>
      </c>
      <c r="T952" s="58">
        <v>139108.4</v>
      </c>
    </row>
    <row r="953">
      <c r="A953" s="53">
        <v>42956.0</v>
      </c>
      <c r="B953" s="14" t="s">
        <v>90</v>
      </c>
      <c r="C953" s="52" t="s">
        <v>85</v>
      </c>
      <c r="D953" s="14" t="s">
        <v>47</v>
      </c>
      <c r="E953" s="51" t="s">
        <v>46</v>
      </c>
      <c r="F953" s="1">
        <v>8.9</v>
      </c>
      <c r="G953" s="14"/>
      <c r="H953" s="1">
        <v>16.8</v>
      </c>
      <c r="I953" s="14"/>
      <c r="J953" s="1">
        <v>11.5</v>
      </c>
      <c r="K953" s="1"/>
      <c r="L953" s="1">
        <v>0.0</v>
      </c>
      <c r="M953" s="14"/>
      <c r="N953" s="54">
        <v>105.2831</v>
      </c>
      <c r="O953" s="59">
        <f t="shared" si="1"/>
        <v>42956</v>
      </c>
      <c r="P953" s="21">
        <v>1.369147756964E7</v>
      </c>
      <c r="Q953" s="52" t="s">
        <v>85</v>
      </c>
      <c r="R953" s="57">
        <v>42956.0</v>
      </c>
      <c r="S953" s="58">
        <v>32.0</v>
      </c>
      <c r="T953" s="58">
        <v>130044.4</v>
      </c>
    </row>
    <row r="954">
      <c r="A954" s="53">
        <v>42957.0</v>
      </c>
      <c r="B954" s="14" t="s">
        <v>105</v>
      </c>
      <c r="C954" s="52" t="s">
        <v>85</v>
      </c>
      <c r="D954" s="14" t="s">
        <v>47</v>
      </c>
      <c r="E954" s="51" t="s">
        <v>46</v>
      </c>
      <c r="F954" s="1">
        <v>11.4</v>
      </c>
      <c r="G954" s="14"/>
      <c r="H954" s="1">
        <v>18.8</v>
      </c>
      <c r="I954" s="14"/>
      <c r="J954" s="1">
        <v>8.4</v>
      </c>
      <c r="K954" s="1"/>
      <c r="L954" s="1">
        <v>0.0</v>
      </c>
      <c r="M954" s="14"/>
      <c r="N954" s="54">
        <v>86.91655</v>
      </c>
      <c r="O954" s="59">
        <f t="shared" si="1"/>
        <v>42957</v>
      </c>
      <c r="P954" s="21">
        <v>1.0635274199445E7</v>
      </c>
      <c r="Q954" s="52" t="s">
        <v>85</v>
      </c>
      <c r="R954" s="57">
        <v>42957.0</v>
      </c>
      <c r="S954" s="58">
        <v>32.0</v>
      </c>
      <c r="T954" s="58">
        <v>122361.9</v>
      </c>
    </row>
    <row r="955">
      <c r="A955" s="53">
        <v>42958.0</v>
      </c>
      <c r="B955" s="14" t="s">
        <v>107</v>
      </c>
      <c r="C955" s="52" t="s">
        <v>85</v>
      </c>
      <c r="D955" s="14" t="s">
        <v>47</v>
      </c>
      <c r="E955" s="51" t="s">
        <v>46</v>
      </c>
      <c r="F955" s="1">
        <v>10.3</v>
      </c>
      <c r="G955" s="14"/>
      <c r="H955" s="1">
        <v>16.4</v>
      </c>
      <c r="I955" s="14"/>
      <c r="J955" s="1">
        <v>9.3</v>
      </c>
      <c r="K955" s="1"/>
      <c r="L955" s="1">
        <v>0.0</v>
      </c>
      <c r="M955" s="14"/>
      <c r="N955" s="54">
        <v>78.92564</v>
      </c>
      <c r="O955" s="59">
        <f t="shared" si="1"/>
        <v>42958</v>
      </c>
      <c r="P955" s="21">
        <v>9696985.659372</v>
      </c>
      <c r="Q955" s="52" t="s">
        <v>85</v>
      </c>
      <c r="R955" s="57">
        <v>42958.0</v>
      </c>
      <c r="S955" s="58">
        <v>32.0</v>
      </c>
      <c r="T955" s="58">
        <v>122862.3</v>
      </c>
    </row>
    <row r="956">
      <c r="A956" s="53">
        <v>42959.0</v>
      </c>
      <c r="B956" s="14" t="s">
        <v>74</v>
      </c>
      <c r="C956" s="52" t="s">
        <v>85</v>
      </c>
      <c r="D956" s="14" t="s">
        <v>47</v>
      </c>
      <c r="E956" s="51" t="s">
        <v>46</v>
      </c>
      <c r="F956" s="1">
        <v>10.3</v>
      </c>
      <c r="G956" s="14"/>
      <c r="H956" s="1">
        <v>17.9</v>
      </c>
      <c r="I956" s="14"/>
      <c r="J956" s="1">
        <v>9.9</v>
      </c>
      <c r="K956" s="1"/>
      <c r="L956" s="1">
        <v>2.8</v>
      </c>
      <c r="M956" s="14"/>
      <c r="N956" s="54">
        <v>77.12359</v>
      </c>
      <c r="O956" s="59">
        <f t="shared" si="1"/>
        <v>42959</v>
      </c>
      <c r="P956" s="21">
        <v>8766599.913505</v>
      </c>
      <c r="Q956" s="52" t="s">
        <v>85</v>
      </c>
      <c r="R956" s="57">
        <v>42959.0</v>
      </c>
      <c r="S956" s="58">
        <v>32.0</v>
      </c>
      <c r="T956" s="58">
        <v>113669.5</v>
      </c>
    </row>
    <row r="957">
      <c r="A957" s="53">
        <v>42960.0</v>
      </c>
      <c r="B957" s="14" t="s">
        <v>78</v>
      </c>
      <c r="C957" s="52" t="s">
        <v>85</v>
      </c>
      <c r="D957" s="14" t="s">
        <v>47</v>
      </c>
      <c r="E957" s="51" t="s">
        <v>46</v>
      </c>
      <c r="F957" s="1">
        <v>9.4</v>
      </c>
      <c r="G957" s="14"/>
      <c r="H957" s="1">
        <v>18.7</v>
      </c>
      <c r="I957" s="14"/>
      <c r="J957" s="1">
        <v>11.1</v>
      </c>
      <c r="K957" s="1"/>
      <c r="L957" s="1">
        <v>2.0</v>
      </c>
      <c r="M957" s="14"/>
      <c r="N957" s="54">
        <v>68.29417</v>
      </c>
      <c r="O957" s="59">
        <f t="shared" si="1"/>
        <v>42960</v>
      </c>
      <c r="P957" s="21">
        <v>7257935.599082</v>
      </c>
      <c r="Q957" s="52" t="s">
        <v>85</v>
      </c>
      <c r="R957" s="57">
        <v>42960.0</v>
      </c>
      <c r="S957" s="58">
        <v>33.0</v>
      </c>
      <c r="T957" s="58">
        <v>106274.6</v>
      </c>
    </row>
    <row r="958">
      <c r="A958" s="53">
        <v>42961.0</v>
      </c>
      <c r="B958" s="14" t="s">
        <v>92</v>
      </c>
      <c r="C958" s="52" t="s">
        <v>85</v>
      </c>
      <c r="D958" s="14" t="s">
        <v>47</v>
      </c>
      <c r="E958" s="51" t="s">
        <v>46</v>
      </c>
      <c r="F958" s="1">
        <v>12.3</v>
      </c>
      <c r="G958" s="14"/>
      <c r="H958" s="1">
        <v>20.1</v>
      </c>
      <c r="I958" s="14"/>
      <c r="J958" s="1">
        <v>12.6</v>
      </c>
      <c r="K958" s="1"/>
      <c r="L958" s="1">
        <v>0.0</v>
      </c>
      <c r="M958" s="14"/>
      <c r="N958" s="54">
        <v>101.3996</v>
      </c>
      <c r="O958" s="59">
        <f t="shared" si="1"/>
        <v>42961</v>
      </c>
      <c r="P958" s="21">
        <v>1.23234989864E7</v>
      </c>
      <c r="Q958" s="52" t="s">
        <v>85</v>
      </c>
      <c r="R958" s="57">
        <v>42961.0</v>
      </c>
      <c r="S958" s="58">
        <v>33.0</v>
      </c>
      <c r="T958" s="58">
        <v>121534.0</v>
      </c>
    </row>
    <row r="959">
      <c r="A959" s="53">
        <v>42962.0</v>
      </c>
      <c r="B959" s="14" t="s">
        <v>108</v>
      </c>
      <c r="C959" s="52" t="s">
        <v>85</v>
      </c>
      <c r="D959" s="14" t="s">
        <v>47</v>
      </c>
      <c r="E959" s="51" t="s">
        <v>46</v>
      </c>
      <c r="F959" s="1">
        <v>10.4</v>
      </c>
      <c r="G959" s="14"/>
      <c r="H959" s="1">
        <v>17.5</v>
      </c>
      <c r="I959" s="14"/>
      <c r="J959" s="1">
        <v>3.2</v>
      </c>
      <c r="K959" s="1"/>
      <c r="L959" s="1">
        <v>0.2</v>
      </c>
      <c r="M959" s="14"/>
      <c r="N959" s="54">
        <v>99.08617</v>
      </c>
      <c r="O959" s="59">
        <f t="shared" si="1"/>
        <v>42962</v>
      </c>
      <c r="P959" s="21">
        <v>1.2603096946661E7</v>
      </c>
      <c r="Q959" s="52" t="s">
        <v>85</v>
      </c>
      <c r="R959" s="57">
        <v>42962.0</v>
      </c>
      <c r="S959" s="58">
        <v>33.0</v>
      </c>
      <c r="T959" s="58">
        <v>127193.3</v>
      </c>
    </row>
    <row r="960">
      <c r="A960" s="53">
        <v>42963.0</v>
      </c>
      <c r="B960" s="14" t="s">
        <v>90</v>
      </c>
      <c r="C960" s="52" t="s">
        <v>85</v>
      </c>
      <c r="D960" s="14" t="s">
        <v>47</v>
      </c>
      <c r="E960" s="51" t="s">
        <v>46</v>
      </c>
      <c r="F960" s="1">
        <v>12.1</v>
      </c>
      <c r="G960" s="14"/>
      <c r="H960" s="1">
        <v>18.1</v>
      </c>
      <c r="I960" s="14"/>
      <c r="J960" s="1">
        <v>10.9</v>
      </c>
      <c r="K960" s="1"/>
      <c r="L960" s="1">
        <v>0.8</v>
      </c>
      <c r="M960" s="14"/>
      <c r="N960" s="54">
        <v>72.16482</v>
      </c>
      <c r="O960" s="59">
        <f t="shared" si="1"/>
        <v>42963</v>
      </c>
      <c r="P960" s="21">
        <v>8764085.430828</v>
      </c>
      <c r="Q960" s="52" t="s">
        <v>85</v>
      </c>
      <c r="R960" s="57">
        <v>42963.0</v>
      </c>
      <c r="S960" s="58">
        <v>33.0</v>
      </c>
      <c r="T960" s="58">
        <v>121445.4</v>
      </c>
    </row>
    <row r="961">
      <c r="A961" s="53">
        <v>42964.0</v>
      </c>
      <c r="B961" s="14" t="s">
        <v>105</v>
      </c>
      <c r="C961" s="52" t="s">
        <v>85</v>
      </c>
      <c r="D961" s="14" t="s">
        <v>47</v>
      </c>
      <c r="E961" s="51" t="s">
        <v>46</v>
      </c>
      <c r="F961" s="1">
        <v>9.3</v>
      </c>
      <c r="G961" s="14"/>
      <c r="H961" s="1">
        <v>15.6</v>
      </c>
      <c r="I961" s="14"/>
      <c r="J961" s="1">
        <v>9.1</v>
      </c>
      <c r="K961" s="1"/>
      <c r="L961" s="1">
        <v>1.8</v>
      </c>
      <c r="M961" s="14"/>
      <c r="N961" s="54">
        <v>73.71456</v>
      </c>
      <c r="O961" s="59">
        <f t="shared" si="1"/>
        <v>42964</v>
      </c>
      <c r="P961" s="21">
        <v>9525675.558528</v>
      </c>
      <c r="Q961" s="52" t="s">
        <v>85</v>
      </c>
      <c r="R961" s="57">
        <v>42964.0</v>
      </c>
      <c r="S961" s="58">
        <v>33.0</v>
      </c>
      <c r="T961" s="58">
        <v>129223.8</v>
      </c>
    </row>
    <row r="962">
      <c r="A962" s="53">
        <v>42965.0</v>
      </c>
      <c r="B962" s="14" t="s">
        <v>107</v>
      </c>
      <c r="C962" s="52" t="s">
        <v>85</v>
      </c>
      <c r="D962" s="14" t="s">
        <v>47</v>
      </c>
      <c r="E962" s="51" t="s">
        <v>46</v>
      </c>
      <c r="F962" s="1">
        <v>8.0</v>
      </c>
      <c r="G962" s="14"/>
      <c r="H962" s="1">
        <v>12.2</v>
      </c>
      <c r="I962" s="14"/>
      <c r="J962" s="1">
        <v>9.4</v>
      </c>
      <c r="K962" s="1"/>
      <c r="L962" s="1">
        <v>2.8</v>
      </c>
      <c r="M962" s="14"/>
      <c r="N962" s="54">
        <v>92.10754</v>
      </c>
      <c r="O962" s="59">
        <f t="shared" si="1"/>
        <v>42965</v>
      </c>
      <c r="P962" s="21">
        <v>1.230215936502E7</v>
      </c>
      <c r="Q962" s="52" t="s">
        <v>85</v>
      </c>
      <c r="R962" s="57">
        <v>42965.0</v>
      </c>
      <c r="S962" s="58">
        <v>33.0</v>
      </c>
      <c r="T962" s="58">
        <v>133563.0</v>
      </c>
    </row>
    <row r="963">
      <c r="A963" s="53">
        <v>42966.0</v>
      </c>
      <c r="B963" s="14" t="s">
        <v>74</v>
      </c>
      <c r="C963" s="52" t="s">
        <v>85</v>
      </c>
      <c r="D963" s="14" t="s">
        <v>47</v>
      </c>
      <c r="E963" s="51" t="s">
        <v>46</v>
      </c>
      <c r="F963" s="1">
        <v>5.9</v>
      </c>
      <c r="G963" s="14"/>
      <c r="H963" s="1">
        <v>11.8</v>
      </c>
      <c r="I963" s="14"/>
      <c r="J963" s="1">
        <v>11.6</v>
      </c>
      <c r="K963" s="1"/>
      <c r="L963" s="1">
        <v>7.2</v>
      </c>
      <c r="M963" s="14"/>
      <c r="N963" s="54">
        <v>97.96894</v>
      </c>
      <c r="O963" s="59">
        <f t="shared" si="1"/>
        <v>42966</v>
      </c>
      <c r="P963" s="21">
        <v>1.2231686675138E7</v>
      </c>
      <c r="Q963" s="52" t="s">
        <v>85</v>
      </c>
      <c r="R963" s="57">
        <v>42966.0</v>
      </c>
      <c r="S963" s="58">
        <v>33.0</v>
      </c>
      <c r="T963" s="58">
        <v>124852.7</v>
      </c>
    </row>
    <row r="964">
      <c r="A964" s="53">
        <v>42967.0</v>
      </c>
      <c r="B964" s="14" t="s">
        <v>78</v>
      </c>
      <c r="C964" s="52" t="s">
        <v>85</v>
      </c>
      <c r="D964" s="14" t="s">
        <v>47</v>
      </c>
      <c r="E964" s="51" t="s">
        <v>46</v>
      </c>
      <c r="F964" s="1">
        <v>5.1</v>
      </c>
      <c r="G964" s="14"/>
      <c r="H964" s="1">
        <v>13.3</v>
      </c>
      <c r="I964" s="14"/>
      <c r="J964" s="1">
        <v>13.9</v>
      </c>
      <c r="K964" s="1"/>
      <c r="L964" s="1">
        <v>2.0</v>
      </c>
      <c r="M964" s="14"/>
      <c r="N964" s="54">
        <v>92.81588</v>
      </c>
      <c r="O964" s="59">
        <f t="shared" si="1"/>
        <v>42967</v>
      </c>
      <c r="P964" s="21">
        <v>1.111924960812E7</v>
      </c>
      <c r="Q964" s="52" t="s">
        <v>85</v>
      </c>
      <c r="R964" s="57">
        <v>42967.0</v>
      </c>
      <c r="S964" s="58">
        <v>34.0</v>
      </c>
      <c r="T964" s="58">
        <v>119799.0</v>
      </c>
    </row>
    <row r="965">
      <c r="A965" s="53">
        <v>42968.0</v>
      </c>
      <c r="B965" s="14" t="s">
        <v>92</v>
      </c>
      <c r="C965" s="52" t="s">
        <v>85</v>
      </c>
      <c r="D965" s="14" t="s">
        <v>47</v>
      </c>
      <c r="E965" s="51" t="s">
        <v>46</v>
      </c>
      <c r="F965" s="1">
        <v>6.8</v>
      </c>
      <c r="G965" s="14"/>
      <c r="H965" s="1">
        <v>12.7</v>
      </c>
      <c r="I965" s="14"/>
      <c r="J965" s="1">
        <v>7.9</v>
      </c>
      <c r="K965" s="1"/>
      <c r="L965" s="1">
        <v>0.6</v>
      </c>
      <c r="M965" s="14"/>
      <c r="N965" s="54">
        <v>108.9067</v>
      </c>
      <c r="O965" s="59">
        <f t="shared" si="1"/>
        <v>42968</v>
      </c>
      <c r="P965" s="21">
        <v>1.5291622419009998E7</v>
      </c>
      <c r="Q965" s="52" t="s">
        <v>85</v>
      </c>
      <c r="R965" s="57">
        <v>42968.0</v>
      </c>
      <c r="S965" s="58">
        <v>34.0</v>
      </c>
      <c r="T965" s="58">
        <v>140410.3</v>
      </c>
    </row>
    <row r="966">
      <c r="A966" s="53">
        <v>42969.0</v>
      </c>
      <c r="B966" s="14" t="s">
        <v>108</v>
      </c>
      <c r="C966" s="52" t="s">
        <v>85</v>
      </c>
      <c r="D966" s="14" t="s">
        <v>47</v>
      </c>
      <c r="E966" s="51" t="s">
        <v>46</v>
      </c>
      <c r="F966" s="1">
        <v>5.7</v>
      </c>
      <c r="G966" s="14"/>
      <c r="H966" s="1">
        <v>16.8</v>
      </c>
      <c r="I966" s="14"/>
      <c r="J966" s="1">
        <v>11.1</v>
      </c>
      <c r="K966" s="1"/>
      <c r="L966" s="1">
        <v>1.6</v>
      </c>
      <c r="M966" s="14"/>
      <c r="N966" s="54">
        <v>107.9381</v>
      </c>
      <c r="O966" s="59">
        <f t="shared" si="1"/>
        <v>42969</v>
      </c>
      <c r="P966" s="21">
        <v>1.444314319195E7</v>
      </c>
      <c r="Q966" s="52" t="s">
        <v>85</v>
      </c>
      <c r="R966" s="57">
        <v>42969.0</v>
      </c>
      <c r="S966" s="58">
        <v>34.0</v>
      </c>
      <c r="T966" s="58">
        <v>133809.5</v>
      </c>
    </row>
    <row r="967">
      <c r="A967" s="53">
        <v>42970.0</v>
      </c>
      <c r="B967" s="14" t="s">
        <v>90</v>
      </c>
      <c r="C967" s="52" t="s">
        <v>85</v>
      </c>
      <c r="D967" s="14" t="s">
        <v>47</v>
      </c>
      <c r="E967" s="51" t="s">
        <v>46</v>
      </c>
      <c r="F967" s="1">
        <v>8.3</v>
      </c>
      <c r="G967" s="14"/>
      <c r="H967" s="1">
        <v>18.1</v>
      </c>
      <c r="I967" s="14"/>
      <c r="J967" s="1">
        <v>9.7</v>
      </c>
      <c r="K967" s="1"/>
      <c r="L967" s="1">
        <v>0.0</v>
      </c>
      <c r="M967" s="14"/>
      <c r="N967" s="54">
        <v>106.6475</v>
      </c>
      <c r="O967" s="59">
        <f t="shared" si="1"/>
        <v>42970</v>
      </c>
      <c r="P967" s="21">
        <v>1.4190175077999998E7</v>
      </c>
      <c r="Q967" s="52" t="s">
        <v>85</v>
      </c>
      <c r="R967" s="57">
        <v>42970.0</v>
      </c>
      <c r="S967" s="58">
        <v>34.0</v>
      </c>
      <c r="T967" s="58">
        <v>133056.8</v>
      </c>
    </row>
    <row r="968">
      <c r="A968" s="53">
        <v>42971.0</v>
      </c>
      <c r="B968" s="14" t="s">
        <v>105</v>
      </c>
      <c r="C968" s="52" t="s">
        <v>85</v>
      </c>
      <c r="D968" s="14" t="s">
        <v>47</v>
      </c>
      <c r="E968" s="51" t="s">
        <v>46</v>
      </c>
      <c r="F968" s="1">
        <v>5.2</v>
      </c>
      <c r="G968" s="14"/>
      <c r="H968" s="1">
        <v>13.3</v>
      </c>
      <c r="I968" s="14"/>
      <c r="J968" s="1">
        <v>13.0</v>
      </c>
      <c r="K968" s="1"/>
      <c r="L968" s="1">
        <v>9.2</v>
      </c>
      <c r="M968" s="14"/>
      <c r="N968" s="54">
        <v>118.9187</v>
      </c>
      <c r="O968" s="59">
        <f t="shared" si="1"/>
        <v>42971</v>
      </c>
      <c r="P968" s="21">
        <v>1.612774220213E7</v>
      </c>
      <c r="Q968" s="52" t="s">
        <v>85</v>
      </c>
      <c r="R968" s="57">
        <v>42971.0</v>
      </c>
      <c r="S968" s="58">
        <v>34.0</v>
      </c>
      <c r="T968" s="58">
        <v>135619.9</v>
      </c>
    </row>
    <row r="969">
      <c r="A969" s="53">
        <v>42972.0</v>
      </c>
      <c r="B969" s="14" t="s">
        <v>107</v>
      </c>
      <c r="C969" s="52" t="s">
        <v>85</v>
      </c>
      <c r="D969" s="14" t="s">
        <v>47</v>
      </c>
      <c r="E969" s="51" t="s">
        <v>46</v>
      </c>
      <c r="F969" s="1">
        <v>4.9</v>
      </c>
      <c r="G969" s="14"/>
      <c r="H969" s="1">
        <v>15.0</v>
      </c>
      <c r="I969" s="14"/>
      <c r="J969" s="1">
        <v>13.3</v>
      </c>
      <c r="K969" s="1"/>
      <c r="L969" s="1">
        <v>0.6</v>
      </c>
      <c r="M969" s="14"/>
      <c r="N969" s="54">
        <v>120.1723</v>
      </c>
      <c r="O969" s="59">
        <f t="shared" si="1"/>
        <v>42972</v>
      </c>
      <c r="P969" s="21">
        <v>1.6063022755180001E7</v>
      </c>
      <c r="Q969" s="52" t="s">
        <v>85</v>
      </c>
      <c r="R969" s="57">
        <v>42972.0</v>
      </c>
      <c r="S969" s="58">
        <v>34.0</v>
      </c>
      <c r="T969" s="58">
        <v>133666.6</v>
      </c>
    </row>
    <row r="970">
      <c r="A970" s="53">
        <v>42973.0</v>
      </c>
      <c r="B970" s="14" t="s">
        <v>74</v>
      </c>
      <c r="C970" s="52" t="s">
        <v>85</v>
      </c>
      <c r="D970" s="14" t="s">
        <v>47</v>
      </c>
      <c r="E970" s="51" t="s">
        <v>46</v>
      </c>
      <c r="F970" s="1">
        <v>9.9</v>
      </c>
      <c r="G970" s="14"/>
      <c r="H970" s="1">
        <v>15.3</v>
      </c>
      <c r="I970" s="14"/>
      <c r="J970" s="1">
        <v>8.5</v>
      </c>
      <c r="K970" s="1"/>
      <c r="L970" s="1">
        <v>0.0</v>
      </c>
      <c r="M970" s="14"/>
      <c r="N970" s="54">
        <v>93.65754</v>
      </c>
      <c r="O970" s="59">
        <f t="shared" si="1"/>
        <v>42973</v>
      </c>
      <c r="P970" s="21">
        <v>1.0999525493514E7</v>
      </c>
      <c r="Q970" s="52" t="s">
        <v>85</v>
      </c>
      <c r="R970" s="57">
        <v>42973.0</v>
      </c>
      <c r="S970" s="58">
        <v>34.0</v>
      </c>
      <c r="T970" s="58">
        <v>117444.1</v>
      </c>
    </row>
    <row r="971">
      <c r="A971" s="53">
        <v>42974.0</v>
      </c>
      <c r="B971" s="14" t="s">
        <v>78</v>
      </c>
      <c r="C971" s="52" t="s">
        <v>85</v>
      </c>
      <c r="D971" s="14" t="s">
        <v>47</v>
      </c>
      <c r="E971" s="51" t="s">
        <v>46</v>
      </c>
      <c r="F971" s="1">
        <v>5.8</v>
      </c>
      <c r="G971" s="14"/>
      <c r="H971" s="1">
        <v>10.7</v>
      </c>
      <c r="I971" s="14"/>
      <c r="J971" s="1">
        <v>11.8</v>
      </c>
      <c r="K971" s="1"/>
      <c r="L971" s="1">
        <v>7.8</v>
      </c>
      <c r="M971" s="14"/>
      <c r="N971" s="54">
        <v>93.11748</v>
      </c>
      <c r="O971" s="59">
        <f t="shared" si="1"/>
        <v>42974</v>
      </c>
      <c r="P971" s="21">
        <v>1.0725075799692E7</v>
      </c>
      <c r="Q971" s="52" t="s">
        <v>85</v>
      </c>
      <c r="R971" s="57">
        <v>42974.0</v>
      </c>
      <c r="S971" s="58">
        <v>35.0</v>
      </c>
      <c r="T971" s="58">
        <v>115177.9</v>
      </c>
    </row>
    <row r="972">
      <c r="A972" s="53">
        <v>42975.0</v>
      </c>
      <c r="B972" s="14" t="s">
        <v>92</v>
      </c>
      <c r="C972" s="52" t="s">
        <v>85</v>
      </c>
      <c r="D972" s="14" t="s">
        <v>47</v>
      </c>
      <c r="E972" s="51" t="s">
        <v>46</v>
      </c>
      <c r="F972" s="1">
        <v>5.8</v>
      </c>
      <c r="G972" s="14"/>
      <c r="H972" s="1">
        <v>11.8</v>
      </c>
      <c r="I972" s="14"/>
      <c r="J972" s="1">
        <v>14.6</v>
      </c>
      <c r="K972" s="1"/>
      <c r="L972" s="1">
        <v>0.6</v>
      </c>
      <c r="M972" s="14"/>
      <c r="N972" s="54">
        <v>163.4093</v>
      </c>
      <c r="O972" s="59">
        <f t="shared" si="1"/>
        <v>42975</v>
      </c>
      <c r="P972" s="21">
        <v>2.278162585485E7</v>
      </c>
      <c r="Q972" s="52" t="s">
        <v>85</v>
      </c>
      <c r="R972" s="57">
        <v>42975.0</v>
      </c>
      <c r="S972" s="58">
        <v>35.0</v>
      </c>
      <c r="T972" s="58">
        <v>139414.5</v>
      </c>
    </row>
    <row r="973">
      <c r="A973" s="53">
        <v>42976.0</v>
      </c>
      <c r="B973" s="14" t="s">
        <v>108</v>
      </c>
      <c r="C973" s="52" t="s">
        <v>85</v>
      </c>
      <c r="D973" s="14" t="s">
        <v>47</v>
      </c>
      <c r="E973" s="51" t="s">
        <v>46</v>
      </c>
      <c r="F973" s="1">
        <v>5.4</v>
      </c>
      <c r="G973" s="14"/>
      <c r="H973" s="1">
        <v>12.9</v>
      </c>
      <c r="I973" s="14"/>
      <c r="J973" s="1">
        <v>9.1</v>
      </c>
      <c r="K973" s="1"/>
      <c r="L973" s="1">
        <v>0.0</v>
      </c>
      <c r="M973" s="14"/>
      <c r="N973" s="54">
        <v>143.848</v>
      </c>
      <c r="O973" s="59">
        <f t="shared" si="1"/>
        <v>42976</v>
      </c>
      <c r="P973" s="21">
        <v>2.0111964272000004E7</v>
      </c>
      <c r="Q973" s="52" t="s">
        <v>85</v>
      </c>
      <c r="R973" s="57">
        <v>42976.0</v>
      </c>
      <c r="S973" s="58">
        <v>35.0</v>
      </c>
      <c r="T973" s="58">
        <v>139814.0</v>
      </c>
    </row>
    <row r="974">
      <c r="A974" s="53">
        <v>42977.0</v>
      </c>
      <c r="B974" s="14" t="s">
        <v>90</v>
      </c>
      <c r="C974" s="52" t="s">
        <v>85</v>
      </c>
      <c r="D974" s="14" t="s">
        <v>47</v>
      </c>
      <c r="E974" s="51" t="s">
        <v>46</v>
      </c>
      <c r="F974" s="1">
        <v>7.7</v>
      </c>
      <c r="G974" s="14"/>
      <c r="H974" s="1">
        <v>13.8</v>
      </c>
      <c r="I974" s="14"/>
      <c r="J974" s="1">
        <v>12.3</v>
      </c>
      <c r="K974" s="1"/>
      <c r="L974" s="1">
        <v>0.6</v>
      </c>
      <c r="M974" s="14"/>
      <c r="N974" s="54">
        <v>118.2951</v>
      </c>
      <c r="O974" s="59">
        <f t="shared" si="1"/>
        <v>42977</v>
      </c>
      <c r="P974" s="21">
        <v>1.626717323385E7</v>
      </c>
      <c r="Q974" s="52" t="s">
        <v>85</v>
      </c>
      <c r="R974" s="57">
        <v>42977.0</v>
      </c>
      <c r="S974" s="58">
        <v>35.0</v>
      </c>
      <c r="T974" s="58">
        <v>137513.5</v>
      </c>
    </row>
    <row r="975">
      <c r="A975" s="53">
        <v>42978.0</v>
      </c>
      <c r="B975" s="14" t="s">
        <v>105</v>
      </c>
      <c r="C975" s="52" t="s">
        <v>85</v>
      </c>
      <c r="D975" s="14" t="s">
        <v>47</v>
      </c>
      <c r="E975" s="51" t="s">
        <v>46</v>
      </c>
      <c r="F975" s="1">
        <v>4.0</v>
      </c>
      <c r="G975" s="14"/>
      <c r="H975" s="1">
        <v>16.7</v>
      </c>
      <c r="I975" s="14"/>
      <c r="J975" s="1">
        <v>15.9</v>
      </c>
      <c r="K975" s="1"/>
      <c r="L975" s="1">
        <v>0.2</v>
      </c>
      <c r="M975" s="14"/>
      <c r="N975" s="54">
        <v>115.4257</v>
      </c>
      <c r="O975" s="59">
        <f t="shared" si="1"/>
        <v>42978</v>
      </c>
      <c r="P975" s="21">
        <v>1.546500076511E7</v>
      </c>
      <c r="Q975" s="52" t="s">
        <v>85</v>
      </c>
      <c r="R975" s="57">
        <v>42978.0</v>
      </c>
      <c r="S975" s="58">
        <v>35.0</v>
      </c>
      <c r="T975" s="58">
        <v>133982.3</v>
      </c>
    </row>
    <row r="976">
      <c r="A976" s="53">
        <v>42979.0</v>
      </c>
      <c r="B976" s="14" t="s">
        <v>107</v>
      </c>
      <c r="C976" s="52" t="s">
        <v>85</v>
      </c>
      <c r="D976" s="14" t="s">
        <v>47</v>
      </c>
      <c r="E976" s="51" t="s">
        <v>46</v>
      </c>
      <c r="F976" s="1">
        <v>3.7</v>
      </c>
      <c r="G976" s="14"/>
      <c r="H976" s="1">
        <v>17.0</v>
      </c>
      <c r="I976" s="14"/>
      <c r="J976" s="1">
        <v>14.4</v>
      </c>
      <c r="K976" s="1"/>
      <c r="L976" s="1">
        <v>0.0</v>
      </c>
      <c r="M976" s="14"/>
      <c r="N976" s="54">
        <v>102.2782</v>
      </c>
      <c r="O976" s="59">
        <f t="shared" si="1"/>
        <v>42979</v>
      </c>
      <c r="P976" s="21">
        <v>1.3163961198679999E7</v>
      </c>
      <c r="Q976" s="52" t="s">
        <v>85</v>
      </c>
      <c r="R976" s="57">
        <v>42979.0</v>
      </c>
      <c r="S976" s="58">
        <v>35.0</v>
      </c>
      <c r="T976" s="58">
        <v>128707.4</v>
      </c>
    </row>
    <row r="977">
      <c r="A977" s="53">
        <v>42980.0</v>
      </c>
      <c r="B977" s="14" t="s">
        <v>74</v>
      </c>
      <c r="C977" s="52" t="s">
        <v>85</v>
      </c>
      <c r="D977" s="14" t="s">
        <v>47</v>
      </c>
      <c r="E977" s="51" t="s">
        <v>46</v>
      </c>
      <c r="F977" s="1">
        <v>7.3</v>
      </c>
      <c r="G977" s="14"/>
      <c r="H977" s="1">
        <v>18.4</v>
      </c>
      <c r="I977" s="14"/>
      <c r="J977" s="1">
        <v>6.3</v>
      </c>
      <c r="K977" s="1"/>
      <c r="L977" s="1">
        <v>0.0</v>
      </c>
      <c r="M977" s="14"/>
      <c r="N977" s="54">
        <v>89.32992</v>
      </c>
      <c r="O977" s="59">
        <f t="shared" si="1"/>
        <v>42980</v>
      </c>
      <c r="P977" s="21">
        <v>1.0192374145152E7</v>
      </c>
      <c r="Q977" s="52" t="s">
        <v>85</v>
      </c>
      <c r="R977" s="57">
        <v>42980.0</v>
      </c>
      <c r="S977" s="58">
        <v>35.0</v>
      </c>
      <c r="T977" s="58">
        <v>114098.1</v>
      </c>
    </row>
    <row r="978">
      <c r="A978" s="53">
        <v>42981.0</v>
      </c>
      <c r="B978" s="14" t="s">
        <v>78</v>
      </c>
      <c r="C978" s="52" t="s">
        <v>85</v>
      </c>
      <c r="D978" s="14" t="s">
        <v>47</v>
      </c>
      <c r="E978" s="51" t="s">
        <v>46</v>
      </c>
      <c r="F978" s="1">
        <v>13.4</v>
      </c>
      <c r="G978" s="14"/>
      <c r="H978" s="1">
        <v>17.2</v>
      </c>
      <c r="I978" s="14"/>
      <c r="J978" s="1">
        <v>6.3</v>
      </c>
      <c r="K978" s="1"/>
      <c r="L978" s="1">
        <v>0.0</v>
      </c>
      <c r="M978" s="14"/>
      <c r="N978" s="54">
        <v>67.07313</v>
      </c>
      <c r="O978" s="59">
        <f t="shared" si="1"/>
        <v>42981</v>
      </c>
      <c r="P978" s="21">
        <v>6973211.009259</v>
      </c>
      <c r="Q978" s="52" t="s">
        <v>85</v>
      </c>
      <c r="R978" s="57">
        <v>42981.0</v>
      </c>
      <c r="S978" s="58">
        <v>36.0</v>
      </c>
      <c r="T978" s="58">
        <v>103964.3</v>
      </c>
    </row>
    <row r="979">
      <c r="A979" s="53">
        <v>42982.0</v>
      </c>
      <c r="B979" s="14" t="s">
        <v>92</v>
      </c>
      <c r="C979" s="52" t="s">
        <v>85</v>
      </c>
      <c r="D979" s="14" t="s">
        <v>47</v>
      </c>
      <c r="E979" s="51" t="s">
        <v>46</v>
      </c>
      <c r="F979" s="1">
        <v>8.8</v>
      </c>
      <c r="G979" s="14"/>
      <c r="H979" s="1">
        <v>13.7</v>
      </c>
      <c r="I979" s="14"/>
      <c r="J979" s="1">
        <v>13.4</v>
      </c>
      <c r="K979" s="1"/>
      <c r="L979" s="1">
        <v>0.4</v>
      </c>
      <c r="M979" s="14"/>
      <c r="N979" s="54">
        <v>93.82662</v>
      </c>
      <c r="O979" s="59">
        <f t="shared" si="1"/>
        <v>42982</v>
      </c>
      <c r="P979" s="21">
        <v>1.2009910569282E7</v>
      </c>
      <c r="Q979" s="52" t="s">
        <v>85</v>
      </c>
      <c r="R979" s="57">
        <v>42982.0</v>
      </c>
      <c r="S979" s="58">
        <v>36.0</v>
      </c>
      <c r="T979" s="58">
        <v>128001.1</v>
      </c>
    </row>
    <row r="980">
      <c r="A980" s="53">
        <v>42983.0</v>
      </c>
      <c r="B980" s="14" t="s">
        <v>108</v>
      </c>
      <c r="C980" s="52" t="s">
        <v>85</v>
      </c>
      <c r="D980" s="14" t="s">
        <v>47</v>
      </c>
      <c r="E980" s="51" t="s">
        <v>46</v>
      </c>
      <c r="F980" s="1">
        <v>6.5</v>
      </c>
      <c r="G980" s="14"/>
      <c r="H980" s="1">
        <v>13.3</v>
      </c>
      <c r="I980" s="14"/>
      <c r="J980" s="1">
        <v>11.0</v>
      </c>
      <c r="K980" s="1"/>
      <c r="L980" s="1">
        <v>0.2</v>
      </c>
      <c r="M980" s="14"/>
      <c r="N980" s="54">
        <v>95.60202</v>
      </c>
      <c r="O980" s="59">
        <f t="shared" si="1"/>
        <v>42983</v>
      </c>
      <c r="P980" s="21">
        <v>1.3164082667334E7</v>
      </c>
      <c r="Q980" s="52" t="s">
        <v>85</v>
      </c>
      <c r="R980" s="57">
        <v>42983.0</v>
      </c>
      <c r="S980" s="58">
        <v>36.0</v>
      </c>
      <c r="T980" s="58">
        <v>137696.7</v>
      </c>
    </row>
    <row r="981">
      <c r="A981" s="53">
        <v>42984.0</v>
      </c>
      <c r="B981" s="14" t="s">
        <v>90</v>
      </c>
      <c r="C981" s="52" t="s">
        <v>85</v>
      </c>
      <c r="D981" s="14" t="s">
        <v>47</v>
      </c>
      <c r="E981" s="51" t="s">
        <v>46</v>
      </c>
      <c r="F981" s="1">
        <v>6.7</v>
      </c>
      <c r="G981" s="14"/>
      <c r="H981" s="1">
        <v>15.1</v>
      </c>
      <c r="I981" s="14"/>
      <c r="J981" s="1">
        <v>11.0</v>
      </c>
      <c r="K981" s="1"/>
      <c r="L981" s="1">
        <v>4.8</v>
      </c>
      <c r="M981" s="14"/>
      <c r="N981" s="54">
        <v>101.0174</v>
      </c>
      <c r="O981" s="59">
        <f t="shared" si="1"/>
        <v>42984</v>
      </c>
      <c r="P981" s="21">
        <v>1.3619155766259998E7</v>
      </c>
      <c r="Q981" s="52" t="s">
        <v>85</v>
      </c>
      <c r="R981" s="57">
        <v>42984.0</v>
      </c>
      <c r="S981" s="58">
        <v>36.0</v>
      </c>
      <c r="T981" s="58">
        <v>134819.9</v>
      </c>
    </row>
    <row r="982">
      <c r="A982" s="53">
        <v>42985.0</v>
      </c>
      <c r="B982" s="14" t="s">
        <v>105</v>
      </c>
      <c r="C982" s="52" t="s">
        <v>85</v>
      </c>
      <c r="D982" s="14" t="s">
        <v>47</v>
      </c>
      <c r="E982" s="51" t="s">
        <v>46</v>
      </c>
      <c r="F982" s="1">
        <v>7.9</v>
      </c>
      <c r="G982" s="14"/>
      <c r="H982" s="1">
        <v>15.2</v>
      </c>
      <c r="I982" s="14"/>
      <c r="J982" s="1">
        <v>9.5</v>
      </c>
      <c r="K982" s="1"/>
      <c r="L982" s="1">
        <v>0.8</v>
      </c>
      <c r="M982" s="14"/>
      <c r="N982" s="54">
        <v>93.02525</v>
      </c>
      <c r="O982" s="59">
        <f t="shared" si="1"/>
        <v>42985</v>
      </c>
      <c r="P982" s="21">
        <v>1.2410098593925001E7</v>
      </c>
      <c r="Q982" s="52" t="s">
        <v>85</v>
      </c>
      <c r="R982" s="57">
        <v>42985.0</v>
      </c>
      <c r="S982" s="58">
        <v>36.0</v>
      </c>
      <c r="T982" s="58">
        <v>133405.7</v>
      </c>
    </row>
    <row r="983">
      <c r="A983" s="53">
        <v>42986.0</v>
      </c>
      <c r="B983" s="14" t="s">
        <v>107</v>
      </c>
      <c r="C983" s="52" t="s">
        <v>85</v>
      </c>
      <c r="D983" s="14" t="s">
        <v>47</v>
      </c>
      <c r="E983" s="51" t="s">
        <v>46</v>
      </c>
      <c r="F983" s="1">
        <v>8.0</v>
      </c>
      <c r="G983" s="14"/>
      <c r="H983" s="1">
        <v>13.5</v>
      </c>
      <c r="I983" s="14"/>
      <c r="J983" s="1">
        <v>13.1</v>
      </c>
      <c r="K983" s="1"/>
      <c r="L983" s="1">
        <v>3.2</v>
      </c>
      <c r="M983" s="14"/>
      <c r="N983" s="54">
        <v>102.4161</v>
      </c>
      <c r="O983" s="59">
        <f t="shared" si="1"/>
        <v>42986</v>
      </c>
      <c r="P983" s="21">
        <v>1.357454738391E7</v>
      </c>
      <c r="Q983" s="52" t="s">
        <v>85</v>
      </c>
      <c r="R983" s="57">
        <v>42986.0</v>
      </c>
      <c r="S983" s="58">
        <v>36.0</v>
      </c>
      <c r="T983" s="58">
        <v>132543.1</v>
      </c>
    </row>
    <row r="984">
      <c r="A984" s="53">
        <v>42987.0</v>
      </c>
      <c r="B984" s="14" t="s">
        <v>74</v>
      </c>
      <c r="C984" s="52" t="s">
        <v>85</v>
      </c>
      <c r="D984" s="14" t="s">
        <v>47</v>
      </c>
      <c r="E984" s="51" t="s">
        <v>46</v>
      </c>
      <c r="F984" s="1">
        <v>7.1</v>
      </c>
      <c r="G984" s="14"/>
      <c r="H984" s="1">
        <v>14.9</v>
      </c>
      <c r="I984" s="14"/>
      <c r="J984" s="1">
        <v>15.9</v>
      </c>
      <c r="K984" s="1"/>
      <c r="L984" s="1">
        <v>1.2</v>
      </c>
      <c r="M984" s="14"/>
      <c r="N984" s="54">
        <v>96.91024</v>
      </c>
      <c r="O984" s="59">
        <f t="shared" si="1"/>
        <v>42987</v>
      </c>
      <c r="P984" s="21">
        <v>1.167322604896E7</v>
      </c>
      <c r="Q984" s="52" t="s">
        <v>85</v>
      </c>
      <c r="R984" s="57">
        <v>42987.0</v>
      </c>
      <c r="S984" s="58">
        <v>36.0</v>
      </c>
      <c r="T984" s="58">
        <v>120454.0</v>
      </c>
    </row>
    <row r="985">
      <c r="A985" s="53">
        <v>42988.0</v>
      </c>
      <c r="B985" s="14" t="s">
        <v>78</v>
      </c>
      <c r="C985" s="52" t="s">
        <v>85</v>
      </c>
      <c r="D985" s="14" t="s">
        <v>47</v>
      </c>
      <c r="E985" s="51" t="s">
        <v>46</v>
      </c>
      <c r="F985" s="1">
        <v>5.3</v>
      </c>
      <c r="G985" s="14"/>
      <c r="H985" s="1">
        <v>16.1</v>
      </c>
      <c r="I985" s="14"/>
      <c r="J985" s="1">
        <v>12.3</v>
      </c>
      <c r="K985" s="1"/>
      <c r="L985" s="1">
        <v>0.2</v>
      </c>
      <c r="M985" s="14"/>
      <c r="N985" s="54">
        <v>91.88391</v>
      </c>
      <c r="O985" s="59">
        <f t="shared" si="1"/>
        <v>42988</v>
      </c>
      <c r="P985" s="21">
        <v>1.0528435131831E7</v>
      </c>
      <c r="Q985" s="52" t="s">
        <v>85</v>
      </c>
      <c r="R985" s="57">
        <v>42988.0</v>
      </c>
      <c r="S985" s="58">
        <v>37.0</v>
      </c>
      <c r="T985" s="58">
        <v>114584.1</v>
      </c>
    </row>
    <row r="986">
      <c r="A986" s="53">
        <v>42989.0</v>
      </c>
      <c r="B986" s="14" t="s">
        <v>92</v>
      </c>
      <c r="C986" s="52" t="s">
        <v>85</v>
      </c>
      <c r="D986" s="14" t="s">
        <v>47</v>
      </c>
      <c r="E986" s="51" t="s">
        <v>46</v>
      </c>
      <c r="F986" s="1">
        <v>8.1</v>
      </c>
      <c r="G986" s="14"/>
      <c r="H986" s="1">
        <v>18.1</v>
      </c>
      <c r="I986" s="14"/>
      <c r="J986" s="1">
        <v>7.0</v>
      </c>
      <c r="K986" s="1"/>
      <c r="L986" s="1">
        <v>0.0</v>
      </c>
      <c r="M986" s="14"/>
      <c r="N986" s="54">
        <v>86.68558</v>
      </c>
      <c r="O986" s="59">
        <f t="shared" si="1"/>
        <v>42989</v>
      </c>
      <c r="P986" s="21">
        <v>1.1023718523020001E7</v>
      </c>
      <c r="Q986" s="52" t="s">
        <v>85</v>
      </c>
      <c r="R986" s="57">
        <v>42989.0</v>
      </c>
      <c r="S986" s="58">
        <v>37.0</v>
      </c>
      <c r="T986" s="58">
        <v>127169.0</v>
      </c>
    </row>
    <row r="987">
      <c r="A987" s="53">
        <v>42990.0</v>
      </c>
      <c r="B987" s="14" t="s">
        <v>108</v>
      </c>
      <c r="C987" s="52" t="s">
        <v>85</v>
      </c>
      <c r="D987" s="14" t="s">
        <v>47</v>
      </c>
      <c r="E987" s="51" t="s">
        <v>46</v>
      </c>
      <c r="F987" s="1">
        <v>12.2</v>
      </c>
      <c r="G987" s="14"/>
      <c r="H987" s="1">
        <v>19.9</v>
      </c>
      <c r="I987" s="14"/>
      <c r="J987" s="1">
        <v>3.5</v>
      </c>
      <c r="K987" s="1"/>
      <c r="L987" s="1">
        <v>0.2</v>
      </c>
      <c r="M987" s="14"/>
      <c r="N987" s="54">
        <v>94.77297</v>
      </c>
      <c r="O987" s="59">
        <f t="shared" si="1"/>
        <v>42990</v>
      </c>
      <c r="P987" s="21">
        <v>1.2406435706493E7</v>
      </c>
      <c r="Q987" s="52" t="s">
        <v>85</v>
      </c>
      <c r="R987" s="57">
        <v>42990.0</v>
      </c>
      <c r="S987" s="58">
        <v>37.0</v>
      </c>
      <c r="T987" s="58">
        <v>130906.9</v>
      </c>
    </row>
    <row r="988">
      <c r="A988" s="53">
        <v>42991.0</v>
      </c>
      <c r="B988" s="14" t="s">
        <v>90</v>
      </c>
      <c r="C988" s="52" t="s">
        <v>85</v>
      </c>
      <c r="D988" s="14" t="s">
        <v>47</v>
      </c>
      <c r="E988" s="51" t="s">
        <v>46</v>
      </c>
      <c r="F988" s="1">
        <v>13.3</v>
      </c>
      <c r="G988" s="14"/>
      <c r="H988" s="1">
        <v>16.4</v>
      </c>
      <c r="I988" s="14"/>
      <c r="J988" s="1">
        <v>8.2</v>
      </c>
      <c r="K988" s="1"/>
      <c r="L988" s="1">
        <v>2.0</v>
      </c>
      <c r="M988" s="14"/>
      <c r="N988" s="54">
        <v>88.36194</v>
      </c>
      <c r="O988" s="59">
        <f t="shared" si="1"/>
        <v>42991</v>
      </c>
      <c r="P988" s="21">
        <v>1.1238958381062001E7</v>
      </c>
      <c r="Q988" s="52" t="s">
        <v>85</v>
      </c>
      <c r="R988" s="57">
        <v>42991.0</v>
      </c>
      <c r="S988" s="58">
        <v>37.0</v>
      </c>
      <c r="T988" s="58">
        <v>127192.3</v>
      </c>
    </row>
    <row r="989">
      <c r="A989" s="53">
        <v>42992.0</v>
      </c>
      <c r="B989" s="14" t="s">
        <v>105</v>
      </c>
      <c r="C989" s="52" t="s">
        <v>85</v>
      </c>
      <c r="D989" s="14" t="s">
        <v>47</v>
      </c>
      <c r="E989" s="51" t="s">
        <v>46</v>
      </c>
      <c r="F989" s="1">
        <v>5.8</v>
      </c>
      <c r="G989" s="14"/>
      <c r="H989" s="1">
        <v>15.3</v>
      </c>
      <c r="I989" s="14"/>
      <c r="J989" s="1">
        <v>10.8</v>
      </c>
      <c r="K989" s="1"/>
      <c r="L989" s="1">
        <v>1.4</v>
      </c>
      <c r="M989" s="14"/>
      <c r="N989" s="54">
        <v>89.57361</v>
      </c>
      <c r="O989" s="59">
        <f t="shared" si="1"/>
        <v>42992</v>
      </c>
      <c r="P989" s="21">
        <v>1.1822534148348E7</v>
      </c>
      <c r="Q989" s="52" t="s">
        <v>85</v>
      </c>
      <c r="R989" s="57">
        <v>42992.0</v>
      </c>
      <c r="S989" s="58">
        <v>37.0</v>
      </c>
      <c r="T989" s="58">
        <v>131986.8</v>
      </c>
    </row>
    <row r="990">
      <c r="A990" s="53">
        <v>42993.0</v>
      </c>
      <c r="B990" s="14" t="s">
        <v>107</v>
      </c>
      <c r="C990" s="52" t="s">
        <v>85</v>
      </c>
      <c r="D990" s="14" t="s">
        <v>47</v>
      </c>
      <c r="E990" s="51" t="s">
        <v>46</v>
      </c>
      <c r="F990" s="1">
        <v>9.6</v>
      </c>
      <c r="G990" s="14"/>
      <c r="H990" s="1">
        <v>16.7</v>
      </c>
      <c r="I990" s="14"/>
      <c r="J990" s="1">
        <v>7.0</v>
      </c>
      <c r="K990" s="1"/>
      <c r="L990" s="1">
        <v>0.0</v>
      </c>
      <c r="M990" s="14"/>
      <c r="N990" s="54">
        <v>89.2362</v>
      </c>
      <c r="O990" s="59">
        <f t="shared" si="1"/>
        <v>42993</v>
      </c>
      <c r="P990" s="21">
        <v>1.149019588992E7</v>
      </c>
      <c r="Q990" s="52" t="s">
        <v>85</v>
      </c>
      <c r="R990" s="57">
        <v>42993.0</v>
      </c>
      <c r="S990" s="58">
        <v>37.0</v>
      </c>
      <c r="T990" s="58">
        <v>128761.6</v>
      </c>
    </row>
    <row r="991">
      <c r="A991" s="53">
        <v>42994.0</v>
      </c>
      <c r="B991" s="14" t="s">
        <v>74</v>
      </c>
      <c r="C991" s="52" t="s">
        <v>85</v>
      </c>
      <c r="D991" s="14" t="s">
        <v>47</v>
      </c>
      <c r="E991" s="51" t="s">
        <v>46</v>
      </c>
      <c r="F991" s="1">
        <v>7.4</v>
      </c>
      <c r="G991" s="14"/>
      <c r="H991" s="1">
        <v>13.3</v>
      </c>
      <c r="I991" s="14"/>
      <c r="J991" s="1">
        <v>16.7</v>
      </c>
      <c r="K991" s="1"/>
      <c r="L991" s="1">
        <v>21.4</v>
      </c>
      <c r="M991" s="14"/>
      <c r="N991" s="54">
        <v>89.60759</v>
      </c>
      <c r="O991" s="59">
        <f t="shared" si="1"/>
        <v>42994</v>
      </c>
      <c r="P991" s="21">
        <v>9973468.139144002</v>
      </c>
      <c r="Q991" s="52" t="s">
        <v>85</v>
      </c>
      <c r="R991" s="57">
        <v>42994.0</v>
      </c>
      <c r="S991" s="58">
        <v>37.0</v>
      </c>
      <c r="T991" s="58">
        <v>111301.6</v>
      </c>
    </row>
    <row r="992">
      <c r="A992" s="53">
        <v>42995.0</v>
      </c>
      <c r="B992" s="14" t="s">
        <v>78</v>
      </c>
      <c r="C992" s="52" t="s">
        <v>85</v>
      </c>
      <c r="D992" s="14" t="s">
        <v>47</v>
      </c>
      <c r="E992" s="51" t="s">
        <v>46</v>
      </c>
      <c r="F992" s="1">
        <v>4.0</v>
      </c>
      <c r="G992" s="14"/>
      <c r="H992" s="1">
        <v>18.1</v>
      </c>
      <c r="I992" s="14"/>
      <c r="J992" s="1">
        <v>19.0</v>
      </c>
      <c r="K992" s="1"/>
      <c r="L992" s="1">
        <v>0.2</v>
      </c>
      <c r="M992" s="14"/>
      <c r="N992" s="54">
        <v>75.5096</v>
      </c>
      <c r="O992" s="59">
        <f t="shared" si="1"/>
        <v>42995</v>
      </c>
      <c r="P992" s="21">
        <v>7910838.7536</v>
      </c>
      <c r="Q992" s="52" t="s">
        <v>85</v>
      </c>
      <c r="R992" s="57">
        <v>42995.0</v>
      </c>
      <c r="S992" s="58">
        <v>38.0</v>
      </c>
      <c r="T992" s="58">
        <v>104766.0</v>
      </c>
    </row>
    <row r="993">
      <c r="A993" s="53">
        <v>42996.0</v>
      </c>
      <c r="B993" s="14" t="s">
        <v>92</v>
      </c>
      <c r="C993" s="52" t="s">
        <v>85</v>
      </c>
      <c r="D993" s="14" t="s">
        <v>47</v>
      </c>
      <c r="E993" s="51" t="s">
        <v>46</v>
      </c>
      <c r="F993" s="1">
        <v>10.5</v>
      </c>
      <c r="G993" s="14"/>
      <c r="H993" s="1">
        <v>22.0</v>
      </c>
      <c r="I993" s="14"/>
      <c r="J993" s="1">
        <v>15.7</v>
      </c>
      <c r="K993" s="1"/>
      <c r="L993" s="1">
        <v>0.0</v>
      </c>
      <c r="M993" s="14"/>
      <c r="N993" s="54">
        <v>79.78345</v>
      </c>
      <c r="O993" s="59">
        <f t="shared" si="1"/>
        <v>42996</v>
      </c>
      <c r="P993" s="21">
        <v>9184950.006075</v>
      </c>
      <c r="Q993" s="52" t="s">
        <v>85</v>
      </c>
      <c r="R993" s="57">
        <v>42996.0</v>
      </c>
      <c r="S993" s="58">
        <v>38.0</v>
      </c>
      <c r="T993" s="58">
        <v>115123.5</v>
      </c>
    </row>
    <row r="994">
      <c r="A994" s="53">
        <v>42997.0</v>
      </c>
      <c r="B994" s="14" t="s">
        <v>108</v>
      </c>
      <c r="C994" s="52" t="s">
        <v>85</v>
      </c>
      <c r="D994" s="14" t="s">
        <v>47</v>
      </c>
      <c r="E994" s="51" t="s">
        <v>46</v>
      </c>
      <c r="F994" s="1">
        <v>9.0</v>
      </c>
      <c r="G994" s="14"/>
      <c r="H994" s="1">
        <v>13.9</v>
      </c>
      <c r="I994" s="14"/>
      <c r="J994" s="1">
        <v>16.6</v>
      </c>
      <c r="K994" s="1"/>
      <c r="L994" s="1">
        <v>0.2</v>
      </c>
      <c r="M994" s="14"/>
      <c r="N994" s="54">
        <v>92.37277</v>
      </c>
      <c r="O994" s="59">
        <f t="shared" si="1"/>
        <v>42997</v>
      </c>
      <c r="P994" s="21">
        <v>1.145736415418E7</v>
      </c>
      <c r="Q994" s="52" t="s">
        <v>85</v>
      </c>
      <c r="R994" s="57">
        <v>42997.0</v>
      </c>
      <c r="S994" s="58">
        <v>38.0</v>
      </c>
      <c r="T994" s="58">
        <v>124034.0</v>
      </c>
    </row>
    <row r="995">
      <c r="A995" s="53">
        <v>42998.0</v>
      </c>
      <c r="B995" s="14" t="s">
        <v>90</v>
      </c>
      <c r="C995" s="52" t="s">
        <v>85</v>
      </c>
      <c r="D995" s="14" t="s">
        <v>47</v>
      </c>
      <c r="E995" s="51" t="s">
        <v>46</v>
      </c>
      <c r="F995" s="1">
        <v>6.0</v>
      </c>
      <c r="G995" s="14"/>
      <c r="H995" s="1">
        <v>19.2</v>
      </c>
      <c r="I995" s="14"/>
      <c r="J995" s="1">
        <v>17.3</v>
      </c>
      <c r="K995" s="1"/>
      <c r="L995" s="1">
        <v>0.0</v>
      </c>
      <c r="M995" s="14"/>
      <c r="N995" s="54">
        <v>82.59561</v>
      </c>
      <c r="O995" s="59">
        <f t="shared" si="1"/>
        <v>42998</v>
      </c>
      <c r="P995" s="21">
        <v>1.0197369644453999E7</v>
      </c>
      <c r="Q995" s="52" t="s">
        <v>85</v>
      </c>
      <c r="R995" s="57">
        <v>42998.0</v>
      </c>
      <c r="S995" s="58">
        <v>38.0</v>
      </c>
      <c r="T995" s="58">
        <v>123461.4</v>
      </c>
    </row>
    <row r="996">
      <c r="A996" s="53">
        <v>42999.0</v>
      </c>
      <c r="B996" s="14" t="s">
        <v>105</v>
      </c>
      <c r="C996" s="52" t="s">
        <v>85</v>
      </c>
      <c r="D996" s="14" t="s">
        <v>47</v>
      </c>
      <c r="E996" s="51" t="s">
        <v>46</v>
      </c>
      <c r="F996" s="1">
        <v>11.6</v>
      </c>
      <c r="G996" s="14"/>
      <c r="H996" s="1">
        <v>23.6</v>
      </c>
      <c r="I996" s="14"/>
      <c r="J996" s="1">
        <v>13.0</v>
      </c>
      <c r="K996" s="1"/>
      <c r="L996" s="1">
        <v>0.0</v>
      </c>
      <c r="M996" s="14"/>
      <c r="N996" s="54">
        <v>74.95777</v>
      </c>
      <c r="O996" s="59">
        <f t="shared" si="1"/>
        <v>42999</v>
      </c>
      <c r="P996" s="21">
        <v>8943204.042923</v>
      </c>
      <c r="Q996" s="52" t="s">
        <v>85</v>
      </c>
      <c r="R996" s="57">
        <v>42999.0</v>
      </c>
      <c r="S996" s="58">
        <v>38.0</v>
      </c>
      <c r="T996" s="58">
        <v>119309.9</v>
      </c>
    </row>
    <row r="997">
      <c r="A997" s="53">
        <v>43000.0</v>
      </c>
      <c r="B997" s="14" t="s">
        <v>107</v>
      </c>
      <c r="C997" s="52" t="s">
        <v>85</v>
      </c>
      <c r="D997" s="14" t="s">
        <v>46</v>
      </c>
      <c r="E997" s="51" t="s">
        <v>46</v>
      </c>
      <c r="F997" s="1">
        <v>12.8</v>
      </c>
      <c r="G997" s="14"/>
      <c r="H997" s="1">
        <v>25.6</v>
      </c>
      <c r="I997" s="14"/>
      <c r="J997" s="1">
        <v>15.6</v>
      </c>
      <c r="K997" s="1"/>
      <c r="L997" s="1">
        <v>0.0</v>
      </c>
      <c r="M997" s="14"/>
      <c r="N997" s="54">
        <v>75.28912</v>
      </c>
      <c r="O997" s="59">
        <f t="shared" si="1"/>
        <v>43000</v>
      </c>
      <c r="P997" s="21">
        <v>8779562.159056</v>
      </c>
      <c r="Q997" s="52" t="s">
        <v>85</v>
      </c>
      <c r="R997" s="57">
        <v>43000.0</v>
      </c>
      <c r="S997" s="58">
        <v>38.0</v>
      </c>
      <c r="T997" s="58">
        <v>116611.3</v>
      </c>
    </row>
    <row r="998">
      <c r="A998" s="53">
        <v>43001.0</v>
      </c>
      <c r="B998" s="14" t="s">
        <v>74</v>
      </c>
      <c r="C998" s="52" t="s">
        <v>85</v>
      </c>
      <c r="D998" s="14" t="s">
        <v>46</v>
      </c>
      <c r="E998" s="51" t="s">
        <v>46</v>
      </c>
      <c r="F998" s="1">
        <v>14.8</v>
      </c>
      <c r="G998" s="14"/>
      <c r="H998" s="1">
        <v>30.6</v>
      </c>
      <c r="I998" s="14"/>
      <c r="J998" s="1">
        <v>17.3</v>
      </c>
      <c r="K998" s="1"/>
      <c r="L998" s="1">
        <v>0.0</v>
      </c>
      <c r="M998" s="14"/>
      <c r="N998" s="54">
        <v>63.0174</v>
      </c>
      <c r="O998" s="59">
        <f t="shared" si="1"/>
        <v>43001</v>
      </c>
      <c r="P998" s="21">
        <v>6365532.514020001</v>
      </c>
      <c r="Q998" s="52" t="s">
        <v>85</v>
      </c>
      <c r="R998" s="57">
        <v>43001.0</v>
      </c>
      <c r="S998" s="58">
        <v>38.0</v>
      </c>
      <c r="T998" s="58">
        <v>101012.3</v>
      </c>
    </row>
    <row r="999">
      <c r="A999" s="53">
        <v>43002.0</v>
      </c>
      <c r="B999" s="14" t="s">
        <v>78</v>
      </c>
      <c r="C999" s="52" t="s">
        <v>85</v>
      </c>
      <c r="D999" s="14" t="s">
        <v>46</v>
      </c>
      <c r="E999" s="51" t="s">
        <v>46</v>
      </c>
      <c r="F999" s="1">
        <v>12.9</v>
      </c>
      <c r="G999" s="14"/>
      <c r="H999" s="1">
        <v>19.9</v>
      </c>
      <c r="I999" s="14"/>
      <c r="J999" s="1">
        <v>12.0</v>
      </c>
      <c r="K999" s="1"/>
      <c r="L999" s="1">
        <v>0.4</v>
      </c>
      <c r="M999" s="14"/>
      <c r="N999" s="54">
        <v>43.19735</v>
      </c>
      <c r="O999" s="59">
        <f t="shared" si="1"/>
        <v>43002</v>
      </c>
      <c r="P999" s="21">
        <v>4000430.556164</v>
      </c>
      <c r="Q999" s="52" t="s">
        <v>85</v>
      </c>
      <c r="R999" s="57">
        <v>43002.0</v>
      </c>
      <c r="S999" s="58">
        <v>39.0</v>
      </c>
      <c r="T999" s="58">
        <v>92608.24</v>
      </c>
    </row>
    <row r="1000">
      <c r="A1000" s="53">
        <v>43003.0</v>
      </c>
      <c r="B1000" s="14" t="s">
        <v>92</v>
      </c>
      <c r="C1000" s="52" t="s">
        <v>85</v>
      </c>
      <c r="D1000" s="14" t="s">
        <v>46</v>
      </c>
      <c r="E1000" s="51" t="s">
        <v>46</v>
      </c>
      <c r="F1000" s="1">
        <v>10.3</v>
      </c>
      <c r="G1000" s="14"/>
      <c r="H1000" s="1">
        <v>14.2</v>
      </c>
      <c r="I1000" s="14"/>
      <c r="J1000" s="1">
        <v>10.9</v>
      </c>
      <c r="K1000" s="1"/>
      <c r="L1000" s="1">
        <v>1.6</v>
      </c>
      <c r="M1000" s="14"/>
      <c r="N1000" s="54">
        <v>71.24107</v>
      </c>
      <c r="O1000" s="59">
        <f t="shared" si="1"/>
        <v>43003</v>
      </c>
      <c r="P1000" s="21">
        <v>8486699.325354999</v>
      </c>
      <c r="Q1000" s="52" t="s">
        <v>85</v>
      </c>
      <c r="R1000" s="57">
        <v>43003.0</v>
      </c>
      <c r="S1000" s="58">
        <v>39.0</v>
      </c>
      <c r="T1000" s="58">
        <v>119126.5</v>
      </c>
    </row>
    <row r="1001">
      <c r="A1001" s="53">
        <v>43004.0</v>
      </c>
      <c r="B1001" s="14" t="s">
        <v>108</v>
      </c>
      <c r="C1001" s="52" t="s">
        <v>85</v>
      </c>
      <c r="D1001" s="14" t="s">
        <v>46</v>
      </c>
      <c r="E1001" s="51" t="s">
        <v>46</v>
      </c>
      <c r="F1001" s="1">
        <v>5.0</v>
      </c>
      <c r="G1001" s="14"/>
      <c r="H1001" s="1">
        <v>15.1</v>
      </c>
      <c r="I1001" s="14"/>
      <c r="J1001" s="1">
        <v>20.4</v>
      </c>
      <c r="K1001" s="1"/>
      <c r="L1001" s="1">
        <v>0.4</v>
      </c>
      <c r="M1001" s="14"/>
      <c r="N1001" s="54">
        <v>79.80023</v>
      </c>
      <c r="O1001" s="59">
        <f t="shared" si="1"/>
        <v>43004</v>
      </c>
      <c r="P1001" s="21">
        <v>9931370.044166999</v>
      </c>
      <c r="Q1001" s="52" t="s">
        <v>85</v>
      </c>
      <c r="R1001" s="57">
        <v>43004.0</v>
      </c>
      <c r="S1001" s="58">
        <v>39.0</v>
      </c>
      <c r="T1001" s="58">
        <v>124452.9</v>
      </c>
    </row>
    <row r="1002">
      <c r="A1002" s="53">
        <v>43005.0</v>
      </c>
      <c r="B1002" s="14" t="s">
        <v>90</v>
      </c>
      <c r="C1002" s="52" t="s">
        <v>85</v>
      </c>
      <c r="D1002" s="14" t="s">
        <v>46</v>
      </c>
      <c r="E1002" s="51" t="s">
        <v>46</v>
      </c>
      <c r="F1002" s="1">
        <v>9.6</v>
      </c>
      <c r="G1002" s="14"/>
      <c r="H1002" s="1">
        <v>24.6</v>
      </c>
      <c r="I1002" s="14"/>
      <c r="J1002" s="1">
        <v>11.7</v>
      </c>
      <c r="K1002" s="1"/>
      <c r="L1002" s="1">
        <v>0.0</v>
      </c>
      <c r="M1002" s="14"/>
      <c r="N1002" s="54">
        <v>72.54551</v>
      </c>
      <c r="O1002" s="59">
        <f t="shared" si="1"/>
        <v>43005</v>
      </c>
      <c r="P1002" s="21">
        <v>8634954.218830999</v>
      </c>
      <c r="Q1002" s="52" t="s">
        <v>85</v>
      </c>
      <c r="R1002" s="57">
        <v>43005.0</v>
      </c>
      <c r="S1002" s="58">
        <v>39.0</v>
      </c>
      <c r="T1002" s="58">
        <v>119028.1</v>
      </c>
    </row>
    <row r="1003">
      <c r="A1003" s="53">
        <v>43006.0</v>
      </c>
      <c r="B1003" s="14" t="s">
        <v>105</v>
      </c>
      <c r="C1003" s="52" t="s">
        <v>85</v>
      </c>
      <c r="D1003" s="14" t="s">
        <v>46</v>
      </c>
      <c r="E1003" s="51" t="s">
        <v>46</v>
      </c>
      <c r="F1003" s="1">
        <v>10.4</v>
      </c>
      <c r="G1003" s="14"/>
      <c r="H1003" s="1">
        <v>18.5</v>
      </c>
      <c r="I1003" s="14"/>
      <c r="J1003" s="1">
        <v>12.8</v>
      </c>
      <c r="K1003" s="1"/>
      <c r="L1003" s="1">
        <v>0.0</v>
      </c>
      <c r="M1003" s="14"/>
      <c r="N1003" s="54">
        <v>61.64956</v>
      </c>
      <c r="O1003" s="59">
        <f t="shared" si="1"/>
        <v>43006</v>
      </c>
      <c r="P1003" s="21">
        <v>7191784.906404</v>
      </c>
      <c r="Q1003" s="52" t="s">
        <v>85</v>
      </c>
      <c r="R1003" s="57">
        <v>43006.0</v>
      </c>
      <c r="S1003" s="58">
        <v>39.0</v>
      </c>
      <c r="T1003" s="58">
        <v>116655.9</v>
      </c>
    </row>
    <row r="1004">
      <c r="A1004" s="53">
        <v>43007.0</v>
      </c>
      <c r="B1004" s="14" t="s">
        <v>107</v>
      </c>
      <c r="C1004" s="52" t="s">
        <v>85</v>
      </c>
      <c r="D1004" s="14" t="s">
        <v>46</v>
      </c>
      <c r="E1004" s="51" t="s">
        <v>47</v>
      </c>
      <c r="F1004" s="1">
        <v>10.6</v>
      </c>
      <c r="G1004" s="14"/>
      <c r="H1004" s="1">
        <v>18.4</v>
      </c>
      <c r="I1004" s="14"/>
      <c r="J1004" s="1">
        <v>14.5</v>
      </c>
      <c r="K1004" s="1"/>
      <c r="L1004" s="1">
        <v>0.0</v>
      </c>
      <c r="M1004" s="14"/>
      <c r="N1004" s="54">
        <v>42.63468</v>
      </c>
      <c r="O1004" s="59">
        <f t="shared" si="1"/>
        <v>43007</v>
      </c>
      <c r="P1004" s="21">
        <v>4384861.724364</v>
      </c>
      <c r="Q1004" s="52" t="s">
        <v>85</v>
      </c>
      <c r="R1004" s="57">
        <v>43007.0</v>
      </c>
      <c r="S1004" s="58">
        <v>39.0</v>
      </c>
      <c r="T1004" s="58">
        <v>102847.3</v>
      </c>
    </row>
    <row r="1005">
      <c r="A1005" s="53">
        <v>43008.0</v>
      </c>
      <c r="B1005" s="14" t="s">
        <v>74</v>
      </c>
      <c r="C1005" s="52" t="s">
        <v>85</v>
      </c>
      <c r="D1005" s="14" t="s">
        <v>46</v>
      </c>
      <c r="E1005" s="51" t="s">
        <v>46</v>
      </c>
      <c r="F1005" s="1">
        <v>11.0</v>
      </c>
      <c r="G1005" s="14"/>
      <c r="H1005" s="1">
        <v>15.4</v>
      </c>
      <c r="I1005" s="14"/>
      <c r="J1005" s="1">
        <v>16.1</v>
      </c>
      <c r="K1005" s="1"/>
      <c r="L1005" s="1">
        <v>1.0</v>
      </c>
      <c r="M1005" s="14"/>
      <c r="N1005" s="54">
        <v>47.30994</v>
      </c>
      <c r="O1005" s="59">
        <f t="shared" si="1"/>
        <v>43008</v>
      </c>
      <c r="P1005" s="21">
        <v>4764196.115892</v>
      </c>
      <c r="Q1005" s="52" t="s">
        <v>85</v>
      </c>
      <c r="R1005" s="57">
        <v>43008.0</v>
      </c>
      <c r="S1005" s="58">
        <v>39.0</v>
      </c>
      <c r="T1005" s="58">
        <v>100701.8</v>
      </c>
    </row>
    <row r="1006">
      <c r="A1006" s="53">
        <v>43009.0</v>
      </c>
      <c r="B1006" s="14" t="s">
        <v>78</v>
      </c>
      <c r="C1006" s="52" t="s">
        <v>85</v>
      </c>
      <c r="D1006" s="14" t="s">
        <v>46</v>
      </c>
      <c r="E1006" s="51" t="s">
        <v>46</v>
      </c>
      <c r="F1006" s="1">
        <v>9.7</v>
      </c>
      <c r="G1006" s="14"/>
      <c r="H1006" s="1">
        <v>17.2</v>
      </c>
      <c r="I1006" s="14"/>
      <c r="J1006" s="1">
        <v>9.2</v>
      </c>
      <c r="K1006" s="1"/>
      <c r="L1006" s="1">
        <v>0.0</v>
      </c>
      <c r="M1006" s="14"/>
      <c r="N1006" s="54">
        <v>58.98963</v>
      </c>
      <c r="O1006" s="59">
        <f t="shared" si="1"/>
        <v>43009</v>
      </c>
      <c r="P1006" s="21">
        <v>6108771.417021</v>
      </c>
      <c r="Q1006" s="52" t="s">
        <v>85</v>
      </c>
      <c r="R1006" s="57">
        <v>43009.0</v>
      </c>
      <c r="S1006" s="58">
        <v>40.0</v>
      </c>
      <c r="T1006" s="58">
        <v>103556.7</v>
      </c>
    </row>
    <row r="1007">
      <c r="A1007" s="53">
        <v>43010.0</v>
      </c>
      <c r="B1007" s="14" t="s">
        <v>92</v>
      </c>
      <c r="C1007" s="52" t="s">
        <v>85</v>
      </c>
      <c r="D1007" s="14" t="s">
        <v>46</v>
      </c>
      <c r="E1007" s="51" t="s">
        <v>46</v>
      </c>
      <c r="F1007" s="1">
        <v>9.5</v>
      </c>
      <c r="G1007" s="14"/>
      <c r="H1007" s="1">
        <v>16.4</v>
      </c>
      <c r="I1007" s="14"/>
      <c r="J1007" s="1">
        <v>16.4</v>
      </c>
      <c r="K1007" s="1"/>
      <c r="L1007" s="1">
        <v>0.0</v>
      </c>
      <c r="M1007" s="14"/>
      <c r="N1007" s="54">
        <v>74.49716</v>
      </c>
      <c r="O1007" s="59">
        <f t="shared" si="1"/>
        <v>43010</v>
      </c>
      <c r="P1007" s="21">
        <v>8882028.197023999</v>
      </c>
      <c r="Q1007" s="52" t="s">
        <v>85</v>
      </c>
      <c r="R1007" s="57">
        <v>43010.0</v>
      </c>
      <c r="S1007" s="58">
        <v>40.0</v>
      </c>
      <c r="T1007" s="58">
        <v>119226.4</v>
      </c>
    </row>
    <row r="1008">
      <c r="A1008" s="53">
        <v>43011.0</v>
      </c>
      <c r="B1008" s="14" t="s">
        <v>108</v>
      </c>
      <c r="C1008" s="52" t="s">
        <v>85</v>
      </c>
      <c r="D1008" s="14" t="s">
        <v>46</v>
      </c>
      <c r="E1008" s="51" t="s">
        <v>46</v>
      </c>
      <c r="F1008" s="1">
        <v>6.8</v>
      </c>
      <c r="G1008" s="14"/>
      <c r="H1008" s="1">
        <v>22.3</v>
      </c>
      <c r="I1008" s="14"/>
      <c r="J1008" s="1">
        <v>21.8</v>
      </c>
      <c r="K1008" s="1"/>
      <c r="L1008" s="1">
        <v>0.0</v>
      </c>
      <c r="M1008" s="14"/>
      <c r="N1008" s="54">
        <v>79.05915</v>
      </c>
      <c r="O1008" s="59">
        <f t="shared" si="1"/>
        <v>43011</v>
      </c>
      <c r="P1008" s="21">
        <v>9396685.95606</v>
      </c>
      <c r="Q1008" s="52" t="s">
        <v>85</v>
      </c>
      <c r="R1008" s="57">
        <v>43011.0</v>
      </c>
      <c r="S1008" s="58">
        <v>40.0</v>
      </c>
      <c r="T1008" s="58">
        <v>118856.4</v>
      </c>
    </row>
    <row r="1009">
      <c r="A1009" s="53">
        <v>43012.0</v>
      </c>
      <c r="B1009" s="14" t="s">
        <v>90</v>
      </c>
      <c r="C1009" s="52" t="s">
        <v>85</v>
      </c>
      <c r="D1009" s="14" t="s">
        <v>46</v>
      </c>
      <c r="E1009" s="51" t="s">
        <v>46</v>
      </c>
      <c r="F1009" s="1">
        <v>8.5</v>
      </c>
      <c r="G1009" s="14"/>
      <c r="H1009" s="1">
        <v>20.8</v>
      </c>
      <c r="I1009" s="14"/>
      <c r="J1009" s="1">
        <v>21.6</v>
      </c>
      <c r="K1009" s="1"/>
      <c r="L1009" s="1">
        <v>0.0</v>
      </c>
      <c r="M1009" s="14"/>
      <c r="N1009" s="54">
        <v>71.10873</v>
      </c>
      <c r="O1009" s="59">
        <f t="shared" si="1"/>
        <v>43012</v>
      </c>
      <c r="P1009" s="21">
        <v>8149387.558158</v>
      </c>
      <c r="Q1009" s="52" t="s">
        <v>85</v>
      </c>
      <c r="R1009" s="57">
        <v>43012.0</v>
      </c>
      <c r="S1009" s="58">
        <v>40.0</v>
      </c>
      <c r="T1009" s="58">
        <v>114604.6</v>
      </c>
    </row>
    <row r="1010">
      <c r="A1010" s="53">
        <v>43013.0</v>
      </c>
      <c r="B1010" s="14" t="s">
        <v>105</v>
      </c>
      <c r="C1010" s="52" t="s">
        <v>85</v>
      </c>
      <c r="D1010" s="14" t="s">
        <v>46</v>
      </c>
      <c r="E1010" s="51" t="s">
        <v>46</v>
      </c>
      <c r="F1010" s="1">
        <v>11.7</v>
      </c>
      <c r="G1010" s="14"/>
      <c r="H1010" s="1">
        <v>19.4</v>
      </c>
      <c r="I1010" s="14"/>
      <c r="J1010" s="1">
        <v>10.4</v>
      </c>
      <c r="K1010" s="1"/>
      <c r="L1010" s="1">
        <v>0.0</v>
      </c>
      <c r="M1010" s="14"/>
      <c r="N1010" s="54">
        <v>65.31574</v>
      </c>
      <c r="O1010" s="59">
        <f t="shared" si="1"/>
        <v>43013</v>
      </c>
      <c r="P1010" s="21">
        <v>7389470.118604001</v>
      </c>
      <c r="Q1010" s="52" t="s">
        <v>85</v>
      </c>
      <c r="R1010" s="57">
        <v>43013.0</v>
      </c>
      <c r="S1010" s="58">
        <v>40.0</v>
      </c>
      <c r="T1010" s="58">
        <v>113134.6</v>
      </c>
    </row>
    <row r="1011">
      <c r="A1011" s="53">
        <v>43014.0</v>
      </c>
      <c r="B1011" s="14" t="s">
        <v>107</v>
      </c>
      <c r="C1011" s="52" t="s">
        <v>85</v>
      </c>
      <c r="D1011" s="14" t="s">
        <v>46</v>
      </c>
      <c r="E1011" s="51" t="s">
        <v>46</v>
      </c>
      <c r="F1011" s="1">
        <v>10.1</v>
      </c>
      <c r="G1011" s="14"/>
      <c r="H1011" s="1">
        <v>15.0</v>
      </c>
      <c r="I1011" s="14"/>
      <c r="J1011" s="1">
        <v>16.8</v>
      </c>
      <c r="K1011" s="1"/>
      <c r="L1011" s="1">
        <v>2.4</v>
      </c>
      <c r="M1011" s="14"/>
      <c r="N1011" s="54">
        <v>53.42904</v>
      </c>
      <c r="O1011" s="59">
        <f t="shared" si="1"/>
        <v>43014</v>
      </c>
      <c r="P1011" s="21">
        <v>6323823.774072</v>
      </c>
      <c r="Q1011" s="52" t="s">
        <v>85</v>
      </c>
      <c r="R1011" s="57">
        <v>43014.0</v>
      </c>
      <c r="S1011" s="58">
        <v>40.0</v>
      </c>
      <c r="T1011" s="58">
        <v>118359.3</v>
      </c>
    </row>
    <row r="1012">
      <c r="A1012" s="53">
        <v>43015.0</v>
      </c>
      <c r="B1012" s="14" t="s">
        <v>74</v>
      </c>
      <c r="C1012" s="52" t="s">
        <v>85</v>
      </c>
      <c r="D1012" s="14" t="s">
        <v>46</v>
      </c>
      <c r="E1012" s="51" t="s">
        <v>46</v>
      </c>
      <c r="F1012" s="1">
        <v>7.2</v>
      </c>
      <c r="G1012" s="14"/>
      <c r="H1012" s="1">
        <v>23.7</v>
      </c>
      <c r="I1012" s="14"/>
      <c r="J1012" s="1">
        <v>17.3</v>
      </c>
      <c r="K1012" s="1"/>
      <c r="L1012" s="1">
        <v>0.2</v>
      </c>
      <c r="M1012" s="14"/>
      <c r="N1012" s="54">
        <v>38.89411</v>
      </c>
      <c r="O1012" s="59">
        <f t="shared" si="1"/>
        <v>43015</v>
      </c>
      <c r="P1012" s="21">
        <v>3966211.309606</v>
      </c>
      <c r="Q1012" s="52" t="s">
        <v>85</v>
      </c>
      <c r="R1012" s="57">
        <v>43015.0</v>
      </c>
      <c r="S1012" s="58">
        <v>40.0</v>
      </c>
      <c r="T1012" s="58">
        <v>101974.6</v>
      </c>
    </row>
    <row r="1013">
      <c r="A1013" s="53">
        <v>43016.0</v>
      </c>
      <c r="B1013" s="14" t="s">
        <v>78</v>
      </c>
      <c r="C1013" s="52" t="s">
        <v>85</v>
      </c>
      <c r="D1013" s="14" t="s">
        <v>46</v>
      </c>
      <c r="E1013" s="51" t="s">
        <v>46</v>
      </c>
      <c r="F1013" s="1">
        <v>11.1</v>
      </c>
      <c r="G1013" s="14"/>
      <c r="H1013" s="1">
        <v>25.3</v>
      </c>
      <c r="I1013" s="14"/>
      <c r="J1013" s="1">
        <v>19.5</v>
      </c>
      <c r="K1013" s="1"/>
      <c r="L1013" s="1">
        <v>0.0</v>
      </c>
      <c r="M1013" s="14"/>
      <c r="N1013" s="54">
        <v>56.16035</v>
      </c>
      <c r="O1013" s="59">
        <f t="shared" si="1"/>
        <v>43016</v>
      </c>
      <c r="P1013" s="21">
        <v>5450561.3367425</v>
      </c>
      <c r="Q1013" s="52" t="s">
        <v>85</v>
      </c>
      <c r="R1013" s="57">
        <v>43016.0</v>
      </c>
      <c r="S1013" s="58">
        <v>41.0</v>
      </c>
      <c r="T1013" s="58">
        <v>97053.55</v>
      </c>
    </row>
    <row r="1014">
      <c r="A1014" s="53">
        <v>43017.0</v>
      </c>
      <c r="B1014" s="14" t="s">
        <v>92</v>
      </c>
      <c r="C1014" s="52" t="s">
        <v>85</v>
      </c>
      <c r="D1014" s="14" t="s">
        <v>46</v>
      </c>
      <c r="E1014" s="51" t="s">
        <v>46</v>
      </c>
      <c r="F1014" s="1">
        <v>14.0</v>
      </c>
      <c r="G1014" s="14"/>
      <c r="H1014" s="1">
        <v>18.7</v>
      </c>
      <c r="I1014" s="14"/>
      <c r="J1014" s="1">
        <v>16.7</v>
      </c>
      <c r="K1014" s="1"/>
      <c r="L1014" s="1">
        <v>2.4</v>
      </c>
      <c r="M1014" s="14"/>
      <c r="N1014" s="54">
        <v>68.8795</v>
      </c>
      <c r="O1014" s="59">
        <f t="shared" si="1"/>
        <v>43017</v>
      </c>
      <c r="P1014" s="21">
        <v>7675407.995799999</v>
      </c>
      <c r="Q1014" s="52" t="s">
        <v>85</v>
      </c>
      <c r="R1014" s="57">
        <v>43017.0</v>
      </c>
      <c r="S1014" s="58">
        <v>41.0</v>
      </c>
      <c r="T1014" s="58">
        <v>111432.4</v>
      </c>
    </row>
    <row r="1015">
      <c r="A1015" s="53">
        <v>43018.0</v>
      </c>
      <c r="B1015" s="14" t="s">
        <v>108</v>
      </c>
      <c r="C1015" s="52" t="s">
        <v>85</v>
      </c>
      <c r="D1015" s="14" t="s">
        <v>47</v>
      </c>
      <c r="E1015" s="51" t="s">
        <v>46</v>
      </c>
      <c r="F1015" s="1">
        <v>8.0</v>
      </c>
      <c r="G1015" s="14"/>
      <c r="H1015" s="1">
        <v>18.8</v>
      </c>
      <c r="I1015" s="14"/>
      <c r="J1015" s="1">
        <v>23.6</v>
      </c>
      <c r="K1015" s="1"/>
      <c r="L1015" s="1">
        <v>0.2</v>
      </c>
      <c r="M1015" s="14"/>
      <c r="N1015" s="54">
        <v>77.45231</v>
      </c>
      <c r="O1015" s="59">
        <f t="shared" si="1"/>
        <v>43018</v>
      </c>
      <c r="P1015" s="21">
        <v>9027562.425284</v>
      </c>
      <c r="Q1015" s="52" t="s">
        <v>85</v>
      </c>
      <c r="R1015" s="57">
        <v>43018.0</v>
      </c>
      <c r="S1015" s="58">
        <v>41.0</v>
      </c>
      <c r="T1015" s="58">
        <v>116556.4</v>
      </c>
    </row>
    <row r="1016">
      <c r="A1016" s="53">
        <v>43019.0</v>
      </c>
      <c r="B1016" s="14" t="s">
        <v>90</v>
      </c>
      <c r="C1016" s="52" t="s">
        <v>85</v>
      </c>
      <c r="D1016" s="14" t="s">
        <v>47</v>
      </c>
      <c r="E1016" s="51" t="s">
        <v>46</v>
      </c>
      <c r="F1016" s="1">
        <v>9.8</v>
      </c>
      <c r="G1016" s="14"/>
      <c r="H1016" s="1">
        <v>25.6</v>
      </c>
      <c r="I1016" s="14"/>
      <c r="J1016" s="1">
        <v>7.5</v>
      </c>
      <c r="K1016" s="1"/>
      <c r="L1016" s="1">
        <v>0.0</v>
      </c>
      <c r="M1016" s="14"/>
      <c r="N1016" s="54">
        <v>55.55322</v>
      </c>
      <c r="O1016" s="59">
        <f t="shared" si="1"/>
        <v>43019</v>
      </c>
      <c r="P1016" s="21">
        <v>6340483.43487</v>
      </c>
      <c r="Q1016" s="52" t="s">
        <v>85</v>
      </c>
      <c r="R1016" s="57">
        <v>43019.0</v>
      </c>
      <c r="S1016" s="58">
        <v>41.0</v>
      </c>
      <c r="T1016" s="58">
        <v>114133.5</v>
      </c>
    </row>
    <row r="1017">
      <c r="A1017" s="53">
        <v>43020.0</v>
      </c>
      <c r="B1017" s="14" t="s">
        <v>105</v>
      </c>
      <c r="C1017" s="52" t="s">
        <v>85</v>
      </c>
      <c r="D1017" s="14" t="s">
        <v>47</v>
      </c>
      <c r="E1017" s="51" t="s">
        <v>46</v>
      </c>
      <c r="F1017" s="1">
        <v>10.5</v>
      </c>
      <c r="G1017" s="14"/>
      <c r="H1017" s="1">
        <v>19.2</v>
      </c>
      <c r="I1017" s="14"/>
      <c r="J1017" s="1">
        <v>15.6</v>
      </c>
      <c r="K1017" s="1"/>
      <c r="L1017" s="1">
        <v>10.0</v>
      </c>
      <c r="M1017" s="14"/>
      <c r="N1017" s="54">
        <v>56.95928</v>
      </c>
      <c r="O1017" s="59">
        <f t="shared" si="1"/>
        <v>43020</v>
      </c>
      <c r="P1017" s="21">
        <v>6490948.542456</v>
      </c>
      <c r="Q1017" s="52" t="s">
        <v>85</v>
      </c>
      <c r="R1017" s="57">
        <v>43020.0</v>
      </c>
      <c r="S1017" s="58">
        <v>41.0</v>
      </c>
      <c r="T1017" s="58">
        <v>113957.7</v>
      </c>
    </row>
    <row r="1018">
      <c r="A1018" s="53">
        <v>43021.0</v>
      </c>
      <c r="B1018" s="14" t="s">
        <v>107</v>
      </c>
      <c r="C1018" s="52" t="s">
        <v>85</v>
      </c>
      <c r="D1018" s="14" t="s">
        <v>47</v>
      </c>
      <c r="E1018" s="51" t="s">
        <v>46</v>
      </c>
      <c r="F1018" s="1">
        <v>13.1</v>
      </c>
      <c r="G1018" s="14"/>
      <c r="H1018" s="1">
        <v>16.7</v>
      </c>
      <c r="I1018" s="14"/>
      <c r="J1018" s="1">
        <v>12.5</v>
      </c>
      <c r="K1018" s="1"/>
      <c r="L1018" s="1">
        <v>0.0</v>
      </c>
      <c r="M1018" s="14"/>
      <c r="N1018" s="54">
        <v>83.75675</v>
      </c>
      <c r="O1018" s="59">
        <f t="shared" si="1"/>
        <v>43021</v>
      </c>
      <c r="P1018" s="21">
        <v>9803618.703724999</v>
      </c>
      <c r="Q1018" s="52" t="s">
        <v>85</v>
      </c>
      <c r="R1018" s="57">
        <v>43021.0</v>
      </c>
      <c r="S1018" s="58">
        <v>41.0</v>
      </c>
      <c r="T1018" s="58">
        <v>117048.7</v>
      </c>
    </row>
    <row r="1019">
      <c r="A1019" s="53">
        <v>43022.0</v>
      </c>
      <c r="B1019" s="14" t="s">
        <v>74</v>
      </c>
      <c r="C1019" s="52" t="s">
        <v>85</v>
      </c>
      <c r="D1019" s="14" t="s">
        <v>47</v>
      </c>
      <c r="E1019" s="51" t="s">
        <v>46</v>
      </c>
      <c r="F1019" s="1">
        <v>8.2</v>
      </c>
      <c r="G1019" s="14"/>
      <c r="H1019" s="1">
        <v>16.1</v>
      </c>
      <c r="I1019" s="14"/>
      <c r="J1019" s="1">
        <v>23.6</v>
      </c>
      <c r="K1019" s="1"/>
      <c r="L1019" s="1">
        <v>0.0</v>
      </c>
      <c r="M1019" s="14"/>
      <c r="N1019" s="54">
        <v>85.40388</v>
      </c>
      <c r="O1019" s="59">
        <f t="shared" si="1"/>
        <v>43022</v>
      </c>
      <c r="P1019" s="21">
        <v>8714372.784336</v>
      </c>
      <c r="Q1019" s="52" t="s">
        <v>85</v>
      </c>
      <c r="R1019" s="57">
        <v>43022.0</v>
      </c>
      <c r="S1019" s="58">
        <v>41.0</v>
      </c>
      <c r="T1019" s="58">
        <v>102037.2</v>
      </c>
    </row>
    <row r="1020">
      <c r="A1020" s="53">
        <v>43023.0</v>
      </c>
      <c r="B1020" s="14" t="s">
        <v>78</v>
      </c>
      <c r="C1020" s="52" t="s">
        <v>85</v>
      </c>
      <c r="D1020" s="14" t="s">
        <v>47</v>
      </c>
      <c r="E1020" s="51" t="s">
        <v>46</v>
      </c>
      <c r="F1020" s="1">
        <v>6.8</v>
      </c>
      <c r="G1020" s="14"/>
      <c r="H1020" s="1">
        <v>17.6</v>
      </c>
      <c r="I1020" s="14"/>
      <c r="J1020" s="1">
        <v>24.5</v>
      </c>
      <c r="K1020" s="1"/>
      <c r="L1020" s="1">
        <v>0.0</v>
      </c>
      <c r="M1020" s="14"/>
      <c r="N1020" s="54">
        <v>71.60289</v>
      </c>
      <c r="O1020" s="59">
        <f t="shared" si="1"/>
        <v>43023</v>
      </c>
      <c r="P1020" s="21">
        <v>7024875.0464898</v>
      </c>
      <c r="Q1020" s="52" t="s">
        <v>85</v>
      </c>
      <c r="R1020" s="57">
        <v>43023.0</v>
      </c>
      <c r="S1020" s="58">
        <v>42.0</v>
      </c>
      <c r="T1020" s="58">
        <v>98108.82</v>
      </c>
    </row>
    <row r="1021">
      <c r="A1021" s="53">
        <v>43024.0</v>
      </c>
      <c r="B1021" s="14" t="s">
        <v>92</v>
      </c>
      <c r="C1021" s="52" t="s">
        <v>85</v>
      </c>
      <c r="D1021" s="14" t="s">
        <v>47</v>
      </c>
      <c r="E1021" s="51" t="s">
        <v>46</v>
      </c>
      <c r="F1021" s="1">
        <v>11.3</v>
      </c>
      <c r="G1021" s="14"/>
      <c r="H1021" s="1">
        <v>28.6</v>
      </c>
      <c r="I1021" s="14"/>
      <c r="J1021" s="1">
        <v>23.8</v>
      </c>
      <c r="K1021" s="1"/>
      <c r="L1021" s="1">
        <v>0.0</v>
      </c>
      <c r="M1021" s="14"/>
      <c r="N1021" s="54">
        <v>84.01323</v>
      </c>
      <c r="O1021" s="59">
        <f t="shared" si="1"/>
        <v>43024</v>
      </c>
      <c r="P1021" s="21">
        <v>9737755.054901998</v>
      </c>
      <c r="Q1021" s="52" t="s">
        <v>85</v>
      </c>
      <c r="R1021" s="57">
        <v>43024.0</v>
      </c>
      <c r="S1021" s="58">
        <v>42.0</v>
      </c>
      <c r="T1021" s="58">
        <v>115907.4</v>
      </c>
    </row>
    <row r="1022">
      <c r="A1022" s="53">
        <v>43025.0</v>
      </c>
      <c r="B1022" s="14" t="s">
        <v>108</v>
      </c>
      <c r="C1022" s="52" t="s">
        <v>85</v>
      </c>
      <c r="D1022" s="14" t="s">
        <v>47</v>
      </c>
      <c r="E1022" s="51" t="s">
        <v>46</v>
      </c>
      <c r="F1022" s="1">
        <v>12.8</v>
      </c>
      <c r="G1022" s="14"/>
      <c r="H1022" s="1">
        <v>30.2</v>
      </c>
      <c r="I1022" s="14"/>
      <c r="J1022" s="1">
        <v>24.9</v>
      </c>
      <c r="K1022" s="1"/>
      <c r="L1022" s="1">
        <v>0.0</v>
      </c>
      <c r="M1022" s="14"/>
      <c r="N1022" s="54">
        <v>76.51585</v>
      </c>
      <c r="O1022" s="59">
        <f t="shared" si="1"/>
        <v>43025</v>
      </c>
      <c r="P1022" s="21">
        <v>8988332.20267</v>
      </c>
      <c r="Q1022" s="52" t="s">
        <v>85</v>
      </c>
      <c r="R1022" s="57">
        <v>43025.0</v>
      </c>
      <c r="S1022" s="58">
        <v>42.0</v>
      </c>
      <c r="T1022" s="58">
        <v>117470.2</v>
      </c>
    </row>
    <row r="1023">
      <c r="A1023" s="53">
        <v>43026.0</v>
      </c>
      <c r="B1023" s="14" t="s">
        <v>90</v>
      </c>
      <c r="C1023" s="52" t="s">
        <v>85</v>
      </c>
      <c r="D1023" s="14" t="s">
        <v>47</v>
      </c>
      <c r="E1023" s="51" t="s">
        <v>46</v>
      </c>
      <c r="F1023" s="1">
        <v>14.5</v>
      </c>
      <c r="G1023" s="14"/>
      <c r="H1023" s="1">
        <v>30.9</v>
      </c>
      <c r="I1023" s="14"/>
      <c r="J1023" s="1">
        <v>25.1</v>
      </c>
      <c r="K1023" s="1"/>
      <c r="L1023" s="1">
        <v>0.0</v>
      </c>
      <c r="M1023" s="14"/>
      <c r="N1023" s="54">
        <v>92.33412</v>
      </c>
      <c r="O1023" s="59">
        <f t="shared" si="1"/>
        <v>43026</v>
      </c>
      <c r="P1023" s="21">
        <v>1.1180470821852E7</v>
      </c>
      <c r="Q1023" s="52" t="s">
        <v>85</v>
      </c>
      <c r="R1023" s="57">
        <v>43026.0</v>
      </c>
      <c r="S1023" s="58">
        <v>42.0</v>
      </c>
      <c r="T1023" s="58">
        <v>121087.1</v>
      </c>
    </row>
    <row r="1024">
      <c r="A1024" s="53">
        <v>43027.0</v>
      </c>
      <c r="B1024" s="14" t="s">
        <v>105</v>
      </c>
      <c r="C1024" s="52" t="s">
        <v>85</v>
      </c>
      <c r="D1024" s="14" t="s">
        <v>47</v>
      </c>
      <c r="E1024" s="51" t="s">
        <v>46</v>
      </c>
      <c r="F1024" s="1">
        <v>21.7</v>
      </c>
      <c r="G1024" s="14"/>
      <c r="H1024" s="1">
        <v>25.6</v>
      </c>
      <c r="I1024" s="14"/>
      <c r="J1024" s="1">
        <v>9.8</v>
      </c>
      <c r="K1024" s="1"/>
      <c r="L1024" s="1">
        <v>0.0</v>
      </c>
      <c r="M1024" s="14"/>
      <c r="N1024" s="54">
        <v>80.37672</v>
      </c>
      <c r="O1024" s="59">
        <f t="shared" si="1"/>
        <v>43027</v>
      </c>
      <c r="P1024" s="21">
        <v>9500624.756064</v>
      </c>
      <c r="Q1024" s="52" t="s">
        <v>85</v>
      </c>
      <c r="R1024" s="57">
        <v>43027.0</v>
      </c>
      <c r="S1024" s="58">
        <v>42.0</v>
      </c>
      <c r="T1024" s="58">
        <v>118201.2</v>
      </c>
    </row>
    <row r="1025">
      <c r="A1025" s="53">
        <v>43028.0</v>
      </c>
      <c r="B1025" s="14" t="s">
        <v>107</v>
      </c>
      <c r="C1025" s="52" t="s">
        <v>85</v>
      </c>
      <c r="D1025" s="14" t="s">
        <v>47</v>
      </c>
      <c r="E1025" s="51" t="s">
        <v>46</v>
      </c>
      <c r="F1025" s="1">
        <v>11.3</v>
      </c>
      <c r="G1025" s="14"/>
      <c r="H1025" s="1">
        <v>16.2</v>
      </c>
      <c r="I1025" s="14"/>
      <c r="J1025" s="1">
        <v>24.0</v>
      </c>
      <c r="K1025" s="1"/>
      <c r="L1025" s="1">
        <v>2.6</v>
      </c>
      <c r="M1025" s="14"/>
      <c r="N1025" s="54">
        <v>72.71585</v>
      </c>
      <c r="O1025" s="59">
        <f t="shared" si="1"/>
        <v>43028</v>
      </c>
      <c r="P1025" s="21">
        <v>7883321.631295</v>
      </c>
      <c r="Q1025" s="52" t="s">
        <v>85</v>
      </c>
      <c r="R1025" s="57">
        <v>43028.0</v>
      </c>
      <c r="S1025" s="58">
        <v>42.0</v>
      </c>
      <c r="T1025" s="58">
        <v>108412.7</v>
      </c>
    </row>
    <row r="1026">
      <c r="A1026" s="53">
        <v>43029.0</v>
      </c>
      <c r="B1026" s="14" t="s">
        <v>74</v>
      </c>
      <c r="C1026" s="52" t="s">
        <v>85</v>
      </c>
      <c r="D1026" s="14" t="s">
        <v>47</v>
      </c>
      <c r="E1026" s="51" t="s">
        <v>46</v>
      </c>
      <c r="F1026" s="1">
        <v>11.0</v>
      </c>
      <c r="G1026" s="14"/>
      <c r="H1026" s="1">
        <v>15.4</v>
      </c>
      <c r="I1026" s="14"/>
      <c r="J1026" s="1">
        <v>12.8</v>
      </c>
      <c r="K1026" s="1"/>
      <c r="L1026" s="1">
        <v>0.0</v>
      </c>
      <c r="M1026" s="14"/>
      <c r="N1026" s="54">
        <v>73.10834</v>
      </c>
      <c r="O1026" s="59">
        <f t="shared" si="1"/>
        <v>43029</v>
      </c>
      <c r="P1026" s="21">
        <v>7471379.91464</v>
      </c>
      <c r="Q1026" s="52" t="s">
        <v>85</v>
      </c>
      <c r="R1026" s="57">
        <v>43029.0</v>
      </c>
      <c r="S1026" s="58">
        <v>42.0</v>
      </c>
      <c r="T1026" s="58">
        <v>102196.0</v>
      </c>
    </row>
    <row r="1027">
      <c r="A1027" s="53">
        <v>43030.0</v>
      </c>
      <c r="B1027" s="14" t="s">
        <v>78</v>
      </c>
      <c r="C1027" s="52" t="s">
        <v>85</v>
      </c>
      <c r="D1027" s="14" t="s">
        <v>47</v>
      </c>
      <c r="E1027" s="51" t="s">
        <v>46</v>
      </c>
      <c r="F1027" s="1">
        <v>11.1</v>
      </c>
      <c r="G1027" s="14"/>
      <c r="H1027" s="1">
        <v>16.0</v>
      </c>
      <c r="I1027" s="14"/>
      <c r="J1027" s="1">
        <v>13.0</v>
      </c>
      <c r="K1027" s="1"/>
      <c r="L1027" s="1">
        <v>0.0</v>
      </c>
      <c r="M1027" s="14"/>
      <c r="N1027" s="54">
        <v>76.32822</v>
      </c>
      <c r="O1027" s="59">
        <f t="shared" si="1"/>
        <v>43030</v>
      </c>
      <c r="P1027" s="21">
        <v>7676405.41362</v>
      </c>
      <c r="Q1027" s="52" t="s">
        <v>85</v>
      </c>
      <c r="R1027" s="57">
        <v>43030.0</v>
      </c>
      <c r="S1027" s="58">
        <v>43.0</v>
      </c>
      <c r="T1027" s="58">
        <v>100571.0</v>
      </c>
    </row>
    <row r="1028">
      <c r="A1028" s="53">
        <v>43031.0</v>
      </c>
      <c r="B1028" s="14" t="s">
        <v>92</v>
      </c>
      <c r="C1028" s="52" t="s">
        <v>85</v>
      </c>
      <c r="D1028" s="14" t="s">
        <v>47</v>
      </c>
      <c r="E1028" s="51" t="s">
        <v>46</v>
      </c>
      <c r="F1028" s="1">
        <v>11.9</v>
      </c>
      <c r="G1028" s="14"/>
      <c r="H1028" s="1">
        <v>19.0</v>
      </c>
      <c r="I1028" s="14"/>
      <c r="J1028" s="1">
        <v>21.8</v>
      </c>
      <c r="K1028" s="1"/>
      <c r="L1028" s="1">
        <v>0.0</v>
      </c>
      <c r="M1028" s="14"/>
      <c r="N1028" s="54">
        <v>90.67567</v>
      </c>
      <c r="O1028" s="59">
        <f t="shared" si="1"/>
        <v>43031</v>
      </c>
      <c r="P1028" s="21">
        <v>1.0477519263098E7</v>
      </c>
      <c r="Q1028" s="52" t="s">
        <v>85</v>
      </c>
      <c r="R1028" s="57">
        <v>43031.0</v>
      </c>
      <c r="S1028" s="58">
        <v>43.0</v>
      </c>
      <c r="T1028" s="58">
        <v>115549.4</v>
      </c>
    </row>
    <row r="1029">
      <c r="A1029" s="53">
        <v>43032.0</v>
      </c>
      <c r="B1029" s="14" t="s">
        <v>108</v>
      </c>
      <c r="C1029" s="52" t="s">
        <v>85</v>
      </c>
      <c r="D1029" s="14" t="s">
        <v>47</v>
      </c>
      <c r="E1029" s="51" t="s">
        <v>46</v>
      </c>
      <c r="F1029" s="1">
        <v>12.1</v>
      </c>
      <c r="G1029" s="14"/>
      <c r="H1029" s="1">
        <v>20.5</v>
      </c>
      <c r="I1029" s="14"/>
      <c r="J1029" s="1">
        <v>18.7</v>
      </c>
      <c r="K1029" s="1"/>
      <c r="L1029" s="1">
        <v>0.2</v>
      </c>
      <c r="M1029" s="14"/>
      <c r="N1029" s="54">
        <v>91.93048</v>
      </c>
      <c r="O1029" s="59">
        <f t="shared" si="1"/>
        <v>43032</v>
      </c>
      <c r="P1029" s="21">
        <v>1.0848743523944E7</v>
      </c>
      <c r="Q1029" s="52" t="s">
        <v>85</v>
      </c>
      <c r="R1029" s="57">
        <v>43032.0</v>
      </c>
      <c r="S1029" s="58">
        <v>43.0</v>
      </c>
      <c r="T1029" s="58">
        <v>118010.3</v>
      </c>
    </row>
    <row r="1030">
      <c r="A1030" s="53">
        <v>43033.0</v>
      </c>
      <c r="B1030" s="14" t="s">
        <v>90</v>
      </c>
      <c r="C1030" s="52" t="s">
        <v>85</v>
      </c>
      <c r="D1030" s="14" t="s">
        <v>47</v>
      </c>
      <c r="E1030" s="51" t="s">
        <v>46</v>
      </c>
      <c r="F1030" s="1">
        <v>13.3</v>
      </c>
      <c r="G1030" s="14"/>
      <c r="H1030" s="1">
        <v>18.5</v>
      </c>
      <c r="I1030" s="14"/>
      <c r="J1030" s="1">
        <v>12.5</v>
      </c>
      <c r="K1030" s="1"/>
      <c r="L1030" s="1">
        <v>11.4</v>
      </c>
      <c r="M1030" s="14"/>
      <c r="N1030" s="54">
        <v>98.04242</v>
      </c>
      <c r="O1030" s="59">
        <f t="shared" si="1"/>
        <v>43033</v>
      </c>
      <c r="P1030" s="21">
        <v>1.1354586787460001E7</v>
      </c>
      <c r="Q1030" s="52" t="s">
        <v>85</v>
      </c>
      <c r="R1030" s="57">
        <v>43033.0</v>
      </c>
      <c r="S1030" s="58">
        <v>43.0</v>
      </c>
      <c r="T1030" s="58">
        <v>115813.0</v>
      </c>
    </row>
    <row r="1031">
      <c r="A1031" s="53">
        <v>43034.0</v>
      </c>
      <c r="B1031" s="14" t="s">
        <v>105</v>
      </c>
      <c r="C1031" s="52" t="s">
        <v>85</v>
      </c>
      <c r="D1031" s="14" t="s">
        <v>47</v>
      </c>
      <c r="E1031" s="51" t="s">
        <v>46</v>
      </c>
      <c r="F1031" s="1">
        <v>12.9</v>
      </c>
      <c r="G1031" s="14"/>
      <c r="H1031" s="1">
        <v>16.8</v>
      </c>
      <c r="I1031" s="14"/>
      <c r="J1031" s="1">
        <v>12.2</v>
      </c>
      <c r="K1031" s="1"/>
      <c r="L1031" s="1">
        <v>0.2</v>
      </c>
      <c r="M1031" s="14"/>
      <c r="N1031" s="54">
        <v>89.91123</v>
      </c>
      <c r="O1031" s="59">
        <f t="shared" si="1"/>
        <v>43034</v>
      </c>
      <c r="P1031" s="21">
        <v>1.0549590314082E7</v>
      </c>
      <c r="Q1031" s="52" t="s">
        <v>85</v>
      </c>
      <c r="R1031" s="57">
        <v>43034.0</v>
      </c>
      <c r="S1031" s="58">
        <v>43.0</v>
      </c>
      <c r="T1031" s="58">
        <v>117333.4</v>
      </c>
    </row>
    <row r="1032">
      <c r="A1032" s="53">
        <v>43035.0</v>
      </c>
      <c r="B1032" s="14" t="s">
        <v>107</v>
      </c>
      <c r="C1032" s="52" t="s">
        <v>85</v>
      </c>
      <c r="D1032" s="14" t="s">
        <v>47</v>
      </c>
      <c r="E1032" s="51" t="s">
        <v>46</v>
      </c>
      <c r="F1032" s="1">
        <v>10.3</v>
      </c>
      <c r="G1032" s="14"/>
      <c r="H1032" s="1">
        <v>27.4</v>
      </c>
      <c r="I1032" s="14"/>
      <c r="J1032" s="1">
        <v>26.1</v>
      </c>
      <c r="K1032" s="1"/>
      <c r="L1032" s="1">
        <v>0.0</v>
      </c>
      <c r="M1032" s="14"/>
      <c r="N1032" s="54">
        <v>78.66088</v>
      </c>
      <c r="O1032" s="59">
        <f t="shared" si="1"/>
        <v>43035</v>
      </c>
      <c r="P1032" s="21">
        <v>8859834.495304001</v>
      </c>
      <c r="Q1032" s="52" t="s">
        <v>85</v>
      </c>
      <c r="R1032" s="57">
        <v>43035.0</v>
      </c>
      <c r="S1032" s="58">
        <v>43.0</v>
      </c>
      <c r="T1032" s="58">
        <v>112633.3</v>
      </c>
    </row>
    <row r="1033">
      <c r="A1033" s="53">
        <v>43036.0</v>
      </c>
      <c r="B1033" s="14" t="s">
        <v>74</v>
      </c>
      <c r="C1033" s="52" t="s">
        <v>85</v>
      </c>
      <c r="D1033" s="14" t="s">
        <v>47</v>
      </c>
      <c r="E1033" s="51" t="s">
        <v>46</v>
      </c>
      <c r="F1033" s="1">
        <v>15.0</v>
      </c>
      <c r="G1033" s="14"/>
      <c r="H1033" s="1">
        <v>21.4</v>
      </c>
      <c r="I1033" s="14"/>
      <c r="J1033" s="1">
        <v>16.8</v>
      </c>
      <c r="K1033" s="1"/>
      <c r="L1033" s="1">
        <v>0.4</v>
      </c>
      <c r="M1033" s="14"/>
      <c r="N1033" s="54">
        <v>81.09447</v>
      </c>
      <c r="O1033" s="59">
        <f t="shared" si="1"/>
        <v>43036</v>
      </c>
      <c r="P1033" s="21">
        <v>8169975.912408</v>
      </c>
      <c r="Q1033" s="52" t="s">
        <v>85</v>
      </c>
      <c r="R1033" s="57">
        <v>43036.0</v>
      </c>
      <c r="S1033" s="58">
        <v>43.0</v>
      </c>
      <c r="T1033" s="58">
        <v>100746.4</v>
      </c>
    </row>
    <row r="1034">
      <c r="A1034" s="53">
        <v>43037.0</v>
      </c>
      <c r="B1034" s="14" t="s">
        <v>78</v>
      </c>
      <c r="C1034" s="52" t="s">
        <v>85</v>
      </c>
      <c r="D1034" s="14" t="s">
        <v>47</v>
      </c>
      <c r="E1034" s="51" t="s">
        <v>46</v>
      </c>
      <c r="F1034" s="1">
        <v>11.5</v>
      </c>
      <c r="G1034" s="14"/>
      <c r="H1034" s="1">
        <v>28.6</v>
      </c>
      <c r="I1034" s="14"/>
      <c r="J1034" s="1">
        <v>27.1</v>
      </c>
      <c r="K1034" s="1"/>
      <c r="L1034" s="1">
        <v>0.0</v>
      </c>
      <c r="M1034" s="14"/>
      <c r="N1034" s="54">
        <v>61.46253</v>
      </c>
      <c r="O1034" s="59">
        <f t="shared" si="1"/>
        <v>43037</v>
      </c>
      <c r="P1034" s="21">
        <v>5665797.9444888</v>
      </c>
      <c r="Q1034" s="52" t="s">
        <v>85</v>
      </c>
      <c r="R1034" s="57">
        <v>43037.0</v>
      </c>
      <c r="S1034" s="58">
        <v>44.0</v>
      </c>
      <c r="T1034" s="58">
        <v>92182.96</v>
      </c>
    </row>
    <row r="1035">
      <c r="A1035" s="53">
        <v>43038.0</v>
      </c>
      <c r="B1035" s="14" t="s">
        <v>92</v>
      </c>
      <c r="C1035" s="52" t="s">
        <v>85</v>
      </c>
      <c r="D1035" s="14" t="s">
        <v>47</v>
      </c>
      <c r="E1035" s="51" t="s">
        <v>46</v>
      </c>
      <c r="F1035" s="1">
        <v>8.8</v>
      </c>
      <c r="G1035" s="14"/>
      <c r="H1035" s="1">
        <v>17.0</v>
      </c>
      <c r="I1035" s="14"/>
      <c r="J1035" s="1">
        <v>17.0</v>
      </c>
      <c r="K1035" s="1"/>
      <c r="L1035" s="1">
        <v>4.4</v>
      </c>
      <c r="M1035" s="14"/>
      <c r="N1035" s="54">
        <v>77.42179</v>
      </c>
      <c r="O1035" s="59">
        <f t="shared" si="1"/>
        <v>43038</v>
      </c>
      <c r="P1035" s="21">
        <v>8688869.421583</v>
      </c>
      <c r="Q1035" s="52" t="s">
        <v>85</v>
      </c>
      <c r="R1035" s="57">
        <v>43038.0</v>
      </c>
      <c r="S1035" s="58">
        <v>44.0</v>
      </c>
      <c r="T1035" s="58">
        <v>112227.7</v>
      </c>
    </row>
    <row r="1036">
      <c r="A1036" s="53">
        <v>43039.0</v>
      </c>
      <c r="B1036" s="14" t="s">
        <v>108</v>
      </c>
      <c r="C1036" s="52" t="s">
        <v>85</v>
      </c>
      <c r="D1036" s="14" t="s">
        <v>47</v>
      </c>
      <c r="E1036" s="51" t="s">
        <v>46</v>
      </c>
      <c r="F1036" s="1">
        <v>8.1</v>
      </c>
      <c r="G1036" s="14"/>
      <c r="H1036" s="1">
        <v>16.4</v>
      </c>
      <c r="I1036" s="14"/>
      <c r="J1036" s="1">
        <v>24.8</v>
      </c>
      <c r="K1036" s="1"/>
      <c r="L1036" s="1">
        <v>6.0</v>
      </c>
      <c r="M1036" s="14"/>
      <c r="N1036" s="54">
        <v>86.95726</v>
      </c>
      <c r="O1036" s="59">
        <f t="shared" si="1"/>
        <v>43039</v>
      </c>
      <c r="P1036" s="21">
        <v>1.010265098817E7</v>
      </c>
      <c r="Q1036" s="52" t="s">
        <v>85</v>
      </c>
      <c r="R1036" s="57">
        <v>43039.0</v>
      </c>
      <c r="S1036" s="58">
        <v>44.0</v>
      </c>
      <c r="T1036" s="58">
        <v>116179.5</v>
      </c>
    </row>
    <row r="1037">
      <c r="A1037" s="53">
        <v>43040.0</v>
      </c>
      <c r="B1037" s="14" t="s">
        <v>90</v>
      </c>
      <c r="C1037" s="52" t="s">
        <v>85</v>
      </c>
      <c r="D1037" s="14" t="s">
        <v>47</v>
      </c>
      <c r="E1037" s="51" t="s">
        <v>46</v>
      </c>
      <c r="F1037" s="1">
        <v>11.9</v>
      </c>
      <c r="G1037" s="14"/>
      <c r="H1037" s="1">
        <v>18.0</v>
      </c>
      <c r="I1037" s="14"/>
      <c r="J1037" s="1">
        <v>14.2</v>
      </c>
      <c r="K1037" s="1"/>
      <c r="L1037" s="1">
        <v>0.4</v>
      </c>
      <c r="M1037" s="14"/>
      <c r="N1037" s="54">
        <v>87.02754</v>
      </c>
      <c r="O1037" s="59">
        <f t="shared" si="1"/>
        <v>43040</v>
      </c>
      <c r="P1037" s="21">
        <v>1.0150204748034E7</v>
      </c>
      <c r="Q1037" s="52" t="s">
        <v>85</v>
      </c>
      <c r="R1037" s="57">
        <v>43040.0</v>
      </c>
      <c r="S1037" s="58">
        <v>44.0</v>
      </c>
      <c r="T1037" s="58">
        <v>116632.1</v>
      </c>
    </row>
    <row r="1038">
      <c r="A1038" s="53">
        <v>43041.0</v>
      </c>
      <c r="B1038" s="14" t="s">
        <v>105</v>
      </c>
      <c r="C1038" s="52" t="s">
        <v>85</v>
      </c>
      <c r="D1038" s="14" t="s">
        <v>47</v>
      </c>
      <c r="E1038" s="51" t="s">
        <v>46</v>
      </c>
      <c r="F1038" s="1">
        <v>11.3</v>
      </c>
      <c r="G1038" s="14"/>
      <c r="H1038" s="1">
        <v>17.4</v>
      </c>
      <c r="I1038" s="14"/>
      <c r="J1038" s="1">
        <v>17.0</v>
      </c>
      <c r="K1038" s="1"/>
      <c r="L1038" s="1">
        <v>1.4</v>
      </c>
      <c r="M1038" s="14"/>
      <c r="N1038" s="54">
        <v>87.51016</v>
      </c>
      <c r="O1038" s="59">
        <f t="shared" si="1"/>
        <v>43041</v>
      </c>
      <c r="P1038" s="21">
        <v>1.0542418983328E7</v>
      </c>
      <c r="Q1038" s="52" t="s">
        <v>85</v>
      </c>
      <c r="R1038" s="57">
        <v>43041.0</v>
      </c>
      <c r="S1038" s="58">
        <v>44.0</v>
      </c>
      <c r="T1038" s="58">
        <v>120470.8</v>
      </c>
    </row>
    <row r="1039">
      <c r="A1039" s="53">
        <v>43042.0</v>
      </c>
      <c r="B1039" s="14" t="s">
        <v>107</v>
      </c>
      <c r="C1039" s="52" t="s">
        <v>85</v>
      </c>
      <c r="D1039" s="14" t="s">
        <v>47</v>
      </c>
      <c r="E1039" s="51" t="s">
        <v>46</v>
      </c>
      <c r="F1039" s="1">
        <v>9.4</v>
      </c>
      <c r="G1039" s="14"/>
      <c r="H1039" s="1">
        <v>16.6</v>
      </c>
      <c r="I1039" s="14"/>
      <c r="J1039" s="1">
        <v>20.5</v>
      </c>
      <c r="K1039" s="1"/>
      <c r="L1039" s="1">
        <v>1.4</v>
      </c>
      <c r="M1039" s="14"/>
      <c r="N1039" s="54">
        <v>76.92585</v>
      </c>
      <c r="O1039" s="59">
        <f t="shared" si="1"/>
        <v>43042</v>
      </c>
      <c r="P1039" s="21">
        <v>8727391.5342</v>
      </c>
      <c r="Q1039" s="52" t="s">
        <v>85</v>
      </c>
      <c r="R1039" s="57">
        <v>43042.0</v>
      </c>
      <c r="S1039" s="58">
        <v>44.0</v>
      </c>
      <c r="T1039" s="58">
        <v>113452.0</v>
      </c>
    </row>
    <row r="1040">
      <c r="A1040" s="53">
        <v>43043.0</v>
      </c>
      <c r="B1040" s="14" t="s">
        <v>74</v>
      </c>
      <c r="C1040" s="52" t="s">
        <v>85</v>
      </c>
      <c r="D1040" s="14" t="s">
        <v>47</v>
      </c>
      <c r="E1040" s="51" t="s">
        <v>46</v>
      </c>
      <c r="F1040" s="1">
        <v>8.3</v>
      </c>
      <c r="G1040" s="14"/>
      <c r="H1040" s="1">
        <v>15.8</v>
      </c>
      <c r="I1040" s="14"/>
      <c r="J1040" s="1">
        <v>24.6</v>
      </c>
      <c r="K1040" s="1"/>
      <c r="L1040" s="1">
        <v>0.4</v>
      </c>
      <c r="M1040" s="14"/>
      <c r="N1040" s="54">
        <v>78.73458</v>
      </c>
      <c r="O1040" s="59">
        <f t="shared" si="1"/>
        <v>43043</v>
      </c>
      <c r="P1040" s="21">
        <v>8000283.661463999</v>
      </c>
      <c r="Q1040" s="52" t="s">
        <v>85</v>
      </c>
      <c r="R1040" s="57">
        <v>43043.0</v>
      </c>
      <c r="S1040" s="58">
        <v>44.0</v>
      </c>
      <c r="T1040" s="58">
        <v>101610.8</v>
      </c>
    </row>
    <row r="1041">
      <c r="A1041" s="53">
        <v>43044.0</v>
      </c>
      <c r="B1041" s="14" t="s">
        <v>78</v>
      </c>
      <c r="C1041" s="52" t="s">
        <v>85</v>
      </c>
      <c r="D1041" s="14" t="s">
        <v>47</v>
      </c>
      <c r="E1041" s="51" t="s">
        <v>46</v>
      </c>
      <c r="F1041" s="1">
        <v>6.4</v>
      </c>
      <c r="G1041" s="14"/>
      <c r="H1041" s="1">
        <v>17.6</v>
      </c>
      <c r="I1041" s="14"/>
      <c r="J1041" s="1">
        <v>24.1</v>
      </c>
      <c r="K1041" s="1"/>
      <c r="L1041" s="1">
        <v>0.0</v>
      </c>
      <c r="M1041" s="14"/>
      <c r="N1041" s="54">
        <v>77.6366</v>
      </c>
      <c r="O1041" s="59">
        <f t="shared" si="1"/>
        <v>43044</v>
      </c>
      <c r="P1041" s="21">
        <v>7404060.467022</v>
      </c>
      <c r="Q1041" s="52" t="s">
        <v>85</v>
      </c>
      <c r="R1041" s="57">
        <v>43044.0</v>
      </c>
      <c r="S1041" s="58">
        <v>45.0</v>
      </c>
      <c r="T1041" s="58">
        <v>95368.17</v>
      </c>
    </row>
    <row r="1042">
      <c r="A1042" s="53">
        <v>43045.0</v>
      </c>
      <c r="B1042" s="14" t="s">
        <v>92</v>
      </c>
      <c r="C1042" s="52" t="s">
        <v>85</v>
      </c>
      <c r="D1042" s="14" t="s">
        <v>47</v>
      </c>
      <c r="E1042" s="51" t="s">
        <v>46</v>
      </c>
      <c r="F1042" s="1">
        <v>10.9</v>
      </c>
      <c r="G1042" s="14"/>
      <c r="H1042" s="1">
        <v>16.1</v>
      </c>
      <c r="I1042" s="14"/>
      <c r="J1042" s="1">
        <v>18.9</v>
      </c>
      <c r="K1042" s="1"/>
      <c r="L1042" s="1">
        <v>0.0</v>
      </c>
      <c r="M1042" s="14"/>
      <c r="N1042" s="54">
        <v>80.93422</v>
      </c>
      <c r="O1042" s="59">
        <f t="shared" si="1"/>
        <v>43045</v>
      </c>
      <c r="P1042" s="21">
        <v>8468374.054415999</v>
      </c>
      <c r="Q1042" s="52" t="s">
        <v>85</v>
      </c>
      <c r="R1042" s="57">
        <v>43045.0</v>
      </c>
      <c r="S1042" s="58">
        <v>45.0</v>
      </c>
      <c r="T1042" s="58">
        <v>104632.8</v>
      </c>
    </row>
    <row r="1043">
      <c r="A1043" s="53">
        <v>43046.0</v>
      </c>
      <c r="B1043" s="14" t="s">
        <v>108</v>
      </c>
      <c r="C1043" s="52" t="s">
        <v>85</v>
      </c>
      <c r="D1043" s="14" t="s">
        <v>47</v>
      </c>
      <c r="E1043" s="51" t="s">
        <v>47</v>
      </c>
      <c r="F1043" s="1">
        <v>10.0</v>
      </c>
      <c r="G1043" s="14"/>
      <c r="H1043" s="1">
        <v>15.8</v>
      </c>
      <c r="I1043" s="14"/>
      <c r="J1043" s="1">
        <v>18.8</v>
      </c>
      <c r="K1043" s="1"/>
      <c r="L1043" s="1">
        <v>3.4</v>
      </c>
      <c r="M1043" s="14"/>
      <c r="N1043" s="54">
        <v>78.31777</v>
      </c>
      <c r="O1043" s="59">
        <f t="shared" si="1"/>
        <v>43046</v>
      </c>
      <c r="P1043" s="21">
        <v>7878164.615170999</v>
      </c>
      <c r="Q1043" s="52" t="s">
        <v>85</v>
      </c>
      <c r="R1043" s="57">
        <v>43046.0</v>
      </c>
      <c r="S1043" s="58">
        <v>45.0</v>
      </c>
      <c r="T1043" s="58">
        <v>100592.3</v>
      </c>
    </row>
    <row r="1044">
      <c r="A1044" s="53">
        <v>43047.0</v>
      </c>
      <c r="B1044" s="14" t="s">
        <v>90</v>
      </c>
      <c r="C1044" s="52" t="s">
        <v>85</v>
      </c>
      <c r="D1044" s="14" t="s">
        <v>47</v>
      </c>
      <c r="E1044" s="51" t="s">
        <v>46</v>
      </c>
      <c r="F1044" s="1">
        <v>12.1</v>
      </c>
      <c r="G1044" s="14"/>
      <c r="H1044" s="1">
        <v>16.9</v>
      </c>
      <c r="I1044" s="14"/>
      <c r="J1044" s="1">
        <v>25.4</v>
      </c>
      <c r="K1044" s="1"/>
      <c r="L1044" s="1">
        <v>0.0</v>
      </c>
      <c r="M1044" s="14"/>
      <c r="N1044" s="54">
        <v>90.99576</v>
      </c>
      <c r="O1044" s="59">
        <f t="shared" si="1"/>
        <v>43047</v>
      </c>
      <c r="P1044" s="21">
        <v>1.016772972876E7</v>
      </c>
      <c r="Q1044" s="52" t="s">
        <v>85</v>
      </c>
      <c r="R1044" s="57">
        <v>43047.0</v>
      </c>
      <c r="S1044" s="58">
        <v>45.0</v>
      </c>
      <c r="T1044" s="58">
        <v>111738.5</v>
      </c>
    </row>
    <row r="1045">
      <c r="A1045" s="53">
        <v>43048.0</v>
      </c>
      <c r="B1045" s="14" t="s">
        <v>105</v>
      </c>
      <c r="C1045" s="52" t="s">
        <v>85</v>
      </c>
      <c r="D1045" s="14" t="s">
        <v>47</v>
      </c>
      <c r="E1045" s="51" t="s">
        <v>46</v>
      </c>
      <c r="F1045" s="1">
        <v>8.7</v>
      </c>
      <c r="G1045" s="14"/>
      <c r="H1045" s="1">
        <v>21.8</v>
      </c>
      <c r="I1045" s="14"/>
      <c r="J1045" s="1">
        <v>28.8</v>
      </c>
      <c r="K1045" s="1"/>
      <c r="L1045" s="1">
        <v>0.0</v>
      </c>
      <c r="M1045" s="14"/>
      <c r="N1045" s="54">
        <v>85.58259</v>
      </c>
      <c r="O1045" s="59">
        <f t="shared" si="1"/>
        <v>43048</v>
      </c>
      <c r="P1045" s="21">
        <v>9717038.710340999</v>
      </c>
      <c r="Q1045" s="52" t="s">
        <v>85</v>
      </c>
      <c r="R1045" s="57">
        <v>43048.0</v>
      </c>
      <c r="S1045" s="58">
        <v>45.0</v>
      </c>
      <c r="T1045" s="58">
        <v>113539.9</v>
      </c>
    </row>
    <row r="1046">
      <c r="A1046" s="53">
        <v>43049.0</v>
      </c>
      <c r="B1046" s="14" t="s">
        <v>107</v>
      </c>
      <c r="C1046" s="52" t="s">
        <v>85</v>
      </c>
      <c r="D1046" s="14" t="s">
        <v>47</v>
      </c>
      <c r="E1046" s="51" t="s">
        <v>46</v>
      </c>
      <c r="F1046" s="1">
        <v>12.1</v>
      </c>
      <c r="G1046" s="14"/>
      <c r="H1046" s="1">
        <v>27.2</v>
      </c>
      <c r="I1046" s="14"/>
      <c r="J1046" s="1">
        <v>23.7</v>
      </c>
      <c r="K1046" s="1"/>
      <c r="L1046" s="1">
        <v>0.0</v>
      </c>
      <c r="M1046" s="14"/>
      <c r="N1046" s="54">
        <v>92.61554</v>
      </c>
      <c r="O1046" s="59">
        <f t="shared" si="1"/>
        <v>43049</v>
      </c>
      <c r="P1046" s="21">
        <v>1.0665272170456E7</v>
      </c>
      <c r="Q1046" s="52" t="s">
        <v>85</v>
      </c>
      <c r="R1046" s="57">
        <v>43049.0</v>
      </c>
      <c r="S1046" s="58">
        <v>45.0</v>
      </c>
      <c r="T1046" s="58">
        <v>115156.4</v>
      </c>
    </row>
    <row r="1047">
      <c r="A1047" s="53">
        <v>43050.0</v>
      </c>
      <c r="B1047" s="14" t="s">
        <v>74</v>
      </c>
      <c r="C1047" s="52" t="s">
        <v>85</v>
      </c>
      <c r="D1047" s="14" t="s">
        <v>47</v>
      </c>
      <c r="E1047" s="51" t="s">
        <v>46</v>
      </c>
      <c r="F1047" s="1">
        <v>14.8</v>
      </c>
      <c r="G1047" s="14"/>
      <c r="H1047" s="1">
        <v>24.7</v>
      </c>
      <c r="I1047" s="14"/>
      <c r="J1047" s="1">
        <v>28.8</v>
      </c>
      <c r="K1047" s="1"/>
      <c r="L1047" s="1">
        <v>0.0</v>
      </c>
      <c r="M1047" s="14"/>
      <c r="N1047" s="54">
        <v>83.49494</v>
      </c>
      <c r="O1047" s="59">
        <f t="shared" si="1"/>
        <v>43050</v>
      </c>
      <c r="P1047" s="21">
        <v>8699696.826842</v>
      </c>
      <c r="Q1047" s="52" t="s">
        <v>85</v>
      </c>
      <c r="R1047" s="57">
        <v>43050.0</v>
      </c>
      <c r="S1047" s="58">
        <v>45.0</v>
      </c>
      <c r="T1047" s="58">
        <v>104194.3</v>
      </c>
    </row>
    <row r="1048">
      <c r="A1048" s="53">
        <v>43051.0</v>
      </c>
      <c r="B1048" s="14" t="s">
        <v>78</v>
      </c>
      <c r="C1048" s="52" t="s">
        <v>85</v>
      </c>
      <c r="D1048" s="14" t="s">
        <v>47</v>
      </c>
      <c r="E1048" s="51" t="s">
        <v>46</v>
      </c>
      <c r="F1048" s="1">
        <v>13.2</v>
      </c>
      <c r="G1048" s="14"/>
      <c r="H1048" s="1">
        <v>23.3</v>
      </c>
      <c r="I1048" s="14"/>
      <c r="J1048" s="1">
        <v>25.0</v>
      </c>
      <c r="K1048" s="1"/>
      <c r="L1048" s="1">
        <v>0.0</v>
      </c>
      <c r="M1048" s="14"/>
      <c r="N1048" s="54">
        <v>73.95006</v>
      </c>
      <c r="O1048" s="59">
        <f t="shared" si="1"/>
        <v>43051</v>
      </c>
      <c r="P1048" s="21">
        <v>7304360.9744544</v>
      </c>
      <c r="Q1048" s="52" t="s">
        <v>85</v>
      </c>
      <c r="R1048" s="57">
        <v>43051.0</v>
      </c>
      <c r="S1048" s="58">
        <v>46.0</v>
      </c>
      <c r="T1048" s="58">
        <v>98774.24</v>
      </c>
    </row>
    <row r="1049">
      <c r="A1049" s="53">
        <v>43052.0</v>
      </c>
      <c r="B1049" s="14" t="s">
        <v>92</v>
      </c>
      <c r="C1049" s="52" t="s">
        <v>85</v>
      </c>
      <c r="D1049" s="14" t="s">
        <v>47</v>
      </c>
      <c r="E1049" s="51" t="s">
        <v>46</v>
      </c>
      <c r="F1049" s="1">
        <v>13.7</v>
      </c>
      <c r="G1049" s="14"/>
      <c r="H1049" s="1">
        <v>33.0</v>
      </c>
      <c r="I1049" s="14"/>
      <c r="J1049" s="1">
        <v>29.5</v>
      </c>
      <c r="K1049" s="1"/>
      <c r="L1049" s="1">
        <v>0.0</v>
      </c>
      <c r="M1049" s="14"/>
      <c r="N1049" s="54">
        <v>102.5537</v>
      </c>
      <c r="O1049" s="59">
        <f t="shared" si="1"/>
        <v>43052</v>
      </c>
      <c r="P1049" s="21">
        <v>1.2900824734460002E7</v>
      </c>
      <c r="Q1049" s="52" t="s">
        <v>85</v>
      </c>
      <c r="R1049" s="57">
        <v>43052.0</v>
      </c>
      <c r="S1049" s="58">
        <v>46.0</v>
      </c>
      <c r="T1049" s="58">
        <v>125795.8</v>
      </c>
    </row>
    <row r="1050">
      <c r="A1050" s="53">
        <v>43053.0</v>
      </c>
      <c r="B1050" s="14" t="s">
        <v>108</v>
      </c>
      <c r="C1050" s="52" t="s">
        <v>85</v>
      </c>
      <c r="D1050" s="14" t="s">
        <v>47</v>
      </c>
      <c r="E1050" s="51" t="s">
        <v>46</v>
      </c>
      <c r="F1050" s="1">
        <v>18.2</v>
      </c>
      <c r="G1050" s="14"/>
      <c r="H1050" s="1">
        <v>33.9</v>
      </c>
      <c r="I1050" s="14"/>
      <c r="J1050" s="1">
        <v>29.5</v>
      </c>
      <c r="K1050" s="1"/>
      <c r="L1050" s="1">
        <v>0.0</v>
      </c>
      <c r="M1050" s="14"/>
      <c r="N1050" s="54">
        <v>94.73168</v>
      </c>
      <c r="O1050" s="59">
        <f t="shared" si="1"/>
        <v>43053</v>
      </c>
      <c r="P1050" s="21">
        <v>1.2828639890943998E7</v>
      </c>
      <c r="Q1050" s="52" t="s">
        <v>85</v>
      </c>
      <c r="R1050" s="57">
        <v>43053.0</v>
      </c>
      <c r="S1050" s="58">
        <v>46.0</v>
      </c>
      <c r="T1050" s="58">
        <v>135420.8</v>
      </c>
    </row>
    <row r="1051">
      <c r="A1051" s="53">
        <v>43054.0</v>
      </c>
      <c r="B1051" s="14" t="s">
        <v>90</v>
      </c>
      <c r="C1051" s="52" t="s">
        <v>85</v>
      </c>
      <c r="D1051" s="14" t="s">
        <v>47</v>
      </c>
      <c r="E1051" s="51" t="s">
        <v>46</v>
      </c>
      <c r="F1051" s="1">
        <v>21.5</v>
      </c>
      <c r="G1051" s="14"/>
      <c r="H1051" s="1">
        <v>31.4</v>
      </c>
      <c r="I1051" s="14"/>
      <c r="J1051" s="1">
        <v>16.9</v>
      </c>
      <c r="K1051" s="1"/>
      <c r="L1051" s="1">
        <v>0.0</v>
      </c>
      <c r="M1051" s="14"/>
      <c r="N1051" s="54">
        <v>90.97416</v>
      </c>
      <c r="O1051" s="59">
        <f t="shared" si="1"/>
        <v>43054</v>
      </c>
      <c r="P1051" s="21">
        <v>1.1861674949016001E7</v>
      </c>
      <c r="Q1051" s="52" t="s">
        <v>85</v>
      </c>
      <c r="R1051" s="57">
        <v>43054.0</v>
      </c>
      <c r="S1051" s="58">
        <v>46.0</v>
      </c>
      <c r="T1051" s="58">
        <v>130385.1</v>
      </c>
    </row>
    <row r="1052">
      <c r="A1052" s="53">
        <v>43055.0</v>
      </c>
      <c r="B1052" s="14" t="s">
        <v>105</v>
      </c>
      <c r="C1052" s="52" t="s">
        <v>85</v>
      </c>
      <c r="D1052" s="14" t="s">
        <v>47</v>
      </c>
      <c r="E1052" s="51" t="s">
        <v>46</v>
      </c>
      <c r="F1052" s="1">
        <v>18.1</v>
      </c>
      <c r="G1052" s="14"/>
      <c r="H1052" s="1">
        <v>21.3</v>
      </c>
      <c r="I1052" s="14"/>
      <c r="J1052" s="1">
        <v>4.8</v>
      </c>
      <c r="K1052" s="1"/>
      <c r="L1052" s="1">
        <v>3.6</v>
      </c>
      <c r="M1052" s="14"/>
      <c r="N1052" s="54">
        <v>88.81611</v>
      </c>
      <c r="O1052" s="59">
        <f t="shared" si="1"/>
        <v>43055</v>
      </c>
      <c r="P1052" s="21">
        <v>1.0366261094759999E7</v>
      </c>
      <c r="Q1052" s="52" t="s">
        <v>85</v>
      </c>
      <c r="R1052" s="57">
        <v>43055.0</v>
      </c>
      <c r="S1052" s="58">
        <v>46.0</v>
      </c>
      <c r="T1052" s="58">
        <v>116716.0</v>
      </c>
    </row>
    <row r="1053">
      <c r="A1053" s="53">
        <v>43056.0</v>
      </c>
      <c r="B1053" s="14" t="s">
        <v>107</v>
      </c>
      <c r="C1053" s="52" t="s">
        <v>85</v>
      </c>
      <c r="D1053" s="14" t="s">
        <v>47</v>
      </c>
      <c r="E1053" s="51" t="s">
        <v>46</v>
      </c>
      <c r="F1053" s="1">
        <v>16.4</v>
      </c>
      <c r="G1053" s="14"/>
      <c r="H1053" s="1">
        <v>26.8</v>
      </c>
      <c r="I1053" s="14"/>
      <c r="J1053" s="1">
        <v>22.9</v>
      </c>
      <c r="K1053" s="1"/>
      <c r="L1053" s="1">
        <v>4.2</v>
      </c>
      <c r="M1053" s="14"/>
      <c r="N1053" s="54">
        <v>99.44628</v>
      </c>
      <c r="O1053" s="59">
        <f t="shared" si="1"/>
        <v>43056</v>
      </c>
      <c r="P1053" s="21">
        <v>1.1714533112928001E7</v>
      </c>
      <c r="Q1053" s="52" t="s">
        <v>85</v>
      </c>
      <c r="R1053" s="57">
        <v>43056.0</v>
      </c>
      <c r="S1053" s="58">
        <v>46.0</v>
      </c>
      <c r="T1053" s="58">
        <v>117797.6</v>
      </c>
    </row>
    <row r="1054">
      <c r="A1054" s="53">
        <v>43057.0</v>
      </c>
      <c r="B1054" s="14" t="s">
        <v>74</v>
      </c>
      <c r="C1054" s="52" t="s">
        <v>85</v>
      </c>
      <c r="D1054" s="14" t="s">
        <v>47</v>
      </c>
      <c r="E1054" s="51" t="s">
        <v>46</v>
      </c>
      <c r="F1054" s="1">
        <v>16.1</v>
      </c>
      <c r="G1054" s="14"/>
      <c r="H1054" s="1">
        <v>28.1</v>
      </c>
      <c r="I1054" s="14"/>
      <c r="J1054" s="1">
        <v>20.1</v>
      </c>
      <c r="K1054" s="1"/>
      <c r="L1054" s="1">
        <v>0.0</v>
      </c>
      <c r="M1054" s="14"/>
      <c r="N1054" s="54">
        <v>89.77028</v>
      </c>
      <c r="O1054" s="59">
        <f t="shared" si="1"/>
        <v>43057</v>
      </c>
      <c r="P1054" s="21">
        <v>9581199.938455999</v>
      </c>
      <c r="Q1054" s="52" t="s">
        <v>85</v>
      </c>
      <c r="R1054" s="57">
        <v>43057.0</v>
      </c>
      <c r="S1054" s="58">
        <v>46.0</v>
      </c>
      <c r="T1054" s="58">
        <v>106730.2</v>
      </c>
    </row>
    <row r="1055">
      <c r="A1055" s="53">
        <v>43058.0</v>
      </c>
      <c r="B1055" s="14" t="s">
        <v>78</v>
      </c>
      <c r="C1055" s="52" t="s">
        <v>85</v>
      </c>
      <c r="D1055" s="14" t="s">
        <v>47</v>
      </c>
      <c r="E1055" s="51" t="s">
        <v>46</v>
      </c>
      <c r="F1055" s="1">
        <v>15.1</v>
      </c>
      <c r="G1055" s="14"/>
      <c r="H1055" s="1">
        <v>29.3</v>
      </c>
      <c r="I1055" s="14"/>
      <c r="J1055" s="1">
        <v>27.5</v>
      </c>
      <c r="K1055" s="1"/>
      <c r="L1055" s="1">
        <v>24.8</v>
      </c>
      <c r="M1055" s="14"/>
      <c r="N1055" s="54">
        <v>81.88131</v>
      </c>
      <c r="O1055" s="59">
        <f t="shared" si="1"/>
        <v>43058</v>
      </c>
      <c r="P1055" s="21">
        <v>8291039.430408</v>
      </c>
      <c r="Q1055" s="52" t="s">
        <v>85</v>
      </c>
      <c r="R1055" s="57">
        <v>43058.0</v>
      </c>
      <c r="S1055" s="58">
        <v>47.0</v>
      </c>
      <c r="T1055" s="58">
        <v>101256.8</v>
      </c>
    </row>
    <row r="1056">
      <c r="A1056" s="53">
        <v>43059.0</v>
      </c>
      <c r="B1056" s="14" t="s">
        <v>92</v>
      </c>
      <c r="C1056" s="52" t="s">
        <v>85</v>
      </c>
      <c r="D1056" s="14" t="s">
        <v>47</v>
      </c>
      <c r="E1056" s="51" t="s">
        <v>46</v>
      </c>
      <c r="F1056" s="1">
        <v>16.6</v>
      </c>
      <c r="G1056" s="14"/>
      <c r="H1056" s="1">
        <v>30.8</v>
      </c>
      <c r="I1056" s="14"/>
      <c r="J1056" s="1">
        <v>28.6</v>
      </c>
      <c r="K1056" s="1"/>
      <c r="L1056" s="1">
        <v>0.0</v>
      </c>
      <c r="M1056" s="14"/>
      <c r="N1056" s="54">
        <v>131.3009</v>
      </c>
      <c r="O1056" s="59">
        <f t="shared" si="1"/>
        <v>43059</v>
      </c>
      <c r="P1056" s="21">
        <v>1.6892950582470004E7</v>
      </c>
      <c r="Q1056" s="52" t="s">
        <v>85</v>
      </c>
      <c r="R1056" s="57">
        <v>43059.0</v>
      </c>
      <c r="S1056" s="58">
        <v>47.0</v>
      </c>
      <c r="T1056" s="58">
        <v>128658.3</v>
      </c>
    </row>
    <row r="1057">
      <c r="A1057" s="53">
        <v>43060.0</v>
      </c>
      <c r="B1057" s="14" t="s">
        <v>108</v>
      </c>
      <c r="C1057" s="52" t="s">
        <v>85</v>
      </c>
      <c r="D1057" s="14" t="s">
        <v>47</v>
      </c>
      <c r="E1057" s="51" t="s">
        <v>46</v>
      </c>
      <c r="F1057" s="1">
        <v>17.8</v>
      </c>
      <c r="G1057" s="14"/>
      <c r="H1057" s="1">
        <v>32.9</v>
      </c>
      <c r="I1057" s="14"/>
      <c r="J1057" s="1">
        <v>29.5</v>
      </c>
      <c r="K1057" s="1"/>
      <c r="L1057" s="1">
        <v>0.0</v>
      </c>
      <c r="M1057" s="14"/>
      <c r="N1057" s="54">
        <v>152.7548</v>
      </c>
      <c r="O1057" s="59">
        <f t="shared" si="1"/>
        <v>43060</v>
      </c>
      <c r="P1057" s="21">
        <v>2.09505499522E7</v>
      </c>
      <c r="Q1057" s="52" t="s">
        <v>85</v>
      </c>
      <c r="R1057" s="57">
        <v>43060.0</v>
      </c>
      <c r="S1057" s="58">
        <v>47.0</v>
      </c>
      <c r="T1057" s="58">
        <v>137151.5</v>
      </c>
    </row>
    <row r="1058">
      <c r="A1058" s="53">
        <v>43061.0</v>
      </c>
      <c r="B1058" s="14" t="s">
        <v>90</v>
      </c>
      <c r="C1058" s="52" t="s">
        <v>85</v>
      </c>
      <c r="D1058" s="14" t="s">
        <v>47</v>
      </c>
      <c r="E1058" s="51" t="s">
        <v>46</v>
      </c>
      <c r="F1058" s="1">
        <v>18.7</v>
      </c>
      <c r="G1058" s="14"/>
      <c r="H1058" s="1">
        <v>32.6</v>
      </c>
      <c r="I1058" s="14"/>
      <c r="J1058" s="1">
        <v>30.6</v>
      </c>
      <c r="K1058" s="1"/>
      <c r="L1058" s="1">
        <v>0.0</v>
      </c>
      <c r="M1058" s="14"/>
      <c r="N1058" s="54">
        <v>116.8798</v>
      </c>
      <c r="O1058" s="59">
        <f t="shared" si="1"/>
        <v>43061</v>
      </c>
      <c r="P1058" s="21">
        <v>1.6232535447539998E7</v>
      </c>
      <c r="Q1058" s="52" t="s">
        <v>85</v>
      </c>
      <c r="R1058" s="57">
        <v>43061.0</v>
      </c>
      <c r="S1058" s="58">
        <v>47.0</v>
      </c>
      <c r="T1058" s="58">
        <v>138882.3</v>
      </c>
    </row>
    <row r="1059">
      <c r="A1059" s="53">
        <v>43062.0</v>
      </c>
      <c r="B1059" s="14" t="s">
        <v>105</v>
      </c>
      <c r="C1059" s="52" t="s">
        <v>85</v>
      </c>
      <c r="D1059" s="14" t="s">
        <v>47</v>
      </c>
      <c r="E1059" s="51" t="s">
        <v>46</v>
      </c>
      <c r="F1059" s="1">
        <v>16.2</v>
      </c>
      <c r="G1059" s="14"/>
      <c r="H1059" s="1">
        <v>31.9</v>
      </c>
      <c r="I1059" s="14"/>
      <c r="J1059" s="1">
        <v>18.9</v>
      </c>
      <c r="K1059" s="1"/>
      <c r="L1059" s="1">
        <v>0.0</v>
      </c>
      <c r="M1059" s="14"/>
      <c r="N1059" s="54">
        <v>105.2717</v>
      </c>
      <c r="O1059" s="59">
        <f t="shared" si="1"/>
        <v>43062</v>
      </c>
      <c r="P1059" s="21">
        <v>1.422874404257E7</v>
      </c>
      <c r="Q1059" s="52" t="s">
        <v>85</v>
      </c>
      <c r="R1059" s="57">
        <v>43062.0</v>
      </c>
      <c r="S1059" s="58">
        <v>47.0</v>
      </c>
      <c r="T1059" s="58">
        <v>135162.1</v>
      </c>
    </row>
    <row r="1060">
      <c r="A1060" s="53">
        <v>43063.0</v>
      </c>
      <c r="B1060" s="14" t="s">
        <v>107</v>
      </c>
      <c r="C1060" s="52" t="s">
        <v>85</v>
      </c>
      <c r="D1060" s="14" t="s">
        <v>47</v>
      </c>
      <c r="E1060" s="51" t="s">
        <v>46</v>
      </c>
      <c r="F1060" s="1">
        <v>18.6</v>
      </c>
      <c r="G1060" s="14"/>
      <c r="H1060" s="1">
        <v>30.7</v>
      </c>
      <c r="I1060" s="14"/>
      <c r="J1060" s="1">
        <v>13.8</v>
      </c>
      <c r="K1060" s="1"/>
      <c r="L1060" s="1">
        <v>1.0</v>
      </c>
      <c r="M1060" s="14"/>
      <c r="N1060" s="54">
        <v>116.5618</v>
      </c>
      <c r="O1060" s="59">
        <f t="shared" si="1"/>
        <v>43063</v>
      </c>
      <c r="P1060" s="21">
        <v>1.5613604640339999E7</v>
      </c>
      <c r="Q1060" s="52" t="s">
        <v>85</v>
      </c>
      <c r="R1060" s="57">
        <v>43063.0</v>
      </c>
      <c r="S1060" s="58">
        <v>47.0</v>
      </c>
      <c r="T1060" s="58">
        <v>133951.3</v>
      </c>
    </row>
    <row r="1061">
      <c r="A1061" s="53">
        <v>43064.0</v>
      </c>
      <c r="B1061" s="14" t="s">
        <v>74</v>
      </c>
      <c r="C1061" s="52" t="s">
        <v>85</v>
      </c>
      <c r="D1061" s="14" t="s">
        <v>47</v>
      </c>
      <c r="E1061" s="51" t="s">
        <v>46</v>
      </c>
      <c r="F1061" s="1">
        <v>19.3</v>
      </c>
      <c r="G1061" s="14"/>
      <c r="H1061" s="1">
        <v>32.5</v>
      </c>
      <c r="I1061" s="14"/>
      <c r="J1061" s="1">
        <v>17.0</v>
      </c>
      <c r="K1061" s="1"/>
      <c r="L1061" s="1">
        <v>0.4</v>
      </c>
      <c r="M1061" s="14"/>
      <c r="N1061" s="54">
        <v>99.01042</v>
      </c>
      <c r="O1061" s="59">
        <f t="shared" si="1"/>
        <v>43064</v>
      </c>
      <c r="P1061" s="21">
        <v>1.2002003508232E7</v>
      </c>
      <c r="Q1061" s="52" t="s">
        <v>85</v>
      </c>
      <c r="R1061" s="57">
        <v>43064.0</v>
      </c>
      <c r="S1061" s="58">
        <v>47.0</v>
      </c>
      <c r="T1061" s="58">
        <v>121219.6</v>
      </c>
    </row>
    <row r="1062">
      <c r="A1062" s="53">
        <v>43065.0</v>
      </c>
      <c r="B1062" s="14" t="s">
        <v>78</v>
      </c>
      <c r="C1062" s="52" t="s">
        <v>85</v>
      </c>
      <c r="D1062" s="14" t="s">
        <v>47</v>
      </c>
      <c r="E1062" s="51" t="s">
        <v>46</v>
      </c>
      <c r="F1062" s="1">
        <v>19.4</v>
      </c>
      <c r="G1062" s="14"/>
      <c r="H1062" s="1">
        <v>28.3</v>
      </c>
      <c r="I1062" s="14"/>
      <c r="K1062" s="1" t="e">
        <v>#N/A</v>
      </c>
      <c r="L1062" s="1">
        <v>3.4</v>
      </c>
      <c r="M1062" s="14"/>
      <c r="N1062" s="54">
        <v>83.11451</v>
      </c>
      <c r="O1062" s="59">
        <f t="shared" si="1"/>
        <v>43065</v>
      </c>
      <c r="P1062" s="21">
        <v>9036034.986729</v>
      </c>
      <c r="Q1062" s="52" t="s">
        <v>85</v>
      </c>
      <c r="R1062" s="57">
        <v>43065.0</v>
      </c>
      <c r="S1062" s="58">
        <v>48.0</v>
      </c>
      <c r="T1062" s="58">
        <v>108717.9</v>
      </c>
    </row>
    <row r="1063">
      <c r="A1063" s="53">
        <v>43066.0</v>
      </c>
      <c r="B1063" s="14" t="s">
        <v>92</v>
      </c>
      <c r="C1063" s="52" t="s">
        <v>85</v>
      </c>
      <c r="D1063" s="14" t="s">
        <v>47</v>
      </c>
      <c r="E1063" s="51" t="s">
        <v>46</v>
      </c>
      <c r="F1063" s="1">
        <v>16.5</v>
      </c>
      <c r="G1063" s="14"/>
      <c r="H1063" s="1">
        <v>21.2</v>
      </c>
      <c r="I1063" s="14"/>
      <c r="J1063" s="1">
        <v>20.5</v>
      </c>
      <c r="K1063" s="1"/>
      <c r="L1063" s="1">
        <v>1.4</v>
      </c>
      <c r="M1063" s="14"/>
      <c r="N1063" s="54">
        <v>84.60892</v>
      </c>
      <c r="O1063" s="59">
        <f t="shared" si="1"/>
        <v>43066</v>
      </c>
      <c r="P1063" s="21">
        <v>9766323.02668</v>
      </c>
      <c r="Q1063" s="52" t="s">
        <v>85</v>
      </c>
      <c r="R1063" s="57">
        <v>43066.0</v>
      </c>
      <c r="S1063" s="58">
        <v>48.0</v>
      </c>
      <c r="T1063" s="58">
        <v>115429.0</v>
      </c>
    </row>
    <row r="1064">
      <c r="A1064" s="53">
        <v>43067.0</v>
      </c>
      <c r="B1064" s="14" t="s">
        <v>108</v>
      </c>
      <c r="C1064" s="52" t="s">
        <v>85</v>
      </c>
      <c r="D1064" s="14" t="s">
        <v>47</v>
      </c>
      <c r="E1064" s="51" t="s">
        <v>46</v>
      </c>
      <c r="F1064" s="1">
        <v>13.7</v>
      </c>
      <c r="G1064" s="14"/>
      <c r="H1064" s="1">
        <v>31.0</v>
      </c>
      <c r="I1064" s="14"/>
      <c r="J1064" s="1">
        <v>31.1</v>
      </c>
      <c r="K1064" s="1"/>
      <c r="L1064" s="1">
        <v>0.2</v>
      </c>
      <c r="M1064" s="14"/>
      <c r="N1064" s="54">
        <v>130.502</v>
      </c>
      <c r="O1064" s="59">
        <f t="shared" si="1"/>
        <v>43067</v>
      </c>
      <c r="P1064" s="21">
        <v>1.6938963847000003E7</v>
      </c>
      <c r="Q1064" s="52" t="s">
        <v>85</v>
      </c>
      <c r="R1064" s="57">
        <v>43067.0</v>
      </c>
      <c r="S1064" s="58">
        <v>48.0</v>
      </c>
      <c r="T1064" s="58">
        <v>129798.5</v>
      </c>
    </row>
    <row r="1065">
      <c r="A1065" s="53">
        <v>43068.0</v>
      </c>
      <c r="B1065" s="14" t="s">
        <v>90</v>
      </c>
      <c r="C1065" s="52" t="s">
        <v>85</v>
      </c>
      <c r="D1065" s="14" t="s">
        <v>47</v>
      </c>
      <c r="E1065" s="51" t="s">
        <v>46</v>
      </c>
      <c r="F1065" s="1">
        <v>18.5</v>
      </c>
      <c r="G1065" s="14"/>
      <c r="H1065" s="1">
        <v>35.8</v>
      </c>
      <c r="I1065" s="14"/>
      <c r="J1065" s="1">
        <v>28.3</v>
      </c>
      <c r="K1065" s="1"/>
      <c r="L1065" s="1">
        <v>0.0</v>
      </c>
      <c r="M1065" s="14"/>
      <c r="N1065" s="54">
        <v>166.5526</v>
      </c>
      <c r="O1065" s="59">
        <f t="shared" si="1"/>
        <v>43068</v>
      </c>
      <c r="P1065" s="21">
        <v>2.5271192550600003E7</v>
      </c>
      <c r="Q1065" s="52" t="s">
        <v>85</v>
      </c>
      <c r="R1065" s="57">
        <v>43068.0</v>
      </c>
      <c r="S1065" s="58">
        <v>48.0</v>
      </c>
      <c r="T1065" s="58">
        <v>151731.0</v>
      </c>
    </row>
    <row r="1066">
      <c r="A1066" s="53">
        <v>43069.0</v>
      </c>
      <c r="B1066" s="14" t="s">
        <v>105</v>
      </c>
      <c r="C1066" s="52" t="s">
        <v>85</v>
      </c>
      <c r="D1066" s="14" t="s">
        <v>47</v>
      </c>
      <c r="E1066" s="51" t="s">
        <v>46</v>
      </c>
      <c r="F1066" s="1">
        <v>22.5</v>
      </c>
      <c r="G1066" s="14"/>
      <c r="H1066" s="1">
        <v>34.9</v>
      </c>
      <c r="I1066" s="14"/>
      <c r="J1066" s="1">
        <v>23.1</v>
      </c>
      <c r="K1066" s="1"/>
      <c r="L1066" s="1">
        <v>0.0</v>
      </c>
      <c r="M1066" s="14"/>
      <c r="N1066" s="54">
        <v>131.4914</v>
      </c>
      <c r="O1066" s="59">
        <f t="shared" si="1"/>
        <v>43069</v>
      </c>
      <c r="P1066" s="21">
        <v>2.0332817612219997E7</v>
      </c>
      <c r="Q1066" s="52" t="s">
        <v>85</v>
      </c>
      <c r="R1066" s="57">
        <v>43069.0</v>
      </c>
      <c r="S1066" s="58">
        <v>48.0</v>
      </c>
      <c r="T1066" s="58">
        <v>154632.3</v>
      </c>
    </row>
    <row r="1067">
      <c r="A1067" s="53">
        <v>43070.0</v>
      </c>
      <c r="B1067" s="14" t="s">
        <v>107</v>
      </c>
      <c r="C1067" s="52" t="s">
        <v>85</v>
      </c>
      <c r="D1067" s="14" t="s">
        <v>47</v>
      </c>
      <c r="E1067" s="51" t="s">
        <v>46</v>
      </c>
      <c r="F1067" s="1">
        <v>21.5</v>
      </c>
      <c r="G1067" s="14"/>
      <c r="H1067" s="1">
        <v>23.5</v>
      </c>
      <c r="I1067" s="14"/>
      <c r="J1067" s="1">
        <v>1.6</v>
      </c>
      <c r="K1067" s="1"/>
      <c r="L1067" s="1">
        <v>1.8</v>
      </c>
      <c r="M1067" s="14"/>
      <c r="N1067" s="54">
        <v>87.1523</v>
      </c>
      <c r="O1067" s="59">
        <f t="shared" si="1"/>
        <v>43070</v>
      </c>
      <c r="P1067" s="21">
        <v>1.090640441137E7</v>
      </c>
      <c r="Q1067" s="52" t="s">
        <v>85</v>
      </c>
      <c r="R1067" s="57">
        <v>43070.0</v>
      </c>
      <c r="S1067" s="58">
        <v>48.0</v>
      </c>
      <c r="T1067" s="58">
        <v>125141.9</v>
      </c>
    </row>
    <row r="1068">
      <c r="A1068" s="53">
        <v>43071.0</v>
      </c>
      <c r="B1068" s="14" t="s">
        <v>74</v>
      </c>
      <c r="C1068" s="52" t="s">
        <v>85</v>
      </c>
      <c r="D1068" s="14" t="s">
        <v>47</v>
      </c>
      <c r="E1068" s="51" t="s">
        <v>46</v>
      </c>
      <c r="F1068" s="1">
        <v>14.7</v>
      </c>
      <c r="G1068" s="14"/>
      <c r="H1068" s="1">
        <v>16.4</v>
      </c>
      <c r="I1068" s="14"/>
      <c r="J1068" s="1">
        <v>0.7</v>
      </c>
      <c r="K1068" s="1"/>
      <c r="L1068" s="1">
        <v>20.6</v>
      </c>
      <c r="M1068" s="14"/>
      <c r="N1068" s="54">
        <v>66.25586</v>
      </c>
      <c r="O1068" s="59">
        <f t="shared" si="1"/>
        <v>43071</v>
      </c>
      <c r="P1068" s="21">
        <v>6574848.5875292</v>
      </c>
      <c r="Q1068" s="52" t="s">
        <v>85</v>
      </c>
      <c r="R1068" s="57">
        <v>43071.0</v>
      </c>
      <c r="S1068" s="58">
        <v>48.0</v>
      </c>
      <c r="T1068" s="58">
        <v>99234.22</v>
      </c>
    </row>
    <row r="1069">
      <c r="A1069" s="53">
        <v>43072.0</v>
      </c>
      <c r="B1069" s="14" t="s">
        <v>78</v>
      </c>
      <c r="C1069" s="52" t="s">
        <v>85</v>
      </c>
      <c r="D1069" s="14" t="s">
        <v>47</v>
      </c>
      <c r="E1069" s="51" t="s">
        <v>46</v>
      </c>
      <c r="F1069" s="1">
        <v>11.5</v>
      </c>
      <c r="G1069" s="14"/>
      <c r="H1069" s="1">
        <v>17.1</v>
      </c>
      <c r="I1069" s="14"/>
      <c r="J1069" s="1">
        <v>14.4</v>
      </c>
      <c r="K1069" s="1"/>
      <c r="L1069" s="1">
        <v>43.8</v>
      </c>
      <c r="M1069" s="14"/>
      <c r="N1069" s="54">
        <v>67.75807</v>
      </c>
      <c r="O1069" s="59">
        <f t="shared" si="1"/>
        <v>43072</v>
      </c>
      <c r="P1069" s="21">
        <v>6266788.728319701</v>
      </c>
      <c r="Q1069" s="52" t="s">
        <v>85</v>
      </c>
      <c r="R1069" s="57">
        <v>43072.0</v>
      </c>
      <c r="S1069" s="58">
        <v>49.0</v>
      </c>
      <c r="T1069" s="58">
        <v>92487.71</v>
      </c>
    </row>
    <row r="1070">
      <c r="A1070" s="53">
        <v>43073.0</v>
      </c>
      <c r="B1070" s="14" t="s">
        <v>92</v>
      </c>
      <c r="C1070" s="52" t="s">
        <v>85</v>
      </c>
      <c r="D1070" s="14" t="s">
        <v>47</v>
      </c>
      <c r="E1070" s="51" t="s">
        <v>46</v>
      </c>
      <c r="F1070" s="1">
        <v>12.4</v>
      </c>
      <c r="G1070" s="14"/>
      <c r="H1070" s="1">
        <v>17.5</v>
      </c>
      <c r="I1070" s="14"/>
      <c r="J1070" s="1">
        <v>7.9</v>
      </c>
      <c r="K1070" s="1"/>
      <c r="L1070" s="1">
        <v>5.4</v>
      </c>
      <c r="M1070" s="14"/>
      <c r="N1070" s="54">
        <v>84.04176</v>
      </c>
      <c r="O1070" s="59">
        <f t="shared" si="1"/>
        <v>43073</v>
      </c>
      <c r="P1070" s="21">
        <v>9381245.50176</v>
      </c>
      <c r="Q1070" s="52" t="s">
        <v>85</v>
      </c>
      <c r="R1070" s="57">
        <v>43073.0</v>
      </c>
      <c r="S1070" s="58">
        <v>49.0</v>
      </c>
      <c r="T1070" s="58">
        <v>111626.0</v>
      </c>
    </row>
    <row r="1071">
      <c r="A1071" s="53">
        <v>43074.0</v>
      </c>
      <c r="B1071" s="14" t="s">
        <v>108</v>
      </c>
      <c r="C1071" s="52" t="s">
        <v>85</v>
      </c>
      <c r="D1071" s="14" t="s">
        <v>47</v>
      </c>
      <c r="E1071" s="51" t="s">
        <v>46</v>
      </c>
      <c r="F1071" s="1">
        <v>10.8</v>
      </c>
      <c r="G1071" s="14"/>
      <c r="H1071" s="1">
        <v>22.8</v>
      </c>
      <c r="I1071" s="14"/>
      <c r="J1071" s="1">
        <v>22.9</v>
      </c>
      <c r="K1071" s="1"/>
      <c r="L1071" s="1">
        <v>1.8</v>
      </c>
      <c r="M1071" s="14"/>
      <c r="N1071" s="54">
        <v>82.84206</v>
      </c>
      <c r="O1071" s="59">
        <f t="shared" si="1"/>
        <v>43074</v>
      </c>
      <c r="P1071" s="21">
        <v>9366429.819222</v>
      </c>
      <c r="Q1071" s="52" t="s">
        <v>85</v>
      </c>
      <c r="R1071" s="57">
        <v>43074.0</v>
      </c>
      <c r="S1071" s="58">
        <v>49.0</v>
      </c>
      <c r="T1071" s="58">
        <v>113063.7</v>
      </c>
    </row>
    <row r="1072">
      <c r="A1072" s="53">
        <v>43075.0</v>
      </c>
      <c r="B1072" s="14" t="s">
        <v>90</v>
      </c>
      <c r="C1072" s="52" t="s">
        <v>85</v>
      </c>
      <c r="D1072" s="14" t="s">
        <v>47</v>
      </c>
      <c r="E1072" s="51" t="s">
        <v>46</v>
      </c>
      <c r="F1072" s="1">
        <v>13.6</v>
      </c>
      <c r="G1072" s="14"/>
      <c r="H1072" s="1">
        <v>21.3</v>
      </c>
      <c r="I1072" s="14"/>
      <c r="J1072" s="1">
        <v>23.6</v>
      </c>
      <c r="K1072" s="1"/>
      <c r="L1072" s="1">
        <v>0.0</v>
      </c>
      <c r="M1072" s="14"/>
      <c r="N1072" s="54">
        <v>89.56405</v>
      </c>
      <c r="O1072" s="59">
        <f t="shared" si="1"/>
        <v>43075</v>
      </c>
      <c r="P1072" s="21">
        <v>1.0334177737554999E7</v>
      </c>
      <c r="Q1072" s="52" t="s">
        <v>85</v>
      </c>
      <c r="R1072" s="57">
        <v>43075.0</v>
      </c>
      <c r="S1072" s="58">
        <v>49.0</v>
      </c>
      <c r="T1072" s="58">
        <v>115383.1</v>
      </c>
    </row>
    <row r="1073">
      <c r="A1073" s="53">
        <v>43076.0</v>
      </c>
      <c r="B1073" s="14" t="s">
        <v>105</v>
      </c>
      <c r="C1073" s="52" t="s">
        <v>85</v>
      </c>
      <c r="D1073" s="14" t="s">
        <v>47</v>
      </c>
      <c r="E1073" s="51" t="s">
        <v>46</v>
      </c>
      <c r="F1073" s="1">
        <v>11.6</v>
      </c>
      <c r="G1073" s="14"/>
      <c r="H1073" s="1">
        <v>21.9</v>
      </c>
      <c r="I1073" s="14"/>
      <c r="J1073" s="1">
        <v>19.8</v>
      </c>
      <c r="K1073" s="1"/>
      <c r="L1073" s="1">
        <v>0.0</v>
      </c>
      <c r="M1073" s="14"/>
      <c r="N1073" s="54">
        <v>102.5919</v>
      </c>
      <c r="O1073" s="59">
        <f t="shared" si="1"/>
        <v>43076</v>
      </c>
      <c r="P1073" s="21">
        <v>1.18736787303E7</v>
      </c>
      <c r="Q1073" s="52" t="s">
        <v>85</v>
      </c>
      <c r="R1073" s="57">
        <v>43076.0</v>
      </c>
      <c r="S1073" s="58">
        <v>49.0</v>
      </c>
      <c r="T1073" s="58">
        <v>115737.0</v>
      </c>
    </row>
    <row r="1074">
      <c r="A1074" s="53">
        <v>43077.0</v>
      </c>
      <c r="B1074" s="14" t="s">
        <v>107</v>
      </c>
      <c r="C1074" s="52" t="s">
        <v>85</v>
      </c>
      <c r="D1074" s="14" t="s">
        <v>47</v>
      </c>
      <c r="E1074" s="51" t="s">
        <v>46</v>
      </c>
      <c r="F1074" s="1">
        <v>11.4</v>
      </c>
      <c r="G1074" s="14"/>
      <c r="H1074" s="1">
        <v>18.7</v>
      </c>
      <c r="I1074" s="14"/>
      <c r="J1074" s="1">
        <v>28.5</v>
      </c>
      <c r="K1074" s="1"/>
      <c r="L1074" s="1">
        <v>25.2</v>
      </c>
      <c r="M1074" s="14"/>
      <c r="N1074" s="54">
        <v>87.46772</v>
      </c>
      <c r="O1074" s="59">
        <f t="shared" si="1"/>
        <v>43077</v>
      </c>
      <c r="P1074" s="21">
        <v>9583706.87882</v>
      </c>
      <c r="Q1074" s="52" t="s">
        <v>85</v>
      </c>
      <c r="R1074" s="57">
        <v>43077.0</v>
      </c>
      <c r="S1074" s="58">
        <v>49.0</v>
      </c>
      <c r="T1074" s="58">
        <v>109568.5</v>
      </c>
    </row>
    <row r="1075">
      <c r="A1075" s="53">
        <v>43078.0</v>
      </c>
      <c r="B1075" s="14" t="s">
        <v>74</v>
      </c>
      <c r="C1075" s="52" t="s">
        <v>85</v>
      </c>
      <c r="D1075" s="14" t="s">
        <v>47</v>
      </c>
      <c r="E1075" s="51" t="s">
        <v>46</v>
      </c>
      <c r="F1075" s="1">
        <v>12.7</v>
      </c>
      <c r="G1075" s="14"/>
      <c r="H1075" s="1">
        <v>23.0</v>
      </c>
      <c r="I1075" s="14"/>
      <c r="J1075" s="1">
        <v>19.2</v>
      </c>
      <c r="K1075" s="1"/>
      <c r="L1075" s="1">
        <v>0.0</v>
      </c>
      <c r="M1075" s="14"/>
      <c r="N1075" s="54">
        <v>82.98084</v>
      </c>
      <c r="O1075" s="59">
        <f t="shared" si="1"/>
        <v>43078</v>
      </c>
      <c r="P1075" s="21">
        <v>8242885.145232</v>
      </c>
      <c r="Q1075" s="52" t="s">
        <v>85</v>
      </c>
      <c r="R1075" s="57">
        <v>43078.0</v>
      </c>
      <c r="S1075" s="58">
        <v>49.0</v>
      </c>
      <c r="T1075" s="58">
        <v>99334.8</v>
      </c>
    </row>
    <row r="1076">
      <c r="A1076" s="53">
        <v>43079.0</v>
      </c>
      <c r="B1076" s="14" t="s">
        <v>78</v>
      </c>
      <c r="C1076" s="52" t="s">
        <v>85</v>
      </c>
      <c r="D1076" s="14" t="s">
        <v>47</v>
      </c>
      <c r="E1076" s="51" t="s">
        <v>46</v>
      </c>
      <c r="F1076" s="1">
        <v>14.5</v>
      </c>
      <c r="G1076" s="14"/>
      <c r="H1076" s="1">
        <v>22.2</v>
      </c>
      <c r="I1076" s="14"/>
      <c r="J1076" s="1">
        <v>31.4</v>
      </c>
      <c r="K1076" s="1"/>
      <c r="L1076" s="1">
        <v>0.0</v>
      </c>
      <c r="M1076" s="14"/>
      <c r="N1076" s="54">
        <v>81.08916</v>
      </c>
      <c r="O1076" s="59">
        <f t="shared" si="1"/>
        <v>43079</v>
      </c>
      <c r="P1076" s="21">
        <v>7923628.0802916</v>
      </c>
      <c r="Q1076" s="52" t="s">
        <v>85</v>
      </c>
      <c r="R1076" s="57">
        <v>43079.0</v>
      </c>
      <c r="S1076" s="58">
        <v>50.0</v>
      </c>
      <c r="T1076" s="58">
        <v>97715.01</v>
      </c>
    </row>
    <row r="1077">
      <c r="A1077" s="53">
        <v>43080.0</v>
      </c>
      <c r="B1077" s="14" t="s">
        <v>92</v>
      </c>
      <c r="C1077" s="52" t="s">
        <v>85</v>
      </c>
      <c r="D1077" s="14" t="s">
        <v>47</v>
      </c>
      <c r="E1077" s="51" t="s">
        <v>46</v>
      </c>
      <c r="F1077" s="1">
        <v>16.4</v>
      </c>
      <c r="G1077" s="14"/>
      <c r="H1077" s="1">
        <v>20.7</v>
      </c>
      <c r="I1077" s="14"/>
      <c r="J1077" s="1">
        <v>26.3</v>
      </c>
      <c r="K1077" s="1"/>
      <c r="L1077" s="1">
        <v>0.0</v>
      </c>
      <c r="M1077" s="14"/>
      <c r="N1077" s="54">
        <v>97.6054</v>
      </c>
      <c r="O1077" s="59">
        <f t="shared" si="1"/>
        <v>43080</v>
      </c>
      <c r="P1077" s="21">
        <v>1.119340679308E7</v>
      </c>
      <c r="Q1077" s="52" t="s">
        <v>85</v>
      </c>
      <c r="R1077" s="57">
        <v>43080.0</v>
      </c>
      <c r="S1077" s="58">
        <v>50.0</v>
      </c>
      <c r="T1077" s="58">
        <v>114680.2</v>
      </c>
    </row>
    <row r="1078">
      <c r="A1078" s="53">
        <v>43081.0</v>
      </c>
      <c r="B1078" s="14" t="s">
        <v>108</v>
      </c>
      <c r="C1078" s="52" t="s">
        <v>85</v>
      </c>
      <c r="D1078" s="14" t="s">
        <v>47</v>
      </c>
      <c r="E1078" s="51" t="s">
        <v>46</v>
      </c>
      <c r="F1078" s="1">
        <v>15.8</v>
      </c>
      <c r="G1078" s="14"/>
      <c r="H1078" s="1">
        <v>26.4</v>
      </c>
      <c r="I1078" s="14"/>
      <c r="J1078" s="1">
        <v>31.3</v>
      </c>
      <c r="K1078" s="1"/>
      <c r="L1078" s="1">
        <v>0.0</v>
      </c>
      <c r="M1078" s="14"/>
      <c r="N1078" s="54">
        <v>104.9958</v>
      </c>
      <c r="O1078" s="59">
        <f t="shared" si="1"/>
        <v>43081</v>
      </c>
      <c r="P1078" s="21">
        <v>1.280373383016E7</v>
      </c>
      <c r="Q1078" s="52" t="s">
        <v>85</v>
      </c>
      <c r="R1078" s="57">
        <v>43081.0</v>
      </c>
      <c r="S1078" s="58">
        <v>50.0</v>
      </c>
      <c r="T1078" s="58">
        <v>121945.2</v>
      </c>
    </row>
    <row r="1079">
      <c r="A1079" s="53">
        <v>43082.0</v>
      </c>
      <c r="B1079" s="14" t="s">
        <v>90</v>
      </c>
      <c r="C1079" s="52" t="s">
        <v>85</v>
      </c>
      <c r="D1079" s="14" t="s">
        <v>47</v>
      </c>
      <c r="E1079" s="51" t="s">
        <v>46</v>
      </c>
      <c r="F1079" s="1">
        <v>15.8</v>
      </c>
      <c r="G1079" s="14"/>
      <c r="H1079" s="1">
        <v>37.6</v>
      </c>
      <c r="I1079" s="14"/>
      <c r="J1079" s="1">
        <v>32.0</v>
      </c>
      <c r="K1079" s="1"/>
      <c r="L1079" s="1">
        <v>0.0</v>
      </c>
      <c r="M1079" s="14"/>
      <c r="N1079" s="54">
        <v>94.49815</v>
      </c>
      <c r="O1079" s="59">
        <f t="shared" si="1"/>
        <v>43082</v>
      </c>
      <c r="P1079" s="21">
        <v>1.3884906123765E7</v>
      </c>
      <c r="Q1079" s="52" t="s">
        <v>85</v>
      </c>
      <c r="R1079" s="57">
        <v>43082.0</v>
      </c>
      <c r="S1079" s="58">
        <v>50.0</v>
      </c>
      <c r="T1079" s="58">
        <v>146933.1</v>
      </c>
    </row>
    <row r="1080">
      <c r="A1080" s="53">
        <v>43083.0</v>
      </c>
      <c r="B1080" s="14" t="s">
        <v>105</v>
      </c>
      <c r="C1080" s="52" t="s">
        <v>85</v>
      </c>
      <c r="D1080" s="14" t="s">
        <v>47</v>
      </c>
      <c r="E1080" s="51" t="s">
        <v>46</v>
      </c>
      <c r="F1080" s="1">
        <v>20.5</v>
      </c>
      <c r="G1080" s="14"/>
      <c r="H1080" s="1">
        <v>23.1</v>
      </c>
      <c r="I1080" s="14"/>
      <c r="J1080" s="1">
        <v>21.7</v>
      </c>
      <c r="K1080" s="1"/>
      <c r="L1080" s="1">
        <v>0.0</v>
      </c>
      <c r="M1080" s="14"/>
      <c r="N1080" s="54">
        <v>101.8652</v>
      </c>
      <c r="O1080" s="59">
        <f t="shared" si="1"/>
        <v>43083</v>
      </c>
      <c r="P1080" s="21">
        <v>1.316921454816E7</v>
      </c>
      <c r="Q1080" s="52" t="s">
        <v>85</v>
      </c>
      <c r="R1080" s="57">
        <v>43083.0</v>
      </c>
      <c r="S1080" s="58">
        <v>50.0</v>
      </c>
      <c r="T1080" s="58">
        <v>129280.8</v>
      </c>
    </row>
    <row r="1081">
      <c r="A1081" s="53">
        <v>43084.0</v>
      </c>
      <c r="B1081" s="14" t="s">
        <v>107</v>
      </c>
      <c r="C1081" s="52" t="s">
        <v>85</v>
      </c>
      <c r="D1081" s="14" t="s">
        <v>47</v>
      </c>
      <c r="E1081" s="51" t="s">
        <v>46</v>
      </c>
      <c r="F1081" s="1">
        <v>14.1</v>
      </c>
      <c r="G1081" s="14"/>
      <c r="H1081" s="1">
        <v>26.4</v>
      </c>
      <c r="I1081" s="14"/>
      <c r="J1081" s="1">
        <v>32.1</v>
      </c>
      <c r="K1081" s="1"/>
      <c r="L1081" s="1">
        <v>0.0</v>
      </c>
      <c r="M1081" s="14"/>
      <c r="N1081" s="54">
        <v>105.4359</v>
      </c>
      <c r="O1081" s="59">
        <f t="shared" si="1"/>
        <v>43084</v>
      </c>
      <c r="P1081" s="21">
        <v>1.2738881417490002E7</v>
      </c>
      <c r="Q1081" s="52" t="s">
        <v>85</v>
      </c>
      <c r="R1081" s="57">
        <v>43084.0</v>
      </c>
      <c r="S1081" s="58">
        <v>50.0</v>
      </c>
      <c r="T1081" s="58">
        <v>120821.1</v>
      </c>
    </row>
    <row r="1082">
      <c r="A1082" s="53">
        <v>43085.0</v>
      </c>
      <c r="B1082" s="14" t="s">
        <v>74</v>
      </c>
      <c r="C1082" s="52" t="s">
        <v>85</v>
      </c>
      <c r="D1082" s="14" t="s">
        <v>47</v>
      </c>
      <c r="E1082" s="51" t="s">
        <v>46</v>
      </c>
      <c r="F1082" s="1">
        <v>13.8</v>
      </c>
      <c r="G1082" s="14"/>
      <c r="H1082" s="1">
        <v>24.6</v>
      </c>
      <c r="I1082" s="14"/>
      <c r="J1082" s="1">
        <v>31.0</v>
      </c>
      <c r="K1082" s="1"/>
      <c r="L1082" s="1">
        <v>0.0</v>
      </c>
      <c r="M1082" s="14"/>
      <c r="N1082" s="54">
        <v>99.47542</v>
      </c>
      <c r="O1082" s="59">
        <f t="shared" si="1"/>
        <v>43085</v>
      </c>
      <c r="P1082" s="21">
        <v>1.0957655204847999E7</v>
      </c>
      <c r="Q1082" s="52" t="s">
        <v>85</v>
      </c>
      <c r="R1082" s="57">
        <v>43085.0</v>
      </c>
      <c r="S1082" s="58">
        <v>50.0</v>
      </c>
      <c r="T1082" s="58">
        <v>110154.4</v>
      </c>
    </row>
    <row r="1083">
      <c r="A1083" s="53">
        <v>43086.0</v>
      </c>
      <c r="B1083" s="14" t="s">
        <v>78</v>
      </c>
      <c r="C1083" s="52" t="s">
        <v>85</v>
      </c>
      <c r="D1083" s="14" t="s">
        <v>47</v>
      </c>
      <c r="E1083" s="51" t="s">
        <v>46</v>
      </c>
      <c r="F1083" s="1">
        <v>15.7</v>
      </c>
      <c r="G1083" s="14"/>
      <c r="H1083" s="1">
        <v>24.5</v>
      </c>
      <c r="I1083" s="14"/>
      <c r="J1083" s="1">
        <v>30.5</v>
      </c>
      <c r="K1083" s="1"/>
      <c r="L1083" s="1">
        <v>0.0</v>
      </c>
      <c r="M1083" s="14"/>
      <c r="N1083" s="54">
        <v>82.04932</v>
      </c>
      <c r="O1083" s="59">
        <f t="shared" si="1"/>
        <v>43086</v>
      </c>
      <c r="P1083" s="21">
        <v>8796737.335296</v>
      </c>
      <c r="Q1083" s="52" t="s">
        <v>85</v>
      </c>
      <c r="R1083" s="57">
        <v>43086.0</v>
      </c>
      <c r="S1083" s="58">
        <v>51.0</v>
      </c>
      <c r="T1083" s="58">
        <v>107212.8</v>
      </c>
    </row>
    <row r="1084">
      <c r="A1084" s="53">
        <v>43087.0</v>
      </c>
      <c r="B1084" s="14" t="s">
        <v>92</v>
      </c>
      <c r="C1084" s="52" t="s">
        <v>85</v>
      </c>
      <c r="D1084" s="14" t="s">
        <v>47</v>
      </c>
      <c r="E1084" s="51" t="s">
        <v>46</v>
      </c>
      <c r="F1084" s="1">
        <v>17.1</v>
      </c>
      <c r="G1084" s="14"/>
      <c r="H1084" s="1">
        <v>33.0</v>
      </c>
      <c r="I1084" s="14"/>
      <c r="J1084" s="1">
        <v>22.1</v>
      </c>
      <c r="K1084" s="1"/>
      <c r="L1084" s="1">
        <v>0.0</v>
      </c>
      <c r="M1084" s="14"/>
      <c r="N1084" s="54">
        <v>117.2654</v>
      </c>
      <c r="O1084" s="59">
        <f t="shared" si="1"/>
        <v>43087</v>
      </c>
      <c r="P1084" s="21">
        <v>1.629399215038E7</v>
      </c>
      <c r="Q1084" s="52" t="s">
        <v>85</v>
      </c>
      <c r="R1084" s="57">
        <v>43087.0</v>
      </c>
      <c r="S1084" s="58">
        <v>51.0</v>
      </c>
      <c r="T1084" s="58">
        <v>138949.7</v>
      </c>
    </row>
    <row r="1085">
      <c r="A1085" s="53">
        <v>43088.0</v>
      </c>
      <c r="B1085" s="14" t="s">
        <v>108</v>
      </c>
      <c r="C1085" s="52" t="s">
        <v>85</v>
      </c>
      <c r="D1085" s="14" t="s">
        <v>47</v>
      </c>
      <c r="E1085" s="51" t="s">
        <v>46</v>
      </c>
      <c r="F1085" s="1">
        <v>19.7</v>
      </c>
      <c r="G1085" s="14"/>
      <c r="H1085" s="1">
        <v>37.4</v>
      </c>
      <c r="I1085" s="14"/>
      <c r="J1085" s="1">
        <v>12.1</v>
      </c>
      <c r="K1085" s="1"/>
      <c r="L1085" s="1">
        <v>0.0</v>
      </c>
      <c r="M1085" s="14"/>
      <c r="N1085" s="54">
        <v>106.4977</v>
      </c>
      <c r="O1085" s="59">
        <f t="shared" si="1"/>
        <v>43088</v>
      </c>
      <c r="P1085" s="21">
        <v>1.5215368998079998E7</v>
      </c>
      <c r="Q1085" s="52" t="s">
        <v>85</v>
      </c>
      <c r="R1085" s="57">
        <v>43088.0</v>
      </c>
      <c r="S1085" s="58">
        <v>51.0</v>
      </c>
      <c r="T1085" s="58">
        <v>142870.4</v>
      </c>
    </row>
    <row r="1086">
      <c r="A1086" s="53">
        <v>43089.0</v>
      </c>
      <c r="B1086" s="14" t="s">
        <v>90</v>
      </c>
      <c r="C1086" s="52" t="s">
        <v>85</v>
      </c>
      <c r="D1086" s="14" t="s">
        <v>47</v>
      </c>
      <c r="E1086" s="51" t="s">
        <v>46</v>
      </c>
      <c r="F1086" s="1">
        <v>15.8</v>
      </c>
      <c r="G1086" s="14"/>
      <c r="H1086" s="1">
        <v>24.5</v>
      </c>
      <c r="I1086" s="14"/>
      <c r="J1086" s="1">
        <v>19.0</v>
      </c>
      <c r="K1086" s="1"/>
      <c r="L1086" s="1">
        <v>20.6</v>
      </c>
      <c r="M1086" s="14"/>
      <c r="N1086" s="54">
        <v>78.7376</v>
      </c>
      <c r="O1086" s="59">
        <f t="shared" si="1"/>
        <v>43089</v>
      </c>
      <c r="P1086" s="21">
        <v>9048288.7792</v>
      </c>
      <c r="Q1086" s="52" t="s">
        <v>85</v>
      </c>
      <c r="R1086" s="57">
        <v>43089.0</v>
      </c>
      <c r="S1086" s="58">
        <v>51.0</v>
      </c>
      <c r="T1086" s="58">
        <v>114917.0</v>
      </c>
    </row>
    <row r="1087">
      <c r="A1087" s="53">
        <v>43090.0</v>
      </c>
      <c r="B1087" s="14" t="s">
        <v>105</v>
      </c>
      <c r="C1087" s="52" t="s">
        <v>85</v>
      </c>
      <c r="D1087" s="14" t="s">
        <v>47</v>
      </c>
      <c r="E1087" s="51" t="s">
        <v>46</v>
      </c>
      <c r="F1087" s="1">
        <v>12.3</v>
      </c>
      <c r="G1087" s="14"/>
      <c r="H1087" s="1">
        <v>23.7</v>
      </c>
      <c r="I1087" s="14"/>
      <c r="J1087" s="1">
        <v>31.9</v>
      </c>
      <c r="K1087" s="1"/>
      <c r="L1087" s="1">
        <v>0.0</v>
      </c>
      <c r="M1087" s="14"/>
      <c r="N1087" s="54">
        <v>85.77543</v>
      </c>
      <c r="O1087" s="59">
        <f t="shared" si="1"/>
        <v>43090</v>
      </c>
      <c r="P1087" s="21">
        <v>9818070.156375</v>
      </c>
      <c r="Q1087" s="52" t="s">
        <v>85</v>
      </c>
      <c r="R1087" s="57">
        <v>43090.0</v>
      </c>
      <c r="S1087" s="58">
        <v>51.0</v>
      </c>
      <c r="T1087" s="58">
        <v>114462.5</v>
      </c>
    </row>
    <row r="1088">
      <c r="A1088" s="53">
        <v>43091.0</v>
      </c>
      <c r="B1088" s="14" t="s">
        <v>107</v>
      </c>
      <c r="C1088" s="52" t="s">
        <v>85</v>
      </c>
      <c r="D1088" s="14" t="s">
        <v>46</v>
      </c>
      <c r="E1088" s="51" t="s">
        <v>46</v>
      </c>
      <c r="F1088" s="1">
        <v>13.6</v>
      </c>
      <c r="G1088" s="14"/>
      <c r="H1088" s="1">
        <v>27.7</v>
      </c>
      <c r="I1088" s="14"/>
      <c r="J1088" s="1">
        <v>26.6</v>
      </c>
      <c r="K1088" s="1"/>
      <c r="L1088" s="1">
        <v>0.0</v>
      </c>
      <c r="M1088" s="14"/>
      <c r="N1088" s="54">
        <v>81.59886</v>
      </c>
      <c r="O1088" s="59">
        <f t="shared" si="1"/>
        <v>43091</v>
      </c>
      <c r="P1088" s="21">
        <v>9500457.351168001</v>
      </c>
      <c r="Q1088" s="52" t="s">
        <v>85</v>
      </c>
      <c r="R1088" s="57">
        <v>43091.0</v>
      </c>
      <c r="S1088" s="58">
        <v>51.0</v>
      </c>
      <c r="T1088" s="58">
        <v>116428.8</v>
      </c>
    </row>
    <row r="1089">
      <c r="A1089" s="53">
        <v>43092.0</v>
      </c>
      <c r="B1089" s="14" t="s">
        <v>74</v>
      </c>
      <c r="C1089" s="52" t="s">
        <v>85</v>
      </c>
      <c r="D1089" s="14" t="s">
        <v>46</v>
      </c>
      <c r="E1089" s="51" t="s">
        <v>46</v>
      </c>
      <c r="F1089" s="1">
        <v>14.7</v>
      </c>
      <c r="G1089" s="14"/>
      <c r="H1089" s="1">
        <v>30.2</v>
      </c>
      <c r="I1089" s="14"/>
      <c r="J1089" s="1">
        <v>21.2</v>
      </c>
      <c r="K1089" s="1"/>
      <c r="L1089" s="1">
        <v>0.0</v>
      </c>
      <c r="M1089" s="14"/>
      <c r="N1089" s="54">
        <v>79.89885</v>
      </c>
      <c r="O1089" s="59">
        <f t="shared" si="1"/>
        <v>43092</v>
      </c>
      <c r="P1089" s="21">
        <v>8738057.8314</v>
      </c>
      <c r="Q1089" s="52" t="s">
        <v>85</v>
      </c>
      <c r="R1089" s="57">
        <v>43092.0</v>
      </c>
      <c r="S1089" s="58">
        <v>51.0</v>
      </c>
      <c r="T1089" s="58">
        <v>109364.0</v>
      </c>
    </row>
    <row r="1090">
      <c r="A1090" s="53">
        <v>43093.0</v>
      </c>
      <c r="B1090" s="14" t="s">
        <v>78</v>
      </c>
      <c r="C1090" s="52" t="s">
        <v>85</v>
      </c>
      <c r="D1090" s="14" t="s">
        <v>46</v>
      </c>
      <c r="E1090" s="51" t="s">
        <v>46</v>
      </c>
      <c r="F1090" s="1">
        <v>15.8</v>
      </c>
      <c r="G1090" s="14"/>
      <c r="H1090" s="1">
        <v>19.4</v>
      </c>
      <c r="I1090" s="14"/>
      <c r="J1090" s="1">
        <v>25.7</v>
      </c>
      <c r="K1090" s="1"/>
      <c r="L1090" s="1">
        <v>0.4</v>
      </c>
      <c r="M1090" s="14"/>
      <c r="N1090" s="54">
        <v>58.93911</v>
      </c>
      <c r="O1090" s="59">
        <f t="shared" si="1"/>
        <v>43093</v>
      </c>
      <c r="P1090" s="21">
        <v>5472863.554155299</v>
      </c>
      <c r="Q1090" s="52" t="s">
        <v>85</v>
      </c>
      <c r="R1090" s="57">
        <v>43093.0</v>
      </c>
      <c r="S1090" s="58">
        <v>52.0</v>
      </c>
      <c r="T1090" s="58">
        <v>92856.23</v>
      </c>
    </row>
    <row r="1091">
      <c r="A1091" s="53">
        <v>43094.0</v>
      </c>
      <c r="B1091" s="14" t="s">
        <v>92</v>
      </c>
      <c r="C1091" s="52" t="s">
        <v>85</v>
      </c>
      <c r="D1091" s="14" t="s">
        <v>46</v>
      </c>
      <c r="E1091" s="51" t="s">
        <v>47</v>
      </c>
      <c r="F1091" s="1">
        <v>15.1</v>
      </c>
      <c r="G1091" s="14"/>
      <c r="H1091" s="1">
        <v>21.4</v>
      </c>
      <c r="I1091" s="14"/>
      <c r="J1091" s="1">
        <v>29.0</v>
      </c>
      <c r="K1091" s="1"/>
      <c r="L1091" s="1">
        <v>0.0</v>
      </c>
      <c r="M1091" s="14"/>
      <c r="N1091" s="54">
        <v>44.9003</v>
      </c>
      <c r="O1091" s="59">
        <f t="shared" si="1"/>
        <v>43094</v>
      </c>
      <c r="P1091" s="21">
        <v>3820763.1903140005</v>
      </c>
      <c r="Q1091" s="52" t="s">
        <v>85</v>
      </c>
      <c r="R1091" s="57">
        <v>43094.0</v>
      </c>
      <c r="S1091" s="58">
        <v>52.0</v>
      </c>
      <c r="T1091" s="58">
        <v>85094.38</v>
      </c>
    </row>
    <row r="1092">
      <c r="A1092" s="53">
        <v>43095.0</v>
      </c>
      <c r="B1092" s="14" t="s">
        <v>108</v>
      </c>
      <c r="C1092" s="52" t="s">
        <v>85</v>
      </c>
      <c r="D1092" s="14" t="s">
        <v>46</v>
      </c>
      <c r="E1092" s="51" t="s">
        <v>47</v>
      </c>
      <c r="F1092" s="1">
        <v>12.5</v>
      </c>
      <c r="G1092" s="14"/>
      <c r="H1092" s="1">
        <v>30.5</v>
      </c>
      <c r="I1092" s="14"/>
      <c r="J1092" s="1">
        <v>31.9</v>
      </c>
      <c r="K1092" s="1"/>
      <c r="L1092" s="1">
        <v>0.0</v>
      </c>
      <c r="M1092" s="14"/>
      <c r="N1092" s="54">
        <v>72.84524</v>
      </c>
      <c r="O1092" s="59">
        <f t="shared" si="1"/>
        <v>43095</v>
      </c>
      <c r="P1092" s="21">
        <v>7185371.430026401</v>
      </c>
      <c r="Q1092" s="52" t="s">
        <v>85</v>
      </c>
      <c r="R1092" s="57">
        <v>43095.0</v>
      </c>
      <c r="S1092" s="58">
        <v>52.0</v>
      </c>
      <c r="T1092" s="58">
        <v>98638.86</v>
      </c>
    </row>
    <row r="1093">
      <c r="A1093" s="53">
        <v>43096.0</v>
      </c>
      <c r="B1093" s="14" t="s">
        <v>90</v>
      </c>
      <c r="C1093" s="52" t="s">
        <v>85</v>
      </c>
      <c r="D1093" s="14" t="s">
        <v>46</v>
      </c>
      <c r="E1093" s="51" t="s">
        <v>46</v>
      </c>
      <c r="F1093" s="1">
        <v>17.3</v>
      </c>
      <c r="G1093" s="14"/>
      <c r="H1093" s="1">
        <v>34.5</v>
      </c>
      <c r="I1093" s="14"/>
      <c r="J1093" s="1">
        <v>30.6</v>
      </c>
      <c r="K1093" s="1"/>
      <c r="L1093" s="1">
        <v>0.0</v>
      </c>
      <c r="M1093" s="14"/>
      <c r="N1093" s="54">
        <v>113.6548</v>
      </c>
      <c r="O1093" s="59">
        <f t="shared" si="1"/>
        <v>43096</v>
      </c>
      <c r="P1093" s="21">
        <v>1.463348738824E7</v>
      </c>
      <c r="Q1093" s="52" t="s">
        <v>85</v>
      </c>
      <c r="R1093" s="57">
        <v>43096.0</v>
      </c>
      <c r="S1093" s="58">
        <v>52.0</v>
      </c>
      <c r="T1093" s="58">
        <v>128753.8</v>
      </c>
    </row>
    <row r="1094">
      <c r="A1094" s="53">
        <v>43097.0</v>
      </c>
      <c r="B1094" s="14" t="s">
        <v>105</v>
      </c>
      <c r="C1094" s="52" t="s">
        <v>85</v>
      </c>
      <c r="D1094" s="14" t="s">
        <v>46</v>
      </c>
      <c r="E1094" s="51" t="s">
        <v>46</v>
      </c>
      <c r="F1094" s="1">
        <v>24.0</v>
      </c>
      <c r="G1094" s="14"/>
      <c r="H1094" s="1">
        <v>32.8</v>
      </c>
      <c r="I1094" s="14"/>
      <c r="J1094" s="1">
        <v>13.5</v>
      </c>
      <c r="K1094" s="1"/>
      <c r="L1094" s="1">
        <v>0.0</v>
      </c>
      <c r="M1094" s="14"/>
      <c r="N1094" s="54">
        <v>109.4927</v>
      </c>
      <c r="O1094" s="59">
        <f t="shared" si="1"/>
        <v>43097</v>
      </c>
      <c r="P1094" s="21">
        <v>1.4310608295839999E7</v>
      </c>
      <c r="Q1094" s="52" t="s">
        <v>85</v>
      </c>
      <c r="R1094" s="57">
        <v>43097.0</v>
      </c>
      <c r="S1094" s="58">
        <v>52.0</v>
      </c>
      <c r="T1094" s="58">
        <v>130699.2</v>
      </c>
    </row>
    <row r="1095">
      <c r="A1095" s="53">
        <v>43098.0</v>
      </c>
      <c r="B1095" s="14" t="s">
        <v>107</v>
      </c>
      <c r="C1095" s="52" t="s">
        <v>85</v>
      </c>
      <c r="D1095" s="14" t="s">
        <v>46</v>
      </c>
      <c r="E1095" s="51" t="s">
        <v>46</v>
      </c>
      <c r="F1095" s="1">
        <v>18.6</v>
      </c>
      <c r="G1095" s="14"/>
      <c r="H1095" s="1">
        <v>24.4</v>
      </c>
      <c r="I1095" s="14"/>
      <c r="J1095" s="1">
        <v>9.3</v>
      </c>
      <c r="K1095" s="1"/>
      <c r="L1095" s="1">
        <v>0.2</v>
      </c>
      <c r="M1095" s="14"/>
      <c r="N1095" s="54">
        <v>93.83409</v>
      </c>
      <c r="O1095" s="59">
        <f t="shared" si="1"/>
        <v>43098</v>
      </c>
      <c r="P1095" s="21">
        <v>1.084459344948E7</v>
      </c>
      <c r="Q1095" s="52" t="s">
        <v>85</v>
      </c>
      <c r="R1095" s="57">
        <v>43098.0</v>
      </c>
      <c r="S1095" s="58">
        <v>52.0</v>
      </c>
      <c r="T1095" s="58">
        <v>115572.0</v>
      </c>
    </row>
    <row r="1096">
      <c r="A1096" s="53">
        <v>43099.0</v>
      </c>
      <c r="B1096" s="14" t="s">
        <v>74</v>
      </c>
      <c r="C1096" s="52" t="s">
        <v>85</v>
      </c>
      <c r="D1096" s="14" t="s">
        <v>46</v>
      </c>
      <c r="E1096" s="51" t="s">
        <v>46</v>
      </c>
      <c r="F1096" s="1">
        <v>15.6</v>
      </c>
      <c r="G1096" s="14"/>
      <c r="H1096" s="1">
        <v>21.3</v>
      </c>
      <c r="I1096" s="14"/>
      <c r="J1096" s="1">
        <v>13.6</v>
      </c>
      <c r="K1096" s="1"/>
      <c r="L1096" s="1">
        <v>8.4</v>
      </c>
      <c r="M1096" s="14"/>
      <c r="N1096" s="54">
        <v>59.47517</v>
      </c>
      <c r="O1096" s="59">
        <f t="shared" si="1"/>
        <v>43099</v>
      </c>
      <c r="P1096" s="21">
        <v>5730966.7165266</v>
      </c>
      <c r="Q1096" s="52" t="s">
        <v>85</v>
      </c>
      <c r="R1096" s="57">
        <v>43099.0</v>
      </c>
      <c r="S1096" s="58">
        <v>52.0</v>
      </c>
      <c r="T1096" s="58">
        <v>96358.98</v>
      </c>
    </row>
    <row r="1097">
      <c r="A1097" s="53">
        <v>43100.0</v>
      </c>
      <c r="B1097" s="14" t="s">
        <v>78</v>
      </c>
      <c r="C1097" s="52" t="s">
        <v>85</v>
      </c>
      <c r="D1097" s="14" t="s">
        <v>46</v>
      </c>
      <c r="E1097" s="51" t="s">
        <v>46</v>
      </c>
      <c r="F1097" s="1">
        <v>12.0</v>
      </c>
      <c r="G1097" s="14"/>
      <c r="H1097" s="1">
        <v>25.7</v>
      </c>
      <c r="I1097" s="14"/>
      <c r="J1097" s="1">
        <v>31.7</v>
      </c>
      <c r="K1097" s="1"/>
      <c r="L1097" s="1">
        <v>0.2</v>
      </c>
      <c r="M1097" s="14"/>
      <c r="N1097" s="54">
        <v>61.49347</v>
      </c>
      <c r="O1097" s="59">
        <f t="shared" si="1"/>
        <v>43100</v>
      </c>
      <c r="P1097" s="21">
        <v>5884954.5958656</v>
      </c>
      <c r="Q1097" s="52" t="s">
        <v>85</v>
      </c>
      <c r="R1097" s="57">
        <v>43100.0</v>
      </c>
      <c r="S1097" s="58">
        <v>53.0</v>
      </c>
      <c r="T1097" s="58">
        <v>95700.48</v>
      </c>
    </row>
    <row r="1098">
      <c r="A1098" s="53">
        <v>43101.0</v>
      </c>
      <c r="B1098" s="14" t="s">
        <v>92</v>
      </c>
      <c r="C1098" s="52" t="s">
        <v>80</v>
      </c>
      <c r="D1098" s="14" t="s">
        <v>46</v>
      </c>
      <c r="E1098" s="51" t="s">
        <v>47</v>
      </c>
      <c r="F1098" s="1">
        <v>16.6</v>
      </c>
      <c r="G1098" s="14"/>
      <c r="H1098" s="1">
        <v>25.3</v>
      </c>
      <c r="I1098" s="14"/>
      <c r="J1098" s="1">
        <v>31.4</v>
      </c>
      <c r="K1098" s="1"/>
      <c r="L1098" s="1">
        <v>0.0</v>
      </c>
      <c r="M1098" s="14"/>
      <c r="N1098" s="54">
        <v>71.81775</v>
      </c>
      <c r="O1098" s="59">
        <f t="shared" si="1"/>
        <v>43101</v>
      </c>
      <c r="P1098" s="21">
        <v>6891609.026497501</v>
      </c>
      <c r="Q1098" s="52" t="s">
        <v>80</v>
      </c>
      <c r="R1098" s="57">
        <v>43101.0</v>
      </c>
      <c r="S1098" s="58">
        <v>1.0</v>
      </c>
      <c r="T1098" s="58">
        <v>95959.69</v>
      </c>
    </row>
    <row r="1099">
      <c r="A1099" s="53">
        <v>43102.0</v>
      </c>
      <c r="B1099" s="14" t="s">
        <v>108</v>
      </c>
      <c r="C1099" s="52" t="s">
        <v>80</v>
      </c>
      <c r="D1099" s="14" t="s">
        <v>46</v>
      </c>
      <c r="E1099" s="51" t="s">
        <v>46</v>
      </c>
      <c r="F1099" s="1">
        <v>16.4</v>
      </c>
      <c r="G1099" s="14"/>
      <c r="H1099" s="1">
        <v>21.8</v>
      </c>
      <c r="I1099" s="14"/>
      <c r="J1099" s="1">
        <v>29.7</v>
      </c>
      <c r="K1099" s="1"/>
      <c r="L1099" s="1">
        <v>0.0</v>
      </c>
      <c r="M1099" s="14"/>
      <c r="N1099" s="54">
        <v>69.38773</v>
      </c>
      <c r="O1099" s="59">
        <f t="shared" si="1"/>
        <v>43102</v>
      </c>
      <c r="P1099" s="21">
        <v>7304994.500167</v>
      </c>
      <c r="Q1099" s="52" t="s">
        <v>80</v>
      </c>
      <c r="R1099" s="57">
        <v>43102.0</v>
      </c>
      <c r="S1099" s="58">
        <v>1.0</v>
      </c>
      <c r="T1099" s="58">
        <v>105277.9</v>
      </c>
    </row>
    <row r="1100">
      <c r="A1100" s="53">
        <v>43103.0</v>
      </c>
      <c r="B1100" s="14" t="s">
        <v>90</v>
      </c>
      <c r="C1100" s="52" t="s">
        <v>80</v>
      </c>
      <c r="D1100" s="14" t="s">
        <v>46</v>
      </c>
      <c r="E1100" s="51" t="s">
        <v>46</v>
      </c>
      <c r="F1100" s="1">
        <v>14.6</v>
      </c>
      <c r="G1100" s="14"/>
      <c r="H1100" s="1">
        <v>21.0</v>
      </c>
      <c r="I1100" s="14"/>
      <c r="J1100" s="1">
        <v>27.2</v>
      </c>
      <c r="K1100" s="1"/>
      <c r="L1100" s="1">
        <v>0.0</v>
      </c>
      <c r="M1100" s="14"/>
      <c r="N1100" s="54">
        <v>67.23812</v>
      </c>
      <c r="O1100" s="59">
        <f t="shared" si="1"/>
        <v>43103</v>
      </c>
      <c r="P1100" s="21">
        <v>7152374.329256</v>
      </c>
      <c r="Q1100" s="52" t="s">
        <v>80</v>
      </c>
      <c r="R1100" s="57">
        <v>43103.0</v>
      </c>
      <c r="S1100" s="58">
        <v>1.0</v>
      </c>
      <c r="T1100" s="58">
        <v>106373.8</v>
      </c>
    </row>
    <row r="1101">
      <c r="A1101" s="53">
        <v>43104.0</v>
      </c>
      <c r="B1101" s="14" t="s">
        <v>105</v>
      </c>
      <c r="C1101" s="52" t="s">
        <v>80</v>
      </c>
      <c r="D1101" s="14" t="s">
        <v>46</v>
      </c>
      <c r="E1101" s="51" t="s">
        <v>46</v>
      </c>
      <c r="F1101" s="1">
        <v>14.1</v>
      </c>
      <c r="G1101" s="14"/>
      <c r="H1101" s="1">
        <v>23.6</v>
      </c>
      <c r="I1101" s="14"/>
      <c r="J1101" s="1">
        <v>31.8</v>
      </c>
      <c r="K1101" s="1"/>
      <c r="L1101" s="1">
        <v>0.2</v>
      </c>
      <c r="M1101" s="14"/>
      <c r="N1101" s="54">
        <v>78.73819</v>
      </c>
      <c r="O1101" s="59">
        <f t="shared" si="1"/>
        <v>43104</v>
      </c>
      <c r="P1101" s="21">
        <v>8924005.356763</v>
      </c>
      <c r="Q1101" s="52" t="s">
        <v>80</v>
      </c>
      <c r="R1101" s="57">
        <v>43104.0</v>
      </c>
      <c r="S1101" s="58">
        <v>1.0</v>
      </c>
      <c r="T1101" s="58">
        <v>113337.7</v>
      </c>
    </row>
    <row r="1102">
      <c r="A1102" s="53">
        <v>43105.0</v>
      </c>
      <c r="B1102" s="14" t="s">
        <v>107</v>
      </c>
      <c r="C1102" s="52" t="s">
        <v>80</v>
      </c>
      <c r="D1102" s="14" t="s">
        <v>46</v>
      </c>
      <c r="E1102" s="51" t="s">
        <v>46</v>
      </c>
      <c r="F1102" s="1">
        <v>14.7</v>
      </c>
      <c r="G1102" s="14"/>
      <c r="H1102" s="1">
        <v>30.7</v>
      </c>
      <c r="I1102" s="14"/>
      <c r="J1102" s="1">
        <v>31.7</v>
      </c>
      <c r="K1102" s="1"/>
      <c r="L1102" s="1">
        <v>0.0</v>
      </c>
      <c r="M1102" s="14"/>
      <c r="N1102" s="54">
        <v>90.82817</v>
      </c>
      <c r="O1102" s="59">
        <f t="shared" si="1"/>
        <v>43105</v>
      </c>
      <c r="P1102" s="21">
        <v>1.1194363047709E7</v>
      </c>
      <c r="Q1102" s="52" t="s">
        <v>80</v>
      </c>
      <c r="R1102" s="57">
        <v>43105.0</v>
      </c>
      <c r="S1102" s="58">
        <v>1.0</v>
      </c>
      <c r="T1102" s="58">
        <v>123247.7</v>
      </c>
    </row>
    <row r="1103">
      <c r="A1103" s="53">
        <v>43106.0</v>
      </c>
      <c r="B1103" s="14" t="s">
        <v>74</v>
      </c>
      <c r="C1103" s="52" t="s">
        <v>80</v>
      </c>
      <c r="D1103" s="14" t="s">
        <v>46</v>
      </c>
      <c r="E1103" s="51" t="s">
        <v>46</v>
      </c>
      <c r="F1103" s="1">
        <v>18.8</v>
      </c>
      <c r="G1103" s="14"/>
      <c r="H1103" s="1">
        <v>41.7</v>
      </c>
      <c r="I1103" s="14"/>
      <c r="J1103" s="1">
        <v>31.5</v>
      </c>
      <c r="K1103" s="1"/>
      <c r="L1103" s="1">
        <v>0.0</v>
      </c>
      <c r="M1103" s="14"/>
      <c r="N1103" s="54">
        <v>75.59139</v>
      </c>
      <c r="O1103" s="59">
        <f t="shared" si="1"/>
        <v>43106</v>
      </c>
      <c r="P1103" s="21">
        <v>1.0107007273062E7</v>
      </c>
      <c r="Q1103" s="52" t="s">
        <v>80</v>
      </c>
      <c r="R1103" s="57">
        <v>43106.0</v>
      </c>
      <c r="S1103" s="58">
        <v>1.0</v>
      </c>
      <c r="T1103" s="58">
        <v>133705.8</v>
      </c>
    </row>
    <row r="1104">
      <c r="A1104" s="53">
        <v>43107.0</v>
      </c>
      <c r="B1104" s="14" t="s">
        <v>78</v>
      </c>
      <c r="C1104" s="52" t="s">
        <v>80</v>
      </c>
      <c r="D1104" s="14" t="s">
        <v>46</v>
      </c>
      <c r="E1104" s="51" t="s">
        <v>46</v>
      </c>
      <c r="F1104" s="1">
        <v>18.7</v>
      </c>
      <c r="G1104" s="14"/>
      <c r="H1104" s="1">
        <v>21.8</v>
      </c>
      <c r="I1104" s="14"/>
      <c r="J1104" s="1">
        <v>11.0</v>
      </c>
      <c r="K1104" s="1"/>
      <c r="L1104" s="1">
        <v>0.0</v>
      </c>
      <c r="M1104" s="14"/>
      <c r="N1104" s="54">
        <v>80.97605</v>
      </c>
      <c r="O1104" s="59">
        <f t="shared" si="1"/>
        <v>43107</v>
      </c>
      <c r="P1104" s="21">
        <v>8676000.72994</v>
      </c>
      <c r="Q1104" s="52" t="s">
        <v>80</v>
      </c>
      <c r="R1104" s="57">
        <v>43107.0</v>
      </c>
      <c r="S1104" s="58">
        <v>2.0</v>
      </c>
      <c r="T1104" s="58">
        <v>107142.8</v>
      </c>
    </row>
    <row r="1105">
      <c r="A1105" s="53">
        <v>43108.0</v>
      </c>
      <c r="B1105" s="14" t="s">
        <v>92</v>
      </c>
      <c r="C1105" s="52" t="s">
        <v>80</v>
      </c>
      <c r="D1105" s="14" t="s">
        <v>46</v>
      </c>
      <c r="E1105" s="51" t="s">
        <v>46</v>
      </c>
      <c r="F1105" s="1">
        <v>17.3</v>
      </c>
      <c r="G1105" s="14"/>
      <c r="H1105" s="1">
        <v>21.9</v>
      </c>
      <c r="I1105" s="14"/>
      <c r="J1105" s="1">
        <v>17.5</v>
      </c>
      <c r="K1105" s="1"/>
      <c r="L1105" s="1">
        <v>0.0</v>
      </c>
      <c r="M1105" s="14"/>
      <c r="N1105" s="54">
        <v>87.93158</v>
      </c>
      <c r="O1105" s="59">
        <f t="shared" si="1"/>
        <v>43108</v>
      </c>
      <c r="P1105" s="21">
        <v>1.0449094307718E7</v>
      </c>
      <c r="Q1105" s="52" t="s">
        <v>80</v>
      </c>
      <c r="R1105" s="57">
        <v>43108.0</v>
      </c>
      <c r="S1105" s="58">
        <v>2.0</v>
      </c>
      <c r="T1105" s="58">
        <v>118832.1</v>
      </c>
    </row>
    <row r="1106">
      <c r="A1106" s="53">
        <v>43109.0</v>
      </c>
      <c r="B1106" s="14" t="s">
        <v>108</v>
      </c>
      <c r="C1106" s="52" t="s">
        <v>80</v>
      </c>
      <c r="D1106" s="14" t="s">
        <v>46</v>
      </c>
      <c r="E1106" s="51" t="s">
        <v>46</v>
      </c>
      <c r="F1106" s="1">
        <v>15.7</v>
      </c>
      <c r="G1106" s="14"/>
      <c r="H1106" s="1">
        <v>22.5</v>
      </c>
      <c r="I1106" s="14"/>
      <c r="J1106" s="1">
        <v>30.0</v>
      </c>
      <c r="K1106" s="1"/>
      <c r="L1106" s="1">
        <v>0.0</v>
      </c>
      <c r="M1106" s="14"/>
      <c r="N1106" s="54">
        <v>76.71739</v>
      </c>
      <c r="O1106" s="59">
        <f t="shared" si="1"/>
        <v>43109</v>
      </c>
      <c r="P1106" s="21">
        <v>8543332.939529</v>
      </c>
      <c r="Q1106" s="52" t="s">
        <v>80</v>
      </c>
      <c r="R1106" s="57">
        <v>43109.0</v>
      </c>
      <c r="S1106" s="58">
        <v>2.0</v>
      </c>
      <c r="T1106" s="58">
        <v>111361.1</v>
      </c>
    </row>
    <row r="1107">
      <c r="A1107" s="53">
        <v>43110.0</v>
      </c>
      <c r="B1107" s="14" t="s">
        <v>90</v>
      </c>
      <c r="C1107" s="52" t="s">
        <v>80</v>
      </c>
      <c r="D1107" s="14" t="s">
        <v>46</v>
      </c>
      <c r="E1107" s="51" t="s">
        <v>46</v>
      </c>
      <c r="F1107" s="1">
        <v>13.6</v>
      </c>
      <c r="G1107" s="14"/>
      <c r="H1107" s="1">
        <v>25.6</v>
      </c>
      <c r="I1107" s="14"/>
      <c r="J1107" s="1">
        <v>23.5</v>
      </c>
      <c r="K1107" s="1"/>
      <c r="L1107" s="1">
        <v>0.0</v>
      </c>
      <c r="M1107" s="14"/>
      <c r="N1107" s="54">
        <v>80.21227</v>
      </c>
      <c r="O1107" s="59">
        <f t="shared" si="1"/>
        <v>43110</v>
      </c>
      <c r="P1107" s="21">
        <v>9347135.8231</v>
      </c>
      <c r="Q1107" s="52" t="s">
        <v>80</v>
      </c>
      <c r="R1107" s="57">
        <v>43110.0</v>
      </c>
      <c r="S1107" s="58">
        <v>2.0</v>
      </c>
      <c r="T1107" s="58">
        <v>116530.0</v>
      </c>
    </row>
    <row r="1108">
      <c r="A1108" s="53">
        <v>43111.0</v>
      </c>
      <c r="B1108" s="14" t="s">
        <v>105</v>
      </c>
      <c r="C1108" s="52" t="s">
        <v>80</v>
      </c>
      <c r="D1108" s="14" t="s">
        <v>46</v>
      </c>
      <c r="E1108" s="51" t="s">
        <v>46</v>
      </c>
      <c r="F1108" s="1">
        <v>15.5</v>
      </c>
      <c r="G1108" s="14"/>
      <c r="H1108" s="1">
        <v>34.5</v>
      </c>
      <c r="I1108" s="14"/>
      <c r="J1108" s="1">
        <v>28.6</v>
      </c>
      <c r="K1108" s="1"/>
      <c r="L1108" s="1">
        <v>0.0</v>
      </c>
      <c r="M1108" s="14"/>
      <c r="N1108" s="54">
        <v>87.80266</v>
      </c>
      <c r="O1108" s="59">
        <f t="shared" si="1"/>
        <v>43111</v>
      </c>
      <c r="P1108" s="21">
        <v>1.2257944977014E7</v>
      </c>
      <c r="Q1108" s="52" t="s">
        <v>80</v>
      </c>
      <c r="R1108" s="57">
        <v>43111.0</v>
      </c>
      <c r="S1108" s="58">
        <v>2.0</v>
      </c>
      <c r="T1108" s="58">
        <v>139607.9</v>
      </c>
    </row>
    <row r="1109">
      <c r="A1109" s="53">
        <v>43112.0</v>
      </c>
      <c r="B1109" s="14" t="s">
        <v>107</v>
      </c>
      <c r="C1109" s="52" t="s">
        <v>80</v>
      </c>
      <c r="D1109" s="14" t="s">
        <v>46</v>
      </c>
      <c r="E1109" s="51" t="s">
        <v>46</v>
      </c>
      <c r="F1109" s="1">
        <v>20.4</v>
      </c>
      <c r="G1109" s="14"/>
      <c r="H1109" s="1">
        <v>30.0</v>
      </c>
      <c r="I1109" s="14"/>
      <c r="J1109" s="1">
        <v>1.7</v>
      </c>
      <c r="K1109" s="1"/>
      <c r="L1109" s="1">
        <v>1.0</v>
      </c>
      <c r="M1109" s="14"/>
      <c r="N1109" s="54">
        <v>94.00072</v>
      </c>
      <c r="O1109" s="59">
        <f t="shared" si="1"/>
        <v>43112</v>
      </c>
      <c r="P1109" s="21">
        <v>1.2410247656488E7</v>
      </c>
      <c r="Q1109" s="52" t="s">
        <v>80</v>
      </c>
      <c r="R1109" s="57">
        <v>43112.0</v>
      </c>
      <c r="S1109" s="58">
        <v>2.0</v>
      </c>
      <c r="T1109" s="58">
        <v>132022.9</v>
      </c>
    </row>
    <row r="1110">
      <c r="A1110" s="53">
        <v>43113.0</v>
      </c>
      <c r="B1110" s="14" t="s">
        <v>74</v>
      </c>
      <c r="C1110" s="52" t="s">
        <v>80</v>
      </c>
      <c r="D1110" s="14" t="s">
        <v>46</v>
      </c>
      <c r="E1110" s="51" t="s">
        <v>46</v>
      </c>
      <c r="F1110" s="1">
        <v>16.0</v>
      </c>
      <c r="G1110" s="14"/>
      <c r="H1110" s="1">
        <v>20.9</v>
      </c>
      <c r="I1110" s="14"/>
      <c r="J1110" s="1">
        <v>10.7</v>
      </c>
      <c r="K1110" s="1"/>
      <c r="L1110" s="1">
        <v>7.0</v>
      </c>
      <c r="M1110" s="14"/>
      <c r="N1110" s="54">
        <v>73.27655</v>
      </c>
      <c r="O1110" s="59">
        <f t="shared" si="1"/>
        <v>43113</v>
      </c>
      <c r="P1110" s="21">
        <v>7252696.7531775</v>
      </c>
      <c r="Q1110" s="52" t="s">
        <v>80</v>
      </c>
      <c r="R1110" s="57">
        <v>43113.0</v>
      </c>
      <c r="S1110" s="58">
        <v>2.0</v>
      </c>
      <c r="T1110" s="58">
        <v>98977.05</v>
      </c>
    </row>
    <row r="1111">
      <c r="A1111" s="53">
        <v>43114.0</v>
      </c>
      <c r="B1111" s="14" t="s">
        <v>78</v>
      </c>
      <c r="C1111" s="52" t="s">
        <v>80</v>
      </c>
      <c r="D1111" s="14" t="s">
        <v>46</v>
      </c>
      <c r="E1111" s="51" t="s">
        <v>46</v>
      </c>
      <c r="F1111" s="1">
        <v>12.7</v>
      </c>
      <c r="G1111" s="14"/>
      <c r="H1111" s="1">
        <v>19.5</v>
      </c>
      <c r="I1111" s="14"/>
      <c r="J1111" s="1">
        <v>27.5</v>
      </c>
      <c r="K1111" s="1"/>
      <c r="L1111" s="1">
        <v>15.0</v>
      </c>
      <c r="M1111" s="14"/>
      <c r="N1111" s="54">
        <v>66.65958</v>
      </c>
      <c r="O1111" s="59">
        <f t="shared" si="1"/>
        <v>43114</v>
      </c>
      <c r="P1111" s="21">
        <v>6134126.5396944</v>
      </c>
      <c r="Q1111" s="52" t="s">
        <v>80</v>
      </c>
      <c r="R1111" s="57">
        <v>43114.0</v>
      </c>
      <c r="S1111" s="58">
        <v>3.0</v>
      </c>
      <c r="T1111" s="58">
        <v>92021.68</v>
      </c>
    </row>
    <row r="1112">
      <c r="A1112" s="53">
        <v>43115.0</v>
      </c>
      <c r="B1112" s="14" t="s">
        <v>92</v>
      </c>
      <c r="C1112" s="52" t="s">
        <v>80</v>
      </c>
      <c r="D1112" s="14" t="s">
        <v>46</v>
      </c>
      <c r="E1112" s="51" t="s">
        <v>46</v>
      </c>
      <c r="F1112" s="1">
        <v>14.6</v>
      </c>
      <c r="G1112" s="14"/>
      <c r="H1112" s="1">
        <v>20.9</v>
      </c>
      <c r="I1112" s="14"/>
      <c r="J1112" s="1">
        <v>21.1</v>
      </c>
      <c r="K1112" s="1"/>
      <c r="L1112" s="1">
        <v>0.0</v>
      </c>
      <c r="M1112" s="14"/>
      <c r="N1112" s="54">
        <v>86.37851</v>
      </c>
      <c r="O1112" s="59">
        <f t="shared" si="1"/>
        <v>43115</v>
      </c>
      <c r="P1112" s="21">
        <v>9448867.468241</v>
      </c>
      <c r="Q1112" s="52" t="s">
        <v>80</v>
      </c>
      <c r="R1112" s="57">
        <v>43115.0</v>
      </c>
      <c r="S1112" s="58">
        <v>3.0</v>
      </c>
      <c r="T1112" s="58">
        <v>109389.1</v>
      </c>
    </row>
    <row r="1113">
      <c r="A1113" s="53">
        <v>43116.0</v>
      </c>
      <c r="B1113" s="14" t="s">
        <v>108</v>
      </c>
      <c r="C1113" s="52" t="s">
        <v>80</v>
      </c>
      <c r="D1113" s="14" t="s">
        <v>46</v>
      </c>
      <c r="E1113" s="51" t="s">
        <v>46</v>
      </c>
      <c r="F1113" s="1">
        <v>12.9</v>
      </c>
      <c r="G1113" s="14"/>
      <c r="H1113" s="1">
        <v>26.9</v>
      </c>
      <c r="I1113" s="14"/>
      <c r="J1113" s="1">
        <v>31.1</v>
      </c>
      <c r="K1113" s="1"/>
      <c r="L1113" s="1">
        <v>0.0</v>
      </c>
      <c r="M1113" s="14"/>
      <c r="N1113" s="54">
        <v>92.83688</v>
      </c>
      <c r="O1113" s="59">
        <f t="shared" si="1"/>
        <v>43116</v>
      </c>
      <c r="P1113" s="21">
        <v>1.0775948009119999E7</v>
      </c>
      <c r="Q1113" s="52" t="s">
        <v>80</v>
      </c>
      <c r="R1113" s="57">
        <v>43116.0</v>
      </c>
      <c r="S1113" s="58">
        <v>3.0</v>
      </c>
      <c r="T1113" s="58">
        <v>116074.0</v>
      </c>
    </row>
    <row r="1114">
      <c r="A1114" s="53">
        <v>43117.0</v>
      </c>
      <c r="B1114" s="14" t="s">
        <v>90</v>
      </c>
      <c r="C1114" s="52" t="s">
        <v>80</v>
      </c>
      <c r="D1114" s="14" t="s">
        <v>46</v>
      </c>
      <c r="E1114" s="51" t="s">
        <v>46</v>
      </c>
      <c r="F1114" s="1">
        <v>12.4</v>
      </c>
      <c r="G1114" s="14"/>
      <c r="H1114" s="1">
        <v>30.3</v>
      </c>
      <c r="I1114" s="14"/>
      <c r="J1114" s="1">
        <v>30.9</v>
      </c>
      <c r="K1114" s="1"/>
      <c r="L1114" s="1">
        <v>0.0</v>
      </c>
      <c r="M1114" s="14"/>
      <c r="N1114" s="54">
        <v>100.2774</v>
      </c>
      <c r="O1114" s="59">
        <f t="shared" si="1"/>
        <v>43117</v>
      </c>
      <c r="P1114" s="21">
        <v>1.296450404736E7</v>
      </c>
      <c r="Q1114" s="52" t="s">
        <v>80</v>
      </c>
      <c r="R1114" s="57">
        <v>43117.0</v>
      </c>
      <c r="S1114" s="58">
        <v>3.0</v>
      </c>
      <c r="T1114" s="58">
        <v>129286.4</v>
      </c>
    </row>
    <row r="1115">
      <c r="A1115" s="53">
        <v>43118.0</v>
      </c>
      <c r="B1115" s="14" t="s">
        <v>105</v>
      </c>
      <c r="C1115" s="52" t="s">
        <v>80</v>
      </c>
      <c r="D1115" s="14" t="s">
        <v>46</v>
      </c>
      <c r="E1115" s="51" t="s">
        <v>46</v>
      </c>
      <c r="F1115" s="1">
        <v>16.6</v>
      </c>
      <c r="G1115" s="14"/>
      <c r="H1115" s="1">
        <v>40.0</v>
      </c>
      <c r="I1115" s="14"/>
      <c r="J1115" s="1">
        <v>30.8</v>
      </c>
      <c r="K1115" s="1"/>
      <c r="L1115" s="1">
        <v>0.0</v>
      </c>
      <c r="M1115" s="14"/>
      <c r="N1115" s="54">
        <v>1210.138</v>
      </c>
      <c r="O1115" s="59">
        <f t="shared" si="1"/>
        <v>43118</v>
      </c>
      <c r="P1115" s="21">
        <v>1.871455424378E8</v>
      </c>
      <c r="Q1115" s="52" t="s">
        <v>80</v>
      </c>
      <c r="R1115" s="57">
        <v>43118.0</v>
      </c>
      <c r="S1115" s="58">
        <v>3.0</v>
      </c>
      <c r="T1115" s="58">
        <v>154648.1</v>
      </c>
    </row>
    <row r="1116">
      <c r="A1116" s="53">
        <v>43119.0</v>
      </c>
      <c r="B1116" s="14" t="s">
        <v>107</v>
      </c>
      <c r="C1116" s="52" t="s">
        <v>80</v>
      </c>
      <c r="D1116" s="14" t="s">
        <v>46</v>
      </c>
      <c r="E1116" s="51" t="s">
        <v>46</v>
      </c>
      <c r="F1116" s="1">
        <v>22.5</v>
      </c>
      <c r="G1116" s="14"/>
      <c r="H1116" s="1">
        <v>40.3</v>
      </c>
      <c r="I1116" s="14"/>
      <c r="J1116" s="1">
        <v>30.6</v>
      </c>
      <c r="K1116" s="1"/>
      <c r="L1116" s="1">
        <v>0.0</v>
      </c>
      <c r="M1116" s="14"/>
      <c r="N1116" s="54">
        <v>647.5742</v>
      </c>
      <c r="O1116" s="59">
        <f t="shared" si="1"/>
        <v>43119</v>
      </c>
      <c r="P1116" s="21">
        <v>1.0689546173852001E8</v>
      </c>
      <c r="Q1116" s="52" t="s">
        <v>80</v>
      </c>
      <c r="R1116" s="57">
        <v>43119.0</v>
      </c>
      <c r="S1116" s="58">
        <v>3.0</v>
      </c>
      <c r="T1116" s="58">
        <v>165070.6</v>
      </c>
    </row>
    <row r="1117">
      <c r="A1117" s="53">
        <v>43120.0</v>
      </c>
      <c r="B1117" s="14" t="s">
        <v>74</v>
      </c>
      <c r="C1117" s="52" t="s">
        <v>80</v>
      </c>
      <c r="D1117" s="14" t="s">
        <v>46</v>
      </c>
      <c r="E1117" s="51" t="s">
        <v>46</v>
      </c>
      <c r="F1117" s="1">
        <v>20.3</v>
      </c>
      <c r="G1117" s="14"/>
      <c r="H1117" s="1">
        <v>24.6</v>
      </c>
      <c r="I1117" s="14"/>
      <c r="J1117" s="1">
        <v>20.2</v>
      </c>
      <c r="K1117" s="1"/>
      <c r="L1117" s="1">
        <v>0.0</v>
      </c>
      <c r="M1117" s="14"/>
      <c r="N1117" s="54">
        <v>94.10481</v>
      </c>
      <c r="O1117" s="59">
        <f t="shared" si="1"/>
        <v>43120</v>
      </c>
      <c r="P1117" s="21">
        <v>1.174663290825E7</v>
      </c>
      <c r="Q1117" s="52" t="s">
        <v>80</v>
      </c>
      <c r="R1117" s="57">
        <v>43120.0</v>
      </c>
      <c r="S1117" s="58">
        <v>3.0</v>
      </c>
      <c r="T1117" s="58">
        <v>124825.0</v>
      </c>
    </row>
    <row r="1118">
      <c r="A1118" s="53">
        <v>43121.0</v>
      </c>
      <c r="B1118" s="14" t="s">
        <v>78</v>
      </c>
      <c r="C1118" s="52" t="s">
        <v>80</v>
      </c>
      <c r="D1118" s="14" t="s">
        <v>46</v>
      </c>
      <c r="E1118" s="51" t="s">
        <v>46</v>
      </c>
      <c r="F1118" s="1">
        <v>21.0</v>
      </c>
      <c r="G1118" s="14"/>
      <c r="H1118" s="1">
        <v>28.2</v>
      </c>
      <c r="I1118" s="14"/>
      <c r="J1118" s="1">
        <v>14.9</v>
      </c>
      <c r="K1118" s="1"/>
      <c r="L1118" s="1">
        <v>0.0</v>
      </c>
      <c r="M1118" s="14"/>
      <c r="N1118" s="54">
        <v>121.712</v>
      </c>
      <c r="O1118" s="59">
        <f t="shared" si="1"/>
        <v>43121</v>
      </c>
      <c r="P1118" s="21">
        <v>1.54945705024E7</v>
      </c>
      <c r="Q1118" s="52" t="s">
        <v>80</v>
      </c>
      <c r="R1118" s="57">
        <v>43121.0</v>
      </c>
      <c r="S1118" s="58">
        <v>4.0</v>
      </c>
      <c r="T1118" s="58">
        <v>127305.2</v>
      </c>
    </row>
    <row r="1119">
      <c r="A1119" s="53">
        <v>43122.0</v>
      </c>
      <c r="B1119" s="14" t="s">
        <v>92</v>
      </c>
      <c r="C1119" s="52" t="s">
        <v>80</v>
      </c>
      <c r="D1119" s="14" t="s">
        <v>46</v>
      </c>
      <c r="E1119" s="51" t="s">
        <v>46</v>
      </c>
      <c r="F1119" s="1">
        <v>20.5</v>
      </c>
      <c r="G1119" s="14"/>
      <c r="H1119" s="1">
        <v>23.9</v>
      </c>
      <c r="I1119" s="14"/>
      <c r="J1119" s="1">
        <v>27.3</v>
      </c>
      <c r="K1119" s="1"/>
      <c r="L1119" s="1">
        <v>0.0</v>
      </c>
      <c r="M1119" s="14"/>
      <c r="N1119" s="54">
        <v>115.1295</v>
      </c>
      <c r="O1119" s="59">
        <f t="shared" si="1"/>
        <v>43122</v>
      </c>
      <c r="P1119" s="21">
        <v>1.5882736224299999E7</v>
      </c>
      <c r="Q1119" s="52" t="s">
        <v>80</v>
      </c>
      <c r="R1119" s="57">
        <v>43122.0</v>
      </c>
      <c r="S1119" s="58">
        <v>4.0</v>
      </c>
      <c r="T1119" s="58">
        <v>137955.4</v>
      </c>
    </row>
    <row r="1120">
      <c r="A1120" s="53">
        <v>43123.0</v>
      </c>
      <c r="B1120" s="14" t="s">
        <v>108</v>
      </c>
      <c r="C1120" s="52" t="s">
        <v>80</v>
      </c>
      <c r="D1120" s="14" t="s">
        <v>46</v>
      </c>
      <c r="E1120" s="51" t="s">
        <v>46</v>
      </c>
      <c r="F1120" s="1">
        <v>18.0</v>
      </c>
      <c r="G1120" s="14"/>
      <c r="H1120" s="1">
        <v>23.6</v>
      </c>
      <c r="I1120" s="14"/>
      <c r="J1120" s="1">
        <v>28.3</v>
      </c>
      <c r="K1120" s="1"/>
      <c r="L1120" s="1">
        <v>0.0</v>
      </c>
      <c r="M1120" s="14"/>
      <c r="N1120" s="54">
        <v>102.3741</v>
      </c>
      <c r="O1120" s="59">
        <f t="shared" si="1"/>
        <v>43123</v>
      </c>
      <c r="P1120" s="21">
        <v>1.313608145445E7</v>
      </c>
      <c r="Q1120" s="52" t="s">
        <v>80</v>
      </c>
      <c r="R1120" s="57">
        <v>43123.0</v>
      </c>
      <c r="S1120" s="58">
        <v>4.0</v>
      </c>
      <c r="T1120" s="58">
        <v>128314.5</v>
      </c>
    </row>
    <row r="1121">
      <c r="A1121" s="53">
        <v>43124.0</v>
      </c>
      <c r="B1121" s="14" t="s">
        <v>90</v>
      </c>
      <c r="C1121" s="52" t="s">
        <v>80</v>
      </c>
      <c r="D1121" s="14" t="s">
        <v>46</v>
      </c>
      <c r="E1121" s="51" t="s">
        <v>46</v>
      </c>
      <c r="F1121" s="1">
        <v>14.8</v>
      </c>
      <c r="G1121" s="14"/>
      <c r="H1121" s="1">
        <v>23.3</v>
      </c>
      <c r="I1121" s="14"/>
      <c r="J1121" s="1">
        <v>27.5</v>
      </c>
      <c r="K1121" s="1"/>
      <c r="L1121" s="1">
        <v>0.0</v>
      </c>
      <c r="M1121" s="14"/>
      <c r="N1121" s="54">
        <v>103.4279</v>
      </c>
      <c r="O1121" s="59">
        <f t="shared" si="1"/>
        <v>43124</v>
      </c>
      <c r="P1121" s="21">
        <v>1.333183562442E7</v>
      </c>
      <c r="Q1121" s="52" t="s">
        <v>80</v>
      </c>
      <c r="R1121" s="57">
        <v>43124.0</v>
      </c>
      <c r="S1121" s="58">
        <v>4.0</v>
      </c>
      <c r="T1121" s="58">
        <v>128899.8</v>
      </c>
    </row>
    <row r="1122">
      <c r="A1122" s="53">
        <v>43125.0</v>
      </c>
      <c r="B1122" s="14" t="s">
        <v>105</v>
      </c>
      <c r="C1122" s="52" t="s">
        <v>80</v>
      </c>
      <c r="D1122" s="14" t="s">
        <v>46</v>
      </c>
      <c r="E1122" s="51" t="s">
        <v>46</v>
      </c>
      <c r="F1122" s="1">
        <v>17.1</v>
      </c>
      <c r="G1122" s="14"/>
      <c r="H1122" s="1">
        <v>26.6</v>
      </c>
      <c r="I1122" s="14"/>
      <c r="J1122" s="1">
        <v>28.1</v>
      </c>
      <c r="K1122" s="1"/>
      <c r="L1122" s="1">
        <v>0.0</v>
      </c>
      <c r="M1122" s="14"/>
      <c r="N1122" s="54">
        <v>155.5028</v>
      </c>
      <c r="O1122" s="59">
        <f t="shared" si="1"/>
        <v>43125</v>
      </c>
      <c r="P1122" s="21">
        <v>2.1653018486560002E7</v>
      </c>
      <c r="Q1122" s="52" t="s">
        <v>80</v>
      </c>
      <c r="R1122" s="57">
        <v>43125.0</v>
      </c>
      <c r="S1122" s="58">
        <v>4.0</v>
      </c>
      <c r="T1122" s="58">
        <v>139245.2</v>
      </c>
    </row>
    <row r="1123">
      <c r="A1123" s="53">
        <v>43126.0</v>
      </c>
      <c r="B1123" s="14" t="s">
        <v>107</v>
      </c>
      <c r="C1123" s="52" t="s">
        <v>80</v>
      </c>
      <c r="D1123" s="14" t="s">
        <v>46</v>
      </c>
      <c r="E1123" s="51" t="s">
        <v>47</v>
      </c>
      <c r="F1123" s="1">
        <v>19.4</v>
      </c>
      <c r="G1123" s="14"/>
      <c r="H1123" s="1">
        <v>28.4</v>
      </c>
      <c r="I1123" s="14"/>
      <c r="J1123" s="1">
        <v>19.9</v>
      </c>
      <c r="K1123" s="1"/>
      <c r="L1123" s="1">
        <v>0.0</v>
      </c>
      <c r="M1123" s="14"/>
      <c r="N1123" s="54">
        <v>91.43489</v>
      </c>
      <c r="O1123" s="59">
        <f t="shared" si="1"/>
        <v>43126</v>
      </c>
      <c r="P1123" s="21">
        <v>1.1758481136555E7</v>
      </c>
      <c r="Q1123" s="52" t="s">
        <v>80</v>
      </c>
      <c r="R1123" s="57">
        <v>43126.0</v>
      </c>
      <c r="S1123" s="58">
        <v>4.0</v>
      </c>
      <c r="T1123" s="58">
        <v>128599.5</v>
      </c>
    </row>
    <row r="1124">
      <c r="A1124" s="53">
        <v>43127.0</v>
      </c>
      <c r="B1124" s="14" t="s">
        <v>74</v>
      </c>
      <c r="C1124" s="52" t="s">
        <v>80</v>
      </c>
      <c r="D1124" s="14" t="s">
        <v>46</v>
      </c>
      <c r="E1124" s="51" t="s">
        <v>46</v>
      </c>
      <c r="F1124" s="1">
        <v>21.2</v>
      </c>
      <c r="G1124" s="14"/>
      <c r="H1124" s="1">
        <v>33.2</v>
      </c>
      <c r="I1124" s="14"/>
      <c r="J1124" s="1">
        <v>27.5</v>
      </c>
      <c r="K1124" s="1"/>
      <c r="L1124" s="1">
        <v>3.4</v>
      </c>
      <c r="M1124" s="14"/>
      <c r="N1124" s="54">
        <v>104.8789</v>
      </c>
      <c r="O1124" s="59">
        <f t="shared" si="1"/>
        <v>43127</v>
      </c>
      <c r="P1124" s="21">
        <v>1.4590186221940001E7</v>
      </c>
      <c r="Q1124" s="52" t="s">
        <v>80</v>
      </c>
      <c r="R1124" s="57">
        <v>43127.0</v>
      </c>
      <c r="S1124" s="58">
        <v>4.0</v>
      </c>
      <c r="T1124" s="58">
        <v>139114.6</v>
      </c>
    </row>
    <row r="1125">
      <c r="A1125" s="53">
        <v>43128.0</v>
      </c>
      <c r="B1125" s="14" t="s">
        <v>78</v>
      </c>
      <c r="C1125" s="52" t="s">
        <v>80</v>
      </c>
      <c r="D1125" s="14" t="s">
        <v>46</v>
      </c>
      <c r="E1125" s="51" t="s">
        <v>46</v>
      </c>
      <c r="F1125" s="1">
        <v>22.7</v>
      </c>
      <c r="G1125" s="14"/>
      <c r="H1125" s="1">
        <v>38.1</v>
      </c>
      <c r="I1125" s="14"/>
      <c r="J1125" s="1">
        <v>28.5</v>
      </c>
      <c r="K1125" s="1"/>
      <c r="L1125" s="1">
        <v>0.0</v>
      </c>
      <c r="M1125" s="14"/>
      <c r="N1125" s="54">
        <v>290.4196</v>
      </c>
      <c r="O1125" s="59">
        <f t="shared" si="1"/>
        <v>43128</v>
      </c>
      <c r="P1125" s="21">
        <v>4.630354263932E7</v>
      </c>
      <c r="Q1125" s="52" t="s">
        <v>80</v>
      </c>
      <c r="R1125" s="57">
        <v>43128.0</v>
      </c>
      <c r="S1125" s="58">
        <v>5.0</v>
      </c>
      <c r="T1125" s="58">
        <v>159436.7</v>
      </c>
    </row>
    <row r="1126">
      <c r="A1126" s="53">
        <v>43129.0</v>
      </c>
      <c r="B1126" s="14" t="s">
        <v>92</v>
      </c>
      <c r="C1126" s="52" t="s">
        <v>80</v>
      </c>
      <c r="D1126" s="14" t="s">
        <v>46</v>
      </c>
      <c r="E1126" s="51" t="s">
        <v>46</v>
      </c>
      <c r="F1126" s="1">
        <v>27.8</v>
      </c>
      <c r="G1126" s="14"/>
      <c r="H1126" s="1">
        <v>33.5</v>
      </c>
      <c r="I1126" s="14"/>
      <c r="J1126" s="1">
        <v>7.3</v>
      </c>
      <c r="K1126" s="1"/>
      <c r="L1126" s="1">
        <v>0.0</v>
      </c>
      <c r="M1126" s="14"/>
      <c r="N1126" s="54">
        <v>107.6574</v>
      </c>
      <c r="O1126" s="59">
        <f t="shared" si="1"/>
        <v>43129</v>
      </c>
      <c r="P1126" s="21">
        <v>1.727229487824E7</v>
      </c>
      <c r="Q1126" s="52" t="s">
        <v>80</v>
      </c>
      <c r="R1126" s="57">
        <v>43129.0</v>
      </c>
      <c r="S1126" s="58">
        <v>5.0</v>
      </c>
      <c r="T1126" s="58">
        <v>160437.6</v>
      </c>
    </row>
    <row r="1127">
      <c r="A1127" s="53">
        <v>43130.0</v>
      </c>
      <c r="B1127" s="14" t="s">
        <v>108</v>
      </c>
      <c r="C1127" s="52" t="s">
        <v>80</v>
      </c>
      <c r="D1127" s="14" t="s">
        <v>46</v>
      </c>
      <c r="E1127" s="51" t="s">
        <v>46</v>
      </c>
      <c r="F1127" s="1">
        <v>15.6</v>
      </c>
      <c r="G1127" s="14"/>
      <c r="H1127" s="1">
        <v>21.0</v>
      </c>
      <c r="I1127" s="14"/>
      <c r="J1127" s="1">
        <v>14.1</v>
      </c>
      <c r="K1127" s="1"/>
      <c r="L1127" s="1">
        <v>38.8</v>
      </c>
      <c r="M1127" s="14"/>
      <c r="N1127" s="54">
        <v>78.57444</v>
      </c>
      <c r="O1127" s="59">
        <f t="shared" si="1"/>
        <v>43130</v>
      </c>
      <c r="P1127" s="21">
        <v>9054887.035824</v>
      </c>
      <c r="Q1127" s="52" t="s">
        <v>80</v>
      </c>
      <c r="R1127" s="57">
        <v>43130.0</v>
      </c>
      <c r="S1127" s="58">
        <v>5.0</v>
      </c>
      <c r="T1127" s="58">
        <v>115239.6</v>
      </c>
    </row>
    <row r="1128">
      <c r="A1128" s="53">
        <v>43131.0</v>
      </c>
      <c r="B1128" s="14" t="s">
        <v>90</v>
      </c>
      <c r="C1128" s="52" t="s">
        <v>80</v>
      </c>
      <c r="D1128" s="14" t="s">
        <v>47</v>
      </c>
      <c r="E1128" s="51" t="s">
        <v>46</v>
      </c>
      <c r="F1128" s="1">
        <v>14.6</v>
      </c>
      <c r="G1128" s="14"/>
      <c r="H1128" s="1">
        <v>19.1</v>
      </c>
      <c r="I1128" s="14"/>
      <c r="J1128" s="1">
        <v>19.6</v>
      </c>
      <c r="K1128" s="1"/>
      <c r="L1128" s="1">
        <v>0.0</v>
      </c>
      <c r="M1128" s="14"/>
      <c r="N1128" s="54">
        <v>65.21756</v>
      </c>
      <c r="O1128" s="59">
        <f t="shared" si="1"/>
        <v>43131</v>
      </c>
      <c r="P1128" s="21">
        <v>7077683.524952</v>
      </c>
      <c r="Q1128" s="52" t="s">
        <v>80</v>
      </c>
      <c r="R1128" s="57">
        <v>43131.0</v>
      </c>
      <c r="S1128" s="58">
        <v>5.0</v>
      </c>
      <c r="T1128" s="58">
        <v>108524.2</v>
      </c>
    </row>
    <row r="1129">
      <c r="A1129" s="53">
        <v>43132.0</v>
      </c>
      <c r="B1129" s="14" t="s">
        <v>105</v>
      </c>
      <c r="C1129" s="52" t="s">
        <v>80</v>
      </c>
      <c r="D1129" s="14" t="s">
        <v>47</v>
      </c>
      <c r="E1129" s="51" t="s">
        <v>46</v>
      </c>
      <c r="F1129" s="1">
        <v>12.1</v>
      </c>
      <c r="G1129" s="14"/>
      <c r="H1129" s="1">
        <v>22.5</v>
      </c>
      <c r="I1129" s="14"/>
      <c r="J1129" s="1">
        <v>28.9</v>
      </c>
      <c r="K1129" s="1"/>
      <c r="L1129" s="1">
        <v>0.2</v>
      </c>
      <c r="M1129" s="14"/>
      <c r="N1129" s="54">
        <v>72.41223</v>
      </c>
      <c r="O1129" s="59">
        <f t="shared" si="1"/>
        <v>43132</v>
      </c>
      <c r="P1129" s="21">
        <v>7961666.758715999</v>
      </c>
      <c r="Q1129" s="52" t="s">
        <v>80</v>
      </c>
      <c r="R1129" s="57">
        <v>43132.0</v>
      </c>
      <c r="S1129" s="58">
        <v>5.0</v>
      </c>
      <c r="T1129" s="58">
        <v>109949.2</v>
      </c>
    </row>
    <row r="1130">
      <c r="A1130" s="53">
        <v>43133.0</v>
      </c>
      <c r="B1130" s="14" t="s">
        <v>107</v>
      </c>
      <c r="C1130" s="52" t="s">
        <v>80</v>
      </c>
      <c r="D1130" s="14" t="s">
        <v>47</v>
      </c>
      <c r="E1130" s="51" t="s">
        <v>46</v>
      </c>
      <c r="F1130" s="1">
        <v>13.4</v>
      </c>
      <c r="G1130" s="14"/>
      <c r="H1130" s="1">
        <v>22.1</v>
      </c>
      <c r="I1130" s="14"/>
      <c r="J1130" s="1">
        <v>28.4</v>
      </c>
      <c r="K1130" s="1"/>
      <c r="L1130" s="1">
        <v>0.0</v>
      </c>
      <c r="M1130" s="14"/>
      <c r="N1130" s="54">
        <v>80.45435</v>
      </c>
      <c r="O1130" s="59">
        <f t="shared" si="1"/>
        <v>43133</v>
      </c>
      <c r="P1130" s="21">
        <v>9087021.151405001</v>
      </c>
      <c r="Q1130" s="52" t="s">
        <v>80</v>
      </c>
      <c r="R1130" s="57">
        <v>43133.0</v>
      </c>
      <c r="S1130" s="58">
        <v>5.0</v>
      </c>
      <c r="T1130" s="58">
        <v>112946.3</v>
      </c>
    </row>
    <row r="1131">
      <c r="A1131" s="53">
        <v>43134.0</v>
      </c>
      <c r="B1131" s="14" t="s">
        <v>74</v>
      </c>
      <c r="C1131" s="52" t="s">
        <v>80</v>
      </c>
      <c r="D1131" s="14" t="s">
        <v>47</v>
      </c>
      <c r="E1131" s="51" t="s">
        <v>46</v>
      </c>
      <c r="F1131" s="1">
        <v>15.8</v>
      </c>
      <c r="G1131" s="14"/>
      <c r="H1131" s="1">
        <v>28.1</v>
      </c>
      <c r="I1131" s="14"/>
      <c r="J1131" s="1">
        <v>26.7</v>
      </c>
      <c r="K1131" s="1"/>
      <c r="L1131" s="1">
        <v>0.0</v>
      </c>
      <c r="M1131" s="14"/>
      <c r="N1131" s="54">
        <v>86.51701</v>
      </c>
      <c r="O1131" s="59">
        <f t="shared" si="1"/>
        <v>43134</v>
      </c>
      <c r="P1131" s="21">
        <v>9079726.603573</v>
      </c>
      <c r="Q1131" s="52" t="s">
        <v>80</v>
      </c>
      <c r="R1131" s="57">
        <v>43134.0</v>
      </c>
      <c r="S1131" s="58">
        <v>5.0</v>
      </c>
      <c r="T1131" s="58">
        <v>104947.3</v>
      </c>
    </row>
    <row r="1132">
      <c r="A1132" s="53">
        <v>43135.0</v>
      </c>
      <c r="B1132" s="14" t="s">
        <v>78</v>
      </c>
      <c r="C1132" s="52" t="s">
        <v>80</v>
      </c>
      <c r="D1132" s="14" t="s">
        <v>47</v>
      </c>
      <c r="E1132" s="51" t="s">
        <v>46</v>
      </c>
      <c r="F1132" s="1">
        <v>14.7</v>
      </c>
      <c r="G1132" s="14"/>
      <c r="H1132" s="1">
        <v>25.7</v>
      </c>
      <c r="I1132" s="14"/>
      <c r="J1132" s="1">
        <v>28.5</v>
      </c>
      <c r="K1132" s="1"/>
      <c r="L1132" s="1">
        <v>0.0</v>
      </c>
      <c r="M1132" s="14"/>
      <c r="N1132" s="54">
        <v>98.92185</v>
      </c>
      <c r="O1132" s="59">
        <f t="shared" si="1"/>
        <v>43135</v>
      </c>
      <c r="P1132" s="21">
        <v>1.0492235049915E7</v>
      </c>
      <c r="Q1132" s="52" t="s">
        <v>80</v>
      </c>
      <c r="R1132" s="57">
        <v>43135.0</v>
      </c>
      <c r="S1132" s="58">
        <v>6.0</v>
      </c>
      <c r="T1132" s="58">
        <v>106065.9</v>
      </c>
    </row>
    <row r="1133">
      <c r="A1133" s="53">
        <v>43136.0</v>
      </c>
      <c r="B1133" s="14" t="s">
        <v>92</v>
      </c>
      <c r="C1133" s="52" t="s">
        <v>80</v>
      </c>
      <c r="D1133" s="14" t="s">
        <v>47</v>
      </c>
      <c r="E1133" s="51" t="s">
        <v>46</v>
      </c>
      <c r="F1133" s="1">
        <v>17.0</v>
      </c>
      <c r="G1133" s="14"/>
      <c r="H1133" s="1">
        <v>25.7</v>
      </c>
      <c r="I1133" s="14"/>
      <c r="J1133" s="1">
        <v>24.0</v>
      </c>
      <c r="K1133" s="1"/>
      <c r="L1133" s="1">
        <v>0.0</v>
      </c>
      <c r="M1133" s="14"/>
      <c r="N1133" s="54">
        <v>103.8302</v>
      </c>
      <c r="O1133" s="59">
        <f t="shared" si="1"/>
        <v>43136</v>
      </c>
      <c r="P1133" s="21">
        <v>1.31309900732E7</v>
      </c>
      <c r="Q1133" s="52" t="s">
        <v>80</v>
      </c>
      <c r="R1133" s="57">
        <v>43136.0</v>
      </c>
      <c r="S1133" s="58">
        <v>6.0</v>
      </c>
      <c r="T1133" s="58">
        <v>126466.0</v>
      </c>
    </row>
    <row r="1134">
      <c r="A1134" s="53">
        <v>43137.0</v>
      </c>
      <c r="B1134" s="14" t="s">
        <v>108</v>
      </c>
      <c r="C1134" s="52" t="s">
        <v>80</v>
      </c>
      <c r="D1134" s="14" t="s">
        <v>47</v>
      </c>
      <c r="E1134" s="51" t="s">
        <v>46</v>
      </c>
      <c r="F1134" s="1">
        <v>17.7</v>
      </c>
      <c r="G1134" s="14"/>
      <c r="H1134" s="1">
        <v>29.9</v>
      </c>
      <c r="I1134" s="14"/>
      <c r="J1134" s="1">
        <v>27.6</v>
      </c>
      <c r="K1134" s="1"/>
      <c r="L1134" s="1">
        <v>0.0</v>
      </c>
      <c r="M1134" s="14"/>
      <c r="N1134" s="54">
        <v>104.2296</v>
      </c>
      <c r="O1134" s="59">
        <f t="shared" si="1"/>
        <v>43137</v>
      </c>
      <c r="P1134" s="21">
        <v>1.4335707915120002E7</v>
      </c>
      <c r="Q1134" s="52" t="s">
        <v>80</v>
      </c>
      <c r="R1134" s="57">
        <v>43137.0</v>
      </c>
      <c r="S1134" s="58">
        <v>6.0</v>
      </c>
      <c r="T1134" s="58">
        <v>137539.7</v>
      </c>
    </row>
    <row r="1135">
      <c r="A1135" s="53">
        <v>43138.0</v>
      </c>
      <c r="B1135" s="14" t="s">
        <v>90</v>
      </c>
      <c r="C1135" s="52" t="s">
        <v>80</v>
      </c>
      <c r="D1135" s="14" t="s">
        <v>47</v>
      </c>
      <c r="E1135" s="51" t="s">
        <v>46</v>
      </c>
      <c r="F1135" s="1">
        <v>18.7</v>
      </c>
      <c r="G1135" s="14"/>
      <c r="H1135" s="1">
        <v>37.4</v>
      </c>
      <c r="I1135" s="14"/>
      <c r="J1135" s="1">
        <v>27.1</v>
      </c>
      <c r="K1135" s="1"/>
      <c r="L1135" s="1">
        <v>0.0</v>
      </c>
      <c r="M1135" s="14"/>
      <c r="N1135" s="54">
        <v>624.2609</v>
      </c>
      <c r="O1135" s="59">
        <f t="shared" si="1"/>
        <v>43138</v>
      </c>
      <c r="P1135" s="21">
        <v>9.944931847456999E7</v>
      </c>
      <c r="Q1135" s="52" t="s">
        <v>80</v>
      </c>
      <c r="R1135" s="57">
        <v>43138.0</v>
      </c>
      <c r="S1135" s="58">
        <v>6.0</v>
      </c>
      <c r="T1135" s="58">
        <v>159307.3</v>
      </c>
    </row>
    <row r="1136">
      <c r="A1136" s="53">
        <v>43139.0</v>
      </c>
      <c r="B1136" s="14" t="s">
        <v>105</v>
      </c>
      <c r="C1136" s="52" t="s">
        <v>80</v>
      </c>
      <c r="D1136" s="14" t="s">
        <v>47</v>
      </c>
      <c r="E1136" s="51" t="s">
        <v>46</v>
      </c>
      <c r="F1136" s="1">
        <v>20.6</v>
      </c>
      <c r="G1136" s="14"/>
      <c r="H1136" s="1">
        <v>27.5</v>
      </c>
      <c r="I1136" s="14"/>
      <c r="J1136" s="1">
        <v>15.8</v>
      </c>
      <c r="K1136" s="1"/>
      <c r="L1136" s="1">
        <v>0.0</v>
      </c>
      <c r="M1136" s="14"/>
      <c r="N1136" s="54">
        <v>106.6526</v>
      </c>
      <c r="O1136" s="59">
        <f t="shared" si="1"/>
        <v>43139</v>
      </c>
      <c r="P1136" s="21">
        <v>1.59416840798E7</v>
      </c>
      <c r="Q1136" s="52" t="s">
        <v>80</v>
      </c>
      <c r="R1136" s="57">
        <v>43139.0</v>
      </c>
      <c r="S1136" s="58">
        <v>6.0</v>
      </c>
      <c r="T1136" s="58">
        <v>149473.0</v>
      </c>
    </row>
    <row r="1137">
      <c r="A1137" s="53">
        <v>43140.0</v>
      </c>
      <c r="B1137" s="14" t="s">
        <v>107</v>
      </c>
      <c r="C1137" s="52" t="s">
        <v>80</v>
      </c>
      <c r="D1137" s="14" t="s">
        <v>47</v>
      </c>
      <c r="E1137" s="51" t="s">
        <v>46</v>
      </c>
      <c r="F1137" s="1">
        <v>20.4</v>
      </c>
      <c r="G1137" s="14"/>
      <c r="H1137" s="1">
        <v>24.9</v>
      </c>
      <c r="I1137" s="14"/>
      <c r="J1137" s="1">
        <v>17.2</v>
      </c>
      <c r="K1137" s="1"/>
      <c r="L1137" s="1">
        <v>0.0</v>
      </c>
      <c r="M1137" s="14"/>
      <c r="N1137" s="54">
        <v>113.7061</v>
      </c>
      <c r="O1137" s="59">
        <f t="shared" si="1"/>
        <v>43140</v>
      </c>
      <c r="P1137" s="21">
        <v>1.558932235159E7</v>
      </c>
      <c r="Q1137" s="52" t="s">
        <v>80</v>
      </c>
      <c r="R1137" s="57">
        <v>43140.0</v>
      </c>
      <c r="S1137" s="58">
        <v>6.0</v>
      </c>
      <c r="T1137" s="58">
        <v>137101.9</v>
      </c>
    </row>
    <row r="1138">
      <c r="A1138" s="53">
        <v>43141.0</v>
      </c>
      <c r="B1138" s="14" t="s">
        <v>74</v>
      </c>
      <c r="C1138" s="52" t="s">
        <v>80</v>
      </c>
      <c r="D1138" s="14" t="s">
        <v>47</v>
      </c>
      <c r="E1138" s="51" t="s">
        <v>46</v>
      </c>
      <c r="F1138" s="1">
        <v>18.7</v>
      </c>
      <c r="G1138" s="14"/>
      <c r="H1138" s="1">
        <v>30.3</v>
      </c>
      <c r="I1138" s="14"/>
      <c r="J1138" s="1">
        <v>6.6</v>
      </c>
      <c r="K1138" s="1"/>
      <c r="L1138" s="1">
        <v>0.0</v>
      </c>
      <c r="M1138" s="14"/>
      <c r="N1138" s="54">
        <v>83.52153</v>
      </c>
      <c r="O1138" s="59">
        <f t="shared" si="1"/>
        <v>43141</v>
      </c>
      <c r="P1138" s="21">
        <v>9865045.290114</v>
      </c>
      <c r="Q1138" s="52" t="s">
        <v>80</v>
      </c>
      <c r="R1138" s="57">
        <v>43141.0</v>
      </c>
      <c r="S1138" s="58">
        <v>6.0</v>
      </c>
      <c r="T1138" s="58">
        <v>118113.8</v>
      </c>
    </row>
    <row r="1139">
      <c r="A1139" s="53">
        <v>43142.0</v>
      </c>
      <c r="B1139" s="14" t="s">
        <v>78</v>
      </c>
      <c r="C1139" s="52" t="s">
        <v>80</v>
      </c>
      <c r="D1139" s="14" t="s">
        <v>47</v>
      </c>
      <c r="E1139" s="51" t="s">
        <v>46</v>
      </c>
      <c r="F1139" s="1">
        <v>15.5</v>
      </c>
      <c r="G1139" s="14"/>
      <c r="H1139" s="1">
        <v>21.2</v>
      </c>
      <c r="I1139" s="14"/>
      <c r="J1139" s="1">
        <v>18.5</v>
      </c>
      <c r="K1139" s="1"/>
      <c r="L1139" s="1">
        <v>0.0</v>
      </c>
      <c r="M1139" s="14"/>
      <c r="N1139" s="54">
        <v>66.27236</v>
      </c>
      <c r="O1139" s="59">
        <f t="shared" si="1"/>
        <v>43142</v>
      </c>
      <c r="P1139" s="21">
        <v>6656415.720108001</v>
      </c>
      <c r="Q1139" s="52" t="s">
        <v>80</v>
      </c>
      <c r="R1139" s="57">
        <v>43142.0</v>
      </c>
      <c r="S1139" s="58">
        <v>7.0</v>
      </c>
      <c r="T1139" s="58">
        <v>100440.3</v>
      </c>
    </row>
    <row r="1140">
      <c r="A1140" s="53">
        <v>43143.0</v>
      </c>
      <c r="B1140" s="14" t="s">
        <v>92</v>
      </c>
      <c r="C1140" s="52" t="s">
        <v>80</v>
      </c>
      <c r="D1140" s="14" t="s">
        <v>47</v>
      </c>
      <c r="E1140" s="51" t="s">
        <v>46</v>
      </c>
      <c r="F1140" s="1">
        <v>16.3</v>
      </c>
      <c r="G1140" s="14"/>
      <c r="H1140" s="1">
        <v>23.6</v>
      </c>
      <c r="I1140" s="14"/>
      <c r="J1140" s="1">
        <v>22.2</v>
      </c>
      <c r="K1140" s="1"/>
      <c r="L1140" s="1">
        <v>0.0</v>
      </c>
      <c r="M1140" s="14"/>
      <c r="N1140" s="54">
        <v>93.17394</v>
      </c>
      <c r="O1140" s="59">
        <f t="shared" si="1"/>
        <v>43143</v>
      </c>
      <c r="P1140" s="21">
        <v>1.0827659710854001E7</v>
      </c>
      <c r="Q1140" s="52" t="s">
        <v>80</v>
      </c>
      <c r="R1140" s="57">
        <v>43143.0</v>
      </c>
      <c r="S1140" s="58">
        <v>7.0</v>
      </c>
      <c r="T1140" s="58">
        <v>116209.1</v>
      </c>
    </row>
    <row r="1141">
      <c r="A1141" s="53">
        <v>43144.0</v>
      </c>
      <c r="B1141" s="14" t="s">
        <v>108</v>
      </c>
      <c r="C1141" s="52" t="s">
        <v>80</v>
      </c>
      <c r="D1141" s="14" t="s">
        <v>47</v>
      </c>
      <c r="E1141" s="51" t="s">
        <v>46</v>
      </c>
      <c r="F1141" s="1">
        <v>13.6</v>
      </c>
      <c r="G1141" s="14"/>
      <c r="H1141" s="1">
        <v>29.0</v>
      </c>
      <c r="I1141" s="14"/>
      <c r="J1141" s="1">
        <v>26.0</v>
      </c>
      <c r="K1141" s="1"/>
      <c r="L1141" s="1">
        <v>0.0</v>
      </c>
      <c r="M1141" s="14"/>
      <c r="N1141" s="54">
        <v>99.60943</v>
      </c>
      <c r="O1141" s="59">
        <f t="shared" si="1"/>
        <v>43144</v>
      </c>
      <c r="P1141" s="21">
        <v>1.2439494563861E7</v>
      </c>
      <c r="Q1141" s="52" t="s">
        <v>80</v>
      </c>
      <c r="R1141" s="57">
        <v>43144.0</v>
      </c>
      <c r="S1141" s="58">
        <v>7.0</v>
      </c>
      <c r="T1141" s="58">
        <v>124882.7</v>
      </c>
    </row>
    <row r="1142">
      <c r="A1142" s="53">
        <v>43145.0</v>
      </c>
      <c r="B1142" s="14" t="s">
        <v>90</v>
      </c>
      <c r="C1142" s="52" t="s">
        <v>80</v>
      </c>
      <c r="D1142" s="14" t="s">
        <v>47</v>
      </c>
      <c r="E1142" s="51" t="s">
        <v>46</v>
      </c>
      <c r="F1142" s="1">
        <v>17.5</v>
      </c>
      <c r="G1142" s="14"/>
      <c r="H1142" s="1">
        <v>23.3</v>
      </c>
      <c r="I1142" s="14"/>
      <c r="J1142" s="1">
        <v>22.8</v>
      </c>
      <c r="K1142" s="1"/>
      <c r="L1142" s="1">
        <v>0.0</v>
      </c>
      <c r="M1142" s="14"/>
      <c r="N1142" s="54">
        <v>72.04643</v>
      </c>
      <c r="O1142" s="59">
        <f t="shared" si="1"/>
        <v>43145</v>
      </c>
      <c r="P1142" s="21">
        <v>8304755.962885</v>
      </c>
      <c r="Q1142" s="52" t="s">
        <v>80</v>
      </c>
      <c r="R1142" s="57">
        <v>43145.0</v>
      </c>
      <c r="S1142" s="58">
        <v>7.0</v>
      </c>
      <c r="T1142" s="58">
        <v>115269.5</v>
      </c>
    </row>
    <row r="1143">
      <c r="A1143" s="53">
        <v>43146.0</v>
      </c>
      <c r="B1143" s="14" t="s">
        <v>105</v>
      </c>
      <c r="C1143" s="52" t="s">
        <v>80</v>
      </c>
      <c r="D1143" s="14" t="s">
        <v>47</v>
      </c>
      <c r="E1143" s="51" t="s">
        <v>46</v>
      </c>
      <c r="F1143" s="1">
        <v>13.5</v>
      </c>
      <c r="G1143" s="14"/>
      <c r="H1143" s="1">
        <v>24.2</v>
      </c>
      <c r="I1143" s="14"/>
      <c r="J1143" s="1">
        <v>18.4</v>
      </c>
      <c r="K1143" s="1"/>
      <c r="L1143" s="1">
        <v>0.0</v>
      </c>
      <c r="M1143" s="14"/>
      <c r="N1143" s="54">
        <v>83.18774</v>
      </c>
      <c r="O1143" s="59">
        <f t="shared" si="1"/>
        <v>43146</v>
      </c>
      <c r="P1143" s="21">
        <v>9754611.029948</v>
      </c>
      <c r="Q1143" s="52" t="s">
        <v>80</v>
      </c>
      <c r="R1143" s="57">
        <v>43146.0</v>
      </c>
      <c r="S1143" s="58">
        <v>7.0</v>
      </c>
      <c r="T1143" s="58">
        <v>117260.2</v>
      </c>
    </row>
    <row r="1144">
      <c r="A1144" s="53">
        <v>43147.0</v>
      </c>
      <c r="B1144" s="14" t="s">
        <v>107</v>
      </c>
      <c r="C1144" s="52" t="s">
        <v>80</v>
      </c>
      <c r="D1144" s="14" t="s">
        <v>47</v>
      </c>
      <c r="E1144" s="51" t="s">
        <v>46</v>
      </c>
      <c r="F1144" s="1">
        <v>15.7</v>
      </c>
      <c r="G1144" s="14"/>
      <c r="H1144" s="1">
        <v>22.2</v>
      </c>
      <c r="I1144" s="14"/>
      <c r="J1144" s="1">
        <v>24.8</v>
      </c>
      <c r="K1144" s="1"/>
      <c r="L1144" s="1">
        <v>0.0</v>
      </c>
      <c r="M1144" s="14"/>
      <c r="N1144" s="54">
        <v>86.83535</v>
      </c>
      <c r="O1144" s="59">
        <f t="shared" si="1"/>
        <v>43147</v>
      </c>
      <c r="P1144" s="21">
        <v>9963175.45174</v>
      </c>
      <c r="Q1144" s="52" t="s">
        <v>80</v>
      </c>
      <c r="R1144" s="57">
        <v>43147.0</v>
      </c>
      <c r="S1144" s="58">
        <v>7.0</v>
      </c>
      <c r="T1144" s="58">
        <v>114736.4</v>
      </c>
    </row>
    <row r="1145">
      <c r="A1145" s="53">
        <v>43148.0</v>
      </c>
      <c r="B1145" s="14" t="s">
        <v>74</v>
      </c>
      <c r="C1145" s="52" t="s">
        <v>80</v>
      </c>
      <c r="D1145" s="14" t="s">
        <v>47</v>
      </c>
      <c r="E1145" s="51" t="s">
        <v>46</v>
      </c>
      <c r="F1145" s="1">
        <v>12.4</v>
      </c>
      <c r="G1145" s="14"/>
      <c r="H1145" s="1">
        <v>25.3</v>
      </c>
      <c r="I1145" s="14"/>
      <c r="J1145" s="1">
        <v>24.1</v>
      </c>
      <c r="K1145" s="1"/>
      <c r="L1145" s="1">
        <v>0.0</v>
      </c>
      <c r="M1145" s="14"/>
      <c r="N1145" s="54">
        <v>82.75831</v>
      </c>
      <c r="O1145" s="59">
        <f t="shared" si="1"/>
        <v>43148</v>
      </c>
      <c r="P1145" s="21">
        <v>8755820.922168998</v>
      </c>
      <c r="Q1145" s="52" t="s">
        <v>80</v>
      </c>
      <c r="R1145" s="57">
        <v>43148.0</v>
      </c>
      <c r="S1145" s="58">
        <v>7.0</v>
      </c>
      <c r="T1145" s="58">
        <v>105799.9</v>
      </c>
    </row>
    <row r="1146">
      <c r="A1146" s="53">
        <v>43149.0</v>
      </c>
      <c r="B1146" s="14" t="s">
        <v>78</v>
      </c>
      <c r="C1146" s="52" t="s">
        <v>80</v>
      </c>
      <c r="D1146" s="14" t="s">
        <v>47</v>
      </c>
      <c r="E1146" s="51" t="s">
        <v>46</v>
      </c>
      <c r="F1146" s="1">
        <v>13.6</v>
      </c>
      <c r="G1146" s="14"/>
      <c r="H1146" s="1">
        <v>24.0</v>
      </c>
      <c r="I1146" s="14"/>
      <c r="J1146" s="1">
        <v>20.5</v>
      </c>
      <c r="K1146" s="1"/>
      <c r="L1146" s="1">
        <v>0.0</v>
      </c>
      <c r="M1146" s="14"/>
      <c r="N1146" s="54">
        <v>77.33762</v>
      </c>
      <c r="O1146" s="59">
        <f t="shared" si="1"/>
        <v>43149</v>
      </c>
      <c r="P1146" s="21">
        <v>8127062.46651</v>
      </c>
      <c r="Q1146" s="52" t="s">
        <v>80</v>
      </c>
      <c r="R1146" s="57">
        <v>43149.0</v>
      </c>
      <c r="S1146" s="58">
        <v>8.0</v>
      </c>
      <c r="T1146" s="58">
        <v>105085.5</v>
      </c>
    </row>
    <row r="1147">
      <c r="A1147" s="53">
        <v>43150.0</v>
      </c>
      <c r="B1147" s="14" t="s">
        <v>92</v>
      </c>
      <c r="C1147" s="52" t="s">
        <v>80</v>
      </c>
      <c r="D1147" s="14" t="s">
        <v>47</v>
      </c>
      <c r="E1147" s="51" t="s">
        <v>46</v>
      </c>
      <c r="F1147" s="1">
        <v>17.6</v>
      </c>
      <c r="G1147" s="14"/>
      <c r="H1147" s="1">
        <v>25.4</v>
      </c>
      <c r="I1147" s="14"/>
      <c r="J1147" s="1">
        <v>20.9</v>
      </c>
      <c r="K1147" s="1"/>
      <c r="L1147" s="1">
        <v>0.8</v>
      </c>
      <c r="M1147" s="14"/>
      <c r="N1147" s="54">
        <v>74.67783</v>
      </c>
      <c r="O1147" s="59">
        <f t="shared" si="1"/>
        <v>43150</v>
      </c>
      <c r="P1147" s="21">
        <v>8447287.289412</v>
      </c>
      <c r="Q1147" s="52" t="s">
        <v>80</v>
      </c>
      <c r="R1147" s="57">
        <v>43150.0</v>
      </c>
      <c r="S1147" s="58">
        <v>8.0</v>
      </c>
      <c r="T1147" s="58">
        <v>113116.4</v>
      </c>
    </row>
    <row r="1148">
      <c r="A1148" s="53">
        <v>43151.0</v>
      </c>
      <c r="B1148" s="14" t="s">
        <v>108</v>
      </c>
      <c r="C1148" s="52" t="s">
        <v>80</v>
      </c>
      <c r="D1148" s="14" t="s">
        <v>47</v>
      </c>
      <c r="E1148" s="51" t="s">
        <v>46</v>
      </c>
      <c r="F1148" s="1">
        <v>14.1</v>
      </c>
      <c r="G1148" s="14"/>
      <c r="H1148" s="1">
        <v>29.5</v>
      </c>
      <c r="I1148" s="14"/>
      <c r="J1148" s="1">
        <v>25.5</v>
      </c>
      <c r="K1148" s="1"/>
      <c r="L1148" s="1">
        <v>0.0</v>
      </c>
      <c r="M1148" s="14"/>
      <c r="N1148" s="54">
        <v>78.80052</v>
      </c>
      <c r="O1148" s="59">
        <f t="shared" si="1"/>
        <v>43151</v>
      </c>
      <c r="P1148" s="21">
        <v>9458851.938408</v>
      </c>
      <c r="Q1148" s="52" t="s">
        <v>80</v>
      </c>
      <c r="R1148" s="57">
        <v>43151.0</v>
      </c>
      <c r="S1148" s="58">
        <v>8.0</v>
      </c>
      <c r="T1148" s="58">
        <v>120035.4</v>
      </c>
    </row>
    <row r="1149">
      <c r="A1149" s="53">
        <v>43152.0</v>
      </c>
      <c r="B1149" s="14" t="s">
        <v>90</v>
      </c>
      <c r="C1149" s="52" t="s">
        <v>80</v>
      </c>
      <c r="D1149" s="14" t="s">
        <v>47</v>
      </c>
      <c r="E1149" s="51" t="s">
        <v>46</v>
      </c>
      <c r="F1149" s="1">
        <v>16.0</v>
      </c>
      <c r="G1149" s="14"/>
      <c r="H1149" s="1">
        <v>29.3</v>
      </c>
      <c r="I1149" s="14"/>
      <c r="J1149" s="1">
        <v>16.0</v>
      </c>
      <c r="K1149" s="1"/>
      <c r="L1149" s="1">
        <v>0.0</v>
      </c>
      <c r="M1149" s="14"/>
      <c r="N1149" s="54">
        <v>84.55574</v>
      </c>
      <c r="O1149" s="59">
        <f t="shared" si="1"/>
        <v>43152</v>
      </c>
      <c r="P1149" s="21">
        <v>1.0525616893236E7</v>
      </c>
      <c r="Q1149" s="52" t="s">
        <v>80</v>
      </c>
      <c r="R1149" s="57">
        <v>43152.0</v>
      </c>
      <c r="S1149" s="58">
        <v>8.0</v>
      </c>
      <c r="T1149" s="58">
        <v>124481.4</v>
      </c>
    </row>
    <row r="1150">
      <c r="A1150" s="53">
        <v>43153.0</v>
      </c>
      <c r="B1150" s="14" t="s">
        <v>105</v>
      </c>
      <c r="C1150" s="52" t="s">
        <v>80</v>
      </c>
      <c r="D1150" s="14" t="s">
        <v>47</v>
      </c>
      <c r="E1150" s="51" t="s">
        <v>46</v>
      </c>
      <c r="F1150" s="1">
        <v>20.3</v>
      </c>
      <c r="G1150" s="14"/>
      <c r="H1150" s="1">
        <v>31.0</v>
      </c>
      <c r="I1150" s="14"/>
      <c r="J1150" s="1">
        <v>16.8</v>
      </c>
      <c r="K1150" s="1"/>
      <c r="L1150" s="1">
        <v>0.0</v>
      </c>
      <c r="M1150" s="14"/>
      <c r="N1150" s="54">
        <v>88.84784</v>
      </c>
      <c r="O1150" s="59">
        <f t="shared" si="1"/>
        <v>43153</v>
      </c>
      <c r="P1150" s="21">
        <v>1.1870702243664002E7</v>
      </c>
      <c r="Q1150" s="52" t="s">
        <v>80</v>
      </c>
      <c r="R1150" s="57">
        <v>43153.0</v>
      </c>
      <c r="S1150" s="58">
        <v>8.0</v>
      </c>
      <c r="T1150" s="58">
        <v>133607.1</v>
      </c>
    </row>
    <row r="1151">
      <c r="A1151" s="53">
        <v>43154.0</v>
      </c>
      <c r="B1151" s="14" t="s">
        <v>107</v>
      </c>
      <c r="C1151" s="52" t="s">
        <v>80</v>
      </c>
      <c r="D1151" s="14" t="s">
        <v>47</v>
      </c>
      <c r="E1151" s="51" t="s">
        <v>46</v>
      </c>
      <c r="F1151" s="1">
        <v>21.2</v>
      </c>
      <c r="G1151" s="14"/>
      <c r="H1151" s="1">
        <v>33.5</v>
      </c>
      <c r="I1151" s="14"/>
      <c r="J1151" s="1">
        <v>13.4</v>
      </c>
      <c r="K1151" s="1"/>
      <c r="L1151" s="1">
        <v>0.2</v>
      </c>
      <c r="M1151" s="14"/>
      <c r="N1151" s="54">
        <v>85.7132</v>
      </c>
      <c r="O1151" s="59">
        <f t="shared" si="1"/>
        <v>43154</v>
      </c>
      <c r="P1151" s="21">
        <v>1.1685134843559999E7</v>
      </c>
      <c r="Q1151" s="52" t="s">
        <v>80</v>
      </c>
      <c r="R1151" s="57">
        <v>43154.0</v>
      </c>
      <c r="S1151" s="58">
        <v>8.0</v>
      </c>
      <c r="T1151" s="58">
        <v>136328.3</v>
      </c>
    </row>
    <row r="1152">
      <c r="A1152" s="53">
        <v>43155.0</v>
      </c>
      <c r="B1152" s="14" t="s">
        <v>74</v>
      </c>
      <c r="C1152" s="52" t="s">
        <v>80</v>
      </c>
      <c r="D1152" s="14" t="s">
        <v>47</v>
      </c>
      <c r="E1152" s="51" t="s">
        <v>46</v>
      </c>
      <c r="F1152" s="1">
        <v>22.7</v>
      </c>
      <c r="G1152" s="14"/>
      <c r="H1152" s="1">
        <v>31.6</v>
      </c>
      <c r="I1152" s="14"/>
      <c r="J1152" s="1">
        <v>4.8</v>
      </c>
      <c r="K1152" s="1"/>
      <c r="L1152" s="1">
        <v>0.4</v>
      </c>
      <c r="M1152" s="14"/>
      <c r="N1152" s="54">
        <v>75.07065</v>
      </c>
      <c r="O1152" s="59">
        <f t="shared" si="1"/>
        <v>43155</v>
      </c>
      <c r="P1152" s="21">
        <v>8950403.34516</v>
      </c>
      <c r="Q1152" s="52" t="s">
        <v>80</v>
      </c>
      <c r="R1152" s="57">
        <v>43155.0</v>
      </c>
      <c r="S1152" s="58">
        <v>8.0</v>
      </c>
      <c r="T1152" s="58">
        <v>119226.4</v>
      </c>
    </row>
    <row r="1153">
      <c r="A1153" s="53">
        <v>43156.0</v>
      </c>
      <c r="B1153" s="14" t="s">
        <v>78</v>
      </c>
      <c r="C1153" s="52" t="s">
        <v>80</v>
      </c>
      <c r="D1153" s="14" t="s">
        <v>47</v>
      </c>
      <c r="E1153" s="51" t="s">
        <v>46</v>
      </c>
      <c r="F1153" s="1">
        <v>16.2</v>
      </c>
      <c r="G1153" s="14"/>
      <c r="H1153" s="1">
        <v>19.8</v>
      </c>
      <c r="I1153" s="14"/>
      <c r="J1153" s="1">
        <v>10.0</v>
      </c>
      <c r="K1153" s="1"/>
      <c r="L1153" s="1">
        <v>0.0</v>
      </c>
      <c r="M1153" s="14"/>
      <c r="N1153" s="54">
        <v>55.99939</v>
      </c>
      <c r="O1153" s="59">
        <f t="shared" si="1"/>
        <v>43156</v>
      </c>
      <c r="P1153" s="21">
        <v>5393025.1739073</v>
      </c>
      <c r="Q1153" s="52" t="s">
        <v>80</v>
      </c>
      <c r="R1153" s="57">
        <v>43156.0</v>
      </c>
      <c r="S1153" s="58">
        <v>9.0</v>
      </c>
      <c r="T1153" s="58">
        <v>96305.07</v>
      </c>
    </row>
    <row r="1154">
      <c r="A1154" s="53">
        <v>43157.0</v>
      </c>
      <c r="B1154" s="14" t="s">
        <v>92</v>
      </c>
      <c r="C1154" s="52" t="s">
        <v>80</v>
      </c>
      <c r="D1154" s="14" t="s">
        <v>47</v>
      </c>
      <c r="E1154" s="51" t="s">
        <v>46</v>
      </c>
      <c r="F1154" s="1">
        <v>14.3</v>
      </c>
      <c r="G1154" s="14"/>
      <c r="H1154" s="1">
        <v>26.5</v>
      </c>
      <c r="I1154" s="14"/>
      <c r="J1154" s="1">
        <v>24.3</v>
      </c>
      <c r="K1154" s="1"/>
      <c r="L1154" s="1">
        <v>0.0</v>
      </c>
      <c r="M1154" s="14"/>
      <c r="N1154" s="54">
        <v>76.80551</v>
      </c>
      <c r="O1154" s="59">
        <f t="shared" si="1"/>
        <v>43157</v>
      </c>
      <c r="P1154" s="21">
        <v>9059394.237723999</v>
      </c>
      <c r="Q1154" s="52" t="s">
        <v>80</v>
      </c>
      <c r="R1154" s="57">
        <v>43157.0</v>
      </c>
      <c r="S1154" s="58">
        <v>9.0</v>
      </c>
      <c r="T1154" s="58">
        <v>117952.4</v>
      </c>
    </row>
    <row r="1155">
      <c r="A1155" s="53">
        <v>43158.0</v>
      </c>
      <c r="B1155" s="14" t="s">
        <v>108</v>
      </c>
      <c r="C1155" s="52" t="s">
        <v>80</v>
      </c>
      <c r="D1155" s="14" t="s">
        <v>47</v>
      </c>
      <c r="E1155" s="51" t="s">
        <v>46</v>
      </c>
      <c r="F1155" s="1">
        <v>14.9</v>
      </c>
      <c r="G1155" s="14"/>
      <c r="H1155" s="1">
        <v>31.3</v>
      </c>
      <c r="I1155" s="14"/>
      <c r="J1155" s="1">
        <v>24.0</v>
      </c>
      <c r="K1155" s="1"/>
      <c r="L1155" s="1">
        <v>0.0</v>
      </c>
      <c r="M1155" s="14"/>
      <c r="N1155" s="54">
        <v>73.6354</v>
      </c>
      <c r="O1155" s="59">
        <f t="shared" si="1"/>
        <v>43158</v>
      </c>
      <c r="P1155" s="21">
        <v>9417547.93822</v>
      </c>
      <c r="Q1155" s="52" t="s">
        <v>80</v>
      </c>
      <c r="R1155" s="57">
        <v>43158.0</v>
      </c>
      <c r="S1155" s="58">
        <v>9.0</v>
      </c>
      <c r="T1155" s="58">
        <v>127894.3</v>
      </c>
    </row>
    <row r="1156">
      <c r="A1156" s="53">
        <v>43159.0</v>
      </c>
      <c r="B1156" s="14" t="s">
        <v>90</v>
      </c>
      <c r="C1156" s="52" t="s">
        <v>80</v>
      </c>
      <c r="D1156" s="14" t="s">
        <v>47</v>
      </c>
      <c r="E1156" s="51" t="s">
        <v>46</v>
      </c>
      <c r="F1156" s="1">
        <v>20.0</v>
      </c>
      <c r="G1156" s="14"/>
      <c r="H1156" s="1">
        <v>30.9</v>
      </c>
      <c r="I1156" s="14"/>
      <c r="J1156" s="1">
        <v>19.6</v>
      </c>
      <c r="K1156" s="1"/>
      <c r="L1156" s="1">
        <v>0.0</v>
      </c>
      <c r="M1156" s="14"/>
      <c r="N1156" s="54">
        <v>69.09284</v>
      </c>
      <c r="O1156" s="59">
        <f t="shared" si="1"/>
        <v>43159</v>
      </c>
      <c r="P1156" s="21">
        <v>8526070.274567999</v>
      </c>
      <c r="Q1156" s="52" t="s">
        <v>80</v>
      </c>
      <c r="R1156" s="57">
        <v>43159.0</v>
      </c>
      <c r="S1156" s="58">
        <v>9.0</v>
      </c>
      <c r="T1156" s="58">
        <v>123400.2</v>
      </c>
    </row>
    <row r="1157">
      <c r="A1157" s="53">
        <v>43160.0</v>
      </c>
      <c r="B1157" s="14" t="s">
        <v>105</v>
      </c>
      <c r="C1157" s="52" t="s">
        <v>80</v>
      </c>
      <c r="D1157" s="14" t="s">
        <v>47</v>
      </c>
      <c r="E1157" s="51" t="s">
        <v>46</v>
      </c>
      <c r="F1157" s="1">
        <v>16.2</v>
      </c>
      <c r="G1157" s="14"/>
      <c r="H1157" s="1">
        <v>20.5</v>
      </c>
      <c r="I1157" s="14"/>
      <c r="J1157" s="1">
        <v>17.7</v>
      </c>
      <c r="K1157" s="1"/>
      <c r="L1157" s="1">
        <v>0.8</v>
      </c>
      <c r="M1157" s="14"/>
      <c r="N1157" s="54">
        <v>78.60162</v>
      </c>
      <c r="O1157" s="59">
        <f t="shared" si="1"/>
        <v>43160</v>
      </c>
      <c r="P1157" s="21">
        <v>9223609.281006</v>
      </c>
      <c r="Q1157" s="52" t="s">
        <v>80</v>
      </c>
      <c r="R1157" s="57">
        <v>43160.0</v>
      </c>
      <c r="S1157" s="58">
        <v>9.0</v>
      </c>
      <c r="T1157" s="58">
        <v>117346.3</v>
      </c>
    </row>
    <row r="1158">
      <c r="A1158" s="53">
        <v>43161.0</v>
      </c>
      <c r="B1158" s="14" t="s">
        <v>107</v>
      </c>
      <c r="C1158" s="52" t="s">
        <v>80</v>
      </c>
      <c r="D1158" s="14" t="s">
        <v>47</v>
      </c>
      <c r="E1158" s="51" t="s">
        <v>46</v>
      </c>
      <c r="F1158" s="1">
        <v>14.5</v>
      </c>
      <c r="G1158" s="14"/>
      <c r="H1158" s="1">
        <v>22.8</v>
      </c>
      <c r="I1158" s="14"/>
      <c r="J1158" s="1">
        <v>19.6</v>
      </c>
      <c r="K1158" s="1"/>
      <c r="L1158" s="1">
        <v>0.4</v>
      </c>
      <c r="M1158" s="14"/>
      <c r="N1158" s="54">
        <v>91.86653</v>
      </c>
      <c r="O1158" s="59">
        <f t="shared" si="1"/>
        <v>43161</v>
      </c>
      <c r="P1158" s="21">
        <v>1.1020336498759E7</v>
      </c>
      <c r="Q1158" s="52" t="s">
        <v>80</v>
      </c>
      <c r="R1158" s="57">
        <v>43161.0</v>
      </c>
      <c r="S1158" s="58">
        <v>9.0</v>
      </c>
      <c r="T1158" s="58">
        <v>119960.3</v>
      </c>
    </row>
    <row r="1159">
      <c r="A1159" s="53">
        <v>43162.0</v>
      </c>
      <c r="B1159" s="14" t="s">
        <v>74</v>
      </c>
      <c r="C1159" s="52" t="s">
        <v>80</v>
      </c>
      <c r="D1159" s="14" t="s">
        <v>47</v>
      </c>
      <c r="E1159" s="51" t="s">
        <v>46</v>
      </c>
      <c r="F1159" s="1">
        <v>13.9</v>
      </c>
      <c r="G1159" s="14"/>
      <c r="H1159" s="1">
        <v>32.7</v>
      </c>
      <c r="I1159" s="14"/>
      <c r="J1159" s="1">
        <v>21.8</v>
      </c>
      <c r="K1159" s="1"/>
      <c r="L1159" s="1">
        <v>0.0</v>
      </c>
      <c r="M1159" s="14"/>
      <c r="N1159" s="54">
        <v>80.62405</v>
      </c>
      <c r="O1159" s="59">
        <f t="shared" si="1"/>
        <v>43162</v>
      </c>
      <c r="P1159" s="21">
        <v>8957033.646015</v>
      </c>
      <c r="Q1159" s="52" t="s">
        <v>80</v>
      </c>
      <c r="R1159" s="57">
        <v>43162.0</v>
      </c>
      <c r="S1159" s="58">
        <v>9.0</v>
      </c>
      <c r="T1159" s="58">
        <v>111096.3</v>
      </c>
    </row>
    <row r="1160">
      <c r="A1160" s="53">
        <v>43163.0</v>
      </c>
      <c r="B1160" s="14" t="s">
        <v>78</v>
      </c>
      <c r="C1160" s="52" t="s">
        <v>80</v>
      </c>
      <c r="D1160" s="14" t="s">
        <v>47</v>
      </c>
      <c r="E1160" s="51" t="s">
        <v>46</v>
      </c>
      <c r="F1160" s="1">
        <v>15.8</v>
      </c>
      <c r="G1160" s="14"/>
      <c r="H1160" s="1">
        <v>21.0</v>
      </c>
      <c r="I1160" s="14"/>
      <c r="J1160" s="1">
        <v>22.2</v>
      </c>
      <c r="K1160" s="1"/>
      <c r="L1160" s="1">
        <v>0.0</v>
      </c>
      <c r="M1160" s="14"/>
      <c r="N1160" s="54">
        <v>72.59907</v>
      </c>
      <c r="O1160" s="59">
        <f t="shared" si="1"/>
        <v>43163</v>
      </c>
      <c r="P1160" s="21">
        <v>7356768.679194</v>
      </c>
      <c r="Q1160" s="52" t="s">
        <v>80</v>
      </c>
      <c r="R1160" s="57">
        <v>43163.0</v>
      </c>
      <c r="S1160" s="58">
        <v>10.0</v>
      </c>
      <c r="T1160" s="58">
        <v>101334.2</v>
      </c>
    </row>
    <row r="1161">
      <c r="A1161" s="53">
        <v>43164.0</v>
      </c>
      <c r="B1161" s="14" t="s">
        <v>92</v>
      </c>
      <c r="C1161" s="52" t="s">
        <v>80</v>
      </c>
      <c r="D1161" s="14" t="s">
        <v>47</v>
      </c>
      <c r="E1161" s="51" t="s">
        <v>46</v>
      </c>
      <c r="F1161" s="1">
        <v>14.9</v>
      </c>
      <c r="G1161" s="14"/>
      <c r="H1161" s="1">
        <v>21.1</v>
      </c>
      <c r="I1161" s="14"/>
      <c r="J1161" s="1">
        <v>16.6</v>
      </c>
      <c r="K1161" s="1"/>
      <c r="L1161" s="1">
        <v>0.0</v>
      </c>
      <c r="M1161" s="14"/>
      <c r="N1161" s="54">
        <v>70.61556</v>
      </c>
      <c r="O1161" s="59">
        <f t="shared" si="1"/>
        <v>43164</v>
      </c>
      <c r="P1161" s="21">
        <v>7946178.304788001</v>
      </c>
      <c r="Q1161" s="52" t="s">
        <v>80</v>
      </c>
      <c r="R1161" s="57">
        <v>43164.0</v>
      </c>
      <c r="S1161" s="58">
        <v>10.0</v>
      </c>
      <c r="T1161" s="58">
        <v>112527.3</v>
      </c>
    </row>
    <row r="1162">
      <c r="A1162" s="53">
        <v>43165.0</v>
      </c>
      <c r="B1162" s="14" t="s">
        <v>108</v>
      </c>
      <c r="C1162" s="52" t="s">
        <v>80</v>
      </c>
      <c r="D1162" s="14" t="s">
        <v>47</v>
      </c>
      <c r="E1162" s="51" t="s">
        <v>46</v>
      </c>
      <c r="F1162" s="1">
        <v>12.5</v>
      </c>
      <c r="G1162" s="14"/>
      <c r="H1162" s="1">
        <v>27.6</v>
      </c>
      <c r="I1162" s="14"/>
      <c r="J1162" s="1">
        <v>22.6</v>
      </c>
      <c r="K1162" s="1"/>
      <c r="L1162" s="1">
        <v>0.0</v>
      </c>
      <c r="M1162" s="14"/>
      <c r="N1162" s="54">
        <v>61.35469</v>
      </c>
      <c r="O1162" s="59">
        <f t="shared" si="1"/>
        <v>43165</v>
      </c>
      <c r="P1162" s="21">
        <v>6985280.540252</v>
      </c>
      <c r="Q1162" s="52" t="s">
        <v>80</v>
      </c>
      <c r="R1162" s="57">
        <v>43165.0</v>
      </c>
      <c r="S1162" s="58">
        <v>10.0</v>
      </c>
      <c r="T1162" s="58">
        <v>113850.8</v>
      </c>
    </row>
    <row r="1163">
      <c r="A1163" s="53">
        <v>43166.0</v>
      </c>
      <c r="B1163" s="14" t="s">
        <v>90</v>
      </c>
      <c r="C1163" s="52" t="s">
        <v>80</v>
      </c>
      <c r="D1163" s="14" t="s">
        <v>47</v>
      </c>
      <c r="E1163" s="51" t="s">
        <v>46</v>
      </c>
      <c r="F1163" s="1">
        <v>14.4</v>
      </c>
      <c r="G1163" s="14"/>
      <c r="H1163" s="1">
        <v>28.5</v>
      </c>
      <c r="I1163" s="14"/>
      <c r="J1163" s="1">
        <v>22.4</v>
      </c>
      <c r="K1163" s="1"/>
      <c r="L1163" s="1">
        <v>0.0</v>
      </c>
      <c r="M1163" s="14"/>
      <c r="N1163" s="54">
        <v>73.26755</v>
      </c>
      <c r="O1163" s="59">
        <f t="shared" si="1"/>
        <v>43166</v>
      </c>
      <c r="P1163" s="21">
        <v>8991210.567125</v>
      </c>
      <c r="Q1163" s="52" t="s">
        <v>80</v>
      </c>
      <c r="R1163" s="57">
        <v>43166.0</v>
      </c>
      <c r="S1163" s="58">
        <v>10.0</v>
      </c>
      <c r="T1163" s="58">
        <v>122717.5</v>
      </c>
    </row>
    <row r="1164">
      <c r="A1164" s="53">
        <v>43167.0</v>
      </c>
      <c r="B1164" s="14" t="s">
        <v>105</v>
      </c>
      <c r="C1164" s="52" t="s">
        <v>80</v>
      </c>
      <c r="D1164" s="14" t="s">
        <v>47</v>
      </c>
      <c r="E1164" s="51" t="s">
        <v>46</v>
      </c>
      <c r="F1164" s="1">
        <v>14.9</v>
      </c>
      <c r="G1164" s="14"/>
      <c r="H1164" s="1">
        <v>30.5</v>
      </c>
      <c r="I1164" s="14"/>
      <c r="J1164" s="1">
        <v>22.1</v>
      </c>
      <c r="K1164" s="1"/>
      <c r="L1164" s="1">
        <v>0.0</v>
      </c>
      <c r="M1164" s="14"/>
      <c r="N1164" s="54">
        <v>94.57427</v>
      </c>
      <c r="O1164" s="59">
        <f t="shared" si="1"/>
        <v>43167</v>
      </c>
      <c r="P1164" s="21">
        <v>1.2174791670202E7</v>
      </c>
      <c r="Q1164" s="52" t="s">
        <v>80</v>
      </c>
      <c r="R1164" s="57">
        <v>43167.0</v>
      </c>
      <c r="S1164" s="58">
        <v>10.0</v>
      </c>
      <c r="T1164" s="58">
        <v>128732.6</v>
      </c>
    </row>
    <row r="1165">
      <c r="A1165" s="53">
        <v>43168.0</v>
      </c>
      <c r="B1165" s="14" t="s">
        <v>107</v>
      </c>
      <c r="C1165" s="52" t="s">
        <v>80</v>
      </c>
      <c r="D1165" s="14" t="s">
        <v>47</v>
      </c>
      <c r="E1165" s="51" t="s">
        <v>46</v>
      </c>
      <c r="F1165" s="1">
        <v>14.6</v>
      </c>
      <c r="G1165" s="14"/>
      <c r="H1165" s="1">
        <v>28.8</v>
      </c>
      <c r="I1165" s="14"/>
      <c r="J1165" s="1">
        <v>21.9</v>
      </c>
      <c r="K1165" s="1"/>
      <c r="L1165" s="1">
        <v>0.0</v>
      </c>
      <c r="M1165" s="14"/>
      <c r="N1165" s="54">
        <v>99.1705</v>
      </c>
      <c r="O1165" s="59">
        <f t="shared" si="1"/>
        <v>43168</v>
      </c>
      <c r="P1165" s="21">
        <v>1.267453533775E7</v>
      </c>
      <c r="Q1165" s="52" t="s">
        <v>80</v>
      </c>
      <c r="R1165" s="57">
        <v>43168.0</v>
      </c>
      <c r="S1165" s="58">
        <v>10.0</v>
      </c>
      <c r="T1165" s="58">
        <v>127805.5</v>
      </c>
    </row>
    <row r="1166">
      <c r="A1166" s="53">
        <v>43169.0</v>
      </c>
      <c r="B1166" s="14" t="s">
        <v>74</v>
      </c>
      <c r="C1166" s="52" t="s">
        <v>80</v>
      </c>
      <c r="D1166" s="14" t="s">
        <v>47</v>
      </c>
      <c r="E1166" s="51" t="s">
        <v>46</v>
      </c>
      <c r="F1166" s="1">
        <v>14.3</v>
      </c>
      <c r="G1166" s="14"/>
      <c r="H1166" s="1">
        <v>35.1</v>
      </c>
      <c r="I1166" s="14"/>
      <c r="J1166" s="1">
        <v>21.6</v>
      </c>
      <c r="K1166" s="1"/>
      <c r="L1166" s="1">
        <v>0.0</v>
      </c>
      <c r="M1166" s="14"/>
      <c r="N1166" s="54">
        <v>91.98844</v>
      </c>
      <c r="O1166" s="59">
        <f t="shared" si="1"/>
        <v>43169</v>
      </c>
      <c r="P1166" s="21">
        <v>1.1075306988715999E7</v>
      </c>
      <c r="Q1166" s="52" t="s">
        <v>80</v>
      </c>
      <c r="R1166" s="57">
        <v>43169.0</v>
      </c>
      <c r="S1166" s="58">
        <v>10.0</v>
      </c>
      <c r="T1166" s="58">
        <v>120398.9</v>
      </c>
    </row>
    <row r="1167">
      <c r="A1167" s="53">
        <v>43170.0</v>
      </c>
      <c r="B1167" s="14" t="s">
        <v>78</v>
      </c>
      <c r="C1167" s="52" t="s">
        <v>80</v>
      </c>
      <c r="D1167" s="14" t="s">
        <v>47</v>
      </c>
      <c r="E1167" s="51" t="s">
        <v>46</v>
      </c>
      <c r="F1167" s="1">
        <v>17.0</v>
      </c>
      <c r="G1167" s="14"/>
      <c r="H1167" s="1">
        <v>22.8</v>
      </c>
      <c r="I1167" s="14"/>
      <c r="J1167" s="1">
        <v>14.3</v>
      </c>
      <c r="K1167" s="1"/>
      <c r="L1167" s="1">
        <v>0.0</v>
      </c>
      <c r="M1167" s="14"/>
      <c r="N1167" s="54">
        <v>74.15265</v>
      </c>
      <c r="O1167" s="59">
        <f t="shared" si="1"/>
        <v>43170</v>
      </c>
      <c r="P1167" s="21">
        <v>7747928.618429999</v>
      </c>
      <c r="Q1167" s="52" t="s">
        <v>80</v>
      </c>
      <c r="R1167" s="57">
        <v>43170.0</v>
      </c>
      <c r="S1167" s="58">
        <v>11.0</v>
      </c>
      <c r="T1167" s="58">
        <v>104486.2</v>
      </c>
    </row>
    <row r="1168">
      <c r="A1168" s="53">
        <v>43171.0</v>
      </c>
      <c r="B1168" s="14" t="s">
        <v>92</v>
      </c>
      <c r="C1168" s="52" t="s">
        <v>80</v>
      </c>
      <c r="D1168" s="14" t="s">
        <v>47</v>
      </c>
      <c r="E1168" s="51" t="s">
        <v>47</v>
      </c>
      <c r="F1168" s="1">
        <v>16.7</v>
      </c>
      <c r="G1168" s="14"/>
      <c r="H1168" s="1">
        <v>20.9</v>
      </c>
      <c r="I1168" s="14"/>
      <c r="J1168" s="1">
        <v>10.2</v>
      </c>
      <c r="K1168" s="1"/>
      <c r="L1168" s="1">
        <v>0.0</v>
      </c>
      <c r="M1168" s="14"/>
      <c r="N1168" s="54">
        <v>63.4522</v>
      </c>
      <c r="O1168" s="59">
        <f t="shared" si="1"/>
        <v>43171</v>
      </c>
      <c r="P1168" s="21">
        <v>6189274.162582</v>
      </c>
      <c r="Q1168" s="52" t="s">
        <v>80</v>
      </c>
      <c r="R1168" s="57">
        <v>43171.0</v>
      </c>
      <c r="S1168" s="58">
        <v>11.0</v>
      </c>
      <c r="T1168" s="58">
        <v>97542.31</v>
      </c>
    </row>
    <row r="1169">
      <c r="A1169" s="53">
        <v>43172.0</v>
      </c>
      <c r="B1169" s="14" t="s">
        <v>108</v>
      </c>
      <c r="C1169" s="52" t="s">
        <v>80</v>
      </c>
      <c r="D1169" s="14" t="s">
        <v>47</v>
      </c>
      <c r="E1169" s="51" t="s">
        <v>46</v>
      </c>
      <c r="F1169" s="1">
        <v>14.6</v>
      </c>
      <c r="G1169" s="14"/>
      <c r="H1169" s="1">
        <v>20.5</v>
      </c>
      <c r="I1169" s="14"/>
      <c r="J1169" s="1">
        <v>18.8</v>
      </c>
      <c r="K1169" s="1"/>
      <c r="L1169" s="1">
        <v>2.2</v>
      </c>
      <c r="M1169" s="14"/>
      <c r="N1169" s="54">
        <v>77.09497</v>
      </c>
      <c r="O1169" s="59">
        <f t="shared" si="1"/>
        <v>43172</v>
      </c>
      <c r="P1169" s="21">
        <v>8685796.862092001</v>
      </c>
      <c r="Q1169" s="52" t="s">
        <v>80</v>
      </c>
      <c r="R1169" s="57">
        <v>43172.0</v>
      </c>
      <c r="S1169" s="58">
        <v>11.0</v>
      </c>
      <c r="T1169" s="58">
        <v>112663.6</v>
      </c>
    </row>
    <row r="1170">
      <c r="A1170" s="53">
        <v>43173.0</v>
      </c>
      <c r="B1170" s="14" t="s">
        <v>90</v>
      </c>
      <c r="C1170" s="52" t="s">
        <v>80</v>
      </c>
      <c r="D1170" s="14" t="s">
        <v>47</v>
      </c>
      <c r="E1170" s="51" t="s">
        <v>46</v>
      </c>
      <c r="F1170" s="1">
        <v>12.8</v>
      </c>
      <c r="G1170" s="14"/>
      <c r="H1170" s="1">
        <v>21.3</v>
      </c>
      <c r="I1170" s="14"/>
      <c r="J1170" s="1">
        <v>17.7</v>
      </c>
      <c r="K1170" s="1"/>
      <c r="L1170" s="1">
        <v>0.0</v>
      </c>
      <c r="M1170" s="14"/>
      <c r="N1170" s="54">
        <v>97.28175</v>
      </c>
      <c r="O1170" s="59">
        <f t="shared" si="1"/>
        <v>43173</v>
      </c>
      <c r="P1170" s="21">
        <v>1.110912835395E7</v>
      </c>
      <c r="Q1170" s="52" t="s">
        <v>80</v>
      </c>
      <c r="R1170" s="57">
        <v>43173.0</v>
      </c>
      <c r="S1170" s="58">
        <v>11.0</v>
      </c>
      <c r="T1170" s="58">
        <v>114195.4</v>
      </c>
    </row>
    <row r="1171">
      <c r="A1171" s="53">
        <v>43174.0</v>
      </c>
      <c r="B1171" s="14" t="s">
        <v>105</v>
      </c>
      <c r="C1171" s="52" t="s">
        <v>80</v>
      </c>
      <c r="D1171" s="14" t="s">
        <v>47</v>
      </c>
      <c r="E1171" s="51" t="s">
        <v>46</v>
      </c>
      <c r="F1171" s="1">
        <v>15.3</v>
      </c>
      <c r="G1171" s="14"/>
      <c r="H1171" s="1">
        <v>20.8</v>
      </c>
      <c r="I1171" s="14"/>
      <c r="J1171" s="1">
        <v>13.9</v>
      </c>
      <c r="K1171" s="1"/>
      <c r="L1171" s="1">
        <v>0.0</v>
      </c>
      <c r="M1171" s="14"/>
      <c r="N1171" s="54">
        <v>101.6909</v>
      </c>
      <c r="O1171" s="59">
        <f t="shared" si="1"/>
        <v>43174</v>
      </c>
      <c r="P1171" s="21">
        <v>1.180075099777E7</v>
      </c>
      <c r="Q1171" s="52" t="s">
        <v>80</v>
      </c>
      <c r="R1171" s="57">
        <v>43174.0</v>
      </c>
      <c r="S1171" s="58">
        <v>11.0</v>
      </c>
      <c r="T1171" s="58">
        <v>116045.3</v>
      </c>
    </row>
    <row r="1172">
      <c r="A1172" s="53">
        <v>43175.0</v>
      </c>
      <c r="B1172" s="14" t="s">
        <v>107</v>
      </c>
      <c r="C1172" s="52" t="s">
        <v>80</v>
      </c>
      <c r="D1172" s="14" t="s">
        <v>47</v>
      </c>
      <c r="E1172" s="51" t="s">
        <v>46</v>
      </c>
      <c r="F1172" s="1">
        <v>12.5</v>
      </c>
      <c r="G1172" s="14"/>
      <c r="H1172" s="1">
        <v>24.4</v>
      </c>
      <c r="I1172" s="14"/>
      <c r="J1172" s="1">
        <v>15.0</v>
      </c>
      <c r="K1172" s="1"/>
      <c r="L1172" s="1">
        <v>0.0</v>
      </c>
      <c r="M1172" s="14"/>
      <c r="N1172" s="54">
        <v>92.59423</v>
      </c>
      <c r="O1172" s="59">
        <f t="shared" si="1"/>
        <v>43175</v>
      </c>
      <c r="P1172" s="21">
        <v>1.0767255219589E7</v>
      </c>
      <c r="Q1172" s="52" t="s">
        <v>80</v>
      </c>
      <c r="R1172" s="57">
        <v>43175.0</v>
      </c>
      <c r="S1172" s="58">
        <v>11.0</v>
      </c>
      <c r="T1172" s="58">
        <v>116284.3</v>
      </c>
    </row>
    <row r="1173">
      <c r="A1173" s="53">
        <v>43176.0</v>
      </c>
      <c r="B1173" s="14" t="s">
        <v>74</v>
      </c>
      <c r="C1173" s="52" t="s">
        <v>80</v>
      </c>
      <c r="D1173" s="14" t="s">
        <v>47</v>
      </c>
      <c r="E1173" s="51" t="s">
        <v>46</v>
      </c>
      <c r="F1173" s="1">
        <v>15.4</v>
      </c>
      <c r="G1173" s="14"/>
      <c r="H1173" s="1">
        <v>32.0</v>
      </c>
      <c r="I1173" s="14"/>
      <c r="J1173" s="1">
        <v>15.1</v>
      </c>
      <c r="K1173" s="1"/>
      <c r="L1173" s="1">
        <v>0.0</v>
      </c>
      <c r="M1173" s="14"/>
      <c r="N1173" s="54">
        <v>75.22999</v>
      </c>
      <c r="O1173" s="59">
        <f t="shared" si="1"/>
        <v>43176</v>
      </c>
      <c r="P1173" s="21">
        <v>8329095.865849</v>
      </c>
      <c r="Q1173" s="52" t="s">
        <v>80</v>
      </c>
      <c r="R1173" s="57">
        <v>43176.0</v>
      </c>
      <c r="S1173" s="58">
        <v>11.0</v>
      </c>
      <c r="T1173" s="58">
        <v>110715.1</v>
      </c>
    </row>
    <row r="1174">
      <c r="A1174" s="53">
        <v>43177.0</v>
      </c>
      <c r="B1174" s="14" t="s">
        <v>78</v>
      </c>
      <c r="C1174" s="52" t="s">
        <v>80</v>
      </c>
      <c r="D1174" s="14" t="s">
        <v>47</v>
      </c>
      <c r="E1174" s="51" t="s">
        <v>46</v>
      </c>
      <c r="F1174" s="1">
        <v>22.6</v>
      </c>
      <c r="G1174" s="14"/>
      <c r="H1174" s="1">
        <v>23.1</v>
      </c>
      <c r="I1174" s="14"/>
      <c r="J1174" s="1">
        <v>13.4</v>
      </c>
      <c r="K1174" s="1"/>
      <c r="L1174" s="1">
        <v>0.0</v>
      </c>
      <c r="M1174" s="14"/>
      <c r="N1174" s="54">
        <v>62.87276</v>
      </c>
      <c r="O1174" s="59">
        <f t="shared" si="1"/>
        <v>43177</v>
      </c>
      <c r="P1174" s="21">
        <v>6115175.022779601</v>
      </c>
      <c r="Q1174" s="52" t="s">
        <v>80</v>
      </c>
      <c r="R1174" s="57">
        <v>43177.0</v>
      </c>
      <c r="S1174" s="58">
        <v>12.0</v>
      </c>
      <c r="T1174" s="58">
        <v>97262.71</v>
      </c>
    </row>
    <row r="1175">
      <c r="A1175" s="53">
        <v>43178.0</v>
      </c>
      <c r="B1175" s="14" t="s">
        <v>92</v>
      </c>
      <c r="C1175" s="52" t="s">
        <v>80</v>
      </c>
      <c r="D1175" s="14" t="s">
        <v>47</v>
      </c>
      <c r="E1175" s="51" t="s">
        <v>46</v>
      </c>
      <c r="F1175" s="1">
        <v>13.2</v>
      </c>
      <c r="G1175" s="14"/>
      <c r="H1175" s="1">
        <v>28.0</v>
      </c>
      <c r="I1175" s="14"/>
      <c r="J1175" s="1">
        <v>17.8</v>
      </c>
      <c r="K1175" s="1"/>
      <c r="L1175" s="1">
        <v>0.0</v>
      </c>
      <c r="M1175" s="14"/>
      <c r="N1175" s="54">
        <v>77.17017</v>
      </c>
      <c r="O1175" s="59">
        <f t="shared" si="1"/>
        <v>43178</v>
      </c>
      <c r="P1175" s="21">
        <v>8613572.318043</v>
      </c>
      <c r="Q1175" s="52" t="s">
        <v>80</v>
      </c>
      <c r="R1175" s="57">
        <v>43178.0</v>
      </c>
      <c r="S1175" s="58">
        <v>12.0</v>
      </c>
      <c r="T1175" s="58">
        <v>111617.9</v>
      </c>
    </row>
    <row r="1176">
      <c r="A1176" s="53">
        <v>43179.0</v>
      </c>
      <c r="B1176" s="14" t="s">
        <v>108</v>
      </c>
      <c r="C1176" s="52" t="s">
        <v>80</v>
      </c>
      <c r="D1176" s="14" t="s">
        <v>47</v>
      </c>
      <c r="E1176" s="51" t="s">
        <v>46</v>
      </c>
      <c r="F1176" s="1">
        <v>15.4</v>
      </c>
      <c r="G1176" s="14"/>
      <c r="H1176" s="1">
        <v>19.2</v>
      </c>
      <c r="I1176" s="14"/>
      <c r="J1176" s="1">
        <v>9.5</v>
      </c>
      <c r="K1176" s="1"/>
      <c r="L1176" s="1">
        <v>0.2</v>
      </c>
      <c r="M1176" s="14"/>
      <c r="N1176" s="54">
        <v>72.75516</v>
      </c>
      <c r="O1176" s="59">
        <f t="shared" si="1"/>
        <v>43179</v>
      </c>
      <c r="P1176" s="21">
        <v>8060857.023588001</v>
      </c>
      <c r="Q1176" s="52" t="s">
        <v>80</v>
      </c>
      <c r="R1176" s="57">
        <v>43179.0</v>
      </c>
      <c r="S1176" s="58">
        <v>12.0</v>
      </c>
      <c r="T1176" s="58">
        <v>110794.3</v>
      </c>
    </row>
    <row r="1177">
      <c r="A1177" s="53">
        <v>43180.0</v>
      </c>
      <c r="B1177" s="14" t="s">
        <v>90</v>
      </c>
      <c r="C1177" s="52" t="s">
        <v>80</v>
      </c>
      <c r="D1177" s="14" t="s">
        <v>47</v>
      </c>
      <c r="E1177" s="51" t="s">
        <v>46</v>
      </c>
      <c r="F1177" s="1">
        <v>11.2</v>
      </c>
      <c r="G1177" s="14"/>
      <c r="H1177" s="1">
        <v>25.1</v>
      </c>
      <c r="I1177" s="14"/>
      <c r="J1177" s="1">
        <v>18.3</v>
      </c>
      <c r="K1177" s="1"/>
      <c r="L1177" s="1">
        <v>0.0</v>
      </c>
      <c r="M1177" s="14"/>
      <c r="N1177" s="54">
        <v>71.19835</v>
      </c>
      <c r="O1177" s="59">
        <f t="shared" si="1"/>
        <v>43180</v>
      </c>
      <c r="P1177" s="21">
        <v>7921122.590405</v>
      </c>
      <c r="Q1177" s="52" t="s">
        <v>80</v>
      </c>
      <c r="R1177" s="57">
        <v>43180.0</v>
      </c>
      <c r="S1177" s="58">
        <v>12.0</v>
      </c>
      <c r="T1177" s="58">
        <v>111254.3</v>
      </c>
    </row>
    <row r="1178">
      <c r="A1178" s="53">
        <v>43181.0</v>
      </c>
      <c r="B1178" s="14" t="s">
        <v>105</v>
      </c>
      <c r="C1178" s="52" t="s">
        <v>80</v>
      </c>
      <c r="D1178" s="14" t="s">
        <v>47</v>
      </c>
      <c r="E1178" s="51" t="s">
        <v>46</v>
      </c>
      <c r="F1178" s="1">
        <v>12.3</v>
      </c>
      <c r="G1178" s="14"/>
      <c r="H1178" s="1">
        <v>28.1</v>
      </c>
      <c r="I1178" s="14"/>
      <c r="J1178" s="1">
        <v>19.0</v>
      </c>
      <c r="K1178" s="1"/>
      <c r="L1178" s="1">
        <v>0.0</v>
      </c>
      <c r="M1178" s="14"/>
      <c r="N1178" s="54">
        <v>77.28043</v>
      </c>
      <c r="O1178" s="59">
        <f t="shared" si="1"/>
        <v>43181</v>
      </c>
      <c r="P1178" s="21">
        <v>8888833.698815</v>
      </c>
      <c r="Q1178" s="52" t="s">
        <v>80</v>
      </c>
      <c r="R1178" s="57">
        <v>43181.0</v>
      </c>
      <c r="S1178" s="58">
        <v>12.0</v>
      </c>
      <c r="T1178" s="58">
        <v>115020.5</v>
      </c>
    </row>
    <row r="1179">
      <c r="A1179" s="53">
        <v>43182.0</v>
      </c>
      <c r="B1179" s="14" t="s">
        <v>107</v>
      </c>
      <c r="C1179" s="52" t="s">
        <v>80</v>
      </c>
      <c r="D1179" s="14" t="s">
        <v>47</v>
      </c>
      <c r="E1179" s="51" t="s">
        <v>46</v>
      </c>
      <c r="F1179" s="1">
        <v>15.2</v>
      </c>
      <c r="G1179" s="14"/>
      <c r="H1179" s="1">
        <v>29.4</v>
      </c>
      <c r="I1179" s="14"/>
      <c r="J1179" s="1">
        <v>18.8</v>
      </c>
      <c r="K1179" s="1"/>
      <c r="L1179" s="1">
        <v>0.0</v>
      </c>
      <c r="M1179" s="14"/>
      <c r="N1179" s="54">
        <v>78.64044</v>
      </c>
      <c r="O1179" s="59">
        <f t="shared" si="1"/>
        <v>43182</v>
      </c>
      <c r="P1179" s="21">
        <v>9381670.803252</v>
      </c>
      <c r="Q1179" s="52" t="s">
        <v>80</v>
      </c>
      <c r="R1179" s="57">
        <v>43182.0</v>
      </c>
      <c r="S1179" s="58">
        <v>12.0</v>
      </c>
      <c r="T1179" s="58">
        <v>119298.3</v>
      </c>
    </row>
    <row r="1180">
      <c r="A1180" s="53">
        <v>43183.0</v>
      </c>
      <c r="B1180" s="14" t="s">
        <v>74</v>
      </c>
      <c r="C1180" s="52" t="s">
        <v>80</v>
      </c>
      <c r="D1180" s="14" t="s">
        <v>47</v>
      </c>
      <c r="E1180" s="51" t="s">
        <v>46</v>
      </c>
      <c r="F1180" s="1">
        <v>20.2</v>
      </c>
      <c r="G1180" s="14"/>
      <c r="H1180" s="1">
        <v>24.2</v>
      </c>
      <c r="I1180" s="14"/>
      <c r="J1180" s="1">
        <v>5.4</v>
      </c>
      <c r="K1180" s="1"/>
      <c r="L1180" s="1">
        <v>0.0</v>
      </c>
      <c r="M1180" s="14"/>
      <c r="N1180" s="54">
        <v>71.96662</v>
      </c>
      <c r="O1180" s="59">
        <f t="shared" si="1"/>
        <v>43183</v>
      </c>
      <c r="P1180" s="21">
        <v>8082765.402074001</v>
      </c>
      <c r="Q1180" s="52" t="s">
        <v>80</v>
      </c>
      <c r="R1180" s="57">
        <v>43183.0</v>
      </c>
      <c r="S1180" s="58">
        <v>12.0</v>
      </c>
      <c r="T1180" s="58">
        <v>112312.7</v>
      </c>
    </row>
    <row r="1181">
      <c r="A1181" s="53">
        <v>43184.0</v>
      </c>
      <c r="B1181" s="14" t="s">
        <v>78</v>
      </c>
      <c r="C1181" s="52" t="s">
        <v>80</v>
      </c>
      <c r="D1181" s="14" t="s">
        <v>47</v>
      </c>
      <c r="E1181" s="51" t="s">
        <v>46</v>
      </c>
      <c r="F1181" s="1">
        <v>17.8</v>
      </c>
      <c r="G1181" s="14"/>
      <c r="H1181" s="1">
        <v>25.4</v>
      </c>
      <c r="I1181" s="14"/>
      <c r="J1181" s="1">
        <v>11.6</v>
      </c>
      <c r="K1181" s="1"/>
      <c r="L1181" s="1">
        <v>13.0</v>
      </c>
      <c r="M1181" s="14"/>
      <c r="N1181" s="54">
        <v>40.2567</v>
      </c>
      <c r="O1181" s="59">
        <f t="shared" si="1"/>
        <v>43184</v>
      </c>
      <c r="P1181" s="21">
        <v>3982133.1840840005</v>
      </c>
      <c r="Q1181" s="52" t="s">
        <v>80</v>
      </c>
      <c r="R1181" s="57">
        <v>43184.0</v>
      </c>
      <c r="S1181" s="58">
        <v>13.0</v>
      </c>
      <c r="T1181" s="58">
        <v>98918.52</v>
      </c>
    </row>
    <row r="1182">
      <c r="A1182" s="53">
        <v>43185.0</v>
      </c>
      <c r="B1182" s="14" t="s">
        <v>92</v>
      </c>
      <c r="C1182" s="52" t="s">
        <v>80</v>
      </c>
      <c r="D1182" s="14" t="s">
        <v>47</v>
      </c>
      <c r="E1182" s="51" t="s">
        <v>46</v>
      </c>
      <c r="F1182" s="1">
        <v>10.7</v>
      </c>
      <c r="G1182" s="14"/>
      <c r="H1182" s="1">
        <v>18.5</v>
      </c>
      <c r="I1182" s="14"/>
      <c r="J1182" s="1">
        <v>11.9</v>
      </c>
      <c r="K1182" s="1"/>
      <c r="L1182" s="1">
        <v>5.2</v>
      </c>
      <c r="M1182" s="14"/>
      <c r="N1182" s="54">
        <v>70.83068</v>
      </c>
      <c r="O1182" s="59">
        <f t="shared" si="1"/>
        <v>43185</v>
      </c>
      <c r="P1182" s="21">
        <v>7967615.697976</v>
      </c>
      <c r="Q1182" s="52" t="s">
        <v>80</v>
      </c>
      <c r="R1182" s="57">
        <v>43185.0</v>
      </c>
      <c r="S1182" s="58">
        <v>13.0</v>
      </c>
      <c r="T1182" s="58">
        <v>112488.2</v>
      </c>
    </row>
    <row r="1183">
      <c r="A1183" s="53">
        <v>43186.0</v>
      </c>
      <c r="B1183" s="14" t="s">
        <v>108</v>
      </c>
      <c r="C1183" s="52" t="s">
        <v>80</v>
      </c>
      <c r="D1183" s="14" t="s">
        <v>47</v>
      </c>
      <c r="E1183" s="51" t="s">
        <v>46</v>
      </c>
      <c r="F1183" s="1">
        <v>9.6</v>
      </c>
      <c r="G1183" s="14"/>
      <c r="H1183" s="1">
        <v>22.6</v>
      </c>
      <c r="I1183" s="14"/>
      <c r="J1183" s="1">
        <v>14.0</v>
      </c>
      <c r="K1183" s="1"/>
      <c r="L1183" s="1">
        <v>1.2</v>
      </c>
      <c r="M1183" s="14"/>
      <c r="N1183" s="54">
        <v>64.5692</v>
      </c>
      <c r="O1183" s="59">
        <f t="shared" si="1"/>
        <v>43186</v>
      </c>
      <c r="P1183" s="21">
        <v>7542289.510479999</v>
      </c>
      <c r="Q1183" s="52" t="s">
        <v>80</v>
      </c>
      <c r="R1183" s="57">
        <v>43186.0</v>
      </c>
      <c r="S1183" s="58">
        <v>13.0</v>
      </c>
      <c r="T1183" s="58">
        <v>116809.4</v>
      </c>
    </row>
    <row r="1184">
      <c r="A1184" s="53">
        <v>43187.0</v>
      </c>
      <c r="B1184" s="14" t="s">
        <v>90</v>
      </c>
      <c r="C1184" s="52" t="s">
        <v>80</v>
      </c>
      <c r="D1184" s="14" t="s">
        <v>47</v>
      </c>
      <c r="E1184" s="51" t="s">
        <v>46</v>
      </c>
      <c r="F1184" s="1">
        <v>11.3</v>
      </c>
      <c r="G1184" s="14"/>
      <c r="H1184" s="1">
        <v>30.3</v>
      </c>
      <c r="I1184" s="14"/>
      <c r="J1184" s="1">
        <v>17.8</v>
      </c>
      <c r="K1184" s="1"/>
      <c r="L1184" s="1">
        <v>0.0</v>
      </c>
      <c r="M1184" s="14"/>
      <c r="N1184" s="54">
        <v>72.11196</v>
      </c>
      <c r="O1184" s="59">
        <f t="shared" si="1"/>
        <v>43187</v>
      </c>
      <c r="P1184" s="21">
        <v>8490750.618239999</v>
      </c>
      <c r="Q1184" s="52" t="s">
        <v>80</v>
      </c>
      <c r="R1184" s="57">
        <v>43187.0</v>
      </c>
      <c r="S1184" s="58">
        <v>13.0</v>
      </c>
      <c r="T1184" s="58">
        <v>117744.0</v>
      </c>
    </row>
    <row r="1185">
      <c r="A1185" s="53">
        <v>43188.0</v>
      </c>
      <c r="B1185" s="14" t="s">
        <v>105</v>
      </c>
      <c r="C1185" s="52" t="s">
        <v>80</v>
      </c>
      <c r="D1185" s="14" t="s">
        <v>46</v>
      </c>
      <c r="E1185" s="51" t="s">
        <v>46</v>
      </c>
      <c r="F1185" s="1">
        <v>16.5</v>
      </c>
      <c r="G1185" s="14"/>
      <c r="H1185" s="1">
        <v>21.8</v>
      </c>
      <c r="I1185" s="14"/>
      <c r="J1185" s="1">
        <v>14.2</v>
      </c>
      <c r="K1185" s="1"/>
      <c r="L1185" s="1">
        <v>0.0</v>
      </c>
      <c r="M1185" s="14"/>
      <c r="N1185" s="54">
        <v>79.36508</v>
      </c>
      <c r="O1185" s="59">
        <f t="shared" si="1"/>
        <v>43188</v>
      </c>
      <c r="P1185" s="21">
        <v>9242642.931084001</v>
      </c>
      <c r="Q1185" s="52" t="s">
        <v>80</v>
      </c>
      <c r="R1185" s="57">
        <v>43188.0</v>
      </c>
      <c r="S1185" s="58">
        <v>13.0</v>
      </c>
      <c r="T1185" s="58">
        <v>116457.3</v>
      </c>
    </row>
    <row r="1186">
      <c r="A1186" s="53">
        <v>43189.0</v>
      </c>
      <c r="B1186" s="14" t="s">
        <v>107</v>
      </c>
      <c r="C1186" s="52" t="s">
        <v>80</v>
      </c>
      <c r="D1186" s="14" t="s">
        <v>46</v>
      </c>
      <c r="E1186" s="51" t="s">
        <v>47</v>
      </c>
      <c r="F1186" s="1">
        <v>12.2</v>
      </c>
      <c r="G1186" s="14"/>
      <c r="H1186" s="1">
        <v>23.3</v>
      </c>
      <c r="I1186" s="14"/>
      <c r="J1186" s="1">
        <v>14.3</v>
      </c>
      <c r="K1186" s="1"/>
      <c r="L1186" s="1">
        <v>0.0</v>
      </c>
      <c r="M1186" s="14"/>
      <c r="N1186" s="54">
        <v>69.45287</v>
      </c>
      <c r="O1186" s="59">
        <f t="shared" si="1"/>
        <v>43189</v>
      </c>
      <c r="P1186" s="21">
        <v>6741814.399404501</v>
      </c>
      <c r="Q1186" s="52" t="s">
        <v>80</v>
      </c>
      <c r="R1186" s="57">
        <v>43189.0</v>
      </c>
      <c r="S1186" s="58">
        <v>13.0</v>
      </c>
      <c r="T1186" s="58">
        <v>97070.35</v>
      </c>
    </row>
    <row r="1187">
      <c r="A1187" s="53">
        <v>43190.0</v>
      </c>
      <c r="B1187" s="14" t="s">
        <v>74</v>
      </c>
      <c r="C1187" s="52" t="s">
        <v>80</v>
      </c>
      <c r="D1187" s="14" t="s">
        <v>46</v>
      </c>
      <c r="E1187" s="51" t="s">
        <v>47</v>
      </c>
      <c r="F1187" s="1">
        <v>13.2</v>
      </c>
      <c r="G1187" s="14"/>
      <c r="H1187" s="1">
        <v>22.4</v>
      </c>
      <c r="I1187" s="14"/>
      <c r="J1187" s="1">
        <v>16.7</v>
      </c>
      <c r="K1187" s="1"/>
      <c r="L1187" s="1">
        <v>0.0</v>
      </c>
      <c r="M1187" s="14"/>
      <c r="N1187" s="54">
        <v>81.40677</v>
      </c>
      <c r="O1187" s="59">
        <f t="shared" si="1"/>
        <v>43190</v>
      </c>
      <c r="P1187" s="21">
        <v>8115248.7813228</v>
      </c>
      <c r="Q1187" s="52" t="s">
        <v>80</v>
      </c>
      <c r="R1187" s="57">
        <v>43190.0</v>
      </c>
      <c r="S1187" s="58">
        <v>13.0</v>
      </c>
      <c r="T1187" s="58">
        <v>99687.64</v>
      </c>
    </row>
    <row r="1188">
      <c r="A1188" s="53">
        <v>43191.0</v>
      </c>
      <c r="B1188" s="14" t="s">
        <v>78</v>
      </c>
      <c r="C1188" s="52" t="s">
        <v>80</v>
      </c>
      <c r="D1188" s="14" t="s">
        <v>46</v>
      </c>
      <c r="E1188" s="51" t="s">
        <v>47</v>
      </c>
      <c r="F1188" s="1">
        <v>13.0</v>
      </c>
      <c r="G1188" s="14"/>
      <c r="H1188" s="1">
        <v>27.7</v>
      </c>
      <c r="I1188" s="14"/>
      <c r="J1188" s="1">
        <v>11.0</v>
      </c>
      <c r="K1188" s="1"/>
      <c r="L1188" s="1">
        <v>0.0</v>
      </c>
      <c r="M1188" s="14"/>
      <c r="N1188" s="54">
        <v>73.96784</v>
      </c>
      <c r="O1188" s="59">
        <f t="shared" si="1"/>
        <v>43191</v>
      </c>
      <c r="P1188" s="21">
        <v>7309282.264315199</v>
      </c>
      <c r="Q1188" s="52" t="s">
        <v>80</v>
      </c>
      <c r="R1188" s="57">
        <v>43191.0</v>
      </c>
      <c r="S1188" s="58">
        <v>14.0</v>
      </c>
      <c r="T1188" s="58">
        <v>98817.03</v>
      </c>
    </row>
    <row r="1189">
      <c r="A1189" s="53">
        <v>43192.0</v>
      </c>
      <c r="B1189" s="14" t="s">
        <v>92</v>
      </c>
      <c r="C1189" s="52" t="s">
        <v>80</v>
      </c>
      <c r="D1189" s="14" t="s">
        <v>46</v>
      </c>
      <c r="E1189" s="51" t="s">
        <v>47</v>
      </c>
      <c r="F1189" s="1">
        <v>14.9</v>
      </c>
      <c r="G1189" s="14"/>
      <c r="H1189" s="1">
        <v>20.9</v>
      </c>
      <c r="I1189" s="14"/>
      <c r="J1189" s="1">
        <v>14.4</v>
      </c>
      <c r="K1189" s="1"/>
      <c r="L1189" s="1">
        <v>0.0</v>
      </c>
      <c r="M1189" s="14"/>
      <c r="N1189" s="54">
        <v>62.4101</v>
      </c>
      <c r="O1189" s="59">
        <f t="shared" si="1"/>
        <v>43192</v>
      </c>
      <c r="P1189" s="21">
        <v>6132307.208325</v>
      </c>
      <c r="Q1189" s="52" t="s">
        <v>80</v>
      </c>
      <c r="R1189" s="57">
        <v>43192.0</v>
      </c>
      <c r="S1189" s="58">
        <v>14.0</v>
      </c>
      <c r="T1189" s="58">
        <v>98258.25</v>
      </c>
    </row>
    <row r="1190">
      <c r="A1190" s="53">
        <v>43193.0</v>
      </c>
      <c r="B1190" s="14" t="s">
        <v>108</v>
      </c>
      <c r="C1190" s="52" t="s">
        <v>80</v>
      </c>
      <c r="D1190" s="14" t="s">
        <v>46</v>
      </c>
      <c r="E1190" s="51" t="s">
        <v>46</v>
      </c>
      <c r="F1190" s="1">
        <v>13.4</v>
      </c>
      <c r="G1190" s="14"/>
      <c r="H1190" s="1">
        <v>19.8</v>
      </c>
      <c r="I1190" s="14"/>
      <c r="J1190" s="1">
        <v>13.9</v>
      </c>
      <c r="K1190" s="1"/>
      <c r="L1190" s="1">
        <v>0.0</v>
      </c>
      <c r="M1190" s="14"/>
      <c r="N1190" s="54">
        <v>80.11074</v>
      </c>
      <c r="O1190" s="59">
        <f t="shared" si="1"/>
        <v>43193</v>
      </c>
      <c r="P1190" s="21">
        <v>9083075.86731</v>
      </c>
      <c r="Q1190" s="52" t="s">
        <v>80</v>
      </c>
      <c r="R1190" s="57">
        <v>43193.0</v>
      </c>
      <c r="S1190" s="58">
        <v>14.0</v>
      </c>
      <c r="T1190" s="58">
        <v>113381.5</v>
      </c>
    </row>
    <row r="1191">
      <c r="A1191" s="53">
        <v>43194.0</v>
      </c>
      <c r="B1191" s="14" t="s">
        <v>90</v>
      </c>
      <c r="C1191" s="52" t="s">
        <v>80</v>
      </c>
      <c r="D1191" s="14" t="s">
        <v>46</v>
      </c>
      <c r="E1191" s="51" t="s">
        <v>46</v>
      </c>
      <c r="F1191" s="1">
        <v>13.3</v>
      </c>
      <c r="G1191" s="14"/>
      <c r="H1191" s="1">
        <v>20.6</v>
      </c>
      <c r="I1191" s="14"/>
      <c r="J1191" s="1">
        <v>16.6</v>
      </c>
      <c r="K1191" s="1"/>
      <c r="L1191" s="1">
        <v>0.0</v>
      </c>
      <c r="M1191" s="14"/>
      <c r="N1191" s="54">
        <v>90.07374</v>
      </c>
      <c r="O1191" s="59">
        <f t="shared" si="1"/>
        <v>43194</v>
      </c>
      <c r="P1191" s="21">
        <v>1.0446265967004001E7</v>
      </c>
      <c r="Q1191" s="52" t="s">
        <v>80</v>
      </c>
      <c r="R1191" s="57">
        <v>43194.0</v>
      </c>
      <c r="S1191" s="58">
        <v>14.0</v>
      </c>
      <c r="T1191" s="58">
        <v>115974.6</v>
      </c>
    </row>
    <row r="1192">
      <c r="A1192" s="53">
        <v>43195.0</v>
      </c>
      <c r="B1192" s="14" t="s">
        <v>105</v>
      </c>
      <c r="C1192" s="52" t="s">
        <v>80</v>
      </c>
      <c r="D1192" s="14" t="s">
        <v>46</v>
      </c>
      <c r="E1192" s="51" t="s">
        <v>46</v>
      </c>
      <c r="F1192" s="1">
        <v>13.3</v>
      </c>
      <c r="G1192" s="14"/>
      <c r="H1192" s="1">
        <v>18.7</v>
      </c>
      <c r="I1192" s="14"/>
      <c r="J1192" s="1">
        <v>9.0</v>
      </c>
      <c r="K1192" s="1"/>
      <c r="L1192" s="1">
        <v>0.0</v>
      </c>
      <c r="M1192" s="14"/>
      <c r="N1192" s="54">
        <v>86.89193</v>
      </c>
      <c r="O1192" s="59">
        <f t="shared" si="1"/>
        <v>43195</v>
      </c>
      <c r="P1192" s="21">
        <v>1.0214294087781E7</v>
      </c>
      <c r="Q1192" s="52" t="s">
        <v>80</v>
      </c>
      <c r="R1192" s="57">
        <v>43195.0</v>
      </c>
      <c r="S1192" s="58">
        <v>14.0</v>
      </c>
      <c r="T1192" s="58">
        <v>117551.7</v>
      </c>
    </row>
    <row r="1193">
      <c r="A1193" s="53">
        <v>43196.0</v>
      </c>
      <c r="B1193" s="14" t="s">
        <v>107</v>
      </c>
      <c r="C1193" s="52" t="s">
        <v>80</v>
      </c>
      <c r="D1193" s="14" t="s">
        <v>46</v>
      </c>
      <c r="E1193" s="51" t="s">
        <v>46</v>
      </c>
      <c r="F1193" s="1">
        <v>13.8</v>
      </c>
      <c r="G1193" s="14"/>
      <c r="H1193" s="1">
        <v>21.2</v>
      </c>
      <c r="I1193" s="14"/>
      <c r="J1193" s="1">
        <v>14.8</v>
      </c>
      <c r="K1193" s="1"/>
      <c r="L1193" s="1">
        <v>0.0</v>
      </c>
      <c r="M1193" s="14"/>
      <c r="N1193" s="54">
        <v>85.6879</v>
      </c>
      <c r="O1193" s="59">
        <f t="shared" si="1"/>
        <v>43196</v>
      </c>
      <c r="P1193" s="21">
        <v>9938005.52289</v>
      </c>
      <c r="Q1193" s="52" t="s">
        <v>80</v>
      </c>
      <c r="R1193" s="57">
        <v>43196.0</v>
      </c>
      <c r="S1193" s="58">
        <v>14.0</v>
      </c>
      <c r="T1193" s="58">
        <v>115979.1</v>
      </c>
    </row>
    <row r="1194">
      <c r="A1194" s="53">
        <v>43197.0</v>
      </c>
      <c r="B1194" s="14" t="s">
        <v>74</v>
      </c>
      <c r="C1194" s="52" t="s">
        <v>80</v>
      </c>
      <c r="D1194" s="14" t="s">
        <v>46</v>
      </c>
      <c r="E1194" s="51" t="s">
        <v>46</v>
      </c>
      <c r="F1194" s="1">
        <v>9.8</v>
      </c>
      <c r="G1194" s="14"/>
      <c r="H1194" s="1">
        <v>21.6</v>
      </c>
      <c r="I1194" s="14"/>
      <c r="J1194" s="1">
        <v>16.0</v>
      </c>
      <c r="K1194" s="1"/>
      <c r="L1194" s="1">
        <v>0.0</v>
      </c>
      <c r="M1194" s="14"/>
      <c r="N1194" s="54">
        <v>84.89743</v>
      </c>
      <c r="O1194" s="59">
        <f t="shared" si="1"/>
        <v>43197</v>
      </c>
      <c r="P1194" s="21">
        <v>8993906.388055</v>
      </c>
      <c r="Q1194" s="52" t="s">
        <v>80</v>
      </c>
      <c r="R1194" s="57">
        <v>43197.0</v>
      </c>
      <c r="S1194" s="58">
        <v>14.0</v>
      </c>
      <c r="T1194" s="58">
        <v>105938.5</v>
      </c>
    </row>
    <row r="1195">
      <c r="A1195" s="53">
        <v>43198.0</v>
      </c>
      <c r="B1195" s="14" t="s">
        <v>78</v>
      </c>
      <c r="C1195" s="52" t="s">
        <v>80</v>
      </c>
      <c r="D1195" s="14" t="s">
        <v>46</v>
      </c>
      <c r="E1195" s="51" t="s">
        <v>46</v>
      </c>
      <c r="F1195" s="1">
        <v>11.8</v>
      </c>
      <c r="G1195" s="14"/>
      <c r="H1195" s="1">
        <v>29.9</v>
      </c>
      <c r="I1195" s="14"/>
      <c r="J1195" s="1">
        <v>14.7</v>
      </c>
      <c r="K1195" s="1"/>
      <c r="L1195" s="1">
        <v>0.0</v>
      </c>
      <c r="M1195" s="14"/>
      <c r="N1195" s="54">
        <v>58.23872</v>
      </c>
      <c r="O1195" s="59">
        <f t="shared" si="1"/>
        <v>43198</v>
      </c>
      <c r="P1195" s="21">
        <v>5857137.956864</v>
      </c>
      <c r="Q1195" s="52" t="s">
        <v>80</v>
      </c>
      <c r="R1195" s="57">
        <v>43198.0</v>
      </c>
      <c r="S1195" s="58">
        <v>15.0</v>
      </c>
      <c r="T1195" s="58">
        <v>100571.2</v>
      </c>
    </row>
    <row r="1196">
      <c r="A1196" s="53">
        <v>43199.0</v>
      </c>
      <c r="B1196" s="14" t="s">
        <v>92</v>
      </c>
      <c r="C1196" s="52" t="s">
        <v>80</v>
      </c>
      <c r="D1196" s="14" t="s">
        <v>46</v>
      </c>
      <c r="E1196" s="51" t="s">
        <v>46</v>
      </c>
      <c r="F1196" s="1">
        <v>15.9</v>
      </c>
      <c r="G1196" s="14"/>
      <c r="H1196" s="1">
        <v>25.7</v>
      </c>
      <c r="I1196" s="14"/>
      <c r="J1196" s="1">
        <v>13.6</v>
      </c>
      <c r="K1196" s="1"/>
      <c r="L1196" s="1">
        <v>0.0</v>
      </c>
      <c r="M1196" s="14"/>
      <c r="N1196" s="54">
        <v>91.69364</v>
      </c>
      <c r="O1196" s="59">
        <f t="shared" si="1"/>
        <v>43199</v>
      </c>
      <c r="P1196" s="21">
        <v>1.0884300979556E7</v>
      </c>
      <c r="Q1196" s="52" t="s">
        <v>80</v>
      </c>
      <c r="R1196" s="57">
        <v>43199.0</v>
      </c>
      <c r="S1196" s="58">
        <v>15.0</v>
      </c>
      <c r="T1196" s="58">
        <v>118702.9</v>
      </c>
    </row>
    <row r="1197">
      <c r="A1197" s="53">
        <v>43200.0</v>
      </c>
      <c r="B1197" s="14" t="s">
        <v>108</v>
      </c>
      <c r="C1197" s="52" t="s">
        <v>80</v>
      </c>
      <c r="D1197" s="14" t="s">
        <v>46</v>
      </c>
      <c r="E1197" s="51" t="s">
        <v>46</v>
      </c>
      <c r="F1197" s="1">
        <v>14.8</v>
      </c>
      <c r="G1197" s="14"/>
      <c r="H1197" s="1">
        <v>28.8</v>
      </c>
      <c r="I1197" s="14"/>
      <c r="J1197" s="1">
        <v>5.9</v>
      </c>
      <c r="K1197" s="1"/>
      <c r="L1197" s="1">
        <v>0.0</v>
      </c>
      <c r="M1197" s="14"/>
      <c r="N1197" s="54">
        <v>76.33365</v>
      </c>
      <c r="O1197" s="59">
        <f t="shared" si="1"/>
        <v>43200</v>
      </c>
      <c r="P1197" s="21">
        <v>9344994.433950001</v>
      </c>
      <c r="Q1197" s="52" t="s">
        <v>80</v>
      </c>
      <c r="R1197" s="57">
        <v>43200.0</v>
      </c>
      <c r="S1197" s="58">
        <v>15.0</v>
      </c>
      <c r="T1197" s="58">
        <v>122423.0</v>
      </c>
    </row>
    <row r="1198">
      <c r="A1198" s="53">
        <v>43201.0</v>
      </c>
      <c r="B1198" s="14" t="s">
        <v>90</v>
      </c>
      <c r="C1198" s="52" t="s">
        <v>80</v>
      </c>
      <c r="D1198" s="14" t="s">
        <v>46</v>
      </c>
      <c r="E1198" s="51" t="s">
        <v>46</v>
      </c>
      <c r="F1198" s="1">
        <v>18.1</v>
      </c>
      <c r="G1198" s="14"/>
      <c r="H1198" s="1">
        <v>27.3</v>
      </c>
      <c r="I1198" s="14"/>
      <c r="J1198" s="1">
        <v>10.9</v>
      </c>
      <c r="K1198" s="1"/>
      <c r="L1198" s="1">
        <v>0.0</v>
      </c>
      <c r="M1198" s="14"/>
      <c r="N1198" s="54">
        <v>75.04095</v>
      </c>
      <c r="O1198" s="59">
        <f t="shared" si="1"/>
        <v>43201</v>
      </c>
      <c r="P1198" s="21">
        <v>9150868.64775</v>
      </c>
      <c r="Q1198" s="52" t="s">
        <v>80</v>
      </c>
      <c r="R1198" s="57">
        <v>43201.0</v>
      </c>
      <c r="S1198" s="58">
        <v>15.0</v>
      </c>
      <c r="T1198" s="58">
        <v>121945.0</v>
      </c>
    </row>
    <row r="1199">
      <c r="A1199" s="53">
        <v>43202.0</v>
      </c>
      <c r="B1199" s="14" t="s">
        <v>105</v>
      </c>
      <c r="C1199" s="52" t="s">
        <v>80</v>
      </c>
      <c r="D1199" s="14" t="s">
        <v>46</v>
      </c>
      <c r="E1199" s="51" t="s">
        <v>46</v>
      </c>
      <c r="F1199" s="1">
        <v>15.9</v>
      </c>
      <c r="G1199" s="14"/>
      <c r="H1199" s="1">
        <v>26.5</v>
      </c>
      <c r="I1199" s="14"/>
      <c r="J1199" s="1">
        <v>7.4</v>
      </c>
      <c r="K1199" s="1"/>
      <c r="L1199" s="1">
        <v>0.0</v>
      </c>
      <c r="M1199" s="14"/>
      <c r="N1199" s="54">
        <v>77.71452</v>
      </c>
      <c r="O1199" s="59">
        <f t="shared" si="1"/>
        <v>43202</v>
      </c>
      <c r="P1199" s="21">
        <v>9316152.428232</v>
      </c>
      <c r="Q1199" s="52" t="s">
        <v>80</v>
      </c>
      <c r="R1199" s="57">
        <v>43202.0</v>
      </c>
      <c r="S1199" s="58">
        <v>15.0</v>
      </c>
      <c r="T1199" s="58">
        <v>119876.6</v>
      </c>
    </row>
    <row r="1200">
      <c r="A1200" s="53">
        <v>43203.0</v>
      </c>
      <c r="B1200" s="14" t="s">
        <v>107</v>
      </c>
      <c r="C1200" s="52" t="s">
        <v>80</v>
      </c>
      <c r="D1200" s="14" t="s">
        <v>46</v>
      </c>
      <c r="E1200" s="51" t="s">
        <v>46</v>
      </c>
      <c r="F1200" s="1">
        <v>11.9</v>
      </c>
      <c r="G1200" s="14"/>
      <c r="H1200" s="1">
        <v>25.9</v>
      </c>
      <c r="I1200" s="14"/>
      <c r="J1200" s="1">
        <v>14.4</v>
      </c>
      <c r="K1200" s="1"/>
      <c r="L1200" s="1">
        <v>0.0</v>
      </c>
      <c r="M1200" s="14"/>
      <c r="N1200" s="54">
        <v>69.7632</v>
      </c>
      <c r="O1200" s="59">
        <f t="shared" si="1"/>
        <v>43203</v>
      </c>
      <c r="P1200" s="21">
        <v>7925783.19936</v>
      </c>
      <c r="Q1200" s="52" t="s">
        <v>80</v>
      </c>
      <c r="R1200" s="57">
        <v>43203.0</v>
      </c>
      <c r="S1200" s="58">
        <v>15.0</v>
      </c>
      <c r="T1200" s="58">
        <v>113609.8</v>
      </c>
    </row>
    <row r="1201">
      <c r="A1201" s="53">
        <v>43204.0</v>
      </c>
      <c r="B1201" s="14" t="s">
        <v>74</v>
      </c>
      <c r="C1201" s="52" t="s">
        <v>80</v>
      </c>
      <c r="D1201" s="14" t="s">
        <v>46</v>
      </c>
      <c r="E1201" s="51" t="s">
        <v>46</v>
      </c>
      <c r="F1201" s="1">
        <v>13.5</v>
      </c>
      <c r="G1201" s="14"/>
      <c r="H1201" s="1">
        <v>16.1</v>
      </c>
      <c r="I1201" s="14"/>
      <c r="J1201" s="1">
        <v>3.1</v>
      </c>
      <c r="K1201" s="1"/>
      <c r="L1201" s="1">
        <v>0.0</v>
      </c>
      <c r="M1201" s="14"/>
      <c r="N1201" s="54">
        <v>37.7414</v>
      </c>
      <c r="O1201" s="59">
        <f t="shared" si="1"/>
        <v>43204</v>
      </c>
      <c r="P1201" s="21">
        <v>3967953.41142</v>
      </c>
      <c r="Q1201" s="52" t="s">
        <v>80</v>
      </c>
      <c r="R1201" s="57">
        <v>43204.0</v>
      </c>
      <c r="S1201" s="58">
        <v>15.0</v>
      </c>
      <c r="T1201" s="58">
        <v>105135.3</v>
      </c>
    </row>
    <row r="1202">
      <c r="A1202" s="53">
        <v>43205.0</v>
      </c>
      <c r="B1202" s="14" t="s">
        <v>78</v>
      </c>
      <c r="C1202" s="52" t="s">
        <v>80</v>
      </c>
      <c r="D1202" s="14" t="s">
        <v>46</v>
      </c>
      <c r="E1202" s="51" t="s">
        <v>46</v>
      </c>
      <c r="F1202" s="1">
        <v>9.7</v>
      </c>
      <c r="G1202" s="14"/>
      <c r="H1202" s="1">
        <v>19.1</v>
      </c>
      <c r="I1202" s="14"/>
      <c r="J1202" s="1">
        <v>4.9</v>
      </c>
      <c r="K1202" s="1"/>
      <c r="L1202" s="1">
        <v>12.2</v>
      </c>
      <c r="M1202" s="14"/>
      <c r="N1202" s="54">
        <v>31.68233</v>
      </c>
      <c r="O1202" s="59">
        <f t="shared" si="1"/>
        <v>43205</v>
      </c>
      <c r="P1202" s="21">
        <v>3298871.919522</v>
      </c>
      <c r="Q1202" s="52" t="s">
        <v>80</v>
      </c>
      <c r="R1202" s="57">
        <v>43205.0</v>
      </c>
      <c r="S1202" s="58">
        <v>16.0</v>
      </c>
      <c r="T1202" s="58">
        <v>104123.4</v>
      </c>
    </row>
    <row r="1203">
      <c r="A1203" s="53">
        <v>43206.0</v>
      </c>
      <c r="B1203" s="14" t="s">
        <v>92</v>
      </c>
      <c r="C1203" s="52" t="s">
        <v>80</v>
      </c>
      <c r="D1203" s="14" t="s">
        <v>46</v>
      </c>
      <c r="E1203" s="51" t="s">
        <v>46</v>
      </c>
      <c r="F1203" s="1">
        <v>13.1</v>
      </c>
      <c r="G1203" s="14"/>
      <c r="H1203" s="1">
        <v>21.0</v>
      </c>
      <c r="I1203" s="14"/>
      <c r="J1203" s="1">
        <v>7.1</v>
      </c>
      <c r="K1203" s="1"/>
      <c r="L1203" s="1">
        <v>3.0</v>
      </c>
      <c r="M1203" s="14"/>
      <c r="N1203" s="54">
        <v>69.36093</v>
      </c>
      <c r="O1203" s="59">
        <f t="shared" si="1"/>
        <v>43206</v>
      </c>
      <c r="P1203" s="21">
        <v>8024685.0519779995</v>
      </c>
      <c r="Q1203" s="52" t="s">
        <v>80</v>
      </c>
      <c r="R1203" s="57">
        <v>43206.0</v>
      </c>
      <c r="S1203" s="58">
        <v>16.0</v>
      </c>
      <c r="T1203" s="58">
        <v>115694.6</v>
      </c>
    </row>
    <row r="1204">
      <c r="A1204" s="53">
        <v>43207.0</v>
      </c>
      <c r="B1204" s="14" t="s">
        <v>108</v>
      </c>
      <c r="C1204" s="52" t="s">
        <v>80</v>
      </c>
      <c r="D1204" s="14" t="s">
        <v>47</v>
      </c>
      <c r="E1204" s="51" t="s">
        <v>46</v>
      </c>
      <c r="F1204" s="1">
        <v>13.2</v>
      </c>
      <c r="G1204" s="14"/>
      <c r="H1204" s="1">
        <v>16.6</v>
      </c>
      <c r="I1204" s="14"/>
      <c r="J1204" s="1">
        <v>8.9</v>
      </c>
      <c r="K1204" s="1"/>
      <c r="L1204" s="1">
        <v>0.6</v>
      </c>
      <c r="M1204" s="14"/>
      <c r="N1204" s="54">
        <v>86.53439</v>
      </c>
      <c r="O1204" s="59">
        <f t="shared" si="1"/>
        <v>43207</v>
      </c>
      <c r="P1204" s="21">
        <v>1.0478700234831E7</v>
      </c>
      <c r="Q1204" s="52" t="s">
        <v>80</v>
      </c>
      <c r="R1204" s="57">
        <v>43207.0</v>
      </c>
      <c r="S1204" s="58">
        <v>16.0</v>
      </c>
      <c r="T1204" s="58">
        <v>121092.9</v>
      </c>
    </row>
    <row r="1205">
      <c r="A1205" s="53">
        <v>43208.0</v>
      </c>
      <c r="B1205" s="14" t="s">
        <v>90</v>
      </c>
      <c r="C1205" s="52" t="s">
        <v>80</v>
      </c>
      <c r="D1205" s="14" t="s">
        <v>47</v>
      </c>
      <c r="E1205" s="51" t="s">
        <v>46</v>
      </c>
      <c r="F1205" s="1">
        <v>6.2</v>
      </c>
      <c r="G1205" s="14"/>
      <c r="H1205" s="1">
        <v>19.4</v>
      </c>
      <c r="I1205" s="14"/>
      <c r="J1205" s="1">
        <v>14.2</v>
      </c>
      <c r="K1205" s="1"/>
      <c r="L1205" s="1">
        <v>0.0</v>
      </c>
      <c r="M1205" s="14"/>
      <c r="N1205" s="54">
        <v>82.8791</v>
      </c>
      <c r="O1205" s="59">
        <f t="shared" si="1"/>
        <v>43208</v>
      </c>
      <c r="P1205" s="21">
        <v>1.0010543805589998E7</v>
      </c>
      <c r="Q1205" s="52" t="s">
        <v>80</v>
      </c>
      <c r="R1205" s="57">
        <v>43208.0</v>
      </c>
      <c r="S1205" s="58">
        <v>16.0</v>
      </c>
      <c r="T1205" s="58">
        <v>120784.9</v>
      </c>
    </row>
    <row r="1206">
      <c r="A1206" s="53">
        <v>43209.0</v>
      </c>
      <c r="B1206" s="14" t="s">
        <v>105</v>
      </c>
      <c r="C1206" s="52" t="s">
        <v>80</v>
      </c>
      <c r="D1206" s="14" t="s">
        <v>47</v>
      </c>
      <c r="E1206" s="51" t="s">
        <v>46</v>
      </c>
      <c r="F1206" s="1">
        <v>11.0</v>
      </c>
      <c r="G1206" s="14"/>
      <c r="H1206" s="1">
        <v>22.3</v>
      </c>
      <c r="I1206" s="14"/>
      <c r="J1206" s="1">
        <v>13.0</v>
      </c>
      <c r="K1206" s="1"/>
      <c r="L1206" s="1">
        <v>0.0</v>
      </c>
      <c r="M1206" s="14"/>
      <c r="N1206" s="54">
        <v>93.53314</v>
      </c>
      <c r="O1206" s="59">
        <f t="shared" si="1"/>
        <v>43209</v>
      </c>
      <c r="P1206" s="21">
        <v>1.1265963826546E7</v>
      </c>
      <c r="Q1206" s="52" t="s">
        <v>80</v>
      </c>
      <c r="R1206" s="57">
        <v>43209.0</v>
      </c>
      <c r="S1206" s="58">
        <v>16.0</v>
      </c>
      <c r="T1206" s="58">
        <v>120448.9</v>
      </c>
    </row>
    <row r="1207">
      <c r="A1207" s="53">
        <v>43210.0</v>
      </c>
      <c r="B1207" s="14" t="s">
        <v>107</v>
      </c>
      <c r="C1207" s="52" t="s">
        <v>80</v>
      </c>
      <c r="D1207" s="14" t="s">
        <v>47</v>
      </c>
      <c r="E1207" s="51" t="s">
        <v>46</v>
      </c>
      <c r="F1207" s="1">
        <v>8.9</v>
      </c>
      <c r="G1207" s="14"/>
      <c r="H1207" s="1">
        <v>20.2</v>
      </c>
      <c r="I1207" s="14"/>
      <c r="J1207" s="1">
        <v>13.7</v>
      </c>
      <c r="K1207" s="1"/>
      <c r="L1207" s="1">
        <v>0.0</v>
      </c>
      <c r="M1207" s="14"/>
      <c r="N1207" s="54">
        <v>95.73202</v>
      </c>
      <c r="O1207" s="59">
        <f t="shared" si="1"/>
        <v>43210</v>
      </c>
      <c r="P1207" s="21">
        <v>1.1327405107682E7</v>
      </c>
      <c r="Q1207" s="52" t="s">
        <v>80</v>
      </c>
      <c r="R1207" s="57">
        <v>43210.0</v>
      </c>
      <c r="S1207" s="58">
        <v>16.0</v>
      </c>
      <c r="T1207" s="58">
        <v>118324.1</v>
      </c>
    </row>
    <row r="1208">
      <c r="A1208" s="53">
        <v>43211.0</v>
      </c>
      <c r="B1208" s="14" t="s">
        <v>74</v>
      </c>
      <c r="C1208" s="52" t="s">
        <v>80</v>
      </c>
      <c r="D1208" s="14" t="s">
        <v>47</v>
      </c>
      <c r="E1208" s="51" t="s">
        <v>46</v>
      </c>
      <c r="F1208" s="1">
        <v>11.9</v>
      </c>
      <c r="G1208" s="14"/>
      <c r="H1208" s="1">
        <v>22.8</v>
      </c>
      <c r="I1208" s="14"/>
      <c r="J1208" s="1">
        <v>11.3</v>
      </c>
      <c r="K1208" s="1"/>
      <c r="L1208" s="1">
        <v>0.0</v>
      </c>
      <c r="M1208" s="14"/>
      <c r="N1208" s="54">
        <v>74.43969</v>
      </c>
      <c r="O1208" s="59">
        <f t="shared" si="1"/>
        <v>43211</v>
      </c>
      <c r="P1208" s="21">
        <v>8000725.773417</v>
      </c>
      <c r="Q1208" s="52" t="s">
        <v>80</v>
      </c>
      <c r="R1208" s="57">
        <v>43211.0</v>
      </c>
      <c r="S1208" s="58">
        <v>16.0</v>
      </c>
      <c r="T1208" s="58">
        <v>107479.3</v>
      </c>
    </row>
    <row r="1209">
      <c r="A1209" s="53">
        <v>43212.0</v>
      </c>
      <c r="B1209" s="14" t="s">
        <v>78</v>
      </c>
      <c r="C1209" s="52" t="s">
        <v>80</v>
      </c>
      <c r="D1209" s="14" t="s">
        <v>47</v>
      </c>
      <c r="E1209" s="51" t="s">
        <v>46</v>
      </c>
      <c r="F1209" s="1">
        <v>11.2</v>
      </c>
      <c r="G1209" s="14"/>
      <c r="H1209" s="1">
        <v>20.4</v>
      </c>
      <c r="I1209" s="14"/>
      <c r="J1209" s="1">
        <v>12.6</v>
      </c>
      <c r="K1209" s="1"/>
      <c r="L1209" s="1">
        <v>0.0</v>
      </c>
      <c r="M1209" s="14"/>
      <c r="N1209" s="54">
        <v>76.31825</v>
      </c>
      <c r="O1209" s="59">
        <f t="shared" si="1"/>
        <v>43212</v>
      </c>
      <c r="P1209" s="21">
        <v>7911310.063325001</v>
      </c>
      <c r="Q1209" s="52" t="s">
        <v>80</v>
      </c>
      <c r="R1209" s="57">
        <v>43212.0</v>
      </c>
      <c r="S1209" s="58">
        <v>17.0</v>
      </c>
      <c r="T1209" s="58">
        <v>103662.1</v>
      </c>
    </row>
    <row r="1210">
      <c r="A1210" s="53">
        <v>43213.0</v>
      </c>
      <c r="B1210" s="14" t="s">
        <v>92</v>
      </c>
      <c r="C1210" s="52" t="s">
        <v>80</v>
      </c>
      <c r="D1210" s="14" t="s">
        <v>47</v>
      </c>
      <c r="E1210" s="51" t="s">
        <v>46</v>
      </c>
      <c r="F1210" s="1">
        <v>11.9</v>
      </c>
      <c r="G1210" s="14"/>
      <c r="H1210" s="1">
        <v>26.9</v>
      </c>
      <c r="I1210" s="14"/>
      <c r="J1210" s="1">
        <v>13.0</v>
      </c>
      <c r="K1210" s="1"/>
      <c r="L1210" s="1">
        <v>0.0</v>
      </c>
      <c r="M1210" s="14"/>
      <c r="N1210" s="54">
        <v>72.74095</v>
      </c>
      <c r="O1210" s="59">
        <f t="shared" si="1"/>
        <v>43213</v>
      </c>
      <c r="P1210" s="21">
        <v>8568883.91</v>
      </c>
      <c r="Q1210" s="52" t="s">
        <v>80</v>
      </c>
      <c r="R1210" s="57">
        <v>43213.0</v>
      </c>
      <c r="S1210" s="58">
        <v>17.0</v>
      </c>
      <c r="T1210" s="58">
        <v>117800.0</v>
      </c>
    </row>
    <row r="1211">
      <c r="A1211" s="53">
        <v>43214.0</v>
      </c>
      <c r="B1211" s="14" t="s">
        <v>108</v>
      </c>
      <c r="C1211" s="52" t="s">
        <v>80</v>
      </c>
      <c r="D1211" s="14" t="s">
        <v>47</v>
      </c>
      <c r="E1211" s="51" t="s">
        <v>46</v>
      </c>
      <c r="F1211" s="1">
        <v>13.7</v>
      </c>
      <c r="G1211" s="14"/>
      <c r="H1211" s="1">
        <v>24.6</v>
      </c>
      <c r="I1211" s="14"/>
      <c r="J1211" s="1">
        <v>5.2</v>
      </c>
      <c r="K1211" s="1"/>
      <c r="L1211" s="1">
        <v>0.0</v>
      </c>
      <c r="M1211" s="14"/>
      <c r="N1211" s="54">
        <v>88.09094</v>
      </c>
      <c r="O1211" s="59">
        <f t="shared" si="1"/>
        <v>43214</v>
      </c>
      <c r="P1211" s="21">
        <v>1.0363247218044002E7</v>
      </c>
      <c r="Q1211" s="52" t="s">
        <v>80</v>
      </c>
      <c r="R1211" s="57">
        <v>43214.0</v>
      </c>
      <c r="S1211" s="58">
        <v>17.0</v>
      </c>
      <c r="T1211" s="58">
        <v>117642.6</v>
      </c>
    </row>
    <row r="1212">
      <c r="A1212" s="53">
        <v>43215.0</v>
      </c>
      <c r="B1212" s="14" t="s">
        <v>90</v>
      </c>
      <c r="C1212" s="52" t="s">
        <v>80</v>
      </c>
      <c r="D1212" s="14" t="s">
        <v>47</v>
      </c>
      <c r="E1212" s="51" t="s">
        <v>47</v>
      </c>
      <c r="F1212" s="1">
        <v>15.7</v>
      </c>
      <c r="G1212" s="14"/>
      <c r="H1212" s="1">
        <v>20.1</v>
      </c>
      <c r="I1212" s="14"/>
      <c r="J1212" s="1">
        <v>7.7</v>
      </c>
      <c r="K1212" s="1"/>
      <c r="L1212" s="1">
        <v>0.6</v>
      </c>
      <c r="M1212" s="14"/>
      <c r="N1212" s="54">
        <v>77.46187</v>
      </c>
      <c r="O1212" s="59">
        <f t="shared" si="1"/>
        <v>43215</v>
      </c>
      <c r="P1212" s="21">
        <v>8261695.74485</v>
      </c>
      <c r="Q1212" s="52" t="s">
        <v>80</v>
      </c>
      <c r="R1212" s="57">
        <v>43215.0</v>
      </c>
      <c r="S1212" s="58">
        <v>17.0</v>
      </c>
      <c r="T1212" s="58">
        <v>106655.0</v>
      </c>
    </row>
    <row r="1213">
      <c r="A1213" s="53">
        <v>43216.0</v>
      </c>
      <c r="B1213" s="14" t="s">
        <v>105</v>
      </c>
      <c r="C1213" s="52" t="s">
        <v>80</v>
      </c>
      <c r="D1213" s="14" t="s">
        <v>47</v>
      </c>
      <c r="E1213" s="51" t="s">
        <v>46</v>
      </c>
      <c r="F1213" s="1">
        <v>11.9</v>
      </c>
      <c r="G1213" s="14"/>
      <c r="H1213" s="1">
        <v>17.5</v>
      </c>
      <c r="I1213" s="14"/>
      <c r="J1213" s="1">
        <v>7.9</v>
      </c>
      <c r="K1213" s="1"/>
      <c r="L1213" s="1">
        <v>0.0</v>
      </c>
      <c r="M1213" s="14"/>
      <c r="N1213" s="54">
        <v>82.43349</v>
      </c>
      <c r="O1213" s="59">
        <f t="shared" si="1"/>
        <v>43216</v>
      </c>
      <c r="P1213" s="21">
        <v>9695621.010075001</v>
      </c>
      <c r="Q1213" s="52" t="s">
        <v>80</v>
      </c>
      <c r="R1213" s="57">
        <v>43216.0</v>
      </c>
      <c r="S1213" s="58">
        <v>17.0</v>
      </c>
      <c r="T1213" s="58">
        <v>117617.5</v>
      </c>
    </row>
    <row r="1214">
      <c r="A1214" s="53">
        <v>43217.0</v>
      </c>
      <c r="B1214" s="14" t="s">
        <v>107</v>
      </c>
      <c r="C1214" s="52" t="s">
        <v>80</v>
      </c>
      <c r="D1214" s="14" t="s">
        <v>47</v>
      </c>
      <c r="E1214" s="51" t="s">
        <v>46</v>
      </c>
      <c r="F1214" s="1">
        <v>11.6</v>
      </c>
      <c r="G1214" s="14"/>
      <c r="H1214" s="1">
        <v>17.8</v>
      </c>
      <c r="I1214" s="14"/>
      <c r="J1214" s="1">
        <v>8.8</v>
      </c>
      <c r="K1214" s="1"/>
      <c r="L1214" s="1">
        <v>0.0</v>
      </c>
      <c r="M1214" s="14"/>
      <c r="N1214" s="54">
        <v>78.21485</v>
      </c>
      <c r="O1214" s="59">
        <f t="shared" si="1"/>
        <v>43217</v>
      </c>
      <c r="P1214" s="21">
        <v>9313785.230574999</v>
      </c>
      <c r="Q1214" s="52" t="s">
        <v>80</v>
      </c>
      <c r="R1214" s="57">
        <v>43217.0</v>
      </c>
      <c r="S1214" s="58">
        <v>17.0</v>
      </c>
      <c r="T1214" s="58">
        <v>119079.5</v>
      </c>
    </row>
    <row r="1215">
      <c r="A1215" s="53">
        <v>43218.0</v>
      </c>
      <c r="B1215" s="14" t="s">
        <v>74</v>
      </c>
      <c r="C1215" s="52" t="s">
        <v>80</v>
      </c>
      <c r="D1215" s="14" t="s">
        <v>47</v>
      </c>
      <c r="E1215" s="51" t="s">
        <v>46</v>
      </c>
      <c r="F1215" s="1">
        <v>7.7</v>
      </c>
      <c r="G1215" s="14"/>
      <c r="H1215" s="1">
        <v>18.3</v>
      </c>
      <c r="I1215" s="14"/>
      <c r="J1215" s="1">
        <v>11.7</v>
      </c>
      <c r="K1215" s="1"/>
      <c r="L1215" s="1">
        <v>0.0</v>
      </c>
      <c r="M1215" s="14"/>
      <c r="N1215" s="54">
        <v>70.00039</v>
      </c>
      <c r="O1215" s="59">
        <f t="shared" si="1"/>
        <v>43218</v>
      </c>
      <c r="P1215" s="21">
        <v>7602980.359226</v>
      </c>
      <c r="Q1215" s="52" t="s">
        <v>80</v>
      </c>
      <c r="R1215" s="57">
        <v>43218.0</v>
      </c>
      <c r="S1215" s="58">
        <v>17.0</v>
      </c>
      <c r="T1215" s="58">
        <v>108613.4</v>
      </c>
    </row>
    <row r="1216">
      <c r="A1216" s="53">
        <v>43219.0</v>
      </c>
      <c r="B1216" s="14" t="s">
        <v>78</v>
      </c>
      <c r="C1216" s="52" t="s">
        <v>80</v>
      </c>
      <c r="D1216" s="14" t="s">
        <v>47</v>
      </c>
      <c r="E1216" s="51" t="s">
        <v>46</v>
      </c>
      <c r="F1216" s="1">
        <v>10.5</v>
      </c>
      <c r="G1216" s="14"/>
      <c r="H1216" s="1">
        <v>18.0</v>
      </c>
      <c r="I1216" s="14"/>
      <c r="J1216" s="1">
        <v>9.6</v>
      </c>
      <c r="K1216" s="1"/>
      <c r="L1216" s="1">
        <v>0.0</v>
      </c>
      <c r="M1216" s="14"/>
      <c r="N1216" s="54">
        <v>64.15897</v>
      </c>
      <c r="O1216" s="59">
        <f t="shared" si="1"/>
        <v>43219</v>
      </c>
      <c r="P1216" s="21">
        <v>6754508.795968999</v>
      </c>
      <c r="Q1216" s="52" t="s">
        <v>80</v>
      </c>
      <c r="R1216" s="57">
        <v>43219.0</v>
      </c>
      <c r="S1216" s="58">
        <v>18.0</v>
      </c>
      <c r="T1216" s="58">
        <v>105277.7</v>
      </c>
    </row>
    <row r="1217">
      <c r="A1217" s="53">
        <v>43220.0</v>
      </c>
      <c r="B1217" s="14" t="s">
        <v>92</v>
      </c>
      <c r="C1217" s="52" t="s">
        <v>80</v>
      </c>
      <c r="D1217" s="14" t="s">
        <v>47</v>
      </c>
      <c r="E1217" s="51" t="s">
        <v>46</v>
      </c>
      <c r="F1217" s="1">
        <v>8.8</v>
      </c>
      <c r="G1217" s="14"/>
      <c r="H1217" s="1">
        <v>19.6</v>
      </c>
      <c r="I1217" s="14"/>
      <c r="J1217" s="1">
        <v>12.3</v>
      </c>
      <c r="K1217" s="1"/>
      <c r="L1217" s="1">
        <v>0.0</v>
      </c>
      <c r="M1217" s="14"/>
      <c r="N1217" s="54">
        <v>77.96915</v>
      </c>
      <c r="O1217" s="59">
        <f t="shared" si="1"/>
        <v>43220</v>
      </c>
      <c r="P1217" s="21">
        <v>9477282.730054999</v>
      </c>
      <c r="Q1217" s="52" t="s">
        <v>80</v>
      </c>
      <c r="R1217" s="57">
        <v>43220.0</v>
      </c>
      <c r="S1217" s="58">
        <v>18.0</v>
      </c>
      <c r="T1217" s="58">
        <v>121551.7</v>
      </c>
    </row>
    <row r="1218">
      <c r="A1218" s="53">
        <v>43221.0</v>
      </c>
      <c r="B1218" s="14" t="s">
        <v>108</v>
      </c>
      <c r="C1218" s="52" t="s">
        <v>80</v>
      </c>
      <c r="D1218" s="14" t="s">
        <v>47</v>
      </c>
      <c r="E1218" s="51" t="s">
        <v>46</v>
      </c>
      <c r="F1218" s="1">
        <v>7.2</v>
      </c>
      <c r="G1218" s="14"/>
      <c r="H1218" s="1">
        <v>23.4</v>
      </c>
      <c r="I1218" s="14"/>
      <c r="J1218" s="1">
        <v>12.3</v>
      </c>
      <c r="K1218" s="1"/>
      <c r="L1218" s="1">
        <v>0.0</v>
      </c>
      <c r="M1218" s="14"/>
      <c r="N1218" s="54">
        <v>73.97482</v>
      </c>
      <c r="O1218" s="59">
        <f t="shared" si="1"/>
        <v>43221</v>
      </c>
      <c r="P1218" s="21">
        <v>9072434.669403998</v>
      </c>
      <c r="Q1218" s="52" t="s">
        <v>80</v>
      </c>
      <c r="R1218" s="57">
        <v>43221.0</v>
      </c>
      <c r="S1218" s="58">
        <v>18.0</v>
      </c>
      <c r="T1218" s="58">
        <v>122642.2</v>
      </c>
    </row>
    <row r="1219">
      <c r="A1219" s="53">
        <v>43222.0</v>
      </c>
      <c r="B1219" s="14" t="s">
        <v>90</v>
      </c>
      <c r="C1219" s="52" t="s">
        <v>80</v>
      </c>
      <c r="D1219" s="14" t="s">
        <v>47</v>
      </c>
      <c r="E1219" s="51" t="s">
        <v>46</v>
      </c>
      <c r="F1219" s="1">
        <v>10.2</v>
      </c>
      <c r="G1219" s="14"/>
      <c r="H1219" s="1">
        <v>23.2</v>
      </c>
      <c r="I1219" s="14"/>
      <c r="J1219" s="1">
        <v>7.2</v>
      </c>
      <c r="K1219" s="1"/>
      <c r="L1219" s="1">
        <v>0.0</v>
      </c>
      <c r="M1219" s="14"/>
      <c r="N1219" s="54">
        <v>67.2749</v>
      </c>
      <c r="O1219" s="59">
        <f t="shared" si="1"/>
        <v>43222</v>
      </c>
      <c r="P1219" s="21">
        <v>7986647.393340001</v>
      </c>
      <c r="Q1219" s="52" t="s">
        <v>80</v>
      </c>
      <c r="R1219" s="57">
        <v>43222.0</v>
      </c>
      <c r="S1219" s="58">
        <v>18.0</v>
      </c>
      <c r="T1219" s="58">
        <v>118716.6</v>
      </c>
    </row>
    <row r="1220">
      <c r="A1220" s="53">
        <v>43223.0</v>
      </c>
      <c r="B1220" s="14" t="s">
        <v>105</v>
      </c>
      <c r="C1220" s="52" t="s">
        <v>80</v>
      </c>
      <c r="D1220" s="14" t="s">
        <v>47</v>
      </c>
      <c r="E1220" s="51" t="s">
        <v>46</v>
      </c>
      <c r="F1220" s="1">
        <v>14.5</v>
      </c>
      <c r="G1220" s="14"/>
      <c r="H1220" s="1">
        <v>24.4</v>
      </c>
      <c r="I1220" s="14"/>
      <c r="J1220" s="1">
        <v>4.4</v>
      </c>
      <c r="K1220" s="1"/>
      <c r="L1220" s="1">
        <v>0.0</v>
      </c>
      <c r="M1220" s="14"/>
      <c r="N1220" s="54">
        <v>52.76831</v>
      </c>
      <c r="O1220" s="59">
        <f t="shared" si="1"/>
        <v>43223</v>
      </c>
      <c r="P1220" s="21">
        <v>6192772.771318</v>
      </c>
      <c r="Q1220" s="52" t="s">
        <v>80</v>
      </c>
      <c r="R1220" s="57">
        <v>43223.0</v>
      </c>
      <c r="S1220" s="58">
        <v>18.0</v>
      </c>
      <c r="T1220" s="58">
        <v>117357.8</v>
      </c>
    </row>
    <row r="1221">
      <c r="A1221" s="53">
        <v>43224.0</v>
      </c>
      <c r="B1221" s="14" t="s">
        <v>107</v>
      </c>
      <c r="C1221" s="52" t="s">
        <v>80</v>
      </c>
      <c r="D1221" s="14" t="s">
        <v>47</v>
      </c>
      <c r="E1221" s="51" t="s">
        <v>46</v>
      </c>
      <c r="F1221" s="1">
        <v>11.5</v>
      </c>
      <c r="G1221" s="14"/>
      <c r="H1221" s="1">
        <v>17.2</v>
      </c>
      <c r="I1221" s="14"/>
      <c r="J1221" s="1">
        <v>7.8</v>
      </c>
      <c r="K1221" s="1"/>
      <c r="L1221" s="1">
        <v>6.2</v>
      </c>
      <c r="M1221" s="14"/>
      <c r="N1221" s="54">
        <v>54.63936</v>
      </c>
      <c r="O1221" s="59">
        <f t="shared" si="1"/>
        <v>43224</v>
      </c>
      <c r="P1221" s="21">
        <v>6385729.322880001</v>
      </c>
      <c r="Q1221" s="52" t="s">
        <v>80</v>
      </c>
      <c r="R1221" s="57">
        <v>43224.0</v>
      </c>
      <c r="S1221" s="58">
        <v>18.0</v>
      </c>
      <c r="T1221" s="58">
        <v>116870.5</v>
      </c>
    </row>
    <row r="1222">
      <c r="A1222" s="53">
        <v>43225.0</v>
      </c>
      <c r="B1222" s="14" t="s">
        <v>74</v>
      </c>
      <c r="C1222" s="52" t="s">
        <v>80</v>
      </c>
      <c r="D1222" s="14" t="s">
        <v>47</v>
      </c>
      <c r="E1222" s="51" t="s">
        <v>46</v>
      </c>
      <c r="F1222" s="1">
        <v>12.1</v>
      </c>
      <c r="G1222" s="14"/>
      <c r="H1222" s="1">
        <v>21.6</v>
      </c>
      <c r="I1222" s="14"/>
      <c r="J1222" s="1">
        <v>6.5</v>
      </c>
      <c r="K1222" s="1"/>
      <c r="L1222" s="1">
        <v>2.6</v>
      </c>
      <c r="M1222" s="14"/>
      <c r="N1222" s="54">
        <v>58.57489</v>
      </c>
      <c r="O1222" s="59">
        <f t="shared" si="1"/>
        <v>43225</v>
      </c>
      <c r="P1222" s="21">
        <v>6261245.716770001</v>
      </c>
      <c r="Q1222" s="52" t="s">
        <v>80</v>
      </c>
      <c r="R1222" s="57">
        <v>43225.0</v>
      </c>
      <c r="S1222" s="58">
        <v>18.0</v>
      </c>
      <c r="T1222" s="58">
        <v>106893.0</v>
      </c>
    </row>
    <row r="1223">
      <c r="A1223" s="53">
        <v>43226.0</v>
      </c>
      <c r="B1223" s="14" t="s">
        <v>78</v>
      </c>
      <c r="C1223" s="52" t="s">
        <v>80</v>
      </c>
      <c r="D1223" s="14" t="s">
        <v>47</v>
      </c>
      <c r="E1223" s="51" t="s">
        <v>46</v>
      </c>
      <c r="F1223" s="1">
        <v>9.9</v>
      </c>
      <c r="G1223" s="14"/>
      <c r="H1223" s="1">
        <v>21.7</v>
      </c>
      <c r="I1223" s="14"/>
      <c r="J1223" s="1">
        <v>11.0</v>
      </c>
      <c r="K1223" s="1"/>
      <c r="L1223" s="1">
        <v>0.0</v>
      </c>
      <c r="M1223" s="14"/>
      <c r="N1223" s="54">
        <v>61.89518</v>
      </c>
      <c r="O1223" s="59">
        <f t="shared" si="1"/>
        <v>43226</v>
      </c>
      <c r="P1223" s="21">
        <v>6551010.609272</v>
      </c>
      <c r="Q1223" s="52" t="s">
        <v>80</v>
      </c>
      <c r="R1223" s="57">
        <v>43226.0</v>
      </c>
      <c r="S1223" s="58">
        <v>19.0</v>
      </c>
      <c r="T1223" s="58">
        <v>105840.4</v>
      </c>
    </row>
    <row r="1224">
      <c r="A1224" s="53">
        <v>43227.0</v>
      </c>
      <c r="B1224" s="14" t="s">
        <v>92</v>
      </c>
      <c r="C1224" s="52" t="s">
        <v>80</v>
      </c>
      <c r="D1224" s="14" t="s">
        <v>47</v>
      </c>
      <c r="E1224" s="51" t="s">
        <v>46</v>
      </c>
      <c r="F1224" s="1">
        <v>12.0</v>
      </c>
      <c r="G1224" s="14"/>
      <c r="H1224" s="1">
        <v>19.5</v>
      </c>
      <c r="I1224" s="14"/>
      <c r="J1224" s="1">
        <v>6.2</v>
      </c>
      <c r="K1224" s="1"/>
      <c r="L1224" s="1">
        <v>0.0</v>
      </c>
      <c r="M1224" s="14"/>
      <c r="N1224" s="54">
        <v>49.41762</v>
      </c>
      <c r="O1224" s="59">
        <f t="shared" si="1"/>
        <v>43227</v>
      </c>
      <c r="P1224" s="21">
        <v>5843860.886052</v>
      </c>
      <c r="Q1224" s="52" t="s">
        <v>80</v>
      </c>
      <c r="R1224" s="57">
        <v>43227.0</v>
      </c>
      <c r="S1224" s="58">
        <v>19.0</v>
      </c>
      <c r="T1224" s="58">
        <v>118254.6</v>
      </c>
    </row>
    <row r="1225">
      <c r="A1225" s="53">
        <v>43228.0</v>
      </c>
      <c r="B1225" s="14" t="s">
        <v>108</v>
      </c>
      <c r="C1225" s="52" t="s">
        <v>80</v>
      </c>
      <c r="D1225" s="14" t="s">
        <v>47</v>
      </c>
      <c r="E1225" s="51" t="s">
        <v>46</v>
      </c>
      <c r="F1225" s="1">
        <v>13.4</v>
      </c>
      <c r="G1225" s="14"/>
      <c r="H1225" s="1">
        <v>17.9</v>
      </c>
      <c r="I1225" s="14"/>
      <c r="J1225" s="1">
        <v>10.6</v>
      </c>
      <c r="K1225" s="1"/>
      <c r="L1225" s="1">
        <v>0.2</v>
      </c>
      <c r="M1225" s="14"/>
      <c r="N1225" s="54">
        <v>101.2917</v>
      </c>
      <c r="O1225" s="59">
        <f t="shared" si="1"/>
        <v>43228</v>
      </c>
      <c r="P1225" s="21">
        <v>1.244641009173E7</v>
      </c>
      <c r="Q1225" s="52" t="s">
        <v>80</v>
      </c>
      <c r="R1225" s="57">
        <v>43228.0</v>
      </c>
      <c r="S1225" s="58">
        <v>19.0</v>
      </c>
      <c r="T1225" s="58">
        <v>122876.9</v>
      </c>
    </row>
    <row r="1226">
      <c r="A1226" s="53">
        <v>43229.0</v>
      </c>
      <c r="B1226" s="14" t="s">
        <v>90</v>
      </c>
      <c r="C1226" s="52" t="s">
        <v>80</v>
      </c>
      <c r="D1226" s="14" t="s">
        <v>47</v>
      </c>
      <c r="E1226" s="51" t="s">
        <v>46</v>
      </c>
      <c r="F1226" s="1">
        <v>8.0</v>
      </c>
      <c r="G1226" s="14"/>
      <c r="H1226" s="1">
        <v>18.4</v>
      </c>
      <c r="I1226" s="14"/>
      <c r="J1226" s="1">
        <v>7.5</v>
      </c>
      <c r="K1226" s="1"/>
      <c r="L1226" s="1">
        <v>0.0</v>
      </c>
      <c r="M1226" s="14"/>
      <c r="N1226" s="54">
        <v>127.5908</v>
      </c>
      <c r="O1226" s="59">
        <f t="shared" si="1"/>
        <v>43229</v>
      </c>
      <c r="P1226" s="21">
        <v>1.56581343622E7</v>
      </c>
      <c r="Q1226" s="52" t="s">
        <v>80</v>
      </c>
      <c r="R1226" s="57">
        <v>43229.0</v>
      </c>
      <c r="S1226" s="58">
        <v>19.0</v>
      </c>
      <c r="T1226" s="58">
        <v>122721.5</v>
      </c>
    </row>
    <row r="1227">
      <c r="A1227" s="53">
        <v>43230.0</v>
      </c>
      <c r="B1227" s="14" t="s">
        <v>105</v>
      </c>
      <c r="C1227" s="52" t="s">
        <v>80</v>
      </c>
      <c r="D1227" s="14" t="s">
        <v>47</v>
      </c>
      <c r="E1227" s="51" t="s">
        <v>46</v>
      </c>
      <c r="F1227" s="1">
        <v>9.0</v>
      </c>
      <c r="G1227" s="14"/>
      <c r="H1227" s="1">
        <v>12.8</v>
      </c>
      <c r="I1227" s="14"/>
      <c r="J1227" s="1">
        <v>8.5</v>
      </c>
      <c r="K1227" s="1"/>
      <c r="L1227" s="1">
        <v>8.0</v>
      </c>
      <c r="M1227" s="14"/>
      <c r="N1227" s="54">
        <v>62.88102</v>
      </c>
      <c r="O1227" s="59">
        <f t="shared" si="1"/>
        <v>43230</v>
      </c>
      <c r="P1227" s="21">
        <v>8081374.36887</v>
      </c>
      <c r="Q1227" s="52" t="s">
        <v>80</v>
      </c>
      <c r="R1227" s="57">
        <v>43230.0</v>
      </c>
      <c r="S1227" s="58">
        <v>19.0</v>
      </c>
      <c r="T1227" s="58">
        <v>128518.5</v>
      </c>
    </row>
    <row r="1228">
      <c r="A1228" s="53">
        <v>43231.0</v>
      </c>
      <c r="B1228" s="14" t="s">
        <v>107</v>
      </c>
      <c r="C1228" s="52" t="s">
        <v>80</v>
      </c>
      <c r="D1228" s="14" t="s">
        <v>47</v>
      </c>
      <c r="E1228" s="51" t="s">
        <v>46</v>
      </c>
      <c r="F1228" s="1">
        <v>7.4</v>
      </c>
      <c r="G1228" s="14"/>
      <c r="H1228" s="1">
        <v>15.1</v>
      </c>
      <c r="I1228" s="14"/>
      <c r="J1228" s="1">
        <v>3.7</v>
      </c>
      <c r="K1228" s="1"/>
      <c r="L1228" s="1">
        <v>18.6</v>
      </c>
      <c r="M1228" s="14"/>
      <c r="N1228" s="54">
        <v>63.67307</v>
      </c>
      <c r="O1228" s="59">
        <f t="shared" si="1"/>
        <v>43231</v>
      </c>
      <c r="P1228" s="21">
        <v>8498279.102918</v>
      </c>
      <c r="Q1228" s="52" t="s">
        <v>80</v>
      </c>
      <c r="R1228" s="57">
        <v>43231.0</v>
      </c>
      <c r="S1228" s="58">
        <v>19.0</v>
      </c>
      <c r="T1228" s="58">
        <v>133467.4</v>
      </c>
    </row>
    <row r="1229">
      <c r="A1229" s="53">
        <v>43232.0</v>
      </c>
      <c r="B1229" s="14" t="s">
        <v>74</v>
      </c>
      <c r="C1229" s="52" t="s">
        <v>80</v>
      </c>
      <c r="D1229" s="14" t="s">
        <v>47</v>
      </c>
      <c r="E1229" s="51" t="s">
        <v>46</v>
      </c>
      <c r="F1229" s="1">
        <v>11.0</v>
      </c>
      <c r="G1229" s="14"/>
      <c r="H1229" s="1">
        <v>16.9</v>
      </c>
      <c r="I1229" s="14"/>
      <c r="J1229" s="1">
        <v>9.0</v>
      </c>
      <c r="K1229" s="1"/>
      <c r="L1229" s="1">
        <v>8.4</v>
      </c>
      <c r="M1229" s="14"/>
      <c r="N1229" s="54">
        <v>62.66221</v>
      </c>
      <c r="O1229" s="59">
        <f t="shared" si="1"/>
        <v>43232</v>
      </c>
      <c r="P1229" s="21">
        <v>6972662.2230980005</v>
      </c>
      <c r="Q1229" s="52" t="s">
        <v>80</v>
      </c>
      <c r="R1229" s="57">
        <v>43232.0</v>
      </c>
      <c r="S1229" s="58">
        <v>19.0</v>
      </c>
      <c r="T1229" s="58">
        <v>111273.8</v>
      </c>
    </row>
    <row r="1230">
      <c r="A1230" s="53">
        <v>43233.0</v>
      </c>
      <c r="B1230" s="14" t="s">
        <v>78</v>
      </c>
      <c r="C1230" s="52" t="s">
        <v>80</v>
      </c>
      <c r="D1230" s="14" t="s">
        <v>47</v>
      </c>
      <c r="E1230" s="51" t="s">
        <v>46</v>
      </c>
      <c r="F1230" s="1">
        <v>13.0</v>
      </c>
      <c r="G1230" s="14"/>
      <c r="H1230" s="1">
        <v>16.2</v>
      </c>
      <c r="I1230" s="14"/>
      <c r="J1230" s="1">
        <v>10.8</v>
      </c>
      <c r="K1230" s="1"/>
      <c r="L1230" s="1">
        <v>4.0</v>
      </c>
      <c r="M1230" s="14"/>
      <c r="N1230" s="54">
        <v>65.51</v>
      </c>
      <c r="O1230" s="59">
        <f t="shared" si="1"/>
        <v>43233</v>
      </c>
      <c r="P1230" s="21">
        <v>7122882.647000001</v>
      </c>
      <c r="Q1230" s="52" t="s">
        <v>80</v>
      </c>
      <c r="R1230" s="57">
        <v>43233.0</v>
      </c>
      <c r="S1230" s="58">
        <v>20.0</v>
      </c>
      <c r="T1230" s="58">
        <v>108729.7</v>
      </c>
    </row>
    <row r="1231">
      <c r="A1231" s="53">
        <v>43234.0</v>
      </c>
      <c r="B1231" s="14" t="s">
        <v>92</v>
      </c>
      <c r="C1231" s="52" t="s">
        <v>80</v>
      </c>
      <c r="D1231" s="14" t="s">
        <v>47</v>
      </c>
      <c r="E1231" s="51" t="s">
        <v>46</v>
      </c>
      <c r="F1231" s="1">
        <v>6.8</v>
      </c>
      <c r="G1231" s="14"/>
      <c r="H1231" s="1">
        <v>15.9</v>
      </c>
      <c r="I1231" s="14"/>
      <c r="J1231" s="1">
        <v>8.2</v>
      </c>
      <c r="K1231" s="1"/>
      <c r="L1231" s="1">
        <v>0.0</v>
      </c>
      <c r="M1231" s="14"/>
      <c r="N1231" s="54">
        <v>111.6666</v>
      </c>
      <c r="O1231" s="59">
        <f t="shared" si="1"/>
        <v>43234</v>
      </c>
      <c r="P1231" s="21">
        <v>1.45039280076E7</v>
      </c>
      <c r="Q1231" s="52" t="s">
        <v>80</v>
      </c>
      <c r="R1231" s="57">
        <v>43234.0</v>
      </c>
      <c r="S1231" s="58">
        <v>20.0</v>
      </c>
      <c r="T1231" s="58">
        <v>129886.0</v>
      </c>
    </row>
    <row r="1232">
      <c r="A1232" s="53">
        <v>43235.0</v>
      </c>
      <c r="B1232" s="14" t="s">
        <v>108</v>
      </c>
      <c r="C1232" s="52" t="s">
        <v>80</v>
      </c>
      <c r="D1232" s="14" t="s">
        <v>47</v>
      </c>
      <c r="E1232" s="51" t="s">
        <v>46</v>
      </c>
      <c r="F1232" s="1">
        <v>8.9</v>
      </c>
      <c r="G1232" s="14"/>
      <c r="H1232" s="1">
        <v>14.6</v>
      </c>
      <c r="I1232" s="14"/>
      <c r="J1232" s="1">
        <v>4.6</v>
      </c>
      <c r="K1232" s="1"/>
      <c r="L1232" s="1">
        <v>0.0</v>
      </c>
      <c r="M1232" s="14"/>
      <c r="N1232" s="54">
        <v>97.88033</v>
      </c>
      <c r="O1232" s="59">
        <f t="shared" si="1"/>
        <v>43235</v>
      </c>
      <c r="P1232" s="21">
        <v>1.2910464467165E7</v>
      </c>
      <c r="Q1232" s="52" t="s">
        <v>80</v>
      </c>
      <c r="R1232" s="57">
        <v>43235.0</v>
      </c>
      <c r="S1232" s="58">
        <v>20.0</v>
      </c>
      <c r="T1232" s="58">
        <v>131900.5</v>
      </c>
    </row>
    <row r="1233">
      <c r="A1233" s="53">
        <v>43236.0</v>
      </c>
      <c r="B1233" s="14" t="s">
        <v>90</v>
      </c>
      <c r="C1233" s="52" t="s">
        <v>80</v>
      </c>
      <c r="D1233" s="14" t="s">
        <v>47</v>
      </c>
      <c r="E1233" s="51" t="s">
        <v>46</v>
      </c>
      <c r="F1233" s="1">
        <v>9.4</v>
      </c>
      <c r="G1233" s="14"/>
      <c r="H1233" s="1">
        <v>14.3</v>
      </c>
      <c r="I1233" s="14"/>
      <c r="J1233" s="1">
        <v>7.6</v>
      </c>
      <c r="K1233" s="1"/>
      <c r="L1233" s="1">
        <v>2.0</v>
      </c>
      <c r="M1233" s="14"/>
      <c r="N1233" s="54">
        <v>124.0856</v>
      </c>
      <c r="O1233" s="59">
        <f t="shared" si="1"/>
        <v>43236</v>
      </c>
      <c r="P1233" s="21">
        <v>1.6552919771520002E7</v>
      </c>
      <c r="Q1233" s="52" t="s">
        <v>80</v>
      </c>
      <c r="R1233" s="57">
        <v>43236.0</v>
      </c>
      <c r="S1233" s="58">
        <v>20.0</v>
      </c>
      <c r="T1233" s="58">
        <v>133399.2</v>
      </c>
    </row>
    <row r="1234">
      <c r="A1234" s="53">
        <v>43237.0</v>
      </c>
      <c r="B1234" s="14" t="s">
        <v>105</v>
      </c>
      <c r="C1234" s="52" t="s">
        <v>80</v>
      </c>
      <c r="D1234" s="14" t="s">
        <v>47</v>
      </c>
      <c r="E1234" s="51" t="s">
        <v>46</v>
      </c>
      <c r="F1234" s="1">
        <v>11.7</v>
      </c>
      <c r="G1234" s="14"/>
      <c r="H1234" s="1">
        <v>15.0</v>
      </c>
      <c r="I1234" s="14"/>
      <c r="J1234" s="1">
        <v>6.9</v>
      </c>
      <c r="K1234" s="1"/>
      <c r="L1234" s="1">
        <v>0.0</v>
      </c>
      <c r="M1234" s="14"/>
      <c r="N1234" s="54">
        <v>108.9516</v>
      </c>
      <c r="O1234" s="59">
        <f t="shared" si="1"/>
        <v>43237</v>
      </c>
      <c r="P1234" s="21">
        <v>1.435515775152E7</v>
      </c>
      <c r="Q1234" s="52" t="s">
        <v>80</v>
      </c>
      <c r="R1234" s="57">
        <v>43237.0</v>
      </c>
      <c r="S1234" s="58">
        <v>20.0</v>
      </c>
      <c r="T1234" s="58">
        <v>131757.2</v>
      </c>
    </row>
    <row r="1235">
      <c r="A1235" s="53">
        <v>43238.0</v>
      </c>
      <c r="B1235" s="14" t="s">
        <v>107</v>
      </c>
      <c r="C1235" s="52" t="s">
        <v>80</v>
      </c>
      <c r="D1235" s="14" t="s">
        <v>47</v>
      </c>
      <c r="E1235" s="51" t="s">
        <v>46</v>
      </c>
      <c r="F1235" s="1">
        <v>12.3</v>
      </c>
      <c r="G1235" s="14"/>
      <c r="H1235" s="1">
        <v>17.7</v>
      </c>
      <c r="I1235" s="14"/>
      <c r="J1235" s="1">
        <v>8.0</v>
      </c>
      <c r="K1235" s="1"/>
      <c r="L1235" s="1">
        <v>0.2</v>
      </c>
      <c r="M1235" s="14"/>
      <c r="N1235" s="54">
        <v>96.16166</v>
      </c>
      <c r="O1235" s="59">
        <f t="shared" si="1"/>
        <v>43238</v>
      </c>
      <c r="P1235" s="21">
        <v>1.2246533582976E7</v>
      </c>
      <c r="Q1235" s="52" t="s">
        <v>80</v>
      </c>
      <c r="R1235" s="57">
        <v>43238.0</v>
      </c>
      <c r="S1235" s="58">
        <v>20.0</v>
      </c>
      <c r="T1235" s="58">
        <v>127353.6</v>
      </c>
    </row>
    <row r="1236">
      <c r="A1236" s="53">
        <v>43239.0</v>
      </c>
      <c r="B1236" s="14" t="s">
        <v>74</v>
      </c>
      <c r="C1236" s="52" t="s">
        <v>80</v>
      </c>
      <c r="D1236" s="14" t="s">
        <v>47</v>
      </c>
      <c r="E1236" s="51" t="s">
        <v>46</v>
      </c>
      <c r="F1236" s="1">
        <v>10.6</v>
      </c>
      <c r="G1236" s="14"/>
      <c r="H1236" s="1">
        <v>15.5</v>
      </c>
      <c r="I1236" s="14"/>
      <c r="J1236" s="1">
        <v>6.5</v>
      </c>
      <c r="K1236" s="1"/>
      <c r="L1236" s="1">
        <v>2.6</v>
      </c>
      <c r="M1236" s="14"/>
      <c r="N1236" s="54">
        <v>93.62343</v>
      </c>
      <c r="O1236" s="59">
        <f t="shared" si="1"/>
        <v>43239</v>
      </c>
      <c r="P1236" s="21">
        <v>1.1165726871003E7</v>
      </c>
      <c r="Q1236" s="52" t="s">
        <v>80</v>
      </c>
      <c r="R1236" s="57">
        <v>43239.0</v>
      </c>
      <c r="S1236" s="58">
        <v>20.0</v>
      </c>
      <c r="T1236" s="58">
        <v>119262.1</v>
      </c>
    </row>
    <row r="1237">
      <c r="A1237" s="53">
        <v>43240.0</v>
      </c>
      <c r="B1237" s="14" t="s">
        <v>78</v>
      </c>
      <c r="C1237" s="52" t="s">
        <v>80</v>
      </c>
      <c r="D1237" s="14" t="s">
        <v>47</v>
      </c>
      <c r="E1237" s="51" t="s">
        <v>46</v>
      </c>
      <c r="F1237" s="1">
        <v>11.8</v>
      </c>
      <c r="G1237" s="14"/>
      <c r="H1237" s="1">
        <v>16.2</v>
      </c>
      <c r="I1237" s="14"/>
      <c r="J1237" s="1">
        <v>1.7</v>
      </c>
      <c r="K1237" s="1"/>
      <c r="L1237" s="1">
        <v>0.0</v>
      </c>
      <c r="M1237" s="14"/>
      <c r="N1237" s="54">
        <v>78.28074</v>
      </c>
      <c r="O1237" s="59">
        <f t="shared" si="1"/>
        <v>43240</v>
      </c>
      <c r="P1237" s="21">
        <v>8794786.342481999</v>
      </c>
      <c r="Q1237" s="52" t="s">
        <v>80</v>
      </c>
      <c r="R1237" s="57">
        <v>43240.0</v>
      </c>
      <c r="S1237" s="58">
        <v>21.0</v>
      </c>
      <c r="T1237" s="58">
        <v>112349.3</v>
      </c>
    </row>
    <row r="1238">
      <c r="A1238" s="53">
        <v>43241.0</v>
      </c>
      <c r="B1238" s="14" t="s">
        <v>92</v>
      </c>
      <c r="C1238" s="52" t="s">
        <v>80</v>
      </c>
      <c r="D1238" s="14" t="s">
        <v>47</v>
      </c>
      <c r="E1238" s="51" t="s">
        <v>46</v>
      </c>
      <c r="F1238" s="1">
        <v>12.6</v>
      </c>
      <c r="G1238" s="14"/>
      <c r="H1238" s="1">
        <v>16.7</v>
      </c>
      <c r="I1238" s="14"/>
      <c r="J1238" s="1">
        <v>5.0</v>
      </c>
      <c r="K1238" s="1"/>
      <c r="L1238" s="1">
        <v>2.4</v>
      </c>
      <c r="M1238" s="14"/>
      <c r="N1238" s="54">
        <v>82.72297</v>
      </c>
      <c r="O1238" s="59">
        <f t="shared" si="1"/>
        <v>43241</v>
      </c>
      <c r="P1238" s="21">
        <v>1.0261519714996E7</v>
      </c>
      <c r="Q1238" s="52" t="s">
        <v>80</v>
      </c>
      <c r="R1238" s="57">
        <v>43241.0</v>
      </c>
      <c r="S1238" s="58">
        <v>21.0</v>
      </c>
      <c r="T1238" s="58">
        <v>124046.8</v>
      </c>
    </row>
    <row r="1239">
      <c r="A1239" s="53">
        <v>43242.0</v>
      </c>
      <c r="B1239" s="14" t="s">
        <v>108</v>
      </c>
      <c r="C1239" s="52" t="s">
        <v>80</v>
      </c>
      <c r="D1239" s="14" t="s">
        <v>47</v>
      </c>
      <c r="E1239" s="51" t="s">
        <v>46</v>
      </c>
      <c r="F1239" s="1">
        <v>13.0</v>
      </c>
      <c r="G1239" s="14"/>
      <c r="H1239" s="1">
        <v>17.0</v>
      </c>
      <c r="I1239" s="14"/>
      <c r="J1239" s="1">
        <v>3.6</v>
      </c>
      <c r="K1239" s="1"/>
      <c r="L1239" s="1">
        <v>0.0</v>
      </c>
      <c r="M1239" s="14"/>
      <c r="N1239" s="54">
        <v>91.62118</v>
      </c>
      <c r="O1239" s="59">
        <f t="shared" si="1"/>
        <v>43242</v>
      </c>
      <c r="P1239" s="21">
        <v>1.162883502914E7</v>
      </c>
      <c r="Q1239" s="52" t="s">
        <v>80</v>
      </c>
      <c r="R1239" s="57">
        <v>43242.0</v>
      </c>
      <c r="S1239" s="58">
        <v>21.0</v>
      </c>
      <c r="T1239" s="58">
        <v>126923.0</v>
      </c>
    </row>
    <row r="1240">
      <c r="A1240" s="53">
        <v>43243.0</v>
      </c>
      <c r="B1240" s="14" t="s">
        <v>90</v>
      </c>
      <c r="C1240" s="52" t="s">
        <v>80</v>
      </c>
      <c r="D1240" s="14" t="s">
        <v>47</v>
      </c>
      <c r="E1240" s="51" t="s">
        <v>46</v>
      </c>
      <c r="F1240" s="1">
        <v>11.8</v>
      </c>
      <c r="G1240" s="14"/>
      <c r="H1240" s="1">
        <v>15.3</v>
      </c>
      <c r="I1240" s="14"/>
      <c r="J1240" s="1">
        <v>6.5</v>
      </c>
      <c r="K1240" s="1"/>
      <c r="L1240" s="1">
        <v>4.6</v>
      </c>
      <c r="M1240" s="14"/>
      <c r="N1240" s="54">
        <v>118.6907</v>
      </c>
      <c r="O1240" s="59">
        <f t="shared" si="1"/>
        <v>43243</v>
      </c>
      <c r="P1240" s="21">
        <v>1.535297437896E7</v>
      </c>
      <c r="Q1240" s="52" t="s">
        <v>80</v>
      </c>
      <c r="R1240" s="57">
        <v>43243.0</v>
      </c>
      <c r="S1240" s="58">
        <v>21.0</v>
      </c>
      <c r="T1240" s="58">
        <v>129352.8</v>
      </c>
    </row>
    <row r="1241">
      <c r="A1241" s="53">
        <v>43244.0</v>
      </c>
      <c r="B1241" s="14" t="s">
        <v>105</v>
      </c>
      <c r="C1241" s="52" t="s">
        <v>80</v>
      </c>
      <c r="D1241" s="14" t="s">
        <v>47</v>
      </c>
      <c r="E1241" s="51" t="s">
        <v>46</v>
      </c>
      <c r="F1241" s="1">
        <v>12.9</v>
      </c>
      <c r="G1241" s="14"/>
      <c r="H1241" s="1">
        <v>16.1</v>
      </c>
      <c r="I1241" s="14"/>
      <c r="J1241" s="1">
        <v>5.1</v>
      </c>
      <c r="K1241" s="1"/>
      <c r="L1241" s="1">
        <v>0.0</v>
      </c>
      <c r="M1241" s="14"/>
      <c r="N1241" s="54">
        <v>99.48806</v>
      </c>
      <c r="O1241" s="59">
        <f t="shared" si="1"/>
        <v>43244</v>
      </c>
      <c r="P1241" s="21">
        <v>1.2889066176434E7</v>
      </c>
      <c r="Q1241" s="52" t="s">
        <v>80</v>
      </c>
      <c r="R1241" s="57">
        <v>43244.0</v>
      </c>
      <c r="S1241" s="58">
        <v>21.0</v>
      </c>
      <c r="T1241" s="58">
        <v>129553.9</v>
      </c>
    </row>
    <row r="1242">
      <c r="A1242" s="53">
        <v>43245.0</v>
      </c>
      <c r="B1242" s="14" t="s">
        <v>107</v>
      </c>
      <c r="C1242" s="52" t="s">
        <v>80</v>
      </c>
      <c r="D1242" s="14" t="s">
        <v>47</v>
      </c>
      <c r="E1242" s="51" t="s">
        <v>46</v>
      </c>
      <c r="F1242" s="1">
        <v>9.4</v>
      </c>
      <c r="G1242" s="14"/>
      <c r="H1242" s="1">
        <v>14.9</v>
      </c>
      <c r="I1242" s="14"/>
      <c r="J1242" s="1">
        <v>9.5</v>
      </c>
      <c r="K1242" s="1"/>
      <c r="L1242" s="1">
        <v>0.0</v>
      </c>
      <c r="M1242" s="14"/>
      <c r="N1242" s="54">
        <v>92.98953</v>
      </c>
      <c r="O1242" s="59">
        <f t="shared" si="1"/>
        <v>43245</v>
      </c>
      <c r="P1242" s="21">
        <v>1.1898717083928E7</v>
      </c>
      <c r="Q1242" s="52" t="s">
        <v>80</v>
      </c>
      <c r="R1242" s="57">
        <v>43245.0</v>
      </c>
      <c r="S1242" s="58">
        <v>21.0</v>
      </c>
      <c r="T1242" s="58">
        <v>127957.6</v>
      </c>
    </row>
    <row r="1243">
      <c r="A1243" s="53">
        <v>43246.0</v>
      </c>
      <c r="B1243" s="14" t="s">
        <v>74</v>
      </c>
      <c r="C1243" s="52" t="s">
        <v>80</v>
      </c>
      <c r="D1243" s="14" t="s">
        <v>47</v>
      </c>
      <c r="E1243" s="51" t="s">
        <v>46</v>
      </c>
      <c r="F1243" s="1">
        <v>5.2</v>
      </c>
      <c r="G1243" s="14"/>
      <c r="H1243" s="1">
        <v>20.5</v>
      </c>
      <c r="I1243" s="14"/>
      <c r="J1243" s="1">
        <v>9.9</v>
      </c>
      <c r="K1243" s="1"/>
      <c r="L1243" s="1">
        <v>0.0</v>
      </c>
      <c r="M1243" s="14"/>
      <c r="N1243" s="54">
        <v>74.74674</v>
      </c>
      <c r="O1243" s="59">
        <f t="shared" si="1"/>
        <v>43246</v>
      </c>
      <c r="P1243" s="21">
        <v>8624585.322834</v>
      </c>
      <c r="Q1243" s="52" t="s">
        <v>80</v>
      </c>
      <c r="R1243" s="57">
        <v>43246.0</v>
      </c>
      <c r="S1243" s="58">
        <v>21.0</v>
      </c>
      <c r="T1243" s="58">
        <v>115384.1</v>
      </c>
    </row>
    <row r="1244">
      <c r="A1244" s="53">
        <v>43247.0</v>
      </c>
      <c r="B1244" s="14" t="s">
        <v>78</v>
      </c>
      <c r="C1244" s="52" t="s">
        <v>80</v>
      </c>
      <c r="D1244" s="14" t="s">
        <v>47</v>
      </c>
      <c r="E1244" s="51" t="s">
        <v>46</v>
      </c>
      <c r="F1244" s="1">
        <v>7.3</v>
      </c>
      <c r="G1244" s="14"/>
      <c r="H1244" s="1">
        <v>20.7</v>
      </c>
      <c r="I1244" s="14"/>
      <c r="J1244" s="1">
        <v>8.0</v>
      </c>
      <c r="K1244" s="1"/>
      <c r="L1244" s="1">
        <v>0.0</v>
      </c>
      <c r="M1244" s="14"/>
      <c r="N1244" s="54">
        <v>54.18703</v>
      </c>
      <c r="O1244" s="59">
        <f t="shared" si="1"/>
        <v>43247</v>
      </c>
      <c r="P1244" s="21">
        <v>5746236.502835</v>
      </c>
      <c r="Q1244" s="52" t="s">
        <v>80</v>
      </c>
      <c r="R1244" s="57">
        <v>43247.0</v>
      </c>
      <c r="S1244" s="58">
        <v>22.0</v>
      </c>
      <c r="T1244" s="58">
        <v>106044.5</v>
      </c>
    </row>
    <row r="1245">
      <c r="A1245" s="53">
        <v>43248.0</v>
      </c>
      <c r="B1245" s="14" t="s">
        <v>92</v>
      </c>
      <c r="C1245" s="52" t="s">
        <v>80</v>
      </c>
      <c r="D1245" s="14" t="s">
        <v>47</v>
      </c>
      <c r="E1245" s="51" t="s">
        <v>46</v>
      </c>
      <c r="F1245" s="1">
        <v>12.9</v>
      </c>
      <c r="G1245" s="14"/>
      <c r="H1245" s="1">
        <v>20.5</v>
      </c>
      <c r="I1245" s="14"/>
      <c r="J1245" s="1">
        <v>6.0</v>
      </c>
      <c r="K1245" s="1"/>
      <c r="L1245" s="1">
        <v>0.0</v>
      </c>
      <c r="M1245" s="14"/>
      <c r="N1245" s="54">
        <v>70.17156</v>
      </c>
      <c r="O1245" s="59">
        <f t="shared" si="1"/>
        <v>43248</v>
      </c>
      <c r="P1245" s="21">
        <v>8375698.453068</v>
      </c>
      <c r="Q1245" s="52" t="s">
        <v>80</v>
      </c>
      <c r="R1245" s="57">
        <v>43248.0</v>
      </c>
      <c r="S1245" s="58">
        <v>22.0</v>
      </c>
      <c r="T1245" s="58">
        <v>119360.3</v>
      </c>
    </row>
    <row r="1246">
      <c r="A1246" s="53">
        <v>43249.0</v>
      </c>
      <c r="B1246" s="14" t="s">
        <v>108</v>
      </c>
      <c r="C1246" s="52" t="s">
        <v>80</v>
      </c>
      <c r="D1246" s="14" t="s">
        <v>47</v>
      </c>
      <c r="E1246" s="51" t="s">
        <v>46</v>
      </c>
      <c r="F1246" s="1">
        <v>13.7</v>
      </c>
      <c r="G1246" s="14"/>
      <c r="H1246" s="1">
        <v>17.9</v>
      </c>
      <c r="I1246" s="14"/>
      <c r="J1246" s="1">
        <v>8.1</v>
      </c>
      <c r="K1246" s="1"/>
      <c r="L1246" s="1">
        <v>0.8</v>
      </c>
      <c r="M1246" s="14"/>
      <c r="N1246" s="54">
        <v>81.9784</v>
      </c>
      <c r="O1246" s="59">
        <f t="shared" si="1"/>
        <v>43249</v>
      </c>
      <c r="P1246" s="21">
        <v>1.009504971552E7</v>
      </c>
      <c r="Q1246" s="52" t="s">
        <v>80</v>
      </c>
      <c r="R1246" s="57">
        <v>43249.0</v>
      </c>
      <c r="S1246" s="58">
        <v>22.0</v>
      </c>
      <c r="T1246" s="58">
        <v>123142.8</v>
      </c>
    </row>
    <row r="1247">
      <c r="A1247" s="53">
        <v>43250.0</v>
      </c>
      <c r="B1247" s="14" t="s">
        <v>90</v>
      </c>
      <c r="C1247" s="52" t="s">
        <v>80</v>
      </c>
      <c r="D1247" s="14" t="s">
        <v>47</v>
      </c>
      <c r="E1247" s="51" t="s">
        <v>46</v>
      </c>
      <c r="F1247" s="1">
        <v>7.7</v>
      </c>
      <c r="G1247" s="14"/>
      <c r="H1247" s="1">
        <v>15.1</v>
      </c>
      <c r="I1247" s="14"/>
      <c r="J1247" s="1">
        <v>7.9</v>
      </c>
      <c r="K1247" s="1"/>
      <c r="L1247" s="1">
        <v>0.0</v>
      </c>
      <c r="M1247" s="14"/>
      <c r="N1247" s="54">
        <v>82.53594</v>
      </c>
      <c r="O1247" s="59">
        <f t="shared" si="1"/>
        <v>43250</v>
      </c>
      <c r="P1247" s="21">
        <v>1.0550618731764E7</v>
      </c>
      <c r="Q1247" s="52" t="s">
        <v>80</v>
      </c>
      <c r="R1247" s="57">
        <v>43250.0</v>
      </c>
      <c r="S1247" s="58">
        <v>22.0</v>
      </c>
      <c r="T1247" s="58">
        <v>127830.6</v>
      </c>
    </row>
    <row r="1248">
      <c r="A1248" s="53">
        <v>43251.0</v>
      </c>
      <c r="B1248" s="14" t="s">
        <v>105</v>
      </c>
      <c r="C1248" s="52" t="s">
        <v>80</v>
      </c>
      <c r="D1248" s="14" t="s">
        <v>47</v>
      </c>
      <c r="E1248" s="51" t="s">
        <v>46</v>
      </c>
      <c r="F1248" s="1">
        <v>9.6</v>
      </c>
      <c r="G1248" s="14"/>
      <c r="H1248" s="1">
        <v>14.8</v>
      </c>
      <c r="I1248" s="14"/>
      <c r="J1248" s="1">
        <v>7.6</v>
      </c>
      <c r="K1248" s="1"/>
      <c r="L1248" s="1">
        <v>5.0</v>
      </c>
      <c r="M1248" s="14"/>
      <c r="N1248" s="54">
        <v>90.35784</v>
      </c>
      <c r="O1248" s="59">
        <f t="shared" si="1"/>
        <v>43251</v>
      </c>
      <c r="P1248" s="21">
        <v>1.1851325258615999E7</v>
      </c>
      <c r="Q1248" s="52" t="s">
        <v>80</v>
      </c>
      <c r="R1248" s="57">
        <v>43251.0</v>
      </c>
      <c r="S1248" s="58">
        <v>22.0</v>
      </c>
      <c r="T1248" s="58">
        <v>131159.9</v>
      </c>
    </row>
    <row r="1249">
      <c r="A1249" s="53">
        <v>43252.0</v>
      </c>
      <c r="B1249" s="14" t="s">
        <v>107</v>
      </c>
      <c r="C1249" s="52" t="s">
        <v>80</v>
      </c>
      <c r="D1249" s="14" t="s">
        <v>47</v>
      </c>
      <c r="E1249" s="51" t="s">
        <v>46</v>
      </c>
      <c r="F1249" s="1">
        <v>4.1</v>
      </c>
      <c r="G1249" s="14"/>
      <c r="H1249" s="1">
        <v>13.3</v>
      </c>
      <c r="I1249" s="14"/>
      <c r="J1249" s="1">
        <v>9.6</v>
      </c>
      <c r="K1249" s="1"/>
      <c r="L1249" s="1">
        <v>0.0</v>
      </c>
      <c r="M1249" s="14"/>
      <c r="N1249" s="54">
        <v>101.4129</v>
      </c>
      <c r="O1249" s="59">
        <f t="shared" si="1"/>
        <v>43252</v>
      </c>
      <c r="P1249" s="21">
        <v>1.377837238689E7</v>
      </c>
      <c r="Q1249" s="52" t="s">
        <v>80</v>
      </c>
      <c r="R1249" s="57">
        <v>43252.0</v>
      </c>
      <c r="S1249" s="58">
        <v>22.0</v>
      </c>
      <c r="T1249" s="58">
        <v>135864.1</v>
      </c>
    </row>
    <row r="1250">
      <c r="A1250" s="53">
        <v>43253.0</v>
      </c>
      <c r="B1250" s="14" t="s">
        <v>74</v>
      </c>
      <c r="C1250" s="52" t="s">
        <v>80</v>
      </c>
      <c r="D1250" s="14" t="s">
        <v>47</v>
      </c>
      <c r="E1250" s="51" t="s">
        <v>46</v>
      </c>
      <c r="F1250" s="1">
        <v>3.5</v>
      </c>
      <c r="G1250" s="14"/>
      <c r="H1250" s="1">
        <v>13.6</v>
      </c>
      <c r="I1250" s="14"/>
      <c r="J1250" s="1">
        <v>9.6</v>
      </c>
      <c r="K1250" s="1"/>
      <c r="L1250" s="1">
        <v>0.2</v>
      </c>
      <c r="M1250" s="14"/>
      <c r="N1250" s="54">
        <v>99.85348</v>
      </c>
      <c r="O1250" s="59">
        <f t="shared" si="1"/>
        <v>43253</v>
      </c>
      <c r="P1250" s="21">
        <v>1.2304554911828002E7</v>
      </c>
      <c r="Q1250" s="52" t="s">
        <v>80</v>
      </c>
      <c r="R1250" s="57">
        <v>43253.0</v>
      </c>
      <c r="S1250" s="58">
        <v>22.0</v>
      </c>
      <c r="T1250" s="58">
        <v>123226.1</v>
      </c>
    </row>
    <row r="1251">
      <c r="A1251" s="53">
        <v>43254.0</v>
      </c>
      <c r="B1251" s="14" t="s">
        <v>78</v>
      </c>
      <c r="C1251" s="52" t="s">
        <v>80</v>
      </c>
      <c r="D1251" s="14" t="s">
        <v>47</v>
      </c>
      <c r="E1251" s="51" t="s">
        <v>46</v>
      </c>
      <c r="F1251" s="1">
        <v>4.3</v>
      </c>
      <c r="G1251" s="14"/>
      <c r="H1251" s="1">
        <v>13.8</v>
      </c>
      <c r="I1251" s="14"/>
      <c r="J1251" s="1">
        <v>8.5</v>
      </c>
      <c r="K1251" s="1"/>
      <c r="L1251" s="1">
        <v>0.0</v>
      </c>
      <c r="M1251" s="14"/>
      <c r="N1251" s="54">
        <v>91.04373</v>
      </c>
      <c r="O1251" s="59">
        <f t="shared" si="1"/>
        <v>43254</v>
      </c>
      <c r="P1251" s="21">
        <v>1.1032460696448E7</v>
      </c>
      <c r="Q1251" s="52" t="s">
        <v>80</v>
      </c>
      <c r="R1251" s="57">
        <v>43254.0</v>
      </c>
      <c r="S1251" s="58">
        <v>23.0</v>
      </c>
      <c r="T1251" s="58">
        <v>121177.6</v>
      </c>
    </row>
    <row r="1252">
      <c r="A1252" s="53">
        <v>43255.0</v>
      </c>
      <c r="B1252" s="14" t="s">
        <v>92</v>
      </c>
      <c r="C1252" s="52" t="s">
        <v>80</v>
      </c>
      <c r="D1252" s="14" t="s">
        <v>47</v>
      </c>
      <c r="E1252" s="51" t="s">
        <v>46</v>
      </c>
      <c r="F1252" s="1">
        <v>4.5</v>
      </c>
      <c r="G1252" s="14"/>
      <c r="H1252" s="1">
        <v>14.4</v>
      </c>
      <c r="I1252" s="14"/>
      <c r="J1252" s="1">
        <v>9.3</v>
      </c>
      <c r="K1252" s="1"/>
      <c r="L1252" s="1">
        <v>0.0</v>
      </c>
      <c r="M1252" s="14"/>
      <c r="N1252" s="54">
        <v>120.252</v>
      </c>
      <c r="O1252" s="59">
        <f t="shared" si="1"/>
        <v>43255</v>
      </c>
      <c r="P1252" s="21">
        <v>1.6280365120799998E7</v>
      </c>
      <c r="Q1252" s="52" t="s">
        <v>80</v>
      </c>
      <c r="R1252" s="57">
        <v>43255.0</v>
      </c>
      <c r="S1252" s="58">
        <v>23.0</v>
      </c>
      <c r="T1252" s="58">
        <v>135385.4</v>
      </c>
    </row>
    <row r="1253">
      <c r="A1253" s="53">
        <v>43256.0</v>
      </c>
      <c r="B1253" s="14" t="s">
        <v>108</v>
      </c>
      <c r="C1253" s="52" t="s">
        <v>80</v>
      </c>
      <c r="D1253" s="14" t="s">
        <v>47</v>
      </c>
      <c r="E1253" s="51" t="s">
        <v>46</v>
      </c>
      <c r="F1253" s="1">
        <v>7.5</v>
      </c>
      <c r="G1253" s="14"/>
      <c r="H1253" s="1">
        <v>15.0</v>
      </c>
      <c r="I1253" s="14"/>
      <c r="J1253" s="1">
        <v>8.8</v>
      </c>
      <c r="K1253" s="1"/>
      <c r="L1253" s="1">
        <v>1.6</v>
      </c>
      <c r="M1253" s="14"/>
      <c r="N1253" s="54">
        <v>105.8039</v>
      </c>
      <c r="O1253" s="59">
        <f t="shared" si="1"/>
        <v>43256</v>
      </c>
      <c r="P1253" s="21">
        <v>1.406928418289E7</v>
      </c>
      <c r="Q1253" s="52" t="s">
        <v>80</v>
      </c>
      <c r="R1253" s="57">
        <v>43256.0</v>
      </c>
      <c r="S1253" s="58">
        <v>23.0</v>
      </c>
      <c r="T1253" s="58">
        <v>132975.1</v>
      </c>
    </row>
    <row r="1254">
      <c r="A1254" s="53">
        <v>43257.0</v>
      </c>
      <c r="B1254" s="14" t="s">
        <v>90</v>
      </c>
      <c r="C1254" s="52" t="s">
        <v>80</v>
      </c>
      <c r="D1254" s="14" t="s">
        <v>47</v>
      </c>
      <c r="E1254" s="51" t="s">
        <v>46</v>
      </c>
      <c r="F1254" s="1">
        <v>5.6</v>
      </c>
      <c r="G1254" s="14"/>
      <c r="H1254" s="1">
        <v>19.1</v>
      </c>
      <c r="I1254" s="14"/>
      <c r="J1254" s="1">
        <v>9.4</v>
      </c>
      <c r="K1254" s="1"/>
      <c r="L1254" s="1">
        <v>0.4</v>
      </c>
      <c r="M1254" s="14"/>
      <c r="N1254" s="54">
        <v>106.2307</v>
      </c>
      <c r="O1254" s="59">
        <f t="shared" si="1"/>
        <v>43257</v>
      </c>
      <c r="P1254" s="21">
        <v>1.402653165888E7</v>
      </c>
      <c r="Q1254" s="52" t="s">
        <v>80</v>
      </c>
      <c r="R1254" s="57">
        <v>43257.0</v>
      </c>
      <c r="S1254" s="58">
        <v>23.0</v>
      </c>
      <c r="T1254" s="58">
        <v>132038.4</v>
      </c>
    </row>
    <row r="1255">
      <c r="A1255" s="53">
        <v>43258.0</v>
      </c>
      <c r="B1255" s="14" t="s">
        <v>105</v>
      </c>
      <c r="C1255" s="52" t="s">
        <v>80</v>
      </c>
      <c r="D1255" s="14" t="s">
        <v>47</v>
      </c>
      <c r="E1255" s="51" t="s">
        <v>46</v>
      </c>
      <c r="F1255" s="1">
        <v>7.7</v>
      </c>
      <c r="G1255" s="14"/>
      <c r="H1255" s="1">
        <v>17.8</v>
      </c>
      <c r="I1255" s="14"/>
      <c r="J1255" s="1">
        <v>5.7</v>
      </c>
      <c r="K1255" s="1"/>
      <c r="L1255" s="1">
        <v>0.2</v>
      </c>
      <c r="M1255" s="14"/>
      <c r="N1255" s="54">
        <v>87.71079</v>
      </c>
      <c r="O1255" s="59">
        <f t="shared" si="1"/>
        <v>43258</v>
      </c>
      <c r="P1255" s="21">
        <v>1.1277642872304E7</v>
      </c>
      <c r="Q1255" s="52" t="s">
        <v>80</v>
      </c>
      <c r="R1255" s="57">
        <v>43258.0</v>
      </c>
      <c r="S1255" s="58">
        <v>23.0</v>
      </c>
      <c r="T1255" s="58">
        <v>128577.6</v>
      </c>
    </row>
    <row r="1256">
      <c r="A1256" s="53">
        <v>43259.0</v>
      </c>
      <c r="B1256" s="14" t="s">
        <v>107</v>
      </c>
      <c r="C1256" s="52" t="s">
        <v>80</v>
      </c>
      <c r="D1256" s="14" t="s">
        <v>47</v>
      </c>
      <c r="E1256" s="51" t="s">
        <v>46</v>
      </c>
      <c r="F1256" s="1">
        <v>12.4</v>
      </c>
      <c r="G1256" s="14"/>
      <c r="H1256" s="1">
        <v>13.6</v>
      </c>
      <c r="I1256" s="14"/>
      <c r="J1256" s="1">
        <v>3.3</v>
      </c>
      <c r="K1256" s="1"/>
      <c r="L1256" s="1">
        <v>0.6</v>
      </c>
      <c r="M1256" s="14"/>
      <c r="N1256" s="54">
        <v>130.0827</v>
      </c>
      <c r="O1256" s="59">
        <f t="shared" si="1"/>
        <v>43259</v>
      </c>
      <c r="P1256" s="21">
        <v>1.6899043557E7</v>
      </c>
      <c r="Q1256" s="52" t="s">
        <v>80</v>
      </c>
      <c r="R1256" s="57">
        <v>43259.0</v>
      </c>
      <c r="S1256" s="58">
        <v>23.0</v>
      </c>
      <c r="T1256" s="58">
        <v>129910.0</v>
      </c>
    </row>
    <row r="1257">
      <c r="A1257" s="53">
        <v>43260.0</v>
      </c>
      <c r="B1257" s="14" t="s">
        <v>74</v>
      </c>
      <c r="C1257" s="52" t="s">
        <v>80</v>
      </c>
      <c r="D1257" s="14" t="s">
        <v>47</v>
      </c>
      <c r="E1257" s="51" t="s">
        <v>46</v>
      </c>
      <c r="F1257" s="1">
        <v>11.3</v>
      </c>
      <c r="G1257" s="14"/>
      <c r="H1257" s="1">
        <v>15.6</v>
      </c>
      <c r="I1257" s="14"/>
      <c r="J1257" s="1">
        <v>8.0</v>
      </c>
      <c r="K1257" s="1"/>
      <c r="L1257" s="1">
        <v>3.0</v>
      </c>
      <c r="M1257" s="14"/>
      <c r="N1257" s="54">
        <v>110.6732</v>
      </c>
      <c r="O1257" s="59">
        <f t="shared" si="1"/>
        <v>43260</v>
      </c>
      <c r="P1257" s="21">
        <v>1.3306482317039998E7</v>
      </c>
      <c r="Q1257" s="52" t="s">
        <v>80</v>
      </c>
      <c r="R1257" s="57">
        <v>43260.0</v>
      </c>
      <c r="S1257" s="58">
        <v>23.0</v>
      </c>
      <c r="T1257" s="58">
        <v>120232.2</v>
      </c>
    </row>
    <row r="1258">
      <c r="A1258" s="53">
        <v>43261.0</v>
      </c>
      <c r="B1258" s="14" t="s">
        <v>78</v>
      </c>
      <c r="C1258" s="52" t="s">
        <v>80</v>
      </c>
      <c r="D1258" s="14" t="s">
        <v>47</v>
      </c>
      <c r="E1258" s="51" t="s">
        <v>46</v>
      </c>
      <c r="F1258" s="1">
        <v>4.1</v>
      </c>
      <c r="G1258" s="14"/>
      <c r="H1258" s="1">
        <v>15.3</v>
      </c>
      <c r="I1258" s="14"/>
      <c r="J1258" s="1">
        <v>9.3</v>
      </c>
      <c r="K1258" s="1"/>
      <c r="L1258" s="1">
        <v>0.0</v>
      </c>
      <c r="M1258" s="14"/>
      <c r="N1258" s="54">
        <v>75.51947</v>
      </c>
      <c r="O1258" s="59">
        <f t="shared" si="1"/>
        <v>43261</v>
      </c>
      <c r="P1258" s="21">
        <v>8838640.177912999</v>
      </c>
      <c r="Q1258" s="52" t="s">
        <v>80</v>
      </c>
      <c r="R1258" s="57">
        <v>43261.0</v>
      </c>
      <c r="S1258" s="58">
        <v>24.0</v>
      </c>
      <c r="T1258" s="58">
        <v>117037.9</v>
      </c>
    </row>
    <row r="1259">
      <c r="A1259" s="53">
        <v>43262.0</v>
      </c>
      <c r="B1259" s="14" t="s">
        <v>92</v>
      </c>
      <c r="C1259" s="52" t="s">
        <v>80</v>
      </c>
      <c r="D1259" s="14" t="s">
        <v>47</v>
      </c>
      <c r="E1259" s="51" t="s">
        <v>47</v>
      </c>
      <c r="F1259" s="1">
        <v>5.3</v>
      </c>
      <c r="G1259" s="14"/>
      <c r="H1259" s="1">
        <v>17.6</v>
      </c>
      <c r="I1259" s="14"/>
      <c r="J1259" s="1">
        <v>8.9</v>
      </c>
      <c r="K1259" s="1"/>
      <c r="L1259" s="1">
        <v>0.2</v>
      </c>
      <c r="M1259" s="14"/>
      <c r="N1259" s="54">
        <v>56.39995</v>
      </c>
      <c r="O1259" s="59">
        <f t="shared" si="1"/>
        <v>43262</v>
      </c>
      <c r="P1259" s="21">
        <v>6396938.728949999</v>
      </c>
      <c r="Q1259" s="52" t="s">
        <v>80</v>
      </c>
      <c r="R1259" s="57">
        <v>43262.0</v>
      </c>
      <c r="S1259" s="58">
        <v>24.0</v>
      </c>
      <c r="T1259" s="58">
        <v>113421.0</v>
      </c>
    </row>
    <row r="1260">
      <c r="A1260" s="53">
        <v>43263.0</v>
      </c>
      <c r="B1260" s="14" t="s">
        <v>108</v>
      </c>
      <c r="C1260" s="52" t="s">
        <v>80</v>
      </c>
      <c r="D1260" s="14" t="s">
        <v>47</v>
      </c>
      <c r="E1260" s="51" t="s">
        <v>46</v>
      </c>
      <c r="F1260" s="1">
        <v>7.9</v>
      </c>
      <c r="G1260" s="14"/>
      <c r="H1260" s="1">
        <v>16.6</v>
      </c>
      <c r="I1260" s="14"/>
      <c r="J1260" s="1">
        <v>6.7</v>
      </c>
      <c r="K1260" s="1"/>
      <c r="L1260" s="1">
        <v>0.4</v>
      </c>
      <c r="M1260" s="14"/>
      <c r="N1260" s="54">
        <v>78.29442</v>
      </c>
      <c r="O1260" s="59">
        <f t="shared" si="1"/>
        <v>43263</v>
      </c>
      <c r="P1260" s="21">
        <v>9963849.671946</v>
      </c>
      <c r="Q1260" s="52" t="s">
        <v>80</v>
      </c>
      <c r="R1260" s="57">
        <v>43263.0</v>
      </c>
      <c r="S1260" s="58">
        <v>24.0</v>
      </c>
      <c r="T1260" s="58">
        <v>127261.3</v>
      </c>
    </row>
    <row r="1261">
      <c r="A1261" s="53">
        <v>43264.0</v>
      </c>
      <c r="B1261" s="14" t="s">
        <v>90</v>
      </c>
      <c r="C1261" s="52" t="s">
        <v>80</v>
      </c>
      <c r="D1261" s="14" t="s">
        <v>47</v>
      </c>
      <c r="E1261" s="51" t="s">
        <v>46</v>
      </c>
      <c r="F1261" s="1">
        <v>9.5</v>
      </c>
      <c r="G1261" s="14"/>
      <c r="H1261" s="1">
        <v>14.1</v>
      </c>
      <c r="I1261" s="14"/>
      <c r="J1261" s="1">
        <v>7.1</v>
      </c>
      <c r="K1261" s="1"/>
      <c r="L1261" s="1">
        <v>0.0</v>
      </c>
      <c r="M1261" s="14"/>
      <c r="N1261" s="54">
        <v>84.57953</v>
      </c>
      <c r="O1261" s="59">
        <f t="shared" si="1"/>
        <v>43264</v>
      </c>
      <c r="P1261" s="21">
        <v>1.1128517827938002E7</v>
      </c>
      <c r="Q1261" s="52" t="s">
        <v>80</v>
      </c>
      <c r="R1261" s="57">
        <v>43264.0</v>
      </c>
      <c r="S1261" s="58">
        <v>24.0</v>
      </c>
      <c r="T1261" s="58">
        <v>131574.6</v>
      </c>
    </row>
    <row r="1262">
      <c r="A1262" s="53">
        <v>43265.0</v>
      </c>
      <c r="B1262" s="14" t="s">
        <v>105</v>
      </c>
      <c r="C1262" s="52" t="s">
        <v>80</v>
      </c>
      <c r="D1262" s="14" t="s">
        <v>47</v>
      </c>
      <c r="E1262" s="51" t="s">
        <v>46</v>
      </c>
      <c r="F1262" s="1">
        <v>8.6</v>
      </c>
      <c r="G1262" s="14"/>
      <c r="H1262" s="1">
        <v>14.5</v>
      </c>
      <c r="I1262" s="14"/>
      <c r="J1262" s="1">
        <v>7.8</v>
      </c>
      <c r="K1262" s="1"/>
      <c r="L1262" s="1">
        <v>5.6</v>
      </c>
      <c r="M1262" s="14"/>
      <c r="N1262" s="54">
        <v>72.4918</v>
      </c>
      <c r="O1262" s="59">
        <f t="shared" si="1"/>
        <v>43265</v>
      </c>
      <c r="P1262" s="21">
        <v>9463405.7851</v>
      </c>
      <c r="Q1262" s="52" t="s">
        <v>80</v>
      </c>
      <c r="R1262" s="57">
        <v>43265.0</v>
      </c>
      <c r="S1262" s="58">
        <v>24.0</v>
      </c>
      <c r="T1262" s="58">
        <v>130544.5</v>
      </c>
    </row>
    <row r="1263">
      <c r="A1263" s="53">
        <v>43266.0</v>
      </c>
      <c r="B1263" s="14" t="s">
        <v>107</v>
      </c>
      <c r="C1263" s="52" t="s">
        <v>80</v>
      </c>
      <c r="D1263" s="14" t="s">
        <v>47</v>
      </c>
      <c r="E1263" s="51" t="s">
        <v>46</v>
      </c>
      <c r="F1263" s="1">
        <v>9.6</v>
      </c>
      <c r="G1263" s="14"/>
      <c r="H1263" s="1">
        <v>14.0</v>
      </c>
      <c r="I1263" s="14"/>
      <c r="J1263" s="1">
        <v>4.4</v>
      </c>
      <c r="K1263" s="1"/>
      <c r="L1263" s="1">
        <v>4.6</v>
      </c>
      <c r="M1263" s="14"/>
      <c r="N1263" s="54">
        <v>74.90559</v>
      </c>
      <c r="O1263" s="59">
        <f t="shared" si="1"/>
        <v>43266</v>
      </c>
      <c r="P1263" s="21">
        <v>9963117.620310001</v>
      </c>
      <c r="Q1263" s="52" t="s">
        <v>80</v>
      </c>
      <c r="R1263" s="57">
        <v>43266.0</v>
      </c>
      <c r="S1263" s="58">
        <v>24.0</v>
      </c>
      <c r="T1263" s="58">
        <v>133009.0</v>
      </c>
    </row>
    <row r="1264">
      <c r="A1264" s="53">
        <v>43267.0</v>
      </c>
      <c r="B1264" s="14" t="s">
        <v>74</v>
      </c>
      <c r="C1264" s="52" t="s">
        <v>80</v>
      </c>
      <c r="D1264" s="14" t="s">
        <v>47</v>
      </c>
      <c r="E1264" s="51" t="s">
        <v>46</v>
      </c>
      <c r="F1264" s="1">
        <v>6.9</v>
      </c>
      <c r="G1264" s="14"/>
      <c r="H1264" s="1">
        <v>13.1</v>
      </c>
      <c r="I1264" s="14"/>
      <c r="J1264" s="1">
        <v>7.1</v>
      </c>
      <c r="K1264" s="1"/>
      <c r="L1264" s="1">
        <v>2.2</v>
      </c>
      <c r="M1264" s="14"/>
      <c r="N1264" s="54">
        <v>81.80077</v>
      </c>
      <c r="O1264" s="59">
        <f t="shared" si="1"/>
        <v>43267</v>
      </c>
      <c r="P1264" s="21">
        <v>1.0172023910424E7</v>
      </c>
      <c r="Q1264" s="52" t="s">
        <v>80</v>
      </c>
      <c r="R1264" s="57">
        <v>43267.0</v>
      </c>
      <c r="S1264" s="58">
        <v>24.0</v>
      </c>
      <c r="T1264" s="58">
        <v>124351.2</v>
      </c>
    </row>
    <row r="1265">
      <c r="A1265" s="53">
        <v>43268.0</v>
      </c>
      <c r="B1265" s="14" t="s">
        <v>78</v>
      </c>
      <c r="C1265" s="52" t="s">
        <v>80</v>
      </c>
      <c r="D1265" s="14" t="s">
        <v>47</v>
      </c>
      <c r="E1265" s="51" t="s">
        <v>46</v>
      </c>
      <c r="F1265" s="1">
        <v>8.0</v>
      </c>
      <c r="G1265" s="14"/>
      <c r="H1265" s="1">
        <v>13.1</v>
      </c>
      <c r="I1265" s="14"/>
      <c r="J1265" s="1">
        <v>5.1</v>
      </c>
      <c r="K1265" s="1"/>
      <c r="L1265" s="1">
        <v>15.6</v>
      </c>
      <c r="M1265" s="14"/>
      <c r="N1265" s="54">
        <v>62.27267</v>
      </c>
      <c r="O1265" s="59">
        <f t="shared" si="1"/>
        <v>43268</v>
      </c>
      <c r="P1265" s="21">
        <v>7521641.809552</v>
      </c>
      <c r="Q1265" s="52" t="s">
        <v>80</v>
      </c>
      <c r="R1265" s="57">
        <v>43268.0</v>
      </c>
      <c r="S1265" s="58">
        <v>25.0</v>
      </c>
      <c r="T1265" s="58">
        <v>120785.6</v>
      </c>
    </row>
    <row r="1266">
      <c r="A1266" s="53">
        <v>43269.0</v>
      </c>
      <c r="B1266" s="14" t="s">
        <v>92</v>
      </c>
      <c r="C1266" s="52" t="s">
        <v>80</v>
      </c>
      <c r="D1266" s="14" t="s">
        <v>47</v>
      </c>
      <c r="E1266" s="51" t="s">
        <v>46</v>
      </c>
      <c r="F1266" s="1">
        <v>9.5</v>
      </c>
      <c r="G1266" s="14"/>
      <c r="H1266" s="1">
        <v>12.0</v>
      </c>
      <c r="I1266" s="14"/>
      <c r="J1266" s="1">
        <v>5.9</v>
      </c>
      <c r="K1266" s="1"/>
      <c r="L1266" s="1">
        <v>7.2</v>
      </c>
      <c r="M1266" s="14"/>
      <c r="N1266" s="54">
        <v>112.5015</v>
      </c>
      <c r="O1266" s="59">
        <f t="shared" si="1"/>
        <v>43269</v>
      </c>
      <c r="P1266" s="21">
        <v>1.558356152805E7</v>
      </c>
      <c r="Q1266" s="52" t="s">
        <v>80</v>
      </c>
      <c r="R1266" s="57">
        <v>43269.0</v>
      </c>
      <c r="S1266" s="58">
        <v>25.0</v>
      </c>
      <c r="T1266" s="58">
        <v>138518.7</v>
      </c>
    </row>
    <row r="1267">
      <c r="A1267" s="53">
        <v>43270.0</v>
      </c>
      <c r="B1267" s="14" t="s">
        <v>108</v>
      </c>
      <c r="C1267" s="52" t="s">
        <v>80</v>
      </c>
      <c r="D1267" s="14" t="s">
        <v>47</v>
      </c>
      <c r="E1267" s="51" t="s">
        <v>46</v>
      </c>
      <c r="F1267" s="1">
        <v>3.0</v>
      </c>
      <c r="G1267" s="14"/>
      <c r="H1267" s="1">
        <v>14.5</v>
      </c>
      <c r="I1267" s="14"/>
      <c r="J1267" s="1">
        <v>9.0</v>
      </c>
      <c r="K1267" s="1"/>
      <c r="L1267" s="1">
        <v>0.4</v>
      </c>
      <c r="M1267" s="14"/>
      <c r="N1267" s="54">
        <v>110.0562</v>
      </c>
      <c r="O1267" s="59">
        <f t="shared" si="1"/>
        <v>43270</v>
      </c>
      <c r="P1267" s="21">
        <v>1.5829394251620002E7</v>
      </c>
      <c r="Q1267" s="52" t="s">
        <v>80</v>
      </c>
      <c r="R1267" s="57">
        <v>43270.0</v>
      </c>
      <c r="S1267" s="58">
        <v>25.0</v>
      </c>
      <c r="T1267" s="58">
        <v>143830.1</v>
      </c>
    </row>
    <row r="1268">
      <c r="A1268" s="53">
        <v>43271.0</v>
      </c>
      <c r="B1268" s="14" t="s">
        <v>90</v>
      </c>
      <c r="C1268" s="52" t="s">
        <v>80</v>
      </c>
      <c r="D1268" s="14" t="s">
        <v>47</v>
      </c>
      <c r="E1268" s="51" t="s">
        <v>46</v>
      </c>
      <c r="F1268" s="1">
        <v>4.3</v>
      </c>
      <c r="G1268" s="14"/>
      <c r="H1268" s="1">
        <v>15.3</v>
      </c>
      <c r="I1268" s="14"/>
      <c r="J1268" s="1">
        <v>8.0</v>
      </c>
      <c r="K1268" s="1"/>
      <c r="L1268" s="1">
        <v>0.2</v>
      </c>
      <c r="M1268" s="14"/>
      <c r="N1268" s="54">
        <v>91.28934</v>
      </c>
      <c r="O1268" s="59">
        <f t="shared" si="1"/>
        <v>43271</v>
      </c>
      <c r="P1268" s="21">
        <v>1.2899722349105999E7</v>
      </c>
      <c r="Q1268" s="52" t="s">
        <v>80</v>
      </c>
      <c r="R1268" s="57">
        <v>43271.0</v>
      </c>
      <c r="S1268" s="58">
        <v>25.0</v>
      </c>
      <c r="T1268" s="58">
        <v>141305.9</v>
      </c>
    </row>
    <row r="1269">
      <c r="A1269" s="53">
        <v>43272.0</v>
      </c>
      <c r="B1269" s="14" t="s">
        <v>105</v>
      </c>
      <c r="C1269" s="52" t="s">
        <v>80</v>
      </c>
      <c r="D1269" s="14" t="s">
        <v>47</v>
      </c>
      <c r="E1269" s="51" t="s">
        <v>46</v>
      </c>
      <c r="F1269" s="1">
        <v>4.0</v>
      </c>
      <c r="G1269" s="14"/>
      <c r="H1269" s="1">
        <v>15.1</v>
      </c>
      <c r="I1269" s="14"/>
      <c r="J1269" s="1">
        <v>9.1</v>
      </c>
      <c r="K1269" s="1"/>
      <c r="L1269" s="1">
        <v>0.0</v>
      </c>
      <c r="M1269" s="14"/>
      <c r="N1269" s="54">
        <v>141.557</v>
      </c>
      <c r="O1269" s="59">
        <f t="shared" si="1"/>
        <v>43272</v>
      </c>
      <c r="P1269" s="21">
        <v>2.0319374893999998E7</v>
      </c>
      <c r="Q1269" s="52" t="s">
        <v>80</v>
      </c>
      <c r="R1269" s="57">
        <v>43272.0</v>
      </c>
      <c r="S1269" s="58">
        <v>25.0</v>
      </c>
      <c r="T1269" s="58">
        <v>143542.0</v>
      </c>
    </row>
    <row r="1270">
      <c r="A1270" s="53">
        <v>43273.0</v>
      </c>
      <c r="B1270" s="14" t="s">
        <v>107</v>
      </c>
      <c r="C1270" s="52" t="s">
        <v>80</v>
      </c>
      <c r="D1270" s="14" t="s">
        <v>47</v>
      </c>
      <c r="E1270" s="51" t="s">
        <v>46</v>
      </c>
      <c r="F1270" s="1">
        <v>4.3</v>
      </c>
      <c r="G1270" s="14"/>
      <c r="H1270" s="1">
        <v>15.0</v>
      </c>
      <c r="I1270" s="14"/>
      <c r="J1270" s="1">
        <v>8.5</v>
      </c>
      <c r="K1270" s="1"/>
      <c r="L1270" s="1">
        <v>0.0</v>
      </c>
      <c r="M1270" s="14"/>
      <c r="N1270" s="54">
        <v>131.5621</v>
      </c>
      <c r="O1270" s="59">
        <f t="shared" si="1"/>
        <v>43273</v>
      </c>
      <c r="P1270" s="21">
        <v>1.845768900644E7</v>
      </c>
      <c r="Q1270" s="52" t="s">
        <v>80</v>
      </c>
      <c r="R1270" s="57">
        <v>43273.0</v>
      </c>
      <c r="S1270" s="58">
        <v>25.0</v>
      </c>
      <c r="T1270" s="58">
        <v>140296.4</v>
      </c>
    </row>
    <row r="1271">
      <c r="A1271" s="53">
        <v>43274.0</v>
      </c>
      <c r="B1271" s="14" t="s">
        <v>74</v>
      </c>
      <c r="C1271" s="52" t="s">
        <v>80</v>
      </c>
      <c r="D1271" s="14" t="s">
        <v>47</v>
      </c>
      <c r="E1271" s="51" t="s">
        <v>46</v>
      </c>
      <c r="F1271" s="1">
        <v>6.0</v>
      </c>
      <c r="G1271" s="14"/>
      <c r="H1271" s="1">
        <v>12.8</v>
      </c>
      <c r="I1271" s="14"/>
      <c r="J1271" s="1">
        <v>3.9</v>
      </c>
      <c r="K1271" s="1"/>
      <c r="L1271" s="1">
        <v>0.0</v>
      </c>
      <c r="M1271" s="14"/>
      <c r="N1271" s="54">
        <v>98.83637</v>
      </c>
      <c r="O1271" s="59">
        <f t="shared" si="1"/>
        <v>43274</v>
      </c>
      <c r="P1271" s="21">
        <v>1.3062748375598E7</v>
      </c>
      <c r="Q1271" s="52" t="s">
        <v>80</v>
      </c>
      <c r="R1271" s="57">
        <v>43274.0</v>
      </c>
      <c r="S1271" s="58">
        <v>25.0</v>
      </c>
      <c r="T1271" s="58">
        <v>132165.4</v>
      </c>
    </row>
    <row r="1272">
      <c r="A1272" s="53">
        <v>43275.0</v>
      </c>
      <c r="B1272" s="14" t="s">
        <v>78</v>
      </c>
      <c r="C1272" s="52" t="s">
        <v>80</v>
      </c>
      <c r="D1272" s="14" t="s">
        <v>47</v>
      </c>
      <c r="E1272" s="51" t="s">
        <v>46</v>
      </c>
      <c r="F1272" s="1">
        <v>9.0</v>
      </c>
      <c r="G1272" s="14"/>
      <c r="H1272" s="1">
        <v>13.1</v>
      </c>
      <c r="I1272" s="14"/>
      <c r="J1272" s="1">
        <v>5.7</v>
      </c>
      <c r="K1272" s="1"/>
      <c r="L1272" s="1">
        <v>0.0</v>
      </c>
      <c r="M1272" s="14"/>
      <c r="N1272" s="54">
        <v>95.15597</v>
      </c>
      <c r="O1272" s="59">
        <f t="shared" si="1"/>
        <v>43275</v>
      </c>
      <c r="P1272" s="21">
        <v>1.1975435918082E7</v>
      </c>
      <c r="Q1272" s="52" t="s">
        <v>80</v>
      </c>
      <c r="R1272" s="57">
        <v>43275.0</v>
      </c>
      <c r="S1272" s="58">
        <v>26.0</v>
      </c>
      <c r="T1272" s="58">
        <v>125850.6</v>
      </c>
    </row>
    <row r="1273">
      <c r="A1273" s="53">
        <v>43276.0</v>
      </c>
      <c r="B1273" s="14" t="s">
        <v>92</v>
      </c>
      <c r="C1273" s="52" t="s">
        <v>80</v>
      </c>
      <c r="D1273" s="14" t="s">
        <v>47</v>
      </c>
      <c r="E1273" s="51" t="s">
        <v>46</v>
      </c>
      <c r="F1273" s="1">
        <v>8.4</v>
      </c>
      <c r="G1273" s="14"/>
      <c r="H1273" s="1">
        <v>12.6</v>
      </c>
      <c r="I1273" s="14"/>
      <c r="J1273" s="1">
        <v>7.8</v>
      </c>
      <c r="K1273" s="1"/>
      <c r="L1273" s="1">
        <v>0.0</v>
      </c>
      <c r="M1273" s="14"/>
      <c r="N1273" s="54">
        <v>120.2782</v>
      </c>
      <c r="O1273" s="59">
        <f t="shared" si="1"/>
        <v>43276</v>
      </c>
      <c r="P1273" s="21">
        <v>1.707622080514E7</v>
      </c>
      <c r="Q1273" s="52" t="s">
        <v>80</v>
      </c>
      <c r="R1273" s="57">
        <v>43276.0</v>
      </c>
      <c r="S1273" s="58">
        <v>26.0</v>
      </c>
      <c r="T1273" s="58">
        <v>141972.7</v>
      </c>
    </row>
    <row r="1274">
      <c r="A1274" s="53">
        <v>43277.0</v>
      </c>
      <c r="B1274" s="14" t="s">
        <v>108</v>
      </c>
      <c r="C1274" s="52" t="s">
        <v>80</v>
      </c>
      <c r="D1274" s="14" t="s">
        <v>47</v>
      </c>
      <c r="E1274" s="51" t="s">
        <v>46</v>
      </c>
      <c r="F1274" s="1">
        <v>8.4</v>
      </c>
      <c r="G1274" s="14"/>
      <c r="H1274" s="1">
        <v>14.1</v>
      </c>
      <c r="I1274" s="14"/>
      <c r="J1274" s="1">
        <v>6.6</v>
      </c>
      <c r="K1274" s="1"/>
      <c r="L1274" s="1">
        <v>0.0</v>
      </c>
      <c r="M1274" s="14"/>
      <c r="N1274" s="54">
        <v>102.3492</v>
      </c>
      <c r="O1274" s="59">
        <f t="shared" si="1"/>
        <v>43277</v>
      </c>
      <c r="P1274" s="21">
        <v>1.461980536608E7</v>
      </c>
      <c r="Q1274" s="52" t="s">
        <v>80</v>
      </c>
      <c r="R1274" s="57">
        <v>43277.0</v>
      </c>
      <c r="S1274" s="58">
        <v>26.0</v>
      </c>
      <c r="T1274" s="58">
        <v>142842.4</v>
      </c>
    </row>
    <row r="1275">
      <c r="A1275" s="53">
        <v>43278.0</v>
      </c>
      <c r="B1275" s="14" t="s">
        <v>90</v>
      </c>
      <c r="C1275" s="52" t="s">
        <v>80</v>
      </c>
      <c r="D1275" s="14" t="s">
        <v>47</v>
      </c>
      <c r="E1275" s="51" t="s">
        <v>46</v>
      </c>
      <c r="F1275" s="1">
        <v>4.8</v>
      </c>
      <c r="G1275" s="14"/>
      <c r="H1275" s="1">
        <v>11.2</v>
      </c>
      <c r="I1275" s="14"/>
      <c r="J1275" s="1">
        <v>6.0</v>
      </c>
      <c r="K1275" s="1"/>
      <c r="L1275" s="1">
        <v>0.2</v>
      </c>
      <c r="M1275" s="14"/>
      <c r="N1275" s="54">
        <v>102.4178</v>
      </c>
      <c r="O1275" s="59">
        <f t="shared" si="1"/>
        <v>43278</v>
      </c>
      <c r="P1275" s="21">
        <v>1.5168086421780001E7</v>
      </c>
      <c r="Q1275" s="52" t="s">
        <v>80</v>
      </c>
      <c r="R1275" s="57">
        <v>43278.0</v>
      </c>
      <c r="S1275" s="58">
        <v>26.0</v>
      </c>
      <c r="T1275" s="58">
        <v>148100.1</v>
      </c>
    </row>
    <row r="1276">
      <c r="A1276" s="53">
        <v>43279.0</v>
      </c>
      <c r="B1276" s="14" t="s">
        <v>105</v>
      </c>
      <c r="C1276" s="52" t="s">
        <v>80</v>
      </c>
      <c r="D1276" s="14" t="s">
        <v>47</v>
      </c>
      <c r="E1276" s="51" t="s">
        <v>46</v>
      </c>
      <c r="F1276" s="1">
        <v>5.3</v>
      </c>
      <c r="G1276" s="14"/>
      <c r="H1276" s="1">
        <v>10.6</v>
      </c>
      <c r="I1276" s="14"/>
      <c r="J1276" s="1">
        <v>5.2</v>
      </c>
      <c r="K1276" s="1"/>
      <c r="L1276" s="1">
        <v>0.0</v>
      </c>
      <c r="M1276" s="14"/>
      <c r="N1276" s="54">
        <v>112.8005</v>
      </c>
      <c r="O1276" s="59">
        <f t="shared" si="1"/>
        <v>43279</v>
      </c>
      <c r="P1276" s="21">
        <v>1.697032762275E7</v>
      </c>
      <c r="Q1276" s="52" t="s">
        <v>80</v>
      </c>
      <c r="R1276" s="57">
        <v>43279.0</v>
      </c>
      <c r="S1276" s="58">
        <v>26.0</v>
      </c>
      <c r="T1276" s="58">
        <v>150445.5</v>
      </c>
    </row>
    <row r="1277">
      <c r="A1277" s="53">
        <v>43280.0</v>
      </c>
      <c r="B1277" s="14" t="s">
        <v>107</v>
      </c>
      <c r="C1277" s="52" t="s">
        <v>80</v>
      </c>
      <c r="D1277" s="14" t="s">
        <v>46</v>
      </c>
      <c r="E1277" s="51" t="s">
        <v>46</v>
      </c>
      <c r="F1277" s="1">
        <v>6.1</v>
      </c>
      <c r="G1277" s="14"/>
      <c r="H1277" s="1">
        <v>12.5</v>
      </c>
      <c r="I1277" s="14"/>
      <c r="J1277" s="1">
        <v>6.1</v>
      </c>
      <c r="K1277" s="1"/>
      <c r="L1277" s="1">
        <v>0.2</v>
      </c>
      <c r="M1277" s="14"/>
      <c r="N1277" s="54">
        <v>78.80664</v>
      </c>
      <c r="O1277" s="59">
        <f t="shared" si="1"/>
        <v>43280</v>
      </c>
      <c r="P1277" s="21">
        <v>1.0968978011640001E7</v>
      </c>
      <c r="Q1277" s="52" t="s">
        <v>80</v>
      </c>
      <c r="R1277" s="57">
        <v>43280.0</v>
      </c>
      <c r="S1277" s="58">
        <v>26.0</v>
      </c>
      <c r="T1277" s="58">
        <v>139188.5</v>
      </c>
    </row>
    <row r="1278">
      <c r="A1278" s="53">
        <v>43281.0</v>
      </c>
      <c r="B1278" s="14" t="s">
        <v>74</v>
      </c>
      <c r="C1278" s="52" t="s">
        <v>80</v>
      </c>
      <c r="D1278" s="14" t="s">
        <v>46</v>
      </c>
      <c r="E1278" s="51" t="s">
        <v>46</v>
      </c>
      <c r="F1278" s="1">
        <v>9.4</v>
      </c>
      <c r="G1278" s="14"/>
      <c r="H1278" s="1">
        <v>14.2</v>
      </c>
      <c r="I1278" s="14"/>
      <c r="J1278" s="1">
        <v>4.9</v>
      </c>
      <c r="K1278" s="1"/>
      <c r="L1278" s="1">
        <v>0.4</v>
      </c>
      <c r="M1278" s="14"/>
      <c r="N1278" s="54">
        <v>72.96367</v>
      </c>
      <c r="O1278" s="59">
        <f t="shared" si="1"/>
        <v>43281</v>
      </c>
      <c r="P1278" s="21">
        <v>9149235.621447999</v>
      </c>
      <c r="Q1278" s="52" t="s">
        <v>80</v>
      </c>
      <c r="R1278" s="57">
        <v>43281.0</v>
      </c>
      <c r="S1278" s="58">
        <v>26.0</v>
      </c>
      <c r="T1278" s="58">
        <v>125394.4</v>
      </c>
    </row>
    <row r="1279">
      <c r="A1279" s="53">
        <v>43282.0</v>
      </c>
      <c r="B1279" s="14" t="s">
        <v>78</v>
      </c>
      <c r="C1279" s="52" t="s">
        <v>80</v>
      </c>
      <c r="D1279" s="14" t="s">
        <v>46</v>
      </c>
      <c r="E1279" s="51" t="s">
        <v>46</v>
      </c>
      <c r="F1279" s="1">
        <v>3.5</v>
      </c>
      <c r="G1279" s="14"/>
      <c r="H1279" s="1">
        <v>14.7</v>
      </c>
      <c r="I1279" s="14"/>
      <c r="J1279" s="1">
        <v>8.8</v>
      </c>
      <c r="K1279" s="1"/>
      <c r="L1279" s="1">
        <v>0.4</v>
      </c>
      <c r="M1279" s="14"/>
      <c r="N1279" s="54">
        <v>83.37499</v>
      </c>
      <c r="O1279" s="59">
        <f t="shared" si="1"/>
        <v>43282</v>
      </c>
      <c r="P1279" s="21">
        <v>1.0364603469369E7</v>
      </c>
      <c r="Q1279" s="52" t="s">
        <v>80</v>
      </c>
      <c r="R1279" s="57">
        <v>43282.0</v>
      </c>
      <c r="S1279" s="58">
        <v>27.0</v>
      </c>
      <c r="T1279" s="58">
        <v>124313.1</v>
      </c>
    </row>
    <row r="1280">
      <c r="A1280" s="53">
        <v>43283.0</v>
      </c>
      <c r="B1280" s="14" t="s">
        <v>92</v>
      </c>
      <c r="C1280" s="52" t="s">
        <v>80</v>
      </c>
      <c r="D1280" s="14" t="s">
        <v>46</v>
      </c>
      <c r="E1280" s="51" t="s">
        <v>46</v>
      </c>
      <c r="F1280" s="1">
        <v>2.4</v>
      </c>
      <c r="G1280" s="14"/>
      <c r="H1280" s="1">
        <v>14.6</v>
      </c>
      <c r="I1280" s="14"/>
      <c r="J1280" s="1">
        <v>9.4</v>
      </c>
      <c r="K1280" s="1"/>
      <c r="L1280" s="1">
        <v>0.0</v>
      </c>
      <c r="M1280" s="14"/>
      <c r="N1280" s="54">
        <v>87.3243</v>
      </c>
      <c r="O1280" s="59">
        <f t="shared" si="1"/>
        <v>43283</v>
      </c>
      <c r="P1280" s="21">
        <v>1.2287690423189998E7</v>
      </c>
      <c r="Q1280" s="52" t="s">
        <v>80</v>
      </c>
      <c r="R1280" s="57">
        <v>43283.0</v>
      </c>
      <c r="S1280" s="58">
        <v>27.0</v>
      </c>
      <c r="T1280" s="58">
        <v>140713.3</v>
      </c>
    </row>
    <row r="1281">
      <c r="A1281" s="53">
        <v>43284.0</v>
      </c>
      <c r="B1281" s="14" t="s">
        <v>108</v>
      </c>
      <c r="C1281" s="52" t="s">
        <v>80</v>
      </c>
      <c r="D1281" s="14" t="s">
        <v>46</v>
      </c>
      <c r="E1281" s="51" t="s">
        <v>46</v>
      </c>
      <c r="F1281" s="1">
        <v>4.1</v>
      </c>
      <c r="G1281" s="14"/>
      <c r="H1281" s="1">
        <v>14.3</v>
      </c>
      <c r="I1281" s="14"/>
      <c r="J1281" s="1">
        <v>6.7</v>
      </c>
      <c r="K1281" s="1"/>
      <c r="L1281" s="1">
        <v>0.0</v>
      </c>
      <c r="M1281" s="14"/>
      <c r="N1281" s="54">
        <v>64.59209</v>
      </c>
      <c r="O1281" s="59">
        <f t="shared" si="1"/>
        <v>43284</v>
      </c>
      <c r="P1281" s="21">
        <v>8768976.923936998</v>
      </c>
      <c r="Q1281" s="52" t="s">
        <v>80</v>
      </c>
      <c r="R1281" s="57">
        <v>43284.0</v>
      </c>
      <c r="S1281" s="58">
        <v>27.0</v>
      </c>
      <c r="T1281" s="58">
        <v>135759.3</v>
      </c>
    </row>
    <row r="1282">
      <c r="A1282" s="53">
        <v>43285.0</v>
      </c>
      <c r="B1282" s="14" t="s">
        <v>90</v>
      </c>
      <c r="C1282" s="52" t="s">
        <v>80</v>
      </c>
      <c r="D1282" s="14" t="s">
        <v>46</v>
      </c>
      <c r="E1282" s="51" t="s">
        <v>46</v>
      </c>
      <c r="F1282" s="1">
        <v>10.4</v>
      </c>
      <c r="G1282" s="14"/>
      <c r="H1282" s="1">
        <v>17.1</v>
      </c>
      <c r="I1282" s="14"/>
      <c r="J1282" s="1">
        <v>6.0</v>
      </c>
      <c r="K1282" s="1"/>
      <c r="L1282" s="1">
        <v>0.0</v>
      </c>
      <c r="M1282" s="14"/>
      <c r="N1282" s="54">
        <v>57.0081</v>
      </c>
      <c r="O1282" s="59">
        <f t="shared" si="1"/>
        <v>43285</v>
      </c>
      <c r="P1282" s="21">
        <v>7330158.5061</v>
      </c>
      <c r="Q1282" s="52" t="s">
        <v>80</v>
      </c>
      <c r="R1282" s="57">
        <v>43285.0</v>
      </c>
      <c r="S1282" s="58">
        <v>27.0</v>
      </c>
      <c r="T1282" s="58">
        <v>128581.0</v>
      </c>
    </row>
    <row r="1283">
      <c r="A1283" s="53">
        <v>43286.0</v>
      </c>
      <c r="B1283" s="14" t="s">
        <v>105</v>
      </c>
      <c r="C1283" s="52" t="s">
        <v>80</v>
      </c>
      <c r="D1283" s="14" t="s">
        <v>46</v>
      </c>
      <c r="E1283" s="51" t="s">
        <v>46</v>
      </c>
      <c r="F1283" s="1">
        <v>12.7</v>
      </c>
      <c r="G1283" s="14"/>
      <c r="H1283" s="1">
        <v>18.7</v>
      </c>
      <c r="I1283" s="14"/>
      <c r="J1283" s="1">
        <v>2.8</v>
      </c>
      <c r="K1283" s="1"/>
      <c r="L1283" s="1">
        <v>0.4</v>
      </c>
      <c r="M1283" s="14"/>
      <c r="N1283" s="54">
        <v>52.74357</v>
      </c>
      <c r="O1283" s="59">
        <f t="shared" si="1"/>
        <v>43286</v>
      </c>
      <c r="P1283" s="21">
        <v>6638390.109912</v>
      </c>
      <c r="Q1283" s="52" t="s">
        <v>80</v>
      </c>
      <c r="R1283" s="57">
        <v>43286.0</v>
      </c>
      <c r="S1283" s="58">
        <v>27.0</v>
      </c>
      <c r="T1283" s="58">
        <v>125861.6</v>
      </c>
    </row>
    <row r="1284">
      <c r="A1284" s="53">
        <v>43287.0</v>
      </c>
      <c r="B1284" s="14" t="s">
        <v>107</v>
      </c>
      <c r="C1284" s="52" t="s">
        <v>80</v>
      </c>
      <c r="D1284" s="14" t="s">
        <v>46</v>
      </c>
      <c r="E1284" s="51" t="s">
        <v>46</v>
      </c>
      <c r="F1284" s="1">
        <v>12.5</v>
      </c>
      <c r="G1284" s="14"/>
      <c r="H1284" s="1">
        <v>15.2</v>
      </c>
      <c r="I1284" s="14"/>
      <c r="J1284" s="1">
        <v>8.3</v>
      </c>
      <c r="K1284" s="1"/>
      <c r="L1284" s="1">
        <v>0.0</v>
      </c>
      <c r="M1284" s="14"/>
      <c r="N1284" s="54">
        <v>52.97185</v>
      </c>
      <c r="O1284" s="59">
        <f t="shared" si="1"/>
        <v>43287</v>
      </c>
      <c r="P1284" s="21">
        <v>6581355.073625</v>
      </c>
      <c r="Q1284" s="52" t="s">
        <v>80</v>
      </c>
      <c r="R1284" s="57">
        <v>43287.0</v>
      </c>
      <c r="S1284" s="58">
        <v>27.0</v>
      </c>
      <c r="T1284" s="58">
        <v>124242.5</v>
      </c>
    </row>
    <row r="1285">
      <c r="A1285" s="53">
        <v>43288.0</v>
      </c>
      <c r="B1285" s="14" t="s">
        <v>74</v>
      </c>
      <c r="C1285" s="52" t="s">
        <v>80</v>
      </c>
      <c r="D1285" s="14" t="s">
        <v>46</v>
      </c>
      <c r="E1285" s="51" t="s">
        <v>46</v>
      </c>
      <c r="F1285" s="1">
        <v>9.6</v>
      </c>
      <c r="G1285" s="14"/>
      <c r="H1285" s="1">
        <v>12.9</v>
      </c>
      <c r="I1285" s="14"/>
      <c r="J1285" s="1">
        <v>6.5</v>
      </c>
      <c r="K1285" s="1"/>
      <c r="L1285" s="1">
        <v>1.2</v>
      </c>
      <c r="M1285" s="14"/>
      <c r="N1285" s="54">
        <v>45.21171</v>
      </c>
      <c r="O1285" s="59">
        <f t="shared" si="1"/>
        <v>43288</v>
      </c>
      <c r="P1285" s="21">
        <v>5412628.370753999</v>
      </c>
      <c r="Q1285" s="52" t="s">
        <v>80</v>
      </c>
      <c r="R1285" s="57">
        <v>43288.0</v>
      </c>
      <c r="S1285" s="58">
        <v>27.0</v>
      </c>
      <c r="T1285" s="58">
        <v>119717.4</v>
      </c>
    </row>
    <row r="1286">
      <c r="A1286" s="53">
        <v>43289.0</v>
      </c>
      <c r="B1286" s="14" t="s">
        <v>78</v>
      </c>
      <c r="C1286" s="52" t="s">
        <v>80</v>
      </c>
      <c r="D1286" s="14" t="s">
        <v>46</v>
      </c>
      <c r="E1286" s="51" t="s">
        <v>46</v>
      </c>
      <c r="F1286" s="1">
        <v>9.3</v>
      </c>
      <c r="G1286" s="14"/>
      <c r="H1286" s="1">
        <v>13.9</v>
      </c>
      <c r="I1286" s="14"/>
      <c r="J1286" s="1">
        <v>6.2</v>
      </c>
      <c r="K1286" s="1"/>
      <c r="L1286" s="1">
        <v>0.8</v>
      </c>
      <c r="M1286" s="14"/>
      <c r="N1286" s="54">
        <v>47.89162</v>
      </c>
      <c r="O1286" s="59">
        <f t="shared" si="1"/>
        <v>43289</v>
      </c>
      <c r="P1286" s="21">
        <v>5486569.348764</v>
      </c>
      <c r="Q1286" s="52" t="s">
        <v>80</v>
      </c>
      <c r="R1286" s="57">
        <v>43289.0</v>
      </c>
      <c r="S1286" s="58">
        <v>28.0</v>
      </c>
      <c r="T1286" s="58">
        <v>114562.2</v>
      </c>
    </row>
    <row r="1287">
      <c r="A1287" s="53">
        <v>43290.0</v>
      </c>
      <c r="B1287" s="14" t="s">
        <v>92</v>
      </c>
      <c r="C1287" s="52" t="s">
        <v>80</v>
      </c>
      <c r="D1287" s="14" t="s">
        <v>46</v>
      </c>
      <c r="E1287" s="51" t="s">
        <v>46</v>
      </c>
      <c r="F1287" s="1">
        <v>10.1</v>
      </c>
      <c r="G1287" s="14"/>
      <c r="H1287" s="1">
        <v>13.8</v>
      </c>
      <c r="I1287" s="14"/>
      <c r="J1287" s="1">
        <v>8.1</v>
      </c>
      <c r="K1287" s="1"/>
      <c r="L1287" s="1">
        <v>1.2</v>
      </c>
      <c r="M1287" s="14"/>
      <c r="N1287" s="54">
        <v>80.82556</v>
      </c>
      <c r="O1287" s="59">
        <f t="shared" si="1"/>
        <v>43290</v>
      </c>
      <c r="P1287" s="21">
        <v>1.0820481432219999E7</v>
      </c>
      <c r="Q1287" s="52" t="s">
        <v>80</v>
      </c>
      <c r="R1287" s="57">
        <v>43290.0</v>
      </c>
      <c r="S1287" s="58">
        <v>28.0</v>
      </c>
      <c r="T1287" s="58">
        <v>133874.5</v>
      </c>
    </row>
    <row r="1288">
      <c r="A1288" s="53">
        <v>43291.0</v>
      </c>
      <c r="B1288" s="14" t="s">
        <v>108</v>
      </c>
      <c r="C1288" s="52" t="s">
        <v>80</v>
      </c>
      <c r="D1288" s="14" t="s">
        <v>46</v>
      </c>
      <c r="E1288" s="51" t="s">
        <v>46</v>
      </c>
      <c r="F1288" s="1">
        <v>9.3</v>
      </c>
      <c r="G1288" s="14"/>
      <c r="H1288" s="1">
        <v>11.5</v>
      </c>
      <c r="I1288" s="14"/>
      <c r="J1288" s="1">
        <v>5.4</v>
      </c>
      <c r="K1288" s="1"/>
      <c r="L1288" s="1">
        <v>0.0</v>
      </c>
      <c r="M1288" s="14"/>
      <c r="N1288" s="54">
        <v>94.62389</v>
      </c>
      <c r="O1288" s="59">
        <f t="shared" si="1"/>
        <v>43291</v>
      </c>
      <c r="P1288" s="21">
        <v>1.327980059427E7</v>
      </c>
      <c r="Q1288" s="52" t="s">
        <v>80</v>
      </c>
      <c r="R1288" s="57">
        <v>43291.0</v>
      </c>
      <c r="S1288" s="58">
        <v>28.0</v>
      </c>
      <c r="T1288" s="58">
        <v>140343.0</v>
      </c>
    </row>
    <row r="1289">
      <c r="A1289" s="53">
        <v>43292.0</v>
      </c>
      <c r="B1289" s="14" t="s">
        <v>90</v>
      </c>
      <c r="C1289" s="52" t="s">
        <v>80</v>
      </c>
      <c r="D1289" s="14" t="s">
        <v>46</v>
      </c>
      <c r="E1289" s="51" t="s">
        <v>46</v>
      </c>
      <c r="F1289" s="1">
        <v>6.6</v>
      </c>
      <c r="G1289" s="14"/>
      <c r="H1289" s="1">
        <v>11.6</v>
      </c>
      <c r="I1289" s="14"/>
      <c r="J1289" s="1">
        <v>6.0</v>
      </c>
      <c r="K1289" s="1"/>
      <c r="L1289" s="1">
        <v>0.0</v>
      </c>
      <c r="M1289" s="14"/>
      <c r="N1289" s="54">
        <v>81.95252</v>
      </c>
      <c r="O1289" s="59">
        <f t="shared" si="1"/>
        <v>43292</v>
      </c>
      <c r="P1289" s="21">
        <v>1.1756998666972002E7</v>
      </c>
      <c r="Q1289" s="52" t="s">
        <v>80</v>
      </c>
      <c r="R1289" s="57">
        <v>43292.0</v>
      </c>
      <c r="S1289" s="58">
        <v>28.0</v>
      </c>
      <c r="T1289" s="58">
        <v>143461.1</v>
      </c>
    </row>
    <row r="1290">
      <c r="A1290" s="53">
        <v>43293.0</v>
      </c>
      <c r="B1290" s="14" t="s">
        <v>105</v>
      </c>
      <c r="C1290" s="52" t="s">
        <v>80</v>
      </c>
      <c r="D1290" s="14" t="s">
        <v>46</v>
      </c>
      <c r="E1290" s="51" t="s">
        <v>46</v>
      </c>
      <c r="F1290" s="1">
        <v>4.3</v>
      </c>
      <c r="G1290" s="14"/>
      <c r="H1290" s="1">
        <v>11.3</v>
      </c>
      <c r="I1290" s="14"/>
      <c r="J1290" s="1">
        <v>7.5</v>
      </c>
      <c r="K1290" s="1"/>
      <c r="L1290" s="1">
        <v>0.0</v>
      </c>
      <c r="M1290" s="14"/>
      <c r="N1290" s="54">
        <v>111.8205</v>
      </c>
      <c r="O1290" s="59">
        <f t="shared" si="1"/>
        <v>43293</v>
      </c>
      <c r="P1290" s="21">
        <v>1.629975000555E7</v>
      </c>
      <c r="Q1290" s="52" t="s">
        <v>80</v>
      </c>
      <c r="R1290" s="57">
        <v>43293.0</v>
      </c>
      <c r="S1290" s="58">
        <v>28.0</v>
      </c>
      <c r="T1290" s="58">
        <v>145767.1</v>
      </c>
    </row>
    <row r="1291">
      <c r="A1291" s="53">
        <v>43294.0</v>
      </c>
      <c r="B1291" s="14" t="s">
        <v>107</v>
      </c>
      <c r="C1291" s="52" t="s">
        <v>80</v>
      </c>
      <c r="D1291" s="14" t="s">
        <v>46</v>
      </c>
      <c r="E1291" s="51" t="s">
        <v>46</v>
      </c>
      <c r="F1291" s="1">
        <v>5.8</v>
      </c>
      <c r="G1291" s="14"/>
      <c r="H1291" s="1">
        <v>13.9</v>
      </c>
      <c r="I1291" s="14"/>
      <c r="J1291" s="1">
        <v>9.3</v>
      </c>
      <c r="K1291" s="1"/>
      <c r="L1291" s="1">
        <v>0.2</v>
      </c>
      <c r="M1291" s="14"/>
      <c r="N1291" s="54">
        <v>104.6547</v>
      </c>
      <c r="O1291" s="59">
        <f t="shared" si="1"/>
        <v>43294</v>
      </c>
      <c r="P1291" s="21">
        <v>1.47084855021E7</v>
      </c>
      <c r="Q1291" s="52" t="s">
        <v>80</v>
      </c>
      <c r="R1291" s="57">
        <v>43294.0</v>
      </c>
      <c r="S1291" s="58">
        <v>28.0</v>
      </c>
      <c r="T1291" s="58">
        <v>140543.0</v>
      </c>
    </row>
    <row r="1292">
      <c r="A1292" s="53">
        <v>43295.0</v>
      </c>
      <c r="B1292" s="14" t="s">
        <v>74</v>
      </c>
      <c r="C1292" s="52" t="s">
        <v>80</v>
      </c>
      <c r="D1292" s="14" t="s">
        <v>46</v>
      </c>
      <c r="E1292" s="51" t="s">
        <v>46</v>
      </c>
      <c r="F1292" s="1">
        <v>4.4</v>
      </c>
      <c r="G1292" s="14"/>
      <c r="H1292" s="1">
        <v>15.5</v>
      </c>
      <c r="I1292" s="14"/>
      <c r="J1292" s="1">
        <v>10.0</v>
      </c>
      <c r="K1292" s="1"/>
      <c r="L1292" s="1">
        <v>0.0</v>
      </c>
      <c r="M1292" s="14"/>
      <c r="N1292" s="54">
        <v>85.80095</v>
      </c>
      <c r="O1292" s="59">
        <f t="shared" si="1"/>
        <v>43295</v>
      </c>
      <c r="P1292" s="21">
        <v>1.0681488966925E7</v>
      </c>
      <c r="Q1292" s="52" t="s">
        <v>80</v>
      </c>
      <c r="R1292" s="57">
        <v>43295.0</v>
      </c>
      <c r="S1292" s="58">
        <v>28.0</v>
      </c>
      <c r="T1292" s="58">
        <v>124491.5</v>
      </c>
    </row>
    <row r="1293">
      <c r="A1293" s="53">
        <v>43296.0</v>
      </c>
      <c r="B1293" s="14" t="s">
        <v>78</v>
      </c>
      <c r="C1293" s="52" t="s">
        <v>80</v>
      </c>
      <c r="D1293" s="14" t="s">
        <v>46</v>
      </c>
      <c r="E1293" s="51" t="s">
        <v>46</v>
      </c>
      <c r="F1293" s="1">
        <v>6.0</v>
      </c>
      <c r="G1293" s="14"/>
      <c r="H1293" s="1">
        <v>13.8</v>
      </c>
      <c r="I1293" s="14"/>
      <c r="J1293" s="1">
        <v>9.8</v>
      </c>
      <c r="K1293" s="1"/>
      <c r="L1293" s="1">
        <v>0.0</v>
      </c>
      <c r="M1293" s="14"/>
      <c r="N1293" s="54">
        <v>67.79091</v>
      </c>
      <c r="O1293" s="59">
        <f t="shared" si="1"/>
        <v>43296</v>
      </c>
      <c r="P1293" s="21">
        <v>8098593.609513</v>
      </c>
      <c r="Q1293" s="52" t="s">
        <v>80</v>
      </c>
      <c r="R1293" s="57">
        <v>43296.0</v>
      </c>
      <c r="S1293" s="58">
        <v>29.0</v>
      </c>
      <c r="T1293" s="58">
        <v>119464.3</v>
      </c>
    </row>
    <row r="1294">
      <c r="A1294" s="53">
        <v>43297.0</v>
      </c>
      <c r="B1294" s="14" t="s">
        <v>92</v>
      </c>
      <c r="C1294" s="52" t="s">
        <v>80</v>
      </c>
      <c r="D1294" s="14" t="s">
        <v>46</v>
      </c>
      <c r="E1294" s="51" t="s">
        <v>46</v>
      </c>
      <c r="F1294" s="1">
        <v>7.9</v>
      </c>
      <c r="G1294" s="14"/>
      <c r="H1294" s="1">
        <v>12.6</v>
      </c>
      <c r="I1294" s="14"/>
      <c r="J1294" s="1">
        <v>4.5</v>
      </c>
      <c r="K1294" s="1"/>
      <c r="L1294" s="1">
        <v>0.0</v>
      </c>
      <c r="M1294" s="14"/>
      <c r="N1294" s="54">
        <v>87.63466</v>
      </c>
      <c r="O1294" s="59">
        <f t="shared" si="1"/>
        <v>43297</v>
      </c>
      <c r="P1294" s="21">
        <v>1.2045103586087998E7</v>
      </c>
      <c r="Q1294" s="52" t="s">
        <v>80</v>
      </c>
      <c r="R1294" s="57">
        <v>43297.0</v>
      </c>
      <c r="S1294" s="58">
        <v>29.0</v>
      </c>
      <c r="T1294" s="58">
        <v>137446.8</v>
      </c>
    </row>
    <row r="1295">
      <c r="A1295" s="53">
        <v>43298.0</v>
      </c>
      <c r="B1295" s="14" t="s">
        <v>108</v>
      </c>
      <c r="C1295" s="52" t="s">
        <v>80</v>
      </c>
      <c r="D1295" s="14" t="s">
        <v>47</v>
      </c>
      <c r="E1295" s="51" t="s">
        <v>46</v>
      </c>
      <c r="F1295" s="1">
        <v>9.1</v>
      </c>
      <c r="G1295" s="14"/>
      <c r="H1295" s="1">
        <v>17.5</v>
      </c>
      <c r="I1295" s="14"/>
      <c r="J1295" s="1">
        <v>9.2</v>
      </c>
      <c r="K1295" s="1"/>
      <c r="L1295" s="1">
        <v>0.0</v>
      </c>
      <c r="M1295" s="14"/>
      <c r="N1295" s="54">
        <v>71.11637</v>
      </c>
      <c r="O1295" s="59">
        <f t="shared" si="1"/>
        <v>43298</v>
      </c>
      <c r="P1295" s="21">
        <v>9342351.289427001</v>
      </c>
      <c r="Q1295" s="52" t="s">
        <v>80</v>
      </c>
      <c r="R1295" s="57">
        <v>43298.0</v>
      </c>
      <c r="S1295" s="58">
        <v>29.0</v>
      </c>
      <c r="T1295" s="58">
        <v>131367.1</v>
      </c>
    </row>
    <row r="1296">
      <c r="A1296" s="53">
        <v>43299.0</v>
      </c>
      <c r="B1296" s="14" t="s">
        <v>90</v>
      </c>
      <c r="C1296" s="52" t="s">
        <v>80</v>
      </c>
      <c r="D1296" s="14" t="s">
        <v>47</v>
      </c>
      <c r="E1296" s="51" t="s">
        <v>46</v>
      </c>
      <c r="F1296" s="1">
        <v>6.2</v>
      </c>
      <c r="G1296" s="14"/>
      <c r="H1296" s="1">
        <v>15.2</v>
      </c>
      <c r="I1296" s="14"/>
      <c r="J1296" s="1">
        <v>10.3</v>
      </c>
      <c r="K1296" s="1"/>
      <c r="L1296" s="1">
        <v>1.2</v>
      </c>
      <c r="M1296" s="14"/>
      <c r="N1296" s="54">
        <v>72.33715</v>
      </c>
      <c r="O1296" s="59">
        <f t="shared" si="1"/>
        <v>43299</v>
      </c>
      <c r="P1296" s="21">
        <v>9610475.036405</v>
      </c>
      <c r="Q1296" s="52" t="s">
        <v>80</v>
      </c>
      <c r="R1296" s="57">
        <v>43299.0</v>
      </c>
      <c r="S1296" s="58">
        <v>29.0</v>
      </c>
      <c r="T1296" s="58">
        <v>132856.7</v>
      </c>
    </row>
    <row r="1297">
      <c r="A1297" s="53">
        <v>43300.0</v>
      </c>
      <c r="B1297" s="14" t="s">
        <v>105</v>
      </c>
      <c r="C1297" s="52" t="s">
        <v>80</v>
      </c>
      <c r="D1297" s="14" t="s">
        <v>47</v>
      </c>
      <c r="E1297" s="51" t="s">
        <v>46</v>
      </c>
      <c r="F1297" s="1">
        <v>8.7</v>
      </c>
      <c r="G1297" s="14"/>
      <c r="H1297" s="1">
        <v>17.6</v>
      </c>
      <c r="I1297" s="14"/>
      <c r="J1297" s="1">
        <v>8.5</v>
      </c>
      <c r="K1297" s="1"/>
      <c r="L1297" s="1">
        <v>0.0</v>
      </c>
      <c r="M1297" s="14"/>
      <c r="N1297" s="54">
        <v>83.93096</v>
      </c>
      <c r="O1297" s="59">
        <f t="shared" si="1"/>
        <v>43300</v>
      </c>
      <c r="P1297" s="21">
        <v>1.1228149539264E7</v>
      </c>
      <c r="Q1297" s="52" t="s">
        <v>80</v>
      </c>
      <c r="R1297" s="57">
        <v>43300.0</v>
      </c>
      <c r="S1297" s="58">
        <v>29.0</v>
      </c>
      <c r="T1297" s="58">
        <v>133778.4</v>
      </c>
    </row>
    <row r="1298">
      <c r="A1298" s="53">
        <v>43301.0</v>
      </c>
      <c r="B1298" s="14" t="s">
        <v>107</v>
      </c>
      <c r="C1298" s="52" t="s">
        <v>80</v>
      </c>
      <c r="D1298" s="14" t="s">
        <v>47</v>
      </c>
      <c r="E1298" s="51" t="s">
        <v>46</v>
      </c>
      <c r="F1298" s="1">
        <v>7.2</v>
      </c>
      <c r="G1298" s="14"/>
      <c r="H1298" s="1">
        <v>12.1</v>
      </c>
      <c r="I1298" s="14"/>
      <c r="J1298" s="1">
        <v>7.2</v>
      </c>
      <c r="K1298" s="1"/>
      <c r="L1298" s="1">
        <v>4.4</v>
      </c>
      <c r="M1298" s="14"/>
      <c r="N1298" s="54">
        <v>88.90871</v>
      </c>
      <c r="O1298" s="59">
        <f t="shared" si="1"/>
        <v>43301</v>
      </c>
      <c r="P1298" s="21">
        <v>1.2067436954364E7</v>
      </c>
      <c r="Q1298" s="52" t="s">
        <v>80</v>
      </c>
      <c r="R1298" s="57">
        <v>43301.0</v>
      </c>
      <c r="S1298" s="58">
        <v>29.0</v>
      </c>
      <c r="T1298" s="58">
        <v>135728.4</v>
      </c>
    </row>
    <row r="1299">
      <c r="A1299" s="53">
        <v>43302.0</v>
      </c>
      <c r="B1299" s="14" t="s">
        <v>74</v>
      </c>
      <c r="C1299" s="52" t="s">
        <v>80</v>
      </c>
      <c r="D1299" s="14" t="s">
        <v>47</v>
      </c>
      <c r="E1299" s="51" t="s">
        <v>46</v>
      </c>
      <c r="F1299" s="1">
        <v>6.7</v>
      </c>
      <c r="G1299" s="14"/>
      <c r="H1299" s="1">
        <v>14.0</v>
      </c>
      <c r="I1299" s="14"/>
      <c r="J1299" s="1">
        <v>7.2</v>
      </c>
      <c r="K1299" s="1"/>
      <c r="L1299" s="1">
        <v>0.2</v>
      </c>
      <c r="M1299" s="14"/>
      <c r="N1299" s="54">
        <v>91.69946</v>
      </c>
      <c r="O1299" s="59">
        <f t="shared" si="1"/>
        <v>43302</v>
      </c>
      <c r="P1299" s="21">
        <v>1.1547584618556E7</v>
      </c>
      <c r="Q1299" s="52" t="s">
        <v>80</v>
      </c>
      <c r="R1299" s="57">
        <v>43302.0</v>
      </c>
      <c r="S1299" s="58">
        <v>29.0</v>
      </c>
      <c r="T1299" s="58">
        <v>125928.6</v>
      </c>
    </row>
    <row r="1300">
      <c r="A1300" s="53">
        <v>43303.0</v>
      </c>
      <c r="B1300" s="14" t="s">
        <v>78</v>
      </c>
      <c r="C1300" s="52" t="s">
        <v>80</v>
      </c>
      <c r="D1300" s="14" t="s">
        <v>47</v>
      </c>
      <c r="E1300" s="51" t="s">
        <v>46</v>
      </c>
      <c r="F1300" s="1">
        <v>8.0</v>
      </c>
      <c r="G1300" s="14"/>
      <c r="H1300" s="1">
        <v>14.8</v>
      </c>
      <c r="I1300" s="14"/>
      <c r="J1300" s="1">
        <v>10.5</v>
      </c>
      <c r="K1300" s="1"/>
      <c r="L1300" s="1">
        <v>0.0</v>
      </c>
      <c r="M1300" s="14"/>
      <c r="N1300" s="54">
        <v>73.13566</v>
      </c>
      <c r="O1300" s="59">
        <f t="shared" si="1"/>
        <v>43303</v>
      </c>
      <c r="P1300" s="21">
        <v>8351126.981288</v>
      </c>
      <c r="Q1300" s="52" t="s">
        <v>80</v>
      </c>
      <c r="R1300" s="57">
        <v>43303.0</v>
      </c>
      <c r="S1300" s="58">
        <v>30.0</v>
      </c>
      <c r="T1300" s="58">
        <v>114186.8</v>
      </c>
    </row>
    <row r="1301">
      <c r="A1301" s="53">
        <v>43304.0</v>
      </c>
      <c r="B1301" s="14" t="s">
        <v>92</v>
      </c>
      <c r="C1301" s="52" t="s">
        <v>80</v>
      </c>
      <c r="D1301" s="14" t="s">
        <v>47</v>
      </c>
      <c r="E1301" s="51" t="s">
        <v>46</v>
      </c>
      <c r="F1301" s="1">
        <v>8.4</v>
      </c>
      <c r="G1301" s="14"/>
      <c r="H1301" s="1">
        <v>15.4</v>
      </c>
      <c r="I1301" s="14"/>
      <c r="J1301" s="1">
        <v>6.9</v>
      </c>
      <c r="K1301" s="1"/>
      <c r="L1301" s="1">
        <v>0.2</v>
      </c>
      <c r="M1301" s="14"/>
      <c r="N1301" s="54">
        <v>80.35544</v>
      </c>
      <c r="O1301" s="59">
        <f t="shared" si="1"/>
        <v>43304</v>
      </c>
      <c r="P1301" s="21">
        <v>1.0821041220968E7</v>
      </c>
      <c r="Q1301" s="52" t="s">
        <v>80</v>
      </c>
      <c r="R1301" s="57">
        <v>43304.0</v>
      </c>
      <c r="S1301" s="58">
        <v>30.0</v>
      </c>
      <c r="T1301" s="58">
        <v>134664.7</v>
      </c>
    </row>
    <row r="1302">
      <c r="A1302" s="53">
        <v>43305.0</v>
      </c>
      <c r="B1302" s="14" t="s">
        <v>108</v>
      </c>
      <c r="C1302" s="52" t="s">
        <v>80</v>
      </c>
      <c r="D1302" s="14" t="s">
        <v>47</v>
      </c>
      <c r="E1302" s="51" t="s">
        <v>46</v>
      </c>
      <c r="F1302" s="1">
        <v>8.6</v>
      </c>
      <c r="G1302" s="14"/>
      <c r="H1302" s="1">
        <v>15.6</v>
      </c>
      <c r="I1302" s="14"/>
      <c r="J1302" s="1">
        <v>7.1</v>
      </c>
      <c r="K1302" s="1"/>
      <c r="L1302" s="1">
        <v>0.6</v>
      </c>
      <c r="M1302" s="14"/>
      <c r="N1302" s="54">
        <v>71.11529</v>
      </c>
      <c r="O1302" s="59">
        <f t="shared" si="1"/>
        <v>43305</v>
      </c>
      <c r="P1302" s="21">
        <v>9456000.988488002</v>
      </c>
      <c r="Q1302" s="52" t="s">
        <v>80</v>
      </c>
      <c r="R1302" s="57">
        <v>43305.0</v>
      </c>
      <c r="S1302" s="58">
        <v>30.0</v>
      </c>
      <c r="T1302" s="58">
        <v>132967.2</v>
      </c>
    </row>
    <row r="1303">
      <c r="A1303" s="53">
        <v>43306.0</v>
      </c>
      <c r="B1303" s="14" t="s">
        <v>90</v>
      </c>
      <c r="C1303" s="52" t="s">
        <v>80</v>
      </c>
      <c r="D1303" s="14" t="s">
        <v>47</v>
      </c>
      <c r="E1303" s="51" t="s">
        <v>46</v>
      </c>
      <c r="F1303" s="1">
        <v>8.3</v>
      </c>
      <c r="G1303" s="14"/>
      <c r="H1303" s="1">
        <v>15.7</v>
      </c>
      <c r="I1303" s="14"/>
      <c r="J1303" s="1">
        <v>9.3</v>
      </c>
      <c r="K1303" s="1"/>
      <c r="L1303" s="1">
        <v>6.2</v>
      </c>
      <c r="M1303" s="14"/>
      <c r="N1303" s="54">
        <v>76.4725</v>
      </c>
      <c r="O1303" s="59">
        <f t="shared" si="1"/>
        <v>43306</v>
      </c>
      <c r="P1303" s="21">
        <v>1.0347363971749999E7</v>
      </c>
      <c r="Q1303" s="52" t="s">
        <v>80</v>
      </c>
      <c r="R1303" s="57">
        <v>43306.0</v>
      </c>
      <c r="S1303" s="58">
        <v>30.0</v>
      </c>
      <c r="T1303" s="58">
        <v>135308.3</v>
      </c>
    </row>
    <row r="1304">
      <c r="A1304" s="53">
        <v>43307.0</v>
      </c>
      <c r="B1304" s="14" t="s">
        <v>105</v>
      </c>
      <c r="C1304" s="52" t="s">
        <v>80</v>
      </c>
      <c r="D1304" s="14" t="s">
        <v>47</v>
      </c>
      <c r="E1304" s="51" t="s">
        <v>46</v>
      </c>
      <c r="F1304" s="1">
        <v>7.7</v>
      </c>
      <c r="G1304" s="14"/>
      <c r="H1304" s="1">
        <v>15.1</v>
      </c>
      <c r="I1304" s="14"/>
      <c r="J1304" s="1">
        <v>8.9</v>
      </c>
      <c r="K1304" s="1"/>
      <c r="L1304" s="1">
        <v>0.0</v>
      </c>
      <c r="M1304" s="14"/>
      <c r="N1304" s="54">
        <v>86.40659</v>
      </c>
      <c r="O1304" s="59">
        <f t="shared" si="1"/>
        <v>43307</v>
      </c>
      <c r="P1304" s="21">
        <v>1.1892493248719E7</v>
      </c>
      <c r="Q1304" s="52" t="s">
        <v>80</v>
      </c>
      <c r="R1304" s="57">
        <v>43307.0</v>
      </c>
      <c r="S1304" s="58">
        <v>30.0</v>
      </c>
      <c r="T1304" s="58">
        <v>137634.1</v>
      </c>
    </row>
    <row r="1305">
      <c r="A1305" s="53">
        <v>43308.0</v>
      </c>
      <c r="B1305" s="14" t="s">
        <v>107</v>
      </c>
      <c r="C1305" s="52" t="s">
        <v>80</v>
      </c>
      <c r="D1305" s="14" t="s">
        <v>47</v>
      </c>
      <c r="E1305" s="51" t="s">
        <v>46</v>
      </c>
      <c r="F1305" s="1">
        <v>9.2</v>
      </c>
      <c r="G1305" s="14"/>
      <c r="H1305" s="1">
        <v>19.5</v>
      </c>
      <c r="I1305" s="14"/>
      <c r="J1305" s="1">
        <v>10.3</v>
      </c>
      <c r="K1305" s="1"/>
      <c r="L1305" s="1">
        <v>0.0</v>
      </c>
      <c r="M1305" s="14"/>
      <c r="N1305" s="54">
        <v>71.86982</v>
      </c>
      <c r="O1305" s="59">
        <f t="shared" si="1"/>
        <v>43308</v>
      </c>
      <c r="P1305" s="21">
        <v>9351665.04349</v>
      </c>
      <c r="Q1305" s="52" t="s">
        <v>80</v>
      </c>
      <c r="R1305" s="57">
        <v>43308.0</v>
      </c>
      <c r="S1305" s="58">
        <v>30.0</v>
      </c>
      <c r="T1305" s="58">
        <v>130119.5</v>
      </c>
    </row>
    <row r="1306">
      <c r="A1306" s="53">
        <v>43309.0</v>
      </c>
      <c r="B1306" s="14" t="s">
        <v>74</v>
      </c>
      <c r="C1306" s="52" t="s">
        <v>80</v>
      </c>
      <c r="D1306" s="14" t="s">
        <v>47</v>
      </c>
      <c r="E1306" s="51" t="s">
        <v>46</v>
      </c>
      <c r="F1306" s="1">
        <v>8.4</v>
      </c>
      <c r="G1306" s="14"/>
      <c r="H1306" s="1">
        <v>18.6</v>
      </c>
      <c r="I1306" s="14"/>
      <c r="J1306" s="1">
        <v>9.3</v>
      </c>
      <c r="K1306" s="1"/>
      <c r="L1306" s="1">
        <v>0.0</v>
      </c>
      <c r="M1306" s="14"/>
      <c r="N1306" s="54">
        <v>57.98205</v>
      </c>
      <c r="O1306" s="59">
        <f t="shared" si="1"/>
        <v>43309</v>
      </c>
      <c r="P1306" s="21">
        <v>6780589.074945</v>
      </c>
      <c r="Q1306" s="52" t="s">
        <v>80</v>
      </c>
      <c r="R1306" s="57">
        <v>43309.0</v>
      </c>
      <c r="S1306" s="58">
        <v>30.0</v>
      </c>
      <c r="T1306" s="58">
        <v>116942.9</v>
      </c>
    </row>
    <row r="1307">
      <c r="A1307" s="53">
        <v>43310.0</v>
      </c>
      <c r="B1307" s="14" t="s">
        <v>78</v>
      </c>
      <c r="C1307" s="52" t="s">
        <v>80</v>
      </c>
      <c r="D1307" s="14" t="s">
        <v>47</v>
      </c>
      <c r="E1307" s="51" t="s">
        <v>46</v>
      </c>
      <c r="F1307" s="1">
        <v>10.8</v>
      </c>
      <c r="G1307" s="14"/>
      <c r="H1307" s="1">
        <v>14.6</v>
      </c>
      <c r="I1307" s="14"/>
      <c r="J1307" s="1">
        <v>10.0</v>
      </c>
      <c r="K1307" s="1"/>
      <c r="L1307" s="1">
        <v>2.0</v>
      </c>
      <c r="M1307" s="14"/>
      <c r="N1307" s="54">
        <v>29.41428</v>
      </c>
      <c r="O1307" s="59">
        <f t="shared" si="1"/>
        <v>43310</v>
      </c>
      <c r="P1307" s="21">
        <v>3281310.0054</v>
      </c>
      <c r="Q1307" s="52" t="s">
        <v>80</v>
      </c>
      <c r="R1307" s="57">
        <v>43310.0</v>
      </c>
      <c r="S1307" s="58">
        <v>31.0</v>
      </c>
      <c r="T1307" s="58">
        <v>111555.0</v>
      </c>
    </row>
    <row r="1308">
      <c r="A1308" s="53">
        <v>43311.0</v>
      </c>
      <c r="B1308" s="14" t="s">
        <v>92</v>
      </c>
      <c r="C1308" s="52" t="s">
        <v>80</v>
      </c>
      <c r="D1308" s="14" t="s">
        <v>47</v>
      </c>
      <c r="E1308" s="51" t="s">
        <v>46</v>
      </c>
      <c r="F1308" s="1">
        <v>8.2</v>
      </c>
      <c r="G1308" s="14"/>
      <c r="H1308" s="1">
        <v>12.6</v>
      </c>
      <c r="I1308" s="14"/>
      <c r="J1308" s="1">
        <v>7.3</v>
      </c>
      <c r="K1308" s="1"/>
      <c r="L1308" s="1">
        <v>0.4</v>
      </c>
      <c r="M1308" s="14"/>
      <c r="N1308" s="54">
        <v>60.04031</v>
      </c>
      <c r="O1308" s="59">
        <f t="shared" si="1"/>
        <v>43311</v>
      </c>
      <c r="P1308" s="21">
        <v>8130784.864851</v>
      </c>
      <c r="Q1308" s="52" t="s">
        <v>80</v>
      </c>
      <c r="R1308" s="57">
        <v>43311.0</v>
      </c>
      <c r="S1308" s="58">
        <v>31.0</v>
      </c>
      <c r="T1308" s="58">
        <v>135422.1</v>
      </c>
    </row>
    <row r="1309">
      <c r="A1309" s="53">
        <v>43312.0</v>
      </c>
      <c r="B1309" s="14" t="s">
        <v>108</v>
      </c>
      <c r="C1309" s="52" t="s">
        <v>80</v>
      </c>
      <c r="D1309" s="14" t="s">
        <v>47</v>
      </c>
      <c r="E1309" s="51" t="s">
        <v>46</v>
      </c>
      <c r="F1309" s="1">
        <v>8.3</v>
      </c>
      <c r="G1309" s="14"/>
      <c r="H1309" s="1">
        <v>16.2</v>
      </c>
      <c r="I1309" s="14"/>
      <c r="J1309" s="1">
        <v>10.2</v>
      </c>
      <c r="K1309" s="1"/>
      <c r="L1309" s="1">
        <v>0.0</v>
      </c>
      <c r="M1309" s="14"/>
      <c r="N1309" s="54">
        <v>60.90555</v>
      </c>
      <c r="O1309" s="59">
        <f t="shared" si="1"/>
        <v>43312</v>
      </c>
      <c r="P1309" s="21">
        <v>7888486.836</v>
      </c>
      <c r="Q1309" s="52" t="s">
        <v>80</v>
      </c>
      <c r="R1309" s="57">
        <v>43312.0</v>
      </c>
      <c r="S1309" s="58">
        <v>31.0</v>
      </c>
      <c r="T1309" s="58">
        <v>129520.0</v>
      </c>
    </row>
    <row r="1310">
      <c r="A1310" s="53">
        <v>43313.0</v>
      </c>
      <c r="B1310" s="14" t="s">
        <v>90</v>
      </c>
      <c r="C1310" s="52" t="s">
        <v>80</v>
      </c>
      <c r="D1310" s="14" t="s">
        <v>47</v>
      </c>
      <c r="E1310" s="51" t="s">
        <v>46</v>
      </c>
      <c r="F1310" s="1">
        <v>9.9</v>
      </c>
      <c r="G1310" s="14"/>
      <c r="H1310" s="1">
        <v>14.8</v>
      </c>
      <c r="I1310" s="14"/>
      <c r="J1310" s="1">
        <v>11.4</v>
      </c>
      <c r="K1310" s="1"/>
      <c r="L1310" s="1">
        <v>1.6</v>
      </c>
      <c r="M1310" s="14"/>
      <c r="N1310" s="54">
        <v>78.76164</v>
      </c>
      <c r="O1310" s="59">
        <f t="shared" si="1"/>
        <v>43313</v>
      </c>
      <c r="P1310" s="21">
        <v>1.05544535682E7</v>
      </c>
      <c r="Q1310" s="52" t="s">
        <v>80</v>
      </c>
      <c r="R1310" s="57">
        <v>43313.0</v>
      </c>
      <c r="S1310" s="58">
        <v>31.0</v>
      </c>
      <c r="T1310" s="58">
        <v>134005.0</v>
      </c>
    </row>
    <row r="1311">
      <c r="A1311" s="53">
        <v>43314.0</v>
      </c>
      <c r="B1311" s="14" t="s">
        <v>105</v>
      </c>
      <c r="C1311" s="52" t="s">
        <v>80</v>
      </c>
      <c r="D1311" s="14" t="s">
        <v>47</v>
      </c>
      <c r="E1311" s="51" t="s">
        <v>46</v>
      </c>
      <c r="F1311" s="1">
        <v>4.9</v>
      </c>
      <c r="G1311" s="14"/>
      <c r="H1311" s="1">
        <v>16.1</v>
      </c>
      <c r="I1311" s="14"/>
      <c r="J1311" s="1">
        <v>11.7</v>
      </c>
      <c r="K1311" s="1"/>
      <c r="L1311" s="1">
        <v>0.0</v>
      </c>
      <c r="M1311" s="14"/>
      <c r="N1311" s="54">
        <v>68.07737</v>
      </c>
      <c r="O1311" s="59">
        <f t="shared" si="1"/>
        <v>43314</v>
      </c>
      <c r="P1311" s="21">
        <v>8783682.66425</v>
      </c>
      <c r="Q1311" s="52" t="s">
        <v>80</v>
      </c>
      <c r="R1311" s="57">
        <v>43314.0</v>
      </c>
      <c r="S1311" s="58">
        <v>31.0</v>
      </c>
      <c r="T1311" s="58">
        <v>129025.0</v>
      </c>
    </row>
    <row r="1312">
      <c r="A1312" s="53">
        <v>43315.0</v>
      </c>
      <c r="B1312" s="14" t="s">
        <v>107</v>
      </c>
      <c r="C1312" s="52" t="s">
        <v>80</v>
      </c>
      <c r="D1312" s="14" t="s">
        <v>47</v>
      </c>
      <c r="E1312" s="51" t="s">
        <v>46</v>
      </c>
      <c r="F1312" s="1">
        <v>7.8</v>
      </c>
      <c r="G1312" s="14"/>
      <c r="H1312" s="1">
        <v>18.4</v>
      </c>
      <c r="I1312" s="14"/>
      <c r="J1312" s="1">
        <v>6.3</v>
      </c>
      <c r="K1312" s="1"/>
      <c r="L1312" s="1">
        <v>0.0</v>
      </c>
      <c r="M1312" s="14"/>
      <c r="N1312" s="54">
        <v>79.40708</v>
      </c>
      <c r="O1312" s="59">
        <f t="shared" si="1"/>
        <v>43315</v>
      </c>
      <c r="P1312" s="21">
        <v>1.0302298381323999E7</v>
      </c>
      <c r="Q1312" s="52" t="s">
        <v>80</v>
      </c>
      <c r="R1312" s="57">
        <v>43315.0</v>
      </c>
      <c r="S1312" s="58">
        <v>31.0</v>
      </c>
      <c r="T1312" s="58">
        <v>129740.3</v>
      </c>
    </row>
    <row r="1313">
      <c r="A1313" s="53">
        <v>43316.0</v>
      </c>
      <c r="B1313" s="14" t="s">
        <v>74</v>
      </c>
      <c r="C1313" s="52" t="s">
        <v>80</v>
      </c>
      <c r="D1313" s="14" t="s">
        <v>47</v>
      </c>
      <c r="E1313" s="51" t="s">
        <v>46</v>
      </c>
      <c r="F1313" s="1">
        <v>8.0</v>
      </c>
      <c r="G1313" s="14"/>
      <c r="H1313" s="1">
        <v>15.3</v>
      </c>
      <c r="I1313" s="14"/>
      <c r="J1313" s="1">
        <v>8.7</v>
      </c>
      <c r="K1313" s="1"/>
      <c r="L1313" s="1">
        <v>1.6</v>
      </c>
      <c r="M1313" s="14"/>
      <c r="N1313" s="54">
        <v>44.88904</v>
      </c>
      <c r="O1313" s="59">
        <f t="shared" si="1"/>
        <v>43316</v>
      </c>
      <c r="P1313" s="21">
        <v>5217821.209328</v>
      </c>
      <c r="Q1313" s="52" t="s">
        <v>80</v>
      </c>
      <c r="R1313" s="57">
        <v>43316.0</v>
      </c>
      <c r="S1313" s="58">
        <v>31.0</v>
      </c>
      <c r="T1313" s="58">
        <v>116238.2</v>
      </c>
    </row>
    <row r="1314">
      <c r="A1314" s="53">
        <v>43317.0</v>
      </c>
      <c r="B1314" s="14" t="s">
        <v>78</v>
      </c>
      <c r="C1314" s="52" t="s">
        <v>80</v>
      </c>
      <c r="D1314" s="14" t="s">
        <v>47</v>
      </c>
      <c r="E1314" s="51" t="s">
        <v>46</v>
      </c>
      <c r="F1314" s="1">
        <v>10.6</v>
      </c>
      <c r="G1314" s="14"/>
      <c r="H1314" s="1">
        <v>17.6</v>
      </c>
      <c r="I1314" s="14"/>
      <c r="J1314" s="1">
        <v>11.2</v>
      </c>
      <c r="K1314" s="1"/>
      <c r="L1314" s="1">
        <v>0.0</v>
      </c>
      <c r="M1314" s="14"/>
      <c r="N1314" s="54">
        <v>37.44398</v>
      </c>
      <c r="O1314" s="59">
        <f t="shared" si="1"/>
        <v>43317</v>
      </c>
      <c r="P1314" s="21">
        <v>3928337.807352</v>
      </c>
      <c r="Q1314" s="52" t="s">
        <v>80</v>
      </c>
      <c r="R1314" s="57">
        <v>43317.0</v>
      </c>
      <c r="S1314" s="58">
        <v>32.0</v>
      </c>
      <c r="T1314" s="58">
        <v>104912.4</v>
      </c>
    </row>
    <row r="1315">
      <c r="A1315" s="53">
        <v>43318.0</v>
      </c>
      <c r="B1315" s="14" t="s">
        <v>92</v>
      </c>
      <c r="C1315" s="52" t="s">
        <v>80</v>
      </c>
      <c r="D1315" s="14" t="s">
        <v>47</v>
      </c>
      <c r="E1315" s="51" t="s">
        <v>46</v>
      </c>
      <c r="F1315" s="1">
        <v>9.4</v>
      </c>
      <c r="G1315" s="14"/>
      <c r="H1315" s="1">
        <v>13.8</v>
      </c>
      <c r="I1315" s="14"/>
      <c r="J1315" s="1">
        <v>8.5</v>
      </c>
      <c r="K1315" s="1"/>
      <c r="L1315" s="1">
        <v>0.0</v>
      </c>
      <c r="M1315" s="14"/>
      <c r="N1315" s="54">
        <v>83.71209</v>
      </c>
      <c r="O1315" s="59">
        <f t="shared" si="1"/>
        <v>43318</v>
      </c>
      <c r="P1315" s="21">
        <v>1.0648077393492E7</v>
      </c>
      <c r="Q1315" s="52" t="s">
        <v>80</v>
      </c>
      <c r="R1315" s="57">
        <v>43318.0</v>
      </c>
      <c r="S1315" s="58">
        <v>32.0</v>
      </c>
      <c r="T1315" s="58">
        <v>127198.8</v>
      </c>
    </row>
    <row r="1316">
      <c r="A1316" s="53">
        <v>43319.0</v>
      </c>
      <c r="B1316" s="14" t="s">
        <v>108</v>
      </c>
      <c r="C1316" s="52" t="s">
        <v>80</v>
      </c>
      <c r="D1316" s="14" t="s">
        <v>47</v>
      </c>
      <c r="E1316" s="51" t="s">
        <v>46</v>
      </c>
      <c r="F1316" s="1">
        <v>7.3</v>
      </c>
      <c r="G1316" s="14"/>
      <c r="H1316" s="1">
        <v>14.8</v>
      </c>
      <c r="I1316" s="14"/>
      <c r="J1316" s="1">
        <v>9.6</v>
      </c>
      <c r="K1316" s="1"/>
      <c r="L1316" s="1">
        <v>0.0</v>
      </c>
      <c r="M1316" s="14"/>
      <c r="N1316" s="54">
        <v>75.54124</v>
      </c>
      <c r="O1316" s="59">
        <f t="shared" si="1"/>
        <v>43319</v>
      </c>
      <c r="P1316" s="21">
        <v>9960188.03524</v>
      </c>
      <c r="Q1316" s="52" t="s">
        <v>80</v>
      </c>
      <c r="R1316" s="57">
        <v>43319.0</v>
      </c>
      <c r="S1316" s="58">
        <v>32.0</v>
      </c>
      <c r="T1316" s="58">
        <v>131851.0</v>
      </c>
    </row>
    <row r="1317">
      <c r="A1317" s="53">
        <v>43320.0</v>
      </c>
      <c r="B1317" s="14" t="s">
        <v>90</v>
      </c>
      <c r="C1317" s="52" t="s">
        <v>80</v>
      </c>
      <c r="D1317" s="14" t="s">
        <v>47</v>
      </c>
      <c r="E1317" s="51" t="s">
        <v>46</v>
      </c>
      <c r="F1317" s="1">
        <v>9.6</v>
      </c>
      <c r="G1317" s="14"/>
      <c r="H1317" s="1">
        <v>16.0</v>
      </c>
      <c r="I1317" s="14"/>
      <c r="J1317" s="1">
        <v>7.2</v>
      </c>
      <c r="K1317" s="1"/>
      <c r="L1317" s="1">
        <v>1.0</v>
      </c>
      <c r="M1317" s="14"/>
      <c r="N1317" s="54">
        <v>89.68684</v>
      </c>
      <c r="O1317" s="59">
        <f t="shared" si="1"/>
        <v>43320</v>
      </c>
      <c r="P1317" s="21">
        <v>1.183323682618E7</v>
      </c>
      <c r="Q1317" s="52" t="s">
        <v>80</v>
      </c>
      <c r="R1317" s="57">
        <v>43320.0</v>
      </c>
      <c r="S1317" s="58">
        <v>32.0</v>
      </c>
      <c r="T1317" s="58">
        <v>131939.5</v>
      </c>
    </row>
    <row r="1318">
      <c r="A1318" s="53">
        <v>43321.0</v>
      </c>
      <c r="B1318" s="14" t="s">
        <v>105</v>
      </c>
      <c r="C1318" s="52" t="s">
        <v>80</v>
      </c>
      <c r="D1318" s="14" t="s">
        <v>47</v>
      </c>
      <c r="E1318" s="51" t="s">
        <v>46</v>
      </c>
      <c r="F1318" s="1">
        <v>5.6</v>
      </c>
      <c r="G1318" s="14"/>
      <c r="H1318" s="1">
        <v>15.4</v>
      </c>
      <c r="I1318" s="14"/>
      <c r="J1318" s="1">
        <v>8.6</v>
      </c>
      <c r="K1318" s="1"/>
      <c r="L1318" s="1">
        <v>2.2</v>
      </c>
      <c r="M1318" s="14"/>
      <c r="N1318" s="54">
        <v>82.76085</v>
      </c>
      <c r="O1318" s="59">
        <f t="shared" si="1"/>
        <v>43321</v>
      </c>
      <c r="P1318" s="21">
        <v>1.1228247280350002E7</v>
      </c>
      <c r="Q1318" s="52" t="s">
        <v>80</v>
      </c>
      <c r="R1318" s="57">
        <v>43321.0</v>
      </c>
      <c r="S1318" s="58">
        <v>32.0</v>
      </c>
      <c r="T1318" s="58">
        <v>135671.0</v>
      </c>
    </row>
    <row r="1319">
      <c r="A1319" s="53">
        <v>43322.0</v>
      </c>
      <c r="B1319" s="14" t="s">
        <v>107</v>
      </c>
      <c r="C1319" s="52" t="s">
        <v>80</v>
      </c>
      <c r="D1319" s="14" t="s">
        <v>47</v>
      </c>
      <c r="E1319" s="51" t="s">
        <v>46</v>
      </c>
      <c r="F1319" s="1">
        <v>9.4</v>
      </c>
      <c r="G1319" s="14"/>
      <c r="H1319" s="1">
        <v>20.0</v>
      </c>
      <c r="I1319" s="14"/>
      <c r="J1319" s="1">
        <v>11.8</v>
      </c>
      <c r="K1319" s="1"/>
      <c r="L1319" s="1">
        <v>0.0</v>
      </c>
      <c r="M1319" s="14"/>
      <c r="N1319" s="54">
        <v>58.05036</v>
      </c>
      <c r="O1319" s="59">
        <f t="shared" si="1"/>
        <v>43322</v>
      </c>
      <c r="P1319" s="21">
        <v>7074910.845143999</v>
      </c>
      <c r="Q1319" s="52" t="s">
        <v>80</v>
      </c>
      <c r="R1319" s="57">
        <v>43322.0</v>
      </c>
      <c r="S1319" s="58">
        <v>32.0</v>
      </c>
      <c r="T1319" s="58">
        <v>121875.4</v>
      </c>
    </row>
    <row r="1320">
      <c r="A1320" s="53">
        <v>43323.0</v>
      </c>
      <c r="B1320" s="14" t="s">
        <v>74</v>
      </c>
      <c r="C1320" s="52" t="s">
        <v>80</v>
      </c>
      <c r="D1320" s="14" t="s">
        <v>47</v>
      </c>
      <c r="E1320" s="51" t="s">
        <v>46</v>
      </c>
      <c r="F1320" s="1">
        <v>8.1</v>
      </c>
      <c r="G1320" s="14"/>
      <c r="H1320" s="1">
        <v>14.7</v>
      </c>
      <c r="I1320" s="14"/>
      <c r="J1320" s="1">
        <v>7.4</v>
      </c>
      <c r="K1320" s="1"/>
      <c r="L1320" s="1">
        <v>10.4</v>
      </c>
      <c r="M1320" s="14"/>
      <c r="N1320" s="54">
        <v>64.60234</v>
      </c>
      <c r="O1320" s="59">
        <f t="shared" si="1"/>
        <v>43323</v>
      </c>
      <c r="P1320" s="21">
        <v>7751550.793558</v>
      </c>
      <c r="Q1320" s="52" t="s">
        <v>80</v>
      </c>
      <c r="R1320" s="57">
        <v>43323.0</v>
      </c>
      <c r="S1320" s="58">
        <v>32.0</v>
      </c>
      <c r="T1320" s="58">
        <v>119988.7</v>
      </c>
    </row>
    <row r="1321">
      <c r="A1321" s="53">
        <v>43324.0</v>
      </c>
      <c r="B1321" s="14" t="s">
        <v>78</v>
      </c>
      <c r="C1321" s="52" t="s">
        <v>80</v>
      </c>
      <c r="D1321" s="14" t="s">
        <v>47</v>
      </c>
      <c r="E1321" s="51" t="s">
        <v>46</v>
      </c>
      <c r="F1321" s="1">
        <v>5.4</v>
      </c>
      <c r="G1321" s="14"/>
      <c r="H1321" s="1">
        <v>14.8</v>
      </c>
      <c r="I1321" s="14"/>
      <c r="J1321" s="1">
        <v>10.4</v>
      </c>
      <c r="K1321" s="1"/>
      <c r="L1321" s="1">
        <v>4.6</v>
      </c>
      <c r="M1321" s="14"/>
      <c r="N1321" s="54">
        <v>48.78894</v>
      </c>
      <c r="O1321" s="59">
        <f t="shared" si="1"/>
        <v>43324</v>
      </c>
      <c r="P1321" s="21">
        <v>5622042.255185999</v>
      </c>
      <c r="Q1321" s="52" t="s">
        <v>80</v>
      </c>
      <c r="R1321" s="57">
        <v>43324.0</v>
      </c>
      <c r="S1321" s="58">
        <v>33.0</v>
      </c>
      <c r="T1321" s="58">
        <v>115231.9</v>
      </c>
    </row>
    <row r="1322">
      <c r="A1322" s="53">
        <v>43325.0</v>
      </c>
      <c r="B1322" s="14" t="s">
        <v>92</v>
      </c>
      <c r="C1322" s="52" t="s">
        <v>80</v>
      </c>
      <c r="D1322" s="14" t="s">
        <v>47</v>
      </c>
      <c r="E1322" s="51" t="s">
        <v>46</v>
      </c>
      <c r="F1322" s="1">
        <v>7.9</v>
      </c>
      <c r="G1322" s="14"/>
      <c r="H1322" s="1">
        <v>14.9</v>
      </c>
      <c r="I1322" s="14"/>
      <c r="J1322" s="1">
        <v>8.6</v>
      </c>
      <c r="K1322" s="1"/>
      <c r="L1322" s="1">
        <v>0.0</v>
      </c>
      <c r="M1322" s="14"/>
      <c r="N1322" s="54">
        <v>79.75907</v>
      </c>
      <c r="O1322" s="59">
        <f t="shared" si="1"/>
        <v>43325</v>
      </c>
      <c r="P1322" s="21">
        <v>1.0172599402312E7</v>
      </c>
      <c r="Q1322" s="52" t="s">
        <v>80</v>
      </c>
      <c r="R1322" s="57">
        <v>43325.0</v>
      </c>
      <c r="S1322" s="58">
        <v>33.0</v>
      </c>
      <c r="T1322" s="58">
        <v>127541.6</v>
      </c>
    </row>
    <row r="1323">
      <c r="A1323" s="53">
        <v>43326.0</v>
      </c>
      <c r="B1323" s="14" t="s">
        <v>108</v>
      </c>
      <c r="C1323" s="52" t="s">
        <v>80</v>
      </c>
      <c r="D1323" s="14" t="s">
        <v>47</v>
      </c>
      <c r="E1323" s="51" t="s">
        <v>46</v>
      </c>
      <c r="F1323" s="1">
        <v>9.4</v>
      </c>
      <c r="G1323" s="14"/>
      <c r="H1323" s="1">
        <v>16.7</v>
      </c>
      <c r="I1323" s="14"/>
      <c r="J1323" s="1">
        <v>13.2</v>
      </c>
      <c r="K1323" s="1"/>
      <c r="L1323" s="1">
        <v>0.2</v>
      </c>
      <c r="M1323" s="14"/>
      <c r="N1323" s="54">
        <v>69.12775</v>
      </c>
      <c r="O1323" s="59">
        <f t="shared" si="1"/>
        <v>43326</v>
      </c>
      <c r="P1323" s="21">
        <v>8369538.639625001</v>
      </c>
      <c r="Q1323" s="52" t="s">
        <v>80</v>
      </c>
      <c r="R1323" s="57">
        <v>43326.0</v>
      </c>
      <c r="S1323" s="58">
        <v>33.0</v>
      </c>
      <c r="T1323" s="58">
        <v>121073.5</v>
      </c>
    </row>
    <row r="1324">
      <c r="A1324" s="53">
        <v>43327.0</v>
      </c>
      <c r="B1324" s="14" t="s">
        <v>90</v>
      </c>
      <c r="C1324" s="52" t="s">
        <v>80</v>
      </c>
      <c r="D1324" s="14" t="s">
        <v>47</v>
      </c>
      <c r="E1324" s="51" t="s">
        <v>46</v>
      </c>
      <c r="F1324" s="1">
        <v>11.5</v>
      </c>
      <c r="G1324" s="14"/>
      <c r="H1324" s="1">
        <v>18.4</v>
      </c>
      <c r="I1324" s="14"/>
      <c r="J1324" s="1">
        <v>10.1</v>
      </c>
      <c r="K1324" s="1"/>
      <c r="L1324" s="1">
        <v>0.0</v>
      </c>
      <c r="M1324" s="14"/>
      <c r="N1324" s="54">
        <v>67.7966</v>
      </c>
      <c r="O1324" s="59">
        <f t="shared" si="1"/>
        <v>43327</v>
      </c>
      <c r="P1324" s="21">
        <v>8312005.53286</v>
      </c>
      <c r="Q1324" s="52" t="s">
        <v>80</v>
      </c>
      <c r="R1324" s="57">
        <v>43327.0</v>
      </c>
      <c r="S1324" s="58">
        <v>33.0</v>
      </c>
      <c r="T1324" s="58">
        <v>122602.1</v>
      </c>
    </row>
    <row r="1325">
      <c r="A1325" s="53">
        <v>43328.0</v>
      </c>
      <c r="B1325" s="14" t="s">
        <v>105</v>
      </c>
      <c r="C1325" s="52" t="s">
        <v>80</v>
      </c>
      <c r="D1325" s="14" t="s">
        <v>47</v>
      </c>
      <c r="E1325" s="51" t="s">
        <v>46</v>
      </c>
      <c r="F1325" s="1">
        <v>8.7</v>
      </c>
      <c r="G1325" s="14"/>
      <c r="H1325" s="1">
        <v>14.7</v>
      </c>
      <c r="I1325" s="14"/>
      <c r="J1325" s="1">
        <v>9.2</v>
      </c>
      <c r="K1325" s="1"/>
      <c r="L1325" s="1">
        <v>0.2</v>
      </c>
      <c r="M1325" s="14"/>
      <c r="N1325" s="54">
        <v>95.2671</v>
      </c>
      <c r="O1325" s="59">
        <f t="shared" si="1"/>
        <v>43328</v>
      </c>
      <c r="P1325" s="21">
        <v>1.249305121941E7</v>
      </c>
      <c r="Q1325" s="52" t="s">
        <v>80</v>
      </c>
      <c r="R1325" s="57">
        <v>43328.0</v>
      </c>
      <c r="S1325" s="58">
        <v>33.0</v>
      </c>
      <c r="T1325" s="58">
        <v>131137.1</v>
      </c>
    </row>
    <row r="1326">
      <c r="A1326" s="53">
        <v>43329.0</v>
      </c>
      <c r="B1326" s="14" t="s">
        <v>107</v>
      </c>
      <c r="C1326" s="52" t="s">
        <v>80</v>
      </c>
      <c r="D1326" s="14" t="s">
        <v>47</v>
      </c>
      <c r="E1326" s="51" t="s">
        <v>46</v>
      </c>
      <c r="F1326" s="1">
        <v>7.7</v>
      </c>
      <c r="G1326" s="14"/>
      <c r="H1326" s="1">
        <v>15.9</v>
      </c>
      <c r="I1326" s="14"/>
      <c r="J1326" s="1">
        <v>12.2</v>
      </c>
      <c r="K1326" s="1"/>
      <c r="L1326" s="1">
        <v>0.0</v>
      </c>
      <c r="M1326" s="14"/>
      <c r="N1326" s="54">
        <v>77.61777</v>
      </c>
      <c r="O1326" s="59">
        <f t="shared" si="1"/>
        <v>43329</v>
      </c>
      <c r="P1326" s="21">
        <v>9716929.817414999</v>
      </c>
      <c r="Q1326" s="52" t="s">
        <v>80</v>
      </c>
      <c r="R1326" s="57">
        <v>43329.0</v>
      </c>
      <c r="S1326" s="58">
        <v>33.0</v>
      </c>
      <c r="T1326" s="58">
        <v>125189.5</v>
      </c>
    </row>
    <row r="1327">
      <c r="A1327" s="53">
        <v>43330.0</v>
      </c>
      <c r="B1327" s="14" t="s">
        <v>74</v>
      </c>
      <c r="C1327" s="52" t="s">
        <v>80</v>
      </c>
      <c r="D1327" s="14" t="s">
        <v>47</v>
      </c>
      <c r="E1327" s="51" t="s">
        <v>46</v>
      </c>
      <c r="F1327" s="1">
        <v>8.9</v>
      </c>
      <c r="G1327" s="14"/>
      <c r="H1327" s="1">
        <v>13.8</v>
      </c>
      <c r="I1327" s="14"/>
      <c r="J1327" s="1">
        <v>10.4</v>
      </c>
      <c r="K1327" s="1"/>
      <c r="L1327" s="1">
        <v>2.2</v>
      </c>
      <c r="M1327" s="14"/>
      <c r="N1327" s="54">
        <v>38.30115</v>
      </c>
      <c r="O1327" s="59">
        <f t="shared" si="1"/>
        <v>43330</v>
      </c>
      <c r="P1327" s="21">
        <v>4464814.846995</v>
      </c>
      <c r="Q1327" s="52" t="s">
        <v>80</v>
      </c>
      <c r="R1327" s="57">
        <v>43330.0</v>
      </c>
      <c r="S1327" s="58">
        <v>33.0</v>
      </c>
      <c r="T1327" s="58">
        <v>116571.3</v>
      </c>
    </row>
    <row r="1328">
      <c r="A1328" s="53">
        <v>43331.0</v>
      </c>
      <c r="B1328" s="14" t="s">
        <v>78</v>
      </c>
      <c r="C1328" s="52" t="s">
        <v>80</v>
      </c>
      <c r="D1328" s="14" t="s">
        <v>47</v>
      </c>
      <c r="E1328" s="51" t="s">
        <v>46</v>
      </c>
      <c r="F1328" s="1">
        <v>6.7</v>
      </c>
      <c r="G1328" s="14"/>
      <c r="H1328" s="1">
        <v>11.9</v>
      </c>
      <c r="I1328" s="14"/>
      <c r="J1328" s="1">
        <v>9.3</v>
      </c>
      <c r="K1328" s="1"/>
      <c r="L1328" s="1">
        <v>9.2</v>
      </c>
      <c r="M1328" s="14"/>
      <c r="N1328" s="54">
        <v>50.44695</v>
      </c>
      <c r="O1328" s="59">
        <f t="shared" si="1"/>
        <v>43331</v>
      </c>
      <c r="P1328" s="21">
        <v>6038898.445905</v>
      </c>
      <c r="Q1328" s="52" t="s">
        <v>80</v>
      </c>
      <c r="R1328" s="57">
        <v>43331.0</v>
      </c>
      <c r="S1328" s="58">
        <v>34.0</v>
      </c>
      <c r="T1328" s="58">
        <v>119707.9</v>
      </c>
    </row>
    <row r="1329">
      <c r="A1329" s="53">
        <v>43332.0</v>
      </c>
      <c r="B1329" s="14" t="s">
        <v>92</v>
      </c>
      <c r="C1329" s="52" t="s">
        <v>80</v>
      </c>
      <c r="D1329" s="14" t="s">
        <v>47</v>
      </c>
      <c r="E1329" s="51" t="s">
        <v>46</v>
      </c>
      <c r="F1329" s="1">
        <v>5.5</v>
      </c>
      <c r="G1329" s="14"/>
      <c r="H1329" s="1">
        <v>12.4</v>
      </c>
      <c r="I1329" s="14"/>
      <c r="J1329" s="1">
        <v>6.5</v>
      </c>
      <c r="K1329" s="1"/>
      <c r="L1329" s="1">
        <v>2.0</v>
      </c>
      <c r="M1329" s="14"/>
      <c r="N1329" s="54">
        <v>102.3388</v>
      </c>
      <c r="O1329" s="59">
        <f t="shared" si="1"/>
        <v>43332</v>
      </c>
      <c r="P1329" s="21">
        <v>1.421674235392E7</v>
      </c>
      <c r="Q1329" s="52" t="s">
        <v>80</v>
      </c>
      <c r="R1329" s="57">
        <v>43332.0</v>
      </c>
      <c r="S1329" s="58">
        <v>34.0</v>
      </c>
      <c r="T1329" s="58">
        <v>138918.4</v>
      </c>
    </row>
    <row r="1330">
      <c r="A1330" s="53">
        <v>43333.0</v>
      </c>
      <c r="B1330" s="14" t="s">
        <v>108</v>
      </c>
      <c r="C1330" s="52" t="s">
        <v>80</v>
      </c>
      <c r="D1330" s="14" t="s">
        <v>47</v>
      </c>
      <c r="E1330" s="51" t="s">
        <v>46</v>
      </c>
      <c r="F1330" s="1">
        <v>8.6</v>
      </c>
      <c r="G1330" s="14"/>
      <c r="H1330" s="1">
        <v>12.4</v>
      </c>
      <c r="I1330" s="14"/>
      <c r="J1330" s="1">
        <v>7.7</v>
      </c>
      <c r="K1330" s="1"/>
      <c r="L1330" s="1">
        <v>1.2</v>
      </c>
      <c r="M1330" s="14"/>
      <c r="N1330" s="54">
        <v>119.2284</v>
      </c>
      <c r="O1330" s="59">
        <f t="shared" si="1"/>
        <v>43333</v>
      </c>
      <c r="P1330" s="21">
        <v>1.6504107810119998E7</v>
      </c>
      <c r="Q1330" s="52" t="s">
        <v>80</v>
      </c>
      <c r="R1330" s="57">
        <v>43333.0</v>
      </c>
      <c r="S1330" s="58">
        <v>34.0</v>
      </c>
      <c r="T1330" s="58">
        <v>138424.3</v>
      </c>
    </row>
    <row r="1331">
      <c r="A1331" s="53">
        <v>43334.0</v>
      </c>
      <c r="B1331" s="14" t="s">
        <v>90</v>
      </c>
      <c r="C1331" s="52" t="s">
        <v>80</v>
      </c>
      <c r="D1331" s="14" t="s">
        <v>47</v>
      </c>
      <c r="E1331" s="51" t="s">
        <v>46</v>
      </c>
      <c r="F1331" s="1">
        <v>8.7</v>
      </c>
      <c r="G1331" s="14"/>
      <c r="H1331" s="1">
        <v>14.0</v>
      </c>
      <c r="I1331" s="14"/>
      <c r="J1331" s="1">
        <v>8.5</v>
      </c>
      <c r="K1331" s="1"/>
      <c r="L1331" s="1">
        <v>1.0</v>
      </c>
      <c r="M1331" s="14"/>
      <c r="N1331" s="54">
        <v>104.8162</v>
      </c>
      <c r="O1331" s="59">
        <f t="shared" si="1"/>
        <v>43334</v>
      </c>
      <c r="P1331" s="21">
        <v>1.4280242940959997E7</v>
      </c>
      <c r="Q1331" s="52" t="s">
        <v>80</v>
      </c>
      <c r="R1331" s="57">
        <v>43334.0</v>
      </c>
      <c r="S1331" s="58">
        <v>34.0</v>
      </c>
      <c r="T1331" s="58">
        <v>136240.8</v>
      </c>
    </row>
    <row r="1332">
      <c r="A1332" s="53">
        <v>43335.0</v>
      </c>
      <c r="B1332" s="14" t="s">
        <v>105</v>
      </c>
      <c r="C1332" s="52" t="s">
        <v>80</v>
      </c>
      <c r="D1332" s="14" t="s">
        <v>47</v>
      </c>
      <c r="E1332" s="51" t="s">
        <v>46</v>
      </c>
      <c r="F1332" s="1">
        <v>5.6</v>
      </c>
      <c r="G1332" s="14"/>
      <c r="H1332" s="1">
        <v>16.0</v>
      </c>
      <c r="I1332" s="14"/>
      <c r="J1332" s="1">
        <v>11.1</v>
      </c>
      <c r="K1332" s="1"/>
      <c r="L1332" s="1">
        <v>0.0</v>
      </c>
      <c r="M1332" s="14"/>
      <c r="N1332" s="54">
        <v>89.57937</v>
      </c>
      <c r="O1332" s="59">
        <f t="shared" si="1"/>
        <v>43335</v>
      </c>
      <c r="P1332" s="21">
        <v>1.1820598053279001E7</v>
      </c>
      <c r="Q1332" s="52" t="s">
        <v>80</v>
      </c>
      <c r="R1332" s="57">
        <v>43335.0</v>
      </c>
      <c r="S1332" s="58">
        <v>34.0</v>
      </c>
      <c r="T1332" s="58">
        <v>131956.7</v>
      </c>
    </row>
    <row r="1333">
      <c r="A1333" s="53">
        <v>43336.0</v>
      </c>
      <c r="B1333" s="14" t="s">
        <v>107</v>
      </c>
      <c r="C1333" s="52" t="s">
        <v>80</v>
      </c>
      <c r="D1333" s="14" t="s">
        <v>47</v>
      </c>
      <c r="E1333" s="51" t="s">
        <v>46</v>
      </c>
      <c r="F1333" s="1">
        <v>4.8</v>
      </c>
      <c r="G1333" s="14"/>
      <c r="H1333" s="1">
        <v>15.4</v>
      </c>
      <c r="I1333" s="14"/>
      <c r="J1333" s="1">
        <v>14.7</v>
      </c>
      <c r="K1333" s="1"/>
      <c r="L1333" s="1">
        <v>0.0</v>
      </c>
      <c r="M1333" s="14"/>
      <c r="N1333" s="54">
        <v>97.46784</v>
      </c>
      <c r="O1333" s="59">
        <f t="shared" si="1"/>
        <v>43336</v>
      </c>
      <c r="P1333" s="21">
        <v>1.2691375167456E7</v>
      </c>
      <c r="Q1333" s="52" t="s">
        <v>80</v>
      </c>
      <c r="R1333" s="57">
        <v>43336.0</v>
      </c>
      <c r="S1333" s="58">
        <v>34.0</v>
      </c>
      <c r="T1333" s="58">
        <v>130210.9</v>
      </c>
    </row>
    <row r="1334">
      <c r="A1334" s="53">
        <v>43337.0</v>
      </c>
      <c r="B1334" s="14" t="s">
        <v>74</v>
      </c>
      <c r="C1334" s="52" t="s">
        <v>80</v>
      </c>
      <c r="D1334" s="14" t="s">
        <v>47</v>
      </c>
      <c r="E1334" s="51" t="s">
        <v>46</v>
      </c>
      <c r="F1334" s="1">
        <v>3.9</v>
      </c>
      <c r="G1334" s="14"/>
      <c r="H1334" s="1">
        <v>15.2</v>
      </c>
      <c r="I1334" s="14"/>
      <c r="J1334" s="1">
        <v>14.9</v>
      </c>
      <c r="K1334" s="1"/>
      <c r="L1334" s="1">
        <v>0.0</v>
      </c>
      <c r="M1334" s="14"/>
      <c r="N1334" s="54">
        <v>118.4878</v>
      </c>
      <c r="O1334" s="59">
        <f t="shared" si="1"/>
        <v>43337</v>
      </c>
      <c r="P1334" s="21">
        <v>1.3800487344039999E7</v>
      </c>
      <c r="Q1334" s="52" t="s">
        <v>80</v>
      </c>
      <c r="R1334" s="57">
        <v>43337.0</v>
      </c>
      <c r="S1334" s="58">
        <v>34.0</v>
      </c>
      <c r="T1334" s="58">
        <v>116471.8</v>
      </c>
    </row>
    <row r="1335">
      <c r="A1335" s="53">
        <v>43338.0</v>
      </c>
      <c r="B1335" s="14" t="s">
        <v>78</v>
      </c>
      <c r="C1335" s="52" t="s">
        <v>80</v>
      </c>
      <c r="D1335" s="14" t="s">
        <v>47</v>
      </c>
      <c r="E1335" s="51" t="s">
        <v>46</v>
      </c>
      <c r="F1335" s="1">
        <v>4.9</v>
      </c>
      <c r="G1335" s="14"/>
      <c r="H1335" s="1">
        <v>14.7</v>
      </c>
      <c r="I1335" s="14"/>
      <c r="J1335" s="1">
        <v>12.3</v>
      </c>
      <c r="K1335" s="1"/>
      <c r="L1335" s="1">
        <v>0.0</v>
      </c>
      <c r="M1335" s="14"/>
      <c r="N1335" s="54">
        <v>105.4622</v>
      </c>
      <c r="O1335" s="59">
        <f t="shared" si="1"/>
        <v>43338</v>
      </c>
      <c r="P1335" s="21">
        <v>1.1752317357859999E7</v>
      </c>
      <c r="Q1335" s="52" t="s">
        <v>80</v>
      </c>
      <c r="R1335" s="57">
        <v>43338.0</v>
      </c>
      <c r="S1335" s="58">
        <v>35.0</v>
      </c>
      <c r="T1335" s="58">
        <v>111436.3</v>
      </c>
    </row>
    <row r="1336">
      <c r="A1336" s="53">
        <v>43339.0</v>
      </c>
      <c r="B1336" s="14" t="s">
        <v>92</v>
      </c>
      <c r="C1336" s="52" t="s">
        <v>80</v>
      </c>
      <c r="D1336" s="14" t="s">
        <v>47</v>
      </c>
      <c r="E1336" s="51" t="s">
        <v>46</v>
      </c>
      <c r="F1336" s="1">
        <v>6.8</v>
      </c>
      <c r="G1336" s="14"/>
      <c r="H1336" s="1">
        <v>12.9</v>
      </c>
      <c r="I1336" s="14"/>
      <c r="J1336" s="1">
        <v>12.4</v>
      </c>
      <c r="K1336" s="1"/>
      <c r="L1336" s="1">
        <v>3.6</v>
      </c>
      <c r="M1336" s="14"/>
      <c r="N1336" s="54">
        <v>105.0118</v>
      </c>
      <c r="O1336" s="59">
        <f t="shared" si="1"/>
        <v>43339</v>
      </c>
      <c r="P1336" s="21">
        <v>1.3786043614619998E7</v>
      </c>
      <c r="Q1336" s="52" t="s">
        <v>80</v>
      </c>
      <c r="R1336" s="57">
        <v>43339.0</v>
      </c>
      <c r="S1336" s="58">
        <v>35.0</v>
      </c>
      <c r="T1336" s="58">
        <v>131280.9</v>
      </c>
    </row>
    <row r="1337">
      <c r="A1337" s="53">
        <v>43340.0</v>
      </c>
      <c r="B1337" s="14" t="s">
        <v>108</v>
      </c>
      <c r="C1337" s="52" t="s">
        <v>80</v>
      </c>
      <c r="D1337" s="14" t="s">
        <v>47</v>
      </c>
      <c r="E1337" s="51" t="s">
        <v>46</v>
      </c>
      <c r="F1337" s="1">
        <v>1.9</v>
      </c>
      <c r="G1337" s="14"/>
      <c r="H1337" s="1">
        <v>11.2</v>
      </c>
      <c r="I1337" s="14"/>
      <c r="J1337" s="1">
        <v>11.7</v>
      </c>
      <c r="K1337" s="1"/>
      <c r="L1337" s="1">
        <v>0.2</v>
      </c>
      <c r="M1337" s="14"/>
      <c r="N1337" s="54">
        <v>119.8231</v>
      </c>
      <c r="O1337" s="59">
        <f t="shared" si="1"/>
        <v>43340</v>
      </c>
      <c r="P1337" s="21">
        <v>1.672288328761E7</v>
      </c>
      <c r="Q1337" s="52" t="s">
        <v>80</v>
      </c>
      <c r="R1337" s="57">
        <v>43340.0</v>
      </c>
      <c r="S1337" s="58">
        <v>35.0</v>
      </c>
      <c r="T1337" s="58">
        <v>139563.1</v>
      </c>
    </row>
    <row r="1338">
      <c r="A1338" s="53">
        <v>43341.0</v>
      </c>
      <c r="B1338" s="14" t="s">
        <v>90</v>
      </c>
      <c r="C1338" s="52" t="s">
        <v>80</v>
      </c>
      <c r="D1338" s="14" t="s">
        <v>47</v>
      </c>
      <c r="E1338" s="51" t="s">
        <v>46</v>
      </c>
      <c r="F1338" s="1">
        <v>0.8</v>
      </c>
      <c r="G1338" s="14"/>
      <c r="H1338" s="1">
        <v>12.5</v>
      </c>
      <c r="I1338" s="14"/>
      <c r="J1338" s="1">
        <v>15.5</v>
      </c>
      <c r="K1338" s="1"/>
      <c r="L1338" s="1">
        <v>0.0</v>
      </c>
      <c r="M1338" s="14"/>
      <c r="N1338" s="54">
        <v>118.379</v>
      </c>
      <c r="O1338" s="59">
        <f t="shared" si="1"/>
        <v>43341</v>
      </c>
      <c r="P1338" s="21">
        <v>1.6103355803800002E7</v>
      </c>
      <c r="Q1338" s="52" t="s">
        <v>80</v>
      </c>
      <c r="R1338" s="57">
        <v>43341.0</v>
      </c>
      <c r="S1338" s="58">
        <v>35.0</v>
      </c>
      <c r="T1338" s="58">
        <v>136032.2</v>
      </c>
    </row>
    <row r="1339">
      <c r="A1339" s="53">
        <v>43342.0</v>
      </c>
      <c r="B1339" s="14" t="s">
        <v>105</v>
      </c>
      <c r="C1339" s="52" t="s">
        <v>80</v>
      </c>
      <c r="D1339" s="14" t="s">
        <v>47</v>
      </c>
      <c r="E1339" s="51" t="s">
        <v>46</v>
      </c>
      <c r="F1339" s="1">
        <v>4.8</v>
      </c>
      <c r="G1339" s="14"/>
      <c r="H1339" s="1">
        <v>16.7</v>
      </c>
      <c r="I1339" s="14"/>
      <c r="J1339" s="1">
        <v>5.1</v>
      </c>
      <c r="K1339" s="1"/>
      <c r="L1339" s="1">
        <v>0.0</v>
      </c>
      <c r="M1339" s="14"/>
      <c r="N1339" s="54">
        <v>97.16642</v>
      </c>
      <c r="O1339" s="59">
        <f t="shared" si="1"/>
        <v>43342</v>
      </c>
      <c r="P1339" s="21">
        <v>1.357925011105E7</v>
      </c>
      <c r="Q1339" s="52" t="s">
        <v>80</v>
      </c>
      <c r="R1339" s="57">
        <v>43342.0</v>
      </c>
      <c r="S1339" s="58">
        <v>35.0</v>
      </c>
      <c r="T1339" s="58">
        <v>139752.5</v>
      </c>
    </row>
    <row r="1340">
      <c r="A1340" s="53">
        <v>43343.0</v>
      </c>
      <c r="B1340" s="14" t="s">
        <v>107</v>
      </c>
      <c r="C1340" s="52" t="s">
        <v>80</v>
      </c>
      <c r="D1340" s="14" t="s">
        <v>47</v>
      </c>
      <c r="E1340" s="51" t="s">
        <v>46</v>
      </c>
      <c r="F1340" s="1">
        <v>8.9</v>
      </c>
      <c r="G1340" s="14"/>
      <c r="H1340" s="1">
        <v>16.0</v>
      </c>
      <c r="I1340" s="14"/>
      <c r="J1340" s="1">
        <v>6.8</v>
      </c>
      <c r="K1340" s="1"/>
      <c r="L1340" s="1">
        <v>1.6</v>
      </c>
      <c r="M1340" s="14"/>
      <c r="N1340" s="54">
        <v>122.426</v>
      </c>
      <c r="O1340" s="59">
        <f t="shared" si="1"/>
        <v>43343</v>
      </c>
      <c r="P1340" s="21">
        <v>1.59725406994E7</v>
      </c>
      <c r="Q1340" s="52" t="s">
        <v>80</v>
      </c>
      <c r="R1340" s="57">
        <v>43343.0</v>
      </c>
      <c r="S1340" s="58">
        <v>35.0</v>
      </c>
      <c r="T1340" s="58">
        <v>130466.9</v>
      </c>
    </row>
    <row r="1341">
      <c r="A1341" s="53">
        <v>43344.0</v>
      </c>
      <c r="B1341" s="14" t="s">
        <v>74</v>
      </c>
      <c r="C1341" s="52" t="s">
        <v>80</v>
      </c>
      <c r="D1341" s="14" t="s">
        <v>47</v>
      </c>
      <c r="E1341" s="51" t="s">
        <v>46</v>
      </c>
      <c r="F1341" s="1">
        <v>10.5</v>
      </c>
      <c r="G1341" s="14"/>
      <c r="H1341" s="1">
        <v>13.4</v>
      </c>
      <c r="I1341" s="14"/>
      <c r="J1341" s="1">
        <v>7.4</v>
      </c>
      <c r="K1341" s="1"/>
      <c r="L1341" s="1">
        <v>2.2</v>
      </c>
      <c r="M1341" s="14"/>
      <c r="N1341" s="54">
        <v>104.0261</v>
      </c>
      <c r="O1341" s="59">
        <f t="shared" si="1"/>
        <v>43344</v>
      </c>
      <c r="P1341" s="21">
        <v>1.210287499406E7</v>
      </c>
      <c r="Q1341" s="52" t="s">
        <v>80</v>
      </c>
      <c r="R1341" s="57">
        <v>43344.0</v>
      </c>
      <c r="S1341" s="58">
        <v>35.0</v>
      </c>
      <c r="T1341" s="58">
        <v>116344.6</v>
      </c>
    </row>
    <row r="1342">
      <c r="A1342" s="53">
        <v>43345.0</v>
      </c>
      <c r="B1342" s="14" t="s">
        <v>78</v>
      </c>
      <c r="C1342" s="52" t="s">
        <v>80</v>
      </c>
      <c r="D1342" s="14" t="s">
        <v>47</v>
      </c>
      <c r="E1342" s="51" t="s">
        <v>46</v>
      </c>
      <c r="F1342" s="1">
        <v>5.0</v>
      </c>
      <c r="G1342" s="14"/>
      <c r="H1342" s="1">
        <v>12.3</v>
      </c>
      <c r="I1342" s="14"/>
      <c r="J1342" s="1">
        <v>11.2</v>
      </c>
      <c r="K1342" s="1"/>
      <c r="L1342" s="1">
        <v>3.0</v>
      </c>
      <c r="M1342" s="14"/>
      <c r="N1342" s="54">
        <v>137.1315</v>
      </c>
      <c r="O1342" s="59">
        <f t="shared" si="1"/>
        <v>43345</v>
      </c>
      <c r="P1342" s="21">
        <v>1.6236767281349998E7</v>
      </c>
      <c r="Q1342" s="52" t="s">
        <v>80</v>
      </c>
      <c r="R1342" s="57">
        <v>43345.0</v>
      </c>
      <c r="S1342" s="58">
        <v>36.0</v>
      </c>
      <c r="T1342" s="58">
        <v>118402.9</v>
      </c>
    </row>
    <row r="1343">
      <c r="A1343" s="53">
        <v>43346.0</v>
      </c>
      <c r="B1343" s="14" t="s">
        <v>92</v>
      </c>
      <c r="C1343" s="52" t="s">
        <v>80</v>
      </c>
      <c r="D1343" s="14" t="s">
        <v>47</v>
      </c>
      <c r="E1343" s="51" t="s">
        <v>46</v>
      </c>
      <c r="F1343" s="1">
        <v>5.0</v>
      </c>
      <c r="G1343" s="14"/>
      <c r="H1343" s="1">
        <v>13.1</v>
      </c>
      <c r="I1343" s="14"/>
      <c r="J1343" s="1">
        <v>14.7</v>
      </c>
      <c r="K1343" s="1"/>
      <c r="L1343" s="1">
        <v>0.0</v>
      </c>
      <c r="M1343" s="14"/>
      <c r="N1343" s="54">
        <v>139.5164</v>
      </c>
      <c r="O1343" s="59">
        <f t="shared" si="1"/>
        <v>43346</v>
      </c>
      <c r="P1343" s="21">
        <v>1.83392912636E7</v>
      </c>
      <c r="Q1343" s="52" t="s">
        <v>80</v>
      </c>
      <c r="R1343" s="57">
        <v>43346.0</v>
      </c>
      <c r="S1343" s="58">
        <v>36.0</v>
      </c>
      <c r="T1343" s="58">
        <v>131449.0</v>
      </c>
    </row>
    <row r="1344">
      <c r="A1344" s="53">
        <v>43347.0</v>
      </c>
      <c r="B1344" s="14" t="s">
        <v>108</v>
      </c>
      <c r="C1344" s="52" t="s">
        <v>80</v>
      </c>
      <c r="D1344" s="14" t="s">
        <v>47</v>
      </c>
      <c r="E1344" s="51" t="s">
        <v>46</v>
      </c>
      <c r="F1344" s="1">
        <v>3.4</v>
      </c>
      <c r="G1344" s="14"/>
      <c r="H1344" s="1">
        <v>19.5</v>
      </c>
      <c r="I1344" s="14"/>
      <c r="J1344" s="1">
        <v>14.7</v>
      </c>
      <c r="K1344" s="1"/>
      <c r="L1344" s="1">
        <v>0.0</v>
      </c>
      <c r="M1344" s="14"/>
      <c r="N1344" s="54">
        <v>119.5743</v>
      </c>
      <c r="O1344" s="59">
        <f t="shared" si="1"/>
        <v>43347</v>
      </c>
      <c r="P1344" s="21">
        <v>1.532848062303E7</v>
      </c>
      <c r="Q1344" s="52" t="s">
        <v>80</v>
      </c>
      <c r="R1344" s="57">
        <v>43347.0</v>
      </c>
      <c r="S1344" s="58">
        <v>36.0</v>
      </c>
      <c r="T1344" s="58">
        <v>128192.1</v>
      </c>
    </row>
    <row r="1345">
      <c r="A1345" s="53">
        <v>43348.0</v>
      </c>
      <c r="B1345" s="14" t="s">
        <v>90</v>
      </c>
      <c r="C1345" s="52" t="s">
        <v>80</v>
      </c>
      <c r="D1345" s="14" t="s">
        <v>47</v>
      </c>
      <c r="E1345" s="51" t="s">
        <v>46</v>
      </c>
      <c r="F1345" s="1">
        <v>8.1</v>
      </c>
      <c r="G1345" s="14"/>
      <c r="H1345" s="1">
        <v>20.2</v>
      </c>
      <c r="I1345" s="14"/>
      <c r="J1345" s="1">
        <v>14.5</v>
      </c>
      <c r="K1345" s="1"/>
      <c r="L1345" s="1">
        <v>0.0</v>
      </c>
      <c r="M1345" s="14"/>
      <c r="N1345" s="54">
        <v>111.5408</v>
      </c>
      <c r="O1345" s="59">
        <f t="shared" si="1"/>
        <v>43348</v>
      </c>
      <c r="P1345" s="21">
        <v>1.319607973376E7</v>
      </c>
      <c r="Q1345" s="52" t="s">
        <v>80</v>
      </c>
      <c r="R1345" s="57">
        <v>43348.0</v>
      </c>
      <c r="S1345" s="58">
        <v>36.0</v>
      </c>
      <c r="T1345" s="58">
        <v>118307.2</v>
      </c>
    </row>
    <row r="1346">
      <c r="A1346" s="53">
        <v>43349.0</v>
      </c>
      <c r="B1346" s="14" t="s">
        <v>105</v>
      </c>
      <c r="C1346" s="52" t="s">
        <v>80</v>
      </c>
      <c r="D1346" s="14" t="s">
        <v>47</v>
      </c>
      <c r="E1346" s="51" t="s">
        <v>46</v>
      </c>
      <c r="F1346" s="1">
        <v>13.8</v>
      </c>
      <c r="G1346" s="14"/>
      <c r="H1346" s="1">
        <v>20.6</v>
      </c>
      <c r="I1346" s="14"/>
      <c r="J1346" s="1">
        <v>9.5</v>
      </c>
      <c r="K1346" s="1"/>
      <c r="L1346" s="1">
        <v>0.0</v>
      </c>
      <c r="M1346" s="14"/>
      <c r="N1346" s="54">
        <v>138.9075</v>
      </c>
      <c r="O1346" s="59">
        <f t="shared" si="1"/>
        <v>43349</v>
      </c>
      <c r="P1346" s="21">
        <v>1.61781953655E7</v>
      </c>
      <c r="Q1346" s="52" t="s">
        <v>80</v>
      </c>
      <c r="R1346" s="57">
        <v>43349.0</v>
      </c>
      <c r="S1346" s="58">
        <v>36.0</v>
      </c>
      <c r="T1346" s="58">
        <v>116467.4</v>
      </c>
    </row>
    <row r="1347">
      <c r="A1347" s="53">
        <v>43350.0</v>
      </c>
      <c r="B1347" s="14" t="s">
        <v>107</v>
      </c>
      <c r="C1347" s="52" t="s">
        <v>80</v>
      </c>
      <c r="D1347" s="14" t="s">
        <v>47</v>
      </c>
      <c r="E1347" s="51" t="s">
        <v>46</v>
      </c>
      <c r="F1347" s="1">
        <v>8.7</v>
      </c>
      <c r="G1347" s="14"/>
      <c r="H1347" s="1">
        <v>15.1</v>
      </c>
      <c r="I1347" s="14"/>
      <c r="J1347" s="1">
        <v>14.7</v>
      </c>
      <c r="K1347" s="1"/>
      <c r="L1347" s="1">
        <v>3.4</v>
      </c>
      <c r="M1347" s="14"/>
      <c r="N1347" s="54">
        <v>161.5068</v>
      </c>
      <c r="O1347" s="59">
        <f t="shared" si="1"/>
        <v>43350</v>
      </c>
      <c r="P1347" s="21">
        <v>1.99595756178E7</v>
      </c>
      <c r="Q1347" s="52" t="s">
        <v>80</v>
      </c>
      <c r="R1347" s="57">
        <v>43350.0</v>
      </c>
      <c r="S1347" s="58">
        <v>36.0</v>
      </c>
      <c r="T1347" s="58">
        <v>123583.5</v>
      </c>
    </row>
    <row r="1348">
      <c r="A1348" s="53">
        <v>43351.0</v>
      </c>
      <c r="B1348" s="14" t="s">
        <v>74</v>
      </c>
      <c r="C1348" s="52" t="s">
        <v>80</v>
      </c>
      <c r="D1348" s="14" t="s">
        <v>47</v>
      </c>
      <c r="E1348" s="51" t="s">
        <v>46</v>
      </c>
      <c r="F1348" s="1">
        <v>4.2</v>
      </c>
      <c r="G1348" s="14"/>
      <c r="H1348" s="1">
        <v>17.5</v>
      </c>
      <c r="I1348" s="14"/>
      <c r="J1348" s="1">
        <v>16.2</v>
      </c>
      <c r="K1348" s="1"/>
      <c r="L1348" s="1">
        <v>0.2</v>
      </c>
      <c r="M1348" s="14"/>
      <c r="N1348" s="54">
        <v>109.2938</v>
      </c>
      <c r="O1348" s="59">
        <f t="shared" si="1"/>
        <v>43351</v>
      </c>
      <c r="P1348" s="21">
        <v>1.2016700298680002E7</v>
      </c>
      <c r="Q1348" s="52" t="s">
        <v>80</v>
      </c>
      <c r="R1348" s="57">
        <v>43351.0</v>
      </c>
      <c r="S1348" s="58">
        <v>36.0</v>
      </c>
      <c r="T1348" s="58">
        <v>109948.6</v>
      </c>
    </row>
    <row r="1349">
      <c r="A1349" s="53">
        <v>43352.0</v>
      </c>
      <c r="B1349" s="14" t="s">
        <v>78</v>
      </c>
      <c r="C1349" s="52" t="s">
        <v>80</v>
      </c>
      <c r="D1349" s="14" t="s">
        <v>47</v>
      </c>
      <c r="E1349" s="51" t="s">
        <v>46</v>
      </c>
      <c r="F1349" s="1">
        <v>8.6</v>
      </c>
      <c r="G1349" s="14"/>
      <c r="H1349" s="1">
        <v>18.1</v>
      </c>
      <c r="I1349" s="14"/>
      <c r="J1349" s="1">
        <v>7.3</v>
      </c>
      <c r="K1349" s="1"/>
      <c r="L1349" s="1">
        <v>0.0</v>
      </c>
      <c r="M1349" s="14"/>
      <c r="N1349" s="54">
        <v>67.61559</v>
      </c>
      <c r="O1349" s="59">
        <f t="shared" si="1"/>
        <v>43352</v>
      </c>
      <c r="P1349" s="21">
        <v>7291597.61001</v>
      </c>
      <c r="Q1349" s="52" t="s">
        <v>80</v>
      </c>
      <c r="R1349" s="57">
        <v>43352.0</v>
      </c>
      <c r="S1349" s="58">
        <v>37.0</v>
      </c>
      <c r="T1349" s="58">
        <v>107839.0</v>
      </c>
    </row>
    <row r="1350">
      <c r="A1350" s="53">
        <v>43353.0</v>
      </c>
      <c r="B1350" s="14" t="s">
        <v>92</v>
      </c>
      <c r="C1350" s="52" t="s">
        <v>80</v>
      </c>
      <c r="D1350" s="14" t="s">
        <v>47</v>
      </c>
      <c r="E1350" s="51" t="s">
        <v>46</v>
      </c>
      <c r="F1350" s="1">
        <v>13.4</v>
      </c>
      <c r="G1350" s="14"/>
      <c r="H1350" s="1">
        <v>18.0</v>
      </c>
      <c r="I1350" s="14"/>
      <c r="J1350" s="1">
        <v>10.2</v>
      </c>
      <c r="K1350" s="1"/>
      <c r="L1350" s="1">
        <v>0.0</v>
      </c>
      <c r="M1350" s="14"/>
      <c r="N1350" s="54">
        <v>92.61598</v>
      </c>
      <c r="O1350" s="59">
        <f t="shared" si="1"/>
        <v>43353</v>
      </c>
      <c r="P1350" s="21">
        <v>1.1404046418948E7</v>
      </c>
      <c r="Q1350" s="52" t="s">
        <v>80</v>
      </c>
      <c r="R1350" s="57">
        <v>43353.0</v>
      </c>
      <c r="S1350" s="58">
        <v>37.0</v>
      </c>
      <c r="T1350" s="58">
        <v>123132.6</v>
      </c>
    </row>
    <row r="1351">
      <c r="A1351" s="53">
        <v>43354.0</v>
      </c>
      <c r="B1351" s="14" t="s">
        <v>108</v>
      </c>
      <c r="C1351" s="52" t="s">
        <v>80</v>
      </c>
      <c r="D1351" s="14" t="s">
        <v>47</v>
      </c>
      <c r="E1351" s="51" t="s">
        <v>46</v>
      </c>
      <c r="F1351" s="1">
        <v>9.1</v>
      </c>
      <c r="G1351" s="14"/>
      <c r="H1351" s="1">
        <v>24.2</v>
      </c>
      <c r="I1351" s="14"/>
      <c r="J1351" s="1">
        <v>17.7</v>
      </c>
      <c r="K1351" s="1"/>
      <c r="L1351" s="1">
        <v>0.0</v>
      </c>
      <c r="M1351" s="14"/>
      <c r="N1351" s="54">
        <v>67.33325</v>
      </c>
      <c r="O1351" s="59">
        <f t="shared" si="1"/>
        <v>43354</v>
      </c>
      <c r="P1351" s="21">
        <v>7480488.408625001</v>
      </c>
      <c r="Q1351" s="52" t="s">
        <v>80</v>
      </c>
      <c r="R1351" s="57">
        <v>43354.0</v>
      </c>
      <c r="S1351" s="58">
        <v>37.0</v>
      </c>
      <c r="T1351" s="58">
        <v>111096.5</v>
      </c>
    </row>
    <row r="1352">
      <c r="A1352" s="53">
        <v>43355.0</v>
      </c>
      <c r="B1352" s="14" t="s">
        <v>90</v>
      </c>
      <c r="C1352" s="52" t="s">
        <v>80</v>
      </c>
      <c r="D1352" s="14" t="s">
        <v>47</v>
      </c>
      <c r="E1352" s="51" t="s">
        <v>46</v>
      </c>
      <c r="F1352" s="1">
        <v>11.7</v>
      </c>
      <c r="G1352" s="14"/>
      <c r="H1352" s="1">
        <v>18.5</v>
      </c>
      <c r="I1352" s="14"/>
      <c r="J1352" s="1">
        <v>15.8</v>
      </c>
      <c r="K1352" s="1"/>
      <c r="L1352" s="1">
        <v>0.0</v>
      </c>
      <c r="M1352" s="14"/>
      <c r="N1352" s="54">
        <v>83.69489</v>
      </c>
      <c r="O1352" s="59">
        <f t="shared" si="1"/>
        <v>43355</v>
      </c>
      <c r="P1352" s="21">
        <v>9452082.40215</v>
      </c>
      <c r="Q1352" s="52" t="s">
        <v>80</v>
      </c>
      <c r="R1352" s="57">
        <v>43355.0</v>
      </c>
      <c r="S1352" s="58">
        <v>37.0</v>
      </c>
      <c r="T1352" s="58">
        <v>112935.0</v>
      </c>
    </row>
    <row r="1353">
      <c r="A1353" s="53">
        <v>43356.0</v>
      </c>
      <c r="B1353" s="14" t="s">
        <v>105</v>
      </c>
      <c r="C1353" s="52" t="s">
        <v>80</v>
      </c>
      <c r="D1353" s="14" t="s">
        <v>47</v>
      </c>
      <c r="E1353" s="51" t="s">
        <v>46</v>
      </c>
      <c r="F1353" s="1">
        <v>7.1</v>
      </c>
      <c r="G1353" s="14"/>
      <c r="H1353" s="1">
        <v>19.7</v>
      </c>
      <c r="I1353" s="14"/>
      <c r="J1353" s="1">
        <v>18.2</v>
      </c>
      <c r="K1353" s="1"/>
      <c r="L1353" s="1">
        <v>0.0</v>
      </c>
      <c r="M1353" s="14"/>
      <c r="N1353" s="54">
        <v>84.97828</v>
      </c>
      <c r="O1353" s="59">
        <f t="shared" si="1"/>
        <v>43356</v>
      </c>
      <c r="P1353" s="21">
        <v>1.0017290633368E7</v>
      </c>
      <c r="Q1353" s="52" t="s">
        <v>80</v>
      </c>
      <c r="R1353" s="57">
        <v>43356.0</v>
      </c>
      <c r="S1353" s="58">
        <v>37.0</v>
      </c>
      <c r="T1353" s="58">
        <v>117880.6</v>
      </c>
    </row>
    <row r="1354">
      <c r="A1354" s="53">
        <v>43357.0</v>
      </c>
      <c r="B1354" s="14" t="s">
        <v>107</v>
      </c>
      <c r="C1354" s="52" t="s">
        <v>80</v>
      </c>
      <c r="D1354" s="14" t="s">
        <v>47</v>
      </c>
      <c r="E1354" s="51" t="s">
        <v>46</v>
      </c>
      <c r="F1354" s="1">
        <v>10.9</v>
      </c>
      <c r="G1354" s="14"/>
      <c r="H1354" s="1">
        <v>22.7</v>
      </c>
      <c r="I1354" s="14"/>
      <c r="J1354" s="1">
        <v>18.2</v>
      </c>
      <c r="K1354" s="1"/>
      <c r="L1354" s="1">
        <v>0.0</v>
      </c>
      <c r="M1354" s="14"/>
      <c r="N1354" s="54">
        <v>35.22426</v>
      </c>
      <c r="O1354" s="59">
        <f t="shared" si="1"/>
        <v>43357</v>
      </c>
      <c r="P1354" s="21">
        <v>3917402.672232</v>
      </c>
      <c r="Q1354" s="52" t="s">
        <v>80</v>
      </c>
      <c r="R1354" s="57">
        <v>43357.0</v>
      </c>
      <c r="S1354" s="58">
        <v>37.0</v>
      </c>
      <c r="T1354" s="58">
        <v>111213.2</v>
      </c>
    </row>
    <row r="1355">
      <c r="A1355" s="53">
        <v>43358.0</v>
      </c>
      <c r="B1355" s="14" t="s">
        <v>74</v>
      </c>
      <c r="C1355" s="52" t="s">
        <v>80</v>
      </c>
      <c r="D1355" s="14" t="s">
        <v>47</v>
      </c>
      <c r="E1355" s="51" t="s">
        <v>46</v>
      </c>
      <c r="F1355" s="1">
        <v>10.2</v>
      </c>
      <c r="G1355" s="14"/>
      <c r="H1355" s="1">
        <v>13.7</v>
      </c>
      <c r="I1355" s="14"/>
      <c r="J1355" s="1">
        <v>6.3</v>
      </c>
      <c r="K1355" s="1"/>
      <c r="L1355" s="1">
        <v>0.2</v>
      </c>
      <c r="M1355" s="14"/>
      <c r="N1355" s="54">
        <v>14.67359</v>
      </c>
      <c r="O1355" s="59">
        <f t="shared" si="1"/>
        <v>43358</v>
      </c>
      <c r="P1355" s="21">
        <v>1594027.298316</v>
      </c>
      <c r="Q1355" s="52" t="s">
        <v>80</v>
      </c>
      <c r="R1355" s="57">
        <v>43358.0</v>
      </c>
      <c r="S1355" s="58">
        <v>37.0</v>
      </c>
      <c r="T1355" s="58">
        <v>108632.4</v>
      </c>
    </row>
    <row r="1356">
      <c r="A1356" s="53">
        <v>43359.0</v>
      </c>
      <c r="B1356" s="14" t="s">
        <v>78</v>
      </c>
      <c r="C1356" s="52" t="s">
        <v>80</v>
      </c>
      <c r="D1356" s="14" t="s">
        <v>47</v>
      </c>
      <c r="E1356" s="51" t="s">
        <v>46</v>
      </c>
      <c r="F1356" s="1">
        <v>5.5</v>
      </c>
      <c r="G1356" s="14"/>
      <c r="H1356" s="1">
        <v>14.0</v>
      </c>
      <c r="I1356" s="14"/>
      <c r="J1356" s="1">
        <v>15.3</v>
      </c>
      <c r="K1356" s="1"/>
      <c r="L1356" s="1">
        <v>2.0</v>
      </c>
      <c r="M1356" s="14"/>
      <c r="N1356" s="54">
        <v>81.63762</v>
      </c>
      <c r="O1356" s="59">
        <f t="shared" si="1"/>
        <v>43359</v>
      </c>
      <c r="P1356" s="21">
        <v>9227500.1886</v>
      </c>
      <c r="Q1356" s="52" t="s">
        <v>80</v>
      </c>
      <c r="R1356" s="57">
        <v>43359.0</v>
      </c>
      <c r="S1356" s="58">
        <v>38.0</v>
      </c>
      <c r="T1356" s="58">
        <v>113030.0</v>
      </c>
    </row>
    <row r="1357">
      <c r="A1357" s="53">
        <v>43360.0</v>
      </c>
      <c r="B1357" s="14" t="s">
        <v>92</v>
      </c>
      <c r="C1357" s="52" t="s">
        <v>80</v>
      </c>
      <c r="D1357" s="14" t="s">
        <v>47</v>
      </c>
      <c r="E1357" s="51" t="s">
        <v>46</v>
      </c>
      <c r="F1357" s="1">
        <v>6.7</v>
      </c>
      <c r="G1357" s="14"/>
      <c r="H1357" s="1">
        <v>18.1</v>
      </c>
      <c r="I1357" s="14"/>
      <c r="J1357" s="1">
        <v>18.7</v>
      </c>
      <c r="K1357" s="1"/>
      <c r="L1357" s="1">
        <v>0.0</v>
      </c>
      <c r="M1357" s="14"/>
      <c r="N1357" s="54">
        <v>70.6853</v>
      </c>
      <c r="O1357" s="59">
        <f t="shared" si="1"/>
        <v>43360</v>
      </c>
      <c r="P1357" s="21">
        <v>8355582.07946</v>
      </c>
      <c r="Q1357" s="52" t="s">
        <v>80</v>
      </c>
      <c r="R1357" s="57">
        <v>43360.0</v>
      </c>
      <c r="S1357" s="58">
        <v>38.0</v>
      </c>
      <c r="T1357" s="58">
        <v>118208.2</v>
      </c>
    </row>
    <row r="1358">
      <c r="A1358" s="53">
        <v>43361.0</v>
      </c>
      <c r="B1358" s="14" t="s">
        <v>108</v>
      </c>
      <c r="C1358" s="52" t="s">
        <v>80</v>
      </c>
      <c r="D1358" s="14" t="s">
        <v>47</v>
      </c>
      <c r="E1358" s="51" t="s">
        <v>46</v>
      </c>
      <c r="F1358" s="1">
        <v>11.0</v>
      </c>
      <c r="G1358" s="14"/>
      <c r="H1358" s="1">
        <v>20.3</v>
      </c>
      <c r="I1358" s="14"/>
      <c r="J1358" s="1">
        <v>8.0</v>
      </c>
      <c r="K1358" s="1"/>
      <c r="L1358" s="1">
        <v>0.0</v>
      </c>
      <c r="M1358" s="14"/>
      <c r="N1358" s="54">
        <v>85.45247</v>
      </c>
      <c r="O1358" s="59">
        <f t="shared" si="1"/>
        <v>43361</v>
      </c>
      <c r="P1358" s="21">
        <v>1.0222021002081001E7</v>
      </c>
      <c r="Q1358" s="52" t="s">
        <v>80</v>
      </c>
      <c r="R1358" s="57">
        <v>43361.0</v>
      </c>
      <c r="S1358" s="58">
        <v>38.0</v>
      </c>
      <c r="T1358" s="58">
        <v>119622.3</v>
      </c>
    </row>
    <row r="1359">
      <c r="A1359" s="53">
        <v>43362.0</v>
      </c>
      <c r="B1359" s="14" t="s">
        <v>90</v>
      </c>
      <c r="C1359" s="52" t="s">
        <v>80</v>
      </c>
      <c r="D1359" s="14" t="s">
        <v>47</v>
      </c>
      <c r="E1359" s="51" t="s">
        <v>46</v>
      </c>
      <c r="F1359" s="1">
        <v>8.5</v>
      </c>
      <c r="G1359" s="14"/>
      <c r="H1359" s="1">
        <v>14.7</v>
      </c>
      <c r="I1359" s="14"/>
      <c r="J1359" s="1">
        <v>16.1</v>
      </c>
      <c r="K1359" s="1"/>
      <c r="L1359" s="1">
        <v>3.0</v>
      </c>
      <c r="M1359" s="14"/>
      <c r="N1359" s="54">
        <v>101.004</v>
      </c>
      <c r="O1359" s="59">
        <f t="shared" si="1"/>
        <v>43362</v>
      </c>
      <c r="P1359" s="21">
        <v>1.2503062951200001E7</v>
      </c>
      <c r="Q1359" s="52" t="s">
        <v>80</v>
      </c>
      <c r="R1359" s="57">
        <v>43362.0</v>
      </c>
      <c r="S1359" s="58">
        <v>38.0</v>
      </c>
      <c r="T1359" s="58">
        <v>123787.8</v>
      </c>
    </row>
    <row r="1360">
      <c r="A1360" s="53">
        <v>43363.0</v>
      </c>
      <c r="B1360" s="14" t="s">
        <v>105</v>
      </c>
      <c r="C1360" s="52" t="s">
        <v>80</v>
      </c>
      <c r="D1360" s="14" t="s">
        <v>47</v>
      </c>
      <c r="E1360" s="51" t="s">
        <v>46</v>
      </c>
      <c r="F1360" s="1">
        <v>3.8</v>
      </c>
      <c r="G1360" s="14"/>
      <c r="H1360" s="1">
        <v>17.4</v>
      </c>
      <c r="I1360" s="14"/>
      <c r="J1360" s="1">
        <v>18.5</v>
      </c>
      <c r="K1360" s="1"/>
      <c r="L1360" s="1">
        <v>0.8</v>
      </c>
      <c r="M1360" s="14"/>
      <c r="N1360" s="54">
        <v>115.4295</v>
      </c>
      <c r="O1360" s="59">
        <f t="shared" si="1"/>
        <v>43363</v>
      </c>
      <c r="P1360" s="21">
        <v>1.4467425640200002E7</v>
      </c>
      <c r="Q1360" s="52" t="s">
        <v>80</v>
      </c>
      <c r="R1360" s="57">
        <v>43363.0</v>
      </c>
      <c r="S1360" s="58">
        <v>38.0</v>
      </c>
      <c r="T1360" s="58">
        <v>125335.6</v>
      </c>
    </row>
    <row r="1361">
      <c r="A1361" s="53">
        <v>43364.0</v>
      </c>
      <c r="B1361" s="14" t="s">
        <v>107</v>
      </c>
      <c r="C1361" s="52" t="s">
        <v>80</v>
      </c>
      <c r="D1361" s="14" t="s">
        <v>46</v>
      </c>
      <c r="E1361" s="51" t="s">
        <v>46</v>
      </c>
      <c r="F1361" s="1">
        <v>8.3</v>
      </c>
      <c r="G1361" s="14"/>
      <c r="H1361" s="1">
        <v>18.9</v>
      </c>
      <c r="I1361" s="14"/>
      <c r="J1361" s="1">
        <v>16.6</v>
      </c>
      <c r="K1361" s="1"/>
      <c r="L1361" s="1">
        <v>0.0</v>
      </c>
      <c r="M1361" s="14"/>
      <c r="N1361" s="54">
        <v>110.8135</v>
      </c>
      <c r="O1361" s="59">
        <f t="shared" si="1"/>
        <v>43364</v>
      </c>
      <c r="P1361" s="21">
        <v>1.333889802875E7</v>
      </c>
      <c r="Q1361" s="52" t="s">
        <v>80</v>
      </c>
      <c r="R1361" s="57">
        <v>43364.0</v>
      </c>
      <c r="S1361" s="58">
        <v>38.0</v>
      </c>
      <c r="T1361" s="58">
        <v>120372.5</v>
      </c>
    </row>
    <row r="1362">
      <c r="A1362" s="53">
        <v>43365.0</v>
      </c>
      <c r="B1362" s="14" t="s">
        <v>74</v>
      </c>
      <c r="C1362" s="52" t="s">
        <v>80</v>
      </c>
      <c r="D1362" s="14" t="s">
        <v>46</v>
      </c>
      <c r="E1362" s="51" t="s">
        <v>46</v>
      </c>
      <c r="F1362" s="1">
        <v>6.8</v>
      </c>
      <c r="G1362" s="14"/>
      <c r="H1362" s="1">
        <v>17.3</v>
      </c>
      <c r="I1362" s="14"/>
      <c r="J1362" s="1">
        <v>19.7</v>
      </c>
      <c r="K1362" s="1"/>
      <c r="L1362" s="1">
        <v>0.0</v>
      </c>
      <c r="M1362" s="14"/>
      <c r="N1362" s="54">
        <v>83.49359</v>
      </c>
      <c r="O1362" s="59">
        <f t="shared" si="1"/>
        <v>43365</v>
      </c>
      <c r="P1362" s="21">
        <v>8994906.389803</v>
      </c>
      <c r="Q1362" s="52" t="s">
        <v>80</v>
      </c>
      <c r="R1362" s="57">
        <v>43365.0</v>
      </c>
      <c r="S1362" s="58">
        <v>38.0</v>
      </c>
      <c r="T1362" s="58">
        <v>107731.7</v>
      </c>
    </row>
    <row r="1363">
      <c r="A1363" s="53">
        <v>43366.0</v>
      </c>
      <c r="B1363" s="14" t="s">
        <v>78</v>
      </c>
      <c r="C1363" s="52" t="s">
        <v>80</v>
      </c>
      <c r="D1363" s="14" t="s">
        <v>46</v>
      </c>
      <c r="E1363" s="51" t="s">
        <v>46</v>
      </c>
      <c r="F1363" s="1">
        <v>10.4</v>
      </c>
      <c r="G1363" s="14"/>
      <c r="H1363" s="1">
        <v>13.7</v>
      </c>
      <c r="I1363" s="14"/>
      <c r="J1363" s="1">
        <v>11.6</v>
      </c>
      <c r="K1363" s="1"/>
      <c r="L1363" s="1">
        <v>0.2</v>
      </c>
      <c r="M1363" s="14"/>
      <c r="N1363" s="54">
        <v>79.78002</v>
      </c>
      <c r="O1363" s="59">
        <f t="shared" si="1"/>
        <v>43366</v>
      </c>
      <c r="P1363" s="21">
        <v>8562957.084642</v>
      </c>
      <c r="Q1363" s="52" t="s">
        <v>80</v>
      </c>
      <c r="R1363" s="57">
        <v>43366.0</v>
      </c>
      <c r="S1363" s="58">
        <v>39.0</v>
      </c>
      <c r="T1363" s="58">
        <v>107332.1</v>
      </c>
    </row>
    <row r="1364">
      <c r="A1364" s="53">
        <v>43367.0</v>
      </c>
      <c r="B1364" s="14" t="s">
        <v>92</v>
      </c>
      <c r="C1364" s="52" t="s">
        <v>80</v>
      </c>
      <c r="D1364" s="14" t="s">
        <v>46</v>
      </c>
      <c r="E1364" s="51" t="s">
        <v>46</v>
      </c>
      <c r="F1364" s="1">
        <v>4.6</v>
      </c>
      <c r="G1364" s="14"/>
      <c r="H1364" s="1">
        <v>14.9</v>
      </c>
      <c r="I1364" s="14"/>
      <c r="J1364" s="1">
        <v>17.2</v>
      </c>
      <c r="K1364" s="1"/>
      <c r="L1364" s="1">
        <v>0.0</v>
      </c>
      <c r="M1364" s="14"/>
      <c r="N1364" s="54">
        <v>93.75513</v>
      </c>
      <c r="O1364" s="59">
        <f t="shared" si="1"/>
        <v>43367</v>
      </c>
      <c r="P1364" s="21">
        <v>1.1207085093140999E7</v>
      </c>
      <c r="Q1364" s="52" t="s">
        <v>80</v>
      </c>
      <c r="R1364" s="57">
        <v>43367.0</v>
      </c>
      <c r="S1364" s="58">
        <v>39.0</v>
      </c>
      <c r="T1364" s="58">
        <v>119535.7</v>
      </c>
    </row>
    <row r="1365">
      <c r="A1365" s="53">
        <v>43368.0</v>
      </c>
      <c r="B1365" s="14" t="s">
        <v>108</v>
      </c>
      <c r="C1365" s="52" t="s">
        <v>80</v>
      </c>
      <c r="D1365" s="14" t="s">
        <v>46</v>
      </c>
      <c r="E1365" s="51" t="s">
        <v>46</v>
      </c>
      <c r="F1365" s="1">
        <v>8.6</v>
      </c>
      <c r="G1365" s="14"/>
      <c r="H1365" s="1">
        <v>13.6</v>
      </c>
      <c r="I1365" s="14"/>
      <c r="J1365" s="1">
        <v>12.2</v>
      </c>
      <c r="K1365" s="1"/>
      <c r="L1365" s="1">
        <v>0.0</v>
      </c>
      <c r="M1365" s="14"/>
      <c r="N1365" s="54">
        <v>118.6564</v>
      </c>
      <c r="O1365" s="59">
        <f t="shared" si="1"/>
        <v>43368</v>
      </c>
      <c r="P1365" s="21">
        <v>1.4807974616440002E7</v>
      </c>
      <c r="Q1365" s="52" t="s">
        <v>80</v>
      </c>
      <c r="R1365" s="57">
        <v>43368.0</v>
      </c>
      <c r="S1365" s="58">
        <v>39.0</v>
      </c>
      <c r="T1365" s="58">
        <v>124797.1</v>
      </c>
    </row>
    <row r="1366">
      <c r="A1366" s="53">
        <v>43369.0</v>
      </c>
      <c r="B1366" s="14" t="s">
        <v>90</v>
      </c>
      <c r="C1366" s="52" t="s">
        <v>80</v>
      </c>
      <c r="D1366" s="14" t="s">
        <v>46</v>
      </c>
      <c r="E1366" s="51" t="s">
        <v>46</v>
      </c>
      <c r="F1366" s="1">
        <v>6.4</v>
      </c>
      <c r="G1366" s="14"/>
      <c r="H1366" s="1">
        <v>17.6</v>
      </c>
      <c r="I1366" s="14"/>
      <c r="J1366" s="1">
        <v>20.8</v>
      </c>
      <c r="K1366" s="1"/>
      <c r="L1366" s="1">
        <v>0.0</v>
      </c>
      <c r="M1366" s="14"/>
      <c r="N1366" s="54">
        <v>120.8612</v>
      </c>
      <c r="O1366" s="59">
        <f t="shared" si="1"/>
        <v>43369</v>
      </c>
      <c r="P1366" s="21">
        <v>1.441128402396E7</v>
      </c>
      <c r="Q1366" s="52" t="s">
        <v>80</v>
      </c>
      <c r="R1366" s="57">
        <v>43369.0</v>
      </c>
      <c r="S1366" s="58">
        <v>39.0</v>
      </c>
      <c r="T1366" s="58">
        <v>119238.3</v>
      </c>
    </row>
    <row r="1367">
      <c r="A1367" s="53">
        <v>43370.0</v>
      </c>
      <c r="B1367" s="14" t="s">
        <v>105</v>
      </c>
      <c r="C1367" s="52" t="s">
        <v>80</v>
      </c>
      <c r="D1367" s="14" t="s">
        <v>46</v>
      </c>
      <c r="E1367" s="51" t="s">
        <v>46</v>
      </c>
      <c r="F1367" s="1">
        <v>9.2</v>
      </c>
      <c r="G1367" s="14"/>
      <c r="H1367" s="1">
        <v>24.2</v>
      </c>
      <c r="I1367" s="14"/>
      <c r="J1367" s="1">
        <v>20.8</v>
      </c>
      <c r="K1367" s="1"/>
      <c r="L1367" s="1">
        <v>0.0</v>
      </c>
      <c r="M1367" s="14"/>
      <c r="N1367" s="54">
        <v>99.287</v>
      </c>
      <c r="O1367" s="59">
        <f t="shared" si="1"/>
        <v>43370</v>
      </c>
      <c r="P1367" s="21">
        <v>1.10088134869E7</v>
      </c>
      <c r="Q1367" s="52" t="s">
        <v>80</v>
      </c>
      <c r="R1367" s="57">
        <v>43370.0</v>
      </c>
      <c r="S1367" s="58">
        <v>39.0</v>
      </c>
      <c r="T1367" s="58">
        <v>110878.7</v>
      </c>
    </row>
    <row r="1368">
      <c r="A1368" s="53">
        <v>43371.0</v>
      </c>
      <c r="B1368" s="14" t="s">
        <v>107</v>
      </c>
      <c r="C1368" s="52" t="s">
        <v>80</v>
      </c>
      <c r="D1368" s="14" t="s">
        <v>46</v>
      </c>
      <c r="E1368" s="51" t="s">
        <v>47</v>
      </c>
      <c r="F1368" s="1">
        <v>10.7</v>
      </c>
      <c r="G1368" s="14"/>
      <c r="H1368" s="1">
        <v>15.2</v>
      </c>
      <c r="I1368" s="14"/>
      <c r="J1368" s="1">
        <v>10.2</v>
      </c>
      <c r="K1368" s="1"/>
      <c r="L1368" s="1">
        <v>0.0</v>
      </c>
      <c r="M1368" s="14"/>
      <c r="N1368" s="54">
        <v>90.213</v>
      </c>
      <c r="O1368" s="59">
        <f t="shared" si="1"/>
        <v>43371</v>
      </c>
      <c r="P1368" s="21">
        <v>9799152.571199998</v>
      </c>
      <c r="Q1368" s="52" t="s">
        <v>80</v>
      </c>
      <c r="R1368" s="57">
        <v>43371.0</v>
      </c>
      <c r="S1368" s="58">
        <v>39.0</v>
      </c>
      <c r="T1368" s="58">
        <v>108622.4</v>
      </c>
    </row>
    <row r="1369">
      <c r="A1369" s="53">
        <v>43372.0</v>
      </c>
      <c r="B1369" s="14" t="s">
        <v>74</v>
      </c>
      <c r="C1369" s="52" t="s">
        <v>80</v>
      </c>
      <c r="D1369" s="14" t="s">
        <v>46</v>
      </c>
      <c r="E1369" s="51" t="s">
        <v>46</v>
      </c>
      <c r="F1369" s="1">
        <v>5.5</v>
      </c>
      <c r="G1369" s="14"/>
      <c r="H1369" s="1">
        <v>14.0</v>
      </c>
      <c r="I1369" s="14"/>
      <c r="J1369" s="1">
        <v>17.0</v>
      </c>
      <c r="K1369" s="1"/>
      <c r="L1369" s="1">
        <v>1.2</v>
      </c>
      <c r="M1369" s="14"/>
      <c r="N1369" s="54">
        <v>86.16409</v>
      </c>
      <c r="O1369" s="59">
        <f t="shared" si="1"/>
        <v>43372</v>
      </c>
      <c r="P1369" s="21">
        <v>9419036.114759</v>
      </c>
      <c r="Q1369" s="52" t="s">
        <v>80</v>
      </c>
      <c r="R1369" s="57">
        <v>43372.0</v>
      </c>
      <c r="S1369" s="58">
        <v>39.0</v>
      </c>
      <c r="T1369" s="58">
        <v>109315.1</v>
      </c>
    </row>
    <row r="1370">
      <c r="A1370" s="53">
        <v>43373.0</v>
      </c>
      <c r="B1370" s="14" t="s">
        <v>78</v>
      </c>
      <c r="C1370" s="52" t="s">
        <v>80</v>
      </c>
      <c r="D1370" s="14" t="s">
        <v>46</v>
      </c>
      <c r="E1370" s="51" t="s">
        <v>46</v>
      </c>
      <c r="F1370" s="1">
        <v>6.8</v>
      </c>
      <c r="G1370" s="14"/>
      <c r="H1370" s="1">
        <v>16.5</v>
      </c>
      <c r="I1370" s="14"/>
      <c r="J1370" s="1">
        <v>19.8</v>
      </c>
      <c r="K1370" s="1"/>
      <c r="L1370" s="1">
        <v>0.2</v>
      </c>
      <c r="M1370" s="14"/>
      <c r="N1370" s="54">
        <v>86.88452</v>
      </c>
      <c r="O1370" s="59">
        <f t="shared" si="1"/>
        <v>43373</v>
      </c>
      <c r="P1370" s="21">
        <v>9230281.243624</v>
      </c>
      <c r="Q1370" s="52" t="s">
        <v>80</v>
      </c>
      <c r="R1370" s="57">
        <v>43373.0</v>
      </c>
      <c r="S1370" s="58">
        <v>40.0</v>
      </c>
      <c r="T1370" s="58">
        <v>106236.2</v>
      </c>
    </row>
    <row r="1371">
      <c r="A1371" s="53">
        <v>43374.0</v>
      </c>
      <c r="B1371" s="14" t="s">
        <v>92</v>
      </c>
      <c r="C1371" s="52" t="s">
        <v>80</v>
      </c>
      <c r="D1371" s="14" t="s">
        <v>46</v>
      </c>
      <c r="E1371" s="51" t="s">
        <v>46</v>
      </c>
      <c r="F1371" s="1">
        <v>4.7</v>
      </c>
      <c r="G1371" s="14"/>
      <c r="H1371" s="1">
        <v>23.3</v>
      </c>
      <c r="I1371" s="14"/>
      <c r="J1371" s="1">
        <v>21.4</v>
      </c>
      <c r="K1371" s="1"/>
      <c r="L1371" s="1">
        <v>0.0</v>
      </c>
      <c r="M1371" s="14"/>
      <c r="N1371" s="54">
        <v>111.1213</v>
      </c>
      <c r="O1371" s="59">
        <f t="shared" si="1"/>
        <v>43374</v>
      </c>
      <c r="P1371" s="21">
        <v>1.2719677398580002E7</v>
      </c>
      <c r="Q1371" s="52" t="s">
        <v>80</v>
      </c>
      <c r="R1371" s="57">
        <v>43374.0</v>
      </c>
      <c r="S1371" s="58">
        <v>40.0</v>
      </c>
      <c r="T1371" s="58">
        <v>114466.6</v>
      </c>
    </row>
    <row r="1372">
      <c r="A1372" s="53">
        <v>43375.0</v>
      </c>
      <c r="B1372" s="14" t="s">
        <v>108</v>
      </c>
      <c r="C1372" s="52" t="s">
        <v>80</v>
      </c>
      <c r="D1372" s="14" t="s">
        <v>46</v>
      </c>
      <c r="E1372" s="51" t="s">
        <v>46</v>
      </c>
      <c r="F1372" s="1">
        <v>11.4</v>
      </c>
      <c r="G1372" s="14"/>
      <c r="H1372" s="1">
        <v>25.8</v>
      </c>
      <c r="I1372" s="14"/>
      <c r="J1372" s="1">
        <v>13.4</v>
      </c>
      <c r="K1372" s="1"/>
      <c r="L1372" s="1">
        <v>0.0</v>
      </c>
      <c r="M1372" s="14"/>
      <c r="N1372" s="54">
        <v>104.9424</v>
      </c>
      <c r="O1372" s="59">
        <f t="shared" si="1"/>
        <v>43375</v>
      </c>
      <c r="P1372" s="21">
        <v>1.201151820768E7</v>
      </c>
      <c r="Q1372" s="52" t="s">
        <v>80</v>
      </c>
      <c r="R1372" s="57">
        <v>43375.0</v>
      </c>
      <c r="S1372" s="58">
        <v>40.0</v>
      </c>
      <c r="T1372" s="58">
        <v>114458.2</v>
      </c>
    </row>
    <row r="1373">
      <c r="A1373" s="53">
        <v>43376.0</v>
      </c>
      <c r="B1373" s="14" t="s">
        <v>90</v>
      </c>
      <c r="C1373" s="52" t="s">
        <v>80</v>
      </c>
      <c r="D1373" s="14" t="s">
        <v>46</v>
      </c>
      <c r="E1373" s="51" t="s">
        <v>46</v>
      </c>
      <c r="F1373" s="1">
        <v>14.7</v>
      </c>
      <c r="G1373" s="14"/>
      <c r="H1373" s="1">
        <v>18.1</v>
      </c>
      <c r="I1373" s="14"/>
      <c r="J1373" s="1">
        <v>10.9</v>
      </c>
      <c r="K1373" s="1"/>
      <c r="L1373" s="1">
        <v>0.0</v>
      </c>
      <c r="M1373" s="14"/>
      <c r="N1373" s="54">
        <v>122.0868</v>
      </c>
      <c r="O1373" s="59">
        <f t="shared" si="1"/>
        <v>43376</v>
      </c>
      <c r="P1373" s="21">
        <v>1.4099902201439999E7</v>
      </c>
      <c r="Q1373" s="52" t="s">
        <v>80</v>
      </c>
      <c r="R1373" s="57">
        <v>43376.0</v>
      </c>
      <c r="S1373" s="58">
        <v>40.0</v>
      </c>
      <c r="T1373" s="58">
        <v>115490.8</v>
      </c>
    </row>
    <row r="1374">
      <c r="A1374" s="53">
        <v>43377.0</v>
      </c>
      <c r="B1374" s="14" t="s">
        <v>105</v>
      </c>
      <c r="C1374" s="52" t="s">
        <v>80</v>
      </c>
      <c r="D1374" s="14" t="s">
        <v>46</v>
      </c>
      <c r="E1374" s="51" t="s">
        <v>46</v>
      </c>
      <c r="F1374" s="1">
        <v>10.9</v>
      </c>
      <c r="G1374" s="14"/>
      <c r="H1374" s="1">
        <v>14.6</v>
      </c>
      <c r="I1374" s="14"/>
      <c r="J1374" s="1">
        <v>12.5</v>
      </c>
      <c r="K1374" s="1"/>
      <c r="L1374" s="1">
        <v>0.0</v>
      </c>
      <c r="M1374" s="14"/>
      <c r="N1374" s="54">
        <v>97.49946</v>
      </c>
      <c r="O1374" s="59">
        <f t="shared" si="1"/>
        <v>43377</v>
      </c>
      <c r="P1374" s="21">
        <v>1.1241112491186E7</v>
      </c>
      <c r="Q1374" s="52" t="s">
        <v>80</v>
      </c>
      <c r="R1374" s="57">
        <v>43377.0</v>
      </c>
      <c r="S1374" s="58">
        <v>40.0</v>
      </c>
      <c r="T1374" s="58">
        <v>115294.1</v>
      </c>
    </row>
    <row r="1375">
      <c r="A1375" s="53">
        <v>43378.0</v>
      </c>
      <c r="B1375" s="14" t="s">
        <v>107</v>
      </c>
      <c r="C1375" s="52" t="s">
        <v>80</v>
      </c>
      <c r="D1375" s="14" t="s">
        <v>46</v>
      </c>
      <c r="E1375" s="51" t="s">
        <v>46</v>
      </c>
      <c r="F1375" s="1">
        <v>9.1</v>
      </c>
      <c r="G1375" s="14"/>
      <c r="H1375" s="1">
        <v>20.5</v>
      </c>
      <c r="I1375" s="14"/>
      <c r="J1375" s="1">
        <v>22.5</v>
      </c>
      <c r="K1375" s="1"/>
      <c r="L1375" s="1">
        <v>0.0</v>
      </c>
      <c r="M1375" s="14"/>
      <c r="N1375" s="54">
        <v>105.291</v>
      </c>
      <c r="O1375" s="59">
        <f t="shared" si="1"/>
        <v>43378</v>
      </c>
      <c r="P1375" s="21">
        <v>1.18532922615E7</v>
      </c>
      <c r="Q1375" s="52" t="s">
        <v>80</v>
      </c>
      <c r="R1375" s="57">
        <v>43378.0</v>
      </c>
      <c r="S1375" s="58">
        <v>40.0</v>
      </c>
      <c r="T1375" s="58">
        <v>112576.5</v>
      </c>
    </row>
    <row r="1376">
      <c r="A1376" s="53">
        <v>43379.0</v>
      </c>
      <c r="B1376" s="14" t="s">
        <v>74</v>
      </c>
      <c r="C1376" s="52" t="s">
        <v>80</v>
      </c>
      <c r="D1376" s="14" t="s">
        <v>46</v>
      </c>
      <c r="E1376" s="51" t="s">
        <v>46</v>
      </c>
      <c r="F1376" s="1">
        <v>8.3</v>
      </c>
      <c r="G1376" s="14"/>
      <c r="H1376" s="1">
        <v>23.8</v>
      </c>
      <c r="I1376" s="14"/>
      <c r="J1376" s="1">
        <v>22.7</v>
      </c>
      <c r="K1376" s="1"/>
      <c r="L1376" s="1">
        <v>0.0</v>
      </c>
      <c r="M1376" s="14"/>
      <c r="N1376" s="54">
        <v>100.1029</v>
      </c>
      <c r="O1376" s="59">
        <f t="shared" si="1"/>
        <v>43379</v>
      </c>
      <c r="P1376" s="21">
        <v>1.0309407475490002E7</v>
      </c>
      <c r="Q1376" s="52" t="s">
        <v>80</v>
      </c>
      <c r="R1376" s="57">
        <v>43379.0</v>
      </c>
      <c r="S1376" s="58">
        <v>40.0</v>
      </c>
      <c r="T1376" s="58">
        <v>102988.1</v>
      </c>
    </row>
    <row r="1377">
      <c r="A1377" s="53">
        <v>43380.0</v>
      </c>
      <c r="B1377" s="14" t="s">
        <v>78</v>
      </c>
      <c r="C1377" s="52" t="s">
        <v>80</v>
      </c>
      <c r="D1377" s="14" t="s">
        <v>46</v>
      </c>
      <c r="E1377" s="51" t="s">
        <v>46</v>
      </c>
      <c r="F1377" s="1">
        <v>10.3</v>
      </c>
      <c r="G1377" s="14"/>
      <c r="H1377" s="1">
        <v>24.7</v>
      </c>
      <c r="I1377" s="14"/>
      <c r="J1377" s="1">
        <v>21.2</v>
      </c>
      <c r="K1377" s="1"/>
      <c r="L1377" s="1">
        <v>0.0</v>
      </c>
      <c r="M1377" s="14"/>
      <c r="N1377" s="54">
        <v>87.87165</v>
      </c>
      <c r="O1377" s="59">
        <f t="shared" si="1"/>
        <v>43380</v>
      </c>
      <c r="P1377" s="21">
        <v>8829053.415555</v>
      </c>
      <c r="Q1377" s="52" t="s">
        <v>80</v>
      </c>
      <c r="R1377" s="57">
        <v>43380.0</v>
      </c>
      <c r="S1377" s="58">
        <v>41.0</v>
      </c>
      <c r="T1377" s="58">
        <v>100476.7</v>
      </c>
    </row>
    <row r="1378">
      <c r="A1378" s="53">
        <v>43381.0</v>
      </c>
      <c r="B1378" s="14" t="s">
        <v>92</v>
      </c>
      <c r="C1378" s="52" t="s">
        <v>80</v>
      </c>
      <c r="D1378" s="14" t="s">
        <v>46</v>
      </c>
      <c r="E1378" s="51" t="s">
        <v>46</v>
      </c>
      <c r="F1378" s="1">
        <v>13.5</v>
      </c>
      <c r="G1378" s="14"/>
      <c r="H1378" s="1">
        <v>28.2</v>
      </c>
      <c r="I1378" s="14"/>
      <c r="J1378" s="1">
        <v>22.7</v>
      </c>
      <c r="K1378" s="1"/>
      <c r="L1378" s="1">
        <v>0.0</v>
      </c>
      <c r="M1378" s="14"/>
      <c r="N1378" s="54">
        <v>87.10126</v>
      </c>
      <c r="O1378" s="59">
        <f t="shared" si="1"/>
        <v>43381</v>
      </c>
      <c r="P1378" s="21">
        <v>9924796.62133</v>
      </c>
      <c r="Q1378" s="52" t="s">
        <v>80</v>
      </c>
      <c r="R1378" s="57">
        <v>43381.0</v>
      </c>
      <c r="S1378" s="58">
        <v>41.0</v>
      </c>
      <c r="T1378" s="58">
        <v>113945.5</v>
      </c>
    </row>
    <row r="1379">
      <c r="A1379" s="53">
        <v>43382.0</v>
      </c>
      <c r="B1379" s="14" t="s">
        <v>108</v>
      </c>
      <c r="C1379" s="52" t="s">
        <v>80</v>
      </c>
      <c r="D1379" s="14" t="s">
        <v>47</v>
      </c>
      <c r="E1379" s="51" t="s">
        <v>46</v>
      </c>
      <c r="F1379" s="1">
        <v>16.1</v>
      </c>
      <c r="G1379" s="14"/>
      <c r="H1379" s="1">
        <v>17.9</v>
      </c>
      <c r="I1379" s="14"/>
      <c r="J1379" s="1">
        <v>7.2</v>
      </c>
      <c r="K1379" s="1"/>
      <c r="M1379" s="14" t="e">
        <v>#N/A</v>
      </c>
      <c r="N1379" s="54">
        <v>99.00075</v>
      </c>
      <c r="O1379" s="59">
        <f t="shared" si="1"/>
        <v>43382</v>
      </c>
      <c r="P1379" s="21">
        <v>1.1528568036975E7</v>
      </c>
      <c r="Q1379" s="52" t="s">
        <v>80</v>
      </c>
      <c r="R1379" s="57">
        <v>43382.0</v>
      </c>
      <c r="S1379" s="58">
        <v>41.0</v>
      </c>
      <c r="T1379" s="58">
        <v>116449.3</v>
      </c>
    </row>
    <row r="1380">
      <c r="A1380" s="53">
        <v>43383.0</v>
      </c>
      <c r="B1380" s="14" t="s">
        <v>90</v>
      </c>
      <c r="C1380" s="52" t="s">
        <v>80</v>
      </c>
      <c r="D1380" s="14" t="s">
        <v>47</v>
      </c>
      <c r="E1380" s="51" t="s">
        <v>46</v>
      </c>
      <c r="F1380" s="1">
        <v>10.1</v>
      </c>
      <c r="G1380" s="14"/>
      <c r="H1380" s="1">
        <v>16.5</v>
      </c>
      <c r="I1380" s="14"/>
      <c r="J1380" s="1">
        <v>20.0</v>
      </c>
      <c r="K1380" s="1"/>
      <c r="M1380" s="14" t="e">
        <v>#N/A</v>
      </c>
      <c r="N1380" s="54">
        <v>73.5397</v>
      </c>
      <c r="O1380" s="59">
        <f t="shared" si="1"/>
        <v>43383</v>
      </c>
      <c r="P1380" s="21">
        <v>8056355.02867</v>
      </c>
      <c r="Q1380" s="52" t="s">
        <v>80</v>
      </c>
      <c r="R1380" s="57">
        <v>43383.0</v>
      </c>
      <c r="S1380" s="58">
        <v>41.0</v>
      </c>
      <c r="T1380" s="58">
        <v>109551.1</v>
      </c>
    </row>
    <row r="1381">
      <c r="A1381" s="53">
        <v>43384.0</v>
      </c>
      <c r="B1381" s="14" t="s">
        <v>105</v>
      </c>
      <c r="C1381" s="52" t="s">
        <v>80</v>
      </c>
      <c r="D1381" s="14" t="s">
        <v>47</v>
      </c>
      <c r="E1381" s="51" t="s">
        <v>46</v>
      </c>
      <c r="F1381" s="1">
        <v>6.4</v>
      </c>
      <c r="G1381" s="14"/>
      <c r="H1381" s="1">
        <v>20.7</v>
      </c>
      <c r="I1381" s="14"/>
      <c r="J1381" s="1">
        <v>23.7</v>
      </c>
      <c r="K1381" s="1"/>
      <c r="L1381" s="1">
        <v>0.0</v>
      </c>
      <c r="M1381" s="14"/>
      <c r="N1381" s="54">
        <v>85.63041</v>
      </c>
      <c r="O1381" s="59">
        <f t="shared" si="1"/>
        <v>43384</v>
      </c>
      <c r="P1381" s="21">
        <v>9456363.126243</v>
      </c>
      <c r="Q1381" s="52" t="s">
        <v>80</v>
      </c>
      <c r="R1381" s="57">
        <v>43384.0</v>
      </c>
      <c r="S1381" s="58">
        <v>41.0</v>
      </c>
      <c r="T1381" s="58">
        <v>110432.3</v>
      </c>
    </row>
    <row r="1382">
      <c r="A1382" s="53">
        <v>43385.0</v>
      </c>
      <c r="B1382" s="14" t="s">
        <v>107</v>
      </c>
      <c r="C1382" s="52" t="s">
        <v>80</v>
      </c>
      <c r="D1382" s="14" t="s">
        <v>47</v>
      </c>
      <c r="E1382" s="51" t="s">
        <v>46</v>
      </c>
      <c r="F1382" s="1">
        <v>8.7</v>
      </c>
      <c r="G1382" s="14"/>
      <c r="H1382" s="1">
        <v>22.7</v>
      </c>
      <c r="I1382" s="14"/>
      <c r="J1382" s="1">
        <v>23.9</v>
      </c>
      <c r="K1382" s="1"/>
      <c r="L1382" s="1">
        <v>0.0</v>
      </c>
      <c r="M1382" s="14"/>
      <c r="N1382" s="54">
        <v>88.47236</v>
      </c>
      <c r="O1382" s="59">
        <f t="shared" si="1"/>
        <v>43385</v>
      </c>
      <c r="P1382" s="21">
        <v>9772418.010228</v>
      </c>
      <c r="Q1382" s="52" t="s">
        <v>80</v>
      </c>
      <c r="R1382" s="57">
        <v>43385.0</v>
      </c>
      <c r="S1382" s="58">
        <v>41.0</v>
      </c>
      <c r="T1382" s="58">
        <v>110457.3</v>
      </c>
    </row>
    <row r="1383">
      <c r="A1383" s="53">
        <v>43386.0</v>
      </c>
      <c r="B1383" s="14" t="s">
        <v>74</v>
      </c>
      <c r="C1383" s="52" t="s">
        <v>80</v>
      </c>
      <c r="D1383" s="14" t="s">
        <v>47</v>
      </c>
      <c r="E1383" s="51" t="s">
        <v>46</v>
      </c>
      <c r="F1383" s="1">
        <v>10.5</v>
      </c>
      <c r="G1383" s="14"/>
      <c r="H1383" s="1">
        <v>24.9</v>
      </c>
      <c r="I1383" s="14"/>
      <c r="J1383" s="1">
        <v>23.2</v>
      </c>
      <c r="K1383" s="1"/>
      <c r="L1383" s="1">
        <v>0.0</v>
      </c>
      <c r="M1383" s="14"/>
      <c r="N1383" s="54">
        <v>74.6166</v>
      </c>
      <c r="O1383" s="59">
        <f t="shared" si="1"/>
        <v>43386</v>
      </c>
      <c r="P1383" s="21">
        <v>7206825.656850001</v>
      </c>
      <c r="Q1383" s="52" t="s">
        <v>80</v>
      </c>
      <c r="R1383" s="57">
        <v>43386.0</v>
      </c>
      <c r="S1383" s="58">
        <v>41.0</v>
      </c>
      <c r="T1383" s="58">
        <v>96584.75</v>
      </c>
    </row>
    <row r="1384">
      <c r="A1384" s="53">
        <v>43387.0</v>
      </c>
      <c r="B1384" s="14" t="s">
        <v>78</v>
      </c>
      <c r="C1384" s="52" t="s">
        <v>80</v>
      </c>
      <c r="D1384" s="14" t="s">
        <v>47</v>
      </c>
      <c r="E1384" s="51" t="s">
        <v>46</v>
      </c>
      <c r="F1384" s="1">
        <v>12.4</v>
      </c>
      <c r="G1384" s="14"/>
      <c r="H1384" s="1">
        <v>27.3</v>
      </c>
      <c r="I1384" s="14"/>
      <c r="J1384" s="1">
        <v>22.1</v>
      </c>
      <c r="K1384" s="1"/>
      <c r="L1384" s="1">
        <v>0.0</v>
      </c>
      <c r="M1384" s="14"/>
      <c r="N1384" s="54">
        <v>56.86416</v>
      </c>
      <c r="O1384" s="59">
        <f t="shared" si="1"/>
        <v>43387</v>
      </c>
      <c r="P1384" s="21">
        <v>5170010.954659199</v>
      </c>
      <c r="Q1384" s="52" t="s">
        <v>80</v>
      </c>
      <c r="R1384" s="57">
        <v>43387.0</v>
      </c>
      <c r="S1384" s="58">
        <v>42.0</v>
      </c>
      <c r="T1384" s="58">
        <v>90918.62</v>
      </c>
    </row>
    <row r="1385">
      <c r="A1385" s="53">
        <v>43388.0</v>
      </c>
      <c r="B1385" s="14" t="s">
        <v>92</v>
      </c>
      <c r="C1385" s="52" t="s">
        <v>80</v>
      </c>
      <c r="D1385" s="14" t="s">
        <v>47</v>
      </c>
      <c r="E1385" s="51" t="s">
        <v>46</v>
      </c>
      <c r="F1385" s="1">
        <v>19.5</v>
      </c>
      <c r="G1385" s="14"/>
      <c r="H1385" s="1">
        <v>27.5</v>
      </c>
      <c r="I1385" s="14"/>
      <c r="J1385" s="1">
        <v>19.4</v>
      </c>
      <c r="K1385" s="1"/>
      <c r="L1385" s="1">
        <v>0.0</v>
      </c>
      <c r="M1385" s="14"/>
      <c r="N1385" s="54">
        <v>79.18245</v>
      </c>
      <c r="O1385" s="59">
        <f t="shared" si="1"/>
        <v>43388</v>
      </c>
      <c r="P1385" s="21">
        <v>8557271.126235</v>
      </c>
      <c r="Q1385" s="52" t="s">
        <v>80</v>
      </c>
      <c r="R1385" s="57">
        <v>43388.0</v>
      </c>
      <c r="S1385" s="58">
        <v>42.0</v>
      </c>
      <c r="T1385" s="58">
        <v>108070.3</v>
      </c>
    </row>
    <row r="1386">
      <c r="A1386" s="53">
        <v>43389.0</v>
      </c>
      <c r="B1386" s="14" t="s">
        <v>108</v>
      </c>
      <c r="C1386" s="52" t="s">
        <v>80</v>
      </c>
      <c r="D1386" s="14" t="s">
        <v>47</v>
      </c>
      <c r="E1386" s="51" t="s">
        <v>46</v>
      </c>
      <c r="F1386" s="1">
        <v>20.0</v>
      </c>
      <c r="G1386" s="14"/>
      <c r="H1386" s="1">
        <v>23.1</v>
      </c>
      <c r="I1386" s="14"/>
      <c r="J1386" s="1">
        <v>6.1</v>
      </c>
      <c r="K1386" s="1"/>
      <c r="L1386" s="1">
        <v>0.2</v>
      </c>
      <c r="M1386" s="14"/>
      <c r="N1386" s="54">
        <v>89.02525</v>
      </c>
      <c r="O1386" s="59">
        <f t="shared" si="1"/>
        <v>43389</v>
      </c>
      <c r="P1386" s="21">
        <v>1.013903230735E7</v>
      </c>
      <c r="Q1386" s="52" t="s">
        <v>80</v>
      </c>
      <c r="R1386" s="57">
        <v>43389.0</v>
      </c>
      <c r="S1386" s="58">
        <v>42.0</v>
      </c>
      <c r="T1386" s="58">
        <v>113889.4</v>
      </c>
    </row>
    <row r="1387">
      <c r="A1387" s="53">
        <v>43390.0</v>
      </c>
      <c r="B1387" s="14" t="s">
        <v>90</v>
      </c>
      <c r="C1387" s="52" t="s">
        <v>80</v>
      </c>
      <c r="D1387" s="14" t="s">
        <v>47</v>
      </c>
      <c r="E1387" s="51" t="s">
        <v>46</v>
      </c>
      <c r="F1387" s="1">
        <v>16.1</v>
      </c>
      <c r="G1387" s="14"/>
      <c r="H1387" s="1">
        <v>22.6</v>
      </c>
      <c r="I1387" s="14"/>
      <c r="J1387" s="1">
        <v>15.1</v>
      </c>
      <c r="K1387" s="1"/>
      <c r="L1387" s="1">
        <v>5.2</v>
      </c>
      <c r="M1387" s="14"/>
      <c r="N1387" s="54">
        <v>122.2007</v>
      </c>
      <c r="O1387" s="59">
        <f t="shared" si="1"/>
        <v>43390</v>
      </c>
      <c r="P1387" s="21">
        <v>1.375885787461E7</v>
      </c>
      <c r="Q1387" s="52" t="s">
        <v>80</v>
      </c>
      <c r="R1387" s="57">
        <v>43390.0</v>
      </c>
      <c r="S1387" s="58">
        <v>42.0</v>
      </c>
      <c r="T1387" s="58">
        <v>112592.3</v>
      </c>
    </row>
    <row r="1388">
      <c r="A1388" s="53">
        <v>43391.0</v>
      </c>
      <c r="B1388" s="14" t="s">
        <v>105</v>
      </c>
      <c r="C1388" s="52" t="s">
        <v>80</v>
      </c>
      <c r="D1388" s="14" t="s">
        <v>47</v>
      </c>
      <c r="E1388" s="51" t="s">
        <v>46</v>
      </c>
      <c r="F1388" s="1">
        <v>14.7</v>
      </c>
      <c r="G1388" s="14"/>
      <c r="H1388" s="1">
        <v>20.7</v>
      </c>
      <c r="I1388" s="14"/>
      <c r="J1388" s="1">
        <v>10.5</v>
      </c>
      <c r="K1388" s="1"/>
      <c r="L1388" s="1">
        <v>2.0</v>
      </c>
      <c r="M1388" s="14"/>
      <c r="N1388" s="54">
        <v>165.7797</v>
      </c>
      <c r="O1388" s="59">
        <f t="shared" si="1"/>
        <v>43391</v>
      </c>
      <c r="P1388" s="21">
        <v>1.870104430602E7</v>
      </c>
      <c r="Q1388" s="52" t="s">
        <v>80</v>
      </c>
      <c r="R1388" s="57">
        <v>43391.0</v>
      </c>
      <c r="S1388" s="58">
        <v>42.0</v>
      </c>
      <c r="T1388" s="58">
        <v>112806.6</v>
      </c>
    </row>
    <row r="1389">
      <c r="A1389" s="53">
        <v>43392.0</v>
      </c>
      <c r="B1389" s="14" t="s">
        <v>107</v>
      </c>
      <c r="C1389" s="52" t="s">
        <v>80</v>
      </c>
      <c r="D1389" s="14" t="s">
        <v>47</v>
      </c>
      <c r="E1389" s="51" t="s">
        <v>46</v>
      </c>
      <c r="F1389" s="1">
        <v>12.8</v>
      </c>
      <c r="G1389" s="14"/>
      <c r="H1389" s="1">
        <v>27.4</v>
      </c>
      <c r="I1389" s="14"/>
      <c r="J1389" s="1">
        <v>23.0</v>
      </c>
      <c r="K1389" s="1"/>
      <c r="L1389" s="1">
        <v>0.0</v>
      </c>
      <c r="M1389" s="14"/>
      <c r="N1389" s="54">
        <v>101.6604</v>
      </c>
      <c r="O1389" s="59">
        <f t="shared" si="1"/>
        <v>43392</v>
      </c>
      <c r="P1389" s="21">
        <v>1.0973243908079999E7</v>
      </c>
      <c r="Q1389" s="52" t="s">
        <v>80</v>
      </c>
      <c r="R1389" s="57">
        <v>43392.0</v>
      </c>
      <c r="S1389" s="58">
        <v>42.0</v>
      </c>
      <c r="T1389" s="58">
        <v>107940.2</v>
      </c>
    </row>
    <row r="1390">
      <c r="A1390" s="53">
        <v>43393.0</v>
      </c>
      <c r="B1390" s="14" t="s">
        <v>74</v>
      </c>
      <c r="C1390" s="52" t="s">
        <v>80</v>
      </c>
      <c r="D1390" s="14" t="s">
        <v>47</v>
      </c>
      <c r="E1390" s="51" t="s">
        <v>46</v>
      </c>
      <c r="F1390" s="1">
        <v>11.7</v>
      </c>
      <c r="G1390" s="14"/>
      <c r="H1390" s="1">
        <v>16.1</v>
      </c>
      <c r="I1390" s="14"/>
      <c r="J1390" s="1">
        <v>9.8</v>
      </c>
      <c r="K1390" s="1"/>
      <c r="L1390" s="1">
        <v>5.0</v>
      </c>
      <c r="M1390" s="14"/>
      <c r="N1390" s="54">
        <v>96.29224</v>
      </c>
      <c r="O1390" s="59">
        <f t="shared" si="1"/>
        <v>43393</v>
      </c>
      <c r="P1390" s="21">
        <v>9568450.115646401</v>
      </c>
      <c r="Q1390" s="52" t="s">
        <v>80</v>
      </c>
      <c r="R1390" s="57">
        <v>43393.0</v>
      </c>
      <c r="S1390" s="58">
        <v>42.0</v>
      </c>
      <c r="T1390" s="58">
        <v>99368.86</v>
      </c>
    </row>
    <row r="1391">
      <c r="A1391" s="53">
        <v>43394.0</v>
      </c>
      <c r="B1391" s="14" t="s">
        <v>78</v>
      </c>
      <c r="C1391" s="52" t="s">
        <v>80</v>
      </c>
      <c r="D1391" s="14" t="s">
        <v>47</v>
      </c>
      <c r="E1391" s="51" t="s">
        <v>46</v>
      </c>
      <c r="F1391" s="1">
        <v>7.6</v>
      </c>
      <c r="G1391" s="14"/>
      <c r="H1391" s="1">
        <v>19.2</v>
      </c>
      <c r="I1391" s="14"/>
      <c r="J1391" s="1">
        <v>22.7</v>
      </c>
      <c r="K1391" s="1"/>
      <c r="L1391" s="1">
        <v>5.6</v>
      </c>
      <c r="M1391" s="14"/>
      <c r="N1391" s="54">
        <v>81.92092</v>
      </c>
      <c r="O1391" s="59">
        <f t="shared" si="1"/>
        <v>43394</v>
      </c>
      <c r="P1391" s="21">
        <v>8063273.8109276</v>
      </c>
      <c r="Q1391" s="52" t="s">
        <v>80</v>
      </c>
      <c r="R1391" s="57">
        <v>43394.0</v>
      </c>
      <c r="S1391" s="58">
        <v>43.0</v>
      </c>
      <c r="T1391" s="58">
        <v>98427.53</v>
      </c>
    </row>
    <row r="1392">
      <c r="A1392" s="53">
        <v>43395.0</v>
      </c>
      <c r="B1392" s="14" t="s">
        <v>92</v>
      </c>
      <c r="C1392" s="52" t="s">
        <v>80</v>
      </c>
      <c r="D1392" s="14" t="s">
        <v>47</v>
      </c>
      <c r="E1392" s="51" t="s">
        <v>46</v>
      </c>
      <c r="F1392" s="1">
        <v>8.9</v>
      </c>
      <c r="G1392" s="14"/>
      <c r="H1392" s="1">
        <v>27.0</v>
      </c>
      <c r="I1392" s="14"/>
      <c r="J1392" s="1">
        <v>25.7</v>
      </c>
      <c r="K1392" s="1"/>
      <c r="L1392" s="1">
        <v>0.0</v>
      </c>
      <c r="M1392" s="14"/>
      <c r="N1392" s="54">
        <v>84.17539</v>
      </c>
      <c r="O1392" s="59">
        <f t="shared" si="1"/>
        <v>43395</v>
      </c>
      <c r="P1392" s="21">
        <v>8913635.078504</v>
      </c>
      <c r="Q1392" s="52" t="s">
        <v>80</v>
      </c>
      <c r="R1392" s="57">
        <v>43395.0</v>
      </c>
      <c r="S1392" s="58">
        <v>43.0</v>
      </c>
      <c r="T1392" s="58">
        <v>105893.6</v>
      </c>
    </row>
    <row r="1393">
      <c r="A1393" s="53">
        <v>43396.0</v>
      </c>
      <c r="B1393" s="14" t="s">
        <v>108</v>
      </c>
      <c r="C1393" s="52" t="s">
        <v>80</v>
      </c>
      <c r="D1393" s="14" t="s">
        <v>47</v>
      </c>
      <c r="E1393" s="51" t="s">
        <v>46</v>
      </c>
      <c r="F1393" s="1">
        <v>13.0</v>
      </c>
      <c r="G1393" s="14"/>
      <c r="H1393" s="1">
        <v>18.8</v>
      </c>
      <c r="I1393" s="14"/>
      <c r="J1393" s="1">
        <v>16.7</v>
      </c>
      <c r="K1393" s="1"/>
      <c r="L1393" s="1">
        <v>0.0</v>
      </c>
      <c r="M1393" s="14"/>
      <c r="N1393" s="54">
        <v>90.93534</v>
      </c>
      <c r="O1393" s="59">
        <f t="shared" si="1"/>
        <v>43396</v>
      </c>
      <c r="P1393" s="21">
        <v>9933922.038144</v>
      </c>
      <c r="Q1393" s="52" t="s">
        <v>80</v>
      </c>
      <c r="R1393" s="57">
        <v>43396.0</v>
      </c>
      <c r="S1393" s="58">
        <v>43.0</v>
      </c>
      <c r="T1393" s="58">
        <v>109241.6</v>
      </c>
    </row>
    <row r="1394">
      <c r="A1394" s="53">
        <v>43397.0</v>
      </c>
      <c r="B1394" s="14" t="s">
        <v>90</v>
      </c>
      <c r="C1394" s="52" t="s">
        <v>80</v>
      </c>
      <c r="D1394" s="14" t="s">
        <v>47</v>
      </c>
      <c r="E1394" s="51" t="s">
        <v>46</v>
      </c>
      <c r="F1394" s="1">
        <v>9.2</v>
      </c>
      <c r="G1394" s="14"/>
      <c r="H1394" s="1">
        <v>15.5</v>
      </c>
      <c r="I1394" s="14"/>
      <c r="J1394" s="1">
        <v>19.7</v>
      </c>
      <c r="K1394" s="1"/>
      <c r="L1394" s="1">
        <v>0.0</v>
      </c>
      <c r="M1394" s="14"/>
      <c r="N1394" s="54">
        <v>93.34475</v>
      </c>
      <c r="O1394" s="59">
        <f t="shared" si="1"/>
        <v>43397</v>
      </c>
      <c r="P1394" s="21">
        <v>1.040078941715E7</v>
      </c>
      <c r="Q1394" s="52" t="s">
        <v>80</v>
      </c>
      <c r="R1394" s="57">
        <v>43397.0</v>
      </c>
      <c r="S1394" s="58">
        <v>43.0</v>
      </c>
      <c r="T1394" s="58">
        <v>111423.4</v>
      </c>
    </row>
    <row r="1395">
      <c r="A1395" s="53">
        <v>43398.0</v>
      </c>
      <c r="B1395" s="14" t="s">
        <v>105</v>
      </c>
      <c r="C1395" s="52" t="s">
        <v>80</v>
      </c>
      <c r="D1395" s="14" t="s">
        <v>47</v>
      </c>
      <c r="E1395" s="51" t="s">
        <v>46</v>
      </c>
      <c r="F1395" s="1">
        <v>6.4</v>
      </c>
      <c r="G1395" s="14"/>
      <c r="H1395" s="1">
        <v>19.5</v>
      </c>
      <c r="I1395" s="14"/>
      <c r="J1395" s="1">
        <v>25.0</v>
      </c>
      <c r="K1395" s="1"/>
      <c r="L1395" s="1">
        <v>0.0</v>
      </c>
      <c r="M1395" s="14"/>
      <c r="N1395" s="54">
        <v>115.4273</v>
      </c>
      <c r="O1395" s="59">
        <f t="shared" si="1"/>
        <v>43398</v>
      </c>
      <c r="P1395" s="21">
        <v>1.297569067312E7</v>
      </c>
      <c r="Q1395" s="52" t="s">
        <v>80</v>
      </c>
      <c r="R1395" s="57">
        <v>43398.0</v>
      </c>
      <c r="S1395" s="58">
        <v>43.0</v>
      </c>
      <c r="T1395" s="58">
        <v>112414.4</v>
      </c>
    </row>
    <row r="1396">
      <c r="A1396" s="53">
        <v>43399.0</v>
      </c>
      <c r="B1396" s="14" t="s">
        <v>107</v>
      </c>
      <c r="C1396" s="52" t="s">
        <v>80</v>
      </c>
      <c r="D1396" s="14" t="s">
        <v>47</v>
      </c>
      <c r="E1396" s="51" t="s">
        <v>46</v>
      </c>
      <c r="F1396" s="1">
        <v>9.6</v>
      </c>
      <c r="G1396" s="14"/>
      <c r="H1396" s="1">
        <v>18.3</v>
      </c>
      <c r="I1396" s="14"/>
      <c r="J1396" s="1">
        <v>23.7</v>
      </c>
      <c r="K1396" s="1"/>
      <c r="L1396" s="1">
        <v>0.0</v>
      </c>
      <c r="M1396" s="14"/>
      <c r="N1396" s="54">
        <v>111.2042</v>
      </c>
      <c r="O1396" s="59">
        <f t="shared" si="1"/>
        <v>43399</v>
      </c>
      <c r="P1396" s="21">
        <v>1.235980192942E7</v>
      </c>
      <c r="Q1396" s="52" t="s">
        <v>80</v>
      </c>
      <c r="R1396" s="57">
        <v>43399.0</v>
      </c>
      <c r="S1396" s="58">
        <v>43.0</v>
      </c>
      <c r="T1396" s="58">
        <v>111145.1</v>
      </c>
    </row>
    <row r="1397">
      <c r="A1397" s="53">
        <v>43400.0</v>
      </c>
      <c r="B1397" s="14" t="s">
        <v>74</v>
      </c>
      <c r="C1397" s="52" t="s">
        <v>80</v>
      </c>
      <c r="D1397" s="14" t="s">
        <v>47</v>
      </c>
      <c r="E1397" s="51" t="s">
        <v>46</v>
      </c>
      <c r="F1397" s="1">
        <v>11.3</v>
      </c>
      <c r="G1397" s="14"/>
      <c r="H1397" s="1">
        <v>19.6</v>
      </c>
      <c r="I1397" s="14"/>
      <c r="J1397" s="1">
        <v>20.5</v>
      </c>
      <c r="K1397" s="1"/>
      <c r="L1397" s="1">
        <v>0.0</v>
      </c>
      <c r="M1397" s="14"/>
      <c r="N1397" s="54">
        <v>98.83227</v>
      </c>
      <c r="O1397" s="59">
        <f t="shared" si="1"/>
        <v>43400</v>
      </c>
      <c r="P1397" s="21">
        <v>9682991.8326573</v>
      </c>
      <c r="Q1397" s="52" t="s">
        <v>80</v>
      </c>
      <c r="R1397" s="57">
        <v>43400.0</v>
      </c>
      <c r="S1397" s="58">
        <v>43.0</v>
      </c>
      <c r="T1397" s="58">
        <v>97973.99</v>
      </c>
    </row>
    <row r="1398">
      <c r="A1398" s="53">
        <v>43401.0</v>
      </c>
      <c r="B1398" s="14" t="s">
        <v>78</v>
      </c>
      <c r="C1398" s="52" t="s">
        <v>80</v>
      </c>
      <c r="D1398" s="14" t="s">
        <v>47</v>
      </c>
      <c r="E1398" s="51" t="s">
        <v>46</v>
      </c>
      <c r="F1398" s="1">
        <v>9.3</v>
      </c>
      <c r="G1398" s="14"/>
      <c r="H1398" s="1">
        <v>15.9</v>
      </c>
      <c r="I1398" s="14"/>
      <c r="J1398" s="1">
        <v>22.8</v>
      </c>
      <c r="K1398" s="1"/>
      <c r="L1398" s="1">
        <v>0.0</v>
      </c>
      <c r="M1398" s="14"/>
      <c r="N1398" s="54">
        <v>110.2152</v>
      </c>
      <c r="O1398" s="59">
        <f t="shared" si="1"/>
        <v>43401</v>
      </c>
      <c r="P1398" s="21">
        <v>1.0539220489104E7</v>
      </c>
      <c r="Q1398" s="52" t="s">
        <v>80</v>
      </c>
      <c r="R1398" s="57">
        <v>43401.0</v>
      </c>
      <c r="S1398" s="58">
        <v>44.0</v>
      </c>
      <c r="T1398" s="58">
        <v>95624.02</v>
      </c>
    </row>
    <row r="1399">
      <c r="A1399" s="53">
        <v>43402.0</v>
      </c>
      <c r="B1399" s="14" t="s">
        <v>92</v>
      </c>
      <c r="C1399" s="52" t="s">
        <v>80</v>
      </c>
      <c r="D1399" s="14" t="s">
        <v>47</v>
      </c>
      <c r="E1399" s="51" t="s">
        <v>46</v>
      </c>
      <c r="F1399" s="1">
        <v>9.1</v>
      </c>
      <c r="G1399" s="14"/>
      <c r="H1399" s="1">
        <v>17.0</v>
      </c>
      <c r="I1399" s="14"/>
      <c r="J1399" s="1">
        <v>25.6</v>
      </c>
      <c r="K1399" s="1"/>
      <c r="L1399" s="1">
        <v>0.0</v>
      </c>
      <c r="M1399" s="14"/>
      <c r="N1399" s="54">
        <v>142.3381</v>
      </c>
      <c r="O1399" s="59">
        <f t="shared" si="1"/>
        <v>43402</v>
      </c>
      <c r="P1399" s="21">
        <v>1.568517467046E7</v>
      </c>
      <c r="Q1399" s="52" t="s">
        <v>80</v>
      </c>
      <c r="R1399" s="57">
        <v>43402.0</v>
      </c>
      <c r="S1399" s="58">
        <v>44.0</v>
      </c>
      <c r="T1399" s="58">
        <v>110196.6</v>
      </c>
    </row>
    <row r="1400">
      <c r="A1400" s="53">
        <v>43403.0</v>
      </c>
      <c r="B1400" s="14" t="s">
        <v>108</v>
      </c>
      <c r="C1400" s="52" t="s">
        <v>80</v>
      </c>
      <c r="D1400" s="14" t="s">
        <v>47</v>
      </c>
      <c r="E1400" s="51" t="s">
        <v>46</v>
      </c>
      <c r="F1400" s="1">
        <v>8.3</v>
      </c>
      <c r="G1400" s="14"/>
      <c r="H1400" s="1">
        <v>25.2</v>
      </c>
      <c r="I1400" s="14"/>
      <c r="J1400" s="1">
        <v>25.8</v>
      </c>
      <c r="K1400" s="1"/>
      <c r="L1400" s="1">
        <v>0.0</v>
      </c>
      <c r="M1400" s="14"/>
      <c r="N1400" s="54">
        <v>149.0806</v>
      </c>
      <c r="O1400" s="59">
        <f t="shared" si="1"/>
        <v>43403</v>
      </c>
      <c r="P1400" s="21">
        <v>1.69145357954E7</v>
      </c>
      <c r="Q1400" s="52" t="s">
        <v>80</v>
      </c>
      <c r="R1400" s="57">
        <v>43403.0</v>
      </c>
      <c r="S1400" s="58">
        <v>44.0</v>
      </c>
      <c r="T1400" s="58">
        <v>113459.0</v>
      </c>
    </row>
    <row r="1401">
      <c r="A1401" s="53">
        <v>43404.0</v>
      </c>
      <c r="B1401" s="14" t="s">
        <v>90</v>
      </c>
      <c r="C1401" s="52" t="s">
        <v>80</v>
      </c>
      <c r="D1401" s="14" t="s">
        <v>47</v>
      </c>
      <c r="E1401" s="51" t="s">
        <v>46</v>
      </c>
      <c r="F1401" s="1">
        <v>13.0</v>
      </c>
      <c r="G1401" s="14"/>
      <c r="H1401" s="1">
        <v>19.5</v>
      </c>
      <c r="I1401" s="14"/>
      <c r="J1401" s="1">
        <v>16.7</v>
      </c>
      <c r="K1401" s="1"/>
      <c r="L1401" s="1">
        <v>0.0</v>
      </c>
      <c r="M1401" s="14"/>
      <c r="N1401" s="54">
        <v>121.6154</v>
      </c>
      <c r="O1401" s="59">
        <f t="shared" si="1"/>
        <v>43404</v>
      </c>
      <c r="P1401" s="21">
        <v>1.391313012158E7</v>
      </c>
      <c r="Q1401" s="52" t="s">
        <v>80</v>
      </c>
      <c r="R1401" s="57">
        <v>43404.0</v>
      </c>
      <c r="S1401" s="58">
        <v>44.0</v>
      </c>
      <c r="T1401" s="58">
        <v>114402.7</v>
      </c>
    </row>
    <row r="1402">
      <c r="A1402" s="53">
        <v>43405.0</v>
      </c>
      <c r="B1402" s="14" t="s">
        <v>105</v>
      </c>
      <c r="C1402" s="52" t="s">
        <v>80</v>
      </c>
      <c r="D1402" s="14" t="s">
        <v>47</v>
      </c>
      <c r="E1402" s="51" t="s">
        <v>46</v>
      </c>
      <c r="F1402" s="1">
        <v>12.8</v>
      </c>
      <c r="G1402" s="14"/>
      <c r="H1402" s="1">
        <v>34.3</v>
      </c>
      <c r="I1402" s="14"/>
      <c r="J1402" s="1">
        <v>14.2</v>
      </c>
      <c r="K1402" s="1"/>
      <c r="L1402" s="1">
        <v>0.0</v>
      </c>
      <c r="M1402" s="14"/>
      <c r="N1402" s="54">
        <v>101.7889</v>
      </c>
      <c r="O1402" s="59">
        <f t="shared" si="1"/>
        <v>43405</v>
      </c>
      <c r="P1402" s="21">
        <v>1.214857646723E7</v>
      </c>
      <c r="Q1402" s="52" t="s">
        <v>80</v>
      </c>
      <c r="R1402" s="57">
        <v>43405.0</v>
      </c>
      <c r="S1402" s="58">
        <v>44.0</v>
      </c>
      <c r="T1402" s="58">
        <v>119350.7</v>
      </c>
    </row>
    <row r="1403">
      <c r="A1403" s="53">
        <v>43406.0</v>
      </c>
      <c r="B1403" s="14" t="s">
        <v>107</v>
      </c>
      <c r="C1403" s="52" t="s">
        <v>80</v>
      </c>
      <c r="D1403" s="14" t="s">
        <v>47</v>
      </c>
      <c r="E1403" s="51" t="s">
        <v>46</v>
      </c>
      <c r="F1403" s="1">
        <v>16.3</v>
      </c>
      <c r="G1403" s="14"/>
      <c r="H1403" s="1">
        <v>31.6</v>
      </c>
      <c r="I1403" s="14"/>
      <c r="J1403" s="1">
        <v>13.4</v>
      </c>
      <c r="K1403" s="1"/>
      <c r="L1403" s="1">
        <v>0.0</v>
      </c>
      <c r="M1403" s="14"/>
      <c r="N1403" s="54">
        <v>79.01902</v>
      </c>
      <c r="O1403" s="59">
        <f t="shared" si="1"/>
        <v>43406</v>
      </c>
      <c r="P1403" s="21">
        <v>9228939.519978</v>
      </c>
      <c r="Q1403" s="52" t="s">
        <v>80</v>
      </c>
      <c r="R1403" s="57">
        <v>43406.0</v>
      </c>
      <c r="S1403" s="58">
        <v>44.0</v>
      </c>
      <c r="T1403" s="58">
        <v>116793.9</v>
      </c>
    </row>
    <row r="1404">
      <c r="A1404" s="53">
        <v>43407.0</v>
      </c>
      <c r="B1404" s="14" t="s">
        <v>74</v>
      </c>
      <c r="C1404" s="52" t="s">
        <v>80</v>
      </c>
      <c r="D1404" s="14" t="s">
        <v>47</v>
      </c>
      <c r="E1404" s="51" t="s">
        <v>46</v>
      </c>
      <c r="F1404" s="1">
        <v>12.6</v>
      </c>
      <c r="G1404" s="14"/>
      <c r="H1404" s="1">
        <v>20.9</v>
      </c>
      <c r="I1404" s="14"/>
      <c r="J1404" s="1">
        <v>19.9</v>
      </c>
      <c r="K1404" s="1"/>
      <c r="L1404" s="1">
        <v>0.2</v>
      </c>
      <c r="M1404" s="14"/>
      <c r="N1404" s="54">
        <v>74.72967</v>
      </c>
      <c r="O1404" s="59">
        <f t="shared" si="1"/>
        <v>43407</v>
      </c>
      <c r="P1404" s="21">
        <v>7014073.7681343</v>
      </c>
      <c r="Q1404" s="52" t="s">
        <v>80</v>
      </c>
      <c r="R1404" s="57">
        <v>43407.0</v>
      </c>
      <c r="S1404" s="58">
        <v>44.0</v>
      </c>
      <c r="T1404" s="58">
        <v>93859.29</v>
      </c>
    </row>
    <row r="1405">
      <c r="A1405" s="53">
        <v>43408.0</v>
      </c>
      <c r="B1405" s="14" t="s">
        <v>78</v>
      </c>
      <c r="C1405" s="52" t="s">
        <v>80</v>
      </c>
      <c r="D1405" s="14" t="s">
        <v>47</v>
      </c>
      <c r="E1405" s="51" t="s">
        <v>46</v>
      </c>
      <c r="F1405" s="1">
        <v>9.2</v>
      </c>
      <c r="G1405" s="14"/>
      <c r="H1405" s="1">
        <v>20.9</v>
      </c>
      <c r="I1405" s="14"/>
      <c r="J1405" s="1">
        <v>19.7</v>
      </c>
      <c r="K1405" s="1"/>
      <c r="L1405" s="1">
        <v>0.0</v>
      </c>
      <c r="M1405" s="14"/>
      <c r="N1405" s="54">
        <v>90.90147</v>
      </c>
      <c r="O1405" s="59">
        <f t="shared" si="1"/>
        <v>43408</v>
      </c>
      <c r="P1405" s="21">
        <v>8765867.8229661</v>
      </c>
      <c r="Q1405" s="52" t="s">
        <v>80</v>
      </c>
      <c r="R1405" s="57">
        <v>43408.0</v>
      </c>
      <c r="S1405" s="58">
        <v>45.0</v>
      </c>
      <c r="T1405" s="58">
        <v>96432.63</v>
      </c>
    </row>
    <row r="1406">
      <c r="A1406" s="53">
        <v>43409.0</v>
      </c>
      <c r="B1406" s="14" t="s">
        <v>92</v>
      </c>
      <c r="C1406" s="52" t="s">
        <v>80</v>
      </c>
      <c r="D1406" s="14" t="s">
        <v>47</v>
      </c>
      <c r="E1406" s="51" t="s">
        <v>46</v>
      </c>
      <c r="F1406" s="1">
        <v>14.5</v>
      </c>
      <c r="G1406" s="14"/>
      <c r="H1406" s="1">
        <v>28.6</v>
      </c>
      <c r="I1406" s="14"/>
      <c r="J1406" s="1">
        <v>15.8</v>
      </c>
      <c r="K1406" s="1"/>
      <c r="L1406" s="1">
        <v>2.8</v>
      </c>
      <c r="M1406" s="14"/>
      <c r="N1406" s="54">
        <v>104.6322</v>
      </c>
      <c r="O1406" s="59">
        <f t="shared" si="1"/>
        <v>43409</v>
      </c>
      <c r="P1406" s="21">
        <v>1.119712071402E7</v>
      </c>
      <c r="Q1406" s="52" t="s">
        <v>80</v>
      </c>
      <c r="R1406" s="57">
        <v>43409.0</v>
      </c>
      <c r="S1406" s="58">
        <v>45.0</v>
      </c>
      <c r="T1406" s="58">
        <v>107014.1</v>
      </c>
    </row>
    <row r="1407">
      <c r="A1407" s="53">
        <v>43410.0</v>
      </c>
      <c r="B1407" s="14" t="s">
        <v>108</v>
      </c>
      <c r="C1407" s="52" t="s">
        <v>80</v>
      </c>
      <c r="D1407" s="14" t="s">
        <v>47</v>
      </c>
      <c r="E1407" s="51" t="s">
        <v>47</v>
      </c>
      <c r="F1407" s="1">
        <v>16.3</v>
      </c>
      <c r="G1407" s="14"/>
      <c r="H1407" s="1">
        <v>21.4</v>
      </c>
      <c r="I1407" s="14"/>
      <c r="J1407" s="1">
        <v>7.8</v>
      </c>
      <c r="K1407" s="1"/>
      <c r="L1407" s="1">
        <v>4.4</v>
      </c>
      <c r="M1407" s="14"/>
      <c r="N1407" s="54">
        <v>115.778</v>
      </c>
      <c r="O1407" s="59">
        <f t="shared" si="1"/>
        <v>43410</v>
      </c>
      <c r="P1407" s="21">
        <v>1.16584509548E7</v>
      </c>
      <c r="Q1407" s="52" t="s">
        <v>80</v>
      </c>
      <c r="R1407" s="57">
        <v>43410.0</v>
      </c>
      <c r="S1407" s="58">
        <v>45.0</v>
      </c>
      <c r="T1407" s="58">
        <v>100696.6</v>
      </c>
    </row>
    <row r="1408">
      <c r="A1408" s="53">
        <v>43411.0</v>
      </c>
      <c r="B1408" s="14" t="s">
        <v>90</v>
      </c>
      <c r="C1408" s="52" t="s">
        <v>80</v>
      </c>
      <c r="D1408" s="14" t="s">
        <v>47</v>
      </c>
      <c r="E1408" s="51" t="s">
        <v>46</v>
      </c>
      <c r="F1408" s="1">
        <v>11.1</v>
      </c>
      <c r="G1408" s="14"/>
      <c r="H1408" s="1">
        <v>17.2</v>
      </c>
      <c r="I1408" s="14"/>
      <c r="J1408" s="1">
        <v>18.2</v>
      </c>
      <c r="K1408" s="1"/>
      <c r="L1408" s="1">
        <v>35.8</v>
      </c>
      <c r="M1408" s="14"/>
      <c r="N1408" s="54">
        <v>95.56956</v>
      </c>
      <c r="O1408" s="59">
        <f t="shared" si="1"/>
        <v>43411</v>
      </c>
      <c r="P1408" s="21">
        <v>1.0167377893631998E7</v>
      </c>
      <c r="Q1408" s="52" t="s">
        <v>80</v>
      </c>
      <c r="R1408" s="57">
        <v>43411.0</v>
      </c>
      <c r="S1408" s="58">
        <v>45.0</v>
      </c>
      <c r="T1408" s="58">
        <v>106387.2</v>
      </c>
    </row>
    <row r="1409">
      <c r="A1409" s="53">
        <v>43412.0</v>
      </c>
      <c r="B1409" s="14" t="s">
        <v>105</v>
      </c>
      <c r="C1409" s="52" t="s">
        <v>80</v>
      </c>
      <c r="D1409" s="14" t="s">
        <v>47</v>
      </c>
      <c r="E1409" s="51" t="s">
        <v>46</v>
      </c>
      <c r="F1409" s="1">
        <v>7.7</v>
      </c>
      <c r="G1409" s="14"/>
      <c r="H1409" s="1">
        <v>17.0</v>
      </c>
      <c r="I1409" s="14"/>
      <c r="J1409" s="1">
        <v>22.7</v>
      </c>
      <c r="K1409" s="1"/>
      <c r="L1409" s="1">
        <v>3.0</v>
      </c>
      <c r="M1409" s="14"/>
      <c r="N1409" s="54">
        <v>91.88452</v>
      </c>
      <c r="O1409" s="59">
        <f t="shared" si="1"/>
        <v>43412</v>
      </c>
      <c r="P1409" s="21">
        <v>1.0054959777407998E7</v>
      </c>
      <c r="Q1409" s="52" t="s">
        <v>80</v>
      </c>
      <c r="R1409" s="57">
        <v>43412.0</v>
      </c>
      <c r="S1409" s="58">
        <v>45.0</v>
      </c>
      <c r="T1409" s="58">
        <v>109430.4</v>
      </c>
    </row>
    <row r="1410">
      <c r="A1410" s="53">
        <v>43413.0</v>
      </c>
      <c r="B1410" s="14" t="s">
        <v>107</v>
      </c>
      <c r="C1410" s="52" t="s">
        <v>80</v>
      </c>
      <c r="D1410" s="14" t="s">
        <v>47</v>
      </c>
      <c r="E1410" s="51" t="s">
        <v>46</v>
      </c>
      <c r="F1410" s="1">
        <v>8.0</v>
      </c>
      <c r="G1410" s="14"/>
      <c r="H1410" s="1">
        <v>20.0</v>
      </c>
      <c r="I1410" s="14"/>
      <c r="J1410" s="1">
        <v>14.8</v>
      </c>
      <c r="K1410" s="1"/>
      <c r="L1410" s="1">
        <v>0.0</v>
      </c>
      <c r="M1410" s="14"/>
      <c r="N1410" s="54">
        <v>101.7347</v>
      </c>
      <c r="O1410" s="59">
        <f t="shared" si="1"/>
        <v>43413</v>
      </c>
      <c r="P1410" s="21">
        <v>1.1445865892900001E7</v>
      </c>
      <c r="Q1410" s="52" t="s">
        <v>80</v>
      </c>
      <c r="R1410" s="57">
        <v>43413.0</v>
      </c>
      <c r="S1410" s="58">
        <v>45.0</v>
      </c>
      <c r="T1410" s="58">
        <v>112507.0</v>
      </c>
    </row>
    <row r="1411">
      <c r="A1411" s="53">
        <v>43414.0</v>
      </c>
      <c r="B1411" s="14" t="s">
        <v>74</v>
      </c>
      <c r="C1411" s="52" t="s">
        <v>80</v>
      </c>
      <c r="D1411" s="14" t="s">
        <v>47</v>
      </c>
      <c r="E1411" s="51" t="s">
        <v>46</v>
      </c>
      <c r="F1411" s="1">
        <v>9.0</v>
      </c>
      <c r="G1411" s="14"/>
      <c r="H1411" s="1">
        <v>20.3</v>
      </c>
      <c r="I1411" s="14"/>
      <c r="J1411" s="1">
        <v>27.3</v>
      </c>
      <c r="K1411" s="1"/>
      <c r="L1411" s="1">
        <v>0.0</v>
      </c>
      <c r="M1411" s="14"/>
      <c r="N1411" s="54">
        <v>86.72527</v>
      </c>
      <c r="O1411" s="59">
        <f t="shared" si="1"/>
        <v>43414</v>
      </c>
      <c r="P1411" s="21">
        <v>8690184.264972</v>
      </c>
      <c r="Q1411" s="52" t="s">
        <v>80</v>
      </c>
      <c r="R1411" s="57">
        <v>43414.0</v>
      </c>
      <c r="S1411" s="58">
        <v>45.0</v>
      </c>
      <c r="T1411" s="58">
        <v>100203.6</v>
      </c>
    </row>
    <row r="1412">
      <c r="A1412" s="53">
        <v>43415.0</v>
      </c>
      <c r="B1412" s="14" t="s">
        <v>78</v>
      </c>
      <c r="C1412" s="52" t="s">
        <v>80</v>
      </c>
      <c r="D1412" s="14" t="s">
        <v>47</v>
      </c>
      <c r="E1412" s="51" t="s">
        <v>46</v>
      </c>
      <c r="F1412" s="1">
        <v>9.3</v>
      </c>
      <c r="G1412" s="14"/>
      <c r="H1412" s="1">
        <v>19.6</v>
      </c>
      <c r="I1412" s="14"/>
      <c r="J1412" s="1">
        <v>29.1</v>
      </c>
      <c r="K1412" s="1"/>
      <c r="L1412" s="1">
        <v>0.2</v>
      </c>
      <c r="M1412" s="14"/>
      <c r="N1412" s="54">
        <v>76.6722</v>
      </c>
      <c r="O1412" s="59">
        <f t="shared" si="1"/>
        <v>43415</v>
      </c>
      <c r="P1412" s="21">
        <v>7253411.702658</v>
      </c>
      <c r="Q1412" s="52" t="s">
        <v>80</v>
      </c>
      <c r="R1412" s="57">
        <v>43415.0</v>
      </c>
      <c r="S1412" s="58">
        <v>46.0</v>
      </c>
      <c r="T1412" s="58">
        <v>94602.89</v>
      </c>
    </row>
    <row r="1413">
      <c r="A1413" s="53">
        <v>43416.0</v>
      </c>
      <c r="B1413" s="14" t="s">
        <v>92</v>
      </c>
      <c r="C1413" s="52" t="s">
        <v>80</v>
      </c>
      <c r="D1413" s="14" t="s">
        <v>47</v>
      </c>
      <c r="E1413" s="51" t="s">
        <v>46</v>
      </c>
      <c r="F1413" s="1">
        <v>10.9</v>
      </c>
      <c r="G1413" s="14"/>
      <c r="H1413" s="1">
        <v>30.2</v>
      </c>
      <c r="I1413" s="14"/>
      <c r="J1413" s="1">
        <v>17.5</v>
      </c>
      <c r="K1413" s="1"/>
      <c r="L1413" s="1">
        <v>0.0</v>
      </c>
      <c r="M1413" s="14"/>
      <c r="N1413" s="54">
        <v>105.4518</v>
      </c>
      <c r="O1413" s="59">
        <f t="shared" si="1"/>
        <v>43416</v>
      </c>
      <c r="P1413" s="21">
        <v>1.2038335307280002E7</v>
      </c>
      <c r="Q1413" s="52" t="s">
        <v>80</v>
      </c>
      <c r="R1413" s="57">
        <v>43416.0</v>
      </c>
      <c r="S1413" s="58">
        <v>46.0</v>
      </c>
      <c r="T1413" s="58">
        <v>114159.6</v>
      </c>
    </row>
    <row r="1414">
      <c r="A1414" s="53">
        <v>43417.0</v>
      </c>
      <c r="B1414" s="14" t="s">
        <v>108</v>
      </c>
      <c r="C1414" s="52" t="s">
        <v>80</v>
      </c>
      <c r="D1414" s="14" t="s">
        <v>47</v>
      </c>
      <c r="E1414" s="51" t="s">
        <v>46</v>
      </c>
      <c r="F1414" s="1">
        <v>16.9</v>
      </c>
      <c r="G1414" s="14"/>
      <c r="H1414" s="1">
        <v>30.5</v>
      </c>
      <c r="I1414" s="14"/>
      <c r="J1414" s="1">
        <v>18.4</v>
      </c>
      <c r="K1414" s="1"/>
      <c r="L1414" s="1">
        <v>0.0</v>
      </c>
      <c r="M1414" s="14"/>
      <c r="N1414" s="54">
        <v>111.5734</v>
      </c>
      <c r="O1414" s="59">
        <f t="shared" si="1"/>
        <v>43417</v>
      </c>
      <c r="P1414" s="21">
        <v>1.3409482551020002E7</v>
      </c>
      <c r="Q1414" s="52" t="s">
        <v>80</v>
      </c>
      <c r="R1414" s="57">
        <v>43417.0</v>
      </c>
      <c r="S1414" s="58">
        <v>46.0</v>
      </c>
      <c r="T1414" s="58">
        <v>120185.3</v>
      </c>
    </row>
    <row r="1415">
      <c r="A1415" s="53">
        <v>43418.0</v>
      </c>
      <c r="B1415" s="14" t="s">
        <v>90</v>
      </c>
      <c r="C1415" s="52" t="s">
        <v>80</v>
      </c>
      <c r="D1415" s="14" t="s">
        <v>47</v>
      </c>
      <c r="E1415" s="51" t="s">
        <v>46</v>
      </c>
      <c r="F1415" s="1">
        <v>14.8</v>
      </c>
      <c r="G1415" s="14"/>
      <c r="H1415" s="1">
        <v>17.3</v>
      </c>
      <c r="I1415" s="14"/>
      <c r="J1415" s="1">
        <v>7.2</v>
      </c>
      <c r="K1415" s="1"/>
      <c r="L1415" s="1">
        <v>6.2</v>
      </c>
      <c r="M1415" s="14"/>
      <c r="N1415" s="54">
        <v>119.6247</v>
      </c>
      <c r="O1415" s="59">
        <f t="shared" si="1"/>
        <v>43418</v>
      </c>
      <c r="P1415" s="21">
        <v>1.3934794203720002E7</v>
      </c>
      <c r="Q1415" s="52" t="s">
        <v>80</v>
      </c>
      <c r="R1415" s="57">
        <v>43418.0</v>
      </c>
      <c r="S1415" s="58">
        <v>46.0</v>
      </c>
      <c r="T1415" s="58">
        <v>116487.6</v>
      </c>
    </row>
    <row r="1416">
      <c r="A1416" s="53">
        <v>43419.0</v>
      </c>
      <c r="B1416" s="14" t="s">
        <v>105</v>
      </c>
      <c r="C1416" s="52" t="s">
        <v>80</v>
      </c>
      <c r="D1416" s="14" t="s">
        <v>47</v>
      </c>
      <c r="E1416" s="51" t="s">
        <v>46</v>
      </c>
      <c r="F1416" s="1">
        <v>13.7</v>
      </c>
      <c r="G1416" s="14"/>
      <c r="H1416" s="1">
        <v>18.1</v>
      </c>
      <c r="I1416" s="14"/>
      <c r="J1416" s="1">
        <v>23.8</v>
      </c>
      <c r="K1416" s="1"/>
      <c r="L1416" s="1">
        <v>0.2</v>
      </c>
      <c r="M1416" s="14"/>
      <c r="N1416" s="54">
        <v>96.50197</v>
      </c>
      <c r="O1416" s="59">
        <f t="shared" si="1"/>
        <v>43419</v>
      </c>
      <c r="P1416" s="21">
        <v>1.0482844947751E7</v>
      </c>
      <c r="Q1416" s="52" t="s">
        <v>80</v>
      </c>
      <c r="R1416" s="57">
        <v>43419.0</v>
      </c>
      <c r="S1416" s="58">
        <v>46.0</v>
      </c>
      <c r="T1416" s="58">
        <v>108628.3</v>
      </c>
    </row>
    <row r="1417">
      <c r="A1417" s="53">
        <v>43420.0</v>
      </c>
      <c r="B1417" s="14" t="s">
        <v>107</v>
      </c>
      <c r="C1417" s="52" t="s">
        <v>80</v>
      </c>
      <c r="D1417" s="14" t="s">
        <v>47</v>
      </c>
      <c r="E1417" s="51" t="s">
        <v>46</v>
      </c>
      <c r="F1417" s="1">
        <v>8.3</v>
      </c>
      <c r="G1417" s="14"/>
      <c r="H1417" s="1">
        <v>19.0</v>
      </c>
      <c r="I1417" s="14"/>
      <c r="J1417" s="1">
        <v>29.8</v>
      </c>
      <c r="K1417" s="1"/>
      <c r="L1417" s="1">
        <v>0.0</v>
      </c>
      <c r="M1417" s="14"/>
      <c r="N1417" s="54">
        <v>97.76708</v>
      </c>
      <c r="O1417" s="59">
        <f t="shared" si="1"/>
        <v>43420</v>
      </c>
      <c r="P1417" s="21">
        <v>1.0500761217772E7</v>
      </c>
      <c r="Q1417" s="52" t="s">
        <v>80</v>
      </c>
      <c r="R1417" s="57">
        <v>43420.0</v>
      </c>
      <c r="S1417" s="58">
        <v>46.0</v>
      </c>
      <c r="T1417" s="58">
        <v>107405.9</v>
      </c>
    </row>
    <row r="1418">
      <c r="A1418" s="53">
        <v>43421.0</v>
      </c>
      <c r="B1418" s="14" t="s">
        <v>74</v>
      </c>
      <c r="C1418" s="52" t="s">
        <v>80</v>
      </c>
      <c r="D1418" s="14" t="s">
        <v>47</v>
      </c>
      <c r="E1418" s="51" t="s">
        <v>46</v>
      </c>
      <c r="F1418" s="1">
        <v>9.6</v>
      </c>
      <c r="G1418" s="14"/>
      <c r="H1418" s="1">
        <v>18.1</v>
      </c>
      <c r="I1418" s="14"/>
      <c r="J1418" s="1">
        <v>29.9</v>
      </c>
      <c r="K1418" s="1"/>
      <c r="L1418" s="1">
        <v>0.0</v>
      </c>
      <c r="M1418" s="14"/>
      <c r="N1418" s="54">
        <v>83.26708</v>
      </c>
      <c r="O1418" s="59">
        <f t="shared" si="1"/>
        <v>43421</v>
      </c>
      <c r="P1418" s="21">
        <v>7535580.8115536</v>
      </c>
      <c r="Q1418" s="52" t="s">
        <v>80</v>
      </c>
      <c r="R1418" s="57">
        <v>43421.0</v>
      </c>
      <c r="S1418" s="58">
        <v>46.0</v>
      </c>
      <c r="T1418" s="58">
        <v>90498.92</v>
      </c>
    </row>
    <row r="1419">
      <c r="A1419" s="53">
        <v>43422.0</v>
      </c>
      <c r="B1419" s="14" t="s">
        <v>78</v>
      </c>
      <c r="C1419" s="52" t="s">
        <v>80</v>
      </c>
      <c r="D1419" s="14" t="s">
        <v>47</v>
      </c>
      <c r="E1419" s="51" t="s">
        <v>46</v>
      </c>
      <c r="F1419" s="1">
        <v>9.8</v>
      </c>
      <c r="G1419" s="14"/>
      <c r="H1419" s="1">
        <v>26.6</v>
      </c>
      <c r="I1419" s="14"/>
      <c r="J1419" s="1">
        <v>30.1</v>
      </c>
      <c r="K1419" s="1"/>
      <c r="L1419" s="1">
        <v>0.0</v>
      </c>
      <c r="M1419" s="14"/>
      <c r="N1419" s="54">
        <v>89.24819</v>
      </c>
      <c r="O1419" s="59">
        <f t="shared" si="1"/>
        <v>43422</v>
      </c>
      <c r="P1419" s="21">
        <v>8214682.7544347</v>
      </c>
      <c r="Q1419" s="52" t="s">
        <v>80</v>
      </c>
      <c r="R1419" s="57">
        <v>43422.0</v>
      </c>
      <c r="S1419" s="58">
        <v>47.0</v>
      </c>
      <c r="T1419" s="58">
        <v>92043.13</v>
      </c>
    </row>
    <row r="1420">
      <c r="A1420" s="53">
        <v>43423.0</v>
      </c>
      <c r="B1420" s="14" t="s">
        <v>92</v>
      </c>
      <c r="C1420" s="52" t="s">
        <v>80</v>
      </c>
      <c r="D1420" s="14" t="s">
        <v>47</v>
      </c>
      <c r="E1420" s="51" t="s">
        <v>46</v>
      </c>
      <c r="F1420" s="1">
        <v>15.4</v>
      </c>
      <c r="G1420" s="14"/>
      <c r="H1420" s="1">
        <v>30.9</v>
      </c>
      <c r="I1420" s="14"/>
      <c r="J1420" s="1">
        <v>27.5</v>
      </c>
      <c r="K1420" s="1"/>
      <c r="L1420" s="1">
        <v>0.0</v>
      </c>
      <c r="M1420" s="14"/>
      <c r="N1420" s="54">
        <v>104.4713</v>
      </c>
      <c r="O1420" s="59">
        <f t="shared" si="1"/>
        <v>43423</v>
      </c>
      <c r="P1420" s="21">
        <v>1.190748206705E7</v>
      </c>
      <c r="Q1420" s="52" t="s">
        <v>80</v>
      </c>
      <c r="R1420" s="57">
        <v>43423.0</v>
      </c>
      <c r="S1420" s="58">
        <v>47.0</v>
      </c>
      <c r="T1420" s="58">
        <v>113978.5</v>
      </c>
    </row>
    <row r="1421">
      <c r="A1421" s="53">
        <v>43424.0</v>
      </c>
      <c r="B1421" s="14" t="s">
        <v>108</v>
      </c>
      <c r="C1421" s="52" t="s">
        <v>80</v>
      </c>
      <c r="D1421" s="14" t="s">
        <v>47</v>
      </c>
      <c r="E1421" s="51" t="s">
        <v>46</v>
      </c>
      <c r="F1421" s="1">
        <v>22.5</v>
      </c>
      <c r="G1421" s="14"/>
      <c r="H1421" s="1">
        <v>27.6</v>
      </c>
      <c r="I1421" s="14"/>
      <c r="J1421" s="1">
        <v>5.5</v>
      </c>
      <c r="K1421" s="1"/>
      <c r="L1421" s="1">
        <v>0.0</v>
      </c>
      <c r="M1421" s="14"/>
      <c r="N1421" s="54">
        <v>110.716</v>
      </c>
      <c r="O1421" s="59">
        <f t="shared" si="1"/>
        <v>43424</v>
      </c>
      <c r="P1421" s="21">
        <v>1.31010907096E7</v>
      </c>
      <c r="Q1421" s="52" t="s">
        <v>80</v>
      </c>
      <c r="R1421" s="57">
        <v>43424.0</v>
      </c>
      <c r="S1421" s="58">
        <v>47.0</v>
      </c>
      <c r="T1421" s="58">
        <v>118330.6</v>
      </c>
    </row>
    <row r="1422">
      <c r="A1422" s="53">
        <v>43425.0</v>
      </c>
      <c r="B1422" s="14" t="s">
        <v>90</v>
      </c>
      <c r="C1422" s="52" t="s">
        <v>80</v>
      </c>
      <c r="D1422" s="14" t="s">
        <v>47</v>
      </c>
      <c r="E1422" s="51" t="s">
        <v>46</v>
      </c>
      <c r="F1422" s="1">
        <v>12.3</v>
      </c>
      <c r="G1422" s="14"/>
      <c r="H1422" s="1">
        <v>23.2</v>
      </c>
      <c r="I1422" s="14"/>
      <c r="J1422" s="1">
        <v>24.2</v>
      </c>
      <c r="K1422" s="1"/>
      <c r="L1422" s="1">
        <v>24.2</v>
      </c>
      <c r="M1422" s="14"/>
      <c r="N1422" s="54">
        <v>100.4283</v>
      </c>
      <c r="O1422" s="59">
        <f t="shared" si="1"/>
        <v>43425</v>
      </c>
      <c r="P1422" s="21">
        <v>1.0707484575059999E7</v>
      </c>
      <c r="Q1422" s="52" t="s">
        <v>80</v>
      </c>
      <c r="R1422" s="57">
        <v>43425.0</v>
      </c>
      <c r="S1422" s="58">
        <v>47.0</v>
      </c>
      <c r="T1422" s="58">
        <v>106618.2</v>
      </c>
    </row>
    <row r="1423">
      <c r="A1423" s="53">
        <v>43426.0</v>
      </c>
      <c r="B1423" s="14" t="s">
        <v>105</v>
      </c>
      <c r="C1423" s="52" t="s">
        <v>80</v>
      </c>
      <c r="D1423" s="14" t="s">
        <v>47</v>
      </c>
      <c r="E1423" s="51" t="s">
        <v>46</v>
      </c>
      <c r="F1423" s="1">
        <v>9.7</v>
      </c>
      <c r="G1423" s="14"/>
      <c r="H1423" s="1">
        <v>16.4</v>
      </c>
      <c r="I1423" s="14"/>
      <c r="J1423" s="1">
        <v>20.3</v>
      </c>
      <c r="K1423" s="1"/>
      <c r="L1423" s="1">
        <v>6.2</v>
      </c>
      <c r="M1423" s="14"/>
      <c r="N1423" s="54">
        <v>77.2089</v>
      </c>
      <c r="O1423" s="59">
        <f t="shared" si="1"/>
        <v>43426</v>
      </c>
      <c r="P1423" s="21">
        <v>8282878.14132</v>
      </c>
      <c r="Q1423" s="52" t="s">
        <v>80</v>
      </c>
      <c r="R1423" s="57">
        <v>43426.0</v>
      </c>
      <c r="S1423" s="58">
        <v>47.0</v>
      </c>
      <c r="T1423" s="58">
        <v>107278.8</v>
      </c>
    </row>
    <row r="1424">
      <c r="A1424" s="53">
        <v>43427.0</v>
      </c>
      <c r="B1424" s="14" t="s">
        <v>107</v>
      </c>
      <c r="C1424" s="52" t="s">
        <v>80</v>
      </c>
      <c r="D1424" s="14" t="s">
        <v>47</v>
      </c>
      <c r="E1424" s="51" t="s">
        <v>46</v>
      </c>
      <c r="F1424" s="1">
        <v>11.0</v>
      </c>
      <c r="G1424" s="14"/>
      <c r="H1424" s="1">
        <v>14.5</v>
      </c>
      <c r="I1424" s="14"/>
      <c r="J1424" s="1">
        <v>3.5</v>
      </c>
      <c r="K1424" s="1"/>
      <c r="L1424" s="1">
        <v>6.0</v>
      </c>
      <c r="M1424" s="14"/>
      <c r="N1424" s="54">
        <v>93.52891</v>
      </c>
      <c r="O1424" s="59">
        <f t="shared" si="1"/>
        <v>43427</v>
      </c>
      <c r="P1424" s="21">
        <v>1.0623256772966E7</v>
      </c>
      <c r="Q1424" s="52" t="s">
        <v>80</v>
      </c>
      <c r="R1424" s="57">
        <v>43427.0</v>
      </c>
      <c r="S1424" s="58">
        <v>47.0</v>
      </c>
      <c r="T1424" s="58">
        <v>113582.6</v>
      </c>
    </row>
    <row r="1425">
      <c r="A1425" s="53">
        <v>43428.0</v>
      </c>
      <c r="B1425" s="14" t="s">
        <v>74</v>
      </c>
      <c r="C1425" s="52" t="s">
        <v>80</v>
      </c>
      <c r="D1425" s="14" t="s">
        <v>47</v>
      </c>
      <c r="E1425" s="51" t="s">
        <v>46</v>
      </c>
      <c r="F1425" s="1">
        <v>11.1</v>
      </c>
      <c r="G1425" s="14"/>
      <c r="H1425" s="1">
        <v>16.9</v>
      </c>
      <c r="I1425" s="14"/>
      <c r="J1425" s="1">
        <v>15.8</v>
      </c>
      <c r="K1425" s="1"/>
      <c r="L1425" s="1">
        <v>7.0</v>
      </c>
      <c r="M1425" s="14"/>
      <c r="N1425" s="54">
        <v>110.5057</v>
      </c>
      <c r="O1425" s="59">
        <f t="shared" si="1"/>
        <v>43428</v>
      </c>
      <c r="P1425" s="21">
        <v>1.1199984756970001E7</v>
      </c>
      <c r="Q1425" s="52" t="s">
        <v>80</v>
      </c>
      <c r="R1425" s="57">
        <v>43428.0</v>
      </c>
      <c r="S1425" s="58">
        <v>47.0</v>
      </c>
      <c r="T1425" s="58">
        <v>101352.1</v>
      </c>
    </row>
    <row r="1426">
      <c r="A1426" s="53">
        <v>43429.0</v>
      </c>
      <c r="B1426" s="14" t="s">
        <v>78</v>
      </c>
      <c r="C1426" s="52" t="s">
        <v>80</v>
      </c>
      <c r="D1426" s="14" t="s">
        <v>47</v>
      </c>
      <c r="E1426" s="51" t="s">
        <v>46</v>
      </c>
      <c r="F1426" s="1">
        <v>12.7</v>
      </c>
      <c r="G1426" s="14"/>
      <c r="H1426" s="1">
        <v>18.8</v>
      </c>
      <c r="I1426" s="14"/>
      <c r="J1426" s="1">
        <v>20.5</v>
      </c>
      <c r="K1426" s="1"/>
      <c r="L1426" s="1">
        <v>0.8</v>
      </c>
      <c r="M1426" s="14"/>
      <c r="N1426" s="54">
        <v>116.4628</v>
      </c>
      <c r="O1426" s="59">
        <f t="shared" si="1"/>
        <v>43429</v>
      </c>
      <c r="P1426" s="21">
        <v>1.1208427621748E7</v>
      </c>
      <c r="Q1426" s="52" t="s">
        <v>80</v>
      </c>
      <c r="R1426" s="57">
        <v>43429.0</v>
      </c>
      <c r="S1426" s="58">
        <v>48.0</v>
      </c>
      <c r="T1426" s="58">
        <v>96240.41</v>
      </c>
    </row>
    <row r="1427">
      <c r="A1427" s="53">
        <v>43430.0</v>
      </c>
      <c r="B1427" s="14" t="s">
        <v>92</v>
      </c>
      <c r="C1427" s="52" t="s">
        <v>80</v>
      </c>
      <c r="D1427" s="14" t="s">
        <v>47</v>
      </c>
      <c r="E1427" s="51" t="s">
        <v>46</v>
      </c>
      <c r="F1427" s="1">
        <v>11.9</v>
      </c>
      <c r="G1427" s="14"/>
      <c r="H1427" s="1">
        <v>18.6</v>
      </c>
      <c r="I1427" s="14"/>
      <c r="J1427" s="1">
        <v>25.5</v>
      </c>
      <c r="K1427" s="1"/>
      <c r="L1427" s="1">
        <v>0.0</v>
      </c>
      <c r="M1427" s="14"/>
      <c r="N1427" s="54">
        <v>112.2093</v>
      </c>
      <c r="O1427" s="59">
        <f t="shared" si="1"/>
        <v>43430</v>
      </c>
      <c r="P1427" s="21">
        <v>1.240446881268E7</v>
      </c>
      <c r="Q1427" s="52" t="s">
        <v>80</v>
      </c>
      <c r="R1427" s="57">
        <v>43430.0</v>
      </c>
      <c r="S1427" s="58">
        <v>48.0</v>
      </c>
      <c r="T1427" s="58">
        <v>110547.6</v>
      </c>
    </row>
    <row r="1428">
      <c r="A1428" s="53">
        <v>43431.0</v>
      </c>
      <c r="B1428" s="14" t="s">
        <v>108</v>
      </c>
      <c r="C1428" s="52" t="s">
        <v>80</v>
      </c>
      <c r="D1428" s="14" t="s">
        <v>47</v>
      </c>
      <c r="E1428" s="51" t="s">
        <v>46</v>
      </c>
      <c r="F1428" s="1">
        <v>14.4</v>
      </c>
      <c r="G1428" s="14"/>
      <c r="H1428" s="1">
        <v>20.0</v>
      </c>
      <c r="I1428" s="14"/>
      <c r="J1428" s="1">
        <v>23.3</v>
      </c>
      <c r="K1428" s="1"/>
      <c r="L1428" s="1">
        <v>0.2</v>
      </c>
      <c r="M1428" s="14"/>
      <c r="N1428" s="54">
        <v>109.7617</v>
      </c>
      <c r="O1428" s="59">
        <f t="shared" si="1"/>
        <v>43431</v>
      </c>
      <c r="P1428" s="21">
        <v>1.204156096488E7</v>
      </c>
      <c r="Q1428" s="52" t="s">
        <v>80</v>
      </c>
      <c r="R1428" s="57">
        <v>43431.0</v>
      </c>
      <c r="S1428" s="58">
        <v>48.0</v>
      </c>
      <c r="T1428" s="58">
        <v>109706.4</v>
      </c>
    </row>
    <row r="1429">
      <c r="A1429" s="53">
        <v>43432.0</v>
      </c>
      <c r="B1429" s="14" t="s">
        <v>90</v>
      </c>
      <c r="C1429" s="52" t="s">
        <v>80</v>
      </c>
      <c r="D1429" s="14" t="s">
        <v>47</v>
      </c>
      <c r="E1429" s="51" t="s">
        <v>46</v>
      </c>
      <c r="F1429" s="1">
        <v>14.4</v>
      </c>
      <c r="G1429" s="14"/>
      <c r="H1429" s="1">
        <v>20.8</v>
      </c>
      <c r="I1429" s="14"/>
      <c r="J1429" s="1">
        <v>18.0</v>
      </c>
      <c r="K1429" s="1"/>
      <c r="L1429" s="1">
        <v>0.0</v>
      </c>
      <c r="M1429" s="14"/>
      <c r="N1429" s="54">
        <v>98.17826</v>
      </c>
      <c r="O1429" s="59">
        <f t="shared" si="1"/>
        <v>43432</v>
      </c>
      <c r="P1429" s="21">
        <v>1.0474128032448E7</v>
      </c>
      <c r="Q1429" s="52" t="s">
        <v>80</v>
      </c>
      <c r="R1429" s="57">
        <v>43432.0</v>
      </c>
      <c r="S1429" s="58">
        <v>48.0</v>
      </c>
      <c r="T1429" s="58">
        <v>106684.8</v>
      </c>
    </row>
    <row r="1430">
      <c r="A1430" s="53">
        <v>43433.0</v>
      </c>
      <c r="B1430" s="14" t="s">
        <v>105</v>
      </c>
      <c r="C1430" s="52" t="s">
        <v>80</v>
      </c>
      <c r="D1430" s="14" t="s">
        <v>47</v>
      </c>
      <c r="E1430" s="51" t="s">
        <v>46</v>
      </c>
      <c r="F1430" s="1">
        <v>13.9</v>
      </c>
      <c r="G1430" s="14"/>
      <c r="H1430" s="1">
        <v>18.7</v>
      </c>
      <c r="I1430" s="14"/>
      <c r="J1430" s="1">
        <v>21.1</v>
      </c>
      <c r="K1430" s="1"/>
      <c r="L1430" s="1">
        <v>0.6</v>
      </c>
      <c r="M1430" s="14"/>
      <c r="N1430" s="54">
        <v>116.3293</v>
      </c>
      <c r="O1430" s="59">
        <f t="shared" si="1"/>
        <v>43433</v>
      </c>
      <c r="P1430" s="21">
        <v>1.309713200031E7</v>
      </c>
      <c r="Q1430" s="52" t="s">
        <v>80</v>
      </c>
      <c r="R1430" s="57">
        <v>43433.0</v>
      </c>
      <c r="S1430" s="58">
        <v>48.0</v>
      </c>
      <c r="T1430" s="58">
        <v>112586.7</v>
      </c>
    </row>
    <row r="1431">
      <c r="A1431" s="53">
        <v>43434.0</v>
      </c>
      <c r="B1431" s="14" t="s">
        <v>107</v>
      </c>
      <c r="C1431" s="52" t="s">
        <v>80</v>
      </c>
      <c r="D1431" s="14" t="s">
        <v>47</v>
      </c>
      <c r="E1431" s="51" t="s">
        <v>46</v>
      </c>
      <c r="F1431" s="1">
        <v>14.7</v>
      </c>
      <c r="G1431" s="14"/>
      <c r="H1431" s="1">
        <v>20.8</v>
      </c>
      <c r="I1431" s="14"/>
      <c r="J1431" s="1">
        <v>28.0</v>
      </c>
      <c r="K1431" s="1"/>
      <c r="L1431" s="1">
        <v>0.0</v>
      </c>
      <c r="M1431" s="14"/>
      <c r="N1431" s="54">
        <v>106.2942</v>
      </c>
      <c r="O1431" s="59">
        <f t="shared" si="1"/>
        <v>43434</v>
      </c>
      <c r="P1431" s="21">
        <v>1.169574215556E7</v>
      </c>
      <c r="Q1431" s="52" t="s">
        <v>80</v>
      </c>
      <c r="R1431" s="57">
        <v>43434.0</v>
      </c>
      <c r="S1431" s="58">
        <v>48.0</v>
      </c>
      <c r="T1431" s="58">
        <v>110031.8</v>
      </c>
    </row>
    <row r="1432">
      <c r="A1432" s="53">
        <v>43435.0</v>
      </c>
      <c r="B1432" s="14" t="s">
        <v>74</v>
      </c>
      <c r="C1432" s="52" t="s">
        <v>80</v>
      </c>
      <c r="D1432" s="14" t="s">
        <v>47</v>
      </c>
      <c r="E1432" s="51" t="s">
        <v>46</v>
      </c>
      <c r="F1432" s="1">
        <v>10.3</v>
      </c>
      <c r="G1432" s="14"/>
      <c r="H1432" s="1">
        <v>31.7</v>
      </c>
      <c r="I1432" s="14"/>
      <c r="J1432" s="1">
        <v>30.8</v>
      </c>
      <c r="K1432" s="1"/>
      <c r="L1432" s="1">
        <v>0.0</v>
      </c>
      <c r="M1432" s="14"/>
      <c r="N1432" s="54">
        <v>71.10474</v>
      </c>
      <c r="O1432" s="59">
        <f t="shared" si="1"/>
        <v>43435</v>
      </c>
      <c r="P1432" s="21">
        <v>7162039.157448</v>
      </c>
      <c r="Q1432" s="52" t="s">
        <v>80</v>
      </c>
      <c r="R1432" s="57">
        <v>43435.0</v>
      </c>
      <c r="S1432" s="58">
        <v>48.0</v>
      </c>
      <c r="T1432" s="58">
        <v>100725.2</v>
      </c>
    </row>
    <row r="1433">
      <c r="A1433" s="53">
        <v>43436.0</v>
      </c>
      <c r="B1433" s="14" t="s">
        <v>78</v>
      </c>
      <c r="C1433" s="52" t="s">
        <v>80</v>
      </c>
      <c r="D1433" s="14" t="s">
        <v>47</v>
      </c>
      <c r="E1433" s="51" t="s">
        <v>46</v>
      </c>
      <c r="F1433" s="1">
        <v>12.2</v>
      </c>
      <c r="G1433" s="14"/>
      <c r="H1433" s="1">
        <v>19.5</v>
      </c>
      <c r="I1433" s="14"/>
      <c r="J1433" s="1">
        <v>18.9</v>
      </c>
      <c r="K1433" s="1"/>
      <c r="L1433" s="1">
        <v>10.4</v>
      </c>
      <c r="M1433" s="14"/>
      <c r="N1433" s="54">
        <v>24.45538</v>
      </c>
      <c r="O1433" s="59">
        <f t="shared" si="1"/>
        <v>43436</v>
      </c>
      <c r="P1433" s="21">
        <v>2174158.3600166</v>
      </c>
      <c r="Q1433" s="52" t="s">
        <v>80</v>
      </c>
      <c r="R1433" s="57">
        <v>43436.0</v>
      </c>
      <c r="S1433" s="58">
        <v>49.0</v>
      </c>
      <c r="T1433" s="58">
        <v>88903.07</v>
      </c>
    </row>
    <row r="1434">
      <c r="A1434" s="53">
        <v>43437.0</v>
      </c>
      <c r="B1434" s="14" t="s">
        <v>92</v>
      </c>
      <c r="C1434" s="52" t="s">
        <v>80</v>
      </c>
      <c r="D1434" s="14" t="s">
        <v>47</v>
      </c>
      <c r="E1434" s="51" t="s">
        <v>46</v>
      </c>
      <c r="F1434" s="1">
        <v>13.3</v>
      </c>
      <c r="G1434" s="14"/>
      <c r="H1434" s="1">
        <v>23.6</v>
      </c>
      <c r="I1434" s="14"/>
      <c r="J1434" s="1">
        <v>13.4</v>
      </c>
      <c r="K1434" s="1"/>
      <c r="L1434" s="1">
        <v>0.0</v>
      </c>
      <c r="M1434" s="14"/>
      <c r="N1434" s="54">
        <v>71.1262</v>
      </c>
      <c r="O1434" s="59">
        <f t="shared" si="1"/>
        <v>43437</v>
      </c>
      <c r="P1434" s="21">
        <v>7657894.78706</v>
      </c>
      <c r="Q1434" s="52" t="s">
        <v>80</v>
      </c>
      <c r="R1434" s="57">
        <v>43437.0</v>
      </c>
      <c r="S1434" s="58">
        <v>49.0</v>
      </c>
      <c r="T1434" s="58">
        <v>107666.3</v>
      </c>
    </row>
    <row r="1435">
      <c r="A1435" s="53">
        <v>43438.0</v>
      </c>
      <c r="B1435" s="14" t="s">
        <v>108</v>
      </c>
      <c r="C1435" s="52" t="s">
        <v>80</v>
      </c>
      <c r="D1435" s="14" t="s">
        <v>47</v>
      </c>
      <c r="E1435" s="51" t="s">
        <v>46</v>
      </c>
      <c r="F1435" s="1">
        <v>13.4</v>
      </c>
      <c r="G1435" s="14"/>
      <c r="H1435" s="1">
        <v>20.5</v>
      </c>
      <c r="I1435" s="14"/>
      <c r="J1435" s="1">
        <v>28.2</v>
      </c>
      <c r="K1435" s="1"/>
      <c r="L1435" s="1">
        <v>0.0</v>
      </c>
      <c r="M1435" s="14"/>
      <c r="N1435" s="54">
        <v>92.94555</v>
      </c>
      <c r="O1435" s="59">
        <f t="shared" si="1"/>
        <v>43438</v>
      </c>
      <c r="P1435" s="21">
        <v>1.0383700249455E7</v>
      </c>
      <c r="Q1435" s="52" t="s">
        <v>80</v>
      </c>
      <c r="R1435" s="57">
        <v>43438.0</v>
      </c>
      <c r="S1435" s="58">
        <v>49.0</v>
      </c>
      <c r="T1435" s="58">
        <v>111718.1</v>
      </c>
    </row>
    <row r="1436">
      <c r="A1436" s="53">
        <v>43439.0</v>
      </c>
      <c r="B1436" s="14" t="s">
        <v>90</v>
      </c>
      <c r="C1436" s="52" t="s">
        <v>80</v>
      </c>
      <c r="D1436" s="14" t="s">
        <v>47</v>
      </c>
      <c r="E1436" s="51" t="s">
        <v>46</v>
      </c>
      <c r="F1436" s="1">
        <v>13.4</v>
      </c>
      <c r="G1436" s="14"/>
      <c r="H1436" s="1">
        <v>25.2</v>
      </c>
      <c r="I1436" s="14"/>
      <c r="J1436" s="1">
        <v>31.1</v>
      </c>
      <c r="K1436" s="1"/>
      <c r="L1436" s="1">
        <v>0.0</v>
      </c>
      <c r="M1436" s="14"/>
      <c r="N1436" s="54">
        <v>86.815</v>
      </c>
      <c r="O1436" s="59">
        <f t="shared" si="1"/>
        <v>43439</v>
      </c>
      <c r="P1436" s="21">
        <v>9916452.0565</v>
      </c>
      <c r="Q1436" s="52" t="s">
        <v>80</v>
      </c>
      <c r="R1436" s="57">
        <v>43439.0</v>
      </c>
      <c r="S1436" s="58">
        <v>49.0</v>
      </c>
      <c r="T1436" s="58">
        <v>114225.1</v>
      </c>
    </row>
    <row r="1437">
      <c r="A1437" s="53">
        <v>43440.0</v>
      </c>
      <c r="B1437" s="14" t="s">
        <v>105</v>
      </c>
      <c r="C1437" s="52" t="s">
        <v>80</v>
      </c>
      <c r="D1437" s="14" t="s">
        <v>47</v>
      </c>
      <c r="E1437" s="51" t="s">
        <v>46</v>
      </c>
      <c r="F1437" s="1">
        <v>14.5</v>
      </c>
      <c r="G1437" s="14"/>
      <c r="H1437" s="1">
        <v>35.5</v>
      </c>
      <c r="I1437" s="14"/>
      <c r="J1437" s="1">
        <v>31.3</v>
      </c>
      <c r="K1437" s="1"/>
      <c r="L1437" s="1">
        <v>0.0</v>
      </c>
      <c r="M1437" s="14"/>
      <c r="N1437" s="54">
        <v>125.3081</v>
      </c>
      <c r="O1437" s="59">
        <f t="shared" si="1"/>
        <v>43440</v>
      </c>
      <c r="P1437" s="21">
        <v>1.697327035363E7</v>
      </c>
      <c r="Q1437" s="52" t="s">
        <v>80</v>
      </c>
      <c r="R1437" s="57">
        <v>43440.0</v>
      </c>
      <c r="S1437" s="58">
        <v>49.0</v>
      </c>
      <c r="T1437" s="58">
        <v>135452.3</v>
      </c>
    </row>
    <row r="1438">
      <c r="A1438" s="53">
        <v>43441.0</v>
      </c>
      <c r="B1438" s="14" t="s">
        <v>107</v>
      </c>
      <c r="C1438" s="52" t="s">
        <v>80</v>
      </c>
      <c r="D1438" s="14" t="s">
        <v>47</v>
      </c>
      <c r="E1438" s="51" t="s">
        <v>46</v>
      </c>
      <c r="F1438" s="1">
        <v>25.1</v>
      </c>
      <c r="G1438" s="14"/>
      <c r="H1438" s="1">
        <v>38.0</v>
      </c>
      <c r="I1438" s="14"/>
      <c r="J1438" s="1">
        <v>27.1</v>
      </c>
      <c r="K1438" s="1"/>
      <c r="L1438" s="1">
        <v>0.0</v>
      </c>
      <c r="M1438" s="14"/>
      <c r="N1438" s="54">
        <v>177.8618</v>
      </c>
      <c r="O1438" s="59">
        <f t="shared" si="1"/>
        <v>43441</v>
      </c>
      <c r="P1438" s="21">
        <v>2.7861766391119998E7</v>
      </c>
      <c r="Q1438" s="52" t="s">
        <v>80</v>
      </c>
      <c r="R1438" s="57">
        <v>43441.0</v>
      </c>
      <c r="S1438" s="58">
        <v>49.0</v>
      </c>
      <c r="T1438" s="58">
        <v>156648.4</v>
      </c>
    </row>
    <row r="1439">
      <c r="A1439" s="53">
        <v>43442.0</v>
      </c>
      <c r="B1439" s="14" t="s">
        <v>74</v>
      </c>
      <c r="C1439" s="52" t="s">
        <v>80</v>
      </c>
      <c r="D1439" s="14" t="s">
        <v>47</v>
      </c>
      <c r="E1439" s="51" t="s">
        <v>46</v>
      </c>
      <c r="F1439" s="1">
        <v>22.7</v>
      </c>
      <c r="G1439" s="14"/>
      <c r="H1439" s="1">
        <v>30.3</v>
      </c>
      <c r="I1439" s="14"/>
      <c r="J1439" s="1">
        <v>11.0</v>
      </c>
      <c r="K1439" s="1"/>
      <c r="L1439" s="1">
        <v>0.0</v>
      </c>
      <c r="M1439" s="14"/>
      <c r="N1439" s="54">
        <v>113.367</v>
      </c>
      <c r="O1439" s="59">
        <f t="shared" si="1"/>
        <v>43442</v>
      </c>
      <c r="P1439" s="21">
        <v>1.37443316625E7</v>
      </c>
      <c r="Q1439" s="52" t="s">
        <v>80</v>
      </c>
      <c r="R1439" s="57">
        <v>43442.0</v>
      </c>
      <c r="S1439" s="58">
        <v>49.0</v>
      </c>
      <c r="T1439" s="58">
        <v>121237.5</v>
      </c>
    </row>
    <row r="1440">
      <c r="A1440" s="53">
        <v>43443.0</v>
      </c>
      <c r="B1440" s="14" t="s">
        <v>78</v>
      </c>
      <c r="C1440" s="52" t="s">
        <v>80</v>
      </c>
      <c r="D1440" s="14" t="s">
        <v>47</v>
      </c>
      <c r="E1440" s="51" t="s">
        <v>46</v>
      </c>
      <c r="F1440" s="1">
        <v>16.0</v>
      </c>
      <c r="G1440" s="14"/>
      <c r="H1440" s="1">
        <v>20.1</v>
      </c>
      <c r="I1440" s="14"/>
      <c r="J1440" s="1">
        <v>11.8</v>
      </c>
      <c r="K1440" s="1"/>
      <c r="L1440" s="1">
        <v>1.2</v>
      </c>
      <c r="M1440" s="14"/>
      <c r="N1440" s="54">
        <v>80.18879</v>
      </c>
      <c r="O1440" s="59">
        <f t="shared" si="1"/>
        <v>43443</v>
      </c>
      <c r="P1440" s="21">
        <v>8192174.994069</v>
      </c>
      <c r="Q1440" s="52" t="s">
        <v>80</v>
      </c>
      <c r="R1440" s="57">
        <v>43443.0</v>
      </c>
      <c r="S1440" s="58">
        <v>50.0</v>
      </c>
      <c r="T1440" s="58">
        <v>102161.1</v>
      </c>
    </row>
    <row r="1441">
      <c r="A1441" s="53">
        <v>43444.0</v>
      </c>
      <c r="B1441" s="14" t="s">
        <v>92</v>
      </c>
      <c r="C1441" s="52" t="s">
        <v>80</v>
      </c>
      <c r="D1441" s="14" t="s">
        <v>47</v>
      </c>
      <c r="E1441" s="51" t="s">
        <v>46</v>
      </c>
      <c r="F1441" s="1">
        <v>15.8</v>
      </c>
      <c r="G1441" s="14"/>
      <c r="H1441" s="1">
        <v>20.6</v>
      </c>
      <c r="I1441" s="14"/>
      <c r="J1441" s="1">
        <v>28.5</v>
      </c>
      <c r="K1441" s="1"/>
      <c r="L1441" s="1">
        <v>0.0</v>
      </c>
      <c r="M1441" s="14"/>
      <c r="N1441" s="54">
        <v>95.22572</v>
      </c>
      <c r="O1441" s="59">
        <f t="shared" si="1"/>
        <v>43444</v>
      </c>
      <c r="P1441" s="21">
        <v>1.0551371633736E7</v>
      </c>
      <c r="Q1441" s="52" t="s">
        <v>80</v>
      </c>
      <c r="R1441" s="57">
        <v>43444.0</v>
      </c>
      <c r="S1441" s="58">
        <v>50.0</v>
      </c>
      <c r="T1441" s="58">
        <v>110803.8</v>
      </c>
    </row>
    <row r="1442">
      <c r="A1442" s="53">
        <v>43445.0</v>
      </c>
      <c r="B1442" s="14" t="s">
        <v>108</v>
      </c>
      <c r="C1442" s="52" t="s">
        <v>80</v>
      </c>
      <c r="D1442" s="14" t="s">
        <v>47</v>
      </c>
      <c r="E1442" s="51" t="s">
        <v>46</v>
      </c>
      <c r="F1442" s="1">
        <v>13.0</v>
      </c>
      <c r="G1442" s="14"/>
      <c r="H1442" s="1">
        <v>23.6</v>
      </c>
      <c r="I1442" s="14"/>
      <c r="J1442" s="1">
        <v>31.6</v>
      </c>
      <c r="K1442" s="1"/>
      <c r="L1442" s="1">
        <v>0.0</v>
      </c>
      <c r="M1442" s="14"/>
      <c r="N1442" s="54">
        <v>118.6444</v>
      </c>
      <c r="O1442" s="59">
        <f t="shared" si="1"/>
        <v>43445</v>
      </c>
      <c r="P1442" s="21">
        <v>1.357455665272E7</v>
      </c>
      <c r="Q1442" s="52" t="s">
        <v>80</v>
      </c>
      <c r="R1442" s="57">
        <v>43445.0</v>
      </c>
      <c r="S1442" s="58">
        <v>50.0</v>
      </c>
      <c r="T1442" s="58">
        <v>114413.8</v>
      </c>
    </row>
    <row r="1443">
      <c r="A1443" s="53">
        <v>43446.0</v>
      </c>
      <c r="B1443" s="14" t="s">
        <v>90</v>
      </c>
      <c r="C1443" s="52" t="s">
        <v>80</v>
      </c>
      <c r="D1443" s="14" t="s">
        <v>47</v>
      </c>
      <c r="E1443" s="51" t="s">
        <v>46</v>
      </c>
      <c r="F1443" s="1">
        <v>16.0</v>
      </c>
      <c r="G1443" s="14"/>
      <c r="H1443" s="1">
        <v>33.6</v>
      </c>
      <c r="I1443" s="14"/>
      <c r="J1443" s="1">
        <v>29.4</v>
      </c>
      <c r="K1443" s="1"/>
      <c r="L1443" s="1">
        <v>0.0</v>
      </c>
      <c r="M1443" s="14"/>
      <c r="N1443" s="54">
        <v>199.1843</v>
      </c>
      <c r="O1443" s="59">
        <f t="shared" si="1"/>
        <v>43446</v>
      </c>
      <c r="P1443" s="21">
        <v>2.583729106665E7</v>
      </c>
      <c r="Q1443" s="52" t="s">
        <v>80</v>
      </c>
      <c r="R1443" s="57">
        <v>43446.0</v>
      </c>
      <c r="S1443" s="58">
        <v>50.0</v>
      </c>
      <c r="T1443" s="58">
        <v>129715.5</v>
      </c>
    </row>
    <row r="1444">
      <c r="A1444" s="53">
        <v>43447.0</v>
      </c>
      <c r="B1444" s="14" t="s">
        <v>105</v>
      </c>
      <c r="C1444" s="52" t="s">
        <v>80</v>
      </c>
      <c r="D1444" s="14" t="s">
        <v>47</v>
      </c>
      <c r="E1444" s="51" t="s">
        <v>46</v>
      </c>
      <c r="F1444" s="1">
        <v>16.9</v>
      </c>
      <c r="G1444" s="14"/>
      <c r="H1444" s="1">
        <v>21.1</v>
      </c>
      <c r="I1444" s="14"/>
      <c r="J1444" s="1">
        <v>6.0</v>
      </c>
      <c r="K1444" s="1"/>
      <c r="L1444" s="1">
        <v>16.2</v>
      </c>
      <c r="M1444" s="14"/>
      <c r="N1444" s="54">
        <v>101.8597</v>
      </c>
      <c r="O1444" s="59">
        <f t="shared" si="1"/>
        <v>43447</v>
      </c>
      <c r="P1444" s="21">
        <v>1.171247002211E7</v>
      </c>
      <c r="Q1444" s="52" t="s">
        <v>80</v>
      </c>
      <c r="R1444" s="57">
        <v>43447.0</v>
      </c>
      <c r="S1444" s="58">
        <v>50.0</v>
      </c>
      <c r="T1444" s="58">
        <v>114986.3</v>
      </c>
    </row>
    <row r="1445">
      <c r="A1445" s="53">
        <v>43448.0</v>
      </c>
      <c r="B1445" s="14" t="s">
        <v>107</v>
      </c>
      <c r="C1445" s="52" t="s">
        <v>80</v>
      </c>
      <c r="D1445" s="14" t="s">
        <v>47</v>
      </c>
      <c r="E1445" s="51" t="s">
        <v>46</v>
      </c>
      <c r="F1445" s="1">
        <v>16.4</v>
      </c>
      <c r="G1445" s="14"/>
      <c r="H1445" s="1">
        <v>22.7</v>
      </c>
      <c r="I1445" s="14"/>
      <c r="J1445" s="1">
        <v>13.7</v>
      </c>
      <c r="K1445" s="1"/>
      <c r="L1445" s="1">
        <v>16.6</v>
      </c>
      <c r="M1445" s="14"/>
      <c r="N1445" s="54">
        <v>92.95803</v>
      </c>
      <c r="O1445" s="59">
        <f t="shared" si="1"/>
        <v>43448</v>
      </c>
      <c r="P1445" s="21">
        <v>1.0227753729765E7</v>
      </c>
      <c r="Q1445" s="52" t="s">
        <v>80</v>
      </c>
      <c r="R1445" s="57">
        <v>43448.0</v>
      </c>
      <c r="S1445" s="58">
        <v>50.0</v>
      </c>
      <c r="T1445" s="58">
        <v>110025.5</v>
      </c>
    </row>
    <row r="1446">
      <c r="A1446" s="53">
        <v>43449.0</v>
      </c>
      <c r="B1446" s="14" t="s">
        <v>74</v>
      </c>
      <c r="C1446" s="52" t="s">
        <v>80</v>
      </c>
      <c r="D1446" s="14" t="s">
        <v>47</v>
      </c>
      <c r="E1446" s="51" t="s">
        <v>46</v>
      </c>
      <c r="F1446" s="1">
        <v>17.2</v>
      </c>
      <c r="G1446" s="14"/>
      <c r="H1446" s="1">
        <v>24.8</v>
      </c>
      <c r="I1446" s="14"/>
      <c r="J1446" s="1">
        <v>17.5</v>
      </c>
      <c r="K1446" s="1"/>
      <c r="L1446" s="1">
        <v>41.2</v>
      </c>
      <c r="M1446" s="14"/>
      <c r="N1446" s="54">
        <v>101.6329</v>
      </c>
      <c r="O1446" s="59">
        <f t="shared" si="1"/>
        <v>43449</v>
      </c>
      <c r="P1446" s="21">
        <v>1.0425208146590002E7</v>
      </c>
      <c r="Q1446" s="52" t="s">
        <v>80</v>
      </c>
      <c r="R1446" s="57">
        <v>43449.0</v>
      </c>
      <c r="S1446" s="58">
        <v>50.0</v>
      </c>
      <c r="T1446" s="58">
        <v>102577.1</v>
      </c>
    </row>
    <row r="1447">
      <c r="A1447" s="53">
        <v>43450.0</v>
      </c>
      <c r="B1447" s="14" t="s">
        <v>78</v>
      </c>
      <c r="C1447" s="52" t="s">
        <v>80</v>
      </c>
      <c r="D1447" s="14" t="s">
        <v>47</v>
      </c>
      <c r="E1447" s="51" t="s">
        <v>46</v>
      </c>
      <c r="F1447" s="1">
        <v>15.8</v>
      </c>
      <c r="G1447" s="14"/>
      <c r="H1447" s="1">
        <v>23.5</v>
      </c>
      <c r="I1447" s="14"/>
      <c r="J1447" s="1">
        <v>16.3</v>
      </c>
      <c r="K1447" s="1"/>
      <c r="L1447" s="1">
        <v>3.8</v>
      </c>
      <c r="M1447" s="14"/>
      <c r="N1447" s="54">
        <v>101.4492</v>
      </c>
      <c r="O1447" s="59">
        <f t="shared" si="1"/>
        <v>43450</v>
      </c>
      <c r="P1447" s="21">
        <v>1.0054709342376001E7</v>
      </c>
      <c r="Q1447" s="52" t="s">
        <v>80</v>
      </c>
      <c r="R1447" s="57">
        <v>43450.0</v>
      </c>
      <c r="S1447" s="58">
        <v>51.0</v>
      </c>
      <c r="T1447" s="58">
        <v>99110.78</v>
      </c>
    </row>
    <row r="1448">
      <c r="A1448" s="53">
        <v>43451.0</v>
      </c>
      <c r="B1448" s="14" t="s">
        <v>92</v>
      </c>
      <c r="C1448" s="52" t="s">
        <v>80</v>
      </c>
      <c r="D1448" s="14" t="s">
        <v>47</v>
      </c>
      <c r="E1448" s="51" t="s">
        <v>46</v>
      </c>
      <c r="F1448" s="1">
        <v>15.6</v>
      </c>
      <c r="G1448" s="14"/>
      <c r="H1448" s="1">
        <v>21.8</v>
      </c>
      <c r="I1448" s="14"/>
      <c r="J1448" s="1">
        <v>23.2</v>
      </c>
      <c r="K1448" s="1"/>
      <c r="L1448" s="1">
        <v>2.0</v>
      </c>
      <c r="M1448" s="14"/>
      <c r="N1448" s="54">
        <v>101.4039</v>
      </c>
      <c r="O1448" s="59">
        <f t="shared" si="1"/>
        <v>43451</v>
      </c>
      <c r="P1448" s="21">
        <v>1.1438806097159998E7</v>
      </c>
      <c r="Q1448" s="52" t="s">
        <v>80</v>
      </c>
      <c r="R1448" s="57">
        <v>43451.0</v>
      </c>
      <c r="S1448" s="58">
        <v>51.0</v>
      </c>
      <c r="T1448" s="58">
        <v>112804.4</v>
      </c>
    </row>
    <row r="1449">
      <c r="A1449" s="53">
        <v>43452.0</v>
      </c>
      <c r="B1449" s="14" t="s">
        <v>108</v>
      </c>
      <c r="C1449" s="52" t="s">
        <v>80</v>
      </c>
      <c r="D1449" s="14" t="s">
        <v>47</v>
      </c>
      <c r="E1449" s="51" t="s">
        <v>46</v>
      </c>
      <c r="F1449" s="1">
        <v>16.7</v>
      </c>
      <c r="G1449" s="14"/>
      <c r="H1449" s="1">
        <v>20.8</v>
      </c>
      <c r="I1449" s="14"/>
      <c r="J1449" s="1">
        <v>21.1</v>
      </c>
      <c r="K1449" s="1"/>
      <c r="L1449" s="1">
        <v>0.0</v>
      </c>
      <c r="M1449" s="14"/>
      <c r="N1449" s="54">
        <v>104.7226</v>
      </c>
      <c r="O1449" s="59">
        <f t="shared" si="1"/>
        <v>43452</v>
      </c>
      <c r="P1449" s="21">
        <v>1.188445473326E7</v>
      </c>
      <c r="Q1449" s="52" t="s">
        <v>80</v>
      </c>
      <c r="R1449" s="57">
        <v>43452.0</v>
      </c>
      <c r="S1449" s="58">
        <v>51.0</v>
      </c>
      <c r="T1449" s="58">
        <v>113485.1</v>
      </c>
    </row>
    <row r="1450">
      <c r="A1450" s="53">
        <v>43453.0</v>
      </c>
      <c r="B1450" s="14" t="s">
        <v>90</v>
      </c>
      <c r="C1450" s="52" t="s">
        <v>80</v>
      </c>
      <c r="D1450" s="14" t="s">
        <v>47</v>
      </c>
      <c r="E1450" s="51" t="s">
        <v>46</v>
      </c>
      <c r="F1450" s="1">
        <v>16.8</v>
      </c>
      <c r="G1450" s="14"/>
      <c r="H1450" s="1">
        <v>26.9</v>
      </c>
      <c r="I1450" s="14"/>
      <c r="J1450" s="1">
        <v>16.6</v>
      </c>
      <c r="K1450" s="1"/>
      <c r="L1450" s="1">
        <v>0.0</v>
      </c>
      <c r="M1450" s="14"/>
      <c r="N1450" s="54">
        <v>117.7077</v>
      </c>
      <c r="O1450" s="59">
        <f t="shared" si="1"/>
        <v>43453</v>
      </c>
      <c r="P1450" s="21">
        <v>1.411400072544E7</v>
      </c>
      <c r="Q1450" s="52" t="s">
        <v>80</v>
      </c>
      <c r="R1450" s="57">
        <v>43453.0</v>
      </c>
      <c r="S1450" s="58">
        <v>51.0</v>
      </c>
      <c r="T1450" s="58">
        <v>119907.2</v>
      </c>
    </row>
    <row r="1451">
      <c r="A1451" s="53">
        <v>43454.0</v>
      </c>
      <c r="B1451" s="14" t="s">
        <v>105</v>
      </c>
      <c r="C1451" s="52" t="s">
        <v>80</v>
      </c>
      <c r="D1451" s="14" t="s">
        <v>47</v>
      </c>
      <c r="E1451" s="51" t="s">
        <v>46</v>
      </c>
      <c r="F1451" s="1">
        <v>16.9</v>
      </c>
      <c r="G1451" s="14"/>
      <c r="H1451" s="1">
        <v>21.2</v>
      </c>
      <c r="I1451" s="14"/>
      <c r="J1451" s="1">
        <v>14.8</v>
      </c>
      <c r="K1451" s="1"/>
      <c r="L1451" s="1">
        <v>0.0</v>
      </c>
      <c r="M1451" s="14"/>
      <c r="N1451" s="54">
        <v>75.55546</v>
      </c>
      <c r="O1451" s="59">
        <f t="shared" si="1"/>
        <v>43454</v>
      </c>
      <c r="P1451" s="21">
        <v>8453182.64253</v>
      </c>
      <c r="Q1451" s="52" t="s">
        <v>80</v>
      </c>
      <c r="R1451" s="57">
        <v>43454.0</v>
      </c>
      <c r="S1451" s="58">
        <v>51.0</v>
      </c>
      <c r="T1451" s="58">
        <v>111880.5</v>
      </c>
    </row>
    <row r="1452">
      <c r="A1452" s="53">
        <v>43455.0</v>
      </c>
      <c r="B1452" s="14" t="s">
        <v>107</v>
      </c>
      <c r="C1452" s="52" t="s">
        <v>80</v>
      </c>
      <c r="D1452" s="14" t="s">
        <v>46</v>
      </c>
      <c r="E1452" s="51" t="s">
        <v>46</v>
      </c>
      <c r="F1452" s="1">
        <v>15.4</v>
      </c>
      <c r="G1452" s="14"/>
      <c r="H1452" s="1">
        <v>20.9</v>
      </c>
      <c r="I1452" s="14"/>
      <c r="J1452" s="1">
        <v>9.6</v>
      </c>
      <c r="K1452" s="1"/>
      <c r="L1452" s="1">
        <v>1.0</v>
      </c>
      <c r="M1452" s="14"/>
      <c r="N1452" s="54">
        <v>65.93244</v>
      </c>
      <c r="O1452" s="59">
        <f t="shared" si="1"/>
        <v>43455</v>
      </c>
      <c r="P1452" s="21">
        <v>6730113.152195999</v>
      </c>
      <c r="Q1452" s="52" t="s">
        <v>80</v>
      </c>
      <c r="R1452" s="57">
        <v>43455.0</v>
      </c>
      <c r="S1452" s="58">
        <v>51.0</v>
      </c>
      <c r="T1452" s="58">
        <v>102075.9</v>
      </c>
    </row>
    <row r="1453">
      <c r="A1453" s="53">
        <v>43456.0</v>
      </c>
      <c r="B1453" s="14" t="s">
        <v>74</v>
      </c>
      <c r="C1453" s="52" t="s">
        <v>80</v>
      </c>
      <c r="D1453" s="14" t="s">
        <v>46</v>
      </c>
      <c r="E1453" s="51" t="s">
        <v>46</v>
      </c>
      <c r="F1453" s="1">
        <v>14.1</v>
      </c>
      <c r="G1453" s="14"/>
      <c r="H1453" s="1">
        <v>19.1</v>
      </c>
      <c r="I1453" s="14"/>
      <c r="J1453" s="1">
        <v>27.8</v>
      </c>
      <c r="K1453" s="1"/>
      <c r="L1453" s="1">
        <v>9.8</v>
      </c>
      <c r="M1453" s="14"/>
      <c r="N1453" s="54">
        <v>69.25046</v>
      </c>
      <c r="O1453" s="59">
        <f t="shared" si="1"/>
        <v>43456</v>
      </c>
      <c r="P1453" s="21">
        <v>6421300.1488404</v>
      </c>
      <c r="Q1453" s="52" t="s">
        <v>80</v>
      </c>
      <c r="R1453" s="57">
        <v>43456.0</v>
      </c>
      <c r="S1453" s="58">
        <v>51.0</v>
      </c>
      <c r="T1453" s="58">
        <v>92725.74</v>
      </c>
    </row>
    <row r="1454">
      <c r="A1454" s="53">
        <v>43457.0</v>
      </c>
      <c r="B1454" s="14" t="s">
        <v>78</v>
      </c>
      <c r="C1454" s="52" t="s">
        <v>80</v>
      </c>
      <c r="D1454" s="14" t="s">
        <v>46</v>
      </c>
      <c r="E1454" s="51" t="s">
        <v>46</v>
      </c>
      <c r="F1454" s="1">
        <v>11.5</v>
      </c>
      <c r="G1454" s="14"/>
      <c r="H1454" s="1">
        <v>26.9</v>
      </c>
      <c r="I1454" s="14"/>
      <c r="J1454" s="1">
        <v>32.3</v>
      </c>
      <c r="K1454" s="1"/>
      <c r="L1454" s="1">
        <v>0.0</v>
      </c>
      <c r="M1454" s="14"/>
      <c r="N1454" s="54">
        <v>65.61225</v>
      </c>
      <c r="O1454" s="59">
        <f t="shared" si="1"/>
        <v>43457</v>
      </c>
      <c r="P1454" s="21">
        <v>6229122.0353999995</v>
      </c>
      <c r="Q1454" s="52" t="s">
        <v>80</v>
      </c>
      <c r="R1454" s="57">
        <v>43457.0</v>
      </c>
      <c r="S1454" s="58">
        <v>52.0</v>
      </c>
      <c r="T1454" s="58">
        <v>94938.4</v>
      </c>
    </row>
    <row r="1455">
      <c r="A1455" s="53">
        <v>43458.0</v>
      </c>
      <c r="B1455" s="14" t="s">
        <v>92</v>
      </c>
      <c r="C1455" s="52" t="s">
        <v>80</v>
      </c>
      <c r="D1455" s="14" t="s">
        <v>46</v>
      </c>
      <c r="E1455" s="51" t="s">
        <v>46</v>
      </c>
      <c r="F1455" s="1">
        <v>14.3</v>
      </c>
      <c r="G1455" s="14"/>
      <c r="H1455" s="1">
        <v>34.2</v>
      </c>
      <c r="I1455" s="14"/>
      <c r="J1455" s="1">
        <v>32.3</v>
      </c>
      <c r="K1455" s="1"/>
      <c r="L1455" s="1">
        <v>0.0</v>
      </c>
      <c r="M1455" s="14"/>
      <c r="N1455" s="54">
        <v>96.81718</v>
      </c>
      <c r="O1455" s="59">
        <f t="shared" si="1"/>
        <v>43458</v>
      </c>
      <c r="P1455" s="21">
        <v>1.0878262164184E7</v>
      </c>
      <c r="Q1455" s="52" t="s">
        <v>80</v>
      </c>
      <c r="R1455" s="57">
        <v>43458.0</v>
      </c>
      <c r="S1455" s="58">
        <v>52.0</v>
      </c>
      <c r="T1455" s="58">
        <v>112358.8</v>
      </c>
    </row>
    <row r="1456">
      <c r="A1456" s="53">
        <v>43459.0</v>
      </c>
      <c r="B1456" s="14" t="s">
        <v>108</v>
      </c>
      <c r="C1456" s="52" t="s">
        <v>80</v>
      </c>
      <c r="D1456" s="14" t="s">
        <v>46</v>
      </c>
      <c r="E1456" s="51" t="s">
        <v>47</v>
      </c>
      <c r="F1456" s="1">
        <v>15.8</v>
      </c>
      <c r="G1456" s="14"/>
      <c r="H1456" s="1">
        <v>23.9</v>
      </c>
      <c r="I1456" s="14"/>
      <c r="J1456" s="1">
        <v>32.2</v>
      </c>
      <c r="K1456" s="1"/>
      <c r="L1456" s="1">
        <v>0.0</v>
      </c>
      <c r="M1456" s="14"/>
      <c r="N1456" s="54">
        <v>55.23855</v>
      </c>
      <c r="O1456" s="59">
        <f t="shared" si="1"/>
        <v>43459</v>
      </c>
      <c r="P1456" s="21">
        <v>5423964.920493</v>
      </c>
      <c r="Q1456" s="52" t="s">
        <v>80</v>
      </c>
      <c r="R1456" s="57">
        <v>43459.0</v>
      </c>
      <c r="S1456" s="58">
        <v>52.0</v>
      </c>
      <c r="T1456" s="58">
        <v>98191.66</v>
      </c>
    </row>
    <row r="1457">
      <c r="A1457" s="53">
        <v>43460.0</v>
      </c>
      <c r="B1457" s="14" t="s">
        <v>90</v>
      </c>
      <c r="C1457" s="52" t="s">
        <v>80</v>
      </c>
      <c r="D1457" s="14" t="s">
        <v>46</v>
      </c>
      <c r="E1457" s="51" t="s">
        <v>47</v>
      </c>
      <c r="F1457" s="1">
        <v>13.3</v>
      </c>
      <c r="G1457" s="14"/>
      <c r="H1457" s="1">
        <v>23.8</v>
      </c>
      <c r="I1457" s="14"/>
      <c r="J1457" s="1">
        <v>32.3</v>
      </c>
      <c r="K1457" s="1"/>
      <c r="L1457" s="1">
        <v>0.0</v>
      </c>
      <c r="M1457" s="14"/>
      <c r="N1457" s="54">
        <v>77.57835</v>
      </c>
      <c r="O1457" s="59">
        <f t="shared" si="1"/>
        <v>43460</v>
      </c>
      <c r="P1457" s="21">
        <v>7759169.34762</v>
      </c>
      <c r="Q1457" s="52" t="s">
        <v>80</v>
      </c>
      <c r="R1457" s="57">
        <v>43460.0</v>
      </c>
      <c r="S1457" s="58">
        <v>52.0</v>
      </c>
      <c r="T1457" s="58">
        <v>100017.2</v>
      </c>
    </row>
    <row r="1458">
      <c r="A1458" s="53">
        <v>43461.0</v>
      </c>
      <c r="B1458" s="14" t="s">
        <v>105</v>
      </c>
      <c r="C1458" s="52" t="s">
        <v>80</v>
      </c>
      <c r="D1458" s="14" t="s">
        <v>46</v>
      </c>
      <c r="E1458" s="51" t="s">
        <v>46</v>
      </c>
      <c r="F1458" s="1">
        <v>16.2</v>
      </c>
      <c r="G1458" s="14"/>
      <c r="H1458" s="1">
        <v>37.4</v>
      </c>
      <c r="I1458" s="14"/>
      <c r="J1458" s="1">
        <v>29.3</v>
      </c>
      <c r="K1458" s="1"/>
      <c r="L1458" s="1">
        <v>0.0</v>
      </c>
      <c r="M1458" s="14"/>
      <c r="N1458" s="54">
        <v>102.3109</v>
      </c>
      <c r="O1458" s="59">
        <f t="shared" si="1"/>
        <v>43461</v>
      </c>
      <c r="P1458" s="21">
        <v>1.3274747195190001E7</v>
      </c>
      <c r="Q1458" s="52" t="s">
        <v>80</v>
      </c>
      <c r="R1458" s="57">
        <v>43461.0</v>
      </c>
      <c r="S1458" s="58">
        <v>52.0</v>
      </c>
      <c r="T1458" s="58">
        <v>129749.1</v>
      </c>
    </row>
    <row r="1459">
      <c r="A1459" s="53">
        <v>43462.0</v>
      </c>
      <c r="B1459" s="14" t="s">
        <v>107</v>
      </c>
      <c r="C1459" s="52" t="s">
        <v>80</v>
      </c>
      <c r="D1459" s="14" t="s">
        <v>46</v>
      </c>
      <c r="E1459" s="51" t="s">
        <v>46</v>
      </c>
      <c r="F1459" s="1">
        <v>21.9</v>
      </c>
      <c r="G1459" s="14"/>
      <c r="H1459" s="1">
        <v>36.4</v>
      </c>
      <c r="I1459" s="14"/>
      <c r="J1459" s="1">
        <v>19.1</v>
      </c>
      <c r="K1459" s="1"/>
      <c r="L1459" s="1">
        <v>0.0</v>
      </c>
      <c r="M1459" s="14"/>
      <c r="N1459" s="54">
        <v>121.4607</v>
      </c>
      <c r="O1459" s="59">
        <f t="shared" si="1"/>
        <v>43462</v>
      </c>
      <c r="P1459" s="21">
        <v>1.625525552598E7</v>
      </c>
      <c r="Q1459" s="52" t="s">
        <v>80</v>
      </c>
      <c r="R1459" s="57">
        <v>43462.0</v>
      </c>
      <c r="S1459" s="58">
        <v>52.0</v>
      </c>
      <c r="T1459" s="58">
        <v>133831.4</v>
      </c>
    </row>
    <row r="1460">
      <c r="A1460" s="53">
        <v>43463.0</v>
      </c>
      <c r="B1460" s="14" t="s">
        <v>74</v>
      </c>
      <c r="C1460" s="52" t="s">
        <v>80</v>
      </c>
      <c r="D1460" s="14" t="s">
        <v>46</v>
      </c>
      <c r="E1460" s="51" t="s">
        <v>46</v>
      </c>
      <c r="F1460" s="1">
        <v>21.0</v>
      </c>
      <c r="G1460" s="14"/>
      <c r="H1460" s="1">
        <v>23.9</v>
      </c>
      <c r="I1460" s="14"/>
      <c r="J1460" s="1">
        <v>5.7</v>
      </c>
      <c r="K1460" s="1"/>
      <c r="L1460" s="1">
        <v>1.2</v>
      </c>
      <c r="M1460" s="14"/>
      <c r="N1460" s="54">
        <v>91.72353</v>
      </c>
      <c r="O1460" s="59">
        <f t="shared" si="1"/>
        <v>43463</v>
      </c>
      <c r="P1460" s="21">
        <v>9932750.236053</v>
      </c>
      <c r="Q1460" s="52" t="s">
        <v>80</v>
      </c>
      <c r="R1460" s="57">
        <v>43463.0</v>
      </c>
      <c r="S1460" s="58">
        <v>52.0</v>
      </c>
      <c r="T1460" s="58">
        <v>108290.1</v>
      </c>
    </row>
    <row r="1461">
      <c r="A1461" s="53">
        <v>43464.0</v>
      </c>
      <c r="B1461" s="14" t="s">
        <v>78</v>
      </c>
      <c r="C1461" s="52" t="s">
        <v>80</v>
      </c>
      <c r="D1461" s="14" t="s">
        <v>46</v>
      </c>
      <c r="E1461" s="51" t="s">
        <v>46</v>
      </c>
      <c r="F1461" s="1">
        <v>18.2</v>
      </c>
      <c r="G1461" s="14"/>
      <c r="H1461" s="1">
        <v>22.7</v>
      </c>
      <c r="I1461" s="14"/>
      <c r="J1461" s="1">
        <v>9.9</v>
      </c>
      <c r="K1461" s="1"/>
      <c r="L1461" s="1">
        <v>0.6</v>
      </c>
      <c r="M1461" s="14"/>
      <c r="N1461" s="54">
        <v>84.1665</v>
      </c>
      <c r="O1461" s="59">
        <f t="shared" si="1"/>
        <v>43464</v>
      </c>
      <c r="P1461" s="21">
        <v>8384150.789355</v>
      </c>
      <c r="Q1461" s="52" t="s">
        <v>80</v>
      </c>
      <c r="R1461" s="57">
        <v>43464.0</v>
      </c>
      <c r="S1461" s="58">
        <v>53.0</v>
      </c>
      <c r="T1461" s="58">
        <v>99613.87</v>
      </c>
    </row>
    <row r="1462">
      <c r="A1462" s="53">
        <v>43465.0</v>
      </c>
      <c r="B1462" s="14" t="s">
        <v>92</v>
      </c>
      <c r="C1462" s="52" t="s">
        <v>80</v>
      </c>
      <c r="D1462" s="14" t="s">
        <v>46</v>
      </c>
      <c r="E1462" s="51" t="s">
        <v>46</v>
      </c>
      <c r="F1462" s="1">
        <v>17.3</v>
      </c>
      <c r="G1462" s="14"/>
      <c r="H1462" s="1">
        <v>23.5</v>
      </c>
      <c r="I1462" s="14"/>
      <c r="J1462" s="1">
        <v>31.3</v>
      </c>
      <c r="K1462" s="1"/>
      <c r="L1462" s="1">
        <v>0.8</v>
      </c>
      <c r="M1462" s="14"/>
      <c r="N1462" s="54">
        <v>84.898</v>
      </c>
      <c r="O1462" s="59">
        <f t="shared" si="1"/>
        <v>43465</v>
      </c>
      <c r="P1462" s="21">
        <v>8776916.5462</v>
      </c>
      <c r="Q1462" s="52" t="s">
        <v>80</v>
      </c>
      <c r="R1462" s="57">
        <v>43465.0</v>
      </c>
      <c r="S1462" s="58">
        <v>53.0</v>
      </c>
      <c r="T1462" s="58">
        <v>103381.9</v>
      </c>
    </row>
    <row r="1463">
      <c r="A1463" s="53">
        <v>43466.0</v>
      </c>
      <c r="B1463" s="14" t="s">
        <v>108</v>
      </c>
      <c r="C1463" s="52" t="s">
        <v>89</v>
      </c>
      <c r="D1463" s="14" t="s">
        <v>46</v>
      </c>
      <c r="E1463" s="51" t="s">
        <v>47</v>
      </c>
      <c r="F1463" s="1">
        <v>15.5</v>
      </c>
      <c r="G1463" s="14"/>
      <c r="H1463" s="1">
        <v>26.2</v>
      </c>
      <c r="I1463" s="14"/>
      <c r="J1463" s="1">
        <v>31.7</v>
      </c>
      <c r="K1463" s="1"/>
      <c r="L1463" s="1">
        <v>0.0</v>
      </c>
      <c r="M1463" s="14"/>
      <c r="N1463" s="54">
        <v>78.56098</v>
      </c>
      <c r="O1463" s="59">
        <f t="shared" si="1"/>
        <v>43466</v>
      </c>
      <c r="P1463" s="21">
        <v>7772278.1479988</v>
      </c>
      <c r="Q1463" s="52" t="s">
        <v>89</v>
      </c>
      <c r="R1463" s="57">
        <v>43466.0</v>
      </c>
      <c r="S1463" s="58">
        <v>1.0</v>
      </c>
      <c r="T1463" s="58">
        <v>98933.06</v>
      </c>
    </row>
    <row r="1464">
      <c r="A1464" s="53">
        <v>43467.0</v>
      </c>
      <c r="B1464" s="14" t="s">
        <v>90</v>
      </c>
      <c r="C1464" s="52" t="s">
        <v>89</v>
      </c>
      <c r="D1464" s="14" t="s">
        <v>46</v>
      </c>
      <c r="E1464" s="51" t="s">
        <v>46</v>
      </c>
      <c r="F1464" s="1">
        <v>18.4</v>
      </c>
      <c r="G1464" s="14"/>
      <c r="H1464" s="1">
        <v>22.2</v>
      </c>
      <c r="I1464" s="14"/>
      <c r="J1464" s="1">
        <v>26.3</v>
      </c>
      <c r="K1464" s="1"/>
      <c r="L1464" s="1">
        <v>0.0</v>
      </c>
      <c r="M1464" s="14"/>
      <c r="N1464" s="54">
        <v>92.20201</v>
      </c>
      <c r="O1464" s="59">
        <f t="shared" si="1"/>
        <v>43467</v>
      </c>
      <c r="P1464" s="21">
        <v>9816812.546107</v>
      </c>
      <c r="Q1464" s="52" t="s">
        <v>89</v>
      </c>
      <c r="R1464" s="57">
        <v>43467.0</v>
      </c>
      <c r="S1464" s="58">
        <v>1.0</v>
      </c>
      <c r="T1464" s="58">
        <v>106470.7</v>
      </c>
    </row>
    <row r="1465">
      <c r="A1465" s="53">
        <v>43468.0</v>
      </c>
      <c r="B1465" s="14" t="s">
        <v>105</v>
      </c>
      <c r="C1465" s="52" t="s">
        <v>89</v>
      </c>
      <c r="D1465" s="14" t="s">
        <v>46</v>
      </c>
      <c r="E1465" s="51" t="s">
        <v>46</v>
      </c>
      <c r="F1465" s="1">
        <v>15.9</v>
      </c>
      <c r="G1465" s="14"/>
      <c r="H1465" s="1">
        <v>29.5</v>
      </c>
      <c r="I1465" s="14"/>
      <c r="J1465" s="1">
        <v>27.6</v>
      </c>
      <c r="K1465" s="1"/>
      <c r="L1465" s="1">
        <v>0.0</v>
      </c>
      <c r="M1465" s="14"/>
      <c r="N1465" s="54">
        <v>127.3803</v>
      </c>
      <c r="O1465" s="59">
        <f t="shared" si="1"/>
        <v>43468</v>
      </c>
      <c r="P1465" s="21">
        <v>1.513145488488E7</v>
      </c>
      <c r="Q1465" s="52" t="s">
        <v>89</v>
      </c>
      <c r="R1465" s="57">
        <v>43468.0</v>
      </c>
      <c r="S1465" s="58">
        <v>1.0</v>
      </c>
      <c r="T1465" s="58">
        <v>118789.6</v>
      </c>
    </row>
    <row r="1466">
      <c r="A1466" s="53">
        <v>43469.0</v>
      </c>
      <c r="B1466" s="14" t="s">
        <v>107</v>
      </c>
      <c r="C1466" s="52" t="s">
        <v>89</v>
      </c>
      <c r="D1466" s="14" t="s">
        <v>46</v>
      </c>
      <c r="E1466" s="51" t="s">
        <v>46</v>
      </c>
      <c r="F1466" s="1">
        <v>18.0</v>
      </c>
      <c r="G1466" s="14"/>
      <c r="H1466" s="1">
        <v>42.6</v>
      </c>
      <c r="I1466" s="14"/>
      <c r="J1466" s="1">
        <v>27.4</v>
      </c>
      <c r="K1466" s="1"/>
      <c r="L1466" s="1">
        <v>0.0</v>
      </c>
      <c r="M1466" s="14"/>
      <c r="N1466" s="54">
        <v>121.021</v>
      </c>
      <c r="O1466" s="59">
        <f t="shared" si="1"/>
        <v>43469</v>
      </c>
      <c r="P1466" s="21">
        <v>1.61307075585E7</v>
      </c>
      <c r="Q1466" s="52" t="s">
        <v>89</v>
      </c>
      <c r="R1466" s="57">
        <v>43469.0</v>
      </c>
      <c r="S1466" s="58">
        <v>1.0</v>
      </c>
      <c r="T1466" s="58">
        <v>133288.5</v>
      </c>
    </row>
    <row r="1467">
      <c r="A1467" s="53">
        <v>43470.0</v>
      </c>
      <c r="B1467" s="14" t="s">
        <v>74</v>
      </c>
      <c r="C1467" s="52" t="s">
        <v>89</v>
      </c>
      <c r="D1467" s="14" t="s">
        <v>46</v>
      </c>
      <c r="E1467" s="51" t="s">
        <v>46</v>
      </c>
      <c r="F1467" s="1">
        <v>17.4</v>
      </c>
      <c r="G1467" s="14"/>
      <c r="H1467" s="1">
        <v>21.2</v>
      </c>
      <c r="I1467" s="14"/>
      <c r="J1467" s="1">
        <v>12.9</v>
      </c>
      <c r="K1467" s="1"/>
      <c r="L1467" s="1">
        <v>0.4</v>
      </c>
      <c r="M1467" s="14"/>
      <c r="N1467" s="54">
        <v>83.49352</v>
      </c>
      <c r="O1467" s="59">
        <f t="shared" si="1"/>
        <v>43470</v>
      </c>
      <c r="P1467" s="21">
        <v>8120812.7021208</v>
      </c>
      <c r="Q1467" s="52" t="s">
        <v>89</v>
      </c>
      <c r="R1467" s="57">
        <v>43470.0</v>
      </c>
      <c r="S1467" s="58">
        <v>1.0</v>
      </c>
      <c r="T1467" s="58">
        <v>97262.79</v>
      </c>
    </row>
    <row r="1468">
      <c r="A1468" s="53">
        <v>43471.0</v>
      </c>
      <c r="B1468" s="14" t="s">
        <v>78</v>
      </c>
      <c r="C1468" s="52" t="s">
        <v>89</v>
      </c>
      <c r="D1468" s="14" t="s">
        <v>46</v>
      </c>
      <c r="E1468" s="51" t="s">
        <v>46</v>
      </c>
      <c r="F1468" s="1">
        <v>14.6</v>
      </c>
      <c r="G1468" s="14"/>
      <c r="H1468" s="1">
        <v>22.1</v>
      </c>
      <c r="I1468" s="14"/>
      <c r="J1468" s="1">
        <v>30.9</v>
      </c>
      <c r="K1468" s="1"/>
      <c r="L1468" s="1">
        <v>1.4</v>
      </c>
      <c r="M1468" s="14"/>
      <c r="N1468" s="54">
        <v>65.76641</v>
      </c>
      <c r="O1468" s="59">
        <f t="shared" si="1"/>
        <v>43471</v>
      </c>
      <c r="P1468" s="21">
        <v>6156145.0430702</v>
      </c>
      <c r="Q1468" s="52" t="s">
        <v>89</v>
      </c>
      <c r="R1468" s="57">
        <v>43471.0</v>
      </c>
      <c r="S1468" s="58">
        <v>2.0</v>
      </c>
      <c r="T1468" s="58">
        <v>93606.22</v>
      </c>
    </row>
    <row r="1469">
      <c r="A1469" s="53">
        <v>43472.0</v>
      </c>
      <c r="B1469" s="14" t="s">
        <v>92</v>
      </c>
      <c r="C1469" s="52" t="s">
        <v>89</v>
      </c>
      <c r="D1469" s="14" t="s">
        <v>46</v>
      </c>
      <c r="E1469" s="51" t="s">
        <v>46</v>
      </c>
      <c r="F1469" s="1">
        <v>17.1</v>
      </c>
      <c r="G1469" s="14"/>
      <c r="H1469" s="1">
        <v>23.1</v>
      </c>
      <c r="I1469" s="14"/>
      <c r="J1469" s="1">
        <v>30.2</v>
      </c>
      <c r="K1469" s="1"/>
      <c r="L1469" s="1">
        <v>0.0</v>
      </c>
      <c r="M1469" s="14"/>
      <c r="N1469" s="54">
        <v>85.07796</v>
      </c>
      <c r="O1469" s="59">
        <f t="shared" si="1"/>
        <v>43472</v>
      </c>
      <c r="P1469" s="21">
        <v>9347932.347204</v>
      </c>
      <c r="Q1469" s="52" t="s">
        <v>89</v>
      </c>
      <c r="R1469" s="57">
        <v>43472.0</v>
      </c>
      <c r="S1469" s="58">
        <v>2.0</v>
      </c>
      <c r="T1469" s="58">
        <v>109874.9</v>
      </c>
    </row>
    <row r="1470">
      <c r="A1470" s="53">
        <v>43473.0</v>
      </c>
      <c r="B1470" s="14" t="s">
        <v>108</v>
      </c>
      <c r="C1470" s="52" t="s">
        <v>89</v>
      </c>
      <c r="D1470" s="14" t="s">
        <v>46</v>
      </c>
      <c r="E1470" s="51" t="s">
        <v>46</v>
      </c>
      <c r="F1470" s="1">
        <v>16.7</v>
      </c>
      <c r="G1470" s="14"/>
      <c r="H1470" s="1">
        <v>24.1</v>
      </c>
      <c r="I1470" s="14"/>
      <c r="J1470" s="1">
        <v>28.9</v>
      </c>
      <c r="K1470" s="1"/>
      <c r="L1470" s="1">
        <v>0.0</v>
      </c>
      <c r="M1470" s="14"/>
      <c r="N1470" s="54">
        <v>104.9078</v>
      </c>
      <c r="O1470" s="59">
        <f t="shared" si="1"/>
        <v>43473</v>
      </c>
      <c r="P1470" s="21">
        <v>1.190138076958E7</v>
      </c>
      <c r="Q1470" s="52" t="s">
        <v>89</v>
      </c>
      <c r="R1470" s="57">
        <v>43473.0</v>
      </c>
      <c r="S1470" s="58">
        <v>2.0</v>
      </c>
      <c r="T1470" s="58">
        <v>113446.1</v>
      </c>
    </row>
    <row r="1471">
      <c r="A1471" s="53">
        <v>43474.0</v>
      </c>
      <c r="B1471" s="14" t="s">
        <v>90</v>
      </c>
      <c r="C1471" s="52" t="s">
        <v>89</v>
      </c>
      <c r="D1471" s="14" t="s">
        <v>46</v>
      </c>
      <c r="E1471" s="51" t="s">
        <v>46</v>
      </c>
      <c r="F1471" s="1">
        <v>16.1</v>
      </c>
      <c r="G1471" s="14"/>
      <c r="H1471" s="1">
        <v>20.5</v>
      </c>
      <c r="I1471" s="14"/>
      <c r="J1471" s="1">
        <v>28.4</v>
      </c>
      <c r="K1471" s="1"/>
      <c r="L1471" s="1">
        <v>0.6</v>
      </c>
      <c r="M1471" s="14"/>
      <c r="N1471" s="54">
        <v>91.85155</v>
      </c>
      <c r="O1471" s="59">
        <f t="shared" si="1"/>
        <v>43474</v>
      </c>
      <c r="P1471" s="21">
        <v>9688813.78927</v>
      </c>
      <c r="Q1471" s="52" t="s">
        <v>89</v>
      </c>
      <c r="R1471" s="57">
        <v>43474.0</v>
      </c>
      <c r="S1471" s="58">
        <v>2.0</v>
      </c>
      <c r="T1471" s="58">
        <v>105483.4</v>
      </c>
    </row>
    <row r="1472">
      <c r="A1472" s="53">
        <v>43475.0</v>
      </c>
      <c r="B1472" s="14" t="s">
        <v>105</v>
      </c>
      <c r="C1472" s="52" t="s">
        <v>89</v>
      </c>
      <c r="D1472" s="14" t="s">
        <v>46</v>
      </c>
      <c r="E1472" s="51" t="s">
        <v>46</v>
      </c>
      <c r="F1472" s="1">
        <v>13.5</v>
      </c>
      <c r="G1472" s="14"/>
      <c r="H1472" s="1">
        <v>21.4</v>
      </c>
      <c r="I1472" s="14"/>
      <c r="J1472" s="1">
        <v>25.8</v>
      </c>
      <c r="K1472" s="1"/>
      <c r="L1472" s="1">
        <v>0.0</v>
      </c>
      <c r="M1472" s="14"/>
      <c r="N1472" s="54">
        <v>96.41374</v>
      </c>
      <c r="O1472" s="59">
        <f t="shared" si="1"/>
        <v>43475</v>
      </c>
      <c r="P1472" s="21">
        <v>1.0420271681338001E7</v>
      </c>
      <c r="Q1472" s="52" t="s">
        <v>89</v>
      </c>
      <c r="R1472" s="57">
        <v>43475.0</v>
      </c>
      <c r="S1472" s="58">
        <v>2.0</v>
      </c>
      <c r="T1472" s="58">
        <v>108078.7</v>
      </c>
    </row>
    <row r="1473">
      <c r="A1473" s="53">
        <v>43476.0</v>
      </c>
      <c r="B1473" s="14" t="s">
        <v>107</v>
      </c>
      <c r="C1473" s="52" t="s">
        <v>89</v>
      </c>
      <c r="D1473" s="14" t="s">
        <v>46</v>
      </c>
      <c r="E1473" s="51" t="s">
        <v>46</v>
      </c>
      <c r="F1473" s="1">
        <v>12.9</v>
      </c>
      <c r="G1473" s="14"/>
      <c r="H1473" s="1">
        <v>30.4</v>
      </c>
      <c r="I1473" s="14"/>
      <c r="J1473" s="1">
        <v>31.5</v>
      </c>
      <c r="K1473" s="1"/>
      <c r="L1473" s="1">
        <v>0.0</v>
      </c>
      <c r="M1473" s="14"/>
      <c r="N1473" s="54">
        <v>116.3057</v>
      </c>
      <c r="O1473" s="59">
        <f t="shared" si="1"/>
        <v>43476</v>
      </c>
      <c r="P1473" s="21">
        <v>1.392511863302E7</v>
      </c>
      <c r="Q1473" s="52" t="s">
        <v>89</v>
      </c>
      <c r="R1473" s="57">
        <v>43476.0</v>
      </c>
      <c r="S1473" s="58">
        <v>2.0</v>
      </c>
      <c r="T1473" s="58">
        <v>119728.6</v>
      </c>
    </row>
    <row r="1474">
      <c r="A1474" s="53">
        <v>43477.0</v>
      </c>
      <c r="B1474" s="14" t="s">
        <v>74</v>
      </c>
      <c r="C1474" s="52" t="s">
        <v>89</v>
      </c>
      <c r="D1474" s="14" t="s">
        <v>46</v>
      </c>
      <c r="E1474" s="51" t="s">
        <v>46</v>
      </c>
      <c r="F1474" s="1">
        <v>17.7</v>
      </c>
      <c r="G1474" s="14"/>
      <c r="H1474" s="1">
        <v>24.7</v>
      </c>
      <c r="I1474" s="14"/>
      <c r="J1474" s="1">
        <v>28.6</v>
      </c>
      <c r="K1474" s="1"/>
      <c r="L1474" s="1">
        <v>0.0</v>
      </c>
      <c r="M1474" s="14"/>
      <c r="N1474" s="54">
        <v>88.99664</v>
      </c>
      <c r="O1474" s="59">
        <f t="shared" si="1"/>
        <v>43477</v>
      </c>
      <c r="P1474" s="21">
        <v>9667616.00656</v>
      </c>
      <c r="Q1474" s="52" t="s">
        <v>89</v>
      </c>
      <c r="R1474" s="57">
        <v>43477.0</v>
      </c>
      <c r="S1474" s="58">
        <v>2.0</v>
      </c>
      <c r="T1474" s="58">
        <v>108629.0</v>
      </c>
    </row>
    <row r="1475">
      <c r="A1475" s="53">
        <v>43478.0</v>
      </c>
      <c r="B1475" s="14" t="s">
        <v>78</v>
      </c>
      <c r="C1475" s="52" t="s">
        <v>89</v>
      </c>
      <c r="D1475" s="14" t="s">
        <v>46</v>
      </c>
      <c r="E1475" s="51" t="s">
        <v>46</v>
      </c>
      <c r="F1475" s="1">
        <v>14.4</v>
      </c>
      <c r="G1475" s="14"/>
      <c r="H1475" s="1">
        <v>30.5</v>
      </c>
      <c r="I1475" s="14"/>
      <c r="J1475" s="1">
        <v>31.3</v>
      </c>
      <c r="K1475" s="1"/>
      <c r="L1475" s="1">
        <v>0.0</v>
      </c>
      <c r="M1475" s="14"/>
      <c r="N1475" s="54">
        <v>75.27302</v>
      </c>
      <c r="O1475" s="59">
        <f t="shared" si="1"/>
        <v>43478</v>
      </c>
      <c r="P1475" s="21">
        <v>7666797.960664</v>
      </c>
      <c r="Q1475" s="52" t="s">
        <v>89</v>
      </c>
      <c r="R1475" s="57">
        <v>43478.0</v>
      </c>
      <c r="S1475" s="58">
        <v>3.0</v>
      </c>
      <c r="T1475" s="58">
        <v>101853.2</v>
      </c>
    </row>
    <row r="1476">
      <c r="A1476" s="53">
        <v>43479.0</v>
      </c>
      <c r="B1476" s="14" t="s">
        <v>92</v>
      </c>
      <c r="C1476" s="52" t="s">
        <v>89</v>
      </c>
      <c r="D1476" s="14" t="s">
        <v>46</v>
      </c>
      <c r="E1476" s="51" t="s">
        <v>46</v>
      </c>
      <c r="F1476" s="1">
        <v>18.7</v>
      </c>
      <c r="G1476" s="14"/>
      <c r="H1476" s="1">
        <v>32.3</v>
      </c>
      <c r="I1476" s="14"/>
      <c r="J1476" s="1">
        <v>31.1</v>
      </c>
      <c r="K1476" s="1"/>
      <c r="L1476" s="1">
        <v>0.0</v>
      </c>
      <c r="M1476" s="14"/>
      <c r="N1476" s="54">
        <v>188.1976</v>
      </c>
      <c r="O1476" s="59">
        <f t="shared" si="1"/>
        <v>43479</v>
      </c>
      <c r="P1476" s="21">
        <v>2.7678315130799998E7</v>
      </c>
      <c r="Q1476" s="52" t="s">
        <v>89</v>
      </c>
      <c r="R1476" s="57">
        <v>43479.0</v>
      </c>
      <c r="S1476" s="58">
        <v>3.0</v>
      </c>
      <c r="T1476" s="58">
        <v>147070.5</v>
      </c>
    </row>
    <row r="1477">
      <c r="A1477" s="53">
        <v>43480.0</v>
      </c>
      <c r="B1477" s="14" t="s">
        <v>108</v>
      </c>
      <c r="C1477" s="52" t="s">
        <v>89</v>
      </c>
      <c r="D1477" s="14" t="s">
        <v>46</v>
      </c>
      <c r="E1477" s="51" t="s">
        <v>46</v>
      </c>
      <c r="F1477" s="1">
        <v>19.4</v>
      </c>
      <c r="G1477" s="14"/>
      <c r="H1477" s="1">
        <v>30.4</v>
      </c>
      <c r="I1477" s="14"/>
      <c r="J1477" s="1">
        <v>22.3</v>
      </c>
      <c r="K1477" s="1"/>
      <c r="L1477" s="1">
        <v>0.0</v>
      </c>
      <c r="M1477" s="14"/>
      <c r="N1477" s="54">
        <v>222.4384</v>
      </c>
      <c r="O1477" s="59">
        <f t="shared" si="1"/>
        <v>43480</v>
      </c>
      <c r="P1477" s="21">
        <v>3.392101073408E7</v>
      </c>
      <c r="Q1477" s="52" t="s">
        <v>89</v>
      </c>
      <c r="R1477" s="57">
        <v>43480.0</v>
      </c>
      <c r="S1477" s="58">
        <v>3.0</v>
      </c>
      <c r="T1477" s="58">
        <v>152496.2</v>
      </c>
    </row>
    <row r="1478">
      <c r="A1478" s="53">
        <v>43481.0</v>
      </c>
      <c r="B1478" s="14" t="s">
        <v>90</v>
      </c>
      <c r="C1478" s="52" t="s">
        <v>89</v>
      </c>
      <c r="D1478" s="14" t="s">
        <v>46</v>
      </c>
      <c r="E1478" s="51" t="s">
        <v>46</v>
      </c>
      <c r="F1478" s="1">
        <v>19.8</v>
      </c>
      <c r="G1478" s="14"/>
      <c r="H1478" s="1">
        <v>26.7</v>
      </c>
      <c r="I1478" s="14"/>
      <c r="J1478" s="1">
        <v>17.5</v>
      </c>
      <c r="K1478" s="1"/>
      <c r="L1478" s="1">
        <v>0.0</v>
      </c>
      <c r="M1478" s="14"/>
      <c r="N1478" s="54">
        <v>178.0797</v>
      </c>
      <c r="O1478" s="59">
        <f t="shared" si="1"/>
        <v>43481</v>
      </c>
      <c r="P1478" s="21">
        <v>2.439189705246E7</v>
      </c>
      <c r="Q1478" s="52" t="s">
        <v>89</v>
      </c>
      <c r="R1478" s="57">
        <v>43481.0</v>
      </c>
      <c r="S1478" s="58">
        <v>3.0</v>
      </c>
      <c r="T1478" s="58">
        <v>136971.8</v>
      </c>
    </row>
    <row r="1479">
      <c r="A1479" s="53">
        <v>43482.0</v>
      </c>
      <c r="B1479" s="14" t="s">
        <v>105</v>
      </c>
      <c r="C1479" s="52" t="s">
        <v>89</v>
      </c>
      <c r="D1479" s="14" t="s">
        <v>46</v>
      </c>
      <c r="E1479" s="51" t="s">
        <v>46</v>
      </c>
      <c r="F1479" s="1">
        <v>20.7</v>
      </c>
      <c r="G1479" s="14"/>
      <c r="H1479" s="1">
        <v>32.5</v>
      </c>
      <c r="I1479" s="14"/>
      <c r="J1479" s="1">
        <v>6.0</v>
      </c>
      <c r="K1479" s="1"/>
      <c r="L1479" s="1">
        <v>0.0</v>
      </c>
      <c r="M1479" s="14"/>
      <c r="N1479" s="54">
        <v>175.3529</v>
      </c>
      <c r="O1479" s="59">
        <f t="shared" si="1"/>
        <v>43482</v>
      </c>
      <c r="P1479" s="21">
        <v>2.5463257638350002E7</v>
      </c>
      <c r="Q1479" s="52" t="s">
        <v>89</v>
      </c>
      <c r="R1479" s="57">
        <v>43482.0</v>
      </c>
      <c r="S1479" s="58">
        <v>3.0</v>
      </c>
      <c r="T1479" s="58">
        <v>145211.5</v>
      </c>
    </row>
    <row r="1480">
      <c r="A1480" s="53">
        <v>43483.0</v>
      </c>
      <c r="B1480" s="14" t="s">
        <v>107</v>
      </c>
      <c r="C1480" s="52" t="s">
        <v>89</v>
      </c>
      <c r="D1480" s="14" t="s">
        <v>46</v>
      </c>
      <c r="E1480" s="51" t="s">
        <v>46</v>
      </c>
      <c r="F1480" s="1">
        <v>22.3</v>
      </c>
      <c r="G1480" s="14"/>
      <c r="H1480" s="1">
        <v>28.7</v>
      </c>
      <c r="I1480" s="14"/>
      <c r="J1480" s="1">
        <v>2.6</v>
      </c>
      <c r="K1480" s="1"/>
      <c r="L1480" s="1">
        <v>0.2</v>
      </c>
      <c r="M1480" s="14"/>
      <c r="N1480" s="54">
        <v>137.85</v>
      </c>
      <c r="O1480" s="59">
        <f t="shared" si="1"/>
        <v>43483</v>
      </c>
      <c r="P1480" s="21">
        <v>1.859571687E7</v>
      </c>
      <c r="Q1480" s="52" t="s">
        <v>89</v>
      </c>
      <c r="R1480" s="57">
        <v>43483.0</v>
      </c>
      <c r="S1480" s="58">
        <v>3.0</v>
      </c>
      <c r="T1480" s="58">
        <v>134898.2</v>
      </c>
    </row>
    <row r="1481">
      <c r="A1481" s="53">
        <v>43484.0</v>
      </c>
      <c r="B1481" s="14" t="s">
        <v>74</v>
      </c>
      <c r="C1481" s="52" t="s">
        <v>89</v>
      </c>
      <c r="D1481" s="14" t="s">
        <v>46</v>
      </c>
      <c r="E1481" s="51" t="s">
        <v>46</v>
      </c>
      <c r="F1481" s="1">
        <v>16.5</v>
      </c>
      <c r="G1481" s="14"/>
      <c r="H1481" s="1">
        <v>23.5</v>
      </c>
      <c r="I1481" s="14"/>
      <c r="J1481" s="1">
        <v>30.2</v>
      </c>
      <c r="K1481" s="1"/>
      <c r="L1481" s="1">
        <v>2.0</v>
      </c>
      <c r="M1481" s="14"/>
      <c r="N1481" s="54">
        <v>80.78625</v>
      </c>
      <c r="O1481" s="59">
        <f t="shared" si="1"/>
        <v>43484</v>
      </c>
      <c r="P1481" s="21">
        <v>8215355.728124999</v>
      </c>
      <c r="Q1481" s="52" t="s">
        <v>89</v>
      </c>
      <c r="R1481" s="57">
        <v>43484.0</v>
      </c>
      <c r="S1481" s="58">
        <v>3.0</v>
      </c>
      <c r="T1481" s="58">
        <v>101692.5</v>
      </c>
    </row>
    <row r="1482">
      <c r="A1482" s="53">
        <v>43485.0</v>
      </c>
      <c r="B1482" s="14" t="s">
        <v>78</v>
      </c>
      <c r="C1482" s="52" t="s">
        <v>89</v>
      </c>
      <c r="D1482" s="14" t="s">
        <v>46</v>
      </c>
      <c r="E1482" s="51" t="s">
        <v>46</v>
      </c>
      <c r="F1482" s="1">
        <v>15.2</v>
      </c>
      <c r="G1482" s="14"/>
      <c r="H1482" s="1">
        <v>22.9</v>
      </c>
      <c r="I1482" s="14"/>
      <c r="J1482" s="1">
        <v>29.2</v>
      </c>
      <c r="K1482" s="1"/>
      <c r="L1482" s="1">
        <v>0.0</v>
      </c>
      <c r="M1482" s="14"/>
      <c r="N1482" s="54">
        <v>86.6079</v>
      </c>
      <c r="O1482" s="59">
        <f t="shared" si="1"/>
        <v>43485</v>
      </c>
      <c r="P1482" s="21">
        <v>8858524.49649</v>
      </c>
      <c r="Q1482" s="52" t="s">
        <v>89</v>
      </c>
      <c r="R1482" s="57">
        <v>43485.0</v>
      </c>
      <c r="S1482" s="58">
        <v>4.0</v>
      </c>
      <c r="T1482" s="58">
        <v>102283.1</v>
      </c>
    </row>
    <row r="1483">
      <c r="A1483" s="53">
        <v>43486.0</v>
      </c>
      <c r="B1483" s="14" t="s">
        <v>92</v>
      </c>
      <c r="C1483" s="52" t="s">
        <v>89</v>
      </c>
      <c r="D1483" s="14" t="s">
        <v>46</v>
      </c>
      <c r="E1483" s="51" t="s">
        <v>46</v>
      </c>
      <c r="F1483" s="1">
        <v>18.4</v>
      </c>
      <c r="G1483" s="14"/>
      <c r="H1483" s="1">
        <v>25.1</v>
      </c>
      <c r="I1483" s="14"/>
      <c r="J1483" s="1">
        <v>28.2</v>
      </c>
      <c r="K1483" s="1"/>
      <c r="L1483" s="1">
        <v>0.0</v>
      </c>
      <c r="M1483" s="14"/>
      <c r="N1483" s="54">
        <v>176.69</v>
      </c>
      <c r="O1483" s="59">
        <f t="shared" si="1"/>
        <v>43486</v>
      </c>
      <c r="P1483" s="21">
        <v>2.3061225419999998E7</v>
      </c>
      <c r="Q1483" s="52" t="s">
        <v>89</v>
      </c>
      <c r="R1483" s="57">
        <v>43486.0</v>
      </c>
      <c r="S1483" s="58">
        <v>4.0</v>
      </c>
      <c r="T1483" s="58">
        <v>130518.0</v>
      </c>
    </row>
    <row r="1484">
      <c r="A1484" s="53">
        <v>43487.0</v>
      </c>
      <c r="B1484" s="14" t="s">
        <v>108</v>
      </c>
      <c r="C1484" s="52" t="s">
        <v>89</v>
      </c>
      <c r="D1484" s="14" t="s">
        <v>46</v>
      </c>
      <c r="E1484" s="51" t="s">
        <v>46</v>
      </c>
      <c r="F1484" s="1">
        <v>19.0</v>
      </c>
      <c r="G1484" s="14"/>
      <c r="H1484" s="1">
        <v>26.8</v>
      </c>
      <c r="I1484" s="14"/>
      <c r="J1484" s="1">
        <v>29.3</v>
      </c>
      <c r="K1484" s="1"/>
      <c r="L1484" s="1">
        <v>0.0</v>
      </c>
      <c r="M1484" s="14"/>
      <c r="N1484" s="54">
        <v>278.7777</v>
      </c>
      <c r="O1484" s="59">
        <f t="shared" si="1"/>
        <v>43487</v>
      </c>
      <c r="P1484" s="21">
        <v>3.9431656020959996E7</v>
      </c>
      <c r="Q1484" s="52" t="s">
        <v>89</v>
      </c>
      <c r="R1484" s="57">
        <v>43487.0</v>
      </c>
      <c r="S1484" s="58">
        <v>4.0</v>
      </c>
      <c r="T1484" s="58">
        <v>141444.8</v>
      </c>
    </row>
    <row r="1485">
      <c r="A1485" s="53">
        <v>43488.0</v>
      </c>
      <c r="B1485" s="14" t="s">
        <v>90</v>
      </c>
      <c r="C1485" s="52" t="s">
        <v>89</v>
      </c>
      <c r="D1485" s="14" t="s">
        <v>46</v>
      </c>
      <c r="E1485" s="51" t="s">
        <v>46</v>
      </c>
      <c r="F1485" s="1">
        <v>18.7</v>
      </c>
      <c r="G1485" s="14"/>
      <c r="H1485" s="1">
        <v>23.9</v>
      </c>
      <c r="I1485" s="14"/>
      <c r="J1485" s="1">
        <v>27.4</v>
      </c>
      <c r="K1485" s="1"/>
      <c r="L1485" s="1">
        <v>0.0</v>
      </c>
      <c r="M1485" s="14"/>
      <c r="N1485" s="54">
        <v>154.4731</v>
      </c>
      <c r="O1485" s="59">
        <f t="shared" si="1"/>
        <v>43488</v>
      </c>
      <c r="P1485" s="21">
        <v>1.9386559417719997E7</v>
      </c>
      <c r="Q1485" s="52" t="s">
        <v>89</v>
      </c>
      <c r="R1485" s="57">
        <v>43488.0</v>
      </c>
      <c r="S1485" s="58">
        <v>4.0</v>
      </c>
      <c r="T1485" s="58">
        <v>125501.2</v>
      </c>
    </row>
    <row r="1486">
      <c r="A1486" s="53">
        <v>43489.0</v>
      </c>
      <c r="B1486" s="14" t="s">
        <v>105</v>
      </c>
      <c r="C1486" s="52" t="s">
        <v>89</v>
      </c>
      <c r="D1486" s="14" t="s">
        <v>46</v>
      </c>
      <c r="E1486" s="51" t="s">
        <v>46</v>
      </c>
      <c r="F1486" s="1">
        <v>17.3</v>
      </c>
      <c r="G1486" s="14"/>
      <c r="H1486" s="1">
        <v>40.8</v>
      </c>
      <c r="I1486" s="14"/>
      <c r="J1486" s="1">
        <v>30.0</v>
      </c>
      <c r="K1486" s="1"/>
      <c r="L1486" s="1">
        <v>0.0</v>
      </c>
      <c r="M1486" s="14"/>
      <c r="N1486" s="54">
        <v>4549.645</v>
      </c>
      <c r="O1486" s="59">
        <f t="shared" si="1"/>
        <v>43489</v>
      </c>
      <c r="P1486" s="21">
        <v>7.092500735885E8</v>
      </c>
      <c r="Q1486" s="52" t="s">
        <v>89</v>
      </c>
      <c r="R1486" s="57">
        <v>43489.0</v>
      </c>
      <c r="S1486" s="58">
        <v>4.0</v>
      </c>
      <c r="T1486" s="58">
        <v>155891.3</v>
      </c>
    </row>
    <row r="1487">
      <c r="A1487" s="53">
        <v>43490.0</v>
      </c>
      <c r="B1487" s="14" t="s">
        <v>107</v>
      </c>
      <c r="C1487" s="52" t="s">
        <v>89</v>
      </c>
      <c r="D1487" s="14" t="s">
        <v>46</v>
      </c>
      <c r="E1487" s="51" t="s">
        <v>46</v>
      </c>
      <c r="F1487" s="1">
        <v>21.1</v>
      </c>
      <c r="G1487" s="14"/>
      <c r="H1487" s="1">
        <v>42.8</v>
      </c>
      <c r="I1487" s="14"/>
      <c r="J1487" s="1">
        <v>25.3</v>
      </c>
      <c r="K1487" s="1"/>
      <c r="L1487" s="1">
        <v>0.0</v>
      </c>
      <c r="M1487" s="14"/>
      <c r="N1487" s="54">
        <v>906.4372</v>
      </c>
      <c r="O1487" s="59">
        <f t="shared" si="1"/>
        <v>43490</v>
      </c>
      <c r="P1487" s="21">
        <v>1.5309252960656E8</v>
      </c>
      <c r="Q1487" s="52" t="s">
        <v>89</v>
      </c>
      <c r="R1487" s="57">
        <v>43490.0</v>
      </c>
      <c r="S1487" s="58">
        <v>4.0</v>
      </c>
      <c r="T1487" s="58">
        <v>168894.8</v>
      </c>
    </row>
    <row r="1488">
      <c r="A1488" s="53">
        <v>43491.0</v>
      </c>
      <c r="B1488" s="14" t="s">
        <v>74</v>
      </c>
      <c r="C1488" s="52" t="s">
        <v>89</v>
      </c>
      <c r="D1488" s="14" t="s">
        <v>46</v>
      </c>
      <c r="E1488" s="51" t="s">
        <v>47</v>
      </c>
      <c r="F1488" s="1">
        <v>19.9</v>
      </c>
      <c r="G1488" s="14"/>
      <c r="H1488" s="1">
        <v>26.1</v>
      </c>
      <c r="I1488" s="14"/>
      <c r="J1488" s="1">
        <v>27.7</v>
      </c>
      <c r="K1488" s="1"/>
      <c r="L1488" s="1">
        <v>0.0</v>
      </c>
      <c r="M1488" s="14"/>
      <c r="N1488" s="54">
        <v>163.7336</v>
      </c>
      <c r="O1488" s="59">
        <f t="shared" si="1"/>
        <v>43491</v>
      </c>
      <c r="P1488" s="21">
        <v>1.879967909832E7</v>
      </c>
      <c r="Q1488" s="52" t="s">
        <v>89</v>
      </c>
      <c r="R1488" s="57">
        <v>43491.0</v>
      </c>
      <c r="S1488" s="58">
        <v>4.0</v>
      </c>
      <c r="T1488" s="58">
        <v>114818.7</v>
      </c>
    </row>
    <row r="1489">
      <c r="A1489" s="53">
        <v>43492.0</v>
      </c>
      <c r="B1489" s="14" t="s">
        <v>78</v>
      </c>
      <c r="C1489" s="52" t="s">
        <v>89</v>
      </c>
      <c r="D1489" s="14" t="s">
        <v>46</v>
      </c>
      <c r="E1489" s="51" t="s">
        <v>46</v>
      </c>
      <c r="F1489" s="1">
        <v>18.4</v>
      </c>
      <c r="G1489" s="14"/>
      <c r="H1489" s="1">
        <v>27.8</v>
      </c>
      <c r="I1489" s="14"/>
      <c r="J1489" s="1">
        <v>21.1</v>
      </c>
      <c r="K1489" s="1"/>
      <c r="L1489" s="1">
        <v>0.0</v>
      </c>
      <c r="M1489" s="14"/>
      <c r="N1489" s="54">
        <v>86.39622</v>
      </c>
      <c r="O1489" s="59">
        <f t="shared" si="1"/>
        <v>43492</v>
      </c>
      <c r="P1489" s="21">
        <v>8622479.2620276</v>
      </c>
      <c r="Q1489" s="52" t="s">
        <v>89</v>
      </c>
      <c r="R1489" s="57">
        <v>43492.0</v>
      </c>
      <c r="S1489" s="58">
        <v>5.0</v>
      </c>
      <c r="T1489" s="58">
        <v>99801.58</v>
      </c>
    </row>
    <row r="1490">
      <c r="A1490" s="53">
        <v>43493.0</v>
      </c>
      <c r="B1490" s="14" t="s">
        <v>92</v>
      </c>
      <c r="C1490" s="52" t="s">
        <v>89</v>
      </c>
      <c r="D1490" s="14" t="s">
        <v>46</v>
      </c>
      <c r="E1490" s="51" t="s">
        <v>47</v>
      </c>
      <c r="F1490" s="1">
        <v>15.5</v>
      </c>
      <c r="G1490" s="14"/>
      <c r="H1490" s="1">
        <v>34.5</v>
      </c>
      <c r="I1490" s="14"/>
      <c r="J1490" s="1">
        <v>29.4</v>
      </c>
      <c r="K1490" s="1"/>
      <c r="L1490" s="1">
        <v>0.0</v>
      </c>
      <c r="M1490" s="14"/>
      <c r="N1490" s="54">
        <v>150.9485</v>
      </c>
      <c r="O1490" s="59">
        <f t="shared" si="1"/>
        <v>43493</v>
      </c>
      <c r="P1490" s="21">
        <v>1.69627773081E7</v>
      </c>
      <c r="Q1490" s="52" t="s">
        <v>89</v>
      </c>
      <c r="R1490" s="57">
        <v>43493.0</v>
      </c>
      <c r="S1490" s="58">
        <v>5.0</v>
      </c>
      <c r="T1490" s="58">
        <v>112374.6</v>
      </c>
    </row>
    <row r="1491">
      <c r="A1491" s="53">
        <v>43494.0</v>
      </c>
      <c r="B1491" s="14" t="s">
        <v>108</v>
      </c>
      <c r="C1491" s="52" t="s">
        <v>89</v>
      </c>
      <c r="D1491" s="14" t="s">
        <v>46</v>
      </c>
      <c r="E1491" s="51" t="s">
        <v>46</v>
      </c>
      <c r="F1491" s="1">
        <v>17.5</v>
      </c>
      <c r="G1491" s="14"/>
      <c r="H1491" s="1">
        <v>36.8</v>
      </c>
      <c r="I1491" s="14"/>
      <c r="J1491" s="1">
        <v>27.7</v>
      </c>
      <c r="K1491" s="1"/>
      <c r="L1491" s="1">
        <v>0.0</v>
      </c>
      <c r="M1491" s="14"/>
      <c r="N1491" s="54">
        <v>183.4002</v>
      </c>
      <c r="O1491" s="59">
        <f t="shared" si="1"/>
        <v>43494</v>
      </c>
      <c r="P1491" s="21">
        <v>2.53927663911E7</v>
      </c>
      <c r="Q1491" s="52" t="s">
        <v>89</v>
      </c>
      <c r="R1491" s="57">
        <v>43494.0</v>
      </c>
      <c r="S1491" s="58">
        <v>5.0</v>
      </c>
      <c r="T1491" s="58">
        <v>138455.5</v>
      </c>
    </row>
    <row r="1492">
      <c r="A1492" s="53">
        <v>43495.0</v>
      </c>
      <c r="B1492" s="14" t="s">
        <v>90</v>
      </c>
      <c r="C1492" s="52" t="s">
        <v>89</v>
      </c>
      <c r="D1492" s="14" t="s">
        <v>46</v>
      </c>
      <c r="E1492" s="51" t="s">
        <v>46</v>
      </c>
      <c r="F1492" s="1">
        <v>18.0</v>
      </c>
      <c r="G1492" s="14"/>
      <c r="H1492" s="1">
        <v>38.1</v>
      </c>
      <c r="I1492" s="14"/>
      <c r="J1492" s="1">
        <v>19.9</v>
      </c>
      <c r="K1492" s="1"/>
      <c r="L1492" s="1">
        <v>0.0</v>
      </c>
      <c r="M1492" s="14"/>
      <c r="N1492" s="54">
        <v>188.7424</v>
      </c>
      <c r="O1492" s="59">
        <f t="shared" si="1"/>
        <v>43495</v>
      </c>
      <c r="P1492" s="21">
        <v>2.682282418816E7</v>
      </c>
      <c r="Q1492" s="52" t="s">
        <v>89</v>
      </c>
      <c r="R1492" s="57">
        <v>43495.0</v>
      </c>
      <c r="S1492" s="58">
        <v>5.0</v>
      </c>
      <c r="T1492" s="58">
        <v>142113.4</v>
      </c>
    </row>
    <row r="1493">
      <c r="A1493" s="53">
        <v>43496.0</v>
      </c>
      <c r="B1493" s="14" t="s">
        <v>105</v>
      </c>
      <c r="C1493" s="52" t="s">
        <v>89</v>
      </c>
      <c r="D1493" s="14" t="s">
        <v>47</v>
      </c>
      <c r="E1493" s="51" t="s">
        <v>46</v>
      </c>
      <c r="F1493" s="1">
        <v>17.2</v>
      </c>
      <c r="G1493" s="14"/>
      <c r="H1493" s="1">
        <v>21.5</v>
      </c>
      <c r="I1493" s="14"/>
      <c r="J1493" s="1">
        <v>27.8</v>
      </c>
      <c r="K1493" s="1"/>
      <c r="L1493" s="1">
        <v>6.6</v>
      </c>
      <c r="M1493" s="14"/>
      <c r="N1493" s="54">
        <v>107.5212</v>
      </c>
      <c r="O1493" s="59">
        <f t="shared" si="1"/>
        <v>43496</v>
      </c>
      <c r="P1493" s="21">
        <v>1.185713687664E7</v>
      </c>
      <c r="Q1493" s="52" t="s">
        <v>89</v>
      </c>
      <c r="R1493" s="57">
        <v>43496.0</v>
      </c>
      <c r="S1493" s="58">
        <v>5.0</v>
      </c>
      <c r="T1493" s="58">
        <v>110277.2</v>
      </c>
    </row>
    <row r="1494">
      <c r="A1494" s="53">
        <v>43497.0</v>
      </c>
      <c r="B1494" s="14" t="s">
        <v>107</v>
      </c>
      <c r="C1494" s="52" t="s">
        <v>89</v>
      </c>
      <c r="D1494" s="14" t="s">
        <v>47</v>
      </c>
      <c r="E1494" s="51" t="s">
        <v>46</v>
      </c>
      <c r="F1494" s="1">
        <v>12.6</v>
      </c>
      <c r="G1494" s="14"/>
      <c r="H1494" s="1">
        <v>24.2</v>
      </c>
      <c r="I1494" s="14"/>
      <c r="J1494" s="1">
        <v>28.8</v>
      </c>
      <c r="K1494" s="1"/>
      <c r="L1494" s="1">
        <v>0.0</v>
      </c>
      <c r="M1494" s="14"/>
      <c r="N1494" s="54">
        <v>117.6827</v>
      </c>
      <c r="O1494" s="59">
        <f t="shared" si="1"/>
        <v>43497</v>
      </c>
      <c r="P1494" s="21">
        <v>1.228875704556E7</v>
      </c>
      <c r="Q1494" s="52" t="s">
        <v>89</v>
      </c>
      <c r="R1494" s="57">
        <v>43497.0</v>
      </c>
      <c r="S1494" s="58">
        <v>5.0</v>
      </c>
      <c r="T1494" s="58">
        <v>104422.8</v>
      </c>
    </row>
    <row r="1495">
      <c r="A1495" s="53">
        <v>43498.0</v>
      </c>
      <c r="B1495" s="14" t="s">
        <v>74</v>
      </c>
      <c r="C1495" s="52" t="s">
        <v>89</v>
      </c>
      <c r="D1495" s="14" t="s">
        <v>47</v>
      </c>
      <c r="E1495" s="51" t="s">
        <v>46</v>
      </c>
      <c r="F1495" s="1">
        <v>15.0</v>
      </c>
      <c r="G1495" s="14"/>
      <c r="H1495" s="1">
        <v>34.4</v>
      </c>
      <c r="I1495" s="14"/>
      <c r="J1495" s="1">
        <v>27.5</v>
      </c>
      <c r="K1495" s="1"/>
      <c r="L1495" s="1">
        <v>0.0</v>
      </c>
      <c r="M1495" s="14"/>
      <c r="N1495" s="54">
        <v>240.9545</v>
      </c>
      <c r="O1495" s="59">
        <f t="shared" si="1"/>
        <v>43498</v>
      </c>
      <c r="P1495" s="21">
        <v>3.005885701595E7</v>
      </c>
      <c r="Q1495" s="52" t="s">
        <v>89</v>
      </c>
      <c r="R1495" s="57">
        <v>43498.0</v>
      </c>
      <c r="S1495" s="58">
        <v>5.0</v>
      </c>
      <c r="T1495" s="58">
        <v>124749.1</v>
      </c>
    </row>
    <row r="1496">
      <c r="A1496" s="53">
        <v>43499.0</v>
      </c>
      <c r="B1496" s="14" t="s">
        <v>78</v>
      </c>
      <c r="C1496" s="52" t="s">
        <v>89</v>
      </c>
      <c r="D1496" s="14" t="s">
        <v>47</v>
      </c>
      <c r="E1496" s="51" t="s">
        <v>46</v>
      </c>
      <c r="F1496" s="1">
        <v>19.1</v>
      </c>
      <c r="G1496" s="14"/>
      <c r="H1496" s="1">
        <v>38.2</v>
      </c>
      <c r="I1496" s="14"/>
      <c r="J1496" s="1">
        <v>26.1</v>
      </c>
      <c r="K1496" s="1"/>
      <c r="L1496" s="1">
        <v>0.0</v>
      </c>
      <c r="M1496" s="14"/>
      <c r="N1496" s="54">
        <v>186.9176</v>
      </c>
      <c r="O1496" s="59">
        <f t="shared" si="1"/>
        <v>43499</v>
      </c>
      <c r="P1496" s="21">
        <v>2.491379830176E7</v>
      </c>
      <c r="Q1496" s="52" t="s">
        <v>89</v>
      </c>
      <c r="R1496" s="57">
        <v>43499.0</v>
      </c>
      <c r="S1496" s="58">
        <v>6.0</v>
      </c>
      <c r="T1496" s="58">
        <v>133287.6</v>
      </c>
    </row>
    <row r="1497">
      <c r="A1497" s="53">
        <v>43500.0</v>
      </c>
      <c r="B1497" s="14" t="s">
        <v>92</v>
      </c>
      <c r="C1497" s="52" t="s">
        <v>89</v>
      </c>
      <c r="D1497" s="14" t="s">
        <v>47</v>
      </c>
      <c r="E1497" s="51" t="s">
        <v>46</v>
      </c>
      <c r="F1497" s="1">
        <v>20.0</v>
      </c>
      <c r="G1497" s="14"/>
      <c r="H1497" s="1">
        <v>22.7</v>
      </c>
      <c r="I1497" s="14"/>
      <c r="J1497" s="1">
        <v>9.3</v>
      </c>
      <c r="K1497" s="1"/>
      <c r="L1497" s="1">
        <v>0.0</v>
      </c>
      <c r="M1497" s="14"/>
      <c r="N1497" s="54">
        <v>110.1512</v>
      </c>
      <c r="O1497" s="59">
        <f t="shared" si="1"/>
        <v>43500</v>
      </c>
      <c r="P1497" s="21">
        <v>1.31266083528E7</v>
      </c>
      <c r="Q1497" s="52" t="s">
        <v>89</v>
      </c>
      <c r="R1497" s="57">
        <v>43500.0</v>
      </c>
      <c r="S1497" s="58">
        <v>6.0</v>
      </c>
      <c r="T1497" s="58">
        <v>119169.0</v>
      </c>
    </row>
    <row r="1498">
      <c r="A1498" s="53">
        <v>43501.0</v>
      </c>
      <c r="B1498" s="14" t="s">
        <v>108</v>
      </c>
      <c r="C1498" s="52" t="s">
        <v>89</v>
      </c>
      <c r="D1498" s="14" t="s">
        <v>47</v>
      </c>
      <c r="E1498" s="51" t="s">
        <v>46</v>
      </c>
      <c r="F1498" s="1">
        <v>17.7</v>
      </c>
      <c r="G1498" s="14"/>
      <c r="H1498" s="1">
        <v>26.9</v>
      </c>
      <c r="I1498" s="14"/>
      <c r="J1498" s="1">
        <v>14.6</v>
      </c>
      <c r="K1498" s="1"/>
      <c r="L1498" s="1">
        <v>0.0</v>
      </c>
      <c r="M1498" s="14"/>
      <c r="N1498" s="54">
        <v>92.70134</v>
      </c>
      <c r="O1498" s="59">
        <f t="shared" si="1"/>
        <v>43501</v>
      </c>
      <c r="P1498" s="21">
        <v>1.109653580068E7</v>
      </c>
      <c r="Q1498" s="52" t="s">
        <v>89</v>
      </c>
      <c r="R1498" s="57">
        <v>43501.0</v>
      </c>
      <c r="S1498" s="58">
        <v>6.0</v>
      </c>
      <c r="T1498" s="58">
        <v>119702.0</v>
      </c>
    </row>
    <row r="1499">
      <c r="A1499" s="53">
        <v>43502.0</v>
      </c>
      <c r="B1499" s="14" t="s">
        <v>90</v>
      </c>
      <c r="C1499" s="52" t="s">
        <v>89</v>
      </c>
      <c r="D1499" s="14" t="s">
        <v>47</v>
      </c>
      <c r="E1499" s="51" t="s">
        <v>46</v>
      </c>
      <c r="F1499" s="1">
        <v>18.5</v>
      </c>
      <c r="G1499" s="14"/>
      <c r="H1499" s="1">
        <v>34.7</v>
      </c>
      <c r="I1499" s="14"/>
      <c r="J1499" s="1">
        <v>22.8</v>
      </c>
      <c r="K1499" s="1"/>
      <c r="L1499" s="1">
        <v>0.0</v>
      </c>
      <c r="M1499" s="14"/>
      <c r="N1499" s="54">
        <v>143.4551</v>
      </c>
      <c r="O1499" s="59">
        <f t="shared" si="1"/>
        <v>43502</v>
      </c>
      <c r="P1499" s="21">
        <v>2.0155125948779996E7</v>
      </c>
      <c r="Q1499" s="52" t="s">
        <v>89</v>
      </c>
      <c r="R1499" s="57">
        <v>43502.0</v>
      </c>
      <c r="S1499" s="58">
        <v>6.0</v>
      </c>
      <c r="T1499" s="58">
        <v>140497.8</v>
      </c>
    </row>
    <row r="1500">
      <c r="A1500" s="53">
        <v>43503.0</v>
      </c>
      <c r="B1500" s="14" t="s">
        <v>105</v>
      </c>
      <c r="C1500" s="52" t="s">
        <v>89</v>
      </c>
      <c r="D1500" s="14" t="s">
        <v>47</v>
      </c>
      <c r="E1500" s="51" t="s">
        <v>46</v>
      </c>
      <c r="F1500" s="1">
        <v>20.7</v>
      </c>
      <c r="G1500" s="14"/>
      <c r="H1500" s="1">
        <v>28.3</v>
      </c>
      <c r="I1500" s="14"/>
      <c r="J1500" s="1">
        <v>25.1</v>
      </c>
      <c r="K1500" s="1"/>
      <c r="L1500" s="1">
        <v>11.0</v>
      </c>
      <c r="M1500" s="14"/>
      <c r="N1500" s="54">
        <v>147.6879</v>
      </c>
      <c r="O1500" s="59">
        <f t="shared" si="1"/>
        <v>43503</v>
      </c>
      <c r="P1500" s="21">
        <v>2.091164666865E7</v>
      </c>
      <c r="Q1500" s="52" t="s">
        <v>89</v>
      </c>
      <c r="R1500" s="57">
        <v>43503.0</v>
      </c>
      <c r="S1500" s="58">
        <v>6.0</v>
      </c>
      <c r="T1500" s="58">
        <v>141593.5</v>
      </c>
    </row>
    <row r="1501">
      <c r="A1501" s="53">
        <v>43504.0</v>
      </c>
      <c r="B1501" s="14" t="s">
        <v>107</v>
      </c>
      <c r="C1501" s="52" t="s">
        <v>89</v>
      </c>
      <c r="D1501" s="14" t="s">
        <v>47</v>
      </c>
      <c r="E1501" s="51" t="s">
        <v>46</v>
      </c>
      <c r="F1501" s="1">
        <v>18.1</v>
      </c>
      <c r="G1501" s="14"/>
      <c r="H1501" s="1">
        <v>23.1</v>
      </c>
      <c r="I1501" s="14"/>
      <c r="J1501" s="1">
        <v>21.1</v>
      </c>
      <c r="K1501" s="1"/>
      <c r="L1501" s="1">
        <v>0.0</v>
      </c>
      <c r="M1501" s="14"/>
      <c r="N1501" s="54">
        <v>107.8492</v>
      </c>
      <c r="O1501" s="59">
        <f t="shared" si="1"/>
        <v>43504</v>
      </c>
      <c r="P1501" s="21">
        <v>1.2653677013E7</v>
      </c>
      <c r="Q1501" s="52" t="s">
        <v>89</v>
      </c>
      <c r="R1501" s="57">
        <v>43504.0</v>
      </c>
      <c r="S1501" s="58">
        <v>6.0</v>
      </c>
      <c r="T1501" s="58">
        <v>117327.5</v>
      </c>
    </row>
    <row r="1502">
      <c r="A1502" s="53">
        <v>43505.0</v>
      </c>
      <c r="B1502" s="14" t="s">
        <v>74</v>
      </c>
      <c r="C1502" s="52" t="s">
        <v>89</v>
      </c>
      <c r="D1502" s="14" t="s">
        <v>47</v>
      </c>
      <c r="E1502" s="51" t="s">
        <v>46</v>
      </c>
      <c r="F1502" s="1">
        <v>14.6</v>
      </c>
      <c r="G1502" s="14"/>
      <c r="H1502" s="1">
        <v>19.7</v>
      </c>
      <c r="I1502" s="14"/>
      <c r="J1502" s="1">
        <v>13.6</v>
      </c>
      <c r="K1502" s="1"/>
      <c r="L1502" s="1">
        <v>0.0</v>
      </c>
      <c r="M1502" s="14"/>
      <c r="N1502" s="54">
        <v>44.17631</v>
      </c>
      <c r="O1502" s="59">
        <f t="shared" si="1"/>
        <v>43505</v>
      </c>
      <c r="P1502" s="21">
        <v>4226293.2408387</v>
      </c>
      <c r="Q1502" s="52" t="s">
        <v>89</v>
      </c>
      <c r="R1502" s="57">
        <v>43505.0</v>
      </c>
      <c r="S1502" s="58">
        <v>6.0</v>
      </c>
      <c r="T1502" s="58">
        <v>95668.77</v>
      </c>
    </row>
    <row r="1503">
      <c r="A1503" s="53">
        <v>43506.0</v>
      </c>
      <c r="B1503" s="14" t="s">
        <v>78</v>
      </c>
      <c r="C1503" s="52" t="s">
        <v>89</v>
      </c>
      <c r="D1503" s="14" t="s">
        <v>47</v>
      </c>
      <c r="E1503" s="51" t="s">
        <v>46</v>
      </c>
      <c r="F1503" s="1">
        <v>13.0</v>
      </c>
      <c r="G1503" s="14"/>
      <c r="H1503" s="1">
        <v>23.3</v>
      </c>
      <c r="I1503" s="14"/>
      <c r="J1503" s="1">
        <v>23.5</v>
      </c>
      <c r="K1503" s="1"/>
      <c r="L1503" s="1">
        <v>4.8</v>
      </c>
      <c r="M1503" s="14"/>
      <c r="N1503" s="54">
        <v>86.43578</v>
      </c>
      <c r="O1503" s="59">
        <f t="shared" si="1"/>
        <v>43506</v>
      </c>
      <c r="P1503" s="21">
        <v>8192964.076841599</v>
      </c>
      <c r="Q1503" s="52" t="s">
        <v>89</v>
      </c>
      <c r="R1503" s="57">
        <v>43506.0</v>
      </c>
      <c r="S1503" s="58">
        <v>7.0</v>
      </c>
      <c r="T1503" s="58">
        <v>94786.72</v>
      </c>
    </row>
    <row r="1504">
      <c r="A1504" s="53">
        <v>43507.0</v>
      </c>
      <c r="B1504" s="14" t="s">
        <v>92</v>
      </c>
      <c r="C1504" s="52" t="s">
        <v>89</v>
      </c>
      <c r="D1504" s="14" t="s">
        <v>47</v>
      </c>
      <c r="E1504" s="51" t="s">
        <v>46</v>
      </c>
      <c r="F1504" s="1">
        <v>14.4</v>
      </c>
      <c r="G1504" s="14"/>
      <c r="H1504" s="1">
        <v>27.5</v>
      </c>
      <c r="I1504" s="14"/>
      <c r="J1504" s="1">
        <v>18.6</v>
      </c>
      <c r="K1504" s="1"/>
      <c r="L1504" s="1">
        <v>0.0</v>
      </c>
      <c r="M1504" s="14"/>
      <c r="N1504" s="54">
        <v>97.71509</v>
      </c>
      <c r="O1504" s="59">
        <f t="shared" si="1"/>
        <v>43507</v>
      </c>
      <c r="P1504" s="21">
        <v>1.1147884671704002E7</v>
      </c>
      <c r="Q1504" s="52" t="s">
        <v>89</v>
      </c>
      <c r="R1504" s="57">
        <v>43507.0</v>
      </c>
      <c r="S1504" s="58">
        <v>7.0</v>
      </c>
      <c r="T1504" s="58">
        <v>114085.6</v>
      </c>
    </row>
    <row r="1505">
      <c r="A1505" s="53">
        <v>43508.0</v>
      </c>
      <c r="B1505" s="14" t="s">
        <v>108</v>
      </c>
      <c r="C1505" s="52" t="s">
        <v>89</v>
      </c>
      <c r="D1505" s="14" t="s">
        <v>47</v>
      </c>
      <c r="E1505" s="51" t="s">
        <v>46</v>
      </c>
      <c r="F1505" s="1">
        <v>18.4</v>
      </c>
      <c r="G1505" s="14"/>
      <c r="H1505" s="1">
        <v>21.5</v>
      </c>
      <c r="I1505" s="14"/>
      <c r="J1505" s="1">
        <v>12.4</v>
      </c>
      <c r="K1505" s="1"/>
      <c r="L1505" s="1">
        <v>0.0</v>
      </c>
      <c r="M1505" s="14"/>
      <c r="N1505" s="54">
        <v>57.33821</v>
      </c>
      <c r="O1505" s="59">
        <f t="shared" si="1"/>
        <v>43508</v>
      </c>
      <c r="P1505" s="21">
        <v>6175164.670011999</v>
      </c>
      <c r="Q1505" s="52" t="s">
        <v>89</v>
      </c>
      <c r="R1505" s="57">
        <v>43508.0</v>
      </c>
      <c r="S1505" s="58">
        <v>7.0</v>
      </c>
      <c r="T1505" s="58">
        <v>107697.2</v>
      </c>
    </row>
    <row r="1506">
      <c r="A1506" s="53">
        <v>43509.0</v>
      </c>
      <c r="B1506" s="14" t="s">
        <v>90</v>
      </c>
      <c r="C1506" s="52" t="s">
        <v>89</v>
      </c>
      <c r="D1506" s="14" t="s">
        <v>47</v>
      </c>
      <c r="E1506" s="51" t="s">
        <v>46</v>
      </c>
      <c r="F1506" s="1">
        <v>11.8</v>
      </c>
      <c r="G1506" s="14"/>
      <c r="H1506" s="1">
        <v>19.2</v>
      </c>
      <c r="I1506" s="14"/>
      <c r="J1506" s="1">
        <v>23.7</v>
      </c>
      <c r="K1506" s="1"/>
      <c r="L1506" s="1">
        <v>2.8</v>
      </c>
      <c r="M1506" s="14"/>
      <c r="N1506" s="54">
        <v>85.98148</v>
      </c>
      <c r="O1506" s="59">
        <f t="shared" si="1"/>
        <v>43509</v>
      </c>
      <c r="P1506" s="21">
        <v>9173604.849344</v>
      </c>
      <c r="Q1506" s="52" t="s">
        <v>89</v>
      </c>
      <c r="R1506" s="57">
        <v>43509.0</v>
      </c>
      <c r="S1506" s="58">
        <v>7.0</v>
      </c>
      <c r="T1506" s="58">
        <v>106692.8</v>
      </c>
    </row>
    <row r="1507">
      <c r="A1507" s="53">
        <v>43510.0</v>
      </c>
      <c r="B1507" s="14" t="s">
        <v>105</v>
      </c>
      <c r="C1507" s="52" t="s">
        <v>89</v>
      </c>
      <c r="D1507" s="14" t="s">
        <v>47</v>
      </c>
      <c r="E1507" s="51" t="s">
        <v>46</v>
      </c>
      <c r="F1507" s="1">
        <v>12.3</v>
      </c>
      <c r="G1507" s="14"/>
      <c r="H1507" s="1">
        <v>23.2</v>
      </c>
      <c r="I1507" s="14"/>
      <c r="J1507" s="1">
        <v>24.2</v>
      </c>
      <c r="K1507" s="1"/>
      <c r="L1507" s="1">
        <v>0.0</v>
      </c>
      <c r="M1507" s="14"/>
      <c r="N1507" s="54">
        <v>108.2907</v>
      </c>
      <c r="O1507" s="59">
        <f t="shared" si="1"/>
        <v>43510</v>
      </c>
      <c r="P1507" s="21">
        <v>1.1658046137570001E7</v>
      </c>
      <c r="Q1507" s="52" t="s">
        <v>89</v>
      </c>
      <c r="R1507" s="57">
        <v>43510.0</v>
      </c>
      <c r="S1507" s="58">
        <v>7.0</v>
      </c>
      <c r="T1507" s="58">
        <v>107655.1</v>
      </c>
    </row>
    <row r="1508">
      <c r="A1508" s="53">
        <v>43511.0</v>
      </c>
      <c r="B1508" s="14" t="s">
        <v>107</v>
      </c>
      <c r="C1508" s="52" t="s">
        <v>89</v>
      </c>
      <c r="D1508" s="14" t="s">
        <v>47</v>
      </c>
      <c r="E1508" s="51" t="s">
        <v>46</v>
      </c>
      <c r="F1508" s="1">
        <v>14.8</v>
      </c>
      <c r="G1508" s="14"/>
      <c r="H1508" s="1">
        <v>22.8</v>
      </c>
      <c r="I1508" s="14"/>
      <c r="J1508" s="1">
        <v>23.1</v>
      </c>
      <c r="K1508" s="1"/>
      <c r="L1508" s="1">
        <v>0.0</v>
      </c>
      <c r="M1508" s="14"/>
      <c r="N1508" s="54">
        <v>114.7685</v>
      </c>
      <c r="O1508" s="59">
        <f t="shared" si="1"/>
        <v>43511</v>
      </c>
      <c r="P1508" s="21">
        <v>1.3073337219250001E7</v>
      </c>
      <c r="Q1508" s="52" t="s">
        <v>89</v>
      </c>
      <c r="R1508" s="57">
        <v>43511.0</v>
      </c>
      <c r="S1508" s="58">
        <v>7.0</v>
      </c>
      <c r="T1508" s="58">
        <v>113910.5</v>
      </c>
    </row>
    <row r="1509">
      <c r="A1509" s="53">
        <v>43512.0</v>
      </c>
      <c r="B1509" s="14" t="s">
        <v>74</v>
      </c>
      <c r="C1509" s="52" t="s">
        <v>89</v>
      </c>
      <c r="D1509" s="14" t="s">
        <v>47</v>
      </c>
      <c r="E1509" s="51" t="s">
        <v>46</v>
      </c>
      <c r="F1509" s="1">
        <v>16.1</v>
      </c>
      <c r="G1509" s="14"/>
      <c r="H1509" s="1">
        <v>23.2</v>
      </c>
      <c r="I1509" s="14"/>
      <c r="J1509" s="1">
        <v>24.2</v>
      </c>
      <c r="K1509" s="1"/>
      <c r="L1509" s="1">
        <v>0.0</v>
      </c>
      <c r="M1509" s="14"/>
      <c r="N1509" s="54">
        <v>127.4803</v>
      </c>
      <c r="O1509" s="59">
        <f t="shared" si="1"/>
        <v>43512</v>
      </c>
      <c r="P1509" s="21">
        <v>1.357247059616E7</v>
      </c>
      <c r="Q1509" s="52" t="s">
        <v>89</v>
      </c>
      <c r="R1509" s="57">
        <v>43512.0</v>
      </c>
      <c r="S1509" s="58">
        <v>7.0</v>
      </c>
      <c r="T1509" s="58">
        <v>106467.2</v>
      </c>
    </row>
    <row r="1510">
      <c r="A1510" s="53">
        <v>43513.0</v>
      </c>
      <c r="B1510" s="14" t="s">
        <v>78</v>
      </c>
      <c r="C1510" s="52" t="s">
        <v>89</v>
      </c>
      <c r="D1510" s="14" t="s">
        <v>47</v>
      </c>
      <c r="E1510" s="51" t="s">
        <v>46</v>
      </c>
      <c r="F1510" s="1">
        <v>15.0</v>
      </c>
      <c r="G1510" s="14"/>
      <c r="H1510" s="1">
        <v>29.0</v>
      </c>
      <c r="I1510" s="14"/>
      <c r="J1510" s="1">
        <v>20.0</v>
      </c>
      <c r="K1510" s="1"/>
      <c r="L1510" s="1">
        <v>0.0</v>
      </c>
      <c r="M1510" s="14"/>
      <c r="N1510" s="54">
        <v>110.4896</v>
      </c>
      <c r="O1510" s="59">
        <f t="shared" si="1"/>
        <v>43513</v>
      </c>
      <c r="P1510" s="21">
        <v>1.198490635264E7</v>
      </c>
      <c r="Q1510" s="52" t="s">
        <v>89</v>
      </c>
      <c r="R1510" s="57">
        <v>43513.0</v>
      </c>
      <c r="S1510" s="58">
        <v>8.0</v>
      </c>
      <c r="T1510" s="58">
        <v>108470.9</v>
      </c>
    </row>
    <row r="1511">
      <c r="A1511" s="53">
        <v>43514.0</v>
      </c>
      <c r="B1511" s="14" t="s">
        <v>92</v>
      </c>
      <c r="C1511" s="52" t="s">
        <v>89</v>
      </c>
      <c r="D1511" s="14" t="s">
        <v>47</v>
      </c>
      <c r="E1511" s="51" t="s">
        <v>46</v>
      </c>
      <c r="F1511" s="1">
        <v>18.0</v>
      </c>
      <c r="G1511" s="14"/>
      <c r="H1511" s="1">
        <v>23.6</v>
      </c>
      <c r="I1511" s="14"/>
      <c r="J1511" s="1">
        <v>16.9</v>
      </c>
      <c r="K1511" s="1"/>
      <c r="L1511" s="1">
        <v>0.0</v>
      </c>
      <c r="M1511" s="14"/>
      <c r="N1511" s="54">
        <v>104.4635</v>
      </c>
      <c r="O1511" s="59">
        <f t="shared" si="1"/>
        <v>43514</v>
      </c>
      <c r="P1511" s="21">
        <v>1.222171762885E7</v>
      </c>
      <c r="Q1511" s="52" t="s">
        <v>89</v>
      </c>
      <c r="R1511" s="57">
        <v>43514.0</v>
      </c>
      <c r="S1511" s="58">
        <v>8.0</v>
      </c>
      <c r="T1511" s="58">
        <v>116995.1</v>
      </c>
    </row>
    <row r="1512">
      <c r="A1512" s="53">
        <v>43515.0</v>
      </c>
      <c r="B1512" s="14" t="s">
        <v>108</v>
      </c>
      <c r="C1512" s="52" t="s">
        <v>89</v>
      </c>
      <c r="D1512" s="14" t="s">
        <v>47</v>
      </c>
      <c r="E1512" s="51" t="s">
        <v>46</v>
      </c>
      <c r="F1512" s="1">
        <v>13.7</v>
      </c>
      <c r="G1512" s="14"/>
      <c r="H1512" s="1">
        <v>20.2</v>
      </c>
      <c r="I1512" s="14"/>
      <c r="J1512" s="1">
        <v>21.4</v>
      </c>
      <c r="K1512" s="1"/>
      <c r="L1512" s="1">
        <v>0.0</v>
      </c>
      <c r="M1512" s="14"/>
      <c r="N1512" s="54">
        <v>105.0982</v>
      </c>
      <c r="O1512" s="59">
        <f t="shared" si="1"/>
        <v>43515</v>
      </c>
      <c r="P1512" s="21">
        <v>1.161667220312E7</v>
      </c>
      <c r="Q1512" s="52" t="s">
        <v>89</v>
      </c>
      <c r="R1512" s="57">
        <v>43515.0</v>
      </c>
      <c r="S1512" s="58">
        <v>8.0</v>
      </c>
      <c r="T1512" s="58">
        <v>110531.6</v>
      </c>
    </row>
    <row r="1513">
      <c r="A1513" s="53">
        <v>43516.0</v>
      </c>
      <c r="B1513" s="14" t="s">
        <v>90</v>
      </c>
      <c r="C1513" s="52" t="s">
        <v>89</v>
      </c>
      <c r="D1513" s="14" t="s">
        <v>47</v>
      </c>
      <c r="E1513" s="51" t="s">
        <v>46</v>
      </c>
      <c r="F1513" s="1">
        <v>13.5</v>
      </c>
      <c r="G1513" s="14"/>
      <c r="H1513" s="1">
        <v>23.2</v>
      </c>
      <c r="I1513" s="14"/>
      <c r="J1513" s="1">
        <v>20.8</v>
      </c>
      <c r="K1513" s="1"/>
      <c r="L1513" s="1">
        <v>0.0</v>
      </c>
      <c r="M1513" s="14"/>
      <c r="N1513" s="54">
        <v>111.046</v>
      </c>
      <c r="O1513" s="59">
        <f t="shared" si="1"/>
        <v>43516</v>
      </c>
      <c r="P1513" s="21">
        <v>1.21009380258E7</v>
      </c>
      <c r="Q1513" s="52" t="s">
        <v>89</v>
      </c>
      <c r="R1513" s="57">
        <v>43516.0</v>
      </c>
      <c r="S1513" s="58">
        <v>8.0</v>
      </c>
      <c r="T1513" s="58">
        <v>108972.3</v>
      </c>
    </row>
    <row r="1514">
      <c r="A1514" s="53">
        <v>43517.0</v>
      </c>
      <c r="B1514" s="14" t="s">
        <v>105</v>
      </c>
      <c r="C1514" s="52" t="s">
        <v>89</v>
      </c>
      <c r="D1514" s="14" t="s">
        <v>47</v>
      </c>
      <c r="E1514" s="51" t="s">
        <v>46</v>
      </c>
      <c r="F1514" s="1">
        <v>14.0</v>
      </c>
      <c r="G1514" s="14"/>
      <c r="H1514" s="1">
        <v>20.4</v>
      </c>
      <c r="I1514" s="14"/>
      <c r="J1514" s="1">
        <v>16.2</v>
      </c>
      <c r="K1514" s="1"/>
      <c r="L1514" s="1">
        <v>0.0</v>
      </c>
      <c r="M1514" s="14"/>
      <c r="N1514" s="54">
        <v>114.3606</v>
      </c>
      <c r="O1514" s="59">
        <f t="shared" si="1"/>
        <v>43517</v>
      </c>
      <c r="P1514" s="21">
        <v>1.2606575049180001E7</v>
      </c>
      <c r="Q1514" s="52" t="s">
        <v>89</v>
      </c>
      <c r="R1514" s="57">
        <v>43517.0</v>
      </c>
      <c r="S1514" s="58">
        <v>8.0</v>
      </c>
      <c r="T1514" s="58">
        <v>110235.3</v>
      </c>
    </row>
    <row r="1515">
      <c r="A1515" s="53">
        <v>43518.0</v>
      </c>
      <c r="B1515" s="14" t="s">
        <v>107</v>
      </c>
      <c r="C1515" s="52" t="s">
        <v>89</v>
      </c>
      <c r="D1515" s="14" t="s">
        <v>47</v>
      </c>
      <c r="E1515" s="51" t="s">
        <v>46</v>
      </c>
      <c r="F1515" s="1">
        <v>15.5</v>
      </c>
      <c r="G1515" s="14"/>
      <c r="H1515" s="1">
        <v>21.2</v>
      </c>
      <c r="I1515" s="14"/>
      <c r="J1515" s="1">
        <v>23.9</v>
      </c>
      <c r="K1515" s="1"/>
      <c r="L1515" s="1">
        <v>0.0</v>
      </c>
      <c r="M1515" s="14"/>
      <c r="N1515" s="54">
        <v>103.0441</v>
      </c>
      <c r="O1515" s="59">
        <f t="shared" si="1"/>
        <v>43518</v>
      </c>
      <c r="P1515" s="21">
        <v>1.132473206938E7</v>
      </c>
      <c r="Q1515" s="52" t="s">
        <v>89</v>
      </c>
      <c r="R1515" s="57">
        <v>43518.0</v>
      </c>
      <c r="S1515" s="58">
        <v>8.0</v>
      </c>
      <c r="T1515" s="58">
        <v>109901.8</v>
      </c>
    </row>
    <row r="1516">
      <c r="A1516" s="53">
        <v>43519.0</v>
      </c>
      <c r="B1516" s="14" t="s">
        <v>74</v>
      </c>
      <c r="C1516" s="52" t="s">
        <v>89</v>
      </c>
      <c r="D1516" s="14" t="s">
        <v>47</v>
      </c>
      <c r="E1516" s="51" t="s">
        <v>46</v>
      </c>
      <c r="F1516" s="1">
        <v>16.4</v>
      </c>
      <c r="G1516" s="14"/>
      <c r="H1516" s="1">
        <v>25.8</v>
      </c>
      <c r="I1516" s="14"/>
      <c r="J1516" s="1">
        <v>24.0</v>
      </c>
      <c r="K1516" s="1"/>
      <c r="L1516" s="1">
        <v>0.0</v>
      </c>
      <c r="M1516" s="14"/>
      <c r="N1516" s="54">
        <v>77.0314</v>
      </c>
      <c r="O1516" s="59">
        <f t="shared" si="1"/>
        <v>43519</v>
      </c>
      <c r="P1516" s="21">
        <v>7694685.803850001</v>
      </c>
      <c r="Q1516" s="52" t="s">
        <v>89</v>
      </c>
      <c r="R1516" s="57">
        <v>43519.0</v>
      </c>
      <c r="S1516" s="58">
        <v>8.0</v>
      </c>
      <c r="T1516" s="58">
        <v>99890.25</v>
      </c>
    </row>
    <row r="1517">
      <c r="A1517" s="53">
        <v>43520.0</v>
      </c>
      <c r="B1517" s="14" t="s">
        <v>78</v>
      </c>
      <c r="C1517" s="52" t="s">
        <v>89</v>
      </c>
      <c r="D1517" s="14" t="s">
        <v>47</v>
      </c>
      <c r="E1517" s="51" t="s">
        <v>46</v>
      </c>
      <c r="F1517" s="1">
        <v>13.8</v>
      </c>
      <c r="G1517" s="14"/>
      <c r="H1517" s="1">
        <v>32.9</v>
      </c>
      <c r="I1517" s="14"/>
      <c r="J1517" s="1">
        <v>24.6</v>
      </c>
      <c r="K1517" s="1"/>
      <c r="L1517" s="1">
        <v>0.0</v>
      </c>
      <c r="M1517" s="14"/>
      <c r="N1517" s="54">
        <v>87.18091</v>
      </c>
      <c r="O1517" s="59">
        <f t="shared" si="1"/>
        <v>43520</v>
      </c>
      <c r="P1517" s="21">
        <v>9317712.580889</v>
      </c>
      <c r="Q1517" s="52" t="s">
        <v>89</v>
      </c>
      <c r="R1517" s="57">
        <v>43520.0</v>
      </c>
      <c r="S1517" s="58">
        <v>9.0</v>
      </c>
      <c r="T1517" s="58">
        <v>106877.9</v>
      </c>
    </row>
    <row r="1518">
      <c r="A1518" s="53">
        <v>43521.0</v>
      </c>
      <c r="B1518" s="14" t="s">
        <v>92</v>
      </c>
      <c r="C1518" s="52" t="s">
        <v>89</v>
      </c>
      <c r="D1518" s="14" t="s">
        <v>47</v>
      </c>
      <c r="E1518" s="51" t="s">
        <v>46</v>
      </c>
      <c r="F1518" s="1">
        <v>18.0</v>
      </c>
      <c r="G1518" s="14"/>
      <c r="H1518" s="1">
        <v>34.2</v>
      </c>
      <c r="I1518" s="14"/>
      <c r="J1518" s="1">
        <v>24.4</v>
      </c>
      <c r="K1518" s="1"/>
      <c r="L1518" s="1">
        <v>0.0</v>
      </c>
      <c r="M1518" s="14"/>
      <c r="N1518" s="54">
        <v>139.956</v>
      </c>
      <c r="O1518" s="59">
        <f t="shared" si="1"/>
        <v>43521</v>
      </c>
      <c r="P1518" s="21">
        <v>1.86808510296E7</v>
      </c>
      <c r="Q1518" s="52" t="s">
        <v>89</v>
      </c>
      <c r="R1518" s="57">
        <v>43521.0</v>
      </c>
      <c r="S1518" s="58">
        <v>9.0</v>
      </c>
      <c r="T1518" s="58">
        <v>133476.6</v>
      </c>
    </row>
    <row r="1519">
      <c r="A1519" s="53">
        <v>43522.0</v>
      </c>
      <c r="B1519" s="14" t="s">
        <v>108</v>
      </c>
      <c r="C1519" s="52" t="s">
        <v>89</v>
      </c>
      <c r="D1519" s="14" t="s">
        <v>47</v>
      </c>
      <c r="E1519" s="51" t="s">
        <v>46</v>
      </c>
      <c r="F1519" s="1">
        <v>17.9</v>
      </c>
      <c r="G1519" s="14"/>
      <c r="H1519" s="1">
        <v>22.3</v>
      </c>
      <c r="I1519" s="14"/>
      <c r="J1519" s="1">
        <v>21.0</v>
      </c>
      <c r="K1519" s="1"/>
      <c r="L1519" s="1">
        <v>0.0</v>
      </c>
      <c r="M1519" s="14"/>
      <c r="N1519" s="54">
        <v>115.9396</v>
      </c>
      <c r="O1519" s="59">
        <f t="shared" si="1"/>
        <v>43522</v>
      </c>
      <c r="P1519" s="21">
        <v>1.427379950836E7</v>
      </c>
      <c r="Q1519" s="52" t="s">
        <v>89</v>
      </c>
      <c r="R1519" s="57">
        <v>43522.0</v>
      </c>
      <c r="S1519" s="58">
        <v>9.0</v>
      </c>
      <c r="T1519" s="58">
        <v>123114.1</v>
      </c>
    </row>
    <row r="1520">
      <c r="A1520" s="53">
        <v>43523.0</v>
      </c>
      <c r="B1520" s="14" t="s">
        <v>90</v>
      </c>
      <c r="C1520" s="52" t="s">
        <v>89</v>
      </c>
      <c r="D1520" s="14" t="s">
        <v>47</v>
      </c>
      <c r="E1520" s="51" t="s">
        <v>46</v>
      </c>
      <c r="F1520" s="1">
        <v>12.9</v>
      </c>
      <c r="G1520" s="14"/>
      <c r="H1520" s="1">
        <v>25.7</v>
      </c>
      <c r="I1520" s="14"/>
      <c r="J1520" s="1">
        <v>24.0</v>
      </c>
      <c r="K1520" s="1"/>
      <c r="L1520" s="1">
        <v>0.0</v>
      </c>
      <c r="M1520" s="14"/>
      <c r="N1520" s="54">
        <v>123.7875</v>
      </c>
      <c r="O1520" s="59">
        <f t="shared" si="1"/>
        <v>43523</v>
      </c>
      <c r="P1520" s="21">
        <v>1.550714483625E7</v>
      </c>
      <c r="Q1520" s="52" t="s">
        <v>89</v>
      </c>
      <c r="R1520" s="57">
        <v>43523.0</v>
      </c>
      <c r="S1520" s="58">
        <v>9.0</v>
      </c>
      <c r="T1520" s="58">
        <v>125272.3</v>
      </c>
    </row>
    <row r="1521">
      <c r="A1521" s="53">
        <v>43524.0</v>
      </c>
      <c r="B1521" s="14" t="s">
        <v>105</v>
      </c>
      <c r="C1521" s="52" t="s">
        <v>89</v>
      </c>
      <c r="D1521" s="14" t="s">
        <v>47</v>
      </c>
      <c r="E1521" s="51" t="s">
        <v>46</v>
      </c>
      <c r="F1521" s="1">
        <v>16.3</v>
      </c>
      <c r="G1521" s="14"/>
      <c r="H1521" s="1">
        <v>36.8</v>
      </c>
      <c r="I1521" s="14"/>
      <c r="J1521" s="1">
        <v>23.4</v>
      </c>
      <c r="K1521" s="1"/>
      <c r="L1521" s="1">
        <v>0.0</v>
      </c>
      <c r="M1521" s="14"/>
      <c r="N1521" s="54">
        <v>160.9384</v>
      </c>
      <c r="O1521" s="59">
        <f t="shared" si="1"/>
        <v>43524</v>
      </c>
      <c r="P1521" s="21">
        <v>2.421677120632E7</v>
      </c>
      <c r="Q1521" s="52" t="s">
        <v>89</v>
      </c>
      <c r="R1521" s="57">
        <v>43524.0</v>
      </c>
      <c r="S1521" s="58">
        <v>9.0</v>
      </c>
      <c r="T1521" s="58">
        <v>150472.3</v>
      </c>
    </row>
    <row r="1522">
      <c r="A1522" s="53">
        <v>43525.0</v>
      </c>
      <c r="B1522" s="14" t="s">
        <v>107</v>
      </c>
      <c r="C1522" s="52" t="s">
        <v>89</v>
      </c>
      <c r="D1522" s="14" t="s">
        <v>47</v>
      </c>
      <c r="E1522" s="51" t="s">
        <v>46</v>
      </c>
      <c r="F1522" s="1">
        <v>22.6</v>
      </c>
      <c r="G1522" s="14"/>
      <c r="H1522" s="1">
        <v>38.1</v>
      </c>
      <c r="I1522" s="14"/>
      <c r="J1522" s="1">
        <v>22.3</v>
      </c>
      <c r="K1522" s="1"/>
      <c r="L1522" s="1">
        <v>0.0</v>
      </c>
      <c r="M1522" s="14"/>
      <c r="N1522" s="54">
        <v>1284.8</v>
      </c>
      <c r="O1522" s="59">
        <f t="shared" si="1"/>
        <v>43525</v>
      </c>
      <c r="P1522" s="21">
        <v>2.102986336E8</v>
      </c>
      <c r="Q1522" s="52" t="s">
        <v>89</v>
      </c>
      <c r="R1522" s="57">
        <v>43525.0</v>
      </c>
      <c r="S1522" s="58">
        <v>9.0</v>
      </c>
      <c r="T1522" s="58">
        <v>163682.0</v>
      </c>
    </row>
    <row r="1523">
      <c r="A1523" s="53">
        <v>43526.0</v>
      </c>
      <c r="B1523" s="14" t="s">
        <v>74</v>
      </c>
      <c r="C1523" s="52" t="s">
        <v>89</v>
      </c>
      <c r="D1523" s="14" t="s">
        <v>47</v>
      </c>
      <c r="E1523" s="51" t="s">
        <v>46</v>
      </c>
      <c r="F1523" s="1">
        <v>22.3</v>
      </c>
      <c r="G1523" s="14"/>
      <c r="H1523" s="1">
        <v>36.3</v>
      </c>
      <c r="I1523" s="14"/>
      <c r="J1523" s="1">
        <v>23.4</v>
      </c>
      <c r="K1523" s="1"/>
      <c r="L1523" s="1">
        <v>0.0</v>
      </c>
      <c r="M1523" s="14"/>
      <c r="N1523" s="54">
        <v>132.4926</v>
      </c>
      <c r="O1523" s="59">
        <f t="shared" si="1"/>
        <v>43526</v>
      </c>
      <c r="P1523" s="21">
        <v>1.9379043388260003E7</v>
      </c>
      <c r="Q1523" s="52" t="s">
        <v>89</v>
      </c>
      <c r="R1523" s="57">
        <v>43526.0</v>
      </c>
      <c r="S1523" s="58">
        <v>9.0</v>
      </c>
      <c r="T1523" s="58">
        <v>146265.1</v>
      </c>
    </row>
    <row r="1524">
      <c r="A1524" s="53">
        <v>43527.0</v>
      </c>
      <c r="B1524" s="14" t="s">
        <v>78</v>
      </c>
      <c r="C1524" s="52" t="s">
        <v>89</v>
      </c>
      <c r="D1524" s="14" t="s">
        <v>47</v>
      </c>
      <c r="E1524" s="51" t="s">
        <v>46</v>
      </c>
      <c r="F1524" s="1">
        <v>25.1</v>
      </c>
      <c r="G1524" s="14"/>
      <c r="H1524" s="1">
        <v>36.0</v>
      </c>
      <c r="I1524" s="14"/>
      <c r="J1524" s="1">
        <v>14.4</v>
      </c>
      <c r="K1524" s="1"/>
      <c r="L1524" s="1">
        <v>0.0</v>
      </c>
      <c r="M1524" s="14"/>
      <c r="N1524" s="54">
        <v>153.7843</v>
      </c>
      <c r="O1524" s="59">
        <f t="shared" si="1"/>
        <v>43527</v>
      </c>
      <c r="P1524" s="21">
        <v>2.131415027611E7</v>
      </c>
      <c r="Q1524" s="52" t="s">
        <v>89</v>
      </c>
      <c r="R1524" s="57">
        <v>43527.0</v>
      </c>
      <c r="S1524" s="58">
        <v>10.0</v>
      </c>
      <c r="T1524" s="58">
        <v>138597.7</v>
      </c>
    </row>
    <row r="1525">
      <c r="A1525" s="53">
        <v>43528.0</v>
      </c>
      <c r="B1525" s="14" t="s">
        <v>92</v>
      </c>
      <c r="C1525" s="52" t="s">
        <v>89</v>
      </c>
      <c r="D1525" s="14" t="s">
        <v>47</v>
      </c>
      <c r="E1525" s="51" t="s">
        <v>46</v>
      </c>
      <c r="F1525" s="1">
        <v>19.0</v>
      </c>
      <c r="G1525" s="14"/>
      <c r="H1525" s="1">
        <v>24.6</v>
      </c>
      <c r="I1525" s="14"/>
      <c r="J1525" s="1">
        <v>21.8</v>
      </c>
      <c r="K1525" s="1"/>
      <c r="L1525" s="1">
        <v>0.0</v>
      </c>
      <c r="M1525" s="14"/>
      <c r="N1525" s="54">
        <v>135.2064</v>
      </c>
      <c r="O1525" s="59">
        <f t="shared" si="1"/>
        <v>43528</v>
      </c>
      <c r="P1525" s="21">
        <v>1.845956754432E7</v>
      </c>
      <c r="Q1525" s="52" t="s">
        <v>89</v>
      </c>
      <c r="R1525" s="57">
        <v>43528.0</v>
      </c>
      <c r="S1525" s="58">
        <v>10.0</v>
      </c>
      <c r="T1525" s="58">
        <v>136528.8</v>
      </c>
    </row>
    <row r="1526">
      <c r="A1526" s="53">
        <v>43529.0</v>
      </c>
      <c r="B1526" s="14" t="s">
        <v>108</v>
      </c>
      <c r="C1526" s="52" t="s">
        <v>89</v>
      </c>
      <c r="D1526" s="14" t="s">
        <v>47</v>
      </c>
      <c r="E1526" s="51" t="s">
        <v>46</v>
      </c>
      <c r="F1526" s="1">
        <v>18.0</v>
      </c>
      <c r="G1526" s="14"/>
      <c r="H1526" s="1">
        <v>24.3</v>
      </c>
      <c r="I1526" s="14"/>
      <c r="J1526" s="1">
        <v>15.5</v>
      </c>
      <c r="K1526" s="1"/>
      <c r="L1526" s="1">
        <v>0.0</v>
      </c>
      <c r="M1526" s="14"/>
      <c r="N1526" s="54">
        <v>118.2619</v>
      </c>
      <c r="O1526" s="59">
        <f t="shared" si="1"/>
        <v>43529</v>
      </c>
      <c r="P1526" s="21">
        <v>1.490969164965E7</v>
      </c>
      <c r="Q1526" s="52" t="s">
        <v>89</v>
      </c>
      <c r="R1526" s="57">
        <v>43529.0</v>
      </c>
      <c r="S1526" s="58">
        <v>10.0</v>
      </c>
      <c r="T1526" s="58">
        <v>126073.5</v>
      </c>
    </row>
    <row r="1527">
      <c r="A1527" s="53">
        <v>43530.0</v>
      </c>
      <c r="B1527" s="14" t="s">
        <v>90</v>
      </c>
      <c r="C1527" s="52" t="s">
        <v>89</v>
      </c>
      <c r="D1527" s="14" t="s">
        <v>47</v>
      </c>
      <c r="E1527" s="51" t="s">
        <v>46</v>
      </c>
      <c r="F1527" s="1">
        <v>13.2</v>
      </c>
      <c r="G1527" s="14"/>
      <c r="H1527" s="1">
        <v>17.2</v>
      </c>
      <c r="I1527" s="14"/>
      <c r="J1527" s="1">
        <v>19.5</v>
      </c>
      <c r="K1527" s="1"/>
      <c r="L1527" s="1">
        <v>1.6</v>
      </c>
      <c r="M1527" s="14"/>
      <c r="N1527" s="54">
        <v>75.98119</v>
      </c>
      <c r="O1527" s="59">
        <f t="shared" si="1"/>
        <v>43530</v>
      </c>
      <c r="P1527" s="21">
        <v>8260948.509084</v>
      </c>
      <c r="Q1527" s="52" t="s">
        <v>89</v>
      </c>
      <c r="R1527" s="57">
        <v>43530.0</v>
      </c>
      <c r="S1527" s="58">
        <v>10.0</v>
      </c>
      <c r="T1527" s="58">
        <v>108723.6</v>
      </c>
    </row>
    <row r="1528">
      <c r="A1528" s="53">
        <v>43531.0</v>
      </c>
      <c r="B1528" s="14" t="s">
        <v>105</v>
      </c>
      <c r="C1528" s="52" t="s">
        <v>89</v>
      </c>
      <c r="D1528" s="14" t="s">
        <v>47</v>
      </c>
      <c r="E1528" s="51" t="s">
        <v>46</v>
      </c>
      <c r="F1528" s="1">
        <v>9.7</v>
      </c>
      <c r="G1528" s="14"/>
      <c r="H1528" s="1">
        <v>22.1</v>
      </c>
      <c r="I1528" s="14"/>
      <c r="J1528" s="1">
        <v>21.2</v>
      </c>
      <c r="K1528" s="1"/>
      <c r="L1528" s="1">
        <v>2.0</v>
      </c>
      <c r="M1528" s="14"/>
      <c r="N1528" s="54">
        <v>103.1976</v>
      </c>
      <c r="O1528" s="59">
        <f t="shared" si="1"/>
        <v>43531</v>
      </c>
      <c r="P1528" s="21">
        <v>1.1818178832239999E7</v>
      </c>
      <c r="Q1528" s="52" t="s">
        <v>89</v>
      </c>
      <c r="R1528" s="57">
        <v>43531.0</v>
      </c>
      <c r="S1528" s="58">
        <v>10.0</v>
      </c>
      <c r="T1528" s="58">
        <v>114519.9</v>
      </c>
    </row>
    <row r="1529">
      <c r="A1529" s="53">
        <v>43532.0</v>
      </c>
      <c r="B1529" s="14" t="s">
        <v>107</v>
      </c>
      <c r="C1529" s="52" t="s">
        <v>89</v>
      </c>
      <c r="D1529" s="14" t="s">
        <v>47</v>
      </c>
      <c r="E1529" s="51" t="s">
        <v>46</v>
      </c>
      <c r="F1529" s="1">
        <v>11.3</v>
      </c>
      <c r="G1529" s="14"/>
      <c r="H1529" s="1">
        <v>26.8</v>
      </c>
      <c r="I1529" s="14"/>
      <c r="J1529" s="1">
        <v>10.2</v>
      </c>
      <c r="K1529" s="1"/>
      <c r="L1529" s="1">
        <v>0.0</v>
      </c>
      <c r="M1529" s="14"/>
      <c r="N1529" s="54">
        <v>106.9388</v>
      </c>
      <c r="O1529" s="59">
        <f t="shared" si="1"/>
        <v>43532</v>
      </c>
      <c r="P1529" s="21">
        <v>1.254191079056E7</v>
      </c>
      <c r="Q1529" s="52" t="s">
        <v>89</v>
      </c>
      <c r="R1529" s="57">
        <v>43532.0</v>
      </c>
      <c r="S1529" s="58">
        <v>10.0</v>
      </c>
      <c r="T1529" s="58">
        <v>117281.2</v>
      </c>
    </row>
    <row r="1530">
      <c r="A1530" s="53">
        <v>43533.0</v>
      </c>
      <c r="B1530" s="14" t="s">
        <v>74</v>
      </c>
      <c r="C1530" s="52" t="s">
        <v>89</v>
      </c>
      <c r="D1530" s="14" t="s">
        <v>47</v>
      </c>
      <c r="E1530" s="51" t="s">
        <v>46</v>
      </c>
      <c r="F1530" s="1">
        <v>13.9</v>
      </c>
      <c r="G1530" s="14"/>
      <c r="H1530" s="1">
        <v>24.7</v>
      </c>
      <c r="I1530" s="14"/>
      <c r="J1530" s="1">
        <v>20.0</v>
      </c>
      <c r="K1530" s="1"/>
      <c r="L1530" s="1">
        <v>0.0</v>
      </c>
      <c r="M1530" s="14"/>
      <c r="N1530" s="54">
        <v>95.07842</v>
      </c>
      <c r="O1530" s="59">
        <f t="shared" si="1"/>
        <v>43533</v>
      </c>
      <c r="P1530" s="21">
        <v>1.0159595061258E7</v>
      </c>
      <c r="Q1530" s="52" t="s">
        <v>89</v>
      </c>
      <c r="R1530" s="57">
        <v>43533.0</v>
      </c>
      <c r="S1530" s="58">
        <v>10.0</v>
      </c>
      <c r="T1530" s="58">
        <v>106854.9</v>
      </c>
    </row>
    <row r="1531">
      <c r="A1531" s="53">
        <v>43534.0</v>
      </c>
      <c r="B1531" s="14" t="s">
        <v>78</v>
      </c>
      <c r="C1531" s="52" t="s">
        <v>89</v>
      </c>
      <c r="D1531" s="14" t="s">
        <v>47</v>
      </c>
      <c r="E1531" s="51" t="s">
        <v>46</v>
      </c>
      <c r="F1531" s="1">
        <v>14.3</v>
      </c>
      <c r="G1531" s="14"/>
      <c r="H1531" s="1">
        <v>23.7</v>
      </c>
      <c r="I1531" s="14"/>
      <c r="J1531" s="1">
        <v>10.1</v>
      </c>
      <c r="K1531" s="1"/>
      <c r="L1531" s="1">
        <v>0.0</v>
      </c>
      <c r="M1531" s="14"/>
      <c r="N1531" s="54">
        <v>74.37493</v>
      </c>
      <c r="O1531" s="59">
        <f t="shared" si="1"/>
        <v>43534</v>
      </c>
      <c r="P1531" s="21">
        <v>7585804.047913001</v>
      </c>
      <c r="Q1531" s="52" t="s">
        <v>89</v>
      </c>
      <c r="R1531" s="57">
        <v>43534.0</v>
      </c>
      <c r="S1531" s="58">
        <v>11.0</v>
      </c>
      <c r="T1531" s="58">
        <v>101994.1</v>
      </c>
    </row>
    <row r="1532">
      <c r="A1532" s="53">
        <v>43535.0</v>
      </c>
      <c r="B1532" s="14" t="s">
        <v>92</v>
      </c>
      <c r="C1532" s="52" t="s">
        <v>89</v>
      </c>
      <c r="D1532" s="14" t="s">
        <v>47</v>
      </c>
      <c r="E1532" s="51" t="s">
        <v>47</v>
      </c>
      <c r="F1532" s="1">
        <v>15.9</v>
      </c>
      <c r="G1532" s="14"/>
      <c r="H1532" s="1">
        <v>21.8</v>
      </c>
      <c r="I1532" s="14"/>
      <c r="J1532" s="1">
        <v>18.6</v>
      </c>
      <c r="K1532" s="1"/>
      <c r="L1532" s="1">
        <v>0.2</v>
      </c>
      <c r="M1532" s="14"/>
      <c r="N1532" s="54">
        <v>81.47204</v>
      </c>
      <c r="O1532" s="59">
        <f t="shared" si="1"/>
        <v>43535</v>
      </c>
      <c r="P1532" s="21">
        <v>8409470.643964002</v>
      </c>
      <c r="Q1532" s="52" t="s">
        <v>89</v>
      </c>
      <c r="R1532" s="57">
        <v>43535.0</v>
      </c>
      <c r="S1532" s="58">
        <v>11.0</v>
      </c>
      <c r="T1532" s="58">
        <v>103219.1</v>
      </c>
    </row>
    <row r="1533">
      <c r="A1533" s="53">
        <v>43536.0</v>
      </c>
      <c r="B1533" s="14" t="s">
        <v>108</v>
      </c>
      <c r="C1533" s="52" t="s">
        <v>89</v>
      </c>
      <c r="D1533" s="14" t="s">
        <v>47</v>
      </c>
      <c r="E1533" s="51" t="s">
        <v>46</v>
      </c>
      <c r="F1533" s="1">
        <v>15.8</v>
      </c>
      <c r="G1533" s="14"/>
      <c r="H1533" s="1">
        <v>19.2</v>
      </c>
      <c r="I1533" s="14"/>
      <c r="J1533" s="1">
        <v>10.8</v>
      </c>
      <c r="K1533" s="1"/>
      <c r="L1533" s="1">
        <v>0.0</v>
      </c>
      <c r="M1533" s="14"/>
      <c r="N1533" s="54">
        <v>76.97155</v>
      </c>
      <c r="O1533" s="59">
        <f t="shared" si="1"/>
        <v>43536</v>
      </c>
      <c r="P1533" s="21">
        <v>8473543.933385</v>
      </c>
      <c r="Q1533" s="52" t="s">
        <v>89</v>
      </c>
      <c r="R1533" s="57">
        <v>43536.0</v>
      </c>
      <c r="S1533" s="58">
        <v>11.0</v>
      </c>
      <c r="T1533" s="58">
        <v>110086.7</v>
      </c>
    </row>
    <row r="1534">
      <c r="A1534" s="53">
        <v>43537.0</v>
      </c>
      <c r="B1534" s="14" t="s">
        <v>90</v>
      </c>
      <c r="C1534" s="52" t="s">
        <v>89</v>
      </c>
      <c r="D1534" s="14" t="s">
        <v>47</v>
      </c>
      <c r="E1534" s="51" t="s">
        <v>46</v>
      </c>
      <c r="F1534" s="1">
        <v>11.9</v>
      </c>
      <c r="G1534" s="14"/>
      <c r="H1534" s="1">
        <v>18.6</v>
      </c>
      <c r="I1534" s="14"/>
      <c r="J1534" s="1">
        <v>15.1</v>
      </c>
      <c r="K1534" s="1"/>
      <c r="L1534" s="1">
        <v>0.0</v>
      </c>
      <c r="M1534" s="14"/>
      <c r="N1534" s="54">
        <v>122.2386</v>
      </c>
      <c r="O1534" s="59">
        <f t="shared" si="1"/>
        <v>43537</v>
      </c>
      <c r="P1534" s="21">
        <v>1.40257180833E7</v>
      </c>
      <c r="Q1534" s="52" t="s">
        <v>89</v>
      </c>
      <c r="R1534" s="57">
        <v>43537.0</v>
      </c>
      <c r="S1534" s="58">
        <v>11.0</v>
      </c>
      <c r="T1534" s="58">
        <v>114740.5</v>
      </c>
    </row>
    <row r="1535">
      <c r="A1535" s="53">
        <v>43538.0</v>
      </c>
      <c r="B1535" s="14" t="s">
        <v>105</v>
      </c>
      <c r="C1535" s="52" t="s">
        <v>89</v>
      </c>
      <c r="D1535" s="14" t="s">
        <v>47</v>
      </c>
      <c r="E1535" s="51" t="s">
        <v>46</v>
      </c>
      <c r="F1535" s="1">
        <v>12.1</v>
      </c>
      <c r="G1535" s="14"/>
      <c r="H1535" s="1">
        <v>20.8</v>
      </c>
      <c r="I1535" s="14"/>
      <c r="J1535" s="1">
        <v>20.6</v>
      </c>
      <c r="K1535" s="1"/>
      <c r="L1535" s="1">
        <v>0.2</v>
      </c>
      <c r="M1535" s="14"/>
      <c r="N1535" s="54">
        <v>126.786</v>
      </c>
      <c r="O1535" s="59">
        <f t="shared" si="1"/>
        <v>43538</v>
      </c>
      <c r="P1535" s="21">
        <v>1.42996604388E7</v>
      </c>
      <c r="Q1535" s="52" t="s">
        <v>89</v>
      </c>
      <c r="R1535" s="57">
        <v>43538.0</v>
      </c>
      <c r="S1535" s="58">
        <v>11.0</v>
      </c>
      <c r="T1535" s="58">
        <v>112785.8</v>
      </c>
    </row>
    <row r="1536">
      <c r="A1536" s="53">
        <v>43539.0</v>
      </c>
      <c r="B1536" s="14" t="s">
        <v>107</v>
      </c>
      <c r="C1536" s="52" t="s">
        <v>89</v>
      </c>
      <c r="D1536" s="14" t="s">
        <v>47</v>
      </c>
      <c r="E1536" s="51" t="s">
        <v>46</v>
      </c>
      <c r="F1536" s="1">
        <v>11.7</v>
      </c>
      <c r="G1536" s="14"/>
      <c r="H1536" s="1">
        <v>22.2</v>
      </c>
      <c r="I1536" s="14"/>
      <c r="J1536" s="1">
        <v>18.7</v>
      </c>
      <c r="K1536" s="1"/>
      <c r="L1536" s="1">
        <v>0.0</v>
      </c>
      <c r="M1536" s="14"/>
      <c r="N1536" s="54">
        <v>102.6085</v>
      </c>
      <c r="O1536" s="59">
        <f t="shared" si="1"/>
        <v>43539</v>
      </c>
      <c r="P1536" s="21">
        <v>1.1407920682350002E7</v>
      </c>
      <c r="Q1536" s="52" t="s">
        <v>89</v>
      </c>
      <c r="R1536" s="57">
        <v>43539.0</v>
      </c>
      <c r="S1536" s="58">
        <v>11.0</v>
      </c>
      <c r="T1536" s="58">
        <v>111179.1</v>
      </c>
    </row>
    <row r="1537">
      <c r="A1537" s="53">
        <v>43540.0</v>
      </c>
      <c r="B1537" s="14" t="s">
        <v>74</v>
      </c>
      <c r="C1537" s="52" t="s">
        <v>89</v>
      </c>
      <c r="D1537" s="14" t="s">
        <v>47</v>
      </c>
      <c r="E1537" s="51" t="s">
        <v>46</v>
      </c>
      <c r="F1537" s="1">
        <v>12.2</v>
      </c>
      <c r="G1537" s="14"/>
      <c r="H1537" s="1">
        <v>25.6</v>
      </c>
      <c r="I1537" s="14"/>
      <c r="J1537" s="1">
        <v>20.1</v>
      </c>
      <c r="K1537" s="1"/>
      <c r="L1537" s="1">
        <v>0.0</v>
      </c>
      <c r="M1537" s="14"/>
      <c r="N1537" s="54">
        <v>95.25119</v>
      </c>
      <c r="O1537" s="59">
        <f t="shared" si="1"/>
        <v>43540</v>
      </c>
      <c r="P1537" s="21">
        <v>1.0012757467205E7</v>
      </c>
      <c r="Q1537" s="52" t="s">
        <v>89</v>
      </c>
      <c r="R1537" s="57">
        <v>43540.0</v>
      </c>
      <c r="S1537" s="58">
        <v>11.0</v>
      </c>
      <c r="T1537" s="58">
        <v>105119.5</v>
      </c>
    </row>
    <row r="1538">
      <c r="A1538" s="53">
        <v>43541.0</v>
      </c>
      <c r="B1538" s="14" t="s">
        <v>78</v>
      </c>
      <c r="C1538" s="52" t="s">
        <v>89</v>
      </c>
      <c r="D1538" s="14" t="s">
        <v>47</v>
      </c>
      <c r="E1538" s="51" t="s">
        <v>46</v>
      </c>
      <c r="F1538" s="1">
        <v>14.2</v>
      </c>
      <c r="G1538" s="14"/>
      <c r="H1538" s="1">
        <v>25.6</v>
      </c>
      <c r="I1538" s="14"/>
      <c r="J1538" s="1">
        <v>19.2</v>
      </c>
      <c r="K1538" s="1"/>
      <c r="L1538" s="1">
        <v>0.0</v>
      </c>
      <c r="M1538" s="14"/>
      <c r="N1538" s="54">
        <v>103.9572</v>
      </c>
      <c r="O1538" s="59">
        <f t="shared" si="1"/>
        <v>43541</v>
      </c>
      <c r="P1538" s="21">
        <v>1.09850533668E7</v>
      </c>
      <c r="Q1538" s="52" t="s">
        <v>89</v>
      </c>
      <c r="R1538" s="57">
        <v>43541.0</v>
      </c>
      <c r="S1538" s="58">
        <v>12.0</v>
      </c>
      <c r="T1538" s="58">
        <v>105669.0</v>
      </c>
    </row>
    <row r="1539">
      <c r="A1539" s="53">
        <v>43542.0</v>
      </c>
      <c r="B1539" s="14" t="s">
        <v>92</v>
      </c>
      <c r="C1539" s="52" t="s">
        <v>89</v>
      </c>
      <c r="D1539" s="14" t="s">
        <v>47</v>
      </c>
      <c r="E1539" s="51" t="s">
        <v>46</v>
      </c>
      <c r="F1539" s="1">
        <v>16.5</v>
      </c>
      <c r="G1539" s="14"/>
      <c r="H1539" s="1">
        <v>28.2</v>
      </c>
      <c r="I1539" s="14"/>
      <c r="J1539" s="1">
        <v>18.9</v>
      </c>
      <c r="K1539" s="1"/>
      <c r="L1539" s="1">
        <v>0.0</v>
      </c>
      <c r="M1539" s="14"/>
      <c r="N1539" s="54">
        <v>111.1498</v>
      </c>
      <c r="O1539" s="59">
        <f t="shared" si="1"/>
        <v>43542</v>
      </c>
      <c r="P1539" s="21">
        <v>1.3555207169119999E7</v>
      </c>
      <c r="Q1539" s="52" t="s">
        <v>89</v>
      </c>
      <c r="R1539" s="57">
        <v>43542.0</v>
      </c>
      <c r="S1539" s="58">
        <v>12.0</v>
      </c>
      <c r="T1539" s="58">
        <v>121954.4</v>
      </c>
    </row>
    <row r="1540">
      <c r="A1540" s="53">
        <v>43543.0</v>
      </c>
      <c r="B1540" s="14" t="s">
        <v>108</v>
      </c>
      <c r="C1540" s="52" t="s">
        <v>89</v>
      </c>
      <c r="D1540" s="14" t="s">
        <v>47</v>
      </c>
      <c r="E1540" s="51" t="s">
        <v>46</v>
      </c>
      <c r="F1540" s="1">
        <v>16.9</v>
      </c>
      <c r="G1540" s="14"/>
      <c r="H1540" s="1">
        <v>23.4</v>
      </c>
      <c r="I1540" s="14"/>
      <c r="J1540" s="1">
        <v>12.7</v>
      </c>
      <c r="K1540" s="1"/>
      <c r="L1540" s="1">
        <v>0.0</v>
      </c>
      <c r="M1540" s="14"/>
      <c r="N1540" s="54">
        <v>113.6448</v>
      </c>
      <c r="O1540" s="59">
        <f t="shared" si="1"/>
        <v>43543</v>
      </c>
      <c r="P1540" s="21">
        <v>1.401135830784E7</v>
      </c>
      <c r="Q1540" s="52" t="s">
        <v>89</v>
      </c>
      <c r="R1540" s="57">
        <v>43543.0</v>
      </c>
      <c r="S1540" s="58">
        <v>12.0</v>
      </c>
      <c r="T1540" s="58">
        <v>123290.8</v>
      </c>
    </row>
    <row r="1541">
      <c r="A1541" s="53">
        <v>43544.0</v>
      </c>
      <c r="B1541" s="14" t="s">
        <v>90</v>
      </c>
      <c r="C1541" s="52" t="s">
        <v>89</v>
      </c>
      <c r="D1541" s="14" t="s">
        <v>47</v>
      </c>
      <c r="E1541" s="51" t="s">
        <v>46</v>
      </c>
      <c r="F1541" s="1">
        <v>19.3</v>
      </c>
      <c r="G1541" s="14"/>
      <c r="H1541" s="1">
        <v>23.4</v>
      </c>
      <c r="I1541" s="14"/>
      <c r="J1541" s="1">
        <v>11.1</v>
      </c>
      <c r="K1541" s="1"/>
      <c r="L1541" s="1">
        <v>0.0</v>
      </c>
      <c r="M1541" s="14"/>
      <c r="N1541" s="54">
        <v>127.2766</v>
      </c>
      <c r="O1541" s="59">
        <f t="shared" si="1"/>
        <v>43544</v>
      </c>
      <c r="P1541" s="21">
        <v>1.578157292338E7</v>
      </c>
      <c r="Q1541" s="52" t="s">
        <v>89</v>
      </c>
      <c r="R1541" s="57">
        <v>43544.0</v>
      </c>
      <c r="S1541" s="58">
        <v>12.0</v>
      </c>
      <c r="T1541" s="58">
        <v>123994.3</v>
      </c>
    </row>
    <row r="1542">
      <c r="A1542" s="53">
        <v>43545.0</v>
      </c>
      <c r="B1542" s="14" t="s">
        <v>105</v>
      </c>
      <c r="C1542" s="52" t="s">
        <v>89</v>
      </c>
      <c r="D1542" s="14" t="s">
        <v>47</v>
      </c>
      <c r="E1542" s="51" t="s">
        <v>46</v>
      </c>
      <c r="F1542" s="1">
        <v>18.2</v>
      </c>
      <c r="G1542" s="14"/>
      <c r="H1542" s="1">
        <v>24.3</v>
      </c>
      <c r="I1542" s="14"/>
      <c r="J1542" s="1">
        <v>12.5</v>
      </c>
      <c r="K1542" s="1"/>
      <c r="L1542" s="1">
        <v>0.0</v>
      </c>
      <c r="M1542" s="14"/>
      <c r="N1542" s="54">
        <v>115.4602</v>
      </c>
      <c r="O1542" s="59">
        <f t="shared" si="1"/>
        <v>43545</v>
      </c>
      <c r="P1542" s="21">
        <v>1.433800928028E7</v>
      </c>
      <c r="Q1542" s="52" t="s">
        <v>89</v>
      </c>
      <c r="R1542" s="57">
        <v>43545.0</v>
      </c>
      <c r="S1542" s="58">
        <v>12.0</v>
      </c>
      <c r="T1542" s="58">
        <v>124181.4</v>
      </c>
    </row>
    <row r="1543">
      <c r="A1543" s="53">
        <v>43546.0</v>
      </c>
      <c r="B1543" s="14" t="s">
        <v>107</v>
      </c>
      <c r="C1543" s="52" t="s">
        <v>89</v>
      </c>
      <c r="D1543" s="14" t="s">
        <v>47</v>
      </c>
      <c r="E1543" s="51" t="s">
        <v>46</v>
      </c>
      <c r="F1543" s="1">
        <v>18.7</v>
      </c>
      <c r="G1543" s="14"/>
      <c r="H1543" s="1">
        <v>28.6</v>
      </c>
      <c r="I1543" s="14"/>
      <c r="J1543" s="1">
        <v>15.3</v>
      </c>
      <c r="K1543" s="1"/>
      <c r="L1543" s="1">
        <v>0.0</v>
      </c>
      <c r="M1543" s="14"/>
      <c r="N1543" s="54">
        <v>111.2407</v>
      </c>
      <c r="O1543" s="59">
        <f t="shared" si="1"/>
        <v>43546</v>
      </c>
      <c r="P1543" s="21">
        <v>1.427280475792E7</v>
      </c>
      <c r="Q1543" s="52" t="s">
        <v>89</v>
      </c>
      <c r="R1543" s="57">
        <v>43546.0</v>
      </c>
      <c r="S1543" s="58">
        <v>12.0</v>
      </c>
      <c r="T1543" s="58">
        <v>128305.6</v>
      </c>
    </row>
    <row r="1544">
      <c r="A1544" s="53">
        <v>43547.0</v>
      </c>
      <c r="B1544" s="14" t="s">
        <v>74</v>
      </c>
      <c r="C1544" s="52" t="s">
        <v>89</v>
      </c>
      <c r="D1544" s="14" t="s">
        <v>47</v>
      </c>
      <c r="E1544" s="51" t="s">
        <v>46</v>
      </c>
      <c r="F1544" s="1">
        <v>19.9</v>
      </c>
      <c r="G1544" s="14"/>
      <c r="H1544" s="1">
        <v>31.3</v>
      </c>
      <c r="I1544" s="14"/>
      <c r="J1544" s="1">
        <v>13.6</v>
      </c>
      <c r="K1544" s="1"/>
      <c r="L1544" s="1">
        <v>1.8</v>
      </c>
      <c r="M1544" s="14"/>
      <c r="N1544" s="54">
        <v>98.95473</v>
      </c>
      <c r="O1544" s="59">
        <f t="shared" si="1"/>
        <v>43547</v>
      </c>
      <c r="P1544" s="21">
        <v>1.0800681183620999E7</v>
      </c>
      <c r="Q1544" s="52" t="s">
        <v>89</v>
      </c>
      <c r="R1544" s="57">
        <v>43547.0</v>
      </c>
      <c r="S1544" s="58">
        <v>12.0</v>
      </c>
      <c r="T1544" s="58">
        <v>109147.7</v>
      </c>
    </row>
    <row r="1545">
      <c r="A1545" s="53">
        <v>43548.0</v>
      </c>
      <c r="B1545" s="14" t="s">
        <v>78</v>
      </c>
      <c r="C1545" s="52" t="s">
        <v>89</v>
      </c>
      <c r="D1545" s="14" t="s">
        <v>47</v>
      </c>
      <c r="E1545" s="51" t="s">
        <v>46</v>
      </c>
      <c r="F1545" s="1">
        <v>16.5</v>
      </c>
      <c r="G1545" s="14"/>
      <c r="H1545" s="1">
        <v>29.3</v>
      </c>
      <c r="I1545" s="14"/>
      <c r="J1545" s="1">
        <v>16.9</v>
      </c>
      <c r="K1545" s="1"/>
      <c r="L1545" s="1">
        <v>2.0</v>
      </c>
      <c r="M1545" s="14"/>
      <c r="N1545" s="54">
        <v>97.8576</v>
      </c>
      <c r="O1545" s="59">
        <f t="shared" si="1"/>
        <v>43548</v>
      </c>
      <c r="P1545" s="21">
        <v>1.019938450368E7</v>
      </c>
      <c r="Q1545" s="52" t="s">
        <v>89</v>
      </c>
      <c r="R1545" s="57">
        <v>43548.0</v>
      </c>
      <c r="S1545" s="58">
        <v>13.0</v>
      </c>
      <c r="T1545" s="58">
        <v>104226.8</v>
      </c>
    </row>
    <row r="1546">
      <c r="A1546" s="53">
        <v>43549.0</v>
      </c>
      <c r="B1546" s="14" t="s">
        <v>92</v>
      </c>
      <c r="C1546" s="52" t="s">
        <v>89</v>
      </c>
      <c r="D1546" s="14" t="s">
        <v>47</v>
      </c>
      <c r="E1546" s="51" t="s">
        <v>46</v>
      </c>
      <c r="F1546" s="1">
        <v>14.8</v>
      </c>
      <c r="G1546" s="14"/>
      <c r="H1546" s="1">
        <v>19.0</v>
      </c>
      <c r="I1546" s="14"/>
      <c r="J1546" s="1">
        <v>13.6</v>
      </c>
      <c r="K1546" s="1"/>
      <c r="L1546" s="1">
        <v>0.2</v>
      </c>
      <c r="M1546" s="14"/>
      <c r="N1546" s="54">
        <v>80.29293</v>
      </c>
      <c r="O1546" s="59">
        <f t="shared" si="1"/>
        <v>43549</v>
      </c>
      <c r="P1546" s="21">
        <v>8638226.551826999</v>
      </c>
      <c r="Q1546" s="52" t="s">
        <v>89</v>
      </c>
      <c r="R1546" s="57">
        <v>43549.0</v>
      </c>
      <c r="S1546" s="58">
        <v>13.0</v>
      </c>
      <c r="T1546" s="58">
        <v>107583.9</v>
      </c>
    </row>
    <row r="1547">
      <c r="A1547" s="53">
        <v>43550.0</v>
      </c>
      <c r="B1547" s="14" t="s">
        <v>108</v>
      </c>
      <c r="C1547" s="52" t="s">
        <v>89</v>
      </c>
      <c r="D1547" s="14" t="s">
        <v>47</v>
      </c>
      <c r="E1547" s="51" t="s">
        <v>46</v>
      </c>
      <c r="F1547" s="1">
        <v>12.3</v>
      </c>
      <c r="G1547" s="14"/>
      <c r="H1547" s="1">
        <v>20.3</v>
      </c>
      <c r="I1547" s="14"/>
      <c r="J1547" s="1">
        <v>15.9</v>
      </c>
      <c r="K1547" s="1"/>
      <c r="L1547" s="1">
        <v>0.0</v>
      </c>
      <c r="M1547" s="14"/>
      <c r="N1547" s="54">
        <v>95.56789</v>
      </c>
      <c r="O1547" s="59">
        <f t="shared" si="1"/>
        <v>43550</v>
      </c>
      <c r="P1547" s="21">
        <v>1.0401628261178E7</v>
      </c>
      <c r="Q1547" s="52" t="s">
        <v>89</v>
      </c>
      <c r="R1547" s="57">
        <v>43550.0</v>
      </c>
      <c r="S1547" s="58">
        <v>13.0</v>
      </c>
      <c r="T1547" s="58">
        <v>108840.2</v>
      </c>
    </row>
    <row r="1548">
      <c r="A1548" s="53">
        <v>43551.0</v>
      </c>
      <c r="B1548" s="14" t="s">
        <v>90</v>
      </c>
      <c r="C1548" s="52" t="s">
        <v>89</v>
      </c>
      <c r="D1548" s="14" t="s">
        <v>47</v>
      </c>
      <c r="E1548" s="51" t="s">
        <v>46</v>
      </c>
      <c r="F1548" s="1">
        <v>11.1</v>
      </c>
      <c r="G1548" s="14"/>
      <c r="H1548" s="1">
        <v>21.7</v>
      </c>
      <c r="I1548" s="14"/>
      <c r="J1548" s="1">
        <v>17.8</v>
      </c>
      <c r="K1548" s="1"/>
      <c r="L1548" s="1">
        <v>0.0</v>
      </c>
      <c r="M1548" s="14"/>
      <c r="N1548" s="54">
        <v>114.1614</v>
      </c>
      <c r="O1548" s="59">
        <f t="shared" si="1"/>
        <v>43551</v>
      </c>
      <c r="P1548" s="21">
        <v>1.293535424664E7</v>
      </c>
      <c r="Q1548" s="52" t="s">
        <v>89</v>
      </c>
      <c r="R1548" s="57">
        <v>43551.0</v>
      </c>
      <c r="S1548" s="58">
        <v>13.0</v>
      </c>
      <c r="T1548" s="58">
        <v>113307.6</v>
      </c>
    </row>
    <row r="1549">
      <c r="A1549" s="53">
        <v>43552.0</v>
      </c>
      <c r="B1549" s="14" t="s">
        <v>105</v>
      </c>
      <c r="C1549" s="52" t="s">
        <v>89</v>
      </c>
      <c r="D1549" s="14" t="s">
        <v>47</v>
      </c>
      <c r="E1549" s="51" t="s">
        <v>46</v>
      </c>
      <c r="F1549" s="1">
        <v>11.6</v>
      </c>
      <c r="G1549" s="14"/>
      <c r="H1549" s="1">
        <v>27.9</v>
      </c>
      <c r="I1549" s="14"/>
      <c r="J1549" s="1">
        <v>17.8</v>
      </c>
      <c r="K1549" s="1"/>
      <c r="L1549" s="1">
        <v>0.0</v>
      </c>
      <c r="M1549" s="14"/>
      <c r="N1549" s="54">
        <v>108.4603</v>
      </c>
      <c r="O1549" s="59">
        <f t="shared" si="1"/>
        <v>43552</v>
      </c>
      <c r="P1549" s="21">
        <v>1.235614444896E7</v>
      </c>
      <c r="Q1549" s="52" t="s">
        <v>89</v>
      </c>
      <c r="R1549" s="57">
        <v>43552.0</v>
      </c>
      <c r="S1549" s="58">
        <v>13.0</v>
      </c>
      <c r="T1549" s="58">
        <v>113923.2</v>
      </c>
    </row>
    <row r="1550">
      <c r="A1550" s="53">
        <v>43553.0</v>
      </c>
      <c r="B1550" s="14" t="s">
        <v>107</v>
      </c>
      <c r="C1550" s="52" t="s">
        <v>89</v>
      </c>
      <c r="D1550" s="14" t="s">
        <v>47</v>
      </c>
      <c r="E1550" s="51" t="s">
        <v>46</v>
      </c>
      <c r="F1550" s="1">
        <v>14.6</v>
      </c>
      <c r="G1550" s="14"/>
      <c r="H1550" s="1">
        <v>28.5</v>
      </c>
      <c r="I1550" s="14"/>
      <c r="J1550" s="1">
        <v>4.9</v>
      </c>
      <c r="K1550" s="1"/>
      <c r="L1550" s="1">
        <v>0.0</v>
      </c>
      <c r="M1550" s="14"/>
      <c r="N1550" s="54">
        <v>83.98954</v>
      </c>
      <c r="O1550" s="59">
        <f t="shared" si="1"/>
        <v>43553</v>
      </c>
      <c r="P1550" s="21">
        <v>9303378.563582001</v>
      </c>
      <c r="Q1550" s="52" t="s">
        <v>89</v>
      </c>
      <c r="R1550" s="57">
        <v>43553.0</v>
      </c>
      <c r="S1550" s="58">
        <v>13.0</v>
      </c>
      <c r="T1550" s="58">
        <v>110768.3</v>
      </c>
    </row>
    <row r="1551">
      <c r="A1551" s="53">
        <v>43554.0</v>
      </c>
      <c r="B1551" s="14" t="s">
        <v>74</v>
      </c>
      <c r="C1551" s="52" t="s">
        <v>89</v>
      </c>
      <c r="D1551" s="14" t="s">
        <v>47</v>
      </c>
      <c r="E1551" s="51" t="s">
        <v>46</v>
      </c>
      <c r="F1551" s="1">
        <v>9.1</v>
      </c>
      <c r="G1551" s="14"/>
      <c r="H1551" s="1">
        <v>15.6</v>
      </c>
      <c r="I1551" s="14"/>
      <c r="J1551" s="1">
        <v>11.4</v>
      </c>
      <c r="K1551" s="1"/>
      <c r="L1551" s="1">
        <v>1.8</v>
      </c>
      <c r="M1551" s="14"/>
      <c r="N1551" s="54">
        <v>85.16593</v>
      </c>
      <c r="O1551" s="59">
        <f t="shared" si="1"/>
        <v>43554</v>
      </c>
      <c r="P1551" s="21">
        <v>8624132.019811</v>
      </c>
      <c r="Q1551" s="52" t="s">
        <v>89</v>
      </c>
      <c r="R1551" s="57">
        <v>43554.0</v>
      </c>
      <c r="S1551" s="58">
        <v>13.0</v>
      </c>
      <c r="T1551" s="58">
        <v>101262.7</v>
      </c>
    </row>
    <row r="1552">
      <c r="A1552" s="53">
        <v>43555.0</v>
      </c>
      <c r="B1552" s="14" t="s">
        <v>78</v>
      </c>
      <c r="C1552" s="52" t="s">
        <v>89</v>
      </c>
      <c r="D1552" s="14" t="s">
        <v>47</v>
      </c>
      <c r="E1552" s="51" t="s">
        <v>46</v>
      </c>
      <c r="F1552" s="1">
        <v>9.4</v>
      </c>
      <c r="G1552" s="14"/>
      <c r="H1552" s="1">
        <v>18.5</v>
      </c>
      <c r="I1552" s="14"/>
      <c r="J1552" s="1">
        <v>8.0</v>
      </c>
      <c r="K1552" s="1"/>
      <c r="L1552" s="1">
        <v>2.2</v>
      </c>
      <c r="M1552" s="14"/>
      <c r="N1552" s="54">
        <v>94.38959</v>
      </c>
      <c r="O1552" s="59">
        <f t="shared" si="1"/>
        <v>43555</v>
      </c>
      <c r="P1552" s="21">
        <v>9544656.462882001</v>
      </c>
      <c r="Q1552" s="52" t="s">
        <v>89</v>
      </c>
      <c r="R1552" s="57">
        <v>43555.0</v>
      </c>
      <c r="S1552" s="58">
        <v>14.0</v>
      </c>
      <c r="T1552" s="58">
        <v>101119.8</v>
      </c>
    </row>
    <row r="1553">
      <c r="A1553" s="53">
        <v>43556.0</v>
      </c>
      <c r="B1553" s="14" t="s">
        <v>92</v>
      </c>
      <c r="C1553" s="52" t="s">
        <v>89</v>
      </c>
      <c r="D1553" s="14" t="s">
        <v>47</v>
      </c>
      <c r="E1553" s="51" t="s">
        <v>46</v>
      </c>
      <c r="F1553" s="1">
        <v>13.0</v>
      </c>
      <c r="G1553" s="14"/>
      <c r="H1553" s="1">
        <v>17.1</v>
      </c>
      <c r="I1553" s="14"/>
      <c r="J1553" s="1">
        <v>6.6</v>
      </c>
      <c r="K1553" s="1"/>
      <c r="L1553" s="1">
        <v>0.2</v>
      </c>
      <c r="M1553" s="14"/>
      <c r="N1553" s="54">
        <v>131.3335</v>
      </c>
      <c r="O1553" s="59">
        <f t="shared" si="1"/>
        <v>43556</v>
      </c>
      <c r="P1553" s="21">
        <v>1.5342038002899997E7</v>
      </c>
      <c r="Q1553" s="52" t="s">
        <v>89</v>
      </c>
      <c r="R1553" s="57">
        <v>43556.0</v>
      </c>
      <c r="S1553" s="58">
        <v>14.0</v>
      </c>
      <c r="T1553" s="58">
        <v>116817.4</v>
      </c>
    </row>
    <row r="1554">
      <c r="A1554" s="53">
        <v>43557.0</v>
      </c>
      <c r="B1554" s="14" t="s">
        <v>108</v>
      </c>
      <c r="C1554" s="52" t="s">
        <v>89</v>
      </c>
      <c r="D1554" s="14" t="s">
        <v>47</v>
      </c>
      <c r="E1554" s="51" t="s">
        <v>46</v>
      </c>
      <c r="F1554" s="1">
        <v>7.4</v>
      </c>
      <c r="G1554" s="14"/>
      <c r="H1554" s="1">
        <v>25.9</v>
      </c>
      <c r="I1554" s="14"/>
      <c r="J1554" s="1">
        <v>16.6</v>
      </c>
      <c r="K1554" s="1"/>
      <c r="L1554" s="1">
        <v>0.0</v>
      </c>
      <c r="M1554" s="14"/>
      <c r="N1554" s="54">
        <v>119.3976</v>
      </c>
      <c r="O1554" s="59">
        <f t="shared" si="1"/>
        <v>43557</v>
      </c>
      <c r="P1554" s="21">
        <v>1.372203185472E7</v>
      </c>
      <c r="Q1554" s="52" t="s">
        <v>89</v>
      </c>
      <c r="R1554" s="57">
        <v>43557.0</v>
      </c>
      <c r="S1554" s="58">
        <v>14.0</v>
      </c>
      <c r="T1554" s="58">
        <v>114927.2</v>
      </c>
    </row>
    <row r="1555">
      <c r="A1555" s="53">
        <v>43558.0</v>
      </c>
      <c r="B1555" s="14" t="s">
        <v>90</v>
      </c>
      <c r="C1555" s="52" t="s">
        <v>89</v>
      </c>
      <c r="D1555" s="14" t="s">
        <v>47</v>
      </c>
      <c r="E1555" s="51" t="s">
        <v>46</v>
      </c>
      <c r="F1555" s="1">
        <v>9.4</v>
      </c>
      <c r="G1555" s="14"/>
      <c r="H1555" s="1">
        <v>24.7</v>
      </c>
      <c r="I1555" s="14"/>
      <c r="J1555" s="1">
        <v>10.9</v>
      </c>
      <c r="K1555" s="1"/>
      <c r="L1555" s="1">
        <v>0.0</v>
      </c>
      <c r="M1555" s="14"/>
      <c r="N1555" s="54">
        <v>112.9081</v>
      </c>
      <c r="O1555" s="59">
        <f t="shared" si="1"/>
        <v>43558</v>
      </c>
      <c r="P1555" s="21">
        <v>1.300574854928E7</v>
      </c>
      <c r="Q1555" s="52" t="s">
        <v>89</v>
      </c>
      <c r="R1555" s="57">
        <v>43558.0</v>
      </c>
      <c r="S1555" s="58">
        <v>14.0</v>
      </c>
      <c r="T1555" s="58">
        <v>115188.8</v>
      </c>
    </row>
    <row r="1556">
      <c r="A1556" s="53">
        <v>43559.0</v>
      </c>
      <c r="B1556" s="14" t="s">
        <v>105</v>
      </c>
      <c r="C1556" s="52" t="s">
        <v>89</v>
      </c>
      <c r="D1556" s="14" t="s">
        <v>47</v>
      </c>
      <c r="E1556" s="51" t="s">
        <v>46</v>
      </c>
      <c r="F1556" s="1">
        <v>13.3</v>
      </c>
      <c r="G1556" s="14"/>
      <c r="H1556" s="1">
        <v>21.9</v>
      </c>
      <c r="I1556" s="14"/>
      <c r="J1556" s="1">
        <v>13.9</v>
      </c>
      <c r="K1556" s="1"/>
      <c r="L1556" s="1">
        <v>0.0</v>
      </c>
      <c r="M1556" s="14"/>
      <c r="N1556" s="54">
        <v>116.7565</v>
      </c>
      <c r="O1556" s="59">
        <f t="shared" si="1"/>
        <v>43559</v>
      </c>
      <c r="P1556" s="21">
        <v>1.32826631147E7</v>
      </c>
      <c r="Q1556" s="52" t="s">
        <v>89</v>
      </c>
      <c r="R1556" s="57">
        <v>43559.0</v>
      </c>
      <c r="S1556" s="58">
        <v>14.0</v>
      </c>
      <c r="T1556" s="58">
        <v>113763.8</v>
      </c>
    </row>
    <row r="1557">
      <c r="A1557" s="53">
        <v>43560.0</v>
      </c>
      <c r="B1557" s="14" t="s">
        <v>107</v>
      </c>
      <c r="C1557" s="52" t="s">
        <v>89</v>
      </c>
      <c r="D1557" s="14" t="s">
        <v>46</v>
      </c>
      <c r="E1557" s="51" t="s">
        <v>46</v>
      </c>
      <c r="F1557" s="1">
        <v>14.4</v>
      </c>
      <c r="G1557" s="14"/>
      <c r="H1557" s="1">
        <v>28.5</v>
      </c>
      <c r="I1557" s="14"/>
      <c r="J1557" s="1">
        <v>15.3</v>
      </c>
      <c r="K1557" s="1"/>
      <c r="L1557" s="1">
        <v>0.0</v>
      </c>
      <c r="M1557" s="14"/>
      <c r="N1557" s="54">
        <v>98.5303</v>
      </c>
      <c r="O1557" s="59">
        <f t="shared" si="1"/>
        <v>43560</v>
      </c>
      <c r="P1557" s="21">
        <v>1.0984620936409999E7</v>
      </c>
      <c r="Q1557" s="52" t="s">
        <v>89</v>
      </c>
      <c r="R1557" s="57">
        <v>43560.0</v>
      </c>
      <c r="S1557" s="58">
        <v>14.0</v>
      </c>
      <c r="T1557" s="58">
        <v>111484.7</v>
      </c>
    </row>
    <row r="1558">
      <c r="A1558" s="53">
        <v>43561.0</v>
      </c>
      <c r="B1558" s="14" t="s">
        <v>74</v>
      </c>
      <c r="C1558" s="52" t="s">
        <v>89</v>
      </c>
      <c r="D1558" s="14" t="s">
        <v>46</v>
      </c>
      <c r="E1558" s="51" t="s">
        <v>46</v>
      </c>
      <c r="F1558" s="1">
        <v>16.5</v>
      </c>
      <c r="G1558" s="14"/>
      <c r="H1558" s="1">
        <v>20.1</v>
      </c>
      <c r="I1558" s="14"/>
      <c r="J1558" s="1">
        <v>12.4</v>
      </c>
      <c r="K1558" s="1"/>
      <c r="L1558" s="1">
        <v>0.0</v>
      </c>
      <c r="M1558" s="14"/>
      <c r="N1558" s="54">
        <v>103.273</v>
      </c>
      <c r="O1558" s="59">
        <f t="shared" si="1"/>
        <v>43561</v>
      </c>
      <c r="P1558" s="21">
        <v>1.0557557480800001E7</v>
      </c>
      <c r="Q1558" s="52" t="s">
        <v>89</v>
      </c>
      <c r="R1558" s="57">
        <v>43561.0</v>
      </c>
      <c r="S1558" s="58">
        <v>14.0</v>
      </c>
      <c r="T1558" s="58">
        <v>102229.6</v>
      </c>
    </row>
    <row r="1559">
      <c r="A1559" s="53">
        <v>43562.0</v>
      </c>
      <c r="B1559" s="14" t="s">
        <v>78</v>
      </c>
      <c r="C1559" s="52" t="s">
        <v>89</v>
      </c>
      <c r="D1559" s="14" t="s">
        <v>46</v>
      </c>
      <c r="E1559" s="51" t="s">
        <v>46</v>
      </c>
      <c r="F1559" s="1">
        <v>9.5</v>
      </c>
      <c r="G1559" s="14"/>
      <c r="H1559" s="1">
        <v>26.5</v>
      </c>
      <c r="I1559" s="14"/>
      <c r="J1559" s="1">
        <v>15.9</v>
      </c>
      <c r="K1559" s="1"/>
      <c r="L1559" s="1">
        <v>0.0</v>
      </c>
      <c r="M1559" s="14"/>
      <c r="N1559" s="54">
        <v>86.80269</v>
      </c>
      <c r="O1559" s="59">
        <f t="shared" si="1"/>
        <v>43562</v>
      </c>
      <c r="P1559" s="21">
        <v>8123901.082256699</v>
      </c>
      <c r="Q1559" s="52" t="s">
        <v>89</v>
      </c>
      <c r="R1559" s="57">
        <v>43562.0</v>
      </c>
      <c r="S1559" s="58">
        <v>15.0</v>
      </c>
      <c r="T1559" s="58">
        <v>93590.43</v>
      </c>
    </row>
    <row r="1560">
      <c r="A1560" s="53">
        <v>43563.0</v>
      </c>
      <c r="B1560" s="14" t="s">
        <v>92</v>
      </c>
      <c r="C1560" s="52" t="s">
        <v>89</v>
      </c>
      <c r="D1560" s="14" t="s">
        <v>46</v>
      </c>
      <c r="E1560" s="51" t="s">
        <v>46</v>
      </c>
      <c r="F1560" s="1">
        <v>12.5</v>
      </c>
      <c r="G1560" s="14"/>
      <c r="H1560" s="1">
        <v>23.1</v>
      </c>
      <c r="I1560" s="14"/>
      <c r="J1560" s="1">
        <v>9.0</v>
      </c>
      <c r="K1560" s="1"/>
      <c r="L1560" s="1">
        <v>0.0</v>
      </c>
      <c r="M1560" s="14"/>
      <c r="N1560" s="54">
        <v>113.1341</v>
      </c>
      <c r="O1560" s="59">
        <f t="shared" si="1"/>
        <v>43563</v>
      </c>
      <c r="P1560" s="21">
        <v>1.2279982496760001E7</v>
      </c>
      <c r="Q1560" s="52" t="s">
        <v>89</v>
      </c>
      <c r="R1560" s="57">
        <v>43563.0</v>
      </c>
      <c r="S1560" s="58">
        <v>15.0</v>
      </c>
      <c r="T1560" s="58">
        <v>108543.6</v>
      </c>
    </row>
    <row r="1561">
      <c r="A1561" s="53">
        <v>43564.0</v>
      </c>
      <c r="B1561" s="14" t="s">
        <v>108</v>
      </c>
      <c r="C1561" s="52" t="s">
        <v>89</v>
      </c>
      <c r="D1561" s="14" t="s">
        <v>46</v>
      </c>
      <c r="E1561" s="51" t="s">
        <v>46</v>
      </c>
      <c r="F1561" s="1">
        <v>11.1</v>
      </c>
      <c r="G1561" s="14"/>
      <c r="H1561" s="1">
        <v>16.3</v>
      </c>
      <c r="I1561" s="14"/>
      <c r="J1561" s="1">
        <v>13.9</v>
      </c>
      <c r="K1561" s="1"/>
      <c r="L1561" s="1">
        <v>1.6</v>
      </c>
      <c r="M1561" s="14"/>
      <c r="N1561" s="54">
        <v>106.3359</v>
      </c>
      <c r="O1561" s="59">
        <f t="shared" si="1"/>
        <v>43564</v>
      </c>
      <c r="P1561" s="21">
        <v>1.19095144641E7</v>
      </c>
      <c r="Q1561" s="52" t="s">
        <v>89</v>
      </c>
      <c r="R1561" s="57">
        <v>43564.0</v>
      </c>
      <c r="S1561" s="58">
        <v>15.0</v>
      </c>
      <c r="T1561" s="58">
        <v>111999.0</v>
      </c>
    </row>
    <row r="1562">
      <c r="A1562" s="53">
        <v>43565.0</v>
      </c>
      <c r="B1562" s="14" t="s">
        <v>90</v>
      </c>
      <c r="C1562" s="52" t="s">
        <v>89</v>
      </c>
      <c r="D1562" s="14" t="s">
        <v>46</v>
      </c>
      <c r="E1562" s="51" t="s">
        <v>46</v>
      </c>
      <c r="F1562" s="1">
        <v>10.7</v>
      </c>
      <c r="G1562" s="14"/>
      <c r="H1562" s="1">
        <v>15.8</v>
      </c>
      <c r="I1562" s="14"/>
      <c r="J1562" s="1">
        <v>4.8</v>
      </c>
      <c r="K1562" s="1"/>
      <c r="L1562" s="1">
        <v>1.4</v>
      </c>
      <c r="M1562" s="14"/>
      <c r="N1562" s="54">
        <v>121.8751</v>
      </c>
      <c r="O1562" s="59">
        <f t="shared" si="1"/>
        <v>43565</v>
      </c>
      <c r="P1562" s="21">
        <v>1.4729702710900001E7</v>
      </c>
      <c r="Q1562" s="52" t="s">
        <v>89</v>
      </c>
      <c r="R1562" s="57">
        <v>43565.0</v>
      </c>
      <c r="S1562" s="58">
        <v>15.0</v>
      </c>
      <c r="T1562" s="58">
        <v>120859.0</v>
      </c>
    </row>
    <row r="1563">
      <c r="A1563" s="53">
        <v>43566.0</v>
      </c>
      <c r="B1563" s="14" t="s">
        <v>105</v>
      </c>
      <c r="C1563" s="52" t="s">
        <v>89</v>
      </c>
      <c r="D1563" s="14" t="s">
        <v>46</v>
      </c>
      <c r="E1563" s="51" t="s">
        <v>46</v>
      </c>
      <c r="F1563" s="1">
        <v>11.3</v>
      </c>
      <c r="G1563" s="14"/>
      <c r="H1563" s="1">
        <v>17.3</v>
      </c>
      <c r="I1563" s="14"/>
      <c r="J1563" s="1">
        <v>14.4</v>
      </c>
      <c r="K1563" s="1"/>
      <c r="L1563" s="1">
        <v>0.0</v>
      </c>
      <c r="M1563" s="14"/>
      <c r="N1563" s="54">
        <v>126.8896</v>
      </c>
      <c r="O1563" s="59">
        <f t="shared" si="1"/>
        <v>43566</v>
      </c>
      <c r="P1563" s="21">
        <v>1.483220147776E7</v>
      </c>
      <c r="Q1563" s="52" t="s">
        <v>89</v>
      </c>
      <c r="R1563" s="57">
        <v>43566.0</v>
      </c>
      <c r="S1563" s="58">
        <v>15.0</v>
      </c>
      <c r="T1563" s="58">
        <v>116890.6</v>
      </c>
    </row>
    <row r="1564">
      <c r="A1564" s="53">
        <v>43567.0</v>
      </c>
      <c r="B1564" s="14" t="s">
        <v>107</v>
      </c>
      <c r="C1564" s="52" t="s">
        <v>89</v>
      </c>
      <c r="D1564" s="14" t="s">
        <v>46</v>
      </c>
      <c r="E1564" s="51" t="s">
        <v>46</v>
      </c>
      <c r="F1564" s="1">
        <v>6.7</v>
      </c>
      <c r="G1564" s="14"/>
      <c r="H1564" s="1">
        <v>24.9</v>
      </c>
      <c r="I1564" s="14"/>
      <c r="J1564" s="1">
        <v>15.3</v>
      </c>
      <c r="K1564" s="1"/>
      <c r="L1564" s="1">
        <v>0.2</v>
      </c>
      <c r="M1564" s="14"/>
      <c r="N1564" s="54">
        <v>128.7232</v>
      </c>
      <c r="O1564" s="59">
        <f t="shared" si="1"/>
        <v>43567</v>
      </c>
      <c r="P1564" s="21">
        <v>1.4783705052159999E7</v>
      </c>
      <c r="Q1564" s="52" t="s">
        <v>89</v>
      </c>
      <c r="R1564" s="57">
        <v>43567.0</v>
      </c>
      <c r="S1564" s="58">
        <v>15.0</v>
      </c>
      <c r="T1564" s="58">
        <v>114848.8</v>
      </c>
    </row>
    <row r="1565">
      <c r="A1565" s="53">
        <v>43568.0</v>
      </c>
      <c r="B1565" s="14" t="s">
        <v>74</v>
      </c>
      <c r="C1565" s="52" t="s">
        <v>89</v>
      </c>
      <c r="D1565" s="14" t="s">
        <v>46</v>
      </c>
      <c r="E1565" s="51" t="s">
        <v>46</v>
      </c>
      <c r="F1565" s="1">
        <v>10.5</v>
      </c>
      <c r="G1565" s="14"/>
      <c r="H1565" s="1">
        <v>20.7</v>
      </c>
      <c r="I1565" s="14"/>
      <c r="J1565" s="1">
        <v>10.0</v>
      </c>
      <c r="K1565" s="1"/>
      <c r="L1565" s="1">
        <v>0.0</v>
      </c>
      <c r="M1565" s="14"/>
      <c r="N1565" s="54">
        <v>122.4422</v>
      </c>
      <c r="O1565" s="59">
        <f t="shared" si="1"/>
        <v>43568</v>
      </c>
      <c r="P1565" s="21">
        <v>1.297441630392E7</v>
      </c>
      <c r="Q1565" s="52" t="s">
        <v>89</v>
      </c>
      <c r="R1565" s="57">
        <v>43568.0</v>
      </c>
      <c r="S1565" s="58">
        <v>15.0</v>
      </c>
      <c r="T1565" s="58">
        <v>105963.6</v>
      </c>
    </row>
    <row r="1566">
      <c r="A1566" s="53">
        <v>43569.0</v>
      </c>
      <c r="B1566" s="14" t="s">
        <v>78</v>
      </c>
      <c r="C1566" s="52" t="s">
        <v>89</v>
      </c>
      <c r="D1566" s="14" t="s">
        <v>46</v>
      </c>
      <c r="E1566" s="51" t="s">
        <v>46</v>
      </c>
      <c r="F1566" s="1">
        <v>11.8</v>
      </c>
      <c r="G1566" s="14"/>
      <c r="H1566" s="1">
        <v>22.5</v>
      </c>
      <c r="I1566" s="14"/>
      <c r="J1566" s="1">
        <v>14.4</v>
      </c>
      <c r="K1566" s="1"/>
      <c r="L1566" s="1">
        <v>0.0</v>
      </c>
      <c r="M1566" s="14"/>
      <c r="N1566" s="54">
        <v>111.7316</v>
      </c>
      <c r="O1566" s="59">
        <f t="shared" si="1"/>
        <v>43569</v>
      </c>
      <c r="P1566" s="21">
        <v>1.1025674288E7</v>
      </c>
      <c r="Q1566" s="52" t="s">
        <v>89</v>
      </c>
      <c r="R1566" s="57">
        <v>43569.0</v>
      </c>
      <c r="S1566" s="58">
        <v>16.0</v>
      </c>
      <c r="T1566" s="58">
        <v>98680.0</v>
      </c>
    </row>
    <row r="1567">
      <c r="A1567" s="53">
        <v>43570.0</v>
      </c>
      <c r="B1567" s="14" t="s">
        <v>92</v>
      </c>
      <c r="C1567" s="52" t="s">
        <v>89</v>
      </c>
      <c r="D1567" s="14" t="s">
        <v>46</v>
      </c>
      <c r="E1567" s="51" t="s">
        <v>46</v>
      </c>
      <c r="F1567" s="1">
        <v>12.9</v>
      </c>
      <c r="G1567" s="14"/>
      <c r="H1567" s="1">
        <v>27.4</v>
      </c>
      <c r="I1567" s="14"/>
      <c r="J1567" s="1">
        <v>10.9</v>
      </c>
      <c r="K1567" s="1"/>
      <c r="L1567" s="1">
        <v>0.0</v>
      </c>
      <c r="M1567" s="14"/>
      <c r="N1567" s="54">
        <v>113.1122</v>
      </c>
      <c r="O1567" s="59">
        <f t="shared" si="1"/>
        <v>43570</v>
      </c>
      <c r="P1567" s="21">
        <v>1.2916847679E7</v>
      </c>
      <c r="Q1567" s="52" t="s">
        <v>89</v>
      </c>
      <c r="R1567" s="57">
        <v>43570.0</v>
      </c>
      <c r="S1567" s="58">
        <v>16.0</v>
      </c>
      <c r="T1567" s="58">
        <v>114195.0</v>
      </c>
    </row>
    <row r="1568">
      <c r="A1568" s="53">
        <v>43571.0</v>
      </c>
      <c r="B1568" s="14" t="s">
        <v>108</v>
      </c>
      <c r="C1568" s="52" t="s">
        <v>89</v>
      </c>
      <c r="D1568" s="14" t="s">
        <v>46</v>
      </c>
      <c r="E1568" s="51" t="s">
        <v>46</v>
      </c>
      <c r="F1568" s="1">
        <v>17.1</v>
      </c>
      <c r="G1568" s="14"/>
      <c r="H1568" s="1">
        <v>30.3</v>
      </c>
      <c r="I1568" s="14"/>
      <c r="J1568" s="1">
        <v>14.4</v>
      </c>
      <c r="K1568" s="1"/>
      <c r="L1568" s="1">
        <v>0.0</v>
      </c>
      <c r="M1568" s="14"/>
      <c r="N1568" s="54">
        <v>100.0056</v>
      </c>
      <c r="O1568" s="59">
        <f t="shared" si="1"/>
        <v>43571</v>
      </c>
      <c r="P1568" s="21">
        <v>1.153993620024E7</v>
      </c>
      <c r="Q1568" s="52" t="s">
        <v>89</v>
      </c>
      <c r="R1568" s="57">
        <v>43571.0</v>
      </c>
      <c r="S1568" s="58">
        <v>16.0</v>
      </c>
      <c r="T1568" s="58">
        <v>115392.9</v>
      </c>
    </row>
    <row r="1569">
      <c r="A1569" s="53">
        <v>43572.0</v>
      </c>
      <c r="B1569" s="14" t="s">
        <v>90</v>
      </c>
      <c r="C1569" s="52" t="s">
        <v>89</v>
      </c>
      <c r="D1569" s="14" t="s">
        <v>46</v>
      </c>
      <c r="E1569" s="51" t="s">
        <v>46</v>
      </c>
      <c r="F1569" s="1">
        <v>22.1</v>
      </c>
      <c r="G1569" s="14"/>
      <c r="H1569" s="1">
        <v>30.0</v>
      </c>
      <c r="I1569" s="14"/>
      <c r="J1569" s="1">
        <v>12.8</v>
      </c>
      <c r="K1569" s="1"/>
      <c r="L1569" s="1">
        <v>0.0</v>
      </c>
      <c r="M1569" s="14"/>
      <c r="N1569" s="54">
        <v>100.1096</v>
      </c>
      <c r="O1569" s="59">
        <f t="shared" si="1"/>
        <v>43572</v>
      </c>
      <c r="P1569" s="21">
        <v>1.174096400856E7</v>
      </c>
      <c r="Q1569" s="52" t="s">
        <v>89</v>
      </c>
      <c r="R1569" s="57">
        <v>43572.0</v>
      </c>
      <c r="S1569" s="58">
        <v>16.0</v>
      </c>
      <c r="T1569" s="58">
        <v>117281.1</v>
      </c>
    </row>
    <row r="1570">
      <c r="A1570" s="53">
        <v>43573.0</v>
      </c>
      <c r="B1570" s="14" t="s">
        <v>105</v>
      </c>
      <c r="C1570" s="52" t="s">
        <v>89</v>
      </c>
      <c r="D1570" s="14" t="s">
        <v>46</v>
      </c>
      <c r="E1570" s="51" t="s">
        <v>46</v>
      </c>
      <c r="F1570" s="1">
        <v>13.2</v>
      </c>
      <c r="G1570" s="14"/>
      <c r="H1570" s="1">
        <v>17.7</v>
      </c>
      <c r="I1570" s="14"/>
      <c r="J1570" s="1">
        <v>12.8</v>
      </c>
      <c r="K1570" s="1"/>
      <c r="L1570" s="1">
        <v>0.0</v>
      </c>
      <c r="M1570" s="14"/>
      <c r="N1570" s="54">
        <v>84.83386</v>
      </c>
      <c r="O1570" s="59">
        <f t="shared" si="1"/>
        <v>43573</v>
      </c>
      <c r="P1570" s="21">
        <v>9447107.132986</v>
      </c>
      <c r="Q1570" s="52" t="s">
        <v>89</v>
      </c>
      <c r="R1570" s="57">
        <v>43573.0</v>
      </c>
      <c r="S1570" s="58">
        <v>16.0</v>
      </c>
      <c r="T1570" s="58">
        <v>111360.1</v>
      </c>
    </row>
    <row r="1571">
      <c r="A1571" s="53">
        <v>43574.0</v>
      </c>
      <c r="B1571" s="14" t="s">
        <v>107</v>
      </c>
      <c r="C1571" s="52" t="s">
        <v>89</v>
      </c>
      <c r="D1571" s="14" t="s">
        <v>46</v>
      </c>
      <c r="E1571" s="51" t="s">
        <v>47</v>
      </c>
      <c r="F1571" s="1">
        <v>8.6</v>
      </c>
      <c r="G1571" s="14"/>
      <c r="H1571" s="1">
        <v>22.1</v>
      </c>
      <c r="I1571" s="14"/>
      <c r="J1571" s="1">
        <v>14.0</v>
      </c>
      <c r="K1571" s="1"/>
      <c r="L1571" s="1">
        <v>0.0</v>
      </c>
      <c r="M1571" s="14"/>
      <c r="N1571" s="54">
        <v>78.14245</v>
      </c>
      <c r="O1571" s="59">
        <f t="shared" si="1"/>
        <v>43574</v>
      </c>
      <c r="P1571" s="21">
        <v>7499128.5375545</v>
      </c>
      <c r="Q1571" s="52" t="s">
        <v>89</v>
      </c>
      <c r="R1571" s="57">
        <v>43574.0</v>
      </c>
      <c r="S1571" s="58">
        <v>16.0</v>
      </c>
      <c r="T1571" s="58">
        <v>95967.41</v>
      </c>
    </row>
    <row r="1572">
      <c r="A1572" s="53">
        <v>43575.0</v>
      </c>
      <c r="B1572" s="14" t="s">
        <v>74</v>
      </c>
      <c r="C1572" s="52" t="s">
        <v>89</v>
      </c>
      <c r="D1572" s="14" t="s">
        <v>46</v>
      </c>
      <c r="E1572" s="51" t="s">
        <v>47</v>
      </c>
      <c r="F1572" s="1">
        <v>10.2</v>
      </c>
      <c r="G1572" s="14"/>
      <c r="H1572" s="1">
        <v>30.2</v>
      </c>
      <c r="I1572" s="14"/>
      <c r="J1572" s="1">
        <v>13.9</v>
      </c>
      <c r="K1572" s="1"/>
      <c r="L1572" s="1">
        <v>0.0</v>
      </c>
      <c r="M1572" s="14"/>
      <c r="N1572" s="54">
        <v>66.87481</v>
      </c>
      <c r="O1572" s="59">
        <f t="shared" si="1"/>
        <v>43575</v>
      </c>
      <c r="P1572" s="21">
        <v>6396867.150671599</v>
      </c>
      <c r="Q1572" s="52" t="s">
        <v>89</v>
      </c>
      <c r="R1572" s="57">
        <v>43575.0</v>
      </c>
      <c r="S1572" s="58">
        <v>16.0</v>
      </c>
      <c r="T1572" s="58">
        <v>95654.36</v>
      </c>
    </row>
    <row r="1573">
      <c r="A1573" s="53">
        <v>43576.0</v>
      </c>
      <c r="B1573" s="14" t="s">
        <v>78</v>
      </c>
      <c r="C1573" s="52" t="s">
        <v>89</v>
      </c>
      <c r="D1573" s="14" t="s">
        <v>46</v>
      </c>
      <c r="E1573" s="51" t="s">
        <v>47</v>
      </c>
      <c r="F1573" s="1">
        <v>14.8</v>
      </c>
      <c r="G1573" s="14"/>
      <c r="H1573" s="1">
        <v>27.0</v>
      </c>
      <c r="I1573" s="14"/>
      <c r="J1573" s="1">
        <v>7.5</v>
      </c>
      <c r="K1573" s="1"/>
      <c r="L1573" s="1">
        <v>0.0</v>
      </c>
      <c r="M1573" s="14"/>
      <c r="N1573" s="54">
        <v>80.07626</v>
      </c>
      <c r="O1573" s="59">
        <f t="shared" si="1"/>
        <v>43576</v>
      </c>
      <c r="P1573" s="21">
        <v>7592083.8616942</v>
      </c>
      <c r="Q1573" s="52" t="s">
        <v>89</v>
      </c>
      <c r="R1573" s="57">
        <v>43576.0</v>
      </c>
      <c r="S1573" s="58">
        <v>17.0</v>
      </c>
      <c r="T1573" s="58">
        <v>94810.67</v>
      </c>
    </row>
    <row r="1574">
      <c r="A1574" s="53">
        <v>43577.0</v>
      </c>
      <c r="B1574" s="14" t="s">
        <v>92</v>
      </c>
      <c r="C1574" s="52" t="s">
        <v>89</v>
      </c>
      <c r="D1574" s="14" t="s">
        <v>46</v>
      </c>
      <c r="E1574" s="51" t="s">
        <v>47</v>
      </c>
      <c r="F1574" s="1">
        <v>13.7</v>
      </c>
      <c r="G1574" s="14"/>
      <c r="H1574" s="1">
        <v>17.6</v>
      </c>
      <c r="I1574" s="14"/>
      <c r="J1574" s="1">
        <v>6.0</v>
      </c>
      <c r="K1574" s="1"/>
      <c r="L1574" s="1">
        <v>0.8</v>
      </c>
      <c r="M1574" s="14"/>
      <c r="N1574" s="54">
        <v>95.10739</v>
      </c>
      <c r="O1574" s="59">
        <f t="shared" si="1"/>
        <v>43577</v>
      </c>
      <c r="P1574" s="21">
        <v>9534182.971634999</v>
      </c>
      <c r="Q1574" s="52" t="s">
        <v>89</v>
      </c>
      <c r="R1574" s="57">
        <v>43577.0</v>
      </c>
      <c r="S1574" s="58">
        <v>17.0</v>
      </c>
      <c r="T1574" s="58">
        <v>100246.5</v>
      </c>
    </row>
    <row r="1575">
      <c r="A1575" s="53">
        <v>43578.0</v>
      </c>
      <c r="B1575" s="14" t="s">
        <v>108</v>
      </c>
      <c r="C1575" s="52" t="s">
        <v>89</v>
      </c>
      <c r="D1575" s="14" t="s">
        <v>46</v>
      </c>
      <c r="E1575" s="51" t="s">
        <v>46</v>
      </c>
      <c r="F1575" s="1">
        <v>11.1</v>
      </c>
      <c r="G1575" s="14"/>
      <c r="H1575" s="1">
        <v>18.5</v>
      </c>
      <c r="I1575" s="14"/>
      <c r="J1575" s="1">
        <v>8.0</v>
      </c>
      <c r="K1575" s="1"/>
      <c r="L1575" s="1">
        <v>0.0</v>
      </c>
      <c r="M1575" s="14"/>
      <c r="N1575" s="54">
        <v>89.62899</v>
      </c>
      <c r="O1575" s="59">
        <f t="shared" si="1"/>
        <v>43578</v>
      </c>
      <c r="P1575" s="21">
        <v>1.0239296483691E7</v>
      </c>
      <c r="Q1575" s="52" t="s">
        <v>89</v>
      </c>
      <c r="R1575" s="57">
        <v>43578.0</v>
      </c>
      <c r="S1575" s="58">
        <v>17.0</v>
      </c>
      <c r="T1575" s="58">
        <v>114240.9</v>
      </c>
    </row>
    <row r="1576">
      <c r="A1576" s="53">
        <v>43579.0</v>
      </c>
      <c r="B1576" s="14" t="s">
        <v>90</v>
      </c>
      <c r="C1576" s="52" t="s">
        <v>89</v>
      </c>
      <c r="D1576" s="14" t="s">
        <v>47</v>
      </c>
      <c r="E1576" s="51" t="s">
        <v>46</v>
      </c>
      <c r="F1576" s="1">
        <v>14.6</v>
      </c>
      <c r="G1576" s="14"/>
      <c r="H1576" s="1">
        <v>23.2</v>
      </c>
      <c r="I1576" s="14"/>
      <c r="J1576" s="1">
        <v>8.2</v>
      </c>
      <c r="K1576" s="1"/>
      <c r="L1576" s="1">
        <v>0.0</v>
      </c>
      <c r="M1576" s="14"/>
      <c r="N1576" s="54">
        <v>86.74929</v>
      </c>
      <c r="O1576" s="59">
        <f t="shared" si="1"/>
        <v>43579</v>
      </c>
      <c r="P1576" s="21">
        <v>9825588.932418</v>
      </c>
      <c r="Q1576" s="52" t="s">
        <v>89</v>
      </c>
      <c r="R1576" s="57">
        <v>43579.0</v>
      </c>
      <c r="S1576" s="58">
        <v>17.0</v>
      </c>
      <c r="T1576" s="58">
        <v>113264.2</v>
      </c>
    </row>
    <row r="1577">
      <c r="A1577" s="53">
        <v>43580.0</v>
      </c>
      <c r="B1577" s="14" t="s">
        <v>105</v>
      </c>
      <c r="C1577" s="52" t="s">
        <v>89</v>
      </c>
      <c r="D1577" s="14" t="s">
        <v>47</v>
      </c>
      <c r="E1577" s="51" t="s">
        <v>47</v>
      </c>
      <c r="F1577" s="1">
        <v>10.2</v>
      </c>
      <c r="G1577" s="14"/>
      <c r="H1577" s="1">
        <v>21.5</v>
      </c>
      <c r="I1577" s="14"/>
      <c r="J1577" s="1">
        <v>10.6</v>
      </c>
      <c r="K1577" s="1"/>
      <c r="L1577" s="1">
        <v>0.0</v>
      </c>
      <c r="M1577" s="14"/>
      <c r="N1577" s="54">
        <v>62.60573</v>
      </c>
      <c r="O1577" s="59">
        <f t="shared" si="1"/>
        <v>43580</v>
      </c>
      <c r="P1577" s="21">
        <v>6142402.8064531</v>
      </c>
      <c r="Q1577" s="52" t="s">
        <v>89</v>
      </c>
      <c r="R1577" s="57">
        <v>43580.0</v>
      </c>
      <c r="S1577" s="58">
        <v>17.0</v>
      </c>
      <c r="T1577" s="58">
        <v>98112.47</v>
      </c>
    </row>
    <row r="1578">
      <c r="A1578" s="53">
        <v>43581.0</v>
      </c>
      <c r="B1578" s="14" t="s">
        <v>107</v>
      </c>
      <c r="C1578" s="52" t="s">
        <v>89</v>
      </c>
      <c r="D1578" s="14" t="s">
        <v>47</v>
      </c>
      <c r="E1578" s="51" t="s">
        <v>46</v>
      </c>
      <c r="F1578" s="1">
        <v>11.9</v>
      </c>
      <c r="G1578" s="14"/>
      <c r="H1578" s="1">
        <v>15.8</v>
      </c>
      <c r="I1578" s="14"/>
      <c r="J1578" s="1">
        <v>6.9</v>
      </c>
      <c r="K1578" s="1"/>
      <c r="L1578" s="1">
        <v>3.0</v>
      </c>
      <c r="M1578" s="14"/>
      <c r="N1578" s="54">
        <v>60.91838</v>
      </c>
      <c r="O1578" s="59">
        <f t="shared" si="1"/>
        <v>43581</v>
      </c>
      <c r="P1578" s="21">
        <v>6532070.764908</v>
      </c>
      <c r="Q1578" s="52" t="s">
        <v>89</v>
      </c>
      <c r="R1578" s="57">
        <v>43581.0</v>
      </c>
      <c r="S1578" s="58">
        <v>17.0</v>
      </c>
      <c r="T1578" s="58">
        <v>107226.6</v>
      </c>
    </row>
    <row r="1579">
      <c r="A1579" s="53">
        <v>43582.0</v>
      </c>
      <c r="B1579" s="14" t="s">
        <v>74</v>
      </c>
      <c r="C1579" s="52" t="s">
        <v>89</v>
      </c>
      <c r="D1579" s="14" t="s">
        <v>47</v>
      </c>
      <c r="E1579" s="51" t="s">
        <v>46</v>
      </c>
      <c r="F1579" s="1">
        <v>8.7</v>
      </c>
      <c r="G1579" s="14"/>
      <c r="H1579" s="1">
        <v>16.2</v>
      </c>
      <c r="I1579" s="14"/>
      <c r="J1579" s="1">
        <v>8.5</v>
      </c>
      <c r="K1579" s="1"/>
      <c r="L1579" s="1">
        <v>0.0</v>
      </c>
      <c r="M1579" s="14"/>
      <c r="N1579" s="54">
        <v>79.62009</v>
      </c>
      <c r="O1579" s="59">
        <f t="shared" si="1"/>
        <v>43582</v>
      </c>
      <c r="P1579" s="21">
        <v>8389959.021741001</v>
      </c>
      <c r="Q1579" s="52" t="s">
        <v>89</v>
      </c>
      <c r="R1579" s="57">
        <v>43582.0</v>
      </c>
      <c r="S1579" s="58">
        <v>17.0</v>
      </c>
      <c r="T1579" s="58">
        <v>105374.9</v>
      </c>
    </row>
    <row r="1580">
      <c r="A1580" s="53">
        <v>43583.0</v>
      </c>
      <c r="B1580" s="14" t="s">
        <v>78</v>
      </c>
      <c r="C1580" s="52" t="s">
        <v>89</v>
      </c>
      <c r="D1580" s="14" t="s">
        <v>47</v>
      </c>
      <c r="E1580" s="51" t="s">
        <v>46</v>
      </c>
      <c r="F1580" s="1">
        <v>12.4</v>
      </c>
      <c r="G1580" s="14"/>
      <c r="H1580" s="1">
        <v>17.4</v>
      </c>
      <c r="I1580" s="14"/>
      <c r="J1580" s="1">
        <v>5.2</v>
      </c>
      <c r="K1580" s="1"/>
      <c r="L1580" s="1">
        <v>0.0</v>
      </c>
      <c r="M1580" s="14"/>
      <c r="N1580" s="54">
        <v>86.02286</v>
      </c>
      <c r="O1580" s="59">
        <f t="shared" si="1"/>
        <v>43583</v>
      </c>
      <c r="P1580" s="21">
        <v>8693246.572164</v>
      </c>
      <c r="Q1580" s="52" t="s">
        <v>89</v>
      </c>
      <c r="R1580" s="57">
        <v>43583.0</v>
      </c>
      <c r="S1580" s="58">
        <v>18.0</v>
      </c>
      <c r="T1580" s="58">
        <v>101057.4</v>
      </c>
    </row>
    <row r="1581">
      <c r="A1581" s="53">
        <v>43584.0</v>
      </c>
      <c r="B1581" s="14" t="s">
        <v>92</v>
      </c>
      <c r="C1581" s="52" t="s">
        <v>89</v>
      </c>
      <c r="D1581" s="14" t="s">
        <v>47</v>
      </c>
      <c r="E1581" s="51" t="s">
        <v>46</v>
      </c>
      <c r="F1581" s="1">
        <v>11.5</v>
      </c>
      <c r="G1581" s="14"/>
      <c r="H1581" s="1">
        <v>18.1</v>
      </c>
      <c r="I1581" s="14"/>
      <c r="J1581" s="1">
        <v>8.4</v>
      </c>
      <c r="K1581" s="1"/>
      <c r="L1581" s="1">
        <v>0.0</v>
      </c>
      <c r="M1581" s="14"/>
      <c r="N1581" s="54">
        <v>121.0296</v>
      </c>
      <c r="O1581" s="59">
        <f t="shared" si="1"/>
        <v>43584</v>
      </c>
      <c r="P1581" s="21">
        <v>1.4318709402E7</v>
      </c>
      <c r="Q1581" s="52" t="s">
        <v>89</v>
      </c>
      <c r="R1581" s="57">
        <v>43584.0</v>
      </c>
      <c r="S1581" s="58">
        <v>18.0</v>
      </c>
      <c r="T1581" s="58">
        <v>118307.5</v>
      </c>
    </row>
    <row r="1582">
      <c r="A1582" s="53">
        <v>43585.0</v>
      </c>
      <c r="B1582" s="14" t="s">
        <v>108</v>
      </c>
      <c r="C1582" s="52" t="s">
        <v>89</v>
      </c>
      <c r="D1582" s="14" t="s">
        <v>47</v>
      </c>
      <c r="E1582" s="51" t="s">
        <v>46</v>
      </c>
      <c r="F1582" s="1">
        <v>7.9</v>
      </c>
      <c r="G1582" s="14"/>
      <c r="H1582" s="1">
        <v>23.1</v>
      </c>
      <c r="I1582" s="14"/>
      <c r="J1582" s="1">
        <v>11.7</v>
      </c>
      <c r="K1582" s="1"/>
      <c r="L1582" s="1">
        <v>0.0</v>
      </c>
      <c r="M1582" s="14"/>
      <c r="N1582" s="54">
        <v>96.95171</v>
      </c>
      <c r="O1582" s="59">
        <f t="shared" si="1"/>
        <v>43585</v>
      </c>
      <c r="P1582" s="21">
        <v>1.0714676401676001E7</v>
      </c>
      <c r="Q1582" s="52" t="s">
        <v>89</v>
      </c>
      <c r="R1582" s="57">
        <v>43585.0</v>
      </c>
      <c r="S1582" s="58">
        <v>18.0</v>
      </c>
      <c r="T1582" s="58">
        <v>110515.6</v>
      </c>
    </row>
    <row r="1583">
      <c r="A1583" s="53">
        <v>43586.0</v>
      </c>
      <c r="B1583" s="14" t="s">
        <v>90</v>
      </c>
      <c r="C1583" s="52" t="s">
        <v>89</v>
      </c>
      <c r="D1583" s="14" t="s">
        <v>47</v>
      </c>
      <c r="E1583" s="51" t="s">
        <v>46</v>
      </c>
      <c r="F1583" s="1">
        <v>15.6</v>
      </c>
      <c r="G1583" s="14"/>
      <c r="H1583" s="1">
        <v>22.8</v>
      </c>
      <c r="I1583" s="14"/>
      <c r="J1583" s="1">
        <v>7.8</v>
      </c>
      <c r="K1583" s="1"/>
      <c r="L1583" s="1">
        <v>0.0</v>
      </c>
      <c r="M1583" s="14"/>
      <c r="N1583" s="54">
        <v>90.56384</v>
      </c>
      <c r="O1583" s="59">
        <f t="shared" si="1"/>
        <v>43586</v>
      </c>
      <c r="P1583" s="21">
        <v>1.0094462959616E7</v>
      </c>
      <c r="Q1583" s="52" t="s">
        <v>89</v>
      </c>
      <c r="R1583" s="57">
        <v>43586.0</v>
      </c>
      <c r="S1583" s="58">
        <v>18.0</v>
      </c>
      <c r="T1583" s="58">
        <v>111462.4</v>
      </c>
    </row>
    <row r="1584">
      <c r="A1584" s="53">
        <v>43587.0</v>
      </c>
      <c r="B1584" s="14" t="s">
        <v>105</v>
      </c>
      <c r="C1584" s="52" t="s">
        <v>89</v>
      </c>
      <c r="D1584" s="14" t="s">
        <v>47</v>
      </c>
      <c r="E1584" s="51" t="s">
        <v>46</v>
      </c>
      <c r="F1584" s="1">
        <v>17.1</v>
      </c>
      <c r="G1584" s="14"/>
      <c r="H1584" s="1">
        <v>20.2</v>
      </c>
      <c r="I1584" s="14"/>
      <c r="J1584" s="1">
        <v>6.2</v>
      </c>
      <c r="K1584" s="1"/>
      <c r="L1584" s="1">
        <v>3.6</v>
      </c>
      <c r="M1584" s="14"/>
      <c r="N1584" s="54">
        <v>103.5866</v>
      </c>
      <c r="O1584" s="59">
        <f t="shared" si="1"/>
        <v>43587</v>
      </c>
      <c r="P1584" s="21">
        <v>1.169994073144E7</v>
      </c>
      <c r="Q1584" s="52" t="s">
        <v>89</v>
      </c>
      <c r="R1584" s="57">
        <v>43587.0</v>
      </c>
      <c r="S1584" s="58">
        <v>18.0</v>
      </c>
      <c r="T1584" s="58">
        <v>112948.4</v>
      </c>
    </row>
    <row r="1585">
      <c r="A1585" s="53">
        <v>43588.0</v>
      </c>
      <c r="B1585" s="14" t="s">
        <v>107</v>
      </c>
      <c r="C1585" s="52" t="s">
        <v>89</v>
      </c>
      <c r="D1585" s="14" t="s">
        <v>47</v>
      </c>
      <c r="E1585" s="51" t="s">
        <v>46</v>
      </c>
      <c r="F1585" s="1">
        <v>11.8</v>
      </c>
      <c r="G1585" s="14"/>
      <c r="H1585" s="1">
        <v>20.7</v>
      </c>
      <c r="I1585" s="14"/>
      <c r="J1585" s="1">
        <v>9.0</v>
      </c>
      <c r="K1585" s="1"/>
      <c r="L1585" s="1">
        <v>0.2</v>
      </c>
      <c r="M1585" s="14"/>
      <c r="N1585" s="54">
        <v>101.163</v>
      </c>
      <c r="O1585" s="59">
        <f t="shared" si="1"/>
        <v>43588</v>
      </c>
      <c r="P1585" s="21">
        <v>1.1219199258599998E7</v>
      </c>
      <c r="Q1585" s="52" t="s">
        <v>89</v>
      </c>
      <c r="R1585" s="57">
        <v>43588.0</v>
      </c>
      <c r="S1585" s="58">
        <v>18.0</v>
      </c>
      <c r="T1585" s="58">
        <v>110902.2</v>
      </c>
    </row>
    <row r="1586">
      <c r="A1586" s="53">
        <v>43589.0</v>
      </c>
      <c r="B1586" s="14" t="s">
        <v>74</v>
      </c>
      <c r="C1586" s="52" t="s">
        <v>89</v>
      </c>
      <c r="D1586" s="14" t="s">
        <v>47</v>
      </c>
      <c r="E1586" s="51" t="s">
        <v>46</v>
      </c>
      <c r="F1586" s="1">
        <v>13.0</v>
      </c>
      <c r="G1586" s="14"/>
      <c r="H1586" s="1">
        <v>16.4</v>
      </c>
      <c r="I1586" s="14"/>
      <c r="J1586" s="1">
        <v>8.2</v>
      </c>
      <c r="K1586" s="1"/>
      <c r="L1586" s="1">
        <v>0.2</v>
      </c>
      <c r="M1586" s="14"/>
      <c r="N1586" s="54">
        <v>103.3835</v>
      </c>
      <c r="O1586" s="59">
        <f t="shared" si="1"/>
        <v>43589</v>
      </c>
      <c r="P1586" s="21">
        <v>1.0712195074350001E7</v>
      </c>
      <c r="Q1586" s="52" t="s">
        <v>89</v>
      </c>
      <c r="R1586" s="57">
        <v>43589.0</v>
      </c>
      <c r="S1586" s="58">
        <v>18.0</v>
      </c>
      <c r="T1586" s="58">
        <v>103616.1</v>
      </c>
    </row>
    <row r="1587">
      <c r="A1587" s="53">
        <v>43590.0</v>
      </c>
      <c r="B1587" s="14" t="s">
        <v>78</v>
      </c>
      <c r="C1587" s="52" t="s">
        <v>89</v>
      </c>
      <c r="D1587" s="14" t="s">
        <v>47</v>
      </c>
      <c r="E1587" s="51" t="s">
        <v>46</v>
      </c>
      <c r="F1587" s="1">
        <v>11.3</v>
      </c>
      <c r="G1587" s="14"/>
      <c r="H1587" s="1">
        <v>16.3</v>
      </c>
      <c r="I1587" s="14"/>
      <c r="J1587" s="1">
        <v>6.5</v>
      </c>
      <c r="K1587" s="1"/>
      <c r="L1587" s="1">
        <v>2.0</v>
      </c>
      <c r="M1587" s="14"/>
      <c r="N1587" s="54">
        <v>108.0956</v>
      </c>
      <c r="O1587" s="59">
        <f t="shared" si="1"/>
        <v>43590</v>
      </c>
      <c r="P1587" s="21">
        <v>1.132525167892E7</v>
      </c>
      <c r="Q1587" s="52" t="s">
        <v>89</v>
      </c>
      <c r="R1587" s="57">
        <v>43590.0</v>
      </c>
      <c r="S1587" s="58">
        <v>19.0</v>
      </c>
      <c r="T1587" s="58">
        <v>104770.7</v>
      </c>
    </row>
    <row r="1588">
      <c r="A1588" s="53">
        <v>43591.0</v>
      </c>
      <c r="B1588" s="14" t="s">
        <v>92</v>
      </c>
      <c r="C1588" s="52" t="s">
        <v>89</v>
      </c>
      <c r="D1588" s="14" t="s">
        <v>47</v>
      </c>
      <c r="E1588" s="51" t="s">
        <v>46</v>
      </c>
      <c r="F1588" s="1">
        <v>11.7</v>
      </c>
      <c r="G1588" s="14"/>
      <c r="H1588" s="1">
        <v>16.7</v>
      </c>
      <c r="I1588" s="14"/>
      <c r="J1588" s="1">
        <v>8.5</v>
      </c>
      <c r="K1588" s="1"/>
      <c r="L1588" s="1">
        <v>0.2</v>
      </c>
      <c r="M1588" s="14"/>
      <c r="N1588" s="54">
        <v>112.5056</v>
      </c>
      <c r="O1588" s="59">
        <f t="shared" si="1"/>
        <v>43591</v>
      </c>
      <c r="P1588" s="21">
        <v>1.36734243488E7</v>
      </c>
      <c r="Q1588" s="52" t="s">
        <v>89</v>
      </c>
      <c r="R1588" s="57">
        <v>43591.0</v>
      </c>
      <c r="S1588" s="58">
        <v>19.0</v>
      </c>
      <c r="T1588" s="58">
        <v>121535.5</v>
      </c>
    </row>
    <row r="1589">
      <c r="A1589" s="53">
        <v>43592.0</v>
      </c>
      <c r="B1589" s="14" t="s">
        <v>108</v>
      </c>
      <c r="C1589" s="52" t="s">
        <v>89</v>
      </c>
      <c r="D1589" s="14" t="s">
        <v>47</v>
      </c>
      <c r="E1589" s="51" t="s">
        <v>46</v>
      </c>
      <c r="F1589" s="1">
        <v>7.4</v>
      </c>
      <c r="G1589" s="14"/>
      <c r="H1589" s="1">
        <v>18.7</v>
      </c>
      <c r="I1589" s="14"/>
      <c r="J1589" s="1">
        <v>11.7</v>
      </c>
      <c r="K1589" s="1"/>
      <c r="L1589" s="1">
        <v>0.0</v>
      </c>
      <c r="M1589" s="14"/>
      <c r="N1589" s="54">
        <v>94.75371</v>
      </c>
      <c r="O1589" s="59">
        <f t="shared" si="1"/>
        <v>43592</v>
      </c>
      <c r="P1589" s="21">
        <v>1.1021599941264E7</v>
      </c>
      <c r="Q1589" s="52" t="s">
        <v>89</v>
      </c>
      <c r="R1589" s="57">
        <v>43592.0</v>
      </c>
      <c r="S1589" s="58">
        <v>19.0</v>
      </c>
      <c r="T1589" s="58">
        <v>116318.4</v>
      </c>
    </row>
    <row r="1590">
      <c r="A1590" s="53">
        <v>43593.0</v>
      </c>
      <c r="B1590" s="14" t="s">
        <v>90</v>
      </c>
      <c r="C1590" s="52" t="s">
        <v>89</v>
      </c>
      <c r="D1590" s="14" t="s">
        <v>47</v>
      </c>
      <c r="E1590" s="51" t="s">
        <v>46</v>
      </c>
      <c r="F1590" s="1">
        <v>10.3</v>
      </c>
      <c r="G1590" s="14"/>
      <c r="H1590" s="1">
        <v>17.4</v>
      </c>
      <c r="I1590" s="14"/>
      <c r="J1590" s="1">
        <v>7.3</v>
      </c>
      <c r="K1590" s="1"/>
      <c r="L1590" s="1">
        <v>5.2</v>
      </c>
      <c r="M1590" s="14"/>
      <c r="N1590" s="54">
        <v>114.5285</v>
      </c>
      <c r="O1590" s="59">
        <f t="shared" si="1"/>
        <v>43593</v>
      </c>
      <c r="P1590" s="21">
        <v>1.3606191951299999E7</v>
      </c>
      <c r="Q1590" s="52" t="s">
        <v>89</v>
      </c>
      <c r="R1590" s="57">
        <v>43593.0</v>
      </c>
      <c r="S1590" s="58">
        <v>19.0</v>
      </c>
      <c r="T1590" s="58">
        <v>118801.8</v>
      </c>
    </row>
    <row r="1591">
      <c r="A1591" s="53">
        <v>43594.0</v>
      </c>
      <c r="B1591" s="14" t="s">
        <v>105</v>
      </c>
      <c r="C1591" s="52" t="s">
        <v>89</v>
      </c>
      <c r="D1591" s="14" t="s">
        <v>47</v>
      </c>
      <c r="E1591" s="51" t="s">
        <v>46</v>
      </c>
      <c r="F1591" s="1">
        <v>9.7</v>
      </c>
      <c r="G1591" s="14"/>
      <c r="H1591" s="1">
        <v>16.2</v>
      </c>
      <c r="I1591" s="14"/>
      <c r="J1591" s="1">
        <v>5.3</v>
      </c>
      <c r="K1591" s="1"/>
      <c r="L1591" s="1">
        <v>0.6</v>
      </c>
      <c r="M1591" s="14"/>
      <c r="N1591" s="54">
        <v>113.6303</v>
      </c>
      <c r="O1591" s="59">
        <f t="shared" si="1"/>
        <v>43594</v>
      </c>
      <c r="P1591" s="21">
        <v>1.3863271579990001E7</v>
      </c>
      <c r="Q1591" s="52" t="s">
        <v>89</v>
      </c>
      <c r="R1591" s="57">
        <v>43594.0</v>
      </c>
      <c r="S1591" s="58">
        <v>19.0</v>
      </c>
      <c r="T1591" s="58">
        <v>122003.3</v>
      </c>
    </row>
    <row r="1592">
      <c r="A1592" s="53">
        <v>43595.0</v>
      </c>
      <c r="B1592" s="14" t="s">
        <v>107</v>
      </c>
      <c r="C1592" s="52" t="s">
        <v>89</v>
      </c>
      <c r="D1592" s="14" t="s">
        <v>47</v>
      </c>
      <c r="E1592" s="51" t="s">
        <v>46</v>
      </c>
      <c r="F1592" s="1">
        <v>10.2</v>
      </c>
      <c r="G1592" s="14"/>
      <c r="H1592" s="1">
        <v>14.2</v>
      </c>
      <c r="I1592" s="14"/>
      <c r="J1592" s="1">
        <v>2.8</v>
      </c>
      <c r="K1592" s="1"/>
      <c r="L1592" s="1">
        <v>7.2</v>
      </c>
      <c r="M1592" s="14"/>
      <c r="N1592" s="54">
        <v>93.13528</v>
      </c>
      <c r="O1592" s="59">
        <f t="shared" si="1"/>
        <v>43595</v>
      </c>
      <c r="P1592" s="21">
        <v>1.1534888249751998E7</v>
      </c>
      <c r="Q1592" s="52" t="s">
        <v>89</v>
      </c>
      <c r="R1592" s="57">
        <v>43595.0</v>
      </c>
      <c r="S1592" s="58">
        <v>19.0</v>
      </c>
      <c r="T1592" s="58">
        <v>123850.9</v>
      </c>
    </row>
    <row r="1593">
      <c r="A1593" s="53">
        <v>43596.0</v>
      </c>
      <c r="B1593" s="14" t="s">
        <v>74</v>
      </c>
      <c r="C1593" s="52" t="s">
        <v>89</v>
      </c>
      <c r="D1593" s="14" t="s">
        <v>47</v>
      </c>
      <c r="E1593" s="51" t="s">
        <v>46</v>
      </c>
      <c r="F1593" s="1">
        <v>10.2</v>
      </c>
      <c r="G1593" s="14"/>
      <c r="H1593" s="1">
        <v>16.4</v>
      </c>
      <c r="I1593" s="14"/>
      <c r="J1593" s="1">
        <v>7.7</v>
      </c>
      <c r="K1593" s="1"/>
      <c r="L1593" s="1">
        <v>8.2</v>
      </c>
      <c r="M1593" s="14"/>
      <c r="N1593" s="54">
        <v>87.03653</v>
      </c>
      <c r="O1593" s="59">
        <f t="shared" si="1"/>
        <v>43596</v>
      </c>
      <c r="P1593" s="21">
        <v>9851377.610151</v>
      </c>
      <c r="Q1593" s="52" t="s">
        <v>89</v>
      </c>
      <c r="R1593" s="57">
        <v>43596.0</v>
      </c>
      <c r="S1593" s="58">
        <v>19.0</v>
      </c>
      <c r="T1593" s="58">
        <v>113186.7</v>
      </c>
    </row>
    <row r="1594">
      <c r="A1594" s="53">
        <v>43597.0</v>
      </c>
      <c r="B1594" s="14" t="s">
        <v>78</v>
      </c>
      <c r="C1594" s="52" t="s">
        <v>89</v>
      </c>
      <c r="D1594" s="14" t="s">
        <v>47</v>
      </c>
      <c r="E1594" s="51" t="s">
        <v>46</v>
      </c>
      <c r="F1594" s="1">
        <v>12.2</v>
      </c>
      <c r="G1594" s="14"/>
      <c r="H1594" s="1">
        <v>17.7</v>
      </c>
      <c r="I1594" s="14"/>
      <c r="J1594" s="1">
        <v>6.6</v>
      </c>
      <c r="K1594" s="1"/>
      <c r="L1594" s="1">
        <v>0.0</v>
      </c>
      <c r="M1594" s="14"/>
      <c r="N1594" s="54">
        <v>87.37738</v>
      </c>
      <c r="O1594" s="59">
        <f t="shared" si="1"/>
        <v>43597</v>
      </c>
      <c r="P1594" s="21">
        <v>9647939.429722</v>
      </c>
      <c r="Q1594" s="52" t="s">
        <v>89</v>
      </c>
      <c r="R1594" s="57">
        <v>43597.0</v>
      </c>
      <c r="S1594" s="58">
        <v>20.0</v>
      </c>
      <c r="T1594" s="58">
        <v>110416.9</v>
      </c>
    </row>
    <row r="1595">
      <c r="A1595" s="53">
        <v>43598.0</v>
      </c>
      <c r="B1595" s="14" t="s">
        <v>92</v>
      </c>
      <c r="C1595" s="52" t="s">
        <v>89</v>
      </c>
      <c r="D1595" s="14" t="s">
        <v>47</v>
      </c>
      <c r="E1595" s="51" t="s">
        <v>46</v>
      </c>
      <c r="F1595" s="1">
        <v>12.7</v>
      </c>
      <c r="G1595" s="14"/>
      <c r="H1595" s="1">
        <v>18.1</v>
      </c>
      <c r="I1595" s="14"/>
      <c r="J1595" s="1">
        <v>8.3</v>
      </c>
      <c r="K1595" s="1"/>
      <c r="L1595" s="1">
        <v>0.0</v>
      </c>
      <c r="M1595" s="14"/>
      <c r="N1595" s="54">
        <v>77.15738</v>
      </c>
      <c r="O1595" s="59">
        <f t="shared" si="1"/>
        <v>43598</v>
      </c>
      <c r="P1595" s="21">
        <v>9227914.627668</v>
      </c>
      <c r="Q1595" s="52" t="s">
        <v>89</v>
      </c>
      <c r="R1595" s="57">
        <v>43598.0</v>
      </c>
      <c r="S1595" s="58">
        <v>20.0</v>
      </c>
      <c r="T1595" s="58">
        <v>119598.6</v>
      </c>
    </row>
    <row r="1596">
      <c r="A1596" s="53">
        <v>43599.0</v>
      </c>
      <c r="B1596" s="14" t="s">
        <v>108</v>
      </c>
      <c r="C1596" s="52" t="s">
        <v>89</v>
      </c>
      <c r="D1596" s="14" t="s">
        <v>47</v>
      </c>
      <c r="E1596" s="51" t="s">
        <v>46</v>
      </c>
      <c r="F1596" s="1">
        <v>11.3</v>
      </c>
      <c r="G1596" s="14"/>
      <c r="H1596" s="1">
        <v>20.2</v>
      </c>
      <c r="I1596" s="14"/>
      <c r="J1596" s="1">
        <v>9.0</v>
      </c>
      <c r="K1596" s="1"/>
      <c r="L1596" s="1">
        <v>0.0</v>
      </c>
      <c r="M1596" s="14"/>
      <c r="N1596" s="54">
        <v>89.82269</v>
      </c>
      <c r="O1596" s="59">
        <f t="shared" si="1"/>
        <v>43599</v>
      </c>
      <c r="P1596" s="21">
        <v>1.1048666930257E7</v>
      </c>
      <c r="Q1596" s="52" t="s">
        <v>89</v>
      </c>
      <c r="R1596" s="57">
        <v>43599.0</v>
      </c>
      <c r="S1596" s="58">
        <v>20.0</v>
      </c>
      <c r="T1596" s="58">
        <v>123005.3</v>
      </c>
    </row>
    <row r="1597">
      <c r="A1597" s="53">
        <v>43600.0</v>
      </c>
      <c r="B1597" s="14" t="s">
        <v>90</v>
      </c>
      <c r="C1597" s="52" t="s">
        <v>89</v>
      </c>
      <c r="D1597" s="14" t="s">
        <v>47</v>
      </c>
      <c r="E1597" s="51" t="s">
        <v>46</v>
      </c>
      <c r="F1597" s="1">
        <v>12.0</v>
      </c>
      <c r="G1597" s="14"/>
      <c r="H1597" s="1">
        <v>15.8</v>
      </c>
      <c r="I1597" s="14"/>
      <c r="J1597" s="1">
        <v>8.0</v>
      </c>
      <c r="K1597" s="1"/>
      <c r="L1597" s="1">
        <v>0.0</v>
      </c>
      <c r="M1597" s="14"/>
      <c r="N1597" s="54">
        <v>100.6448</v>
      </c>
      <c r="O1597" s="59">
        <f t="shared" si="1"/>
        <v>43600</v>
      </c>
      <c r="P1597" s="21">
        <v>1.270789554304E7</v>
      </c>
      <c r="Q1597" s="52" t="s">
        <v>89</v>
      </c>
      <c r="R1597" s="57">
        <v>43600.0</v>
      </c>
      <c r="S1597" s="58">
        <v>20.0</v>
      </c>
      <c r="T1597" s="58">
        <v>126264.8</v>
      </c>
    </row>
    <row r="1598">
      <c r="A1598" s="53">
        <v>43601.0</v>
      </c>
      <c r="B1598" s="14" t="s">
        <v>105</v>
      </c>
      <c r="C1598" s="52" t="s">
        <v>89</v>
      </c>
      <c r="D1598" s="14" t="s">
        <v>47</v>
      </c>
      <c r="E1598" s="51" t="s">
        <v>46</v>
      </c>
      <c r="F1598" s="1">
        <v>10.5</v>
      </c>
      <c r="G1598" s="14"/>
      <c r="H1598" s="1">
        <v>16.1</v>
      </c>
      <c r="I1598" s="14"/>
      <c r="J1598" s="1">
        <v>9.8</v>
      </c>
      <c r="K1598" s="1"/>
      <c r="L1598" s="1">
        <v>0.0</v>
      </c>
      <c r="M1598" s="14"/>
      <c r="N1598" s="54">
        <v>98.94296</v>
      </c>
      <c r="O1598" s="59">
        <f t="shared" si="1"/>
        <v>43601</v>
      </c>
      <c r="P1598" s="21">
        <v>1.260429420292E7</v>
      </c>
      <c r="Q1598" s="52" t="s">
        <v>89</v>
      </c>
      <c r="R1598" s="57">
        <v>43601.0</v>
      </c>
      <c r="S1598" s="58">
        <v>20.0</v>
      </c>
      <c r="T1598" s="58">
        <v>127389.5</v>
      </c>
    </row>
    <row r="1599">
      <c r="A1599" s="53">
        <v>43602.0</v>
      </c>
      <c r="B1599" s="14" t="s">
        <v>107</v>
      </c>
      <c r="C1599" s="52" t="s">
        <v>89</v>
      </c>
      <c r="D1599" s="14" t="s">
        <v>47</v>
      </c>
      <c r="E1599" s="51" t="s">
        <v>46</v>
      </c>
      <c r="F1599" s="1">
        <v>6.5</v>
      </c>
      <c r="G1599" s="14"/>
      <c r="H1599" s="1">
        <v>18.6</v>
      </c>
      <c r="I1599" s="14"/>
      <c r="J1599" s="1">
        <v>10.7</v>
      </c>
      <c r="K1599" s="1"/>
      <c r="L1599" s="1">
        <v>0.0</v>
      </c>
      <c r="M1599" s="14"/>
      <c r="N1599" s="54">
        <v>96.78386</v>
      </c>
      <c r="O1599" s="59">
        <f t="shared" si="1"/>
        <v>43602</v>
      </c>
      <c r="P1599" s="21">
        <v>1.2285181842012E7</v>
      </c>
      <c r="Q1599" s="52" t="s">
        <v>89</v>
      </c>
      <c r="R1599" s="57">
        <v>43602.0</v>
      </c>
      <c r="S1599" s="58">
        <v>20.0</v>
      </c>
      <c r="T1599" s="58">
        <v>126934.2</v>
      </c>
    </row>
    <row r="1600">
      <c r="A1600" s="53">
        <v>43603.0</v>
      </c>
      <c r="B1600" s="14" t="s">
        <v>74</v>
      </c>
      <c r="C1600" s="52" t="s">
        <v>89</v>
      </c>
      <c r="D1600" s="14" t="s">
        <v>47</v>
      </c>
      <c r="E1600" s="51" t="s">
        <v>46</v>
      </c>
      <c r="F1600" s="1">
        <v>6.2</v>
      </c>
      <c r="G1600" s="14"/>
      <c r="H1600" s="1">
        <v>21.5</v>
      </c>
      <c r="I1600" s="14"/>
      <c r="J1600" s="1">
        <v>10.6</v>
      </c>
      <c r="K1600" s="1"/>
      <c r="L1600" s="1">
        <v>0.0</v>
      </c>
      <c r="M1600" s="14"/>
      <c r="N1600" s="54">
        <v>86.44179</v>
      </c>
      <c r="O1600" s="59">
        <f t="shared" si="1"/>
        <v>43603</v>
      </c>
      <c r="P1600" s="21">
        <v>9767109.717174001</v>
      </c>
      <c r="Q1600" s="52" t="s">
        <v>89</v>
      </c>
      <c r="R1600" s="57">
        <v>43603.0</v>
      </c>
      <c r="S1600" s="58">
        <v>20.0</v>
      </c>
      <c r="T1600" s="58">
        <v>112990.6</v>
      </c>
    </row>
    <row r="1601">
      <c r="A1601" s="53">
        <v>43604.0</v>
      </c>
      <c r="B1601" s="14" t="s">
        <v>78</v>
      </c>
      <c r="C1601" s="52" t="s">
        <v>89</v>
      </c>
      <c r="D1601" s="14" t="s">
        <v>47</v>
      </c>
      <c r="E1601" s="51" t="s">
        <v>46</v>
      </c>
      <c r="F1601" s="1">
        <v>8.9</v>
      </c>
      <c r="G1601" s="14"/>
      <c r="H1601" s="1">
        <v>21.8</v>
      </c>
      <c r="I1601" s="14"/>
      <c r="J1601" s="1">
        <v>10.0</v>
      </c>
      <c r="K1601" s="1"/>
      <c r="L1601" s="1">
        <v>0.2</v>
      </c>
      <c r="M1601" s="14"/>
      <c r="N1601" s="54">
        <v>76.29417</v>
      </c>
      <c r="O1601" s="59">
        <f t="shared" si="1"/>
        <v>43604</v>
      </c>
      <c r="P1601" s="21">
        <v>7938782.229932999</v>
      </c>
      <c r="Q1601" s="52" t="s">
        <v>89</v>
      </c>
      <c r="R1601" s="57">
        <v>43604.0</v>
      </c>
      <c r="S1601" s="58">
        <v>21.0</v>
      </c>
      <c r="T1601" s="58">
        <v>104054.9</v>
      </c>
    </row>
    <row r="1602">
      <c r="A1602" s="53">
        <v>43605.0</v>
      </c>
      <c r="B1602" s="14" t="s">
        <v>92</v>
      </c>
      <c r="C1602" s="52" t="s">
        <v>89</v>
      </c>
      <c r="D1602" s="14" t="s">
        <v>47</v>
      </c>
      <c r="E1602" s="51" t="s">
        <v>46</v>
      </c>
      <c r="F1602" s="1">
        <v>12.0</v>
      </c>
      <c r="G1602" s="14"/>
      <c r="H1602" s="1">
        <v>19.6</v>
      </c>
      <c r="I1602" s="14"/>
      <c r="J1602" s="1">
        <v>3.1</v>
      </c>
      <c r="K1602" s="1"/>
      <c r="L1602" s="1">
        <v>0.4</v>
      </c>
      <c r="M1602" s="14"/>
      <c r="N1602" s="54">
        <v>93.34436</v>
      </c>
      <c r="O1602" s="59">
        <f t="shared" si="1"/>
        <v>43605</v>
      </c>
      <c r="P1602" s="21">
        <v>1.1083093233623998E7</v>
      </c>
      <c r="Q1602" s="52" t="s">
        <v>89</v>
      </c>
      <c r="R1602" s="57">
        <v>43605.0</v>
      </c>
      <c r="S1602" s="58">
        <v>21.0</v>
      </c>
      <c r="T1602" s="58">
        <v>118733.4</v>
      </c>
    </row>
    <row r="1603">
      <c r="A1603" s="53">
        <v>43606.0</v>
      </c>
      <c r="B1603" s="14" t="s">
        <v>108</v>
      </c>
      <c r="C1603" s="52" t="s">
        <v>89</v>
      </c>
      <c r="D1603" s="14" t="s">
        <v>47</v>
      </c>
      <c r="E1603" s="51" t="s">
        <v>46</v>
      </c>
      <c r="F1603" s="1">
        <v>11.1</v>
      </c>
      <c r="G1603" s="14"/>
      <c r="H1603" s="1">
        <v>20.4</v>
      </c>
      <c r="I1603" s="14"/>
      <c r="J1603" s="1">
        <v>6.9</v>
      </c>
      <c r="K1603" s="1"/>
      <c r="L1603" s="1">
        <v>0.4</v>
      </c>
      <c r="M1603" s="14"/>
      <c r="N1603" s="54">
        <v>104.5578</v>
      </c>
      <c r="O1603" s="59">
        <f t="shared" si="1"/>
        <v>43606</v>
      </c>
      <c r="P1603" s="21">
        <v>1.2731668721040001E7</v>
      </c>
      <c r="Q1603" s="52" t="s">
        <v>89</v>
      </c>
      <c r="R1603" s="57">
        <v>43606.0</v>
      </c>
      <c r="S1603" s="58">
        <v>21.0</v>
      </c>
      <c r="T1603" s="58">
        <v>121766.8</v>
      </c>
    </row>
    <row r="1604">
      <c r="A1604" s="53">
        <v>43607.0</v>
      </c>
      <c r="B1604" s="14" t="s">
        <v>90</v>
      </c>
      <c r="C1604" s="52" t="s">
        <v>89</v>
      </c>
      <c r="D1604" s="14" t="s">
        <v>47</v>
      </c>
      <c r="E1604" s="51" t="s">
        <v>46</v>
      </c>
      <c r="F1604" s="1">
        <v>10.7</v>
      </c>
      <c r="G1604" s="14"/>
      <c r="H1604" s="1">
        <v>22.3</v>
      </c>
      <c r="I1604" s="14"/>
      <c r="J1604" s="1">
        <v>10.3</v>
      </c>
      <c r="K1604" s="1"/>
      <c r="L1604" s="1">
        <v>0.0</v>
      </c>
      <c r="M1604" s="14"/>
      <c r="N1604" s="54">
        <v>115.8945</v>
      </c>
      <c r="O1604" s="59">
        <f t="shared" si="1"/>
        <v>43607</v>
      </c>
      <c r="P1604" s="21">
        <v>1.41409369542E7</v>
      </c>
      <c r="Q1604" s="52" t="s">
        <v>89</v>
      </c>
      <c r="R1604" s="57">
        <v>43607.0</v>
      </c>
      <c r="S1604" s="58">
        <v>21.0</v>
      </c>
      <c r="T1604" s="58">
        <v>122015.6</v>
      </c>
    </row>
    <row r="1605">
      <c r="A1605" s="53">
        <v>43608.0</v>
      </c>
      <c r="B1605" s="14" t="s">
        <v>105</v>
      </c>
      <c r="C1605" s="52" t="s">
        <v>89</v>
      </c>
      <c r="D1605" s="14" t="s">
        <v>47</v>
      </c>
      <c r="E1605" s="51" t="s">
        <v>46</v>
      </c>
      <c r="F1605" s="1">
        <v>9.9</v>
      </c>
      <c r="G1605" s="14"/>
      <c r="H1605" s="1">
        <v>21.3</v>
      </c>
      <c r="I1605" s="14"/>
      <c r="J1605" s="1">
        <v>10.2</v>
      </c>
      <c r="K1605" s="1"/>
      <c r="L1605" s="1">
        <v>0.0</v>
      </c>
      <c r="M1605" s="14"/>
      <c r="N1605" s="54">
        <v>88.38714</v>
      </c>
      <c r="O1605" s="59">
        <f t="shared" si="1"/>
        <v>43608</v>
      </c>
      <c r="P1605" s="21">
        <v>1.0528508181234E7</v>
      </c>
      <c r="Q1605" s="52" t="s">
        <v>89</v>
      </c>
      <c r="R1605" s="57">
        <v>43608.0</v>
      </c>
      <c r="S1605" s="58">
        <v>21.0</v>
      </c>
      <c r="T1605" s="58">
        <v>119118.1</v>
      </c>
    </row>
    <row r="1606">
      <c r="A1606" s="53">
        <v>43609.0</v>
      </c>
      <c r="B1606" s="14" t="s">
        <v>107</v>
      </c>
      <c r="C1606" s="52" t="s">
        <v>89</v>
      </c>
      <c r="D1606" s="14" t="s">
        <v>47</v>
      </c>
      <c r="E1606" s="51" t="s">
        <v>46</v>
      </c>
      <c r="F1606" s="1">
        <v>13.8</v>
      </c>
      <c r="G1606" s="14"/>
      <c r="H1606" s="1">
        <v>20.2</v>
      </c>
      <c r="I1606" s="14"/>
      <c r="J1606" s="1">
        <v>4.4</v>
      </c>
      <c r="K1606" s="1"/>
      <c r="L1606" s="1">
        <v>0.0</v>
      </c>
      <c r="M1606" s="14"/>
      <c r="N1606" s="54">
        <v>91.54712</v>
      </c>
      <c r="O1606" s="59">
        <f t="shared" si="1"/>
        <v>43609</v>
      </c>
      <c r="P1606" s="21">
        <v>1.0887222936576001E7</v>
      </c>
      <c r="Q1606" s="52" t="s">
        <v>89</v>
      </c>
      <c r="R1606" s="57">
        <v>43609.0</v>
      </c>
      <c r="S1606" s="58">
        <v>21.0</v>
      </c>
      <c r="T1606" s="58">
        <v>118924.8</v>
      </c>
    </row>
    <row r="1607">
      <c r="A1607" s="53">
        <v>43610.0</v>
      </c>
      <c r="B1607" s="14" t="s">
        <v>74</v>
      </c>
      <c r="C1607" s="52" t="s">
        <v>89</v>
      </c>
      <c r="D1607" s="14" t="s">
        <v>47</v>
      </c>
      <c r="E1607" s="51" t="s">
        <v>46</v>
      </c>
      <c r="F1607" s="1">
        <v>13.7</v>
      </c>
      <c r="G1607" s="14"/>
      <c r="H1607" s="1">
        <v>19.8</v>
      </c>
      <c r="I1607" s="14"/>
      <c r="J1607" s="1">
        <v>9.1</v>
      </c>
      <c r="K1607" s="1"/>
      <c r="L1607" s="1">
        <v>1.6</v>
      </c>
      <c r="M1607" s="14"/>
      <c r="N1607" s="54">
        <v>74.26294</v>
      </c>
      <c r="O1607" s="59">
        <f t="shared" si="1"/>
        <v>43610</v>
      </c>
      <c r="P1607" s="21">
        <v>7793895.553</v>
      </c>
      <c r="Q1607" s="52" t="s">
        <v>89</v>
      </c>
      <c r="R1607" s="57">
        <v>43610.0</v>
      </c>
      <c r="S1607" s="58">
        <v>21.0</v>
      </c>
      <c r="T1607" s="58">
        <v>104950.0</v>
      </c>
    </row>
    <row r="1608">
      <c r="A1608" s="53">
        <v>43611.0</v>
      </c>
      <c r="B1608" s="14" t="s">
        <v>78</v>
      </c>
      <c r="C1608" s="52" t="s">
        <v>89</v>
      </c>
      <c r="D1608" s="14" t="s">
        <v>47</v>
      </c>
      <c r="E1608" s="51" t="s">
        <v>46</v>
      </c>
      <c r="F1608" s="1">
        <v>9.5</v>
      </c>
      <c r="G1608" s="14"/>
      <c r="H1608" s="1">
        <v>15.1</v>
      </c>
      <c r="I1608" s="14"/>
      <c r="J1608" s="1">
        <v>8.6</v>
      </c>
      <c r="K1608" s="1"/>
      <c r="L1608" s="1">
        <v>6.6</v>
      </c>
      <c r="M1608" s="14"/>
      <c r="N1608" s="54">
        <v>63.90308</v>
      </c>
      <c r="O1608" s="59">
        <f t="shared" si="1"/>
        <v>43611</v>
      </c>
      <c r="P1608" s="21">
        <v>6783529.212472</v>
      </c>
      <c r="Q1608" s="52" t="s">
        <v>89</v>
      </c>
      <c r="R1608" s="57">
        <v>43611.0</v>
      </c>
      <c r="S1608" s="58">
        <v>22.0</v>
      </c>
      <c r="T1608" s="58">
        <v>106153.4</v>
      </c>
    </row>
    <row r="1609">
      <c r="A1609" s="53">
        <v>43612.0</v>
      </c>
      <c r="B1609" s="14" t="s">
        <v>92</v>
      </c>
      <c r="C1609" s="52" t="s">
        <v>89</v>
      </c>
      <c r="D1609" s="14" t="s">
        <v>47</v>
      </c>
      <c r="E1609" s="51" t="s">
        <v>46</v>
      </c>
      <c r="F1609" s="1">
        <v>7.8</v>
      </c>
      <c r="G1609" s="14"/>
      <c r="H1609" s="1">
        <v>14.0</v>
      </c>
      <c r="I1609" s="14"/>
      <c r="J1609" s="1">
        <v>7.2</v>
      </c>
      <c r="K1609" s="1"/>
      <c r="L1609" s="1">
        <v>8.2</v>
      </c>
      <c r="M1609" s="14"/>
      <c r="N1609" s="54">
        <v>87.61101</v>
      </c>
      <c r="O1609" s="59">
        <f t="shared" si="1"/>
        <v>43612</v>
      </c>
      <c r="P1609" s="21">
        <v>1.1409520504593E7</v>
      </c>
      <c r="Q1609" s="52" t="s">
        <v>89</v>
      </c>
      <c r="R1609" s="57">
        <v>43612.0</v>
      </c>
      <c r="S1609" s="58">
        <v>22.0</v>
      </c>
      <c r="T1609" s="58">
        <v>130229.3</v>
      </c>
    </row>
    <row r="1610">
      <c r="A1610" s="53">
        <v>43613.0</v>
      </c>
      <c r="B1610" s="14" t="s">
        <v>108</v>
      </c>
      <c r="C1610" s="52" t="s">
        <v>89</v>
      </c>
      <c r="D1610" s="14" t="s">
        <v>47</v>
      </c>
      <c r="E1610" s="51" t="s">
        <v>46</v>
      </c>
      <c r="F1610" s="1">
        <v>8.2</v>
      </c>
      <c r="G1610" s="14"/>
      <c r="H1610" s="1">
        <v>15.7</v>
      </c>
      <c r="I1610" s="14"/>
      <c r="J1610" s="1">
        <v>3.3</v>
      </c>
      <c r="K1610" s="1"/>
      <c r="L1610" s="1">
        <v>0.2</v>
      </c>
      <c r="M1610" s="14"/>
      <c r="N1610" s="54">
        <v>79.96477</v>
      </c>
      <c r="O1610" s="59">
        <f t="shared" si="1"/>
        <v>43613</v>
      </c>
      <c r="P1610" s="21">
        <v>1.0699262236569E7</v>
      </c>
      <c r="Q1610" s="52" t="s">
        <v>89</v>
      </c>
      <c r="R1610" s="57">
        <v>43613.0</v>
      </c>
      <c r="S1610" s="58">
        <v>22.0</v>
      </c>
      <c r="T1610" s="58">
        <v>133799.7</v>
      </c>
    </row>
    <row r="1611">
      <c r="A1611" s="53">
        <v>43614.0</v>
      </c>
      <c r="B1611" s="14" t="s">
        <v>90</v>
      </c>
      <c r="C1611" s="52" t="s">
        <v>89</v>
      </c>
      <c r="D1611" s="14" t="s">
        <v>47</v>
      </c>
      <c r="E1611" s="51" t="s">
        <v>46</v>
      </c>
      <c r="F1611" s="1">
        <v>8.7</v>
      </c>
      <c r="G1611" s="14"/>
      <c r="H1611" s="1">
        <v>10.6</v>
      </c>
      <c r="I1611" s="14"/>
      <c r="J1611" s="1">
        <v>7.9</v>
      </c>
      <c r="K1611" s="1"/>
      <c r="L1611" s="1">
        <v>1.2</v>
      </c>
      <c r="M1611" s="14"/>
      <c r="N1611" s="54">
        <v>85.00394</v>
      </c>
      <c r="O1611" s="59">
        <f t="shared" si="1"/>
        <v>43614</v>
      </c>
      <c r="P1611" s="21">
        <v>1.158616452791E7</v>
      </c>
      <c r="Q1611" s="52" t="s">
        <v>89</v>
      </c>
      <c r="R1611" s="57">
        <v>43614.0</v>
      </c>
      <c r="S1611" s="58">
        <v>22.0</v>
      </c>
      <c r="T1611" s="58">
        <v>136301.5</v>
      </c>
    </row>
    <row r="1612">
      <c r="A1612" s="53">
        <v>43615.0</v>
      </c>
      <c r="B1612" s="14" t="s">
        <v>105</v>
      </c>
      <c r="C1612" s="52" t="s">
        <v>89</v>
      </c>
      <c r="D1612" s="14" t="s">
        <v>47</v>
      </c>
      <c r="E1612" s="51" t="s">
        <v>46</v>
      </c>
      <c r="F1612" s="1">
        <v>6.7</v>
      </c>
      <c r="G1612" s="14"/>
      <c r="H1612" s="1">
        <v>13.3</v>
      </c>
      <c r="I1612" s="14"/>
      <c r="J1612" s="1">
        <v>5.8</v>
      </c>
      <c r="K1612" s="1"/>
      <c r="L1612" s="1">
        <v>5.8</v>
      </c>
      <c r="M1612" s="14"/>
      <c r="N1612" s="54">
        <v>100.015</v>
      </c>
      <c r="O1612" s="59">
        <f t="shared" si="1"/>
        <v>43615</v>
      </c>
      <c r="P1612" s="21">
        <v>1.38877928565E7</v>
      </c>
      <c r="Q1612" s="52" t="s">
        <v>89</v>
      </c>
      <c r="R1612" s="57">
        <v>43615.0</v>
      </c>
      <c r="S1612" s="58">
        <v>22.0</v>
      </c>
      <c r="T1612" s="58">
        <v>138857.1</v>
      </c>
    </row>
    <row r="1613">
      <c r="A1613" s="53">
        <v>43616.0</v>
      </c>
      <c r="B1613" s="14" t="s">
        <v>107</v>
      </c>
      <c r="C1613" s="52" t="s">
        <v>89</v>
      </c>
      <c r="D1613" s="14" t="s">
        <v>47</v>
      </c>
      <c r="E1613" s="51" t="s">
        <v>46</v>
      </c>
      <c r="F1613" s="1">
        <v>8.5</v>
      </c>
      <c r="G1613" s="14"/>
      <c r="H1613" s="1">
        <v>14.3</v>
      </c>
      <c r="I1613" s="14"/>
      <c r="J1613" s="1">
        <v>5.7</v>
      </c>
      <c r="K1613" s="1"/>
      <c r="L1613" s="1">
        <v>1.4</v>
      </c>
      <c r="M1613" s="14"/>
      <c r="N1613" s="54">
        <v>100.7078</v>
      </c>
      <c r="O1613" s="59">
        <f t="shared" si="1"/>
        <v>43616</v>
      </c>
      <c r="P1613" s="21">
        <v>1.3481662548980001E7</v>
      </c>
      <c r="Q1613" s="52" t="s">
        <v>89</v>
      </c>
      <c r="R1613" s="57">
        <v>43616.0</v>
      </c>
      <c r="S1613" s="58">
        <v>22.0</v>
      </c>
      <c r="T1613" s="58">
        <v>133869.1</v>
      </c>
    </row>
    <row r="1614">
      <c r="A1614" s="53">
        <v>43617.0</v>
      </c>
      <c r="B1614" s="14" t="s">
        <v>74</v>
      </c>
      <c r="C1614" s="52" t="s">
        <v>89</v>
      </c>
      <c r="D1614" s="14" t="s">
        <v>47</v>
      </c>
      <c r="E1614" s="51" t="s">
        <v>46</v>
      </c>
      <c r="F1614" s="1">
        <v>11.7</v>
      </c>
      <c r="G1614" s="14"/>
      <c r="H1614" s="1">
        <v>14.6</v>
      </c>
      <c r="I1614" s="14"/>
      <c r="J1614" s="1">
        <v>5.8</v>
      </c>
      <c r="K1614" s="1"/>
      <c r="L1614" s="1">
        <v>2.4</v>
      </c>
      <c r="M1614" s="14"/>
      <c r="N1614" s="54">
        <v>113.2446</v>
      </c>
      <c r="O1614" s="59">
        <f t="shared" si="1"/>
        <v>43617</v>
      </c>
      <c r="P1614" s="21">
        <v>1.366334602164E7</v>
      </c>
      <c r="Q1614" s="52" t="s">
        <v>89</v>
      </c>
      <c r="R1614" s="57">
        <v>43617.0</v>
      </c>
      <c r="S1614" s="58">
        <v>22.0</v>
      </c>
      <c r="T1614" s="58">
        <v>120653.4</v>
      </c>
    </row>
    <row r="1615">
      <c r="A1615" s="53">
        <v>43618.0</v>
      </c>
      <c r="B1615" s="14" t="s">
        <v>78</v>
      </c>
      <c r="C1615" s="52" t="s">
        <v>89</v>
      </c>
      <c r="D1615" s="14" t="s">
        <v>47</v>
      </c>
      <c r="E1615" s="51" t="s">
        <v>46</v>
      </c>
      <c r="F1615" s="1">
        <v>11.0</v>
      </c>
      <c r="G1615" s="14"/>
      <c r="H1615" s="1">
        <v>14.5</v>
      </c>
      <c r="I1615" s="14"/>
      <c r="J1615" s="1">
        <v>6.7</v>
      </c>
      <c r="K1615" s="1"/>
      <c r="L1615" s="1">
        <v>0.0</v>
      </c>
      <c r="M1615" s="14"/>
      <c r="N1615" s="54">
        <v>108.9226</v>
      </c>
      <c r="O1615" s="59">
        <f t="shared" si="1"/>
        <v>43618</v>
      </c>
      <c r="P1615" s="21">
        <v>1.286233217394E7</v>
      </c>
      <c r="Q1615" s="52" t="s">
        <v>89</v>
      </c>
      <c r="R1615" s="57">
        <v>43618.0</v>
      </c>
      <c r="S1615" s="58">
        <v>23.0</v>
      </c>
      <c r="T1615" s="58">
        <v>118086.9</v>
      </c>
    </row>
    <row r="1616">
      <c r="A1616" s="53">
        <v>43619.0</v>
      </c>
      <c r="B1616" s="14" t="s">
        <v>92</v>
      </c>
      <c r="C1616" s="52" t="s">
        <v>89</v>
      </c>
      <c r="D1616" s="14" t="s">
        <v>47</v>
      </c>
      <c r="E1616" s="51" t="s">
        <v>46</v>
      </c>
      <c r="F1616" s="1">
        <v>8.2</v>
      </c>
      <c r="G1616" s="14"/>
      <c r="H1616" s="1">
        <v>12.0</v>
      </c>
      <c r="I1616" s="14"/>
      <c r="J1616" s="1">
        <v>3.8</v>
      </c>
      <c r="K1616" s="1"/>
      <c r="L1616" s="1">
        <v>15.4</v>
      </c>
      <c r="M1616" s="14"/>
      <c r="N1616" s="54">
        <v>115.7253</v>
      </c>
      <c r="O1616" s="59">
        <f t="shared" si="1"/>
        <v>43619</v>
      </c>
      <c r="P1616" s="21">
        <v>1.567359160887E7</v>
      </c>
      <c r="Q1616" s="52" t="s">
        <v>89</v>
      </c>
      <c r="R1616" s="57">
        <v>43619.0</v>
      </c>
      <c r="S1616" s="58">
        <v>23.0</v>
      </c>
      <c r="T1616" s="58">
        <v>135437.9</v>
      </c>
    </row>
    <row r="1617">
      <c r="A1617" s="53">
        <v>43620.0</v>
      </c>
      <c r="B1617" s="14" t="s">
        <v>108</v>
      </c>
      <c r="C1617" s="52" t="s">
        <v>89</v>
      </c>
      <c r="D1617" s="14" t="s">
        <v>47</v>
      </c>
      <c r="E1617" s="51" t="s">
        <v>46</v>
      </c>
      <c r="F1617" s="1">
        <v>8.4</v>
      </c>
      <c r="G1617" s="14"/>
      <c r="H1617" s="1">
        <v>12.9</v>
      </c>
      <c r="I1617" s="14"/>
      <c r="J1617" s="1">
        <v>7.9</v>
      </c>
      <c r="K1617" s="1"/>
      <c r="L1617" s="1">
        <v>3.2</v>
      </c>
      <c r="M1617" s="14"/>
      <c r="N1617" s="54">
        <v>149.1184</v>
      </c>
      <c r="O1617" s="59">
        <f t="shared" si="1"/>
        <v>43620</v>
      </c>
      <c r="P1617" s="21">
        <v>2.0302335953440003E7</v>
      </c>
      <c r="Q1617" s="52" t="s">
        <v>89</v>
      </c>
      <c r="R1617" s="57">
        <v>43620.0</v>
      </c>
      <c r="S1617" s="58">
        <v>23.0</v>
      </c>
      <c r="T1617" s="58">
        <v>136149.1</v>
      </c>
    </row>
    <row r="1618">
      <c r="A1618" s="53">
        <v>43621.0</v>
      </c>
      <c r="B1618" s="14" t="s">
        <v>90</v>
      </c>
      <c r="C1618" s="52" t="s">
        <v>89</v>
      </c>
      <c r="D1618" s="14" t="s">
        <v>47</v>
      </c>
      <c r="E1618" s="51" t="s">
        <v>46</v>
      </c>
      <c r="F1618" s="1">
        <v>8.6</v>
      </c>
      <c r="G1618" s="14"/>
      <c r="H1618" s="1">
        <v>13.0</v>
      </c>
      <c r="I1618" s="14"/>
      <c r="J1618" s="1">
        <v>5.7</v>
      </c>
      <c r="K1618" s="1"/>
      <c r="L1618" s="1">
        <v>0.0</v>
      </c>
      <c r="M1618" s="14"/>
      <c r="N1618" s="54">
        <v>155.9883</v>
      </c>
      <c r="O1618" s="59">
        <f t="shared" si="1"/>
        <v>43621</v>
      </c>
      <c r="P1618" s="21">
        <v>2.1502176015839998E7</v>
      </c>
      <c r="Q1618" s="52" t="s">
        <v>89</v>
      </c>
      <c r="R1618" s="57">
        <v>43621.0</v>
      </c>
      <c r="S1618" s="58">
        <v>23.0</v>
      </c>
      <c r="T1618" s="58">
        <v>137844.8</v>
      </c>
    </row>
    <row r="1619">
      <c r="A1619" s="53">
        <v>43622.0</v>
      </c>
      <c r="B1619" s="14" t="s">
        <v>105</v>
      </c>
      <c r="C1619" s="52" t="s">
        <v>89</v>
      </c>
      <c r="D1619" s="14" t="s">
        <v>47</v>
      </c>
      <c r="E1619" s="51" t="s">
        <v>46</v>
      </c>
      <c r="F1619" s="1">
        <v>10.2</v>
      </c>
      <c r="G1619" s="14"/>
      <c r="H1619" s="1">
        <v>14.8</v>
      </c>
      <c r="I1619" s="14"/>
      <c r="J1619" s="1">
        <v>7.9</v>
      </c>
      <c r="K1619" s="1"/>
      <c r="L1619" s="1">
        <v>0.0</v>
      </c>
      <c r="M1619" s="14"/>
      <c r="N1619" s="54">
        <v>162.492</v>
      </c>
      <c r="O1619" s="59">
        <f t="shared" si="1"/>
        <v>43622</v>
      </c>
      <c r="P1619" s="21">
        <v>2.1931837725599997E7</v>
      </c>
      <c r="Q1619" s="52" t="s">
        <v>89</v>
      </c>
      <c r="R1619" s="57">
        <v>43622.0</v>
      </c>
      <c r="S1619" s="58">
        <v>23.0</v>
      </c>
      <c r="T1619" s="58">
        <v>134971.8</v>
      </c>
    </row>
    <row r="1620">
      <c r="A1620" s="53">
        <v>43623.0</v>
      </c>
      <c r="B1620" s="14" t="s">
        <v>107</v>
      </c>
      <c r="C1620" s="52" t="s">
        <v>89</v>
      </c>
      <c r="D1620" s="14" t="s">
        <v>47</v>
      </c>
      <c r="E1620" s="51" t="s">
        <v>46</v>
      </c>
      <c r="F1620" s="1">
        <v>11.7</v>
      </c>
      <c r="G1620" s="14"/>
      <c r="H1620" s="1">
        <v>16.6</v>
      </c>
      <c r="I1620" s="14"/>
      <c r="J1620" s="1">
        <v>8.0</v>
      </c>
      <c r="K1620" s="1"/>
      <c r="L1620" s="1">
        <v>0.0</v>
      </c>
      <c r="M1620" s="14"/>
      <c r="N1620" s="54">
        <v>139.2008</v>
      </c>
      <c r="O1620" s="59">
        <f t="shared" si="1"/>
        <v>43623</v>
      </c>
      <c r="P1620" s="21">
        <v>1.8374978882719997E7</v>
      </c>
      <c r="Q1620" s="52" t="s">
        <v>89</v>
      </c>
      <c r="R1620" s="57">
        <v>43623.0</v>
      </c>
      <c r="S1620" s="58">
        <v>23.0</v>
      </c>
      <c r="T1620" s="58">
        <v>132003.4</v>
      </c>
    </row>
    <row r="1621">
      <c r="A1621" s="53">
        <v>43624.0</v>
      </c>
      <c r="B1621" s="14" t="s">
        <v>74</v>
      </c>
      <c r="C1621" s="52" t="s">
        <v>89</v>
      </c>
      <c r="D1621" s="14" t="s">
        <v>47</v>
      </c>
      <c r="E1621" s="51" t="s">
        <v>46</v>
      </c>
      <c r="F1621" s="1">
        <v>6.7</v>
      </c>
      <c r="G1621" s="14"/>
      <c r="H1621" s="1">
        <v>18.7</v>
      </c>
      <c r="I1621" s="14"/>
      <c r="J1621" s="1">
        <v>9.3</v>
      </c>
      <c r="K1621" s="1"/>
      <c r="L1621" s="1">
        <v>0.0</v>
      </c>
      <c r="M1621" s="14"/>
      <c r="N1621" s="54">
        <v>102.4161</v>
      </c>
      <c r="O1621" s="59">
        <f t="shared" si="1"/>
        <v>43624</v>
      </c>
      <c r="P1621" s="21">
        <v>1.200763226196E7</v>
      </c>
      <c r="Q1621" s="52" t="s">
        <v>89</v>
      </c>
      <c r="R1621" s="57">
        <v>43624.0</v>
      </c>
      <c r="S1621" s="58">
        <v>23.0</v>
      </c>
      <c r="T1621" s="58">
        <v>117243.6</v>
      </c>
    </row>
    <row r="1622">
      <c r="A1622" s="53">
        <v>43625.0</v>
      </c>
      <c r="B1622" s="14" t="s">
        <v>78</v>
      </c>
      <c r="C1622" s="52" t="s">
        <v>89</v>
      </c>
      <c r="D1622" s="14" t="s">
        <v>47</v>
      </c>
      <c r="E1622" s="51" t="s">
        <v>46</v>
      </c>
      <c r="F1622" s="1">
        <v>7.8</v>
      </c>
      <c r="G1622" s="14"/>
      <c r="H1622" s="1">
        <v>18.0</v>
      </c>
      <c r="I1622" s="14"/>
      <c r="J1622" s="1">
        <v>8.0</v>
      </c>
      <c r="K1622" s="1"/>
      <c r="L1622" s="1">
        <v>0.0</v>
      </c>
      <c r="M1622" s="14"/>
      <c r="N1622" s="54">
        <v>69.56131</v>
      </c>
      <c r="O1622" s="59">
        <f t="shared" si="1"/>
        <v>43625</v>
      </c>
      <c r="P1622" s="21">
        <v>7698308.440914</v>
      </c>
      <c r="Q1622" s="52" t="s">
        <v>89</v>
      </c>
      <c r="R1622" s="57">
        <v>43625.0</v>
      </c>
      <c r="S1622" s="58">
        <v>24.0</v>
      </c>
      <c r="T1622" s="58">
        <v>110669.4</v>
      </c>
    </row>
    <row r="1623">
      <c r="A1623" s="53">
        <v>43626.0</v>
      </c>
      <c r="B1623" s="14" t="s">
        <v>92</v>
      </c>
      <c r="C1623" s="52" t="s">
        <v>89</v>
      </c>
      <c r="D1623" s="14" t="s">
        <v>47</v>
      </c>
      <c r="E1623" s="51" t="s">
        <v>47</v>
      </c>
      <c r="F1623" s="1">
        <v>12.0</v>
      </c>
      <c r="G1623" s="14"/>
      <c r="H1623" s="1">
        <v>19.2</v>
      </c>
      <c r="I1623" s="14"/>
      <c r="J1623" s="1">
        <v>7.6</v>
      </c>
      <c r="K1623" s="1"/>
      <c r="L1623" s="1">
        <v>3.0</v>
      </c>
      <c r="M1623" s="14"/>
      <c r="N1623" s="54">
        <v>47.48787</v>
      </c>
      <c r="O1623" s="59">
        <f t="shared" si="1"/>
        <v>43626</v>
      </c>
      <c r="P1623" s="21">
        <v>5135005.84671</v>
      </c>
      <c r="Q1623" s="52" t="s">
        <v>89</v>
      </c>
      <c r="R1623" s="57">
        <v>43626.0</v>
      </c>
      <c r="S1623" s="58">
        <v>24.0</v>
      </c>
      <c r="T1623" s="58">
        <v>108133.0</v>
      </c>
    </row>
    <row r="1624">
      <c r="A1624" s="53">
        <v>43627.0</v>
      </c>
      <c r="B1624" s="14" t="s">
        <v>108</v>
      </c>
      <c r="C1624" s="52" t="s">
        <v>89</v>
      </c>
      <c r="D1624" s="14" t="s">
        <v>47</v>
      </c>
      <c r="E1624" s="51" t="s">
        <v>46</v>
      </c>
      <c r="F1624" s="1">
        <v>9.6</v>
      </c>
      <c r="G1624" s="14"/>
      <c r="H1624" s="1">
        <v>17.9</v>
      </c>
      <c r="I1624" s="14"/>
      <c r="J1624" s="1">
        <v>9.2</v>
      </c>
      <c r="K1624" s="1"/>
      <c r="L1624" s="1">
        <v>0.0</v>
      </c>
      <c r="M1624" s="14"/>
      <c r="N1624" s="54">
        <v>73.07808</v>
      </c>
      <c r="O1624" s="59">
        <f t="shared" si="1"/>
        <v>43627</v>
      </c>
      <c r="P1624" s="21">
        <v>8971130.871072</v>
      </c>
      <c r="Q1624" s="52" t="s">
        <v>89</v>
      </c>
      <c r="R1624" s="57">
        <v>43627.0</v>
      </c>
      <c r="S1624" s="58">
        <v>24.0</v>
      </c>
      <c r="T1624" s="58">
        <v>122760.9</v>
      </c>
    </row>
    <row r="1625">
      <c r="A1625" s="53">
        <v>43628.0</v>
      </c>
      <c r="B1625" s="14" t="s">
        <v>90</v>
      </c>
      <c r="C1625" s="52" t="s">
        <v>89</v>
      </c>
      <c r="D1625" s="14" t="s">
        <v>47</v>
      </c>
      <c r="E1625" s="51" t="s">
        <v>46</v>
      </c>
      <c r="F1625" s="1">
        <v>11.9</v>
      </c>
      <c r="G1625" s="14"/>
      <c r="H1625" s="1">
        <v>16.5</v>
      </c>
      <c r="I1625" s="14"/>
      <c r="J1625" s="1">
        <v>1.3</v>
      </c>
      <c r="K1625" s="1"/>
      <c r="L1625" s="1">
        <v>0.6</v>
      </c>
      <c r="M1625" s="14"/>
      <c r="N1625" s="54">
        <v>85.79269</v>
      </c>
      <c r="O1625" s="59">
        <f t="shared" si="1"/>
        <v>43628</v>
      </c>
      <c r="P1625" s="21">
        <v>1.0992428625782E7</v>
      </c>
      <c r="Q1625" s="52" t="s">
        <v>89</v>
      </c>
      <c r="R1625" s="57">
        <v>43628.0</v>
      </c>
      <c r="S1625" s="58">
        <v>24.0</v>
      </c>
      <c r="T1625" s="58">
        <v>128127.8</v>
      </c>
    </row>
    <row r="1626">
      <c r="A1626" s="53">
        <v>43629.0</v>
      </c>
      <c r="B1626" s="14" t="s">
        <v>105</v>
      </c>
      <c r="C1626" s="52" t="s">
        <v>89</v>
      </c>
      <c r="D1626" s="14" t="s">
        <v>47</v>
      </c>
      <c r="E1626" s="51" t="s">
        <v>46</v>
      </c>
      <c r="F1626" s="1">
        <v>8.8</v>
      </c>
      <c r="G1626" s="14"/>
      <c r="H1626" s="1">
        <v>17.4</v>
      </c>
      <c r="I1626" s="14"/>
      <c r="J1626" s="1">
        <v>8.9</v>
      </c>
      <c r="K1626" s="1"/>
      <c r="L1626" s="1">
        <v>2.6</v>
      </c>
      <c r="M1626" s="14"/>
      <c r="N1626" s="54">
        <v>79.51625</v>
      </c>
      <c r="O1626" s="59">
        <f t="shared" si="1"/>
        <v>43629</v>
      </c>
      <c r="P1626" s="21">
        <v>1.0220637097E7</v>
      </c>
      <c r="Q1626" s="52" t="s">
        <v>89</v>
      </c>
      <c r="R1626" s="57">
        <v>43629.0</v>
      </c>
      <c r="S1626" s="58">
        <v>24.0</v>
      </c>
      <c r="T1626" s="58">
        <v>128535.2</v>
      </c>
    </row>
    <row r="1627">
      <c r="A1627" s="53">
        <v>43630.0</v>
      </c>
      <c r="B1627" s="14" t="s">
        <v>107</v>
      </c>
      <c r="C1627" s="52" t="s">
        <v>89</v>
      </c>
      <c r="D1627" s="14" t="s">
        <v>47</v>
      </c>
      <c r="E1627" s="51" t="s">
        <v>46</v>
      </c>
      <c r="F1627" s="1">
        <v>10.0</v>
      </c>
      <c r="G1627" s="14"/>
      <c r="H1627" s="1">
        <v>17.3</v>
      </c>
      <c r="I1627" s="14"/>
      <c r="J1627" s="1">
        <v>7.0</v>
      </c>
      <c r="K1627" s="1"/>
      <c r="L1627" s="1">
        <v>2.2</v>
      </c>
      <c r="M1627" s="14"/>
      <c r="N1627" s="54">
        <v>86.65546</v>
      </c>
      <c r="O1627" s="59">
        <f t="shared" si="1"/>
        <v>43630</v>
      </c>
      <c r="P1627" s="21">
        <v>1.1105174496472001E7</v>
      </c>
      <c r="Q1627" s="52" t="s">
        <v>89</v>
      </c>
      <c r="R1627" s="57">
        <v>43630.0</v>
      </c>
      <c r="S1627" s="58">
        <v>24.0</v>
      </c>
      <c r="T1627" s="58">
        <v>128153.2</v>
      </c>
    </row>
    <row r="1628">
      <c r="A1628" s="53">
        <v>43631.0</v>
      </c>
      <c r="B1628" s="14" t="s">
        <v>74</v>
      </c>
      <c r="C1628" s="52" t="s">
        <v>89</v>
      </c>
      <c r="D1628" s="14" t="s">
        <v>47</v>
      </c>
      <c r="E1628" s="51" t="s">
        <v>46</v>
      </c>
      <c r="F1628" s="1">
        <v>9.0</v>
      </c>
      <c r="G1628" s="14"/>
      <c r="H1628" s="1">
        <v>15.2</v>
      </c>
      <c r="I1628" s="14"/>
      <c r="J1628" s="1">
        <v>6.4</v>
      </c>
      <c r="K1628" s="1"/>
      <c r="L1628" s="1">
        <v>2.6</v>
      </c>
      <c r="M1628" s="14"/>
      <c r="N1628" s="54">
        <v>104.4319</v>
      </c>
      <c r="O1628" s="59">
        <f t="shared" si="1"/>
        <v>43631</v>
      </c>
      <c r="P1628" s="21">
        <v>1.264647333982E7</v>
      </c>
      <c r="Q1628" s="52" t="s">
        <v>89</v>
      </c>
      <c r="R1628" s="57">
        <v>43631.0</v>
      </c>
      <c r="S1628" s="58">
        <v>24.0</v>
      </c>
      <c r="T1628" s="58">
        <v>121097.8</v>
      </c>
    </row>
    <row r="1629">
      <c r="A1629" s="53">
        <v>43632.0</v>
      </c>
      <c r="B1629" s="14" t="s">
        <v>78</v>
      </c>
      <c r="C1629" s="52" t="s">
        <v>89</v>
      </c>
      <c r="D1629" s="14" t="s">
        <v>47</v>
      </c>
      <c r="E1629" s="51" t="s">
        <v>46</v>
      </c>
      <c r="F1629" s="1">
        <v>8.6</v>
      </c>
      <c r="G1629" s="14"/>
      <c r="H1629" s="1">
        <v>16.7</v>
      </c>
      <c r="I1629" s="14"/>
      <c r="J1629" s="1">
        <v>7.5</v>
      </c>
      <c r="K1629" s="1"/>
      <c r="L1629" s="1">
        <v>0.0</v>
      </c>
      <c r="M1629" s="14"/>
      <c r="N1629" s="54">
        <v>111.2767</v>
      </c>
      <c r="O1629" s="59">
        <f t="shared" si="1"/>
        <v>43632</v>
      </c>
      <c r="P1629" s="21">
        <v>1.299838711438E7</v>
      </c>
      <c r="Q1629" s="52" t="s">
        <v>89</v>
      </c>
      <c r="R1629" s="57">
        <v>43632.0</v>
      </c>
      <c r="S1629" s="58">
        <v>25.0</v>
      </c>
      <c r="T1629" s="58">
        <v>116811.4</v>
      </c>
    </row>
    <row r="1630">
      <c r="A1630" s="53">
        <v>43633.0</v>
      </c>
      <c r="B1630" s="14" t="s">
        <v>92</v>
      </c>
      <c r="C1630" s="52" t="s">
        <v>89</v>
      </c>
      <c r="D1630" s="14" t="s">
        <v>47</v>
      </c>
      <c r="E1630" s="51" t="s">
        <v>46</v>
      </c>
      <c r="F1630" s="1">
        <v>6.3</v>
      </c>
      <c r="G1630" s="14"/>
      <c r="H1630" s="1">
        <v>17.9</v>
      </c>
      <c r="I1630" s="14"/>
      <c r="J1630" s="1">
        <v>8.6</v>
      </c>
      <c r="K1630" s="1"/>
      <c r="L1630" s="1">
        <v>3.4</v>
      </c>
      <c r="M1630" s="14"/>
      <c r="N1630" s="54">
        <v>108.7467</v>
      </c>
      <c r="O1630" s="59">
        <f t="shared" si="1"/>
        <v>43633</v>
      </c>
      <c r="P1630" s="21">
        <v>1.413412396443E7</v>
      </c>
      <c r="Q1630" s="52" t="s">
        <v>89</v>
      </c>
      <c r="R1630" s="57">
        <v>43633.0</v>
      </c>
      <c r="S1630" s="58">
        <v>25.0</v>
      </c>
      <c r="T1630" s="58">
        <v>129972.9</v>
      </c>
    </row>
    <row r="1631">
      <c r="A1631" s="53">
        <v>43634.0</v>
      </c>
      <c r="B1631" s="14" t="s">
        <v>108</v>
      </c>
      <c r="C1631" s="52" t="s">
        <v>89</v>
      </c>
      <c r="D1631" s="14" t="s">
        <v>47</v>
      </c>
      <c r="E1631" s="51" t="s">
        <v>46</v>
      </c>
      <c r="F1631" s="1">
        <v>8.0</v>
      </c>
      <c r="G1631" s="14"/>
      <c r="H1631" s="1">
        <v>13.7</v>
      </c>
      <c r="I1631" s="14"/>
      <c r="J1631" s="1">
        <v>5.2</v>
      </c>
      <c r="K1631" s="1"/>
      <c r="L1631" s="1">
        <v>0.0</v>
      </c>
      <c r="M1631" s="14"/>
      <c r="N1631" s="54">
        <v>101.3954</v>
      </c>
      <c r="O1631" s="59">
        <f t="shared" si="1"/>
        <v>43634</v>
      </c>
      <c r="P1631" s="21">
        <v>1.3984676637880001E7</v>
      </c>
      <c r="Q1631" s="52" t="s">
        <v>89</v>
      </c>
      <c r="R1631" s="57">
        <v>43634.0</v>
      </c>
      <c r="S1631" s="58">
        <v>25.0</v>
      </c>
      <c r="T1631" s="58">
        <v>137922.2</v>
      </c>
    </row>
    <row r="1632">
      <c r="A1632" s="53">
        <v>43635.0</v>
      </c>
      <c r="B1632" s="14" t="s">
        <v>90</v>
      </c>
      <c r="C1632" s="52" t="s">
        <v>89</v>
      </c>
      <c r="D1632" s="14" t="s">
        <v>47</v>
      </c>
      <c r="E1632" s="51" t="s">
        <v>46</v>
      </c>
      <c r="F1632" s="1">
        <v>6.6</v>
      </c>
      <c r="G1632" s="14"/>
      <c r="H1632" s="1">
        <v>11.9</v>
      </c>
      <c r="I1632" s="14"/>
      <c r="J1632" s="1">
        <v>7.0</v>
      </c>
      <c r="K1632" s="1"/>
      <c r="L1632" s="1">
        <v>0.8</v>
      </c>
      <c r="M1632" s="14"/>
      <c r="N1632" s="54">
        <v>157.026</v>
      </c>
      <c r="O1632" s="59">
        <f t="shared" si="1"/>
        <v>43635</v>
      </c>
      <c r="P1632" s="21">
        <v>2.2727487864600003E7</v>
      </c>
      <c r="Q1632" s="52" t="s">
        <v>89</v>
      </c>
      <c r="R1632" s="57">
        <v>43635.0</v>
      </c>
      <c r="S1632" s="58">
        <v>25.0</v>
      </c>
      <c r="T1632" s="58">
        <v>144737.1</v>
      </c>
    </row>
    <row r="1633">
      <c r="A1633" s="53">
        <v>43636.0</v>
      </c>
      <c r="B1633" s="14" t="s">
        <v>105</v>
      </c>
      <c r="C1633" s="52" t="s">
        <v>89</v>
      </c>
      <c r="D1633" s="14" t="s">
        <v>47</v>
      </c>
      <c r="E1633" s="51" t="s">
        <v>46</v>
      </c>
      <c r="F1633" s="1">
        <v>6.4</v>
      </c>
      <c r="G1633" s="14"/>
      <c r="H1633" s="1">
        <v>11.3</v>
      </c>
      <c r="I1633" s="14"/>
      <c r="J1633" s="1">
        <v>6.4</v>
      </c>
      <c r="K1633" s="1"/>
      <c r="L1633" s="1">
        <v>1.6</v>
      </c>
      <c r="M1633" s="14"/>
      <c r="N1633" s="54">
        <v>141.9796</v>
      </c>
      <c r="O1633" s="59">
        <f t="shared" si="1"/>
        <v>43636</v>
      </c>
      <c r="P1633" s="21">
        <v>2.109953156416E7</v>
      </c>
      <c r="Q1633" s="52" t="s">
        <v>89</v>
      </c>
      <c r="R1633" s="57">
        <v>43636.0</v>
      </c>
      <c r="S1633" s="58">
        <v>25.0</v>
      </c>
      <c r="T1633" s="58">
        <v>148609.6</v>
      </c>
    </row>
    <row r="1634">
      <c r="A1634" s="53">
        <v>43637.0</v>
      </c>
      <c r="B1634" s="14" t="s">
        <v>107</v>
      </c>
      <c r="C1634" s="52" t="s">
        <v>89</v>
      </c>
      <c r="D1634" s="14" t="s">
        <v>47</v>
      </c>
      <c r="E1634" s="51" t="s">
        <v>46</v>
      </c>
      <c r="F1634" s="1">
        <v>6.5</v>
      </c>
      <c r="G1634" s="14"/>
      <c r="H1634" s="1">
        <v>12.6</v>
      </c>
      <c r="I1634" s="14"/>
      <c r="J1634" s="1">
        <v>8.5</v>
      </c>
      <c r="K1634" s="1"/>
      <c r="L1634" s="1">
        <v>3.0</v>
      </c>
      <c r="M1634" s="14"/>
      <c r="N1634" s="54">
        <v>123.8097</v>
      </c>
      <c r="O1634" s="59">
        <f t="shared" si="1"/>
        <v>43637</v>
      </c>
      <c r="P1634" s="21">
        <v>1.789103403171E7</v>
      </c>
      <c r="Q1634" s="52" t="s">
        <v>89</v>
      </c>
      <c r="R1634" s="57">
        <v>43637.0</v>
      </c>
      <c r="S1634" s="58">
        <v>25.0</v>
      </c>
      <c r="T1634" s="58">
        <v>144504.3</v>
      </c>
    </row>
    <row r="1635">
      <c r="A1635" s="53">
        <v>43638.0</v>
      </c>
      <c r="B1635" s="14" t="s">
        <v>74</v>
      </c>
      <c r="C1635" s="52" t="s">
        <v>89</v>
      </c>
      <c r="D1635" s="14" t="s">
        <v>47</v>
      </c>
      <c r="E1635" s="51" t="s">
        <v>46</v>
      </c>
      <c r="F1635" s="1">
        <v>6.8</v>
      </c>
      <c r="G1635" s="14"/>
      <c r="H1635" s="1">
        <v>11.8</v>
      </c>
      <c r="I1635" s="14"/>
      <c r="J1635" s="1">
        <v>7.3</v>
      </c>
      <c r="K1635" s="1"/>
      <c r="L1635" s="1">
        <v>0.4</v>
      </c>
      <c r="M1635" s="14"/>
      <c r="N1635" s="54">
        <v>111.6099</v>
      </c>
      <c r="O1635" s="59">
        <f t="shared" si="1"/>
        <v>43638</v>
      </c>
      <c r="P1635" s="21">
        <v>1.4825064890069999E7</v>
      </c>
      <c r="Q1635" s="52" t="s">
        <v>89</v>
      </c>
      <c r="R1635" s="57">
        <v>43638.0</v>
      </c>
      <c r="S1635" s="58">
        <v>25.0</v>
      </c>
      <c r="T1635" s="58">
        <v>132829.3</v>
      </c>
    </row>
    <row r="1636">
      <c r="A1636" s="53">
        <v>43639.0</v>
      </c>
      <c r="B1636" s="14" t="s">
        <v>78</v>
      </c>
      <c r="C1636" s="52" t="s">
        <v>89</v>
      </c>
      <c r="D1636" s="14" t="s">
        <v>47</v>
      </c>
      <c r="E1636" s="51" t="s">
        <v>46</v>
      </c>
      <c r="F1636" s="1">
        <v>3.6</v>
      </c>
      <c r="G1636" s="14"/>
      <c r="H1636" s="1">
        <v>9.6</v>
      </c>
      <c r="I1636" s="14"/>
      <c r="J1636" s="1">
        <v>5.9</v>
      </c>
      <c r="K1636" s="1"/>
      <c r="L1636" s="1">
        <v>1.2</v>
      </c>
      <c r="M1636" s="14"/>
      <c r="N1636" s="54">
        <v>127.6019</v>
      </c>
      <c r="O1636" s="59">
        <f t="shared" si="1"/>
        <v>43639</v>
      </c>
      <c r="P1636" s="21">
        <v>1.703808197807E7</v>
      </c>
      <c r="Q1636" s="52" t="s">
        <v>89</v>
      </c>
      <c r="R1636" s="57">
        <v>43639.0</v>
      </c>
      <c r="S1636" s="58">
        <v>26.0</v>
      </c>
      <c r="T1636" s="58">
        <v>133525.3</v>
      </c>
    </row>
    <row r="1637">
      <c r="A1637" s="53">
        <v>43640.0</v>
      </c>
      <c r="B1637" s="14" t="s">
        <v>92</v>
      </c>
      <c r="C1637" s="52" t="s">
        <v>89</v>
      </c>
      <c r="D1637" s="14" t="s">
        <v>47</v>
      </c>
      <c r="E1637" s="51" t="s">
        <v>46</v>
      </c>
      <c r="F1637" s="1">
        <v>4.2</v>
      </c>
      <c r="G1637" s="14"/>
      <c r="H1637" s="1">
        <v>16.0</v>
      </c>
      <c r="I1637" s="14"/>
      <c r="J1637" s="1">
        <v>9.0</v>
      </c>
      <c r="K1637" s="1"/>
      <c r="L1637" s="1">
        <v>0.0</v>
      </c>
      <c r="M1637" s="14"/>
      <c r="N1637" s="54">
        <v>117.519</v>
      </c>
      <c r="O1637" s="59">
        <f t="shared" si="1"/>
        <v>43640</v>
      </c>
      <c r="P1637" s="21">
        <v>1.72584642792E7</v>
      </c>
      <c r="Q1637" s="52" t="s">
        <v>89</v>
      </c>
      <c r="R1637" s="57">
        <v>43640.0</v>
      </c>
      <c r="S1637" s="58">
        <v>26.0</v>
      </c>
      <c r="T1637" s="58">
        <v>146856.8</v>
      </c>
    </row>
    <row r="1638">
      <c r="A1638" s="53">
        <v>43641.0</v>
      </c>
      <c r="B1638" s="14" t="s">
        <v>108</v>
      </c>
      <c r="C1638" s="52" t="s">
        <v>89</v>
      </c>
      <c r="D1638" s="14" t="s">
        <v>47</v>
      </c>
      <c r="E1638" s="51" t="s">
        <v>46</v>
      </c>
      <c r="F1638" s="1">
        <v>3.5</v>
      </c>
      <c r="G1638" s="14"/>
      <c r="H1638" s="1">
        <v>17.0</v>
      </c>
      <c r="I1638" s="14"/>
      <c r="J1638" s="1">
        <v>8.9</v>
      </c>
      <c r="K1638" s="1"/>
      <c r="L1638" s="1">
        <v>0.0</v>
      </c>
      <c r="M1638" s="14"/>
      <c r="N1638" s="54">
        <v>124.0513</v>
      </c>
      <c r="O1638" s="59">
        <f t="shared" si="1"/>
        <v>43641</v>
      </c>
      <c r="P1638" s="21">
        <v>1.808758511449E7</v>
      </c>
      <c r="Q1638" s="52" t="s">
        <v>89</v>
      </c>
      <c r="R1638" s="57">
        <v>43641.0</v>
      </c>
      <c r="S1638" s="58">
        <v>26.0</v>
      </c>
      <c r="T1638" s="58">
        <v>145807.3</v>
      </c>
    </row>
    <row r="1639">
      <c r="A1639" s="53">
        <v>43642.0</v>
      </c>
      <c r="B1639" s="14" t="s">
        <v>90</v>
      </c>
      <c r="C1639" s="52" t="s">
        <v>89</v>
      </c>
      <c r="D1639" s="14" t="s">
        <v>47</v>
      </c>
      <c r="E1639" s="51" t="s">
        <v>46</v>
      </c>
      <c r="F1639" s="1">
        <v>4.6</v>
      </c>
      <c r="G1639" s="14"/>
      <c r="H1639" s="1">
        <v>18.0</v>
      </c>
      <c r="I1639" s="14"/>
      <c r="J1639" s="1">
        <v>9.2</v>
      </c>
      <c r="K1639" s="1"/>
      <c r="L1639" s="1">
        <v>0.2</v>
      </c>
      <c r="M1639" s="14"/>
      <c r="N1639" s="54">
        <v>106.1991</v>
      </c>
      <c r="O1639" s="59">
        <f t="shared" si="1"/>
        <v>43642</v>
      </c>
      <c r="P1639" s="21">
        <v>1.4799014503560001E7</v>
      </c>
      <c r="Q1639" s="52" t="s">
        <v>89</v>
      </c>
      <c r="R1639" s="57">
        <v>43642.0</v>
      </c>
      <c r="S1639" s="58">
        <v>26.0</v>
      </c>
      <c r="T1639" s="58">
        <v>139351.6</v>
      </c>
    </row>
    <row r="1640">
      <c r="A1640" s="53">
        <v>43643.0</v>
      </c>
      <c r="B1640" s="14" t="s">
        <v>105</v>
      </c>
      <c r="C1640" s="52" t="s">
        <v>89</v>
      </c>
      <c r="D1640" s="14" t="s">
        <v>47</v>
      </c>
      <c r="E1640" s="51" t="s">
        <v>46</v>
      </c>
      <c r="F1640" s="1">
        <v>5.9</v>
      </c>
      <c r="G1640" s="14"/>
      <c r="H1640" s="1">
        <v>17.5</v>
      </c>
      <c r="I1640" s="14"/>
      <c r="J1640" s="1">
        <v>9.2</v>
      </c>
      <c r="K1640" s="1"/>
      <c r="L1640" s="1">
        <v>0.0</v>
      </c>
      <c r="M1640" s="14"/>
      <c r="N1640" s="54">
        <v>77.67113</v>
      </c>
      <c r="O1640" s="59">
        <f t="shared" si="1"/>
        <v>43643</v>
      </c>
      <c r="P1640" s="21">
        <v>1.0176758835781E7</v>
      </c>
      <c r="Q1640" s="52" t="s">
        <v>89</v>
      </c>
      <c r="R1640" s="57">
        <v>43643.0</v>
      </c>
      <c r="S1640" s="58">
        <v>26.0</v>
      </c>
      <c r="T1640" s="58">
        <v>131023.7</v>
      </c>
    </row>
    <row r="1641">
      <c r="A1641" s="53">
        <v>43644.0</v>
      </c>
      <c r="B1641" s="14" t="s">
        <v>107</v>
      </c>
      <c r="C1641" s="52" t="s">
        <v>89</v>
      </c>
      <c r="D1641" s="14" t="s">
        <v>46</v>
      </c>
      <c r="E1641" s="51" t="s">
        <v>46</v>
      </c>
      <c r="F1641" s="1">
        <v>10.7</v>
      </c>
      <c r="G1641" s="14"/>
      <c r="H1641" s="1">
        <v>19.5</v>
      </c>
      <c r="I1641" s="14"/>
      <c r="J1641" s="1">
        <v>9.2</v>
      </c>
      <c r="K1641" s="1"/>
      <c r="L1641" s="1">
        <v>0.0</v>
      </c>
      <c r="M1641" s="14"/>
      <c r="N1641" s="54">
        <v>61.81516</v>
      </c>
      <c r="O1641" s="59">
        <f t="shared" si="1"/>
        <v>43644</v>
      </c>
      <c r="P1641" s="21">
        <v>7637052.846456001</v>
      </c>
      <c r="Q1641" s="52" t="s">
        <v>89</v>
      </c>
      <c r="R1641" s="57">
        <v>43644.0</v>
      </c>
      <c r="S1641" s="58">
        <v>26.0</v>
      </c>
      <c r="T1641" s="58">
        <v>123546.6</v>
      </c>
    </row>
    <row r="1642">
      <c r="A1642" s="53">
        <v>43645.0</v>
      </c>
      <c r="B1642" s="14" t="s">
        <v>74</v>
      </c>
      <c r="C1642" s="52" t="s">
        <v>89</v>
      </c>
      <c r="D1642" s="14" t="s">
        <v>46</v>
      </c>
      <c r="E1642" s="51" t="s">
        <v>46</v>
      </c>
      <c r="F1642" s="1">
        <v>13.0</v>
      </c>
      <c r="G1642" s="14"/>
      <c r="H1642" s="1">
        <v>17.6</v>
      </c>
      <c r="I1642" s="14"/>
      <c r="J1642" s="1">
        <v>2.6</v>
      </c>
      <c r="K1642" s="1"/>
      <c r="L1642" s="1">
        <v>0.8</v>
      </c>
      <c r="M1642" s="14"/>
      <c r="N1642" s="54">
        <v>52.9124</v>
      </c>
      <c r="O1642" s="59">
        <f t="shared" si="1"/>
        <v>43645</v>
      </c>
      <c r="P1642" s="21">
        <v>6239647.14884</v>
      </c>
      <c r="Q1642" s="52" t="s">
        <v>89</v>
      </c>
      <c r="R1642" s="57">
        <v>43645.0</v>
      </c>
      <c r="S1642" s="58">
        <v>26.0</v>
      </c>
      <c r="T1642" s="58">
        <v>117924.1</v>
      </c>
    </row>
    <row r="1643">
      <c r="A1643" s="53">
        <v>43646.0</v>
      </c>
      <c r="B1643" s="14" t="s">
        <v>78</v>
      </c>
      <c r="C1643" s="52" t="s">
        <v>89</v>
      </c>
      <c r="D1643" s="14" t="s">
        <v>46</v>
      </c>
      <c r="E1643" s="51" t="s">
        <v>46</v>
      </c>
      <c r="F1643" s="1">
        <v>8.1</v>
      </c>
      <c r="G1643" s="14"/>
      <c r="H1643" s="1">
        <v>14.5</v>
      </c>
      <c r="I1643" s="14"/>
      <c r="J1643" s="1">
        <v>8.5</v>
      </c>
      <c r="K1643" s="1"/>
      <c r="L1643" s="1">
        <v>6.4</v>
      </c>
      <c r="M1643" s="14"/>
      <c r="N1643" s="54">
        <v>51.90115</v>
      </c>
      <c r="O1643" s="59">
        <f t="shared" si="1"/>
        <v>43646</v>
      </c>
      <c r="P1643" s="21">
        <v>6028365.283535</v>
      </c>
      <c r="Q1643" s="52" t="s">
        <v>89</v>
      </c>
      <c r="R1643" s="57">
        <v>43646.0</v>
      </c>
      <c r="S1643" s="58">
        <v>27.0</v>
      </c>
      <c r="T1643" s="58">
        <v>116150.9</v>
      </c>
    </row>
    <row r="1644">
      <c r="A1644" s="53">
        <v>43647.0</v>
      </c>
      <c r="B1644" s="14" t="s">
        <v>92</v>
      </c>
      <c r="C1644" s="52" t="s">
        <v>89</v>
      </c>
      <c r="D1644" s="14" t="s">
        <v>46</v>
      </c>
      <c r="E1644" s="51" t="s">
        <v>46</v>
      </c>
      <c r="F1644" s="1">
        <v>9.5</v>
      </c>
      <c r="G1644" s="14"/>
      <c r="H1644" s="1">
        <v>14.1</v>
      </c>
      <c r="I1644" s="14"/>
      <c r="J1644" s="1">
        <v>8.3</v>
      </c>
      <c r="K1644" s="1"/>
      <c r="L1644" s="1">
        <v>0.0</v>
      </c>
      <c r="M1644" s="14"/>
      <c r="N1644" s="54">
        <v>67.19546</v>
      </c>
      <c r="O1644" s="59">
        <f t="shared" si="1"/>
        <v>43647</v>
      </c>
      <c r="P1644" s="21">
        <v>8773415.552176</v>
      </c>
      <c r="Q1644" s="52" t="s">
        <v>89</v>
      </c>
      <c r="R1644" s="57">
        <v>43647.0</v>
      </c>
      <c r="S1644" s="58">
        <v>27.0</v>
      </c>
      <c r="T1644" s="58">
        <v>130565.6</v>
      </c>
    </row>
    <row r="1645">
      <c r="A1645" s="53">
        <v>43648.0</v>
      </c>
      <c r="B1645" s="14" t="s">
        <v>108</v>
      </c>
      <c r="C1645" s="52" t="s">
        <v>89</v>
      </c>
      <c r="D1645" s="14" t="s">
        <v>46</v>
      </c>
      <c r="E1645" s="51" t="s">
        <v>46</v>
      </c>
      <c r="F1645" s="1">
        <v>8.6</v>
      </c>
      <c r="G1645" s="14"/>
      <c r="H1645" s="1">
        <v>15.9</v>
      </c>
      <c r="I1645" s="14"/>
      <c r="J1645" s="1">
        <v>6.6</v>
      </c>
      <c r="K1645" s="1"/>
      <c r="L1645" s="1">
        <v>0.0</v>
      </c>
      <c r="M1645" s="14"/>
      <c r="N1645" s="54">
        <v>93.11067</v>
      </c>
      <c r="O1645" s="59">
        <f t="shared" si="1"/>
        <v>43648</v>
      </c>
      <c r="P1645" s="21">
        <v>1.2650648778755998E7</v>
      </c>
      <c r="Q1645" s="52" t="s">
        <v>89</v>
      </c>
      <c r="R1645" s="57">
        <v>43648.0</v>
      </c>
      <c r="S1645" s="58">
        <v>27.0</v>
      </c>
      <c r="T1645" s="58">
        <v>135866.8</v>
      </c>
    </row>
    <row r="1646">
      <c r="A1646" s="53">
        <v>43649.0</v>
      </c>
      <c r="B1646" s="14" t="s">
        <v>90</v>
      </c>
      <c r="C1646" s="52" t="s">
        <v>89</v>
      </c>
      <c r="D1646" s="14" t="s">
        <v>46</v>
      </c>
      <c r="E1646" s="51" t="s">
        <v>46</v>
      </c>
      <c r="F1646" s="1">
        <v>8.2</v>
      </c>
      <c r="G1646" s="14"/>
      <c r="H1646" s="1">
        <v>13.7</v>
      </c>
      <c r="I1646" s="14"/>
      <c r="J1646" s="1">
        <v>7.5</v>
      </c>
      <c r="K1646" s="1"/>
      <c r="L1646" s="1">
        <v>0.0</v>
      </c>
      <c r="M1646" s="14"/>
      <c r="N1646" s="54">
        <v>97.288</v>
      </c>
      <c r="O1646" s="59">
        <f t="shared" si="1"/>
        <v>43649</v>
      </c>
      <c r="P1646" s="21">
        <v>1.3360337277600002E7</v>
      </c>
      <c r="Q1646" s="52" t="s">
        <v>89</v>
      </c>
      <c r="R1646" s="57">
        <v>43649.0</v>
      </c>
      <c r="S1646" s="58">
        <v>27.0</v>
      </c>
      <c r="T1646" s="58">
        <v>137327.7</v>
      </c>
    </row>
    <row r="1647">
      <c r="A1647" s="53">
        <v>43650.0</v>
      </c>
      <c r="B1647" s="14" t="s">
        <v>105</v>
      </c>
      <c r="C1647" s="52" t="s">
        <v>89</v>
      </c>
      <c r="D1647" s="14" t="s">
        <v>46</v>
      </c>
      <c r="E1647" s="51" t="s">
        <v>46</v>
      </c>
      <c r="F1647" s="1">
        <v>5.3</v>
      </c>
      <c r="G1647" s="14"/>
      <c r="H1647" s="1">
        <v>13.5</v>
      </c>
      <c r="I1647" s="14"/>
      <c r="J1647" s="1">
        <v>6.9</v>
      </c>
      <c r="K1647" s="1"/>
      <c r="L1647" s="1">
        <v>0.0</v>
      </c>
      <c r="M1647" s="14"/>
      <c r="N1647" s="54">
        <v>85.90178</v>
      </c>
      <c r="O1647" s="59">
        <f t="shared" si="1"/>
        <v>43650</v>
      </c>
      <c r="P1647" s="21">
        <v>1.1612434555206E7</v>
      </c>
      <c r="Q1647" s="52" t="s">
        <v>89</v>
      </c>
      <c r="R1647" s="57">
        <v>43650.0</v>
      </c>
      <c r="S1647" s="58">
        <v>27.0</v>
      </c>
      <c r="T1647" s="58">
        <v>135182.7</v>
      </c>
    </row>
    <row r="1648">
      <c r="A1648" s="53">
        <v>43651.0</v>
      </c>
      <c r="B1648" s="14" t="s">
        <v>107</v>
      </c>
      <c r="C1648" s="52" t="s">
        <v>89</v>
      </c>
      <c r="D1648" s="14" t="s">
        <v>46</v>
      </c>
      <c r="E1648" s="51" t="s">
        <v>46</v>
      </c>
      <c r="F1648" s="1">
        <v>3.5</v>
      </c>
      <c r="G1648" s="14"/>
      <c r="H1648" s="1">
        <v>19.1</v>
      </c>
      <c r="I1648" s="14"/>
      <c r="J1648" s="1">
        <v>9.0</v>
      </c>
      <c r="K1648" s="1"/>
      <c r="L1648" s="1">
        <v>0.0</v>
      </c>
      <c r="M1648" s="14"/>
      <c r="N1648" s="54">
        <v>78.71907</v>
      </c>
      <c r="O1648" s="59">
        <f t="shared" si="1"/>
        <v>43651</v>
      </c>
      <c r="P1648" s="21">
        <v>1.0451869415901E7</v>
      </c>
      <c r="Q1648" s="52" t="s">
        <v>89</v>
      </c>
      <c r="R1648" s="57">
        <v>43651.0</v>
      </c>
      <c r="S1648" s="58">
        <v>27.0</v>
      </c>
      <c r="T1648" s="58">
        <v>132774.3</v>
      </c>
    </row>
    <row r="1649">
      <c r="A1649" s="53">
        <v>43652.0</v>
      </c>
      <c r="B1649" s="14" t="s">
        <v>74</v>
      </c>
      <c r="C1649" s="52" t="s">
        <v>89</v>
      </c>
      <c r="D1649" s="14" t="s">
        <v>46</v>
      </c>
      <c r="E1649" s="51" t="s">
        <v>46</v>
      </c>
      <c r="F1649" s="1">
        <v>6.0</v>
      </c>
      <c r="G1649" s="14"/>
      <c r="H1649" s="1">
        <v>19.4</v>
      </c>
      <c r="I1649" s="14"/>
      <c r="J1649" s="1">
        <v>9.3</v>
      </c>
      <c r="K1649" s="1"/>
      <c r="L1649" s="1">
        <v>0.0</v>
      </c>
      <c r="M1649" s="14"/>
      <c r="N1649" s="54">
        <v>64.9929</v>
      </c>
      <c r="O1649" s="59">
        <f t="shared" si="1"/>
        <v>43652</v>
      </c>
      <c r="P1649" s="21">
        <v>7452144.40761</v>
      </c>
      <c r="Q1649" s="52" t="s">
        <v>89</v>
      </c>
      <c r="R1649" s="57">
        <v>43652.0</v>
      </c>
      <c r="S1649" s="58">
        <v>27.0</v>
      </c>
      <c r="T1649" s="58">
        <v>114660.9</v>
      </c>
    </row>
    <row r="1650">
      <c r="A1650" s="53">
        <v>43653.0</v>
      </c>
      <c r="B1650" s="14" t="s">
        <v>78</v>
      </c>
      <c r="C1650" s="52" t="s">
        <v>89</v>
      </c>
      <c r="D1650" s="14" t="s">
        <v>46</v>
      </c>
      <c r="E1650" s="51" t="s">
        <v>46</v>
      </c>
      <c r="F1650" s="1">
        <v>9.0</v>
      </c>
      <c r="G1650" s="14"/>
      <c r="H1650" s="1">
        <v>18.2</v>
      </c>
      <c r="I1650" s="14"/>
      <c r="J1650" s="1">
        <v>6.1</v>
      </c>
      <c r="K1650" s="1"/>
      <c r="L1650" s="1">
        <v>0.2</v>
      </c>
      <c r="M1650" s="14"/>
      <c r="N1650" s="54">
        <v>87.74719</v>
      </c>
      <c r="O1650" s="59">
        <f t="shared" si="1"/>
        <v>43653</v>
      </c>
      <c r="P1650" s="21">
        <v>1.0044412064581E7</v>
      </c>
      <c r="Q1650" s="52" t="s">
        <v>89</v>
      </c>
      <c r="R1650" s="57">
        <v>43653.0</v>
      </c>
      <c r="S1650" s="58">
        <v>28.0</v>
      </c>
      <c r="T1650" s="58">
        <v>114469.9</v>
      </c>
    </row>
    <row r="1651">
      <c r="A1651" s="53">
        <v>43654.0</v>
      </c>
      <c r="B1651" s="14" t="s">
        <v>92</v>
      </c>
      <c r="C1651" s="52" t="s">
        <v>89</v>
      </c>
      <c r="D1651" s="14" t="s">
        <v>46</v>
      </c>
      <c r="E1651" s="51" t="s">
        <v>46</v>
      </c>
      <c r="F1651" s="1">
        <v>11.0</v>
      </c>
      <c r="G1651" s="14"/>
      <c r="H1651" s="1">
        <v>16.0</v>
      </c>
      <c r="I1651" s="14"/>
      <c r="J1651" s="1">
        <v>8.2</v>
      </c>
      <c r="K1651" s="1"/>
      <c r="L1651" s="1">
        <v>5.2</v>
      </c>
      <c r="M1651" s="14"/>
      <c r="N1651" s="54">
        <v>101.9442</v>
      </c>
      <c r="O1651" s="59">
        <f t="shared" si="1"/>
        <v>43654</v>
      </c>
      <c r="P1651" s="21">
        <v>1.297824085266E7</v>
      </c>
      <c r="Q1651" s="52" t="s">
        <v>89</v>
      </c>
      <c r="R1651" s="57">
        <v>43654.0</v>
      </c>
      <c r="S1651" s="58">
        <v>28.0</v>
      </c>
      <c r="T1651" s="58">
        <v>127307.3</v>
      </c>
    </row>
    <row r="1652">
      <c r="A1652" s="53">
        <v>43655.0</v>
      </c>
      <c r="B1652" s="14" t="s">
        <v>108</v>
      </c>
      <c r="C1652" s="52" t="s">
        <v>89</v>
      </c>
      <c r="D1652" s="14" t="s">
        <v>46</v>
      </c>
      <c r="E1652" s="51" t="s">
        <v>46</v>
      </c>
      <c r="F1652" s="1">
        <v>6.8</v>
      </c>
      <c r="G1652" s="14"/>
      <c r="H1652" s="1">
        <v>15.0</v>
      </c>
      <c r="I1652" s="14"/>
      <c r="J1652" s="1">
        <v>7.2</v>
      </c>
      <c r="K1652" s="1"/>
      <c r="L1652" s="1">
        <v>0.2</v>
      </c>
      <c r="M1652" s="14"/>
      <c r="N1652" s="54">
        <v>125.099</v>
      </c>
      <c r="O1652" s="59">
        <f t="shared" si="1"/>
        <v>43655</v>
      </c>
      <c r="P1652" s="21">
        <v>1.6738746596E7</v>
      </c>
      <c r="Q1652" s="52" t="s">
        <v>89</v>
      </c>
      <c r="R1652" s="57">
        <v>43655.0</v>
      </c>
      <c r="S1652" s="58">
        <v>28.0</v>
      </c>
      <c r="T1652" s="58">
        <v>133804.0</v>
      </c>
    </row>
    <row r="1653">
      <c r="A1653" s="53">
        <v>43656.0</v>
      </c>
      <c r="B1653" s="14" t="s">
        <v>90</v>
      </c>
      <c r="C1653" s="52" t="s">
        <v>89</v>
      </c>
      <c r="D1653" s="14" t="s">
        <v>46</v>
      </c>
      <c r="E1653" s="51" t="s">
        <v>46</v>
      </c>
      <c r="F1653" s="1">
        <v>9.5</v>
      </c>
      <c r="G1653" s="14"/>
      <c r="H1653" s="1">
        <v>15.4</v>
      </c>
      <c r="I1653" s="14"/>
      <c r="J1653" s="1">
        <v>6.7</v>
      </c>
      <c r="K1653" s="1"/>
      <c r="L1653" s="1">
        <v>0.2</v>
      </c>
      <c r="M1653" s="14"/>
      <c r="N1653" s="54">
        <v>84.78069</v>
      </c>
      <c r="O1653" s="59">
        <f t="shared" si="1"/>
        <v>43656</v>
      </c>
      <c r="P1653" s="21">
        <v>1.0775006799963001E7</v>
      </c>
      <c r="Q1653" s="52" t="s">
        <v>89</v>
      </c>
      <c r="R1653" s="57">
        <v>43656.0</v>
      </c>
      <c r="S1653" s="58">
        <v>28.0</v>
      </c>
      <c r="T1653" s="58">
        <v>127092.7</v>
      </c>
    </row>
    <row r="1654">
      <c r="A1654" s="53">
        <v>43657.0</v>
      </c>
      <c r="B1654" s="14" t="s">
        <v>105</v>
      </c>
      <c r="C1654" s="52" t="s">
        <v>89</v>
      </c>
      <c r="D1654" s="14" t="s">
        <v>46</v>
      </c>
      <c r="E1654" s="51" t="s">
        <v>46</v>
      </c>
      <c r="F1654" s="1">
        <v>7.8</v>
      </c>
      <c r="G1654" s="14"/>
      <c r="H1654" s="1">
        <v>14.3</v>
      </c>
      <c r="I1654" s="14"/>
      <c r="J1654" s="1">
        <v>4.6</v>
      </c>
      <c r="K1654" s="1"/>
      <c r="L1654" s="1">
        <v>6.4</v>
      </c>
      <c r="M1654" s="14"/>
      <c r="N1654" s="54">
        <v>89.21771</v>
      </c>
      <c r="O1654" s="59">
        <f t="shared" si="1"/>
        <v>43657</v>
      </c>
      <c r="P1654" s="21">
        <v>1.1877687558865E7</v>
      </c>
      <c r="Q1654" s="52" t="s">
        <v>89</v>
      </c>
      <c r="R1654" s="57">
        <v>43657.0</v>
      </c>
      <c r="S1654" s="58">
        <v>28.0</v>
      </c>
      <c r="T1654" s="58">
        <v>133131.5</v>
      </c>
    </row>
    <row r="1655">
      <c r="A1655" s="53">
        <v>43658.0</v>
      </c>
      <c r="B1655" s="14" t="s">
        <v>107</v>
      </c>
      <c r="C1655" s="52" t="s">
        <v>89</v>
      </c>
      <c r="D1655" s="14" t="s">
        <v>46</v>
      </c>
      <c r="E1655" s="51" t="s">
        <v>46</v>
      </c>
      <c r="F1655" s="1">
        <v>10.1</v>
      </c>
      <c r="G1655" s="14"/>
      <c r="H1655" s="1">
        <v>15.7</v>
      </c>
      <c r="I1655" s="14"/>
      <c r="J1655" s="1">
        <v>6.2</v>
      </c>
      <c r="K1655" s="1"/>
      <c r="L1655" s="1">
        <v>2.4</v>
      </c>
      <c r="M1655" s="14"/>
      <c r="N1655" s="54">
        <v>90.9697</v>
      </c>
      <c r="O1655" s="59">
        <f t="shared" si="1"/>
        <v>43658</v>
      </c>
      <c r="P1655" s="21">
        <v>1.1679063061770001E7</v>
      </c>
      <c r="Q1655" s="52" t="s">
        <v>89</v>
      </c>
      <c r="R1655" s="57">
        <v>43658.0</v>
      </c>
      <c r="S1655" s="58">
        <v>28.0</v>
      </c>
      <c r="T1655" s="58">
        <v>128384.1</v>
      </c>
    </row>
    <row r="1656">
      <c r="A1656" s="53">
        <v>43659.0</v>
      </c>
      <c r="B1656" s="14" t="s">
        <v>74</v>
      </c>
      <c r="C1656" s="52" t="s">
        <v>89</v>
      </c>
      <c r="D1656" s="14" t="s">
        <v>46</v>
      </c>
      <c r="E1656" s="51" t="s">
        <v>46</v>
      </c>
      <c r="F1656" s="1">
        <v>7.0</v>
      </c>
      <c r="G1656" s="14"/>
      <c r="H1656" s="1">
        <v>12.0</v>
      </c>
      <c r="I1656" s="14"/>
      <c r="J1656" s="1">
        <v>8.3</v>
      </c>
      <c r="K1656" s="1"/>
      <c r="L1656" s="1">
        <v>4.4</v>
      </c>
      <c r="M1656" s="14"/>
      <c r="N1656" s="54">
        <v>82.19007</v>
      </c>
      <c r="O1656" s="59">
        <f t="shared" si="1"/>
        <v>43659</v>
      </c>
      <c r="P1656" s="21">
        <v>1.0187812593801001E7</v>
      </c>
      <c r="Q1656" s="52" t="s">
        <v>89</v>
      </c>
      <c r="R1656" s="57">
        <v>43659.0</v>
      </c>
      <c r="S1656" s="58">
        <v>28.0</v>
      </c>
      <c r="T1656" s="58">
        <v>123954.3</v>
      </c>
    </row>
    <row r="1657">
      <c r="A1657" s="53">
        <v>43660.0</v>
      </c>
      <c r="B1657" s="14" t="s">
        <v>78</v>
      </c>
      <c r="C1657" s="52" t="s">
        <v>89</v>
      </c>
      <c r="D1657" s="14" t="s">
        <v>46</v>
      </c>
      <c r="E1657" s="51" t="s">
        <v>46</v>
      </c>
      <c r="F1657" s="1">
        <v>7.1</v>
      </c>
      <c r="G1657" s="14"/>
      <c r="H1657" s="1">
        <v>13.1</v>
      </c>
      <c r="I1657" s="14"/>
      <c r="J1657" s="1">
        <v>3.8</v>
      </c>
      <c r="K1657" s="1"/>
      <c r="L1657" s="1">
        <v>0.8</v>
      </c>
      <c r="M1657" s="14"/>
      <c r="N1657" s="54">
        <v>81.785</v>
      </c>
      <c r="O1657" s="59">
        <f t="shared" si="1"/>
        <v>43660</v>
      </c>
      <c r="P1657" s="21">
        <v>1.01201004355E7</v>
      </c>
      <c r="Q1657" s="52" t="s">
        <v>89</v>
      </c>
      <c r="R1657" s="57">
        <v>43660.0</v>
      </c>
      <c r="S1657" s="58">
        <v>29.0</v>
      </c>
      <c r="T1657" s="58">
        <v>123740.3</v>
      </c>
    </row>
    <row r="1658">
      <c r="A1658" s="53">
        <v>43661.0</v>
      </c>
      <c r="B1658" s="14" t="s">
        <v>92</v>
      </c>
      <c r="C1658" s="52" t="s">
        <v>89</v>
      </c>
      <c r="D1658" s="14" t="s">
        <v>46</v>
      </c>
      <c r="E1658" s="51" t="s">
        <v>46</v>
      </c>
      <c r="F1658" s="1">
        <v>8.9</v>
      </c>
      <c r="G1658" s="14"/>
      <c r="H1658" s="1">
        <v>14.3</v>
      </c>
      <c r="I1658" s="14"/>
      <c r="J1658" s="1">
        <v>7.6</v>
      </c>
      <c r="K1658" s="1"/>
      <c r="L1658" s="1">
        <v>4.4</v>
      </c>
      <c r="M1658" s="14"/>
      <c r="N1658" s="54">
        <v>92.26999</v>
      </c>
      <c r="O1658" s="59">
        <f t="shared" si="1"/>
        <v>43661</v>
      </c>
      <c r="P1658" s="21">
        <v>1.2155574666608002E7</v>
      </c>
      <c r="Q1658" s="52" t="s">
        <v>89</v>
      </c>
      <c r="R1658" s="57">
        <v>43661.0</v>
      </c>
      <c r="S1658" s="58">
        <v>29.0</v>
      </c>
      <c r="T1658" s="58">
        <v>131739.2</v>
      </c>
    </row>
    <row r="1659">
      <c r="A1659" s="53">
        <v>43662.0</v>
      </c>
      <c r="B1659" s="14" t="s">
        <v>108</v>
      </c>
      <c r="C1659" s="52" t="s">
        <v>89</v>
      </c>
      <c r="D1659" s="14" t="s">
        <v>47</v>
      </c>
      <c r="E1659" s="51" t="s">
        <v>46</v>
      </c>
      <c r="F1659" s="1">
        <v>9.9</v>
      </c>
      <c r="G1659" s="14"/>
      <c r="H1659" s="1">
        <v>13.9</v>
      </c>
      <c r="I1659" s="14"/>
      <c r="J1659" s="1">
        <v>6.4</v>
      </c>
      <c r="K1659" s="1"/>
      <c r="L1659" s="1">
        <v>1.8</v>
      </c>
      <c r="M1659" s="14"/>
      <c r="N1659" s="54">
        <v>114.6004</v>
      </c>
      <c r="O1659" s="59">
        <f t="shared" si="1"/>
        <v>43662</v>
      </c>
      <c r="P1659" s="21">
        <v>1.5235183456719998E7</v>
      </c>
      <c r="Q1659" s="52" t="s">
        <v>89</v>
      </c>
      <c r="R1659" s="57">
        <v>43662.0</v>
      </c>
      <c r="S1659" s="58">
        <v>29.0</v>
      </c>
      <c r="T1659" s="58">
        <v>132941.8</v>
      </c>
    </row>
    <row r="1660">
      <c r="A1660" s="53">
        <v>43663.0</v>
      </c>
      <c r="B1660" s="14" t="s">
        <v>90</v>
      </c>
      <c r="C1660" s="52" t="s">
        <v>89</v>
      </c>
      <c r="D1660" s="14" t="s">
        <v>47</v>
      </c>
      <c r="E1660" s="51" t="s">
        <v>46</v>
      </c>
      <c r="F1660" s="1">
        <v>9.7</v>
      </c>
      <c r="G1660" s="14"/>
      <c r="H1660" s="1">
        <v>13.7</v>
      </c>
      <c r="I1660" s="14"/>
      <c r="J1660" s="1">
        <v>3.6</v>
      </c>
      <c r="K1660" s="1"/>
      <c r="L1660" s="1">
        <v>0.0</v>
      </c>
      <c r="M1660" s="14"/>
      <c r="N1660" s="54">
        <v>91.54589</v>
      </c>
      <c r="O1660" s="59">
        <f t="shared" si="1"/>
        <v>43663</v>
      </c>
      <c r="P1660" s="21">
        <v>1.2389802443421999E7</v>
      </c>
      <c r="Q1660" s="52" t="s">
        <v>89</v>
      </c>
      <c r="R1660" s="57">
        <v>43663.0</v>
      </c>
      <c r="S1660" s="58">
        <v>29.0</v>
      </c>
      <c r="T1660" s="58">
        <v>135339.8</v>
      </c>
    </row>
    <row r="1661">
      <c r="A1661" s="53">
        <v>43664.0</v>
      </c>
      <c r="B1661" s="14" t="s">
        <v>105</v>
      </c>
      <c r="C1661" s="52" t="s">
        <v>89</v>
      </c>
      <c r="D1661" s="14" t="s">
        <v>47</v>
      </c>
      <c r="E1661" s="51" t="s">
        <v>46</v>
      </c>
      <c r="F1661" s="1">
        <v>9.0</v>
      </c>
      <c r="G1661" s="14"/>
      <c r="H1661" s="1">
        <v>14.3</v>
      </c>
      <c r="I1661" s="14"/>
      <c r="J1661" s="1">
        <v>7.9</v>
      </c>
      <c r="K1661" s="1"/>
      <c r="L1661" s="1">
        <v>0.4</v>
      </c>
      <c r="M1661" s="14"/>
      <c r="N1661" s="54">
        <v>85.91888</v>
      </c>
      <c r="O1661" s="59">
        <f t="shared" si="1"/>
        <v>43664</v>
      </c>
      <c r="P1661" s="21">
        <v>1.1523362858608E7</v>
      </c>
      <c r="Q1661" s="52" t="s">
        <v>89</v>
      </c>
      <c r="R1661" s="57">
        <v>43664.0</v>
      </c>
      <c r="S1661" s="58">
        <v>29.0</v>
      </c>
      <c r="T1661" s="58">
        <v>134119.1</v>
      </c>
    </row>
    <row r="1662">
      <c r="A1662" s="53">
        <v>43665.0</v>
      </c>
      <c r="B1662" s="14" t="s">
        <v>107</v>
      </c>
      <c r="C1662" s="52" t="s">
        <v>89</v>
      </c>
      <c r="D1662" s="14" t="s">
        <v>47</v>
      </c>
      <c r="E1662" s="51" t="s">
        <v>46</v>
      </c>
      <c r="F1662" s="1">
        <v>7.5</v>
      </c>
      <c r="G1662" s="14"/>
      <c r="H1662" s="1">
        <v>15.7</v>
      </c>
      <c r="I1662" s="14"/>
      <c r="J1662" s="1">
        <v>9.6</v>
      </c>
      <c r="K1662" s="1"/>
      <c r="L1662" s="1">
        <v>1.6</v>
      </c>
      <c r="M1662" s="14"/>
      <c r="N1662" s="54">
        <v>101.5732</v>
      </c>
      <c r="O1662" s="59">
        <f t="shared" si="1"/>
        <v>43665</v>
      </c>
      <c r="P1662" s="21">
        <v>1.341801270908E7</v>
      </c>
      <c r="Q1662" s="52" t="s">
        <v>89</v>
      </c>
      <c r="R1662" s="57">
        <v>43665.0</v>
      </c>
      <c r="S1662" s="58">
        <v>29.0</v>
      </c>
      <c r="T1662" s="58">
        <v>132101.9</v>
      </c>
    </row>
    <row r="1663">
      <c r="A1663" s="53">
        <v>43666.0</v>
      </c>
      <c r="B1663" s="14" t="s">
        <v>74</v>
      </c>
      <c r="C1663" s="52" t="s">
        <v>89</v>
      </c>
      <c r="D1663" s="14" t="s">
        <v>47</v>
      </c>
      <c r="E1663" s="51" t="s">
        <v>46</v>
      </c>
      <c r="F1663" s="1">
        <v>8.0</v>
      </c>
      <c r="G1663" s="14"/>
      <c r="H1663" s="1">
        <v>17.1</v>
      </c>
      <c r="I1663" s="14"/>
      <c r="J1663" s="1">
        <v>10.3</v>
      </c>
      <c r="K1663" s="1"/>
      <c r="L1663" s="1">
        <v>0.0</v>
      </c>
      <c r="M1663" s="14"/>
      <c r="N1663" s="54">
        <v>52.52532</v>
      </c>
      <c r="O1663" s="59">
        <f t="shared" si="1"/>
        <v>43666</v>
      </c>
      <c r="P1663" s="21">
        <v>5845485.084948</v>
      </c>
      <c r="Q1663" s="52" t="s">
        <v>89</v>
      </c>
      <c r="R1663" s="57">
        <v>43666.0</v>
      </c>
      <c r="S1663" s="58">
        <v>29.0</v>
      </c>
      <c r="T1663" s="58">
        <v>111288.9</v>
      </c>
    </row>
    <row r="1664">
      <c r="A1664" s="53">
        <v>43667.0</v>
      </c>
      <c r="B1664" s="14" t="s">
        <v>78</v>
      </c>
      <c r="C1664" s="52" t="s">
        <v>89</v>
      </c>
      <c r="D1664" s="14" t="s">
        <v>47</v>
      </c>
      <c r="E1664" s="51" t="s">
        <v>46</v>
      </c>
      <c r="F1664" s="1">
        <v>11.3</v>
      </c>
      <c r="G1664" s="14"/>
      <c r="H1664" s="1">
        <v>16.6</v>
      </c>
      <c r="I1664" s="14"/>
      <c r="J1664" s="1">
        <v>8.1</v>
      </c>
      <c r="K1664" s="1"/>
      <c r="L1664" s="1">
        <v>0.0</v>
      </c>
      <c r="M1664" s="14"/>
      <c r="N1664" s="54">
        <v>60.15659</v>
      </c>
      <c r="O1664" s="59">
        <f t="shared" si="1"/>
        <v>43667</v>
      </c>
      <c r="P1664" s="21">
        <v>6695019.402188</v>
      </c>
      <c r="Q1664" s="52" t="s">
        <v>89</v>
      </c>
      <c r="R1664" s="57">
        <v>43667.0</v>
      </c>
      <c r="S1664" s="58">
        <v>30.0</v>
      </c>
      <c r="T1664" s="58">
        <v>111293.2</v>
      </c>
    </row>
    <row r="1665">
      <c r="A1665" s="53">
        <v>43668.0</v>
      </c>
      <c r="B1665" s="14" t="s">
        <v>92</v>
      </c>
      <c r="C1665" s="52" t="s">
        <v>89</v>
      </c>
      <c r="D1665" s="14" t="s">
        <v>47</v>
      </c>
      <c r="E1665" s="51" t="s">
        <v>46</v>
      </c>
      <c r="F1665" s="1">
        <v>7.9</v>
      </c>
      <c r="G1665" s="14"/>
      <c r="H1665" s="1">
        <v>15.6</v>
      </c>
      <c r="I1665" s="14"/>
      <c r="J1665" s="1">
        <v>10.6</v>
      </c>
      <c r="K1665" s="1"/>
      <c r="L1665" s="1">
        <v>0.0</v>
      </c>
      <c r="M1665" s="14"/>
      <c r="N1665" s="54">
        <v>64.58534</v>
      </c>
      <c r="O1665" s="59">
        <f t="shared" si="1"/>
        <v>43668</v>
      </c>
      <c r="P1665" s="21">
        <v>7983936.3942559995</v>
      </c>
      <c r="Q1665" s="52" t="s">
        <v>89</v>
      </c>
      <c r="R1665" s="57">
        <v>43668.0</v>
      </c>
      <c r="S1665" s="58">
        <v>30.0</v>
      </c>
      <c r="T1665" s="58">
        <v>123618.4</v>
      </c>
    </row>
    <row r="1666">
      <c r="A1666" s="53">
        <v>43669.0</v>
      </c>
      <c r="B1666" s="14" t="s">
        <v>108</v>
      </c>
      <c r="C1666" s="52" t="s">
        <v>89</v>
      </c>
      <c r="D1666" s="14" t="s">
        <v>47</v>
      </c>
      <c r="E1666" s="51" t="s">
        <v>46</v>
      </c>
      <c r="F1666" s="1">
        <v>9.9</v>
      </c>
      <c r="G1666" s="14"/>
      <c r="H1666" s="1">
        <v>15.2</v>
      </c>
      <c r="I1666" s="14"/>
      <c r="J1666" s="1">
        <v>8.2</v>
      </c>
      <c r="K1666" s="1"/>
      <c r="L1666" s="1">
        <v>1.6</v>
      </c>
      <c r="M1666" s="14"/>
      <c r="N1666" s="54">
        <v>69.8648</v>
      </c>
      <c r="O1666" s="59">
        <f t="shared" si="1"/>
        <v>43669</v>
      </c>
      <c r="P1666" s="21">
        <v>9013160.03728</v>
      </c>
      <c r="Q1666" s="52" t="s">
        <v>89</v>
      </c>
      <c r="R1666" s="57">
        <v>43669.0</v>
      </c>
      <c r="S1666" s="58">
        <v>30.0</v>
      </c>
      <c r="T1666" s="58">
        <v>129008.6</v>
      </c>
    </row>
    <row r="1667">
      <c r="A1667" s="53">
        <v>43670.0</v>
      </c>
      <c r="B1667" s="14" t="s">
        <v>90</v>
      </c>
      <c r="C1667" s="52" t="s">
        <v>89</v>
      </c>
      <c r="D1667" s="14" t="s">
        <v>47</v>
      </c>
      <c r="E1667" s="51" t="s">
        <v>46</v>
      </c>
      <c r="F1667" s="1">
        <v>7.0</v>
      </c>
      <c r="G1667" s="14"/>
      <c r="H1667" s="1">
        <v>14.4</v>
      </c>
      <c r="I1667" s="14"/>
      <c r="J1667" s="1">
        <v>7.8</v>
      </c>
      <c r="K1667" s="1"/>
      <c r="L1667" s="1">
        <v>8.0</v>
      </c>
      <c r="M1667" s="14"/>
      <c r="N1667" s="54">
        <v>87.2563</v>
      </c>
      <c r="O1667" s="59">
        <f t="shared" si="1"/>
        <v>43670</v>
      </c>
      <c r="P1667" s="21">
        <v>1.184787855475E7</v>
      </c>
      <c r="Q1667" s="52" t="s">
        <v>89</v>
      </c>
      <c r="R1667" s="57">
        <v>43670.0</v>
      </c>
      <c r="S1667" s="58">
        <v>30.0</v>
      </c>
      <c r="T1667" s="58">
        <v>135782.5</v>
      </c>
    </row>
    <row r="1668">
      <c r="A1668" s="53">
        <v>43671.0</v>
      </c>
      <c r="B1668" s="14" t="s">
        <v>105</v>
      </c>
      <c r="C1668" s="52" t="s">
        <v>89</v>
      </c>
      <c r="D1668" s="14" t="s">
        <v>47</v>
      </c>
      <c r="E1668" s="51" t="s">
        <v>46</v>
      </c>
      <c r="F1668" s="1">
        <v>9.2</v>
      </c>
      <c r="G1668" s="14"/>
      <c r="H1668" s="1">
        <v>14.8</v>
      </c>
      <c r="I1668" s="14"/>
      <c r="J1668" s="1">
        <v>5.2</v>
      </c>
      <c r="K1668" s="1"/>
      <c r="L1668" s="1">
        <v>0.0</v>
      </c>
      <c r="M1668" s="14"/>
      <c r="N1668" s="54">
        <v>84.07621</v>
      </c>
      <c r="O1668" s="59">
        <f t="shared" si="1"/>
        <v>43671</v>
      </c>
      <c r="P1668" s="21">
        <v>1.1177141803126002E7</v>
      </c>
      <c r="Q1668" s="52" t="s">
        <v>89</v>
      </c>
      <c r="R1668" s="57">
        <v>43671.0</v>
      </c>
      <c r="S1668" s="58">
        <v>30.0</v>
      </c>
      <c r="T1668" s="58">
        <v>132940.6</v>
      </c>
    </row>
    <row r="1669">
      <c r="A1669" s="53">
        <v>43672.0</v>
      </c>
      <c r="B1669" s="14" t="s">
        <v>107</v>
      </c>
      <c r="C1669" s="52" t="s">
        <v>89</v>
      </c>
      <c r="D1669" s="14" t="s">
        <v>47</v>
      </c>
      <c r="E1669" s="51" t="s">
        <v>46</v>
      </c>
      <c r="F1669" s="1">
        <v>11.0</v>
      </c>
      <c r="G1669" s="14"/>
      <c r="H1669" s="1">
        <v>14.0</v>
      </c>
      <c r="I1669" s="14"/>
      <c r="J1669" s="1">
        <v>5.9</v>
      </c>
      <c r="K1669" s="1"/>
      <c r="L1669" s="1">
        <v>0.0</v>
      </c>
      <c r="M1669" s="14"/>
      <c r="N1669" s="54">
        <v>95.23322</v>
      </c>
      <c r="O1669" s="59">
        <f t="shared" si="1"/>
        <v>43672</v>
      </c>
      <c r="P1669" s="21">
        <v>1.2998677420782002E7</v>
      </c>
      <c r="Q1669" s="52" t="s">
        <v>89</v>
      </c>
      <c r="R1669" s="57">
        <v>43672.0</v>
      </c>
      <c r="S1669" s="58">
        <v>30.0</v>
      </c>
      <c r="T1669" s="58">
        <v>136493.1</v>
      </c>
    </row>
    <row r="1670">
      <c r="A1670" s="53">
        <v>43673.0</v>
      </c>
      <c r="B1670" s="14" t="s">
        <v>74</v>
      </c>
      <c r="C1670" s="52" t="s">
        <v>89</v>
      </c>
      <c r="D1670" s="14" t="s">
        <v>47</v>
      </c>
      <c r="E1670" s="51" t="s">
        <v>46</v>
      </c>
      <c r="F1670" s="1">
        <v>9.8</v>
      </c>
      <c r="G1670" s="14"/>
      <c r="H1670" s="1">
        <v>15.3</v>
      </c>
      <c r="I1670" s="14"/>
      <c r="J1670" s="1">
        <v>8.7</v>
      </c>
      <c r="K1670" s="1"/>
      <c r="L1670" s="1">
        <v>6.8</v>
      </c>
      <c r="M1670" s="14"/>
      <c r="N1670" s="54">
        <v>94.37587</v>
      </c>
      <c r="O1670" s="59">
        <f t="shared" si="1"/>
        <v>43673</v>
      </c>
      <c r="P1670" s="21">
        <v>1.1509958416569E7</v>
      </c>
      <c r="Q1670" s="52" t="s">
        <v>89</v>
      </c>
      <c r="R1670" s="57">
        <v>43673.0</v>
      </c>
      <c r="S1670" s="58">
        <v>30.0</v>
      </c>
      <c r="T1670" s="58">
        <v>121958.7</v>
      </c>
    </row>
    <row r="1671">
      <c r="A1671" s="53">
        <v>43674.0</v>
      </c>
      <c r="B1671" s="14" t="s">
        <v>78</v>
      </c>
      <c r="C1671" s="52" t="s">
        <v>89</v>
      </c>
      <c r="D1671" s="14" t="s">
        <v>47</v>
      </c>
      <c r="E1671" s="51" t="s">
        <v>46</v>
      </c>
      <c r="F1671" s="1">
        <v>6.6</v>
      </c>
      <c r="G1671" s="14"/>
      <c r="H1671" s="1">
        <v>15.1</v>
      </c>
      <c r="I1671" s="14"/>
      <c r="J1671" s="1">
        <v>10.2</v>
      </c>
      <c r="K1671" s="1"/>
      <c r="L1671" s="1">
        <v>0.0</v>
      </c>
      <c r="M1671" s="14"/>
      <c r="N1671" s="54">
        <v>85.71207</v>
      </c>
      <c r="O1671" s="59">
        <f t="shared" si="1"/>
        <v>43674</v>
      </c>
      <c r="P1671" s="21">
        <v>1.0149431916117E7</v>
      </c>
      <c r="Q1671" s="52" t="s">
        <v>89</v>
      </c>
      <c r="R1671" s="57">
        <v>43674.0</v>
      </c>
      <c r="S1671" s="58">
        <v>31.0</v>
      </c>
      <c r="T1671" s="58">
        <v>118413.1</v>
      </c>
    </row>
    <row r="1672">
      <c r="A1672" s="53">
        <v>43675.0</v>
      </c>
      <c r="B1672" s="14" t="s">
        <v>92</v>
      </c>
      <c r="C1672" s="52" t="s">
        <v>89</v>
      </c>
      <c r="D1672" s="14" t="s">
        <v>47</v>
      </c>
      <c r="E1672" s="51" t="s">
        <v>46</v>
      </c>
      <c r="F1672" s="1">
        <v>8.9</v>
      </c>
      <c r="G1672" s="14"/>
      <c r="H1672" s="1">
        <v>14.6</v>
      </c>
      <c r="I1672" s="14"/>
      <c r="J1672" s="1">
        <v>9.9</v>
      </c>
      <c r="K1672" s="1"/>
      <c r="L1672" s="1">
        <v>0.0</v>
      </c>
      <c r="M1672" s="14"/>
      <c r="N1672" s="54">
        <v>95.87375</v>
      </c>
      <c r="O1672" s="59">
        <f t="shared" si="1"/>
        <v>43675</v>
      </c>
      <c r="P1672" s="21">
        <v>1.27708820435E7</v>
      </c>
      <c r="Q1672" s="52" t="s">
        <v>89</v>
      </c>
      <c r="R1672" s="57">
        <v>43675.0</v>
      </c>
      <c r="S1672" s="58">
        <v>31.0</v>
      </c>
      <c r="T1672" s="58">
        <v>133205.2</v>
      </c>
    </row>
    <row r="1673">
      <c r="A1673" s="53">
        <v>43676.0</v>
      </c>
      <c r="B1673" s="14" t="s">
        <v>108</v>
      </c>
      <c r="C1673" s="52" t="s">
        <v>89</v>
      </c>
      <c r="D1673" s="14" t="s">
        <v>47</v>
      </c>
      <c r="E1673" s="51" t="s">
        <v>46</v>
      </c>
      <c r="F1673" s="1">
        <v>7.9</v>
      </c>
      <c r="G1673" s="14"/>
      <c r="H1673" s="1">
        <v>12.5</v>
      </c>
      <c r="I1673" s="14"/>
      <c r="J1673" s="1">
        <v>8.7</v>
      </c>
      <c r="K1673" s="1"/>
      <c r="L1673" s="1">
        <v>0.8</v>
      </c>
      <c r="M1673" s="14"/>
      <c r="N1673" s="54">
        <v>110.4701</v>
      </c>
      <c r="O1673" s="59">
        <f t="shared" si="1"/>
        <v>43676</v>
      </c>
      <c r="P1673" s="21">
        <v>1.53396571458E7</v>
      </c>
      <c r="Q1673" s="52" t="s">
        <v>89</v>
      </c>
      <c r="R1673" s="57">
        <v>43676.0</v>
      </c>
      <c r="S1673" s="58">
        <v>31.0</v>
      </c>
      <c r="T1673" s="58">
        <v>138858.0</v>
      </c>
    </row>
    <row r="1674">
      <c r="A1674" s="53">
        <v>43677.0</v>
      </c>
      <c r="B1674" s="14" t="s">
        <v>90</v>
      </c>
      <c r="C1674" s="52" t="s">
        <v>89</v>
      </c>
      <c r="D1674" s="14" t="s">
        <v>47</v>
      </c>
      <c r="E1674" s="51" t="s">
        <v>46</v>
      </c>
      <c r="F1674" s="1">
        <v>3.0</v>
      </c>
      <c r="G1674" s="14"/>
      <c r="H1674" s="1">
        <v>12.5</v>
      </c>
      <c r="I1674" s="14"/>
      <c r="J1674" s="1">
        <v>11.3</v>
      </c>
      <c r="K1674" s="1"/>
      <c r="L1674" s="1">
        <v>0.0</v>
      </c>
      <c r="M1674" s="14"/>
      <c r="N1674" s="54">
        <v>153.2668</v>
      </c>
      <c r="O1674" s="59">
        <f t="shared" si="1"/>
        <v>43677</v>
      </c>
      <c r="P1674" s="21">
        <v>2.1499622983439997E7</v>
      </c>
      <c r="Q1674" s="52" t="s">
        <v>89</v>
      </c>
      <c r="R1674" s="57">
        <v>43677.0</v>
      </c>
      <c r="S1674" s="58">
        <v>31.0</v>
      </c>
      <c r="T1674" s="58">
        <v>140275.8</v>
      </c>
    </row>
    <row r="1675">
      <c r="A1675" s="53">
        <v>43678.0</v>
      </c>
      <c r="B1675" s="14" t="s">
        <v>105</v>
      </c>
      <c r="C1675" s="52" t="s">
        <v>89</v>
      </c>
      <c r="D1675" s="14" t="s">
        <v>47</v>
      </c>
      <c r="E1675" s="51" t="s">
        <v>46</v>
      </c>
      <c r="F1675" s="1">
        <v>5.8</v>
      </c>
      <c r="G1675" s="14"/>
      <c r="H1675" s="1">
        <v>13.8</v>
      </c>
      <c r="I1675" s="14"/>
      <c r="J1675" s="1">
        <v>8.6</v>
      </c>
      <c r="K1675" s="1"/>
      <c r="L1675" s="1">
        <v>0.0</v>
      </c>
      <c r="M1675" s="14"/>
      <c r="N1675" s="54">
        <v>98.96701</v>
      </c>
      <c r="O1675" s="59">
        <f t="shared" si="1"/>
        <v>43678</v>
      </c>
      <c r="P1675" s="21">
        <v>1.3622917790211001E7</v>
      </c>
      <c r="Q1675" s="52" t="s">
        <v>89</v>
      </c>
      <c r="R1675" s="57">
        <v>43678.0</v>
      </c>
      <c r="S1675" s="58">
        <v>31.0</v>
      </c>
      <c r="T1675" s="58">
        <v>137651.1</v>
      </c>
    </row>
    <row r="1676">
      <c r="A1676" s="53">
        <v>43679.0</v>
      </c>
      <c r="B1676" s="14" t="s">
        <v>107</v>
      </c>
      <c r="C1676" s="52" t="s">
        <v>89</v>
      </c>
      <c r="D1676" s="14" t="s">
        <v>47</v>
      </c>
      <c r="E1676" s="51" t="s">
        <v>46</v>
      </c>
      <c r="F1676" s="1">
        <v>9.7</v>
      </c>
      <c r="G1676" s="14"/>
      <c r="H1676" s="1">
        <v>12.7</v>
      </c>
      <c r="I1676" s="14"/>
      <c r="J1676" s="1">
        <v>7.4</v>
      </c>
      <c r="K1676" s="1"/>
      <c r="L1676" s="1">
        <v>0.4</v>
      </c>
      <c r="M1676" s="14"/>
      <c r="N1676" s="54">
        <v>106.5682</v>
      </c>
      <c r="O1676" s="59">
        <f t="shared" si="1"/>
        <v>43679</v>
      </c>
      <c r="P1676" s="21">
        <v>1.445426058198E7</v>
      </c>
      <c r="Q1676" s="52" t="s">
        <v>89</v>
      </c>
      <c r="R1676" s="57">
        <v>43679.0</v>
      </c>
      <c r="S1676" s="58">
        <v>31.0</v>
      </c>
      <c r="T1676" s="58">
        <v>135633.9</v>
      </c>
    </row>
    <row r="1677">
      <c r="A1677" s="53">
        <v>43680.0</v>
      </c>
      <c r="B1677" s="14" t="s">
        <v>74</v>
      </c>
      <c r="C1677" s="52" t="s">
        <v>89</v>
      </c>
      <c r="D1677" s="14" t="s">
        <v>47</v>
      </c>
      <c r="E1677" s="51" t="s">
        <v>46</v>
      </c>
      <c r="F1677" s="1">
        <v>10.0</v>
      </c>
      <c r="G1677" s="14"/>
      <c r="H1677" s="1">
        <v>13.9</v>
      </c>
      <c r="I1677" s="14"/>
      <c r="J1677" s="1">
        <v>6.2</v>
      </c>
      <c r="K1677" s="1"/>
      <c r="L1677" s="1">
        <v>0.0</v>
      </c>
      <c r="M1677" s="14"/>
      <c r="N1677" s="54">
        <v>121.5324</v>
      </c>
      <c r="O1677" s="59">
        <f t="shared" si="1"/>
        <v>43680</v>
      </c>
      <c r="P1677" s="21">
        <v>1.457583040188E7</v>
      </c>
      <c r="Q1677" s="52" t="s">
        <v>89</v>
      </c>
      <c r="R1677" s="57">
        <v>43680.0</v>
      </c>
      <c r="S1677" s="58">
        <v>31.0</v>
      </c>
      <c r="T1677" s="58">
        <v>119933.7</v>
      </c>
    </row>
    <row r="1678">
      <c r="A1678" s="53">
        <v>43681.0</v>
      </c>
      <c r="B1678" s="14" t="s">
        <v>78</v>
      </c>
      <c r="C1678" s="52" t="s">
        <v>89</v>
      </c>
      <c r="D1678" s="14" t="s">
        <v>47</v>
      </c>
      <c r="E1678" s="51" t="s">
        <v>46</v>
      </c>
      <c r="F1678" s="1">
        <v>9.2</v>
      </c>
      <c r="G1678" s="14"/>
      <c r="H1678" s="1">
        <v>13.1</v>
      </c>
      <c r="I1678" s="14"/>
      <c r="J1678" s="1">
        <v>7.2</v>
      </c>
      <c r="K1678" s="1"/>
      <c r="L1678" s="1">
        <v>1.0</v>
      </c>
      <c r="M1678" s="14"/>
      <c r="N1678" s="54">
        <v>127.8812</v>
      </c>
      <c r="O1678" s="59">
        <f t="shared" si="1"/>
        <v>43681</v>
      </c>
      <c r="P1678" s="21">
        <v>1.5390527996240001E7</v>
      </c>
      <c r="Q1678" s="52" t="s">
        <v>89</v>
      </c>
      <c r="R1678" s="57">
        <v>43681.0</v>
      </c>
      <c r="S1678" s="58">
        <v>32.0</v>
      </c>
      <c r="T1678" s="58">
        <v>120350.2</v>
      </c>
    </row>
    <row r="1679">
      <c r="A1679" s="53">
        <v>43682.0</v>
      </c>
      <c r="B1679" s="14" t="s">
        <v>92</v>
      </c>
      <c r="C1679" s="52" t="s">
        <v>89</v>
      </c>
      <c r="D1679" s="14" t="s">
        <v>47</v>
      </c>
      <c r="E1679" s="51" t="s">
        <v>46</v>
      </c>
      <c r="F1679" s="1">
        <v>10.0</v>
      </c>
      <c r="G1679" s="14"/>
      <c r="H1679" s="1">
        <v>15.8</v>
      </c>
      <c r="I1679" s="14"/>
      <c r="J1679" s="1">
        <v>10.7</v>
      </c>
      <c r="K1679" s="1"/>
      <c r="L1679" s="1">
        <v>0.0</v>
      </c>
      <c r="M1679" s="14"/>
      <c r="N1679" s="54">
        <v>108.4969</v>
      </c>
      <c r="O1679" s="59">
        <f t="shared" si="1"/>
        <v>43682</v>
      </c>
      <c r="P1679" s="21">
        <v>1.363286332849E7</v>
      </c>
      <c r="Q1679" s="52" t="s">
        <v>89</v>
      </c>
      <c r="R1679" s="57">
        <v>43682.0</v>
      </c>
      <c r="S1679" s="58">
        <v>32.0</v>
      </c>
      <c r="T1679" s="58">
        <v>125652.1</v>
      </c>
    </row>
    <row r="1680">
      <c r="A1680" s="53">
        <v>43683.0</v>
      </c>
      <c r="B1680" s="14" t="s">
        <v>108</v>
      </c>
      <c r="C1680" s="52" t="s">
        <v>89</v>
      </c>
      <c r="D1680" s="14" t="s">
        <v>47</v>
      </c>
      <c r="E1680" s="51" t="s">
        <v>46</v>
      </c>
      <c r="F1680" s="1">
        <v>9.1</v>
      </c>
      <c r="G1680" s="14"/>
      <c r="H1680" s="1">
        <v>13.5</v>
      </c>
      <c r="I1680" s="14"/>
      <c r="J1680" s="1">
        <v>4.5</v>
      </c>
      <c r="K1680" s="1"/>
      <c r="L1680" s="1">
        <v>0.4</v>
      </c>
      <c r="M1680" s="14"/>
      <c r="N1680" s="54">
        <v>89.42781</v>
      </c>
      <c r="O1680" s="59">
        <f t="shared" si="1"/>
        <v>43683</v>
      </c>
      <c r="P1680" s="21">
        <v>1.1815238028323999E7</v>
      </c>
      <c r="Q1680" s="52" t="s">
        <v>89</v>
      </c>
      <c r="R1680" s="57">
        <v>43683.0</v>
      </c>
      <c r="S1680" s="58">
        <v>32.0</v>
      </c>
      <c r="T1680" s="58">
        <v>132120.4</v>
      </c>
    </row>
    <row r="1681">
      <c r="A1681" s="53">
        <v>43684.0</v>
      </c>
      <c r="B1681" s="14" t="s">
        <v>90</v>
      </c>
      <c r="C1681" s="52" t="s">
        <v>89</v>
      </c>
      <c r="D1681" s="14" t="s">
        <v>47</v>
      </c>
      <c r="E1681" s="51" t="s">
        <v>46</v>
      </c>
      <c r="F1681" s="1">
        <v>9.3</v>
      </c>
      <c r="G1681" s="14"/>
      <c r="H1681" s="1">
        <v>14.1</v>
      </c>
      <c r="I1681" s="14"/>
      <c r="J1681" s="1">
        <v>7.5</v>
      </c>
      <c r="K1681" s="1"/>
      <c r="L1681" s="1">
        <v>0.0</v>
      </c>
      <c r="M1681" s="14"/>
      <c r="N1681" s="54">
        <v>129.2625</v>
      </c>
      <c r="O1681" s="59">
        <f t="shared" si="1"/>
        <v>43684</v>
      </c>
      <c r="P1681" s="21">
        <v>1.76204693925E7</v>
      </c>
      <c r="Q1681" s="52" t="s">
        <v>89</v>
      </c>
      <c r="R1681" s="57">
        <v>43684.0</v>
      </c>
      <c r="S1681" s="58">
        <v>32.0</v>
      </c>
      <c r="T1681" s="58">
        <v>136315.4</v>
      </c>
    </row>
    <row r="1682">
      <c r="A1682" s="53">
        <v>43685.0</v>
      </c>
      <c r="B1682" s="14" t="s">
        <v>105</v>
      </c>
      <c r="C1682" s="52" t="s">
        <v>89</v>
      </c>
      <c r="D1682" s="14" t="s">
        <v>47</v>
      </c>
      <c r="E1682" s="51" t="s">
        <v>46</v>
      </c>
      <c r="F1682" s="1">
        <v>6.7</v>
      </c>
      <c r="G1682" s="14"/>
      <c r="H1682" s="1">
        <v>13.9</v>
      </c>
      <c r="I1682" s="14"/>
      <c r="J1682" s="1">
        <v>9.6</v>
      </c>
      <c r="K1682" s="1"/>
      <c r="L1682" s="1">
        <v>10.8</v>
      </c>
      <c r="M1682" s="14"/>
      <c r="N1682" s="54">
        <v>95.4542</v>
      </c>
      <c r="O1682" s="59">
        <f t="shared" si="1"/>
        <v>43685</v>
      </c>
      <c r="P1682" s="21">
        <v>1.269585723474E7</v>
      </c>
      <c r="Q1682" s="52" t="s">
        <v>89</v>
      </c>
      <c r="R1682" s="57">
        <v>43685.0</v>
      </c>
      <c r="S1682" s="58">
        <v>32.0</v>
      </c>
      <c r="T1682" s="58">
        <v>133004.7</v>
      </c>
    </row>
    <row r="1683">
      <c r="A1683" s="53">
        <v>43686.0</v>
      </c>
      <c r="B1683" s="14" t="s">
        <v>107</v>
      </c>
      <c r="C1683" s="52" t="s">
        <v>89</v>
      </c>
      <c r="D1683" s="14" t="s">
        <v>47</v>
      </c>
      <c r="E1683" s="51" t="s">
        <v>46</v>
      </c>
      <c r="F1683" s="1">
        <v>7.8</v>
      </c>
      <c r="G1683" s="14"/>
      <c r="H1683" s="1">
        <v>10.1</v>
      </c>
      <c r="I1683" s="14"/>
      <c r="J1683" s="1">
        <v>7.3</v>
      </c>
      <c r="K1683" s="1"/>
      <c r="L1683" s="1">
        <v>2.0</v>
      </c>
      <c r="M1683" s="14"/>
      <c r="N1683" s="54">
        <v>119.9575</v>
      </c>
      <c r="O1683" s="59">
        <f t="shared" si="1"/>
        <v>43686</v>
      </c>
      <c r="P1683" s="21">
        <v>1.710055340825E7</v>
      </c>
      <c r="Q1683" s="52" t="s">
        <v>89</v>
      </c>
      <c r="R1683" s="57">
        <v>43686.0</v>
      </c>
      <c r="S1683" s="58">
        <v>32.0</v>
      </c>
      <c r="T1683" s="58">
        <v>142555.1</v>
      </c>
    </row>
    <row r="1684">
      <c r="A1684" s="53">
        <v>43687.0</v>
      </c>
      <c r="B1684" s="14" t="s">
        <v>74</v>
      </c>
      <c r="C1684" s="52" t="s">
        <v>89</v>
      </c>
      <c r="D1684" s="14" t="s">
        <v>47</v>
      </c>
      <c r="E1684" s="51" t="s">
        <v>46</v>
      </c>
      <c r="F1684" s="1">
        <v>5.2</v>
      </c>
      <c r="G1684" s="14"/>
      <c r="H1684" s="1">
        <v>12.5</v>
      </c>
      <c r="I1684" s="14"/>
      <c r="J1684" s="1">
        <v>6.6</v>
      </c>
      <c r="K1684" s="1"/>
      <c r="L1684" s="1">
        <v>4.2</v>
      </c>
      <c r="M1684" s="14"/>
      <c r="N1684" s="54">
        <v>94.66881</v>
      </c>
      <c r="O1684" s="59">
        <f t="shared" si="1"/>
        <v>43687</v>
      </c>
      <c r="P1684" s="21">
        <v>1.2170111002026E7</v>
      </c>
      <c r="Q1684" s="52" t="s">
        <v>89</v>
      </c>
      <c r="R1684" s="57">
        <v>43687.0</v>
      </c>
      <c r="S1684" s="58">
        <v>32.0</v>
      </c>
      <c r="T1684" s="58">
        <v>128554.6</v>
      </c>
    </row>
    <row r="1685">
      <c r="A1685" s="53">
        <v>43688.0</v>
      </c>
      <c r="B1685" s="14" t="s">
        <v>78</v>
      </c>
      <c r="C1685" s="52" t="s">
        <v>89</v>
      </c>
      <c r="D1685" s="14" t="s">
        <v>47</v>
      </c>
      <c r="E1685" s="51" t="s">
        <v>46</v>
      </c>
      <c r="F1685" s="1">
        <v>4.8</v>
      </c>
      <c r="G1685" s="14"/>
      <c r="H1685" s="1">
        <v>12.9</v>
      </c>
      <c r="I1685" s="14"/>
      <c r="J1685" s="1">
        <v>11.4</v>
      </c>
      <c r="K1685" s="1"/>
      <c r="L1685" s="1">
        <v>6.0</v>
      </c>
      <c r="M1685" s="14"/>
      <c r="N1685" s="54">
        <v>98.10109</v>
      </c>
      <c r="O1685" s="59">
        <f t="shared" si="1"/>
        <v>43688</v>
      </c>
      <c r="P1685" s="21">
        <v>1.1873008150847001E7</v>
      </c>
      <c r="Q1685" s="52" t="s">
        <v>89</v>
      </c>
      <c r="R1685" s="57">
        <v>43688.0</v>
      </c>
      <c r="S1685" s="58">
        <v>33.0</v>
      </c>
      <c r="T1685" s="58">
        <v>121028.3</v>
      </c>
    </row>
    <row r="1686">
      <c r="A1686" s="53">
        <v>43689.0</v>
      </c>
      <c r="B1686" s="14" t="s">
        <v>92</v>
      </c>
      <c r="C1686" s="52" t="s">
        <v>89</v>
      </c>
      <c r="D1686" s="14" t="s">
        <v>47</v>
      </c>
      <c r="E1686" s="51" t="s">
        <v>46</v>
      </c>
      <c r="F1686" s="1">
        <v>6.3</v>
      </c>
      <c r="G1686" s="14"/>
      <c r="H1686" s="1">
        <v>12.0</v>
      </c>
      <c r="I1686" s="14"/>
      <c r="J1686" s="1">
        <v>9.9</v>
      </c>
      <c r="K1686" s="1"/>
      <c r="L1686" s="1">
        <v>8.8</v>
      </c>
      <c r="M1686" s="14"/>
      <c r="N1686" s="54">
        <v>163.3616</v>
      </c>
      <c r="O1686" s="59">
        <f t="shared" si="1"/>
        <v>43689</v>
      </c>
      <c r="P1686" s="21">
        <v>2.232881891744E7</v>
      </c>
      <c r="Q1686" s="52" t="s">
        <v>89</v>
      </c>
      <c r="R1686" s="57">
        <v>43689.0</v>
      </c>
      <c r="S1686" s="58">
        <v>33.0</v>
      </c>
      <c r="T1686" s="58">
        <v>136683.4</v>
      </c>
    </row>
    <row r="1687">
      <c r="A1687" s="53">
        <v>43690.0</v>
      </c>
      <c r="B1687" s="14" t="s">
        <v>108</v>
      </c>
      <c r="C1687" s="52" t="s">
        <v>89</v>
      </c>
      <c r="D1687" s="14" t="s">
        <v>47</v>
      </c>
      <c r="E1687" s="51" t="s">
        <v>46</v>
      </c>
      <c r="F1687" s="1">
        <v>8.8</v>
      </c>
      <c r="G1687" s="14"/>
      <c r="H1687" s="1">
        <v>13.1</v>
      </c>
      <c r="I1687" s="14"/>
      <c r="J1687" s="1">
        <v>7.0</v>
      </c>
      <c r="K1687" s="1"/>
      <c r="L1687" s="1">
        <v>0.0</v>
      </c>
      <c r="M1687" s="14"/>
      <c r="N1687" s="54">
        <v>267.3476</v>
      </c>
      <c r="O1687" s="59">
        <f t="shared" si="1"/>
        <v>43690</v>
      </c>
      <c r="P1687" s="21">
        <v>3.782281456668E7</v>
      </c>
      <c r="Q1687" s="52" t="s">
        <v>89</v>
      </c>
      <c r="R1687" s="57">
        <v>43690.0</v>
      </c>
      <c r="S1687" s="58">
        <v>33.0</v>
      </c>
      <c r="T1687" s="58">
        <v>141474.3</v>
      </c>
    </row>
    <row r="1688">
      <c r="A1688" s="53">
        <v>43691.0</v>
      </c>
      <c r="B1688" s="14" t="s">
        <v>90</v>
      </c>
      <c r="C1688" s="52" t="s">
        <v>89</v>
      </c>
      <c r="D1688" s="14" t="s">
        <v>47</v>
      </c>
      <c r="E1688" s="51" t="s">
        <v>46</v>
      </c>
      <c r="F1688" s="1">
        <v>9.1</v>
      </c>
      <c r="G1688" s="14"/>
      <c r="H1688" s="1">
        <v>13.8</v>
      </c>
      <c r="I1688" s="14"/>
      <c r="J1688" s="1">
        <v>6.7</v>
      </c>
      <c r="K1688" s="1"/>
      <c r="L1688" s="1">
        <v>0.2</v>
      </c>
      <c r="M1688" s="14"/>
      <c r="N1688" s="54">
        <v>123.8521</v>
      </c>
      <c r="O1688" s="59">
        <f t="shared" si="1"/>
        <v>43691</v>
      </c>
      <c r="P1688" s="21">
        <v>1.6680574220939998E7</v>
      </c>
      <c r="Q1688" s="52" t="s">
        <v>89</v>
      </c>
      <c r="R1688" s="57">
        <v>43691.0</v>
      </c>
      <c r="S1688" s="58">
        <v>33.0</v>
      </c>
      <c r="T1688" s="58">
        <v>134681.4</v>
      </c>
    </row>
    <row r="1689">
      <c r="A1689" s="53">
        <v>43692.0</v>
      </c>
      <c r="B1689" s="14" t="s">
        <v>105</v>
      </c>
      <c r="C1689" s="52" t="s">
        <v>89</v>
      </c>
      <c r="D1689" s="14" t="s">
        <v>47</v>
      </c>
      <c r="E1689" s="51" t="s">
        <v>46</v>
      </c>
      <c r="F1689" s="1">
        <v>7.3</v>
      </c>
      <c r="G1689" s="14"/>
      <c r="H1689" s="1">
        <v>16.2</v>
      </c>
      <c r="I1689" s="14"/>
      <c r="J1689" s="1">
        <v>10.5</v>
      </c>
      <c r="K1689" s="1"/>
      <c r="L1689" s="1">
        <v>0.0</v>
      </c>
      <c r="M1689" s="14"/>
      <c r="N1689" s="54">
        <v>76.35098</v>
      </c>
      <c r="O1689" s="59">
        <f t="shared" si="1"/>
        <v>43692</v>
      </c>
      <c r="P1689" s="21">
        <v>9782064.652306</v>
      </c>
      <c r="Q1689" s="52" t="s">
        <v>89</v>
      </c>
      <c r="R1689" s="57">
        <v>43692.0</v>
      </c>
      <c r="S1689" s="58">
        <v>33.0</v>
      </c>
      <c r="T1689" s="58">
        <v>128119.7</v>
      </c>
    </row>
    <row r="1690">
      <c r="A1690" s="53">
        <v>43693.0</v>
      </c>
      <c r="B1690" s="14" t="s">
        <v>107</v>
      </c>
      <c r="C1690" s="52" t="s">
        <v>89</v>
      </c>
      <c r="D1690" s="14" t="s">
        <v>47</v>
      </c>
      <c r="E1690" s="51" t="s">
        <v>46</v>
      </c>
      <c r="F1690" s="1">
        <v>10.6</v>
      </c>
      <c r="G1690" s="14"/>
      <c r="H1690" s="1">
        <v>16.9</v>
      </c>
      <c r="I1690" s="14"/>
      <c r="J1690" s="1">
        <v>6.3</v>
      </c>
      <c r="K1690" s="1"/>
      <c r="L1690" s="1">
        <v>0.0</v>
      </c>
      <c r="M1690" s="14"/>
      <c r="N1690" s="54">
        <v>100.0116</v>
      </c>
      <c r="O1690" s="59">
        <f t="shared" si="1"/>
        <v>43693</v>
      </c>
      <c r="P1690" s="21">
        <v>1.297962546192E7</v>
      </c>
      <c r="Q1690" s="52" t="s">
        <v>89</v>
      </c>
      <c r="R1690" s="57">
        <v>43693.0</v>
      </c>
      <c r="S1690" s="58">
        <v>33.0</v>
      </c>
      <c r="T1690" s="58">
        <v>129781.2</v>
      </c>
    </row>
    <row r="1691">
      <c r="A1691" s="53">
        <v>43694.0</v>
      </c>
      <c r="B1691" s="14" t="s">
        <v>74</v>
      </c>
      <c r="C1691" s="52" t="s">
        <v>89</v>
      </c>
      <c r="D1691" s="14" t="s">
        <v>47</v>
      </c>
      <c r="E1691" s="51" t="s">
        <v>46</v>
      </c>
      <c r="F1691" s="1">
        <v>7.0</v>
      </c>
      <c r="G1691" s="14"/>
      <c r="H1691" s="1">
        <v>16.5</v>
      </c>
      <c r="I1691" s="14"/>
      <c r="J1691" s="1">
        <v>13.4</v>
      </c>
      <c r="K1691" s="1"/>
      <c r="L1691" s="1">
        <v>3.8</v>
      </c>
      <c r="M1691" s="14"/>
      <c r="N1691" s="54">
        <v>75.49141</v>
      </c>
      <c r="O1691" s="59">
        <f t="shared" si="1"/>
        <v>43694</v>
      </c>
      <c r="P1691" s="21">
        <v>8716283.493446</v>
      </c>
      <c r="Q1691" s="52" t="s">
        <v>89</v>
      </c>
      <c r="R1691" s="57">
        <v>43694.0</v>
      </c>
      <c r="S1691" s="58">
        <v>33.0</v>
      </c>
      <c r="T1691" s="58">
        <v>115460.6</v>
      </c>
    </row>
    <row r="1692">
      <c r="A1692" s="53">
        <v>43695.0</v>
      </c>
      <c r="B1692" s="14" t="s">
        <v>78</v>
      </c>
      <c r="C1692" s="52" t="s">
        <v>89</v>
      </c>
      <c r="D1692" s="14" t="s">
        <v>47</v>
      </c>
      <c r="E1692" s="51" t="s">
        <v>46</v>
      </c>
      <c r="F1692" s="1">
        <v>8.8</v>
      </c>
      <c r="G1692" s="14"/>
      <c r="H1692" s="1">
        <v>19.4</v>
      </c>
      <c r="I1692" s="14"/>
      <c r="J1692" s="1">
        <v>9.3</v>
      </c>
      <c r="K1692" s="1"/>
      <c r="L1692" s="1">
        <v>0.0</v>
      </c>
      <c r="M1692" s="14"/>
      <c r="N1692" s="54">
        <v>52.02449</v>
      </c>
      <c r="O1692" s="59">
        <f t="shared" si="1"/>
        <v>43695</v>
      </c>
      <c r="P1692" s="21">
        <v>5765166.693636</v>
      </c>
      <c r="Q1692" s="52" t="s">
        <v>89</v>
      </c>
      <c r="R1692" s="57">
        <v>43695.0</v>
      </c>
      <c r="S1692" s="58">
        <v>34.0</v>
      </c>
      <c r="T1692" s="58">
        <v>110816.4</v>
      </c>
    </row>
    <row r="1693">
      <c r="A1693" s="53">
        <v>43696.0</v>
      </c>
      <c r="B1693" s="14" t="s">
        <v>92</v>
      </c>
      <c r="C1693" s="52" t="s">
        <v>89</v>
      </c>
      <c r="D1693" s="14" t="s">
        <v>47</v>
      </c>
      <c r="E1693" s="51" t="s">
        <v>46</v>
      </c>
      <c r="F1693" s="1">
        <v>5.8</v>
      </c>
      <c r="G1693" s="14"/>
      <c r="H1693" s="1">
        <v>12.3</v>
      </c>
      <c r="I1693" s="14"/>
      <c r="J1693" s="1">
        <v>12.8</v>
      </c>
      <c r="K1693" s="1"/>
      <c r="L1693" s="1">
        <v>4.0</v>
      </c>
      <c r="M1693" s="14"/>
      <c r="N1693" s="54">
        <v>81.72363</v>
      </c>
      <c r="O1693" s="59">
        <f t="shared" si="1"/>
        <v>43696</v>
      </c>
      <c r="P1693" s="21">
        <v>1.0711295530299E7</v>
      </c>
      <c r="Q1693" s="52" t="s">
        <v>89</v>
      </c>
      <c r="R1693" s="57">
        <v>43696.0</v>
      </c>
      <c r="S1693" s="58">
        <v>34.0</v>
      </c>
      <c r="T1693" s="58">
        <v>131067.3</v>
      </c>
    </row>
    <row r="1694">
      <c r="A1694" s="53">
        <v>43697.0</v>
      </c>
      <c r="B1694" s="14" t="s">
        <v>108</v>
      </c>
      <c r="C1694" s="52" t="s">
        <v>89</v>
      </c>
      <c r="D1694" s="14" t="s">
        <v>47</v>
      </c>
      <c r="E1694" s="51" t="s">
        <v>46</v>
      </c>
      <c r="F1694" s="1">
        <v>7.6</v>
      </c>
      <c r="G1694" s="14"/>
      <c r="H1694" s="1">
        <v>17.0</v>
      </c>
      <c r="I1694" s="14"/>
      <c r="J1694" s="1">
        <v>7.2</v>
      </c>
      <c r="K1694" s="1"/>
      <c r="L1694" s="1">
        <v>0.4</v>
      </c>
      <c r="M1694" s="14"/>
      <c r="N1694" s="54">
        <v>61.92655</v>
      </c>
      <c r="O1694" s="59">
        <f t="shared" si="1"/>
        <v>43697</v>
      </c>
      <c r="P1694" s="21">
        <v>8139539.03483</v>
      </c>
      <c r="Q1694" s="52" t="s">
        <v>89</v>
      </c>
      <c r="R1694" s="57">
        <v>43697.0</v>
      </c>
      <c r="S1694" s="58">
        <v>34.0</v>
      </c>
      <c r="T1694" s="58">
        <v>131438.6</v>
      </c>
    </row>
    <row r="1695">
      <c r="A1695" s="53">
        <v>43698.0</v>
      </c>
      <c r="B1695" s="14" t="s">
        <v>90</v>
      </c>
      <c r="C1695" s="52" t="s">
        <v>89</v>
      </c>
      <c r="D1695" s="14" t="s">
        <v>47</v>
      </c>
      <c r="E1695" s="51" t="s">
        <v>46</v>
      </c>
      <c r="F1695" s="1">
        <v>11.5</v>
      </c>
      <c r="G1695" s="14"/>
      <c r="H1695" s="1">
        <v>16.6</v>
      </c>
      <c r="I1695" s="14"/>
      <c r="J1695" s="1">
        <v>11.5</v>
      </c>
      <c r="K1695" s="1"/>
      <c r="L1695" s="1">
        <v>0.2</v>
      </c>
      <c r="M1695" s="14"/>
      <c r="N1695" s="54">
        <v>54.38688</v>
      </c>
      <c r="O1695" s="59">
        <f t="shared" si="1"/>
        <v>43698</v>
      </c>
      <c r="P1695" s="21">
        <v>6567058.038048</v>
      </c>
      <c r="Q1695" s="52" t="s">
        <v>89</v>
      </c>
      <c r="R1695" s="57">
        <v>43698.0</v>
      </c>
      <c r="S1695" s="58">
        <v>34.0</v>
      </c>
      <c r="T1695" s="58">
        <v>120747.1</v>
      </c>
    </row>
    <row r="1696">
      <c r="A1696" s="53">
        <v>43699.0</v>
      </c>
      <c r="B1696" s="14" t="s">
        <v>105</v>
      </c>
      <c r="C1696" s="52" t="s">
        <v>89</v>
      </c>
      <c r="D1696" s="14" t="s">
        <v>47</v>
      </c>
      <c r="E1696" s="51" t="s">
        <v>46</v>
      </c>
      <c r="F1696" s="1">
        <v>9.6</v>
      </c>
      <c r="G1696" s="14"/>
      <c r="H1696" s="1">
        <v>13.0</v>
      </c>
      <c r="I1696" s="14"/>
      <c r="J1696" s="1">
        <v>11.3</v>
      </c>
      <c r="K1696" s="1"/>
      <c r="L1696" s="1">
        <v>1.6</v>
      </c>
      <c r="M1696" s="14"/>
      <c r="N1696" s="54">
        <v>89.13915</v>
      </c>
      <c r="O1696" s="59">
        <f t="shared" si="1"/>
        <v>43699</v>
      </c>
      <c r="P1696" s="21">
        <v>1.13828911767E7</v>
      </c>
      <c r="Q1696" s="52" t="s">
        <v>89</v>
      </c>
      <c r="R1696" s="57">
        <v>43699.0</v>
      </c>
      <c r="S1696" s="58">
        <v>34.0</v>
      </c>
      <c r="T1696" s="58">
        <v>127698.0</v>
      </c>
    </row>
    <row r="1697">
      <c r="A1697" s="53">
        <v>43700.0</v>
      </c>
      <c r="B1697" s="14" t="s">
        <v>107</v>
      </c>
      <c r="C1697" s="52" t="s">
        <v>89</v>
      </c>
      <c r="D1697" s="14" t="s">
        <v>47</v>
      </c>
      <c r="E1697" s="51" t="s">
        <v>46</v>
      </c>
      <c r="F1697" s="1">
        <v>3.8</v>
      </c>
      <c r="G1697" s="14"/>
      <c r="H1697" s="1">
        <v>15.1</v>
      </c>
      <c r="I1697" s="14"/>
      <c r="J1697" s="1">
        <v>14.5</v>
      </c>
      <c r="K1697" s="1"/>
      <c r="L1697" s="1">
        <v>0.0</v>
      </c>
      <c r="M1697" s="14"/>
      <c r="N1697" s="54">
        <v>91.09893</v>
      </c>
      <c r="O1697" s="59">
        <f t="shared" si="1"/>
        <v>43700</v>
      </c>
      <c r="P1697" s="21">
        <v>1.1548010103161998E7</v>
      </c>
      <c r="Q1697" s="52" t="s">
        <v>89</v>
      </c>
      <c r="R1697" s="57">
        <v>43700.0</v>
      </c>
      <c r="S1697" s="58">
        <v>34.0</v>
      </c>
      <c r="T1697" s="58">
        <v>126763.4</v>
      </c>
    </row>
    <row r="1698">
      <c r="A1698" s="53">
        <v>43701.0</v>
      </c>
      <c r="B1698" s="14" t="s">
        <v>74</v>
      </c>
      <c r="C1698" s="52" t="s">
        <v>89</v>
      </c>
      <c r="D1698" s="14" t="s">
        <v>47</v>
      </c>
      <c r="E1698" s="51" t="s">
        <v>46</v>
      </c>
      <c r="F1698" s="1">
        <v>7.9</v>
      </c>
      <c r="G1698" s="14"/>
      <c r="H1698" s="1">
        <v>18.0</v>
      </c>
      <c r="I1698" s="14"/>
      <c r="J1698" s="1">
        <v>13.0</v>
      </c>
      <c r="K1698" s="1"/>
      <c r="L1698" s="1">
        <v>0.0</v>
      </c>
      <c r="M1698" s="14"/>
      <c r="N1698" s="54">
        <v>55.1499</v>
      </c>
      <c r="O1698" s="59">
        <f t="shared" si="1"/>
        <v>43701</v>
      </c>
      <c r="P1698" s="21">
        <v>5917777.2946500005</v>
      </c>
      <c r="Q1698" s="52" t="s">
        <v>89</v>
      </c>
      <c r="R1698" s="57">
        <v>43701.0</v>
      </c>
      <c r="S1698" s="58">
        <v>34.0</v>
      </c>
      <c r="T1698" s="58">
        <v>107303.5</v>
      </c>
    </row>
    <row r="1699">
      <c r="A1699" s="53">
        <v>43702.0</v>
      </c>
      <c r="B1699" s="14" t="s">
        <v>78</v>
      </c>
      <c r="C1699" s="52" t="s">
        <v>89</v>
      </c>
      <c r="D1699" s="14" t="s">
        <v>47</v>
      </c>
      <c r="E1699" s="51" t="s">
        <v>46</v>
      </c>
      <c r="F1699" s="1">
        <v>6.5</v>
      </c>
      <c r="G1699" s="14"/>
      <c r="H1699" s="1">
        <v>12.9</v>
      </c>
      <c r="I1699" s="14"/>
      <c r="J1699" s="1">
        <v>13.9</v>
      </c>
      <c r="K1699" s="1"/>
      <c r="L1699" s="1">
        <v>1.2</v>
      </c>
      <c r="M1699" s="14"/>
      <c r="N1699" s="54">
        <v>119.3056</v>
      </c>
      <c r="O1699" s="59">
        <f t="shared" si="1"/>
        <v>43702</v>
      </c>
      <c r="P1699" s="21">
        <v>1.359848807968E7</v>
      </c>
      <c r="Q1699" s="52" t="s">
        <v>89</v>
      </c>
      <c r="R1699" s="57">
        <v>43702.0</v>
      </c>
      <c r="S1699" s="58">
        <v>35.0</v>
      </c>
      <c r="T1699" s="58">
        <v>113980.3</v>
      </c>
    </row>
    <row r="1700">
      <c r="A1700" s="53">
        <v>43703.0</v>
      </c>
      <c r="B1700" s="14" t="s">
        <v>92</v>
      </c>
      <c r="C1700" s="52" t="s">
        <v>89</v>
      </c>
      <c r="D1700" s="14" t="s">
        <v>47</v>
      </c>
      <c r="E1700" s="51" t="s">
        <v>46</v>
      </c>
      <c r="F1700" s="1">
        <v>5.3</v>
      </c>
      <c r="G1700" s="14"/>
      <c r="H1700" s="1">
        <v>14.4</v>
      </c>
      <c r="I1700" s="14"/>
      <c r="J1700" s="1">
        <v>14.7</v>
      </c>
      <c r="K1700" s="1"/>
      <c r="L1700" s="1">
        <v>0.0</v>
      </c>
      <c r="M1700" s="14"/>
      <c r="N1700" s="54">
        <v>142.1848</v>
      </c>
      <c r="O1700" s="59">
        <f t="shared" si="1"/>
        <v>43703</v>
      </c>
      <c r="P1700" s="21">
        <v>1.8868548573119998E7</v>
      </c>
      <c r="Q1700" s="52" t="s">
        <v>89</v>
      </c>
      <c r="R1700" s="57">
        <v>43703.0</v>
      </c>
      <c r="S1700" s="58">
        <v>35.0</v>
      </c>
      <c r="T1700" s="58">
        <v>132704.4</v>
      </c>
    </row>
    <row r="1701">
      <c r="A1701" s="53">
        <v>43704.0</v>
      </c>
      <c r="B1701" s="14" t="s">
        <v>108</v>
      </c>
      <c r="C1701" s="52" t="s">
        <v>89</v>
      </c>
      <c r="D1701" s="14" t="s">
        <v>47</v>
      </c>
      <c r="E1701" s="51" t="s">
        <v>46</v>
      </c>
      <c r="F1701" s="1">
        <v>4.2</v>
      </c>
      <c r="G1701" s="14"/>
      <c r="H1701" s="1">
        <v>15.3</v>
      </c>
      <c r="I1701" s="14"/>
      <c r="J1701" s="1">
        <v>12.9</v>
      </c>
      <c r="K1701" s="1"/>
      <c r="L1701" s="1">
        <v>0.0</v>
      </c>
      <c r="M1701" s="14"/>
      <c r="N1701" s="54">
        <v>131.1074</v>
      </c>
      <c r="O1701" s="59">
        <f t="shared" si="1"/>
        <v>43704</v>
      </c>
      <c r="P1701" s="21">
        <v>1.717046753026E7</v>
      </c>
      <c r="Q1701" s="52" t="s">
        <v>89</v>
      </c>
      <c r="R1701" s="57">
        <v>43704.0</v>
      </c>
      <c r="S1701" s="58">
        <v>35.0</v>
      </c>
      <c r="T1701" s="58">
        <v>130964.9</v>
      </c>
    </row>
    <row r="1702">
      <c r="A1702" s="53">
        <v>43705.0</v>
      </c>
      <c r="B1702" s="14" t="s">
        <v>90</v>
      </c>
      <c r="C1702" s="52" t="s">
        <v>89</v>
      </c>
      <c r="D1702" s="14" t="s">
        <v>47</v>
      </c>
      <c r="E1702" s="51" t="s">
        <v>46</v>
      </c>
      <c r="F1702" s="1">
        <v>8.3</v>
      </c>
      <c r="G1702" s="14"/>
      <c r="H1702" s="1">
        <v>13.4</v>
      </c>
      <c r="I1702" s="14"/>
      <c r="J1702" s="1">
        <v>5.0</v>
      </c>
      <c r="K1702" s="1"/>
      <c r="L1702" s="1">
        <v>0.0</v>
      </c>
      <c r="M1702" s="14"/>
      <c r="N1702" s="54">
        <v>140.942</v>
      </c>
      <c r="O1702" s="59">
        <f t="shared" si="1"/>
        <v>43705</v>
      </c>
      <c r="P1702" s="21">
        <v>1.94022025678E7</v>
      </c>
      <c r="Q1702" s="52" t="s">
        <v>89</v>
      </c>
      <c r="R1702" s="57">
        <v>43705.0</v>
      </c>
      <c r="S1702" s="58">
        <v>35.0</v>
      </c>
      <c r="T1702" s="58">
        <v>137660.9</v>
      </c>
    </row>
    <row r="1703">
      <c r="A1703" s="53">
        <v>43706.0</v>
      </c>
      <c r="B1703" s="14" t="s">
        <v>105</v>
      </c>
      <c r="C1703" s="52" t="s">
        <v>89</v>
      </c>
      <c r="D1703" s="14" t="s">
        <v>47</v>
      </c>
      <c r="E1703" s="51" t="s">
        <v>46</v>
      </c>
      <c r="F1703" s="1">
        <v>6.1</v>
      </c>
      <c r="G1703" s="14"/>
      <c r="H1703" s="1">
        <v>13.0</v>
      </c>
      <c r="I1703" s="14"/>
      <c r="J1703" s="1">
        <v>13.2</v>
      </c>
      <c r="K1703" s="1"/>
      <c r="L1703" s="1">
        <v>6.2</v>
      </c>
      <c r="M1703" s="14"/>
      <c r="N1703" s="54">
        <v>135.2469</v>
      </c>
      <c r="O1703" s="59">
        <f t="shared" si="1"/>
        <v>43706</v>
      </c>
      <c r="P1703" s="21">
        <v>1.815463770177E7</v>
      </c>
      <c r="Q1703" s="52" t="s">
        <v>89</v>
      </c>
      <c r="R1703" s="57">
        <v>43706.0</v>
      </c>
      <c r="S1703" s="58">
        <v>35.0</v>
      </c>
      <c r="T1703" s="58">
        <v>134233.3</v>
      </c>
    </row>
    <row r="1704">
      <c r="A1704" s="53">
        <v>43707.0</v>
      </c>
      <c r="B1704" s="14" t="s">
        <v>107</v>
      </c>
      <c r="C1704" s="52" t="s">
        <v>89</v>
      </c>
      <c r="D1704" s="14" t="s">
        <v>47</v>
      </c>
      <c r="E1704" s="51" t="s">
        <v>46</v>
      </c>
      <c r="F1704" s="1">
        <v>2.3</v>
      </c>
      <c r="G1704" s="14"/>
      <c r="H1704" s="1">
        <v>15.3</v>
      </c>
      <c r="I1704" s="14"/>
      <c r="J1704" s="1">
        <v>15.6</v>
      </c>
      <c r="K1704" s="1"/>
      <c r="L1704" s="1">
        <v>0.2</v>
      </c>
      <c r="M1704" s="14"/>
      <c r="N1704" s="54">
        <v>185.2053</v>
      </c>
      <c r="O1704" s="59">
        <f t="shared" si="1"/>
        <v>43707</v>
      </c>
      <c r="P1704" s="21">
        <v>2.4423226636830002E7</v>
      </c>
      <c r="Q1704" s="52" t="s">
        <v>89</v>
      </c>
      <c r="R1704" s="57">
        <v>43707.0</v>
      </c>
      <c r="S1704" s="58">
        <v>35.0</v>
      </c>
      <c r="T1704" s="58">
        <v>131871.1</v>
      </c>
    </row>
    <row r="1705">
      <c r="A1705" s="53">
        <v>43708.0</v>
      </c>
      <c r="B1705" s="14" t="s">
        <v>74</v>
      </c>
      <c r="C1705" s="52" t="s">
        <v>89</v>
      </c>
      <c r="D1705" s="14" t="s">
        <v>47</v>
      </c>
      <c r="E1705" s="51" t="s">
        <v>46</v>
      </c>
      <c r="F1705" s="1">
        <v>5.0</v>
      </c>
      <c r="G1705" s="14"/>
      <c r="H1705" s="1">
        <v>18.2</v>
      </c>
      <c r="I1705" s="14"/>
      <c r="J1705" s="1">
        <v>15.8</v>
      </c>
      <c r="K1705" s="1"/>
      <c r="L1705" s="1">
        <v>0.0</v>
      </c>
      <c r="M1705" s="14"/>
      <c r="N1705" s="54">
        <v>79.3472</v>
      </c>
      <c r="O1705" s="59">
        <f t="shared" si="1"/>
        <v>43708</v>
      </c>
      <c r="P1705" s="21">
        <v>8539028.2752</v>
      </c>
      <c r="Q1705" s="52" t="s">
        <v>89</v>
      </c>
      <c r="R1705" s="57">
        <v>43708.0</v>
      </c>
      <c r="S1705" s="58">
        <v>35.0</v>
      </c>
      <c r="T1705" s="58">
        <v>107616.0</v>
      </c>
    </row>
    <row r="1706">
      <c r="A1706" s="53">
        <v>43709.0</v>
      </c>
      <c r="B1706" s="14" t="s">
        <v>78</v>
      </c>
      <c r="C1706" s="52" t="s">
        <v>89</v>
      </c>
      <c r="D1706" s="14" t="s">
        <v>47</v>
      </c>
      <c r="E1706" s="51" t="s">
        <v>46</v>
      </c>
      <c r="F1706" s="1">
        <v>11.1</v>
      </c>
      <c r="G1706" s="14"/>
      <c r="H1706" s="1">
        <v>19.6</v>
      </c>
      <c r="I1706" s="14"/>
      <c r="J1706" s="1">
        <v>9.4</v>
      </c>
      <c r="K1706" s="1"/>
      <c r="L1706" s="1">
        <v>0.0</v>
      </c>
      <c r="M1706" s="14"/>
      <c r="N1706" s="54">
        <v>75.51274</v>
      </c>
      <c r="O1706" s="59">
        <f t="shared" si="1"/>
        <v>43709</v>
      </c>
      <c r="P1706" s="21">
        <v>8063212.620829999</v>
      </c>
      <c r="Q1706" s="52" t="s">
        <v>89</v>
      </c>
      <c r="R1706" s="57">
        <v>43709.0</v>
      </c>
      <c r="S1706" s="58">
        <v>36.0</v>
      </c>
      <c r="T1706" s="58">
        <v>106779.5</v>
      </c>
    </row>
    <row r="1707">
      <c r="A1707" s="53">
        <v>43710.0</v>
      </c>
      <c r="B1707" s="14" t="s">
        <v>92</v>
      </c>
      <c r="C1707" s="52" t="s">
        <v>89</v>
      </c>
      <c r="D1707" s="14" t="s">
        <v>47</v>
      </c>
      <c r="E1707" s="51" t="s">
        <v>46</v>
      </c>
      <c r="F1707" s="1">
        <v>10.2</v>
      </c>
      <c r="G1707" s="14"/>
      <c r="H1707" s="1">
        <v>17.6</v>
      </c>
      <c r="I1707" s="14"/>
      <c r="J1707" s="1">
        <v>13.8</v>
      </c>
      <c r="K1707" s="1"/>
      <c r="L1707" s="1">
        <v>2.4</v>
      </c>
      <c r="M1707" s="14"/>
      <c r="N1707" s="54">
        <v>92.69109</v>
      </c>
      <c r="O1707" s="59">
        <f t="shared" si="1"/>
        <v>43710</v>
      </c>
      <c r="P1707" s="21">
        <v>1.1280264656166E7</v>
      </c>
      <c r="Q1707" s="52" t="s">
        <v>89</v>
      </c>
      <c r="R1707" s="57">
        <v>43710.0</v>
      </c>
      <c r="S1707" s="58">
        <v>36.0</v>
      </c>
      <c r="T1707" s="58">
        <v>121697.4</v>
      </c>
    </row>
    <row r="1708">
      <c r="A1708" s="53">
        <v>43711.0</v>
      </c>
      <c r="B1708" s="14" t="s">
        <v>108</v>
      </c>
      <c r="C1708" s="52" t="s">
        <v>89</v>
      </c>
      <c r="D1708" s="14" t="s">
        <v>47</v>
      </c>
      <c r="E1708" s="51" t="s">
        <v>46</v>
      </c>
      <c r="F1708" s="1">
        <v>9.2</v>
      </c>
      <c r="G1708" s="14"/>
      <c r="H1708" s="1">
        <v>19.6</v>
      </c>
      <c r="I1708" s="14"/>
      <c r="J1708" s="1">
        <v>16.4</v>
      </c>
      <c r="K1708" s="1"/>
      <c r="L1708" s="1">
        <v>0.6</v>
      </c>
      <c r="M1708" s="14"/>
      <c r="N1708" s="54">
        <v>114.8863</v>
      </c>
      <c r="O1708" s="59">
        <f t="shared" si="1"/>
        <v>43711</v>
      </c>
      <c r="P1708" s="21">
        <v>1.3656672344560001E7</v>
      </c>
      <c r="Q1708" s="52" t="s">
        <v>89</v>
      </c>
      <c r="R1708" s="57">
        <v>43711.0</v>
      </c>
      <c r="S1708" s="58">
        <v>36.0</v>
      </c>
      <c r="T1708" s="58">
        <v>118871.2</v>
      </c>
    </row>
    <row r="1709">
      <c r="A1709" s="53">
        <v>43712.0</v>
      </c>
      <c r="B1709" s="14" t="s">
        <v>90</v>
      </c>
      <c r="C1709" s="52" t="s">
        <v>89</v>
      </c>
      <c r="D1709" s="14" t="s">
        <v>47</v>
      </c>
      <c r="E1709" s="51" t="s">
        <v>46</v>
      </c>
      <c r="F1709" s="1">
        <v>8.2</v>
      </c>
      <c r="G1709" s="14"/>
      <c r="H1709" s="1">
        <v>18.7</v>
      </c>
      <c r="I1709" s="14"/>
      <c r="J1709" s="1">
        <v>15.1</v>
      </c>
      <c r="K1709" s="1"/>
      <c r="L1709" s="1">
        <v>0.0</v>
      </c>
      <c r="M1709" s="14"/>
      <c r="N1709" s="54">
        <v>144.3934</v>
      </c>
      <c r="O1709" s="59">
        <f t="shared" si="1"/>
        <v>43712</v>
      </c>
      <c r="P1709" s="21">
        <v>1.7710254811520003E7</v>
      </c>
      <c r="Q1709" s="52" t="s">
        <v>89</v>
      </c>
      <c r="R1709" s="57">
        <v>43712.0</v>
      </c>
      <c r="S1709" s="58">
        <v>36.0</v>
      </c>
      <c r="T1709" s="58">
        <v>122652.8</v>
      </c>
    </row>
    <row r="1710">
      <c r="A1710" s="53">
        <v>43713.0</v>
      </c>
      <c r="B1710" s="14" t="s">
        <v>105</v>
      </c>
      <c r="C1710" s="52" t="s">
        <v>89</v>
      </c>
      <c r="D1710" s="14" t="s">
        <v>47</v>
      </c>
      <c r="E1710" s="51" t="s">
        <v>46</v>
      </c>
      <c r="F1710" s="1">
        <v>8.7</v>
      </c>
      <c r="G1710" s="14"/>
      <c r="H1710" s="1">
        <v>21.2</v>
      </c>
      <c r="I1710" s="14"/>
      <c r="J1710" s="1">
        <v>14.8</v>
      </c>
      <c r="K1710" s="1"/>
      <c r="L1710" s="1">
        <v>3.4</v>
      </c>
      <c r="M1710" s="14"/>
      <c r="N1710" s="54">
        <v>99.34544</v>
      </c>
      <c r="O1710" s="59">
        <f t="shared" si="1"/>
        <v>43713</v>
      </c>
      <c r="P1710" s="21">
        <v>1.1943626702208E7</v>
      </c>
      <c r="Q1710" s="52" t="s">
        <v>89</v>
      </c>
      <c r="R1710" s="57">
        <v>43713.0</v>
      </c>
      <c r="S1710" s="58">
        <v>36.0</v>
      </c>
      <c r="T1710" s="58">
        <v>120223.2</v>
      </c>
    </row>
    <row r="1711">
      <c r="A1711" s="53">
        <v>43714.0</v>
      </c>
      <c r="B1711" s="14" t="s">
        <v>107</v>
      </c>
      <c r="C1711" s="52" t="s">
        <v>89</v>
      </c>
      <c r="D1711" s="14" t="s">
        <v>47</v>
      </c>
      <c r="E1711" s="51" t="s">
        <v>46</v>
      </c>
      <c r="F1711" s="1">
        <v>11.3</v>
      </c>
      <c r="G1711" s="14"/>
      <c r="H1711" s="1">
        <v>16.0</v>
      </c>
      <c r="I1711" s="14"/>
      <c r="J1711" s="1">
        <v>10.4</v>
      </c>
      <c r="K1711" s="1"/>
      <c r="L1711" s="1">
        <v>2.0</v>
      </c>
      <c r="M1711" s="14"/>
      <c r="N1711" s="54">
        <v>67.97275</v>
      </c>
      <c r="O1711" s="59">
        <f t="shared" si="1"/>
        <v>43714</v>
      </c>
      <c r="P1711" s="21">
        <v>8307813.031425</v>
      </c>
      <c r="Q1711" s="52" t="s">
        <v>89</v>
      </c>
      <c r="R1711" s="57">
        <v>43714.0</v>
      </c>
      <c r="S1711" s="58">
        <v>36.0</v>
      </c>
      <c r="T1711" s="58">
        <v>122222.7</v>
      </c>
    </row>
    <row r="1712">
      <c r="A1712" s="53">
        <v>43715.0</v>
      </c>
      <c r="B1712" s="14" t="s">
        <v>74</v>
      </c>
      <c r="C1712" s="52" t="s">
        <v>89</v>
      </c>
      <c r="D1712" s="14" t="s">
        <v>47</v>
      </c>
      <c r="E1712" s="51" t="s">
        <v>46</v>
      </c>
      <c r="F1712" s="1">
        <v>8.8</v>
      </c>
      <c r="G1712" s="14"/>
      <c r="H1712" s="1">
        <v>12.9</v>
      </c>
      <c r="I1712" s="14"/>
      <c r="J1712" s="1">
        <v>11.3</v>
      </c>
      <c r="K1712" s="1"/>
      <c r="L1712" s="1">
        <v>1.0</v>
      </c>
      <c r="M1712" s="14"/>
      <c r="N1712" s="54">
        <v>73.46796</v>
      </c>
      <c r="O1712" s="59">
        <f t="shared" si="1"/>
        <v>43715</v>
      </c>
      <c r="P1712" s="21">
        <v>8463523.685592</v>
      </c>
      <c r="Q1712" s="52" t="s">
        <v>89</v>
      </c>
      <c r="R1712" s="57">
        <v>43715.0</v>
      </c>
      <c r="S1712" s="58">
        <v>36.0</v>
      </c>
      <c r="T1712" s="58">
        <v>115200.2</v>
      </c>
    </row>
    <row r="1713">
      <c r="A1713" s="53">
        <v>43716.0</v>
      </c>
      <c r="B1713" s="14" t="s">
        <v>78</v>
      </c>
      <c r="C1713" s="52" t="s">
        <v>89</v>
      </c>
      <c r="D1713" s="14" t="s">
        <v>47</v>
      </c>
      <c r="E1713" s="51" t="s">
        <v>46</v>
      </c>
      <c r="F1713" s="1">
        <v>8.2</v>
      </c>
      <c r="G1713" s="14"/>
      <c r="H1713" s="1">
        <v>15.1</v>
      </c>
      <c r="I1713" s="14"/>
      <c r="J1713" s="1">
        <v>9.5</v>
      </c>
      <c r="K1713" s="1"/>
      <c r="L1713" s="1">
        <v>0.6</v>
      </c>
      <c r="M1713" s="14"/>
      <c r="N1713" s="54">
        <v>65.37644</v>
      </c>
      <c r="O1713" s="59">
        <f t="shared" si="1"/>
        <v>43716</v>
      </c>
      <c r="P1713" s="21">
        <v>7648984.641204</v>
      </c>
      <c r="Q1713" s="52" t="s">
        <v>89</v>
      </c>
      <c r="R1713" s="57">
        <v>43716.0</v>
      </c>
      <c r="S1713" s="58">
        <v>37.0</v>
      </c>
      <c r="T1713" s="58">
        <v>116999.1</v>
      </c>
    </row>
    <row r="1714">
      <c r="A1714" s="53">
        <v>43717.0</v>
      </c>
      <c r="B1714" s="14" t="s">
        <v>92</v>
      </c>
      <c r="C1714" s="52" t="s">
        <v>89</v>
      </c>
      <c r="D1714" s="14" t="s">
        <v>47</v>
      </c>
      <c r="E1714" s="51" t="s">
        <v>46</v>
      </c>
      <c r="F1714" s="1">
        <v>6.8</v>
      </c>
      <c r="G1714" s="14"/>
      <c r="H1714" s="1">
        <v>12.8</v>
      </c>
      <c r="I1714" s="14"/>
      <c r="J1714" s="1">
        <v>14.4</v>
      </c>
      <c r="K1714" s="1"/>
      <c r="L1714" s="1">
        <v>5.6</v>
      </c>
      <c r="M1714" s="14"/>
      <c r="N1714" s="54">
        <v>92.61397</v>
      </c>
      <c r="O1714" s="59">
        <f t="shared" si="1"/>
        <v>43717</v>
      </c>
      <c r="P1714" s="21">
        <v>1.2081316419957E7</v>
      </c>
      <c r="Q1714" s="52" t="s">
        <v>89</v>
      </c>
      <c r="R1714" s="57">
        <v>43717.0</v>
      </c>
      <c r="S1714" s="58">
        <v>37.0</v>
      </c>
      <c r="T1714" s="58">
        <v>130448.1</v>
      </c>
    </row>
    <row r="1715">
      <c r="A1715" s="53">
        <v>43718.0</v>
      </c>
      <c r="B1715" s="14" t="s">
        <v>108</v>
      </c>
      <c r="C1715" s="52" t="s">
        <v>89</v>
      </c>
      <c r="D1715" s="14" t="s">
        <v>47</v>
      </c>
      <c r="E1715" s="51" t="s">
        <v>46</v>
      </c>
      <c r="F1715" s="1">
        <v>7.7</v>
      </c>
      <c r="G1715" s="14"/>
      <c r="H1715" s="1">
        <v>14.8</v>
      </c>
      <c r="I1715" s="14"/>
      <c r="J1715" s="1">
        <v>16.1</v>
      </c>
      <c r="K1715" s="1"/>
      <c r="L1715" s="1">
        <v>2.6</v>
      </c>
      <c r="M1715" s="14"/>
      <c r="N1715" s="54">
        <v>150.028</v>
      </c>
      <c r="O1715" s="59">
        <f t="shared" si="1"/>
        <v>43718</v>
      </c>
      <c r="P1715" s="21">
        <v>1.9753436619999997E7</v>
      </c>
      <c r="Q1715" s="52" t="s">
        <v>89</v>
      </c>
      <c r="R1715" s="57">
        <v>43718.0</v>
      </c>
      <c r="S1715" s="58">
        <v>37.0</v>
      </c>
      <c r="T1715" s="58">
        <v>131665.0</v>
      </c>
    </row>
    <row r="1716">
      <c r="A1716" s="53">
        <v>43719.0</v>
      </c>
      <c r="B1716" s="14" t="s">
        <v>90</v>
      </c>
      <c r="C1716" s="52" t="s">
        <v>89</v>
      </c>
      <c r="D1716" s="14" t="s">
        <v>47</v>
      </c>
      <c r="E1716" s="51" t="s">
        <v>46</v>
      </c>
      <c r="F1716" s="1">
        <v>5.0</v>
      </c>
      <c r="G1716" s="14"/>
      <c r="H1716" s="1">
        <v>20.8</v>
      </c>
      <c r="I1716" s="14"/>
      <c r="J1716" s="1">
        <v>17.8</v>
      </c>
      <c r="K1716" s="1"/>
      <c r="L1716" s="1">
        <v>0.0</v>
      </c>
      <c r="M1716" s="14"/>
      <c r="N1716" s="54">
        <v>83.05215</v>
      </c>
      <c r="O1716" s="59">
        <f t="shared" si="1"/>
        <v>43719</v>
      </c>
      <c r="P1716" s="21">
        <v>1.0057615365E7</v>
      </c>
      <c r="Q1716" s="52" t="s">
        <v>89</v>
      </c>
      <c r="R1716" s="57">
        <v>43719.0</v>
      </c>
      <c r="S1716" s="58">
        <v>37.0</v>
      </c>
      <c r="T1716" s="58">
        <v>121100.0</v>
      </c>
    </row>
    <row r="1717">
      <c r="A1717" s="53">
        <v>43720.0</v>
      </c>
      <c r="B1717" s="14" t="s">
        <v>105</v>
      </c>
      <c r="C1717" s="52" t="s">
        <v>89</v>
      </c>
      <c r="D1717" s="14" t="s">
        <v>47</v>
      </c>
      <c r="E1717" s="51" t="s">
        <v>46</v>
      </c>
      <c r="F1717" s="1">
        <v>11.1</v>
      </c>
      <c r="G1717" s="14"/>
      <c r="H1717" s="1">
        <v>20.8</v>
      </c>
      <c r="I1717" s="14"/>
      <c r="J1717" s="1">
        <v>11.8</v>
      </c>
      <c r="K1717" s="1"/>
      <c r="L1717" s="1">
        <v>0.0</v>
      </c>
      <c r="M1717" s="14"/>
      <c r="N1717" s="54">
        <v>76.52662</v>
      </c>
      <c r="O1717" s="59">
        <f t="shared" si="1"/>
        <v>43720</v>
      </c>
      <c r="P1717" s="21">
        <v>9085477.558922</v>
      </c>
      <c r="Q1717" s="52" t="s">
        <v>89</v>
      </c>
      <c r="R1717" s="57">
        <v>43720.0</v>
      </c>
      <c r="S1717" s="58">
        <v>37.0</v>
      </c>
      <c r="T1717" s="58">
        <v>118723.1</v>
      </c>
    </row>
    <row r="1718">
      <c r="A1718" s="53">
        <v>43721.0</v>
      </c>
      <c r="B1718" s="14" t="s">
        <v>107</v>
      </c>
      <c r="C1718" s="52" t="s">
        <v>89</v>
      </c>
      <c r="D1718" s="14" t="s">
        <v>47</v>
      </c>
      <c r="E1718" s="51" t="s">
        <v>46</v>
      </c>
      <c r="F1718" s="1">
        <v>7.7</v>
      </c>
      <c r="G1718" s="14"/>
      <c r="H1718" s="1">
        <v>18.6</v>
      </c>
      <c r="I1718" s="14"/>
      <c r="J1718" s="1">
        <v>14.0</v>
      </c>
      <c r="K1718" s="1"/>
      <c r="L1718" s="1">
        <v>0.0</v>
      </c>
      <c r="M1718" s="14"/>
      <c r="N1718" s="54">
        <v>108.214</v>
      </c>
      <c r="O1718" s="59">
        <f t="shared" si="1"/>
        <v>43721</v>
      </c>
      <c r="P1718" s="21">
        <v>1.3023446686E7</v>
      </c>
      <c r="Q1718" s="52" t="s">
        <v>89</v>
      </c>
      <c r="R1718" s="57">
        <v>43721.0</v>
      </c>
      <c r="S1718" s="58">
        <v>37.0</v>
      </c>
      <c r="T1718" s="58">
        <v>120349.0</v>
      </c>
    </row>
    <row r="1719">
      <c r="A1719" s="53">
        <v>43722.0</v>
      </c>
      <c r="B1719" s="14" t="s">
        <v>74</v>
      </c>
      <c r="C1719" s="52" t="s">
        <v>89</v>
      </c>
      <c r="D1719" s="14" t="s">
        <v>47</v>
      </c>
      <c r="E1719" s="51" t="s">
        <v>46</v>
      </c>
      <c r="F1719" s="1">
        <v>9.3</v>
      </c>
      <c r="G1719" s="14"/>
      <c r="H1719" s="1">
        <v>20.0</v>
      </c>
      <c r="I1719" s="14"/>
      <c r="J1719" s="1">
        <v>18.3</v>
      </c>
      <c r="K1719" s="1"/>
      <c r="L1719" s="1">
        <v>0.0</v>
      </c>
      <c r="M1719" s="14"/>
      <c r="N1719" s="54">
        <v>106.4611</v>
      </c>
      <c r="O1719" s="59">
        <f t="shared" si="1"/>
        <v>43722</v>
      </c>
      <c r="P1719" s="21">
        <v>1.10188303111E7</v>
      </c>
      <c r="Q1719" s="52" t="s">
        <v>89</v>
      </c>
      <c r="R1719" s="57">
        <v>43722.0</v>
      </c>
      <c r="S1719" s="58">
        <v>37.0</v>
      </c>
      <c r="T1719" s="58">
        <v>103501.0</v>
      </c>
    </row>
    <row r="1720">
      <c r="A1720" s="53">
        <v>43723.0</v>
      </c>
      <c r="B1720" s="14" t="s">
        <v>78</v>
      </c>
      <c r="C1720" s="52" t="s">
        <v>89</v>
      </c>
      <c r="D1720" s="14" t="s">
        <v>47</v>
      </c>
      <c r="E1720" s="51" t="s">
        <v>46</v>
      </c>
      <c r="F1720" s="1">
        <v>12.4</v>
      </c>
      <c r="G1720" s="14"/>
      <c r="H1720" s="1">
        <v>21.8</v>
      </c>
      <c r="I1720" s="14"/>
      <c r="J1720" s="1">
        <v>8.4</v>
      </c>
      <c r="K1720" s="1"/>
      <c r="L1720" s="1">
        <v>1.6</v>
      </c>
      <c r="M1720" s="14"/>
      <c r="N1720" s="54">
        <v>87.63007</v>
      </c>
      <c r="O1720" s="59">
        <f t="shared" si="1"/>
        <v>43723</v>
      </c>
      <c r="P1720" s="21">
        <v>9214214.23043</v>
      </c>
      <c r="Q1720" s="52" t="s">
        <v>89</v>
      </c>
      <c r="R1720" s="57">
        <v>43723.0</v>
      </c>
      <c r="S1720" s="58">
        <v>38.0</v>
      </c>
      <c r="T1720" s="58">
        <v>105149.0</v>
      </c>
    </row>
    <row r="1721">
      <c r="A1721" s="53">
        <v>43724.0</v>
      </c>
      <c r="B1721" s="14" t="s">
        <v>92</v>
      </c>
      <c r="C1721" s="52" t="s">
        <v>89</v>
      </c>
      <c r="D1721" s="14" t="s">
        <v>47</v>
      </c>
      <c r="E1721" s="51" t="s">
        <v>46</v>
      </c>
      <c r="F1721" s="1">
        <v>9.7</v>
      </c>
      <c r="G1721" s="14"/>
      <c r="H1721" s="1">
        <v>12.8</v>
      </c>
      <c r="I1721" s="14"/>
      <c r="J1721" s="1">
        <v>17.7</v>
      </c>
      <c r="K1721" s="1"/>
      <c r="L1721" s="1">
        <v>13.0</v>
      </c>
      <c r="M1721" s="14"/>
      <c r="N1721" s="54">
        <v>137.4674</v>
      </c>
      <c r="O1721" s="59">
        <f t="shared" si="1"/>
        <v>43724</v>
      </c>
      <c r="P1721" s="21">
        <v>1.640841129228E7</v>
      </c>
      <c r="Q1721" s="52" t="s">
        <v>89</v>
      </c>
      <c r="R1721" s="57">
        <v>43724.0</v>
      </c>
      <c r="S1721" s="58">
        <v>38.0</v>
      </c>
      <c r="T1721" s="58">
        <v>119362.2</v>
      </c>
    </row>
    <row r="1722">
      <c r="A1722" s="53">
        <v>43725.0</v>
      </c>
      <c r="B1722" s="14" t="s">
        <v>108</v>
      </c>
      <c r="C1722" s="52" t="s">
        <v>89</v>
      </c>
      <c r="D1722" s="14" t="s">
        <v>47</v>
      </c>
      <c r="E1722" s="51" t="s">
        <v>46</v>
      </c>
      <c r="F1722" s="1">
        <v>3.6</v>
      </c>
      <c r="G1722" s="14"/>
      <c r="H1722" s="1">
        <v>14.8</v>
      </c>
      <c r="I1722" s="14"/>
      <c r="J1722" s="1">
        <v>19.0</v>
      </c>
      <c r="K1722" s="1"/>
      <c r="L1722" s="1">
        <v>0.0</v>
      </c>
      <c r="M1722" s="14"/>
      <c r="N1722" s="54">
        <v>149.5992</v>
      </c>
      <c r="O1722" s="59">
        <f t="shared" si="1"/>
        <v>43725</v>
      </c>
      <c r="P1722" s="21">
        <v>1.8569658936479997E7</v>
      </c>
      <c r="Q1722" s="52" t="s">
        <v>89</v>
      </c>
      <c r="R1722" s="57">
        <v>43725.0</v>
      </c>
      <c r="S1722" s="58">
        <v>38.0</v>
      </c>
      <c r="T1722" s="58">
        <v>124129.4</v>
      </c>
    </row>
    <row r="1723">
      <c r="A1723" s="53">
        <v>43726.0</v>
      </c>
      <c r="B1723" s="14" t="s">
        <v>90</v>
      </c>
      <c r="C1723" s="52" t="s">
        <v>89</v>
      </c>
      <c r="D1723" s="14" t="s">
        <v>47</v>
      </c>
      <c r="E1723" s="51" t="s">
        <v>46</v>
      </c>
      <c r="F1723" s="1">
        <v>4.3</v>
      </c>
      <c r="G1723" s="14"/>
      <c r="H1723" s="1">
        <v>18.9</v>
      </c>
      <c r="I1723" s="14"/>
      <c r="J1723" s="1">
        <v>19.2</v>
      </c>
      <c r="K1723" s="1"/>
      <c r="L1723" s="1">
        <v>0.0</v>
      </c>
      <c r="M1723" s="14"/>
      <c r="N1723" s="54">
        <v>151.2558</v>
      </c>
      <c r="O1723" s="59">
        <f t="shared" si="1"/>
        <v>43726</v>
      </c>
      <c r="P1723" s="21">
        <v>1.810769397606E7</v>
      </c>
      <c r="Q1723" s="52" t="s">
        <v>89</v>
      </c>
      <c r="R1723" s="57">
        <v>43726.0</v>
      </c>
      <c r="S1723" s="58">
        <v>38.0</v>
      </c>
      <c r="T1723" s="58">
        <v>119715.7</v>
      </c>
    </row>
    <row r="1724">
      <c r="A1724" s="53">
        <v>43727.0</v>
      </c>
      <c r="B1724" s="14" t="s">
        <v>105</v>
      </c>
      <c r="C1724" s="52" t="s">
        <v>89</v>
      </c>
      <c r="D1724" s="14" t="s">
        <v>47</v>
      </c>
      <c r="E1724" s="51" t="s">
        <v>46</v>
      </c>
      <c r="F1724" s="1">
        <v>8.2</v>
      </c>
      <c r="G1724" s="14"/>
      <c r="H1724" s="1">
        <v>24.0</v>
      </c>
      <c r="I1724" s="14"/>
      <c r="J1724" s="1">
        <v>19.4</v>
      </c>
      <c r="K1724" s="1"/>
      <c r="L1724" s="1">
        <v>0.0</v>
      </c>
      <c r="M1724" s="14"/>
      <c r="N1724" s="54">
        <v>82.43824</v>
      </c>
      <c r="O1724" s="59">
        <f t="shared" si="1"/>
        <v>43727</v>
      </c>
      <c r="P1724" s="21">
        <v>8911788.083424</v>
      </c>
      <c r="Q1724" s="52" t="s">
        <v>89</v>
      </c>
      <c r="R1724" s="57">
        <v>43727.0</v>
      </c>
      <c r="S1724" s="58">
        <v>38.0</v>
      </c>
      <c r="T1724" s="58">
        <v>108102.6</v>
      </c>
    </row>
    <row r="1725">
      <c r="A1725" s="53">
        <v>43728.0</v>
      </c>
      <c r="B1725" s="14" t="s">
        <v>107</v>
      </c>
      <c r="C1725" s="52" t="s">
        <v>89</v>
      </c>
      <c r="D1725" s="14" t="s">
        <v>46</v>
      </c>
      <c r="E1725" s="51" t="s">
        <v>46</v>
      </c>
      <c r="F1725" s="1">
        <v>15.7</v>
      </c>
      <c r="G1725" s="14"/>
      <c r="H1725" s="1">
        <v>26.2</v>
      </c>
      <c r="I1725" s="14"/>
      <c r="J1725" s="1">
        <v>14.4</v>
      </c>
      <c r="K1725" s="1"/>
      <c r="L1725" s="1">
        <v>0.0</v>
      </c>
      <c r="M1725" s="14"/>
      <c r="N1725" s="54">
        <v>106.2793</v>
      </c>
      <c r="O1725" s="59">
        <f t="shared" si="1"/>
        <v>43728</v>
      </c>
      <c r="P1725" s="21">
        <v>1.139551098839E7</v>
      </c>
      <c r="Q1725" s="52" t="s">
        <v>89</v>
      </c>
      <c r="R1725" s="57">
        <v>43728.0</v>
      </c>
      <c r="S1725" s="58">
        <v>38.0</v>
      </c>
      <c r="T1725" s="58">
        <v>107222.3</v>
      </c>
    </row>
    <row r="1726">
      <c r="A1726" s="53">
        <v>43729.0</v>
      </c>
      <c r="B1726" s="14" t="s">
        <v>74</v>
      </c>
      <c r="C1726" s="52" t="s">
        <v>89</v>
      </c>
      <c r="D1726" s="14" t="s">
        <v>46</v>
      </c>
      <c r="E1726" s="51" t="s">
        <v>46</v>
      </c>
      <c r="F1726" s="1">
        <v>14.5</v>
      </c>
      <c r="G1726" s="14"/>
      <c r="H1726" s="1">
        <v>19.4</v>
      </c>
      <c r="I1726" s="14"/>
      <c r="J1726" s="1">
        <v>10.5</v>
      </c>
      <c r="K1726" s="1"/>
      <c r="L1726" s="1">
        <v>0.0</v>
      </c>
      <c r="M1726" s="14"/>
      <c r="N1726" s="54">
        <v>112.2577</v>
      </c>
      <c r="O1726" s="59">
        <f t="shared" si="1"/>
        <v>43729</v>
      </c>
      <c r="P1726" s="21">
        <v>1.137713828268E7</v>
      </c>
      <c r="Q1726" s="52" t="s">
        <v>89</v>
      </c>
      <c r="R1726" s="57">
        <v>43729.0</v>
      </c>
      <c r="S1726" s="58">
        <v>38.0</v>
      </c>
      <c r="T1726" s="58">
        <v>101348.4</v>
      </c>
    </row>
    <row r="1727">
      <c r="A1727" s="53">
        <v>43730.0</v>
      </c>
      <c r="B1727" s="14" t="s">
        <v>78</v>
      </c>
      <c r="C1727" s="52" t="s">
        <v>89</v>
      </c>
      <c r="D1727" s="14" t="s">
        <v>46</v>
      </c>
      <c r="E1727" s="51" t="s">
        <v>46</v>
      </c>
      <c r="F1727" s="1">
        <v>7.9</v>
      </c>
      <c r="G1727" s="14"/>
      <c r="H1727" s="1">
        <v>15.5</v>
      </c>
      <c r="I1727" s="14"/>
      <c r="J1727" s="1">
        <v>13.6</v>
      </c>
      <c r="K1727" s="1"/>
      <c r="L1727" s="1">
        <v>4.6</v>
      </c>
      <c r="M1727" s="14"/>
      <c r="N1727" s="54">
        <v>103.231</v>
      </c>
      <c r="O1727" s="59">
        <f t="shared" si="1"/>
        <v>43730</v>
      </c>
      <c r="P1727" s="21">
        <v>1.0569460781499999E7</v>
      </c>
      <c r="Q1727" s="52" t="s">
        <v>89</v>
      </c>
      <c r="R1727" s="57">
        <v>43730.0</v>
      </c>
      <c r="S1727" s="58">
        <v>39.0</v>
      </c>
      <c r="T1727" s="58">
        <v>102386.5</v>
      </c>
    </row>
    <row r="1728">
      <c r="A1728" s="53">
        <v>43731.0</v>
      </c>
      <c r="B1728" s="14" t="s">
        <v>92</v>
      </c>
      <c r="C1728" s="52" t="s">
        <v>89</v>
      </c>
      <c r="D1728" s="14" t="s">
        <v>46</v>
      </c>
      <c r="E1728" s="51" t="s">
        <v>46</v>
      </c>
      <c r="F1728" s="1">
        <v>8.9</v>
      </c>
      <c r="G1728" s="14"/>
      <c r="H1728" s="1">
        <v>15.2</v>
      </c>
      <c r="I1728" s="14"/>
      <c r="J1728" s="1">
        <v>13.9</v>
      </c>
      <c r="K1728" s="1"/>
      <c r="L1728" s="1">
        <v>2.0</v>
      </c>
      <c r="M1728" s="14"/>
      <c r="N1728" s="54">
        <v>109.7327</v>
      </c>
      <c r="O1728" s="59">
        <f t="shared" si="1"/>
        <v>43731</v>
      </c>
      <c r="P1728" s="21">
        <v>1.3372345046829998E7</v>
      </c>
      <c r="Q1728" s="52" t="s">
        <v>89</v>
      </c>
      <c r="R1728" s="57">
        <v>43731.0</v>
      </c>
      <c r="S1728" s="58">
        <v>39.0</v>
      </c>
      <c r="T1728" s="58">
        <v>121862.9</v>
      </c>
    </row>
    <row r="1729">
      <c r="A1729" s="53">
        <v>43732.0</v>
      </c>
      <c r="B1729" s="14" t="s">
        <v>108</v>
      </c>
      <c r="C1729" s="52" t="s">
        <v>89</v>
      </c>
      <c r="D1729" s="14" t="s">
        <v>46</v>
      </c>
      <c r="E1729" s="51" t="s">
        <v>46</v>
      </c>
      <c r="F1729" s="1">
        <v>8.3</v>
      </c>
      <c r="G1729" s="14"/>
      <c r="H1729" s="1">
        <v>15.1</v>
      </c>
      <c r="I1729" s="14"/>
      <c r="J1729" s="1">
        <v>13.3</v>
      </c>
      <c r="K1729" s="1"/>
      <c r="L1729" s="1">
        <v>1.4</v>
      </c>
      <c r="M1729" s="14"/>
      <c r="N1729" s="54">
        <v>148.2298</v>
      </c>
      <c r="O1729" s="59">
        <f t="shared" si="1"/>
        <v>43732</v>
      </c>
      <c r="P1729" s="21">
        <v>1.864542632154E7</v>
      </c>
      <c r="Q1729" s="52" t="s">
        <v>89</v>
      </c>
      <c r="R1729" s="57">
        <v>43732.0</v>
      </c>
      <c r="S1729" s="58">
        <v>39.0</v>
      </c>
      <c r="T1729" s="58">
        <v>125787.3</v>
      </c>
    </row>
    <row r="1730">
      <c r="A1730" s="53">
        <v>43733.0</v>
      </c>
      <c r="B1730" s="14" t="s">
        <v>90</v>
      </c>
      <c r="C1730" s="52" t="s">
        <v>89</v>
      </c>
      <c r="D1730" s="14" t="s">
        <v>46</v>
      </c>
      <c r="E1730" s="51" t="s">
        <v>46</v>
      </c>
      <c r="F1730" s="1">
        <v>8.7</v>
      </c>
      <c r="G1730" s="14"/>
      <c r="H1730" s="1">
        <v>16.6</v>
      </c>
      <c r="I1730" s="14"/>
      <c r="J1730" s="1">
        <v>13.1</v>
      </c>
      <c r="K1730" s="1"/>
      <c r="L1730" s="1">
        <v>0.0</v>
      </c>
      <c r="M1730" s="14"/>
      <c r="N1730" s="54">
        <v>192.485</v>
      </c>
      <c r="O1730" s="59">
        <f t="shared" si="1"/>
        <v>43733</v>
      </c>
      <c r="P1730" s="21">
        <v>2.39264437065E7</v>
      </c>
      <c r="Q1730" s="52" t="s">
        <v>89</v>
      </c>
      <c r="R1730" s="57">
        <v>43733.0</v>
      </c>
      <c r="S1730" s="58">
        <v>39.0</v>
      </c>
      <c r="T1730" s="58">
        <v>124302.9</v>
      </c>
    </row>
    <row r="1731">
      <c r="A1731" s="53">
        <v>43734.0</v>
      </c>
      <c r="B1731" s="14" t="s">
        <v>105</v>
      </c>
      <c r="C1731" s="52" t="s">
        <v>89</v>
      </c>
      <c r="D1731" s="14" t="s">
        <v>46</v>
      </c>
      <c r="E1731" s="51" t="s">
        <v>46</v>
      </c>
      <c r="F1731" s="1">
        <v>8.3</v>
      </c>
      <c r="G1731" s="14"/>
      <c r="H1731" s="1">
        <v>20.3</v>
      </c>
      <c r="I1731" s="14"/>
      <c r="J1731" s="1">
        <v>19.6</v>
      </c>
      <c r="K1731" s="1"/>
      <c r="L1731" s="1">
        <v>0.0</v>
      </c>
      <c r="M1731" s="14"/>
      <c r="N1731" s="54">
        <v>139.4994</v>
      </c>
      <c r="O1731" s="59">
        <f t="shared" si="1"/>
        <v>43734</v>
      </c>
      <c r="P1731" s="21">
        <v>1.636609750788E7</v>
      </c>
      <c r="Q1731" s="52" t="s">
        <v>89</v>
      </c>
      <c r="R1731" s="57">
        <v>43734.0</v>
      </c>
      <c r="S1731" s="58">
        <v>39.0</v>
      </c>
      <c r="T1731" s="58">
        <v>117320.2</v>
      </c>
    </row>
    <row r="1732">
      <c r="A1732" s="53">
        <v>43735.0</v>
      </c>
      <c r="B1732" s="14" t="s">
        <v>107</v>
      </c>
      <c r="C1732" s="52" t="s">
        <v>89</v>
      </c>
      <c r="D1732" s="14" t="s">
        <v>46</v>
      </c>
      <c r="E1732" s="51" t="s">
        <v>47</v>
      </c>
      <c r="F1732" s="1">
        <v>12.3</v>
      </c>
      <c r="G1732" s="14"/>
      <c r="H1732" s="1">
        <v>18.8</v>
      </c>
      <c r="I1732" s="14"/>
      <c r="J1732" s="1">
        <v>7.4</v>
      </c>
      <c r="K1732" s="1"/>
      <c r="L1732" s="1">
        <v>0.0</v>
      </c>
      <c r="M1732" s="14"/>
      <c r="N1732" s="54">
        <v>69.64096</v>
      </c>
      <c r="O1732" s="59">
        <f t="shared" si="1"/>
        <v>43735</v>
      </c>
      <c r="P1732" s="21">
        <v>7384936.321280001</v>
      </c>
      <c r="Q1732" s="52" t="s">
        <v>89</v>
      </c>
      <c r="R1732" s="57">
        <v>43735.0</v>
      </c>
      <c r="S1732" s="58">
        <v>39.0</v>
      </c>
      <c r="T1732" s="58">
        <v>106043.0</v>
      </c>
    </row>
    <row r="1733">
      <c r="A1733" s="53">
        <v>43736.0</v>
      </c>
      <c r="B1733" s="14" t="s">
        <v>74</v>
      </c>
      <c r="C1733" s="52" t="s">
        <v>89</v>
      </c>
      <c r="D1733" s="14" t="s">
        <v>46</v>
      </c>
      <c r="E1733" s="51" t="s">
        <v>46</v>
      </c>
      <c r="F1733" s="1">
        <v>7.2</v>
      </c>
      <c r="G1733" s="14"/>
      <c r="H1733" s="1">
        <v>14.9</v>
      </c>
      <c r="I1733" s="14"/>
      <c r="J1733" s="1">
        <v>17.7</v>
      </c>
      <c r="K1733" s="1"/>
      <c r="L1733" s="1">
        <v>0.2</v>
      </c>
      <c r="M1733" s="14"/>
      <c r="N1733" s="54">
        <v>132.2621</v>
      </c>
      <c r="O1733" s="59">
        <f t="shared" si="1"/>
        <v>43736</v>
      </c>
      <c r="P1733" s="21">
        <v>1.4385130198830001E7</v>
      </c>
      <c r="Q1733" s="52" t="s">
        <v>89</v>
      </c>
      <c r="R1733" s="57">
        <v>43736.0</v>
      </c>
      <c r="S1733" s="58">
        <v>39.0</v>
      </c>
      <c r="T1733" s="58">
        <v>108762.3</v>
      </c>
    </row>
    <row r="1734">
      <c r="A1734" s="53">
        <v>43737.0</v>
      </c>
      <c r="B1734" s="14" t="s">
        <v>78</v>
      </c>
      <c r="C1734" s="52" t="s">
        <v>89</v>
      </c>
      <c r="D1734" s="14" t="s">
        <v>46</v>
      </c>
      <c r="E1734" s="51" t="s">
        <v>46</v>
      </c>
      <c r="F1734" s="1">
        <v>9.1</v>
      </c>
      <c r="G1734" s="14"/>
      <c r="H1734" s="1">
        <v>15.8</v>
      </c>
      <c r="I1734" s="14"/>
      <c r="J1734" s="1">
        <v>19.0</v>
      </c>
      <c r="K1734" s="1"/>
      <c r="L1734" s="1">
        <v>0.0</v>
      </c>
      <c r="M1734" s="14"/>
      <c r="N1734" s="54">
        <v>90.40132</v>
      </c>
      <c r="O1734" s="59">
        <f t="shared" si="1"/>
        <v>43737</v>
      </c>
      <c r="P1734" s="21">
        <v>9474428.981412001</v>
      </c>
      <c r="Q1734" s="52" t="s">
        <v>89</v>
      </c>
      <c r="R1734" s="57">
        <v>43737.0</v>
      </c>
      <c r="S1734" s="58">
        <v>40.0</v>
      </c>
      <c r="T1734" s="58">
        <v>104804.1</v>
      </c>
    </row>
    <row r="1735">
      <c r="A1735" s="53">
        <v>43738.0</v>
      </c>
      <c r="B1735" s="14" t="s">
        <v>92</v>
      </c>
      <c r="C1735" s="52" t="s">
        <v>89</v>
      </c>
      <c r="D1735" s="14" t="s">
        <v>46</v>
      </c>
      <c r="E1735" s="51" t="s">
        <v>46</v>
      </c>
      <c r="F1735" s="1">
        <v>10.1</v>
      </c>
      <c r="G1735" s="14"/>
      <c r="H1735" s="1">
        <v>14.1</v>
      </c>
      <c r="I1735" s="14"/>
      <c r="J1735" s="1">
        <v>14.4</v>
      </c>
      <c r="K1735" s="1"/>
      <c r="L1735" s="1">
        <v>0.0</v>
      </c>
      <c r="M1735" s="14"/>
      <c r="N1735" s="54">
        <v>107.8227</v>
      </c>
      <c r="O1735" s="59">
        <f t="shared" si="1"/>
        <v>43738</v>
      </c>
      <c r="P1735" s="21">
        <v>1.312965643716E7</v>
      </c>
      <c r="Q1735" s="52" t="s">
        <v>89</v>
      </c>
      <c r="R1735" s="57">
        <v>43738.0</v>
      </c>
      <c r="S1735" s="58">
        <v>40.0</v>
      </c>
      <c r="T1735" s="58">
        <v>121770.8</v>
      </c>
    </row>
    <row r="1736">
      <c r="A1736" s="53">
        <v>43739.0</v>
      </c>
      <c r="B1736" s="14" t="s">
        <v>108</v>
      </c>
      <c r="C1736" s="52" t="s">
        <v>89</v>
      </c>
      <c r="D1736" s="14" t="s">
        <v>46</v>
      </c>
      <c r="E1736" s="51" t="s">
        <v>46</v>
      </c>
      <c r="F1736" s="1">
        <v>4.2</v>
      </c>
      <c r="G1736" s="14"/>
      <c r="H1736" s="1">
        <v>20.5</v>
      </c>
      <c r="I1736" s="14"/>
      <c r="J1736" s="1">
        <v>21.7</v>
      </c>
      <c r="K1736" s="1"/>
      <c r="L1736" s="1">
        <v>0.0</v>
      </c>
      <c r="M1736" s="14"/>
      <c r="N1736" s="54">
        <v>121.3909</v>
      </c>
      <c r="O1736" s="59">
        <f t="shared" si="1"/>
        <v>43739</v>
      </c>
      <c r="P1736" s="21">
        <v>1.423494030577E7</v>
      </c>
      <c r="Q1736" s="52" t="s">
        <v>89</v>
      </c>
      <c r="R1736" s="57">
        <v>43739.0</v>
      </c>
      <c r="S1736" s="58">
        <v>40.0</v>
      </c>
      <c r="T1736" s="58">
        <v>117265.3</v>
      </c>
    </row>
    <row r="1737">
      <c r="A1737" s="53">
        <v>43740.0</v>
      </c>
      <c r="B1737" s="14" t="s">
        <v>90</v>
      </c>
      <c r="C1737" s="52" t="s">
        <v>89</v>
      </c>
      <c r="D1737" s="14" t="s">
        <v>46</v>
      </c>
      <c r="E1737" s="51" t="s">
        <v>46</v>
      </c>
      <c r="F1737" s="1">
        <v>9.3</v>
      </c>
      <c r="G1737" s="14"/>
      <c r="H1737" s="1">
        <v>26.5</v>
      </c>
      <c r="I1737" s="14"/>
      <c r="J1737" s="1">
        <v>18.5</v>
      </c>
      <c r="K1737" s="1"/>
      <c r="L1737" s="1">
        <v>0.0</v>
      </c>
      <c r="M1737" s="14"/>
      <c r="N1737" s="54">
        <v>108.6617</v>
      </c>
      <c r="O1737" s="59">
        <f t="shared" si="1"/>
        <v>43740</v>
      </c>
      <c r="P1737" s="21">
        <v>1.203545682136E7</v>
      </c>
      <c r="Q1737" s="52" t="s">
        <v>89</v>
      </c>
      <c r="R1737" s="57">
        <v>43740.0</v>
      </c>
      <c r="S1737" s="58">
        <v>40.0</v>
      </c>
      <c r="T1737" s="58">
        <v>110760.8</v>
      </c>
    </row>
    <row r="1738">
      <c r="A1738" s="53">
        <v>43741.0</v>
      </c>
      <c r="B1738" s="14" t="s">
        <v>105</v>
      </c>
      <c r="C1738" s="52" t="s">
        <v>89</v>
      </c>
      <c r="D1738" s="14" t="s">
        <v>46</v>
      </c>
      <c r="E1738" s="51" t="s">
        <v>46</v>
      </c>
      <c r="F1738" s="1">
        <v>15.1</v>
      </c>
      <c r="G1738" s="14"/>
      <c r="H1738" s="1">
        <v>29.7</v>
      </c>
      <c r="I1738" s="14"/>
      <c r="J1738" s="1">
        <v>22.0</v>
      </c>
      <c r="K1738" s="1"/>
      <c r="L1738" s="1">
        <v>0.0</v>
      </c>
      <c r="M1738" s="14"/>
      <c r="N1738" s="54">
        <v>108.8439</v>
      </c>
      <c r="O1738" s="59">
        <f t="shared" si="1"/>
        <v>43741</v>
      </c>
      <c r="P1738" s="21">
        <v>1.189804235631E7</v>
      </c>
      <c r="Q1738" s="52" t="s">
        <v>89</v>
      </c>
      <c r="R1738" s="57">
        <v>43741.0</v>
      </c>
      <c r="S1738" s="58">
        <v>40.0</v>
      </c>
      <c r="T1738" s="58">
        <v>109312.9</v>
      </c>
    </row>
    <row r="1739">
      <c r="A1739" s="53">
        <v>43742.0</v>
      </c>
      <c r="B1739" s="14" t="s">
        <v>107</v>
      </c>
      <c r="C1739" s="52" t="s">
        <v>89</v>
      </c>
      <c r="D1739" s="14" t="s">
        <v>46</v>
      </c>
      <c r="E1739" s="51" t="s">
        <v>46</v>
      </c>
      <c r="F1739" s="1">
        <v>12.5</v>
      </c>
      <c r="G1739" s="14"/>
      <c r="H1739" s="1">
        <v>15.2</v>
      </c>
      <c r="I1739" s="14"/>
      <c r="J1739" s="1">
        <v>11.0</v>
      </c>
      <c r="K1739" s="1"/>
      <c r="L1739" s="1">
        <v>0.0</v>
      </c>
      <c r="M1739" s="14"/>
      <c r="N1739" s="54">
        <v>136.362</v>
      </c>
      <c r="O1739" s="59">
        <f t="shared" si="1"/>
        <v>43742</v>
      </c>
      <c r="P1739" s="21">
        <v>1.60242531612E7</v>
      </c>
      <c r="Q1739" s="52" t="s">
        <v>89</v>
      </c>
      <c r="R1739" s="57">
        <v>43742.0</v>
      </c>
      <c r="S1739" s="58">
        <v>40.0</v>
      </c>
      <c r="T1739" s="58">
        <v>117512.6</v>
      </c>
    </row>
    <row r="1740">
      <c r="A1740" s="53">
        <v>43743.0</v>
      </c>
      <c r="B1740" s="14" t="s">
        <v>74</v>
      </c>
      <c r="C1740" s="52" t="s">
        <v>89</v>
      </c>
      <c r="D1740" s="14" t="s">
        <v>46</v>
      </c>
      <c r="E1740" s="51" t="s">
        <v>46</v>
      </c>
      <c r="F1740" s="1">
        <v>7.6</v>
      </c>
      <c r="G1740" s="14"/>
      <c r="H1740" s="1">
        <v>24.3</v>
      </c>
      <c r="I1740" s="14"/>
      <c r="J1740" s="1">
        <v>17.4</v>
      </c>
      <c r="K1740" s="1"/>
      <c r="L1740" s="1">
        <v>1.8</v>
      </c>
      <c r="M1740" s="14"/>
      <c r="N1740" s="54">
        <v>88.04906</v>
      </c>
      <c r="O1740" s="59">
        <f t="shared" si="1"/>
        <v>43743</v>
      </c>
      <c r="P1740" s="21">
        <v>8926941.997159999</v>
      </c>
      <c r="Q1740" s="52" t="s">
        <v>89</v>
      </c>
      <c r="R1740" s="57">
        <v>43743.0</v>
      </c>
      <c r="S1740" s="58">
        <v>40.0</v>
      </c>
      <c r="T1740" s="58">
        <v>101386.0</v>
      </c>
    </row>
    <row r="1741">
      <c r="A1741" s="53">
        <v>43744.0</v>
      </c>
      <c r="B1741" s="14" t="s">
        <v>78</v>
      </c>
      <c r="C1741" s="52" t="s">
        <v>89</v>
      </c>
      <c r="D1741" s="14" t="s">
        <v>46</v>
      </c>
      <c r="E1741" s="51" t="s">
        <v>46</v>
      </c>
      <c r="F1741" s="1">
        <v>12.9</v>
      </c>
      <c r="G1741" s="14"/>
      <c r="H1741" s="1">
        <v>24.8</v>
      </c>
      <c r="I1741" s="14"/>
      <c r="J1741" s="1">
        <v>17.4</v>
      </c>
      <c r="K1741" s="1"/>
      <c r="L1741" s="1">
        <v>0.0</v>
      </c>
      <c r="M1741" s="14"/>
      <c r="N1741" s="54">
        <v>54.72011</v>
      </c>
      <c r="O1741" s="59">
        <f t="shared" si="1"/>
        <v>43744</v>
      </c>
      <c r="P1741" s="21">
        <v>5089591.3032485</v>
      </c>
      <c r="Q1741" s="52" t="s">
        <v>89</v>
      </c>
      <c r="R1741" s="57">
        <v>43744.0</v>
      </c>
      <c r="S1741" s="58">
        <v>41.0</v>
      </c>
      <c r="T1741" s="58">
        <v>93011.35</v>
      </c>
    </row>
    <row r="1742">
      <c r="A1742" s="53">
        <v>43745.0</v>
      </c>
      <c r="B1742" s="14" t="s">
        <v>92</v>
      </c>
      <c r="C1742" s="52" t="s">
        <v>89</v>
      </c>
      <c r="D1742" s="14" t="s">
        <v>46</v>
      </c>
      <c r="E1742" s="51" t="s">
        <v>46</v>
      </c>
      <c r="F1742" s="1">
        <v>11.6</v>
      </c>
      <c r="G1742" s="14"/>
      <c r="H1742" s="1">
        <v>16.4</v>
      </c>
      <c r="I1742" s="14"/>
      <c r="J1742" s="1">
        <v>15.1</v>
      </c>
      <c r="K1742" s="1"/>
      <c r="L1742" s="1">
        <v>0.0</v>
      </c>
      <c r="M1742" s="14"/>
      <c r="N1742" s="54">
        <v>112.0756</v>
      </c>
      <c r="O1742" s="59">
        <f t="shared" si="1"/>
        <v>43745</v>
      </c>
      <c r="P1742" s="21">
        <v>1.269775080028E7</v>
      </c>
      <c r="Q1742" s="52" t="s">
        <v>89</v>
      </c>
      <c r="R1742" s="57">
        <v>43745.0</v>
      </c>
      <c r="S1742" s="58">
        <v>41.0</v>
      </c>
      <c r="T1742" s="58">
        <v>113296.3</v>
      </c>
    </row>
    <row r="1743">
      <c r="A1743" s="53">
        <v>43746.0</v>
      </c>
      <c r="B1743" s="14" t="s">
        <v>108</v>
      </c>
      <c r="C1743" s="52" t="s">
        <v>89</v>
      </c>
      <c r="D1743" s="14" t="s">
        <v>47</v>
      </c>
      <c r="E1743" s="51" t="s">
        <v>46</v>
      </c>
      <c r="F1743" s="1">
        <v>9.5</v>
      </c>
      <c r="G1743" s="14"/>
      <c r="H1743" s="1">
        <v>14.2</v>
      </c>
      <c r="I1743" s="14"/>
      <c r="J1743" s="1">
        <v>17.0</v>
      </c>
      <c r="K1743" s="1"/>
      <c r="L1743" s="1">
        <v>2.6</v>
      </c>
      <c r="M1743" s="14"/>
      <c r="N1743" s="54">
        <v>130.6718</v>
      </c>
      <c r="O1743" s="59">
        <f t="shared" si="1"/>
        <v>43746</v>
      </c>
      <c r="P1743" s="21">
        <v>1.5354563724639999E7</v>
      </c>
      <c r="Q1743" s="52" t="s">
        <v>89</v>
      </c>
      <c r="R1743" s="57">
        <v>43746.0</v>
      </c>
      <c r="S1743" s="58">
        <v>41.0</v>
      </c>
      <c r="T1743" s="58">
        <v>117504.8</v>
      </c>
    </row>
    <row r="1744">
      <c r="A1744" s="53">
        <v>43747.0</v>
      </c>
      <c r="B1744" s="14" t="s">
        <v>90</v>
      </c>
      <c r="C1744" s="52" t="s">
        <v>89</v>
      </c>
      <c r="D1744" s="14" t="s">
        <v>47</v>
      </c>
      <c r="E1744" s="51" t="s">
        <v>46</v>
      </c>
      <c r="F1744" s="1">
        <v>8.5</v>
      </c>
      <c r="G1744" s="14"/>
      <c r="H1744" s="1">
        <v>15.0</v>
      </c>
      <c r="I1744" s="14"/>
      <c r="J1744" s="1">
        <v>19.3</v>
      </c>
      <c r="K1744" s="1"/>
      <c r="L1744" s="1">
        <v>5.8</v>
      </c>
      <c r="M1744" s="14"/>
      <c r="N1744" s="54">
        <v>131.585</v>
      </c>
      <c r="O1744" s="59">
        <f t="shared" si="1"/>
        <v>43747</v>
      </c>
      <c r="P1744" s="21">
        <v>1.6154927303000001E7</v>
      </c>
      <c r="Q1744" s="52" t="s">
        <v>89</v>
      </c>
      <c r="R1744" s="57">
        <v>43747.0</v>
      </c>
      <c r="S1744" s="58">
        <v>41.0</v>
      </c>
      <c r="T1744" s="58">
        <v>122771.8</v>
      </c>
    </row>
    <row r="1745">
      <c r="A1745" s="53">
        <v>43748.0</v>
      </c>
      <c r="B1745" s="14" t="s">
        <v>105</v>
      </c>
      <c r="C1745" s="52" t="s">
        <v>89</v>
      </c>
      <c r="D1745" s="14" t="s">
        <v>47</v>
      </c>
      <c r="E1745" s="51" t="s">
        <v>46</v>
      </c>
      <c r="F1745" s="1">
        <v>10.2</v>
      </c>
      <c r="G1745" s="14"/>
      <c r="H1745" s="1">
        <v>14.7</v>
      </c>
      <c r="I1745" s="14"/>
      <c r="J1745" s="1">
        <v>12.6</v>
      </c>
      <c r="K1745" s="1"/>
      <c r="L1745" s="1">
        <v>0.2</v>
      </c>
      <c r="M1745" s="14"/>
      <c r="N1745" s="54">
        <v>167.9811</v>
      </c>
      <c r="O1745" s="59">
        <f t="shared" si="1"/>
        <v>43748</v>
      </c>
      <c r="P1745" s="21">
        <v>2.077793501931E7</v>
      </c>
      <c r="Q1745" s="52" t="s">
        <v>89</v>
      </c>
      <c r="R1745" s="57">
        <v>43748.0</v>
      </c>
      <c r="S1745" s="58">
        <v>41.0</v>
      </c>
      <c r="T1745" s="58">
        <v>123692.1</v>
      </c>
    </row>
    <row r="1746">
      <c r="A1746" s="53">
        <v>43749.0</v>
      </c>
      <c r="B1746" s="14" t="s">
        <v>107</v>
      </c>
      <c r="C1746" s="52" t="s">
        <v>89</v>
      </c>
      <c r="D1746" s="14" t="s">
        <v>47</v>
      </c>
      <c r="E1746" s="51" t="s">
        <v>46</v>
      </c>
      <c r="F1746" s="1">
        <v>9.5</v>
      </c>
      <c r="G1746" s="14"/>
      <c r="H1746" s="1">
        <v>18.9</v>
      </c>
      <c r="I1746" s="14"/>
      <c r="J1746" s="1">
        <v>17.5</v>
      </c>
      <c r="K1746" s="1"/>
      <c r="L1746" s="1">
        <v>0.0</v>
      </c>
      <c r="M1746" s="14"/>
      <c r="N1746" s="54">
        <v>114.697</v>
      </c>
      <c r="O1746" s="59">
        <f t="shared" si="1"/>
        <v>43749</v>
      </c>
      <c r="P1746" s="21">
        <v>1.32188865985E7</v>
      </c>
      <c r="Q1746" s="52" t="s">
        <v>89</v>
      </c>
      <c r="R1746" s="57">
        <v>43749.0</v>
      </c>
      <c r="S1746" s="58">
        <v>41.0</v>
      </c>
      <c r="T1746" s="58">
        <v>115250.5</v>
      </c>
    </row>
    <row r="1747">
      <c r="A1747" s="53">
        <v>43750.0</v>
      </c>
      <c r="B1747" s="14" t="s">
        <v>74</v>
      </c>
      <c r="C1747" s="52" t="s">
        <v>89</v>
      </c>
      <c r="D1747" s="14" t="s">
        <v>47</v>
      </c>
      <c r="E1747" s="51" t="s">
        <v>46</v>
      </c>
      <c r="F1747" s="1">
        <v>8.2</v>
      </c>
      <c r="G1747" s="14"/>
      <c r="H1747" s="1">
        <v>20.4</v>
      </c>
      <c r="I1747" s="14"/>
      <c r="J1747" s="1">
        <v>20.1</v>
      </c>
      <c r="K1747" s="1"/>
      <c r="L1747" s="1">
        <v>0.0</v>
      </c>
      <c r="M1747" s="14"/>
      <c r="N1747" s="54">
        <v>93.12022</v>
      </c>
      <c r="O1747" s="59">
        <f t="shared" si="1"/>
        <v>43750</v>
      </c>
      <c r="P1747" s="21">
        <v>9410114.839747999</v>
      </c>
      <c r="Q1747" s="52" t="s">
        <v>89</v>
      </c>
      <c r="R1747" s="57">
        <v>43750.0</v>
      </c>
      <c r="S1747" s="58">
        <v>41.0</v>
      </c>
      <c r="T1747" s="58">
        <v>101053.4</v>
      </c>
    </row>
    <row r="1748">
      <c r="A1748" s="53">
        <v>43751.0</v>
      </c>
      <c r="B1748" s="14" t="s">
        <v>78</v>
      </c>
      <c r="C1748" s="52" t="s">
        <v>89</v>
      </c>
      <c r="D1748" s="14" t="s">
        <v>47</v>
      </c>
      <c r="E1748" s="51" t="s">
        <v>46</v>
      </c>
      <c r="F1748" s="1">
        <v>9.4</v>
      </c>
      <c r="G1748" s="14"/>
      <c r="H1748" s="1">
        <v>23.1</v>
      </c>
      <c r="I1748" s="14"/>
      <c r="J1748" s="1">
        <v>19.6</v>
      </c>
      <c r="K1748" s="1"/>
      <c r="L1748" s="1">
        <v>0.0</v>
      </c>
      <c r="M1748" s="14"/>
      <c r="N1748" s="54">
        <v>90.16424</v>
      </c>
      <c r="O1748" s="59">
        <f t="shared" si="1"/>
        <v>43751</v>
      </c>
      <c r="P1748" s="21">
        <v>8542583.869528001</v>
      </c>
      <c r="Q1748" s="52" t="s">
        <v>89</v>
      </c>
      <c r="R1748" s="57">
        <v>43751.0</v>
      </c>
      <c r="S1748" s="58">
        <v>42.0</v>
      </c>
      <c r="T1748" s="58">
        <v>94744.7</v>
      </c>
    </row>
    <row r="1749">
      <c r="A1749" s="53">
        <v>43752.0</v>
      </c>
      <c r="B1749" s="14" t="s">
        <v>92</v>
      </c>
      <c r="C1749" s="52" t="s">
        <v>89</v>
      </c>
      <c r="D1749" s="14" t="s">
        <v>47</v>
      </c>
      <c r="E1749" s="51" t="s">
        <v>46</v>
      </c>
      <c r="F1749" s="1">
        <v>13.6</v>
      </c>
      <c r="G1749" s="14"/>
      <c r="H1749" s="1">
        <v>26.7</v>
      </c>
      <c r="I1749" s="14"/>
      <c r="J1749" s="1">
        <v>20.2</v>
      </c>
      <c r="K1749" s="1"/>
      <c r="L1749" s="1">
        <v>0.2</v>
      </c>
      <c r="M1749" s="14"/>
      <c r="N1749" s="54">
        <v>119.0138</v>
      </c>
      <c r="O1749" s="59">
        <f t="shared" si="1"/>
        <v>43752</v>
      </c>
      <c r="P1749" s="21">
        <v>1.3126043903380001E7</v>
      </c>
      <c r="Q1749" s="52" t="s">
        <v>89</v>
      </c>
      <c r="R1749" s="57">
        <v>43752.0</v>
      </c>
      <c r="S1749" s="58">
        <v>42.0</v>
      </c>
      <c r="T1749" s="58">
        <v>110290.1</v>
      </c>
    </row>
    <row r="1750">
      <c r="A1750" s="53">
        <v>43753.0</v>
      </c>
      <c r="B1750" s="14" t="s">
        <v>108</v>
      </c>
      <c r="C1750" s="52" t="s">
        <v>89</v>
      </c>
      <c r="D1750" s="14" t="s">
        <v>47</v>
      </c>
      <c r="E1750" s="51" t="s">
        <v>46</v>
      </c>
      <c r="F1750" s="1">
        <v>13.0</v>
      </c>
      <c r="G1750" s="14"/>
      <c r="H1750" s="1">
        <v>18.0</v>
      </c>
      <c r="I1750" s="14"/>
      <c r="J1750" s="1">
        <v>20.6</v>
      </c>
      <c r="K1750" s="1"/>
      <c r="L1750" s="1">
        <v>0.0</v>
      </c>
      <c r="M1750" s="14"/>
      <c r="N1750" s="54">
        <v>123.2613</v>
      </c>
      <c r="O1750" s="59">
        <f t="shared" si="1"/>
        <v>43753</v>
      </c>
      <c r="P1750" s="21">
        <v>1.381168751373E7</v>
      </c>
      <c r="Q1750" s="52" t="s">
        <v>89</v>
      </c>
      <c r="R1750" s="57">
        <v>43753.0</v>
      </c>
      <c r="S1750" s="58">
        <v>42.0</v>
      </c>
      <c r="T1750" s="58">
        <v>112052.1</v>
      </c>
    </row>
    <row r="1751">
      <c r="A1751" s="53">
        <v>43754.0</v>
      </c>
      <c r="B1751" s="14" t="s">
        <v>90</v>
      </c>
      <c r="C1751" s="52" t="s">
        <v>89</v>
      </c>
      <c r="D1751" s="14" t="s">
        <v>47</v>
      </c>
      <c r="E1751" s="51" t="s">
        <v>46</v>
      </c>
      <c r="F1751" s="1">
        <v>13.3</v>
      </c>
      <c r="G1751" s="14"/>
      <c r="H1751" s="1">
        <v>20.4</v>
      </c>
      <c r="I1751" s="14"/>
      <c r="J1751" s="1">
        <v>11.4</v>
      </c>
      <c r="K1751" s="1"/>
      <c r="L1751" s="1">
        <v>0.0</v>
      </c>
      <c r="M1751" s="14"/>
      <c r="N1751" s="54">
        <v>116.3407</v>
      </c>
      <c r="O1751" s="59">
        <f t="shared" si="1"/>
        <v>43754</v>
      </c>
      <c r="P1751" s="21">
        <v>1.367395293159E7</v>
      </c>
      <c r="Q1751" s="52" t="s">
        <v>89</v>
      </c>
      <c r="R1751" s="57">
        <v>43754.0</v>
      </c>
      <c r="S1751" s="58">
        <v>42.0</v>
      </c>
      <c r="T1751" s="58">
        <v>117533.7</v>
      </c>
    </row>
    <row r="1752">
      <c r="A1752" s="53">
        <v>43755.0</v>
      </c>
      <c r="B1752" s="14" t="s">
        <v>105</v>
      </c>
      <c r="C1752" s="52" t="s">
        <v>89</v>
      </c>
      <c r="D1752" s="14" t="s">
        <v>47</v>
      </c>
      <c r="E1752" s="51" t="s">
        <v>46</v>
      </c>
      <c r="F1752" s="1">
        <v>9.5</v>
      </c>
      <c r="G1752" s="14"/>
      <c r="H1752" s="1">
        <v>15.2</v>
      </c>
      <c r="I1752" s="14"/>
      <c r="J1752" s="1">
        <v>9.6</v>
      </c>
      <c r="K1752" s="1"/>
      <c r="L1752" s="1">
        <v>4.4</v>
      </c>
      <c r="M1752" s="14"/>
      <c r="N1752" s="54">
        <v>92.49804</v>
      </c>
      <c r="O1752" s="59">
        <f t="shared" si="1"/>
        <v>43755</v>
      </c>
      <c r="P1752" s="21">
        <v>1.07935962876E7</v>
      </c>
      <c r="Q1752" s="52" t="s">
        <v>89</v>
      </c>
      <c r="R1752" s="57">
        <v>43755.0</v>
      </c>
      <c r="S1752" s="58">
        <v>42.0</v>
      </c>
      <c r="T1752" s="58">
        <v>116690.0</v>
      </c>
    </row>
    <row r="1753">
      <c r="A1753" s="53">
        <v>43756.0</v>
      </c>
      <c r="B1753" s="14" t="s">
        <v>107</v>
      </c>
      <c r="C1753" s="52" t="s">
        <v>89</v>
      </c>
      <c r="D1753" s="14" t="s">
        <v>47</v>
      </c>
      <c r="E1753" s="51" t="s">
        <v>46</v>
      </c>
      <c r="F1753" s="1">
        <v>7.3</v>
      </c>
      <c r="G1753" s="14"/>
      <c r="H1753" s="1">
        <v>22.1</v>
      </c>
      <c r="I1753" s="14"/>
      <c r="J1753" s="1">
        <v>23.2</v>
      </c>
      <c r="K1753" s="1"/>
      <c r="L1753" s="1">
        <v>0.8</v>
      </c>
      <c r="M1753" s="14"/>
      <c r="N1753" s="54">
        <v>76.31833</v>
      </c>
      <c r="O1753" s="59">
        <f t="shared" si="1"/>
        <v>43756</v>
      </c>
      <c r="P1753" s="21">
        <v>8384140.937975001</v>
      </c>
      <c r="Q1753" s="52" t="s">
        <v>89</v>
      </c>
      <c r="R1753" s="57">
        <v>43756.0</v>
      </c>
      <c r="S1753" s="58">
        <v>42.0</v>
      </c>
      <c r="T1753" s="58">
        <v>109857.5</v>
      </c>
    </row>
    <row r="1754">
      <c r="A1754" s="53">
        <v>43757.0</v>
      </c>
      <c r="B1754" s="14" t="s">
        <v>74</v>
      </c>
      <c r="C1754" s="52" t="s">
        <v>89</v>
      </c>
      <c r="D1754" s="14" t="s">
        <v>47</v>
      </c>
      <c r="E1754" s="51" t="s">
        <v>46</v>
      </c>
      <c r="F1754" s="1">
        <v>9.4</v>
      </c>
      <c r="G1754" s="14"/>
      <c r="H1754" s="1">
        <v>15.3</v>
      </c>
      <c r="I1754" s="14"/>
      <c r="J1754" s="1">
        <v>15.8</v>
      </c>
      <c r="K1754" s="1"/>
      <c r="L1754" s="1">
        <v>0.8</v>
      </c>
      <c r="M1754" s="14"/>
      <c r="N1754" s="54">
        <v>67.01442</v>
      </c>
      <c r="O1754" s="59">
        <f t="shared" si="1"/>
        <v>43757</v>
      </c>
      <c r="P1754" s="21">
        <v>6837648.80865</v>
      </c>
      <c r="Q1754" s="52" t="s">
        <v>89</v>
      </c>
      <c r="R1754" s="57">
        <v>43757.0</v>
      </c>
      <c r="S1754" s="58">
        <v>42.0</v>
      </c>
      <c r="T1754" s="58">
        <v>102032.5</v>
      </c>
    </row>
    <row r="1755">
      <c r="A1755" s="53">
        <v>43758.0</v>
      </c>
      <c r="B1755" s="14" t="s">
        <v>78</v>
      </c>
      <c r="C1755" s="52" t="s">
        <v>89</v>
      </c>
      <c r="D1755" s="14" t="s">
        <v>47</v>
      </c>
      <c r="E1755" s="51" t="s">
        <v>46</v>
      </c>
      <c r="F1755" s="1">
        <v>10.0</v>
      </c>
      <c r="G1755" s="14"/>
      <c r="H1755" s="1">
        <v>16.4</v>
      </c>
      <c r="I1755" s="14"/>
      <c r="J1755" s="1">
        <v>14.7</v>
      </c>
      <c r="K1755" s="1"/>
      <c r="L1755" s="1">
        <v>0.8</v>
      </c>
      <c r="M1755" s="14"/>
      <c r="N1755" s="54">
        <v>87.53321</v>
      </c>
      <c r="O1755" s="59">
        <f t="shared" si="1"/>
        <v>43758</v>
      </c>
      <c r="P1755" s="21">
        <v>8988303.902245</v>
      </c>
      <c r="Q1755" s="52" t="s">
        <v>89</v>
      </c>
      <c r="R1755" s="57">
        <v>43758.0</v>
      </c>
      <c r="S1755" s="58">
        <v>43.0</v>
      </c>
      <c r="T1755" s="58">
        <v>102684.5</v>
      </c>
    </row>
    <row r="1756">
      <c r="A1756" s="53">
        <v>43759.0</v>
      </c>
      <c r="B1756" s="14" t="s">
        <v>92</v>
      </c>
      <c r="C1756" s="52" t="s">
        <v>89</v>
      </c>
      <c r="D1756" s="14" t="s">
        <v>47</v>
      </c>
      <c r="E1756" s="51" t="s">
        <v>46</v>
      </c>
      <c r="F1756" s="1">
        <v>11.5</v>
      </c>
      <c r="G1756" s="14"/>
      <c r="H1756" s="1">
        <v>17.0</v>
      </c>
      <c r="I1756" s="14"/>
      <c r="J1756" s="1">
        <v>19.6</v>
      </c>
      <c r="K1756" s="1"/>
      <c r="L1756" s="1">
        <v>0.0</v>
      </c>
      <c r="M1756" s="14"/>
      <c r="N1756" s="54">
        <v>111.6669</v>
      </c>
      <c r="O1756" s="59">
        <f t="shared" si="1"/>
        <v>43759</v>
      </c>
      <c r="P1756" s="21">
        <v>1.2786094550490001E7</v>
      </c>
      <c r="Q1756" s="52" t="s">
        <v>89</v>
      </c>
      <c r="R1756" s="57">
        <v>43759.0</v>
      </c>
      <c r="S1756" s="58">
        <v>43.0</v>
      </c>
      <c r="T1756" s="58">
        <v>114502.1</v>
      </c>
    </row>
    <row r="1757">
      <c r="A1757" s="53">
        <v>43760.0</v>
      </c>
      <c r="B1757" s="14" t="s">
        <v>108</v>
      </c>
      <c r="C1757" s="52" t="s">
        <v>89</v>
      </c>
      <c r="D1757" s="14" t="s">
        <v>47</v>
      </c>
      <c r="E1757" s="51" t="s">
        <v>46</v>
      </c>
      <c r="F1757" s="1">
        <v>11.9</v>
      </c>
      <c r="G1757" s="14"/>
      <c r="H1757" s="1">
        <v>19.6</v>
      </c>
      <c r="I1757" s="14"/>
      <c r="J1757" s="1">
        <v>23.7</v>
      </c>
      <c r="K1757" s="1"/>
      <c r="L1757" s="1">
        <v>0.0</v>
      </c>
      <c r="M1757" s="14"/>
      <c r="N1757" s="54">
        <v>111.4498</v>
      </c>
      <c r="O1757" s="59">
        <f t="shared" si="1"/>
        <v>43760</v>
      </c>
      <c r="P1757" s="21">
        <v>1.27173695033E7</v>
      </c>
      <c r="Q1757" s="52" t="s">
        <v>89</v>
      </c>
      <c r="R1757" s="57">
        <v>43760.0</v>
      </c>
      <c r="S1757" s="58">
        <v>43.0</v>
      </c>
      <c r="T1757" s="58">
        <v>114108.5</v>
      </c>
    </row>
    <row r="1758">
      <c r="A1758" s="53">
        <v>43761.0</v>
      </c>
      <c r="B1758" s="14" t="s">
        <v>90</v>
      </c>
      <c r="C1758" s="52" t="s">
        <v>89</v>
      </c>
      <c r="D1758" s="14" t="s">
        <v>47</v>
      </c>
      <c r="E1758" s="51" t="s">
        <v>46</v>
      </c>
      <c r="F1758" s="1">
        <v>8.2</v>
      </c>
      <c r="G1758" s="14"/>
      <c r="H1758" s="1">
        <v>27.9</v>
      </c>
      <c r="I1758" s="14"/>
      <c r="J1758" s="1">
        <v>26.0</v>
      </c>
      <c r="K1758" s="1"/>
      <c r="L1758" s="1">
        <v>0.0</v>
      </c>
      <c r="M1758" s="14"/>
      <c r="N1758" s="54">
        <v>99.73613</v>
      </c>
      <c r="O1758" s="59">
        <f t="shared" si="1"/>
        <v>43761</v>
      </c>
      <c r="P1758" s="21">
        <v>1.1398004514208E7</v>
      </c>
      <c r="Q1758" s="52" t="s">
        <v>89</v>
      </c>
      <c r="R1758" s="57">
        <v>43761.0</v>
      </c>
      <c r="S1758" s="58">
        <v>43.0</v>
      </c>
      <c r="T1758" s="58">
        <v>114281.6</v>
      </c>
    </row>
    <row r="1759">
      <c r="A1759" s="53">
        <v>43762.0</v>
      </c>
      <c r="B1759" s="14" t="s">
        <v>105</v>
      </c>
      <c r="C1759" s="52" t="s">
        <v>89</v>
      </c>
      <c r="D1759" s="14" t="s">
        <v>47</v>
      </c>
      <c r="E1759" s="51" t="s">
        <v>46</v>
      </c>
      <c r="F1759" s="1">
        <v>13.0</v>
      </c>
      <c r="G1759" s="14"/>
      <c r="H1759" s="1">
        <v>33.8</v>
      </c>
      <c r="I1759" s="14"/>
      <c r="J1759" s="1">
        <v>26.1</v>
      </c>
      <c r="K1759" s="1"/>
      <c r="L1759" s="1">
        <v>0.2</v>
      </c>
      <c r="M1759" s="14"/>
      <c r="N1759" s="54">
        <v>82.3701</v>
      </c>
      <c r="O1759" s="59">
        <f t="shared" si="1"/>
        <v>43762</v>
      </c>
      <c r="P1759" s="21">
        <v>9509026.743269999</v>
      </c>
      <c r="Q1759" s="52" t="s">
        <v>89</v>
      </c>
      <c r="R1759" s="57">
        <v>43762.0</v>
      </c>
      <c r="S1759" s="58">
        <v>43.0</v>
      </c>
      <c r="T1759" s="58">
        <v>115442.7</v>
      </c>
    </row>
    <row r="1760">
      <c r="A1760" s="53">
        <v>43763.0</v>
      </c>
      <c r="B1760" s="14" t="s">
        <v>107</v>
      </c>
      <c r="C1760" s="52" t="s">
        <v>89</v>
      </c>
      <c r="D1760" s="14" t="s">
        <v>47</v>
      </c>
      <c r="E1760" s="51" t="s">
        <v>46</v>
      </c>
      <c r="F1760" s="1">
        <v>16.8</v>
      </c>
      <c r="G1760" s="14"/>
      <c r="H1760" s="1">
        <v>21.6</v>
      </c>
      <c r="I1760" s="14"/>
      <c r="J1760" s="1">
        <v>10.0</v>
      </c>
      <c r="K1760" s="1"/>
      <c r="L1760" s="1">
        <v>0.0</v>
      </c>
      <c r="M1760" s="14"/>
      <c r="N1760" s="54">
        <v>70.88469</v>
      </c>
      <c r="O1760" s="59">
        <f t="shared" si="1"/>
        <v>43763</v>
      </c>
      <c r="P1760" s="21">
        <v>7735702.927452001</v>
      </c>
      <c r="Q1760" s="52" t="s">
        <v>89</v>
      </c>
      <c r="R1760" s="57">
        <v>43763.0</v>
      </c>
      <c r="S1760" s="58">
        <v>43.0</v>
      </c>
      <c r="T1760" s="58">
        <v>109130.8</v>
      </c>
    </row>
    <row r="1761">
      <c r="A1761" s="53">
        <v>43764.0</v>
      </c>
      <c r="B1761" s="14" t="s">
        <v>74</v>
      </c>
      <c r="C1761" s="52" t="s">
        <v>89</v>
      </c>
      <c r="D1761" s="14" t="s">
        <v>47</v>
      </c>
      <c r="E1761" s="51" t="s">
        <v>46</v>
      </c>
      <c r="F1761" s="1">
        <v>9.6</v>
      </c>
      <c r="G1761" s="14"/>
      <c r="H1761" s="1">
        <v>15.5</v>
      </c>
      <c r="I1761" s="14"/>
      <c r="J1761" s="1">
        <v>17.2</v>
      </c>
      <c r="K1761" s="1"/>
      <c r="L1761" s="1">
        <v>3.8</v>
      </c>
      <c r="M1761" s="14"/>
      <c r="N1761" s="54">
        <v>44.84928</v>
      </c>
      <c r="O1761" s="59">
        <f t="shared" si="1"/>
        <v>43764</v>
      </c>
      <c r="P1761" s="21">
        <v>4336848.6837312</v>
      </c>
      <c r="Q1761" s="52" t="s">
        <v>89</v>
      </c>
      <c r="R1761" s="57">
        <v>43764.0</v>
      </c>
      <c r="S1761" s="58">
        <v>43.0</v>
      </c>
      <c r="T1761" s="58">
        <v>96698.29</v>
      </c>
    </row>
    <row r="1762">
      <c r="A1762" s="53">
        <v>43765.0</v>
      </c>
      <c r="B1762" s="14" t="s">
        <v>78</v>
      </c>
      <c r="C1762" s="52" t="s">
        <v>89</v>
      </c>
      <c r="D1762" s="14" t="s">
        <v>47</v>
      </c>
      <c r="E1762" s="51" t="s">
        <v>46</v>
      </c>
      <c r="F1762" s="1">
        <v>10.3</v>
      </c>
      <c r="G1762" s="14"/>
      <c r="H1762" s="1">
        <v>17.0</v>
      </c>
      <c r="I1762" s="14"/>
      <c r="J1762" s="1">
        <v>10.1</v>
      </c>
      <c r="K1762" s="1"/>
      <c r="L1762" s="1">
        <v>1.2</v>
      </c>
      <c r="M1762" s="14"/>
      <c r="N1762" s="54">
        <v>87.80824</v>
      </c>
      <c r="O1762" s="59">
        <f t="shared" si="1"/>
        <v>43765</v>
      </c>
      <c r="P1762" s="21">
        <v>9029374.004144</v>
      </c>
      <c r="Q1762" s="52" t="s">
        <v>89</v>
      </c>
      <c r="R1762" s="57">
        <v>43765.0</v>
      </c>
      <c r="S1762" s="58">
        <v>44.0</v>
      </c>
      <c r="T1762" s="58">
        <v>102830.6</v>
      </c>
    </row>
    <row r="1763">
      <c r="A1763" s="53">
        <v>43766.0</v>
      </c>
      <c r="B1763" s="14" t="s">
        <v>92</v>
      </c>
      <c r="C1763" s="52" t="s">
        <v>89</v>
      </c>
      <c r="D1763" s="14" t="s">
        <v>47</v>
      </c>
      <c r="E1763" s="51" t="s">
        <v>46</v>
      </c>
      <c r="F1763" s="1">
        <v>8.7</v>
      </c>
      <c r="G1763" s="14"/>
      <c r="H1763" s="1">
        <v>21.6</v>
      </c>
      <c r="I1763" s="14"/>
      <c r="J1763" s="1">
        <v>26.3</v>
      </c>
      <c r="K1763" s="1"/>
      <c r="L1763" s="1">
        <v>1.4</v>
      </c>
      <c r="M1763" s="14"/>
      <c r="N1763" s="54">
        <v>104.0916</v>
      </c>
      <c r="O1763" s="59">
        <f t="shared" si="1"/>
        <v>43766</v>
      </c>
      <c r="P1763" s="21">
        <v>1.1724315729360001E7</v>
      </c>
      <c r="Q1763" s="52" t="s">
        <v>89</v>
      </c>
      <c r="R1763" s="57">
        <v>43766.0</v>
      </c>
      <c r="S1763" s="58">
        <v>44.0</v>
      </c>
      <c r="T1763" s="58">
        <v>112634.6</v>
      </c>
    </row>
    <row r="1764">
      <c r="A1764" s="53">
        <v>43767.0</v>
      </c>
      <c r="B1764" s="14" t="s">
        <v>108</v>
      </c>
      <c r="C1764" s="52" t="s">
        <v>89</v>
      </c>
      <c r="D1764" s="14" t="s">
        <v>47</v>
      </c>
      <c r="E1764" s="51" t="s">
        <v>46</v>
      </c>
      <c r="F1764" s="1">
        <v>9.7</v>
      </c>
      <c r="G1764" s="14"/>
      <c r="H1764" s="1">
        <v>30.5</v>
      </c>
      <c r="I1764" s="14"/>
      <c r="J1764" s="1">
        <v>27.0</v>
      </c>
      <c r="K1764" s="1"/>
      <c r="L1764" s="1">
        <v>0.0</v>
      </c>
      <c r="M1764" s="14"/>
      <c r="N1764" s="54">
        <v>130.1987</v>
      </c>
      <c r="O1764" s="59">
        <f t="shared" si="1"/>
        <v>43767</v>
      </c>
      <c r="P1764" s="21">
        <v>1.4567594026379999E7</v>
      </c>
      <c r="Q1764" s="52" t="s">
        <v>89</v>
      </c>
      <c r="R1764" s="57">
        <v>43767.0</v>
      </c>
      <c r="S1764" s="58">
        <v>44.0</v>
      </c>
      <c r="T1764" s="58">
        <v>111887.4</v>
      </c>
    </row>
    <row r="1765">
      <c r="A1765" s="53">
        <v>43768.0</v>
      </c>
      <c r="B1765" s="14" t="s">
        <v>90</v>
      </c>
      <c r="C1765" s="52" t="s">
        <v>89</v>
      </c>
      <c r="D1765" s="14" t="s">
        <v>47</v>
      </c>
      <c r="E1765" s="51" t="s">
        <v>46</v>
      </c>
      <c r="F1765" s="1">
        <v>13.8</v>
      </c>
      <c r="G1765" s="14"/>
      <c r="H1765" s="1">
        <v>25.1</v>
      </c>
      <c r="I1765" s="14"/>
      <c r="J1765" s="1">
        <v>27.2</v>
      </c>
      <c r="K1765" s="1"/>
      <c r="L1765" s="1">
        <v>0.0</v>
      </c>
      <c r="M1765" s="14"/>
      <c r="N1765" s="54">
        <v>130.3183</v>
      </c>
      <c r="O1765" s="59">
        <f t="shared" si="1"/>
        <v>43768</v>
      </c>
      <c r="P1765" s="21">
        <v>1.5296201685309999E7</v>
      </c>
      <c r="Q1765" s="52" t="s">
        <v>89</v>
      </c>
      <c r="R1765" s="57">
        <v>43768.0</v>
      </c>
      <c r="S1765" s="58">
        <v>44.0</v>
      </c>
      <c r="T1765" s="58">
        <v>117375.7</v>
      </c>
    </row>
    <row r="1766">
      <c r="A1766" s="53">
        <v>43769.0</v>
      </c>
      <c r="B1766" s="14" t="s">
        <v>105</v>
      </c>
      <c r="C1766" s="52" t="s">
        <v>89</v>
      </c>
      <c r="D1766" s="14" t="s">
        <v>47</v>
      </c>
      <c r="E1766" s="51" t="s">
        <v>46</v>
      </c>
      <c r="F1766" s="1">
        <v>14.2</v>
      </c>
      <c r="G1766" s="14"/>
      <c r="H1766" s="1">
        <v>33.7</v>
      </c>
      <c r="I1766" s="14"/>
      <c r="J1766" s="1">
        <v>25.5</v>
      </c>
      <c r="K1766" s="1"/>
      <c r="L1766" s="1">
        <v>0.0</v>
      </c>
      <c r="M1766" s="14"/>
      <c r="N1766" s="54">
        <v>89.65964</v>
      </c>
      <c r="O1766" s="59">
        <f t="shared" si="1"/>
        <v>43769</v>
      </c>
      <c r="P1766" s="21">
        <v>1.0916321182955999E7</v>
      </c>
      <c r="Q1766" s="52" t="s">
        <v>89</v>
      </c>
      <c r="R1766" s="57">
        <v>43769.0</v>
      </c>
      <c r="S1766" s="58">
        <v>44.0</v>
      </c>
      <c r="T1766" s="58">
        <v>121752.9</v>
      </c>
    </row>
    <row r="1767">
      <c r="A1767" s="53">
        <v>43770.0</v>
      </c>
      <c r="B1767" s="14" t="s">
        <v>107</v>
      </c>
      <c r="C1767" s="52" t="s">
        <v>89</v>
      </c>
      <c r="D1767" s="14" t="s">
        <v>47</v>
      </c>
      <c r="E1767" s="51" t="s">
        <v>46</v>
      </c>
      <c r="F1767" s="1">
        <v>20.0</v>
      </c>
      <c r="G1767" s="14"/>
      <c r="H1767" s="1">
        <v>34.3</v>
      </c>
      <c r="I1767" s="14"/>
      <c r="J1767" s="1">
        <v>22.8</v>
      </c>
      <c r="K1767" s="1"/>
      <c r="L1767" s="1">
        <v>0.0</v>
      </c>
      <c r="M1767" s="14"/>
      <c r="N1767" s="54">
        <v>90.31884</v>
      </c>
      <c r="O1767" s="59">
        <f t="shared" si="1"/>
        <v>43770</v>
      </c>
      <c r="P1767" s="21">
        <v>1.1787593095355999E7</v>
      </c>
      <c r="Q1767" s="52" t="s">
        <v>89</v>
      </c>
      <c r="R1767" s="57">
        <v>43770.0</v>
      </c>
      <c r="S1767" s="58">
        <v>44.0</v>
      </c>
      <c r="T1767" s="58">
        <v>130510.9</v>
      </c>
    </row>
    <row r="1768">
      <c r="A1768" s="53">
        <v>43771.0</v>
      </c>
      <c r="B1768" s="14" t="s">
        <v>74</v>
      </c>
      <c r="C1768" s="52" t="s">
        <v>89</v>
      </c>
      <c r="D1768" s="14" t="s">
        <v>47</v>
      </c>
      <c r="E1768" s="51" t="s">
        <v>46</v>
      </c>
      <c r="F1768" s="1">
        <v>15.8</v>
      </c>
      <c r="G1768" s="14"/>
      <c r="H1768" s="1">
        <v>18.9</v>
      </c>
      <c r="I1768" s="14"/>
      <c r="J1768" s="1">
        <v>2.2</v>
      </c>
      <c r="K1768" s="1"/>
      <c r="L1768" s="1">
        <v>4.2</v>
      </c>
      <c r="M1768" s="14"/>
      <c r="N1768" s="54">
        <v>90.79891</v>
      </c>
      <c r="O1768" s="59">
        <f t="shared" si="1"/>
        <v>43771</v>
      </c>
      <c r="P1768" s="21">
        <v>9607142.110588001</v>
      </c>
      <c r="Q1768" s="52" t="s">
        <v>89</v>
      </c>
      <c r="R1768" s="57">
        <v>43771.0</v>
      </c>
      <c r="S1768" s="58">
        <v>44.0</v>
      </c>
      <c r="T1768" s="58">
        <v>105806.8</v>
      </c>
    </row>
    <row r="1769">
      <c r="A1769" s="53">
        <v>43772.0</v>
      </c>
      <c r="B1769" s="14" t="s">
        <v>78</v>
      </c>
      <c r="C1769" s="52" t="s">
        <v>89</v>
      </c>
      <c r="D1769" s="14" t="s">
        <v>47</v>
      </c>
      <c r="E1769" s="51" t="s">
        <v>46</v>
      </c>
      <c r="F1769" s="1">
        <v>12.8</v>
      </c>
      <c r="G1769" s="14"/>
      <c r="H1769" s="1">
        <v>20.7</v>
      </c>
      <c r="I1769" s="14"/>
      <c r="J1769" s="1">
        <v>7.8</v>
      </c>
      <c r="K1769" s="1"/>
      <c r="L1769" s="1">
        <v>12.4</v>
      </c>
      <c r="M1769" s="14"/>
      <c r="N1769" s="54">
        <v>72.39884</v>
      </c>
      <c r="O1769" s="59">
        <f t="shared" si="1"/>
        <v>43772</v>
      </c>
      <c r="P1769" s="21">
        <v>7013059.882256801</v>
      </c>
      <c r="Q1769" s="52" t="s">
        <v>89</v>
      </c>
      <c r="R1769" s="57">
        <v>43772.0</v>
      </c>
      <c r="S1769" s="58">
        <v>45.0</v>
      </c>
      <c r="T1769" s="58">
        <v>96867.02</v>
      </c>
    </row>
    <row r="1770">
      <c r="A1770" s="53">
        <v>43773.0</v>
      </c>
      <c r="B1770" s="14" t="s">
        <v>92</v>
      </c>
      <c r="C1770" s="52" t="s">
        <v>89</v>
      </c>
      <c r="D1770" s="14" t="s">
        <v>47</v>
      </c>
      <c r="E1770" s="51" t="s">
        <v>46</v>
      </c>
      <c r="F1770" s="1">
        <v>9.5</v>
      </c>
      <c r="G1770" s="14"/>
      <c r="H1770" s="1">
        <v>16.2</v>
      </c>
      <c r="I1770" s="14"/>
      <c r="J1770" s="1">
        <v>11.2</v>
      </c>
      <c r="K1770" s="1"/>
      <c r="L1770" s="1">
        <v>1.2</v>
      </c>
      <c r="M1770" s="14"/>
      <c r="N1770" s="54">
        <v>79.0964</v>
      </c>
      <c r="O1770" s="59">
        <f t="shared" si="1"/>
        <v>43773</v>
      </c>
      <c r="P1770" s="21">
        <v>8485445.97272</v>
      </c>
      <c r="Q1770" s="52" t="s">
        <v>89</v>
      </c>
      <c r="R1770" s="57">
        <v>43773.0</v>
      </c>
      <c r="S1770" s="58">
        <v>45.0</v>
      </c>
      <c r="T1770" s="58">
        <v>107279.8</v>
      </c>
    </row>
    <row r="1771">
      <c r="A1771" s="53">
        <v>43774.0</v>
      </c>
      <c r="B1771" s="14" t="s">
        <v>108</v>
      </c>
      <c r="C1771" s="52" t="s">
        <v>89</v>
      </c>
      <c r="D1771" s="14" t="s">
        <v>47</v>
      </c>
      <c r="E1771" s="51" t="s">
        <v>47</v>
      </c>
      <c r="F1771" s="1">
        <v>7.7</v>
      </c>
      <c r="G1771" s="14"/>
      <c r="H1771" s="1">
        <v>19.6</v>
      </c>
      <c r="I1771" s="14"/>
      <c r="J1771" s="1">
        <v>27.4</v>
      </c>
      <c r="K1771" s="1"/>
      <c r="L1771" s="1">
        <v>10.2</v>
      </c>
      <c r="M1771" s="14"/>
      <c r="N1771" s="54">
        <v>66.47681</v>
      </c>
      <c r="O1771" s="59">
        <f t="shared" si="1"/>
        <v>43774</v>
      </c>
      <c r="P1771" s="21">
        <v>6436085.31377</v>
      </c>
      <c r="Q1771" s="52" t="s">
        <v>89</v>
      </c>
      <c r="R1771" s="57">
        <v>43774.0</v>
      </c>
      <c r="S1771" s="58">
        <v>45.0</v>
      </c>
      <c r="T1771" s="58">
        <v>96817.0</v>
      </c>
    </row>
    <row r="1772">
      <c r="A1772" s="53">
        <v>43775.0</v>
      </c>
      <c r="B1772" s="14" t="s">
        <v>90</v>
      </c>
      <c r="C1772" s="52" t="s">
        <v>89</v>
      </c>
      <c r="D1772" s="14" t="s">
        <v>47</v>
      </c>
      <c r="E1772" s="51" t="s">
        <v>46</v>
      </c>
      <c r="F1772" s="1">
        <v>10.5</v>
      </c>
      <c r="G1772" s="14"/>
      <c r="H1772" s="1">
        <v>24.1</v>
      </c>
      <c r="I1772" s="14"/>
      <c r="J1772" s="1">
        <v>19.9</v>
      </c>
      <c r="K1772" s="1"/>
      <c r="L1772" s="1">
        <v>0.0</v>
      </c>
      <c r="M1772" s="14"/>
      <c r="N1772" s="54">
        <v>58.45195</v>
      </c>
      <c r="O1772" s="59">
        <f t="shared" si="1"/>
        <v>43775</v>
      </c>
      <c r="P1772" s="21">
        <v>6101296.373729999</v>
      </c>
      <c r="Q1772" s="52" t="s">
        <v>89</v>
      </c>
      <c r="R1772" s="57">
        <v>43775.0</v>
      </c>
      <c r="S1772" s="58">
        <v>45.0</v>
      </c>
      <c r="T1772" s="58">
        <v>104381.4</v>
      </c>
    </row>
    <row r="1773">
      <c r="A1773" s="53">
        <v>43776.0</v>
      </c>
      <c r="B1773" s="14" t="s">
        <v>105</v>
      </c>
      <c r="C1773" s="52" t="s">
        <v>89</v>
      </c>
      <c r="D1773" s="14" t="s">
        <v>47</v>
      </c>
      <c r="E1773" s="51" t="s">
        <v>46</v>
      </c>
      <c r="F1773" s="1">
        <v>11.5</v>
      </c>
      <c r="G1773" s="14"/>
      <c r="H1773" s="1">
        <v>17.7</v>
      </c>
      <c r="I1773" s="14"/>
      <c r="J1773" s="1">
        <v>8.3</v>
      </c>
      <c r="K1773" s="1"/>
      <c r="L1773" s="1">
        <v>0.0</v>
      </c>
      <c r="M1773" s="14"/>
      <c r="N1773" s="54">
        <v>63.89769</v>
      </c>
      <c r="O1773" s="59">
        <f t="shared" si="1"/>
        <v>43776</v>
      </c>
      <c r="P1773" s="21">
        <v>7356707.183694</v>
      </c>
      <c r="Q1773" s="52" t="s">
        <v>89</v>
      </c>
      <c r="R1773" s="57">
        <v>43776.0</v>
      </c>
      <c r="S1773" s="58">
        <v>45.0</v>
      </c>
      <c r="T1773" s="58">
        <v>115132.6</v>
      </c>
    </row>
    <row r="1774">
      <c r="A1774" s="53">
        <v>43777.0</v>
      </c>
      <c r="B1774" s="14" t="s">
        <v>107</v>
      </c>
      <c r="C1774" s="52" t="s">
        <v>89</v>
      </c>
      <c r="D1774" s="14" t="s">
        <v>47</v>
      </c>
      <c r="E1774" s="51" t="s">
        <v>46</v>
      </c>
      <c r="F1774" s="1">
        <v>10.3</v>
      </c>
      <c r="G1774" s="14"/>
      <c r="H1774" s="1">
        <v>15.0</v>
      </c>
      <c r="I1774" s="14"/>
      <c r="J1774" s="1">
        <v>16.1</v>
      </c>
      <c r="K1774" s="1"/>
      <c r="L1774" s="1">
        <v>6.8</v>
      </c>
      <c r="M1774" s="14"/>
      <c r="N1774" s="54">
        <v>81.07754</v>
      </c>
      <c r="O1774" s="59">
        <f t="shared" si="1"/>
        <v>43777</v>
      </c>
      <c r="P1774" s="21">
        <v>9239174.855192</v>
      </c>
      <c r="Q1774" s="52" t="s">
        <v>89</v>
      </c>
      <c r="R1774" s="57">
        <v>43777.0</v>
      </c>
      <c r="S1774" s="58">
        <v>45.0</v>
      </c>
      <c r="T1774" s="58">
        <v>113954.8</v>
      </c>
    </row>
    <row r="1775">
      <c r="A1775" s="53">
        <v>43778.0</v>
      </c>
      <c r="B1775" s="14" t="s">
        <v>74</v>
      </c>
      <c r="C1775" s="52" t="s">
        <v>89</v>
      </c>
      <c r="D1775" s="14" t="s">
        <v>47</v>
      </c>
      <c r="E1775" s="51" t="s">
        <v>46</v>
      </c>
      <c r="F1775" s="1">
        <v>7.6</v>
      </c>
      <c r="G1775" s="14"/>
      <c r="H1775" s="1">
        <v>14.2</v>
      </c>
      <c r="I1775" s="14"/>
      <c r="J1775" s="1">
        <v>9.8</v>
      </c>
      <c r="K1775" s="1"/>
      <c r="L1775" s="1">
        <v>6.4</v>
      </c>
      <c r="M1775" s="14"/>
      <c r="N1775" s="54">
        <v>70.47488</v>
      </c>
      <c r="O1775" s="59">
        <f t="shared" si="1"/>
        <v>43778</v>
      </c>
      <c r="P1775" s="21">
        <v>7676462.209024</v>
      </c>
      <c r="Q1775" s="52" t="s">
        <v>89</v>
      </c>
      <c r="R1775" s="57">
        <v>43778.0</v>
      </c>
      <c r="S1775" s="58">
        <v>45.0</v>
      </c>
      <c r="T1775" s="58">
        <v>108924.8</v>
      </c>
    </row>
    <row r="1776">
      <c r="A1776" s="53">
        <v>43779.0</v>
      </c>
      <c r="B1776" s="14" t="s">
        <v>78</v>
      </c>
      <c r="C1776" s="52" t="s">
        <v>89</v>
      </c>
      <c r="D1776" s="14" t="s">
        <v>47</v>
      </c>
      <c r="E1776" s="51" t="s">
        <v>46</v>
      </c>
      <c r="F1776" s="1">
        <v>10.8</v>
      </c>
      <c r="G1776" s="14"/>
      <c r="H1776" s="1">
        <v>18.1</v>
      </c>
      <c r="I1776" s="14"/>
      <c r="J1776" s="1">
        <v>13.5</v>
      </c>
      <c r="K1776" s="1"/>
      <c r="L1776" s="1">
        <v>0.2</v>
      </c>
      <c r="M1776" s="14"/>
      <c r="N1776" s="54">
        <v>86.63901</v>
      </c>
      <c r="O1776" s="59">
        <f t="shared" si="1"/>
        <v>43779</v>
      </c>
      <c r="P1776" s="21">
        <v>8798191.465499999</v>
      </c>
      <c r="Q1776" s="52" t="s">
        <v>89</v>
      </c>
      <c r="R1776" s="57">
        <v>43779.0</v>
      </c>
      <c r="S1776" s="58">
        <v>46.0</v>
      </c>
      <c r="T1776" s="58">
        <v>101550.0</v>
      </c>
    </row>
    <row r="1777">
      <c r="A1777" s="53">
        <v>43780.0</v>
      </c>
      <c r="B1777" s="14" t="s">
        <v>92</v>
      </c>
      <c r="C1777" s="52" t="s">
        <v>89</v>
      </c>
      <c r="D1777" s="14" t="s">
        <v>47</v>
      </c>
      <c r="E1777" s="51" t="s">
        <v>46</v>
      </c>
      <c r="F1777" s="1">
        <v>10.0</v>
      </c>
      <c r="G1777" s="14"/>
      <c r="H1777" s="1">
        <v>29.6</v>
      </c>
      <c r="I1777" s="14"/>
      <c r="J1777" s="1">
        <v>27.4</v>
      </c>
      <c r="K1777" s="1"/>
      <c r="L1777" s="1">
        <v>0.0</v>
      </c>
      <c r="M1777" s="14"/>
      <c r="N1777" s="54">
        <v>66.49133</v>
      </c>
      <c r="O1777" s="59">
        <f t="shared" si="1"/>
        <v>43780</v>
      </c>
      <c r="P1777" s="21">
        <v>7098547.8994700005</v>
      </c>
      <c r="Q1777" s="52" t="s">
        <v>89</v>
      </c>
      <c r="R1777" s="57">
        <v>43780.0</v>
      </c>
      <c r="S1777" s="58">
        <v>46.0</v>
      </c>
      <c r="T1777" s="58">
        <v>106759.0</v>
      </c>
    </row>
    <row r="1778">
      <c r="A1778" s="53">
        <v>43781.0</v>
      </c>
      <c r="B1778" s="14" t="s">
        <v>108</v>
      </c>
      <c r="C1778" s="52" t="s">
        <v>89</v>
      </c>
      <c r="D1778" s="14" t="s">
        <v>47</v>
      </c>
      <c r="E1778" s="51" t="s">
        <v>46</v>
      </c>
      <c r="F1778" s="1">
        <v>11.5</v>
      </c>
      <c r="G1778" s="14"/>
      <c r="H1778" s="1">
        <v>17.4</v>
      </c>
      <c r="I1778" s="14"/>
      <c r="J1778" s="1">
        <v>12.7</v>
      </c>
      <c r="K1778" s="1"/>
      <c r="L1778" s="1">
        <v>0.6</v>
      </c>
      <c r="M1778" s="14"/>
      <c r="N1778" s="54">
        <v>57.06985</v>
      </c>
      <c r="O1778" s="59">
        <f t="shared" si="1"/>
        <v>43781</v>
      </c>
      <c r="P1778" s="21">
        <v>5952585.099475</v>
      </c>
      <c r="Q1778" s="52" t="s">
        <v>89</v>
      </c>
      <c r="R1778" s="57">
        <v>43781.0</v>
      </c>
      <c r="S1778" s="58">
        <v>46.0</v>
      </c>
      <c r="T1778" s="58">
        <v>104303.5</v>
      </c>
    </row>
    <row r="1779">
      <c r="A1779" s="53">
        <v>43782.0</v>
      </c>
      <c r="B1779" s="14" t="s">
        <v>90</v>
      </c>
      <c r="C1779" s="52" t="s">
        <v>89</v>
      </c>
      <c r="D1779" s="14" t="s">
        <v>47</v>
      </c>
      <c r="E1779" s="51" t="s">
        <v>46</v>
      </c>
      <c r="F1779" s="1">
        <v>9.1</v>
      </c>
      <c r="G1779" s="14"/>
      <c r="H1779" s="1">
        <v>17.3</v>
      </c>
      <c r="I1779" s="14"/>
      <c r="J1779" s="1">
        <v>12.0</v>
      </c>
      <c r="K1779" s="1"/>
      <c r="L1779" s="1">
        <v>1.6</v>
      </c>
      <c r="M1779" s="14"/>
      <c r="N1779" s="54">
        <v>64.51939</v>
      </c>
      <c r="O1779" s="59">
        <f t="shared" si="1"/>
        <v>43782</v>
      </c>
      <c r="P1779" s="21">
        <v>7263173.550165</v>
      </c>
      <c r="Q1779" s="52" t="s">
        <v>89</v>
      </c>
      <c r="R1779" s="57">
        <v>43782.0</v>
      </c>
      <c r="S1779" s="58">
        <v>46.0</v>
      </c>
      <c r="T1779" s="58">
        <v>112573.5</v>
      </c>
    </row>
    <row r="1780">
      <c r="A1780" s="53">
        <v>43783.0</v>
      </c>
      <c r="B1780" s="14" t="s">
        <v>105</v>
      </c>
      <c r="C1780" s="52" t="s">
        <v>89</v>
      </c>
      <c r="D1780" s="14" t="s">
        <v>47</v>
      </c>
      <c r="E1780" s="51" t="s">
        <v>46</v>
      </c>
      <c r="F1780" s="1">
        <v>12.1</v>
      </c>
      <c r="G1780" s="14"/>
      <c r="H1780" s="1">
        <v>22.4</v>
      </c>
      <c r="I1780" s="14"/>
      <c r="J1780" s="1">
        <v>19.7</v>
      </c>
      <c r="K1780" s="1"/>
      <c r="L1780" s="1">
        <v>0.8</v>
      </c>
      <c r="M1780" s="14"/>
      <c r="N1780" s="54">
        <v>74.43626</v>
      </c>
      <c r="O1780" s="59">
        <f t="shared" si="1"/>
        <v>43783</v>
      </c>
      <c r="P1780" s="21">
        <v>8175252.555914</v>
      </c>
      <c r="Q1780" s="52" t="s">
        <v>89</v>
      </c>
      <c r="R1780" s="57">
        <v>43783.0</v>
      </c>
      <c r="S1780" s="58">
        <v>46.0</v>
      </c>
      <c r="T1780" s="58">
        <v>109828.9</v>
      </c>
    </row>
    <row r="1781">
      <c r="A1781" s="53">
        <v>43784.0</v>
      </c>
      <c r="B1781" s="14" t="s">
        <v>107</v>
      </c>
      <c r="C1781" s="52" t="s">
        <v>89</v>
      </c>
      <c r="D1781" s="14" t="s">
        <v>47</v>
      </c>
      <c r="E1781" s="51" t="s">
        <v>46</v>
      </c>
      <c r="F1781" s="1">
        <v>13.0</v>
      </c>
      <c r="G1781" s="14"/>
      <c r="H1781" s="1">
        <v>18.5</v>
      </c>
      <c r="I1781" s="14"/>
      <c r="J1781" s="1">
        <v>12.4</v>
      </c>
      <c r="K1781" s="1"/>
      <c r="L1781" s="1">
        <v>0.0</v>
      </c>
      <c r="M1781" s="14"/>
      <c r="N1781" s="54">
        <v>72.0656</v>
      </c>
      <c r="O1781" s="59">
        <f t="shared" si="1"/>
        <v>43784</v>
      </c>
      <c r="P1781" s="21">
        <v>7996024.23488</v>
      </c>
      <c r="Q1781" s="52" t="s">
        <v>89</v>
      </c>
      <c r="R1781" s="57">
        <v>43784.0</v>
      </c>
      <c r="S1781" s="58">
        <v>46.0</v>
      </c>
      <c r="T1781" s="58">
        <v>110954.8</v>
      </c>
    </row>
    <row r="1782">
      <c r="A1782" s="53">
        <v>43785.0</v>
      </c>
      <c r="B1782" s="14" t="s">
        <v>74</v>
      </c>
      <c r="C1782" s="52" t="s">
        <v>89</v>
      </c>
      <c r="D1782" s="14" t="s">
        <v>47</v>
      </c>
      <c r="E1782" s="51" t="s">
        <v>46</v>
      </c>
      <c r="F1782" s="1">
        <v>9.2</v>
      </c>
      <c r="G1782" s="14"/>
      <c r="H1782" s="1">
        <v>17.2</v>
      </c>
      <c r="I1782" s="14"/>
      <c r="J1782" s="1">
        <v>23.9</v>
      </c>
      <c r="K1782" s="1"/>
      <c r="L1782" s="1">
        <v>0.0</v>
      </c>
      <c r="M1782" s="14"/>
      <c r="N1782" s="54">
        <v>67.18722</v>
      </c>
      <c r="O1782" s="59">
        <f t="shared" si="1"/>
        <v>43785</v>
      </c>
      <c r="P1782" s="21">
        <v>6560571.3465864</v>
      </c>
      <c r="Q1782" s="52" t="s">
        <v>89</v>
      </c>
      <c r="R1782" s="57">
        <v>43785.0</v>
      </c>
      <c r="S1782" s="58">
        <v>46.0</v>
      </c>
      <c r="T1782" s="58">
        <v>97646.12</v>
      </c>
    </row>
    <row r="1783">
      <c r="A1783" s="53">
        <v>43786.0</v>
      </c>
      <c r="B1783" s="14" t="s">
        <v>78</v>
      </c>
      <c r="C1783" s="52" t="s">
        <v>89</v>
      </c>
      <c r="D1783" s="14" t="s">
        <v>47</v>
      </c>
      <c r="E1783" s="51" t="s">
        <v>46</v>
      </c>
      <c r="F1783" s="1">
        <v>10.8</v>
      </c>
      <c r="G1783" s="14"/>
      <c r="H1783" s="1">
        <v>16.2</v>
      </c>
      <c r="I1783" s="14"/>
      <c r="J1783" s="1">
        <v>24.1</v>
      </c>
      <c r="K1783" s="1"/>
      <c r="L1783" s="1">
        <v>0.0</v>
      </c>
      <c r="M1783" s="14"/>
      <c r="N1783" s="54">
        <v>66.41186</v>
      </c>
      <c r="O1783" s="59">
        <f t="shared" si="1"/>
        <v>43786</v>
      </c>
      <c r="P1783" s="21">
        <v>6424848.701931401</v>
      </c>
      <c r="Q1783" s="52" t="s">
        <v>89</v>
      </c>
      <c r="R1783" s="57">
        <v>43786.0</v>
      </c>
      <c r="S1783" s="58">
        <v>47.0</v>
      </c>
      <c r="T1783" s="58">
        <v>96742.49</v>
      </c>
    </row>
    <row r="1784">
      <c r="A1784" s="53">
        <v>43787.0</v>
      </c>
      <c r="B1784" s="14" t="s">
        <v>92</v>
      </c>
      <c r="C1784" s="52" t="s">
        <v>89</v>
      </c>
      <c r="D1784" s="14" t="s">
        <v>47</v>
      </c>
      <c r="E1784" s="51" t="s">
        <v>46</v>
      </c>
      <c r="F1784" s="1">
        <v>8.5</v>
      </c>
      <c r="G1784" s="14"/>
      <c r="H1784" s="1">
        <v>26.9</v>
      </c>
      <c r="I1784" s="14"/>
      <c r="J1784" s="1">
        <v>29.9</v>
      </c>
      <c r="K1784" s="1"/>
      <c r="L1784" s="1">
        <v>0.0</v>
      </c>
      <c r="M1784" s="14"/>
      <c r="N1784" s="54">
        <v>72.28107</v>
      </c>
      <c r="O1784" s="59">
        <f t="shared" si="1"/>
        <v>43787</v>
      </c>
      <c r="P1784" s="21">
        <v>7889355.912681</v>
      </c>
      <c r="Q1784" s="52" t="s">
        <v>89</v>
      </c>
      <c r="R1784" s="57">
        <v>43787.0</v>
      </c>
      <c r="S1784" s="58">
        <v>47.0</v>
      </c>
      <c r="T1784" s="58">
        <v>109148.3</v>
      </c>
    </row>
    <row r="1785">
      <c r="A1785" s="53">
        <v>43788.0</v>
      </c>
      <c r="B1785" s="14" t="s">
        <v>108</v>
      </c>
      <c r="C1785" s="52" t="s">
        <v>89</v>
      </c>
      <c r="D1785" s="14" t="s">
        <v>47</v>
      </c>
      <c r="E1785" s="51" t="s">
        <v>46</v>
      </c>
      <c r="F1785" s="1">
        <v>11.4</v>
      </c>
      <c r="G1785" s="14"/>
      <c r="H1785" s="1">
        <v>18.6</v>
      </c>
      <c r="I1785" s="14"/>
      <c r="J1785" s="1">
        <v>27.9</v>
      </c>
      <c r="K1785" s="1"/>
      <c r="L1785" s="1">
        <v>0.0</v>
      </c>
      <c r="M1785" s="14"/>
      <c r="N1785" s="54">
        <v>81.9559</v>
      </c>
      <c r="O1785" s="59">
        <f t="shared" si="1"/>
        <v>43788</v>
      </c>
      <c r="P1785" s="21">
        <v>9181839.10501</v>
      </c>
      <c r="Q1785" s="52" t="s">
        <v>89</v>
      </c>
      <c r="R1785" s="57">
        <v>43788.0</v>
      </c>
      <c r="S1785" s="58">
        <v>47.0</v>
      </c>
      <c r="T1785" s="58">
        <v>112033.9</v>
      </c>
    </row>
    <row r="1786">
      <c r="A1786" s="53">
        <v>43789.0</v>
      </c>
      <c r="B1786" s="14" t="s">
        <v>90</v>
      </c>
      <c r="C1786" s="52" t="s">
        <v>89</v>
      </c>
      <c r="D1786" s="14" t="s">
        <v>47</v>
      </c>
      <c r="E1786" s="51" t="s">
        <v>46</v>
      </c>
      <c r="F1786" s="1">
        <v>9.4</v>
      </c>
      <c r="G1786" s="14"/>
      <c r="H1786" s="1">
        <v>34.7</v>
      </c>
      <c r="I1786" s="14"/>
      <c r="J1786" s="1">
        <v>30.1</v>
      </c>
      <c r="K1786" s="1"/>
      <c r="L1786" s="1">
        <v>0.0</v>
      </c>
      <c r="M1786" s="14"/>
      <c r="N1786" s="54">
        <v>83.76325</v>
      </c>
      <c r="O1786" s="59">
        <f t="shared" si="1"/>
        <v>43789</v>
      </c>
      <c r="P1786" s="21">
        <v>1.0029484878325E7</v>
      </c>
      <c r="Q1786" s="52" t="s">
        <v>89</v>
      </c>
      <c r="R1786" s="57">
        <v>43789.0</v>
      </c>
      <c r="S1786" s="58">
        <v>47.0</v>
      </c>
      <c r="T1786" s="58">
        <v>119736.1</v>
      </c>
    </row>
    <row r="1787">
      <c r="A1787" s="53">
        <v>43790.0</v>
      </c>
      <c r="B1787" s="14" t="s">
        <v>105</v>
      </c>
      <c r="C1787" s="52" t="s">
        <v>89</v>
      </c>
      <c r="D1787" s="14" t="s">
        <v>47</v>
      </c>
      <c r="E1787" s="51" t="s">
        <v>46</v>
      </c>
      <c r="F1787" s="1">
        <v>14.0</v>
      </c>
      <c r="G1787" s="14"/>
      <c r="H1787" s="1">
        <v>40.9</v>
      </c>
      <c r="I1787" s="14"/>
      <c r="J1787" s="1">
        <v>18.8</v>
      </c>
      <c r="K1787" s="1"/>
      <c r="L1787" s="1">
        <v>0.0</v>
      </c>
      <c r="M1787" s="14"/>
      <c r="N1787" s="54">
        <v>72.81531</v>
      </c>
      <c r="O1787" s="59">
        <f t="shared" si="1"/>
        <v>43790</v>
      </c>
      <c r="P1787" s="21">
        <v>9561523.98672</v>
      </c>
      <c r="Q1787" s="52" t="s">
        <v>89</v>
      </c>
      <c r="R1787" s="57">
        <v>43790.0</v>
      </c>
      <c r="S1787" s="58">
        <v>47.0</v>
      </c>
      <c r="T1787" s="58">
        <v>131312.0</v>
      </c>
    </row>
    <row r="1788">
      <c r="A1788" s="53">
        <v>43791.0</v>
      </c>
      <c r="B1788" s="14" t="s">
        <v>107</v>
      </c>
      <c r="C1788" s="52" t="s">
        <v>89</v>
      </c>
      <c r="D1788" s="14" t="s">
        <v>47</v>
      </c>
      <c r="E1788" s="51" t="s">
        <v>46</v>
      </c>
      <c r="F1788" s="1">
        <v>13.6</v>
      </c>
      <c r="G1788" s="14"/>
      <c r="H1788" s="1">
        <v>20.0</v>
      </c>
      <c r="I1788" s="14"/>
      <c r="J1788" s="1">
        <v>28.3</v>
      </c>
      <c r="K1788" s="1"/>
      <c r="L1788" s="1">
        <v>0.0</v>
      </c>
      <c r="M1788" s="14"/>
      <c r="N1788" s="54">
        <v>65.41298</v>
      </c>
      <c r="O1788" s="59">
        <f t="shared" si="1"/>
        <v>43791</v>
      </c>
      <c r="P1788" s="21">
        <v>7133246.221212</v>
      </c>
      <c r="Q1788" s="52" t="s">
        <v>89</v>
      </c>
      <c r="R1788" s="57">
        <v>43791.0</v>
      </c>
      <c r="S1788" s="58">
        <v>47.0</v>
      </c>
      <c r="T1788" s="58">
        <v>109049.4</v>
      </c>
    </row>
    <row r="1789">
      <c r="A1789" s="53">
        <v>43792.0</v>
      </c>
      <c r="B1789" s="14" t="s">
        <v>74</v>
      </c>
      <c r="C1789" s="52" t="s">
        <v>89</v>
      </c>
      <c r="D1789" s="14" t="s">
        <v>47</v>
      </c>
      <c r="E1789" s="51" t="s">
        <v>46</v>
      </c>
      <c r="F1789" s="1">
        <v>10.1</v>
      </c>
      <c r="G1789" s="14"/>
      <c r="H1789" s="1">
        <v>23.8</v>
      </c>
      <c r="I1789" s="14"/>
      <c r="J1789" s="1">
        <v>24.6</v>
      </c>
      <c r="K1789" s="1"/>
      <c r="L1789" s="1">
        <v>0.0</v>
      </c>
      <c r="M1789" s="14"/>
      <c r="N1789" s="54">
        <v>49.79429</v>
      </c>
      <c r="O1789" s="59">
        <f t="shared" si="1"/>
        <v>43792</v>
      </c>
      <c r="P1789" s="21">
        <v>4842284.0726533</v>
      </c>
      <c r="Q1789" s="52" t="s">
        <v>89</v>
      </c>
      <c r="R1789" s="57">
        <v>43792.0</v>
      </c>
      <c r="S1789" s="58">
        <v>47.0</v>
      </c>
      <c r="T1789" s="58">
        <v>97245.77</v>
      </c>
    </row>
    <row r="1790">
      <c r="A1790" s="53">
        <v>43793.0</v>
      </c>
      <c r="B1790" s="14" t="s">
        <v>78</v>
      </c>
      <c r="C1790" s="52" t="s">
        <v>89</v>
      </c>
      <c r="D1790" s="14" t="s">
        <v>47</v>
      </c>
      <c r="E1790" s="51" t="s">
        <v>46</v>
      </c>
      <c r="F1790" s="1">
        <v>11.9</v>
      </c>
      <c r="G1790" s="14"/>
      <c r="H1790" s="1">
        <v>23.7</v>
      </c>
      <c r="I1790" s="14"/>
      <c r="J1790" s="1">
        <v>30.6</v>
      </c>
      <c r="K1790" s="1"/>
      <c r="L1790" s="1">
        <v>0.0</v>
      </c>
      <c r="M1790" s="14"/>
      <c r="N1790" s="54">
        <v>60.75544</v>
      </c>
      <c r="O1790" s="59">
        <f t="shared" si="1"/>
        <v>43793</v>
      </c>
      <c r="P1790" s="21">
        <v>5879805.16118</v>
      </c>
      <c r="Q1790" s="52" t="s">
        <v>89</v>
      </c>
      <c r="R1790" s="57">
        <v>43793.0</v>
      </c>
      <c r="S1790" s="58">
        <v>48.0</v>
      </c>
      <c r="T1790" s="58">
        <v>96778.25</v>
      </c>
    </row>
    <row r="1791">
      <c r="A1791" s="53">
        <v>43794.0</v>
      </c>
      <c r="B1791" s="14" t="s">
        <v>92</v>
      </c>
      <c r="C1791" s="52" t="s">
        <v>89</v>
      </c>
      <c r="D1791" s="14" t="s">
        <v>47</v>
      </c>
      <c r="E1791" s="51" t="s">
        <v>46</v>
      </c>
      <c r="F1791" s="1">
        <v>11.4</v>
      </c>
      <c r="G1791" s="14"/>
      <c r="H1791" s="1">
        <v>27.4</v>
      </c>
      <c r="I1791" s="14"/>
      <c r="J1791" s="1">
        <v>18.0</v>
      </c>
      <c r="K1791" s="1"/>
      <c r="L1791" s="1">
        <v>0.0</v>
      </c>
      <c r="M1791" s="14"/>
      <c r="N1791" s="54">
        <v>71.00112</v>
      </c>
      <c r="O1791" s="59">
        <f t="shared" si="1"/>
        <v>43794</v>
      </c>
      <c r="P1791" s="21">
        <v>8086977.867216</v>
      </c>
      <c r="Q1791" s="52" t="s">
        <v>89</v>
      </c>
      <c r="R1791" s="57">
        <v>43794.0</v>
      </c>
      <c r="S1791" s="58">
        <v>48.0</v>
      </c>
      <c r="T1791" s="58">
        <v>113899.3</v>
      </c>
    </row>
    <row r="1792">
      <c r="A1792" s="53">
        <v>43795.0</v>
      </c>
      <c r="B1792" s="14" t="s">
        <v>108</v>
      </c>
      <c r="C1792" s="52" t="s">
        <v>89</v>
      </c>
      <c r="D1792" s="14" t="s">
        <v>47</v>
      </c>
      <c r="E1792" s="51" t="s">
        <v>46</v>
      </c>
      <c r="F1792" s="1">
        <v>11.4</v>
      </c>
      <c r="G1792" s="14"/>
      <c r="H1792" s="1">
        <v>16.4</v>
      </c>
      <c r="I1792" s="14"/>
      <c r="J1792" s="1">
        <v>22.2</v>
      </c>
      <c r="K1792" s="1"/>
      <c r="L1792" s="1">
        <v>2.0</v>
      </c>
      <c r="M1792" s="14"/>
      <c r="N1792" s="54">
        <v>47.35059</v>
      </c>
      <c r="O1792" s="59">
        <f t="shared" si="1"/>
        <v>43795</v>
      </c>
      <c r="P1792" s="21">
        <v>5096306.121227999</v>
      </c>
      <c r="Q1792" s="52" t="s">
        <v>89</v>
      </c>
      <c r="R1792" s="57">
        <v>43795.0</v>
      </c>
      <c r="S1792" s="58">
        <v>48.0</v>
      </c>
      <c r="T1792" s="58">
        <v>107629.2</v>
      </c>
    </row>
    <row r="1793">
      <c r="A1793" s="53">
        <v>43796.0</v>
      </c>
      <c r="B1793" s="14" t="s">
        <v>90</v>
      </c>
      <c r="C1793" s="52" t="s">
        <v>89</v>
      </c>
      <c r="D1793" s="14" t="s">
        <v>47</v>
      </c>
      <c r="E1793" s="51" t="s">
        <v>46</v>
      </c>
      <c r="F1793" s="1">
        <v>8.6</v>
      </c>
      <c r="G1793" s="14"/>
      <c r="H1793" s="1">
        <v>24.8</v>
      </c>
      <c r="I1793" s="14"/>
      <c r="J1793" s="1">
        <v>31.0</v>
      </c>
      <c r="K1793" s="1"/>
      <c r="L1793" s="1">
        <v>0.0</v>
      </c>
      <c r="M1793" s="14"/>
      <c r="N1793" s="54">
        <v>59.04468</v>
      </c>
      <c r="O1793" s="59">
        <f t="shared" si="1"/>
        <v>43796</v>
      </c>
      <c r="P1793" s="21">
        <v>6401488.402836</v>
      </c>
      <c r="Q1793" s="52" t="s">
        <v>89</v>
      </c>
      <c r="R1793" s="57">
        <v>43796.0</v>
      </c>
      <c r="S1793" s="58">
        <v>48.0</v>
      </c>
      <c r="T1793" s="58">
        <v>108417.7</v>
      </c>
    </row>
    <row r="1794">
      <c r="A1794" s="53">
        <v>43797.0</v>
      </c>
      <c r="B1794" s="14" t="s">
        <v>105</v>
      </c>
      <c r="C1794" s="52" t="s">
        <v>89</v>
      </c>
      <c r="D1794" s="14" t="s">
        <v>47</v>
      </c>
      <c r="E1794" s="51" t="s">
        <v>46</v>
      </c>
      <c r="F1794" s="1">
        <v>11.4</v>
      </c>
      <c r="G1794" s="14"/>
      <c r="H1794" s="1">
        <v>21.1</v>
      </c>
      <c r="I1794" s="14"/>
      <c r="J1794" s="1">
        <v>30.7</v>
      </c>
      <c r="K1794" s="1"/>
      <c r="L1794" s="1">
        <v>0.0</v>
      </c>
      <c r="M1794" s="14"/>
      <c r="N1794" s="54">
        <v>70.20255</v>
      </c>
      <c r="O1794" s="59">
        <f t="shared" si="1"/>
        <v>43797</v>
      </c>
      <c r="P1794" s="21">
        <v>7914347.656545</v>
      </c>
      <c r="Q1794" s="52" t="s">
        <v>89</v>
      </c>
      <c r="R1794" s="57">
        <v>43797.0</v>
      </c>
      <c r="S1794" s="58">
        <v>48.0</v>
      </c>
      <c r="T1794" s="58">
        <v>112735.9</v>
      </c>
    </row>
    <row r="1795">
      <c r="A1795" s="53">
        <v>43798.0</v>
      </c>
      <c r="B1795" s="14" t="s">
        <v>107</v>
      </c>
      <c r="C1795" s="52" t="s">
        <v>89</v>
      </c>
      <c r="D1795" s="14" t="s">
        <v>47</v>
      </c>
      <c r="E1795" s="51" t="s">
        <v>46</v>
      </c>
      <c r="F1795" s="1">
        <v>11.9</v>
      </c>
      <c r="G1795" s="14"/>
      <c r="H1795" s="1">
        <v>19.7</v>
      </c>
      <c r="I1795" s="14"/>
      <c r="J1795" s="1">
        <v>21.9</v>
      </c>
      <c r="K1795" s="1"/>
      <c r="L1795" s="1">
        <v>0.0</v>
      </c>
      <c r="M1795" s="14"/>
      <c r="N1795" s="54">
        <v>79.60573</v>
      </c>
      <c r="O1795" s="59">
        <f t="shared" si="1"/>
        <v>43798</v>
      </c>
      <c r="P1795" s="21">
        <v>9138729.843426999</v>
      </c>
      <c r="Q1795" s="52" t="s">
        <v>89</v>
      </c>
      <c r="R1795" s="57">
        <v>43798.0</v>
      </c>
      <c r="S1795" s="58">
        <v>48.0</v>
      </c>
      <c r="T1795" s="58">
        <v>114799.9</v>
      </c>
    </row>
    <row r="1796">
      <c r="A1796" s="53">
        <v>43799.0</v>
      </c>
      <c r="B1796" s="14" t="s">
        <v>74</v>
      </c>
      <c r="C1796" s="52" t="s">
        <v>89</v>
      </c>
      <c r="D1796" s="14" t="s">
        <v>47</v>
      </c>
      <c r="E1796" s="51" t="s">
        <v>46</v>
      </c>
      <c r="F1796" s="1">
        <v>10.3</v>
      </c>
      <c r="G1796" s="14"/>
      <c r="H1796" s="1">
        <v>18.4</v>
      </c>
      <c r="I1796" s="14"/>
      <c r="J1796" s="1">
        <v>26.7</v>
      </c>
      <c r="K1796" s="1"/>
      <c r="L1796" s="1">
        <v>8.0</v>
      </c>
      <c r="M1796" s="14"/>
      <c r="N1796" s="54">
        <v>51.05874</v>
      </c>
      <c r="O1796" s="59">
        <f t="shared" si="1"/>
        <v>43799</v>
      </c>
      <c r="P1796" s="21">
        <v>5052750.4445544</v>
      </c>
      <c r="Q1796" s="52" t="s">
        <v>89</v>
      </c>
      <c r="R1796" s="57">
        <v>43799.0</v>
      </c>
      <c r="S1796" s="58">
        <v>48.0</v>
      </c>
      <c r="T1796" s="58">
        <v>98959.56</v>
      </c>
    </row>
    <row r="1797">
      <c r="A1797" s="53">
        <v>43800.0</v>
      </c>
      <c r="B1797" s="14" t="s">
        <v>78</v>
      </c>
      <c r="C1797" s="52" t="s">
        <v>89</v>
      </c>
      <c r="D1797" s="14" t="s">
        <v>47</v>
      </c>
      <c r="E1797" s="51" t="s">
        <v>46</v>
      </c>
      <c r="F1797" s="1">
        <v>12.2</v>
      </c>
      <c r="G1797" s="14"/>
      <c r="H1797" s="1">
        <v>16.8</v>
      </c>
      <c r="I1797" s="14"/>
      <c r="J1797" s="1">
        <v>9.8</v>
      </c>
      <c r="K1797" s="1"/>
      <c r="L1797" s="1">
        <v>0.0</v>
      </c>
      <c r="M1797" s="14"/>
      <c r="N1797" s="54">
        <v>33.15487</v>
      </c>
      <c r="O1797" s="59">
        <f t="shared" si="1"/>
        <v>43800</v>
      </c>
      <c r="P1797" s="21">
        <v>3323245.2395800003</v>
      </c>
      <c r="Q1797" s="52" t="s">
        <v>89</v>
      </c>
      <c r="R1797" s="57">
        <v>43800.0</v>
      </c>
      <c r="S1797" s="58">
        <v>49.0</v>
      </c>
      <c r="T1797" s="58">
        <v>100234.0</v>
      </c>
    </row>
    <row r="1798">
      <c r="A1798" s="53">
        <v>43801.0</v>
      </c>
      <c r="B1798" s="14" t="s">
        <v>92</v>
      </c>
      <c r="C1798" s="52" t="s">
        <v>89</v>
      </c>
      <c r="D1798" s="14" t="s">
        <v>47</v>
      </c>
      <c r="E1798" s="51" t="s">
        <v>46</v>
      </c>
      <c r="F1798" s="1">
        <v>9.8</v>
      </c>
      <c r="G1798" s="14"/>
      <c r="H1798" s="1">
        <v>15.5</v>
      </c>
      <c r="I1798" s="14"/>
      <c r="J1798" s="1">
        <v>18.2</v>
      </c>
      <c r="K1798" s="1"/>
      <c r="L1798" s="1">
        <v>3.4</v>
      </c>
      <c r="M1798" s="14"/>
      <c r="N1798" s="54">
        <v>29.07038</v>
      </c>
      <c r="O1798" s="59">
        <f t="shared" si="1"/>
        <v>43801</v>
      </c>
      <c r="P1798" s="21">
        <v>3215457.289572</v>
      </c>
      <c r="Q1798" s="52" t="s">
        <v>89</v>
      </c>
      <c r="R1798" s="57">
        <v>43801.0</v>
      </c>
      <c r="S1798" s="58">
        <v>49.0</v>
      </c>
      <c r="T1798" s="58">
        <v>110609.4</v>
      </c>
    </row>
    <row r="1799">
      <c r="A1799" s="53">
        <v>43802.0</v>
      </c>
      <c r="B1799" s="14" t="s">
        <v>108</v>
      </c>
      <c r="C1799" s="52" t="s">
        <v>89</v>
      </c>
      <c r="D1799" s="14" t="s">
        <v>47</v>
      </c>
      <c r="E1799" s="51" t="s">
        <v>46</v>
      </c>
      <c r="F1799" s="1">
        <v>11.0</v>
      </c>
      <c r="G1799" s="14"/>
      <c r="H1799" s="1">
        <v>22.2</v>
      </c>
      <c r="I1799" s="14"/>
      <c r="J1799" s="1">
        <v>19.2</v>
      </c>
      <c r="K1799" s="1"/>
      <c r="L1799" s="1">
        <v>0.4</v>
      </c>
      <c r="M1799" s="14"/>
      <c r="N1799" s="54">
        <v>19.17095</v>
      </c>
      <c r="O1799" s="59">
        <f t="shared" si="1"/>
        <v>43802</v>
      </c>
      <c r="P1799" s="21">
        <v>2091435.6193000001</v>
      </c>
      <c r="Q1799" s="52" t="s">
        <v>89</v>
      </c>
      <c r="R1799" s="57">
        <v>43802.0</v>
      </c>
      <c r="S1799" s="58">
        <v>49.0</v>
      </c>
      <c r="T1799" s="58">
        <v>109094.0</v>
      </c>
    </row>
    <row r="1800">
      <c r="A1800" s="53">
        <v>43803.0</v>
      </c>
      <c r="B1800" s="14" t="s">
        <v>90</v>
      </c>
      <c r="C1800" s="52" t="s">
        <v>89</v>
      </c>
      <c r="D1800" s="14" t="s">
        <v>47</v>
      </c>
      <c r="E1800" s="51" t="s">
        <v>46</v>
      </c>
      <c r="F1800" s="1">
        <v>12.1</v>
      </c>
      <c r="G1800" s="14"/>
      <c r="H1800" s="1">
        <v>23.0</v>
      </c>
      <c r="I1800" s="14"/>
      <c r="J1800" s="1">
        <v>20.3</v>
      </c>
      <c r="K1800" s="1"/>
      <c r="L1800" s="1">
        <v>0.0</v>
      </c>
      <c r="M1800" s="14"/>
      <c r="N1800" s="54">
        <v>39.41505</v>
      </c>
      <c r="O1800" s="59">
        <f t="shared" si="1"/>
        <v>43803</v>
      </c>
      <c r="P1800" s="21">
        <v>4233203.960535</v>
      </c>
      <c r="Q1800" s="52" t="s">
        <v>89</v>
      </c>
      <c r="R1800" s="57">
        <v>43803.0</v>
      </c>
      <c r="S1800" s="58">
        <v>49.0</v>
      </c>
      <c r="T1800" s="58">
        <v>107400.7</v>
      </c>
    </row>
    <row r="1801">
      <c r="A1801" s="53">
        <v>43804.0</v>
      </c>
      <c r="B1801" s="14" t="s">
        <v>105</v>
      </c>
      <c r="C1801" s="52" t="s">
        <v>89</v>
      </c>
      <c r="D1801" s="14" t="s">
        <v>47</v>
      </c>
      <c r="E1801" s="51" t="s">
        <v>46</v>
      </c>
      <c r="F1801" s="1">
        <v>12.3</v>
      </c>
      <c r="G1801" s="14"/>
      <c r="H1801" s="1">
        <v>23.9</v>
      </c>
      <c r="I1801" s="14"/>
      <c r="J1801" s="1">
        <v>20.4</v>
      </c>
      <c r="K1801" s="1"/>
      <c r="L1801" s="1">
        <v>0.0</v>
      </c>
      <c r="M1801" s="14"/>
      <c r="N1801" s="54">
        <v>45.83033</v>
      </c>
      <c r="O1801" s="59">
        <f t="shared" si="1"/>
        <v>43804</v>
      </c>
      <c r="P1801" s="21">
        <v>4944712.215260999</v>
      </c>
      <c r="Q1801" s="52" t="s">
        <v>89</v>
      </c>
      <c r="R1801" s="57">
        <v>43804.0</v>
      </c>
      <c r="S1801" s="58">
        <v>49.0</v>
      </c>
      <c r="T1801" s="58">
        <v>107891.7</v>
      </c>
    </row>
    <row r="1802">
      <c r="A1802" s="53">
        <v>43805.0</v>
      </c>
      <c r="B1802" s="14" t="s">
        <v>107</v>
      </c>
      <c r="C1802" s="52" t="s">
        <v>89</v>
      </c>
      <c r="D1802" s="14" t="s">
        <v>47</v>
      </c>
      <c r="E1802" s="51" t="s">
        <v>46</v>
      </c>
      <c r="F1802" s="1">
        <v>13.3</v>
      </c>
      <c r="G1802" s="14"/>
      <c r="H1802" s="1">
        <v>20.8</v>
      </c>
      <c r="I1802" s="14"/>
      <c r="J1802" s="1">
        <v>18.2</v>
      </c>
      <c r="K1802" s="1"/>
      <c r="L1802" s="1">
        <v>0.0</v>
      </c>
      <c r="M1802" s="14"/>
      <c r="N1802" s="54">
        <v>41.38036</v>
      </c>
      <c r="O1802" s="59">
        <f t="shared" si="1"/>
        <v>43805</v>
      </c>
      <c r="P1802" s="21">
        <v>4346137.830440001</v>
      </c>
      <c r="Q1802" s="52" t="s">
        <v>89</v>
      </c>
      <c r="R1802" s="57">
        <v>43805.0</v>
      </c>
      <c r="S1802" s="58">
        <v>49.0</v>
      </c>
      <c r="T1802" s="58">
        <v>105029.0</v>
      </c>
    </row>
    <row r="1803">
      <c r="A1803" s="53">
        <v>43806.0</v>
      </c>
      <c r="B1803" s="14" t="s">
        <v>74</v>
      </c>
      <c r="C1803" s="52" t="s">
        <v>89</v>
      </c>
      <c r="D1803" s="14" t="s">
        <v>47</v>
      </c>
      <c r="E1803" s="51" t="s">
        <v>46</v>
      </c>
      <c r="F1803" s="1">
        <v>11.2</v>
      </c>
      <c r="G1803" s="14"/>
      <c r="H1803" s="1">
        <v>21.0</v>
      </c>
      <c r="I1803" s="14"/>
      <c r="J1803" s="1">
        <v>30.3</v>
      </c>
      <c r="K1803" s="1"/>
      <c r="L1803" s="1">
        <v>0.0</v>
      </c>
      <c r="M1803" s="14"/>
      <c r="N1803" s="54">
        <v>47.12307</v>
      </c>
      <c r="O1803" s="59">
        <f t="shared" si="1"/>
        <v>43806</v>
      </c>
      <c r="P1803" s="21">
        <v>4497251.445441</v>
      </c>
      <c r="Q1803" s="52" t="s">
        <v>89</v>
      </c>
      <c r="R1803" s="57">
        <v>43806.0</v>
      </c>
      <c r="S1803" s="58">
        <v>49.0</v>
      </c>
      <c r="T1803" s="58">
        <v>95436.3</v>
      </c>
    </row>
    <row r="1804">
      <c r="A1804" s="53">
        <v>43807.0</v>
      </c>
      <c r="B1804" s="14" t="s">
        <v>78</v>
      </c>
      <c r="C1804" s="52" t="s">
        <v>89</v>
      </c>
      <c r="D1804" s="14" t="s">
        <v>47</v>
      </c>
      <c r="E1804" s="51" t="s">
        <v>46</v>
      </c>
      <c r="F1804" s="1">
        <v>13.8</v>
      </c>
      <c r="G1804" s="14"/>
      <c r="H1804" s="1">
        <v>27.6</v>
      </c>
      <c r="I1804" s="14"/>
      <c r="J1804" s="1">
        <v>30.8</v>
      </c>
      <c r="K1804" s="1"/>
      <c r="L1804" s="1">
        <v>0.0</v>
      </c>
      <c r="M1804" s="14"/>
      <c r="N1804" s="54">
        <v>43.69041</v>
      </c>
      <c r="O1804" s="59">
        <f t="shared" si="1"/>
        <v>43807</v>
      </c>
      <c r="P1804" s="21">
        <v>4263197.4865422</v>
      </c>
      <c r="Q1804" s="52" t="s">
        <v>89</v>
      </c>
      <c r="R1804" s="57">
        <v>43807.0</v>
      </c>
      <c r="S1804" s="58">
        <v>50.0</v>
      </c>
      <c r="T1804" s="58">
        <v>97577.42</v>
      </c>
    </row>
    <row r="1805">
      <c r="A1805" s="53">
        <v>43808.0</v>
      </c>
      <c r="B1805" s="14" t="s">
        <v>92</v>
      </c>
      <c r="C1805" s="52" t="s">
        <v>89</v>
      </c>
      <c r="D1805" s="14" t="s">
        <v>47</v>
      </c>
      <c r="E1805" s="51" t="s">
        <v>46</v>
      </c>
      <c r="F1805" s="1">
        <v>16.3</v>
      </c>
      <c r="G1805" s="14"/>
      <c r="H1805" s="1">
        <v>38.0</v>
      </c>
      <c r="I1805" s="14"/>
      <c r="J1805" s="1">
        <v>28.6</v>
      </c>
      <c r="K1805" s="1"/>
      <c r="L1805" s="1">
        <v>0.0</v>
      </c>
      <c r="M1805" s="14"/>
      <c r="N1805" s="54">
        <v>62.71879</v>
      </c>
      <c r="O1805" s="59">
        <f t="shared" si="1"/>
        <v>43808</v>
      </c>
      <c r="P1805" s="21">
        <v>8022410.603932</v>
      </c>
      <c r="Q1805" s="52" t="s">
        <v>89</v>
      </c>
      <c r="R1805" s="57">
        <v>43808.0</v>
      </c>
      <c r="S1805" s="58">
        <v>50.0</v>
      </c>
      <c r="T1805" s="58">
        <v>127910.8</v>
      </c>
    </row>
    <row r="1806">
      <c r="A1806" s="53">
        <v>43809.0</v>
      </c>
      <c r="B1806" s="14" t="s">
        <v>108</v>
      </c>
      <c r="C1806" s="52" t="s">
        <v>89</v>
      </c>
      <c r="D1806" s="14" t="s">
        <v>47</v>
      </c>
      <c r="E1806" s="51" t="s">
        <v>46</v>
      </c>
      <c r="F1806" s="1">
        <v>14.3</v>
      </c>
      <c r="G1806" s="14"/>
      <c r="H1806" s="1">
        <v>17.2</v>
      </c>
      <c r="I1806" s="14"/>
      <c r="J1806" s="1">
        <v>22.2</v>
      </c>
      <c r="K1806" s="1"/>
      <c r="L1806" s="1">
        <v>0.0</v>
      </c>
      <c r="M1806" s="14"/>
      <c r="N1806" s="54">
        <v>48.33616</v>
      </c>
      <c r="O1806" s="59">
        <f t="shared" si="1"/>
        <v>43809</v>
      </c>
      <c r="P1806" s="21">
        <v>5295158.657376001</v>
      </c>
      <c r="Q1806" s="52" t="s">
        <v>89</v>
      </c>
      <c r="R1806" s="57">
        <v>43809.0</v>
      </c>
      <c r="S1806" s="58">
        <v>50.0</v>
      </c>
      <c r="T1806" s="58">
        <v>109548.6</v>
      </c>
    </row>
    <row r="1807">
      <c r="A1807" s="53">
        <v>43810.0</v>
      </c>
      <c r="B1807" s="14" t="s">
        <v>90</v>
      </c>
      <c r="C1807" s="52" t="s">
        <v>89</v>
      </c>
      <c r="D1807" s="14" t="s">
        <v>47</v>
      </c>
      <c r="E1807" s="51" t="s">
        <v>46</v>
      </c>
      <c r="F1807" s="1">
        <v>13.4</v>
      </c>
      <c r="G1807" s="14"/>
      <c r="H1807" s="1">
        <v>18.1</v>
      </c>
      <c r="I1807" s="14"/>
      <c r="J1807" s="1">
        <v>21.8</v>
      </c>
      <c r="K1807" s="1"/>
      <c r="L1807" s="1">
        <v>0.0</v>
      </c>
      <c r="M1807" s="14"/>
      <c r="N1807" s="54">
        <v>57.73049</v>
      </c>
      <c r="O1807" s="59">
        <f t="shared" si="1"/>
        <v>43810</v>
      </c>
      <c r="P1807" s="21">
        <v>6296110.331596</v>
      </c>
      <c r="Q1807" s="52" t="s">
        <v>89</v>
      </c>
      <c r="R1807" s="57">
        <v>43810.0</v>
      </c>
      <c r="S1807" s="58">
        <v>50.0</v>
      </c>
      <c r="T1807" s="58">
        <v>109060.4</v>
      </c>
    </row>
    <row r="1808">
      <c r="A1808" s="53">
        <v>43811.0</v>
      </c>
      <c r="B1808" s="14" t="s">
        <v>105</v>
      </c>
      <c r="C1808" s="52" t="s">
        <v>89</v>
      </c>
      <c r="D1808" s="14" t="s">
        <v>47</v>
      </c>
      <c r="E1808" s="51" t="s">
        <v>46</v>
      </c>
      <c r="F1808" s="1">
        <v>13.4</v>
      </c>
      <c r="G1808" s="14"/>
      <c r="H1808" s="1">
        <v>18.4</v>
      </c>
      <c r="I1808" s="14"/>
      <c r="J1808" s="1">
        <v>22.7</v>
      </c>
      <c r="K1808" s="1"/>
      <c r="L1808" s="1">
        <v>0.0</v>
      </c>
      <c r="M1808" s="14"/>
      <c r="N1808" s="54">
        <v>41.64754</v>
      </c>
      <c r="O1808" s="59">
        <f t="shared" si="1"/>
        <v>43811</v>
      </c>
      <c r="P1808" s="21">
        <v>4522885.361214</v>
      </c>
      <c r="Q1808" s="52" t="s">
        <v>89</v>
      </c>
      <c r="R1808" s="57">
        <v>43811.0</v>
      </c>
      <c r="S1808" s="58">
        <v>50.0</v>
      </c>
      <c r="T1808" s="58">
        <v>108599.1</v>
      </c>
    </row>
    <row r="1809">
      <c r="A1809" s="53">
        <v>43812.0</v>
      </c>
      <c r="B1809" s="14" t="s">
        <v>107</v>
      </c>
      <c r="C1809" s="52" t="s">
        <v>89</v>
      </c>
      <c r="D1809" s="14" t="s">
        <v>47</v>
      </c>
      <c r="E1809" s="51" t="s">
        <v>46</v>
      </c>
      <c r="F1809" s="1">
        <v>11.4</v>
      </c>
      <c r="G1809" s="14"/>
      <c r="H1809" s="1">
        <v>20.9</v>
      </c>
      <c r="I1809" s="14"/>
      <c r="J1809" s="1">
        <v>24.8</v>
      </c>
      <c r="K1809" s="1"/>
      <c r="L1809" s="1">
        <v>0.0</v>
      </c>
      <c r="M1809" s="14"/>
      <c r="N1809" s="54">
        <v>58.51737</v>
      </c>
      <c r="O1809" s="59">
        <f t="shared" si="1"/>
        <v>43812</v>
      </c>
      <c r="P1809" s="21">
        <v>6265489.916322</v>
      </c>
      <c r="Q1809" s="52" t="s">
        <v>89</v>
      </c>
      <c r="R1809" s="57">
        <v>43812.0</v>
      </c>
      <c r="S1809" s="58">
        <v>50.0</v>
      </c>
      <c r="T1809" s="58">
        <v>107070.6</v>
      </c>
    </row>
    <row r="1810">
      <c r="A1810" s="53">
        <v>43813.0</v>
      </c>
      <c r="B1810" s="14" t="s">
        <v>74</v>
      </c>
      <c r="C1810" s="52" t="s">
        <v>89</v>
      </c>
      <c r="D1810" s="14" t="s">
        <v>47</v>
      </c>
      <c r="E1810" s="51" t="s">
        <v>46</v>
      </c>
      <c r="F1810" s="1">
        <v>14.1</v>
      </c>
      <c r="G1810" s="14"/>
      <c r="H1810" s="1">
        <v>20.1</v>
      </c>
      <c r="I1810" s="14"/>
      <c r="J1810" s="1">
        <v>10.4</v>
      </c>
      <c r="K1810" s="1"/>
      <c r="L1810" s="1">
        <v>0.0</v>
      </c>
      <c r="M1810" s="14"/>
      <c r="N1810" s="54">
        <v>65.76525</v>
      </c>
      <c r="O1810" s="59">
        <f t="shared" si="1"/>
        <v>43813</v>
      </c>
      <c r="P1810" s="21">
        <v>6658021.297799999</v>
      </c>
      <c r="Q1810" s="52" t="s">
        <v>89</v>
      </c>
      <c r="R1810" s="57">
        <v>43813.0</v>
      </c>
      <c r="S1810" s="58">
        <v>50.0</v>
      </c>
      <c r="T1810" s="58">
        <v>101239.2</v>
      </c>
    </row>
    <row r="1811">
      <c r="A1811" s="53">
        <v>43814.0</v>
      </c>
      <c r="B1811" s="14" t="s">
        <v>78</v>
      </c>
      <c r="C1811" s="52" t="s">
        <v>89</v>
      </c>
      <c r="D1811" s="14" t="s">
        <v>47</v>
      </c>
      <c r="E1811" s="51" t="s">
        <v>46</v>
      </c>
      <c r="F1811" s="1">
        <v>15.1</v>
      </c>
      <c r="G1811" s="14"/>
      <c r="H1811" s="1">
        <v>21.7</v>
      </c>
      <c r="I1811" s="14"/>
      <c r="J1811" s="1">
        <v>16.4</v>
      </c>
      <c r="K1811" s="1"/>
      <c r="L1811" s="1">
        <v>0.0</v>
      </c>
      <c r="M1811" s="14"/>
      <c r="N1811" s="54">
        <v>50.93674</v>
      </c>
      <c r="O1811" s="59">
        <f t="shared" si="1"/>
        <v>43814</v>
      </c>
      <c r="P1811" s="21">
        <v>5028650.704553</v>
      </c>
      <c r="Q1811" s="52" t="s">
        <v>89</v>
      </c>
      <c r="R1811" s="57">
        <v>43814.0</v>
      </c>
      <c r="S1811" s="58">
        <v>51.0</v>
      </c>
      <c r="T1811" s="58">
        <v>98723.45</v>
      </c>
    </row>
    <row r="1812">
      <c r="A1812" s="53">
        <v>43815.0</v>
      </c>
      <c r="B1812" s="14" t="s">
        <v>92</v>
      </c>
      <c r="C1812" s="52" t="s">
        <v>89</v>
      </c>
      <c r="D1812" s="14" t="s">
        <v>47</v>
      </c>
      <c r="E1812" s="51" t="s">
        <v>46</v>
      </c>
      <c r="F1812" s="1">
        <v>13.0</v>
      </c>
      <c r="G1812" s="14"/>
      <c r="H1812" s="1">
        <v>22.6</v>
      </c>
      <c r="I1812" s="14"/>
      <c r="J1812" s="1">
        <v>21.7</v>
      </c>
      <c r="K1812" s="1"/>
      <c r="L1812" s="1">
        <v>0.0</v>
      </c>
      <c r="M1812" s="14"/>
      <c r="N1812" s="54">
        <v>73.60175</v>
      </c>
      <c r="O1812" s="59">
        <f t="shared" si="1"/>
        <v>43815</v>
      </c>
      <c r="P1812" s="21">
        <v>8420047.560175</v>
      </c>
      <c r="Q1812" s="52" t="s">
        <v>89</v>
      </c>
      <c r="R1812" s="57">
        <v>43815.0</v>
      </c>
      <c r="S1812" s="58">
        <v>51.0</v>
      </c>
      <c r="T1812" s="58">
        <v>114400.1</v>
      </c>
    </row>
    <row r="1813">
      <c r="A1813" s="53">
        <v>43816.0</v>
      </c>
      <c r="B1813" s="14" t="s">
        <v>108</v>
      </c>
      <c r="C1813" s="52" t="s">
        <v>89</v>
      </c>
      <c r="D1813" s="14" t="s">
        <v>47</v>
      </c>
      <c r="E1813" s="51" t="s">
        <v>46</v>
      </c>
      <c r="F1813" s="1">
        <v>12.6</v>
      </c>
      <c r="G1813" s="14"/>
      <c r="H1813" s="1">
        <v>26.3</v>
      </c>
      <c r="I1813" s="14"/>
      <c r="J1813" s="1">
        <v>29.5</v>
      </c>
      <c r="K1813" s="1"/>
      <c r="L1813" s="1">
        <v>0.0</v>
      </c>
      <c r="M1813" s="14"/>
      <c r="N1813" s="54">
        <v>83.08408</v>
      </c>
      <c r="O1813" s="59">
        <f t="shared" si="1"/>
        <v>43816</v>
      </c>
      <c r="P1813" s="21">
        <v>1.0302351144328E7</v>
      </c>
      <c r="Q1813" s="52" t="s">
        <v>89</v>
      </c>
      <c r="R1813" s="57">
        <v>43816.0</v>
      </c>
      <c r="S1813" s="58">
        <v>51.0</v>
      </c>
      <c r="T1813" s="58">
        <v>123999.1</v>
      </c>
    </row>
    <row r="1814">
      <c r="A1814" s="53">
        <v>43817.0</v>
      </c>
      <c r="B1814" s="14" t="s">
        <v>90</v>
      </c>
      <c r="C1814" s="52" t="s">
        <v>89</v>
      </c>
      <c r="D1814" s="14" t="s">
        <v>47</v>
      </c>
      <c r="E1814" s="51" t="s">
        <v>46</v>
      </c>
      <c r="F1814" s="1">
        <v>15.9</v>
      </c>
      <c r="G1814" s="14"/>
      <c r="H1814" s="1">
        <v>40.1</v>
      </c>
      <c r="I1814" s="14"/>
      <c r="J1814" s="1">
        <v>29.3</v>
      </c>
      <c r="K1814" s="1"/>
      <c r="L1814" s="1">
        <v>0.0</v>
      </c>
      <c r="M1814" s="14"/>
      <c r="N1814" s="54">
        <v>95.80297</v>
      </c>
      <c r="O1814" s="59">
        <f t="shared" si="1"/>
        <v>43817</v>
      </c>
      <c r="P1814" s="21">
        <v>1.4082164782972999E7</v>
      </c>
      <c r="Q1814" s="52" t="s">
        <v>89</v>
      </c>
      <c r="R1814" s="57">
        <v>43817.0</v>
      </c>
      <c r="S1814" s="58">
        <v>51.0</v>
      </c>
      <c r="T1814" s="58">
        <v>146990.9</v>
      </c>
    </row>
    <row r="1815">
      <c r="A1815" s="53">
        <v>43818.0</v>
      </c>
      <c r="B1815" s="14" t="s">
        <v>105</v>
      </c>
      <c r="C1815" s="52" t="s">
        <v>89</v>
      </c>
      <c r="D1815" s="14" t="s">
        <v>47</v>
      </c>
      <c r="E1815" s="51" t="s">
        <v>46</v>
      </c>
      <c r="F1815" s="1">
        <v>17.2</v>
      </c>
      <c r="G1815" s="14"/>
      <c r="H1815" s="1">
        <v>23.3</v>
      </c>
      <c r="I1815" s="14"/>
      <c r="J1815" s="1">
        <v>29.3</v>
      </c>
      <c r="K1815" s="1"/>
      <c r="L1815" s="1">
        <v>0.0</v>
      </c>
      <c r="M1815" s="14"/>
      <c r="N1815" s="54">
        <v>71.95351</v>
      </c>
      <c r="O1815" s="59">
        <f t="shared" si="1"/>
        <v>43818</v>
      </c>
      <c r="P1815" s="21">
        <v>8997829.597606</v>
      </c>
      <c r="Q1815" s="52" t="s">
        <v>89</v>
      </c>
      <c r="R1815" s="57">
        <v>43818.0</v>
      </c>
      <c r="S1815" s="58">
        <v>51.0</v>
      </c>
      <c r="T1815" s="58">
        <v>125050.6</v>
      </c>
    </row>
    <row r="1816">
      <c r="A1816" s="53">
        <v>43819.0</v>
      </c>
      <c r="B1816" s="14" t="s">
        <v>107</v>
      </c>
      <c r="C1816" s="52" t="s">
        <v>89</v>
      </c>
      <c r="D1816" s="14" t="s">
        <v>46</v>
      </c>
      <c r="E1816" s="51" t="s">
        <v>46</v>
      </c>
      <c r="F1816" s="1">
        <v>13.7</v>
      </c>
      <c r="G1816" s="14"/>
      <c r="H1816" s="1">
        <v>43.5</v>
      </c>
      <c r="I1816" s="14"/>
      <c r="J1816" s="1">
        <v>31.4</v>
      </c>
      <c r="K1816" s="1"/>
      <c r="L1816" s="1">
        <v>0.0</v>
      </c>
      <c r="M1816" s="14"/>
      <c r="N1816" s="54">
        <v>243.8102</v>
      </c>
      <c r="O1816" s="59">
        <f t="shared" si="1"/>
        <v>43819</v>
      </c>
      <c r="P1816" s="21">
        <v>3.670645456468E7</v>
      </c>
      <c r="Q1816" s="52" t="s">
        <v>89</v>
      </c>
      <c r="R1816" s="57">
        <v>43819.0</v>
      </c>
      <c r="S1816" s="58">
        <v>51.0</v>
      </c>
      <c r="T1816" s="58">
        <v>150553.4</v>
      </c>
    </row>
    <row r="1817">
      <c r="A1817" s="53">
        <v>43820.0</v>
      </c>
      <c r="B1817" s="14" t="s">
        <v>74</v>
      </c>
      <c r="C1817" s="52" t="s">
        <v>89</v>
      </c>
      <c r="D1817" s="14" t="s">
        <v>46</v>
      </c>
      <c r="E1817" s="51" t="s">
        <v>46</v>
      </c>
      <c r="F1817" s="1">
        <v>16.9</v>
      </c>
      <c r="G1817" s="14"/>
      <c r="H1817" s="1">
        <v>20.2</v>
      </c>
      <c r="I1817" s="14"/>
      <c r="J1817" s="1">
        <v>28.3</v>
      </c>
      <c r="K1817" s="1"/>
      <c r="L1817" s="1">
        <v>0.0</v>
      </c>
      <c r="M1817" s="14"/>
      <c r="N1817" s="54">
        <v>44.94114</v>
      </c>
      <c r="O1817" s="59">
        <f t="shared" si="1"/>
        <v>43820</v>
      </c>
      <c r="P1817" s="21">
        <v>4522539.27105</v>
      </c>
      <c r="Q1817" s="52" t="s">
        <v>89</v>
      </c>
      <c r="R1817" s="57">
        <v>43820.0</v>
      </c>
      <c r="S1817" s="58">
        <v>51.0</v>
      </c>
      <c r="T1817" s="58">
        <v>100632.5</v>
      </c>
    </row>
    <row r="1818">
      <c r="A1818" s="53">
        <v>43821.0</v>
      </c>
      <c r="B1818" s="14" t="s">
        <v>78</v>
      </c>
      <c r="C1818" s="52" t="s">
        <v>89</v>
      </c>
      <c r="D1818" s="14" t="s">
        <v>46</v>
      </c>
      <c r="E1818" s="51" t="s">
        <v>46</v>
      </c>
      <c r="F1818" s="1">
        <v>13.1</v>
      </c>
      <c r="G1818" s="14"/>
      <c r="H1818" s="1">
        <v>19.6</v>
      </c>
      <c r="I1818" s="14"/>
      <c r="J1818" s="1">
        <v>31.5</v>
      </c>
      <c r="K1818" s="1"/>
      <c r="L1818" s="1">
        <v>0.0</v>
      </c>
      <c r="M1818" s="14"/>
      <c r="N1818" s="54">
        <v>34.67871</v>
      </c>
      <c r="O1818" s="59">
        <f t="shared" si="1"/>
        <v>43821</v>
      </c>
      <c r="P1818" s="21">
        <v>3126133.8137502</v>
      </c>
      <c r="Q1818" s="52" t="s">
        <v>89</v>
      </c>
      <c r="R1818" s="57">
        <v>43821.0</v>
      </c>
      <c r="S1818" s="58">
        <v>52.0</v>
      </c>
      <c r="T1818" s="58">
        <v>90145.62</v>
      </c>
    </row>
    <row r="1819">
      <c r="A1819" s="53">
        <v>43822.0</v>
      </c>
      <c r="B1819" s="14" t="s">
        <v>92</v>
      </c>
      <c r="C1819" s="52" t="s">
        <v>89</v>
      </c>
      <c r="D1819" s="14" t="s">
        <v>46</v>
      </c>
      <c r="E1819" s="51" t="s">
        <v>46</v>
      </c>
      <c r="F1819" s="1">
        <v>12.1</v>
      </c>
      <c r="G1819" s="14"/>
      <c r="H1819" s="1">
        <v>20.0</v>
      </c>
      <c r="I1819" s="14"/>
      <c r="J1819" s="1">
        <v>29.2</v>
      </c>
      <c r="K1819" s="1"/>
      <c r="L1819" s="1">
        <v>0.0</v>
      </c>
      <c r="M1819" s="14"/>
      <c r="N1819" s="54">
        <v>47.19823</v>
      </c>
      <c r="O1819" s="59">
        <f t="shared" si="1"/>
        <v>43822</v>
      </c>
      <c r="P1819" s="21">
        <v>4805629.38214</v>
      </c>
      <c r="Q1819" s="52" t="s">
        <v>89</v>
      </c>
      <c r="R1819" s="57">
        <v>43822.0</v>
      </c>
      <c r="S1819" s="58">
        <v>52.0</v>
      </c>
      <c r="T1819" s="58">
        <v>101818.0</v>
      </c>
    </row>
    <row r="1820">
      <c r="A1820" s="53">
        <v>43823.0</v>
      </c>
      <c r="B1820" s="14" t="s">
        <v>108</v>
      </c>
      <c r="C1820" s="52" t="s">
        <v>89</v>
      </c>
      <c r="D1820" s="14" t="s">
        <v>46</v>
      </c>
      <c r="E1820" s="51" t="s">
        <v>46</v>
      </c>
      <c r="F1820" s="1">
        <v>14.1</v>
      </c>
      <c r="G1820" s="14"/>
      <c r="H1820" s="1">
        <v>24.5</v>
      </c>
      <c r="I1820" s="14"/>
      <c r="J1820" s="1">
        <v>31.4</v>
      </c>
      <c r="K1820" s="1"/>
      <c r="L1820" s="1">
        <v>0.0</v>
      </c>
      <c r="M1820" s="14"/>
      <c r="N1820" s="54">
        <v>57.33131</v>
      </c>
      <c r="O1820" s="59">
        <f t="shared" si="1"/>
        <v>43823</v>
      </c>
      <c r="P1820" s="21">
        <v>5857476.878258999</v>
      </c>
      <c r="Q1820" s="52" t="s">
        <v>89</v>
      </c>
      <c r="R1820" s="57">
        <v>43823.0</v>
      </c>
      <c r="S1820" s="58">
        <v>52.0</v>
      </c>
      <c r="T1820" s="58">
        <v>102168.9</v>
      </c>
    </row>
    <row r="1821">
      <c r="A1821" s="53">
        <v>43824.0</v>
      </c>
      <c r="B1821" s="14" t="s">
        <v>90</v>
      </c>
      <c r="C1821" s="52" t="s">
        <v>89</v>
      </c>
      <c r="D1821" s="14" t="s">
        <v>46</v>
      </c>
      <c r="E1821" s="51" t="s">
        <v>47</v>
      </c>
      <c r="F1821" s="1">
        <v>14.0</v>
      </c>
      <c r="G1821" s="14"/>
      <c r="H1821" s="1">
        <v>27.9</v>
      </c>
      <c r="I1821" s="14"/>
      <c r="J1821" s="1">
        <v>32.0</v>
      </c>
      <c r="K1821" s="1"/>
      <c r="L1821" s="1">
        <v>0.0</v>
      </c>
      <c r="M1821" s="14"/>
      <c r="N1821" s="54">
        <v>42.25724</v>
      </c>
      <c r="O1821" s="59">
        <f t="shared" si="1"/>
        <v>43824</v>
      </c>
      <c r="P1821" s="21">
        <v>4154425.4718100005</v>
      </c>
      <c r="Q1821" s="52" t="s">
        <v>89</v>
      </c>
      <c r="R1821" s="57">
        <v>43824.0</v>
      </c>
      <c r="S1821" s="58">
        <v>52.0</v>
      </c>
      <c r="T1821" s="58">
        <v>98312.75</v>
      </c>
    </row>
    <row r="1822">
      <c r="A1822" s="53">
        <v>43825.0</v>
      </c>
      <c r="B1822" s="14" t="s">
        <v>105</v>
      </c>
      <c r="C1822" s="52" t="s">
        <v>89</v>
      </c>
      <c r="D1822" s="14" t="s">
        <v>46</v>
      </c>
      <c r="E1822" s="51" t="s">
        <v>47</v>
      </c>
      <c r="F1822" s="1">
        <v>16.5</v>
      </c>
      <c r="G1822" s="14"/>
      <c r="H1822" s="1">
        <v>20.5</v>
      </c>
      <c r="I1822" s="14"/>
      <c r="J1822" s="1">
        <v>26.2</v>
      </c>
      <c r="K1822" s="1"/>
      <c r="L1822" s="1">
        <v>0.0</v>
      </c>
      <c r="M1822" s="14"/>
      <c r="N1822" s="54">
        <v>41.25599</v>
      </c>
      <c r="O1822" s="59">
        <f t="shared" si="1"/>
        <v>43825</v>
      </c>
      <c r="P1822" s="21">
        <v>3965547.6244746996</v>
      </c>
      <c r="Q1822" s="52" t="s">
        <v>89</v>
      </c>
      <c r="R1822" s="57">
        <v>43825.0</v>
      </c>
      <c r="S1822" s="58">
        <v>52.0</v>
      </c>
      <c r="T1822" s="58">
        <v>96120.53</v>
      </c>
    </row>
    <row r="1823">
      <c r="A1823" s="53">
        <v>43826.0</v>
      </c>
      <c r="B1823" s="14" t="s">
        <v>107</v>
      </c>
      <c r="C1823" s="52" t="s">
        <v>89</v>
      </c>
      <c r="D1823" s="14" t="s">
        <v>46</v>
      </c>
      <c r="E1823" s="51" t="s">
        <v>46</v>
      </c>
      <c r="F1823" s="1">
        <v>13.6</v>
      </c>
      <c r="G1823" s="14"/>
      <c r="H1823" s="1">
        <v>23.9</v>
      </c>
      <c r="I1823" s="14"/>
      <c r="J1823" s="1">
        <v>31.6</v>
      </c>
      <c r="K1823" s="1"/>
      <c r="L1823" s="1">
        <v>0.0</v>
      </c>
      <c r="M1823" s="14"/>
      <c r="N1823" s="54">
        <v>56.12245</v>
      </c>
      <c r="O1823" s="59">
        <f t="shared" si="1"/>
        <v>43826</v>
      </c>
      <c r="P1823" s="21">
        <v>6019475.109445</v>
      </c>
      <c r="Q1823" s="52" t="s">
        <v>89</v>
      </c>
      <c r="R1823" s="57">
        <v>43826.0</v>
      </c>
      <c r="S1823" s="58">
        <v>52.0</v>
      </c>
      <c r="T1823" s="58">
        <v>107256.1</v>
      </c>
    </row>
    <row r="1824">
      <c r="A1824" s="53">
        <v>43827.0</v>
      </c>
      <c r="B1824" s="14" t="s">
        <v>74</v>
      </c>
      <c r="C1824" s="52" t="s">
        <v>89</v>
      </c>
      <c r="D1824" s="14" t="s">
        <v>46</v>
      </c>
      <c r="E1824" s="51" t="s">
        <v>46</v>
      </c>
      <c r="F1824" s="1">
        <v>16.7</v>
      </c>
      <c r="G1824" s="14"/>
      <c r="H1824" s="1">
        <v>28.4</v>
      </c>
      <c r="I1824" s="14"/>
      <c r="J1824" s="1">
        <v>20.6</v>
      </c>
      <c r="K1824" s="1"/>
      <c r="L1824" s="1">
        <v>0.0</v>
      </c>
      <c r="M1824" s="14"/>
      <c r="N1824" s="54">
        <v>63.29545</v>
      </c>
      <c r="O1824" s="59">
        <f t="shared" si="1"/>
        <v>43827</v>
      </c>
      <c r="P1824" s="21">
        <v>7185407.0862650005</v>
      </c>
      <c r="Q1824" s="52" t="s">
        <v>89</v>
      </c>
      <c r="R1824" s="57">
        <v>43827.0</v>
      </c>
      <c r="S1824" s="58">
        <v>52.0</v>
      </c>
      <c r="T1824" s="58">
        <v>113521.7</v>
      </c>
    </row>
    <row r="1825">
      <c r="A1825" s="53">
        <v>43828.0</v>
      </c>
      <c r="B1825" s="14" t="s">
        <v>78</v>
      </c>
      <c r="C1825" s="52" t="s">
        <v>89</v>
      </c>
      <c r="D1825" s="14" t="s">
        <v>46</v>
      </c>
      <c r="E1825" s="51" t="s">
        <v>46</v>
      </c>
      <c r="F1825" s="1">
        <v>16.8</v>
      </c>
      <c r="G1825" s="14"/>
      <c r="H1825" s="1">
        <v>33.2</v>
      </c>
      <c r="I1825" s="14"/>
      <c r="J1825" s="1">
        <v>31.9</v>
      </c>
      <c r="K1825" s="1"/>
      <c r="L1825" s="1">
        <v>0.0</v>
      </c>
      <c r="M1825" s="14"/>
      <c r="N1825" s="54">
        <v>87.68669</v>
      </c>
      <c r="O1825" s="59">
        <f t="shared" si="1"/>
        <v>43828</v>
      </c>
      <c r="P1825" s="21">
        <v>1.0372765463515E7</v>
      </c>
      <c r="Q1825" s="52" t="s">
        <v>89</v>
      </c>
      <c r="R1825" s="57">
        <v>43828.0</v>
      </c>
      <c r="S1825" s="58">
        <v>53.0</v>
      </c>
      <c r="T1825" s="58">
        <v>118293.5</v>
      </c>
    </row>
    <row r="1826">
      <c r="A1826" s="53">
        <v>43829.0</v>
      </c>
      <c r="B1826" s="14" t="s">
        <v>92</v>
      </c>
      <c r="C1826" s="52" t="s">
        <v>89</v>
      </c>
      <c r="D1826" s="14" t="s">
        <v>46</v>
      </c>
      <c r="E1826" s="51" t="s">
        <v>46</v>
      </c>
      <c r="F1826" s="1">
        <v>19.7</v>
      </c>
      <c r="G1826" s="14"/>
      <c r="H1826" s="1">
        <v>40.8</v>
      </c>
      <c r="I1826" s="14"/>
      <c r="J1826" s="1">
        <v>18.8</v>
      </c>
      <c r="K1826" s="1"/>
      <c r="L1826" s="1">
        <v>0.0</v>
      </c>
      <c r="M1826" s="14"/>
      <c r="N1826" s="54">
        <v>295.8292</v>
      </c>
      <c r="O1826" s="59">
        <f t="shared" si="1"/>
        <v>43829</v>
      </c>
      <c r="P1826" s="21">
        <v>4.153740755492E7</v>
      </c>
      <c r="Q1826" s="52" t="s">
        <v>89</v>
      </c>
      <c r="R1826" s="57">
        <v>43829.0</v>
      </c>
      <c r="S1826" s="58">
        <v>53.0</v>
      </c>
      <c r="T1826" s="58">
        <v>140410.1</v>
      </c>
    </row>
    <row r="1827">
      <c r="A1827" s="53">
        <v>43830.0</v>
      </c>
      <c r="B1827" s="14" t="s">
        <v>108</v>
      </c>
      <c r="C1827" s="52" t="s">
        <v>89</v>
      </c>
      <c r="D1827" s="14" t="s">
        <v>46</v>
      </c>
      <c r="E1827" s="51" t="s">
        <v>46</v>
      </c>
      <c r="F1827" s="1">
        <v>15.3</v>
      </c>
      <c r="G1827" s="14"/>
      <c r="H1827" s="1">
        <v>21.2</v>
      </c>
      <c r="I1827" s="14"/>
      <c r="J1827" s="1">
        <v>29.3</v>
      </c>
      <c r="K1827" s="1"/>
      <c r="L1827" s="1">
        <v>2.4</v>
      </c>
      <c r="M1827" s="14"/>
      <c r="N1827" s="54">
        <v>46.25148</v>
      </c>
      <c r="O1827" s="59">
        <f t="shared" si="1"/>
        <v>43830</v>
      </c>
      <c r="P1827" s="21">
        <v>4412871.7448772</v>
      </c>
      <c r="Q1827" s="52" t="s">
        <v>89</v>
      </c>
      <c r="R1827" s="57">
        <v>43830.0</v>
      </c>
      <c r="S1827" s="58">
        <v>53.0</v>
      </c>
      <c r="T1827" s="58">
        <v>95410.39</v>
      </c>
    </row>
    <row r="1828">
      <c r="A1828" s="53">
        <v>43831.0</v>
      </c>
      <c r="B1828" s="14" t="s">
        <v>90</v>
      </c>
      <c r="C1828" s="52" t="s">
        <v>76</v>
      </c>
      <c r="D1828" s="14" t="s">
        <v>46</v>
      </c>
      <c r="E1828" s="51" t="s">
        <v>47</v>
      </c>
      <c r="F1828" s="1">
        <v>11.8</v>
      </c>
      <c r="G1828" s="14"/>
      <c r="H1828" s="1">
        <v>24.9</v>
      </c>
      <c r="I1828" s="14"/>
      <c r="J1828" s="1">
        <v>31.6</v>
      </c>
      <c r="K1828" s="1"/>
      <c r="L1828" s="1">
        <v>0.0</v>
      </c>
      <c r="M1828" s="14"/>
      <c r="N1828" s="54">
        <v>50.9218</v>
      </c>
      <c r="O1828" s="59">
        <f t="shared" si="1"/>
        <v>43831</v>
      </c>
      <c r="P1828" s="21">
        <v>4536004.971348</v>
      </c>
      <c r="Q1828" s="52" t="s">
        <v>76</v>
      </c>
      <c r="R1828" s="57">
        <v>43831.0</v>
      </c>
      <c r="S1828" s="58">
        <v>1.0</v>
      </c>
      <c r="T1828" s="58">
        <v>89077.86</v>
      </c>
    </row>
    <row r="1829">
      <c r="A1829" s="53">
        <v>43832.0</v>
      </c>
      <c r="B1829" s="14" t="s">
        <v>105</v>
      </c>
      <c r="C1829" s="52" t="s">
        <v>76</v>
      </c>
      <c r="D1829" s="14" t="s">
        <v>46</v>
      </c>
      <c r="E1829" s="51" t="s">
        <v>46</v>
      </c>
      <c r="F1829" s="1">
        <v>12.8</v>
      </c>
      <c r="G1829" s="14"/>
      <c r="H1829" s="1">
        <v>25.0</v>
      </c>
      <c r="I1829" s="14"/>
      <c r="J1829" s="1">
        <v>31.6</v>
      </c>
      <c r="K1829" s="1"/>
      <c r="L1829" s="1">
        <v>0.0</v>
      </c>
      <c r="M1829" s="14"/>
      <c r="N1829" s="54">
        <v>69.54623</v>
      </c>
      <c r="O1829" s="59">
        <f t="shared" si="1"/>
        <v>43832</v>
      </c>
      <c r="P1829" s="21">
        <v>7162441.044485999</v>
      </c>
      <c r="Q1829" s="52" t="s">
        <v>76</v>
      </c>
      <c r="R1829" s="57">
        <v>43832.0</v>
      </c>
      <c r="S1829" s="58">
        <v>1.0</v>
      </c>
      <c r="T1829" s="58">
        <v>102988.2</v>
      </c>
    </row>
    <row r="1830">
      <c r="A1830" s="53">
        <v>43833.0</v>
      </c>
      <c r="B1830" s="14" t="s">
        <v>107</v>
      </c>
      <c r="C1830" s="52" t="s">
        <v>76</v>
      </c>
      <c r="D1830" s="14" t="s">
        <v>46</v>
      </c>
      <c r="E1830" s="51" t="s">
        <v>46</v>
      </c>
      <c r="F1830" s="1">
        <v>13.7</v>
      </c>
      <c r="G1830" s="14"/>
      <c r="H1830" s="1">
        <v>36.6</v>
      </c>
      <c r="I1830" s="14"/>
      <c r="J1830" s="1">
        <v>30.7</v>
      </c>
      <c r="K1830" s="1"/>
      <c r="L1830" s="1">
        <v>0.0</v>
      </c>
      <c r="M1830" s="14"/>
      <c r="N1830" s="54">
        <v>65.43592</v>
      </c>
      <c r="O1830" s="59">
        <f t="shared" si="1"/>
        <v>43833</v>
      </c>
      <c r="P1830" s="21">
        <v>7781783.565423999</v>
      </c>
      <c r="Q1830" s="52" t="s">
        <v>76</v>
      </c>
      <c r="R1830" s="57">
        <v>43833.0</v>
      </c>
      <c r="S1830" s="58">
        <v>1.0</v>
      </c>
      <c r="T1830" s="58">
        <v>118922.2</v>
      </c>
    </row>
    <row r="1831">
      <c r="A1831" s="53">
        <v>43834.0</v>
      </c>
      <c r="B1831" s="14" t="s">
        <v>74</v>
      </c>
      <c r="C1831" s="52" t="s">
        <v>76</v>
      </c>
      <c r="D1831" s="14" t="s">
        <v>46</v>
      </c>
      <c r="E1831" s="51" t="s">
        <v>46</v>
      </c>
      <c r="F1831" s="1">
        <v>18.6</v>
      </c>
      <c r="G1831" s="14"/>
      <c r="H1831" s="1">
        <v>26.8</v>
      </c>
      <c r="I1831" s="14"/>
      <c r="J1831" s="1">
        <v>22.8</v>
      </c>
      <c r="K1831" s="1"/>
      <c r="L1831" s="1">
        <v>0.0</v>
      </c>
      <c r="M1831" s="14"/>
      <c r="N1831" s="54">
        <v>28.04223</v>
      </c>
      <c r="O1831" s="59">
        <f t="shared" si="1"/>
        <v>43834</v>
      </c>
      <c r="P1831" s="21">
        <v>2867194.631688</v>
      </c>
      <c r="Q1831" s="52" t="s">
        <v>76</v>
      </c>
      <c r="R1831" s="57">
        <v>43834.0</v>
      </c>
      <c r="S1831" s="58">
        <v>1.0</v>
      </c>
      <c r="T1831" s="58">
        <v>102245.6</v>
      </c>
    </row>
    <row r="1832">
      <c r="A1832" s="53">
        <v>43835.0</v>
      </c>
      <c r="B1832" s="14" t="s">
        <v>78</v>
      </c>
      <c r="C1832" s="52" t="s">
        <v>76</v>
      </c>
      <c r="D1832" s="14" t="s">
        <v>46</v>
      </c>
      <c r="E1832" s="51" t="s">
        <v>46</v>
      </c>
      <c r="F1832" s="1">
        <v>12.7</v>
      </c>
      <c r="G1832" s="14"/>
      <c r="H1832" s="1">
        <v>16.7</v>
      </c>
      <c r="I1832" s="14"/>
      <c r="J1832" s="1">
        <v>5.1</v>
      </c>
      <c r="K1832" s="1"/>
      <c r="L1832" s="1">
        <v>2.2</v>
      </c>
      <c r="M1832" s="14"/>
      <c r="N1832" s="54">
        <v>18.87544</v>
      </c>
      <c r="O1832" s="59">
        <f t="shared" si="1"/>
        <v>43835</v>
      </c>
      <c r="P1832" s="21">
        <v>1805835.995328</v>
      </c>
      <c r="Q1832" s="52" t="s">
        <v>76</v>
      </c>
      <c r="R1832" s="57">
        <v>43835.0</v>
      </c>
      <c r="S1832" s="58">
        <v>2.0</v>
      </c>
      <c r="T1832" s="58">
        <v>95671.2</v>
      </c>
    </row>
    <row r="1833">
      <c r="A1833" s="53">
        <v>43836.0</v>
      </c>
      <c r="B1833" s="14" t="s">
        <v>92</v>
      </c>
      <c r="C1833" s="52" t="s">
        <v>76</v>
      </c>
      <c r="D1833" s="14" t="s">
        <v>46</v>
      </c>
      <c r="E1833" s="51" t="s">
        <v>46</v>
      </c>
      <c r="F1833" s="1">
        <v>11.9</v>
      </c>
      <c r="G1833" s="14"/>
      <c r="H1833" s="1">
        <v>18.0</v>
      </c>
      <c r="I1833" s="14"/>
      <c r="J1833" s="1">
        <v>2.7</v>
      </c>
      <c r="K1833" s="1"/>
      <c r="L1833" s="1">
        <v>8.2</v>
      </c>
      <c r="M1833" s="14"/>
      <c r="N1833" s="54">
        <v>56.1044</v>
      </c>
      <c r="O1833" s="59">
        <f t="shared" si="1"/>
        <v>43836</v>
      </c>
      <c r="P1833" s="21">
        <v>6185712.07584</v>
      </c>
      <c r="Q1833" s="52" t="s">
        <v>76</v>
      </c>
      <c r="R1833" s="57">
        <v>43836.0</v>
      </c>
      <c r="S1833" s="58">
        <v>2.0</v>
      </c>
      <c r="T1833" s="58">
        <v>110253.6</v>
      </c>
    </row>
    <row r="1834">
      <c r="A1834" s="53">
        <v>43837.0</v>
      </c>
      <c r="B1834" s="14" t="s">
        <v>108</v>
      </c>
      <c r="C1834" s="52" t="s">
        <v>76</v>
      </c>
      <c r="D1834" s="14" t="s">
        <v>46</v>
      </c>
      <c r="E1834" s="51" t="s">
        <v>46</v>
      </c>
      <c r="F1834" s="1">
        <v>12.6</v>
      </c>
      <c r="G1834" s="14"/>
      <c r="H1834" s="1">
        <v>20.1</v>
      </c>
      <c r="I1834" s="14"/>
      <c r="J1834" s="1">
        <v>7.7</v>
      </c>
      <c r="K1834" s="1"/>
      <c r="L1834" s="1">
        <v>1.2</v>
      </c>
      <c r="M1834" s="14"/>
      <c r="N1834" s="54">
        <v>59.42379</v>
      </c>
      <c r="O1834" s="59">
        <f t="shared" si="1"/>
        <v>43837</v>
      </c>
      <c r="P1834" s="21">
        <v>6497195.157714</v>
      </c>
      <c r="Q1834" s="52" t="s">
        <v>76</v>
      </c>
      <c r="R1834" s="57">
        <v>43837.0</v>
      </c>
      <c r="S1834" s="58">
        <v>2.0</v>
      </c>
      <c r="T1834" s="58">
        <v>109336.6</v>
      </c>
    </row>
    <row r="1835">
      <c r="A1835" s="53">
        <v>43838.0</v>
      </c>
      <c r="B1835" s="14" t="s">
        <v>90</v>
      </c>
      <c r="C1835" s="52" t="s">
        <v>76</v>
      </c>
      <c r="D1835" s="14" t="s">
        <v>46</v>
      </c>
      <c r="E1835" s="51" t="s">
        <v>46</v>
      </c>
      <c r="F1835" s="1">
        <v>16.8</v>
      </c>
      <c r="G1835" s="14"/>
      <c r="H1835" s="1">
        <v>23.8</v>
      </c>
      <c r="I1835" s="14"/>
      <c r="J1835" s="1">
        <v>26.9</v>
      </c>
      <c r="K1835" s="1"/>
      <c r="L1835" s="1">
        <v>0.0</v>
      </c>
      <c r="M1835" s="14"/>
      <c r="N1835" s="54">
        <v>53.31323</v>
      </c>
      <c r="O1835" s="59">
        <f t="shared" si="1"/>
        <v>43838</v>
      </c>
      <c r="P1835" s="21">
        <v>5866513.190678</v>
      </c>
      <c r="Q1835" s="52" t="s">
        <v>76</v>
      </c>
      <c r="R1835" s="57">
        <v>43838.0</v>
      </c>
      <c r="S1835" s="58">
        <v>2.0</v>
      </c>
      <c r="T1835" s="58">
        <v>110038.6</v>
      </c>
    </row>
    <row r="1836">
      <c r="A1836" s="53">
        <v>43839.0</v>
      </c>
      <c r="B1836" s="14" t="s">
        <v>105</v>
      </c>
      <c r="C1836" s="52" t="s">
        <v>76</v>
      </c>
      <c r="D1836" s="14" t="s">
        <v>46</v>
      </c>
      <c r="E1836" s="51" t="s">
        <v>46</v>
      </c>
      <c r="F1836" s="1">
        <v>17.9</v>
      </c>
      <c r="G1836" s="14"/>
      <c r="H1836" s="1">
        <v>31.9</v>
      </c>
      <c r="I1836" s="14"/>
      <c r="J1836" s="1">
        <v>29.8</v>
      </c>
      <c r="K1836" s="1"/>
      <c r="L1836" s="1">
        <v>0.0</v>
      </c>
      <c r="M1836" s="14"/>
      <c r="N1836" s="54">
        <v>86.98086</v>
      </c>
      <c r="O1836" s="59">
        <f t="shared" si="1"/>
        <v>43839</v>
      </c>
      <c r="P1836" s="21">
        <v>1.1078369422416002E7</v>
      </c>
      <c r="Q1836" s="52" t="s">
        <v>76</v>
      </c>
      <c r="R1836" s="57">
        <v>43839.0</v>
      </c>
      <c r="S1836" s="58">
        <v>2.0</v>
      </c>
      <c r="T1836" s="58">
        <v>127365.6</v>
      </c>
    </row>
    <row r="1837">
      <c r="A1837" s="53">
        <v>43840.0</v>
      </c>
      <c r="B1837" s="14" t="s">
        <v>107</v>
      </c>
      <c r="C1837" s="52" t="s">
        <v>76</v>
      </c>
      <c r="D1837" s="14" t="s">
        <v>46</v>
      </c>
      <c r="E1837" s="51" t="s">
        <v>46</v>
      </c>
      <c r="F1837" s="1">
        <v>20.1</v>
      </c>
      <c r="G1837" s="14"/>
      <c r="H1837" s="1">
        <v>32.9</v>
      </c>
      <c r="I1837" s="14"/>
      <c r="J1837" s="1">
        <v>10.1</v>
      </c>
      <c r="K1837" s="1"/>
      <c r="L1837" s="1">
        <v>0.0</v>
      </c>
      <c r="M1837" s="14"/>
      <c r="N1837" s="54">
        <v>65.48599</v>
      </c>
      <c r="O1837" s="59">
        <f t="shared" si="1"/>
        <v>43840</v>
      </c>
      <c r="P1837" s="21">
        <v>8024253.750061</v>
      </c>
      <c r="Q1837" s="52" t="s">
        <v>76</v>
      </c>
      <c r="R1837" s="57">
        <v>43840.0</v>
      </c>
      <c r="S1837" s="58">
        <v>2.0</v>
      </c>
      <c r="T1837" s="58">
        <v>122533.9</v>
      </c>
    </row>
    <row r="1838">
      <c r="A1838" s="53">
        <v>43841.0</v>
      </c>
      <c r="B1838" s="14" t="s">
        <v>74</v>
      </c>
      <c r="C1838" s="52" t="s">
        <v>76</v>
      </c>
      <c r="D1838" s="14" t="s">
        <v>46</v>
      </c>
      <c r="E1838" s="51" t="s">
        <v>46</v>
      </c>
      <c r="F1838" s="1">
        <v>13.5</v>
      </c>
      <c r="G1838" s="14"/>
      <c r="H1838" s="1">
        <v>19.3</v>
      </c>
      <c r="I1838" s="14"/>
      <c r="J1838" s="1">
        <v>18.2</v>
      </c>
      <c r="K1838" s="1"/>
      <c r="L1838" s="1">
        <v>15.6</v>
      </c>
      <c r="M1838" s="14"/>
      <c r="N1838" s="54">
        <v>22.78454</v>
      </c>
      <c r="O1838" s="59">
        <f t="shared" si="1"/>
        <v>43841</v>
      </c>
      <c r="P1838" s="21">
        <v>2093594.1410094</v>
      </c>
      <c r="Q1838" s="52" t="s">
        <v>76</v>
      </c>
      <c r="R1838" s="57">
        <v>43841.0</v>
      </c>
      <c r="S1838" s="58">
        <v>2.0</v>
      </c>
      <c r="T1838" s="58">
        <v>91886.61</v>
      </c>
    </row>
    <row r="1839">
      <c r="A1839" s="53">
        <v>43842.0</v>
      </c>
      <c r="B1839" s="14" t="s">
        <v>78</v>
      </c>
      <c r="C1839" s="52" t="s">
        <v>76</v>
      </c>
      <c r="D1839" s="14" t="s">
        <v>46</v>
      </c>
      <c r="E1839" s="51" t="s">
        <v>46</v>
      </c>
      <c r="F1839" s="1">
        <v>14.2</v>
      </c>
      <c r="G1839" s="14"/>
      <c r="H1839" s="1">
        <v>19.9</v>
      </c>
      <c r="I1839" s="14"/>
      <c r="J1839" s="1">
        <v>21.9</v>
      </c>
      <c r="K1839" s="1"/>
      <c r="L1839" s="1">
        <v>0.0</v>
      </c>
      <c r="M1839" s="14"/>
      <c r="N1839" s="54">
        <v>45.62791</v>
      </c>
      <c r="O1839" s="59">
        <f t="shared" si="1"/>
        <v>43842</v>
      </c>
      <c r="P1839" s="21">
        <v>4188532.631016</v>
      </c>
      <c r="Q1839" s="52" t="s">
        <v>76</v>
      </c>
      <c r="R1839" s="57">
        <v>43842.0</v>
      </c>
      <c r="S1839" s="58">
        <v>3.0</v>
      </c>
      <c r="T1839" s="58">
        <v>91797.6</v>
      </c>
    </row>
    <row r="1840">
      <c r="A1840" s="53">
        <v>43843.0</v>
      </c>
      <c r="B1840" s="14" t="s">
        <v>92</v>
      </c>
      <c r="C1840" s="52" t="s">
        <v>76</v>
      </c>
      <c r="D1840" s="14" t="s">
        <v>46</v>
      </c>
      <c r="E1840" s="51" t="s">
        <v>46</v>
      </c>
      <c r="F1840" s="1">
        <v>12.7</v>
      </c>
      <c r="G1840" s="14"/>
      <c r="H1840" s="1">
        <v>32.2</v>
      </c>
      <c r="I1840" s="14"/>
      <c r="J1840" s="1">
        <v>28.1</v>
      </c>
      <c r="K1840" s="1"/>
      <c r="L1840" s="1">
        <v>0.0</v>
      </c>
      <c r="M1840" s="14"/>
      <c r="N1840" s="54">
        <v>76.95247</v>
      </c>
      <c r="O1840" s="59">
        <f t="shared" si="1"/>
        <v>43843</v>
      </c>
      <c r="P1840" s="21">
        <v>9207663.150133</v>
      </c>
      <c r="Q1840" s="52" t="s">
        <v>76</v>
      </c>
      <c r="R1840" s="57">
        <v>43843.0</v>
      </c>
      <c r="S1840" s="58">
        <v>3.0</v>
      </c>
      <c r="T1840" s="58">
        <v>119653.9</v>
      </c>
    </row>
    <row r="1841">
      <c r="A1841" s="53">
        <v>43844.0</v>
      </c>
      <c r="B1841" s="14" t="s">
        <v>108</v>
      </c>
      <c r="C1841" s="52" t="s">
        <v>76</v>
      </c>
      <c r="D1841" s="14" t="s">
        <v>46</v>
      </c>
      <c r="E1841" s="51" t="s">
        <v>46</v>
      </c>
      <c r="F1841" s="1">
        <v>16.7</v>
      </c>
      <c r="G1841" s="14"/>
      <c r="H1841" s="1">
        <v>33.8</v>
      </c>
      <c r="I1841" s="14"/>
      <c r="J1841" s="1">
        <v>27.4</v>
      </c>
      <c r="K1841" s="1"/>
      <c r="L1841" s="1">
        <v>0.0</v>
      </c>
      <c r="M1841" s="14"/>
      <c r="N1841" s="54">
        <v>88.84765</v>
      </c>
      <c r="O1841" s="59">
        <f t="shared" si="1"/>
        <v>43844</v>
      </c>
      <c r="P1841" s="21">
        <v>1.2199013348890001E7</v>
      </c>
      <c r="Q1841" s="52" t="s">
        <v>76</v>
      </c>
      <c r="R1841" s="57">
        <v>43844.0</v>
      </c>
      <c r="S1841" s="58">
        <v>3.0</v>
      </c>
      <c r="T1841" s="58">
        <v>137302.6</v>
      </c>
    </row>
    <row r="1842">
      <c r="A1842" s="53">
        <v>43845.0</v>
      </c>
      <c r="B1842" s="14" t="s">
        <v>90</v>
      </c>
      <c r="C1842" s="52" t="s">
        <v>76</v>
      </c>
      <c r="D1842" s="14" t="s">
        <v>46</v>
      </c>
      <c r="E1842" s="51" t="s">
        <v>46</v>
      </c>
      <c r="F1842" s="1">
        <v>19.5</v>
      </c>
      <c r="G1842" s="14"/>
      <c r="H1842" s="1">
        <v>36.8</v>
      </c>
      <c r="I1842" s="14"/>
      <c r="J1842" s="1">
        <v>20.8</v>
      </c>
      <c r="K1842" s="1"/>
      <c r="L1842" s="1">
        <v>0.0</v>
      </c>
      <c r="M1842" s="14"/>
      <c r="N1842" s="54">
        <v>63.73047</v>
      </c>
      <c r="O1842" s="59">
        <f t="shared" si="1"/>
        <v>43845</v>
      </c>
      <c r="P1842" s="21">
        <v>8757089.167854</v>
      </c>
      <c r="Q1842" s="52" t="s">
        <v>76</v>
      </c>
      <c r="R1842" s="57">
        <v>43845.0</v>
      </c>
      <c r="S1842" s="58">
        <v>3.0</v>
      </c>
      <c r="T1842" s="58">
        <v>137408.2</v>
      </c>
    </row>
    <row r="1843">
      <c r="A1843" s="53">
        <v>43846.0</v>
      </c>
      <c r="B1843" s="14" t="s">
        <v>105</v>
      </c>
      <c r="C1843" s="52" t="s">
        <v>76</v>
      </c>
      <c r="D1843" s="14" t="s">
        <v>46</v>
      </c>
      <c r="E1843" s="51" t="s">
        <v>46</v>
      </c>
      <c r="F1843" s="1">
        <v>15.7</v>
      </c>
      <c r="G1843" s="14"/>
      <c r="H1843" s="1">
        <v>19.6</v>
      </c>
      <c r="I1843" s="14"/>
      <c r="J1843" s="1">
        <v>18.6</v>
      </c>
      <c r="K1843" s="1"/>
      <c r="L1843" s="1">
        <v>19.6</v>
      </c>
      <c r="M1843" s="14"/>
      <c r="N1843" s="54">
        <v>33.40443</v>
      </c>
      <c r="O1843" s="59">
        <f t="shared" si="1"/>
        <v>43846</v>
      </c>
      <c r="P1843" s="21">
        <v>3663450.476328</v>
      </c>
      <c r="Q1843" s="52" t="s">
        <v>76</v>
      </c>
      <c r="R1843" s="57">
        <v>43846.0</v>
      </c>
      <c r="S1843" s="58">
        <v>3.0</v>
      </c>
      <c r="T1843" s="58">
        <v>109669.6</v>
      </c>
    </row>
    <row r="1844">
      <c r="A1844" s="53">
        <v>43847.0</v>
      </c>
      <c r="B1844" s="14" t="s">
        <v>107</v>
      </c>
      <c r="C1844" s="52" t="s">
        <v>76</v>
      </c>
      <c r="D1844" s="14" t="s">
        <v>46</v>
      </c>
      <c r="E1844" s="51" t="s">
        <v>46</v>
      </c>
      <c r="F1844" s="1">
        <v>14.4</v>
      </c>
      <c r="G1844" s="14"/>
      <c r="H1844" s="1">
        <v>24.8</v>
      </c>
      <c r="I1844" s="14"/>
      <c r="J1844" s="1">
        <v>24.4</v>
      </c>
      <c r="K1844" s="1"/>
      <c r="L1844" s="1">
        <v>0.0</v>
      </c>
      <c r="M1844" s="14"/>
      <c r="N1844" s="54">
        <v>39.50076</v>
      </c>
      <c r="O1844" s="59">
        <f t="shared" si="1"/>
        <v>43847</v>
      </c>
      <c r="P1844" s="21">
        <v>4270356.062232</v>
      </c>
      <c r="Q1844" s="52" t="s">
        <v>76</v>
      </c>
      <c r="R1844" s="57">
        <v>43847.0</v>
      </c>
      <c r="S1844" s="58">
        <v>3.0</v>
      </c>
      <c r="T1844" s="58">
        <v>108108.2</v>
      </c>
    </row>
    <row r="1845">
      <c r="A1845" s="53">
        <v>43848.0</v>
      </c>
      <c r="B1845" s="14" t="s">
        <v>74</v>
      </c>
      <c r="C1845" s="52" t="s">
        <v>76</v>
      </c>
      <c r="D1845" s="14" t="s">
        <v>46</v>
      </c>
      <c r="E1845" s="51" t="s">
        <v>46</v>
      </c>
      <c r="F1845" s="1">
        <v>13.9</v>
      </c>
      <c r="G1845" s="14"/>
      <c r="H1845" s="1">
        <v>29.4</v>
      </c>
      <c r="I1845" s="14"/>
      <c r="J1845" s="1">
        <v>27.2</v>
      </c>
      <c r="K1845" s="1"/>
      <c r="L1845" s="1">
        <v>0.0</v>
      </c>
      <c r="M1845" s="14"/>
      <c r="N1845" s="54">
        <v>52.05316</v>
      </c>
      <c r="O1845" s="59">
        <f t="shared" si="1"/>
        <v>43848</v>
      </c>
      <c r="P1845" s="21">
        <v>5514839.705308</v>
      </c>
      <c r="Q1845" s="52" t="s">
        <v>76</v>
      </c>
      <c r="R1845" s="57">
        <v>43848.0</v>
      </c>
      <c r="S1845" s="58">
        <v>3.0</v>
      </c>
      <c r="T1845" s="58">
        <v>105946.3</v>
      </c>
    </row>
    <row r="1846">
      <c r="A1846" s="53">
        <v>43849.0</v>
      </c>
      <c r="B1846" s="14" t="s">
        <v>78</v>
      </c>
      <c r="C1846" s="52" t="s">
        <v>76</v>
      </c>
      <c r="D1846" s="14" t="s">
        <v>46</v>
      </c>
      <c r="E1846" s="51" t="s">
        <v>46</v>
      </c>
      <c r="F1846" s="1">
        <v>17.5</v>
      </c>
      <c r="G1846" s="14"/>
      <c r="H1846" s="1">
        <v>25.5</v>
      </c>
      <c r="I1846" s="14"/>
      <c r="J1846" s="1">
        <v>23.9</v>
      </c>
      <c r="K1846" s="1"/>
      <c r="L1846" s="1">
        <v>0.0</v>
      </c>
      <c r="M1846" s="14"/>
      <c r="N1846" s="54">
        <v>60.34706</v>
      </c>
      <c r="O1846" s="59">
        <f t="shared" si="1"/>
        <v>43849</v>
      </c>
      <c r="P1846" s="21">
        <v>6452404.210496</v>
      </c>
      <c r="Q1846" s="52" t="s">
        <v>76</v>
      </c>
      <c r="R1846" s="57">
        <v>43849.0</v>
      </c>
      <c r="S1846" s="58">
        <v>4.0</v>
      </c>
      <c r="T1846" s="58">
        <v>106921.6</v>
      </c>
    </row>
    <row r="1847">
      <c r="A1847" s="53">
        <v>43850.0</v>
      </c>
      <c r="B1847" s="14" t="s">
        <v>92</v>
      </c>
      <c r="C1847" s="52" t="s">
        <v>76</v>
      </c>
      <c r="D1847" s="14" t="s">
        <v>46</v>
      </c>
      <c r="E1847" s="51" t="s">
        <v>46</v>
      </c>
      <c r="F1847" s="1">
        <v>19.1</v>
      </c>
      <c r="G1847" s="14"/>
      <c r="H1847" s="1">
        <v>21.8</v>
      </c>
      <c r="I1847" s="14"/>
      <c r="J1847" s="1">
        <v>8.8</v>
      </c>
      <c r="K1847" s="1"/>
      <c r="L1847" s="1">
        <v>0.4</v>
      </c>
      <c r="M1847" s="14"/>
      <c r="N1847" s="54">
        <v>45.35934</v>
      </c>
      <c r="O1847" s="59">
        <f t="shared" si="1"/>
        <v>43850</v>
      </c>
      <c r="P1847" s="21">
        <v>5274905.68761</v>
      </c>
      <c r="Q1847" s="52" t="s">
        <v>76</v>
      </c>
      <c r="R1847" s="57">
        <v>43850.0</v>
      </c>
      <c r="S1847" s="58">
        <v>4.0</v>
      </c>
      <c r="T1847" s="58">
        <v>116291.5</v>
      </c>
    </row>
    <row r="1848">
      <c r="A1848" s="53">
        <v>43851.0</v>
      </c>
      <c r="B1848" s="14" t="s">
        <v>108</v>
      </c>
      <c r="C1848" s="52" t="s">
        <v>76</v>
      </c>
      <c r="D1848" s="14" t="s">
        <v>46</v>
      </c>
      <c r="E1848" s="51" t="s">
        <v>46</v>
      </c>
      <c r="F1848" s="1">
        <v>14.8</v>
      </c>
      <c r="G1848" s="14"/>
      <c r="H1848" s="1">
        <v>23.5</v>
      </c>
      <c r="I1848" s="14"/>
      <c r="J1848" s="1">
        <v>28.4</v>
      </c>
      <c r="K1848" s="1"/>
      <c r="L1848" s="1">
        <v>44.0</v>
      </c>
      <c r="M1848" s="14"/>
      <c r="N1848" s="54">
        <v>53.56487</v>
      </c>
      <c r="O1848" s="59">
        <f t="shared" si="1"/>
        <v>43851</v>
      </c>
      <c r="P1848" s="21">
        <v>6006132.4563339995</v>
      </c>
      <c r="Q1848" s="52" t="s">
        <v>76</v>
      </c>
      <c r="R1848" s="57">
        <v>43851.0</v>
      </c>
      <c r="S1848" s="58">
        <v>4.0</v>
      </c>
      <c r="T1848" s="58">
        <v>112128.2</v>
      </c>
    </row>
    <row r="1849">
      <c r="A1849" s="53">
        <v>43852.0</v>
      </c>
      <c r="B1849" s="14" t="s">
        <v>90</v>
      </c>
      <c r="C1849" s="52" t="s">
        <v>76</v>
      </c>
      <c r="D1849" s="14" t="s">
        <v>46</v>
      </c>
      <c r="E1849" s="51" t="s">
        <v>46</v>
      </c>
      <c r="F1849" s="1">
        <v>14.1</v>
      </c>
      <c r="G1849" s="14"/>
      <c r="H1849" s="1">
        <v>31.7</v>
      </c>
      <c r="I1849" s="14"/>
      <c r="J1849" s="1">
        <v>12.4</v>
      </c>
      <c r="K1849" s="1"/>
      <c r="L1849" s="1">
        <v>0.0</v>
      </c>
      <c r="M1849" s="14"/>
      <c r="N1849" s="54">
        <v>45.15569</v>
      </c>
      <c r="O1849" s="59">
        <f t="shared" si="1"/>
        <v>43852</v>
      </c>
      <c r="P1849" s="21">
        <v>5386495.824167999</v>
      </c>
      <c r="Q1849" s="52" t="s">
        <v>76</v>
      </c>
      <c r="R1849" s="57">
        <v>43852.0</v>
      </c>
      <c r="S1849" s="58">
        <v>4.0</v>
      </c>
      <c r="T1849" s="58">
        <v>119287.2</v>
      </c>
    </row>
    <row r="1850">
      <c r="A1850" s="53">
        <v>43853.0</v>
      </c>
      <c r="B1850" s="14" t="s">
        <v>105</v>
      </c>
      <c r="C1850" s="52" t="s">
        <v>76</v>
      </c>
      <c r="D1850" s="14" t="s">
        <v>46</v>
      </c>
      <c r="E1850" s="51" t="s">
        <v>46</v>
      </c>
      <c r="F1850" s="1">
        <v>12.9</v>
      </c>
      <c r="G1850" s="14"/>
      <c r="H1850" s="1">
        <v>22.6</v>
      </c>
      <c r="I1850" s="14"/>
      <c r="J1850" s="1">
        <v>13.4</v>
      </c>
      <c r="K1850" s="1"/>
      <c r="L1850" s="1">
        <v>22.8</v>
      </c>
      <c r="M1850" s="14"/>
      <c r="N1850" s="54">
        <v>-1.76142</v>
      </c>
      <c r="O1850" s="59">
        <f t="shared" si="1"/>
        <v>43853</v>
      </c>
      <c r="P1850" s="21">
        <v>-197727.849816</v>
      </c>
      <c r="Q1850" s="52" t="s">
        <v>76</v>
      </c>
      <c r="R1850" s="57">
        <v>43853.0</v>
      </c>
      <c r="S1850" s="58">
        <v>4.0</v>
      </c>
      <c r="T1850" s="58">
        <v>112254.8</v>
      </c>
    </row>
    <row r="1851">
      <c r="A1851" s="53">
        <v>43854.0</v>
      </c>
      <c r="B1851" s="14" t="s">
        <v>107</v>
      </c>
      <c r="C1851" s="52" t="s">
        <v>76</v>
      </c>
      <c r="D1851" s="14" t="s">
        <v>46</v>
      </c>
      <c r="E1851" s="51" t="s">
        <v>46</v>
      </c>
      <c r="F1851" s="1">
        <v>11.7</v>
      </c>
      <c r="G1851" s="14"/>
      <c r="H1851" s="1">
        <v>24.1</v>
      </c>
      <c r="I1851" s="14"/>
      <c r="J1851" s="1">
        <v>20.6</v>
      </c>
      <c r="K1851" s="1"/>
      <c r="L1851" s="1">
        <v>1.2</v>
      </c>
      <c r="M1851" s="14"/>
      <c r="N1851" s="54">
        <v>49.47943</v>
      </c>
      <c r="O1851" s="59">
        <f t="shared" si="1"/>
        <v>43854</v>
      </c>
      <c r="P1851" s="21">
        <v>5408913.161652</v>
      </c>
      <c r="Q1851" s="52" t="s">
        <v>76</v>
      </c>
      <c r="R1851" s="57">
        <v>43854.0</v>
      </c>
      <c r="S1851" s="58">
        <v>4.0</v>
      </c>
      <c r="T1851" s="58">
        <v>109316.4</v>
      </c>
    </row>
    <row r="1852">
      <c r="A1852" s="53">
        <v>43855.0</v>
      </c>
      <c r="B1852" s="14" t="s">
        <v>74</v>
      </c>
      <c r="C1852" s="52" t="s">
        <v>76</v>
      </c>
      <c r="D1852" s="14" t="s">
        <v>46</v>
      </c>
      <c r="E1852" s="51" t="s">
        <v>46</v>
      </c>
      <c r="F1852" s="1">
        <v>13.0</v>
      </c>
      <c r="G1852" s="14"/>
      <c r="H1852" s="1">
        <v>27.4</v>
      </c>
      <c r="I1852" s="14"/>
      <c r="J1852" s="1">
        <v>30.0</v>
      </c>
      <c r="K1852" s="1"/>
      <c r="L1852" s="1">
        <v>0.0</v>
      </c>
      <c r="M1852" s="14"/>
      <c r="N1852" s="54">
        <v>50.13282</v>
      </c>
      <c r="O1852" s="59">
        <f t="shared" si="1"/>
        <v>43855</v>
      </c>
      <c r="P1852" s="21">
        <v>5135901.864438</v>
      </c>
      <c r="Q1852" s="52" t="s">
        <v>76</v>
      </c>
      <c r="R1852" s="57">
        <v>43855.0</v>
      </c>
      <c r="S1852" s="58">
        <v>4.0</v>
      </c>
      <c r="T1852" s="58">
        <v>102445.9</v>
      </c>
    </row>
    <row r="1853">
      <c r="A1853" s="53">
        <v>43856.0</v>
      </c>
      <c r="B1853" s="14" t="s">
        <v>78</v>
      </c>
      <c r="C1853" s="52" t="s">
        <v>76</v>
      </c>
      <c r="D1853" s="14" t="s">
        <v>46</v>
      </c>
      <c r="E1853" s="51" t="s">
        <v>47</v>
      </c>
      <c r="F1853" s="1">
        <v>15.8</v>
      </c>
      <c r="G1853" s="14"/>
      <c r="H1853" s="1">
        <v>23.6</v>
      </c>
      <c r="I1853" s="14"/>
      <c r="J1853" s="1">
        <v>24.0</v>
      </c>
      <c r="K1853" s="1"/>
      <c r="L1853" s="1">
        <v>0.0</v>
      </c>
      <c r="M1853" s="14"/>
      <c r="N1853" s="54">
        <v>51.41503</v>
      </c>
      <c r="O1853" s="59">
        <f t="shared" si="1"/>
        <v>43856</v>
      </c>
      <c r="P1853" s="21">
        <v>5204908.014996</v>
      </c>
      <c r="Q1853" s="52" t="s">
        <v>76</v>
      </c>
      <c r="R1853" s="57">
        <v>43856.0</v>
      </c>
      <c r="S1853" s="58">
        <v>5.0</v>
      </c>
      <c r="T1853" s="58">
        <v>101233.2</v>
      </c>
    </row>
    <row r="1854">
      <c r="A1854" s="53">
        <v>43857.0</v>
      </c>
      <c r="B1854" s="14" t="s">
        <v>92</v>
      </c>
      <c r="C1854" s="52" t="s">
        <v>76</v>
      </c>
      <c r="D1854" s="14" t="s">
        <v>46</v>
      </c>
      <c r="E1854" s="51" t="s">
        <v>47</v>
      </c>
      <c r="F1854" s="1">
        <v>12.8</v>
      </c>
      <c r="G1854" s="14"/>
      <c r="H1854" s="1">
        <v>23.1</v>
      </c>
      <c r="I1854" s="14"/>
      <c r="J1854" s="1">
        <v>26.1</v>
      </c>
      <c r="K1854" s="1"/>
      <c r="L1854" s="1">
        <v>0.0</v>
      </c>
      <c r="M1854" s="14"/>
      <c r="N1854" s="54">
        <v>54.45308</v>
      </c>
      <c r="O1854" s="59">
        <f t="shared" si="1"/>
        <v>43857</v>
      </c>
      <c r="P1854" s="21">
        <v>5615991.17926</v>
      </c>
      <c r="Q1854" s="52" t="s">
        <v>76</v>
      </c>
      <c r="R1854" s="57">
        <v>43857.0</v>
      </c>
      <c r="S1854" s="58">
        <v>5.0</v>
      </c>
      <c r="T1854" s="58">
        <v>103134.5</v>
      </c>
    </row>
    <row r="1855">
      <c r="A1855" s="53">
        <v>43858.0</v>
      </c>
      <c r="B1855" s="14" t="s">
        <v>108</v>
      </c>
      <c r="C1855" s="52" t="s">
        <v>76</v>
      </c>
      <c r="D1855" s="14" t="s">
        <v>46</v>
      </c>
      <c r="E1855" s="51" t="s">
        <v>46</v>
      </c>
      <c r="F1855" s="1">
        <v>13.6</v>
      </c>
      <c r="G1855" s="14"/>
      <c r="H1855" s="1">
        <v>25.4</v>
      </c>
      <c r="I1855" s="14"/>
      <c r="J1855" s="1">
        <v>26.5</v>
      </c>
      <c r="K1855" s="1"/>
      <c r="L1855" s="1">
        <v>0.0</v>
      </c>
      <c r="M1855" s="14"/>
      <c r="N1855" s="54">
        <v>67.17383</v>
      </c>
      <c r="O1855" s="59">
        <f t="shared" si="1"/>
        <v>43858</v>
      </c>
      <c r="P1855" s="21">
        <v>7804967.611998</v>
      </c>
      <c r="Q1855" s="52" t="s">
        <v>76</v>
      </c>
      <c r="R1855" s="57">
        <v>43858.0</v>
      </c>
      <c r="S1855" s="58">
        <v>5.0</v>
      </c>
      <c r="T1855" s="58">
        <v>116190.6</v>
      </c>
    </row>
    <row r="1856">
      <c r="A1856" s="53">
        <v>43859.0</v>
      </c>
      <c r="B1856" s="14" t="s">
        <v>90</v>
      </c>
      <c r="C1856" s="52" t="s">
        <v>76</v>
      </c>
      <c r="D1856" s="14" t="s">
        <v>46</v>
      </c>
      <c r="E1856" s="51" t="s">
        <v>46</v>
      </c>
      <c r="F1856" s="1">
        <v>15.2</v>
      </c>
      <c r="G1856" s="14"/>
      <c r="H1856" s="1">
        <v>31.5</v>
      </c>
      <c r="I1856" s="14"/>
      <c r="J1856" s="1">
        <v>29.5</v>
      </c>
      <c r="K1856" s="1"/>
      <c r="L1856" s="1">
        <v>0.0</v>
      </c>
      <c r="M1856" s="14"/>
      <c r="N1856" s="54">
        <v>78.27234</v>
      </c>
      <c r="O1856" s="59">
        <f t="shared" si="1"/>
        <v>43859</v>
      </c>
      <c r="P1856" s="21">
        <v>1.0160759445186E7</v>
      </c>
      <c r="Q1856" s="52" t="s">
        <v>76</v>
      </c>
      <c r="R1856" s="57">
        <v>43859.0</v>
      </c>
      <c r="S1856" s="58">
        <v>5.0</v>
      </c>
      <c r="T1856" s="58">
        <v>129812.9</v>
      </c>
    </row>
    <row r="1857">
      <c r="A1857" s="53">
        <v>43860.0</v>
      </c>
      <c r="B1857" s="14" t="s">
        <v>105</v>
      </c>
      <c r="C1857" s="52" t="s">
        <v>76</v>
      </c>
      <c r="D1857" s="14" t="s">
        <v>47</v>
      </c>
      <c r="E1857" s="51" t="s">
        <v>46</v>
      </c>
      <c r="F1857" s="1">
        <v>16.4</v>
      </c>
      <c r="G1857" s="14"/>
      <c r="H1857" s="1">
        <v>39.4</v>
      </c>
      <c r="I1857" s="14"/>
      <c r="J1857" s="1">
        <v>29.3</v>
      </c>
      <c r="K1857" s="1"/>
      <c r="L1857" s="1">
        <v>0.0</v>
      </c>
      <c r="M1857" s="14"/>
      <c r="N1857" s="54">
        <v>1044.447</v>
      </c>
      <c r="O1857" s="59">
        <f t="shared" si="1"/>
        <v>43860</v>
      </c>
      <c r="P1857" s="21">
        <v>1.616976289755E8</v>
      </c>
      <c r="Q1857" s="52" t="s">
        <v>76</v>
      </c>
      <c r="R1857" s="57">
        <v>43860.0</v>
      </c>
      <c r="S1857" s="58">
        <v>5.0</v>
      </c>
      <c r="T1857" s="58">
        <v>154816.5</v>
      </c>
    </row>
    <row r="1858">
      <c r="A1858" s="53">
        <v>43861.0</v>
      </c>
      <c r="B1858" s="14" t="s">
        <v>107</v>
      </c>
      <c r="C1858" s="52" t="s">
        <v>76</v>
      </c>
      <c r="D1858" s="14" t="s">
        <v>47</v>
      </c>
      <c r="E1858" s="51" t="s">
        <v>46</v>
      </c>
      <c r="F1858" s="1">
        <v>21.5</v>
      </c>
      <c r="G1858" s="14"/>
      <c r="H1858" s="1">
        <v>42.9</v>
      </c>
      <c r="I1858" s="14"/>
      <c r="J1858" s="1">
        <v>18.3</v>
      </c>
      <c r="K1858" s="1"/>
      <c r="L1858" s="1">
        <v>0.0</v>
      </c>
      <c r="M1858" s="14"/>
      <c r="N1858" s="54">
        <v>2809.438</v>
      </c>
      <c r="O1858" s="59">
        <f t="shared" si="1"/>
        <v>43861</v>
      </c>
      <c r="P1858" s="21">
        <v>4.7944127056439996E8</v>
      </c>
      <c r="Q1858" s="52" t="s">
        <v>76</v>
      </c>
      <c r="R1858" s="57">
        <v>43861.0</v>
      </c>
      <c r="S1858" s="58">
        <v>5.0</v>
      </c>
      <c r="T1858" s="58">
        <v>170653.8</v>
      </c>
    </row>
    <row r="1859">
      <c r="A1859" s="53">
        <v>43862.0</v>
      </c>
      <c r="B1859" s="14" t="s">
        <v>74</v>
      </c>
      <c r="C1859" s="52" t="s">
        <v>76</v>
      </c>
      <c r="D1859" s="14" t="s">
        <v>47</v>
      </c>
      <c r="E1859" s="51" t="s">
        <v>46</v>
      </c>
      <c r="F1859" s="1">
        <v>23.5</v>
      </c>
      <c r="G1859" s="14"/>
      <c r="H1859" s="1">
        <v>29.3</v>
      </c>
      <c r="I1859" s="14"/>
      <c r="J1859" s="1">
        <v>1.8</v>
      </c>
      <c r="K1859" s="1"/>
      <c r="L1859" s="1">
        <v>0.8</v>
      </c>
      <c r="M1859" s="14"/>
      <c r="N1859" s="54">
        <v>86.90861</v>
      </c>
      <c r="O1859" s="59">
        <f t="shared" si="1"/>
        <v>43862</v>
      </c>
      <c r="P1859" s="21">
        <v>1.1459447752742998E7</v>
      </c>
      <c r="Q1859" s="52" t="s">
        <v>76</v>
      </c>
      <c r="R1859" s="57">
        <v>43862.0</v>
      </c>
      <c r="S1859" s="58">
        <v>5.0</v>
      </c>
      <c r="T1859" s="58">
        <v>131856.3</v>
      </c>
    </row>
    <row r="1860">
      <c r="A1860" s="53">
        <v>43863.0</v>
      </c>
      <c r="B1860" s="14" t="s">
        <v>78</v>
      </c>
      <c r="C1860" s="52" t="s">
        <v>76</v>
      </c>
      <c r="D1860" s="14" t="s">
        <v>47</v>
      </c>
      <c r="E1860" s="51" t="s">
        <v>46</v>
      </c>
      <c r="F1860" s="1">
        <v>14.2</v>
      </c>
      <c r="G1860" s="14"/>
      <c r="H1860" s="1">
        <v>25.1</v>
      </c>
      <c r="I1860" s="14"/>
      <c r="J1860" s="1">
        <v>21.0</v>
      </c>
      <c r="K1860" s="1"/>
      <c r="L1860" s="1">
        <v>14.8</v>
      </c>
      <c r="M1860" s="14"/>
      <c r="N1860" s="54">
        <v>14.23564</v>
      </c>
      <c r="O1860" s="59">
        <f t="shared" si="1"/>
        <v>43863</v>
      </c>
      <c r="P1860" s="21">
        <v>1389527.4388984</v>
      </c>
      <c r="Q1860" s="52" t="s">
        <v>76</v>
      </c>
      <c r="R1860" s="57">
        <v>43863.0</v>
      </c>
      <c r="S1860" s="58">
        <v>6.0</v>
      </c>
      <c r="T1860" s="58">
        <v>97609.06</v>
      </c>
    </row>
    <row r="1861">
      <c r="A1861" s="53">
        <v>43864.0</v>
      </c>
      <c r="B1861" s="14" t="s">
        <v>92</v>
      </c>
      <c r="C1861" s="52" t="s">
        <v>76</v>
      </c>
      <c r="D1861" s="14" t="s">
        <v>47</v>
      </c>
      <c r="E1861" s="51" t="s">
        <v>46</v>
      </c>
      <c r="F1861" s="1">
        <v>13.2</v>
      </c>
      <c r="G1861" s="14"/>
      <c r="H1861" s="1">
        <v>17.7</v>
      </c>
      <c r="I1861" s="14"/>
      <c r="J1861" s="1">
        <v>22.7</v>
      </c>
      <c r="K1861" s="1"/>
      <c r="L1861" s="1">
        <v>0.0</v>
      </c>
      <c r="M1861" s="14"/>
      <c r="N1861" s="54">
        <v>15.31077</v>
      </c>
      <c r="O1861" s="59">
        <f t="shared" si="1"/>
        <v>43864</v>
      </c>
      <c r="P1861" s="21">
        <v>1607705.8727729998</v>
      </c>
      <c r="Q1861" s="52" t="s">
        <v>76</v>
      </c>
      <c r="R1861" s="57">
        <v>43864.0</v>
      </c>
      <c r="S1861" s="58">
        <v>6.0</v>
      </c>
      <c r="T1861" s="58">
        <v>105004.9</v>
      </c>
    </row>
    <row r="1862">
      <c r="A1862" s="53">
        <v>43865.0</v>
      </c>
      <c r="B1862" s="14" t="s">
        <v>108</v>
      </c>
      <c r="C1862" s="52" t="s">
        <v>76</v>
      </c>
      <c r="D1862" s="14" t="s">
        <v>47</v>
      </c>
      <c r="E1862" s="51" t="s">
        <v>46</v>
      </c>
      <c r="F1862" s="1">
        <v>11.3</v>
      </c>
      <c r="G1862" s="14"/>
      <c r="H1862" s="1">
        <v>19.7</v>
      </c>
      <c r="I1862" s="14"/>
      <c r="J1862" s="1">
        <v>28.6</v>
      </c>
      <c r="K1862" s="1"/>
      <c r="L1862" s="1">
        <v>0.0</v>
      </c>
      <c r="M1862" s="14"/>
      <c r="N1862" s="54">
        <v>25.21209</v>
      </c>
      <c r="O1862" s="59">
        <f t="shared" si="1"/>
        <v>43865</v>
      </c>
      <c r="P1862" s="21">
        <v>2698553.362269</v>
      </c>
      <c r="Q1862" s="52" t="s">
        <v>76</v>
      </c>
      <c r="R1862" s="57">
        <v>43865.0</v>
      </c>
      <c r="S1862" s="58">
        <v>6.0</v>
      </c>
      <c r="T1862" s="58">
        <v>107034.1</v>
      </c>
    </row>
    <row r="1863">
      <c r="A1863" s="53">
        <v>43866.0</v>
      </c>
      <c r="B1863" s="14" t="s">
        <v>90</v>
      </c>
      <c r="C1863" s="52" t="s">
        <v>76</v>
      </c>
      <c r="D1863" s="14" t="s">
        <v>47</v>
      </c>
      <c r="E1863" s="51" t="s">
        <v>46</v>
      </c>
      <c r="F1863" s="1">
        <v>10.8</v>
      </c>
      <c r="G1863" s="14"/>
      <c r="H1863" s="1">
        <v>20.1</v>
      </c>
      <c r="I1863" s="14"/>
      <c r="J1863" s="1">
        <v>27.1</v>
      </c>
      <c r="K1863" s="1"/>
      <c r="L1863" s="1">
        <v>0.0</v>
      </c>
      <c r="M1863" s="14"/>
      <c r="N1863" s="54">
        <v>42.11688</v>
      </c>
      <c r="O1863" s="59">
        <f t="shared" si="1"/>
        <v>43866</v>
      </c>
      <c r="P1863" s="21">
        <v>4590251.364192</v>
      </c>
      <c r="Q1863" s="52" t="s">
        <v>76</v>
      </c>
      <c r="R1863" s="57">
        <v>43866.0</v>
      </c>
      <c r="S1863" s="58">
        <v>6.0</v>
      </c>
      <c r="T1863" s="58">
        <v>108988.4</v>
      </c>
    </row>
    <row r="1864">
      <c r="A1864" s="53">
        <v>43867.0</v>
      </c>
      <c r="B1864" s="14" t="s">
        <v>105</v>
      </c>
      <c r="C1864" s="52" t="s">
        <v>76</v>
      </c>
      <c r="D1864" s="14" t="s">
        <v>47</v>
      </c>
      <c r="E1864" s="51" t="s">
        <v>46</v>
      </c>
      <c r="F1864" s="1">
        <v>13.7</v>
      </c>
      <c r="G1864" s="14"/>
      <c r="H1864" s="1">
        <v>25.5</v>
      </c>
      <c r="I1864" s="14"/>
      <c r="J1864" s="1">
        <v>25.0</v>
      </c>
      <c r="K1864" s="1"/>
      <c r="L1864" s="1">
        <v>0.0</v>
      </c>
      <c r="M1864" s="14"/>
      <c r="N1864" s="54">
        <v>42.76603</v>
      </c>
      <c r="O1864" s="59">
        <f t="shared" si="1"/>
        <v>43867</v>
      </c>
      <c r="P1864" s="21">
        <v>5156278.854085</v>
      </c>
      <c r="Q1864" s="52" t="s">
        <v>76</v>
      </c>
      <c r="R1864" s="57">
        <v>43867.0</v>
      </c>
      <c r="S1864" s="58">
        <v>6.0</v>
      </c>
      <c r="T1864" s="58">
        <v>120569.5</v>
      </c>
    </row>
    <row r="1865">
      <c r="A1865" s="53">
        <v>43868.0</v>
      </c>
      <c r="B1865" s="14" t="s">
        <v>107</v>
      </c>
      <c r="C1865" s="52" t="s">
        <v>76</v>
      </c>
      <c r="D1865" s="14" t="s">
        <v>47</v>
      </c>
      <c r="E1865" s="51" t="s">
        <v>46</v>
      </c>
      <c r="F1865" s="1">
        <v>16.5</v>
      </c>
      <c r="G1865" s="14"/>
      <c r="H1865" s="1">
        <v>23.2</v>
      </c>
      <c r="I1865" s="14"/>
      <c r="J1865" s="1">
        <v>18.4</v>
      </c>
      <c r="K1865" s="1"/>
      <c r="L1865" s="1">
        <v>0.0</v>
      </c>
      <c r="M1865" s="14"/>
      <c r="N1865" s="54">
        <v>45.33243</v>
      </c>
      <c r="O1865" s="59">
        <f t="shared" si="1"/>
        <v>43868</v>
      </c>
      <c r="P1865" s="21">
        <v>5473206.402807</v>
      </c>
      <c r="Q1865" s="52" t="s">
        <v>76</v>
      </c>
      <c r="R1865" s="57">
        <v>43868.0</v>
      </c>
      <c r="S1865" s="58">
        <v>6.0</v>
      </c>
      <c r="T1865" s="58">
        <v>120734.9</v>
      </c>
    </row>
    <row r="1866">
      <c r="A1866" s="53">
        <v>43869.0</v>
      </c>
      <c r="B1866" s="14" t="s">
        <v>74</v>
      </c>
      <c r="C1866" s="52" t="s">
        <v>76</v>
      </c>
      <c r="D1866" s="14" t="s">
        <v>47</v>
      </c>
      <c r="E1866" s="51" t="s">
        <v>46</v>
      </c>
      <c r="F1866" s="1">
        <v>17.4</v>
      </c>
      <c r="G1866" s="14"/>
      <c r="H1866" s="1">
        <v>29.4</v>
      </c>
      <c r="I1866" s="14"/>
      <c r="J1866" s="1">
        <v>27.5</v>
      </c>
      <c r="K1866" s="1"/>
      <c r="L1866" s="1">
        <v>0.0</v>
      </c>
      <c r="M1866" s="14"/>
      <c r="N1866" s="54">
        <v>28.57091</v>
      </c>
      <c r="O1866" s="59">
        <f t="shared" si="1"/>
        <v>43869</v>
      </c>
      <c r="P1866" s="21">
        <v>3081784.064604</v>
      </c>
      <c r="Q1866" s="52" t="s">
        <v>76</v>
      </c>
      <c r="R1866" s="57">
        <v>43869.0</v>
      </c>
      <c r="S1866" s="58">
        <v>6.0</v>
      </c>
      <c r="T1866" s="58">
        <v>107864.4</v>
      </c>
    </row>
    <row r="1867">
      <c r="A1867" s="53">
        <v>43870.0</v>
      </c>
      <c r="B1867" s="14" t="s">
        <v>78</v>
      </c>
      <c r="C1867" s="52" t="s">
        <v>76</v>
      </c>
      <c r="D1867" s="14" t="s">
        <v>47</v>
      </c>
      <c r="E1867" s="51" t="s">
        <v>46</v>
      </c>
      <c r="F1867" s="1">
        <v>19.6</v>
      </c>
      <c r="G1867" s="14"/>
      <c r="H1867" s="1">
        <v>28.2</v>
      </c>
      <c r="I1867" s="14"/>
      <c r="J1867" s="1">
        <v>19.9</v>
      </c>
      <c r="K1867" s="1"/>
      <c r="L1867" s="1">
        <v>0.0</v>
      </c>
      <c r="M1867" s="14"/>
      <c r="N1867" s="54">
        <v>21.55549</v>
      </c>
      <c r="O1867" s="59">
        <f t="shared" si="1"/>
        <v>43870</v>
      </c>
      <c r="P1867" s="21">
        <v>2238690.680479</v>
      </c>
      <c r="Q1867" s="52" t="s">
        <v>76</v>
      </c>
      <c r="R1867" s="57">
        <v>43870.0</v>
      </c>
      <c r="S1867" s="58">
        <v>7.0</v>
      </c>
      <c r="T1867" s="58">
        <v>103857.1</v>
      </c>
    </row>
    <row r="1868">
      <c r="A1868" s="53">
        <v>43871.0</v>
      </c>
      <c r="B1868" s="14" t="s">
        <v>92</v>
      </c>
      <c r="C1868" s="52" t="s">
        <v>76</v>
      </c>
      <c r="D1868" s="14" t="s">
        <v>47</v>
      </c>
      <c r="E1868" s="51" t="s">
        <v>46</v>
      </c>
      <c r="F1868" s="1">
        <v>18.5</v>
      </c>
      <c r="G1868" s="14"/>
      <c r="H1868" s="1">
        <v>27.7</v>
      </c>
      <c r="I1868" s="14"/>
      <c r="J1868" s="1">
        <v>15.0</v>
      </c>
      <c r="K1868" s="1"/>
      <c r="L1868" s="1">
        <v>0.6</v>
      </c>
      <c r="M1868" s="14"/>
      <c r="N1868" s="54">
        <v>50.80924</v>
      </c>
      <c r="O1868" s="59">
        <f t="shared" si="1"/>
        <v>43871</v>
      </c>
      <c r="P1868" s="21">
        <v>6248291.69362</v>
      </c>
      <c r="Q1868" s="52" t="s">
        <v>76</v>
      </c>
      <c r="R1868" s="57">
        <v>43871.0</v>
      </c>
      <c r="S1868" s="58">
        <v>7.0</v>
      </c>
      <c r="T1868" s="58">
        <v>122975.5</v>
      </c>
    </row>
    <row r="1869">
      <c r="A1869" s="53">
        <v>43872.0</v>
      </c>
      <c r="B1869" s="14" t="s">
        <v>108</v>
      </c>
      <c r="C1869" s="52" t="s">
        <v>76</v>
      </c>
      <c r="D1869" s="14" t="s">
        <v>47</v>
      </c>
      <c r="E1869" s="51" t="s">
        <v>46</v>
      </c>
      <c r="F1869" s="1">
        <v>19.5</v>
      </c>
      <c r="G1869" s="14"/>
      <c r="H1869" s="1">
        <v>25.9</v>
      </c>
      <c r="I1869" s="14"/>
      <c r="J1869" s="1">
        <v>19.1</v>
      </c>
      <c r="K1869" s="1"/>
      <c r="L1869" s="1">
        <v>0.0</v>
      </c>
      <c r="M1869" s="14"/>
      <c r="N1869" s="54">
        <v>61.28984</v>
      </c>
      <c r="O1869" s="59">
        <f t="shared" si="1"/>
        <v>43872</v>
      </c>
      <c r="P1869" s="21">
        <v>7790588.336304001</v>
      </c>
      <c r="Q1869" s="52" t="s">
        <v>76</v>
      </c>
      <c r="R1869" s="57">
        <v>43872.0</v>
      </c>
      <c r="S1869" s="58">
        <v>7.0</v>
      </c>
      <c r="T1869" s="58">
        <v>127110.6</v>
      </c>
    </row>
    <row r="1870">
      <c r="A1870" s="53">
        <v>43873.0</v>
      </c>
      <c r="B1870" s="14" t="s">
        <v>90</v>
      </c>
      <c r="C1870" s="52" t="s">
        <v>76</v>
      </c>
      <c r="D1870" s="14" t="s">
        <v>47</v>
      </c>
      <c r="E1870" s="51" t="s">
        <v>46</v>
      </c>
      <c r="F1870" s="1">
        <v>19.1</v>
      </c>
      <c r="G1870" s="14"/>
      <c r="H1870" s="1">
        <v>27.7</v>
      </c>
      <c r="I1870" s="14"/>
      <c r="J1870" s="1">
        <v>17.3</v>
      </c>
      <c r="K1870" s="1"/>
      <c r="L1870" s="1">
        <v>0.0</v>
      </c>
      <c r="M1870" s="14"/>
      <c r="N1870" s="54">
        <v>53.24353</v>
      </c>
      <c r="O1870" s="59">
        <f t="shared" si="1"/>
        <v>43873</v>
      </c>
      <c r="P1870" s="21">
        <v>6635134.167658</v>
      </c>
      <c r="Q1870" s="52" t="s">
        <v>76</v>
      </c>
      <c r="R1870" s="57">
        <v>43873.0</v>
      </c>
      <c r="S1870" s="58">
        <v>7.0</v>
      </c>
      <c r="T1870" s="58">
        <v>124618.6</v>
      </c>
    </row>
    <row r="1871">
      <c r="A1871" s="53">
        <v>43874.0</v>
      </c>
      <c r="B1871" s="14" t="s">
        <v>105</v>
      </c>
      <c r="C1871" s="52" t="s">
        <v>76</v>
      </c>
      <c r="D1871" s="14" t="s">
        <v>47</v>
      </c>
      <c r="E1871" s="51" t="s">
        <v>46</v>
      </c>
      <c r="F1871" s="1">
        <v>19.4</v>
      </c>
      <c r="G1871" s="14"/>
      <c r="H1871" s="1">
        <v>31.7</v>
      </c>
      <c r="I1871" s="14"/>
      <c r="J1871" s="1">
        <v>26.7</v>
      </c>
      <c r="K1871" s="1"/>
      <c r="L1871" s="1">
        <v>0.0</v>
      </c>
      <c r="M1871" s="14"/>
      <c r="N1871" s="54">
        <v>79.01849</v>
      </c>
      <c r="O1871" s="59">
        <f t="shared" si="1"/>
        <v>43874</v>
      </c>
      <c r="P1871" s="21">
        <v>1.0994411446828E7</v>
      </c>
      <c r="Q1871" s="52" t="s">
        <v>76</v>
      </c>
      <c r="R1871" s="57">
        <v>43874.0</v>
      </c>
      <c r="S1871" s="58">
        <v>7.0</v>
      </c>
      <c r="T1871" s="58">
        <v>139137.2</v>
      </c>
    </row>
    <row r="1872">
      <c r="A1872" s="53">
        <v>43875.0</v>
      </c>
      <c r="B1872" s="14" t="s">
        <v>107</v>
      </c>
      <c r="C1872" s="52" t="s">
        <v>76</v>
      </c>
      <c r="D1872" s="14" t="s">
        <v>47</v>
      </c>
      <c r="E1872" s="51" t="s">
        <v>46</v>
      </c>
      <c r="F1872" s="1">
        <v>20.3</v>
      </c>
      <c r="G1872" s="14"/>
      <c r="H1872" s="1">
        <v>33.7</v>
      </c>
      <c r="I1872" s="14"/>
      <c r="J1872" s="1">
        <v>10.6</v>
      </c>
      <c r="K1872" s="1"/>
      <c r="L1872" s="1">
        <v>0.0</v>
      </c>
      <c r="M1872" s="14"/>
      <c r="N1872" s="54">
        <v>79.50264</v>
      </c>
      <c r="O1872" s="59">
        <f t="shared" si="1"/>
        <v>43875</v>
      </c>
      <c r="P1872" s="21">
        <v>1.1118889418784E7</v>
      </c>
      <c r="Q1872" s="52" t="s">
        <v>76</v>
      </c>
      <c r="R1872" s="57">
        <v>43875.0</v>
      </c>
      <c r="S1872" s="58">
        <v>7.0</v>
      </c>
      <c r="T1872" s="58">
        <v>139855.6</v>
      </c>
    </row>
    <row r="1873">
      <c r="A1873" s="53">
        <v>43876.0</v>
      </c>
      <c r="B1873" s="14" t="s">
        <v>74</v>
      </c>
      <c r="C1873" s="52" t="s">
        <v>76</v>
      </c>
      <c r="D1873" s="14" t="s">
        <v>47</v>
      </c>
      <c r="E1873" s="51" t="s">
        <v>46</v>
      </c>
      <c r="F1873" s="1">
        <v>18.9</v>
      </c>
      <c r="G1873" s="14"/>
      <c r="H1873" s="1">
        <v>19.3</v>
      </c>
      <c r="I1873" s="14"/>
      <c r="J1873" s="1">
        <v>2.4</v>
      </c>
      <c r="K1873" s="1"/>
      <c r="L1873" s="1">
        <v>5.4</v>
      </c>
      <c r="M1873" s="14"/>
      <c r="N1873" s="54">
        <v>55.67496</v>
      </c>
      <c r="O1873" s="59">
        <f t="shared" si="1"/>
        <v>43876</v>
      </c>
      <c r="P1873" s="21">
        <v>6029631.572976001</v>
      </c>
      <c r="Q1873" s="52" t="s">
        <v>76</v>
      </c>
      <c r="R1873" s="57">
        <v>43876.0</v>
      </c>
      <c r="S1873" s="58">
        <v>7.0</v>
      </c>
      <c r="T1873" s="58">
        <v>108300.6</v>
      </c>
    </row>
    <row r="1874">
      <c r="A1874" s="53">
        <v>43877.0</v>
      </c>
      <c r="B1874" s="14" t="s">
        <v>78</v>
      </c>
      <c r="C1874" s="52" t="s">
        <v>76</v>
      </c>
      <c r="D1874" s="14" t="s">
        <v>47</v>
      </c>
      <c r="E1874" s="51" t="s">
        <v>46</v>
      </c>
      <c r="F1874" s="1">
        <v>16.9</v>
      </c>
      <c r="G1874" s="14"/>
      <c r="H1874" s="1">
        <v>26.4</v>
      </c>
      <c r="I1874" s="14"/>
      <c r="J1874" s="1">
        <v>23.8</v>
      </c>
      <c r="K1874" s="1"/>
      <c r="L1874" s="1">
        <v>2.8</v>
      </c>
      <c r="M1874" s="14"/>
      <c r="N1874" s="54">
        <v>47.00474</v>
      </c>
      <c r="O1874" s="59">
        <f t="shared" si="1"/>
        <v>43877</v>
      </c>
      <c r="P1874" s="21">
        <v>4742980.386382</v>
      </c>
      <c r="Q1874" s="52" t="s">
        <v>76</v>
      </c>
      <c r="R1874" s="57">
        <v>43877.0</v>
      </c>
      <c r="S1874" s="58">
        <v>8.0</v>
      </c>
      <c r="T1874" s="58">
        <v>100904.3</v>
      </c>
    </row>
    <row r="1875">
      <c r="A1875" s="53">
        <v>43878.0</v>
      </c>
      <c r="B1875" s="14" t="s">
        <v>92</v>
      </c>
      <c r="C1875" s="52" t="s">
        <v>76</v>
      </c>
      <c r="D1875" s="14" t="s">
        <v>47</v>
      </c>
      <c r="E1875" s="51" t="s">
        <v>46</v>
      </c>
      <c r="F1875" s="1">
        <v>15.2</v>
      </c>
      <c r="G1875" s="14"/>
      <c r="H1875" s="1">
        <v>25.6</v>
      </c>
      <c r="I1875" s="14"/>
      <c r="J1875" s="1">
        <v>26.4</v>
      </c>
      <c r="K1875" s="1"/>
      <c r="L1875" s="1">
        <v>0.0</v>
      </c>
      <c r="M1875" s="14"/>
      <c r="N1875" s="54">
        <v>64.10902</v>
      </c>
      <c r="O1875" s="59">
        <f t="shared" si="1"/>
        <v>43878</v>
      </c>
      <c r="P1875" s="21">
        <v>7907963.013236</v>
      </c>
      <c r="Q1875" s="52" t="s">
        <v>76</v>
      </c>
      <c r="R1875" s="57">
        <v>43878.0</v>
      </c>
      <c r="S1875" s="58">
        <v>8.0</v>
      </c>
      <c r="T1875" s="58">
        <v>123351.8</v>
      </c>
    </row>
    <row r="1876">
      <c r="A1876" s="53">
        <v>43879.0</v>
      </c>
      <c r="B1876" s="14" t="s">
        <v>108</v>
      </c>
      <c r="C1876" s="52" t="s">
        <v>76</v>
      </c>
      <c r="D1876" s="14" t="s">
        <v>47</v>
      </c>
      <c r="E1876" s="51" t="s">
        <v>46</v>
      </c>
      <c r="F1876" s="1">
        <v>17.6</v>
      </c>
      <c r="G1876" s="14"/>
      <c r="H1876" s="1">
        <v>21.8</v>
      </c>
      <c r="I1876" s="14"/>
      <c r="J1876" s="1">
        <v>7.3</v>
      </c>
      <c r="K1876" s="1"/>
      <c r="L1876" s="1">
        <v>0.0</v>
      </c>
      <c r="M1876" s="14"/>
      <c r="N1876" s="54">
        <v>60.59555</v>
      </c>
      <c r="O1876" s="59">
        <f t="shared" si="1"/>
        <v>43879</v>
      </c>
      <c r="P1876" s="21">
        <v>7221662.517455</v>
      </c>
      <c r="Q1876" s="52" t="s">
        <v>76</v>
      </c>
      <c r="R1876" s="57">
        <v>43879.0</v>
      </c>
      <c r="S1876" s="58">
        <v>8.0</v>
      </c>
      <c r="T1876" s="58">
        <v>119178.1</v>
      </c>
    </row>
    <row r="1877">
      <c r="A1877" s="53">
        <v>43880.0</v>
      </c>
      <c r="B1877" s="14" t="s">
        <v>90</v>
      </c>
      <c r="C1877" s="52" t="s">
        <v>76</v>
      </c>
      <c r="D1877" s="14" t="s">
        <v>47</v>
      </c>
      <c r="E1877" s="51" t="s">
        <v>46</v>
      </c>
      <c r="F1877" s="1">
        <v>13.3</v>
      </c>
      <c r="G1877" s="14"/>
      <c r="H1877" s="1">
        <v>19.7</v>
      </c>
      <c r="I1877" s="14"/>
      <c r="J1877" s="1">
        <v>12.9</v>
      </c>
      <c r="K1877" s="1"/>
      <c r="L1877" s="1">
        <v>38.0</v>
      </c>
      <c r="M1877" s="14"/>
      <c r="N1877" s="54">
        <v>51.44204</v>
      </c>
      <c r="O1877" s="59">
        <f t="shared" si="1"/>
        <v>43880</v>
      </c>
      <c r="P1877" s="21">
        <v>5626483.413408</v>
      </c>
      <c r="Q1877" s="52" t="s">
        <v>76</v>
      </c>
      <c r="R1877" s="57">
        <v>43880.0</v>
      </c>
      <c r="S1877" s="58">
        <v>8.0</v>
      </c>
      <c r="T1877" s="58">
        <v>109375.2</v>
      </c>
    </row>
    <row r="1878">
      <c r="A1878" s="53">
        <v>43881.0</v>
      </c>
      <c r="B1878" s="14" t="s">
        <v>105</v>
      </c>
      <c r="C1878" s="52" t="s">
        <v>76</v>
      </c>
      <c r="D1878" s="14" t="s">
        <v>47</v>
      </c>
      <c r="E1878" s="51" t="s">
        <v>46</v>
      </c>
      <c r="F1878" s="1">
        <v>14.2</v>
      </c>
      <c r="G1878" s="14"/>
      <c r="H1878" s="1">
        <v>18.7</v>
      </c>
      <c r="I1878" s="14"/>
      <c r="J1878" s="1">
        <v>15.2</v>
      </c>
      <c r="K1878" s="1"/>
      <c r="L1878" s="1">
        <v>3.2</v>
      </c>
      <c r="M1878" s="14"/>
      <c r="N1878" s="54">
        <v>58.36129</v>
      </c>
      <c r="O1878" s="59">
        <f t="shared" si="1"/>
        <v>43881</v>
      </c>
      <c r="P1878" s="21">
        <v>6548259.296709</v>
      </c>
      <c r="Q1878" s="52" t="s">
        <v>76</v>
      </c>
      <c r="R1878" s="57">
        <v>43881.0</v>
      </c>
      <c r="S1878" s="58">
        <v>8.0</v>
      </c>
      <c r="T1878" s="58">
        <v>112202.1</v>
      </c>
    </row>
    <row r="1879">
      <c r="A1879" s="53">
        <v>43882.0</v>
      </c>
      <c r="B1879" s="14" t="s">
        <v>107</v>
      </c>
      <c r="C1879" s="52" t="s">
        <v>76</v>
      </c>
      <c r="D1879" s="14" t="s">
        <v>47</v>
      </c>
      <c r="E1879" s="51" t="s">
        <v>46</v>
      </c>
      <c r="F1879" s="1">
        <v>13.5</v>
      </c>
      <c r="G1879" s="14"/>
      <c r="H1879" s="1">
        <v>19.6</v>
      </c>
      <c r="I1879" s="14"/>
      <c r="J1879" s="1">
        <v>17.1</v>
      </c>
      <c r="K1879" s="1"/>
      <c r="L1879" s="1">
        <v>2.8</v>
      </c>
      <c r="M1879" s="14"/>
      <c r="N1879" s="54">
        <v>48.6582</v>
      </c>
      <c r="O1879" s="59">
        <f t="shared" si="1"/>
        <v>43882</v>
      </c>
      <c r="P1879" s="21">
        <v>5301267.09762</v>
      </c>
      <c r="Q1879" s="52" t="s">
        <v>76</v>
      </c>
      <c r="R1879" s="57">
        <v>43882.0</v>
      </c>
      <c r="S1879" s="58">
        <v>8.0</v>
      </c>
      <c r="T1879" s="58">
        <v>108949.1</v>
      </c>
    </row>
    <row r="1880">
      <c r="A1880" s="53">
        <v>43883.0</v>
      </c>
      <c r="B1880" s="14" t="s">
        <v>74</v>
      </c>
      <c r="C1880" s="52" t="s">
        <v>76</v>
      </c>
      <c r="D1880" s="14" t="s">
        <v>47</v>
      </c>
      <c r="E1880" s="51" t="s">
        <v>46</v>
      </c>
      <c r="F1880" s="1">
        <v>11.4</v>
      </c>
      <c r="G1880" s="14"/>
      <c r="H1880" s="1">
        <v>21.1</v>
      </c>
      <c r="I1880" s="14"/>
      <c r="J1880" s="1">
        <v>25.4</v>
      </c>
      <c r="K1880" s="1"/>
      <c r="L1880" s="1">
        <v>0.0</v>
      </c>
      <c r="M1880" s="14"/>
      <c r="N1880" s="54">
        <v>42.23609</v>
      </c>
      <c r="O1880" s="59">
        <f t="shared" si="1"/>
        <v>43883</v>
      </c>
      <c r="P1880" s="21">
        <v>4093607.1597018</v>
      </c>
      <c r="Q1880" s="52" t="s">
        <v>76</v>
      </c>
      <c r="R1880" s="57">
        <v>43883.0</v>
      </c>
      <c r="S1880" s="58">
        <v>8.0</v>
      </c>
      <c r="T1880" s="58">
        <v>96922.02</v>
      </c>
    </row>
    <row r="1881">
      <c r="A1881" s="53">
        <v>43884.0</v>
      </c>
      <c r="B1881" s="14" t="s">
        <v>78</v>
      </c>
      <c r="C1881" s="52" t="s">
        <v>76</v>
      </c>
      <c r="D1881" s="14" t="s">
        <v>47</v>
      </c>
      <c r="E1881" s="51" t="s">
        <v>46</v>
      </c>
      <c r="F1881" s="1">
        <v>13.3</v>
      </c>
      <c r="G1881" s="14"/>
      <c r="H1881" s="1">
        <v>34.0</v>
      </c>
      <c r="I1881" s="14"/>
      <c r="J1881" s="1">
        <v>21.6</v>
      </c>
      <c r="K1881" s="1"/>
      <c r="L1881" s="1">
        <v>0.0</v>
      </c>
      <c r="M1881" s="14"/>
      <c r="N1881" s="54">
        <v>51.31846</v>
      </c>
      <c r="O1881" s="59">
        <f t="shared" si="1"/>
        <v>43884</v>
      </c>
      <c r="P1881" s="21">
        <v>5446412.764262</v>
      </c>
      <c r="Q1881" s="52" t="s">
        <v>76</v>
      </c>
      <c r="R1881" s="57">
        <v>43884.0</v>
      </c>
      <c r="S1881" s="58">
        <v>9.0</v>
      </c>
      <c r="T1881" s="58">
        <v>106129.7</v>
      </c>
    </row>
    <row r="1882">
      <c r="A1882" s="53">
        <v>43885.0</v>
      </c>
      <c r="B1882" s="14" t="s">
        <v>92</v>
      </c>
      <c r="C1882" s="52" t="s">
        <v>76</v>
      </c>
      <c r="D1882" s="14" t="s">
        <v>47</v>
      </c>
      <c r="E1882" s="51" t="s">
        <v>46</v>
      </c>
      <c r="F1882" s="1">
        <v>16.8</v>
      </c>
      <c r="G1882" s="14"/>
      <c r="H1882" s="1">
        <v>23.7</v>
      </c>
      <c r="I1882" s="14"/>
      <c r="J1882" s="1">
        <v>5.4</v>
      </c>
      <c r="K1882" s="1"/>
      <c r="L1882" s="1">
        <v>0.0</v>
      </c>
      <c r="M1882" s="14"/>
      <c r="N1882" s="54">
        <v>57.23408</v>
      </c>
      <c r="O1882" s="59">
        <f t="shared" si="1"/>
        <v>43885</v>
      </c>
      <c r="P1882" s="21">
        <v>7017991.378928</v>
      </c>
      <c r="Q1882" s="52" t="s">
        <v>76</v>
      </c>
      <c r="R1882" s="57">
        <v>43885.0</v>
      </c>
      <c r="S1882" s="58">
        <v>9.0</v>
      </c>
      <c r="T1882" s="58">
        <v>122619.1</v>
      </c>
    </row>
    <row r="1883">
      <c r="A1883" s="53">
        <v>43886.0</v>
      </c>
      <c r="B1883" s="14" t="s">
        <v>108</v>
      </c>
      <c r="C1883" s="52" t="s">
        <v>76</v>
      </c>
      <c r="D1883" s="14" t="s">
        <v>47</v>
      </c>
      <c r="E1883" s="51" t="s">
        <v>46</v>
      </c>
      <c r="F1883" s="1">
        <v>18.4</v>
      </c>
      <c r="G1883" s="14"/>
      <c r="H1883" s="1">
        <v>31.6</v>
      </c>
      <c r="I1883" s="14"/>
      <c r="J1883" s="1">
        <v>10.6</v>
      </c>
      <c r="K1883" s="1"/>
      <c r="L1883" s="1">
        <v>3.6</v>
      </c>
      <c r="M1883" s="14"/>
      <c r="N1883" s="54">
        <v>60.5547</v>
      </c>
      <c r="O1883" s="59">
        <f t="shared" si="1"/>
        <v>43886</v>
      </c>
      <c r="P1883" s="21">
        <v>7482041.8444799995</v>
      </c>
      <c r="Q1883" s="52" t="s">
        <v>76</v>
      </c>
      <c r="R1883" s="57">
        <v>43886.0</v>
      </c>
      <c r="S1883" s="58">
        <v>9.0</v>
      </c>
      <c r="T1883" s="58">
        <v>123558.4</v>
      </c>
    </row>
    <row r="1884">
      <c r="A1884" s="53">
        <v>43887.0</v>
      </c>
      <c r="B1884" s="14" t="s">
        <v>90</v>
      </c>
      <c r="C1884" s="52" t="s">
        <v>76</v>
      </c>
      <c r="D1884" s="14" t="s">
        <v>47</v>
      </c>
      <c r="E1884" s="51" t="s">
        <v>46</v>
      </c>
      <c r="F1884" s="1">
        <v>16.2</v>
      </c>
      <c r="G1884" s="14"/>
      <c r="H1884" s="1">
        <v>19.2</v>
      </c>
      <c r="I1884" s="14"/>
      <c r="J1884" s="1">
        <v>19.3</v>
      </c>
      <c r="K1884" s="1"/>
      <c r="L1884" s="1">
        <v>4.0</v>
      </c>
      <c r="M1884" s="14"/>
      <c r="N1884" s="54">
        <v>45.06153</v>
      </c>
      <c r="O1884" s="59">
        <f t="shared" si="1"/>
        <v>43887</v>
      </c>
      <c r="P1884" s="21">
        <v>4883367.573783</v>
      </c>
      <c r="Q1884" s="52" t="s">
        <v>76</v>
      </c>
      <c r="R1884" s="57">
        <v>43887.0</v>
      </c>
      <c r="S1884" s="58">
        <v>9.0</v>
      </c>
      <c r="T1884" s="58">
        <v>108371.1</v>
      </c>
    </row>
    <row r="1885">
      <c r="A1885" s="53">
        <v>43888.0</v>
      </c>
      <c r="B1885" s="14" t="s">
        <v>105</v>
      </c>
      <c r="C1885" s="52" t="s">
        <v>76</v>
      </c>
      <c r="D1885" s="14" t="s">
        <v>47</v>
      </c>
      <c r="E1885" s="51" t="s">
        <v>46</v>
      </c>
      <c r="F1885" s="1">
        <v>11.0</v>
      </c>
      <c r="G1885" s="14"/>
      <c r="H1885" s="1">
        <v>19.7</v>
      </c>
      <c r="I1885" s="14"/>
      <c r="J1885" s="1">
        <v>11.1</v>
      </c>
      <c r="K1885" s="1"/>
      <c r="L1885" s="1">
        <v>0.2</v>
      </c>
      <c r="M1885" s="14"/>
      <c r="N1885" s="54">
        <v>48.54267</v>
      </c>
      <c r="O1885" s="59">
        <f t="shared" si="1"/>
        <v>43888</v>
      </c>
      <c r="P1885" s="21">
        <v>5275394.079318</v>
      </c>
      <c r="Q1885" s="52" t="s">
        <v>76</v>
      </c>
      <c r="R1885" s="57">
        <v>43888.0</v>
      </c>
      <c r="S1885" s="58">
        <v>9.0</v>
      </c>
      <c r="T1885" s="58">
        <v>108675.4</v>
      </c>
    </row>
    <row r="1886">
      <c r="A1886" s="53">
        <v>43889.0</v>
      </c>
      <c r="B1886" s="14" t="s">
        <v>107</v>
      </c>
      <c r="C1886" s="52" t="s">
        <v>76</v>
      </c>
      <c r="D1886" s="14" t="s">
        <v>47</v>
      </c>
      <c r="E1886" s="51" t="s">
        <v>46</v>
      </c>
      <c r="F1886" s="1">
        <v>13.1</v>
      </c>
      <c r="G1886" s="14"/>
      <c r="H1886" s="1">
        <v>20.1</v>
      </c>
      <c r="I1886" s="14"/>
      <c r="J1886" s="1">
        <v>17.6</v>
      </c>
      <c r="K1886" s="1"/>
      <c r="L1886" s="1">
        <v>0.0</v>
      </c>
      <c r="M1886" s="14"/>
      <c r="N1886" s="54">
        <v>50.30635</v>
      </c>
      <c r="O1886" s="59">
        <f t="shared" si="1"/>
        <v>43889</v>
      </c>
      <c r="P1886" s="21">
        <v>5534050.6444500005</v>
      </c>
      <c r="Q1886" s="52" t="s">
        <v>76</v>
      </c>
      <c r="R1886" s="57">
        <v>43889.0</v>
      </c>
      <c r="S1886" s="58">
        <v>9.0</v>
      </c>
      <c r="T1886" s="58">
        <v>110007.0</v>
      </c>
    </row>
    <row r="1887">
      <c r="A1887" s="53">
        <v>43890.0</v>
      </c>
      <c r="B1887" s="14" t="s">
        <v>74</v>
      </c>
      <c r="C1887" s="52" t="s">
        <v>76</v>
      </c>
      <c r="D1887" s="14" t="s">
        <v>47</v>
      </c>
      <c r="E1887" s="51" t="s">
        <v>46</v>
      </c>
      <c r="F1887" s="1">
        <v>14.7</v>
      </c>
      <c r="G1887" s="14"/>
      <c r="H1887" s="1">
        <v>22.4</v>
      </c>
      <c r="I1887" s="14"/>
      <c r="J1887" s="1">
        <v>22.8</v>
      </c>
      <c r="K1887" s="1"/>
      <c r="L1887" s="1">
        <v>0.0</v>
      </c>
      <c r="M1887" s="14"/>
      <c r="N1887" s="54">
        <v>51.28961</v>
      </c>
      <c r="O1887" s="59">
        <f t="shared" si="1"/>
        <v>43890</v>
      </c>
      <c r="P1887" s="21">
        <v>5148497.212449</v>
      </c>
      <c r="Q1887" s="52" t="s">
        <v>76</v>
      </c>
      <c r="R1887" s="57">
        <v>43890.0</v>
      </c>
      <c r="S1887" s="58">
        <v>9.0</v>
      </c>
      <c r="T1887" s="58">
        <v>100380.9</v>
      </c>
    </row>
    <row r="1888">
      <c r="A1888" s="53">
        <v>43891.0</v>
      </c>
      <c r="B1888" s="14" t="s">
        <v>78</v>
      </c>
      <c r="C1888" s="52" t="s">
        <v>76</v>
      </c>
      <c r="D1888" s="14" t="s">
        <v>47</v>
      </c>
      <c r="E1888" s="51" t="s">
        <v>46</v>
      </c>
      <c r="F1888" s="1">
        <v>13.2</v>
      </c>
      <c r="G1888" s="14"/>
      <c r="H1888" s="1">
        <v>32.1</v>
      </c>
      <c r="I1888" s="14"/>
      <c r="J1888" s="1">
        <v>20.8</v>
      </c>
      <c r="K1888" s="1"/>
      <c r="L1888" s="1">
        <v>0.0</v>
      </c>
      <c r="M1888" s="14"/>
      <c r="N1888" s="54">
        <v>43.74592</v>
      </c>
      <c r="O1888" s="59">
        <f t="shared" si="1"/>
        <v>43891</v>
      </c>
      <c r="P1888" s="21">
        <v>4436409.359552</v>
      </c>
      <c r="Q1888" s="52" t="s">
        <v>76</v>
      </c>
      <c r="R1888" s="57">
        <v>43891.0</v>
      </c>
      <c r="S1888" s="58">
        <v>10.0</v>
      </c>
      <c r="T1888" s="58">
        <v>101413.1</v>
      </c>
    </row>
    <row r="1889">
      <c r="A1889" s="53">
        <v>43892.0</v>
      </c>
      <c r="B1889" s="14" t="s">
        <v>92</v>
      </c>
      <c r="C1889" s="52" t="s">
        <v>76</v>
      </c>
      <c r="D1889" s="14" t="s">
        <v>47</v>
      </c>
      <c r="E1889" s="51" t="s">
        <v>46</v>
      </c>
      <c r="F1889" s="1">
        <v>14.2</v>
      </c>
      <c r="G1889" s="14"/>
      <c r="H1889" s="1">
        <v>18.4</v>
      </c>
      <c r="I1889" s="14"/>
      <c r="J1889" s="1">
        <v>21.1</v>
      </c>
      <c r="K1889" s="1"/>
      <c r="L1889" s="1">
        <v>3.0</v>
      </c>
      <c r="M1889" s="14"/>
      <c r="N1889" s="54">
        <v>52.7284</v>
      </c>
      <c r="O1889" s="59">
        <f t="shared" si="1"/>
        <v>43892</v>
      </c>
      <c r="P1889" s="21">
        <v>5608192.624</v>
      </c>
      <c r="Q1889" s="52" t="s">
        <v>76</v>
      </c>
      <c r="R1889" s="57">
        <v>43892.0</v>
      </c>
      <c r="S1889" s="58">
        <v>10.0</v>
      </c>
      <c r="T1889" s="58">
        <v>106360.0</v>
      </c>
    </row>
    <row r="1890">
      <c r="A1890" s="53">
        <v>43893.0</v>
      </c>
      <c r="B1890" s="14" t="s">
        <v>108</v>
      </c>
      <c r="C1890" s="52" t="s">
        <v>76</v>
      </c>
      <c r="D1890" s="14" t="s">
        <v>47</v>
      </c>
      <c r="E1890" s="51" t="s">
        <v>46</v>
      </c>
      <c r="F1890" s="1">
        <v>14.7</v>
      </c>
      <c r="G1890" s="14"/>
      <c r="H1890" s="1">
        <v>19.5</v>
      </c>
      <c r="I1890" s="14"/>
      <c r="J1890" s="1">
        <v>15.9</v>
      </c>
      <c r="K1890" s="1"/>
      <c r="L1890" s="1">
        <v>0.0</v>
      </c>
      <c r="M1890" s="14"/>
      <c r="N1890" s="54">
        <v>49.78109</v>
      </c>
      <c r="O1890" s="59">
        <f t="shared" si="1"/>
        <v>43893</v>
      </c>
      <c r="P1890" s="21">
        <v>5413514.325576</v>
      </c>
      <c r="Q1890" s="52" t="s">
        <v>76</v>
      </c>
      <c r="R1890" s="57">
        <v>43893.0</v>
      </c>
      <c r="S1890" s="58">
        <v>10.0</v>
      </c>
      <c r="T1890" s="58">
        <v>108746.4</v>
      </c>
    </row>
    <row r="1891">
      <c r="A1891" s="53">
        <v>43894.0</v>
      </c>
      <c r="B1891" s="14" t="s">
        <v>90</v>
      </c>
      <c r="C1891" s="52" t="s">
        <v>76</v>
      </c>
      <c r="D1891" s="14" t="s">
        <v>47</v>
      </c>
      <c r="E1891" s="51" t="s">
        <v>46</v>
      </c>
      <c r="F1891" s="1">
        <v>13.6</v>
      </c>
      <c r="G1891" s="14"/>
      <c r="H1891" s="1">
        <v>23.5</v>
      </c>
      <c r="I1891" s="14"/>
      <c r="J1891" s="1">
        <v>7.1</v>
      </c>
      <c r="K1891" s="1"/>
      <c r="L1891" s="1">
        <v>0.0</v>
      </c>
      <c r="M1891" s="14"/>
      <c r="N1891" s="54">
        <v>58.52287</v>
      </c>
      <c r="O1891" s="59">
        <f t="shared" si="1"/>
        <v>43894</v>
      </c>
      <c r="P1891" s="21">
        <v>6876764.953072</v>
      </c>
      <c r="Q1891" s="52" t="s">
        <v>76</v>
      </c>
      <c r="R1891" s="57">
        <v>43894.0</v>
      </c>
      <c r="S1891" s="58">
        <v>10.0</v>
      </c>
      <c r="T1891" s="58">
        <v>117505.6</v>
      </c>
    </row>
    <row r="1892">
      <c r="A1892" s="53">
        <v>43895.0</v>
      </c>
      <c r="B1892" s="14" t="s">
        <v>105</v>
      </c>
      <c r="C1892" s="52" t="s">
        <v>76</v>
      </c>
      <c r="D1892" s="14" t="s">
        <v>47</v>
      </c>
      <c r="E1892" s="51" t="s">
        <v>46</v>
      </c>
      <c r="F1892" s="1">
        <v>15.4</v>
      </c>
      <c r="G1892" s="14"/>
      <c r="H1892" s="1">
        <v>20.3</v>
      </c>
      <c r="I1892" s="14"/>
      <c r="J1892" s="1">
        <v>4.3</v>
      </c>
      <c r="K1892" s="1"/>
      <c r="L1892" s="1">
        <v>54.6</v>
      </c>
      <c r="M1892" s="14"/>
      <c r="N1892" s="54">
        <v>57.03638</v>
      </c>
      <c r="O1892" s="59">
        <f t="shared" si="1"/>
        <v>43895</v>
      </c>
      <c r="P1892" s="21">
        <v>6829228.144748</v>
      </c>
      <c r="Q1892" s="52" t="s">
        <v>76</v>
      </c>
      <c r="R1892" s="57">
        <v>43895.0</v>
      </c>
      <c r="S1892" s="58">
        <v>10.0</v>
      </c>
      <c r="T1892" s="58">
        <v>119734.6</v>
      </c>
    </row>
    <row r="1893">
      <c r="A1893" s="53">
        <v>43896.0</v>
      </c>
      <c r="B1893" s="14" t="s">
        <v>107</v>
      </c>
      <c r="C1893" s="52" t="s">
        <v>76</v>
      </c>
      <c r="D1893" s="14" t="s">
        <v>47</v>
      </c>
      <c r="E1893" s="51" t="s">
        <v>46</v>
      </c>
      <c r="F1893" s="1">
        <v>15.9</v>
      </c>
      <c r="G1893" s="14"/>
      <c r="H1893" s="1">
        <v>19.0</v>
      </c>
      <c r="I1893" s="14"/>
      <c r="J1893" s="1">
        <v>12.7</v>
      </c>
      <c r="K1893" s="1"/>
      <c r="L1893" s="1">
        <v>7.0</v>
      </c>
      <c r="M1893" s="14"/>
      <c r="N1893" s="54">
        <v>53.73651</v>
      </c>
      <c r="O1893" s="59">
        <f t="shared" si="1"/>
        <v>43896</v>
      </c>
      <c r="P1893" s="21">
        <v>5982071.887173001</v>
      </c>
      <c r="Q1893" s="52" t="s">
        <v>76</v>
      </c>
      <c r="R1893" s="57">
        <v>43896.0</v>
      </c>
      <c r="S1893" s="58">
        <v>10.0</v>
      </c>
      <c r="T1893" s="58">
        <v>111322.3</v>
      </c>
    </row>
    <row r="1894">
      <c r="A1894" s="53">
        <v>43897.0</v>
      </c>
      <c r="B1894" s="14" t="s">
        <v>74</v>
      </c>
      <c r="C1894" s="52" t="s">
        <v>76</v>
      </c>
      <c r="D1894" s="14" t="s">
        <v>47</v>
      </c>
      <c r="E1894" s="51" t="s">
        <v>46</v>
      </c>
      <c r="F1894" s="1">
        <v>15.4</v>
      </c>
      <c r="G1894" s="14"/>
      <c r="H1894" s="1">
        <v>20.0</v>
      </c>
      <c r="I1894" s="14"/>
      <c r="J1894" s="1">
        <v>17.1</v>
      </c>
      <c r="K1894" s="1"/>
      <c r="L1894" s="1">
        <v>0.2</v>
      </c>
      <c r="M1894" s="14"/>
      <c r="N1894" s="54">
        <v>28.02047</v>
      </c>
      <c r="O1894" s="59">
        <f t="shared" si="1"/>
        <v>43897</v>
      </c>
      <c r="P1894" s="21">
        <v>2713804.3754666</v>
      </c>
      <c r="Q1894" s="52" t="s">
        <v>76</v>
      </c>
      <c r="R1894" s="57">
        <v>43897.0</v>
      </c>
      <c r="S1894" s="58">
        <v>10.0</v>
      </c>
      <c r="T1894" s="58">
        <v>96850.78</v>
      </c>
    </row>
    <row r="1895">
      <c r="A1895" s="53">
        <v>43898.0</v>
      </c>
      <c r="B1895" s="14" t="s">
        <v>78</v>
      </c>
      <c r="C1895" s="52" t="s">
        <v>76</v>
      </c>
      <c r="D1895" s="14" t="s">
        <v>47</v>
      </c>
      <c r="E1895" s="51" t="s">
        <v>46</v>
      </c>
      <c r="F1895" s="1">
        <v>13.9</v>
      </c>
      <c r="G1895" s="14"/>
      <c r="H1895" s="1">
        <v>22.4</v>
      </c>
      <c r="I1895" s="14"/>
      <c r="J1895" s="1">
        <v>19.5</v>
      </c>
      <c r="K1895" s="1"/>
      <c r="L1895" s="1">
        <v>0.0</v>
      </c>
      <c r="M1895" s="14"/>
      <c r="N1895" s="54">
        <v>17.91642</v>
      </c>
      <c r="O1895" s="59">
        <f t="shared" si="1"/>
        <v>43898</v>
      </c>
      <c r="P1895" s="21">
        <v>1658223.6160217999</v>
      </c>
      <c r="Q1895" s="52" t="s">
        <v>76</v>
      </c>
      <c r="R1895" s="57">
        <v>43898.0</v>
      </c>
      <c r="S1895" s="58">
        <v>11.0</v>
      </c>
      <c r="T1895" s="58">
        <v>92553.29</v>
      </c>
    </row>
    <row r="1896">
      <c r="A1896" s="53">
        <v>43899.0</v>
      </c>
      <c r="B1896" s="14" t="s">
        <v>92</v>
      </c>
      <c r="C1896" s="52" t="s">
        <v>76</v>
      </c>
      <c r="D1896" s="14" t="s">
        <v>47</v>
      </c>
      <c r="E1896" s="51" t="s">
        <v>47</v>
      </c>
      <c r="F1896" s="1">
        <v>12.3</v>
      </c>
      <c r="G1896" s="14"/>
      <c r="H1896" s="1">
        <v>21.0</v>
      </c>
      <c r="I1896" s="14"/>
      <c r="J1896" s="1">
        <v>19.7</v>
      </c>
      <c r="K1896" s="1"/>
      <c r="L1896" s="1">
        <v>0.0</v>
      </c>
      <c r="M1896" s="14"/>
      <c r="N1896" s="54">
        <v>22.04145</v>
      </c>
      <c r="O1896" s="59">
        <f t="shared" si="1"/>
        <v>43899</v>
      </c>
      <c r="P1896" s="21">
        <v>2086040.298465</v>
      </c>
      <c r="Q1896" s="52" t="s">
        <v>76</v>
      </c>
      <c r="R1896" s="57">
        <v>43899.0</v>
      </c>
      <c r="S1896" s="58">
        <v>11.0</v>
      </c>
      <c r="T1896" s="58">
        <v>94641.7</v>
      </c>
    </row>
    <row r="1897">
      <c r="A1897" s="53">
        <v>43900.0</v>
      </c>
      <c r="B1897" s="14" t="s">
        <v>108</v>
      </c>
      <c r="C1897" s="52" t="s">
        <v>76</v>
      </c>
      <c r="D1897" s="14" t="s">
        <v>47</v>
      </c>
      <c r="E1897" s="51" t="s">
        <v>46</v>
      </c>
      <c r="F1897" s="1">
        <v>10.3</v>
      </c>
      <c r="G1897" s="14"/>
      <c r="H1897" s="1">
        <v>22.3</v>
      </c>
      <c r="I1897" s="14"/>
      <c r="J1897" s="1">
        <v>21.9</v>
      </c>
      <c r="K1897" s="1"/>
      <c r="L1897" s="1">
        <v>0.0</v>
      </c>
      <c r="M1897" s="14"/>
      <c r="N1897" s="54">
        <v>48.05972</v>
      </c>
      <c r="O1897" s="59">
        <f t="shared" si="1"/>
        <v>43900</v>
      </c>
      <c r="P1897" s="21">
        <v>5389537.1501</v>
      </c>
      <c r="Q1897" s="52" t="s">
        <v>76</v>
      </c>
      <c r="R1897" s="57">
        <v>43900.0</v>
      </c>
      <c r="S1897" s="58">
        <v>11.0</v>
      </c>
      <c r="T1897" s="58">
        <v>112142.5</v>
      </c>
    </row>
    <row r="1898">
      <c r="A1898" s="53">
        <v>43901.0</v>
      </c>
      <c r="B1898" s="14" t="s">
        <v>90</v>
      </c>
      <c r="C1898" s="52" t="s">
        <v>76</v>
      </c>
      <c r="D1898" s="14" t="s">
        <v>47</v>
      </c>
      <c r="E1898" s="51" t="s">
        <v>46</v>
      </c>
      <c r="F1898" s="1">
        <v>12.6</v>
      </c>
      <c r="G1898" s="14"/>
      <c r="H1898" s="1">
        <v>29.5</v>
      </c>
      <c r="I1898" s="14"/>
      <c r="J1898" s="1">
        <v>15.7</v>
      </c>
      <c r="K1898" s="1"/>
      <c r="L1898" s="1">
        <v>0.0</v>
      </c>
      <c r="M1898" s="14"/>
      <c r="N1898" s="54">
        <v>44.36994</v>
      </c>
      <c r="O1898" s="59">
        <f t="shared" si="1"/>
        <v>43901</v>
      </c>
      <c r="P1898" s="21">
        <v>5272484.407194001</v>
      </c>
      <c r="Q1898" s="52" t="s">
        <v>76</v>
      </c>
      <c r="R1898" s="57">
        <v>43901.0</v>
      </c>
      <c r="S1898" s="58">
        <v>11.0</v>
      </c>
      <c r="T1898" s="58">
        <v>118830.1</v>
      </c>
    </row>
    <row r="1899">
      <c r="A1899" s="53">
        <v>43902.0</v>
      </c>
      <c r="B1899" s="14" t="s">
        <v>105</v>
      </c>
      <c r="C1899" s="52" t="s">
        <v>76</v>
      </c>
      <c r="D1899" s="14" t="s">
        <v>47</v>
      </c>
      <c r="E1899" s="51" t="s">
        <v>46</v>
      </c>
      <c r="F1899" s="1">
        <v>16.6</v>
      </c>
      <c r="G1899" s="14"/>
      <c r="H1899" s="1">
        <v>29.5</v>
      </c>
      <c r="I1899" s="14"/>
      <c r="J1899" s="1">
        <v>19.5</v>
      </c>
      <c r="K1899" s="1"/>
      <c r="L1899" s="1">
        <v>0.0</v>
      </c>
      <c r="M1899" s="14"/>
      <c r="N1899" s="54">
        <v>39.12757</v>
      </c>
      <c r="O1899" s="59">
        <f t="shared" si="1"/>
        <v>43902</v>
      </c>
      <c r="P1899" s="21">
        <v>4705982.401096</v>
      </c>
      <c r="Q1899" s="52" t="s">
        <v>76</v>
      </c>
      <c r="R1899" s="57">
        <v>43902.0</v>
      </c>
      <c r="S1899" s="58">
        <v>11.0</v>
      </c>
      <c r="T1899" s="58">
        <v>120272.8</v>
      </c>
    </row>
    <row r="1900">
      <c r="A1900" s="53">
        <v>43903.0</v>
      </c>
      <c r="B1900" s="14" t="s">
        <v>107</v>
      </c>
      <c r="C1900" s="52" t="s">
        <v>76</v>
      </c>
      <c r="D1900" s="14" t="s">
        <v>47</v>
      </c>
      <c r="E1900" s="51" t="s">
        <v>46</v>
      </c>
      <c r="F1900" s="1">
        <v>19.1</v>
      </c>
      <c r="G1900" s="14"/>
      <c r="H1900" s="1">
        <v>26.8</v>
      </c>
      <c r="I1900" s="14"/>
      <c r="J1900" s="1">
        <v>7.3</v>
      </c>
      <c r="K1900" s="1"/>
      <c r="L1900" s="1">
        <v>0.0</v>
      </c>
      <c r="M1900" s="14"/>
      <c r="N1900" s="54">
        <v>40.12713</v>
      </c>
      <c r="O1900" s="59">
        <f t="shared" si="1"/>
        <v>43903</v>
      </c>
      <c r="P1900" s="21">
        <v>4617661.586454</v>
      </c>
      <c r="Q1900" s="52" t="s">
        <v>76</v>
      </c>
      <c r="R1900" s="57">
        <v>43903.0</v>
      </c>
      <c r="S1900" s="58">
        <v>11.0</v>
      </c>
      <c r="T1900" s="58">
        <v>115075.8</v>
      </c>
    </row>
    <row r="1901">
      <c r="A1901" s="53">
        <v>43904.0</v>
      </c>
      <c r="B1901" s="14" t="s">
        <v>74</v>
      </c>
      <c r="C1901" s="52" t="s">
        <v>76</v>
      </c>
      <c r="D1901" s="14" t="s">
        <v>47</v>
      </c>
      <c r="E1901" s="51" t="s">
        <v>46</v>
      </c>
      <c r="F1901" s="1">
        <v>13.1</v>
      </c>
      <c r="G1901" s="14"/>
      <c r="H1901" s="1">
        <v>17.9</v>
      </c>
      <c r="I1901" s="14"/>
      <c r="J1901" s="1">
        <v>12.3</v>
      </c>
      <c r="K1901" s="1"/>
      <c r="L1901" s="1">
        <v>0.6</v>
      </c>
      <c r="M1901" s="14"/>
      <c r="N1901" s="54">
        <v>29.13733</v>
      </c>
      <c r="O1901" s="59">
        <f t="shared" si="1"/>
        <v>43904</v>
      </c>
      <c r="P1901" s="21">
        <v>2797655.4133727</v>
      </c>
      <c r="Q1901" s="52" t="s">
        <v>76</v>
      </c>
      <c r="R1901" s="57">
        <v>43904.0</v>
      </c>
      <c r="S1901" s="58">
        <v>11.0</v>
      </c>
      <c r="T1901" s="58">
        <v>96016.19</v>
      </c>
    </row>
    <row r="1902">
      <c r="A1902" s="53">
        <v>43905.0</v>
      </c>
      <c r="B1902" s="14" t="s">
        <v>78</v>
      </c>
      <c r="C1902" s="52" t="s">
        <v>76</v>
      </c>
      <c r="D1902" s="14" t="s">
        <v>47</v>
      </c>
      <c r="E1902" s="51" t="s">
        <v>46</v>
      </c>
      <c r="F1902" s="1">
        <v>12.7</v>
      </c>
      <c r="G1902" s="14"/>
      <c r="H1902" s="1">
        <v>18.8</v>
      </c>
      <c r="I1902" s="14"/>
      <c r="J1902" s="1">
        <v>10.2</v>
      </c>
      <c r="K1902" s="1"/>
      <c r="L1902" s="1">
        <v>0.0</v>
      </c>
      <c r="M1902" s="14"/>
      <c r="N1902" s="54">
        <v>31.65784</v>
      </c>
      <c r="O1902" s="59">
        <f t="shared" si="1"/>
        <v>43905</v>
      </c>
      <c r="P1902" s="21">
        <v>3091861.0441296003</v>
      </c>
      <c r="Q1902" s="52" t="s">
        <v>76</v>
      </c>
      <c r="R1902" s="57">
        <v>43905.0</v>
      </c>
      <c r="S1902" s="58">
        <v>12.0</v>
      </c>
      <c r="T1902" s="58">
        <v>97664.94</v>
      </c>
    </row>
    <row r="1903">
      <c r="A1903" s="53">
        <v>43906.0</v>
      </c>
      <c r="B1903" s="14" t="s">
        <v>92</v>
      </c>
      <c r="C1903" s="52" t="s">
        <v>76</v>
      </c>
      <c r="D1903" s="14" t="s">
        <v>47</v>
      </c>
      <c r="E1903" s="51" t="s">
        <v>46</v>
      </c>
      <c r="F1903" s="1">
        <v>9.3</v>
      </c>
      <c r="G1903" s="14"/>
      <c r="H1903" s="1">
        <v>26.5</v>
      </c>
      <c r="I1903" s="14"/>
      <c r="J1903" s="1">
        <v>20.6</v>
      </c>
      <c r="K1903" s="1"/>
      <c r="L1903" s="1">
        <v>0.0</v>
      </c>
      <c r="M1903" s="14"/>
      <c r="N1903" s="54">
        <v>46.67088</v>
      </c>
      <c r="O1903" s="59">
        <f t="shared" si="1"/>
        <v>43906</v>
      </c>
      <c r="P1903" s="21">
        <v>5161183.272384</v>
      </c>
      <c r="Q1903" s="52" t="s">
        <v>76</v>
      </c>
      <c r="R1903" s="57">
        <v>43906.0</v>
      </c>
      <c r="S1903" s="58">
        <v>12.0</v>
      </c>
      <c r="T1903" s="58">
        <v>110586.8</v>
      </c>
    </row>
    <row r="1904">
      <c r="A1904" s="53">
        <v>43907.0</v>
      </c>
      <c r="B1904" s="14" t="s">
        <v>108</v>
      </c>
      <c r="C1904" s="52" t="s">
        <v>76</v>
      </c>
      <c r="D1904" s="14" t="s">
        <v>47</v>
      </c>
      <c r="E1904" s="51" t="s">
        <v>46</v>
      </c>
      <c r="F1904" s="1">
        <v>11.6</v>
      </c>
      <c r="G1904" s="14"/>
      <c r="H1904" s="1">
        <v>28.2</v>
      </c>
      <c r="I1904" s="14"/>
      <c r="J1904" s="1">
        <v>19.9</v>
      </c>
      <c r="K1904" s="1"/>
      <c r="L1904" s="1">
        <v>0.0</v>
      </c>
      <c r="M1904" s="14"/>
      <c r="N1904" s="54">
        <v>52.4512</v>
      </c>
      <c r="O1904" s="59">
        <f t="shared" si="1"/>
        <v>43907</v>
      </c>
      <c r="P1904" s="21">
        <v>6045221.09504</v>
      </c>
      <c r="Q1904" s="52" t="s">
        <v>76</v>
      </c>
      <c r="R1904" s="57">
        <v>43907.0</v>
      </c>
      <c r="S1904" s="58">
        <v>12.0</v>
      </c>
      <c r="T1904" s="58">
        <v>115254.2</v>
      </c>
    </row>
    <row r="1905">
      <c r="A1905" s="53">
        <v>43908.0</v>
      </c>
      <c r="B1905" s="14" t="s">
        <v>90</v>
      </c>
      <c r="C1905" s="52" t="s">
        <v>76</v>
      </c>
      <c r="D1905" s="14" t="s">
        <v>47</v>
      </c>
      <c r="E1905" s="51" t="s">
        <v>46</v>
      </c>
      <c r="F1905" s="1">
        <v>17.7</v>
      </c>
      <c r="G1905" s="14"/>
      <c r="H1905" s="1">
        <v>28.3</v>
      </c>
      <c r="I1905" s="14"/>
      <c r="J1905" s="1">
        <v>9.1</v>
      </c>
      <c r="K1905" s="1"/>
      <c r="L1905" s="1">
        <v>0.0</v>
      </c>
      <c r="M1905" s="14"/>
      <c r="N1905" s="54">
        <v>51.29144</v>
      </c>
      <c r="O1905" s="59">
        <f t="shared" si="1"/>
        <v>43908</v>
      </c>
      <c r="P1905" s="21">
        <v>6212783.382024</v>
      </c>
      <c r="Q1905" s="52" t="s">
        <v>76</v>
      </c>
      <c r="R1905" s="57">
        <v>43908.0</v>
      </c>
      <c r="S1905" s="58">
        <v>12.0</v>
      </c>
      <c r="T1905" s="58">
        <v>121127.1</v>
      </c>
    </row>
    <row r="1906">
      <c r="A1906" s="53">
        <v>43909.0</v>
      </c>
      <c r="B1906" s="14" t="s">
        <v>105</v>
      </c>
      <c r="C1906" s="52" t="s">
        <v>76</v>
      </c>
      <c r="D1906" s="14" t="s">
        <v>47</v>
      </c>
      <c r="E1906" s="51" t="s">
        <v>46</v>
      </c>
      <c r="F1906" s="1">
        <v>18.7</v>
      </c>
      <c r="G1906" s="14"/>
      <c r="H1906" s="1">
        <v>30.4</v>
      </c>
      <c r="I1906" s="14"/>
      <c r="J1906" s="1">
        <v>8.2</v>
      </c>
      <c r="K1906" s="1"/>
      <c r="L1906" s="1">
        <v>0.0</v>
      </c>
      <c r="M1906" s="14"/>
      <c r="N1906" s="54">
        <v>47.56266</v>
      </c>
      <c r="O1906" s="59">
        <f t="shared" si="1"/>
        <v>43909</v>
      </c>
      <c r="P1906" s="21">
        <v>6053152.293954</v>
      </c>
      <c r="Q1906" s="52" t="s">
        <v>76</v>
      </c>
      <c r="R1906" s="57">
        <v>43909.0</v>
      </c>
      <c r="S1906" s="58">
        <v>12.0</v>
      </c>
      <c r="T1906" s="58">
        <v>127266.9</v>
      </c>
    </row>
    <row r="1907">
      <c r="A1907" s="53">
        <v>43910.0</v>
      </c>
      <c r="B1907" s="14" t="s">
        <v>107</v>
      </c>
      <c r="C1907" s="52" t="s">
        <v>76</v>
      </c>
      <c r="D1907" s="14" t="s">
        <v>47</v>
      </c>
      <c r="E1907" s="51" t="s">
        <v>46</v>
      </c>
      <c r="F1907" s="1">
        <v>16.1</v>
      </c>
      <c r="G1907" s="14"/>
      <c r="H1907" s="1">
        <v>22.7</v>
      </c>
      <c r="I1907" s="14"/>
      <c r="J1907" s="1">
        <v>12.6</v>
      </c>
      <c r="K1907" s="1"/>
      <c r="L1907" s="1">
        <v>0.0</v>
      </c>
      <c r="M1907" s="14"/>
      <c r="N1907" s="54">
        <v>40.76437</v>
      </c>
      <c r="O1907" s="59">
        <f t="shared" si="1"/>
        <v>43910</v>
      </c>
      <c r="P1907" s="21">
        <v>4547167.6390120005</v>
      </c>
      <c r="Q1907" s="52" t="s">
        <v>76</v>
      </c>
      <c r="R1907" s="57">
        <v>43910.0</v>
      </c>
      <c r="S1907" s="58">
        <v>12.0</v>
      </c>
      <c r="T1907" s="58">
        <v>111547.6</v>
      </c>
    </row>
    <row r="1908">
      <c r="A1908" s="53">
        <v>43911.0</v>
      </c>
      <c r="B1908" s="14" t="s">
        <v>74</v>
      </c>
      <c r="C1908" s="52" t="s">
        <v>76</v>
      </c>
      <c r="D1908" s="14" t="s">
        <v>47</v>
      </c>
      <c r="E1908" s="51" t="s">
        <v>46</v>
      </c>
      <c r="F1908" s="1">
        <v>14.6</v>
      </c>
      <c r="G1908" s="14"/>
      <c r="H1908" s="1">
        <v>18.4</v>
      </c>
      <c r="I1908" s="14"/>
      <c r="J1908" s="1">
        <v>10.8</v>
      </c>
      <c r="K1908" s="1"/>
      <c r="L1908" s="1">
        <v>0.0</v>
      </c>
      <c r="M1908" s="14"/>
      <c r="N1908" s="54">
        <v>47.4587</v>
      </c>
      <c r="O1908" s="59">
        <f t="shared" si="1"/>
        <v>43911</v>
      </c>
      <c r="P1908" s="21">
        <v>4935671.578910001</v>
      </c>
      <c r="Q1908" s="52" t="s">
        <v>76</v>
      </c>
      <c r="R1908" s="57">
        <v>43911.0</v>
      </c>
      <c r="S1908" s="58">
        <v>12.0</v>
      </c>
      <c r="T1908" s="58">
        <v>103999.3</v>
      </c>
    </row>
    <row r="1909">
      <c r="A1909" s="53">
        <v>43912.0</v>
      </c>
      <c r="B1909" s="14" t="s">
        <v>78</v>
      </c>
      <c r="C1909" s="52" t="s">
        <v>76</v>
      </c>
      <c r="D1909" s="14" t="s">
        <v>47</v>
      </c>
      <c r="E1909" s="51" t="s">
        <v>46</v>
      </c>
      <c r="F1909" s="1">
        <v>12.1</v>
      </c>
      <c r="G1909" s="14"/>
      <c r="H1909" s="1">
        <v>18.3</v>
      </c>
      <c r="I1909" s="14"/>
      <c r="J1909" s="1">
        <v>15.2</v>
      </c>
      <c r="K1909" s="1"/>
      <c r="L1909" s="1">
        <v>0.0</v>
      </c>
      <c r="M1909" s="14"/>
      <c r="N1909" s="54">
        <v>34.61805</v>
      </c>
      <c r="O1909" s="59">
        <f t="shared" si="1"/>
        <v>43912</v>
      </c>
      <c r="P1909" s="21">
        <v>3373518.2409045</v>
      </c>
      <c r="Q1909" s="52" t="s">
        <v>76</v>
      </c>
      <c r="R1909" s="57">
        <v>43912.0</v>
      </c>
      <c r="S1909" s="58">
        <v>13.0</v>
      </c>
      <c r="T1909" s="58">
        <v>97449.69</v>
      </c>
    </row>
    <row r="1910">
      <c r="A1910" s="53">
        <v>43913.0</v>
      </c>
      <c r="B1910" s="14" t="s">
        <v>92</v>
      </c>
      <c r="C1910" s="52" t="s">
        <v>76</v>
      </c>
      <c r="D1910" s="14" t="s">
        <v>47</v>
      </c>
      <c r="E1910" s="51" t="s">
        <v>46</v>
      </c>
      <c r="F1910" s="1">
        <v>12.7</v>
      </c>
      <c r="G1910" s="14"/>
      <c r="H1910" s="1">
        <v>17.1</v>
      </c>
      <c r="I1910" s="14"/>
      <c r="J1910" s="1">
        <v>9.9</v>
      </c>
      <c r="K1910" s="1"/>
      <c r="L1910" s="1">
        <v>0.4</v>
      </c>
      <c r="M1910" s="14"/>
      <c r="N1910" s="54">
        <v>44.63944</v>
      </c>
      <c r="O1910" s="59">
        <f t="shared" si="1"/>
        <v>43913</v>
      </c>
      <c r="P1910" s="21">
        <v>5040100.788136</v>
      </c>
      <c r="Q1910" s="52" t="s">
        <v>76</v>
      </c>
      <c r="R1910" s="57">
        <v>43913.0</v>
      </c>
      <c r="S1910" s="58">
        <v>13.0</v>
      </c>
      <c r="T1910" s="58">
        <v>112906.9</v>
      </c>
    </row>
    <row r="1911">
      <c r="A1911" s="53">
        <v>43914.0</v>
      </c>
      <c r="B1911" s="14" t="s">
        <v>108</v>
      </c>
      <c r="C1911" s="52" t="s">
        <v>76</v>
      </c>
      <c r="D1911" s="14" t="s">
        <v>46</v>
      </c>
      <c r="E1911" s="51" t="s">
        <v>46</v>
      </c>
      <c r="F1911" s="1">
        <v>8.5</v>
      </c>
      <c r="G1911" s="14"/>
      <c r="H1911" s="1">
        <v>17.9</v>
      </c>
      <c r="I1911" s="14"/>
      <c r="J1911" s="1">
        <v>15.8</v>
      </c>
      <c r="K1911" s="1"/>
      <c r="L1911" s="1">
        <v>0.0</v>
      </c>
      <c r="M1911" s="14"/>
      <c r="N1911" s="54">
        <v>49.44769</v>
      </c>
      <c r="O1911" s="59">
        <f t="shared" si="1"/>
        <v>43914</v>
      </c>
      <c r="P1911" s="21">
        <v>5683294.973995</v>
      </c>
      <c r="Q1911" s="52" t="s">
        <v>76</v>
      </c>
      <c r="R1911" s="57">
        <v>43914.0</v>
      </c>
      <c r="S1911" s="58">
        <v>13.0</v>
      </c>
      <c r="T1911" s="58">
        <v>114935.5</v>
      </c>
    </row>
    <row r="1912">
      <c r="A1912" s="53">
        <v>43915.0</v>
      </c>
      <c r="B1912" s="14" t="s">
        <v>90</v>
      </c>
      <c r="C1912" s="52" t="s">
        <v>76</v>
      </c>
      <c r="D1912" s="14" t="s">
        <v>46</v>
      </c>
      <c r="E1912" s="51" t="s">
        <v>46</v>
      </c>
      <c r="F1912" s="1">
        <v>10.8</v>
      </c>
      <c r="G1912" s="14"/>
      <c r="H1912" s="1">
        <v>17.5</v>
      </c>
      <c r="I1912" s="14"/>
      <c r="J1912" s="1">
        <v>7.6</v>
      </c>
      <c r="K1912" s="1"/>
      <c r="L1912" s="1">
        <v>0.0</v>
      </c>
      <c r="M1912" s="14"/>
      <c r="N1912" s="54">
        <v>43.72084</v>
      </c>
      <c r="O1912" s="59">
        <f t="shared" si="1"/>
        <v>43915</v>
      </c>
      <c r="P1912" s="21">
        <v>4946916.860152001</v>
      </c>
      <c r="Q1912" s="52" t="s">
        <v>76</v>
      </c>
      <c r="R1912" s="57">
        <v>43915.0</v>
      </c>
      <c r="S1912" s="58">
        <v>13.0</v>
      </c>
      <c r="T1912" s="58">
        <v>113147.8</v>
      </c>
    </row>
    <row r="1913">
      <c r="A1913" s="53">
        <v>43916.0</v>
      </c>
      <c r="B1913" s="14" t="s">
        <v>105</v>
      </c>
      <c r="C1913" s="52" t="s">
        <v>76</v>
      </c>
      <c r="D1913" s="14" t="s">
        <v>46</v>
      </c>
      <c r="E1913" s="51" t="s">
        <v>46</v>
      </c>
      <c r="F1913" s="1">
        <v>13.7</v>
      </c>
      <c r="G1913" s="14"/>
      <c r="H1913" s="1">
        <v>19.8</v>
      </c>
      <c r="I1913" s="14"/>
      <c r="J1913" s="1">
        <v>15.5</v>
      </c>
      <c r="K1913" s="1"/>
      <c r="L1913" s="1">
        <v>0.0</v>
      </c>
      <c r="M1913" s="14"/>
      <c r="N1913" s="54">
        <v>45.52125</v>
      </c>
      <c r="O1913" s="59">
        <f t="shared" si="1"/>
        <v>43916</v>
      </c>
      <c r="P1913" s="21">
        <v>5011343.37</v>
      </c>
      <c r="Q1913" s="52" t="s">
        <v>76</v>
      </c>
      <c r="R1913" s="57">
        <v>43916.0</v>
      </c>
      <c r="S1913" s="58">
        <v>13.0</v>
      </c>
      <c r="T1913" s="58">
        <v>110088.0</v>
      </c>
    </row>
    <row r="1914">
      <c r="A1914" s="53">
        <v>43917.0</v>
      </c>
      <c r="B1914" s="14" t="s">
        <v>107</v>
      </c>
      <c r="C1914" s="52" t="s">
        <v>76</v>
      </c>
      <c r="D1914" s="14" t="s">
        <v>46</v>
      </c>
      <c r="E1914" s="51" t="s">
        <v>46</v>
      </c>
      <c r="F1914" s="1">
        <v>13.6</v>
      </c>
      <c r="G1914" s="14"/>
      <c r="H1914" s="1">
        <v>27.6</v>
      </c>
      <c r="I1914" s="14"/>
      <c r="J1914" s="1">
        <v>17.8</v>
      </c>
      <c r="K1914" s="1"/>
      <c r="L1914" s="1">
        <v>0.0</v>
      </c>
      <c r="M1914" s="14"/>
      <c r="N1914" s="54">
        <v>49.3185</v>
      </c>
      <c r="O1914" s="59">
        <f t="shared" si="1"/>
        <v>43917</v>
      </c>
      <c r="P1914" s="21">
        <v>5521610.4867</v>
      </c>
      <c r="Q1914" s="52" t="s">
        <v>76</v>
      </c>
      <c r="R1914" s="57">
        <v>43917.0</v>
      </c>
      <c r="S1914" s="58">
        <v>13.0</v>
      </c>
      <c r="T1914" s="58">
        <v>111958.2</v>
      </c>
    </row>
    <row r="1915">
      <c r="A1915" s="53">
        <v>43918.0</v>
      </c>
      <c r="B1915" s="14" t="s">
        <v>74</v>
      </c>
      <c r="C1915" s="52" t="s">
        <v>76</v>
      </c>
      <c r="D1915" s="14" t="s">
        <v>46</v>
      </c>
      <c r="E1915" s="51" t="s">
        <v>46</v>
      </c>
      <c r="F1915" s="1">
        <v>14.8</v>
      </c>
      <c r="G1915" s="14"/>
      <c r="H1915" s="1">
        <v>27.5</v>
      </c>
      <c r="I1915" s="14"/>
      <c r="J1915" s="1">
        <v>16.9</v>
      </c>
      <c r="K1915" s="1"/>
      <c r="L1915" s="1">
        <v>0.0</v>
      </c>
      <c r="M1915" s="14"/>
      <c r="N1915" s="54">
        <v>47.96327</v>
      </c>
      <c r="O1915" s="59">
        <f t="shared" si="1"/>
        <v>43918</v>
      </c>
      <c r="P1915" s="21">
        <v>4696741.8217644</v>
      </c>
      <c r="Q1915" s="52" t="s">
        <v>76</v>
      </c>
      <c r="R1915" s="57">
        <v>43918.0</v>
      </c>
      <c r="S1915" s="58">
        <v>13.0</v>
      </c>
      <c r="T1915" s="58">
        <v>97923.72</v>
      </c>
    </row>
    <row r="1916">
      <c r="A1916" s="53">
        <v>43919.0</v>
      </c>
      <c r="B1916" s="14" t="s">
        <v>78</v>
      </c>
      <c r="C1916" s="52" t="s">
        <v>76</v>
      </c>
      <c r="D1916" s="14" t="s">
        <v>46</v>
      </c>
      <c r="E1916" s="51" t="s">
        <v>46</v>
      </c>
      <c r="F1916" s="1">
        <v>16.5</v>
      </c>
      <c r="G1916" s="14"/>
      <c r="H1916" s="1">
        <v>26.4</v>
      </c>
      <c r="I1916" s="14"/>
      <c r="J1916" s="1">
        <v>9.5</v>
      </c>
      <c r="K1916" s="1"/>
      <c r="L1916" s="1">
        <v>0.0</v>
      </c>
      <c r="M1916" s="14"/>
      <c r="N1916" s="54">
        <v>42.33863</v>
      </c>
      <c r="O1916" s="59">
        <f t="shared" si="1"/>
        <v>43919</v>
      </c>
      <c r="P1916" s="21">
        <v>4062527.4555023005</v>
      </c>
      <c r="Q1916" s="52" t="s">
        <v>76</v>
      </c>
      <c r="R1916" s="57">
        <v>43919.0</v>
      </c>
      <c r="S1916" s="58">
        <v>14.0</v>
      </c>
      <c r="T1916" s="58">
        <v>95953.21</v>
      </c>
    </row>
    <row r="1917">
      <c r="A1917" s="53">
        <v>43920.0</v>
      </c>
      <c r="B1917" s="14" t="s">
        <v>92</v>
      </c>
      <c r="C1917" s="52" t="s">
        <v>76</v>
      </c>
      <c r="D1917" s="14" t="s">
        <v>46</v>
      </c>
      <c r="E1917" s="51" t="s">
        <v>46</v>
      </c>
      <c r="F1917" s="1">
        <v>15.9</v>
      </c>
      <c r="G1917" s="14"/>
      <c r="H1917" s="1">
        <v>21.7</v>
      </c>
      <c r="I1917" s="14"/>
      <c r="J1917" s="1">
        <v>13.3</v>
      </c>
      <c r="K1917" s="1"/>
      <c r="L1917" s="1">
        <v>5.2</v>
      </c>
      <c r="M1917" s="14"/>
      <c r="N1917" s="54">
        <v>57.50298</v>
      </c>
      <c r="O1917" s="59">
        <f t="shared" si="1"/>
        <v>43920</v>
      </c>
      <c r="P1917" s="21">
        <v>6192352.15875</v>
      </c>
      <c r="Q1917" s="52" t="s">
        <v>76</v>
      </c>
      <c r="R1917" s="57">
        <v>43920.0</v>
      </c>
      <c r="S1917" s="58">
        <v>14.0</v>
      </c>
      <c r="T1917" s="58">
        <v>107687.5</v>
      </c>
    </row>
    <row r="1918">
      <c r="A1918" s="53">
        <v>43921.0</v>
      </c>
      <c r="B1918" s="14" t="s">
        <v>108</v>
      </c>
      <c r="C1918" s="52" t="s">
        <v>76</v>
      </c>
      <c r="D1918" s="14" t="s">
        <v>46</v>
      </c>
      <c r="E1918" s="51" t="s">
        <v>46</v>
      </c>
      <c r="F1918" s="1">
        <v>12.2</v>
      </c>
      <c r="G1918" s="14"/>
      <c r="H1918" s="1">
        <v>21.4</v>
      </c>
      <c r="I1918" s="14"/>
      <c r="J1918" s="1">
        <v>16.9</v>
      </c>
      <c r="K1918" s="1"/>
      <c r="L1918" s="1">
        <v>0.0</v>
      </c>
      <c r="M1918" s="14"/>
      <c r="N1918" s="54">
        <v>57.69019</v>
      </c>
      <c r="O1918" s="59">
        <f t="shared" si="1"/>
        <v>43921</v>
      </c>
      <c r="P1918" s="21">
        <v>6290763.309340999</v>
      </c>
      <c r="Q1918" s="52" t="s">
        <v>76</v>
      </c>
      <c r="R1918" s="57">
        <v>43921.0</v>
      </c>
      <c r="S1918" s="58">
        <v>14.0</v>
      </c>
      <c r="T1918" s="58">
        <v>109043.9</v>
      </c>
    </row>
    <row r="1919">
      <c r="A1919" s="53">
        <v>43922.0</v>
      </c>
      <c r="B1919" s="14" t="s">
        <v>90</v>
      </c>
      <c r="C1919" s="52" t="s">
        <v>76</v>
      </c>
      <c r="D1919" s="14" t="s">
        <v>46</v>
      </c>
      <c r="E1919" s="51" t="s">
        <v>46</v>
      </c>
      <c r="F1919" s="1">
        <v>11.0</v>
      </c>
      <c r="G1919" s="14"/>
      <c r="H1919" s="1">
        <v>23.1</v>
      </c>
      <c r="I1919" s="14"/>
      <c r="J1919" s="1">
        <v>15.2</v>
      </c>
      <c r="K1919" s="1"/>
      <c r="L1919" s="1">
        <v>0.0</v>
      </c>
      <c r="M1919" s="14"/>
      <c r="N1919" s="54">
        <v>62.96751</v>
      </c>
      <c r="O1919" s="59">
        <f t="shared" si="1"/>
        <v>43922</v>
      </c>
      <c r="P1919" s="21">
        <v>6988864.6829160005</v>
      </c>
      <c r="Q1919" s="52" t="s">
        <v>76</v>
      </c>
      <c r="R1919" s="57">
        <v>43922.0</v>
      </c>
      <c r="S1919" s="58">
        <v>14.0</v>
      </c>
      <c r="T1919" s="58">
        <v>110991.6</v>
      </c>
    </row>
    <row r="1920">
      <c r="A1920" s="53">
        <v>43923.0</v>
      </c>
      <c r="B1920" s="14" t="s">
        <v>105</v>
      </c>
      <c r="C1920" s="52" t="s">
        <v>76</v>
      </c>
      <c r="D1920" s="14" t="s">
        <v>46</v>
      </c>
      <c r="E1920" s="51" t="s">
        <v>46</v>
      </c>
      <c r="F1920" s="1">
        <v>12.4</v>
      </c>
      <c r="G1920" s="14"/>
      <c r="H1920" s="1">
        <v>20.7</v>
      </c>
      <c r="I1920" s="14"/>
      <c r="J1920" s="1">
        <v>4.2</v>
      </c>
      <c r="K1920" s="1"/>
      <c r="L1920" s="1">
        <v>23.0</v>
      </c>
      <c r="M1920" s="14"/>
      <c r="N1920" s="54">
        <v>61.53702</v>
      </c>
      <c r="O1920" s="59">
        <f t="shared" si="1"/>
        <v>43923</v>
      </c>
      <c r="P1920" s="21">
        <v>7156921.5759539995</v>
      </c>
      <c r="Q1920" s="52" t="s">
        <v>76</v>
      </c>
      <c r="R1920" s="57">
        <v>43923.0</v>
      </c>
      <c r="S1920" s="58">
        <v>14.0</v>
      </c>
      <c r="T1920" s="58">
        <v>116302.7</v>
      </c>
    </row>
    <row r="1921">
      <c r="A1921" s="53">
        <v>43924.0</v>
      </c>
      <c r="B1921" s="14" t="s">
        <v>107</v>
      </c>
      <c r="C1921" s="52" t="s">
        <v>76</v>
      </c>
      <c r="D1921" s="14" t="s">
        <v>46</v>
      </c>
      <c r="E1921" s="51" t="s">
        <v>46</v>
      </c>
      <c r="F1921" s="1">
        <v>13.7</v>
      </c>
      <c r="G1921" s="14"/>
      <c r="H1921" s="1">
        <v>23.2</v>
      </c>
      <c r="I1921" s="14"/>
      <c r="J1921" s="1">
        <v>12.0</v>
      </c>
      <c r="K1921" s="1"/>
      <c r="L1921" s="1">
        <v>15.8</v>
      </c>
      <c r="M1921" s="14"/>
      <c r="N1921" s="54">
        <v>48.63678</v>
      </c>
      <c r="O1921" s="59">
        <f t="shared" si="1"/>
        <v>43924</v>
      </c>
      <c r="P1921" s="21">
        <v>5072553.515388001</v>
      </c>
      <c r="Q1921" s="52" t="s">
        <v>76</v>
      </c>
      <c r="R1921" s="57">
        <v>43924.0</v>
      </c>
      <c r="S1921" s="58">
        <v>14.0</v>
      </c>
      <c r="T1921" s="58">
        <v>104294.6</v>
      </c>
    </row>
    <row r="1922">
      <c r="A1922" s="53">
        <v>43925.0</v>
      </c>
      <c r="B1922" s="14" t="s">
        <v>74</v>
      </c>
      <c r="C1922" s="52" t="s">
        <v>76</v>
      </c>
      <c r="D1922" s="14" t="s">
        <v>46</v>
      </c>
      <c r="E1922" s="51" t="s">
        <v>46</v>
      </c>
      <c r="F1922" s="1">
        <v>12.8</v>
      </c>
      <c r="G1922" s="14"/>
      <c r="H1922" s="1">
        <v>16.6</v>
      </c>
      <c r="I1922" s="14"/>
      <c r="J1922" s="1">
        <v>6.1</v>
      </c>
      <c r="K1922" s="1"/>
      <c r="L1922" s="1">
        <v>35.2</v>
      </c>
      <c r="M1922" s="14"/>
      <c r="N1922" s="54">
        <v>38.37597</v>
      </c>
      <c r="O1922" s="59">
        <f t="shared" si="1"/>
        <v>43925</v>
      </c>
      <c r="P1922" s="21">
        <v>3908753.723574</v>
      </c>
      <c r="Q1922" s="52" t="s">
        <v>76</v>
      </c>
      <c r="R1922" s="57">
        <v>43925.0</v>
      </c>
      <c r="S1922" s="58">
        <v>14.0</v>
      </c>
      <c r="T1922" s="58">
        <v>101854.2</v>
      </c>
    </row>
    <row r="1923">
      <c r="A1923" s="53">
        <v>43926.0</v>
      </c>
      <c r="B1923" s="14" t="s">
        <v>78</v>
      </c>
      <c r="C1923" s="52" t="s">
        <v>76</v>
      </c>
      <c r="D1923" s="14" t="s">
        <v>46</v>
      </c>
      <c r="E1923" s="51" t="s">
        <v>46</v>
      </c>
      <c r="F1923" s="1">
        <v>9.5</v>
      </c>
      <c r="G1923" s="14"/>
      <c r="H1923" s="1">
        <v>16.9</v>
      </c>
      <c r="I1923" s="14"/>
      <c r="J1923" s="1">
        <v>4.5</v>
      </c>
      <c r="K1923" s="1"/>
      <c r="L1923" s="1">
        <v>4.4</v>
      </c>
      <c r="M1923" s="14"/>
      <c r="N1923" s="54">
        <v>23.78091</v>
      </c>
      <c r="O1923" s="59">
        <f t="shared" si="1"/>
        <v>43926</v>
      </c>
      <c r="P1923" s="21">
        <v>2499326.07918</v>
      </c>
      <c r="Q1923" s="52" t="s">
        <v>76</v>
      </c>
      <c r="R1923" s="57">
        <v>43926.0</v>
      </c>
      <c r="S1923" s="58">
        <v>15.0</v>
      </c>
      <c r="T1923" s="58">
        <v>105098.0</v>
      </c>
    </row>
    <row r="1924">
      <c r="A1924" s="53">
        <v>43927.0</v>
      </c>
      <c r="B1924" s="14" t="s">
        <v>92</v>
      </c>
      <c r="C1924" s="52" t="s">
        <v>76</v>
      </c>
      <c r="D1924" s="14" t="s">
        <v>46</v>
      </c>
      <c r="E1924" s="51" t="s">
        <v>46</v>
      </c>
      <c r="F1924" s="1">
        <v>10.7</v>
      </c>
      <c r="G1924" s="14"/>
      <c r="H1924" s="1">
        <v>16.5</v>
      </c>
      <c r="I1924" s="14"/>
      <c r="J1924" s="1">
        <v>11.5</v>
      </c>
      <c r="K1924" s="1"/>
      <c r="L1924" s="1">
        <v>6.2</v>
      </c>
      <c r="M1924" s="14"/>
      <c r="N1924" s="54">
        <v>64.75585</v>
      </c>
      <c r="O1924" s="59">
        <f t="shared" si="1"/>
        <v>43927</v>
      </c>
      <c r="P1924" s="21">
        <v>7646021.08641</v>
      </c>
      <c r="Q1924" s="52" t="s">
        <v>76</v>
      </c>
      <c r="R1924" s="57">
        <v>43927.0</v>
      </c>
      <c r="S1924" s="58">
        <v>15.0</v>
      </c>
      <c r="T1924" s="58">
        <v>118074.6</v>
      </c>
    </row>
    <row r="1925">
      <c r="A1925" s="53">
        <v>43928.0</v>
      </c>
      <c r="B1925" s="14" t="s">
        <v>108</v>
      </c>
      <c r="C1925" s="52" t="s">
        <v>76</v>
      </c>
      <c r="D1925" s="14" t="s">
        <v>46</v>
      </c>
      <c r="E1925" s="51" t="s">
        <v>46</v>
      </c>
      <c r="F1925" s="1">
        <v>11.9</v>
      </c>
      <c r="G1925" s="14"/>
      <c r="H1925" s="1">
        <v>16.4</v>
      </c>
      <c r="I1925" s="14"/>
      <c r="J1925" s="1">
        <v>9.5</v>
      </c>
      <c r="K1925" s="1"/>
      <c r="L1925" s="1">
        <v>1.4</v>
      </c>
      <c r="M1925" s="14"/>
      <c r="N1925" s="54">
        <v>55.23438</v>
      </c>
      <c r="O1925" s="59">
        <f t="shared" si="1"/>
        <v>43928</v>
      </c>
      <c r="P1925" s="21">
        <v>6539999.14671</v>
      </c>
      <c r="Q1925" s="52" t="s">
        <v>76</v>
      </c>
      <c r="R1925" s="57">
        <v>43928.0</v>
      </c>
      <c r="S1925" s="58">
        <v>15.0</v>
      </c>
      <c r="T1925" s="58">
        <v>118404.5</v>
      </c>
    </row>
    <row r="1926">
      <c r="A1926" s="53">
        <v>43929.0</v>
      </c>
      <c r="B1926" s="14" t="s">
        <v>90</v>
      </c>
      <c r="C1926" s="52" t="s">
        <v>76</v>
      </c>
      <c r="D1926" s="14" t="s">
        <v>46</v>
      </c>
      <c r="E1926" s="51" t="s">
        <v>46</v>
      </c>
      <c r="F1926" s="1">
        <v>11.7</v>
      </c>
      <c r="G1926" s="14"/>
      <c r="H1926" s="1">
        <v>18.6</v>
      </c>
      <c r="I1926" s="14"/>
      <c r="J1926" s="1">
        <v>10.7</v>
      </c>
      <c r="K1926" s="1"/>
      <c r="L1926" s="1">
        <v>1.2</v>
      </c>
      <c r="M1926" s="14"/>
      <c r="N1926" s="54">
        <v>44.7294</v>
      </c>
      <c r="O1926" s="59">
        <f t="shared" si="1"/>
        <v>43929</v>
      </c>
      <c r="P1926" s="21">
        <v>4848845.8776</v>
      </c>
      <c r="Q1926" s="52" t="s">
        <v>76</v>
      </c>
      <c r="R1926" s="57">
        <v>43929.0</v>
      </c>
      <c r="S1926" s="58">
        <v>15.0</v>
      </c>
      <c r="T1926" s="58">
        <v>108404.0</v>
      </c>
    </row>
    <row r="1927">
      <c r="A1927" s="53">
        <v>43930.0</v>
      </c>
      <c r="B1927" s="14" t="s">
        <v>105</v>
      </c>
      <c r="C1927" s="52" t="s">
        <v>76</v>
      </c>
      <c r="D1927" s="14" t="s">
        <v>46</v>
      </c>
      <c r="E1927" s="51" t="s">
        <v>46</v>
      </c>
      <c r="F1927" s="1">
        <v>8.9</v>
      </c>
      <c r="G1927" s="14"/>
      <c r="H1927" s="1">
        <v>21.2</v>
      </c>
      <c r="I1927" s="14"/>
      <c r="J1927" s="1">
        <v>15.8</v>
      </c>
      <c r="K1927" s="1"/>
      <c r="L1927" s="1">
        <v>0.0</v>
      </c>
      <c r="M1927" s="14"/>
      <c r="N1927" s="54">
        <v>43.73804</v>
      </c>
      <c r="O1927" s="59">
        <f t="shared" si="1"/>
        <v>43930</v>
      </c>
      <c r="P1927" s="21">
        <v>4749404.4185</v>
      </c>
      <c r="Q1927" s="52" t="s">
        <v>76</v>
      </c>
      <c r="R1927" s="57">
        <v>43930.0</v>
      </c>
      <c r="S1927" s="58">
        <v>15.0</v>
      </c>
      <c r="T1927" s="58">
        <v>108587.5</v>
      </c>
    </row>
    <row r="1928">
      <c r="A1928" s="53">
        <v>43931.0</v>
      </c>
      <c r="B1928" s="14" t="s">
        <v>107</v>
      </c>
      <c r="C1928" s="52" t="s">
        <v>76</v>
      </c>
      <c r="D1928" s="14" t="s">
        <v>46</v>
      </c>
      <c r="E1928" s="51" t="s">
        <v>47</v>
      </c>
      <c r="F1928" s="1">
        <v>12.7</v>
      </c>
      <c r="G1928" s="14"/>
      <c r="H1928" s="1">
        <v>22.0</v>
      </c>
      <c r="I1928" s="14"/>
      <c r="J1928" s="1">
        <v>9.5</v>
      </c>
      <c r="K1928" s="1"/>
      <c r="L1928" s="1">
        <v>0.2</v>
      </c>
      <c r="M1928" s="14"/>
      <c r="N1928" s="54">
        <v>38.43551</v>
      </c>
      <c r="O1928" s="59">
        <f t="shared" si="1"/>
        <v>43931</v>
      </c>
      <c r="P1928" s="21">
        <v>3644886.6889772997</v>
      </c>
      <c r="Q1928" s="52" t="s">
        <v>76</v>
      </c>
      <c r="R1928" s="57">
        <v>43931.0</v>
      </c>
      <c r="S1928" s="58">
        <v>15.0</v>
      </c>
      <c r="T1928" s="58">
        <v>94831.23</v>
      </c>
    </row>
    <row r="1929">
      <c r="A1929" s="53">
        <v>43932.0</v>
      </c>
      <c r="B1929" s="14" t="s">
        <v>74</v>
      </c>
      <c r="C1929" s="52" t="s">
        <v>76</v>
      </c>
      <c r="D1929" s="14" t="s">
        <v>46</v>
      </c>
      <c r="E1929" s="51" t="s">
        <v>47</v>
      </c>
      <c r="F1929" s="1">
        <v>13.0</v>
      </c>
      <c r="G1929" s="14"/>
      <c r="H1929" s="1">
        <v>15.7</v>
      </c>
      <c r="I1929" s="14"/>
      <c r="J1929" s="1">
        <v>11.3</v>
      </c>
      <c r="K1929" s="1"/>
      <c r="L1929" s="1">
        <v>2.4</v>
      </c>
      <c r="M1929" s="14"/>
      <c r="N1929" s="54">
        <v>19.93411</v>
      </c>
      <c r="O1929" s="59">
        <f t="shared" si="1"/>
        <v>43932</v>
      </c>
      <c r="P1929" s="21">
        <v>1835873.1240577002</v>
      </c>
      <c r="Q1929" s="52" t="s">
        <v>76</v>
      </c>
      <c r="R1929" s="57">
        <v>43932.0</v>
      </c>
      <c r="S1929" s="58">
        <v>15.0</v>
      </c>
      <c r="T1929" s="58">
        <v>92097.07</v>
      </c>
    </row>
    <row r="1930">
      <c r="A1930" s="53">
        <v>43933.0</v>
      </c>
      <c r="B1930" s="14" t="s">
        <v>78</v>
      </c>
      <c r="C1930" s="52" t="s">
        <v>76</v>
      </c>
      <c r="D1930" s="14" t="s">
        <v>46</v>
      </c>
      <c r="E1930" s="51" t="s">
        <v>47</v>
      </c>
      <c r="F1930" s="1">
        <v>11.0</v>
      </c>
      <c r="G1930" s="14"/>
      <c r="H1930" s="1">
        <v>15.3</v>
      </c>
      <c r="I1930" s="14"/>
      <c r="J1930" s="1">
        <v>7.7</v>
      </c>
      <c r="K1930" s="1"/>
      <c r="L1930" s="1">
        <v>2.4</v>
      </c>
      <c r="M1930" s="14"/>
      <c r="N1930" s="54">
        <v>45.98205</v>
      </c>
      <c r="O1930" s="59">
        <f t="shared" si="1"/>
        <v>43933</v>
      </c>
      <c r="P1930" s="21">
        <v>4679138.006205</v>
      </c>
      <c r="Q1930" s="52" t="s">
        <v>76</v>
      </c>
      <c r="R1930" s="57">
        <v>43933.0</v>
      </c>
      <c r="S1930" s="58">
        <v>16.0</v>
      </c>
      <c r="T1930" s="58">
        <v>101760.1</v>
      </c>
    </row>
    <row r="1931">
      <c r="A1931" s="53">
        <v>43934.0</v>
      </c>
      <c r="B1931" s="14" t="s">
        <v>92</v>
      </c>
      <c r="C1931" s="52" t="s">
        <v>76</v>
      </c>
      <c r="D1931" s="14" t="s">
        <v>46</v>
      </c>
      <c r="E1931" s="51" t="s">
        <v>47</v>
      </c>
      <c r="F1931" s="1">
        <v>12.2</v>
      </c>
      <c r="G1931" s="14"/>
      <c r="H1931" s="1">
        <v>18.3</v>
      </c>
      <c r="I1931" s="14"/>
      <c r="J1931" s="1">
        <v>14.3</v>
      </c>
      <c r="K1931" s="1"/>
      <c r="L1931" s="1">
        <v>0.0</v>
      </c>
      <c r="M1931" s="14"/>
      <c r="N1931" s="54">
        <v>56.65742</v>
      </c>
      <c r="O1931" s="59">
        <f t="shared" si="1"/>
        <v>43934</v>
      </c>
      <c r="P1931" s="21">
        <v>5667209.427178</v>
      </c>
      <c r="Q1931" s="52" t="s">
        <v>76</v>
      </c>
      <c r="R1931" s="57">
        <v>43934.0</v>
      </c>
      <c r="S1931" s="58">
        <v>16.0</v>
      </c>
      <c r="T1931" s="58">
        <v>100025.9</v>
      </c>
    </row>
    <row r="1932">
      <c r="A1932" s="53">
        <v>43935.0</v>
      </c>
      <c r="B1932" s="14" t="s">
        <v>108</v>
      </c>
      <c r="C1932" s="52" t="s">
        <v>76</v>
      </c>
      <c r="D1932" s="14" t="s">
        <v>46</v>
      </c>
      <c r="E1932" s="51" t="s">
        <v>46</v>
      </c>
      <c r="F1932" s="1">
        <v>12.1</v>
      </c>
      <c r="G1932" s="14"/>
      <c r="H1932" s="1">
        <v>23.4</v>
      </c>
      <c r="I1932" s="14"/>
      <c r="J1932" s="1">
        <v>11.1</v>
      </c>
      <c r="K1932" s="1"/>
      <c r="L1932" s="1">
        <v>0.6</v>
      </c>
      <c r="M1932" s="14"/>
      <c r="N1932" s="54">
        <v>40.83855</v>
      </c>
      <c r="O1932" s="59">
        <f t="shared" si="1"/>
        <v>43935</v>
      </c>
      <c r="P1932" s="21">
        <v>4404429.44979</v>
      </c>
      <c r="Q1932" s="52" t="s">
        <v>76</v>
      </c>
      <c r="R1932" s="57">
        <v>43935.0</v>
      </c>
      <c r="S1932" s="58">
        <v>16.0</v>
      </c>
      <c r="T1932" s="58">
        <v>107849.8</v>
      </c>
    </row>
    <row r="1933">
      <c r="A1933" s="53">
        <v>43936.0</v>
      </c>
      <c r="B1933" s="14" t="s">
        <v>90</v>
      </c>
      <c r="C1933" s="52" t="s">
        <v>76</v>
      </c>
      <c r="D1933" s="14" t="s">
        <v>46</v>
      </c>
      <c r="E1933" s="51" t="s">
        <v>46</v>
      </c>
      <c r="F1933" s="1">
        <v>15.6</v>
      </c>
      <c r="G1933" s="14"/>
      <c r="H1933" s="1">
        <v>23.5</v>
      </c>
      <c r="I1933" s="14"/>
      <c r="J1933" s="1">
        <v>11.8</v>
      </c>
      <c r="K1933" s="1"/>
      <c r="L1933" s="1">
        <v>0.0</v>
      </c>
      <c r="M1933" s="14"/>
      <c r="N1933" s="54">
        <v>27.706</v>
      </c>
      <c r="O1933" s="59">
        <f t="shared" si="1"/>
        <v>43936</v>
      </c>
      <c r="P1933" s="21">
        <v>2896587.4938</v>
      </c>
      <c r="Q1933" s="52" t="s">
        <v>76</v>
      </c>
      <c r="R1933" s="57">
        <v>43936.0</v>
      </c>
      <c r="S1933" s="58">
        <v>16.0</v>
      </c>
      <c r="T1933" s="58">
        <v>104547.3</v>
      </c>
    </row>
    <row r="1934">
      <c r="A1934" s="53">
        <v>43937.0</v>
      </c>
      <c r="B1934" s="14" t="s">
        <v>105</v>
      </c>
      <c r="C1934" s="52" t="s">
        <v>76</v>
      </c>
      <c r="D1934" s="14" t="s">
        <v>46</v>
      </c>
      <c r="E1934" s="51" t="s">
        <v>46</v>
      </c>
      <c r="F1934" s="1">
        <v>15.4</v>
      </c>
      <c r="G1934" s="14"/>
      <c r="H1934" s="1">
        <v>21.5</v>
      </c>
      <c r="I1934" s="14"/>
      <c r="J1934" s="1">
        <v>11.3</v>
      </c>
      <c r="K1934" s="1"/>
      <c r="L1934" s="1">
        <v>0.2</v>
      </c>
      <c r="M1934" s="14"/>
      <c r="N1934" s="54">
        <v>29.80145</v>
      </c>
      <c r="O1934" s="59">
        <f t="shared" si="1"/>
        <v>43937</v>
      </c>
      <c r="P1934" s="21">
        <v>3174685.8854549997</v>
      </c>
      <c r="Q1934" s="52" t="s">
        <v>76</v>
      </c>
      <c r="R1934" s="57">
        <v>43937.0</v>
      </c>
      <c r="S1934" s="58">
        <v>16.0</v>
      </c>
      <c r="T1934" s="58">
        <v>106527.9</v>
      </c>
    </row>
    <row r="1935">
      <c r="A1935" s="53">
        <v>43938.0</v>
      </c>
      <c r="B1935" s="14" t="s">
        <v>107</v>
      </c>
      <c r="C1935" s="52" t="s">
        <v>76</v>
      </c>
      <c r="D1935" s="14" t="s">
        <v>46</v>
      </c>
      <c r="E1935" s="51" t="s">
        <v>46</v>
      </c>
      <c r="F1935" s="1">
        <v>11.4</v>
      </c>
      <c r="G1935" s="14"/>
      <c r="H1935" s="1">
        <v>18.4</v>
      </c>
      <c r="I1935" s="14"/>
      <c r="J1935" s="1">
        <v>10.1</v>
      </c>
      <c r="K1935" s="1"/>
      <c r="L1935" s="1">
        <v>0.0</v>
      </c>
      <c r="M1935" s="14"/>
      <c r="N1935" s="54">
        <v>30.7827</v>
      </c>
      <c r="O1935" s="59">
        <f t="shared" si="1"/>
        <v>43938</v>
      </c>
      <c r="P1935" s="21">
        <v>3292009.67745</v>
      </c>
      <c r="Q1935" s="52" t="s">
        <v>76</v>
      </c>
      <c r="R1935" s="57">
        <v>43938.0</v>
      </c>
      <c r="S1935" s="58">
        <v>16.0</v>
      </c>
      <c r="T1935" s="58">
        <v>106943.5</v>
      </c>
    </row>
    <row r="1936">
      <c r="A1936" s="53">
        <v>43939.0</v>
      </c>
      <c r="B1936" s="14" t="s">
        <v>74</v>
      </c>
      <c r="C1936" s="52" t="s">
        <v>76</v>
      </c>
      <c r="D1936" s="14" t="s">
        <v>46</v>
      </c>
      <c r="E1936" s="51" t="s">
        <v>46</v>
      </c>
      <c r="F1936" s="1">
        <v>12.9</v>
      </c>
      <c r="G1936" s="14"/>
      <c r="H1936" s="1">
        <v>16.4</v>
      </c>
      <c r="I1936" s="14"/>
      <c r="J1936" s="1">
        <v>7.9</v>
      </c>
      <c r="K1936" s="1"/>
      <c r="L1936" s="1">
        <v>0.0</v>
      </c>
      <c r="M1936" s="14"/>
      <c r="N1936" s="54">
        <v>42.66087</v>
      </c>
      <c r="O1936" s="59">
        <f t="shared" si="1"/>
        <v>43939</v>
      </c>
      <c r="P1936" s="21">
        <v>4559956.402995001</v>
      </c>
      <c r="Q1936" s="52" t="s">
        <v>76</v>
      </c>
      <c r="R1936" s="57">
        <v>43939.0</v>
      </c>
      <c r="S1936" s="58">
        <v>16.0</v>
      </c>
      <c r="T1936" s="58">
        <v>106888.5</v>
      </c>
    </row>
    <row r="1937">
      <c r="A1937" s="53">
        <v>43940.0</v>
      </c>
      <c r="B1937" s="14" t="s">
        <v>78</v>
      </c>
      <c r="C1937" s="52" t="s">
        <v>76</v>
      </c>
      <c r="D1937" s="14" t="s">
        <v>46</v>
      </c>
      <c r="E1937" s="51" t="s">
        <v>46</v>
      </c>
      <c r="F1937" s="1">
        <v>11.2</v>
      </c>
      <c r="G1937" s="14"/>
      <c r="H1937" s="1">
        <v>19.4</v>
      </c>
      <c r="I1937" s="14"/>
      <c r="J1937" s="1">
        <v>11.3</v>
      </c>
      <c r="K1937" s="1"/>
      <c r="L1937" s="1">
        <v>0.0</v>
      </c>
      <c r="M1937" s="14"/>
      <c r="N1937" s="54">
        <v>35.70349</v>
      </c>
      <c r="O1937" s="59">
        <f t="shared" si="1"/>
        <v>43940</v>
      </c>
      <c r="P1937" s="21">
        <v>3596691.0349220005</v>
      </c>
      <c r="Q1937" s="52" t="s">
        <v>76</v>
      </c>
      <c r="R1937" s="57">
        <v>43940.0</v>
      </c>
      <c r="S1937" s="58">
        <v>17.0</v>
      </c>
      <c r="T1937" s="58">
        <v>100737.8</v>
      </c>
    </row>
    <row r="1938">
      <c r="A1938" s="53">
        <v>43941.0</v>
      </c>
      <c r="B1938" s="14" t="s">
        <v>92</v>
      </c>
      <c r="C1938" s="52" t="s">
        <v>76</v>
      </c>
      <c r="D1938" s="14" t="s">
        <v>46</v>
      </c>
      <c r="E1938" s="51" t="s">
        <v>46</v>
      </c>
      <c r="F1938" s="1">
        <v>12.0</v>
      </c>
      <c r="G1938" s="14"/>
      <c r="H1938" s="1">
        <v>20.8</v>
      </c>
      <c r="I1938" s="14"/>
      <c r="J1938" s="1">
        <v>8.1</v>
      </c>
      <c r="K1938" s="1"/>
      <c r="L1938" s="1">
        <v>3.4</v>
      </c>
      <c r="M1938" s="14"/>
      <c r="N1938" s="54">
        <v>25.61589</v>
      </c>
      <c r="O1938" s="59">
        <f t="shared" si="1"/>
        <v>43941</v>
      </c>
      <c r="P1938" s="21">
        <v>2796450.8490540003</v>
      </c>
      <c r="Q1938" s="52" t="s">
        <v>76</v>
      </c>
      <c r="R1938" s="57">
        <v>43941.0</v>
      </c>
      <c r="S1938" s="58">
        <v>17.0</v>
      </c>
      <c r="T1938" s="58">
        <v>109168.6</v>
      </c>
    </row>
    <row r="1939">
      <c r="A1939" s="53">
        <v>43942.0</v>
      </c>
      <c r="B1939" s="14" t="s">
        <v>108</v>
      </c>
      <c r="C1939" s="52" t="s">
        <v>76</v>
      </c>
      <c r="D1939" s="14" t="s">
        <v>46</v>
      </c>
      <c r="E1939" s="51" t="s">
        <v>46</v>
      </c>
      <c r="F1939" s="1">
        <v>8.5</v>
      </c>
      <c r="G1939" s="14"/>
      <c r="H1939" s="1">
        <v>19.6</v>
      </c>
      <c r="I1939" s="14"/>
      <c r="J1939" s="1">
        <v>9.8</v>
      </c>
      <c r="K1939" s="1"/>
      <c r="L1939" s="1">
        <v>0.0</v>
      </c>
      <c r="M1939" s="14"/>
      <c r="N1939" s="54">
        <v>33.03589</v>
      </c>
      <c r="O1939" s="59">
        <f t="shared" si="1"/>
        <v>43942</v>
      </c>
      <c r="P1939" s="21">
        <v>3680779.5776640004</v>
      </c>
      <c r="Q1939" s="52" t="s">
        <v>76</v>
      </c>
      <c r="R1939" s="57">
        <v>43942.0</v>
      </c>
      <c r="S1939" s="58">
        <v>17.0</v>
      </c>
      <c r="T1939" s="58">
        <v>111417.6</v>
      </c>
    </row>
    <row r="1940">
      <c r="A1940" s="53">
        <v>43943.0</v>
      </c>
      <c r="B1940" s="14" t="s">
        <v>90</v>
      </c>
      <c r="C1940" s="52" t="s">
        <v>76</v>
      </c>
      <c r="D1940" s="14" t="s">
        <v>46</v>
      </c>
      <c r="E1940" s="51" t="s">
        <v>46</v>
      </c>
      <c r="F1940" s="1">
        <v>12.8</v>
      </c>
      <c r="G1940" s="14"/>
      <c r="H1940" s="1">
        <v>18.2</v>
      </c>
      <c r="I1940" s="14"/>
      <c r="J1940" s="1">
        <v>8.8</v>
      </c>
      <c r="K1940" s="1"/>
      <c r="L1940" s="1">
        <v>0.0</v>
      </c>
      <c r="M1940" s="14"/>
      <c r="N1940" s="54">
        <v>37.88175</v>
      </c>
      <c r="O1940" s="59">
        <f t="shared" si="1"/>
        <v>43943</v>
      </c>
      <c r="P1940" s="21">
        <v>4299805.915499999</v>
      </c>
      <c r="Q1940" s="52" t="s">
        <v>76</v>
      </c>
      <c r="R1940" s="57">
        <v>43943.0</v>
      </c>
      <c r="S1940" s="58">
        <v>17.0</v>
      </c>
      <c r="T1940" s="58">
        <v>113506.0</v>
      </c>
    </row>
    <row r="1941">
      <c r="A1941" s="53">
        <v>43944.0</v>
      </c>
      <c r="B1941" s="14" t="s">
        <v>105</v>
      </c>
      <c r="C1941" s="52" t="s">
        <v>76</v>
      </c>
      <c r="D1941" s="14" t="s">
        <v>46</v>
      </c>
      <c r="E1941" s="51" t="s">
        <v>46</v>
      </c>
      <c r="F1941" s="1">
        <v>9.6</v>
      </c>
      <c r="G1941" s="14"/>
      <c r="H1941" s="1">
        <v>19.7</v>
      </c>
      <c r="I1941" s="14"/>
      <c r="J1941" s="1">
        <v>9.7</v>
      </c>
      <c r="K1941" s="1"/>
      <c r="L1941" s="1">
        <v>0.0</v>
      </c>
      <c r="M1941" s="14"/>
      <c r="N1941" s="54">
        <v>20.4966</v>
      </c>
      <c r="O1941" s="59">
        <f t="shared" si="1"/>
        <v>43944</v>
      </c>
      <c r="P1941" s="21">
        <v>2313510.68214</v>
      </c>
      <c r="Q1941" s="52" t="s">
        <v>76</v>
      </c>
      <c r="R1941" s="57">
        <v>43944.0</v>
      </c>
      <c r="S1941" s="58">
        <v>17.0</v>
      </c>
      <c r="T1941" s="58">
        <v>112872.9</v>
      </c>
    </row>
    <row r="1942">
      <c r="A1942" s="53">
        <v>43945.0</v>
      </c>
      <c r="B1942" s="14" t="s">
        <v>107</v>
      </c>
      <c r="C1942" s="52" t="s">
        <v>76</v>
      </c>
      <c r="D1942" s="14" t="s">
        <v>46</v>
      </c>
      <c r="E1942" s="51" t="s">
        <v>46</v>
      </c>
      <c r="F1942" s="1">
        <v>15.1</v>
      </c>
      <c r="G1942" s="14"/>
      <c r="H1942" s="1">
        <v>22.3</v>
      </c>
      <c r="I1942" s="14"/>
      <c r="J1942" s="1">
        <v>12.7</v>
      </c>
      <c r="K1942" s="1"/>
      <c r="L1942" s="1">
        <v>0.4</v>
      </c>
      <c r="M1942" s="14"/>
      <c r="N1942" s="54">
        <v>26.64118</v>
      </c>
      <c r="O1942" s="59">
        <f t="shared" si="1"/>
        <v>43945</v>
      </c>
      <c r="P1942" s="21">
        <v>2839025.339054</v>
      </c>
      <c r="Q1942" s="52" t="s">
        <v>76</v>
      </c>
      <c r="R1942" s="57">
        <v>43945.0</v>
      </c>
      <c r="S1942" s="58">
        <v>17.0</v>
      </c>
      <c r="T1942" s="58">
        <v>106565.3</v>
      </c>
    </row>
    <row r="1943">
      <c r="A1943" s="53">
        <v>43946.0</v>
      </c>
      <c r="B1943" s="14" t="s">
        <v>74</v>
      </c>
      <c r="C1943" s="52" t="s">
        <v>76</v>
      </c>
      <c r="D1943" s="14" t="s">
        <v>46</v>
      </c>
      <c r="E1943" s="51" t="s">
        <v>47</v>
      </c>
      <c r="F1943" s="1">
        <v>10.5</v>
      </c>
      <c r="G1943" s="14"/>
      <c r="H1943" s="1">
        <v>21.7</v>
      </c>
      <c r="I1943" s="14"/>
      <c r="J1943" s="1">
        <v>10.4</v>
      </c>
      <c r="K1943" s="1"/>
      <c r="L1943" s="1">
        <v>0.0</v>
      </c>
      <c r="M1943" s="14"/>
      <c r="N1943" s="54">
        <v>17.64017</v>
      </c>
      <c r="O1943" s="59">
        <f t="shared" si="1"/>
        <v>43946</v>
      </c>
      <c r="P1943" s="21">
        <v>1708364.3804704</v>
      </c>
      <c r="Q1943" s="52" t="s">
        <v>76</v>
      </c>
      <c r="R1943" s="57">
        <v>43946.0</v>
      </c>
      <c r="S1943" s="58">
        <v>17.0</v>
      </c>
      <c r="T1943" s="58">
        <v>96845.12</v>
      </c>
    </row>
    <row r="1944">
      <c r="A1944" s="53">
        <v>43947.0</v>
      </c>
      <c r="B1944" s="14" t="s">
        <v>78</v>
      </c>
      <c r="C1944" s="52" t="s">
        <v>76</v>
      </c>
      <c r="D1944" s="14" t="s">
        <v>46</v>
      </c>
      <c r="E1944" s="51" t="s">
        <v>46</v>
      </c>
      <c r="F1944" s="1">
        <v>15.4</v>
      </c>
      <c r="G1944" s="14"/>
      <c r="H1944" s="1">
        <v>17.7</v>
      </c>
      <c r="I1944" s="14"/>
      <c r="J1944" s="1">
        <v>6.6</v>
      </c>
      <c r="K1944" s="1"/>
      <c r="L1944" s="1">
        <v>14.0</v>
      </c>
      <c r="M1944" s="14"/>
      <c r="N1944" s="54">
        <v>13.56306</v>
      </c>
      <c r="O1944" s="59">
        <f t="shared" si="1"/>
        <v>43947</v>
      </c>
      <c r="P1944" s="21">
        <v>1309824.5795964</v>
      </c>
      <c r="Q1944" s="52" t="s">
        <v>76</v>
      </c>
      <c r="R1944" s="57">
        <v>43947.0</v>
      </c>
      <c r="S1944" s="58">
        <v>18.0</v>
      </c>
      <c r="T1944" s="58">
        <v>96572.94</v>
      </c>
    </row>
    <row r="1945">
      <c r="A1945" s="53">
        <v>43948.0</v>
      </c>
      <c r="B1945" s="14" t="s">
        <v>92</v>
      </c>
      <c r="C1945" s="52" t="s">
        <v>76</v>
      </c>
      <c r="D1945" s="14" t="s">
        <v>46</v>
      </c>
      <c r="E1945" s="51" t="s">
        <v>46</v>
      </c>
      <c r="F1945" s="1">
        <v>8.1</v>
      </c>
      <c r="G1945" s="14"/>
      <c r="H1945" s="1">
        <v>18.1</v>
      </c>
      <c r="I1945" s="14"/>
      <c r="J1945" s="1">
        <v>12.5</v>
      </c>
      <c r="K1945" s="1"/>
      <c r="L1945" s="1">
        <v>0.6</v>
      </c>
      <c r="M1945" s="14"/>
      <c r="N1945" s="54">
        <v>33.03141</v>
      </c>
      <c r="O1945" s="59">
        <f t="shared" si="1"/>
        <v>43948</v>
      </c>
      <c r="P1945" s="21">
        <v>3748133.549238</v>
      </c>
      <c r="Q1945" s="52" t="s">
        <v>76</v>
      </c>
      <c r="R1945" s="57">
        <v>43948.0</v>
      </c>
      <c r="S1945" s="58">
        <v>18.0</v>
      </c>
      <c r="T1945" s="58">
        <v>113471.8</v>
      </c>
    </row>
    <row r="1946">
      <c r="A1946" s="53">
        <v>43949.0</v>
      </c>
      <c r="B1946" s="14" t="s">
        <v>108</v>
      </c>
      <c r="C1946" s="52" t="s">
        <v>76</v>
      </c>
      <c r="D1946" s="14" t="s">
        <v>46</v>
      </c>
      <c r="E1946" s="51" t="s">
        <v>46</v>
      </c>
      <c r="F1946" s="1">
        <v>7.1</v>
      </c>
      <c r="G1946" s="14"/>
      <c r="H1946" s="1">
        <v>18.9</v>
      </c>
      <c r="I1946" s="14"/>
      <c r="J1946" s="1">
        <v>10.4</v>
      </c>
      <c r="K1946" s="1"/>
      <c r="L1946" s="1">
        <v>0.0</v>
      </c>
      <c r="M1946" s="14"/>
      <c r="N1946" s="54">
        <v>19.56669</v>
      </c>
      <c r="O1946" s="59">
        <f t="shared" si="1"/>
        <v>43949</v>
      </c>
      <c r="P1946" s="21">
        <v>2193897.506229</v>
      </c>
      <c r="Q1946" s="52" t="s">
        <v>76</v>
      </c>
      <c r="R1946" s="57">
        <v>43949.0</v>
      </c>
      <c r="S1946" s="58">
        <v>18.0</v>
      </c>
      <c r="T1946" s="58">
        <v>112124.1</v>
      </c>
    </row>
    <row r="1947">
      <c r="A1947" s="53">
        <v>43950.0</v>
      </c>
      <c r="B1947" s="14" t="s">
        <v>90</v>
      </c>
      <c r="C1947" s="52" t="s">
        <v>76</v>
      </c>
      <c r="D1947" s="14" t="s">
        <v>46</v>
      </c>
      <c r="E1947" s="51" t="s">
        <v>46</v>
      </c>
      <c r="F1947" s="1">
        <v>11.2</v>
      </c>
      <c r="G1947" s="14"/>
      <c r="H1947" s="1">
        <v>19.8</v>
      </c>
      <c r="I1947" s="14"/>
      <c r="J1947" s="1">
        <v>3.6</v>
      </c>
      <c r="K1947" s="1"/>
      <c r="L1947" s="1">
        <v>3.4</v>
      </c>
      <c r="M1947" s="14"/>
      <c r="N1947" s="54">
        <v>32.26519</v>
      </c>
      <c r="O1947" s="59">
        <f t="shared" si="1"/>
        <v>43950</v>
      </c>
      <c r="P1947" s="21">
        <v>3914019.215482</v>
      </c>
      <c r="Q1947" s="52" t="s">
        <v>76</v>
      </c>
      <c r="R1947" s="57">
        <v>43950.0</v>
      </c>
      <c r="S1947" s="58">
        <v>18.0</v>
      </c>
      <c r="T1947" s="58">
        <v>121307.8</v>
      </c>
    </row>
    <row r="1948">
      <c r="A1948" s="53">
        <v>43951.0</v>
      </c>
      <c r="B1948" s="14" t="s">
        <v>105</v>
      </c>
      <c r="C1948" s="52" t="s">
        <v>76</v>
      </c>
      <c r="D1948" s="14" t="s">
        <v>46</v>
      </c>
      <c r="E1948" s="51" t="s">
        <v>46</v>
      </c>
      <c r="F1948" s="1">
        <v>8.9</v>
      </c>
      <c r="G1948" s="14"/>
      <c r="H1948" s="1">
        <v>15.5</v>
      </c>
      <c r="I1948" s="14"/>
      <c r="J1948" s="1">
        <v>5.4</v>
      </c>
      <c r="K1948" s="1"/>
      <c r="L1948" s="1">
        <v>23.6</v>
      </c>
      <c r="M1948" s="14"/>
      <c r="N1948" s="54">
        <v>30.41346</v>
      </c>
      <c r="O1948" s="59">
        <f t="shared" si="1"/>
        <v>43951</v>
      </c>
      <c r="P1948" s="21">
        <v>3690773.7354180003</v>
      </c>
      <c r="Q1948" s="52" t="s">
        <v>76</v>
      </c>
      <c r="R1948" s="57">
        <v>43951.0</v>
      </c>
      <c r="S1948" s="58">
        <v>18.0</v>
      </c>
      <c r="T1948" s="58">
        <v>121353.3</v>
      </c>
    </row>
    <row r="1949">
      <c r="A1949" s="53">
        <v>43952.0</v>
      </c>
      <c r="B1949" s="14" t="s">
        <v>107</v>
      </c>
      <c r="C1949" s="52" t="s">
        <v>76</v>
      </c>
      <c r="D1949" s="14" t="s">
        <v>46</v>
      </c>
      <c r="E1949" s="51" t="s">
        <v>46</v>
      </c>
      <c r="F1949" s="1">
        <v>7.6</v>
      </c>
      <c r="G1949" s="14"/>
      <c r="H1949" s="1">
        <v>13.0</v>
      </c>
      <c r="I1949" s="14"/>
      <c r="J1949" s="1">
        <v>5.1</v>
      </c>
      <c r="K1949" s="1"/>
      <c r="L1949" s="1">
        <v>8.0</v>
      </c>
      <c r="M1949" s="14"/>
      <c r="N1949" s="54">
        <v>24.12282</v>
      </c>
      <c r="O1949" s="59">
        <f t="shared" si="1"/>
        <v>43952</v>
      </c>
      <c r="P1949" s="21">
        <v>3069361.081698</v>
      </c>
      <c r="Q1949" s="52" t="s">
        <v>76</v>
      </c>
      <c r="R1949" s="57">
        <v>43952.0</v>
      </c>
      <c r="S1949" s="58">
        <v>18.0</v>
      </c>
      <c r="T1949" s="58">
        <v>127238.9</v>
      </c>
    </row>
    <row r="1950">
      <c r="A1950" s="53">
        <v>43953.0</v>
      </c>
      <c r="B1950" s="14" t="s">
        <v>74</v>
      </c>
      <c r="C1950" s="52" t="s">
        <v>76</v>
      </c>
      <c r="D1950" s="14" t="s">
        <v>46</v>
      </c>
      <c r="E1950" s="51" t="s">
        <v>46</v>
      </c>
      <c r="F1950" s="1">
        <v>8.3</v>
      </c>
      <c r="G1950" s="14"/>
      <c r="H1950" s="1">
        <v>14.2</v>
      </c>
      <c r="I1950" s="14"/>
      <c r="J1950" s="1">
        <v>6.2</v>
      </c>
      <c r="K1950" s="1"/>
      <c r="L1950" s="1">
        <v>1.4</v>
      </c>
      <c r="M1950" s="14"/>
      <c r="N1950" s="54">
        <v>22.87564</v>
      </c>
      <c r="O1950" s="59">
        <f t="shared" si="1"/>
        <v>43953</v>
      </c>
      <c r="P1950" s="21">
        <v>2554424.353548</v>
      </c>
      <c r="Q1950" s="52" t="s">
        <v>76</v>
      </c>
      <c r="R1950" s="57">
        <v>43953.0</v>
      </c>
      <c r="S1950" s="58">
        <v>18.0</v>
      </c>
      <c r="T1950" s="58">
        <v>111665.7</v>
      </c>
    </row>
    <row r="1951">
      <c r="A1951" s="53">
        <v>43954.0</v>
      </c>
      <c r="B1951" s="14" t="s">
        <v>78</v>
      </c>
      <c r="C1951" s="52" t="s">
        <v>76</v>
      </c>
      <c r="D1951" s="14" t="s">
        <v>46</v>
      </c>
      <c r="E1951" s="51" t="s">
        <v>46</v>
      </c>
      <c r="F1951" s="1">
        <v>9.8</v>
      </c>
      <c r="G1951" s="14"/>
      <c r="H1951" s="1">
        <v>15.0</v>
      </c>
      <c r="I1951" s="14"/>
      <c r="J1951" s="1">
        <v>8.3</v>
      </c>
      <c r="K1951" s="1"/>
      <c r="L1951" s="1">
        <v>1.8</v>
      </c>
      <c r="M1951" s="14"/>
      <c r="N1951" s="54">
        <v>36.48853</v>
      </c>
      <c r="O1951" s="59">
        <f t="shared" si="1"/>
        <v>43954</v>
      </c>
      <c r="P1951" s="21">
        <v>4001675.1919819997</v>
      </c>
      <c r="Q1951" s="52" t="s">
        <v>76</v>
      </c>
      <c r="R1951" s="57">
        <v>43954.0</v>
      </c>
      <c r="S1951" s="58">
        <v>19.0</v>
      </c>
      <c r="T1951" s="58">
        <v>109669.4</v>
      </c>
    </row>
    <row r="1952">
      <c r="A1952" s="53">
        <v>43955.0</v>
      </c>
      <c r="B1952" s="14" t="s">
        <v>92</v>
      </c>
      <c r="C1952" s="52" t="s">
        <v>76</v>
      </c>
      <c r="D1952" s="14" t="s">
        <v>46</v>
      </c>
      <c r="E1952" s="51" t="s">
        <v>46</v>
      </c>
      <c r="F1952" s="1">
        <v>9.4</v>
      </c>
      <c r="G1952" s="14"/>
      <c r="H1952" s="1">
        <v>14.8</v>
      </c>
      <c r="I1952" s="14"/>
      <c r="J1952" s="1">
        <v>7.0</v>
      </c>
      <c r="K1952" s="1"/>
      <c r="L1952" s="1">
        <v>0.2</v>
      </c>
      <c r="M1952" s="14"/>
      <c r="N1952" s="54">
        <v>53.06344</v>
      </c>
      <c r="O1952" s="59">
        <f t="shared" si="1"/>
        <v>43955</v>
      </c>
      <c r="P1952" s="21">
        <v>6733341.947512</v>
      </c>
      <c r="Q1952" s="52" t="s">
        <v>76</v>
      </c>
      <c r="R1952" s="57">
        <v>43955.0</v>
      </c>
      <c r="S1952" s="58">
        <v>19.0</v>
      </c>
      <c r="T1952" s="58">
        <v>126892.3</v>
      </c>
    </row>
    <row r="1953">
      <c r="A1953" s="53">
        <v>43956.0</v>
      </c>
      <c r="B1953" s="14" t="s">
        <v>108</v>
      </c>
      <c r="C1953" s="52" t="s">
        <v>76</v>
      </c>
      <c r="D1953" s="14" t="s">
        <v>46</v>
      </c>
      <c r="E1953" s="51" t="s">
        <v>46</v>
      </c>
      <c r="F1953" s="1">
        <v>8.0</v>
      </c>
      <c r="G1953" s="14"/>
      <c r="H1953" s="1">
        <v>19.5</v>
      </c>
      <c r="I1953" s="14"/>
      <c r="J1953" s="1">
        <v>11.6</v>
      </c>
      <c r="K1953" s="1"/>
      <c r="L1953" s="1">
        <v>0.4</v>
      </c>
      <c r="M1953" s="14"/>
      <c r="N1953" s="54">
        <v>33.5157</v>
      </c>
      <c r="O1953" s="59">
        <f t="shared" si="1"/>
        <v>43956</v>
      </c>
      <c r="P1953" s="21">
        <v>3982975.6238700007</v>
      </c>
      <c r="Q1953" s="52" t="s">
        <v>76</v>
      </c>
      <c r="R1953" s="57">
        <v>43956.0</v>
      </c>
      <c r="S1953" s="58">
        <v>19.0</v>
      </c>
      <c r="T1953" s="58">
        <v>118839.1</v>
      </c>
    </row>
    <row r="1954">
      <c r="A1954" s="53">
        <v>43957.0</v>
      </c>
      <c r="B1954" s="14" t="s">
        <v>90</v>
      </c>
      <c r="C1954" s="52" t="s">
        <v>76</v>
      </c>
      <c r="D1954" s="14" t="s">
        <v>46</v>
      </c>
      <c r="E1954" s="51" t="s">
        <v>46</v>
      </c>
      <c r="F1954" s="1">
        <v>10.2</v>
      </c>
      <c r="G1954" s="14"/>
      <c r="H1954" s="1">
        <v>20.1</v>
      </c>
      <c r="I1954" s="14"/>
      <c r="J1954" s="1">
        <v>9.7</v>
      </c>
      <c r="K1954" s="1"/>
      <c r="L1954" s="1">
        <v>0.0</v>
      </c>
      <c r="M1954" s="14"/>
      <c r="N1954" s="54">
        <v>17.06488</v>
      </c>
      <c r="O1954" s="59">
        <f t="shared" si="1"/>
        <v>43957</v>
      </c>
      <c r="P1954" s="21">
        <v>1931988.443784</v>
      </c>
      <c r="Q1954" s="52" t="s">
        <v>76</v>
      </c>
      <c r="R1954" s="57">
        <v>43957.0</v>
      </c>
      <c r="S1954" s="58">
        <v>19.0</v>
      </c>
      <c r="T1954" s="58">
        <v>113214.3</v>
      </c>
    </row>
    <row r="1955">
      <c r="A1955" s="53">
        <v>43958.0</v>
      </c>
      <c r="B1955" s="14" t="s">
        <v>105</v>
      </c>
      <c r="C1955" s="52" t="s">
        <v>76</v>
      </c>
      <c r="D1955" s="14" t="s">
        <v>46</v>
      </c>
      <c r="E1955" s="51" t="s">
        <v>46</v>
      </c>
      <c r="F1955" s="1">
        <v>15.1</v>
      </c>
      <c r="G1955" s="14"/>
      <c r="H1955" s="1">
        <v>21.1</v>
      </c>
      <c r="I1955" s="14"/>
      <c r="J1955" s="1">
        <v>6.2</v>
      </c>
      <c r="K1955" s="1"/>
      <c r="L1955" s="1">
        <v>0.0</v>
      </c>
      <c r="M1955" s="14"/>
      <c r="N1955" s="54">
        <v>15.2379</v>
      </c>
      <c r="O1955" s="59">
        <f t="shared" si="1"/>
        <v>43958</v>
      </c>
      <c r="P1955" s="21">
        <v>1670726.02212</v>
      </c>
      <c r="Q1955" s="52" t="s">
        <v>76</v>
      </c>
      <c r="R1955" s="57">
        <v>43958.0</v>
      </c>
      <c r="S1955" s="58">
        <v>19.0</v>
      </c>
      <c r="T1955" s="58">
        <v>109642.8</v>
      </c>
    </row>
    <row r="1956">
      <c r="A1956" s="53">
        <v>43959.0</v>
      </c>
      <c r="B1956" s="14" t="s">
        <v>107</v>
      </c>
      <c r="C1956" s="52" t="s">
        <v>76</v>
      </c>
      <c r="D1956" s="14" t="s">
        <v>46</v>
      </c>
      <c r="E1956" s="51" t="s">
        <v>46</v>
      </c>
      <c r="F1956" s="1">
        <v>12.6</v>
      </c>
      <c r="G1956" s="14"/>
      <c r="H1956" s="1">
        <v>19.6</v>
      </c>
      <c r="I1956" s="14"/>
      <c r="J1956" s="1">
        <v>10.7</v>
      </c>
      <c r="K1956" s="1"/>
      <c r="L1956" s="1">
        <v>0.0</v>
      </c>
      <c r="M1956" s="14"/>
      <c r="N1956" s="54">
        <v>30.69822</v>
      </c>
      <c r="O1956" s="59">
        <f t="shared" si="1"/>
        <v>43959</v>
      </c>
      <c r="P1956" s="21">
        <v>3312770.782902</v>
      </c>
      <c r="Q1956" s="52" t="s">
        <v>76</v>
      </c>
      <c r="R1956" s="57">
        <v>43959.0</v>
      </c>
      <c r="S1956" s="58">
        <v>19.0</v>
      </c>
      <c r="T1956" s="58">
        <v>107914.1</v>
      </c>
    </row>
    <row r="1957">
      <c r="A1957" s="53">
        <v>43960.0</v>
      </c>
      <c r="B1957" s="14" t="s">
        <v>74</v>
      </c>
      <c r="C1957" s="52" t="s">
        <v>76</v>
      </c>
      <c r="D1957" s="14" t="s">
        <v>46</v>
      </c>
      <c r="E1957" s="51" t="s">
        <v>46</v>
      </c>
      <c r="F1957" s="1">
        <v>12.6</v>
      </c>
      <c r="G1957" s="14"/>
      <c r="H1957" s="1">
        <v>14.0</v>
      </c>
      <c r="I1957" s="14"/>
      <c r="J1957" s="1">
        <v>5.4</v>
      </c>
      <c r="K1957" s="1"/>
      <c r="L1957" s="1">
        <v>0.6</v>
      </c>
      <c r="M1957" s="14"/>
      <c r="N1957" s="54">
        <v>22.46155</v>
      </c>
      <c r="O1957" s="59">
        <f t="shared" si="1"/>
        <v>43960</v>
      </c>
      <c r="P1957" s="21">
        <v>2421047.366765</v>
      </c>
      <c r="Q1957" s="52" t="s">
        <v>76</v>
      </c>
      <c r="R1957" s="57">
        <v>43960.0</v>
      </c>
      <c r="S1957" s="58">
        <v>19.0</v>
      </c>
      <c r="T1957" s="58">
        <v>107786.3</v>
      </c>
    </row>
    <row r="1958">
      <c r="A1958" s="53">
        <v>43961.0</v>
      </c>
      <c r="B1958" s="14" t="s">
        <v>78</v>
      </c>
      <c r="C1958" s="52" t="s">
        <v>76</v>
      </c>
      <c r="D1958" s="14" t="s">
        <v>46</v>
      </c>
      <c r="E1958" s="51" t="s">
        <v>46</v>
      </c>
      <c r="F1958" s="1">
        <v>7.2</v>
      </c>
      <c r="G1958" s="14"/>
      <c r="H1958" s="1">
        <v>14.5</v>
      </c>
      <c r="I1958" s="14"/>
      <c r="J1958" s="1">
        <v>9.0</v>
      </c>
      <c r="K1958" s="1"/>
      <c r="L1958" s="1">
        <v>7.0</v>
      </c>
      <c r="M1958" s="14"/>
      <c r="N1958" s="54">
        <v>36.4564</v>
      </c>
      <c r="O1958" s="59">
        <f t="shared" si="1"/>
        <v>43961</v>
      </c>
      <c r="P1958" s="21">
        <v>3921075.39328</v>
      </c>
      <c r="Q1958" s="52" t="s">
        <v>76</v>
      </c>
      <c r="R1958" s="57">
        <v>43961.0</v>
      </c>
      <c r="S1958" s="58">
        <v>20.0</v>
      </c>
      <c r="T1958" s="58">
        <v>107555.2</v>
      </c>
    </row>
    <row r="1959">
      <c r="A1959" s="53">
        <v>43962.0</v>
      </c>
      <c r="B1959" s="14" t="s">
        <v>92</v>
      </c>
      <c r="C1959" s="52" t="s">
        <v>76</v>
      </c>
      <c r="D1959" s="14" t="s">
        <v>46</v>
      </c>
      <c r="E1959" s="51" t="s">
        <v>46</v>
      </c>
      <c r="F1959" s="1">
        <v>7.8</v>
      </c>
      <c r="G1959" s="14"/>
      <c r="H1959" s="1">
        <v>17.1</v>
      </c>
      <c r="I1959" s="14"/>
      <c r="J1959" s="1">
        <v>7.5</v>
      </c>
      <c r="K1959" s="1"/>
      <c r="L1959" s="1">
        <v>0.6</v>
      </c>
      <c r="M1959" s="14"/>
      <c r="N1959" s="54">
        <v>37.8579</v>
      </c>
      <c r="O1959" s="59">
        <f t="shared" si="1"/>
        <v>43962</v>
      </c>
      <c r="P1959" s="21">
        <v>4639519.71711</v>
      </c>
      <c r="Q1959" s="52" t="s">
        <v>76</v>
      </c>
      <c r="R1959" s="57">
        <v>43962.0</v>
      </c>
      <c r="S1959" s="58">
        <v>20.0</v>
      </c>
      <c r="T1959" s="58">
        <v>122550.9</v>
      </c>
    </row>
    <row r="1960">
      <c r="A1960" s="53">
        <v>43963.0</v>
      </c>
      <c r="B1960" s="14" t="s">
        <v>108</v>
      </c>
      <c r="C1960" s="52" t="s">
        <v>76</v>
      </c>
      <c r="D1960" s="14" t="s">
        <v>46</v>
      </c>
      <c r="E1960" s="51" t="s">
        <v>46</v>
      </c>
      <c r="F1960" s="1">
        <v>10.3</v>
      </c>
      <c r="G1960" s="14"/>
      <c r="H1960" s="1">
        <v>14.8</v>
      </c>
      <c r="I1960" s="14"/>
      <c r="J1960" s="1">
        <v>8.5</v>
      </c>
      <c r="K1960" s="1"/>
      <c r="L1960" s="1">
        <v>0.2</v>
      </c>
      <c r="M1960" s="14"/>
      <c r="N1960" s="54">
        <v>29.43362</v>
      </c>
      <c r="O1960" s="59">
        <f t="shared" si="1"/>
        <v>43963</v>
      </c>
      <c r="P1960" s="21">
        <v>3554633.5334360003</v>
      </c>
      <c r="Q1960" s="52" t="s">
        <v>76</v>
      </c>
      <c r="R1960" s="57">
        <v>43963.0</v>
      </c>
      <c r="S1960" s="58">
        <v>20.0</v>
      </c>
      <c r="T1960" s="58">
        <v>120767.8</v>
      </c>
    </row>
    <row r="1961">
      <c r="A1961" s="53">
        <v>43964.0</v>
      </c>
      <c r="B1961" s="14" t="s">
        <v>90</v>
      </c>
      <c r="C1961" s="52" t="s">
        <v>76</v>
      </c>
      <c r="D1961" s="14" t="s">
        <v>46</v>
      </c>
      <c r="E1961" s="51" t="s">
        <v>46</v>
      </c>
      <c r="F1961" s="1">
        <v>10.4</v>
      </c>
      <c r="G1961" s="14"/>
      <c r="H1961" s="1">
        <v>14.5</v>
      </c>
      <c r="I1961" s="14"/>
      <c r="J1961" s="1">
        <v>8.9</v>
      </c>
      <c r="K1961" s="1"/>
      <c r="L1961" s="1">
        <v>1.4</v>
      </c>
      <c r="M1961" s="14"/>
      <c r="N1961" s="54">
        <v>43.43887</v>
      </c>
      <c r="O1961" s="59">
        <f t="shared" si="1"/>
        <v>43964</v>
      </c>
      <c r="P1961" s="21">
        <v>5523039.470037</v>
      </c>
      <c r="Q1961" s="52" t="s">
        <v>76</v>
      </c>
      <c r="R1961" s="57">
        <v>43964.0</v>
      </c>
      <c r="S1961" s="58">
        <v>20.0</v>
      </c>
      <c r="T1961" s="58">
        <v>127145.1</v>
      </c>
    </row>
    <row r="1962">
      <c r="A1962" s="53">
        <v>43965.0</v>
      </c>
      <c r="B1962" s="14" t="s">
        <v>105</v>
      </c>
      <c r="C1962" s="52" t="s">
        <v>76</v>
      </c>
      <c r="D1962" s="14" t="s">
        <v>46</v>
      </c>
      <c r="E1962" s="51" t="s">
        <v>46</v>
      </c>
      <c r="F1962" s="1">
        <v>6.6</v>
      </c>
      <c r="G1962" s="14"/>
      <c r="H1962" s="1">
        <v>14.7</v>
      </c>
      <c r="I1962" s="14"/>
      <c r="J1962" s="1">
        <v>9.8</v>
      </c>
      <c r="K1962" s="1"/>
      <c r="L1962" s="1">
        <v>2.8</v>
      </c>
      <c r="M1962" s="14"/>
      <c r="N1962" s="54">
        <v>48.11873</v>
      </c>
      <c r="O1962" s="59">
        <f t="shared" si="1"/>
        <v>43965</v>
      </c>
      <c r="P1962" s="21">
        <v>6221034.819923</v>
      </c>
      <c r="Q1962" s="52" t="s">
        <v>76</v>
      </c>
      <c r="R1962" s="57">
        <v>43965.0</v>
      </c>
      <c r="S1962" s="58">
        <v>20.0</v>
      </c>
      <c r="T1962" s="58">
        <v>129285.1</v>
      </c>
    </row>
    <row r="1963">
      <c r="A1963" s="53">
        <v>43966.0</v>
      </c>
      <c r="B1963" s="14" t="s">
        <v>107</v>
      </c>
      <c r="C1963" s="52" t="s">
        <v>76</v>
      </c>
      <c r="D1963" s="14" t="s">
        <v>46</v>
      </c>
      <c r="E1963" s="51" t="s">
        <v>46</v>
      </c>
      <c r="F1963" s="1">
        <v>4.5</v>
      </c>
      <c r="G1963" s="14"/>
      <c r="H1963" s="1">
        <v>15.3</v>
      </c>
      <c r="I1963" s="14"/>
      <c r="J1963" s="1">
        <v>10.8</v>
      </c>
      <c r="K1963" s="1"/>
      <c r="L1963" s="1">
        <v>0.0</v>
      </c>
      <c r="M1963" s="14"/>
      <c r="N1963" s="54">
        <v>51.07778</v>
      </c>
      <c r="O1963" s="59">
        <f t="shared" si="1"/>
        <v>43966</v>
      </c>
      <c r="P1963" s="21">
        <v>6594779.87025</v>
      </c>
      <c r="Q1963" s="52" t="s">
        <v>76</v>
      </c>
      <c r="R1963" s="57">
        <v>43966.0</v>
      </c>
      <c r="S1963" s="58">
        <v>20.0</v>
      </c>
      <c r="T1963" s="58">
        <v>129112.5</v>
      </c>
    </row>
    <row r="1964">
      <c r="A1964" s="53">
        <v>43967.0</v>
      </c>
      <c r="B1964" s="14" t="s">
        <v>74</v>
      </c>
      <c r="C1964" s="52" t="s">
        <v>76</v>
      </c>
      <c r="D1964" s="14" t="s">
        <v>46</v>
      </c>
      <c r="E1964" s="51" t="s">
        <v>46</v>
      </c>
      <c r="F1964" s="1">
        <v>4.5</v>
      </c>
      <c r="G1964" s="14"/>
      <c r="H1964" s="1">
        <v>18.0</v>
      </c>
      <c r="I1964" s="14"/>
      <c r="J1964" s="1">
        <v>10.7</v>
      </c>
      <c r="K1964" s="1"/>
      <c r="L1964" s="1">
        <v>0.0</v>
      </c>
      <c r="M1964" s="14"/>
      <c r="N1964" s="54">
        <v>46.5291</v>
      </c>
      <c r="O1964" s="59">
        <f t="shared" si="1"/>
        <v>43967</v>
      </c>
      <c r="P1964" s="21">
        <v>5137785.098189999</v>
      </c>
      <c r="Q1964" s="52" t="s">
        <v>76</v>
      </c>
      <c r="R1964" s="57">
        <v>43967.0</v>
      </c>
      <c r="S1964" s="58">
        <v>20.0</v>
      </c>
      <c r="T1964" s="58">
        <v>110420.9</v>
      </c>
    </row>
    <row r="1965">
      <c r="A1965" s="53">
        <v>43968.0</v>
      </c>
      <c r="B1965" s="14" t="s">
        <v>78</v>
      </c>
      <c r="C1965" s="52" t="s">
        <v>76</v>
      </c>
      <c r="D1965" s="14" t="s">
        <v>46</v>
      </c>
      <c r="E1965" s="51" t="s">
        <v>46</v>
      </c>
      <c r="F1965" s="1">
        <v>5.1</v>
      </c>
      <c r="G1965" s="14"/>
      <c r="H1965" s="1">
        <v>18.5</v>
      </c>
      <c r="I1965" s="14"/>
      <c r="J1965" s="1">
        <v>10.6</v>
      </c>
      <c r="K1965" s="1"/>
      <c r="L1965" s="1">
        <v>0.0</v>
      </c>
      <c r="M1965" s="14"/>
      <c r="N1965" s="54">
        <v>47.15728</v>
      </c>
      <c r="O1965" s="59">
        <f t="shared" si="1"/>
        <v>43968</v>
      </c>
      <c r="P1965" s="21">
        <v>5176662.117632</v>
      </c>
      <c r="Q1965" s="52" t="s">
        <v>76</v>
      </c>
      <c r="R1965" s="57">
        <v>43968.0</v>
      </c>
      <c r="S1965" s="58">
        <v>21.0</v>
      </c>
      <c r="T1965" s="58">
        <v>109774.4</v>
      </c>
    </row>
    <row r="1966">
      <c r="A1966" s="53">
        <v>43969.0</v>
      </c>
      <c r="B1966" s="14" t="s">
        <v>92</v>
      </c>
      <c r="C1966" s="52" t="s">
        <v>76</v>
      </c>
      <c r="D1966" s="14" t="s">
        <v>46</v>
      </c>
      <c r="E1966" s="51" t="s">
        <v>46</v>
      </c>
      <c r="F1966" s="1">
        <v>5.5</v>
      </c>
      <c r="G1966" s="14"/>
      <c r="H1966" s="1">
        <v>19.4</v>
      </c>
      <c r="I1966" s="14"/>
      <c r="J1966" s="1">
        <v>10.5</v>
      </c>
      <c r="K1966" s="1"/>
      <c r="L1966" s="1">
        <v>0.0</v>
      </c>
      <c r="M1966" s="14"/>
      <c r="N1966" s="54">
        <v>44.49109</v>
      </c>
      <c r="O1966" s="59">
        <f t="shared" si="1"/>
        <v>43969</v>
      </c>
      <c r="P1966" s="21">
        <v>5342338.817494</v>
      </c>
      <c r="Q1966" s="52" t="s">
        <v>76</v>
      </c>
      <c r="R1966" s="57">
        <v>43969.0</v>
      </c>
      <c r="S1966" s="58">
        <v>21.0</v>
      </c>
      <c r="T1966" s="58">
        <v>120076.6</v>
      </c>
    </row>
    <row r="1967">
      <c r="A1967" s="53">
        <v>43970.0</v>
      </c>
      <c r="B1967" s="14" t="s">
        <v>108</v>
      </c>
      <c r="C1967" s="52" t="s">
        <v>76</v>
      </c>
      <c r="D1967" s="14" t="s">
        <v>46</v>
      </c>
      <c r="E1967" s="51" t="s">
        <v>46</v>
      </c>
      <c r="F1967" s="1">
        <v>8.1</v>
      </c>
      <c r="G1967" s="14"/>
      <c r="H1967" s="1">
        <v>17.7</v>
      </c>
      <c r="I1967" s="14"/>
      <c r="J1967" s="1">
        <v>4.9</v>
      </c>
      <c r="K1967" s="1"/>
      <c r="L1967" s="1">
        <v>0.0</v>
      </c>
      <c r="M1967" s="14"/>
      <c r="N1967" s="54">
        <v>44.37481</v>
      </c>
      <c r="O1967" s="59">
        <f t="shared" si="1"/>
        <v>43970</v>
      </c>
      <c r="P1967" s="21">
        <v>5315658.489899999</v>
      </c>
      <c r="Q1967" s="52" t="s">
        <v>76</v>
      </c>
      <c r="R1967" s="57">
        <v>43970.0</v>
      </c>
      <c r="S1967" s="58">
        <v>21.0</v>
      </c>
      <c r="T1967" s="58">
        <v>119790.0</v>
      </c>
    </row>
    <row r="1968">
      <c r="A1968" s="53">
        <v>43971.0</v>
      </c>
      <c r="B1968" s="14" t="s">
        <v>90</v>
      </c>
      <c r="C1968" s="52" t="s">
        <v>76</v>
      </c>
      <c r="D1968" s="14" t="s">
        <v>46</v>
      </c>
      <c r="E1968" s="51" t="s">
        <v>46</v>
      </c>
      <c r="F1968" s="1">
        <v>10.3</v>
      </c>
      <c r="G1968" s="14"/>
      <c r="H1968" s="1">
        <v>15.8</v>
      </c>
      <c r="I1968" s="14"/>
      <c r="J1968" s="1">
        <v>7.8</v>
      </c>
      <c r="K1968" s="1"/>
      <c r="L1968" s="1">
        <v>15.6</v>
      </c>
      <c r="M1968" s="14"/>
      <c r="N1968" s="54">
        <v>40.05689</v>
      </c>
      <c r="O1968" s="59">
        <f t="shared" si="1"/>
        <v>43971</v>
      </c>
      <c r="P1968" s="21">
        <v>4798975.649560001</v>
      </c>
      <c r="Q1968" s="52" t="s">
        <v>76</v>
      </c>
      <c r="R1968" s="57">
        <v>43971.0</v>
      </c>
      <c r="S1968" s="58">
        <v>21.0</v>
      </c>
      <c r="T1968" s="58">
        <v>119804.0</v>
      </c>
    </row>
    <row r="1969">
      <c r="A1969" s="53">
        <v>43972.0</v>
      </c>
      <c r="B1969" s="14" t="s">
        <v>105</v>
      </c>
      <c r="C1969" s="52" t="s">
        <v>76</v>
      </c>
      <c r="D1969" s="14" t="s">
        <v>46</v>
      </c>
      <c r="E1969" s="51" t="s">
        <v>46</v>
      </c>
      <c r="F1969" s="1">
        <v>9.4</v>
      </c>
      <c r="G1969" s="14"/>
      <c r="H1969" s="1">
        <v>13.7</v>
      </c>
      <c r="I1969" s="14"/>
      <c r="J1969" s="1">
        <v>6.6</v>
      </c>
      <c r="K1969" s="1"/>
      <c r="L1969" s="1">
        <v>12.4</v>
      </c>
      <c r="M1969" s="14"/>
      <c r="N1969" s="54">
        <v>58.07488</v>
      </c>
      <c r="O1969" s="59">
        <f t="shared" si="1"/>
        <v>43972</v>
      </c>
      <c r="P1969" s="21">
        <v>7408240.762368</v>
      </c>
      <c r="Q1969" s="52" t="s">
        <v>76</v>
      </c>
      <c r="R1969" s="57">
        <v>43972.0</v>
      </c>
      <c r="S1969" s="58">
        <v>21.0</v>
      </c>
      <c r="T1969" s="58">
        <v>127563.6</v>
      </c>
    </row>
    <row r="1970">
      <c r="A1970" s="53">
        <v>43973.0</v>
      </c>
      <c r="B1970" s="14" t="s">
        <v>107</v>
      </c>
      <c r="C1970" s="52" t="s">
        <v>76</v>
      </c>
      <c r="D1970" s="14" t="s">
        <v>46</v>
      </c>
      <c r="E1970" s="51" t="s">
        <v>46</v>
      </c>
      <c r="F1970" s="1">
        <v>9.1</v>
      </c>
      <c r="G1970" s="14"/>
      <c r="H1970" s="1">
        <v>13.6</v>
      </c>
      <c r="I1970" s="14"/>
      <c r="J1970" s="1">
        <v>7.8</v>
      </c>
      <c r="K1970" s="1"/>
      <c r="L1970" s="1">
        <v>11.4</v>
      </c>
      <c r="M1970" s="14"/>
      <c r="N1970" s="54">
        <v>69.66122</v>
      </c>
      <c r="O1970" s="59">
        <f t="shared" si="1"/>
        <v>43973</v>
      </c>
      <c r="P1970" s="21">
        <v>9088852.628084</v>
      </c>
      <c r="Q1970" s="52" t="s">
        <v>76</v>
      </c>
      <c r="R1970" s="57">
        <v>43973.0</v>
      </c>
      <c r="S1970" s="58">
        <v>21.0</v>
      </c>
      <c r="T1970" s="58">
        <v>130472.2</v>
      </c>
    </row>
    <row r="1971">
      <c r="A1971" s="53">
        <v>43974.0</v>
      </c>
      <c r="B1971" s="14" t="s">
        <v>74</v>
      </c>
      <c r="C1971" s="52" t="s">
        <v>76</v>
      </c>
      <c r="D1971" s="14" t="s">
        <v>46</v>
      </c>
      <c r="E1971" s="51" t="s">
        <v>46</v>
      </c>
      <c r="F1971" s="1">
        <v>9.4</v>
      </c>
      <c r="G1971" s="14"/>
      <c r="H1971" s="1">
        <v>13.5</v>
      </c>
      <c r="I1971" s="14"/>
      <c r="J1971" s="1">
        <v>5.8</v>
      </c>
      <c r="K1971" s="1"/>
      <c r="L1971" s="1">
        <v>0.0</v>
      </c>
      <c r="M1971" s="14"/>
      <c r="N1971" s="54">
        <v>40.60516</v>
      </c>
      <c r="O1971" s="59">
        <f t="shared" si="1"/>
        <v>43974</v>
      </c>
      <c r="P1971" s="21">
        <v>4679107.188988</v>
      </c>
      <c r="Q1971" s="52" t="s">
        <v>76</v>
      </c>
      <c r="R1971" s="57">
        <v>43974.0</v>
      </c>
      <c r="S1971" s="58">
        <v>21.0</v>
      </c>
      <c r="T1971" s="58">
        <v>115234.3</v>
      </c>
    </row>
    <row r="1972">
      <c r="A1972" s="53">
        <v>43975.0</v>
      </c>
      <c r="B1972" s="14" t="s">
        <v>78</v>
      </c>
      <c r="C1972" s="52" t="s">
        <v>76</v>
      </c>
      <c r="D1972" s="14" t="s">
        <v>46</v>
      </c>
      <c r="E1972" s="51" t="s">
        <v>46</v>
      </c>
      <c r="F1972" s="1">
        <v>10.9</v>
      </c>
      <c r="G1972" s="14"/>
      <c r="H1972" s="1">
        <v>13.8</v>
      </c>
      <c r="I1972" s="14"/>
      <c r="J1972" s="1">
        <v>7.9</v>
      </c>
      <c r="K1972" s="1"/>
      <c r="L1972" s="1">
        <v>3.0</v>
      </c>
      <c r="M1972" s="14"/>
      <c r="N1972" s="54">
        <v>39.9931</v>
      </c>
      <c r="O1972" s="59">
        <f t="shared" si="1"/>
        <v>43975</v>
      </c>
      <c r="P1972" s="21">
        <v>4382435.89938</v>
      </c>
      <c r="Q1972" s="52" t="s">
        <v>76</v>
      </c>
      <c r="R1972" s="57">
        <v>43975.0</v>
      </c>
      <c r="S1972" s="58">
        <v>22.0</v>
      </c>
      <c r="T1972" s="58">
        <v>109579.8</v>
      </c>
    </row>
    <row r="1973">
      <c r="A1973" s="53">
        <v>43976.0</v>
      </c>
      <c r="B1973" s="14" t="s">
        <v>92</v>
      </c>
      <c r="C1973" s="52" t="s">
        <v>76</v>
      </c>
      <c r="D1973" s="14" t="s">
        <v>46</v>
      </c>
      <c r="E1973" s="51" t="s">
        <v>46</v>
      </c>
      <c r="F1973" s="1">
        <v>5.5</v>
      </c>
      <c r="G1973" s="14"/>
      <c r="H1973" s="1">
        <v>16.0</v>
      </c>
      <c r="I1973" s="14"/>
      <c r="J1973" s="1">
        <v>10.0</v>
      </c>
      <c r="K1973" s="1"/>
      <c r="L1973" s="1">
        <v>0.0</v>
      </c>
      <c r="M1973" s="14"/>
      <c r="N1973" s="54">
        <v>46.78489</v>
      </c>
      <c r="O1973" s="59">
        <f t="shared" si="1"/>
        <v>43976</v>
      </c>
      <c r="P1973" s="21">
        <v>5873028.882414</v>
      </c>
      <c r="Q1973" s="52" t="s">
        <v>76</v>
      </c>
      <c r="R1973" s="57">
        <v>43976.0</v>
      </c>
      <c r="S1973" s="58">
        <v>22.0</v>
      </c>
      <c r="T1973" s="58">
        <v>125532.6</v>
      </c>
    </row>
    <row r="1974">
      <c r="A1974" s="53">
        <v>43977.0</v>
      </c>
      <c r="B1974" s="14" t="s">
        <v>108</v>
      </c>
      <c r="C1974" s="52" t="s">
        <v>76</v>
      </c>
      <c r="D1974" s="14" t="s">
        <v>46</v>
      </c>
      <c r="E1974" s="51" t="s">
        <v>46</v>
      </c>
      <c r="F1974" s="1">
        <v>5.4</v>
      </c>
      <c r="G1974" s="14"/>
      <c r="H1974" s="1">
        <v>18.5</v>
      </c>
      <c r="I1974" s="14"/>
      <c r="J1974" s="1">
        <v>9.4</v>
      </c>
      <c r="K1974" s="1"/>
      <c r="L1974" s="1">
        <v>0.0</v>
      </c>
      <c r="M1974" s="14"/>
      <c r="N1974" s="54">
        <v>46.70747</v>
      </c>
      <c r="O1974" s="59">
        <f t="shared" si="1"/>
        <v>43977</v>
      </c>
      <c r="P1974" s="21">
        <v>5921984.072336</v>
      </c>
      <c r="Q1974" s="52" t="s">
        <v>76</v>
      </c>
      <c r="R1974" s="57">
        <v>43977.0</v>
      </c>
      <c r="S1974" s="58">
        <v>22.0</v>
      </c>
      <c r="T1974" s="58">
        <v>126788.8</v>
      </c>
    </row>
    <row r="1975">
      <c r="A1975" s="53">
        <v>43978.0</v>
      </c>
      <c r="B1975" s="14" t="s">
        <v>90</v>
      </c>
      <c r="C1975" s="52" t="s">
        <v>76</v>
      </c>
      <c r="D1975" s="14" t="s">
        <v>47</v>
      </c>
      <c r="E1975" s="51" t="s">
        <v>46</v>
      </c>
      <c r="F1975" s="1">
        <v>5.9</v>
      </c>
      <c r="G1975" s="14"/>
      <c r="H1975" s="1">
        <v>17.1</v>
      </c>
      <c r="I1975" s="14"/>
      <c r="J1975" s="1">
        <v>7.8</v>
      </c>
      <c r="K1975" s="1"/>
      <c r="L1975" s="1">
        <v>0.0</v>
      </c>
      <c r="M1975" s="14"/>
      <c r="N1975" s="54">
        <v>50.44311</v>
      </c>
      <c r="O1975" s="59">
        <f t="shared" si="1"/>
        <v>43978</v>
      </c>
      <c r="P1975" s="21">
        <v>6264519.742277999</v>
      </c>
      <c r="Q1975" s="52" t="s">
        <v>76</v>
      </c>
      <c r="R1975" s="57">
        <v>43978.0</v>
      </c>
      <c r="S1975" s="58">
        <v>22.0</v>
      </c>
      <c r="T1975" s="58">
        <v>124189.8</v>
      </c>
    </row>
    <row r="1976">
      <c r="A1976" s="53">
        <v>43979.0</v>
      </c>
      <c r="B1976" s="14" t="s">
        <v>105</v>
      </c>
      <c r="C1976" s="52" t="s">
        <v>76</v>
      </c>
      <c r="D1976" s="14" t="s">
        <v>47</v>
      </c>
      <c r="E1976" s="51" t="s">
        <v>46</v>
      </c>
      <c r="F1976" s="1">
        <v>12.1</v>
      </c>
      <c r="G1976" s="14"/>
      <c r="H1976" s="1">
        <v>17.6</v>
      </c>
      <c r="I1976" s="14"/>
      <c r="J1976" s="1">
        <v>6.7</v>
      </c>
      <c r="K1976" s="1"/>
      <c r="L1976" s="1">
        <v>0.0</v>
      </c>
      <c r="M1976" s="14"/>
      <c r="N1976" s="54">
        <v>65.36038</v>
      </c>
      <c r="O1976" s="59">
        <f t="shared" si="1"/>
        <v>43979</v>
      </c>
      <c r="P1976" s="21">
        <v>8108772.143750001</v>
      </c>
      <c r="Q1976" s="52" t="s">
        <v>76</v>
      </c>
      <c r="R1976" s="57">
        <v>43979.0</v>
      </c>
      <c r="S1976" s="58">
        <v>22.0</v>
      </c>
      <c r="T1976" s="58">
        <v>124062.5</v>
      </c>
    </row>
    <row r="1977">
      <c r="A1977" s="53">
        <v>43980.0</v>
      </c>
      <c r="B1977" s="14" t="s">
        <v>107</v>
      </c>
      <c r="C1977" s="52" t="s">
        <v>76</v>
      </c>
      <c r="D1977" s="14" t="s">
        <v>47</v>
      </c>
      <c r="E1977" s="51" t="s">
        <v>46</v>
      </c>
      <c r="F1977" s="1">
        <v>7.2</v>
      </c>
      <c r="G1977" s="14"/>
      <c r="H1977" s="1">
        <v>17.1</v>
      </c>
      <c r="I1977" s="14"/>
      <c r="J1977" s="1">
        <v>9.6</v>
      </c>
      <c r="K1977" s="1"/>
      <c r="L1977" s="1">
        <v>0.0</v>
      </c>
      <c r="M1977" s="14"/>
      <c r="N1977" s="54">
        <v>50.14294</v>
      </c>
      <c r="O1977" s="59">
        <f t="shared" si="1"/>
        <v>43980</v>
      </c>
      <c r="P1977" s="21">
        <v>6020768.105974001</v>
      </c>
      <c r="Q1977" s="52" t="s">
        <v>76</v>
      </c>
      <c r="R1977" s="57">
        <v>43980.0</v>
      </c>
      <c r="S1977" s="58">
        <v>22.0</v>
      </c>
      <c r="T1977" s="58">
        <v>120072.1</v>
      </c>
    </row>
    <row r="1978">
      <c r="A1978" s="53">
        <v>43981.0</v>
      </c>
      <c r="B1978" s="14" t="s">
        <v>74</v>
      </c>
      <c r="C1978" s="52" t="s">
        <v>76</v>
      </c>
      <c r="D1978" s="14" t="s">
        <v>47</v>
      </c>
      <c r="E1978" s="51" t="s">
        <v>46</v>
      </c>
      <c r="F1978" s="1">
        <v>8.1</v>
      </c>
      <c r="G1978" s="14"/>
      <c r="H1978" s="1">
        <v>17.1</v>
      </c>
      <c r="I1978" s="14"/>
      <c r="J1978" s="1">
        <v>9.3</v>
      </c>
      <c r="K1978" s="1"/>
      <c r="L1978" s="1">
        <v>0.0</v>
      </c>
      <c r="M1978" s="14"/>
      <c r="N1978" s="54">
        <v>21.7553</v>
      </c>
      <c r="O1978" s="59">
        <f t="shared" si="1"/>
        <v>43981</v>
      </c>
      <c r="P1978" s="21">
        <v>2224083.47854</v>
      </c>
      <c r="Q1978" s="52" t="s">
        <v>76</v>
      </c>
      <c r="R1978" s="57">
        <v>43981.0</v>
      </c>
      <c r="S1978" s="58">
        <v>22.0</v>
      </c>
      <c r="T1978" s="58">
        <v>102231.8</v>
      </c>
    </row>
    <row r="1979">
      <c r="A1979" s="53">
        <v>43982.0</v>
      </c>
      <c r="B1979" s="14" t="s">
        <v>78</v>
      </c>
      <c r="C1979" s="52" t="s">
        <v>76</v>
      </c>
      <c r="D1979" s="14" t="s">
        <v>47</v>
      </c>
      <c r="E1979" s="51" t="s">
        <v>46</v>
      </c>
      <c r="F1979" s="1">
        <v>12.4</v>
      </c>
      <c r="G1979" s="14"/>
      <c r="H1979" s="1">
        <v>17.8</v>
      </c>
      <c r="I1979" s="14"/>
      <c r="J1979" s="1">
        <v>8.0</v>
      </c>
      <c r="K1979" s="1"/>
      <c r="L1979" s="1">
        <v>0.0</v>
      </c>
      <c r="M1979" s="14"/>
      <c r="N1979" s="54">
        <v>30.29993</v>
      </c>
      <c r="O1979" s="59">
        <f t="shared" si="1"/>
        <v>43982</v>
      </c>
      <c r="P1979" s="21">
        <v>3111336.192078</v>
      </c>
      <c r="Q1979" s="52" t="s">
        <v>76</v>
      </c>
      <c r="R1979" s="57">
        <v>43982.0</v>
      </c>
      <c r="S1979" s="58">
        <v>23.0</v>
      </c>
      <c r="T1979" s="58">
        <v>102684.6</v>
      </c>
    </row>
    <row r="1980">
      <c r="A1980" s="53">
        <v>43983.0</v>
      </c>
      <c r="B1980" s="14" t="s">
        <v>92</v>
      </c>
      <c r="C1980" s="52" t="s">
        <v>76</v>
      </c>
      <c r="D1980" s="14" t="s">
        <v>47</v>
      </c>
      <c r="E1980" s="51" t="s">
        <v>46</v>
      </c>
      <c r="F1980" s="1">
        <v>9.3</v>
      </c>
      <c r="G1980" s="14"/>
      <c r="H1980" s="1">
        <v>11.2</v>
      </c>
      <c r="I1980" s="14"/>
      <c r="J1980" s="1">
        <v>2.6</v>
      </c>
      <c r="K1980" s="1"/>
      <c r="L1980" s="1">
        <v>5.0</v>
      </c>
      <c r="M1980" s="14"/>
      <c r="N1980" s="54">
        <v>35.15096</v>
      </c>
      <c r="O1980" s="59">
        <f t="shared" si="1"/>
        <v>43983</v>
      </c>
      <c r="P1980" s="21">
        <v>4641322.213112</v>
      </c>
      <c r="Q1980" s="52" t="s">
        <v>76</v>
      </c>
      <c r="R1980" s="57">
        <v>43983.0</v>
      </c>
      <c r="S1980" s="58">
        <v>23.0</v>
      </c>
      <c r="T1980" s="58">
        <v>132039.7</v>
      </c>
    </row>
    <row r="1981">
      <c r="A1981" s="53">
        <v>43984.0</v>
      </c>
      <c r="B1981" s="14" t="s">
        <v>108</v>
      </c>
      <c r="C1981" s="52" t="s">
        <v>76</v>
      </c>
      <c r="D1981" s="14" t="s">
        <v>47</v>
      </c>
      <c r="E1981" s="51" t="s">
        <v>46</v>
      </c>
      <c r="F1981" s="1">
        <v>8.4</v>
      </c>
      <c r="G1981" s="14"/>
      <c r="H1981" s="1">
        <v>15.6</v>
      </c>
      <c r="I1981" s="14"/>
      <c r="J1981" s="1">
        <v>4.9</v>
      </c>
      <c r="K1981" s="1"/>
      <c r="L1981" s="1">
        <v>11.6</v>
      </c>
      <c r="M1981" s="14"/>
      <c r="N1981" s="54">
        <v>40.30455</v>
      </c>
      <c r="O1981" s="59">
        <f t="shared" si="1"/>
        <v>43984</v>
      </c>
      <c r="P1981" s="21">
        <v>5348832.952319999</v>
      </c>
      <c r="Q1981" s="52" t="s">
        <v>76</v>
      </c>
      <c r="R1981" s="57">
        <v>43984.0</v>
      </c>
      <c r="S1981" s="58">
        <v>23.0</v>
      </c>
      <c r="T1981" s="58">
        <v>132710.4</v>
      </c>
    </row>
    <row r="1982">
      <c r="A1982" s="53">
        <v>43985.0</v>
      </c>
      <c r="B1982" s="14" t="s">
        <v>90</v>
      </c>
      <c r="C1982" s="52" t="s">
        <v>76</v>
      </c>
      <c r="D1982" s="14" t="s">
        <v>47</v>
      </c>
      <c r="E1982" s="51" t="s">
        <v>46</v>
      </c>
      <c r="F1982" s="1">
        <v>10.5</v>
      </c>
      <c r="G1982" s="14"/>
      <c r="H1982" s="1">
        <v>14.1</v>
      </c>
      <c r="I1982" s="14"/>
      <c r="J1982" s="1">
        <v>7.3</v>
      </c>
      <c r="K1982" s="1"/>
      <c r="L1982" s="1">
        <v>0.6</v>
      </c>
      <c r="M1982" s="14"/>
      <c r="N1982" s="54">
        <v>46.17834</v>
      </c>
      <c r="O1982" s="59">
        <f t="shared" si="1"/>
        <v>43985</v>
      </c>
      <c r="P1982" s="21">
        <v>6040209.993012</v>
      </c>
      <c r="Q1982" s="52" t="s">
        <v>76</v>
      </c>
      <c r="R1982" s="57">
        <v>43985.0</v>
      </c>
      <c r="S1982" s="58">
        <v>23.0</v>
      </c>
      <c r="T1982" s="58">
        <v>130801.8</v>
      </c>
    </row>
    <row r="1983">
      <c r="A1983" s="53">
        <v>43986.0</v>
      </c>
      <c r="B1983" s="14" t="s">
        <v>105</v>
      </c>
      <c r="C1983" s="52" t="s">
        <v>76</v>
      </c>
      <c r="D1983" s="14" t="s">
        <v>47</v>
      </c>
      <c r="E1983" s="51" t="s">
        <v>46</v>
      </c>
      <c r="F1983" s="1">
        <v>9.3</v>
      </c>
      <c r="G1983" s="14"/>
      <c r="H1983" s="1">
        <v>13.8</v>
      </c>
      <c r="I1983" s="14"/>
      <c r="J1983" s="1">
        <v>9.3</v>
      </c>
      <c r="K1983" s="1"/>
      <c r="L1983" s="1">
        <v>0.0</v>
      </c>
      <c r="M1983" s="14"/>
      <c r="N1983" s="54">
        <v>52.41174</v>
      </c>
      <c r="O1983" s="59">
        <f t="shared" si="1"/>
        <v>43986</v>
      </c>
      <c r="P1983" s="21">
        <v>6987638.00028</v>
      </c>
      <c r="Q1983" s="52" t="s">
        <v>76</v>
      </c>
      <c r="R1983" s="57">
        <v>43986.0</v>
      </c>
      <c r="S1983" s="58">
        <v>23.0</v>
      </c>
      <c r="T1983" s="58">
        <v>133322.0</v>
      </c>
    </row>
    <row r="1984">
      <c r="A1984" s="53">
        <v>43987.0</v>
      </c>
      <c r="B1984" s="14" t="s">
        <v>107</v>
      </c>
      <c r="C1984" s="52" t="s">
        <v>76</v>
      </c>
      <c r="D1984" s="14" t="s">
        <v>47</v>
      </c>
      <c r="E1984" s="51" t="s">
        <v>46</v>
      </c>
      <c r="F1984" s="1">
        <v>4.1</v>
      </c>
      <c r="G1984" s="14"/>
      <c r="H1984" s="1">
        <v>14.6</v>
      </c>
      <c r="I1984" s="14"/>
      <c r="J1984" s="1">
        <v>9.4</v>
      </c>
      <c r="K1984" s="1"/>
      <c r="L1984" s="1">
        <v>0.0</v>
      </c>
      <c r="M1984" s="14"/>
      <c r="N1984" s="54">
        <v>62.03344</v>
      </c>
      <c r="O1984" s="59">
        <f t="shared" si="1"/>
        <v>43987</v>
      </c>
      <c r="P1984" s="21">
        <v>8521440.60264</v>
      </c>
      <c r="Q1984" s="52" t="s">
        <v>76</v>
      </c>
      <c r="R1984" s="57">
        <v>43987.0</v>
      </c>
      <c r="S1984" s="58">
        <v>23.0</v>
      </c>
      <c r="T1984" s="58">
        <v>137368.5</v>
      </c>
    </row>
    <row r="1985">
      <c r="A1985" s="53">
        <v>43988.0</v>
      </c>
      <c r="B1985" s="14" t="s">
        <v>74</v>
      </c>
      <c r="C1985" s="52" t="s">
        <v>76</v>
      </c>
      <c r="D1985" s="14" t="s">
        <v>47</v>
      </c>
      <c r="E1985" s="51" t="s">
        <v>46</v>
      </c>
      <c r="F1985" s="1">
        <v>6.0</v>
      </c>
      <c r="G1985" s="14"/>
      <c r="H1985" s="1">
        <v>13.3</v>
      </c>
      <c r="I1985" s="14"/>
      <c r="J1985" s="1">
        <v>6.6</v>
      </c>
      <c r="K1985" s="1"/>
      <c r="L1985" s="1">
        <v>0.0</v>
      </c>
      <c r="M1985" s="14"/>
      <c r="N1985" s="54">
        <v>51.8053</v>
      </c>
      <c r="O1985" s="59">
        <f t="shared" si="1"/>
        <v>43988</v>
      </c>
      <c r="P1985" s="21">
        <v>6549635.28787</v>
      </c>
      <c r="Q1985" s="52" t="s">
        <v>76</v>
      </c>
      <c r="R1985" s="57">
        <v>43988.0</v>
      </c>
      <c r="S1985" s="58">
        <v>23.0</v>
      </c>
      <c r="T1985" s="58">
        <v>126427.9</v>
      </c>
    </row>
    <row r="1986">
      <c r="A1986" s="53">
        <v>43989.0</v>
      </c>
      <c r="B1986" s="14" t="s">
        <v>78</v>
      </c>
      <c r="C1986" s="52" t="s">
        <v>76</v>
      </c>
      <c r="D1986" s="14" t="s">
        <v>47</v>
      </c>
      <c r="E1986" s="51" t="s">
        <v>46</v>
      </c>
      <c r="F1986" s="1">
        <v>7.9</v>
      </c>
      <c r="G1986" s="14"/>
      <c r="H1986" s="1">
        <v>11.8</v>
      </c>
      <c r="I1986" s="14"/>
      <c r="J1986" s="1">
        <v>6.3</v>
      </c>
      <c r="K1986" s="1"/>
      <c r="L1986" s="1">
        <v>0.0</v>
      </c>
      <c r="M1986" s="14"/>
      <c r="N1986" s="54">
        <v>52.56774</v>
      </c>
      <c r="O1986" s="59">
        <f t="shared" si="1"/>
        <v>43989</v>
      </c>
      <c r="P1986" s="21">
        <v>6283127.5828559995</v>
      </c>
      <c r="Q1986" s="52" t="s">
        <v>76</v>
      </c>
      <c r="R1986" s="57">
        <v>43989.0</v>
      </c>
      <c r="S1986" s="58">
        <v>24.0</v>
      </c>
      <c r="T1986" s="58">
        <v>119524.4</v>
      </c>
    </row>
    <row r="1987">
      <c r="A1987" s="53">
        <v>43990.0</v>
      </c>
      <c r="B1987" s="14" t="s">
        <v>92</v>
      </c>
      <c r="C1987" s="52" t="s">
        <v>76</v>
      </c>
      <c r="D1987" s="14" t="s">
        <v>47</v>
      </c>
      <c r="E1987" s="51" t="s">
        <v>47</v>
      </c>
      <c r="F1987" s="1">
        <v>4.5</v>
      </c>
      <c r="G1987" s="14"/>
      <c r="H1987" s="1">
        <v>12.6</v>
      </c>
      <c r="I1987" s="14"/>
      <c r="J1987" s="1">
        <v>8.8</v>
      </c>
      <c r="K1987" s="1"/>
      <c r="L1987" s="1">
        <v>0.0</v>
      </c>
      <c r="M1987" s="14"/>
      <c r="N1987" s="54">
        <v>64.93553</v>
      </c>
      <c r="O1987" s="59">
        <f t="shared" si="1"/>
        <v>43990</v>
      </c>
      <c r="P1987" s="21">
        <v>8103499.59529</v>
      </c>
      <c r="Q1987" s="52" t="s">
        <v>76</v>
      </c>
      <c r="R1987" s="57">
        <v>43990.0</v>
      </c>
      <c r="S1987" s="58">
        <v>24.0</v>
      </c>
      <c r="T1987" s="58">
        <v>124793.0</v>
      </c>
    </row>
    <row r="1988">
      <c r="A1988" s="53">
        <v>43991.0</v>
      </c>
      <c r="B1988" s="14" t="s">
        <v>108</v>
      </c>
      <c r="C1988" s="52" t="s">
        <v>76</v>
      </c>
      <c r="D1988" s="14" t="s">
        <v>47</v>
      </c>
      <c r="E1988" s="51" t="s">
        <v>46</v>
      </c>
      <c r="F1988" s="1">
        <v>2.0</v>
      </c>
      <c r="G1988" s="14"/>
      <c r="H1988" s="1">
        <v>15.3</v>
      </c>
      <c r="I1988" s="14"/>
      <c r="J1988" s="1">
        <v>9.3</v>
      </c>
      <c r="K1988" s="1"/>
      <c r="L1988" s="1">
        <v>0.2</v>
      </c>
      <c r="M1988" s="14"/>
      <c r="N1988" s="54">
        <v>134.7476</v>
      </c>
      <c r="O1988" s="59">
        <f t="shared" si="1"/>
        <v>43991</v>
      </c>
      <c r="P1988" s="21">
        <v>1.907639290388E7</v>
      </c>
      <c r="Q1988" s="52" t="s">
        <v>76</v>
      </c>
      <c r="R1988" s="57">
        <v>43991.0</v>
      </c>
      <c r="S1988" s="58">
        <v>24.0</v>
      </c>
      <c r="T1988" s="58">
        <v>141571.3</v>
      </c>
    </row>
    <row r="1989">
      <c r="A1989" s="53">
        <v>43992.0</v>
      </c>
      <c r="B1989" s="14" t="s">
        <v>90</v>
      </c>
      <c r="C1989" s="52" t="s">
        <v>76</v>
      </c>
      <c r="D1989" s="14" t="s">
        <v>47</v>
      </c>
      <c r="E1989" s="51" t="s">
        <v>46</v>
      </c>
      <c r="F1989" s="1">
        <v>3.9</v>
      </c>
      <c r="G1989" s="14"/>
      <c r="H1989" s="1">
        <v>16.7</v>
      </c>
      <c r="I1989" s="14"/>
      <c r="J1989" s="1">
        <v>8.8</v>
      </c>
      <c r="K1989" s="1"/>
      <c r="L1989" s="1">
        <v>0.0</v>
      </c>
      <c r="M1989" s="14"/>
      <c r="N1989" s="54">
        <v>121.1777</v>
      </c>
      <c r="O1989" s="59">
        <f t="shared" si="1"/>
        <v>43992</v>
      </c>
      <c r="P1989" s="21">
        <v>1.6697778113659998E7</v>
      </c>
      <c r="Q1989" s="52" t="s">
        <v>76</v>
      </c>
      <c r="R1989" s="57">
        <v>43992.0</v>
      </c>
      <c r="S1989" s="58">
        <v>24.0</v>
      </c>
      <c r="T1989" s="58">
        <v>137795.8</v>
      </c>
    </row>
    <row r="1990">
      <c r="A1990" s="53">
        <v>43993.0</v>
      </c>
      <c r="B1990" s="14" t="s">
        <v>105</v>
      </c>
      <c r="C1990" s="52" t="s">
        <v>76</v>
      </c>
      <c r="D1990" s="14" t="s">
        <v>47</v>
      </c>
      <c r="E1990" s="51" t="s">
        <v>46</v>
      </c>
      <c r="F1990" s="1">
        <v>4.5</v>
      </c>
      <c r="G1990" s="14"/>
      <c r="H1990" s="1">
        <v>16.9</v>
      </c>
      <c r="I1990" s="14"/>
      <c r="J1990" s="1">
        <v>9.1</v>
      </c>
      <c r="K1990" s="1"/>
      <c r="L1990" s="1">
        <v>0.0</v>
      </c>
      <c r="M1990" s="14"/>
      <c r="N1990" s="54">
        <v>99.91432</v>
      </c>
      <c r="O1990" s="59">
        <f t="shared" si="1"/>
        <v>43993</v>
      </c>
      <c r="P1990" s="21">
        <v>1.4132321043808E7</v>
      </c>
      <c r="Q1990" s="52" t="s">
        <v>76</v>
      </c>
      <c r="R1990" s="57">
        <v>43993.0</v>
      </c>
      <c r="S1990" s="58">
        <v>24.0</v>
      </c>
      <c r="T1990" s="58">
        <v>141444.4</v>
      </c>
    </row>
    <row r="1991">
      <c r="A1991" s="53">
        <v>43994.0</v>
      </c>
      <c r="B1991" s="14" t="s">
        <v>107</v>
      </c>
      <c r="C1991" s="52" t="s">
        <v>76</v>
      </c>
      <c r="D1991" s="14" t="s">
        <v>47</v>
      </c>
      <c r="E1991" s="51" t="s">
        <v>46</v>
      </c>
      <c r="F1991" s="1">
        <v>4.2</v>
      </c>
      <c r="G1991" s="14"/>
      <c r="H1991" s="1">
        <v>15.3</v>
      </c>
      <c r="I1991" s="14"/>
      <c r="J1991" s="1">
        <v>9.2</v>
      </c>
      <c r="K1991" s="1"/>
      <c r="L1991" s="1">
        <v>0.0</v>
      </c>
      <c r="M1991" s="14"/>
      <c r="N1991" s="54">
        <v>50.25057</v>
      </c>
      <c r="O1991" s="59">
        <f t="shared" si="1"/>
        <v>43994</v>
      </c>
      <c r="P1991" s="21">
        <v>6767977.920222001</v>
      </c>
      <c r="Q1991" s="52" t="s">
        <v>76</v>
      </c>
      <c r="R1991" s="57">
        <v>43994.0</v>
      </c>
      <c r="S1991" s="58">
        <v>24.0</v>
      </c>
      <c r="T1991" s="58">
        <v>134684.6</v>
      </c>
    </row>
    <row r="1992">
      <c r="A1992" s="53">
        <v>43995.0</v>
      </c>
      <c r="B1992" s="14" t="s">
        <v>74</v>
      </c>
      <c r="C1992" s="52" t="s">
        <v>76</v>
      </c>
      <c r="D1992" s="14" t="s">
        <v>47</v>
      </c>
      <c r="E1992" s="51" t="s">
        <v>46</v>
      </c>
      <c r="F1992" s="1">
        <v>5.7</v>
      </c>
      <c r="G1992" s="14"/>
      <c r="H1992" s="1">
        <v>16.4</v>
      </c>
      <c r="I1992" s="14"/>
      <c r="J1992" s="1">
        <v>3.4</v>
      </c>
      <c r="K1992" s="1"/>
      <c r="L1992" s="1">
        <v>0.0</v>
      </c>
      <c r="M1992" s="14"/>
      <c r="N1992" s="54">
        <v>31.44827</v>
      </c>
      <c r="O1992" s="59">
        <f t="shared" si="1"/>
        <v>43995</v>
      </c>
      <c r="P1992" s="21">
        <v>3691853.932515</v>
      </c>
      <c r="Q1992" s="52" t="s">
        <v>76</v>
      </c>
      <c r="R1992" s="57">
        <v>43995.0</v>
      </c>
      <c r="S1992" s="58">
        <v>24.0</v>
      </c>
      <c r="T1992" s="58">
        <v>117394.5</v>
      </c>
    </row>
    <row r="1993">
      <c r="A1993" s="53">
        <v>43996.0</v>
      </c>
      <c r="B1993" s="14" t="s">
        <v>78</v>
      </c>
      <c r="C1993" s="52" t="s">
        <v>76</v>
      </c>
      <c r="D1993" s="14" t="s">
        <v>47</v>
      </c>
      <c r="E1993" s="51" t="s">
        <v>46</v>
      </c>
      <c r="F1993" s="1">
        <v>10.4</v>
      </c>
      <c r="G1993" s="14"/>
      <c r="H1993" s="1">
        <v>15.2</v>
      </c>
      <c r="I1993" s="14"/>
      <c r="J1993" s="1">
        <v>8.0</v>
      </c>
      <c r="K1993" s="1"/>
      <c r="L1993" s="1">
        <v>5.8</v>
      </c>
      <c r="M1993" s="14"/>
      <c r="N1993" s="54">
        <v>24.87965</v>
      </c>
      <c r="O1993" s="59">
        <f t="shared" si="1"/>
        <v>43996</v>
      </c>
      <c r="P1993" s="21">
        <v>2675880.99645</v>
      </c>
      <c r="Q1993" s="52" t="s">
        <v>76</v>
      </c>
      <c r="R1993" s="57">
        <v>43996.0</v>
      </c>
      <c r="S1993" s="58">
        <v>25.0</v>
      </c>
      <c r="T1993" s="58">
        <v>107553.0</v>
      </c>
    </row>
    <row r="1994">
      <c r="A1994" s="53">
        <v>43997.0</v>
      </c>
      <c r="B1994" s="14" t="s">
        <v>92</v>
      </c>
      <c r="C1994" s="52" t="s">
        <v>76</v>
      </c>
      <c r="D1994" s="14" t="s">
        <v>47</v>
      </c>
      <c r="E1994" s="51" t="s">
        <v>46</v>
      </c>
      <c r="F1994" s="1">
        <v>11.6</v>
      </c>
      <c r="G1994" s="14"/>
      <c r="H1994" s="1">
        <v>18.4</v>
      </c>
      <c r="I1994" s="14"/>
      <c r="J1994" s="1">
        <v>8.0</v>
      </c>
      <c r="K1994" s="1"/>
      <c r="L1994" s="1">
        <v>0.0</v>
      </c>
      <c r="M1994" s="14"/>
      <c r="N1994" s="54">
        <v>26.00688</v>
      </c>
      <c r="O1994" s="59">
        <f t="shared" si="1"/>
        <v>43997</v>
      </c>
      <c r="P1994" s="21">
        <v>3152593.00392</v>
      </c>
      <c r="Q1994" s="52" t="s">
        <v>76</v>
      </c>
      <c r="R1994" s="57">
        <v>43997.0</v>
      </c>
      <c r="S1994" s="58">
        <v>25.0</v>
      </c>
      <c r="T1994" s="58">
        <v>121221.5</v>
      </c>
    </row>
    <row r="1995">
      <c r="A1995" s="53">
        <v>43998.0</v>
      </c>
      <c r="B1995" s="14" t="s">
        <v>108</v>
      </c>
      <c r="C1995" s="52" t="s">
        <v>76</v>
      </c>
      <c r="D1995" s="14" t="s">
        <v>47</v>
      </c>
      <c r="E1995" s="51" t="s">
        <v>46</v>
      </c>
      <c r="F1995" s="1">
        <v>13.0</v>
      </c>
      <c r="G1995" s="14"/>
      <c r="H1995" s="1">
        <v>17.9</v>
      </c>
      <c r="I1995" s="14"/>
      <c r="J1995" s="1">
        <v>6.7</v>
      </c>
      <c r="K1995" s="1"/>
      <c r="L1995" s="1">
        <v>0.0</v>
      </c>
      <c r="M1995" s="14"/>
      <c r="N1995" s="54">
        <v>34.23091</v>
      </c>
      <c r="O1995" s="59">
        <f t="shared" si="1"/>
        <v>43998</v>
      </c>
      <c r="P1995" s="21">
        <v>4260848.022067</v>
      </c>
      <c r="Q1995" s="52" t="s">
        <v>76</v>
      </c>
      <c r="R1995" s="57">
        <v>43998.0</v>
      </c>
      <c r="S1995" s="58">
        <v>25.0</v>
      </c>
      <c r="T1995" s="58">
        <v>124473.7</v>
      </c>
    </row>
    <row r="1996">
      <c r="A1996" s="53">
        <v>43999.0</v>
      </c>
      <c r="B1996" s="14" t="s">
        <v>90</v>
      </c>
      <c r="C1996" s="52" t="s">
        <v>76</v>
      </c>
      <c r="D1996" s="14" t="s">
        <v>47</v>
      </c>
      <c r="E1996" s="51" t="s">
        <v>46</v>
      </c>
      <c r="F1996" s="1">
        <v>10.2</v>
      </c>
      <c r="G1996" s="14"/>
      <c r="H1996" s="1">
        <v>14.6</v>
      </c>
      <c r="I1996" s="14"/>
      <c r="J1996" s="1">
        <v>8.5</v>
      </c>
      <c r="K1996" s="1"/>
      <c r="L1996" s="1">
        <v>0.4</v>
      </c>
      <c r="M1996" s="14"/>
      <c r="N1996" s="54">
        <v>66.78362</v>
      </c>
      <c r="O1996" s="59">
        <f t="shared" si="1"/>
        <v>43999</v>
      </c>
      <c r="P1996" s="21">
        <v>8946981.536314001</v>
      </c>
      <c r="Q1996" s="52" t="s">
        <v>76</v>
      </c>
      <c r="R1996" s="57">
        <v>43999.0</v>
      </c>
      <c r="S1996" s="58">
        <v>25.0</v>
      </c>
      <c r="T1996" s="58">
        <v>133969.7</v>
      </c>
    </row>
    <row r="1997">
      <c r="A1997" s="53">
        <v>44000.0</v>
      </c>
      <c r="B1997" s="14" t="s">
        <v>105</v>
      </c>
      <c r="C1997" s="52" t="s">
        <v>76</v>
      </c>
      <c r="D1997" s="14" t="s">
        <v>47</v>
      </c>
      <c r="E1997" s="51" t="s">
        <v>46</v>
      </c>
      <c r="F1997" s="1">
        <v>4.6</v>
      </c>
      <c r="G1997" s="14"/>
      <c r="H1997" s="1">
        <v>16.9</v>
      </c>
      <c r="I1997" s="14"/>
      <c r="J1997" s="1">
        <v>9.1</v>
      </c>
      <c r="K1997" s="1"/>
      <c r="L1997" s="1">
        <v>0.0</v>
      </c>
      <c r="M1997" s="14"/>
      <c r="N1997" s="54">
        <v>35.14293</v>
      </c>
      <c r="O1997" s="59">
        <f t="shared" si="1"/>
        <v>44000</v>
      </c>
      <c r="P1997" s="21">
        <v>4583948.9032890005</v>
      </c>
      <c r="Q1997" s="52" t="s">
        <v>76</v>
      </c>
      <c r="R1997" s="57">
        <v>44000.0</v>
      </c>
      <c r="S1997" s="58">
        <v>25.0</v>
      </c>
      <c r="T1997" s="58">
        <v>130437.3</v>
      </c>
    </row>
    <row r="1998">
      <c r="A1998" s="53">
        <v>44001.0</v>
      </c>
      <c r="B1998" s="14" t="s">
        <v>107</v>
      </c>
      <c r="C1998" s="52" t="s">
        <v>76</v>
      </c>
      <c r="D1998" s="14" t="s">
        <v>47</v>
      </c>
      <c r="E1998" s="51" t="s">
        <v>46</v>
      </c>
      <c r="F1998" s="1">
        <v>6.4</v>
      </c>
      <c r="G1998" s="14"/>
      <c r="H1998" s="1">
        <v>17.8</v>
      </c>
      <c r="I1998" s="14"/>
      <c r="J1998" s="1">
        <v>8.6</v>
      </c>
      <c r="K1998" s="1"/>
      <c r="L1998" s="1">
        <v>0.0</v>
      </c>
      <c r="M1998" s="14"/>
      <c r="N1998" s="54">
        <v>30.51871</v>
      </c>
      <c r="O1998" s="59">
        <f t="shared" si="1"/>
        <v>44001</v>
      </c>
      <c r="P1998" s="21">
        <v>3666804.6952739996</v>
      </c>
      <c r="Q1998" s="52" t="s">
        <v>76</v>
      </c>
      <c r="R1998" s="57">
        <v>44001.0</v>
      </c>
      <c r="S1998" s="58">
        <v>25.0</v>
      </c>
      <c r="T1998" s="58">
        <v>120149.4</v>
      </c>
    </row>
    <row r="1999">
      <c r="A1999" s="53">
        <v>44002.0</v>
      </c>
      <c r="B1999" s="14" t="s">
        <v>74</v>
      </c>
      <c r="C1999" s="52" t="s">
        <v>76</v>
      </c>
      <c r="D1999" s="14" t="s">
        <v>47</v>
      </c>
      <c r="E1999" s="51" t="s">
        <v>46</v>
      </c>
      <c r="F1999" s="1">
        <v>12.8</v>
      </c>
      <c r="G1999" s="14"/>
      <c r="H1999" s="1">
        <v>16.9</v>
      </c>
      <c r="I1999" s="14"/>
      <c r="J1999" s="1">
        <v>8.5</v>
      </c>
      <c r="K1999" s="1"/>
      <c r="L1999" s="1">
        <v>1.4</v>
      </c>
      <c r="M1999" s="14"/>
      <c r="N1999" s="54">
        <v>34.05933</v>
      </c>
      <c r="O1999" s="59">
        <f t="shared" si="1"/>
        <v>44002</v>
      </c>
      <c r="P1999" s="21">
        <v>3734425.020051</v>
      </c>
      <c r="Q1999" s="52" t="s">
        <v>76</v>
      </c>
      <c r="R1999" s="57">
        <v>44002.0</v>
      </c>
      <c r="S1999" s="58">
        <v>25.0</v>
      </c>
      <c r="T1999" s="58">
        <v>109644.7</v>
      </c>
    </row>
    <row r="2000">
      <c r="A2000" s="53">
        <v>44003.0</v>
      </c>
      <c r="B2000" s="14" t="s">
        <v>78</v>
      </c>
      <c r="C2000" s="52" t="s">
        <v>76</v>
      </c>
      <c r="D2000" s="14" t="s">
        <v>47</v>
      </c>
      <c r="E2000" s="51" t="s">
        <v>46</v>
      </c>
      <c r="F2000" s="1">
        <v>6.9</v>
      </c>
      <c r="G2000" s="14"/>
      <c r="H2000" s="1">
        <v>12.0</v>
      </c>
      <c r="I2000" s="14"/>
      <c r="J2000" s="1">
        <v>4.9</v>
      </c>
      <c r="K2000" s="1"/>
      <c r="L2000" s="1">
        <v>0.0</v>
      </c>
      <c r="M2000" s="14"/>
      <c r="N2000" s="54">
        <v>36.99438</v>
      </c>
      <c r="O2000" s="59">
        <f t="shared" si="1"/>
        <v>44003</v>
      </c>
      <c r="P2000" s="21">
        <v>4495867.810392</v>
      </c>
      <c r="Q2000" s="52" t="s">
        <v>76</v>
      </c>
      <c r="R2000" s="57">
        <v>44003.0</v>
      </c>
      <c r="S2000" s="58">
        <v>26.0</v>
      </c>
      <c r="T2000" s="58">
        <v>121528.4</v>
      </c>
    </row>
    <row r="2001">
      <c r="A2001" s="53">
        <v>44004.0</v>
      </c>
      <c r="B2001" s="14" t="s">
        <v>92</v>
      </c>
      <c r="C2001" s="52" t="s">
        <v>76</v>
      </c>
      <c r="D2001" s="14" t="s">
        <v>47</v>
      </c>
      <c r="E2001" s="51" t="s">
        <v>46</v>
      </c>
      <c r="F2001" s="1">
        <v>8.1</v>
      </c>
      <c r="G2001" s="14"/>
      <c r="H2001" s="1">
        <v>13.0</v>
      </c>
      <c r="I2001" s="14"/>
      <c r="J2001" s="1">
        <v>5.5</v>
      </c>
      <c r="K2001" s="1"/>
      <c r="L2001" s="1">
        <v>0.0</v>
      </c>
      <c r="M2001" s="14"/>
      <c r="N2001" s="54">
        <v>45.89619</v>
      </c>
      <c r="O2001" s="59">
        <f t="shared" si="1"/>
        <v>44004</v>
      </c>
      <c r="P2001" s="21">
        <v>6259019.477345999</v>
      </c>
      <c r="Q2001" s="52" t="s">
        <v>76</v>
      </c>
      <c r="R2001" s="57">
        <v>44004.0</v>
      </c>
      <c r="S2001" s="58">
        <v>26.0</v>
      </c>
      <c r="T2001" s="58">
        <v>136373.4</v>
      </c>
    </row>
    <row r="2002">
      <c r="A2002" s="53">
        <v>44005.0</v>
      </c>
      <c r="B2002" s="14" t="s">
        <v>108</v>
      </c>
      <c r="C2002" s="52" t="s">
        <v>76</v>
      </c>
      <c r="D2002" s="14" t="s">
        <v>47</v>
      </c>
      <c r="E2002" s="51" t="s">
        <v>46</v>
      </c>
      <c r="F2002" s="1">
        <v>9.0</v>
      </c>
      <c r="G2002" s="14"/>
      <c r="H2002" s="1">
        <v>14.4</v>
      </c>
      <c r="I2002" s="14"/>
      <c r="J2002" s="1">
        <v>8.4</v>
      </c>
      <c r="K2002" s="1"/>
      <c r="L2002" s="1">
        <v>2.2</v>
      </c>
      <c r="M2002" s="14"/>
      <c r="N2002" s="54">
        <v>48.98674</v>
      </c>
      <c r="O2002" s="59">
        <f t="shared" si="1"/>
        <v>44005</v>
      </c>
      <c r="P2002" s="21">
        <v>6461581.243678</v>
      </c>
      <c r="Q2002" s="52" t="s">
        <v>76</v>
      </c>
      <c r="R2002" s="57">
        <v>44005.0</v>
      </c>
      <c r="S2002" s="58">
        <v>26.0</v>
      </c>
      <c r="T2002" s="58">
        <v>131904.7</v>
      </c>
    </row>
    <row r="2003">
      <c r="A2003" s="53">
        <v>44006.0</v>
      </c>
      <c r="B2003" s="14" t="s">
        <v>90</v>
      </c>
      <c r="C2003" s="52" t="s">
        <v>76</v>
      </c>
      <c r="D2003" s="14" t="s">
        <v>47</v>
      </c>
      <c r="E2003" s="51" t="s">
        <v>46</v>
      </c>
      <c r="F2003" s="1">
        <v>10.1</v>
      </c>
      <c r="G2003" s="14"/>
      <c r="H2003" s="1">
        <v>14.9</v>
      </c>
      <c r="I2003" s="14"/>
      <c r="J2003" s="1">
        <v>8.0</v>
      </c>
      <c r="K2003" s="1"/>
      <c r="L2003" s="1">
        <v>0.4</v>
      </c>
      <c r="M2003" s="14"/>
      <c r="N2003" s="54">
        <v>56.72144</v>
      </c>
      <c r="O2003" s="59">
        <f t="shared" si="1"/>
        <v>44006</v>
      </c>
      <c r="P2003" s="21">
        <v>7549674.713296</v>
      </c>
      <c r="Q2003" s="52" t="s">
        <v>76</v>
      </c>
      <c r="R2003" s="57">
        <v>44006.0</v>
      </c>
      <c r="S2003" s="58">
        <v>26.0</v>
      </c>
      <c r="T2003" s="58">
        <v>133100.9</v>
      </c>
    </row>
    <row r="2004">
      <c r="A2004" s="53">
        <v>44007.0</v>
      </c>
      <c r="B2004" s="14" t="s">
        <v>105</v>
      </c>
      <c r="C2004" s="52" t="s">
        <v>76</v>
      </c>
      <c r="D2004" s="14" t="s">
        <v>47</v>
      </c>
      <c r="E2004" s="51" t="s">
        <v>46</v>
      </c>
      <c r="F2004" s="1">
        <v>10.2</v>
      </c>
      <c r="G2004" s="14"/>
      <c r="H2004" s="1">
        <v>15.9</v>
      </c>
      <c r="I2004" s="14"/>
      <c r="J2004" s="1">
        <v>5.0</v>
      </c>
      <c r="K2004" s="1"/>
      <c r="L2004" s="1">
        <v>0.0</v>
      </c>
      <c r="M2004" s="14"/>
      <c r="N2004" s="54">
        <v>39.91004</v>
      </c>
      <c r="O2004" s="59">
        <f t="shared" si="1"/>
        <v>44007</v>
      </c>
      <c r="P2004" s="21">
        <v>5246821.300648001</v>
      </c>
      <c r="Q2004" s="52" t="s">
        <v>76</v>
      </c>
      <c r="R2004" s="57">
        <v>44007.0</v>
      </c>
      <c r="S2004" s="58">
        <v>26.0</v>
      </c>
      <c r="T2004" s="58">
        <v>131466.2</v>
      </c>
    </row>
    <row r="2005">
      <c r="A2005" s="53">
        <v>44008.0</v>
      </c>
      <c r="B2005" s="14" t="s">
        <v>107</v>
      </c>
      <c r="C2005" s="52" t="s">
        <v>76</v>
      </c>
      <c r="D2005" s="14" t="s">
        <v>46</v>
      </c>
      <c r="E2005" s="51" t="s">
        <v>46</v>
      </c>
      <c r="F2005" s="1">
        <v>7.9</v>
      </c>
      <c r="G2005" s="14"/>
      <c r="H2005" s="1">
        <v>13.8</v>
      </c>
      <c r="I2005" s="14"/>
      <c r="J2005" s="1">
        <v>8.8</v>
      </c>
      <c r="K2005" s="1"/>
      <c r="L2005" s="1">
        <v>1.2</v>
      </c>
      <c r="M2005" s="14"/>
      <c r="N2005" s="54">
        <v>55.53696</v>
      </c>
      <c r="O2005" s="59">
        <f t="shared" si="1"/>
        <v>44008</v>
      </c>
      <c r="P2005" s="21">
        <v>7601488.111296</v>
      </c>
      <c r="Q2005" s="52" t="s">
        <v>76</v>
      </c>
      <c r="R2005" s="57">
        <v>44008.0</v>
      </c>
      <c r="S2005" s="58">
        <v>26.0</v>
      </c>
      <c r="T2005" s="58">
        <v>136872.6</v>
      </c>
    </row>
    <row r="2006">
      <c r="A2006" s="53">
        <v>44009.0</v>
      </c>
      <c r="B2006" s="14" t="s">
        <v>74</v>
      </c>
      <c r="C2006" s="52" t="s">
        <v>76</v>
      </c>
      <c r="D2006" s="14" t="s">
        <v>46</v>
      </c>
      <c r="E2006" s="51" t="s">
        <v>46</v>
      </c>
      <c r="F2006" s="1">
        <v>6.2</v>
      </c>
      <c r="G2006" s="14"/>
      <c r="H2006" s="1">
        <v>13.1</v>
      </c>
      <c r="I2006" s="14"/>
      <c r="J2006" s="1">
        <v>7.9</v>
      </c>
      <c r="K2006" s="1"/>
      <c r="L2006" s="1">
        <v>0.0</v>
      </c>
      <c r="M2006" s="14"/>
      <c r="N2006" s="54">
        <v>48.30328</v>
      </c>
      <c r="O2006" s="59">
        <f t="shared" si="1"/>
        <v>44009</v>
      </c>
      <c r="P2006" s="21">
        <v>6131545.90828</v>
      </c>
      <c r="Q2006" s="52" t="s">
        <v>76</v>
      </c>
      <c r="R2006" s="57">
        <v>44009.0</v>
      </c>
      <c r="S2006" s="58">
        <v>26.0</v>
      </c>
      <c r="T2006" s="58">
        <v>126938.5</v>
      </c>
    </row>
    <row r="2007">
      <c r="A2007" s="53">
        <v>44010.0</v>
      </c>
      <c r="B2007" s="14" t="s">
        <v>78</v>
      </c>
      <c r="C2007" s="52" t="s">
        <v>76</v>
      </c>
      <c r="D2007" s="14" t="s">
        <v>46</v>
      </c>
      <c r="E2007" s="51" t="s">
        <v>46</v>
      </c>
      <c r="F2007" s="1">
        <v>1.7</v>
      </c>
      <c r="G2007" s="14"/>
      <c r="H2007" s="1">
        <v>12.5</v>
      </c>
      <c r="I2007" s="14"/>
      <c r="J2007" s="1">
        <v>9.3</v>
      </c>
      <c r="K2007" s="1"/>
      <c r="L2007" s="1">
        <v>0.2</v>
      </c>
      <c r="M2007" s="14"/>
      <c r="N2007" s="54">
        <v>49.19876</v>
      </c>
      <c r="O2007" s="59">
        <f t="shared" si="1"/>
        <v>44010</v>
      </c>
      <c r="P2007" s="21">
        <v>6190719.3298080005</v>
      </c>
      <c r="Q2007" s="52" t="s">
        <v>76</v>
      </c>
      <c r="R2007" s="57">
        <v>44010.0</v>
      </c>
      <c r="S2007" s="58">
        <v>27.0</v>
      </c>
      <c r="T2007" s="58">
        <v>125830.8</v>
      </c>
    </row>
    <row r="2008">
      <c r="A2008" s="53">
        <v>44011.0</v>
      </c>
      <c r="B2008" s="14" t="s">
        <v>92</v>
      </c>
      <c r="C2008" s="52" t="s">
        <v>76</v>
      </c>
      <c r="D2008" s="14" t="s">
        <v>46</v>
      </c>
      <c r="E2008" s="51" t="s">
        <v>46</v>
      </c>
      <c r="F2008" s="1">
        <v>2.2</v>
      </c>
      <c r="G2008" s="14"/>
      <c r="H2008" s="1">
        <v>15.4</v>
      </c>
      <c r="I2008" s="14"/>
      <c r="J2008" s="1">
        <v>9.3</v>
      </c>
      <c r="K2008" s="1"/>
      <c r="L2008" s="1">
        <v>0.0</v>
      </c>
      <c r="M2008" s="14"/>
      <c r="N2008" s="54">
        <v>42.72455</v>
      </c>
      <c r="O2008" s="59">
        <f t="shared" si="1"/>
        <v>44011</v>
      </c>
      <c r="P2008" s="21">
        <v>6042618.555600001</v>
      </c>
      <c r="Q2008" s="52" t="s">
        <v>76</v>
      </c>
      <c r="R2008" s="57">
        <v>44011.0</v>
      </c>
      <c r="S2008" s="58">
        <v>27.0</v>
      </c>
      <c r="T2008" s="58">
        <v>141432.0</v>
      </c>
    </row>
    <row r="2009">
      <c r="A2009" s="53">
        <v>44012.0</v>
      </c>
      <c r="B2009" s="14" t="s">
        <v>108</v>
      </c>
      <c r="C2009" s="52" t="s">
        <v>76</v>
      </c>
      <c r="D2009" s="14" t="s">
        <v>46</v>
      </c>
      <c r="E2009" s="51" t="s">
        <v>46</v>
      </c>
      <c r="F2009" s="1">
        <v>3.0</v>
      </c>
      <c r="G2009" s="14"/>
      <c r="H2009" s="1">
        <v>15.2</v>
      </c>
      <c r="I2009" s="14"/>
      <c r="J2009" s="1">
        <v>7.7</v>
      </c>
      <c r="K2009" s="1"/>
      <c r="L2009" s="1">
        <v>0.0</v>
      </c>
      <c r="M2009" s="14"/>
      <c r="N2009" s="54">
        <v>32.46337</v>
      </c>
      <c r="O2009" s="59">
        <f t="shared" si="1"/>
        <v>44012</v>
      </c>
      <c r="P2009" s="21">
        <v>4468417.317313</v>
      </c>
      <c r="Q2009" s="52" t="s">
        <v>76</v>
      </c>
      <c r="R2009" s="57">
        <v>44012.0</v>
      </c>
      <c r="S2009" s="58">
        <v>27.0</v>
      </c>
      <c r="T2009" s="58">
        <v>137644.9</v>
      </c>
    </row>
    <row r="2010">
      <c r="A2010" s="53">
        <v>44013.0</v>
      </c>
      <c r="B2010" s="14" t="s">
        <v>90</v>
      </c>
      <c r="C2010" s="52" t="s">
        <v>76</v>
      </c>
      <c r="D2010" s="14" t="s">
        <v>46</v>
      </c>
      <c r="E2010" s="51" t="s">
        <v>46</v>
      </c>
      <c r="F2010" s="1">
        <v>9.8</v>
      </c>
      <c r="G2010" s="14"/>
      <c r="H2010" s="1">
        <v>17.4</v>
      </c>
      <c r="I2010" s="14"/>
      <c r="J2010" s="1">
        <v>9.1</v>
      </c>
      <c r="K2010" s="1"/>
      <c r="L2010" s="1">
        <v>0.0</v>
      </c>
      <c r="M2010" s="14"/>
      <c r="N2010" s="54">
        <v>33.15843</v>
      </c>
      <c r="O2010" s="59">
        <f t="shared" si="1"/>
        <v>44013</v>
      </c>
      <c r="P2010" s="21">
        <v>4198344.666921</v>
      </c>
      <c r="Q2010" s="52" t="s">
        <v>76</v>
      </c>
      <c r="R2010" s="57">
        <v>44013.0</v>
      </c>
      <c r="S2010" s="58">
        <v>27.0</v>
      </c>
      <c r="T2010" s="58">
        <v>126614.7</v>
      </c>
    </row>
    <row r="2011">
      <c r="A2011" s="53">
        <v>44014.0</v>
      </c>
      <c r="B2011" s="14" t="s">
        <v>105</v>
      </c>
      <c r="C2011" s="52" t="s">
        <v>76</v>
      </c>
      <c r="D2011" s="14" t="s">
        <v>46</v>
      </c>
      <c r="E2011" s="51" t="s">
        <v>46</v>
      </c>
      <c r="F2011" s="1">
        <v>10.2</v>
      </c>
      <c r="G2011" s="14"/>
      <c r="H2011" s="1">
        <v>15.1</v>
      </c>
      <c r="I2011" s="14"/>
      <c r="J2011" s="1">
        <v>7.3</v>
      </c>
      <c r="K2011" s="1"/>
      <c r="L2011" s="1">
        <v>1.2</v>
      </c>
      <c r="M2011" s="14"/>
      <c r="N2011" s="54">
        <v>37.36643</v>
      </c>
      <c r="O2011" s="59">
        <f t="shared" si="1"/>
        <v>44014</v>
      </c>
      <c r="P2011" s="21">
        <v>4908928.798461</v>
      </c>
      <c r="Q2011" s="52" t="s">
        <v>76</v>
      </c>
      <c r="R2011" s="57">
        <v>44014.0</v>
      </c>
      <c r="S2011" s="58">
        <v>27.0</v>
      </c>
      <c r="T2011" s="58">
        <v>131372.7</v>
      </c>
    </row>
    <row r="2012">
      <c r="A2012" s="53">
        <v>44015.0</v>
      </c>
      <c r="B2012" s="14" t="s">
        <v>107</v>
      </c>
      <c r="C2012" s="52" t="s">
        <v>76</v>
      </c>
      <c r="D2012" s="14" t="s">
        <v>46</v>
      </c>
      <c r="E2012" s="51" t="s">
        <v>46</v>
      </c>
      <c r="F2012" s="1">
        <v>7.7</v>
      </c>
      <c r="G2012" s="14"/>
      <c r="H2012" s="1">
        <v>10.3</v>
      </c>
      <c r="I2012" s="14"/>
      <c r="J2012" s="1">
        <v>4.1</v>
      </c>
      <c r="K2012" s="1"/>
      <c r="L2012" s="1">
        <v>0.0</v>
      </c>
      <c r="M2012" s="14"/>
      <c r="N2012" s="54">
        <v>43.51202</v>
      </c>
      <c r="O2012" s="59">
        <f t="shared" si="1"/>
        <v>44015</v>
      </c>
      <c r="P2012" s="21">
        <v>6222667.033806</v>
      </c>
      <c r="Q2012" s="52" t="s">
        <v>76</v>
      </c>
      <c r="R2012" s="57">
        <v>44015.0</v>
      </c>
      <c r="S2012" s="58">
        <v>27.0</v>
      </c>
      <c r="T2012" s="58">
        <v>143010.3</v>
      </c>
    </row>
    <row r="2013">
      <c r="A2013" s="53">
        <v>44016.0</v>
      </c>
      <c r="B2013" s="14" t="s">
        <v>74</v>
      </c>
      <c r="C2013" s="52" t="s">
        <v>76</v>
      </c>
      <c r="D2013" s="14" t="s">
        <v>46</v>
      </c>
      <c r="E2013" s="51" t="s">
        <v>46</v>
      </c>
      <c r="F2013" s="1">
        <v>6.5</v>
      </c>
      <c r="G2013" s="14"/>
      <c r="H2013" s="1">
        <v>14.5</v>
      </c>
      <c r="I2013" s="14"/>
      <c r="J2013" s="1">
        <v>5.7</v>
      </c>
      <c r="K2013" s="1"/>
      <c r="L2013" s="1">
        <v>7.8</v>
      </c>
      <c r="M2013" s="14"/>
      <c r="N2013" s="54">
        <v>50.0261</v>
      </c>
      <c r="O2013" s="59">
        <f t="shared" si="1"/>
        <v>44016</v>
      </c>
      <c r="P2013" s="21">
        <v>6273287.94783</v>
      </c>
      <c r="Q2013" s="52" t="s">
        <v>76</v>
      </c>
      <c r="R2013" s="57">
        <v>44016.0</v>
      </c>
      <c r="S2013" s="58">
        <v>27.0</v>
      </c>
      <c r="T2013" s="58">
        <v>125400.3</v>
      </c>
    </row>
    <row r="2014">
      <c r="A2014" s="53">
        <v>44017.0</v>
      </c>
      <c r="B2014" s="14" t="s">
        <v>78</v>
      </c>
      <c r="C2014" s="52" t="s">
        <v>76</v>
      </c>
      <c r="D2014" s="14" t="s">
        <v>46</v>
      </c>
      <c r="E2014" s="51" t="s">
        <v>46</v>
      </c>
      <c r="F2014" s="1">
        <v>8.9</v>
      </c>
      <c r="G2014" s="14"/>
      <c r="H2014" s="1">
        <v>12.5</v>
      </c>
      <c r="I2014" s="14"/>
      <c r="J2014" s="1">
        <v>6.5</v>
      </c>
      <c r="K2014" s="1"/>
      <c r="L2014" s="1">
        <v>4.6</v>
      </c>
      <c r="M2014" s="14"/>
      <c r="N2014" s="54">
        <v>50.78771</v>
      </c>
      <c r="O2014" s="59">
        <f t="shared" si="1"/>
        <v>44017</v>
      </c>
      <c r="P2014" s="21">
        <v>6018739.779138</v>
      </c>
      <c r="Q2014" s="52" t="s">
        <v>76</v>
      </c>
      <c r="R2014" s="57">
        <v>44017.0</v>
      </c>
      <c r="S2014" s="58">
        <v>28.0</v>
      </c>
      <c r="T2014" s="58">
        <v>118507.8</v>
      </c>
    </row>
    <row r="2015">
      <c r="A2015" s="53">
        <v>44018.0</v>
      </c>
      <c r="B2015" s="14" t="s">
        <v>92</v>
      </c>
      <c r="C2015" s="52" t="s">
        <v>76</v>
      </c>
      <c r="D2015" s="14" t="s">
        <v>46</v>
      </c>
      <c r="E2015" s="51" t="s">
        <v>46</v>
      </c>
      <c r="F2015" s="1">
        <v>8.1</v>
      </c>
      <c r="G2015" s="14"/>
      <c r="H2015" s="1">
        <v>13.1</v>
      </c>
      <c r="I2015" s="14"/>
      <c r="J2015" s="1">
        <v>5.8</v>
      </c>
      <c r="K2015" s="1"/>
      <c r="L2015" s="1">
        <v>1.0</v>
      </c>
      <c r="M2015" s="14"/>
      <c r="N2015" s="54">
        <v>75.96062</v>
      </c>
      <c r="O2015" s="59">
        <f t="shared" si="1"/>
        <v>44018</v>
      </c>
      <c r="P2015" s="21">
        <v>1.0350037066286E7</v>
      </c>
      <c r="Q2015" s="52" t="s">
        <v>76</v>
      </c>
      <c r="R2015" s="57">
        <v>44018.0</v>
      </c>
      <c r="S2015" s="58">
        <v>28.0</v>
      </c>
      <c r="T2015" s="58">
        <v>136255.3</v>
      </c>
    </row>
    <row r="2016">
      <c r="A2016" s="53">
        <v>44019.0</v>
      </c>
      <c r="B2016" s="14" t="s">
        <v>108</v>
      </c>
      <c r="C2016" s="52" t="s">
        <v>76</v>
      </c>
      <c r="D2016" s="14" t="s">
        <v>46</v>
      </c>
      <c r="E2016" s="51" t="s">
        <v>46</v>
      </c>
      <c r="F2016" s="1">
        <v>8.9</v>
      </c>
      <c r="G2016" s="14"/>
      <c r="H2016" s="1">
        <v>11.8</v>
      </c>
      <c r="I2016" s="14"/>
      <c r="J2016" s="1">
        <v>4.8</v>
      </c>
      <c r="K2016" s="1"/>
      <c r="L2016" s="1">
        <v>1.4</v>
      </c>
      <c r="M2016" s="14"/>
      <c r="N2016" s="54">
        <v>88.33624</v>
      </c>
      <c r="O2016" s="59">
        <f t="shared" si="1"/>
        <v>44019</v>
      </c>
      <c r="P2016" s="21">
        <v>1.239043853548E7</v>
      </c>
      <c r="Q2016" s="52" t="s">
        <v>76</v>
      </c>
      <c r="R2016" s="57">
        <v>44019.0</v>
      </c>
      <c r="S2016" s="58">
        <v>28.0</v>
      </c>
      <c r="T2016" s="58">
        <v>140264.5</v>
      </c>
    </row>
    <row r="2017">
      <c r="A2017" s="53">
        <v>44020.0</v>
      </c>
      <c r="B2017" s="14" t="s">
        <v>90</v>
      </c>
      <c r="C2017" s="52" t="s">
        <v>76</v>
      </c>
      <c r="D2017" s="14" t="s">
        <v>46</v>
      </c>
      <c r="E2017" s="51" t="s">
        <v>46</v>
      </c>
      <c r="F2017" s="1">
        <v>4.9</v>
      </c>
      <c r="G2017" s="14"/>
      <c r="H2017" s="1">
        <v>15.7</v>
      </c>
      <c r="I2017" s="14"/>
      <c r="J2017" s="1">
        <v>9.4</v>
      </c>
      <c r="K2017" s="1"/>
      <c r="L2017" s="1">
        <v>0.0</v>
      </c>
      <c r="M2017" s="14"/>
      <c r="N2017" s="54">
        <v>80.3882</v>
      </c>
      <c r="O2017" s="59">
        <f t="shared" si="1"/>
        <v>44020</v>
      </c>
      <c r="P2017" s="21">
        <v>1.114398304022E7</v>
      </c>
      <c r="Q2017" s="52" t="s">
        <v>76</v>
      </c>
      <c r="R2017" s="57">
        <v>44020.0</v>
      </c>
      <c r="S2017" s="58">
        <v>28.0</v>
      </c>
      <c r="T2017" s="58">
        <v>138627.1</v>
      </c>
    </row>
    <row r="2018">
      <c r="A2018" s="53">
        <v>44021.0</v>
      </c>
      <c r="B2018" s="14" t="s">
        <v>105</v>
      </c>
      <c r="C2018" s="52" t="s">
        <v>76</v>
      </c>
      <c r="D2018" s="14" t="s">
        <v>46</v>
      </c>
      <c r="E2018" s="51" t="s">
        <v>46</v>
      </c>
      <c r="F2018" s="1">
        <v>5.7</v>
      </c>
      <c r="G2018" s="14"/>
      <c r="H2018" s="1">
        <v>17.2</v>
      </c>
      <c r="I2018" s="14"/>
      <c r="J2018" s="1">
        <v>8.5</v>
      </c>
      <c r="K2018" s="1"/>
      <c r="L2018" s="1">
        <v>0.0</v>
      </c>
      <c r="M2018" s="14"/>
      <c r="N2018" s="54">
        <v>70.71628</v>
      </c>
      <c r="O2018" s="59">
        <f t="shared" si="1"/>
        <v>44021</v>
      </c>
      <c r="P2018" s="21">
        <v>9565522.473736001</v>
      </c>
      <c r="Q2018" s="52" t="s">
        <v>76</v>
      </c>
      <c r="R2018" s="57">
        <v>44021.0</v>
      </c>
      <c r="S2018" s="58">
        <v>28.0</v>
      </c>
      <c r="T2018" s="58">
        <v>135266.2</v>
      </c>
    </row>
    <row r="2019">
      <c r="A2019" s="53">
        <v>44022.0</v>
      </c>
      <c r="B2019" s="14" t="s">
        <v>107</v>
      </c>
      <c r="C2019" s="52" t="s">
        <v>76</v>
      </c>
      <c r="D2019" s="14" t="s">
        <v>46</v>
      </c>
      <c r="E2019" s="51" t="s">
        <v>46</v>
      </c>
      <c r="F2019" s="1">
        <v>6.4</v>
      </c>
      <c r="G2019" s="14"/>
      <c r="H2019" s="1">
        <v>16.9</v>
      </c>
      <c r="I2019" s="14"/>
      <c r="J2019" s="1">
        <v>7.9</v>
      </c>
      <c r="K2019" s="1"/>
      <c r="L2019" s="1">
        <v>0.0</v>
      </c>
      <c r="M2019" s="14"/>
      <c r="N2019" s="54">
        <v>67.73988</v>
      </c>
      <c r="O2019" s="59">
        <f t="shared" si="1"/>
        <v>44022</v>
      </c>
      <c r="P2019" s="21">
        <v>9079934.803056</v>
      </c>
      <c r="Q2019" s="52" t="s">
        <v>76</v>
      </c>
      <c r="R2019" s="57">
        <v>44022.0</v>
      </c>
      <c r="S2019" s="58">
        <v>28.0</v>
      </c>
      <c r="T2019" s="58">
        <v>134041.2</v>
      </c>
    </row>
    <row r="2020">
      <c r="A2020" s="53">
        <v>44023.0</v>
      </c>
      <c r="B2020" s="14" t="s">
        <v>74</v>
      </c>
      <c r="C2020" s="52" t="s">
        <v>76</v>
      </c>
      <c r="D2020" s="14" t="s">
        <v>46</v>
      </c>
      <c r="E2020" s="51" t="s">
        <v>46</v>
      </c>
      <c r="F2020" s="1">
        <v>7.3</v>
      </c>
      <c r="G2020" s="14"/>
      <c r="H2020" s="1">
        <v>11.4</v>
      </c>
      <c r="I2020" s="14"/>
      <c r="J2020" s="1">
        <v>3.3</v>
      </c>
      <c r="K2020" s="1"/>
      <c r="L2020" s="1">
        <v>0.0</v>
      </c>
      <c r="M2020" s="14"/>
      <c r="N2020" s="54">
        <v>81.92988</v>
      </c>
      <c r="O2020" s="59">
        <f t="shared" si="1"/>
        <v>44023</v>
      </c>
      <c r="P2020" s="21">
        <v>1.065817615932E7</v>
      </c>
      <c r="Q2020" s="52" t="s">
        <v>76</v>
      </c>
      <c r="R2020" s="57">
        <v>44023.0</v>
      </c>
      <c r="S2020" s="58">
        <v>28.0</v>
      </c>
      <c r="T2020" s="58">
        <v>130089.0</v>
      </c>
    </row>
    <row r="2021">
      <c r="A2021" s="53">
        <v>44024.0</v>
      </c>
      <c r="B2021" s="14" t="s">
        <v>78</v>
      </c>
      <c r="C2021" s="52" t="s">
        <v>76</v>
      </c>
      <c r="D2021" s="14" t="s">
        <v>46</v>
      </c>
      <c r="E2021" s="51" t="s">
        <v>46</v>
      </c>
      <c r="F2021" s="1">
        <v>9.0</v>
      </c>
      <c r="G2021" s="14"/>
      <c r="H2021" s="1">
        <v>14.2</v>
      </c>
      <c r="I2021" s="14"/>
      <c r="J2021" s="1">
        <v>8.3</v>
      </c>
      <c r="K2021" s="1"/>
      <c r="L2021" s="1">
        <v>6.8</v>
      </c>
      <c r="M2021" s="14"/>
      <c r="N2021" s="54">
        <v>61.71948</v>
      </c>
      <c r="O2021" s="59">
        <f t="shared" si="1"/>
        <v>44024</v>
      </c>
      <c r="P2021" s="21">
        <v>7334564.016708</v>
      </c>
      <c r="Q2021" s="52" t="s">
        <v>76</v>
      </c>
      <c r="R2021" s="57">
        <v>44024.0</v>
      </c>
      <c r="S2021" s="58">
        <v>29.0</v>
      </c>
      <c r="T2021" s="58">
        <v>118837.1</v>
      </c>
    </row>
    <row r="2022">
      <c r="A2022" s="53">
        <v>44025.0</v>
      </c>
      <c r="B2022" s="14" t="s">
        <v>92</v>
      </c>
      <c r="C2022" s="52" t="s">
        <v>76</v>
      </c>
      <c r="D2022" s="14" t="s">
        <v>46</v>
      </c>
      <c r="E2022" s="51" t="s">
        <v>46</v>
      </c>
      <c r="F2022" s="1">
        <v>8.7</v>
      </c>
      <c r="G2022" s="14"/>
      <c r="H2022" s="1">
        <v>15.1</v>
      </c>
      <c r="I2022" s="14"/>
      <c r="J2022" s="1">
        <v>7.4</v>
      </c>
      <c r="K2022" s="1"/>
      <c r="L2022" s="1">
        <v>3.4</v>
      </c>
      <c r="M2022" s="14"/>
      <c r="N2022" s="54">
        <v>61.12317</v>
      </c>
      <c r="O2022" s="59">
        <f t="shared" si="1"/>
        <v>44025</v>
      </c>
      <c r="P2022" s="21">
        <v>7953310.206498</v>
      </c>
      <c r="Q2022" s="52" t="s">
        <v>76</v>
      </c>
      <c r="R2022" s="57">
        <v>44025.0</v>
      </c>
      <c r="S2022" s="58">
        <v>29.0</v>
      </c>
      <c r="T2022" s="58">
        <v>130119.4</v>
      </c>
    </row>
    <row r="2023">
      <c r="A2023" s="53">
        <v>44026.0</v>
      </c>
      <c r="B2023" s="14" t="s">
        <v>108</v>
      </c>
      <c r="C2023" s="52" t="s">
        <v>76</v>
      </c>
      <c r="D2023" s="14" t="s">
        <v>47</v>
      </c>
      <c r="E2023" s="51" t="s">
        <v>46</v>
      </c>
      <c r="F2023" s="1">
        <v>7.7</v>
      </c>
      <c r="G2023" s="14"/>
      <c r="H2023" s="1">
        <v>14.2</v>
      </c>
      <c r="I2023" s="14"/>
      <c r="J2023" s="1">
        <v>7.6</v>
      </c>
      <c r="K2023" s="1"/>
      <c r="L2023" s="1">
        <v>0.0</v>
      </c>
      <c r="M2023" s="14"/>
      <c r="N2023" s="54">
        <v>61.11234</v>
      </c>
      <c r="O2023" s="59">
        <f t="shared" si="1"/>
        <v>44026</v>
      </c>
      <c r="P2023" s="21">
        <v>8168819.264226</v>
      </c>
      <c r="Q2023" s="52" t="s">
        <v>76</v>
      </c>
      <c r="R2023" s="57">
        <v>44026.0</v>
      </c>
      <c r="S2023" s="58">
        <v>29.0</v>
      </c>
      <c r="T2023" s="58">
        <v>133668.9</v>
      </c>
    </row>
    <row r="2024">
      <c r="A2024" s="53">
        <v>44027.0</v>
      </c>
      <c r="B2024" s="14" t="s">
        <v>90</v>
      </c>
      <c r="C2024" s="52" t="s">
        <v>76</v>
      </c>
      <c r="D2024" s="14" t="s">
        <v>47</v>
      </c>
      <c r="E2024" s="51" t="s">
        <v>46</v>
      </c>
      <c r="F2024" s="1">
        <v>6.2</v>
      </c>
      <c r="G2024" s="14"/>
      <c r="H2024" s="1">
        <v>14.7</v>
      </c>
      <c r="I2024" s="14"/>
      <c r="J2024" s="1">
        <v>9.4</v>
      </c>
      <c r="K2024" s="1"/>
      <c r="L2024" s="1">
        <v>0.2</v>
      </c>
      <c r="M2024" s="14"/>
      <c r="N2024" s="54">
        <v>68.56981</v>
      </c>
      <c r="O2024" s="59">
        <f t="shared" si="1"/>
        <v>44027</v>
      </c>
      <c r="P2024" s="21">
        <v>9277275.869608</v>
      </c>
      <c r="Q2024" s="52" t="s">
        <v>76</v>
      </c>
      <c r="R2024" s="57">
        <v>44027.0</v>
      </c>
      <c r="S2024" s="58">
        <v>29.0</v>
      </c>
      <c r="T2024" s="58">
        <v>135296.8</v>
      </c>
    </row>
    <row r="2025">
      <c r="A2025" s="53">
        <v>44028.0</v>
      </c>
      <c r="B2025" s="14" t="s">
        <v>105</v>
      </c>
      <c r="C2025" s="52" t="s">
        <v>76</v>
      </c>
      <c r="D2025" s="14" t="s">
        <v>47</v>
      </c>
      <c r="E2025" s="51" t="s">
        <v>46</v>
      </c>
      <c r="F2025" s="1">
        <v>4.2</v>
      </c>
      <c r="G2025" s="14"/>
      <c r="H2025" s="1">
        <v>11.5</v>
      </c>
      <c r="I2025" s="14"/>
      <c r="J2025" s="1">
        <v>8.7</v>
      </c>
      <c r="K2025" s="1"/>
      <c r="L2025" s="1">
        <v>0.0</v>
      </c>
      <c r="M2025" s="14"/>
      <c r="N2025" s="54">
        <v>86.65822</v>
      </c>
      <c r="O2025" s="59">
        <f t="shared" si="1"/>
        <v>44028</v>
      </c>
      <c r="P2025" s="21">
        <v>1.2405895451158E7</v>
      </c>
      <c r="Q2025" s="52" t="s">
        <v>76</v>
      </c>
      <c r="R2025" s="57">
        <v>44028.0</v>
      </c>
      <c r="S2025" s="58">
        <v>29.0</v>
      </c>
      <c r="T2025" s="58">
        <v>143158.9</v>
      </c>
    </row>
    <row r="2026">
      <c r="A2026" s="53">
        <v>44029.0</v>
      </c>
      <c r="B2026" s="14" t="s">
        <v>107</v>
      </c>
      <c r="C2026" s="52" t="s">
        <v>76</v>
      </c>
      <c r="D2026" s="14" t="s">
        <v>47</v>
      </c>
      <c r="E2026" s="51" t="s">
        <v>46</v>
      </c>
      <c r="F2026" s="1">
        <v>3.1</v>
      </c>
      <c r="G2026" s="14"/>
      <c r="H2026" s="1">
        <v>12.8</v>
      </c>
      <c r="I2026" s="14"/>
      <c r="J2026" s="1">
        <v>7.4</v>
      </c>
      <c r="K2026" s="1"/>
      <c r="L2026" s="1">
        <v>0.0</v>
      </c>
      <c r="M2026" s="14"/>
      <c r="N2026" s="54">
        <v>73.81551</v>
      </c>
      <c r="O2026" s="59">
        <f t="shared" si="1"/>
        <v>44029</v>
      </c>
      <c r="P2026" s="21">
        <v>1.0563693346794E7</v>
      </c>
      <c r="Q2026" s="52" t="s">
        <v>76</v>
      </c>
      <c r="R2026" s="57">
        <v>44029.0</v>
      </c>
      <c r="S2026" s="58">
        <v>29.0</v>
      </c>
      <c r="T2026" s="58">
        <v>143109.4</v>
      </c>
    </row>
    <row r="2027">
      <c r="A2027" s="53">
        <v>44030.0</v>
      </c>
      <c r="B2027" s="14" t="s">
        <v>74</v>
      </c>
      <c r="C2027" s="52" t="s">
        <v>76</v>
      </c>
      <c r="D2027" s="14" t="s">
        <v>47</v>
      </c>
      <c r="E2027" s="51" t="s">
        <v>46</v>
      </c>
      <c r="F2027" s="1">
        <v>4.0</v>
      </c>
      <c r="G2027" s="14"/>
      <c r="H2027" s="1">
        <v>12.5</v>
      </c>
      <c r="I2027" s="14"/>
      <c r="J2027" s="1">
        <v>8.3</v>
      </c>
      <c r="K2027" s="1"/>
      <c r="L2027" s="1">
        <v>0.0</v>
      </c>
      <c r="M2027" s="14"/>
      <c r="N2027" s="54">
        <v>43.53432</v>
      </c>
      <c r="O2027" s="59">
        <f t="shared" si="1"/>
        <v>44030</v>
      </c>
      <c r="P2027" s="21">
        <v>5455020.079848</v>
      </c>
      <c r="Q2027" s="52" t="s">
        <v>76</v>
      </c>
      <c r="R2027" s="57">
        <v>44030.0</v>
      </c>
      <c r="S2027" s="58">
        <v>29.0</v>
      </c>
      <c r="T2027" s="58">
        <v>125303.9</v>
      </c>
    </row>
    <row r="2028">
      <c r="A2028" s="53">
        <v>44031.0</v>
      </c>
      <c r="B2028" s="14" t="s">
        <v>78</v>
      </c>
      <c r="C2028" s="52" t="s">
        <v>76</v>
      </c>
      <c r="D2028" s="14" t="s">
        <v>47</v>
      </c>
      <c r="E2028" s="51" t="s">
        <v>46</v>
      </c>
      <c r="F2028" s="1">
        <v>8.2</v>
      </c>
      <c r="G2028" s="14"/>
      <c r="H2028" s="1">
        <v>15.3</v>
      </c>
      <c r="I2028" s="14"/>
      <c r="J2028" s="1">
        <v>7.6</v>
      </c>
      <c r="K2028" s="1"/>
      <c r="L2028" s="1">
        <v>0.0</v>
      </c>
      <c r="M2028" s="14"/>
      <c r="N2028" s="54">
        <v>31.20877</v>
      </c>
      <c r="O2028" s="59">
        <f t="shared" si="1"/>
        <v>44031</v>
      </c>
      <c r="P2028" s="21">
        <v>3559837.712681</v>
      </c>
      <c r="Q2028" s="52" t="s">
        <v>76</v>
      </c>
      <c r="R2028" s="57">
        <v>44031.0</v>
      </c>
      <c r="S2028" s="58">
        <v>30.0</v>
      </c>
      <c r="T2028" s="58">
        <v>114065.3</v>
      </c>
    </row>
    <row r="2029">
      <c r="A2029" s="53">
        <v>44032.0</v>
      </c>
      <c r="B2029" s="14" t="s">
        <v>92</v>
      </c>
      <c r="C2029" s="52" t="s">
        <v>76</v>
      </c>
      <c r="D2029" s="14" t="s">
        <v>47</v>
      </c>
      <c r="E2029" s="51" t="s">
        <v>46</v>
      </c>
      <c r="F2029" s="1">
        <v>7.6</v>
      </c>
      <c r="G2029" s="14"/>
      <c r="H2029" s="1">
        <v>13.8</v>
      </c>
      <c r="I2029" s="14"/>
      <c r="J2029" s="1">
        <v>8.2</v>
      </c>
      <c r="K2029" s="1"/>
      <c r="L2029" s="1">
        <v>0.6</v>
      </c>
      <c r="M2029" s="14"/>
      <c r="N2029" s="54">
        <v>58.02012</v>
      </c>
      <c r="O2029" s="59">
        <f t="shared" si="1"/>
        <v>44032</v>
      </c>
      <c r="P2029" s="21">
        <v>7710549.035328</v>
      </c>
      <c r="Q2029" s="52" t="s">
        <v>76</v>
      </c>
      <c r="R2029" s="57">
        <v>44032.0</v>
      </c>
      <c r="S2029" s="58">
        <v>30.0</v>
      </c>
      <c r="T2029" s="58">
        <v>132894.4</v>
      </c>
    </row>
    <row r="2030">
      <c r="A2030" s="53">
        <v>44033.0</v>
      </c>
      <c r="B2030" s="14" t="s">
        <v>108</v>
      </c>
      <c r="C2030" s="52" t="s">
        <v>76</v>
      </c>
      <c r="D2030" s="14" t="s">
        <v>47</v>
      </c>
      <c r="E2030" s="51" t="s">
        <v>46</v>
      </c>
      <c r="F2030" s="1">
        <v>7.2</v>
      </c>
      <c r="G2030" s="14"/>
      <c r="H2030" s="1">
        <v>12.9</v>
      </c>
      <c r="I2030" s="14"/>
      <c r="J2030" s="1">
        <v>8.1</v>
      </c>
      <c r="K2030" s="1"/>
      <c r="L2030" s="1">
        <v>0.4</v>
      </c>
      <c r="M2030" s="14"/>
      <c r="N2030" s="54">
        <v>95.13778</v>
      </c>
      <c r="O2030" s="59">
        <f t="shared" si="1"/>
        <v>44033</v>
      </c>
      <c r="P2030" s="21">
        <v>1.3327480562858002E7</v>
      </c>
      <c r="Q2030" s="52" t="s">
        <v>76</v>
      </c>
      <c r="R2030" s="57">
        <v>44033.0</v>
      </c>
      <c r="S2030" s="58">
        <v>30.0</v>
      </c>
      <c r="T2030" s="58">
        <v>140086.1</v>
      </c>
    </row>
    <row r="2031">
      <c r="A2031" s="53">
        <v>44034.0</v>
      </c>
      <c r="B2031" s="14" t="s">
        <v>90</v>
      </c>
      <c r="C2031" s="52" t="s">
        <v>76</v>
      </c>
      <c r="D2031" s="14" t="s">
        <v>47</v>
      </c>
      <c r="E2031" s="51" t="s">
        <v>46</v>
      </c>
      <c r="F2031" s="1">
        <v>8.1</v>
      </c>
      <c r="G2031" s="14"/>
      <c r="H2031" s="1">
        <v>13.3</v>
      </c>
      <c r="I2031" s="14"/>
      <c r="J2031" s="1">
        <v>8.4</v>
      </c>
      <c r="K2031" s="1"/>
      <c r="L2031" s="1">
        <v>0.0</v>
      </c>
      <c r="M2031" s="14"/>
      <c r="N2031" s="54">
        <v>93.87503</v>
      </c>
      <c r="O2031" s="59">
        <f t="shared" si="1"/>
        <v>44034</v>
      </c>
      <c r="P2031" s="21">
        <v>1.3017284297482999E7</v>
      </c>
      <c r="Q2031" s="52" t="s">
        <v>76</v>
      </c>
      <c r="R2031" s="57">
        <v>44034.0</v>
      </c>
      <c r="S2031" s="58">
        <v>30.0</v>
      </c>
      <c r="T2031" s="58">
        <v>138666.1</v>
      </c>
    </row>
    <row r="2032">
      <c r="A2032" s="53">
        <v>44035.0</v>
      </c>
      <c r="B2032" s="14" t="s">
        <v>105</v>
      </c>
      <c r="C2032" s="52" t="s">
        <v>76</v>
      </c>
      <c r="D2032" s="14" t="s">
        <v>47</v>
      </c>
      <c r="E2032" s="51" t="s">
        <v>46</v>
      </c>
      <c r="F2032" s="1">
        <v>8.1</v>
      </c>
      <c r="G2032" s="14"/>
      <c r="H2032" s="1">
        <v>12.0</v>
      </c>
      <c r="I2032" s="14"/>
      <c r="J2032" s="1">
        <v>7.5</v>
      </c>
      <c r="K2032" s="1"/>
      <c r="L2032" s="1">
        <v>2.2</v>
      </c>
      <c r="M2032" s="14"/>
      <c r="N2032" s="54">
        <v>103.916</v>
      </c>
      <c r="O2032" s="59">
        <f t="shared" si="1"/>
        <v>44035</v>
      </c>
      <c r="P2032" s="21">
        <v>1.48055775824E7</v>
      </c>
      <c r="Q2032" s="52" t="s">
        <v>76</v>
      </c>
      <c r="R2032" s="57">
        <v>44035.0</v>
      </c>
      <c r="S2032" s="58">
        <v>30.0</v>
      </c>
      <c r="T2032" s="58">
        <v>142476.4</v>
      </c>
    </row>
    <row r="2033">
      <c r="A2033" s="53">
        <v>44036.0</v>
      </c>
      <c r="B2033" s="14" t="s">
        <v>107</v>
      </c>
      <c r="C2033" s="52" t="s">
        <v>76</v>
      </c>
      <c r="D2033" s="14" t="s">
        <v>47</v>
      </c>
      <c r="E2033" s="51" t="s">
        <v>46</v>
      </c>
      <c r="F2033" s="1">
        <v>6.1</v>
      </c>
      <c r="G2033" s="14"/>
      <c r="H2033" s="1">
        <v>13.5</v>
      </c>
      <c r="I2033" s="14"/>
      <c r="J2033" s="1">
        <v>10.5</v>
      </c>
      <c r="K2033" s="1"/>
      <c r="L2033" s="1">
        <v>0.0</v>
      </c>
      <c r="M2033" s="14"/>
      <c r="N2033" s="54">
        <v>61.44914</v>
      </c>
      <c r="O2033" s="59">
        <f t="shared" si="1"/>
        <v>44036</v>
      </c>
      <c r="P2033" s="21">
        <v>8223289.827478001</v>
      </c>
      <c r="Q2033" s="52" t="s">
        <v>76</v>
      </c>
      <c r="R2033" s="57">
        <v>44036.0</v>
      </c>
      <c r="S2033" s="58">
        <v>30.0</v>
      </c>
      <c r="T2033" s="58">
        <v>133822.7</v>
      </c>
    </row>
    <row r="2034">
      <c r="A2034" s="53">
        <v>44037.0</v>
      </c>
      <c r="B2034" s="14" t="s">
        <v>74</v>
      </c>
      <c r="C2034" s="52" t="s">
        <v>76</v>
      </c>
      <c r="D2034" s="14" t="s">
        <v>47</v>
      </c>
      <c r="E2034" s="51" t="s">
        <v>46</v>
      </c>
      <c r="F2034" s="1">
        <v>4.3</v>
      </c>
      <c r="G2034" s="14"/>
      <c r="H2034" s="1">
        <v>12.2</v>
      </c>
      <c r="I2034" s="14"/>
      <c r="J2034" s="1">
        <v>9.6</v>
      </c>
      <c r="K2034" s="1"/>
      <c r="L2034" s="1">
        <v>0.0</v>
      </c>
      <c r="M2034" s="14"/>
      <c r="N2034" s="54">
        <v>72.08301</v>
      </c>
      <c r="O2034" s="59">
        <f t="shared" si="1"/>
        <v>44037</v>
      </c>
      <c r="P2034" s="21">
        <v>9256698.311772</v>
      </c>
      <c r="Q2034" s="52" t="s">
        <v>76</v>
      </c>
      <c r="R2034" s="57">
        <v>44037.0</v>
      </c>
      <c r="S2034" s="58">
        <v>30.0</v>
      </c>
      <c r="T2034" s="58">
        <v>128417.2</v>
      </c>
    </row>
    <row r="2035">
      <c r="A2035" s="53">
        <v>44038.0</v>
      </c>
      <c r="B2035" s="14" t="s">
        <v>78</v>
      </c>
      <c r="C2035" s="52" t="s">
        <v>76</v>
      </c>
      <c r="D2035" s="14" t="s">
        <v>47</v>
      </c>
      <c r="E2035" s="51" t="s">
        <v>46</v>
      </c>
      <c r="F2035" s="1">
        <v>5.0</v>
      </c>
      <c r="G2035" s="14"/>
      <c r="H2035" s="1">
        <v>12.8</v>
      </c>
      <c r="I2035" s="14"/>
      <c r="J2035" s="1">
        <v>7.2</v>
      </c>
      <c r="K2035" s="1"/>
      <c r="L2035" s="1">
        <v>0.0</v>
      </c>
      <c r="M2035" s="14"/>
      <c r="N2035" s="54">
        <v>69.92283</v>
      </c>
      <c r="O2035" s="59">
        <f t="shared" si="1"/>
        <v>44038</v>
      </c>
      <c r="P2035" s="21">
        <v>8601528.963318001</v>
      </c>
      <c r="Q2035" s="52" t="s">
        <v>76</v>
      </c>
      <c r="R2035" s="57">
        <v>44038.0</v>
      </c>
      <c r="S2035" s="58">
        <v>31.0</v>
      </c>
      <c r="T2035" s="58">
        <v>123014.6</v>
      </c>
    </row>
    <row r="2036">
      <c r="A2036" s="53">
        <v>44039.0</v>
      </c>
      <c r="B2036" s="14" t="s">
        <v>92</v>
      </c>
      <c r="C2036" s="52" t="s">
        <v>76</v>
      </c>
      <c r="D2036" s="14" t="s">
        <v>47</v>
      </c>
      <c r="E2036" s="51" t="s">
        <v>46</v>
      </c>
      <c r="F2036" s="1">
        <v>7.4</v>
      </c>
      <c r="G2036" s="14"/>
      <c r="H2036" s="1">
        <v>13.5</v>
      </c>
      <c r="I2036" s="14"/>
      <c r="J2036" s="1">
        <v>7.3</v>
      </c>
      <c r="K2036" s="1"/>
      <c r="L2036" s="1">
        <v>0.0</v>
      </c>
      <c r="M2036" s="14"/>
      <c r="N2036" s="54">
        <v>59.48643</v>
      </c>
      <c r="O2036" s="59">
        <f t="shared" si="1"/>
        <v>44039</v>
      </c>
      <c r="P2036" s="21">
        <v>7886193.357458999</v>
      </c>
      <c r="Q2036" s="52" t="s">
        <v>76</v>
      </c>
      <c r="R2036" s="57">
        <v>44039.0</v>
      </c>
      <c r="S2036" s="58">
        <v>31.0</v>
      </c>
      <c r="T2036" s="58">
        <v>132571.3</v>
      </c>
    </row>
    <row r="2037">
      <c r="A2037" s="53">
        <v>44040.0</v>
      </c>
      <c r="B2037" s="14" t="s">
        <v>108</v>
      </c>
      <c r="C2037" s="52" t="s">
        <v>76</v>
      </c>
      <c r="D2037" s="14" t="s">
        <v>47</v>
      </c>
      <c r="E2037" s="51" t="s">
        <v>46</v>
      </c>
      <c r="F2037" s="1">
        <v>9.6</v>
      </c>
      <c r="G2037" s="14"/>
      <c r="H2037" s="1">
        <v>15.6</v>
      </c>
      <c r="I2037" s="14"/>
      <c r="J2037" s="1">
        <v>8.0</v>
      </c>
      <c r="K2037" s="1"/>
      <c r="L2037" s="1">
        <v>0.4</v>
      </c>
      <c r="M2037" s="14"/>
      <c r="N2037" s="54">
        <v>59.04478</v>
      </c>
      <c r="O2037" s="59">
        <f t="shared" si="1"/>
        <v>44040</v>
      </c>
      <c r="P2037" s="21">
        <v>7836446.819512</v>
      </c>
      <c r="Q2037" s="52" t="s">
        <v>76</v>
      </c>
      <c r="R2037" s="57">
        <v>44040.0</v>
      </c>
      <c r="S2037" s="58">
        <v>31.0</v>
      </c>
      <c r="T2037" s="58">
        <v>132720.4</v>
      </c>
    </row>
    <row r="2038">
      <c r="A2038" s="53">
        <v>44041.0</v>
      </c>
      <c r="B2038" s="14" t="s">
        <v>90</v>
      </c>
      <c r="C2038" s="52" t="s">
        <v>76</v>
      </c>
      <c r="D2038" s="14" t="s">
        <v>47</v>
      </c>
      <c r="E2038" s="51" t="s">
        <v>46</v>
      </c>
      <c r="F2038" s="1">
        <v>8.6</v>
      </c>
      <c r="G2038" s="14"/>
      <c r="H2038" s="1">
        <v>16.3</v>
      </c>
      <c r="I2038" s="14"/>
      <c r="J2038" s="1">
        <v>9.0</v>
      </c>
      <c r="K2038" s="1"/>
      <c r="L2038" s="1">
        <v>0.0</v>
      </c>
      <c r="M2038" s="14"/>
      <c r="N2038" s="54">
        <v>67.52983</v>
      </c>
      <c r="O2038" s="59">
        <f t="shared" si="1"/>
        <v>44041</v>
      </c>
      <c r="P2038" s="21">
        <v>8815863.987891</v>
      </c>
      <c r="Q2038" s="52" t="s">
        <v>76</v>
      </c>
      <c r="R2038" s="57">
        <v>44041.0</v>
      </c>
      <c r="S2038" s="58">
        <v>31.0</v>
      </c>
      <c r="T2038" s="58">
        <v>130547.7</v>
      </c>
    </row>
    <row r="2039">
      <c r="A2039" s="53">
        <v>44042.0</v>
      </c>
      <c r="B2039" s="14" t="s">
        <v>105</v>
      </c>
      <c r="C2039" s="52" t="s">
        <v>76</v>
      </c>
      <c r="D2039" s="14" t="s">
        <v>47</v>
      </c>
      <c r="E2039" s="51" t="s">
        <v>46</v>
      </c>
      <c r="F2039" s="1">
        <v>8.0</v>
      </c>
      <c r="G2039" s="14"/>
      <c r="H2039" s="1">
        <v>14.2</v>
      </c>
      <c r="I2039" s="14"/>
      <c r="J2039" s="1">
        <v>11.3</v>
      </c>
      <c r="K2039" s="1"/>
      <c r="L2039" s="1">
        <v>0.0</v>
      </c>
      <c r="M2039" s="14"/>
      <c r="N2039" s="54">
        <v>63.22322</v>
      </c>
      <c r="O2039" s="59">
        <f t="shared" si="1"/>
        <v>44042</v>
      </c>
      <c r="P2039" s="21">
        <v>8382362.111192</v>
      </c>
      <c r="Q2039" s="52" t="s">
        <v>76</v>
      </c>
      <c r="R2039" s="57">
        <v>44042.0</v>
      </c>
      <c r="S2039" s="58">
        <v>31.0</v>
      </c>
      <c r="T2039" s="58">
        <v>132583.6</v>
      </c>
    </row>
    <row r="2040">
      <c r="A2040" s="53">
        <v>44043.0</v>
      </c>
      <c r="B2040" s="14" t="s">
        <v>107</v>
      </c>
      <c r="C2040" s="52" t="s">
        <v>76</v>
      </c>
      <c r="D2040" s="14" t="s">
        <v>47</v>
      </c>
      <c r="E2040" s="51" t="s">
        <v>46</v>
      </c>
      <c r="F2040" s="1">
        <v>3.4</v>
      </c>
      <c r="G2040" s="14"/>
      <c r="H2040" s="1">
        <v>17.1</v>
      </c>
      <c r="I2040" s="14"/>
      <c r="J2040" s="1">
        <v>11.3</v>
      </c>
      <c r="K2040" s="1"/>
      <c r="L2040" s="1">
        <v>0.0</v>
      </c>
      <c r="M2040" s="14"/>
      <c r="N2040" s="54">
        <v>73.08228</v>
      </c>
      <c r="O2040" s="59">
        <f t="shared" si="1"/>
        <v>44043</v>
      </c>
      <c r="P2040" s="21">
        <v>9654593.065224</v>
      </c>
      <c r="Q2040" s="52" t="s">
        <v>76</v>
      </c>
      <c r="R2040" s="57">
        <v>44043.0</v>
      </c>
      <c r="S2040" s="58">
        <v>31.0</v>
      </c>
      <c r="T2040" s="58">
        <v>132105.8</v>
      </c>
    </row>
    <row r="2041">
      <c r="A2041" s="53">
        <v>44044.0</v>
      </c>
      <c r="B2041" s="14" t="s">
        <v>74</v>
      </c>
      <c r="C2041" s="52" t="s">
        <v>76</v>
      </c>
      <c r="D2041" s="14" t="s">
        <v>47</v>
      </c>
      <c r="E2041" s="51" t="s">
        <v>46</v>
      </c>
      <c r="F2041" s="1">
        <v>5.7</v>
      </c>
      <c r="G2041" s="14"/>
      <c r="H2041" s="1">
        <v>16.4</v>
      </c>
      <c r="I2041" s="14"/>
      <c r="J2041" s="1">
        <v>11.1</v>
      </c>
      <c r="K2041" s="1"/>
      <c r="L2041" s="1">
        <v>0.0</v>
      </c>
      <c r="M2041" s="14"/>
      <c r="N2041" s="54">
        <v>47.91589</v>
      </c>
      <c r="O2041" s="59">
        <f t="shared" si="1"/>
        <v>44044</v>
      </c>
      <c r="P2041" s="21">
        <v>5346967.706223</v>
      </c>
      <c r="Q2041" s="52" t="s">
        <v>76</v>
      </c>
      <c r="R2041" s="57">
        <v>44044.0</v>
      </c>
      <c r="S2041" s="58">
        <v>31.0</v>
      </c>
      <c r="T2041" s="58">
        <v>111590.7</v>
      </c>
    </row>
    <row r="2042">
      <c r="A2042" s="53">
        <v>44045.0</v>
      </c>
      <c r="B2042" s="14" t="s">
        <v>78</v>
      </c>
      <c r="C2042" s="52" t="s">
        <v>76</v>
      </c>
      <c r="D2042" s="14" t="s">
        <v>47</v>
      </c>
      <c r="E2042" s="51" t="s">
        <v>46</v>
      </c>
      <c r="F2042" s="1">
        <v>9.0</v>
      </c>
      <c r="G2042" s="14"/>
      <c r="H2042" s="1">
        <v>18.2</v>
      </c>
      <c r="I2042" s="14"/>
      <c r="J2042" s="1">
        <v>11.7</v>
      </c>
      <c r="K2042" s="1"/>
      <c r="L2042" s="1">
        <v>0.0</v>
      </c>
      <c r="M2042" s="14"/>
      <c r="N2042" s="54">
        <v>50.24796</v>
      </c>
      <c r="O2042" s="59">
        <f t="shared" si="1"/>
        <v>44045</v>
      </c>
      <c r="P2042" s="21">
        <v>5524024.556988</v>
      </c>
      <c r="Q2042" s="52" t="s">
        <v>76</v>
      </c>
      <c r="R2042" s="57">
        <v>44045.0</v>
      </c>
      <c r="S2042" s="58">
        <v>32.0</v>
      </c>
      <c r="T2042" s="58">
        <v>109935.3</v>
      </c>
    </row>
    <row r="2043">
      <c r="A2043" s="53">
        <v>44046.0</v>
      </c>
      <c r="B2043" s="14" t="s">
        <v>92</v>
      </c>
      <c r="C2043" s="52" t="s">
        <v>76</v>
      </c>
      <c r="D2043" s="14" t="s">
        <v>47</v>
      </c>
      <c r="E2043" s="51" t="s">
        <v>46</v>
      </c>
      <c r="F2043" s="1">
        <v>7.5</v>
      </c>
      <c r="G2043" s="14"/>
      <c r="H2043" s="1">
        <v>16.0</v>
      </c>
      <c r="I2043" s="14"/>
      <c r="J2043" s="1">
        <v>10.2</v>
      </c>
      <c r="K2043" s="1"/>
      <c r="L2043" s="1">
        <v>0.0</v>
      </c>
      <c r="M2043" s="14"/>
      <c r="N2043" s="54">
        <v>47.68897</v>
      </c>
      <c r="O2043" s="59">
        <f t="shared" si="1"/>
        <v>44046</v>
      </c>
      <c r="P2043" s="21">
        <v>6100869.007688</v>
      </c>
      <c r="Q2043" s="52" t="s">
        <v>76</v>
      </c>
      <c r="R2043" s="57">
        <v>44046.0</v>
      </c>
      <c r="S2043" s="58">
        <v>32.0</v>
      </c>
      <c r="T2043" s="58">
        <v>127930.4</v>
      </c>
    </row>
    <row r="2044">
      <c r="A2044" s="53">
        <v>44047.0</v>
      </c>
      <c r="B2044" s="14" t="s">
        <v>108</v>
      </c>
      <c r="C2044" s="52" t="s">
        <v>76</v>
      </c>
      <c r="D2044" s="14" t="s">
        <v>46</v>
      </c>
      <c r="E2044" s="51" t="s">
        <v>46</v>
      </c>
      <c r="F2044" s="1">
        <v>5.1</v>
      </c>
      <c r="G2044" s="14"/>
      <c r="H2044" s="1">
        <v>10.5</v>
      </c>
      <c r="I2044" s="14"/>
      <c r="J2044" s="1">
        <v>10.0</v>
      </c>
      <c r="K2044" s="1"/>
      <c r="L2044" s="1">
        <v>1.2</v>
      </c>
      <c r="M2044" s="14"/>
      <c r="N2044" s="54">
        <v>49.1896</v>
      </c>
      <c r="O2044" s="59">
        <f t="shared" si="1"/>
        <v>44047</v>
      </c>
      <c r="P2044" s="21">
        <v>6888614.8821600005</v>
      </c>
      <c r="Q2044" s="52" t="s">
        <v>76</v>
      </c>
      <c r="R2044" s="57">
        <v>44047.0</v>
      </c>
      <c r="S2044" s="58">
        <v>32.0</v>
      </c>
      <c r="T2044" s="58">
        <v>140042.1</v>
      </c>
    </row>
    <row r="2045">
      <c r="A2045" s="53">
        <v>44048.0</v>
      </c>
      <c r="B2045" s="14" t="s">
        <v>90</v>
      </c>
      <c r="C2045" s="52" t="s">
        <v>76</v>
      </c>
      <c r="D2045" s="14" t="s">
        <v>46</v>
      </c>
      <c r="E2045" s="51" t="s">
        <v>46</v>
      </c>
      <c r="F2045" s="1">
        <v>4.7</v>
      </c>
      <c r="G2045" s="14"/>
      <c r="H2045" s="1">
        <v>11.3</v>
      </c>
      <c r="I2045" s="14"/>
      <c r="J2045" s="1">
        <v>9.6</v>
      </c>
      <c r="K2045" s="1"/>
      <c r="L2045" s="1">
        <v>5.8</v>
      </c>
      <c r="M2045" s="14"/>
      <c r="N2045" s="54">
        <v>55.46471</v>
      </c>
      <c r="O2045" s="59">
        <f t="shared" si="1"/>
        <v>44048</v>
      </c>
      <c r="P2045" s="21">
        <v>7776446.304962999</v>
      </c>
      <c r="Q2045" s="52" t="s">
        <v>76</v>
      </c>
      <c r="R2045" s="57">
        <v>44048.0</v>
      </c>
      <c r="S2045" s="58">
        <v>32.0</v>
      </c>
      <c r="T2045" s="58">
        <v>140205.3</v>
      </c>
    </row>
    <row r="2046">
      <c r="A2046" s="53">
        <v>44049.0</v>
      </c>
      <c r="B2046" s="14" t="s">
        <v>105</v>
      </c>
      <c r="C2046" s="52" t="s">
        <v>76</v>
      </c>
      <c r="D2046" s="14" t="s">
        <v>46</v>
      </c>
      <c r="E2046" s="51" t="s">
        <v>46</v>
      </c>
      <c r="F2046" s="1">
        <v>5.5</v>
      </c>
      <c r="G2046" s="14"/>
      <c r="H2046" s="1">
        <v>12.8</v>
      </c>
      <c r="I2046" s="14"/>
      <c r="J2046" s="1">
        <v>10.8</v>
      </c>
      <c r="K2046" s="1"/>
      <c r="L2046" s="1">
        <v>0.8</v>
      </c>
      <c r="M2046" s="14"/>
      <c r="N2046" s="54">
        <v>69.43371</v>
      </c>
      <c r="O2046" s="59">
        <f t="shared" si="1"/>
        <v>44049</v>
      </c>
      <c r="P2046" s="21">
        <v>9778710.434592001</v>
      </c>
      <c r="Q2046" s="52" t="s">
        <v>76</v>
      </c>
      <c r="R2046" s="57">
        <v>44049.0</v>
      </c>
      <c r="S2046" s="58">
        <v>32.0</v>
      </c>
      <c r="T2046" s="58">
        <v>140835.2</v>
      </c>
    </row>
    <row r="2047">
      <c r="A2047" s="53">
        <v>44050.0</v>
      </c>
      <c r="B2047" s="14" t="s">
        <v>107</v>
      </c>
      <c r="C2047" s="52" t="s">
        <v>76</v>
      </c>
      <c r="D2047" s="14" t="s">
        <v>46</v>
      </c>
      <c r="E2047" s="51" t="s">
        <v>46</v>
      </c>
      <c r="F2047" s="1">
        <v>3.3</v>
      </c>
      <c r="G2047" s="14"/>
      <c r="H2047" s="1">
        <v>12.7</v>
      </c>
      <c r="I2047" s="14"/>
      <c r="J2047" s="1">
        <v>5.8</v>
      </c>
      <c r="K2047" s="1"/>
      <c r="L2047" s="1">
        <v>0.0</v>
      </c>
      <c r="M2047" s="14"/>
      <c r="N2047" s="54">
        <v>60.11943</v>
      </c>
      <c r="O2047" s="59">
        <f t="shared" si="1"/>
        <v>44050</v>
      </c>
      <c r="P2047" s="21">
        <v>8660961.396318</v>
      </c>
      <c r="Q2047" s="52" t="s">
        <v>76</v>
      </c>
      <c r="R2047" s="57">
        <v>44050.0</v>
      </c>
      <c r="S2047" s="58">
        <v>32.0</v>
      </c>
      <c r="T2047" s="58">
        <v>144062.6</v>
      </c>
    </row>
    <row r="2048">
      <c r="A2048" s="53">
        <v>44051.0</v>
      </c>
      <c r="B2048" s="14" t="s">
        <v>74</v>
      </c>
      <c r="C2048" s="52" t="s">
        <v>76</v>
      </c>
      <c r="D2048" s="14" t="s">
        <v>46</v>
      </c>
      <c r="E2048" s="51" t="s">
        <v>46</v>
      </c>
      <c r="F2048" s="1">
        <v>4.7</v>
      </c>
      <c r="G2048" s="14"/>
      <c r="H2048" s="1">
        <v>14.9</v>
      </c>
      <c r="I2048" s="14"/>
      <c r="J2048" s="1">
        <v>7.2</v>
      </c>
      <c r="K2048" s="1"/>
      <c r="L2048" s="1">
        <v>6.8</v>
      </c>
      <c r="M2048" s="14"/>
      <c r="N2048" s="54">
        <v>53.51866</v>
      </c>
      <c r="O2048" s="59">
        <f t="shared" si="1"/>
        <v>44051</v>
      </c>
      <c r="P2048" s="21">
        <v>6482142.636138</v>
      </c>
      <c r="Q2048" s="52" t="s">
        <v>76</v>
      </c>
      <c r="R2048" s="57">
        <v>44051.0</v>
      </c>
      <c r="S2048" s="58">
        <v>32.0</v>
      </c>
      <c r="T2048" s="58">
        <v>121119.3</v>
      </c>
    </row>
    <row r="2049">
      <c r="A2049" s="53">
        <v>44052.0</v>
      </c>
      <c r="B2049" s="14" t="s">
        <v>78</v>
      </c>
      <c r="C2049" s="52" t="s">
        <v>76</v>
      </c>
      <c r="D2049" s="14" t="s">
        <v>46</v>
      </c>
      <c r="E2049" s="51" t="s">
        <v>46</v>
      </c>
      <c r="F2049" s="1">
        <v>8.9</v>
      </c>
      <c r="G2049" s="14"/>
      <c r="H2049" s="1">
        <v>15.8</v>
      </c>
      <c r="I2049" s="14"/>
      <c r="J2049" s="1">
        <v>10.2</v>
      </c>
      <c r="K2049" s="1"/>
      <c r="L2049" s="1">
        <v>0.2</v>
      </c>
      <c r="M2049" s="14"/>
      <c r="N2049" s="54">
        <v>45.52217</v>
      </c>
      <c r="O2049" s="59">
        <f t="shared" si="1"/>
        <v>44052</v>
      </c>
      <c r="P2049" s="21">
        <v>5060517.550220001</v>
      </c>
      <c r="Q2049" s="52" t="s">
        <v>76</v>
      </c>
      <c r="R2049" s="57">
        <v>44052.0</v>
      </c>
      <c r="S2049" s="58">
        <v>33.0</v>
      </c>
      <c r="T2049" s="58">
        <v>111166.0</v>
      </c>
    </row>
    <row r="2050">
      <c r="A2050" s="53">
        <v>44053.0</v>
      </c>
      <c r="B2050" s="14" t="s">
        <v>92</v>
      </c>
      <c r="C2050" s="52" t="s">
        <v>76</v>
      </c>
      <c r="D2050" s="14" t="s">
        <v>46</v>
      </c>
      <c r="E2050" s="51" t="s">
        <v>46</v>
      </c>
      <c r="F2050" s="1">
        <v>5.7</v>
      </c>
      <c r="G2050" s="14"/>
      <c r="H2050" s="1">
        <v>14.8</v>
      </c>
      <c r="I2050" s="14"/>
      <c r="J2050" s="1">
        <v>12.7</v>
      </c>
      <c r="K2050" s="1"/>
      <c r="L2050" s="1">
        <v>0.0</v>
      </c>
      <c r="M2050" s="14"/>
      <c r="N2050" s="54">
        <v>53.42043</v>
      </c>
      <c r="O2050" s="59">
        <f t="shared" si="1"/>
        <v>44053</v>
      </c>
      <c r="P2050" s="21">
        <v>6728826.678714001</v>
      </c>
      <c r="Q2050" s="52" t="s">
        <v>76</v>
      </c>
      <c r="R2050" s="57">
        <v>44053.0</v>
      </c>
      <c r="S2050" s="58">
        <v>33.0</v>
      </c>
      <c r="T2050" s="58">
        <v>125959.8</v>
      </c>
    </row>
    <row r="2051">
      <c r="A2051" s="53">
        <v>44054.0</v>
      </c>
      <c r="B2051" s="14" t="s">
        <v>108</v>
      </c>
      <c r="C2051" s="52" t="s">
        <v>76</v>
      </c>
      <c r="D2051" s="14" t="s">
        <v>46</v>
      </c>
      <c r="E2051" s="51" t="s">
        <v>46</v>
      </c>
      <c r="F2051" s="1">
        <v>4.3</v>
      </c>
      <c r="G2051" s="14"/>
      <c r="H2051" s="1">
        <v>15.8</v>
      </c>
      <c r="I2051" s="14"/>
      <c r="J2051" s="1">
        <v>10.3</v>
      </c>
      <c r="K2051" s="1"/>
      <c r="L2051" s="1">
        <v>0.0</v>
      </c>
      <c r="M2051" s="14"/>
      <c r="N2051" s="54">
        <v>42.32865</v>
      </c>
      <c r="O2051" s="59">
        <f t="shared" si="1"/>
        <v>44054</v>
      </c>
      <c r="P2051" s="21">
        <v>5508701.305380001</v>
      </c>
      <c r="Q2051" s="52" t="s">
        <v>76</v>
      </c>
      <c r="R2051" s="57">
        <v>44054.0</v>
      </c>
      <c r="S2051" s="58">
        <v>33.0</v>
      </c>
      <c r="T2051" s="58">
        <v>130141.2</v>
      </c>
    </row>
    <row r="2052">
      <c r="A2052" s="53">
        <v>44055.0</v>
      </c>
      <c r="B2052" s="14" t="s">
        <v>90</v>
      </c>
      <c r="C2052" s="52" t="s">
        <v>76</v>
      </c>
      <c r="D2052" s="14" t="s">
        <v>46</v>
      </c>
      <c r="E2052" s="51" t="s">
        <v>46</v>
      </c>
      <c r="F2052" s="1">
        <v>9.4</v>
      </c>
      <c r="G2052" s="14"/>
      <c r="H2052" s="1">
        <v>15.9</v>
      </c>
      <c r="I2052" s="14"/>
      <c r="J2052" s="1">
        <v>10.0</v>
      </c>
      <c r="K2052" s="1"/>
      <c r="L2052" s="1">
        <v>0.8</v>
      </c>
      <c r="M2052" s="14"/>
      <c r="N2052" s="54">
        <v>58.62901</v>
      </c>
      <c r="O2052" s="59">
        <f t="shared" si="1"/>
        <v>44055</v>
      </c>
      <c r="P2052" s="21">
        <v>7501306.2731530005</v>
      </c>
      <c r="Q2052" s="52" t="s">
        <v>76</v>
      </c>
      <c r="R2052" s="57">
        <v>44055.0</v>
      </c>
      <c r="S2052" s="58">
        <v>33.0</v>
      </c>
      <c r="T2052" s="58">
        <v>127945.3</v>
      </c>
    </row>
    <row r="2053">
      <c r="A2053" s="53">
        <v>44056.0</v>
      </c>
      <c r="B2053" s="14" t="s">
        <v>105</v>
      </c>
      <c r="C2053" s="52" t="s">
        <v>76</v>
      </c>
      <c r="D2053" s="14" t="s">
        <v>46</v>
      </c>
      <c r="E2053" s="51" t="s">
        <v>46</v>
      </c>
      <c r="F2053" s="1">
        <v>11.4</v>
      </c>
      <c r="G2053" s="14"/>
      <c r="H2053" s="1">
        <v>18.1</v>
      </c>
      <c r="I2053" s="14"/>
      <c r="J2053" s="1">
        <v>11.0</v>
      </c>
      <c r="K2053" s="1"/>
      <c r="L2053" s="1">
        <v>1.2</v>
      </c>
      <c r="M2053" s="14"/>
      <c r="N2053" s="54">
        <v>52.32016</v>
      </c>
      <c r="O2053" s="59">
        <f t="shared" si="1"/>
        <v>44056</v>
      </c>
      <c r="P2053" s="21">
        <v>6378580.914303999</v>
      </c>
      <c r="Q2053" s="52" t="s">
        <v>76</v>
      </c>
      <c r="R2053" s="57">
        <v>44056.0</v>
      </c>
      <c r="S2053" s="58">
        <v>33.0</v>
      </c>
      <c r="T2053" s="58">
        <v>121914.4</v>
      </c>
    </row>
    <row r="2054">
      <c r="A2054" s="53">
        <v>44057.0</v>
      </c>
      <c r="B2054" s="14" t="s">
        <v>107</v>
      </c>
      <c r="C2054" s="52" t="s">
        <v>76</v>
      </c>
      <c r="D2054" s="14" t="s">
        <v>46</v>
      </c>
      <c r="E2054" s="51" t="s">
        <v>46</v>
      </c>
      <c r="F2054" s="1">
        <v>10.7</v>
      </c>
      <c r="G2054" s="14"/>
      <c r="H2054" s="1">
        <v>18.1</v>
      </c>
      <c r="I2054" s="14"/>
      <c r="J2054" s="1">
        <v>7.0</v>
      </c>
      <c r="K2054" s="1"/>
      <c r="L2054" s="1">
        <v>0.8</v>
      </c>
      <c r="M2054" s="14"/>
      <c r="N2054" s="54">
        <v>69.84184</v>
      </c>
      <c r="O2054" s="59">
        <f t="shared" si="1"/>
        <v>44057</v>
      </c>
      <c r="P2054" s="21">
        <v>8705093.921784</v>
      </c>
      <c r="Q2054" s="52" t="s">
        <v>76</v>
      </c>
      <c r="R2054" s="57">
        <v>44057.0</v>
      </c>
      <c r="S2054" s="58">
        <v>33.0</v>
      </c>
      <c r="T2054" s="58">
        <v>124640.1</v>
      </c>
    </row>
    <row r="2055">
      <c r="A2055" s="53">
        <v>44058.0</v>
      </c>
      <c r="B2055" s="14" t="s">
        <v>74</v>
      </c>
      <c r="C2055" s="52" t="s">
        <v>76</v>
      </c>
      <c r="D2055" s="14" t="s">
        <v>46</v>
      </c>
      <c r="E2055" s="51" t="s">
        <v>46</v>
      </c>
      <c r="F2055" s="1">
        <v>7.4</v>
      </c>
      <c r="G2055" s="14"/>
      <c r="H2055" s="1">
        <v>14.9</v>
      </c>
      <c r="I2055" s="14"/>
      <c r="J2055" s="1">
        <v>13.0</v>
      </c>
      <c r="K2055" s="1"/>
      <c r="L2055" s="1">
        <v>2.8</v>
      </c>
      <c r="M2055" s="14"/>
      <c r="N2055" s="54">
        <v>52.51504</v>
      </c>
      <c r="O2055" s="59">
        <f t="shared" si="1"/>
        <v>44058</v>
      </c>
      <c r="P2055" s="21">
        <v>5973858.878207999</v>
      </c>
      <c r="Q2055" s="52" t="s">
        <v>76</v>
      </c>
      <c r="R2055" s="57">
        <v>44058.0</v>
      </c>
      <c r="S2055" s="58">
        <v>33.0</v>
      </c>
      <c r="T2055" s="58">
        <v>113755.2</v>
      </c>
    </row>
    <row r="2056">
      <c r="A2056" s="53">
        <v>44059.0</v>
      </c>
      <c r="B2056" s="14" t="s">
        <v>78</v>
      </c>
      <c r="C2056" s="52" t="s">
        <v>76</v>
      </c>
      <c r="D2056" s="14" t="s">
        <v>46</v>
      </c>
      <c r="E2056" s="51" t="s">
        <v>46</v>
      </c>
      <c r="F2056" s="1">
        <v>10.7</v>
      </c>
      <c r="G2056" s="14"/>
      <c r="H2056" s="1">
        <v>15.0</v>
      </c>
      <c r="I2056" s="14"/>
      <c r="J2056" s="1">
        <v>9.9</v>
      </c>
      <c r="K2056" s="1"/>
      <c r="L2056" s="1">
        <v>0.4</v>
      </c>
      <c r="M2056" s="14"/>
      <c r="N2056" s="54">
        <v>58.4252</v>
      </c>
      <c r="O2056" s="59">
        <f t="shared" si="1"/>
        <v>44059</v>
      </c>
      <c r="P2056" s="21">
        <v>6487224.554439999</v>
      </c>
      <c r="Q2056" s="52" t="s">
        <v>76</v>
      </c>
      <c r="R2056" s="57">
        <v>44059.0</v>
      </c>
      <c r="S2056" s="58">
        <v>34.0</v>
      </c>
      <c r="T2056" s="58">
        <v>111034.7</v>
      </c>
    </row>
    <row r="2057">
      <c r="A2057" s="53">
        <v>44060.0</v>
      </c>
      <c r="B2057" s="14" t="s">
        <v>92</v>
      </c>
      <c r="C2057" s="52" t="s">
        <v>76</v>
      </c>
      <c r="D2057" s="14" t="s">
        <v>46</v>
      </c>
      <c r="E2057" s="51" t="s">
        <v>46</v>
      </c>
      <c r="F2057" s="1">
        <v>9.5</v>
      </c>
      <c r="G2057" s="14"/>
      <c r="H2057" s="1">
        <v>16.3</v>
      </c>
      <c r="I2057" s="14"/>
      <c r="J2057" s="1">
        <v>10.4</v>
      </c>
      <c r="K2057" s="1"/>
      <c r="L2057" s="1">
        <v>0.0</v>
      </c>
      <c r="M2057" s="14"/>
      <c r="N2057" s="54">
        <v>60.71057</v>
      </c>
      <c r="O2057" s="59">
        <f t="shared" si="1"/>
        <v>44060</v>
      </c>
      <c r="P2057" s="21">
        <v>7377584.892742</v>
      </c>
      <c r="Q2057" s="52" t="s">
        <v>76</v>
      </c>
      <c r="R2057" s="57">
        <v>44060.0</v>
      </c>
      <c r="S2057" s="58">
        <v>34.0</v>
      </c>
      <c r="T2057" s="58">
        <v>121520.6</v>
      </c>
    </row>
    <row r="2058">
      <c r="A2058" s="53">
        <v>44061.0</v>
      </c>
      <c r="B2058" s="14" t="s">
        <v>108</v>
      </c>
      <c r="C2058" s="52" t="s">
        <v>76</v>
      </c>
      <c r="D2058" s="14" t="s">
        <v>46</v>
      </c>
      <c r="E2058" s="51" t="s">
        <v>46</v>
      </c>
      <c r="F2058" s="1">
        <v>10.0</v>
      </c>
      <c r="G2058" s="14"/>
      <c r="H2058" s="1">
        <v>17.2</v>
      </c>
      <c r="I2058" s="14"/>
      <c r="J2058" s="1">
        <v>11.2</v>
      </c>
      <c r="K2058" s="1"/>
      <c r="L2058" s="1">
        <v>0.2</v>
      </c>
      <c r="M2058" s="14"/>
      <c r="N2058" s="54">
        <v>44.02417</v>
      </c>
      <c r="O2058" s="59">
        <f t="shared" si="1"/>
        <v>44061</v>
      </c>
      <c r="P2058" s="21">
        <v>5253047.610323</v>
      </c>
      <c r="Q2058" s="52" t="s">
        <v>76</v>
      </c>
      <c r="R2058" s="57">
        <v>44061.0</v>
      </c>
      <c r="S2058" s="58">
        <v>34.0</v>
      </c>
      <c r="T2058" s="58">
        <v>119321.9</v>
      </c>
    </row>
    <row r="2059">
      <c r="A2059" s="53">
        <v>44062.0</v>
      </c>
      <c r="B2059" s="14" t="s">
        <v>90</v>
      </c>
      <c r="C2059" s="52" t="s">
        <v>76</v>
      </c>
      <c r="D2059" s="14" t="s">
        <v>46</v>
      </c>
      <c r="E2059" s="51" t="s">
        <v>46</v>
      </c>
      <c r="F2059" s="1">
        <v>9.7</v>
      </c>
      <c r="G2059" s="14"/>
      <c r="H2059" s="1">
        <v>12.7</v>
      </c>
      <c r="I2059" s="14"/>
      <c r="J2059" s="1">
        <v>7.9</v>
      </c>
      <c r="K2059" s="1"/>
      <c r="L2059" s="1">
        <v>1.2</v>
      </c>
      <c r="M2059" s="14"/>
      <c r="N2059" s="54">
        <v>62.12321</v>
      </c>
      <c r="O2059" s="59">
        <f t="shared" si="1"/>
        <v>44062</v>
      </c>
      <c r="P2059" s="21">
        <v>8068860.706208</v>
      </c>
      <c r="Q2059" s="52" t="s">
        <v>76</v>
      </c>
      <c r="R2059" s="57">
        <v>44062.0</v>
      </c>
      <c r="S2059" s="58">
        <v>34.0</v>
      </c>
      <c r="T2059" s="58">
        <v>129884.8</v>
      </c>
    </row>
    <row r="2060">
      <c r="A2060" s="53">
        <v>44063.0</v>
      </c>
      <c r="B2060" s="14" t="s">
        <v>105</v>
      </c>
      <c r="C2060" s="52" t="s">
        <v>76</v>
      </c>
      <c r="D2060" s="14" t="s">
        <v>46</v>
      </c>
      <c r="E2060" s="51" t="s">
        <v>46</v>
      </c>
      <c r="F2060" s="1">
        <v>9.6</v>
      </c>
      <c r="G2060" s="14"/>
      <c r="H2060" s="1">
        <v>15.7</v>
      </c>
      <c r="I2060" s="14"/>
      <c r="J2060" s="1">
        <v>9.6</v>
      </c>
      <c r="K2060" s="1"/>
      <c r="L2060" s="1">
        <v>3.8</v>
      </c>
      <c r="M2060" s="14"/>
      <c r="N2060" s="54">
        <v>54.11355</v>
      </c>
      <c r="O2060" s="59">
        <f t="shared" si="1"/>
        <v>44063</v>
      </c>
      <c r="P2060" s="21">
        <v>6682530.991694999</v>
      </c>
      <c r="Q2060" s="52" t="s">
        <v>76</v>
      </c>
      <c r="R2060" s="57">
        <v>44063.0</v>
      </c>
      <c r="S2060" s="58">
        <v>34.0</v>
      </c>
      <c r="T2060" s="58">
        <v>123490.9</v>
      </c>
    </row>
    <row r="2061">
      <c r="A2061" s="53">
        <v>44064.0</v>
      </c>
      <c r="B2061" s="14" t="s">
        <v>107</v>
      </c>
      <c r="C2061" s="52" t="s">
        <v>76</v>
      </c>
      <c r="D2061" s="14" t="s">
        <v>46</v>
      </c>
      <c r="E2061" s="51" t="s">
        <v>46</v>
      </c>
      <c r="F2061" s="1">
        <v>8.5</v>
      </c>
      <c r="G2061" s="14"/>
      <c r="H2061" s="1">
        <v>14.1</v>
      </c>
      <c r="I2061" s="14"/>
      <c r="J2061" s="1">
        <v>12.2</v>
      </c>
      <c r="K2061" s="1"/>
      <c r="L2061" s="1">
        <v>0.4</v>
      </c>
      <c r="M2061" s="14"/>
      <c r="N2061" s="54">
        <v>48.5083</v>
      </c>
      <c r="O2061" s="59">
        <f t="shared" si="1"/>
        <v>44064</v>
      </c>
      <c r="P2061" s="21">
        <v>6097832.8681</v>
      </c>
      <c r="Q2061" s="52" t="s">
        <v>76</v>
      </c>
      <c r="R2061" s="57">
        <v>44064.0</v>
      </c>
      <c r="S2061" s="58">
        <v>34.0</v>
      </c>
      <c r="T2061" s="58">
        <v>125707.0</v>
      </c>
    </row>
    <row r="2062">
      <c r="A2062" s="53">
        <v>44065.0</v>
      </c>
      <c r="B2062" s="14" t="s">
        <v>74</v>
      </c>
      <c r="C2062" s="52" t="s">
        <v>76</v>
      </c>
      <c r="D2062" s="14" t="s">
        <v>46</v>
      </c>
      <c r="E2062" s="51" t="s">
        <v>46</v>
      </c>
      <c r="F2062" s="1">
        <v>5.8</v>
      </c>
      <c r="G2062" s="14"/>
      <c r="H2062" s="1">
        <v>11.1</v>
      </c>
      <c r="I2062" s="14"/>
      <c r="J2062" s="1">
        <v>3.8</v>
      </c>
      <c r="K2062" s="1"/>
      <c r="L2062" s="1">
        <v>4.4</v>
      </c>
      <c r="M2062" s="14"/>
      <c r="N2062" s="54">
        <v>56.06549</v>
      </c>
      <c r="O2062" s="59">
        <f t="shared" si="1"/>
        <v>44065</v>
      </c>
      <c r="P2062" s="21">
        <v>7127684.235385999</v>
      </c>
      <c r="Q2062" s="52" t="s">
        <v>76</v>
      </c>
      <c r="R2062" s="57">
        <v>44065.0</v>
      </c>
      <c r="S2062" s="58">
        <v>34.0</v>
      </c>
      <c r="T2062" s="58">
        <v>127131.4</v>
      </c>
    </row>
    <row r="2063">
      <c r="A2063" s="53">
        <v>44066.0</v>
      </c>
      <c r="B2063" s="14" t="s">
        <v>78</v>
      </c>
      <c r="C2063" s="52" t="s">
        <v>76</v>
      </c>
      <c r="D2063" s="14" t="s">
        <v>46</v>
      </c>
      <c r="E2063" s="51" t="s">
        <v>46</v>
      </c>
      <c r="F2063" s="1">
        <v>6.8</v>
      </c>
      <c r="G2063" s="14"/>
      <c r="H2063" s="1">
        <v>11.5</v>
      </c>
      <c r="I2063" s="14"/>
      <c r="J2063" s="1">
        <v>8.6</v>
      </c>
      <c r="K2063" s="1"/>
      <c r="L2063" s="1">
        <v>25.6</v>
      </c>
      <c r="M2063" s="14"/>
      <c r="N2063" s="54">
        <v>53.93795</v>
      </c>
      <c r="O2063" s="59">
        <f t="shared" si="1"/>
        <v>44066</v>
      </c>
      <c r="P2063" s="21">
        <v>6317487.787545</v>
      </c>
      <c r="Q2063" s="52" t="s">
        <v>76</v>
      </c>
      <c r="R2063" s="57">
        <v>44066.0</v>
      </c>
      <c r="S2063" s="58">
        <v>35.0</v>
      </c>
      <c r="T2063" s="58">
        <v>117125.1</v>
      </c>
    </row>
    <row r="2064">
      <c r="A2064" s="53">
        <v>44067.0</v>
      </c>
      <c r="B2064" s="14" t="s">
        <v>92</v>
      </c>
      <c r="C2064" s="52" t="s">
        <v>76</v>
      </c>
      <c r="D2064" s="14" t="s">
        <v>46</v>
      </c>
      <c r="E2064" s="51" t="s">
        <v>46</v>
      </c>
      <c r="F2064" s="1">
        <v>6.3</v>
      </c>
      <c r="G2064" s="14"/>
      <c r="H2064" s="1">
        <v>12.4</v>
      </c>
      <c r="I2064" s="14"/>
      <c r="J2064" s="1">
        <v>12.8</v>
      </c>
      <c r="K2064" s="1"/>
      <c r="L2064" s="1">
        <v>2.8</v>
      </c>
      <c r="M2064" s="14"/>
      <c r="N2064" s="54">
        <v>134.4884</v>
      </c>
      <c r="O2064" s="59">
        <f t="shared" si="1"/>
        <v>44067</v>
      </c>
      <c r="P2064" s="21">
        <v>1.815388977632E7</v>
      </c>
      <c r="Q2064" s="52" t="s">
        <v>76</v>
      </c>
      <c r="R2064" s="57">
        <v>44067.0</v>
      </c>
      <c r="S2064" s="58">
        <v>35.0</v>
      </c>
      <c r="T2064" s="58">
        <v>134984.8</v>
      </c>
    </row>
    <row r="2065">
      <c r="A2065" s="53">
        <v>44068.0</v>
      </c>
      <c r="B2065" s="14" t="s">
        <v>108</v>
      </c>
      <c r="C2065" s="52" t="s">
        <v>76</v>
      </c>
      <c r="D2065" s="14" t="s">
        <v>46</v>
      </c>
      <c r="E2065" s="51" t="s">
        <v>46</v>
      </c>
      <c r="F2065" s="1">
        <v>3.6</v>
      </c>
      <c r="G2065" s="14"/>
      <c r="H2065" s="1">
        <v>13.0</v>
      </c>
      <c r="I2065" s="14"/>
      <c r="J2065" s="1">
        <v>11.2</v>
      </c>
      <c r="K2065" s="1"/>
      <c r="L2065" s="1">
        <v>0.0</v>
      </c>
      <c r="M2065" s="14"/>
      <c r="N2065" s="54">
        <v>82.74421</v>
      </c>
      <c r="O2065" s="59">
        <f t="shared" si="1"/>
        <v>44068</v>
      </c>
      <c r="P2065" s="21">
        <v>1.1454934669558998E7</v>
      </c>
      <c r="Q2065" s="52" t="s">
        <v>76</v>
      </c>
      <c r="R2065" s="57">
        <v>44068.0</v>
      </c>
      <c r="S2065" s="58">
        <v>35.0</v>
      </c>
      <c r="T2065" s="58">
        <v>138437.9</v>
      </c>
    </row>
    <row r="2066">
      <c r="A2066" s="53">
        <v>44069.0</v>
      </c>
      <c r="B2066" s="14" t="s">
        <v>90</v>
      </c>
      <c r="C2066" s="52" t="s">
        <v>76</v>
      </c>
      <c r="D2066" s="14" t="s">
        <v>46</v>
      </c>
      <c r="E2066" s="51" t="s">
        <v>46</v>
      </c>
      <c r="F2066" s="1">
        <v>6.1</v>
      </c>
      <c r="G2066" s="14"/>
      <c r="H2066" s="1">
        <v>14.5</v>
      </c>
      <c r="I2066" s="14"/>
      <c r="J2066" s="1">
        <v>12.8</v>
      </c>
      <c r="K2066" s="1"/>
      <c r="L2066" s="1">
        <v>0.0</v>
      </c>
      <c r="M2066" s="14"/>
      <c r="N2066" s="54">
        <v>90.66689</v>
      </c>
      <c r="O2066" s="59">
        <f t="shared" si="1"/>
        <v>44069</v>
      </c>
      <c r="P2066" s="21">
        <v>1.1725250748646999E7</v>
      </c>
      <c r="Q2066" s="52" t="s">
        <v>76</v>
      </c>
      <c r="R2066" s="57">
        <v>44069.0</v>
      </c>
      <c r="S2066" s="58">
        <v>35.0</v>
      </c>
      <c r="T2066" s="58">
        <v>129322.3</v>
      </c>
    </row>
    <row r="2067">
      <c r="A2067" s="53">
        <v>44070.0</v>
      </c>
      <c r="B2067" s="14" t="s">
        <v>105</v>
      </c>
      <c r="C2067" s="52" t="s">
        <v>76</v>
      </c>
      <c r="D2067" s="14" t="s">
        <v>46</v>
      </c>
      <c r="E2067" s="51" t="s">
        <v>46</v>
      </c>
      <c r="F2067" s="1">
        <v>8.8</v>
      </c>
      <c r="G2067" s="14"/>
      <c r="H2067" s="1">
        <v>20.7</v>
      </c>
      <c r="I2067" s="14"/>
      <c r="J2067" s="1">
        <v>13.1</v>
      </c>
      <c r="K2067" s="1"/>
      <c r="L2067" s="1">
        <v>0.0</v>
      </c>
      <c r="M2067" s="14"/>
      <c r="N2067" s="54">
        <v>45.56437</v>
      </c>
      <c r="O2067" s="59">
        <f t="shared" si="1"/>
        <v>44070</v>
      </c>
      <c r="P2067" s="21">
        <v>5424183.088028</v>
      </c>
      <c r="Q2067" s="52" t="s">
        <v>76</v>
      </c>
      <c r="R2067" s="57">
        <v>44070.0</v>
      </c>
      <c r="S2067" s="58">
        <v>35.0</v>
      </c>
      <c r="T2067" s="58">
        <v>119044.4</v>
      </c>
    </row>
    <row r="2068">
      <c r="A2068" s="53">
        <v>44071.0</v>
      </c>
      <c r="B2068" s="14" t="s">
        <v>107</v>
      </c>
      <c r="C2068" s="52" t="s">
        <v>76</v>
      </c>
      <c r="D2068" s="14" t="s">
        <v>46</v>
      </c>
      <c r="E2068" s="51" t="s">
        <v>46</v>
      </c>
      <c r="F2068" s="1">
        <v>8.5</v>
      </c>
      <c r="G2068" s="14"/>
      <c r="H2068" s="1">
        <v>17.6</v>
      </c>
      <c r="I2068" s="14"/>
      <c r="J2068" s="1">
        <v>15.1</v>
      </c>
      <c r="K2068" s="1"/>
      <c r="L2068" s="1">
        <v>1.4</v>
      </c>
      <c r="M2068" s="14"/>
      <c r="N2068" s="54">
        <v>61.60885</v>
      </c>
      <c r="O2068" s="59">
        <f t="shared" si="1"/>
        <v>44071</v>
      </c>
      <c r="P2068" s="21">
        <v>7319692.020535</v>
      </c>
      <c r="Q2068" s="52" t="s">
        <v>76</v>
      </c>
      <c r="R2068" s="57">
        <v>44071.0</v>
      </c>
      <c r="S2068" s="58">
        <v>35.0</v>
      </c>
      <c r="T2068" s="58">
        <v>118809.1</v>
      </c>
    </row>
    <row r="2069">
      <c r="A2069" s="53">
        <v>44072.0</v>
      </c>
      <c r="B2069" s="14" t="s">
        <v>74</v>
      </c>
      <c r="C2069" s="52" t="s">
        <v>76</v>
      </c>
      <c r="D2069" s="14" t="s">
        <v>46</v>
      </c>
      <c r="E2069" s="51" t="s">
        <v>46</v>
      </c>
      <c r="F2069" s="1">
        <v>9.2</v>
      </c>
      <c r="G2069" s="14"/>
      <c r="H2069" s="1">
        <v>19.3</v>
      </c>
      <c r="I2069" s="14"/>
      <c r="J2069" s="1">
        <v>15.6</v>
      </c>
      <c r="K2069" s="1"/>
      <c r="L2069" s="1">
        <v>0.0</v>
      </c>
      <c r="M2069" s="14"/>
      <c r="N2069" s="54">
        <v>15.29224</v>
      </c>
      <c r="O2069" s="59">
        <f t="shared" si="1"/>
        <v>44072</v>
      </c>
      <c r="P2069" s="21">
        <v>1531776.274856</v>
      </c>
      <c r="Q2069" s="52" t="s">
        <v>76</v>
      </c>
      <c r="R2069" s="57">
        <v>44072.0</v>
      </c>
      <c r="S2069" s="58">
        <v>35.0</v>
      </c>
      <c r="T2069" s="58">
        <v>100166.9</v>
      </c>
    </row>
    <row r="2070">
      <c r="A2070" s="53">
        <v>44073.0</v>
      </c>
      <c r="B2070" s="14" t="s">
        <v>78</v>
      </c>
      <c r="C2070" s="52" t="s">
        <v>76</v>
      </c>
      <c r="D2070" s="14" t="s">
        <v>46</v>
      </c>
      <c r="E2070" s="51" t="s">
        <v>46</v>
      </c>
      <c r="F2070" s="1">
        <v>12.0</v>
      </c>
      <c r="G2070" s="14"/>
      <c r="H2070" s="1">
        <v>19.8</v>
      </c>
      <c r="I2070" s="14"/>
      <c r="J2070" s="1">
        <v>9.0</v>
      </c>
      <c r="K2070" s="1"/>
      <c r="L2070" s="1">
        <v>0.0</v>
      </c>
      <c r="M2070" s="14"/>
      <c r="N2070" s="54">
        <v>9.421019</v>
      </c>
      <c r="O2070" s="59">
        <f t="shared" si="1"/>
        <v>44073</v>
      </c>
      <c r="P2070" s="21">
        <v>931900.6322064198</v>
      </c>
      <c r="Q2070" s="52" t="s">
        <v>76</v>
      </c>
      <c r="R2070" s="57">
        <v>44073.0</v>
      </c>
      <c r="S2070" s="58">
        <v>36.0</v>
      </c>
      <c r="T2070" s="58">
        <v>98917.18</v>
      </c>
    </row>
    <row r="2071">
      <c r="A2071" s="53">
        <v>44074.0</v>
      </c>
      <c r="B2071" s="14" t="s">
        <v>92</v>
      </c>
      <c r="C2071" s="52" t="s">
        <v>76</v>
      </c>
      <c r="D2071" s="14" t="s">
        <v>46</v>
      </c>
      <c r="E2071" s="51" t="s">
        <v>46</v>
      </c>
      <c r="F2071" s="1">
        <v>6.9</v>
      </c>
      <c r="G2071" s="14"/>
      <c r="H2071" s="1">
        <v>12.5</v>
      </c>
      <c r="I2071" s="14"/>
      <c r="J2071" s="1">
        <v>13.5</v>
      </c>
      <c r="K2071" s="1"/>
      <c r="L2071" s="1">
        <v>1.0</v>
      </c>
      <c r="M2071" s="14"/>
      <c r="N2071" s="54">
        <v>58.55263</v>
      </c>
      <c r="O2071" s="59">
        <f t="shared" si="1"/>
        <v>44074</v>
      </c>
      <c r="P2071" s="21">
        <v>7120315.992202</v>
      </c>
      <c r="Q2071" s="52" t="s">
        <v>76</v>
      </c>
      <c r="R2071" s="57">
        <v>44074.0</v>
      </c>
      <c r="S2071" s="58">
        <v>36.0</v>
      </c>
      <c r="T2071" s="58">
        <v>121605.4</v>
      </c>
    </row>
    <row r="2072">
      <c r="A2072" s="53">
        <v>44075.0</v>
      </c>
      <c r="B2072" s="14" t="s">
        <v>108</v>
      </c>
      <c r="C2072" s="52" t="s">
        <v>76</v>
      </c>
      <c r="D2072" s="14" t="s">
        <v>46</v>
      </c>
      <c r="E2072" s="51" t="s">
        <v>46</v>
      </c>
      <c r="F2072" s="1">
        <v>6.6</v>
      </c>
      <c r="G2072" s="14"/>
      <c r="H2072" s="1">
        <v>15.7</v>
      </c>
      <c r="I2072" s="14"/>
      <c r="J2072" s="1">
        <v>15.9</v>
      </c>
      <c r="K2072" s="1"/>
      <c r="L2072" s="1">
        <v>0.0</v>
      </c>
      <c r="M2072" s="14"/>
      <c r="N2072" s="54">
        <v>52.28162</v>
      </c>
      <c r="O2072" s="59">
        <f t="shared" si="1"/>
        <v>44075</v>
      </c>
      <c r="P2072" s="21">
        <v>6255244.881224</v>
      </c>
      <c r="Q2072" s="52" t="s">
        <v>76</v>
      </c>
      <c r="R2072" s="57">
        <v>44075.0</v>
      </c>
      <c r="S2072" s="58">
        <v>36.0</v>
      </c>
      <c r="T2072" s="58">
        <v>119645.2</v>
      </c>
    </row>
    <row r="2073">
      <c r="A2073" s="53">
        <v>44076.0</v>
      </c>
      <c r="B2073" s="14" t="s">
        <v>90</v>
      </c>
      <c r="C2073" s="52" t="s">
        <v>76</v>
      </c>
      <c r="D2073" s="14" t="s">
        <v>46</v>
      </c>
      <c r="E2073" s="51" t="s">
        <v>46</v>
      </c>
      <c r="F2073" s="1">
        <v>8.6</v>
      </c>
      <c r="G2073" s="14"/>
      <c r="H2073" s="1">
        <v>22.0</v>
      </c>
      <c r="I2073" s="14"/>
      <c r="J2073" s="1">
        <v>12.1</v>
      </c>
      <c r="K2073" s="1"/>
      <c r="L2073" s="1">
        <v>0.0</v>
      </c>
      <c r="M2073" s="14"/>
      <c r="N2073" s="54">
        <v>31.76969</v>
      </c>
      <c r="O2073" s="59">
        <f t="shared" si="1"/>
        <v>44076</v>
      </c>
      <c r="P2073" s="21">
        <v>3607375.229213</v>
      </c>
      <c r="Q2073" s="52" t="s">
        <v>76</v>
      </c>
      <c r="R2073" s="57">
        <v>44076.0</v>
      </c>
      <c r="S2073" s="58">
        <v>36.0</v>
      </c>
      <c r="T2073" s="58">
        <v>113547.7</v>
      </c>
    </row>
    <row r="2074">
      <c r="A2074" s="53">
        <v>44077.0</v>
      </c>
      <c r="B2074" s="14" t="s">
        <v>105</v>
      </c>
      <c r="C2074" s="52" t="s">
        <v>76</v>
      </c>
      <c r="D2074" s="14" t="s">
        <v>46</v>
      </c>
      <c r="E2074" s="51" t="s">
        <v>46</v>
      </c>
      <c r="F2074" s="1">
        <v>12.9</v>
      </c>
      <c r="G2074" s="14"/>
      <c r="H2074" s="1">
        <v>19.9</v>
      </c>
      <c r="I2074" s="14"/>
      <c r="J2074" s="1">
        <v>13.5</v>
      </c>
      <c r="K2074" s="1"/>
      <c r="L2074" s="1">
        <v>0.0</v>
      </c>
      <c r="M2074" s="14"/>
      <c r="N2074" s="54">
        <v>25.56711</v>
      </c>
      <c r="O2074" s="59">
        <f t="shared" si="1"/>
        <v>44077</v>
      </c>
      <c r="P2074" s="21">
        <v>2795188.218525</v>
      </c>
      <c r="Q2074" s="52" t="s">
        <v>76</v>
      </c>
      <c r="R2074" s="57">
        <v>44077.0</v>
      </c>
      <c r="S2074" s="58">
        <v>36.0</v>
      </c>
      <c r="T2074" s="58">
        <v>109327.5</v>
      </c>
    </row>
    <row r="2075">
      <c r="A2075" s="53">
        <v>44078.0</v>
      </c>
      <c r="B2075" s="14" t="s">
        <v>107</v>
      </c>
      <c r="C2075" s="52" t="s">
        <v>76</v>
      </c>
      <c r="D2075" s="14" t="s">
        <v>46</v>
      </c>
      <c r="E2075" s="51" t="s">
        <v>46</v>
      </c>
      <c r="F2075" s="1">
        <v>9.0</v>
      </c>
      <c r="G2075" s="14"/>
      <c r="H2075" s="1">
        <v>17.3</v>
      </c>
      <c r="I2075" s="14"/>
      <c r="J2075" s="1">
        <v>12.7</v>
      </c>
      <c r="K2075" s="1"/>
      <c r="L2075" s="1">
        <v>0.0</v>
      </c>
      <c r="M2075" s="14"/>
      <c r="N2075" s="54">
        <v>37.04257</v>
      </c>
      <c r="O2075" s="59">
        <f t="shared" si="1"/>
        <v>44078</v>
      </c>
      <c r="P2075" s="21">
        <v>4254917.028592</v>
      </c>
      <c r="Q2075" s="52" t="s">
        <v>76</v>
      </c>
      <c r="R2075" s="57">
        <v>44078.0</v>
      </c>
      <c r="S2075" s="58">
        <v>36.0</v>
      </c>
      <c r="T2075" s="58">
        <v>114865.6</v>
      </c>
    </row>
    <row r="2076">
      <c r="A2076" s="53">
        <v>44079.0</v>
      </c>
      <c r="B2076" s="14" t="s">
        <v>74</v>
      </c>
      <c r="C2076" s="52" t="s">
        <v>76</v>
      </c>
      <c r="D2076" s="14" t="s">
        <v>46</v>
      </c>
      <c r="E2076" s="51" t="s">
        <v>46</v>
      </c>
      <c r="F2076" s="1">
        <v>9.7</v>
      </c>
      <c r="G2076" s="14"/>
      <c r="H2076" s="1">
        <v>16.6</v>
      </c>
      <c r="I2076" s="14"/>
      <c r="J2076" s="1">
        <v>15.0</v>
      </c>
      <c r="K2076" s="1"/>
      <c r="L2076" s="1">
        <v>0.2</v>
      </c>
      <c r="M2076" s="14"/>
      <c r="N2076" s="54">
        <v>49.73845</v>
      </c>
      <c r="O2076" s="59">
        <f t="shared" si="1"/>
        <v>44079</v>
      </c>
      <c r="P2076" s="21">
        <v>5249097.5823</v>
      </c>
      <c r="Q2076" s="52" t="s">
        <v>76</v>
      </c>
      <c r="R2076" s="57">
        <v>44079.0</v>
      </c>
      <c r="S2076" s="58">
        <v>36.0</v>
      </c>
      <c r="T2076" s="58">
        <v>105534.0</v>
      </c>
    </row>
    <row r="2077">
      <c r="A2077" s="53">
        <v>44080.0</v>
      </c>
      <c r="B2077" s="14" t="s">
        <v>78</v>
      </c>
      <c r="C2077" s="52" t="s">
        <v>76</v>
      </c>
      <c r="D2077" s="14" t="s">
        <v>46</v>
      </c>
      <c r="E2077" s="51" t="s">
        <v>46</v>
      </c>
      <c r="F2077" s="1">
        <v>6.9</v>
      </c>
      <c r="G2077" s="14"/>
      <c r="H2077" s="1">
        <v>19.2</v>
      </c>
      <c r="I2077" s="14"/>
      <c r="J2077" s="1">
        <v>16.9</v>
      </c>
      <c r="K2077" s="1"/>
      <c r="L2077" s="1">
        <v>0.2</v>
      </c>
      <c r="M2077" s="14"/>
      <c r="N2077" s="54">
        <v>26.51716</v>
      </c>
      <c r="O2077" s="59">
        <f t="shared" si="1"/>
        <v>44080</v>
      </c>
      <c r="P2077" s="21">
        <v>2542071.2558024</v>
      </c>
      <c r="Q2077" s="52" t="s">
        <v>76</v>
      </c>
      <c r="R2077" s="57">
        <v>44080.0</v>
      </c>
      <c r="S2077" s="58">
        <v>37.0</v>
      </c>
      <c r="T2077" s="58">
        <v>95865.14</v>
      </c>
    </row>
    <row r="2078">
      <c r="A2078" s="53">
        <v>44081.0</v>
      </c>
      <c r="B2078" s="14" t="s">
        <v>92</v>
      </c>
      <c r="C2078" s="52" t="s">
        <v>76</v>
      </c>
      <c r="D2078" s="14" t="s">
        <v>46</v>
      </c>
      <c r="E2078" s="51" t="s">
        <v>46</v>
      </c>
      <c r="F2078" s="1">
        <v>8.8</v>
      </c>
      <c r="G2078" s="14"/>
      <c r="H2078" s="1">
        <v>22.9</v>
      </c>
      <c r="I2078" s="14"/>
      <c r="J2078" s="1">
        <v>17.1</v>
      </c>
      <c r="K2078" s="1"/>
      <c r="L2078" s="1">
        <v>0.0</v>
      </c>
      <c r="M2078" s="14"/>
      <c r="N2078" s="54">
        <v>18.90752</v>
      </c>
      <c r="O2078" s="59">
        <f t="shared" si="1"/>
        <v>44081</v>
      </c>
      <c r="P2078" s="21">
        <v>1886558.3120640002</v>
      </c>
      <c r="Q2078" s="52" t="s">
        <v>76</v>
      </c>
      <c r="R2078" s="57">
        <v>44081.0</v>
      </c>
      <c r="S2078" s="58">
        <v>37.0</v>
      </c>
      <c r="T2078" s="58">
        <v>99778.2</v>
      </c>
    </row>
    <row r="2079">
      <c r="A2079" s="53">
        <v>44082.0</v>
      </c>
      <c r="B2079" s="14" t="s">
        <v>108</v>
      </c>
      <c r="C2079" s="52" t="s">
        <v>76</v>
      </c>
      <c r="D2079" s="14" t="s">
        <v>46</v>
      </c>
      <c r="E2079" s="51" t="s">
        <v>46</v>
      </c>
      <c r="F2079" s="1">
        <v>16.6</v>
      </c>
      <c r="G2079" s="14"/>
      <c r="H2079" s="1">
        <v>19.9</v>
      </c>
      <c r="I2079" s="14"/>
      <c r="J2079" s="1">
        <v>4.8</v>
      </c>
      <c r="K2079" s="1"/>
      <c r="L2079" s="1">
        <v>0.0</v>
      </c>
      <c r="M2079" s="14"/>
      <c r="N2079" s="54">
        <v>35.90196</v>
      </c>
      <c r="O2079" s="59">
        <f t="shared" si="1"/>
        <v>44082</v>
      </c>
      <c r="P2079" s="21">
        <v>4036137.8353560003</v>
      </c>
      <c r="Q2079" s="52" t="s">
        <v>76</v>
      </c>
      <c r="R2079" s="57">
        <v>44082.0</v>
      </c>
      <c r="S2079" s="58">
        <v>37.0</v>
      </c>
      <c r="T2079" s="58">
        <v>112421.1</v>
      </c>
    </row>
    <row r="2080">
      <c r="A2080" s="53">
        <v>44083.0</v>
      </c>
      <c r="B2080" s="14" t="s">
        <v>90</v>
      </c>
      <c r="C2080" s="52" t="s">
        <v>76</v>
      </c>
      <c r="D2080" s="14" t="s">
        <v>46</v>
      </c>
      <c r="E2080" s="51" t="s">
        <v>46</v>
      </c>
      <c r="F2080" s="1">
        <v>8.1</v>
      </c>
      <c r="G2080" s="14"/>
      <c r="H2080" s="1">
        <v>15.6</v>
      </c>
      <c r="I2080" s="14"/>
      <c r="J2080" s="1">
        <v>14.8</v>
      </c>
      <c r="K2080" s="1"/>
      <c r="L2080" s="1">
        <v>1.0</v>
      </c>
      <c r="M2080" s="14"/>
      <c r="N2080" s="54">
        <v>37.01543</v>
      </c>
      <c r="O2080" s="59">
        <f t="shared" si="1"/>
        <v>44083</v>
      </c>
      <c r="P2080" s="21">
        <v>4150928.8279150003</v>
      </c>
      <c r="Q2080" s="52" t="s">
        <v>76</v>
      </c>
      <c r="R2080" s="57">
        <v>44083.0</v>
      </c>
      <c r="S2080" s="58">
        <v>37.0</v>
      </c>
      <c r="T2080" s="58">
        <v>112140.5</v>
      </c>
    </row>
    <row r="2081">
      <c r="A2081" s="53">
        <v>44084.0</v>
      </c>
      <c r="B2081" s="14" t="s">
        <v>105</v>
      </c>
      <c r="C2081" s="52" t="s">
        <v>76</v>
      </c>
      <c r="D2081" s="14" t="s">
        <v>46</v>
      </c>
      <c r="E2081" s="51" t="s">
        <v>46</v>
      </c>
      <c r="F2081" s="1">
        <v>5.4</v>
      </c>
      <c r="G2081" s="14"/>
      <c r="H2081" s="1">
        <v>21.4</v>
      </c>
      <c r="I2081" s="14"/>
      <c r="J2081" s="1">
        <v>17.5</v>
      </c>
      <c r="K2081" s="1"/>
      <c r="L2081" s="1">
        <v>0.0</v>
      </c>
      <c r="M2081" s="14"/>
      <c r="N2081" s="54">
        <v>31.15282</v>
      </c>
      <c r="O2081" s="59">
        <f t="shared" si="1"/>
        <v>44084</v>
      </c>
      <c r="P2081" s="21">
        <v>3405884.8508059997</v>
      </c>
      <c r="Q2081" s="52" t="s">
        <v>76</v>
      </c>
      <c r="R2081" s="57">
        <v>44084.0</v>
      </c>
      <c r="S2081" s="58">
        <v>37.0</v>
      </c>
      <c r="T2081" s="58">
        <v>109328.3</v>
      </c>
    </row>
    <row r="2082">
      <c r="A2082" s="53">
        <v>44085.0</v>
      </c>
      <c r="B2082" s="14" t="s">
        <v>107</v>
      </c>
      <c r="C2082" s="52" t="s">
        <v>76</v>
      </c>
      <c r="D2082" s="14" t="s">
        <v>46</v>
      </c>
      <c r="E2082" s="51" t="s">
        <v>46</v>
      </c>
      <c r="F2082" s="1">
        <v>10.4</v>
      </c>
      <c r="G2082" s="14"/>
      <c r="H2082" s="1">
        <v>19.4</v>
      </c>
      <c r="I2082" s="14"/>
      <c r="J2082" s="1">
        <v>13.4</v>
      </c>
      <c r="K2082" s="1"/>
      <c r="L2082" s="1">
        <v>0.0</v>
      </c>
      <c r="M2082" s="14"/>
      <c r="N2082" s="54">
        <v>22.38647</v>
      </c>
      <c r="O2082" s="59">
        <f t="shared" si="1"/>
        <v>44085</v>
      </c>
      <c r="P2082" s="21">
        <v>2387362.558857</v>
      </c>
      <c r="Q2082" s="52" t="s">
        <v>76</v>
      </c>
      <c r="R2082" s="57">
        <v>44085.0</v>
      </c>
      <c r="S2082" s="58">
        <v>37.0</v>
      </c>
      <c r="T2082" s="58">
        <v>106643.1</v>
      </c>
    </row>
    <row r="2083">
      <c r="A2083" s="53">
        <v>44086.0</v>
      </c>
      <c r="B2083" s="14" t="s">
        <v>74</v>
      </c>
      <c r="C2083" s="52" t="s">
        <v>76</v>
      </c>
      <c r="D2083" s="14" t="s">
        <v>46</v>
      </c>
      <c r="E2083" s="51" t="s">
        <v>46</v>
      </c>
      <c r="F2083" s="1">
        <v>13.3</v>
      </c>
      <c r="G2083" s="14"/>
      <c r="H2083" s="1">
        <v>16.0</v>
      </c>
      <c r="I2083" s="14"/>
      <c r="J2083" s="1">
        <v>4.0</v>
      </c>
      <c r="K2083" s="1"/>
      <c r="L2083" s="1">
        <v>1.6</v>
      </c>
      <c r="M2083" s="14"/>
      <c r="N2083" s="54">
        <v>34.26417</v>
      </c>
      <c r="O2083" s="59">
        <f t="shared" si="1"/>
        <v>44086</v>
      </c>
      <c r="P2083" s="21">
        <v>3825409.5539820003</v>
      </c>
      <c r="Q2083" s="52" t="s">
        <v>76</v>
      </c>
      <c r="R2083" s="57">
        <v>44086.0</v>
      </c>
      <c r="S2083" s="58">
        <v>37.0</v>
      </c>
      <c r="T2083" s="58">
        <v>111644.6</v>
      </c>
    </row>
    <row r="2084">
      <c r="A2084" s="53">
        <v>44087.0</v>
      </c>
      <c r="B2084" s="14" t="s">
        <v>78</v>
      </c>
      <c r="C2084" s="52" t="s">
        <v>76</v>
      </c>
      <c r="D2084" s="14" t="s">
        <v>46</v>
      </c>
      <c r="E2084" s="51" t="s">
        <v>46</v>
      </c>
      <c r="F2084" s="1">
        <v>11.9</v>
      </c>
      <c r="G2084" s="14"/>
      <c r="H2084" s="1">
        <v>17.2</v>
      </c>
      <c r="I2084" s="14"/>
      <c r="J2084" s="1">
        <v>16.5</v>
      </c>
      <c r="K2084" s="1"/>
      <c r="L2084" s="1">
        <v>11.8</v>
      </c>
      <c r="M2084" s="14"/>
      <c r="N2084" s="54">
        <v>28.32769</v>
      </c>
      <c r="O2084" s="59">
        <f t="shared" si="1"/>
        <v>44087</v>
      </c>
      <c r="P2084" s="21">
        <v>2725857.7484479</v>
      </c>
      <c r="Q2084" s="52" t="s">
        <v>76</v>
      </c>
      <c r="R2084" s="57">
        <v>44087.0</v>
      </c>
      <c r="S2084" s="58">
        <v>38.0</v>
      </c>
      <c r="T2084" s="58">
        <v>96225.91</v>
      </c>
    </row>
    <row r="2085">
      <c r="A2085" s="53">
        <v>44088.0</v>
      </c>
      <c r="B2085" s="14" t="s">
        <v>92</v>
      </c>
      <c r="C2085" s="52" t="s">
        <v>76</v>
      </c>
      <c r="D2085" s="14" t="s">
        <v>46</v>
      </c>
      <c r="E2085" s="51" t="s">
        <v>46</v>
      </c>
      <c r="F2085" s="1">
        <v>11.1</v>
      </c>
      <c r="G2085" s="14"/>
      <c r="H2085" s="1">
        <v>16.6</v>
      </c>
      <c r="I2085" s="14"/>
      <c r="J2085" s="1">
        <v>18.1</v>
      </c>
      <c r="K2085" s="1"/>
      <c r="L2085" s="1">
        <v>0.0</v>
      </c>
      <c r="M2085" s="14"/>
      <c r="N2085" s="54">
        <v>41.85213</v>
      </c>
      <c r="O2085" s="59">
        <f t="shared" si="1"/>
        <v>44088</v>
      </c>
      <c r="P2085" s="21">
        <v>4486406.038758</v>
      </c>
      <c r="Q2085" s="52" t="s">
        <v>76</v>
      </c>
      <c r="R2085" s="57">
        <v>44088.0</v>
      </c>
      <c r="S2085" s="58">
        <v>38.0</v>
      </c>
      <c r="T2085" s="58">
        <v>107196.6</v>
      </c>
    </row>
    <row r="2086">
      <c r="A2086" s="53">
        <v>44089.0</v>
      </c>
      <c r="B2086" s="14" t="s">
        <v>108</v>
      </c>
      <c r="C2086" s="52" t="s">
        <v>76</v>
      </c>
      <c r="D2086" s="14" t="s">
        <v>46</v>
      </c>
      <c r="E2086" s="51" t="s">
        <v>46</v>
      </c>
      <c r="F2086" s="1">
        <v>7.4</v>
      </c>
      <c r="G2086" s="14"/>
      <c r="H2086" s="1">
        <v>15.8</v>
      </c>
      <c r="I2086" s="14"/>
      <c r="J2086" s="1">
        <v>18.3</v>
      </c>
      <c r="K2086" s="1"/>
      <c r="L2086" s="1">
        <v>0.0</v>
      </c>
      <c r="M2086" s="14"/>
      <c r="N2086" s="54">
        <v>44.30536</v>
      </c>
      <c r="O2086" s="59">
        <f t="shared" si="1"/>
        <v>44089</v>
      </c>
      <c r="P2086" s="21">
        <v>5006895.567168</v>
      </c>
      <c r="Q2086" s="52" t="s">
        <v>76</v>
      </c>
      <c r="R2086" s="57">
        <v>44089.0</v>
      </c>
      <c r="S2086" s="58">
        <v>38.0</v>
      </c>
      <c r="T2086" s="58">
        <v>113008.8</v>
      </c>
    </row>
    <row r="2087">
      <c r="A2087" s="53">
        <v>44090.0</v>
      </c>
      <c r="B2087" s="14" t="s">
        <v>90</v>
      </c>
      <c r="C2087" s="52" t="s">
        <v>76</v>
      </c>
      <c r="D2087" s="14" t="s">
        <v>46</v>
      </c>
      <c r="E2087" s="51" t="s">
        <v>46</v>
      </c>
      <c r="F2087" s="1">
        <v>7.1</v>
      </c>
      <c r="G2087" s="14"/>
      <c r="H2087" s="1">
        <v>22.8</v>
      </c>
      <c r="I2087" s="14"/>
      <c r="J2087" s="1">
        <v>17.4</v>
      </c>
      <c r="K2087" s="1"/>
      <c r="L2087" s="1">
        <v>0.0</v>
      </c>
      <c r="M2087" s="14"/>
      <c r="N2087" s="54">
        <v>34.96841</v>
      </c>
      <c r="O2087" s="59">
        <f t="shared" si="1"/>
        <v>44090</v>
      </c>
      <c r="P2087" s="21">
        <v>3874769.0847569997</v>
      </c>
      <c r="Q2087" s="52" t="s">
        <v>76</v>
      </c>
      <c r="R2087" s="57">
        <v>44090.0</v>
      </c>
      <c r="S2087" s="58">
        <v>38.0</v>
      </c>
      <c r="T2087" s="58">
        <v>110807.7</v>
      </c>
    </row>
    <row r="2088">
      <c r="A2088" s="53">
        <v>44091.0</v>
      </c>
      <c r="B2088" s="14" t="s">
        <v>105</v>
      </c>
      <c r="C2088" s="52" t="s">
        <v>76</v>
      </c>
      <c r="D2088" s="14" t="s">
        <v>46</v>
      </c>
      <c r="E2088" s="51" t="s">
        <v>46</v>
      </c>
      <c r="F2088" s="1">
        <v>11.8</v>
      </c>
      <c r="G2088" s="14"/>
      <c r="H2088" s="1">
        <v>15.5</v>
      </c>
      <c r="I2088" s="14"/>
      <c r="J2088" s="1">
        <v>9.4</v>
      </c>
      <c r="K2088" s="1"/>
      <c r="L2088" s="1">
        <v>0.8</v>
      </c>
      <c r="M2088" s="14"/>
      <c r="N2088" s="54">
        <v>34.69668</v>
      </c>
      <c r="O2088" s="59">
        <f t="shared" si="1"/>
        <v>44091</v>
      </c>
      <c r="P2088" s="21">
        <v>4012442.043912</v>
      </c>
      <c r="Q2088" s="52" t="s">
        <v>76</v>
      </c>
      <c r="R2088" s="57">
        <v>44091.0</v>
      </c>
      <c r="S2088" s="58">
        <v>38.0</v>
      </c>
      <c r="T2088" s="58">
        <v>115643.4</v>
      </c>
    </row>
    <row r="2089">
      <c r="A2089" s="53">
        <v>44092.0</v>
      </c>
      <c r="B2089" s="14" t="s">
        <v>107</v>
      </c>
      <c r="C2089" s="52" t="s">
        <v>76</v>
      </c>
      <c r="D2089" s="14" t="s">
        <v>46</v>
      </c>
      <c r="E2089" s="51" t="s">
        <v>46</v>
      </c>
      <c r="F2089" s="1">
        <v>8.4</v>
      </c>
      <c r="G2089" s="14"/>
      <c r="H2089" s="1">
        <v>18.7</v>
      </c>
      <c r="I2089" s="14"/>
      <c r="J2089" s="1">
        <v>13.6</v>
      </c>
      <c r="K2089" s="1"/>
      <c r="L2089" s="1">
        <v>0.0</v>
      </c>
      <c r="M2089" s="14"/>
      <c r="N2089" s="54">
        <v>40.83704</v>
      </c>
      <c r="O2089" s="59">
        <f t="shared" si="1"/>
        <v>44092</v>
      </c>
      <c r="P2089" s="21">
        <v>4587457.474328</v>
      </c>
      <c r="Q2089" s="52" t="s">
        <v>76</v>
      </c>
      <c r="R2089" s="57">
        <v>44092.0</v>
      </c>
      <c r="S2089" s="58">
        <v>38.0</v>
      </c>
      <c r="T2089" s="58">
        <v>112335.7</v>
      </c>
    </row>
    <row r="2090">
      <c r="A2090" s="53">
        <v>44093.0</v>
      </c>
      <c r="B2090" s="14" t="s">
        <v>74</v>
      </c>
      <c r="C2090" s="52" t="s">
        <v>76</v>
      </c>
      <c r="D2090" s="14" t="s">
        <v>46</v>
      </c>
      <c r="E2090" s="51" t="s">
        <v>46</v>
      </c>
      <c r="F2090" s="1">
        <v>11.3</v>
      </c>
      <c r="G2090" s="14"/>
      <c r="H2090" s="1">
        <v>26.3</v>
      </c>
      <c r="I2090" s="14"/>
      <c r="J2090" s="1">
        <v>17.1</v>
      </c>
      <c r="K2090" s="1"/>
      <c r="L2090" s="1">
        <v>0.0</v>
      </c>
      <c r="M2090" s="14"/>
      <c r="N2090" s="54">
        <v>24.26531</v>
      </c>
      <c r="O2090" s="59">
        <f t="shared" si="1"/>
        <v>44093</v>
      </c>
      <c r="P2090" s="21">
        <v>2265991.70904</v>
      </c>
      <c r="Q2090" s="52" t="s">
        <v>76</v>
      </c>
      <c r="R2090" s="57">
        <v>44093.0</v>
      </c>
      <c r="S2090" s="58">
        <v>38.0</v>
      </c>
      <c r="T2090" s="58">
        <v>93384.0</v>
      </c>
    </row>
    <row r="2091">
      <c r="A2091" s="53">
        <v>44094.0</v>
      </c>
      <c r="B2091" s="14" t="s">
        <v>78</v>
      </c>
      <c r="C2091" s="52" t="s">
        <v>76</v>
      </c>
      <c r="D2091" s="14" t="s">
        <v>46</v>
      </c>
      <c r="E2091" s="51" t="s">
        <v>46</v>
      </c>
      <c r="F2091" s="1">
        <v>17.1</v>
      </c>
      <c r="G2091" s="14"/>
      <c r="H2091" s="1">
        <v>22.0</v>
      </c>
      <c r="I2091" s="14"/>
      <c r="J2091" s="1">
        <v>16.7</v>
      </c>
      <c r="K2091" s="1"/>
      <c r="L2091" s="1">
        <v>0.0</v>
      </c>
      <c r="M2091" s="14"/>
      <c r="N2091" s="54">
        <v>23.05133</v>
      </c>
      <c r="O2091" s="59">
        <f t="shared" si="1"/>
        <v>44094</v>
      </c>
      <c r="P2091" s="21">
        <v>2002958.4168359</v>
      </c>
      <c r="Q2091" s="52" t="s">
        <v>76</v>
      </c>
      <c r="R2091" s="57">
        <v>44094.0</v>
      </c>
      <c r="S2091" s="58">
        <v>39.0</v>
      </c>
      <c r="T2091" s="58">
        <v>86891.23</v>
      </c>
    </row>
    <row r="2092">
      <c r="A2092" s="53">
        <v>44095.0</v>
      </c>
      <c r="B2092" s="14" t="s">
        <v>92</v>
      </c>
      <c r="C2092" s="52" t="s">
        <v>76</v>
      </c>
      <c r="D2092" s="14" t="s">
        <v>46</v>
      </c>
      <c r="E2092" s="51" t="s">
        <v>46</v>
      </c>
      <c r="F2092" s="1">
        <v>16.6</v>
      </c>
      <c r="G2092" s="14"/>
      <c r="H2092" s="1">
        <v>19.8</v>
      </c>
      <c r="I2092" s="14"/>
      <c r="J2092" s="1">
        <v>13.0</v>
      </c>
      <c r="K2092" s="1"/>
      <c r="L2092" s="1">
        <v>0.0</v>
      </c>
      <c r="M2092" s="14"/>
      <c r="N2092" s="54">
        <v>34.25364</v>
      </c>
      <c r="O2092" s="59">
        <f t="shared" si="1"/>
        <v>44095</v>
      </c>
      <c r="P2092" s="21">
        <v>3458864.05992</v>
      </c>
      <c r="Q2092" s="52" t="s">
        <v>76</v>
      </c>
      <c r="R2092" s="57">
        <v>44095.0</v>
      </c>
      <c r="S2092" s="58">
        <v>39.0</v>
      </c>
      <c r="T2092" s="58">
        <v>100978.0</v>
      </c>
    </row>
    <row r="2093">
      <c r="A2093" s="53">
        <v>44096.0</v>
      </c>
      <c r="B2093" s="14" t="s">
        <v>108</v>
      </c>
      <c r="C2093" s="52" t="s">
        <v>76</v>
      </c>
      <c r="D2093" s="14" t="s">
        <v>46</v>
      </c>
      <c r="E2093" s="51" t="s">
        <v>46</v>
      </c>
      <c r="F2093" s="1">
        <v>12.3</v>
      </c>
      <c r="G2093" s="14"/>
      <c r="H2093" s="1">
        <v>18.9</v>
      </c>
      <c r="I2093" s="14"/>
      <c r="J2093" s="1">
        <v>16.8</v>
      </c>
      <c r="K2093" s="1"/>
      <c r="L2093" s="1">
        <v>0.0</v>
      </c>
      <c r="M2093" s="14"/>
      <c r="N2093" s="54">
        <v>25.92532</v>
      </c>
      <c r="O2093" s="59">
        <f t="shared" si="1"/>
        <v>44096</v>
      </c>
      <c r="P2093" s="21">
        <v>2675508.579192</v>
      </c>
      <c r="Q2093" s="52" t="s">
        <v>76</v>
      </c>
      <c r="R2093" s="57">
        <v>44096.0</v>
      </c>
      <c r="S2093" s="58">
        <v>39.0</v>
      </c>
      <c r="T2093" s="58">
        <v>103200.6</v>
      </c>
    </row>
    <row r="2094">
      <c r="A2094" s="53">
        <v>44097.0</v>
      </c>
      <c r="B2094" s="14" t="s">
        <v>90</v>
      </c>
      <c r="C2094" s="52" t="s">
        <v>76</v>
      </c>
      <c r="D2094" s="14" t="s">
        <v>46</v>
      </c>
      <c r="E2094" s="51" t="s">
        <v>46</v>
      </c>
      <c r="F2094" s="1">
        <v>10.6</v>
      </c>
      <c r="G2094" s="14"/>
      <c r="H2094" s="1">
        <v>15.1</v>
      </c>
      <c r="I2094" s="14"/>
      <c r="J2094" s="1">
        <v>12.3</v>
      </c>
      <c r="K2094" s="1"/>
      <c r="L2094" s="1">
        <v>0.2</v>
      </c>
      <c r="M2094" s="14"/>
      <c r="N2094" s="54">
        <v>34.21179</v>
      </c>
      <c r="O2094" s="59">
        <f t="shared" si="1"/>
        <v>44097</v>
      </c>
      <c r="P2094" s="21">
        <v>3845829.422196</v>
      </c>
      <c r="Q2094" s="52" t="s">
        <v>76</v>
      </c>
      <c r="R2094" s="57">
        <v>44097.0</v>
      </c>
      <c r="S2094" s="58">
        <v>39.0</v>
      </c>
      <c r="T2094" s="58">
        <v>112412.4</v>
      </c>
    </row>
    <row r="2095">
      <c r="A2095" s="53">
        <v>44098.0</v>
      </c>
      <c r="B2095" s="14" t="s">
        <v>105</v>
      </c>
      <c r="C2095" s="52" t="s">
        <v>76</v>
      </c>
      <c r="D2095" s="14" t="s">
        <v>46</v>
      </c>
      <c r="E2095" s="51" t="s">
        <v>46</v>
      </c>
      <c r="F2095" s="1">
        <v>8.2</v>
      </c>
      <c r="G2095" s="14"/>
      <c r="H2095" s="1">
        <v>15.0</v>
      </c>
      <c r="I2095" s="14"/>
      <c r="J2095" s="1">
        <v>13.9</v>
      </c>
      <c r="K2095" s="1"/>
      <c r="L2095" s="1">
        <v>1.6</v>
      </c>
      <c r="M2095" s="14"/>
      <c r="N2095" s="54">
        <v>51.77936</v>
      </c>
      <c r="O2095" s="59">
        <f t="shared" si="1"/>
        <v>44098</v>
      </c>
      <c r="P2095" s="21">
        <v>6085923.323151999</v>
      </c>
      <c r="Q2095" s="52" t="s">
        <v>76</v>
      </c>
      <c r="R2095" s="57">
        <v>44098.0</v>
      </c>
      <c r="S2095" s="58">
        <v>39.0</v>
      </c>
      <c r="T2095" s="58">
        <v>117535.7</v>
      </c>
    </row>
    <row r="2096">
      <c r="A2096" s="53">
        <v>44099.0</v>
      </c>
      <c r="B2096" s="14" t="s">
        <v>107</v>
      </c>
      <c r="C2096" s="52" t="s">
        <v>76</v>
      </c>
      <c r="D2096" s="14" t="s">
        <v>46</v>
      </c>
      <c r="E2096" s="51" t="s">
        <v>46</v>
      </c>
      <c r="F2096" s="1">
        <v>7.2</v>
      </c>
      <c r="G2096" s="14"/>
      <c r="H2096" s="1">
        <v>11.9</v>
      </c>
      <c r="I2096" s="14"/>
      <c r="J2096" s="1">
        <v>7.2</v>
      </c>
      <c r="K2096" s="1"/>
      <c r="L2096" s="1">
        <v>3.2</v>
      </c>
      <c r="M2096" s="14"/>
      <c r="N2096" s="54">
        <v>53.42921</v>
      </c>
      <c r="O2096" s="59">
        <f t="shared" si="1"/>
        <v>44099</v>
      </c>
      <c r="P2096" s="21">
        <v>6751031.800787</v>
      </c>
      <c r="Q2096" s="52" t="s">
        <v>76</v>
      </c>
      <c r="R2096" s="57">
        <v>44099.0</v>
      </c>
      <c r="S2096" s="58">
        <v>39.0</v>
      </c>
      <c r="T2096" s="58">
        <v>126354.7</v>
      </c>
    </row>
    <row r="2097">
      <c r="A2097" s="53">
        <v>44100.0</v>
      </c>
      <c r="B2097" s="14" t="s">
        <v>74</v>
      </c>
      <c r="C2097" s="52" t="s">
        <v>76</v>
      </c>
      <c r="D2097" s="14" t="s">
        <v>46</v>
      </c>
      <c r="E2097" s="51" t="s">
        <v>46</v>
      </c>
      <c r="F2097" s="1">
        <v>6.2</v>
      </c>
      <c r="G2097" s="14"/>
      <c r="H2097" s="1">
        <v>13.4</v>
      </c>
      <c r="I2097" s="14"/>
      <c r="J2097" s="1">
        <v>15.0</v>
      </c>
      <c r="K2097" s="1"/>
      <c r="L2097" s="1">
        <v>9.4</v>
      </c>
      <c r="M2097" s="14"/>
      <c r="N2097" s="54">
        <v>33.44471</v>
      </c>
      <c r="O2097" s="59">
        <f t="shared" si="1"/>
        <v>44100</v>
      </c>
      <c r="P2097" s="21">
        <v>3568383.3334500003</v>
      </c>
      <c r="Q2097" s="52" t="s">
        <v>76</v>
      </c>
      <c r="R2097" s="57">
        <v>44100.0</v>
      </c>
      <c r="S2097" s="58">
        <v>39.0</v>
      </c>
      <c r="T2097" s="58">
        <v>106695.0</v>
      </c>
    </row>
    <row r="2098">
      <c r="A2098" s="53">
        <v>44101.0</v>
      </c>
      <c r="B2098" s="14" t="s">
        <v>78</v>
      </c>
      <c r="C2098" s="52" t="s">
        <v>76</v>
      </c>
      <c r="D2098" s="14" t="s">
        <v>46</v>
      </c>
      <c r="E2098" s="51" t="s">
        <v>46</v>
      </c>
      <c r="F2098" s="1">
        <v>8.8</v>
      </c>
      <c r="G2098" s="14"/>
      <c r="H2098" s="1">
        <v>13.4</v>
      </c>
      <c r="I2098" s="14"/>
      <c r="J2098" s="1">
        <v>20.9</v>
      </c>
      <c r="K2098" s="1"/>
      <c r="L2098" s="1">
        <v>3.0</v>
      </c>
      <c r="M2098" s="14"/>
      <c r="N2098" s="54">
        <v>57.92003</v>
      </c>
      <c r="O2098" s="59">
        <f t="shared" si="1"/>
        <v>44101</v>
      </c>
      <c r="P2098" s="21">
        <v>5890669.771105</v>
      </c>
      <c r="Q2098" s="52" t="s">
        <v>76</v>
      </c>
      <c r="R2098" s="57">
        <v>44101.0</v>
      </c>
      <c r="S2098" s="58">
        <v>40.0</v>
      </c>
      <c r="T2098" s="58">
        <v>101703.5</v>
      </c>
    </row>
    <row r="2099">
      <c r="A2099" s="53">
        <v>44102.0</v>
      </c>
      <c r="B2099" s="14" t="s">
        <v>92</v>
      </c>
      <c r="C2099" s="52" t="s">
        <v>76</v>
      </c>
      <c r="D2099" s="14" t="s">
        <v>46</v>
      </c>
      <c r="E2099" s="51" t="s">
        <v>46</v>
      </c>
      <c r="F2099" s="1">
        <v>6.5</v>
      </c>
      <c r="G2099" s="14"/>
      <c r="H2099" s="1">
        <v>13.6</v>
      </c>
      <c r="I2099" s="14"/>
      <c r="J2099" s="1">
        <v>18.3</v>
      </c>
      <c r="K2099" s="1"/>
      <c r="L2099" s="1">
        <v>0.0</v>
      </c>
      <c r="M2099" s="14"/>
      <c r="N2099" s="54">
        <v>59.74605</v>
      </c>
      <c r="O2099" s="59">
        <f t="shared" si="1"/>
        <v>44102</v>
      </c>
      <c r="P2099" s="21">
        <v>6849950.353155</v>
      </c>
      <c r="Q2099" s="52" t="s">
        <v>76</v>
      </c>
      <c r="R2099" s="57">
        <v>44102.0</v>
      </c>
      <c r="S2099" s="58">
        <v>40.0</v>
      </c>
      <c r="T2099" s="58">
        <v>114651.1</v>
      </c>
    </row>
    <row r="2100">
      <c r="A2100" s="53">
        <v>44103.0</v>
      </c>
      <c r="B2100" s="14" t="s">
        <v>108</v>
      </c>
      <c r="C2100" s="52" t="s">
        <v>76</v>
      </c>
      <c r="D2100" s="14" t="s">
        <v>46</v>
      </c>
      <c r="E2100" s="51" t="s">
        <v>46</v>
      </c>
      <c r="F2100" s="1">
        <v>4.3</v>
      </c>
      <c r="G2100" s="14"/>
      <c r="H2100" s="1">
        <v>21.0</v>
      </c>
      <c r="I2100" s="14"/>
      <c r="J2100" s="1">
        <v>18.4</v>
      </c>
      <c r="K2100" s="1"/>
      <c r="L2100" s="1">
        <v>0.0</v>
      </c>
      <c r="M2100" s="14"/>
      <c r="N2100" s="54">
        <v>42.12018</v>
      </c>
      <c r="O2100" s="59">
        <f t="shared" si="1"/>
        <v>44103</v>
      </c>
      <c r="P2100" s="21">
        <v>4720682.35377</v>
      </c>
      <c r="Q2100" s="52" t="s">
        <v>76</v>
      </c>
      <c r="R2100" s="57">
        <v>44103.0</v>
      </c>
      <c r="S2100" s="58">
        <v>40.0</v>
      </c>
      <c r="T2100" s="58">
        <v>112076.5</v>
      </c>
    </row>
    <row r="2101">
      <c r="A2101" s="53">
        <v>44104.0</v>
      </c>
      <c r="B2101" s="14" t="s">
        <v>90</v>
      </c>
      <c r="C2101" s="52" t="s">
        <v>76</v>
      </c>
      <c r="D2101" s="14" t="s">
        <v>46</v>
      </c>
      <c r="E2101" s="51" t="s">
        <v>46</v>
      </c>
      <c r="F2101" s="1">
        <v>10.7</v>
      </c>
      <c r="G2101" s="14"/>
      <c r="H2101" s="1">
        <v>19.4</v>
      </c>
      <c r="I2101" s="14"/>
      <c r="J2101" s="1">
        <v>13.0</v>
      </c>
      <c r="K2101" s="1"/>
      <c r="L2101" s="1">
        <v>0.6</v>
      </c>
      <c r="M2101" s="14"/>
      <c r="N2101" s="54">
        <v>38.05764</v>
      </c>
      <c r="O2101" s="59">
        <f t="shared" si="1"/>
        <v>44104</v>
      </c>
      <c r="P2101" s="21">
        <v>4324116.668328</v>
      </c>
      <c r="Q2101" s="52" t="s">
        <v>76</v>
      </c>
      <c r="R2101" s="57">
        <v>44104.0</v>
      </c>
      <c r="S2101" s="58">
        <v>40.0</v>
      </c>
      <c r="T2101" s="58">
        <v>113620.2</v>
      </c>
    </row>
    <row r="2102">
      <c r="A2102" s="53"/>
      <c r="C2102" s="52"/>
      <c r="E2102" s="51"/>
      <c r="F2102" s="1"/>
      <c r="H2102" s="1"/>
      <c r="J2102" s="1"/>
      <c r="K2102" s="1"/>
      <c r="L2102" s="1"/>
      <c r="N2102" s="54"/>
      <c r="O2102" s="59"/>
      <c r="P2102" s="21"/>
      <c r="Q2102" s="52"/>
      <c r="R2102" s="57"/>
      <c r="S2102" s="58"/>
      <c r="T2102" s="58"/>
    </row>
    <row r="2103">
      <c r="A2103" s="53"/>
      <c r="C2103" s="52"/>
      <c r="E2103" s="51"/>
      <c r="F2103" s="1"/>
      <c r="H2103" s="1"/>
      <c r="J2103" s="1"/>
      <c r="K2103" s="1"/>
      <c r="L2103" s="1"/>
      <c r="N2103" s="54"/>
      <c r="O2103" s="59"/>
      <c r="P2103" s="21"/>
      <c r="Q2103" s="52"/>
      <c r="R2103" s="57"/>
      <c r="S2103" s="58"/>
      <c r="T2103" s="58"/>
    </row>
    <row r="2104">
      <c r="A2104" s="53"/>
      <c r="C2104" s="52"/>
      <c r="E2104" s="51"/>
      <c r="F2104" s="1"/>
      <c r="H2104" s="1"/>
      <c r="J2104" s="1"/>
      <c r="K2104" s="1"/>
      <c r="L2104" s="1"/>
      <c r="N2104" s="54"/>
      <c r="O2104" s="59"/>
      <c r="P2104" s="21"/>
      <c r="Q2104" s="52"/>
      <c r="R2104" s="57"/>
      <c r="S2104" s="58"/>
      <c r="T2104" s="58"/>
    </row>
    <row r="2105">
      <c r="A2105" s="53"/>
      <c r="C2105" s="52"/>
      <c r="E2105" s="51"/>
      <c r="F2105" s="1"/>
      <c r="H2105" s="1"/>
      <c r="J2105" s="1"/>
      <c r="K2105" s="1"/>
      <c r="L2105" s="1"/>
      <c r="N2105" s="54"/>
      <c r="O2105" s="59"/>
      <c r="P2105" s="21"/>
      <c r="Q2105" s="52"/>
      <c r="R2105" s="57"/>
      <c r="S2105" s="58"/>
      <c r="T2105" s="58"/>
    </row>
    <row r="2106">
      <c r="A2106" s="53"/>
      <c r="C2106" s="52"/>
      <c r="E2106" s="51"/>
      <c r="F2106" s="1"/>
      <c r="H2106" s="1"/>
      <c r="J2106" s="1"/>
      <c r="K2106" s="1"/>
      <c r="L2106" s="1"/>
      <c r="N2106" s="54"/>
      <c r="O2106" s="59"/>
      <c r="P2106" s="21"/>
      <c r="Q2106" s="52"/>
      <c r="R2106" s="57"/>
      <c r="S2106" s="58"/>
      <c r="T2106" s="58"/>
    </row>
    <row r="2107">
      <c r="A2107" s="53"/>
      <c r="C2107" s="52"/>
      <c r="E2107" s="51"/>
      <c r="F2107" s="1"/>
      <c r="H2107" s="1"/>
      <c r="J2107" s="1"/>
      <c r="K2107" s="1"/>
      <c r="L2107" s="1"/>
      <c r="N2107" s="54"/>
      <c r="O2107" s="59"/>
      <c r="P2107" s="21"/>
      <c r="Q2107" s="52"/>
      <c r="R2107" s="57"/>
      <c r="S2107" s="58"/>
      <c r="T2107" s="5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0" t="s">
        <v>28</v>
      </c>
      <c r="B1" s="1" t="s">
        <v>40</v>
      </c>
      <c r="C1" s="61" t="s">
        <v>27</v>
      </c>
    </row>
    <row r="2">
      <c r="A2" s="60">
        <v>2015.0</v>
      </c>
      <c r="B2" s="1">
        <v>99635.03</v>
      </c>
      <c r="C2" s="61">
        <v>42005.0</v>
      </c>
    </row>
    <row r="3">
      <c r="A3" s="60">
        <v>2015.0</v>
      </c>
      <c r="B3" s="1">
        <v>129606.0</v>
      </c>
      <c r="C3" s="61">
        <v>42006.0</v>
      </c>
    </row>
    <row r="4">
      <c r="A4" s="60">
        <v>2015.0</v>
      </c>
      <c r="B4" s="1">
        <v>142300.5</v>
      </c>
      <c r="C4" s="61">
        <v>42007.0</v>
      </c>
    </row>
    <row r="5">
      <c r="A5" s="60">
        <v>2015.0</v>
      </c>
      <c r="B5" s="1">
        <v>104330.7</v>
      </c>
      <c r="C5" s="61">
        <v>42008.0</v>
      </c>
    </row>
    <row r="6">
      <c r="A6" s="60">
        <v>2015.0</v>
      </c>
      <c r="B6" s="1">
        <v>118132.2</v>
      </c>
      <c r="C6" s="61">
        <v>42009.0</v>
      </c>
    </row>
    <row r="7">
      <c r="A7" s="60">
        <v>2015.0</v>
      </c>
      <c r="B7" s="1">
        <v>130672.5</v>
      </c>
      <c r="C7" s="61">
        <v>42010.0</v>
      </c>
    </row>
    <row r="8">
      <c r="A8" s="60">
        <v>2015.0</v>
      </c>
      <c r="B8" s="1">
        <v>153514.8</v>
      </c>
      <c r="C8" s="61">
        <v>42011.0</v>
      </c>
    </row>
    <row r="9">
      <c r="A9" s="60">
        <v>2015.0</v>
      </c>
      <c r="B9" s="1">
        <v>142015.7</v>
      </c>
      <c r="C9" s="61">
        <v>42012.0</v>
      </c>
    </row>
    <row r="10">
      <c r="A10" s="60">
        <v>2015.0</v>
      </c>
      <c r="B10" s="1">
        <v>121801.2</v>
      </c>
      <c r="C10" s="61">
        <v>42013.0</v>
      </c>
    </row>
    <row r="11">
      <c r="A11" s="60">
        <v>2015.0</v>
      </c>
      <c r="B11" s="1">
        <v>103043.7</v>
      </c>
      <c r="C11" s="61">
        <v>42014.0</v>
      </c>
    </row>
    <row r="12">
      <c r="A12" s="60">
        <v>2015.0</v>
      </c>
      <c r="B12" s="1">
        <v>99865.76</v>
      </c>
      <c r="C12" s="61">
        <v>42015.0</v>
      </c>
    </row>
    <row r="13">
      <c r="A13" s="60">
        <v>2015.0</v>
      </c>
      <c r="B13" s="1">
        <v>131261.1</v>
      </c>
      <c r="C13" s="61">
        <v>42016.0</v>
      </c>
    </row>
    <row r="14">
      <c r="A14" s="60">
        <v>2015.0</v>
      </c>
      <c r="B14" s="1">
        <v>126527.4</v>
      </c>
      <c r="C14" s="61">
        <v>42017.0</v>
      </c>
    </row>
    <row r="15">
      <c r="A15" s="60">
        <v>2015.0</v>
      </c>
      <c r="B15" s="1">
        <v>119741.6</v>
      </c>
      <c r="C15" s="61">
        <v>42018.0</v>
      </c>
    </row>
    <row r="16">
      <c r="A16" s="60">
        <v>2015.0</v>
      </c>
      <c r="B16" s="1">
        <v>118411.2</v>
      </c>
      <c r="C16" s="61">
        <v>42019.0</v>
      </c>
    </row>
    <row r="17">
      <c r="A17" s="60">
        <v>2015.0</v>
      </c>
      <c r="B17" s="1">
        <v>116690.8</v>
      </c>
      <c r="C17" s="61">
        <v>42020.0</v>
      </c>
    </row>
    <row r="18">
      <c r="A18" s="60">
        <v>2015.0</v>
      </c>
      <c r="B18" s="1">
        <v>99371.31</v>
      </c>
      <c r="C18" s="61">
        <v>42021.0</v>
      </c>
    </row>
    <row r="19">
      <c r="A19" s="60">
        <v>2015.0</v>
      </c>
      <c r="B19" s="1">
        <v>97728.75</v>
      </c>
      <c r="C19" s="61">
        <v>42022.0</v>
      </c>
    </row>
    <row r="20">
      <c r="A20" s="60">
        <v>2015.0</v>
      </c>
      <c r="B20" s="1">
        <v>116883.2</v>
      </c>
      <c r="C20" s="61">
        <v>42023.0</v>
      </c>
    </row>
    <row r="21">
      <c r="A21" s="60">
        <v>2015.0</v>
      </c>
      <c r="B21" s="1">
        <v>128968.1</v>
      </c>
      <c r="C21" s="61">
        <v>42024.0</v>
      </c>
    </row>
    <row r="22">
      <c r="A22" s="60">
        <v>2015.0</v>
      </c>
      <c r="B22" s="1">
        <v>148702.5</v>
      </c>
      <c r="C22" s="61">
        <v>42025.0</v>
      </c>
    </row>
    <row r="23">
      <c r="A23" s="60">
        <v>2015.0</v>
      </c>
      <c r="B23" s="1">
        <v>153232.1</v>
      </c>
      <c r="C23" s="61">
        <v>42026.0</v>
      </c>
    </row>
    <row r="24">
      <c r="A24" s="60">
        <v>2015.0</v>
      </c>
      <c r="B24" s="1">
        <v>138095.2</v>
      </c>
      <c r="C24" s="61">
        <v>42027.0</v>
      </c>
    </row>
    <row r="25">
      <c r="A25" s="60">
        <v>2015.0</v>
      </c>
      <c r="B25" s="1">
        <v>116310.6</v>
      </c>
      <c r="C25" s="61">
        <v>42028.0</v>
      </c>
    </row>
    <row r="26">
      <c r="A26" s="60">
        <v>2015.0</v>
      </c>
      <c r="B26" s="1">
        <v>97959.46</v>
      </c>
      <c r="C26" s="61">
        <v>42029.0</v>
      </c>
    </row>
    <row r="27">
      <c r="A27" s="60">
        <v>2015.0</v>
      </c>
      <c r="B27" s="1">
        <v>103769.5</v>
      </c>
      <c r="C27" s="61">
        <v>42030.0</v>
      </c>
    </row>
    <row r="28">
      <c r="A28" s="60">
        <v>2015.0</v>
      </c>
      <c r="B28" s="1">
        <v>118393.3</v>
      </c>
      <c r="C28" s="61">
        <v>42031.0</v>
      </c>
    </row>
    <row r="29">
      <c r="A29" s="60">
        <v>2015.0</v>
      </c>
      <c r="B29" s="1">
        <v>116763.7</v>
      </c>
      <c r="C29" s="61">
        <v>42032.0</v>
      </c>
    </row>
    <row r="30">
      <c r="A30" s="60">
        <v>2015.0</v>
      </c>
      <c r="B30" s="1">
        <v>119313.7</v>
      </c>
      <c r="C30" s="61">
        <v>42033.0</v>
      </c>
    </row>
    <row r="31">
      <c r="A31" s="60">
        <v>2015.0</v>
      </c>
      <c r="B31" s="1">
        <v>121018.2</v>
      </c>
      <c r="C31" s="61">
        <v>42034.0</v>
      </c>
    </row>
    <row r="32">
      <c r="A32" s="60">
        <v>2015.0</v>
      </c>
      <c r="B32" s="1">
        <v>103823.0</v>
      </c>
      <c r="C32" s="61">
        <v>42035.0</v>
      </c>
    </row>
    <row r="33">
      <c r="A33" s="60">
        <v>2015.0</v>
      </c>
      <c r="B33" s="1">
        <v>100178.8</v>
      </c>
      <c r="C33" s="61">
        <v>42036.0</v>
      </c>
    </row>
    <row r="34">
      <c r="A34" s="60">
        <v>2015.0</v>
      </c>
      <c r="B34" s="1">
        <v>118694.2</v>
      </c>
      <c r="C34" s="61">
        <v>42037.0</v>
      </c>
    </row>
    <row r="35">
      <c r="A35" s="60">
        <v>2015.0</v>
      </c>
      <c r="B35" s="1">
        <v>122880.1</v>
      </c>
      <c r="C35" s="61">
        <v>42038.0</v>
      </c>
    </row>
    <row r="36">
      <c r="A36" s="60">
        <v>2015.0</v>
      </c>
      <c r="B36" s="1">
        <v>117398.0</v>
      </c>
      <c r="C36" s="61">
        <v>42039.0</v>
      </c>
    </row>
    <row r="37">
      <c r="A37" s="60">
        <v>2015.0</v>
      </c>
      <c r="B37" s="1">
        <v>122279.4</v>
      </c>
      <c r="C37" s="61">
        <v>42040.0</v>
      </c>
    </row>
    <row r="38">
      <c r="A38" s="60">
        <v>2015.0</v>
      </c>
      <c r="B38" s="1">
        <v>141837.0</v>
      </c>
      <c r="C38" s="61">
        <v>42041.0</v>
      </c>
    </row>
    <row r="39">
      <c r="A39" s="60">
        <v>2015.0</v>
      </c>
      <c r="B39" s="1">
        <v>132138.4</v>
      </c>
      <c r="C39" s="61">
        <v>42042.0</v>
      </c>
    </row>
    <row r="40">
      <c r="A40" s="60">
        <v>2015.0</v>
      </c>
      <c r="B40" s="1">
        <v>112108.2</v>
      </c>
      <c r="C40" s="61">
        <v>42043.0</v>
      </c>
    </row>
    <row r="41">
      <c r="A41" s="60">
        <v>2015.0</v>
      </c>
      <c r="B41" s="1">
        <v>126813.1</v>
      </c>
      <c r="C41" s="61">
        <v>42044.0</v>
      </c>
    </row>
    <row r="42">
      <c r="A42" s="60">
        <v>2015.0</v>
      </c>
      <c r="B42" s="1">
        <v>145948.6</v>
      </c>
      <c r="C42" s="61">
        <v>42045.0</v>
      </c>
    </row>
    <row r="43">
      <c r="A43" s="60">
        <v>2015.0</v>
      </c>
      <c r="B43" s="1">
        <v>149322.9</v>
      </c>
      <c r="C43" s="61">
        <v>42046.0</v>
      </c>
    </row>
    <row r="44">
      <c r="A44" s="60">
        <v>2015.0</v>
      </c>
      <c r="B44" s="1">
        <v>131376.8</v>
      </c>
      <c r="C44" s="61">
        <v>42047.0</v>
      </c>
    </row>
    <row r="45">
      <c r="A45" s="60">
        <v>2015.0</v>
      </c>
      <c r="B45" s="1">
        <v>136070.6</v>
      </c>
      <c r="C45" s="61">
        <v>42048.0</v>
      </c>
    </row>
    <row r="46">
      <c r="A46" s="60">
        <v>2015.0</v>
      </c>
      <c r="B46" s="1">
        <v>119692.0</v>
      </c>
      <c r="C46" s="61">
        <v>42049.0</v>
      </c>
    </row>
    <row r="47">
      <c r="A47" s="60">
        <v>2015.0</v>
      </c>
      <c r="B47" s="1">
        <v>125287.7</v>
      </c>
      <c r="C47" s="61">
        <v>42050.0</v>
      </c>
    </row>
    <row r="48">
      <c r="A48" s="60">
        <v>2015.0</v>
      </c>
      <c r="B48" s="1">
        <v>131832.6</v>
      </c>
      <c r="C48" s="61">
        <v>42051.0</v>
      </c>
    </row>
    <row r="49">
      <c r="A49" s="60">
        <v>2015.0</v>
      </c>
      <c r="B49" s="1">
        <v>127666.0</v>
      </c>
      <c r="C49" s="61">
        <v>42052.0</v>
      </c>
    </row>
    <row r="50">
      <c r="A50" s="60">
        <v>2015.0</v>
      </c>
      <c r="B50" s="1">
        <v>125972.8</v>
      </c>
      <c r="C50" s="61">
        <v>42053.0</v>
      </c>
    </row>
    <row r="51">
      <c r="A51" s="60">
        <v>2015.0</v>
      </c>
      <c r="B51" s="1">
        <v>139399.7</v>
      </c>
      <c r="C51" s="61">
        <v>42054.0</v>
      </c>
    </row>
    <row r="52">
      <c r="A52" s="60">
        <v>2015.0</v>
      </c>
      <c r="B52" s="1">
        <v>139465.7</v>
      </c>
      <c r="C52" s="61">
        <v>42055.0</v>
      </c>
    </row>
    <row r="53">
      <c r="A53" s="60">
        <v>2015.0</v>
      </c>
      <c r="B53" s="1">
        <v>136283.0</v>
      </c>
      <c r="C53" s="61">
        <v>42056.0</v>
      </c>
    </row>
    <row r="54">
      <c r="A54" s="60">
        <v>2015.0</v>
      </c>
      <c r="B54" s="1">
        <v>138016.4</v>
      </c>
      <c r="C54" s="61">
        <v>42057.0</v>
      </c>
    </row>
    <row r="55">
      <c r="A55" s="60">
        <v>2015.0</v>
      </c>
      <c r="B55" s="1">
        <v>135255.8</v>
      </c>
      <c r="C55" s="61">
        <v>42058.0</v>
      </c>
    </row>
    <row r="56">
      <c r="A56" s="60">
        <v>2015.0</v>
      </c>
      <c r="B56" s="1">
        <v>120263.5</v>
      </c>
      <c r="C56" s="61">
        <v>42059.0</v>
      </c>
    </row>
    <row r="57">
      <c r="A57" s="60">
        <v>2015.0</v>
      </c>
      <c r="B57" s="1">
        <v>130062.8</v>
      </c>
      <c r="C57" s="61">
        <v>42060.0</v>
      </c>
    </row>
    <row r="58">
      <c r="A58" s="60">
        <v>2015.0</v>
      </c>
      <c r="B58" s="1">
        <v>131525.9</v>
      </c>
      <c r="C58" s="61">
        <v>42061.0</v>
      </c>
    </row>
    <row r="59">
      <c r="A59" s="60">
        <v>2015.0</v>
      </c>
      <c r="B59" s="1">
        <v>131069.4</v>
      </c>
      <c r="C59" s="61">
        <v>42062.0</v>
      </c>
    </row>
    <row r="60">
      <c r="A60" s="60">
        <v>2015.0</v>
      </c>
      <c r="B60" s="1">
        <v>116275.7</v>
      </c>
      <c r="C60" s="61">
        <v>42063.0</v>
      </c>
    </row>
    <row r="61">
      <c r="A61" s="60">
        <v>2015.0</v>
      </c>
      <c r="B61" s="1">
        <v>103462.8</v>
      </c>
      <c r="C61" s="61">
        <v>42064.0</v>
      </c>
    </row>
    <row r="62">
      <c r="A62" s="60">
        <v>2015.0</v>
      </c>
      <c r="B62" s="1">
        <v>123301.8</v>
      </c>
      <c r="C62" s="61">
        <v>42065.0</v>
      </c>
    </row>
    <row r="63">
      <c r="A63" s="60">
        <v>2015.0</v>
      </c>
      <c r="B63" s="1">
        <v>126750.3</v>
      </c>
      <c r="C63" s="61">
        <v>42066.0</v>
      </c>
    </row>
    <row r="64">
      <c r="A64" s="60">
        <v>2015.0</v>
      </c>
      <c r="B64" s="1">
        <v>120764.2</v>
      </c>
      <c r="C64" s="61">
        <v>42067.0</v>
      </c>
    </row>
    <row r="65">
      <c r="A65" s="60">
        <v>2015.0</v>
      </c>
      <c r="B65" s="1">
        <v>114967.3</v>
      </c>
      <c r="C65" s="61">
        <v>42068.0</v>
      </c>
    </row>
    <row r="66">
      <c r="A66" s="60">
        <v>2015.0</v>
      </c>
      <c r="B66" s="1">
        <v>117053.8</v>
      </c>
      <c r="C66" s="61">
        <v>42069.0</v>
      </c>
    </row>
    <row r="67">
      <c r="A67" s="60">
        <v>2015.0</v>
      </c>
      <c r="B67" s="1">
        <v>108344.6</v>
      </c>
      <c r="C67" s="61">
        <v>42070.0</v>
      </c>
    </row>
    <row r="68">
      <c r="A68" s="60">
        <v>2015.0</v>
      </c>
      <c r="B68" s="1">
        <v>106348.8</v>
      </c>
      <c r="C68" s="61">
        <v>42071.0</v>
      </c>
    </row>
    <row r="69">
      <c r="A69" s="60">
        <v>2015.0</v>
      </c>
      <c r="B69" s="1">
        <v>108282.5</v>
      </c>
      <c r="C69" s="61">
        <v>42072.0</v>
      </c>
    </row>
    <row r="70">
      <c r="A70" s="60">
        <v>2015.0</v>
      </c>
      <c r="B70" s="1">
        <v>125828.5</v>
      </c>
      <c r="C70" s="61">
        <v>42073.0</v>
      </c>
    </row>
    <row r="71">
      <c r="A71" s="60">
        <v>2015.0</v>
      </c>
      <c r="B71" s="1">
        <v>124418.4</v>
      </c>
      <c r="C71" s="61">
        <v>42074.0</v>
      </c>
    </row>
    <row r="72">
      <c r="A72" s="60">
        <v>2015.0</v>
      </c>
      <c r="B72" s="1">
        <v>121683.7</v>
      </c>
      <c r="C72" s="61">
        <v>42075.0</v>
      </c>
    </row>
    <row r="73">
      <c r="A73" s="60">
        <v>2015.0</v>
      </c>
      <c r="B73" s="1">
        <v>120929.8</v>
      </c>
      <c r="C73" s="61">
        <v>42076.0</v>
      </c>
    </row>
    <row r="74">
      <c r="A74" s="60">
        <v>2015.0</v>
      </c>
      <c r="B74" s="1">
        <v>108738.8</v>
      </c>
      <c r="C74" s="61">
        <v>42077.0</v>
      </c>
    </row>
    <row r="75">
      <c r="A75" s="60">
        <v>2015.0</v>
      </c>
      <c r="B75" s="1">
        <v>100170.3</v>
      </c>
      <c r="C75" s="61">
        <v>42078.0</v>
      </c>
    </row>
    <row r="76">
      <c r="A76" s="60">
        <v>2015.0</v>
      </c>
      <c r="B76" s="1">
        <v>123787.1</v>
      </c>
      <c r="C76" s="61">
        <v>42079.0</v>
      </c>
    </row>
    <row r="77">
      <c r="A77" s="60">
        <v>2015.0</v>
      </c>
      <c r="B77" s="1">
        <v>125600.9</v>
      </c>
      <c r="C77" s="61">
        <v>42080.0</v>
      </c>
    </row>
    <row r="78">
      <c r="A78" s="60">
        <v>2015.0</v>
      </c>
      <c r="B78" s="1">
        <v>127975.8</v>
      </c>
      <c r="C78" s="61">
        <v>42081.0</v>
      </c>
    </row>
    <row r="79">
      <c r="A79" s="60">
        <v>2015.0</v>
      </c>
      <c r="B79" s="1">
        <v>128319.5</v>
      </c>
      <c r="C79" s="61">
        <v>42082.0</v>
      </c>
    </row>
    <row r="80">
      <c r="A80" s="60">
        <v>2015.0</v>
      </c>
      <c r="B80" s="1">
        <v>119491.3</v>
      </c>
      <c r="C80" s="61">
        <v>42083.0</v>
      </c>
    </row>
    <row r="81">
      <c r="A81" s="60">
        <v>2015.0</v>
      </c>
      <c r="B81" s="1">
        <v>106754.8</v>
      </c>
      <c r="C81" s="61">
        <v>42084.0</v>
      </c>
    </row>
    <row r="82">
      <c r="A82" s="60">
        <v>2015.0</v>
      </c>
      <c r="B82" s="1">
        <v>106555.0</v>
      </c>
      <c r="C82" s="61">
        <v>42085.0</v>
      </c>
    </row>
    <row r="83">
      <c r="A83" s="60">
        <v>2015.0</v>
      </c>
      <c r="B83" s="1">
        <v>122810.1</v>
      </c>
      <c r="C83" s="61">
        <v>42086.0</v>
      </c>
    </row>
    <row r="84">
      <c r="A84" s="60">
        <v>2015.0</v>
      </c>
      <c r="B84" s="1">
        <v>123234.9</v>
      </c>
      <c r="C84" s="61">
        <v>42087.0</v>
      </c>
    </row>
    <row r="85">
      <c r="A85" s="60">
        <v>2015.0</v>
      </c>
      <c r="B85" s="1">
        <v>122268.9</v>
      </c>
      <c r="C85" s="61">
        <v>42088.0</v>
      </c>
    </row>
    <row r="86">
      <c r="A86" s="60">
        <v>2015.0</v>
      </c>
      <c r="B86" s="1">
        <v>121998.2</v>
      </c>
      <c r="C86" s="61">
        <v>42089.0</v>
      </c>
    </row>
    <row r="87">
      <c r="A87" s="60">
        <v>2015.0</v>
      </c>
      <c r="B87" s="1">
        <v>122346.3</v>
      </c>
      <c r="C87" s="61">
        <v>42090.0</v>
      </c>
    </row>
    <row r="88">
      <c r="A88" s="60">
        <v>2015.0</v>
      </c>
      <c r="B88" s="1">
        <v>112187.7</v>
      </c>
      <c r="C88" s="61">
        <v>42091.0</v>
      </c>
    </row>
    <row r="89">
      <c r="A89" s="60">
        <v>2015.0</v>
      </c>
      <c r="B89" s="1">
        <v>106418.7</v>
      </c>
      <c r="C89" s="61">
        <v>42092.0</v>
      </c>
    </row>
    <row r="90">
      <c r="A90" s="60">
        <v>2015.0</v>
      </c>
      <c r="B90" s="1">
        <v>123061.9</v>
      </c>
      <c r="C90" s="61">
        <v>42093.0</v>
      </c>
    </row>
    <row r="91">
      <c r="A91" s="60">
        <v>2015.0</v>
      </c>
      <c r="B91" s="1">
        <v>125795.3</v>
      </c>
      <c r="C91" s="61">
        <v>42094.0</v>
      </c>
    </row>
    <row r="92">
      <c r="A92" s="60">
        <v>2015.0</v>
      </c>
      <c r="B92" s="1">
        <v>122042.3</v>
      </c>
      <c r="C92" s="61">
        <v>42095.0</v>
      </c>
    </row>
    <row r="93">
      <c r="A93" s="60">
        <v>2015.0</v>
      </c>
      <c r="B93" s="1">
        <v>113838.4</v>
      </c>
      <c r="C93" s="61">
        <v>42096.0</v>
      </c>
    </row>
    <row r="94">
      <c r="A94" s="60">
        <v>2015.0</v>
      </c>
      <c r="B94" s="1">
        <v>98891.06</v>
      </c>
      <c r="C94" s="61">
        <v>42097.0</v>
      </c>
    </row>
    <row r="95">
      <c r="A95" s="60">
        <v>2015.0</v>
      </c>
      <c r="B95" s="1">
        <v>103999.2</v>
      </c>
      <c r="C95" s="61">
        <v>42098.0</v>
      </c>
    </row>
    <row r="96">
      <c r="A96" s="60">
        <v>2015.0</v>
      </c>
      <c r="B96" s="1">
        <v>103685.5</v>
      </c>
      <c r="C96" s="61">
        <v>42099.0</v>
      </c>
    </row>
    <row r="97">
      <c r="A97" s="60">
        <v>2015.0</v>
      </c>
      <c r="B97" s="1">
        <v>107383.4</v>
      </c>
      <c r="C97" s="61">
        <v>42100.0</v>
      </c>
    </row>
    <row r="98">
      <c r="A98" s="60">
        <v>2015.0</v>
      </c>
      <c r="B98" s="1">
        <v>120235.5</v>
      </c>
      <c r="C98" s="61">
        <v>42101.0</v>
      </c>
    </row>
    <row r="99">
      <c r="A99" s="60">
        <v>2015.0</v>
      </c>
      <c r="B99" s="1">
        <v>122129.8</v>
      </c>
      <c r="C99" s="61">
        <v>42102.0</v>
      </c>
    </row>
    <row r="100">
      <c r="A100" s="60">
        <v>2015.0</v>
      </c>
      <c r="B100" s="1">
        <v>123990.8</v>
      </c>
      <c r="C100" s="61">
        <v>42103.0</v>
      </c>
    </row>
    <row r="101">
      <c r="A101" s="60">
        <v>2015.0</v>
      </c>
      <c r="B101" s="1">
        <v>121753.1</v>
      </c>
      <c r="C101" s="61">
        <v>42104.0</v>
      </c>
    </row>
    <row r="102">
      <c r="A102" s="60">
        <v>2015.0</v>
      </c>
      <c r="B102" s="1">
        <v>110034.2</v>
      </c>
      <c r="C102" s="61">
        <v>42105.0</v>
      </c>
    </row>
    <row r="103">
      <c r="A103" s="60">
        <v>2015.0</v>
      </c>
      <c r="B103" s="1">
        <v>103760.2</v>
      </c>
      <c r="C103" s="61">
        <v>42106.0</v>
      </c>
    </row>
    <row r="104">
      <c r="A104" s="60">
        <v>2015.0</v>
      </c>
      <c r="B104" s="1">
        <v>125107.8</v>
      </c>
      <c r="C104" s="61">
        <v>42107.0</v>
      </c>
    </row>
    <row r="105">
      <c r="A105" s="60">
        <v>2015.0</v>
      </c>
      <c r="B105" s="1">
        <v>127793.4</v>
      </c>
      <c r="C105" s="61">
        <v>42108.0</v>
      </c>
    </row>
    <row r="106">
      <c r="A106" s="60">
        <v>2015.0</v>
      </c>
      <c r="B106" s="1">
        <v>126673.9</v>
      </c>
      <c r="C106" s="61">
        <v>42109.0</v>
      </c>
    </row>
    <row r="107">
      <c r="A107" s="60">
        <v>2015.0</v>
      </c>
      <c r="B107" s="1">
        <v>126937.9</v>
      </c>
      <c r="C107" s="61">
        <v>42110.0</v>
      </c>
    </row>
    <row r="108">
      <c r="A108" s="60">
        <v>2015.0</v>
      </c>
      <c r="B108" s="1">
        <v>131031.4</v>
      </c>
      <c r="C108" s="61">
        <v>42111.0</v>
      </c>
    </row>
    <row r="109">
      <c r="A109" s="60">
        <v>2015.0</v>
      </c>
      <c r="B109" s="1">
        <v>109764.0</v>
      </c>
      <c r="C109" s="61">
        <v>42112.0</v>
      </c>
    </row>
    <row r="110">
      <c r="A110" s="60">
        <v>2015.0</v>
      </c>
      <c r="B110" s="1">
        <v>107160.5</v>
      </c>
      <c r="C110" s="61">
        <v>42113.0</v>
      </c>
    </row>
    <row r="111">
      <c r="A111" s="60">
        <v>2015.0</v>
      </c>
      <c r="B111" s="1">
        <v>126696.2</v>
      </c>
      <c r="C111" s="61">
        <v>42114.0</v>
      </c>
    </row>
    <row r="112">
      <c r="A112" s="60">
        <v>2015.0</v>
      </c>
      <c r="B112" s="1">
        <v>127973.6</v>
      </c>
      <c r="C112" s="61">
        <v>42115.0</v>
      </c>
    </row>
    <row r="113">
      <c r="A113" s="60">
        <v>2015.0</v>
      </c>
      <c r="B113" s="1">
        <v>128598.5</v>
      </c>
      <c r="C113" s="61">
        <v>42116.0</v>
      </c>
    </row>
    <row r="114">
      <c r="A114" s="60">
        <v>2015.0</v>
      </c>
      <c r="B114" s="1">
        <v>126483.8</v>
      </c>
      <c r="C114" s="61">
        <v>42117.0</v>
      </c>
    </row>
    <row r="115">
      <c r="A115" s="60">
        <v>2015.0</v>
      </c>
      <c r="B115" s="1">
        <v>126230.8</v>
      </c>
      <c r="C115" s="61">
        <v>42118.0</v>
      </c>
    </row>
    <row r="116">
      <c r="A116" s="60">
        <v>2015.0</v>
      </c>
      <c r="B116" s="1">
        <v>111803.6</v>
      </c>
      <c r="C116" s="61">
        <v>42119.0</v>
      </c>
    </row>
    <row r="117">
      <c r="A117" s="60">
        <v>2015.0</v>
      </c>
      <c r="B117" s="1">
        <v>108217.8</v>
      </c>
      <c r="C117" s="61">
        <v>42120.0</v>
      </c>
    </row>
    <row r="118">
      <c r="A118" s="60">
        <v>2015.0</v>
      </c>
      <c r="B118" s="1">
        <v>127855.2</v>
      </c>
      <c r="C118" s="61">
        <v>42121.0</v>
      </c>
    </row>
    <row r="119">
      <c r="A119" s="60">
        <v>2015.0</v>
      </c>
      <c r="B119" s="1">
        <v>132642.1</v>
      </c>
      <c r="C119" s="61">
        <v>42122.0</v>
      </c>
    </row>
    <row r="120">
      <c r="A120" s="60">
        <v>2015.0</v>
      </c>
      <c r="B120" s="1">
        <v>132814.6</v>
      </c>
      <c r="C120" s="61">
        <v>42123.0</v>
      </c>
    </row>
    <row r="121">
      <c r="A121" s="60">
        <v>2015.0</v>
      </c>
      <c r="B121" s="1">
        <v>132669.6</v>
      </c>
      <c r="C121" s="61">
        <v>42124.0</v>
      </c>
    </row>
    <row r="122">
      <c r="A122" s="60">
        <v>2015.0</v>
      </c>
      <c r="B122" s="1">
        <v>126304.4</v>
      </c>
      <c r="C122" s="61">
        <v>42125.0</v>
      </c>
    </row>
    <row r="123">
      <c r="A123" s="60">
        <v>2015.0</v>
      </c>
      <c r="B123" s="1">
        <v>108488.0</v>
      </c>
      <c r="C123" s="61">
        <v>42126.0</v>
      </c>
    </row>
    <row r="124">
      <c r="A124" s="60">
        <v>2015.0</v>
      </c>
      <c r="B124" s="1">
        <v>109233.3</v>
      </c>
      <c r="C124" s="61">
        <v>42127.0</v>
      </c>
    </row>
    <row r="125">
      <c r="A125" s="60">
        <v>2015.0</v>
      </c>
      <c r="B125" s="1">
        <v>122375.5</v>
      </c>
      <c r="C125" s="61">
        <v>42128.0</v>
      </c>
    </row>
    <row r="126">
      <c r="A126" s="60">
        <v>2015.0</v>
      </c>
      <c r="B126" s="1">
        <v>123734.9</v>
      </c>
      <c r="C126" s="61">
        <v>42129.0</v>
      </c>
    </row>
    <row r="127">
      <c r="A127" s="60">
        <v>2015.0</v>
      </c>
      <c r="B127" s="1">
        <v>129121.9</v>
      </c>
      <c r="C127" s="61">
        <v>42130.0</v>
      </c>
    </row>
    <row r="128">
      <c r="A128" s="60">
        <v>2015.0</v>
      </c>
      <c r="B128" s="1">
        <v>131237.2</v>
      </c>
      <c r="C128" s="61">
        <v>42131.0</v>
      </c>
    </row>
    <row r="129">
      <c r="A129" s="60">
        <v>2015.0</v>
      </c>
      <c r="B129" s="1">
        <v>131138.7</v>
      </c>
      <c r="C129" s="61">
        <v>42132.0</v>
      </c>
    </row>
    <row r="130">
      <c r="A130" s="60">
        <v>2015.0</v>
      </c>
      <c r="B130" s="1">
        <v>108377.1</v>
      </c>
      <c r="C130" s="61">
        <v>42133.0</v>
      </c>
    </row>
    <row r="131">
      <c r="A131" s="60">
        <v>2015.0</v>
      </c>
      <c r="B131" s="1">
        <v>103811.3</v>
      </c>
      <c r="C131" s="61">
        <v>42134.0</v>
      </c>
    </row>
    <row r="132">
      <c r="A132" s="60">
        <v>2015.0</v>
      </c>
      <c r="B132" s="1">
        <v>123740.2</v>
      </c>
      <c r="C132" s="61">
        <v>42135.0</v>
      </c>
    </row>
    <row r="133">
      <c r="A133" s="60">
        <v>2015.0</v>
      </c>
      <c r="B133" s="1">
        <v>129312.6</v>
      </c>
      <c r="C133" s="61">
        <v>42136.0</v>
      </c>
    </row>
    <row r="134">
      <c r="A134" s="60">
        <v>2015.0</v>
      </c>
      <c r="B134" s="1">
        <v>136903.3</v>
      </c>
      <c r="C134" s="61">
        <v>42137.0</v>
      </c>
    </row>
    <row r="135">
      <c r="A135" s="60">
        <v>2015.0</v>
      </c>
      <c r="B135" s="1">
        <v>135217.7</v>
      </c>
      <c r="C135" s="61">
        <v>42138.0</v>
      </c>
    </row>
    <row r="136">
      <c r="A136" s="60">
        <v>2015.0</v>
      </c>
      <c r="B136" s="1">
        <v>135172.4</v>
      </c>
      <c r="C136" s="61">
        <v>42139.0</v>
      </c>
    </row>
    <row r="137">
      <c r="A137" s="60">
        <v>2015.0</v>
      </c>
      <c r="B137" s="1">
        <v>117136.6</v>
      </c>
      <c r="C137" s="61">
        <v>42140.0</v>
      </c>
    </row>
    <row r="138">
      <c r="A138" s="60">
        <v>2015.0</v>
      </c>
      <c r="B138" s="1">
        <v>111897.1</v>
      </c>
      <c r="C138" s="61">
        <v>42141.0</v>
      </c>
    </row>
    <row r="139">
      <c r="A139" s="60">
        <v>2015.0</v>
      </c>
      <c r="B139" s="1">
        <v>127524.8</v>
      </c>
      <c r="C139" s="61">
        <v>42142.0</v>
      </c>
    </row>
    <row r="140">
      <c r="A140" s="60">
        <v>2015.0</v>
      </c>
      <c r="B140" s="1">
        <v>133235.5</v>
      </c>
      <c r="C140" s="61">
        <v>42143.0</v>
      </c>
    </row>
    <row r="141">
      <c r="A141" s="60">
        <v>2015.0</v>
      </c>
      <c r="B141" s="1">
        <v>127522.7</v>
      </c>
      <c r="C141" s="61">
        <v>42144.0</v>
      </c>
    </row>
    <row r="142">
      <c r="A142" s="60">
        <v>2015.0</v>
      </c>
      <c r="B142" s="1">
        <v>135361.2</v>
      </c>
      <c r="C142" s="61">
        <v>42145.0</v>
      </c>
    </row>
    <row r="143">
      <c r="A143" s="60">
        <v>2015.0</v>
      </c>
      <c r="B143" s="1">
        <v>133422.5</v>
      </c>
      <c r="C143" s="61">
        <v>42146.0</v>
      </c>
    </row>
    <row r="144">
      <c r="A144" s="60">
        <v>2015.0</v>
      </c>
      <c r="B144" s="1">
        <v>119331.9</v>
      </c>
      <c r="C144" s="61">
        <v>42147.0</v>
      </c>
    </row>
    <row r="145">
      <c r="A145" s="60">
        <v>2015.0</v>
      </c>
      <c r="B145" s="1">
        <v>118783.1</v>
      </c>
      <c r="C145" s="61">
        <v>42148.0</v>
      </c>
    </row>
    <row r="146">
      <c r="A146" s="60">
        <v>2015.0</v>
      </c>
      <c r="B146" s="1">
        <v>136690.9</v>
      </c>
      <c r="C146" s="61">
        <v>42149.0</v>
      </c>
    </row>
    <row r="147">
      <c r="A147" s="60">
        <v>2015.0</v>
      </c>
      <c r="B147" s="1">
        <v>140887.0</v>
      </c>
      <c r="C147" s="61">
        <v>42150.0</v>
      </c>
    </row>
    <row r="148">
      <c r="A148" s="60">
        <v>2015.0</v>
      </c>
      <c r="B148" s="1">
        <v>133103.4</v>
      </c>
      <c r="C148" s="61">
        <v>42151.0</v>
      </c>
    </row>
    <row r="149">
      <c r="A149" s="60">
        <v>2015.0</v>
      </c>
      <c r="B149" s="1">
        <v>127900.2</v>
      </c>
      <c r="C149" s="61">
        <v>42152.0</v>
      </c>
    </row>
    <row r="150">
      <c r="A150" s="60">
        <v>2015.0</v>
      </c>
      <c r="B150" s="1">
        <v>132338.9</v>
      </c>
      <c r="C150" s="61">
        <v>42153.0</v>
      </c>
    </row>
    <row r="151">
      <c r="A151" s="60">
        <v>2015.0</v>
      </c>
      <c r="B151" s="1">
        <v>114669.8</v>
      </c>
      <c r="C151" s="61">
        <v>42154.0</v>
      </c>
    </row>
    <row r="152">
      <c r="A152" s="60">
        <v>2015.0</v>
      </c>
      <c r="B152" s="1">
        <v>113261.3</v>
      </c>
      <c r="C152" s="61">
        <v>42155.0</v>
      </c>
    </row>
    <row r="153">
      <c r="A153" s="60">
        <v>2015.0</v>
      </c>
      <c r="B153" s="1">
        <v>140920.0</v>
      </c>
      <c r="C153" s="61">
        <v>42156.0</v>
      </c>
    </row>
    <row r="154">
      <c r="A154" s="60">
        <v>2015.0</v>
      </c>
      <c r="B154" s="1">
        <v>148534.5</v>
      </c>
      <c r="C154" s="61">
        <v>42157.0</v>
      </c>
    </row>
    <row r="155">
      <c r="A155" s="60">
        <v>2015.0</v>
      </c>
      <c r="B155" s="1">
        <v>146903.0</v>
      </c>
      <c r="C155" s="61">
        <v>42158.0</v>
      </c>
    </row>
    <row r="156">
      <c r="A156" s="60">
        <v>2015.0</v>
      </c>
      <c r="B156" s="1">
        <v>147155.3</v>
      </c>
      <c r="C156" s="61">
        <v>42159.0</v>
      </c>
    </row>
    <row r="157">
      <c r="A157" s="60">
        <v>2015.0</v>
      </c>
      <c r="B157" s="1">
        <v>142625.0</v>
      </c>
      <c r="C157" s="61">
        <v>42160.0</v>
      </c>
    </row>
    <row r="158">
      <c r="A158" s="60">
        <v>2015.0</v>
      </c>
      <c r="B158" s="1">
        <v>120128.3</v>
      </c>
      <c r="C158" s="61">
        <v>42161.0</v>
      </c>
    </row>
    <row r="159">
      <c r="A159" s="60">
        <v>2015.0</v>
      </c>
      <c r="B159" s="1">
        <v>109609.7</v>
      </c>
      <c r="C159" s="61">
        <v>42162.0</v>
      </c>
    </row>
    <row r="160">
      <c r="A160" s="60">
        <v>2015.0</v>
      </c>
      <c r="B160" s="1">
        <v>110715.8</v>
      </c>
      <c r="C160" s="61">
        <v>42163.0</v>
      </c>
    </row>
    <row r="161">
      <c r="A161" s="60">
        <v>2015.0</v>
      </c>
      <c r="B161" s="1">
        <v>132854.1</v>
      </c>
      <c r="C161" s="61">
        <v>42164.0</v>
      </c>
    </row>
    <row r="162">
      <c r="A162" s="60">
        <v>2015.0</v>
      </c>
      <c r="B162" s="1">
        <v>144125.5</v>
      </c>
      <c r="C162" s="61">
        <v>42165.0</v>
      </c>
    </row>
    <row r="163">
      <c r="A163" s="60">
        <v>2015.0</v>
      </c>
      <c r="B163" s="1">
        <v>143465.4</v>
      </c>
      <c r="C163" s="61">
        <v>42166.0</v>
      </c>
    </row>
    <row r="164">
      <c r="A164" s="60">
        <v>2015.0</v>
      </c>
      <c r="B164" s="1">
        <v>145005.6</v>
      </c>
      <c r="C164" s="61">
        <v>42167.0</v>
      </c>
    </row>
    <row r="165">
      <c r="A165" s="60">
        <v>2015.0</v>
      </c>
      <c r="B165" s="1">
        <v>123754.6</v>
      </c>
      <c r="C165" s="61">
        <v>42168.0</v>
      </c>
    </row>
    <row r="166">
      <c r="A166" s="60">
        <v>2015.0</v>
      </c>
      <c r="B166" s="1">
        <v>119125.6</v>
      </c>
      <c r="C166" s="61">
        <v>42169.0</v>
      </c>
    </row>
    <row r="167">
      <c r="A167" s="60">
        <v>2015.0</v>
      </c>
      <c r="B167" s="1">
        <v>136054.1</v>
      </c>
      <c r="C167" s="61">
        <v>42170.0</v>
      </c>
    </row>
    <row r="168">
      <c r="A168" s="60">
        <v>2015.0</v>
      </c>
      <c r="B168" s="1">
        <v>139073.8</v>
      </c>
      <c r="C168" s="61">
        <v>42171.0</v>
      </c>
    </row>
    <row r="169">
      <c r="A169" s="60">
        <v>2015.0</v>
      </c>
      <c r="B169" s="1">
        <v>134290.5</v>
      </c>
      <c r="C169" s="61">
        <v>42172.0</v>
      </c>
    </row>
    <row r="170">
      <c r="A170" s="60">
        <v>2015.0</v>
      </c>
      <c r="B170" s="1">
        <v>137073.8</v>
      </c>
      <c r="C170" s="61">
        <v>42173.0</v>
      </c>
    </row>
    <row r="171">
      <c r="A171" s="60">
        <v>2015.0</v>
      </c>
      <c r="B171" s="1">
        <v>139781.2</v>
      </c>
      <c r="C171" s="61">
        <v>42174.0</v>
      </c>
    </row>
    <row r="172">
      <c r="A172" s="60">
        <v>2015.0</v>
      </c>
      <c r="B172" s="1">
        <v>129576.4</v>
      </c>
      <c r="C172" s="61">
        <v>42175.0</v>
      </c>
    </row>
    <row r="173">
      <c r="A173" s="60">
        <v>2015.0</v>
      </c>
      <c r="B173" s="1">
        <v>124910.6</v>
      </c>
      <c r="C173" s="61">
        <v>42176.0</v>
      </c>
    </row>
    <row r="174">
      <c r="A174" s="60">
        <v>2015.0</v>
      </c>
      <c r="B174" s="1">
        <v>140431.4</v>
      </c>
      <c r="C174" s="61">
        <v>42177.0</v>
      </c>
    </row>
    <row r="175">
      <c r="A175" s="60">
        <v>2015.0</v>
      </c>
      <c r="B175" s="1">
        <v>133171.4</v>
      </c>
      <c r="C175" s="61">
        <v>42178.0</v>
      </c>
    </row>
    <row r="176">
      <c r="A176" s="60">
        <v>2015.0</v>
      </c>
      <c r="B176" s="1">
        <v>135407.6</v>
      </c>
      <c r="C176" s="61">
        <v>42179.0</v>
      </c>
    </row>
    <row r="177">
      <c r="A177" s="60">
        <v>2015.0</v>
      </c>
      <c r="B177" s="1">
        <v>137379.2</v>
      </c>
      <c r="C177" s="61">
        <v>42180.0</v>
      </c>
    </row>
    <row r="178">
      <c r="A178" s="60">
        <v>2015.0</v>
      </c>
      <c r="B178" s="1">
        <v>135562.1</v>
      </c>
      <c r="C178" s="61">
        <v>42181.0</v>
      </c>
    </row>
    <row r="179">
      <c r="A179" s="60">
        <v>2015.0</v>
      </c>
      <c r="B179" s="1">
        <v>124587.4</v>
      </c>
      <c r="C179" s="61">
        <v>42182.0</v>
      </c>
    </row>
    <row r="180">
      <c r="A180" s="60">
        <v>2015.0</v>
      </c>
      <c r="B180" s="1">
        <v>119277.5</v>
      </c>
      <c r="C180" s="61">
        <v>42183.0</v>
      </c>
    </row>
    <row r="181">
      <c r="A181" s="60">
        <v>2015.0</v>
      </c>
      <c r="B181" s="1">
        <v>139468.2</v>
      </c>
      <c r="C181" s="61">
        <v>42184.0</v>
      </c>
    </row>
    <row r="182">
      <c r="A182" s="60">
        <v>2015.0</v>
      </c>
      <c r="B182" s="1">
        <v>143170.1</v>
      </c>
      <c r="C182" s="61">
        <v>42185.0</v>
      </c>
    </row>
    <row r="183">
      <c r="A183" s="60">
        <v>2015.0</v>
      </c>
      <c r="B183" s="1">
        <v>138931.0</v>
      </c>
      <c r="C183" s="61">
        <v>42186.0</v>
      </c>
    </row>
    <row r="184">
      <c r="A184" s="60">
        <v>2015.0</v>
      </c>
      <c r="B184" s="1">
        <v>138972.4</v>
      </c>
      <c r="C184" s="61">
        <v>42187.0</v>
      </c>
    </row>
    <row r="185">
      <c r="A185" s="60">
        <v>2015.0</v>
      </c>
      <c r="B185" s="1">
        <v>145713.8</v>
      </c>
      <c r="C185" s="61">
        <v>42188.0</v>
      </c>
    </row>
    <row r="186">
      <c r="A186" s="60">
        <v>2015.0</v>
      </c>
      <c r="B186" s="1">
        <v>130073.3</v>
      </c>
      <c r="C186" s="61">
        <v>42189.0</v>
      </c>
    </row>
    <row r="187">
      <c r="A187" s="60">
        <v>2015.0</v>
      </c>
      <c r="B187" s="1">
        <v>117312.9</v>
      </c>
      <c r="C187" s="61">
        <v>42190.0</v>
      </c>
    </row>
    <row r="188">
      <c r="A188" s="60">
        <v>2015.0</v>
      </c>
      <c r="B188" s="1">
        <v>143176.3</v>
      </c>
      <c r="C188" s="61">
        <v>42191.0</v>
      </c>
    </row>
    <row r="189">
      <c r="A189" s="60">
        <v>2015.0</v>
      </c>
      <c r="B189" s="1">
        <v>143984.4</v>
      </c>
      <c r="C189" s="61">
        <v>42192.0</v>
      </c>
    </row>
    <row r="190">
      <c r="A190" s="60">
        <v>2015.0</v>
      </c>
      <c r="B190" s="1">
        <v>141696.3</v>
      </c>
      <c r="C190" s="61">
        <v>42193.0</v>
      </c>
    </row>
    <row r="191">
      <c r="A191" s="60">
        <v>2015.0</v>
      </c>
      <c r="B191" s="1">
        <v>141994.4</v>
      </c>
      <c r="C191" s="61">
        <v>42194.0</v>
      </c>
    </row>
    <row r="192">
      <c r="A192" s="60">
        <v>2015.0</v>
      </c>
      <c r="B192" s="1">
        <v>136884.1</v>
      </c>
      <c r="C192" s="61">
        <v>42195.0</v>
      </c>
    </row>
    <row r="193">
      <c r="A193" s="60">
        <v>2015.0</v>
      </c>
      <c r="B193" s="1">
        <v>123971.7</v>
      </c>
      <c r="C193" s="61">
        <v>42196.0</v>
      </c>
    </row>
    <row r="194">
      <c r="A194" s="60">
        <v>2015.0</v>
      </c>
      <c r="B194" s="1">
        <v>124790.7</v>
      </c>
      <c r="C194" s="61">
        <v>42197.0</v>
      </c>
    </row>
    <row r="195">
      <c r="A195" s="60">
        <v>2015.0</v>
      </c>
      <c r="B195" s="1">
        <v>138680.3</v>
      </c>
      <c r="C195" s="61">
        <v>42198.0</v>
      </c>
    </row>
    <row r="196">
      <c r="A196" s="60">
        <v>2015.0</v>
      </c>
      <c r="B196" s="1">
        <v>150671.1</v>
      </c>
      <c r="C196" s="61">
        <v>42199.0</v>
      </c>
    </row>
    <row r="197">
      <c r="A197" s="60">
        <v>2015.0</v>
      </c>
      <c r="B197" s="1">
        <v>151270.5</v>
      </c>
      <c r="C197" s="61">
        <v>42200.0</v>
      </c>
    </row>
    <row r="198">
      <c r="A198" s="60">
        <v>2015.0</v>
      </c>
      <c r="B198" s="1">
        <v>144798.0</v>
      </c>
      <c r="C198" s="61">
        <v>42201.0</v>
      </c>
    </row>
    <row r="199">
      <c r="A199" s="60">
        <v>2015.0</v>
      </c>
      <c r="B199" s="1">
        <v>142965.5</v>
      </c>
      <c r="C199" s="61">
        <v>42202.0</v>
      </c>
    </row>
    <row r="200">
      <c r="A200" s="60">
        <v>2015.0</v>
      </c>
      <c r="B200" s="1">
        <v>130187.4</v>
      </c>
      <c r="C200" s="61">
        <v>42203.0</v>
      </c>
    </row>
    <row r="201">
      <c r="A201" s="60">
        <v>2015.0</v>
      </c>
      <c r="B201" s="1">
        <v>131141.4</v>
      </c>
      <c r="C201" s="61">
        <v>42204.0</v>
      </c>
    </row>
    <row r="202">
      <c r="A202" s="60">
        <v>2015.0</v>
      </c>
      <c r="B202" s="1">
        <v>146154.4</v>
      </c>
      <c r="C202" s="61">
        <v>42205.0</v>
      </c>
    </row>
    <row r="203">
      <c r="A203" s="60">
        <v>2015.0</v>
      </c>
      <c r="B203" s="1">
        <v>138931.8</v>
      </c>
      <c r="C203" s="61">
        <v>42206.0</v>
      </c>
    </row>
    <row r="204">
      <c r="A204" s="60">
        <v>2015.0</v>
      </c>
      <c r="B204" s="1">
        <v>138418.8</v>
      </c>
      <c r="C204" s="61">
        <v>42207.0</v>
      </c>
    </row>
    <row r="205">
      <c r="A205" s="60">
        <v>2015.0</v>
      </c>
      <c r="B205" s="1">
        <v>142316.3</v>
      </c>
      <c r="C205" s="61">
        <v>42208.0</v>
      </c>
    </row>
    <row r="206">
      <c r="A206" s="60">
        <v>2015.0</v>
      </c>
      <c r="B206" s="1">
        <v>136837.2</v>
      </c>
      <c r="C206" s="61">
        <v>42209.0</v>
      </c>
    </row>
    <row r="207">
      <c r="A207" s="60">
        <v>2015.0</v>
      </c>
      <c r="B207" s="1">
        <v>121021.4</v>
      </c>
      <c r="C207" s="61">
        <v>42210.0</v>
      </c>
    </row>
    <row r="208">
      <c r="A208" s="60">
        <v>2015.0</v>
      </c>
      <c r="B208" s="1">
        <v>120396.7</v>
      </c>
      <c r="C208" s="61">
        <v>42211.0</v>
      </c>
    </row>
    <row r="209">
      <c r="A209" s="60">
        <v>2015.0</v>
      </c>
      <c r="B209" s="1">
        <v>142470.4</v>
      </c>
      <c r="C209" s="61">
        <v>42212.0</v>
      </c>
    </row>
    <row r="210">
      <c r="A210" s="60">
        <v>2015.0</v>
      </c>
      <c r="B210" s="1">
        <v>144008.4</v>
      </c>
      <c r="C210" s="61">
        <v>42213.0</v>
      </c>
    </row>
    <row r="211">
      <c r="A211" s="60">
        <v>2015.0</v>
      </c>
      <c r="B211" s="1">
        <v>142637.8</v>
      </c>
      <c r="C211" s="61">
        <v>42214.0</v>
      </c>
    </row>
    <row r="212">
      <c r="A212" s="60">
        <v>2015.0</v>
      </c>
      <c r="B212" s="1">
        <v>143544.1</v>
      </c>
      <c r="C212" s="61">
        <v>42215.0</v>
      </c>
    </row>
    <row r="213">
      <c r="A213" s="60">
        <v>2015.0</v>
      </c>
      <c r="B213" s="1">
        <v>139585.0</v>
      </c>
      <c r="C213" s="61">
        <v>42216.0</v>
      </c>
    </row>
    <row r="214">
      <c r="A214" s="60">
        <v>2015.0</v>
      </c>
      <c r="B214" s="1">
        <v>125032.6</v>
      </c>
      <c r="C214" s="61">
        <v>42217.0</v>
      </c>
    </row>
    <row r="215">
      <c r="A215" s="60">
        <v>2015.0</v>
      </c>
      <c r="B215" s="1">
        <v>117638.1</v>
      </c>
      <c r="C215" s="61">
        <v>42218.0</v>
      </c>
    </row>
    <row r="216">
      <c r="A216" s="60">
        <v>2015.0</v>
      </c>
      <c r="B216" s="1">
        <v>141451.7</v>
      </c>
      <c r="C216" s="61">
        <v>42219.0</v>
      </c>
    </row>
    <row r="217">
      <c r="A217" s="60">
        <v>2015.0</v>
      </c>
      <c r="B217" s="1">
        <v>147550.2</v>
      </c>
      <c r="C217" s="61">
        <v>42220.0</v>
      </c>
    </row>
    <row r="218">
      <c r="A218" s="60">
        <v>2015.0</v>
      </c>
      <c r="B218" s="1">
        <v>142326.0</v>
      </c>
      <c r="C218" s="61">
        <v>42221.0</v>
      </c>
    </row>
    <row r="219">
      <c r="A219" s="60">
        <v>2015.0</v>
      </c>
      <c r="B219" s="1">
        <v>143642.4</v>
      </c>
      <c r="C219" s="61">
        <v>42222.0</v>
      </c>
    </row>
    <row r="220">
      <c r="A220" s="60">
        <v>2015.0</v>
      </c>
      <c r="B220" s="1">
        <v>143060.3</v>
      </c>
      <c r="C220" s="61">
        <v>42223.0</v>
      </c>
    </row>
    <row r="221">
      <c r="A221" s="60">
        <v>2015.0</v>
      </c>
      <c r="B221" s="1">
        <v>125830.5</v>
      </c>
      <c r="C221" s="61">
        <v>42224.0</v>
      </c>
    </row>
    <row r="222">
      <c r="A222" s="60">
        <v>2015.0</v>
      </c>
      <c r="B222" s="1">
        <v>120008.5</v>
      </c>
      <c r="C222" s="61">
        <v>42225.0</v>
      </c>
    </row>
    <row r="223">
      <c r="A223" s="60">
        <v>2015.0</v>
      </c>
      <c r="B223" s="1">
        <v>130978.1</v>
      </c>
      <c r="C223" s="61">
        <v>42226.0</v>
      </c>
    </row>
    <row r="224">
      <c r="A224" s="60">
        <v>2015.0</v>
      </c>
      <c r="B224" s="1">
        <v>135616.1</v>
      </c>
      <c r="C224" s="61">
        <v>42227.0</v>
      </c>
    </row>
    <row r="225">
      <c r="A225" s="60">
        <v>2015.0</v>
      </c>
      <c r="B225" s="1">
        <v>138900.5</v>
      </c>
      <c r="C225" s="61">
        <v>42228.0</v>
      </c>
    </row>
    <row r="226">
      <c r="A226" s="60">
        <v>2015.0</v>
      </c>
      <c r="B226" s="1">
        <v>140905.9</v>
      </c>
      <c r="C226" s="61">
        <v>42229.0</v>
      </c>
    </row>
    <row r="227">
      <c r="A227" s="60">
        <v>2015.0</v>
      </c>
      <c r="B227" s="1">
        <v>137838.9</v>
      </c>
      <c r="C227" s="61">
        <v>42230.0</v>
      </c>
    </row>
    <row r="228">
      <c r="A228" s="60">
        <v>2015.0</v>
      </c>
      <c r="B228" s="1">
        <v>122088.8</v>
      </c>
      <c r="C228" s="61">
        <v>42231.0</v>
      </c>
    </row>
    <row r="229">
      <c r="A229" s="60">
        <v>2015.0</v>
      </c>
      <c r="B229" s="1">
        <v>116648.8</v>
      </c>
      <c r="C229" s="61">
        <v>42232.0</v>
      </c>
    </row>
    <row r="230">
      <c r="A230" s="60">
        <v>2015.0</v>
      </c>
      <c r="B230" s="1">
        <v>137008.7</v>
      </c>
      <c r="C230" s="61">
        <v>42233.0</v>
      </c>
    </row>
    <row r="231">
      <c r="A231" s="60">
        <v>2015.0</v>
      </c>
      <c r="B231" s="1">
        <v>148094.0</v>
      </c>
      <c r="C231" s="61">
        <v>42234.0</v>
      </c>
    </row>
    <row r="232">
      <c r="A232" s="60">
        <v>2015.0</v>
      </c>
      <c r="B232" s="1">
        <v>144024.7</v>
      </c>
      <c r="C232" s="61">
        <v>42235.0</v>
      </c>
    </row>
    <row r="233">
      <c r="A233" s="60">
        <v>2015.0</v>
      </c>
      <c r="B233" s="1">
        <v>131575.8</v>
      </c>
      <c r="C233" s="61">
        <v>42236.0</v>
      </c>
    </row>
    <row r="234">
      <c r="A234" s="60">
        <v>2015.0</v>
      </c>
      <c r="B234" s="1">
        <v>126570.5</v>
      </c>
      <c r="C234" s="61">
        <v>42237.0</v>
      </c>
    </row>
    <row r="235">
      <c r="A235" s="60">
        <v>2015.0</v>
      </c>
      <c r="B235" s="1">
        <v>112275.2</v>
      </c>
      <c r="C235" s="61">
        <v>42238.0</v>
      </c>
    </row>
    <row r="236">
      <c r="A236" s="60">
        <v>2015.0</v>
      </c>
      <c r="B236" s="1">
        <v>111793.0</v>
      </c>
      <c r="C236" s="61">
        <v>42239.0</v>
      </c>
    </row>
    <row r="237">
      <c r="A237" s="60">
        <v>2015.0</v>
      </c>
      <c r="B237" s="1">
        <v>128868.3</v>
      </c>
      <c r="C237" s="61">
        <v>42240.0</v>
      </c>
    </row>
    <row r="238">
      <c r="A238" s="60">
        <v>2015.0</v>
      </c>
      <c r="B238" s="1">
        <v>135051.5</v>
      </c>
      <c r="C238" s="61">
        <v>42241.0</v>
      </c>
    </row>
    <row r="239">
      <c r="A239" s="60">
        <v>2015.0</v>
      </c>
      <c r="B239" s="1">
        <v>135914.7</v>
      </c>
      <c r="C239" s="61">
        <v>42242.0</v>
      </c>
    </row>
    <row r="240">
      <c r="A240" s="60">
        <v>2015.0</v>
      </c>
      <c r="B240" s="1">
        <v>141159.8</v>
      </c>
      <c r="C240" s="61">
        <v>42243.0</v>
      </c>
    </row>
    <row r="241">
      <c r="A241" s="60">
        <v>2015.0</v>
      </c>
      <c r="B241" s="1">
        <v>134755.5</v>
      </c>
      <c r="C241" s="61">
        <v>42244.0</v>
      </c>
    </row>
    <row r="242">
      <c r="A242" s="60">
        <v>2015.0</v>
      </c>
      <c r="B242" s="1">
        <v>124448.5</v>
      </c>
      <c r="C242" s="61">
        <v>42245.0</v>
      </c>
    </row>
    <row r="243">
      <c r="A243" s="60">
        <v>2015.0</v>
      </c>
      <c r="B243" s="1">
        <v>116744.2</v>
      </c>
      <c r="C243" s="61">
        <v>42246.0</v>
      </c>
    </row>
    <row r="244">
      <c r="A244" s="60">
        <v>2015.0</v>
      </c>
      <c r="B244" s="1">
        <v>137724.9</v>
      </c>
      <c r="C244" s="61">
        <v>42247.0</v>
      </c>
    </row>
    <row r="245">
      <c r="A245" s="60">
        <v>2015.0</v>
      </c>
      <c r="B245" s="1">
        <v>134116.8</v>
      </c>
      <c r="C245" s="61">
        <v>42248.0</v>
      </c>
    </row>
    <row r="246">
      <c r="A246" s="60">
        <v>2015.0</v>
      </c>
      <c r="B246" s="1">
        <v>132794.7</v>
      </c>
      <c r="C246" s="61">
        <v>42249.0</v>
      </c>
    </row>
    <row r="247">
      <c r="A247" s="60">
        <v>2015.0</v>
      </c>
      <c r="B247" s="1">
        <v>132096.3</v>
      </c>
      <c r="C247" s="61">
        <v>42250.0</v>
      </c>
    </row>
    <row r="248">
      <c r="A248" s="60">
        <v>2015.0</v>
      </c>
      <c r="B248" s="1">
        <v>131384.9</v>
      </c>
      <c r="C248" s="61">
        <v>42251.0</v>
      </c>
    </row>
    <row r="249">
      <c r="A249" s="60">
        <v>2015.0</v>
      </c>
      <c r="B249" s="1">
        <v>115799.3</v>
      </c>
      <c r="C249" s="61">
        <v>42252.0</v>
      </c>
    </row>
    <row r="250">
      <c r="A250" s="60">
        <v>2015.0</v>
      </c>
      <c r="B250" s="1">
        <v>109641.4</v>
      </c>
      <c r="C250" s="61">
        <v>42253.0</v>
      </c>
    </row>
    <row r="251">
      <c r="A251" s="60">
        <v>2015.0</v>
      </c>
      <c r="B251" s="1">
        <v>131619.4</v>
      </c>
      <c r="C251" s="61">
        <v>42254.0</v>
      </c>
    </row>
    <row r="252">
      <c r="A252" s="60">
        <v>2015.0</v>
      </c>
      <c r="B252" s="1">
        <v>136340.7</v>
      </c>
      <c r="C252" s="61">
        <v>42255.0</v>
      </c>
    </row>
    <row r="253">
      <c r="A253" s="60">
        <v>2015.0</v>
      </c>
      <c r="B253" s="1">
        <v>132977.5</v>
      </c>
      <c r="C253" s="61">
        <v>42256.0</v>
      </c>
    </row>
    <row r="254">
      <c r="A254" s="60">
        <v>2015.0</v>
      </c>
      <c r="B254" s="1">
        <v>133542.0</v>
      </c>
      <c r="C254" s="61">
        <v>42257.0</v>
      </c>
    </row>
    <row r="255">
      <c r="A255" s="60">
        <v>2015.0</v>
      </c>
      <c r="B255" s="1">
        <v>123968.9</v>
      </c>
      <c r="C255" s="61">
        <v>42258.0</v>
      </c>
    </row>
    <row r="256">
      <c r="A256" s="60">
        <v>2015.0</v>
      </c>
      <c r="B256" s="1">
        <v>108790.0</v>
      </c>
      <c r="C256" s="61">
        <v>42259.0</v>
      </c>
    </row>
    <row r="257">
      <c r="A257" s="60">
        <v>2015.0</v>
      </c>
      <c r="B257" s="1">
        <v>99161.77</v>
      </c>
      <c r="C257" s="61">
        <v>42260.0</v>
      </c>
    </row>
    <row r="258">
      <c r="A258" s="60">
        <v>2015.0</v>
      </c>
      <c r="B258" s="1">
        <v>116574.2</v>
      </c>
      <c r="C258" s="61">
        <v>42261.0</v>
      </c>
    </row>
    <row r="259">
      <c r="A259" s="60">
        <v>2015.0</v>
      </c>
      <c r="B259" s="1">
        <v>123750.5</v>
      </c>
      <c r="C259" s="61">
        <v>42262.0</v>
      </c>
    </row>
    <row r="260">
      <c r="A260" s="60">
        <v>2015.0</v>
      </c>
      <c r="B260" s="1">
        <v>131795.5</v>
      </c>
      <c r="C260" s="61">
        <v>42263.0</v>
      </c>
    </row>
    <row r="261">
      <c r="A261" s="60">
        <v>2015.0</v>
      </c>
      <c r="B261" s="1">
        <v>131050.7</v>
      </c>
      <c r="C261" s="61">
        <v>42264.0</v>
      </c>
    </row>
    <row r="262">
      <c r="A262" s="60">
        <v>2015.0</v>
      </c>
      <c r="B262" s="1">
        <v>130764.6</v>
      </c>
      <c r="C262" s="61">
        <v>42265.0</v>
      </c>
    </row>
    <row r="263">
      <c r="A263" s="60">
        <v>2015.0</v>
      </c>
      <c r="B263" s="1">
        <v>112377.2</v>
      </c>
      <c r="C263" s="61">
        <v>42266.0</v>
      </c>
    </row>
    <row r="264">
      <c r="A264" s="60">
        <v>2015.0</v>
      </c>
      <c r="B264" s="1">
        <v>103708.9</v>
      </c>
      <c r="C264" s="61">
        <v>42267.0</v>
      </c>
    </row>
    <row r="265">
      <c r="A265" s="60">
        <v>2015.0</v>
      </c>
      <c r="B265" s="1">
        <v>120096.7</v>
      </c>
      <c r="C265" s="61">
        <v>42268.0</v>
      </c>
    </row>
    <row r="266">
      <c r="A266" s="60">
        <v>2015.0</v>
      </c>
      <c r="B266" s="1">
        <v>127755.1</v>
      </c>
      <c r="C266" s="61">
        <v>42269.0</v>
      </c>
    </row>
    <row r="267">
      <c r="A267" s="60">
        <v>2015.0</v>
      </c>
      <c r="B267" s="1">
        <v>131866.7</v>
      </c>
      <c r="C267" s="61">
        <v>42270.0</v>
      </c>
    </row>
    <row r="268">
      <c r="A268" s="60">
        <v>2015.0</v>
      </c>
      <c r="B268" s="1">
        <v>130937.6</v>
      </c>
      <c r="C268" s="61">
        <v>42271.0</v>
      </c>
    </row>
    <row r="269">
      <c r="A269" s="60">
        <v>2015.0</v>
      </c>
      <c r="B269" s="1">
        <v>124278.9</v>
      </c>
      <c r="C269" s="61">
        <v>42272.0</v>
      </c>
    </row>
    <row r="270">
      <c r="A270" s="60">
        <v>2015.0</v>
      </c>
      <c r="B270" s="1">
        <v>111064.5</v>
      </c>
      <c r="C270" s="61">
        <v>42273.0</v>
      </c>
    </row>
    <row r="271">
      <c r="A271" s="60">
        <v>2015.0</v>
      </c>
      <c r="B271" s="1">
        <v>106431.8</v>
      </c>
      <c r="C271" s="61">
        <v>42274.0</v>
      </c>
    </row>
    <row r="272">
      <c r="A272" s="60">
        <v>2015.0</v>
      </c>
      <c r="B272" s="1">
        <v>121796.7</v>
      </c>
      <c r="C272" s="61">
        <v>42275.0</v>
      </c>
    </row>
    <row r="273">
      <c r="A273" s="60">
        <v>2015.0</v>
      </c>
      <c r="B273" s="1">
        <v>126691.8</v>
      </c>
      <c r="C273" s="61">
        <v>42276.0</v>
      </c>
    </row>
    <row r="274">
      <c r="A274" s="60">
        <v>2015.0</v>
      </c>
      <c r="B274" s="1">
        <v>129641.2</v>
      </c>
      <c r="C274" s="61">
        <v>42277.0</v>
      </c>
    </row>
    <row r="275">
      <c r="A275" s="60">
        <v>2015.0</v>
      </c>
      <c r="B275" s="1">
        <v>124356.4</v>
      </c>
      <c r="C275" s="61">
        <v>42278.0</v>
      </c>
    </row>
    <row r="276">
      <c r="A276" s="60">
        <v>2015.0</v>
      </c>
      <c r="B276" s="1">
        <v>107544.1</v>
      </c>
      <c r="C276" s="61">
        <v>42279.0</v>
      </c>
    </row>
    <row r="277">
      <c r="A277" s="60">
        <v>2015.0</v>
      </c>
      <c r="B277" s="1">
        <v>100598.6</v>
      </c>
      <c r="C277" s="61">
        <v>42280.0</v>
      </c>
    </row>
    <row r="278">
      <c r="A278" s="60">
        <v>2015.0</v>
      </c>
      <c r="B278" s="1">
        <v>103828.9</v>
      </c>
      <c r="C278" s="61">
        <v>42281.0</v>
      </c>
    </row>
    <row r="279">
      <c r="A279" s="60">
        <v>2015.0</v>
      </c>
      <c r="B279" s="1">
        <v>125194.9</v>
      </c>
      <c r="C279" s="61">
        <v>42282.0</v>
      </c>
    </row>
    <row r="280">
      <c r="A280" s="60">
        <v>2015.0</v>
      </c>
      <c r="B280" s="1">
        <v>127225.2</v>
      </c>
      <c r="C280" s="61">
        <v>42283.0</v>
      </c>
    </row>
    <row r="281">
      <c r="A281" s="60">
        <v>2015.0</v>
      </c>
      <c r="B281" s="1">
        <v>117282.8</v>
      </c>
      <c r="C281" s="61">
        <v>42284.0</v>
      </c>
    </row>
    <row r="282">
      <c r="A282" s="60">
        <v>2015.0</v>
      </c>
      <c r="B282" s="1">
        <v>122121.3</v>
      </c>
      <c r="C282" s="61">
        <v>42285.0</v>
      </c>
    </row>
    <row r="283">
      <c r="A283" s="60">
        <v>2015.0</v>
      </c>
      <c r="B283" s="1">
        <v>126989.9</v>
      </c>
      <c r="C283" s="61">
        <v>42286.0</v>
      </c>
    </row>
    <row r="284">
      <c r="A284" s="60">
        <v>2015.0</v>
      </c>
      <c r="B284" s="1">
        <v>112604.8</v>
      </c>
      <c r="C284" s="61">
        <v>42287.0</v>
      </c>
    </row>
    <row r="285">
      <c r="A285" s="60">
        <v>2015.0</v>
      </c>
      <c r="B285" s="1">
        <v>105376.3</v>
      </c>
      <c r="C285" s="61">
        <v>42288.0</v>
      </c>
    </row>
    <row r="286">
      <c r="A286" s="60">
        <v>2015.0</v>
      </c>
      <c r="B286" s="1">
        <v>120916.2</v>
      </c>
      <c r="C286" s="61">
        <v>42289.0</v>
      </c>
    </row>
    <row r="287">
      <c r="A287" s="60">
        <v>2015.0</v>
      </c>
      <c r="B287" s="1">
        <v>122830.4</v>
      </c>
      <c r="C287" s="61">
        <v>42290.0</v>
      </c>
    </row>
    <row r="288">
      <c r="A288" s="60">
        <v>2015.0</v>
      </c>
      <c r="B288" s="1">
        <v>126919.2</v>
      </c>
      <c r="C288" s="61">
        <v>42291.0</v>
      </c>
    </row>
    <row r="289">
      <c r="A289" s="60">
        <v>2015.0</v>
      </c>
      <c r="B289" s="1">
        <v>130260.4</v>
      </c>
      <c r="C289" s="61">
        <v>42292.0</v>
      </c>
    </row>
    <row r="290">
      <c r="A290" s="60">
        <v>2015.0</v>
      </c>
      <c r="B290" s="1">
        <v>123986.0</v>
      </c>
      <c r="C290" s="61">
        <v>42293.0</v>
      </c>
    </row>
    <row r="291">
      <c r="A291" s="60">
        <v>2015.0</v>
      </c>
      <c r="B291" s="1">
        <v>104916.3</v>
      </c>
      <c r="C291" s="61">
        <v>42294.0</v>
      </c>
    </row>
    <row r="292">
      <c r="A292" s="60">
        <v>2015.0</v>
      </c>
      <c r="B292" s="1">
        <v>100812.0</v>
      </c>
      <c r="C292" s="61">
        <v>42295.0</v>
      </c>
    </row>
    <row r="293">
      <c r="A293" s="60">
        <v>2015.0</v>
      </c>
      <c r="B293" s="1">
        <v>120795.0</v>
      </c>
      <c r="C293" s="61">
        <v>42296.0</v>
      </c>
    </row>
    <row r="294">
      <c r="A294" s="60">
        <v>2015.0</v>
      </c>
      <c r="B294" s="1">
        <v>126655.5</v>
      </c>
      <c r="C294" s="61">
        <v>42297.0</v>
      </c>
    </row>
    <row r="295">
      <c r="A295" s="60">
        <v>2015.0</v>
      </c>
      <c r="B295" s="1">
        <v>122368.9</v>
      </c>
      <c r="C295" s="61">
        <v>42298.0</v>
      </c>
    </row>
    <row r="296">
      <c r="A296" s="60">
        <v>2015.0</v>
      </c>
      <c r="B296" s="1">
        <v>121471.6</v>
      </c>
      <c r="C296" s="61">
        <v>42299.0</v>
      </c>
    </row>
    <row r="297">
      <c r="A297" s="60">
        <v>2015.0</v>
      </c>
      <c r="B297" s="1">
        <v>120420.7</v>
      </c>
      <c r="C297" s="61">
        <v>42300.0</v>
      </c>
    </row>
    <row r="298">
      <c r="A298" s="60">
        <v>2015.0</v>
      </c>
      <c r="B298" s="1">
        <v>106813.0</v>
      </c>
      <c r="C298" s="61">
        <v>42301.0</v>
      </c>
    </row>
    <row r="299">
      <c r="A299" s="60">
        <v>2015.0</v>
      </c>
      <c r="B299" s="1">
        <v>102279.7</v>
      </c>
      <c r="C299" s="61">
        <v>42302.0</v>
      </c>
    </row>
    <row r="300">
      <c r="A300" s="60">
        <v>2015.0</v>
      </c>
      <c r="B300" s="1">
        <v>115297.3</v>
      </c>
      <c r="C300" s="61">
        <v>42303.0</v>
      </c>
    </row>
    <row r="301">
      <c r="A301" s="60">
        <v>2015.0</v>
      </c>
      <c r="B301" s="1">
        <v>116619.6</v>
      </c>
      <c r="C301" s="61">
        <v>42304.0</v>
      </c>
    </row>
    <row r="302">
      <c r="A302" s="60">
        <v>2015.0</v>
      </c>
      <c r="B302" s="1">
        <v>122887.4</v>
      </c>
      <c r="C302" s="61">
        <v>42305.0</v>
      </c>
    </row>
    <row r="303">
      <c r="A303" s="60">
        <v>2015.0</v>
      </c>
      <c r="B303" s="1">
        <v>124222.9</v>
      </c>
      <c r="C303" s="61">
        <v>42306.0</v>
      </c>
    </row>
    <row r="304">
      <c r="A304" s="60">
        <v>2015.0</v>
      </c>
      <c r="B304" s="1">
        <v>121257.0</v>
      </c>
      <c r="C304" s="61">
        <v>42307.0</v>
      </c>
    </row>
    <row r="305">
      <c r="A305" s="60">
        <v>2015.0</v>
      </c>
      <c r="B305" s="1">
        <v>106353.4</v>
      </c>
      <c r="C305" s="61">
        <v>42308.0</v>
      </c>
    </row>
    <row r="306">
      <c r="A306" s="60">
        <v>2015.0</v>
      </c>
      <c r="B306" s="1">
        <v>103629.6</v>
      </c>
      <c r="C306" s="61">
        <v>42309.0</v>
      </c>
    </row>
    <row r="307">
      <c r="A307" s="60">
        <v>2015.0</v>
      </c>
      <c r="B307" s="1">
        <v>113791.8</v>
      </c>
      <c r="C307" s="61">
        <v>42310.0</v>
      </c>
    </row>
    <row r="308">
      <c r="A308" s="60">
        <v>2015.0</v>
      </c>
      <c r="B308" s="1">
        <v>101793.0</v>
      </c>
      <c r="C308" s="61">
        <v>42311.0</v>
      </c>
    </row>
    <row r="309">
      <c r="A309" s="60">
        <v>2015.0</v>
      </c>
      <c r="B309" s="1">
        <v>120177.9</v>
      </c>
      <c r="C309" s="61">
        <v>42312.0</v>
      </c>
    </row>
    <row r="310">
      <c r="A310" s="60">
        <v>2015.0</v>
      </c>
      <c r="B310" s="1">
        <v>125985.5</v>
      </c>
      <c r="C310" s="61">
        <v>42313.0</v>
      </c>
    </row>
    <row r="311">
      <c r="A311" s="60">
        <v>2015.0</v>
      </c>
      <c r="B311" s="1">
        <v>120505.6</v>
      </c>
      <c r="C311" s="61">
        <v>42314.0</v>
      </c>
    </row>
    <row r="312">
      <c r="A312" s="60">
        <v>2015.0</v>
      </c>
      <c r="B312" s="1">
        <v>104269.8</v>
      </c>
      <c r="C312" s="61">
        <v>42315.0</v>
      </c>
    </row>
    <row r="313">
      <c r="A313" s="60">
        <v>2015.0</v>
      </c>
      <c r="B313" s="1">
        <v>103793.1</v>
      </c>
      <c r="C313" s="61">
        <v>42316.0</v>
      </c>
    </row>
    <row r="314">
      <c r="A314" s="60">
        <v>2015.0</v>
      </c>
      <c r="B314" s="1">
        <v>127234.7</v>
      </c>
      <c r="C314" s="61">
        <v>42317.0</v>
      </c>
    </row>
    <row r="315">
      <c r="A315" s="60">
        <v>2015.0</v>
      </c>
      <c r="B315" s="1">
        <v>121617.3</v>
      </c>
      <c r="C315" s="61">
        <v>42318.0</v>
      </c>
    </row>
    <row r="316">
      <c r="A316" s="60">
        <v>2015.0</v>
      </c>
      <c r="B316" s="1">
        <v>121566.6</v>
      </c>
      <c r="C316" s="61">
        <v>42319.0</v>
      </c>
    </row>
    <row r="317">
      <c r="A317" s="60">
        <v>2015.0</v>
      </c>
      <c r="B317" s="1">
        <v>123775.2</v>
      </c>
      <c r="C317" s="61">
        <v>42320.0</v>
      </c>
    </row>
    <row r="318">
      <c r="A318" s="60">
        <v>2015.0</v>
      </c>
      <c r="B318" s="1">
        <v>117078.6</v>
      </c>
      <c r="C318" s="61">
        <v>42321.0</v>
      </c>
    </row>
    <row r="319">
      <c r="A319" s="60">
        <v>2015.0</v>
      </c>
      <c r="B319" s="1">
        <v>103646.6</v>
      </c>
      <c r="C319" s="61">
        <v>42322.0</v>
      </c>
    </row>
    <row r="320">
      <c r="A320" s="60">
        <v>2015.0</v>
      </c>
      <c r="B320" s="1">
        <v>99761.81</v>
      </c>
      <c r="C320" s="61">
        <v>42323.0</v>
      </c>
    </row>
    <row r="321">
      <c r="A321" s="60">
        <v>2015.0</v>
      </c>
      <c r="B321" s="1">
        <v>124557.2</v>
      </c>
      <c r="C321" s="61">
        <v>42324.0</v>
      </c>
    </row>
    <row r="322">
      <c r="A322" s="60">
        <v>2015.0</v>
      </c>
      <c r="B322" s="1">
        <v>131442.2</v>
      </c>
      <c r="C322" s="61">
        <v>42325.0</v>
      </c>
    </row>
    <row r="323">
      <c r="A323" s="60">
        <v>2015.0</v>
      </c>
      <c r="B323" s="1">
        <v>132353.8</v>
      </c>
      <c r="C323" s="61">
        <v>42326.0</v>
      </c>
    </row>
    <row r="324">
      <c r="A324" s="60">
        <v>2015.0</v>
      </c>
      <c r="B324" s="1">
        <v>138118.7</v>
      </c>
      <c r="C324" s="61">
        <v>42327.0</v>
      </c>
    </row>
    <row r="325">
      <c r="A325" s="60">
        <v>2015.0</v>
      </c>
      <c r="B325" s="1">
        <v>123412.7</v>
      </c>
      <c r="C325" s="61">
        <v>42328.0</v>
      </c>
    </row>
    <row r="326">
      <c r="A326" s="60">
        <v>2015.0</v>
      </c>
      <c r="B326" s="1">
        <v>102647.9</v>
      </c>
      <c r="C326" s="61">
        <v>42329.0</v>
      </c>
    </row>
    <row r="327">
      <c r="A327" s="60">
        <v>2015.0</v>
      </c>
      <c r="B327" s="1">
        <v>98621.62</v>
      </c>
      <c r="C327" s="61">
        <v>42330.0</v>
      </c>
    </row>
    <row r="328">
      <c r="A328" s="60">
        <v>2015.0</v>
      </c>
      <c r="B328" s="1">
        <v>114406.8</v>
      </c>
      <c r="C328" s="61">
        <v>42331.0</v>
      </c>
    </row>
    <row r="329">
      <c r="A329" s="60">
        <v>2015.0</v>
      </c>
      <c r="B329" s="1">
        <v>118894.3</v>
      </c>
      <c r="C329" s="61">
        <v>42332.0</v>
      </c>
    </row>
    <row r="330">
      <c r="A330" s="60">
        <v>2015.0</v>
      </c>
      <c r="B330" s="1">
        <v>124728.9</v>
      </c>
      <c r="C330" s="61">
        <v>42333.0</v>
      </c>
    </row>
    <row r="331">
      <c r="A331" s="60">
        <v>2015.0</v>
      </c>
      <c r="B331" s="1">
        <v>112907.1</v>
      </c>
      <c r="C331" s="61">
        <v>42334.0</v>
      </c>
    </row>
    <row r="332">
      <c r="A332" s="60">
        <v>2015.0</v>
      </c>
      <c r="B332" s="1">
        <v>117492.8</v>
      </c>
      <c r="C332" s="61">
        <v>42335.0</v>
      </c>
    </row>
    <row r="333">
      <c r="A333" s="60">
        <v>2015.0</v>
      </c>
      <c r="B333" s="1">
        <v>105011.2</v>
      </c>
      <c r="C333" s="61">
        <v>42336.0</v>
      </c>
    </row>
    <row r="334">
      <c r="A334" s="60">
        <v>2015.0</v>
      </c>
      <c r="B334" s="1">
        <v>102162.5</v>
      </c>
      <c r="C334" s="61">
        <v>42337.0</v>
      </c>
    </row>
    <row r="335">
      <c r="A335" s="60">
        <v>2015.0</v>
      </c>
      <c r="B335" s="1">
        <v>122452.4</v>
      </c>
      <c r="C335" s="61">
        <v>42338.0</v>
      </c>
    </row>
    <row r="336">
      <c r="A336" s="60">
        <v>2015.0</v>
      </c>
      <c r="B336" s="1">
        <v>117115.6</v>
      </c>
      <c r="C336" s="61">
        <v>42339.0</v>
      </c>
    </row>
    <row r="337">
      <c r="A337" s="60">
        <v>2015.0</v>
      </c>
      <c r="B337" s="1">
        <v>115230.1</v>
      </c>
      <c r="C337" s="61">
        <v>42340.0</v>
      </c>
    </row>
    <row r="338">
      <c r="A338" s="60">
        <v>2015.0</v>
      </c>
      <c r="B338" s="1">
        <v>121699.4</v>
      </c>
      <c r="C338" s="61">
        <v>42341.0</v>
      </c>
    </row>
    <row r="339">
      <c r="A339" s="60">
        <v>2015.0</v>
      </c>
      <c r="B339" s="1">
        <v>129148.5</v>
      </c>
      <c r="C339" s="61">
        <v>42342.0</v>
      </c>
    </row>
    <row r="340">
      <c r="A340" s="60">
        <v>2015.0</v>
      </c>
      <c r="B340" s="1">
        <v>115606.0</v>
      </c>
      <c r="C340" s="61">
        <v>42343.0</v>
      </c>
    </row>
    <row r="341">
      <c r="A341" s="60">
        <v>2015.0</v>
      </c>
      <c r="B341" s="1">
        <v>112025.3</v>
      </c>
      <c r="C341" s="61">
        <v>42344.0</v>
      </c>
    </row>
    <row r="342">
      <c r="A342" s="60">
        <v>2015.0</v>
      </c>
      <c r="B342" s="1">
        <v>129059.6</v>
      </c>
      <c r="C342" s="61">
        <v>42345.0</v>
      </c>
    </row>
    <row r="343">
      <c r="A343" s="60">
        <v>2015.0</v>
      </c>
      <c r="B343" s="1">
        <v>136800.9</v>
      </c>
      <c r="C343" s="61">
        <v>42346.0</v>
      </c>
    </row>
    <row r="344">
      <c r="A344" s="60">
        <v>2015.0</v>
      </c>
      <c r="B344" s="1">
        <v>125965.0</v>
      </c>
      <c r="C344" s="61">
        <v>42347.0</v>
      </c>
    </row>
    <row r="345">
      <c r="A345" s="60">
        <v>2015.0</v>
      </c>
      <c r="B345" s="1">
        <v>125807.5</v>
      </c>
      <c r="C345" s="61">
        <v>42348.0</v>
      </c>
    </row>
    <row r="346">
      <c r="A346" s="60">
        <v>2015.0</v>
      </c>
      <c r="B346" s="1">
        <v>116597.8</v>
      </c>
      <c r="C346" s="61">
        <v>42349.0</v>
      </c>
    </row>
    <row r="347">
      <c r="A347" s="60">
        <v>2015.0</v>
      </c>
      <c r="B347" s="1">
        <v>106139.4</v>
      </c>
      <c r="C347" s="61">
        <v>42350.0</v>
      </c>
    </row>
    <row r="348">
      <c r="A348" s="60">
        <v>2015.0</v>
      </c>
      <c r="B348" s="1">
        <v>105218.5</v>
      </c>
      <c r="C348" s="61">
        <v>42351.0</v>
      </c>
    </row>
    <row r="349">
      <c r="A349" s="60">
        <v>2015.0</v>
      </c>
      <c r="B349" s="1">
        <v>125785.0</v>
      </c>
      <c r="C349" s="61">
        <v>42352.0</v>
      </c>
    </row>
    <row r="350">
      <c r="A350" s="60">
        <v>2015.0</v>
      </c>
      <c r="B350" s="1">
        <v>129077.4</v>
      </c>
      <c r="C350" s="61">
        <v>42353.0</v>
      </c>
    </row>
    <row r="351">
      <c r="A351" s="60">
        <v>2015.0</v>
      </c>
      <c r="B351" s="1">
        <v>135930.1</v>
      </c>
      <c r="C351" s="61">
        <v>42354.0</v>
      </c>
    </row>
    <row r="352">
      <c r="A352" s="60">
        <v>2015.0</v>
      </c>
      <c r="B352" s="1">
        <v>152366.3</v>
      </c>
      <c r="C352" s="61">
        <v>42355.0</v>
      </c>
    </row>
    <row r="353">
      <c r="A353" s="60">
        <v>2015.0</v>
      </c>
      <c r="B353" s="1">
        <v>158052.9</v>
      </c>
      <c r="C353" s="61">
        <v>42356.0</v>
      </c>
    </row>
    <row r="354">
      <c r="A354" s="60">
        <v>2015.0</v>
      </c>
      <c r="B354" s="1">
        <v>154924.9</v>
      </c>
      <c r="C354" s="61">
        <v>42357.0</v>
      </c>
    </row>
    <row r="355">
      <c r="A355" s="60">
        <v>2015.0</v>
      </c>
      <c r="B355" s="1">
        <v>133421.0</v>
      </c>
      <c r="C355" s="61">
        <v>42358.0</v>
      </c>
    </row>
    <row r="356">
      <c r="A356" s="60">
        <v>2015.0</v>
      </c>
      <c r="B356" s="1">
        <v>113802.2</v>
      </c>
      <c r="C356" s="61">
        <v>42359.0</v>
      </c>
    </row>
    <row r="357">
      <c r="A357" s="60">
        <v>2015.0</v>
      </c>
      <c r="B357" s="1">
        <v>119477.5</v>
      </c>
      <c r="C357" s="61">
        <v>42360.0</v>
      </c>
    </row>
    <row r="358">
      <c r="A358" s="60">
        <v>2015.0</v>
      </c>
      <c r="B358" s="1">
        <v>126553.1</v>
      </c>
      <c r="C358" s="61">
        <v>42361.0</v>
      </c>
    </row>
    <row r="359">
      <c r="A359" s="60">
        <v>2015.0</v>
      </c>
      <c r="B359" s="1">
        <v>134583.3</v>
      </c>
      <c r="C359" s="61">
        <v>42362.0</v>
      </c>
    </row>
    <row r="360">
      <c r="A360" s="60">
        <v>2015.0</v>
      </c>
      <c r="B360" s="1">
        <v>119950.4</v>
      </c>
      <c r="C360" s="61">
        <v>42363.0</v>
      </c>
    </row>
    <row r="361">
      <c r="A361" s="60">
        <v>2015.0</v>
      </c>
      <c r="B361" s="1">
        <v>95093.3</v>
      </c>
      <c r="C361" s="61">
        <v>42364.0</v>
      </c>
    </row>
    <row r="362">
      <c r="A362" s="60">
        <v>2015.0</v>
      </c>
      <c r="B362" s="1">
        <v>96394.94</v>
      </c>
      <c r="C362" s="61">
        <v>42365.0</v>
      </c>
    </row>
    <row r="363">
      <c r="A363" s="60">
        <v>2015.0</v>
      </c>
      <c r="B363" s="1">
        <v>100048.4</v>
      </c>
      <c r="C363" s="61">
        <v>42366.0</v>
      </c>
    </row>
    <row r="364">
      <c r="A364" s="60">
        <v>2015.0</v>
      </c>
      <c r="B364" s="1">
        <v>111647.5</v>
      </c>
      <c r="C364" s="61">
        <v>42367.0</v>
      </c>
    </row>
    <row r="365">
      <c r="A365" s="60">
        <v>2015.0</v>
      </c>
      <c r="B365" s="1">
        <v>128552.1</v>
      </c>
      <c r="C365" s="61">
        <v>42368.0</v>
      </c>
    </row>
    <row r="366">
      <c r="A366" s="60">
        <v>2015.0</v>
      </c>
      <c r="B366" s="1">
        <v>146473.8</v>
      </c>
      <c r="C366" s="61">
        <v>42369.0</v>
      </c>
    </row>
    <row r="367">
      <c r="A367" s="60">
        <v>2016.0</v>
      </c>
      <c r="B367" s="1">
        <v>116040.9</v>
      </c>
      <c r="C367" s="61">
        <v>42370.0</v>
      </c>
    </row>
    <row r="368">
      <c r="A368" s="60">
        <v>2016.0</v>
      </c>
      <c r="B368" s="1">
        <v>99622.64</v>
      </c>
      <c r="C368" s="61">
        <v>42371.0</v>
      </c>
    </row>
    <row r="369">
      <c r="A369" s="60">
        <v>2016.0</v>
      </c>
      <c r="B369" s="1">
        <v>97656.45</v>
      </c>
      <c r="C369" s="61">
        <v>42372.0</v>
      </c>
    </row>
    <row r="370">
      <c r="A370" s="60">
        <v>2016.0</v>
      </c>
      <c r="B370" s="1">
        <v>110932.5</v>
      </c>
      <c r="C370" s="61">
        <v>42373.0</v>
      </c>
    </row>
    <row r="371">
      <c r="A371" s="60">
        <v>2016.0</v>
      </c>
      <c r="B371" s="1">
        <v>117873.6</v>
      </c>
      <c r="C371" s="61">
        <v>42374.0</v>
      </c>
    </row>
    <row r="372">
      <c r="A372" s="60">
        <v>2016.0</v>
      </c>
      <c r="B372" s="1">
        <v>115064.3</v>
      </c>
      <c r="C372" s="61">
        <v>42375.0</v>
      </c>
    </row>
    <row r="373">
      <c r="A373" s="60">
        <v>2016.0</v>
      </c>
      <c r="B373" s="1">
        <v>112392.7</v>
      </c>
      <c r="C373" s="61">
        <v>42376.0</v>
      </c>
    </row>
    <row r="374">
      <c r="A374" s="60">
        <v>2016.0</v>
      </c>
      <c r="B374" s="1">
        <v>111879.5</v>
      </c>
      <c r="C374" s="61">
        <v>42377.0</v>
      </c>
    </row>
    <row r="375">
      <c r="A375" s="60">
        <v>2016.0</v>
      </c>
      <c r="B375" s="1">
        <v>105482.7</v>
      </c>
      <c r="C375" s="61">
        <v>42378.0</v>
      </c>
    </row>
    <row r="376">
      <c r="A376" s="60">
        <v>2016.0</v>
      </c>
      <c r="B376" s="1">
        <v>113049.1</v>
      </c>
      <c r="C376" s="61">
        <v>42379.0</v>
      </c>
    </row>
    <row r="377">
      <c r="A377" s="60">
        <v>2016.0</v>
      </c>
      <c r="B377" s="1">
        <v>141133.1</v>
      </c>
      <c r="C377" s="61">
        <v>42380.0</v>
      </c>
    </row>
    <row r="378">
      <c r="A378" s="60">
        <v>2016.0</v>
      </c>
      <c r="B378" s="1">
        <v>135006.1</v>
      </c>
      <c r="C378" s="61">
        <v>42381.0</v>
      </c>
    </row>
    <row r="379">
      <c r="A379" s="60">
        <v>2016.0</v>
      </c>
      <c r="B379" s="1">
        <v>160011.1</v>
      </c>
      <c r="C379" s="61">
        <v>42382.0</v>
      </c>
    </row>
    <row r="380">
      <c r="A380" s="60">
        <v>2016.0</v>
      </c>
      <c r="B380" s="1">
        <v>120396.3</v>
      </c>
      <c r="C380" s="61">
        <v>42383.0</v>
      </c>
    </row>
    <row r="381">
      <c r="A381" s="60">
        <v>2016.0</v>
      </c>
      <c r="B381" s="1">
        <v>113244.8</v>
      </c>
      <c r="C381" s="61">
        <v>42384.0</v>
      </c>
    </row>
    <row r="382">
      <c r="A382" s="60">
        <v>2016.0</v>
      </c>
      <c r="B382" s="1">
        <v>103046.2</v>
      </c>
      <c r="C382" s="61">
        <v>42385.0</v>
      </c>
    </row>
    <row r="383">
      <c r="A383" s="60">
        <v>2016.0</v>
      </c>
      <c r="B383" s="1">
        <v>114097.1</v>
      </c>
      <c r="C383" s="61">
        <v>42386.0</v>
      </c>
    </row>
    <row r="384">
      <c r="A384" s="60">
        <v>2016.0</v>
      </c>
      <c r="B384" s="1">
        <v>147817.6</v>
      </c>
      <c r="C384" s="61">
        <v>42387.0</v>
      </c>
    </row>
    <row r="385">
      <c r="A385" s="60">
        <v>2016.0</v>
      </c>
      <c r="B385" s="1">
        <v>148612.4</v>
      </c>
      <c r="C385" s="61">
        <v>42388.0</v>
      </c>
    </row>
    <row r="386">
      <c r="A386" s="60">
        <v>2016.0</v>
      </c>
      <c r="B386" s="1">
        <v>142471.5</v>
      </c>
      <c r="C386" s="61">
        <v>42389.0</v>
      </c>
    </row>
    <row r="387">
      <c r="A387" s="60">
        <v>2016.0</v>
      </c>
      <c r="B387" s="1">
        <v>139450.6</v>
      </c>
      <c r="C387" s="61">
        <v>42390.0</v>
      </c>
    </row>
    <row r="388">
      <c r="A388" s="60">
        <v>2016.0</v>
      </c>
      <c r="B388" s="1">
        <v>129135.2</v>
      </c>
      <c r="C388" s="61">
        <v>42391.0</v>
      </c>
    </row>
    <row r="389">
      <c r="A389" s="60">
        <v>2016.0</v>
      </c>
      <c r="B389" s="1">
        <v>108097.8</v>
      </c>
      <c r="C389" s="61">
        <v>42392.0</v>
      </c>
    </row>
    <row r="390">
      <c r="A390" s="60">
        <v>2016.0</v>
      </c>
      <c r="B390" s="1">
        <v>103396.3</v>
      </c>
      <c r="C390" s="61">
        <v>42393.0</v>
      </c>
    </row>
    <row r="391">
      <c r="A391" s="60">
        <v>2016.0</v>
      </c>
      <c r="B391" s="1">
        <v>112649.6</v>
      </c>
      <c r="C391" s="61">
        <v>42394.0</v>
      </c>
    </row>
    <row r="392">
      <c r="A392" s="60">
        <v>2016.0</v>
      </c>
      <c r="B392" s="1">
        <v>110152.8</v>
      </c>
      <c r="C392" s="61">
        <v>42395.0</v>
      </c>
    </row>
    <row r="393">
      <c r="A393" s="60">
        <v>2016.0</v>
      </c>
      <c r="B393" s="1">
        <v>133718.0</v>
      </c>
      <c r="C393" s="61">
        <v>42396.0</v>
      </c>
    </row>
    <row r="394">
      <c r="A394" s="60">
        <v>2016.0</v>
      </c>
      <c r="B394" s="1">
        <v>134169.8</v>
      </c>
      <c r="C394" s="61">
        <v>42397.0</v>
      </c>
    </row>
    <row r="395">
      <c r="A395" s="60">
        <v>2016.0</v>
      </c>
      <c r="B395" s="1">
        <v>123615.2</v>
      </c>
      <c r="C395" s="61">
        <v>42398.0</v>
      </c>
    </row>
    <row r="396">
      <c r="A396" s="60">
        <v>2016.0</v>
      </c>
      <c r="B396" s="1">
        <v>107579.3</v>
      </c>
      <c r="C396" s="61">
        <v>42399.0</v>
      </c>
    </row>
    <row r="397">
      <c r="A397" s="60">
        <v>2016.0</v>
      </c>
      <c r="B397" s="1">
        <v>101279.7</v>
      </c>
      <c r="C397" s="61">
        <v>42400.0</v>
      </c>
    </row>
    <row r="398">
      <c r="A398" s="60">
        <v>2016.0</v>
      </c>
      <c r="B398" s="1">
        <v>121942.9</v>
      </c>
      <c r="C398" s="61">
        <v>42401.0</v>
      </c>
    </row>
    <row r="399">
      <c r="A399" s="60">
        <v>2016.0</v>
      </c>
      <c r="B399" s="1">
        <v>133989.2</v>
      </c>
      <c r="C399" s="61">
        <v>42402.0</v>
      </c>
    </row>
    <row r="400">
      <c r="A400" s="60">
        <v>2016.0</v>
      </c>
      <c r="B400" s="1">
        <v>122594.5</v>
      </c>
      <c r="C400" s="61">
        <v>42403.0</v>
      </c>
    </row>
    <row r="401">
      <c r="A401" s="60">
        <v>2016.0</v>
      </c>
      <c r="B401" s="1">
        <v>119919.6</v>
      </c>
      <c r="C401" s="61">
        <v>42404.0</v>
      </c>
    </row>
    <row r="402">
      <c r="A402" s="60">
        <v>2016.0</v>
      </c>
      <c r="B402" s="1">
        <v>126330.6</v>
      </c>
      <c r="C402" s="61">
        <v>42405.0</v>
      </c>
    </row>
    <row r="403">
      <c r="A403" s="60">
        <v>2016.0</v>
      </c>
      <c r="B403" s="1">
        <v>123737.0</v>
      </c>
      <c r="C403" s="61">
        <v>42406.0</v>
      </c>
    </row>
    <row r="404">
      <c r="A404" s="60">
        <v>2016.0</v>
      </c>
      <c r="B404" s="1">
        <v>124436.8</v>
      </c>
      <c r="C404" s="61">
        <v>42407.0</v>
      </c>
    </row>
    <row r="405">
      <c r="A405" s="60">
        <v>2016.0</v>
      </c>
      <c r="B405" s="1">
        <v>129327.2</v>
      </c>
      <c r="C405" s="61">
        <v>42408.0</v>
      </c>
    </row>
    <row r="406">
      <c r="A406" s="60">
        <v>2016.0</v>
      </c>
      <c r="B406" s="1">
        <v>131271.3</v>
      </c>
      <c r="C406" s="61">
        <v>42409.0</v>
      </c>
    </row>
    <row r="407">
      <c r="A407" s="60">
        <v>2016.0</v>
      </c>
      <c r="B407" s="1">
        <v>132265.0</v>
      </c>
      <c r="C407" s="61">
        <v>42410.0</v>
      </c>
    </row>
    <row r="408">
      <c r="A408" s="60">
        <v>2016.0</v>
      </c>
      <c r="B408" s="1">
        <v>131003.8</v>
      </c>
      <c r="C408" s="61">
        <v>42411.0</v>
      </c>
    </row>
    <row r="409">
      <c r="A409" s="60">
        <v>2016.0</v>
      </c>
      <c r="B409" s="1">
        <v>133845.5</v>
      </c>
      <c r="C409" s="61">
        <v>42412.0</v>
      </c>
    </row>
    <row r="410">
      <c r="A410" s="60">
        <v>2016.0</v>
      </c>
      <c r="B410" s="1">
        <v>120840.0</v>
      </c>
      <c r="C410" s="61">
        <v>42413.0</v>
      </c>
    </row>
    <row r="411">
      <c r="A411" s="60">
        <v>2016.0</v>
      </c>
      <c r="B411" s="1">
        <v>104364.7</v>
      </c>
      <c r="C411" s="61">
        <v>42414.0</v>
      </c>
    </row>
    <row r="412">
      <c r="A412" s="60">
        <v>2016.0</v>
      </c>
      <c r="B412" s="1">
        <v>120863.3</v>
      </c>
      <c r="C412" s="61">
        <v>42415.0</v>
      </c>
    </row>
    <row r="413">
      <c r="A413" s="60">
        <v>2016.0</v>
      </c>
      <c r="B413" s="1">
        <v>117062.0</v>
      </c>
      <c r="C413" s="61">
        <v>42416.0</v>
      </c>
    </row>
    <row r="414">
      <c r="A414" s="60">
        <v>2016.0</v>
      </c>
      <c r="B414" s="1">
        <v>119481.8</v>
      </c>
      <c r="C414" s="61">
        <v>42417.0</v>
      </c>
    </row>
    <row r="415">
      <c r="A415" s="60">
        <v>2016.0</v>
      </c>
      <c r="B415" s="1">
        <v>125964.2</v>
      </c>
      <c r="C415" s="61">
        <v>42418.0</v>
      </c>
    </row>
    <row r="416">
      <c r="A416" s="60">
        <v>2016.0</v>
      </c>
      <c r="B416" s="1">
        <v>122991.7</v>
      </c>
      <c r="C416" s="61">
        <v>42419.0</v>
      </c>
    </row>
    <row r="417">
      <c r="A417" s="60">
        <v>2016.0</v>
      </c>
      <c r="B417" s="1">
        <v>105911.7</v>
      </c>
      <c r="C417" s="61">
        <v>42420.0</v>
      </c>
    </row>
    <row r="418">
      <c r="A418" s="60">
        <v>2016.0</v>
      </c>
      <c r="B418" s="1">
        <v>107884.4</v>
      </c>
      <c r="C418" s="61">
        <v>42421.0</v>
      </c>
    </row>
    <row r="419">
      <c r="A419" s="60">
        <v>2016.0</v>
      </c>
      <c r="B419" s="1">
        <v>130527.3</v>
      </c>
      <c r="C419" s="61">
        <v>42422.0</v>
      </c>
    </row>
    <row r="420">
      <c r="A420" s="60">
        <v>2016.0</v>
      </c>
      <c r="B420" s="1">
        <v>156924.8</v>
      </c>
      <c r="C420" s="61">
        <v>42423.0</v>
      </c>
    </row>
    <row r="421">
      <c r="A421" s="60">
        <v>2016.0</v>
      </c>
      <c r="B421" s="1">
        <v>152419.4</v>
      </c>
      <c r="C421" s="61">
        <v>42424.0</v>
      </c>
    </row>
    <row r="422">
      <c r="A422" s="60">
        <v>2016.0</v>
      </c>
      <c r="B422" s="1">
        <v>138064.9</v>
      </c>
      <c r="C422" s="61">
        <v>42425.0</v>
      </c>
    </row>
    <row r="423">
      <c r="A423" s="60">
        <v>2016.0</v>
      </c>
      <c r="B423" s="1">
        <v>122575.9</v>
      </c>
      <c r="C423" s="61">
        <v>42426.0</v>
      </c>
    </row>
    <row r="424">
      <c r="A424" s="60">
        <v>2016.0</v>
      </c>
      <c r="B424" s="1">
        <v>110545.8</v>
      </c>
      <c r="C424" s="61">
        <v>42427.0</v>
      </c>
    </row>
    <row r="425">
      <c r="A425" s="60">
        <v>2016.0</v>
      </c>
      <c r="B425" s="1">
        <v>105782.0</v>
      </c>
      <c r="C425" s="61">
        <v>42428.0</v>
      </c>
    </row>
    <row r="426">
      <c r="A426" s="60">
        <v>2016.0</v>
      </c>
      <c r="B426" s="1">
        <v>125400.1</v>
      </c>
      <c r="C426" s="61">
        <v>42429.0</v>
      </c>
    </row>
    <row r="427">
      <c r="A427" s="60">
        <v>2016.0</v>
      </c>
      <c r="B427" s="1">
        <v>142242.6</v>
      </c>
      <c r="C427" s="61">
        <v>42430.0</v>
      </c>
    </row>
    <row r="428">
      <c r="A428" s="60">
        <v>2016.0</v>
      </c>
      <c r="B428" s="1">
        <v>145183.0</v>
      </c>
      <c r="C428" s="61">
        <v>42431.0</v>
      </c>
    </row>
    <row r="429">
      <c r="A429" s="60">
        <v>2016.0</v>
      </c>
      <c r="B429" s="1">
        <v>136226.1</v>
      </c>
      <c r="C429" s="61">
        <v>42432.0</v>
      </c>
    </row>
    <row r="430">
      <c r="A430" s="60">
        <v>2016.0</v>
      </c>
      <c r="B430" s="1">
        <v>149376.6</v>
      </c>
      <c r="C430" s="61">
        <v>42433.0</v>
      </c>
    </row>
    <row r="431">
      <c r="A431" s="60">
        <v>2016.0</v>
      </c>
      <c r="B431" s="1">
        <v>124692.3</v>
      </c>
      <c r="C431" s="61">
        <v>42434.0</v>
      </c>
    </row>
    <row r="432">
      <c r="A432" s="60">
        <v>2016.0</v>
      </c>
      <c r="B432" s="1">
        <v>117708.0</v>
      </c>
      <c r="C432" s="61">
        <v>42435.0</v>
      </c>
    </row>
    <row r="433">
      <c r="A433" s="60">
        <v>2016.0</v>
      </c>
      <c r="B433" s="1">
        <v>131465.8</v>
      </c>
      <c r="C433" s="61">
        <v>42436.0</v>
      </c>
    </row>
    <row r="434">
      <c r="A434" s="60">
        <v>2016.0</v>
      </c>
      <c r="B434" s="1">
        <v>160285.0</v>
      </c>
      <c r="C434" s="61">
        <v>42437.0</v>
      </c>
    </row>
    <row r="435">
      <c r="A435" s="60">
        <v>2016.0</v>
      </c>
      <c r="B435" s="1">
        <v>152599.1</v>
      </c>
      <c r="C435" s="61">
        <v>42438.0</v>
      </c>
    </row>
    <row r="436">
      <c r="A436" s="60">
        <v>2016.0</v>
      </c>
      <c r="B436" s="1">
        <v>135635.7</v>
      </c>
      <c r="C436" s="61">
        <v>42439.0</v>
      </c>
    </row>
    <row r="437">
      <c r="A437" s="60">
        <v>2016.0</v>
      </c>
      <c r="B437" s="1">
        <v>141414.4</v>
      </c>
      <c r="C437" s="61">
        <v>42440.0</v>
      </c>
    </row>
    <row r="438">
      <c r="A438" s="60">
        <v>2016.0</v>
      </c>
      <c r="B438" s="1">
        <v>119690.8</v>
      </c>
      <c r="C438" s="61">
        <v>42441.0</v>
      </c>
    </row>
    <row r="439">
      <c r="A439" s="60">
        <v>2016.0</v>
      </c>
      <c r="B439" s="1">
        <v>111329.6</v>
      </c>
      <c r="C439" s="61">
        <v>42442.0</v>
      </c>
    </row>
    <row r="440">
      <c r="A440" s="60">
        <v>2016.0</v>
      </c>
      <c r="B440" s="1">
        <v>105388.6</v>
      </c>
      <c r="C440" s="61">
        <v>42443.0</v>
      </c>
    </row>
    <row r="441">
      <c r="A441" s="60">
        <v>2016.0</v>
      </c>
      <c r="B441" s="1">
        <v>123074.0</v>
      </c>
      <c r="C441" s="61">
        <v>42444.0</v>
      </c>
    </row>
    <row r="442">
      <c r="A442" s="60">
        <v>2016.0</v>
      </c>
      <c r="B442" s="1">
        <v>135047.6</v>
      </c>
      <c r="C442" s="61">
        <v>42445.0</v>
      </c>
    </row>
    <row r="443">
      <c r="A443" s="60">
        <v>2016.0</v>
      </c>
      <c r="B443" s="1">
        <v>143184.8</v>
      </c>
      <c r="C443" s="61">
        <v>42446.0</v>
      </c>
    </row>
    <row r="444">
      <c r="A444" s="60">
        <v>2016.0</v>
      </c>
      <c r="B444" s="1">
        <v>118189.7</v>
      </c>
      <c r="C444" s="61">
        <v>42447.0</v>
      </c>
    </row>
    <row r="445">
      <c r="A445" s="60">
        <v>2016.0</v>
      </c>
      <c r="B445" s="1">
        <v>105484.1</v>
      </c>
      <c r="C445" s="61">
        <v>42448.0</v>
      </c>
    </row>
    <row r="446">
      <c r="A446" s="60">
        <v>2016.0</v>
      </c>
      <c r="B446" s="1">
        <v>100394.1</v>
      </c>
      <c r="C446" s="61">
        <v>42449.0</v>
      </c>
    </row>
    <row r="447">
      <c r="A447" s="60">
        <v>2016.0</v>
      </c>
      <c r="B447" s="1">
        <v>117796.7</v>
      </c>
      <c r="C447" s="61">
        <v>42450.0</v>
      </c>
    </row>
    <row r="448">
      <c r="A448" s="60">
        <v>2016.0</v>
      </c>
      <c r="B448" s="1">
        <v>124081.5</v>
      </c>
      <c r="C448" s="61">
        <v>42451.0</v>
      </c>
    </row>
    <row r="449">
      <c r="A449" s="60">
        <v>2016.0</v>
      </c>
      <c r="B449" s="1">
        <v>126074.9</v>
      </c>
      <c r="C449" s="61">
        <v>42452.0</v>
      </c>
    </row>
    <row r="450">
      <c r="A450" s="60">
        <v>2016.0</v>
      </c>
      <c r="B450" s="1">
        <v>125072.7</v>
      </c>
      <c r="C450" s="61">
        <v>42453.0</v>
      </c>
    </row>
    <row r="451">
      <c r="A451" s="60">
        <v>2016.0</v>
      </c>
      <c r="B451" s="1">
        <v>101740.9</v>
      </c>
      <c r="C451" s="61">
        <v>42454.0</v>
      </c>
    </row>
    <row r="452">
      <c r="A452" s="60">
        <v>2016.0</v>
      </c>
      <c r="B452" s="1">
        <v>102726.7</v>
      </c>
      <c r="C452" s="61">
        <v>42455.0</v>
      </c>
    </row>
    <row r="453">
      <c r="A453" s="60">
        <v>2016.0</v>
      </c>
      <c r="B453" s="1">
        <v>98324.65</v>
      </c>
      <c r="C453" s="61">
        <v>42456.0</v>
      </c>
    </row>
    <row r="454">
      <c r="A454" s="60">
        <v>2016.0</v>
      </c>
      <c r="B454" s="1">
        <v>102746.6</v>
      </c>
      <c r="C454" s="61">
        <v>42457.0</v>
      </c>
    </row>
    <row r="455">
      <c r="A455" s="60">
        <v>2016.0</v>
      </c>
      <c r="B455" s="1">
        <v>118281.1</v>
      </c>
      <c r="C455" s="61">
        <v>42458.0</v>
      </c>
    </row>
    <row r="456">
      <c r="A456" s="60">
        <v>2016.0</v>
      </c>
      <c r="B456" s="1">
        <v>122625.2</v>
      </c>
      <c r="C456" s="61">
        <v>42459.0</v>
      </c>
    </row>
    <row r="457">
      <c r="A457" s="60">
        <v>2016.0</v>
      </c>
      <c r="B457" s="1">
        <v>122964.7</v>
      </c>
      <c r="C457" s="61">
        <v>42460.0</v>
      </c>
    </row>
    <row r="458">
      <c r="A458" s="60">
        <v>2016.0</v>
      </c>
      <c r="B458" s="1">
        <v>116321.6</v>
      </c>
      <c r="C458" s="61">
        <v>42461.0</v>
      </c>
    </row>
    <row r="459">
      <c r="A459" s="60">
        <v>2016.0</v>
      </c>
      <c r="B459" s="1">
        <v>102832.7</v>
      </c>
      <c r="C459" s="61">
        <v>42462.0</v>
      </c>
    </row>
    <row r="460">
      <c r="A460" s="60">
        <v>2016.0</v>
      </c>
      <c r="B460" s="1">
        <v>102084.0</v>
      </c>
      <c r="C460" s="61">
        <v>42463.0</v>
      </c>
    </row>
    <row r="461">
      <c r="A461" s="60">
        <v>2016.0</v>
      </c>
      <c r="B461" s="1">
        <v>120445.7</v>
      </c>
      <c r="C461" s="61">
        <v>42464.0</v>
      </c>
    </row>
    <row r="462">
      <c r="A462" s="60">
        <v>2016.0</v>
      </c>
      <c r="B462" s="1">
        <v>120371.2</v>
      </c>
      <c r="C462" s="61">
        <v>42465.0</v>
      </c>
    </row>
    <row r="463">
      <c r="A463" s="60">
        <v>2016.0</v>
      </c>
      <c r="B463" s="1">
        <v>125657.1</v>
      </c>
      <c r="C463" s="61">
        <v>42466.0</v>
      </c>
    </row>
    <row r="464">
      <c r="A464" s="60">
        <v>2016.0</v>
      </c>
      <c r="B464" s="1">
        <v>125663.3</v>
      </c>
      <c r="C464" s="61">
        <v>42467.0</v>
      </c>
    </row>
    <row r="465">
      <c r="A465" s="60">
        <v>2016.0</v>
      </c>
      <c r="B465" s="1">
        <v>124266.9</v>
      </c>
      <c r="C465" s="61">
        <v>42468.0</v>
      </c>
    </row>
    <row r="466">
      <c r="A466" s="60">
        <v>2016.0</v>
      </c>
      <c r="B466" s="1">
        <v>109044.9</v>
      </c>
      <c r="C466" s="61">
        <v>42469.0</v>
      </c>
    </row>
    <row r="467">
      <c r="A467" s="60">
        <v>2016.0</v>
      </c>
      <c r="B467" s="1">
        <v>99845.35</v>
      </c>
      <c r="C467" s="61">
        <v>42470.0</v>
      </c>
    </row>
    <row r="468">
      <c r="A468" s="60">
        <v>2016.0</v>
      </c>
      <c r="B468" s="1">
        <v>118614.0</v>
      </c>
      <c r="C468" s="61">
        <v>42471.0</v>
      </c>
    </row>
    <row r="469">
      <c r="A469" s="60">
        <v>2016.0</v>
      </c>
      <c r="B469" s="1">
        <v>123808.8</v>
      </c>
      <c r="C469" s="61">
        <v>42472.0</v>
      </c>
    </row>
    <row r="470">
      <c r="A470" s="60">
        <v>2016.0</v>
      </c>
      <c r="B470" s="1">
        <v>124686.6</v>
      </c>
      <c r="C470" s="61">
        <v>42473.0</v>
      </c>
    </row>
    <row r="471">
      <c r="A471" s="60">
        <v>2016.0</v>
      </c>
      <c r="B471" s="1">
        <v>126519.1</v>
      </c>
      <c r="C471" s="61">
        <v>42474.0</v>
      </c>
    </row>
    <row r="472">
      <c r="A472" s="60">
        <v>2016.0</v>
      </c>
      <c r="B472" s="1">
        <v>124721.5</v>
      </c>
      <c r="C472" s="61">
        <v>42475.0</v>
      </c>
    </row>
    <row r="473">
      <c r="A473" s="60">
        <v>2016.0</v>
      </c>
      <c r="B473" s="1">
        <v>108526.0</v>
      </c>
      <c r="C473" s="61">
        <v>42476.0</v>
      </c>
    </row>
    <row r="474">
      <c r="A474" s="60">
        <v>2016.0</v>
      </c>
      <c r="B474" s="1">
        <v>100526.3</v>
      </c>
      <c r="C474" s="61">
        <v>42477.0</v>
      </c>
    </row>
    <row r="475">
      <c r="A475" s="60">
        <v>2016.0</v>
      </c>
      <c r="B475" s="1">
        <v>123441.8</v>
      </c>
      <c r="C475" s="61">
        <v>42478.0</v>
      </c>
    </row>
    <row r="476">
      <c r="A476" s="60">
        <v>2016.0</v>
      </c>
      <c r="B476" s="1">
        <v>126846.4</v>
      </c>
      <c r="C476" s="61">
        <v>42479.0</v>
      </c>
    </row>
    <row r="477">
      <c r="A477" s="60">
        <v>2016.0</v>
      </c>
      <c r="B477" s="1">
        <v>125204.8</v>
      </c>
      <c r="C477" s="61">
        <v>42480.0</v>
      </c>
    </row>
    <row r="478">
      <c r="A478" s="60">
        <v>2016.0</v>
      </c>
      <c r="B478" s="1">
        <v>125514.1</v>
      </c>
      <c r="C478" s="61">
        <v>42481.0</v>
      </c>
    </row>
    <row r="479">
      <c r="A479" s="60">
        <v>2016.0</v>
      </c>
      <c r="B479" s="1">
        <v>120124.3</v>
      </c>
      <c r="C479" s="61">
        <v>42482.0</v>
      </c>
    </row>
    <row r="480">
      <c r="A480" s="60">
        <v>2016.0</v>
      </c>
      <c r="B480" s="1">
        <v>108773.7</v>
      </c>
      <c r="C480" s="61">
        <v>42483.0</v>
      </c>
    </row>
    <row r="481">
      <c r="A481" s="60">
        <v>2016.0</v>
      </c>
      <c r="B481" s="1">
        <v>105642.3</v>
      </c>
      <c r="C481" s="61">
        <v>42484.0</v>
      </c>
    </row>
    <row r="482">
      <c r="A482" s="60">
        <v>2016.0</v>
      </c>
      <c r="B482" s="1">
        <v>104072.4</v>
      </c>
      <c r="C482" s="61">
        <v>42485.0</v>
      </c>
    </row>
    <row r="483">
      <c r="A483" s="60">
        <v>2016.0</v>
      </c>
      <c r="B483" s="1">
        <v>117437.7</v>
      </c>
      <c r="C483" s="61">
        <v>42486.0</v>
      </c>
    </row>
    <row r="484">
      <c r="A484" s="60">
        <v>2016.0</v>
      </c>
      <c r="B484" s="1">
        <v>118531.5</v>
      </c>
      <c r="C484" s="61">
        <v>42487.0</v>
      </c>
    </row>
    <row r="485">
      <c r="A485" s="60">
        <v>2016.0</v>
      </c>
      <c r="B485" s="1">
        <v>126847.0</v>
      </c>
      <c r="C485" s="61">
        <v>42488.0</v>
      </c>
    </row>
    <row r="486">
      <c r="A486" s="60">
        <v>2016.0</v>
      </c>
      <c r="B486" s="1">
        <v>122054.1</v>
      </c>
      <c r="C486" s="61">
        <v>42489.0</v>
      </c>
    </row>
    <row r="487">
      <c r="A487" s="60">
        <v>2016.0</v>
      </c>
      <c r="B487" s="1">
        <v>103505.2</v>
      </c>
      <c r="C487" s="61">
        <v>42490.0</v>
      </c>
    </row>
    <row r="488">
      <c r="A488" s="60">
        <v>2016.0</v>
      </c>
      <c r="B488" s="1">
        <v>98873.54</v>
      </c>
      <c r="C488" s="61">
        <v>42491.0</v>
      </c>
    </row>
    <row r="489">
      <c r="A489" s="60">
        <v>2016.0</v>
      </c>
      <c r="B489" s="1">
        <v>116969.6</v>
      </c>
      <c r="C489" s="61">
        <v>42492.0</v>
      </c>
    </row>
    <row r="490">
      <c r="A490" s="60">
        <v>2016.0</v>
      </c>
      <c r="B490" s="1">
        <v>119014.4</v>
      </c>
      <c r="C490" s="61">
        <v>42493.0</v>
      </c>
    </row>
    <row r="491">
      <c r="A491" s="60">
        <v>2016.0</v>
      </c>
      <c r="B491" s="1">
        <v>124525.2</v>
      </c>
      <c r="C491" s="61">
        <v>42494.0</v>
      </c>
    </row>
    <row r="492">
      <c r="A492" s="60">
        <v>2016.0</v>
      </c>
      <c r="B492" s="1">
        <v>118192.1</v>
      </c>
      <c r="C492" s="61">
        <v>42495.0</v>
      </c>
    </row>
    <row r="493">
      <c r="A493" s="60">
        <v>2016.0</v>
      </c>
      <c r="B493" s="1">
        <v>120421.3</v>
      </c>
      <c r="C493" s="61">
        <v>42496.0</v>
      </c>
    </row>
    <row r="494">
      <c r="A494" s="60">
        <v>2016.0</v>
      </c>
      <c r="B494" s="1">
        <v>106052.6</v>
      </c>
      <c r="C494" s="61">
        <v>42497.0</v>
      </c>
    </row>
    <row r="495">
      <c r="A495" s="60">
        <v>2016.0</v>
      </c>
      <c r="B495" s="1">
        <v>103487.3</v>
      </c>
      <c r="C495" s="61">
        <v>42498.0</v>
      </c>
    </row>
    <row r="496">
      <c r="A496" s="60">
        <v>2016.0</v>
      </c>
      <c r="B496" s="1">
        <v>119781.1</v>
      </c>
      <c r="C496" s="61">
        <v>42499.0</v>
      </c>
    </row>
    <row r="497">
      <c r="A497" s="60">
        <v>2016.0</v>
      </c>
      <c r="B497" s="1">
        <v>119611.9</v>
      </c>
      <c r="C497" s="61">
        <v>42500.0</v>
      </c>
    </row>
    <row r="498">
      <c r="A498" s="60">
        <v>2016.0</v>
      </c>
      <c r="B498" s="1">
        <v>123616.3</v>
      </c>
      <c r="C498" s="61">
        <v>42501.0</v>
      </c>
    </row>
    <row r="499">
      <c r="A499" s="60">
        <v>2016.0</v>
      </c>
      <c r="B499" s="1">
        <v>120693.5</v>
      </c>
      <c r="C499" s="61">
        <v>42502.0</v>
      </c>
    </row>
    <row r="500">
      <c r="A500" s="60">
        <v>2016.0</v>
      </c>
      <c r="B500" s="1">
        <v>118800.1</v>
      </c>
      <c r="C500" s="61">
        <v>42503.0</v>
      </c>
    </row>
    <row r="501">
      <c r="A501" s="60">
        <v>2016.0</v>
      </c>
      <c r="B501" s="1">
        <v>101946.0</v>
      </c>
      <c r="C501" s="61">
        <v>42504.0</v>
      </c>
    </row>
    <row r="502">
      <c r="A502" s="60">
        <v>2016.0</v>
      </c>
      <c r="B502" s="1">
        <v>99697.62</v>
      </c>
      <c r="C502" s="61">
        <v>42505.0</v>
      </c>
    </row>
    <row r="503">
      <c r="A503" s="60">
        <v>2016.0</v>
      </c>
      <c r="B503" s="1">
        <v>121182.7</v>
      </c>
      <c r="C503" s="61">
        <v>42506.0</v>
      </c>
    </row>
    <row r="504">
      <c r="A504" s="60">
        <v>2016.0</v>
      </c>
      <c r="B504" s="1">
        <v>124209.4</v>
      </c>
      <c r="C504" s="61">
        <v>42507.0</v>
      </c>
    </row>
    <row r="505">
      <c r="A505" s="60">
        <v>2016.0</v>
      </c>
      <c r="B505" s="1">
        <v>124352.2</v>
      </c>
      <c r="C505" s="61">
        <v>42508.0</v>
      </c>
    </row>
    <row r="506">
      <c r="A506" s="60">
        <v>2016.0</v>
      </c>
      <c r="B506" s="1">
        <v>124392.3</v>
      </c>
      <c r="C506" s="61">
        <v>42509.0</v>
      </c>
    </row>
    <row r="507">
      <c r="A507" s="60">
        <v>2016.0</v>
      </c>
      <c r="B507" s="1">
        <v>127705.8</v>
      </c>
      <c r="C507" s="61">
        <v>42510.0</v>
      </c>
    </row>
    <row r="508">
      <c r="A508" s="60">
        <v>2016.0</v>
      </c>
      <c r="B508" s="1">
        <v>112336.8</v>
      </c>
      <c r="C508" s="61">
        <v>42511.0</v>
      </c>
    </row>
    <row r="509">
      <c r="A509" s="60">
        <v>2016.0</v>
      </c>
      <c r="B509" s="1">
        <v>101619.0</v>
      </c>
      <c r="C509" s="61">
        <v>42512.0</v>
      </c>
    </row>
    <row r="510">
      <c r="A510" s="60">
        <v>2016.0</v>
      </c>
      <c r="B510" s="1">
        <v>121424.4</v>
      </c>
      <c r="C510" s="61">
        <v>42513.0</v>
      </c>
    </row>
    <row r="511">
      <c r="A511" s="60">
        <v>2016.0</v>
      </c>
      <c r="B511" s="1">
        <v>131916.4</v>
      </c>
      <c r="C511" s="61">
        <v>42514.0</v>
      </c>
    </row>
    <row r="512">
      <c r="A512" s="60">
        <v>2016.0</v>
      </c>
      <c r="B512" s="1">
        <v>132170.1</v>
      </c>
      <c r="C512" s="61">
        <v>42515.0</v>
      </c>
    </row>
    <row r="513">
      <c r="A513" s="60">
        <v>2016.0</v>
      </c>
      <c r="B513" s="1">
        <v>137080.9</v>
      </c>
      <c r="C513" s="61">
        <v>42516.0</v>
      </c>
    </row>
    <row r="514">
      <c r="A514" s="60">
        <v>2016.0</v>
      </c>
      <c r="B514" s="1">
        <v>134317.6</v>
      </c>
      <c r="C514" s="61">
        <v>42517.0</v>
      </c>
    </row>
    <row r="515">
      <c r="A515" s="60">
        <v>2016.0</v>
      </c>
      <c r="B515" s="1">
        <v>119938.8</v>
      </c>
      <c r="C515" s="61">
        <v>42518.0</v>
      </c>
    </row>
    <row r="516">
      <c r="A516" s="60">
        <v>2016.0</v>
      </c>
      <c r="B516" s="1">
        <v>118752.0</v>
      </c>
      <c r="C516" s="61">
        <v>42519.0</v>
      </c>
    </row>
    <row r="517">
      <c r="A517" s="60">
        <v>2016.0</v>
      </c>
      <c r="B517" s="1">
        <v>134984.0</v>
      </c>
      <c r="C517" s="61">
        <v>42520.0</v>
      </c>
    </row>
    <row r="518">
      <c r="A518" s="60">
        <v>2016.0</v>
      </c>
      <c r="B518" s="1">
        <v>140402.2</v>
      </c>
      <c r="C518" s="61">
        <v>42521.0</v>
      </c>
    </row>
    <row r="519">
      <c r="A519" s="60">
        <v>2016.0</v>
      </c>
      <c r="B519" s="1">
        <v>141195.0</v>
      </c>
      <c r="C519" s="61">
        <v>42522.0</v>
      </c>
    </row>
    <row r="520">
      <c r="A520" s="60">
        <v>2016.0</v>
      </c>
      <c r="B520" s="1">
        <v>141292.6</v>
      </c>
      <c r="C520" s="61">
        <v>42523.0</v>
      </c>
    </row>
    <row r="521">
      <c r="A521" s="60">
        <v>2016.0</v>
      </c>
      <c r="B521" s="1">
        <v>137717.3</v>
      </c>
      <c r="C521" s="61">
        <v>42524.0</v>
      </c>
    </row>
    <row r="522">
      <c r="A522" s="60">
        <v>2016.0</v>
      </c>
      <c r="B522" s="1">
        <v>122764.3</v>
      </c>
      <c r="C522" s="61">
        <v>42525.0</v>
      </c>
    </row>
    <row r="523">
      <c r="A523" s="60">
        <v>2016.0</v>
      </c>
      <c r="B523" s="1">
        <v>116052.8</v>
      </c>
      <c r="C523" s="61">
        <v>42526.0</v>
      </c>
    </row>
    <row r="524">
      <c r="A524" s="60">
        <v>2016.0</v>
      </c>
      <c r="B524" s="1">
        <v>134829.8</v>
      </c>
      <c r="C524" s="61">
        <v>42527.0</v>
      </c>
    </row>
    <row r="525">
      <c r="A525" s="60">
        <v>2016.0</v>
      </c>
      <c r="B525" s="1">
        <v>135306.0</v>
      </c>
      <c r="C525" s="61">
        <v>42528.0</v>
      </c>
    </row>
    <row r="526">
      <c r="A526" s="60">
        <v>2016.0</v>
      </c>
      <c r="B526" s="1">
        <v>137305.4</v>
      </c>
      <c r="C526" s="61">
        <v>42529.0</v>
      </c>
    </row>
    <row r="527">
      <c r="A527" s="60">
        <v>2016.0</v>
      </c>
      <c r="B527" s="1">
        <v>132859.3</v>
      </c>
      <c r="C527" s="61">
        <v>42530.0</v>
      </c>
    </row>
    <row r="528">
      <c r="A528" s="60">
        <v>2016.0</v>
      </c>
      <c r="B528" s="1">
        <v>132209.5</v>
      </c>
      <c r="C528" s="61">
        <v>42531.0</v>
      </c>
    </row>
    <row r="529">
      <c r="A529" s="60">
        <v>2016.0</v>
      </c>
      <c r="B529" s="1">
        <v>120753.4</v>
      </c>
      <c r="C529" s="61">
        <v>42532.0</v>
      </c>
    </row>
    <row r="530">
      <c r="A530" s="60">
        <v>2016.0</v>
      </c>
      <c r="B530" s="1">
        <v>122771.5</v>
      </c>
      <c r="C530" s="61">
        <v>42533.0</v>
      </c>
    </row>
    <row r="531">
      <c r="A531" s="60">
        <v>2016.0</v>
      </c>
      <c r="B531" s="1">
        <v>122107.0</v>
      </c>
      <c r="C531" s="61">
        <v>42534.0</v>
      </c>
    </row>
    <row r="532">
      <c r="A532" s="60">
        <v>2016.0</v>
      </c>
      <c r="B532" s="1">
        <v>138466.6</v>
      </c>
      <c r="C532" s="61">
        <v>42535.0</v>
      </c>
    </row>
    <row r="533">
      <c r="A533" s="60">
        <v>2016.0</v>
      </c>
      <c r="B533" s="1">
        <v>140904.6</v>
      </c>
      <c r="C533" s="61">
        <v>42536.0</v>
      </c>
    </row>
    <row r="534">
      <c r="A534" s="60">
        <v>2016.0</v>
      </c>
      <c r="B534" s="1">
        <v>140741.2</v>
      </c>
      <c r="C534" s="61">
        <v>42537.0</v>
      </c>
    </row>
    <row r="535">
      <c r="A535" s="60">
        <v>2016.0</v>
      </c>
      <c r="B535" s="1">
        <v>138023.1</v>
      </c>
      <c r="C535" s="61">
        <v>42538.0</v>
      </c>
    </row>
    <row r="536">
      <c r="A536" s="60">
        <v>2016.0</v>
      </c>
      <c r="B536" s="1">
        <v>123162.2</v>
      </c>
      <c r="C536" s="61">
        <v>42539.0</v>
      </c>
    </row>
    <row r="537">
      <c r="A537" s="60">
        <v>2016.0</v>
      </c>
      <c r="B537" s="1">
        <v>119662.2</v>
      </c>
      <c r="C537" s="61">
        <v>42540.0</v>
      </c>
    </row>
    <row r="538">
      <c r="A538" s="60">
        <v>2016.0</v>
      </c>
      <c r="B538" s="1">
        <v>134435.1</v>
      </c>
      <c r="C538" s="61">
        <v>42541.0</v>
      </c>
    </row>
    <row r="539">
      <c r="A539" s="60">
        <v>2016.0</v>
      </c>
      <c r="B539" s="1">
        <v>137511.3</v>
      </c>
      <c r="C539" s="61">
        <v>42542.0</v>
      </c>
    </row>
    <row r="540">
      <c r="A540" s="60">
        <v>2016.0</v>
      </c>
      <c r="B540" s="1">
        <v>133813.3</v>
      </c>
      <c r="C540" s="61">
        <v>42543.0</v>
      </c>
    </row>
    <row r="541">
      <c r="A541" s="60">
        <v>2016.0</v>
      </c>
      <c r="B541" s="1">
        <v>136740.0</v>
      </c>
      <c r="C541" s="61">
        <v>42544.0</v>
      </c>
    </row>
    <row r="542">
      <c r="A542" s="60">
        <v>2016.0</v>
      </c>
      <c r="B542" s="1">
        <v>144658.4</v>
      </c>
      <c r="C542" s="61">
        <v>42545.0</v>
      </c>
    </row>
    <row r="543">
      <c r="A543" s="60">
        <v>2016.0</v>
      </c>
      <c r="B543" s="1">
        <v>131730.8</v>
      </c>
      <c r="C543" s="61">
        <v>42546.0</v>
      </c>
    </row>
    <row r="544">
      <c r="A544" s="60">
        <v>2016.0</v>
      </c>
      <c r="B544" s="1">
        <v>126455.9</v>
      </c>
      <c r="C544" s="61">
        <v>42547.0</v>
      </c>
    </row>
    <row r="545">
      <c r="A545" s="60">
        <v>2016.0</v>
      </c>
      <c r="B545" s="1">
        <v>148640.0</v>
      </c>
      <c r="C545" s="61">
        <v>42548.0</v>
      </c>
    </row>
    <row r="546">
      <c r="A546" s="60">
        <v>2016.0</v>
      </c>
      <c r="B546" s="1">
        <v>142146.3</v>
      </c>
      <c r="C546" s="61">
        <v>42549.0</v>
      </c>
    </row>
    <row r="547">
      <c r="A547" s="60">
        <v>2016.0</v>
      </c>
      <c r="B547" s="1">
        <v>136072.0</v>
      </c>
      <c r="C547" s="61">
        <v>42550.0</v>
      </c>
    </row>
    <row r="548">
      <c r="A548" s="60">
        <v>2016.0</v>
      </c>
      <c r="B548" s="1">
        <v>141078.5</v>
      </c>
      <c r="C548" s="61">
        <v>42551.0</v>
      </c>
    </row>
    <row r="549">
      <c r="A549" s="60">
        <v>2016.0</v>
      </c>
      <c r="B549" s="1">
        <v>136676.7</v>
      </c>
      <c r="C549" s="61">
        <v>42552.0</v>
      </c>
    </row>
    <row r="550">
      <c r="A550" s="60">
        <v>2016.0</v>
      </c>
      <c r="B550" s="1">
        <v>118683.6</v>
      </c>
      <c r="C550" s="61">
        <v>42553.0</v>
      </c>
    </row>
    <row r="551">
      <c r="A551" s="60">
        <v>2016.0</v>
      </c>
      <c r="B551" s="1">
        <v>112556.4</v>
      </c>
      <c r="C551" s="61">
        <v>42554.0</v>
      </c>
    </row>
    <row r="552">
      <c r="A552" s="60">
        <v>2016.0</v>
      </c>
      <c r="B552" s="1">
        <v>135712.2</v>
      </c>
      <c r="C552" s="61">
        <v>42555.0</v>
      </c>
    </row>
    <row r="553">
      <c r="A553" s="60">
        <v>2016.0</v>
      </c>
      <c r="B553" s="1">
        <v>142401.8</v>
      </c>
      <c r="C553" s="61">
        <v>42556.0</v>
      </c>
    </row>
    <row r="554">
      <c r="A554" s="60">
        <v>2016.0</v>
      </c>
      <c r="B554" s="1">
        <v>134056.1</v>
      </c>
      <c r="C554" s="61">
        <v>42557.0</v>
      </c>
    </row>
    <row r="555">
      <c r="A555" s="60">
        <v>2016.0</v>
      </c>
      <c r="B555" s="1">
        <v>138768.0</v>
      </c>
      <c r="C555" s="61">
        <v>42558.0</v>
      </c>
    </row>
    <row r="556">
      <c r="A556" s="60">
        <v>2016.0</v>
      </c>
      <c r="B556" s="1">
        <v>136690.1</v>
      </c>
      <c r="C556" s="61">
        <v>42559.0</v>
      </c>
    </row>
    <row r="557">
      <c r="A557" s="60">
        <v>2016.0</v>
      </c>
      <c r="B557" s="1">
        <v>122369.5</v>
      </c>
      <c r="C557" s="61">
        <v>42560.0</v>
      </c>
    </row>
    <row r="558">
      <c r="A558" s="60">
        <v>2016.0</v>
      </c>
      <c r="B558" s="1">
        <v>119218.2</v>
      </c>
      <c r="C558" s="61">
        <v>42561.0</v>
      </c>
    </row>
    <row r="559">
      <c r="A559" s="60">
        <v>2016.0</v>
      </c>
      <c r="B559" s="1">
        <v>128207.1</v>
      </c>
      <c r="C559" s="61">
        <v>42562.0</v>
      </c>
    </row>
    <row r="560">
      <c r="A560" s="60">
        <v>2016.0</v>
      </c>
      <c r="B560" s="1">
        <v>137582.2</v>
      </c>
      <c r="C560" s="61">
        <v>42563.0</v>
      </c>
    </row>
    <row r="561">
      <c r="A561" s="60">
        <v>2016.0</v>
      </c>
      <c r="B561" s="1">
        <v>145728.3</v>
      </c>
      <c r="C561" s="61">
        <v>42564.0</v>
      </c>
    </row>
    <row r="562">
      <c r="A562" s="60">
        <v>2016.0</v>
      </c>
      <c r="B562" s="1">
        <v>144103.7</v>
      </c>
      <c r="C562" s="61">
        <v>42565.0</v>
      </c>
    </row>
    <row r="563">
      <c r="A563" s="60">
        <v>2016.0</v>
      </c>
      <c r="B563" s="1">
        <v>141166.9</v>
      </c>
      <c r="C563" s="61">
        <v>42566.0</v>
      </c>
    </row>
    <row r="564">
      <c r="A564" s="60">
        <v>2016.0</v>
      </c>
      <c r="B564" s="1">
        <v>120659.2</v>
      </c>
      <c r="C564" s="61">
        <v>42567.0</v>
      </c>
    </row>
    <row r="565">
      <c r="A565" s="60">
        <v>2016.0</v>
      </c>
      <c r="B565" s="1">
        <v>113418.1</v>
      </c>
      <c r="C565" s="61">
        <v>42568.0</v>
      </c>
    </row>
    <row r="566">
      <c r="A566" s="60">
        <v>2016.0</v>
      </c>
      <c r="B566" s="1">
        <v>127367.0</v>
      </c>
      <c r="C566" s="61">
        <v>42569.0</v>
      </c>
    </row>
    <row r="567">
      <c r="A567" s="60">
        <v>2016.0</v>
      </c>
      <c r="B567" s="1">
        <v>137028.1</v>
      </c>
      <c r="C567" s="61">
        <v>42570.0</v>
      </c>
    </row>
    <row r="568">
      <c r="A568" s="60">
        <v>2016.0</v>
      </c>
      <c r="B568" s="1">
        <v>136850.1</v>
      </c>
      <c r="C568" s="61">
        <v>42571.0</v>
      </c>
    </row>
    <row r="569">
      <c r="A569" s="60">
        <v>2016.0</v>
      </c>
      <c r="B569" s="1">
        <v>136127.1</v>
      </c>
      <c r="C569" s="61">
        <v>42572.0</v>
      </c>
    </row>
    <row r="570">
      <c r="A570" s="60">
        <v>2016.0</v>
      </c>
      <c r="B570" s="1">
        <v>128777.8</v>
      </c>
      <c r="C570" s="61">
        <v>42573.0</v>
      </c>
    </row>
    <row r="571">
      <c r="A571" s="60">
        <v>2016.0</v>
      </c>
      <c r="B571" s="1">
        <v>119888.6</v>
      </c>
      <c r="C571" s="61">
        <v>42574.0</v>
      </c>
    </row>
    <row r="572">
      <c r="A572" s="60">
        <v>2016.0</v>
      </c>
      <c r="B572" s="1">
        <v>120126.9</v>
      </c>
      <c r="C572" s="61">
        <v>42575.0</v>
      </c>
    </row>
    <row r="573">
      <c r="A573" s="60">
        <v>2016.0</v>
      </c>
      <c r="B573" s="1">
        <v>138134.6</v>
      </c>
      <c r="C573" s="61">
        <v>42576.0</v>
      </c>
    </row>
    <row r="574">
      <c r="A574" s="60">
        <v>2016.0</v>
      </c>
      <c r="B574" s="1">
        <v>146465.7</v>
      </c>
      <c r="C574" s="61">
        <v>42577.0</v>
      </c>
    </row>
    <row r="575">
      <c r="A575" s="60">
        <v>2016.0</v>
      </c>
      <c r="B575" s="1">
        <v>143209.8</v>
      </c>
      <c r="C575" s="61">
        <v>42578.0</v>
      </c>
    </row>
    <row r="576">
      <c r="A576" s="60">
        <v>2016.0</v>
      </c>
      <c r="B576" s="1">
        <v>142341.6</v>
      </c>
      <c r="C576" s="61">
        <v>42579.0</v>
      </c>
    </row>
    <row r="577">
      <c r="A577" s="60">
        <v>2016.0</v>
      </c>
      <c r="B577" s="1">
        <v>139822.9</v>
      </c>
      <c r="C577" s="61">
        <v>42580.0</v>
      </c>
    </row>
    <row r="578">
      <c r="A578" s="60">
        <v>2016.0</v>
      </c>
      <c r="B578" s="1">
        <v>121548.5</v>
      </c>
      <c r="C578" s="61">
        <v>42581.0</v>
      </c>
    </row>
    <row r="579">
      <c r="A579" s="60">
        <v>2016.0</v>
      </c>
      <c r="B579" s="1">
        <v>114481.3</v>
      </c>
      <c r="C579" s="61">
        <v>42582.0</v>
      </c>
    </row>
    <row r="580">
      <c r="A580" s="60">
        <v>2016.0</v>
      </c>
      <c r="B580" s="1">
        <v>137934.8</v>
      </c>
      <c r="C580" s="61">
        <v>42583.0</v>
      </c>
    </row>
    <row r="581">
      <c r="A581" s="60">
        <v>2016.0</v>
      </c>
      <c r="B581" s="1">
        <v>137301.7</v>
      </c>
      <c r="C581" s="61">
        <v>42584.0</v>
      </c>
    </row>
    <row r="582">
      <c r="A582" s="60">
        <v>2016.0</v>
      </c>
      <c r="B582" s="1">
        <v>140922.7</v>
      </c>
      <c r="C582" s="61">
        <v>42585.0</v>
      </c>
    </row>
    <row r="583">
      <c r="A583" s="60">
        <v>2016.0</v>
      </c>
      <c r="B583" s="1">
        <v>142671.5</v>
      </c>
      <c r="C583" s="61">
        <v>42586.0</v>
      </c>
    </row>
    <row r="584">
      <c r="A584" s="60">
        <v>2016.0</v>
      </c>
      <c r="B584" s="1">
        <v>145491.3</v>
      </c>
      <c r="C584" s="61">
        <v>42587.0</v>
      </c>
    </row>
    <row r="585">
      <c r="A585" s="60">
        <v>2016.0</v>
      </c>
      <c r="B585" s="1">
        <v>130907.1</v>
      </c>
      <c r="C585" s="61">
        <v>42588.0</v>
      </c>
    </row>
    <row r="586">
      <c r="A586" s="60">
        <v>2016.0</v>
      </c>
      <c r="B586" s="1">
        <v>120379.3</v>
      </c>
      <c r="C586" s="61">
        <v>42589.0</v>
      </c>
    </row>
    <row r="587">
      <c r="A587" s="60">
        <v>2016.0</v>
      </c>
      <c r="B587" s="1">
        <v>138506.5</v>
      </c>
      <c r="C587" s="61">
        <v>42590.0</v>
      </c>
    </row>
    <row r="588">
      <c r="A588" s="60">
        <v>2016.0</v>
      </c>
      <c r="B588" s="1">
        <v>132819.5</v>
      </c>
      <c r="C588" s="61">
        <v>42591.0</v>
      </c>
    </row>
    <row r="589">
      <c r="A589" s="60">
        <v>2016.0</v>
      </c>
      <c r="B589" s="1">
        <v>130616.7</v>
      </c>
      <c r="C589" s="61">
        <v>42592.0</v>
      </c>
    </row>
    <row r="590">
      <c r="A590" s="60">
        <v>2016.0</v>
      </c>
      <c r="B590" s="1">
        <v>138368.4</v>
      </c>
      <c r="C590" s="61">
        <v>42593.0</v>
      </c>
    </row>
    <row r="591">
      <c r="A591" s="60">
        <v>2016.0</v>
      </c>
      <c r="B591" s="1">
        <v>134885.7</v>
      </c>
      <c r="C591" s="61">
        <v>42594.0</v>
      </c>
    </row>
    <row r="592">
      <c r="A592" s="60">
        <v>2016.0</v>
      </c>
      <c r="B592" s="1">
        <v>120382.8</v>
      </c>
      <c r="C592" s="61">
        <v>42595.0</v>
      </c>
    </row>
    <row r="593">
      <c r="A593" s="60">
        <v>2016.0</v>
      </c>
      <c r="B593" s="1">
        <v>113066.2</v>
      </c>
      <c r="C593" s="61">
        <v>42596.0</v>
      </c>
    </row>
    <row r="594">
      <c r="A594" s="60">
        <v>2016.0</v>
      </c>
      <c r="B594" s="1">
        <v>127906.2</v>
      </c>
      <c r="C594" s="61">
        <v>42597.0</v>
      </c>
    </row>
    <row r="595">
      <c r="A595" s="60">
        <v>2016.0</v>
      </c>
      <c r="B595" s="1">
        <v>124975.1</v>
      </c>
      <c r="C595" s="61">
        <v>42598.0</v>
      </c>
    </row>
    <row r="596">
      <c r="A596" s="60">
        <v>2016.0</v>
      </c>
      <c r="B596" s="1">
        <v>132561.2</v>
      </c>
      <c r="C596" s="61">
        <v>42599.0</v>
      </c>
    </row>
    <row r="597">
      <c r="A597" s="60">
        <v>2016.0</v>
      </c>
      <c r="B597" s="1">
        <v>123434.5</v>
      </c>
      <c r="C597" s="61">
        <v>42600.0</v>
      </c>
    </row>
    <row r="598">
      <c r="A598" s="60">
        <v>2016.0</v>
      </c>
      <c r="B598" s="1">
        <v>132569.7</v>
      </c>
      <c r="C598" s="61">
        <v>42601.0</v>
      </c>
    </row>
    <row r="599">
      <c r="A599" s="60">
        <v>2016.0</v>
      </c>
      <c r="B599" s="1">
        <v>121052.1</v>
      </c>
      <c r="C599" s="61">
        <v>42602.0</v>
      </c>
    </row>
    <row r="600">
      <c r="A600" s="60">
        <v>2016.0</v>
      </c>
      <c r="B600" s="1">
        <v>119118.5</v>
      </c>
      <c r="C600" s="61">
        <v>42603.0</v>
      </c>
    </row>
    <row r="601">
      <c r="A601" s="60">
        <v>2016.0</v>
      </c>
      <c r="B601" s="1">
        <v>139203.5</v>
      </c>
      <c r="C601" s="61">
        <v>42604.0</v>
      </c>
    </row>
    <row r="602">
      <c r="A602" s="60">
        <v>2016.0</v>
      </c>
      <c r="B602" s="1">
        <v>138640.4</v>
      </c>
      <c r="C602" s="61">
        <v>42605.0</v>
      </c>
    </row>
    <row r="603">
      <c r="A603" s="60">
        <v>2016.0</v>
      </c>
      <c r="B603" s="1">
        <v>141122.8</v>
      </c>
      <c r="C603" s="61">
        <v>42606.0</v>
      </c>
    </row>
    <row r="604">
      <c r="A604" s="60">
        <v>2016.0</v>
      </c>
      <c r="B604" s="1">
        <v>139724.0</v>
      </c>
      <c r="C604" s="61">
        <v>42607.0</v>
      </c>
    </row>
    <row r="605">
      <c r="A605" s="60">
        <v>2016.0</v>
      </c>
      <c r="B605" s="1">
        <v>139920.5</v>
      </c>
      <c r="C605" s="61">
        <v>42608.0</v>
      </c>
    </row>
    <row r="606">
      <c r="A606" s="60">
        <v>2016.0</v>
      </c>
      <c r="B606" s="1">
        <v>119573.2</v>
      </c>
      <c r="C606" s="61">
        <v>42609.0</v>
      </c>
    </row>
    <row r="607">
      <c r="A607" s="60">
        <v>2016.0</v>
      </c>
      <c r="B607" s="1">
        <v>114832.4</v>
      </c>
      <c r="C607" s="61">
        <v>42610.0</v>
      </c>
    </row>
    <row r="608">
      <c r="A608" s="60">
        <v>2016.0</v>
      </c>
      <c r="B608" s="1">
        <v>125055.7</v>
      </c>
      <c r="C608" s="61">
        <v>42611.0</v>
      </c>
    </row>
    <row r="609">
      <c r="A609" s="60">
        <v>2016.0</v>
      </c>
      <c r="B609" s="1">
        <v>133748.4</v>
      </c>
      <c r="C609" s="61">
        <v>42612.0</v>
      </c>
    </row>
    <row r="610">
      <c r="A610" s="60">
        <v>2016.0</v>
      </c>
      <c r="B610" s="1">
        <v>128834.1</v>
      </c>
      <c r="C610" s="61">
        <v>42613.0</v>
      </c>
    </row>
    <row r="611">
      <c r="A611" s="60">
        <v>2016.0</v>
      </c>
      <c r="B611" s="1">
        <v>134246.2</v>
      </c>
      <c r="C611" s="61">
        <v>42614.0</v>
      </c>
    </row>
    <row r="612">
      <c r="A612" s="60">
        <v>2016.0</v>
      </c>
      <c r="B612" s="1">
        <v>135273.3</v>
      </c>
      <c r="C612" s="61">
        <v>42615.0</v>
      </c>
    </row>
    <row r="613">
      <c r="A613" s="60">
        <v>2016.0</v>
      </c>
      <c r="B613" s="1">
        <v>118622.0</v>
      </c>
      <c r="C613" s="61">
        <v>42616.0</v>
      </c>
    </row>
    <row r="614">
      <c r="A614" s="60">
        <v>2016.0</v>
      </c>
      <c r="B614" s="1">
        <v>110986.0</v>
      </c>
      <c r="C614" s="61">
        <v>42617.0</v>
      </c>
    </row>
    <row r="615">
      <c r="A615" s="60">
        <v>2016.0</v>
      </c>
      <c r="B615" s="1">
        <v>127275.8</v>
      </c>
      <c r="C615" s="61">
        <v>42618.0</v>
      </c>
    </row>
    <row r="616">
      <c r="A616" s="60">
        <v>2016.0</v>
      </c>
      <c r="B616" s="1">
        <v>129542.4</v>
      </c>
      <c r="C616" s="61">
        <v>42619.0</v>
      </c>
    </row>
    <row r="617">
      <c r="A617" s="60">
        <v>2016.0</v>
      </c>
      <c r="B617" s="1">
        <v>123307.0</v>
      </c>
      <c r="C617" s="61">
        <v>42620.0</v>
      </c>
    </row>
    <row r="618">
      <c r="A618" s="60">
        <v>2016.0</v>
      </c>
      <c r="B618" s="1">
        <v>117723.0</v>
      </c>
      <c r="C618" s="61">
        <v>42621.0</v>
      </c>
    </row>
    <row r="619">
      <c r="A619" s="60">
        <v>2016.0</v>
      </c>
      <c r="B619" s="1">
        <v>125432.6</v>
      </c>
      <c r="C619" s="61">
        <v>42622.0</v>
      </c>
    </row>
    <row r="620">
      <c r="A620" s="60">
        <v>2016.0</v>
      </c>
      <c r="B620" s="1">
        <v>111413.0</v>
      </c>
      <c r="C620" s="61">
        <v>42623.0</v>
      </c>
    </row>
    <row r="621">
      <c r="A621" s="60">
        <v>2016.0</v>
      </c>
      <c r="B621" s="1">
        <v>109125.2</v>
      </c>
      <c r="C621" s="61">
        <v>42624.0</v>
      </c>
    </row>
    <row r="622">
      <c r="A622" s="60">
        <v>2016.0</v>
      </c>
      <c r="B622" s="1">
        <v>130967.3</v>
      </c>
      <c r="C622" s="61">
        <v>42625.0</v>
      </c>
    </row>
    <row r="623">
      <c r="A623" s="60">
        <v>2016.0</v>
      </c>
      <c r="B623" s="1">
        <v>134720.2</v>
      </c>
      <c r="C623" s="61">
        <v>42626.0</v>
      </c>
    </row>
    <row r="624">
      <c r="A624" s="60">
        <v>2016.0</v>
      </c>
      <c r="B624" s="1">
        <v>130650.9</v>
      </c>
      <c r="C624" s="61">
        <v>42627.0</v>
      </c>
    </row>
    <row r="625">
      <c r="A625" s="60">
        <v>2016.0</v>
      </c>
      <c r="B625" s="1">
        <v>134234.5</v>
      </c>
      <c r="C625" s="61">
        <v>42628.0</v>
      </c>
    </row>
    <row r="626">
      <c r="A626" s="60">
        <v>2016.0</v>
      </c>
      <c r="B626" s="1">
        <v>131734.1</v>
      </c>
      <c r="C626" s="61">
        <v>42629.0</v>
      </c>
    </row>
    <row r="627">
      <c r="A627" s="60">
        <v>2016.0</v>
      </c>
      <c r="B627" s="1">
        <v>106709.5</v>
      </c>
      <c r="C627" s="61">
        <v>42630.0</v>
      </c>
    </row>
    <row r="628">
      <c r="A628" s="60">
        <v>2016.0</v>
      </c>
      <c r="B628" s="1">
        <v>110314.6</v>
      </c>
      <c r="C628" s="61">
        <v>42631.0</v>
      </c>
    </row>
    <row r="629">
      <c r="A629" s="60">
        <v>2016.0</v>
      </c>
      <c r="B629" s="1">
        <v>127391.1</v>
      </c>
      <c r="C629" s="61">
        <v>42632.0</v>
      </c>
    </row>
    <row r="630">
      <c r="A630" s="60">
        <v>2016.0</v>
      </c>
      <c r="B630" s="1">
        <v>122664.3</v>
      </c>
      <c r="C630" s="61">
        <v>42633.0</v>
      </c>
    </row>
    <row r="631">
      <c r="A631" s="60">
        <v>2016.0</v>
      </c>
      <c r="B631" s="1">
        <v>127208.6</v>
      </c>
      <c r="C631" s="61">
        <v>42634.0</v>
      </c>
    </row>
    <row r="632">
      <c r="A632" s="60">
        <v>2016.0</v>
      </c>
      <c r="B632" s="1">
        <v>131357.3</v>
      </c>
      <c r="C632" s="61">
        <v>42635.0</v>
      </c>
    </row>
    <row r="633">
      <c r="A633" s="60">
        <v>2016.0</v>
      </c>
      <c r="B633" s="1">
        <v>127420.4</v>
      </c>
      <c r="C633" s="61">
        <v>42636.0</v>
      </c>
    </row>
    <row r="634">
      <c r="A634" s="60">
        <v>2016.0</v>
      </c>
      <c r="B634" s="1">
        <v>106776.3</v>
      </c>
      <c r="C634" s="61">
        <v>42637.0</v>
      </c>
    </row>
    <row r="635">
      <c r="A635" s="60">
        <v>2016.0</v>
      </c>
      <c r="B635" s="1">
        <v>105931.6</v>
      </c>
      <c r="C635" s="61">
        <v>42638.0</v>
      </c>
    </row>
    <row r="636">
      <c r="A636" s="60">
        <v>2016.0</v>
      </c>
      <c r="B636" s="1">
        <v>124343.2</v>
      </c>
      <c r="C636" s="61">
        <v>42639.0</v>
      </c>
    </row>
    <row r="637">
      <c r="A637" s="60">
        <v>2016.0</v>
      </c>
      <c r="B637" s="1">
        <v>126888.8</v>
      </c>
      <c r="C637" s="61">
        <v>42640.0</v>
      </c>
    </row>
    <row r="638">
      <c r="A638" s="60">
        <v>2016.0</v>
      </c>
      <c r="B638" s="1">
        <v>121143.3</v>
      </c>
      <c r="C638" s="61">
        <v>42641.0</v>
      </c>
    </row>
    <row r="639">
      <c r="A639" s="60">
        <v>2016.0</v>
      </c>
      <c r="B639" s="1">
        <v>122858.5</v>
      </c>
      <c r="C639" s="61">
        <v>42642.0</v>
      </c>
    </row>
    <row r="640">
      <c r="A640" s="60">
        <v>2016.0</v>
      </c>
      <c r="B640" s="1">
        <v>113439.8</v>
      </c>
      <c r="C640" s="61">
        <v>42643.0</v>
      </c>
    </row>
    <row r="641">
      <c r="A641" s="60">
        <v>2016.0</v>
      </c>
      <c r="B641" s="1">
        <v>109181.3</v>
      </c>
      <c r="C641" s="61">
        <v>42644.0</v>
      </c>
    </row>
    <row r="642">
      <c r="A642" s="60">
        <v>2016.0</v>
      </c>
      <c r="B642" s="1">
        <v>97992.93</v>
      </c>
      <c r="C642" s="61">
        <v>42645.0</v>
      </c>
    </row>
    <row r="643">
      <c r="A643" s="60">
        <v>2016.0</v>
      </c>
      <c r="B643" s="1">
        <v>115839.0</v>
      </c>
      <c r="C643" s="61">
        <v>42646.0</v>
      </c>
    </row>
    <row r="644">
      <c r="A644" s="60">
        <v>2016.0</v>
      </c>
      <c r="B644" s="1">
        <v>124089.5</v>
      </c>
      <c r="C644" s="61">
        <v>42647.0</v>
      </c>
    </row>
    <row r="645">
      <c r="A645" s="60">
        <v>2016.0</v>
      </c>
      <c r="B645" s="1">
        <v>128558.4</v>
      </c>
      <c r="C645" s="61">
        <v>42648.0</v>
      </c>
    </row>
    <row r="646">
      <c r="A646" s="60">
        <v>2016.0</v>
      </c>
      <c r="B646" s="1">
        <v>115898.5</v>
      </c>
      <c r="C646" s="61">
        <v>42649.0</v>
      </c>
    </row>
    <row r="647">
      <c r="A647" s="60">
        <v>2016.0</v>
      </c>
      <c r="B647" s="1">
        <v>116197.7</v>
      </c>
      <c r="C647" s="61">
        <v>42650.0</v>
      </c>
    </row>
    <row r="648">
      <c r="A648" s="60">
        <v>2016.0</v>
      </c>
      <c r="B648" s="1">
        <v>101300.8</v>
      </c>
      <c r="C648" s="61">
        <v>42651.0</v>
      </c>
    </row>
    <row r="649">
      <c r="A649" s="60">
        <v>2016.0</v>
      </c>
      <c r="B649" s="1">
        <v>94954.16</v>
      </c>
      <c r="C649" s="61">
        <v>42652.0</v>
      </c>
    </row>
    <row r="650">
      <c r="A650" s="60">
        <v>2016.0</v>
      </c>
      <c r="B650" s="1">
        <v>116831.4</v>
      </c>
      <c r="C650" s="61">
        <v>42653.0</v>
      </c>
    </row>
    <row r="651">
      <c r="A651" s="60">
        <v>2016.0</v>
      </c>
      <c r="B651" s="1">
        <v>124665.8</v>
      </c>
      <c r="C651" s="61">
        <v>42654.0</v>
      </c>
    </row>
    <row r="652">
      <c r="A652" s="60">
        <v>2016.0</v>
      </c>
      <c r="B652" s="1">
        <v>128612.3</v>
      </c>
      <c r="C652" s="61">
        <v>42655.0</v>
      </c>
    </row>
    <row r="653">
      <c r="A653" s="60">
        <v>2016.0</v>
      </c>
      <c r="B653" s="1">
        <v>128242.8</v>
      </c>
      <c r="C653" s="61">
        <v>42656.0</v>
      </c>
    </row>
    <row r="654">
      <c r="A654" s="60">
        <v>2016.0</v>
      </c>
      <c r="B654" s="1">
        <v>121731.5</v>
      </c>
      <c r="C654" s="61">
        <v>42657.0</v>
      </c>
    </row>
    <row r="655">
      <c r="A655" s="60">
        <v>2016.0</v>
      </c>
      <c r="B655" s="1">
        <v>97887.49</v>
      </c>
      <c r="C655" s="61">
        <v>42658.0</v>
      </c>
    </row>
    <row r="656">
      <c r="A656" s="60">
        <v>2016.0</v>
      </c>
      <c r="B656" s="1">
        <v>101793.0</v>
      </c>
      <c r="C656" s="61">
        <v>42659.0</v>
      </c>
    </row>
    <row r="657">
      <c r="A657" s="60">
        <v>2016.0</v>
      </c>
      <c r="B657" s="1">
        <v>116042.8</v>
      </c>
      <c r="C657" s="61">
        <v>42660.0</v>
      </c>
    </row>
    <row r="658">
      <c r="A658" s="60">
        <v>2016.0</v>
      </c>
      <c r="B658" s="1">
        <v>123265.4</v>
      </c>
      <c r="C658" s="61">
        <v>42661.0</v>
      </c>
    </row>
    <row r="659">
      <c r="A659" s="60">
        <v>2016.0</v>
      </c>
      <c r="B659" s="1">
        <v>126362.0</v>
      </c>
      <c r="C659" s="61">
        <v>42662.0</v>
      </c>
    </row>
    <row r="660">
      <c r="A660" s="60">
        <v>2016.0</v>
      </c>
      <c r="B660" s="1">
        <v>114867.2</v>
      </c>
      <c r="C660" s="61">
        <v>42663.0</v>
      </c>
    </row>
    <row r="661">
      <c r="A661" s="60">
        <v>2016.0</v>
      </c>
      <c r="B661" s="1">
        <v>122975.3</v>
      </c>
      <c r="C661" s="61">
        <v>42664.0</v>
      </c>
    </row>
    <row r="662">
      <c r="A662" s="60">
        <v>2016.0</v>
      </c>
      <c r="B662" s="1">
        <v>114184.2</v>
      </c>
      <c r="C662" s="61">
        <v>42665.0</v>
      </c>
    </row>
    <row r="663">
      <c r="A663" s="60">
        <v>2016.0</v>
      </c>
      <c r="B663" s="1">
        <v>111289.0</v>
      </c>
      <c r="C663" s="61">
        <v>42666.0</v>
      </c>
    </row>
    <row r="664">
      <c r="A664" s="60">
        <v>2016.0</v>
      </c>
      <c r="B664" s="1">
        <v>125270.2</v>
      </c>
      <c r="C664" s="61">
        <v>42667.0</v>
      </c>
    </row>
    <row r="665">
      <c r="A665" s="60">
        <v>2016.0</v>
      </c>
      <c r="B665" s="1">
        <v>117138.4</v>
      </c>
      <c r="C665" s="61">
        <v>42668.0</v>
      </c>
    </row>
    <row r="666">
      <c r="A666" s="60">
        <v>2016.0</v>
      </c>
      <c r="B666" s="1">
        <v>121605.4</v>
      </c>
      <c r="C666" s="61">
        <v>42669.0</v>
      </c>
    </row>
    <row r="667">
      <c r="A667" s="60">
        <v>2016.0</v>
      </c>
      <c r="B667" s="1">
        <v>120142.4</v>
      </c>
      <c r="C667" s="61">
        <v>42670.0</v>
      </c>
    </row>
    <row r="668">
      <c r="A668" s="60">
        <v>2016.0</v>
      </c>
      <c r="B668" s="1">
        <v>119820.7</v>
      </c>
      <c r="C668" s="61">
        <v>42671.0</v>
      </c>
    </row>
    <row r="669">
      <c r="A669" s="60">
        <v>2016.0</v>
      </c>
      <c r="B669" s="1">
        <v>104191.1</v>
      </c>
      <c r="C669" s="61">
        <v>42672.0</v>
      </c>
    </row>
    <row r="670">
      <c r="A670" s="60">
        <v>2016.0</v>
      </c>
      <c r="B670" s="1">
        <v>94325.72</v>
      </c>
      <c r="C670" s="61">
        <v>42673.0</v>
      </c>
    </row>
    <row r="671">
      <c r="A671" s="60">
        <v>2016.0</v>
      </c>
      <c r="B671" s="1">
        <v>110661.4</v>
      </c>
      <c r="C671" s="61">
        <v>42674.0</v>
      </c>
    </row>
    <row r="672">
      <c r="A672" s="60">
        <v>2016.0</v>
      </c>
      <c r="B672" s="1">
        <v>104976.2</v>
      </c>
      <c r="C672" s="61">
        <v>42675.0</v>
      </c>
    </row>
    <row r="673">
      <c r="A673" s="60">
        <v>2016.0</v>
      </c>
      <c r="B673" s="1">
        <v>119904.5</v>
      </c>
      <c r="C673" s="61">
        <v>42676.0</v>
      </c>
    </row>
    <row r="674">
      <c r="A674" s="60">
        <v>2016.0</v>
      </c>
      <c r="B674" s="1">
        <v>118677.5</v>
      </c>
      <c r="C674" s="61">
        <v>42677.0</v>
      </c>
    </row>
    <row r="675">
      <c r="A675" s="60">
        <v>2016.0</v>
      </c>
      <c r="B675" s="1">
        <v>113666.5</v>
      </c>
      <c r="C675" s="61">
        <v>42678.0</v>
      </c>
    </row>
    <row r="676">
      <c r="A676" s="60">
        <v>2016.0</v>
      </c>
      <c r="B676" s="1">
        <v>101810.8</v>
      </c>
      <c r="C676" s="61">
        <v>42679.0</v>
      </c>
    </row>
    <row r="677">
      <c r="A677" s="60">
        <v>2016.0</v>
      </c>
      <c r="B677" s="1">
        <v>96934.93</v>
      </c>
      <c r="C677" s="61">
        <v>42680.0</v>
      </c>
    </row>
    <row r="678">
      <c r="A678" s="60">
        <v>2016.0</v>
      </c>
      <c r="B678" s="1">
        <v>116230.3</v>
      </c>
      <c r="C678" s="61">
        <v>42681.0</v>
      </c>
    </row>
    <row r="679">
      <c r="A679" s="60">
        <v>2016.0</v>
      </c>
      <c r="B679" s="1">
        <v>117794.6</v>
      </c>
      <c r="C679" s="61">
        <v>42682.0</v>
      </c>
    </row>
    <row r="680">
      <c r="A680" s="60">
        <v>2016.0</v>
      </c>
      <c r="B680" s="1">
        <v>122131.1</v>
      </c>
      <c r="C680" s="61">
        <v>42683.0</v>
      </c>
    </row>
    <row r="681">
      <c r="A681" s="60">
        <v>2016.0</v>
      </c>
      <c r="B681" s="1">
        <v>122634.5</v>
      </c>
      <c r="C681" s="61">
        <v>42684.0</v>
      </c>
    </row>
    <row r="682">
      <c r="A682" s="60">
        <v>2016.0</v>
      </c>
      <c r="B682" s="1">
        <v>117953.9</v>
      </c>
      <c r="C682" s="61">
        <v>42685.0</v>
      </c>
    </row>
    <row r="683">
      <c r="A683" s="60">
        <v>2016.0</v>
      </c>
      <c r="B683" s="1">
        <v>99907.32</v>
      </c>
      <c r="C683" s="61">
        <v>42686.0</v>
      </c>
    </row>
    <row r="684">
      <c r="A684" s="60">
        <v>2016.0</v>
      </c>
      <c r="B684" s="1">
        <v>96805.93</v>
      </c>
      <c r="C684" s="61">
        <v>42687.0</v>
      </c>
    </row>
    <row r="685">
      <c r="A685" s="60">
        <v>2016.0</v>
      </c>
      <c r="B685" s="1">
        <v>116817.2</v>
      </c>
      <c r="C685" s="61">
        <v>42688.0</v>
      </c>
    </row>
    <row r="686">
      <c r="A686" s="60">
        <v>2016.0</v>
      </c>
      <c r="B686" s="1">
        <v>119905.6</v>
      </c>
      <c r="C686" s="61">
        <v>42689.0</v>
      </c>
    </row>
    <row r="687">
      <c r="A687" s="60">
        <v>2016.0</v>
      </c>
      <c r="B687" s="1">
        <v>122146.7</v>
      </c>
      <c r="C687" s="61">
        <v>42690.0</v>
      </c>
    </row>
    <row r="688">
      <c r="A688" s="60">
        <v>2016.0</v>
      </c>
      <c r="B688" s="1">
        <v>122464.6</v>
      </c>
      <c r="C688" s="61">
        <v>42691.0</v>
      </c>
    </row>
    <row r="689">
      <c r="A689" s="60">
        <v>2016.0</v>
      </c>
      <c r="B689" s="1">
        <v>121441.1</v>
      </c>
      <c r="C689" s="61">
        <v>42692.0</v>
      </c>
    </row>
    <row r="690">
      <c r="A690" s="60">
        <v>2016.0</v>
      </c>
      <c r="B690" s="1">
        <v>106868.5</v>
      </c>
      <c r="C690" s="61">
        <v>42693.0</v>
      </c>
    </row>
    <row r="691">
      <c r="A691" s="60">
        <v>2016.0</v>
      </c>
      <c r="B691" s="1">
        <v>112098.3</v>
      </c>
      <c r="C691" s="61">
        <v>42694.0</v>
      </c>
    </row>
    <row r="692">
      <c r="A692" s="60">
        <v>2016.0</v>
      </c>
      <c r="B692" s="1">
        <v>138681.8</v>
      </c>
      <c r="C692" s="61">
        <v>42695.0</v>
      </c>
    </row>
    <row r="693">
      <c r="A693" s="60">
        <v>2016.0</v>
      </c>
      <c r="B693" s="1">
        <v>126617.7</v>
      </c>
      <c r="C693" s="61">
        <v>42696.0</v>
      </c>
    </row>
    <row r="694">
      <c r="A694" s="60">
        <v>2016.0</v>
      </c>
      <c r="B694" s="1">
        <v>118119.0</v>
      </c>
      <c r="C694" s="61">
        <v>42697.0</v>
      </c>
    </row>
    <row r="695">
      <c r="A695" s="60">
        <v>2016.0</v>
      </c>
      <c r="B695" s="1">
        <v>120308.5</v>
      </c>
      <c r="C695" s="61">
        <v>42698.0</v>
      </c>
    </row>
    <row r="696">
      <c r="A696" s="60">
        <v>2016.0</v>
      </c>
      <c r="B696" s="1">
        <v>116011.6</v>
      </c>
      <c r="C696" s="61">
        <v>42699.0</v>
      </c>
    </row>
    <row r="697">
      <c r="A697" s="60">
        <v>2016.0</v>
      </c>
      <c r="B697" s="1">
        <v>104700.1</v>
      </c>
      <c r="C697" s="61">
        <v>42700.0</v>
      </c>
    </row>
    <row r="698">
      <c r="A698" s="60">
        <v>2016.0</v>
      </c>
      <c r="B698" s="1">
        <v>102718.9</v>
      </c>
      <c r="C698" s="61">
        <v>42701.0</v>
      </c>
    </row>
    <row r="699">
      <c r="A699" s="60">
        <v>2016.0</v>
      </c>
      <c r="B699" s="1">
        <v>118666.4</v>
      </c>
      <c r="C699" s="61">
        <v>42702.0</v>
      </c>
    </row>
    <row r="700">
      <c r="A700" s="60">
        <v>2016.0</v>
      </c>
      <c r="B700" s="1">
        <v>119169.2</v>
      </c>
      <c r="C700" s="61">
        <v>42703.0</v>
      </c>
    </row>
    <row r="701">
      <c r="A701" s="60">
        <v>2016.0</v>
      </c>
      <c r="B701" s="1">
        <v>121067.6</v>
      </c>
      <c r="C701" s="61">
        <v>42704.0</v>
      </c>
    </row>
    <row r="702">
      <c r="A702" s="60">
        <v>2016.0</v>
      </c>
      <c r="B702" s="1">
        <v>113024.0</v>
      </c>
      <c r="C702" s="61">
        <v>42705.0</v>
      </c>
    </row>
    <row r="703">
      <c r="A703" s="60">
        <v>2016.0</v>
      </c>
      <c r="B703" s="1">
        <v>109318.4</v>
      </c>
      <c r="C703" s="61">
        <v>42706.0</v>
      </c>
    </row>
    <row r="704">
      <c r="A704" s="60">
        <v>2016.0</v>
      </c>
      <c r="B704" s="1">
        <v>98899.5</v>
      </c>
      <c r="C704" s="61">
        <v>42707.0</v>
      </c>
    </row>
    <row r="705">
      <c r="A705" s="60">
        <v>2016.0</v>
      </c>
      <c r="B705" s="1">
        <v>97300.36</v>
      </c>
      <c r="C705" s="61">
        <v>42708.0</v>
      </c>
    </row>
    <row r="706">
      <c r="A706" s="60">
        <v>2016.0</v>
      </c>
      <c r="B706" s="1">
        <v>109670.0</v>
      </c>
      <c r="C706" s="61">
        <v>42709.0</v>
      </c>
    </row>
    <row r="707">
      <c r="A707" s="60">
        <v>2016.0</v>
      </c>
      <c r="B707" s="1">
        <v>111228.1</v>
      </c>
      <c r="C707" s="61">
        <v>42710.0</v>
      </c>
    </row>
    <row r="708">
      <c r="A708" s="60">
        <v>2016.0</v>
      </c>
      <c r="B708" s="1">
        <v>112738.1</v>
      </c>
      <c r="C708" s="61">
        <v>42711.0</v>
      </c>
    </row>
    <row r="709">
      <c r="A709" s="60">
        <v>2016.0</v>
      </c>
      <c r="B709" s="1">
        <v>105445.7</v>
      </c>
      <c r="C709" s="61">
        <v>42712.0</v>
      </c>
    </row>
    <row r="710">
      <c r="A710" s="60">
        <v>2016.0</v>
      </c>
      <c r="B710" s="1">
        <v>105664.1</v>
      </c>
      <c r="C710" s="61">
        <v>42713.0</v>
      </c>
    </row>
    <row r="711">
      <c r="A711" s="60">
        <v>2016.0</v>
      </c>
      <c r="B711" s="1">
        <v>98622.87</v>
      </c>
      <c r="C711" s="61">
        <v>42714.0</v>
      </c>
    </row>
    <row r="712">
      <c r="A712" s="60">
        <v>2016.0</v>
      </c>
      <c r="B712" s="1">
        <v>93673.19</v>
      </c>
      <c r="C712" s="61">
        <v>42715.0</v>
      </c>
    </row>
    <row r="713">
      <c r="A713" s="60">
        <v>2016.0</v>
      </c>
      <c r="B713" s="1">
        <v>120390.1</v>
      </c>
      <c r="C713" s="61">
        <v>42716.0</v>
      </c>
    </row>
    <row r="714">
      <c r="A714" s="60">
        <v>2016.0</v>
      </c>
      <c r="B714" s="1">
        <v>128831.7</v>
      </c>
      <c r="C714" s="61">
        <v>42717.0</v>
      </c>
    </row>
    <row r="715">
      <c r="A715" s="60">
        <v>2016.0</v>
      </c>
      <c r="B715" s="1">
        <v>111423.8</v>
      </c>
      <c r="C715" s="61">
        <v>42718.0</v>
      </c>
    </row>
    <row r="716">
      <c r="A716" s="60">
        <v>2016.0</v>
      </c>
      <c r="B716" s="1">
        <v>107072.4</v>
      </c>
      <c r="C716" s="61">
        <v>42719.0</v>
      </c>
    </row>
    <row r="717">
      <c r="A717" s="60">
        <v>2016.0</v>
      </c>
      <c r="B717" s="1">
        <v>113698.1</v>
      </c>
      <c r="C717" s="61">
        <v>42720.0</v>
      </c>
    </row>
    <row r="718">
      <c r="A718" s="60">
        <v>2016.0</v>
      </c>
      <c r="B718" s="1">
        <v>90227.48</v>
      </c>
      <c r="C718" s="61">
        <v>42721.0</v>
      </c>
    </row>
    <row r="719">
      <c r="A719" s="60">
        <v>2016.0</v>
      </c>
      <c r="B719" s="1">
        <v>90911.09</v>
      </c>
      <c r="C719" s="61">
        <v>42722.0</v>
      </c>
    </row>
    <row r="720">
      <c r="A720" s="60">
        <v>2016.0</v>
      </c>
      <c r="B720" s="1">
        <v>109260.3</v>
      </c>
      <c r="C720" s="61">
        <v>42723.0</v>
      </c>
    </row>
    <row r="721">
      <c r="A721" s="60">
        <v>2016.0</v>
      </c>
      <c r="B721" s="1">
        <v>106451.3</v>
      </c>
      <c r="C721" s="61">
        <v>42724.0</v>
      </c>
    </row>
    <row r="722">
      <c r="A722" s="60">
        <v>2016.0</v>
      </c>
      <c r="B722" s="1">
        <v>104389.5</v>
      </c>
      <c r="C722" s="61">
        <v>42725.0</v>
      </c>
    </row>
    <row r="723">
      <c r="A723" s="60">
        <v>2016.0</v>
      </c>
      <c r="B723" s="1">
        <v>105513.2</v>
      </c>
      <c r="C723" s="61">
        <v>42726.0</v>
      </c>
    </row>
    <row r="724">
      <c r="A724" s="60">
        <v>2016.0</v>
      </c>
      <c r="B724" s="1">
        <v>112247.9</v>
      </c>
      <c r="C724" s="61">
        <v>42727.0</v>
      </c>
    </row>
    <row r="725">
      <c r="A725" s="60">
        <v>2016.0</v>
      </c>
      <c r="B725" s="1">
        <v>114843.9</v>
      </c>
      <c r="C725" s="61">
        <v>42728.0</v>
      </c>
    </row>
    <row r="726">
      <c r="A726" s="60">
        <v>2016.0</v>
      </c>
      <c r="B726" s="1">
        <v>114468.2</v>
      </c>
      <c r="C726" s="61">
        <v>42729.0</v>
      </c>
    </row>
    <row r="727">
      <c r="A727" s="60">
        <v>2016.0</v>
      </c>
      <c r="B727" s="1">
        <v>106284.8</v>
      </c>
      <c r="C727" s="61">
        <v>42730.0</v>
      </c>
    </row>
    <row r="728">
      <c r="A728" s="60">
        <v>2016.0</v>
      </c>
      <c r="B728" s="1">
        <v>99701.43</v>
      </c>
      <c r="C728" s="61">
        <v>42731.0</v>
      </c>
    </row>
    <row r="729">
      <c r="A729" s="60">
        <v>2016.0</v>
      </c>
      <c r="B729" s="1">
        <v>123693.5</v>
      </c>
      <c r="C729" s="61">
        <v>42732.0</v>
      </c>
    </row>
    <row r="730">
      <c r="A730" s="60">
        <v>2016.0</v>
      </c>
      <c r="B730" s="1">
        <v>135571.8</v>
      </c>
      <c r="C730" s="61">
        <v>42733.0</v>
      </c>
    </row>
    <row r="731">
      <c r="A731" s="60">
        <v>2016.0</v>
      </c>
      <c r="B731" s="1">
        <v>112141.8</v>
      </c>
      <c r="C731" s="61">
        <v>42734.0</v>
      </c>
    </row>
    <row r="732">
      <c r="A732" s="60">
        <v>2016.0</v>
      </c>
      <c r="B732" s="1">
        <v>95728.15</v>
      </c>
      <c r="C732" s="61">
        <v>42735.0</v>
      </c>
    </row>
    <row r="733">
      <c r="A733" s="60">
        <v>2017.0</v>
      </c>
      <c r="B733" s="1">
        <v>89403.15</v>
      </c>
      <c r="C733" s="61">
        <v>42736.0</v>
      </c>
    </row>
    <row r="734">
      <c r="A734" s="60">
        <v>2017.0</v>
      </c>
      <c r="B734" s="1">
        <v>86507.47</v>
      </c>
      <c r="C734" s="61">
        <v>42737.0</v>
      </c>
    </row>
    <row r="735">
      <c r="A735" s="60">
        <v>2017.0</v>
      </c>
      <c r="B735" s="1">
        <v>97564.75</v>
      </c>
      <c r="C735" s="61">
        <v>42738.0</v>
      </c>
    </row>
    <row r="736">
      <c r="A736" s="60">
        <v>2017.0</v>
      </c>
      <c r="B736" s="1">
        <v>116606.8</v>
      </c>
      <c r="C736" s="61">
        <v>42739.0</v>
      </c>
    </row>
    <row r="737">
      <c r="A737" s="60">
        <v>2017.0</v>
      </c>
      <c r="B737" s="1">
        <v>128079.8</v>
      </c>
      <c r="C737" s="61">
        <v>42740.0</v>
      </c>
    </row>
    <row r="738">
      <c r="A738" s="60">
        <v>2017.0</v>
      </c>
      <c r="B738" s="1">
        <v>136308.7</v>
      </c>
      <c r="C738" s="61">
        <v>42741.0</v>
      </c>
    </row>
    <row r="739">
      <c r="A739" s="60">
        <v>2017.0</v>
      </c>
      <c r="B739" s="1">
        <v>134955.0</v>
      </c>
      <c r="C739" s="61">
        <v>42742.0</v>
      </c>
    </row>
    <row r="740">
      <c r="A740" s="60">
        <v>2017.0</v>
      </c>
      <c r="B740" s="1">
        <v>122777.0</v>
      </c>
      <c r="C740" s="61">
        <v>42743.0</v>
      </c>
    </row>
    <row r="741">
      <c r="A741" s="60">
        <v>2017.0</v>
      </c>
      <c r="B741" s="1">
        <v>116212.0</v>
      </c>
      <c r="C741" s="61">
        <v>42744.0</v>
      </c>
    </row>
    <row r="742">
      <c r="A742" s="60">
        <v>2017.0</v>
      </c>
      <c r="B742" s="1">
        <v>120366.3</v>
      </c>
      <c r="C742" s="61">
        <v>42745.0</v>
      </c>
    </row>
    <row r="743">
      <c r="A743" s="60">
        <v>2017.0</v>
      </c>
      <c r="B743" s="1">
        <v>111595.9</v>
      </c>
      <c r="C743" s="61">
        <v>42746.0</v>
      </c>
    </row>
    <row r="744">
      <c r="A744" s="60">
        <v>2017.0</v>
      </c>
      <c r="B744" s="1">
        <v>118783.9</v>
      </c>
      <c r="C744" s="61">
        <v>42747.0</v>
      </c>
    </row>
    <row r="745">
      <c r="A745" s="60">
        <v>2017.0</v>
      </c>
      <c r="B745" s="1">
        <v>111341.7</v>
      </c>
      <c r="C745" s="61">
        <v>42748.0</v>
      </c>
    </row>
    <row r="746">
      <c r="A746" s="60">
        <v>2017.0</v>
      </c>
      <c r="B746" s="1">
        <v>88996.63</v>
      </c>
      <c r="C746" s="61">
        <v>42749.0</v>
      </c>
    </row>
    <row r="747">
      <c r="A747" s="60">
        <v>2017.0</v>
      </c>
      <c r="B747" s="1">
        <v>90294.0</v>
      </c>
      <c r="C747" s="61">
        <v>42750.0</v>
      </c>
    </row>
    <row r="748">
      <c r="A748" s="60">
        <v>2017.0</v>
      </c>
      <c r="B748" s="1">
        <v>120928.7</v>
      </c>
      <c r="C748" s="61">
        <v>42751.0</v>
      </c>
    </row>
    <row r="749">
      <c r="A749" s="60">
        <v>2017.0</v>
      </c>
      <c r="B749" s="1">
        <v>140517.7</v>
      </c>
      <c r="C749" s="61">
        <v>42752.0</v>
      </c>
    </row>
    <row r="750">
      <c r="A750" s="60">
        <v>2017.0</v>
      </c>
      <c r="B750" s="1">
        <v>111211.4</v>
      </c>
      <c r="C750" s="61">
        <v>42753.0</v>
      </c>
    </row>
    <row r="751">
      <c r="A751" s="60">
        <v>2017.0</v>
      </c>
      <c r="B751" s="1">
        <v>112371.4</v>
      </c>
      <c r="C751" s="61">
        <v>42754.0</v>
      </c>
    </row>
    <row r="752">
      <c r="A752" s="60">
        <v>2017.0</v>
      </c>
      <c r="B752" s="1">
        <v>107937.7</v>
      </c>
      <c r="C752" s="61">
        <v>42755.0</v>
      </c>
    </row>
    <row r="753">
      <c r="A753" s="60">
        <v>2017.0</v>
      </c>
      <c r="B753" s="1">
        <v>96779.07</v>
      </c>
      <c r="C753" s="61">
        <v>42756.0</v>
      </c>
    </row>
    <row r="754">
      <c r="A754" s="60">
        <v>2017.0</v>
      </c>
      <c r="B754" s="1">
        <v>103291.6</v>
      </c>
      <c r="C754" s="61">
        <v>42757.0</v>
      </c>
    </row>
    <row r="755">
      <c r="A755" s="60">
        <v>2017.0</v>
      </c>
      <c r="B755" s="1">
        <v>141332.1</v>
      </c>
      <c r="C755" s="61">
        <v>42758.0</v>
      </c>
    </row>
    <row r="756">
      <c r="A756" s="60">
        <v>2017.0</v>
      </c>
      <c r="B756" s="1">
        <v>115664.2</v>
      </c>
      <c r="C756" s="61">
        <v>42759.0</v>
      </c>
    </row>
    <row r="757">
      <c r="A757" s="60">
        <v>2017.0</v>
      </c>
      <c r="B757" s="1">
        <v>111936.7</v>
      </c>
      <c r="C757" s="61">
        <v>42760.0</v>
      </c>
    </row>
    <row r="758">
      <c r="A758" s="60">
        <v>2017.0</v>
      </c>
      <c r="B758" s="1">
        <v>98590.06</v>
      </c>
      <c r="C758" s="61">
        <v>42761.0</v>
      </c>
    </row>
    <row r="759">
      <c r="A759" s="60">
        <v>2017.0</v>
      </c>
      <c r="B759" s="1">
        <v>112513.8</v>
      </c>
      <c r="C759" s="61">
        <v>42762.0</v>
      </c>
    </row>
    <row r="760">
      <c r="A760" s="60">
        <v>2017.0</v>
      </c>
      <c r="B760" s="1">
        <v>108336.5</v>
      </c>
      <c r="C760" s="61">
        <v>42763.0</v>
      </c>
    </row>
    <row r="761">
      <c r="A761" s="60">
        <v>2017.0</v>
      </c>
      <c r="B761" s="1">
        <v>109020.6</v>
      </c>
      <c r="C761" s="61">
        <v>42764.0</v>
      </c>
    </row>
    <row r="762">
      <c r="A762" s="60">
        <v>2017.0</v>
      </c>
      <c r="B762" s="1">
        <v>124293.0</v>
      </c>
      <c r="C762" s="61">
        <v>42765.0</v>
      </c>
    </row>
    <row r="763">
      <c r="A763" s="60">
        <v>2017.0</v>
      </c>
      <c r="B763" s="1">
        <v>112863.0</v>
      </c>
      <c r="C763" s="61">
        <v>42766.0</v>
      </c>
    </row>
    <row r="764">
      <c r="A764" s="60">
        <v>2017.0</v>
      </c>
      <c r="B764" s="1">
        <v>114133.7</v>
      </c>
      <c r="C764" s="61">
        <v>42767.0</v>
      </c>
    </row>
    <row r="765">
      <c r="A765" s="60">
        <v>2017.0</v>
      </c>
      <c r="B765" s="1">
        <v>110669.3</v>
      </c>
      <c r="C765" s="61">
        <v>42768.0</v>
      </c>
    </row>
    <row r="766">
      <c r="A766" s="60">
        <v>2017.0</v>
      </c>
      <c r="B766" s="1">
        <v>117452.3</v>
      </c>
      <c r="C766" s="61">
        <v>42769.0</v>
      </c>
    </row>
    <row r="767">
      <c r="A767" s="60">
        <v>2017.0</v>
      </c>
      <c r="B767" s="1">
        <v>117361.7</v>
      </c>
      <c r="C767" s="61">
        <v>42770.0</v>
      </c>
    </row>
    <row r="768">
      <c r="A768" s="60">
        <v>2017.0</v>
      </c>
      <c r="B768" s="1">
        <v>110384.3</v>
      </c>
      <c r="C768" s="61">
        <v>42771.0</v>
      </c>
    </row>
    <row r="769">
      <c r="A769" s="60">
        <v>2017.0</v>
      </c>
      <c r="B769" s="1">
        <v>108761.4</v>
      </c>
      <c r="C769" s="61">
        <v>42772.0</v>
      </c>
    </row>
    <row r="770">
      <c r="A770" s="60">
        <v>2017.0</v>
      </c>
      <c r="B770" s="1">
        <v>111543.8</v>
      </c>
      <c r="C770" s="61">
        <v>42773.0</v>
      </c>
    </row>
    <row r="771">
      <c r="A771" s="60">
        <v>2017.0</v>
      </c>
      <c r="B771" s="1">
        <v>142213.7</v>
      </c>
      <c r="C771" s="61">
        <v>42774.0</v>
      </c>
    </row>
    <row r="772">
      <c r="A772" s="60">
        <v>2017.0</v>
      </c>
      <c r="B772" s="1">
        <v>155060.6</v>
      </c>
      <c r="C772" s="61">
        <v>42775.0</v>
      </c>
    </row>
    <row r="773">
      <c r="A773" s="60">
        <v>2017.0</v>
      </c>
      <c r="B773" s="1">
        <v>138793.6</v>
      </c>
      <c r="C773" s="61">
        <v>42776.0</v>
      </c>
    </row>
    <row r="774">
      <c r="A774" s="60">
        <v>2017.0</v>
      </c>
      <c r="B774" s="1">
        <v>111983.5</v>
      </c>
      <c r="C774" s="61">
        <v>42777.0</v>
      </c>
    </row>
    <row r="775">
      <c r="A775" s="60">
        <v>2017.0</v>
      </c>
      <c r="B775" s="1">
        <v>89003.15</v>
      </c>
      <c r="C775" s="61">
        <v>42778.0</v>
      </c>
    </row>
    <row r="776">
      <c r="A776" s="60">
        <v>2017.0</v>
      </c>
      <c r="B776" s="1">
        <v>104844.1</v>
      </c>
      <c r="C776" s="61">
        <v>42779.0</v>
      </c>
    </row>
    <row r="777">
      <c r="A777" s="60">
        <v>2017.0</v>
      </c>
      <c r="B777" s="1">
        <v>111613.1</v>
      </c>
      <c r="C777" s="61">
        <v>42780.0</v>
      </c>
    </row>
    <row r="778">
      <c r="A778" s="60">
        <v>2017.0</v>
      </c>
      <c r="B778" s="1">
        <v>116299.4</v>
      </c>
      <c r="C778" s="61">
        <v>42781.0</v>
      </c>
    </row>
    <row r="779">
      <c r="A779" s="60">
        <v>2017.0</v>
      </c>
      <c r="B779" s="1">
        <v>119947.6</v>
      </c>
      <c r="C779" s="61">
        <v>42782.0</v>
      </c>
    </row>
    <row r="780">
      <c r="A780" s="60">
        <v>2017.0</v>
      </c>
      <c r="B780" s="1">
        <v>111886.0</v>
      </c>
      <c r="C780" s="61">
        <v>42783.0</v>
      </c>
    </row>
    <row r="781">
      <c r="A781" s="60">
        <v>2017.0</v>
      </c>
      <c r="B781" s="1">
        <v>95623.35</v>
      </c>
      <c r="C781" s="61">
        <v>42784.0</v>
      </c>
    </row>
    <row r="782">
      <c r="A782" s="60">
        <v>2017.0</v>
      </c>
      <c r="B782" s="1">
        <v>91280.03</v>
      </c>
      <c r="C782" s="61">
        <v>42785.0</v>
      </c>
    </row>
    <row r="783">
      <c r="A783" s="60">
        <v>2017.0</v>
      </c>
      <c r="B783" s="1">
        <v>105341.9</v>
      </c>
      <c r="C783" s="61">
        <v>42786.0</v>
      </c>
    </row>
    <row r="784">
      <c r="A784" s="60">
        <v>2017.0</v>
      </c>
      <c r="B784" s="1">
        <v>112351.5</v>
      </c>
      <c r="C784" s="61">
        <v>42787.0</v>
      </c>
    </row>
    <row r="785">
      <c r="A785" s="60">
        <v>2017.0</v>
      </c>
      <c r="B785" s="1">
        <v>116690.2</v>
      </c>
      <c r="C785" s="61">
        <v>42788.0</v>
      </c>
    </row>
    <row r="786">
      <c r="A786" s="60">
        <v>2017.0</v>
      </c>
      <c r="B786" s="1">
        <v>117948.7</v>
      </c>
      <c r="C786" s="61">
        <v>42789.0</v>
      </c>
    </row>
    <row r="787">
      <c r="A787" s="60">
        <v>2017.0</v>
      </c>
      <c r="B787" s="1">
        <v>111229.5</v>
      </c>
      <c r="C787" s="61">
        <v>42790.0</v>
      </c>
    </row>
    <row r="788">
      <c r="A788" s="60">
        <v>2017.0</v>
      </c>
      <c r="B788" s="1">
        <v>95046.91</v>
      </c>
      <c r="C788" s="61">
        <v>42791.0</v>
      </c>
    </row>
    <row r="789">
      <c r="A789" s="60">
        <v>2017.0</v>
      </c>
      <c r="B789" s="1">
        <v>100495.6</v>
      </c>
      <c r="C789" s="61">
        <v>42792.0</v>
      </c>
    </row>
    <row r="790">
      <c r="A790" s="60">
        <v>2017.0</v>
      </c>
      <c r="B790" s="1">
        <v>131090.8</v>
      </c>
      <c r="C790" s="61">
        <v>42793.0</v>
      </c>
    </row>
    <row r="791">
      <c r="A791" s="60">
        <v>2017.0</v>
      </c>
      <c r="B791" s="1">
        <v>140167.5</v>
      </c>
      <c r="C791" s="61">
        <v>42794.0</v>
      </c>
    </row>
    <row r="792">
      <c r="A792" s="60">
        <v>2017.0</v>
      </c>
      <c r="B792" s="1">
        <v>137292.0</v>
      </c>
      <c r="C792" s="61">
        <v>42795.0</v>
      </c>
    </row>
    <row r="793">
      <c r="A793" s="60">
        <v>2017.0</v>
      </c>
      <c r="B793" s="1">
        <v>127633.3</v>
      </c>
      <c r="C793" s="61">
        <v>42796.0</v>
      </c>
    </row>
    <row r="794">
      <c r="A794" s="60">
        <v>2017.0</v>
      </c>
      <c r="B794" s="1">
        <v>124311.3</v>
      </c>
      <c r="C794" s="61">
        <v>42797.0</v>
      </c>
    </row>
    <row r="795">
      <c r="A795" s="60">
        <v>2017.0</v>
      </c>
      <c r="B795" s="1">
        <v>116083.3</v>
      </c>
      <c r="C795" s="61">
        <v>42798.0</v>
      </c>
    </row>
    <row r="796">
      <c r="A796" s="60">
        <v>2017.0</v>
      </c>
      <c r="B796" s="1">
        <v>103539.0</v>
      </c>
      <c r="C796" s="61">
        <v>42799.0</v>
      </c>
    </row>
    <row r="797">
      <c r="A797" s="60">
        <v>2017.0</v>
      </c>
      <c r="B797" s="1">
        <v>116447.9</v>
      </c>
      <c r="C797" s="61">
        <v>42800.0</v>
      </c>
    </row>
    <row r="798">
      <c r="A798" s="60">
        <v>2017.0</v>
      </c>
      <c r="B798" s="1">
        <v>117931.5</v>
      </c>
      <c r="C798" s="61">
        <v>42801.0</v>
      </c>
    </row>
    <row r="799">
      <c r="A799" s="60">
        <v>2017.0</v>
      </c>
      <c r="B799" s="1">
        <v>124370.8</v>
      </c>
      <c r="C799" s="61">
        <v>42802.0</v>
      </c>
    </row>
    <row r="800">
      <c r="A800" s="60">
        <v>2017.0</v>
      </c>
      <c r="B800" s="1">
        <v>129649.3</v>
      </c>
      <c r="C800" s="61">
        <v>42803.0</v>
      </c>
    </row>
    <row r="801">
      <c r="A801" s="60">
        <v>2017.0</v>
      </c>
      <c r="B801" s="1">
        <v>125346.1</v>
      </c>
      <c r="C801" s="61">
        <v>42804.0</v>
      </c>
    </row>
    <row r="802">
      <c r="A802" s="60">
        <v>2017.0</v>
      </c>
      <c r="B802" s="1">
        <v>108816.8</v>
      </c>
      <c r="C802" s="61">
        <v>42805.0</v>
      </c>
    </row>
    <row r="803">
      <c r="A803" s="60">
        <v>2017.0</v>
      </c>
      <c r="B803" s="1">
        <v>102617.5</v>
      </c>
      <c r="C803" s="61">
        <v>42806.0</v>
      </c>
    </row>
    <row r="804">
      <c r="A804" s="60">
        <v>2017.0</v>
      </c>
      <c r="B804" s="1">
        <v>104468.9</v>
      </c>
      <c r="C804" s="61">
        <v>42807.0</v>
      </c>
    </row>
    <row r="805">
      <c r="A805" s="60">
        <v>2017.0</v>
      </c>
      <c r="B805" s="1">
        <v>133227.8</v>
      </c>
      <c r="C805" s="61">
        <v>42808.0</v>
      </c>
    </row>
    <row r="806">
      <c r="A806" s="60">
        <v>2017.0</v>
      </c>
      <c r="B806" s="1">
        <v>139672.8</v>
      </c>
      <c r="C806" s="61">
        <v>42809.0</v>
      </c>
    </row>
    <row r="807">
      <c r="A807" s="60">
        <v>2017.0</v>
      </c>
      <c r="B807" s="1">
        <v>124256.0</v>
      </c>
      <c r="C807" s="61">
        <v>42810.0</v>
      </c>
    </row>
    <row r="808">
      <c r="A808" s="60">
        <v>2017.0</v>
      </c>
      <c r="B808" s="1">
        <v>111612.1</v>
      </c>
      <c r="C808" s="61">
        <v>42811.0</v>
      </c>
    </row>
    <row r="809">
      <c r="A809" s="60">
        <v>2017.0</v>
      </c>
      <c r="B809" s="1">
        <v>107731.8</v>
      </c>
      <c r="C809" s="61">
        <v>42812.0</v>
      </c>
    </row>
    <row r="810">
      <c r="A810" s="60">
        <v>2017.0</v>
      </c>
      <c r="B810" s="1">
        <v>113593.8</v>
      </c>
      <c r="C810" s="61">
        <v>42813.0</v>
      </c>
    </row>
    <row r="811">
      <c r="A811" s="60">
        <v>2017.0</v>
      </c>
      <c r="B811" s="1">
        <v>131981.0</v>
      </c>
      <c r="C811" s="61">
        <v>42814.0</v>
      </c>
    </row>
    <row r="812">
      <c r="A812" s="60">
        <v>2017.0</v>
      </c>
      <c r="B812" s="1">
        <v>127625.4</v>
      </c>
      <c r="C812" s="61">
        <v>42815.0</v>
      </c>
    </row>
    <row r="813">
      <c r="A813" s="60">
        <v>2017.0</v>
      </c>
      <c r="B813" s="1">
        <v>114696.4</v>
      </c>
      <c r="C813" s="61">
        <v>42816.0</v>
      </c>
    </row>
    <row r="814">
      <c r="A814" s="60">
        <v>2017.0</v>
      </c>
      <c r="B814" s="1">
        <v>111632.8</v>
      </c>
      <c r="C814" s="61">
        <v>42817.0</v>
      </c>
    </row>
    <row r="815">
      <c r="A815" s="60">
        <v>2017.0</v>
      </c>
      <c r="B815" s="1">
        <v>115411.4</v>
      </c>
      <c r="C815" s="61">
        <v>42818.0</v>
      </c>
    </row>
    <row r="816">
      <c r="A816" s="60">
        <v>2017.0</v>
      </c>
      <c r="B816" s="1">
        <v>107466.0</v>
      </c>
      <c r="C816" s="61">
        <v>42819.0</v>
      </c>
    </row>
    <row r="817">
      <c r="A817" s="60">
        <v>2017.0</v>
      </c>
      <c r="B817" s="1">
        <v>104189.1</v>
      </c>
      <c r="C817" s="61">
        <v>42820.0</v>
      </c>
    </row>
    <row r="818">
      <c r="A818" s="60">
        <v>2017.0</v>
      </c>
      <c r="B818" s="1">
        <v>116237.2</v>
      </c>
      <c r="C818" s="61">
        <v>42821.0</v>
      </c>
    </row>
    <row r="819">
      <c r="A819" s="60">
        <v>2017.0</v>
      </c>
      <c r="B819" s="1">
        <v>111033.0</v>
      </c>
      <c r="C819" s="61">
        <v>42822.0</v>
      </c>
    </row>
    <row r="820">
      <c r="A820" s="60">
        <v>2017.0</v>
      </c>
      <c r="B820" s="1">
        <v>109640.3</v>
      </c>
      <c r="C820" s="61">
        <v>42823.0</v>
      </c>
    </row>
    <row r="821">
      <c r="A821" s="60">
        <v>2017.0</v>
      </c>
      <c r="B821" s="1">
        <v>107491.9</v>
      </c>
      <c r="C821" s="61">
        <v>42824.0</v>
      </c>
    </row>
    <row r="822">
      <c r="A822" s="60">
        <v>2017.0</v>
      </c>
      <c r="B822" s="1">
        <v>110662.2</v>
      </c>
      <c r="C822" s="61">
        <v>42825.0</v>
      </c>
    </row>
    <row r="823">
      <c r="A823" s="60">
        <v>2017.0</v>
      </c>
      <c r="B823" s="1">
        <v>97402.27</v>
      </c>
      <c r="C823" s="61">
        <v>42826.0</v>
      </c>
    </row>
    <row r="824">
      <c r="A824" s="60">
        <v>2017.0</v>
      </c>
      <c r="B824" s="1">
        <v>94477.1</v>
      </c>
      <c r="C824" s="61">
        <v>42827.0</v>
      </c>
    </row>
    <row r="825">
      <c r="A825" s="60">
        <v>2017.0</v>
      </c>
      <c r="B825" s="1">
        <v>107895.5</v>
      </c>
      <c r="C825" s="61">
        <v>42828.0</v>
      </c>
    </row>
    <row r="826">
      <c r="A826" s="60">
        <v>2017.0</v>
      </c>
      <c r="B826" s="1">
        <v>113138.7</v>
      </c>
      <c r="C826" s="61">
        <v>42829.0</v>
      </c>
    </row>
    <row r="827">
      <c r="A827" s="60">
        <v>2017.0</v>
      </c>
      <c r="B827" s="1">
        <v>114191.4</v>
      </c>
      <c r="C827" s="61">
        <v>42830.0</v>
      </c>
    </row>
    <row r="828">
      <c r="A828" s="60">
        <v>2017.0</v>
      </c>
      <c r="B828" s="1">
        <v>114817.3</v>
      </c>
      <c r="C828" s="61">
        <v>42831.0</v>
      </c>
    </row>
    <row r="829">
      <c r="A829" s="60">
        <v>2017.0</v>
      </c>
      <c r="B829" s="1">
        <v>110160.0</v>
      </c>
      <c r="C829" s="61">
        <v>42832.0</v>
      </c>
    </row>
    <row r="830">
      <c r="A830" s="60">
        <v>2017.0</v>
      </c>
      <c r="B830" s="1">
        <v>99084.74</v>
      </c>
      <c r="C830" s="61">
        <v>42833.0</v>
      </c>
    </row>
    <row r="831">
      <c r="A831" s="60">
        <v>2017.0</v>
      </c>
      <c r="B831" s="1">
        <v>96041.9</v>
      </c>
      <c r="C831" s="61">
        <v>42834.0</v>
      </c>
    </row>
    <row r="832">
      <c r="A832" s="60">
        <v>2017.0</v>
      </c>
      <c r="B832" s="1">
        <v>113287.1</v>
      </c>
      <c r="C832" s="61">
        <v>42835.0</v>
      </c>
    </row>
    <row r="833">
      <c r="A833" s="60">
        <v>2017.0</v>
      </c>
      <c r="B833" s="1">
        <v>114160.0</v>
      </c>
      <c r="C833" s="61">
        <v>42836.0</v>
      </c>
    </row>
    <row r="834">
      <c r="A834" s="60">
        <v>2017.0</v>
      </c>
      <c r="B834" s="1">
        <v>114336.0</v>
      </c>
      <c r="C834" s="61">
        <v>42837.0</v>
      </c>
    </row>
    <row r="835">
      <c r="A835" s="60">
        <v>2017.0</v>
      </c>
      <c r="B835" s="1">
        <v>112704.0</v>
      </c>
      <c r="C835" s="61">
        <v>42838.0</v>
      </c>
    </row>
    <row r="836">
      <c r="A836" s="60">
        <v>2017.0</v>
      </c>
      <c r="B836" s="1">
        <v>97436.41</v>
      </c>
      <c r="C836" s="61">
        <v>42839.0</v>
      </c>
    </row>
    <row r="837">
      <c r="A837" s="60">
        <v>2017.0</v>
      </c>
      <c r="B837" s="1">
        <v>99608.57</v>
      </c>
      <c r="C837" s="61">
        <v>42840.0</v>
      </c>
    </row>
    <row r="838">
      <c r="A838" s="60">
        <v>2017.0</v>
      </c>
      <c r="B838" s="1">
        <v>96594.75</v>
      </c>
      <c r="C838" s="61">
        <v>42841.0</v>
      </c>
    </row>
    <row r="839">
      <c r="A839" s="60">
        <v>2017.0</v>
      </c>
      <c r="B839" s="1">
        <v>99945.5</v>
      </c>
      <c r="C839" s="61">
        <v>42842.0</v>
      </c>
    </row>
    <row r="840">
      <c r="A840" s="60">
        <v>2017.0</v>
      </c>
      <c r="B840" s="1">
        <v>111955.2</v>
      </c>
      <c r="C840" s="61">
        <v>42843.0</v>
      </c>
    </row>
    <row r="841">
      <c r="A841" s="60">
        <v>2017.0</v>
      </c>
      <c r="B841" s="1">
        <v>114437.0</v>
      </c>
      <c r="C841" s="61">
        <v>42844.0</v>
      </c>
    </row>
    <row r="842">
      <c r="A842" s="60">
        <v>2017.0</v>
      </c>
      <c r="B842" s="1">
        <v>112816.7</v>
      </c>
      <c r="C842" s="61">
        <v>42845.0</v>
      </c>
    </row>
    <row r="843">
      <c r="A843" s="60">
        <v>2017.0</v>
      </c>
      <c r="B843" s="1">
        <v>114522.4</v>
      </c>
      <c r="C843" s="61">
        <v>42846.0</v>
      </c>
    </row>
    <row r="844">
      <c r="A844" s="60">
        <v>2017.0</v>
      </c>
      <c r="B844" s="1">
        <v>102528.4</v>
      </c>
      <c r="C844" s="61">
        <v>42847.0</v>
      </c>
    </row>
    <row r="845">
      <c r="A845" s="60">
        <v>2017.0</v>
      </c>
      <c r="B845" s="1">
        <v>97356.57</v>
      </c>
      <c r="C845" s="61">
        <v>42848.0</v>
      </c>
    </row>
    <row r="846">
      <c r="A846" s="60">
        <v>2017.0</v>
      </c>
      <c r="B846" s="1">
        <v>109421.8</v>
      </c>
      <c r="C846" s="61">
        <v>42849.0</v>
      </c>
    </row>
    <row r="847">
      <c r="A847" s="60">
        <v>2017.0</v>
      </c>
      <c r="B847" s="1">
        <v>101548.7</v>
      </c>
      <c r="C847" s="61">
        <v>42850.0</v>
      </c>
    </row>
    <row r="848">
      <c r="A848" s="60">
        <v>2017.0</v>
      </c>
      <c r="B848" s="1">
        <v>116795.2</v>
      </c>
      <c r="C848" s="61">
        <v>42851.0</v>
      </c>
    </row>
    <row r="849">
      <c r="A849" s="60">
        <v>2017.0</v>
      </c>
      <c r="B849" s="1">
        <v>126329.5</v>
      </c>
      <c r="C849" s="61">
        <v>42852.0</v>
      </c>
    </row>
    <row r="850">
      <c r="A850" s="60">
        <v>2017.0</v>
      </c>
      <c r="B850" s="1">
        <v>120144.2</v>
      </c>
      <c r="C850" s="61">
        <v>42853.0</v>
      </c>
    </row>
    <row r="851">
      <c r="A851" s="60">
        <v>2017.0</v>
      </c>
      <c r="B851" s="1">
        <v>104864.1</v>
      </c>
      <c r="C851" s="61">
        <v>42854.0</v>
      </c>
    </row>
    <row r="852">
      <c r="A852" s="60">
        <v>2017.0</v>
      </c>
      <c r="B852" s="1">
        <v>103756.5</v>
      </c>
      <c r="C852" s="61">
        <v>42855.0</v>
      </c>
    </row>
    <row r="853">
      <c r="A853" s="60">
        <v>2017.0</v>
      </c>
      <c r="B853" s="1">
        <v>115103.8</v>
      </c>
      <c r="C853" s="61">
        <v>42856.0</v>
      </c>
    </row>
    <row r="854">
      <c r="A854" s="60">
        <v>2017.0</v>
      </c>
      <c r="B854" s="1">
        <v>120718.6</v>
      </c>
      <c r="C854" s="61">
        <v>42857.0</v>
      </c>
    </row>
    <row r="855">
      <c r="A855" s="60">
        <v>2017.0</v>
      </c>
      <c r="B855" s="1">
        <v>129196.4</v>
      </c>
      <c r="C855" s="61">
        <v>42858.0</v>
      </c>
    </row>
    <row r="856">
      <c r="A856" s="60">
        <v>2017.0</v>
      </c>
      <c r="B856" s="1">
        <v>127260.1</v>
      </c>
      <c r="C856" s="61">
        <v>42859.0</v>
      </c>
    </row>
    <row r="857">
      <c r="A857" s="60">
        <v>2017.0</v>
      </c>
      <c r="B857" s="1">
        <v>123150.4</v>
      </c>
      <c r="C857" s="61">
        <v>42860.0</v>
      </c>
    </row>
    <row r="858">
      <c r="A858" s="60">
        <v>2017.0</v>
      </c>
      <c r="B858" s="1">
        <v>105013.1</v>
      </c>
      <c r="C858" s="61">
        <v>42861.0</v>
      </c>
    </row>
    <row r="859">
      <c r="A859" s="60">
        <v>2017.0</v>
      </c>
      <c r="B859" s="1">
        <v>107424.1</v>
      </c>
      <c r="C859" s="61">
        <v>42862.0</v>
      </c>
    </row>
    <row r="860">
      <c r="A860" s="60">
        <v>2017.0</v>
      </c>
      <c r="B860" s="1">
        <v>125858.3</v>
      </c>
      <c r="C860" s="61">
        <v>42863.0</v>
      </c>
    </row>
    <row r="861">
      <c r="A861" s="60">
        <v>2017.0</v>
      </c>
      <c r="B861" s="1">
        <v>126760.7</v>
      </c>
      <c r="C861" s="61">
        <v>42864.0</v>
      </c>
    </row>
    <row r="862">
      <c r="A862" s="60">
        <v>2017.0</v>
      </c>
      <c r="B862" s="1">
        <v>125747.7</v>
      </c>
      <c r="C862" s="61">
        <v>42865.0</v>
      </c>
    </row>
    <row r="863">
      <c r="A863" s="60">
        <v>2017.0</v>
      </c>
      <c r="B863" s="1">
        <v>128753.1</v>
      </c>
      <c r="C863" s="61">
        <v>42866.0</v>
      </c>
    </row>
    <row r="864">
      <c r="A864" s="60">
        <v>2017.0</v>
      </c>
      <c r="B864" s="1">
        <v>123523.0</v>
      </c>
      <c r="C864" s="61">
        <v>42867.0</v>
      </c>
    </row>
    <row r="865">
      <c r="A865" s="60">
        <v>2017.0</v>
      </c>
      <c r="B865" s="1">
        <v>109477.4</v>
      </c>
      <c r="C865" s="61">
        <v>42868.0</v>
      </c>
    </row>
    <row r="866">
      <c r="A866" s="60">
        <v>2017.0</v>
      </c>
      <c r="B866" s="1">
        <v>107497.0</v>
      </c>
      <c r="C866" s="61">
        <v>42869.0</v>
      </c>
    </row>
    <row r="867">
      <c r="A867" s="60">
        <v>2017.0</v>
      </c>
      <c r="B867" s="1">
        <v>125871.9</v>
      </c>
      <c r="C867" s="61">
        <v>42870.0</v>
      </c>
    </row>
    <row r="868">
      <c r="A868" s="60">
        <v>2017.0</v>
      </c>
      <c r="B868" s="1">
        <v>127820.7</v>
      </c>
      <c r="C868" s="61">
        <v>42871.0</v>
      </c>
    </row>
    <row r="869">
      <c r="A869" s="60">
        <v>2017.0</v>
      </c>
      <c r="B869" s="1">
        <v>125072.7</v>
      </c>
      <c r="C869" s="61">
        <v>42872.0</v>
      </c>
    </row>
    <row r="870">
      <c r="A870" s="60">
        <v>2017.0</v>
      </c>
      <c r="B870" s="1">
        <v>122910.5</v>
      </c>
      <c r="C870" s="61">
        <v>42873.0</v>
      </c>
    </row>
    <row r="871">
      <c r="A871" s="60">
        <v>2017.0</v>
      </c>
      <c r="B871" s="1">
        <v>123351.5</v>
      </c>
      <c r="C871" s="61">
        <v>42874.0</v>
      </c>
    </row>
    <row r="872">
      <c r="A872" s="60">
        <v>2017.0</v>
      </c>
      <c r="B872" s="1">
        <v>109111.6</v>
      </c>
      <c r="C872" s="61">
        <v>42875.0</v>
      </c>
    </row>
    <row r="873">
      <c r="A873" s="60">
        <v>2017.0</v>
      </c>
      <c r="B873" s="1">
        <v>105912.2</v>
      </c>
      <c r="C873" s="61">
        <v>42876.0</v>
      </c>
    </row>
    <row r="874">
      <c r="A874" s="60">
        <v>2017.0</v>
      </c>
      <c r="B874" s="1">
        <v>113551.0</v>
      </c>
      <c r="C874" s="61">
        <v>42877.0</v>
      </c>
    </row>
    <row r="875">
      <c r="A875" s="60">
        <v>2017.0</v>
      </c>
      <c r="B875" s="1">
        <v>119127.2</v>
      </c>
      <c r="C875" s="61">
        <v>42878.0</v>
      </c>
    </row>
    <row r="876">
      <c r="A876" s="60">
        <v>2017.0</v>
      </c>
      <c r="B876" s="1">
        <v>121572.0</v>
      </c>
      <c r="C876" s="61">
        <v>42879.0</v>
      </c>
    </row>
    <row r="877">
      <c r="A877" s="60">
        <v>2017.0</v>
      </c>
      <c r="B877" s="1">
        <v>124010.0</v>
      </c>
      <c r="C877" s="61">
        <v>42880.0</v>
      </c>
    </row>
    <row r="878">
      <c r="A878" s="60">
        <v>2017.0</v>
      </c>
      <c r="B878" s="1">
        <v>123130.6</v>
      </c>
      <c r="C878" s="61">
        <v>42881.0</v>
      </c>
    </row>
    <row r="879">
      <c r="A879" s="60">
        <v>2017.0</v>
      </c>
      <c r="B879" s="1">
        <v>104643.7</v>
      </c>
      <c r="C879" s="61">
        <v>42882.0</v>
      </c>
    </row>
    <row r="880">
      <c r="A880" s="60">
        <v>2017.0</v>
      </c>
      <c r="B880" s="1">
        <v>110029.6</v>
      </c>
      <c r="C880" s="61">
        <v>42883.0</v>
      </c>
    </row>
    <row r="881">
      <c r="A881" s="60">
        <v>2017.0</v>
      </c>
      <c r="B881" s="1">
        <v>130516.1</v>
      </c>
      <c r="C881" s="61">
        <v>42884.0</v>
      </c>
    </row>
    <row r="882">
      <c r="A882" s="60">
        <v>2017.0</v>
      </c>
      <c r="B882" s="1">
        <v>132762.4</v>
      </c>
      <c r="C882" s="61">
        <v>42885.0</v>
      </c>
    </row>
    <row r="883">
      <c r="A883" s="60">
        <v>2017.0</v>
      </c>
      <c r="B883" s="1">
        <v>139030.8</v>
      </c>
      <c r="C883" s="61">
        <v>42886.0</v>
      </c>
    </row>
    <row r="884">
      <c r="A884" s="60">
        <v>2017.0</v>
      </c>
      <c r="B884" s="1">
        <v>140202.7</v>
      </c>
      <c r="C884" s="61">
        <v>42887.0</v>
      </c>
    </row>
    <row r="885">
      <c r="A885" s="60">
        <v>2017.0</v>
      </c>
      <c r="B885" s="1">
        <v>136856.8</v>
      </c>
      <c r="C885" s="61">
        <v>42888.0</v>
      </c>
    </row>
    <row r="886">
      <c r="A886" s="60">
        <v>2017.0</v>
      </c>
      <c r="B886" s="1">
        <v>122161.4</v>
      </c>
      <c r="C886" s="61">
        <v>42889.0</v>
      </c>
    </row>
    <row r="887">
      <c r="A887" s="60">
        <v>2017.0</v>
      </c>
      <c r="B887" s="1">
        <v>118954.0</v>
      </c>
      <c r="C887" s="61">
        <v>42890.0</v>
      </c>
    </row>
    <row r="888">
      <c r="A888" s="60">
        <v>2017.0</v>
      </c>
      <c r="B888" s="1">
        <v>132877.5</v>
      </c>
      <c r="C888" s="61">
        <v>42891.0</v>
      </c>
    </row>
    <row r="889">
      <c r="A889" s="60">
        <v>2017.0</v>
      </c>
      <c r="B889" s="1">
        <v>133274.5</v>
      </c>
      <c r="C889" s="61">
        <v>42892.0</v>
      </c>
    </row>
    <row r="890">
      <c r="A890" s="60">
        <v>2017.0</v>
      </c>
      <c r="B890" s="1">
        <v>136116.1</v>
      </c>
      <c r="C890" s="61">
        <v>42893.0</v>
      </c>
    </row>
    <row r="891">
      <c r="A891" s="60">
        <v>2017.0</v>
      </c>
      <c r="B891" s="1">
        <v>139511.8</v>
      </c>
      <c r="C891" s="61">
        <v>42894.0</v>
      </c>
    </row>
    <row r="892">
      <c r="A892" s="60">
        <v>2017.0</v>
      </c>
      <c r="B892" s="1">
        <v>130994.5</v>
      </c>
      <c r="C892" s="61">
        <v>42895.0</v>
      </c>
    </row>
    <row r="893">
      <c r="A893" s="60">
        <v>2017.0</v>
      </c>
      <c r="B893" s="1">
        <v>120698.9</v>
      </c>
      <c r="C893" s="61">
        <v>42896.0</v>
      </c>
    </row>
    <row r="894">
      <c r="A894" s="60">
        <v>2017.0</v>
      </c>
      <c r="B894" s="1">
        <v>113374.5</v>
      </c>
      <c r="C894" s="61">
        <v>42897.0</v>
      </c>
    </row>
    <row r="895">
      <c r="A895" s="60">
        <v>2017.0</v>
      </c>
      <c r="B895" s="1">
        <v>117691.7</v>
      </c>
      <c r="C895" s="61">
        <v>42898.0</v>
      </c>
    </row>
    <row r="896">
      <c r="A896" s="60">
        <v>2017.0</v>
      </c>
      <c r="B896" s="1">
        <v>135185.0</v>
      </c>
      <c r="C896" s="61">
        <v>42899.0</v>
      </c>
    </row>
    <row r="897">
      <c r="A897" s="60">
        <v>2017.0</v>
      </c>
      <c r="B897" s="1">
        <v>136253.4</v>
      </c>
      <c r="C897" s="61">
        <v>42900.0</v>
      </c>
    </row>
    <row r="898">
      <c r="A898" s="60">
        <v>2017.0</v>
      </c>
      <c r="B898" s="1">
        <v>135303.3</v>
      </c>
      <c r="C898" s="61">
        <v>42901.0</v>
      </c>
    </row>
    <row r="899">
      <c r="A899" s="60">
        <v>2017.0</v>
      </c>
      <c r="B899" s="1">
        <v>135269.6</v>
      </c>
      <c r="C899" s="61">
        <v>42902.0</v>
      </c>
    </row>
    <row r="900">
      <c r="A900" s="60">
        <v>2017.0</v>
      </c>
      <c r="B900" s="1">
        <v>121178.7</v>
      </c>
      <c r="C900" s="61">
        <v>42903.0</v>
      </c>
    </row>
    <row r="901">
      <c r="A901" s="60">
        <v>2017.0</v>
      </c>
      <c r="B901" s="1">
        <v>116112.7</v>
      </c>
      <c r="C901" s="61">
        <v>42904.0</v>
      </c>
    </row>
    <row r="902">
      <c r="A902" s="60">
        <v>2017.0</v>
      </c>
      <c r="B902" s="1">
        <v>134925.7</v>
      </c>
      <c r="C902" s="61">
        <v>42905.0</v>
      </c>
    </row>
    <row r="903">
      <c r="A903" s="60">
        <v>2017.0</v>
      </c>
      <c r="B903" s="1">
        <v>131997.0</v>
      </c>
      <c r="C903" s="61">
        <v>42906.0</v>
      </c>
    </row>
    <row r="904">
      <c r="A904" s="60">
        <v>2017.0</v>
      </c>
      <c r="B904" s="1">
        <v>139814.3</v>
      </c>
      <c r="C904" s="61">
        <v>42907.0</v>
      </c>
    </row>
    <row r="905">
      <c r="A905" s="60">
        <v>2017.0</v>
      </c>
      <c r="B905" s="1">
        <v>140348.6</v>
      </c>
      <c r="C905" s="61">
        <v>42908.0</v>
      </c>
    </row>
    <row r="906">
      <c r="A906" s="60">
        <v>2017.0</v>
      </c>
      <c r="B906" s="1">
        <v>132029.6</v>
      </c>
      <c r="C906" s="61">
        <v>42909.0</v>
      </c>
    </row>
    <row r="907">
      <c r="A907" s="60">
        <v>2017.0</v>
      </c>
      <c r="B907" s="1">
        <v>122393.3</v>
      </c>
      <c r="C907" s="61">
        <v>42910.0</v>
      </c>
    </row>
    <row r="908">
      <c r="A908" s="60">
        <v>2017.0</v>
      </c>
      <c r="B908" s="1">
        <v>118103.9</v>
      </c>
      <c r="C908" s="61">
        <v>42911.0</v>
      </c>
    </row>
    <row r="909">
      <c r="A909" s="60">
        <v>2017.0</v>
      </c>
      <c r="B909" s="1">
        <v>138040.4</v>
      </c>
      <c r="C909" s="61">
        <v>42912.0</v>
      </c>
    </row>
    <row r="910">
      <c r="A910" s="60">
        <v>2017.0</v>
      </c>
      <c r="B910" s="1">
        <v>144526.6</v>
      </c>
      <c r="C910" s="61">
        <v>42913.0</v>
      </c>
    </row>
    <row r="911">
      <c r="A911" s="60">
        <v>2017.0</v>
      </c>
      <c r="B911" s="1">
        <v>141351.9</v>
      </c>
      <c r="C911" s="61">
        <v>42914.0</v>
      </c>
    </row>
    <row r="912">
      <c r="A912" s="60">
        <v>2017.0</v>
      </c>
      <c r="B912" s="1">
        <v>138124.1</v>
      </c>
      <c r="C912" s="61">
        <v>42915.0</v>
      </c>
    </row>
    <row r="913">
      <c r="A913" s="60">
        <v>2017.0</v>
      </c>
      <c r="B913" s="1">
        <v>139275.8</v>
      </c>
      <c r="C913" s="61">
        <v>42916.0</v>
      </c>
    </row>
    <row r="914">
      <c r="A914" s="60">
        <v>2017.0</v>
      </c>
      <c r="B914" s="1">
        <v>125949.5</v>
      </c>
      <c r="C914" s="61">
        <v>42917.0</v>
      </c>
    </row>
    <row r="915">
      <c r="A915" s="60">
        <v>2017.0</v>
      </c>
      <c r="B915" s="1">
        <v>120137.5</v>
      </c>
      <c r="C915" s="61">
        <v>42918.0</v>
      </c>
    </row>
    <row r="916">
      <c r="A916" s="60">
        <v>2017.0</v>
      </c>
      <c r="B916" s="1">
        <v>139765.3</v>
      </c>
      <c r="C916" s="61">
        <v>42919.0</v>
      </c>
    </row>
    <row r="917">
      <c r="A917" s="60">
        <v>2017.0</v>
      </c>
      <c r="B917" s="1">
        <v>134029.8</v>
      </c>
      <c r="C917" s="61">
        <v>42920.0</v>
      </c>
    </row>
    <row r="918">
      <c r="A918" s="60">
        <v>2017.0</v>
      </c>
      <c r="B918" s="1">
        <v>134084.7</v>
      </c>
      <c r="C918" s="61">
        <v>42921.0</v>
      </c>
    </row>
    <row r="919">
      <c r="A919" s="60">
        <v>2017.0</v>
      </c>
      <c r="B919" s="1">
        <v>137899.7</v>
      </c>
      <c r="C919" s="61">
        <v>42922.0</v>
      </c>
    </row>
    <row r="920">
      <c r="A920" s="60">
        <v>2017.0</v>
      </c>
      <c r="B920" s="1">
        <v>134078.1</v>
      </c>
      <c r="C920" s="61">
        <v>42923.0</v>
      </c>
    </row>
    <row r="921">
      <c r="A921" s="60">
        <v>2017.0</v>
      </c>
      <c r="B921" s="1">
        <v>123688.0</v>
      </c>
      <c r="C921" s="61">
        <v>42924.0</v>
      </c>
    </row>
    <row r="922">
      <c r="A922" s="60">
        <v>2017.0</v>
      </c>
      <c r="B922" s="1">
        <v>116064.0</v>
      </c>
      <c r="C922" s="61">
        <v>42925.0</v>
      </c>
    </row>
    <row r="923">
      <c r="A923" s="60">
        <v>2017.0</v>
      </c>
      <c r="B923" s="1">
        <v>133132.3</v>
      </c>
      <c r="C923" s="61">
        <v>42926.0</v>
      </c>
    </row>
    <row r="924">
      <c r="A924" s="60">
        <v>2017.0</v>
      </c>
      <c r="B924" s="1">
        <v>137352.8</v>
      </c>
      <c r="C924" s="61">
        <v>42927.0</v>
      </c>
    </row>
    <row r="925">
      <c r="A925" s="60">
        <v>2017.0</v>
      </c>
      <c r="B925" s="1">
        <v>138152.1</v>
      </c>
      <c r="C925" s="61">
        <v>42928.0</v>
      </c>
    </row>
    <row r="926">
      <c r="A926" s="60">
        <v>2017.0</v>
      </c>
      <c r="B926" s="1">
        <v>134622.4</v>
      </c>
      <c r="C926" s="61">
        <v>42929.0</v>
      </c>
    </row>
    <row r="927">
      <c r="A927" s="60">
        <v>2017.0</v>
      </c>
      <c r="B927" s="1">
        <v>131387.7</v>
      </c>
      <c r="C927" s="61">
        <v>42930.0</v>
      </c>
    </row>
    <row r="928">
      <c r="A928" s="60">
        <v>2017.0</v>
      </c>
      <c r="B928" s="1">
        <v>124486.7</v>
      </c>
      <c r="C928" s="61">
        <v>42931.0</v>
      </c>
    </row>
    <row r="929">
      <c r="A929" s="60">
        <v>2017.0</v>
      </c>
      <c r="B929" s="1">
        <v>119927.6</v>
      </c>
      <c r="C929" s="61">
        <v>42932.0</v>
      </c>
    </row>
    <row r="930">
      <c r="A930" s="60">
        <v>2017.0</v>
      </c>
      <c r="B930" s="1">
        <v>131868.2</v>
      </c>
      <c r="C930" s="61">
        <v>42933.0</v>
      </c>
    </row>
    <row r="931">
      <c r="A931" s="60">
        <v>2017.0</v>
      </c>
      <c r="B931" s="1">
        <v>136121.8</v>
      </c>
      <c r="C931" s="61">
        <v>42934.0</v>
      </c>
    </row>
    <row r="932">
      <c r="A932" s="60">
        <v>2017.0</v>
      </c>
      <c r="B932" s="1">
        <v>133906.3</v>
      </c>
      <c r="C932" s="61">
        <v>42935.0</v>
      </c>
    </row>
    <row r="933">
      <c r="A933" s="60">
        <v>2017.0</v>
      </c>
      <c r="B933" s="1">
        <v>139316.3</v>
      </c>
      <c r="C933" s="61">
        <v>42936.0</v>
      </c>
    </row>
    <row r="934">
      <c r="A934" s="60">
        <v>2017.0</v>
      </c>
      <c r="B934" s="1">
        <v>140073.9</v>
      </c>
      <c r="C934" s="61">
        <v>42937.0</v>
      </c>
    </row>
    <row r="935">
      <c r="A935" s="60">
        <v>2017.0</v>
      </c>
      <c r="B935" s="1">
        <v>122397.1</v>
      </c>
      <c r="C935" s="61">
        <v>42938.0</v>
      </c>
    </row>
    <row r="936">
      <c r="A936" s="60">
        <v>2017.0</v>
      </c>
      <c r="B936" s="1">
        <v>118007.7</v>
      </c>
      <c r="C936" s="61">
        <v>42939.0</v>
      </c>
    </row>
    <row r="937">
      <c r="A937" s="60">
        <v>2017.0</v>
      </c>
      <c r="B937" s="1">
        <v>136330.6</v>
      </c>
      <c r="C937" s="61">
        <v>42940.0</v>
      </c>
    </row>
    <row r="938">
      <c r="A938" s="60">
        <v>2017.0</v>
      </c>
      <c r="B938" s="1">
        <v>129699.3</v>
      </c>
      <c r="C938" s="61">
        <v>42941.0</v>
      </c>
    </row>
    <row r="939">
      <c r="A939" s="60">
        <v>2017.0</v>
      </c>
      <c r="B939" s="1">
        <v>133198.3</v>
      </c>
      <c r="C939" s="61">
        <v>42942.0</v>
      </c>
    </row>
    <row r="940">
      <c r="A940" s="60">
        <v>2017.0</v>
      </c>
      <c r="B940" s="1">
        <v>136003.9</v>
      </c>
      <c r="C940" s="61">
        <v>42943.0</v>
      </c>
    </row>
    <row r="941">
      <c r="A941" s="60">
        <v>2017.0</v>
      </c>
      <c r="B941" s="1">
        <v>130432.1</v>
      </c>
      <c r="C941" s="61">
        <v>42944.0</v>
      </c>
    </row>
    <row r="942">
      <c r="A942" s="60">
        <v>2017.0</v>
      </c>
      <c r="B942" s="1">
        <v>111331.2</v>
      </c>
      <c r="C942" s="61">
        <v>42945.0</v>
      </c>
    </row>
    <row r="943">
      <c r="A943" s="60">
        <v>2017.0</v>
      </c>
      <c r="B943" s="1">
        <v>107580.5</v>
      </c>
      <c r="C943" s="61">
        <v>42946.0</v>
      </c>
    </row>
    <row r="944">
      <c r="A944" s="60">
        <v>2017.0</v>
      </c>
      <c r="B944" s="1">
        <v>132276.9</v>
      </c>
      <c r="C944" s="61">
        <v>42947.0</v>
      </c>
    </row>
    <row r="945">
      <c r="A945" s="60">
        <v>2017.0</v>
      </c>
      <c r="B945" s="1">
        <v>137617.9</v>
      </c>
      <c r="C945" s="61">
        <v>42948.0</v>
      </c>
    </row>
    <row r="946">
      <c r="A946" s="60">
        <v>2017.0</v>
      </c>
      <c r="B946" s="1">
        <v>140729.2</v>
      </c>
      <c r="C946" s="61">
        <v>42949.0</v>
      </c>
    </row>
    <row r="947">
      <c r="A947" s="60">
        <v>2017.0</v>
      </c>
      <c r="B947" s="1">
        <v>151355.4</v>
      </c>
      <c r="C947" s="61">
        <v>42950.0</v>
      </c>
    </row>
    <row r="948">
      <c r="A948" s="60">
        <v>2017.0</v>
      </c>
      <c r="B948" s="1">
        <v>141647.9</v>
      </c>
      <c r="C948" s="61">
        <v>42951.0</v>
      </c>
    </row>
    <row r="949">
      <c r="A949" s="60">
        <v>2017.0</v>
      </c>
      <c r="B949" s="1">
        <v>116696.5</v>
      </c>
      <c r="C949" s="61">
        <v>42952.0</v>
      </c>
    </row>
    <row r="950">
      <c r="A950" s="60">
        <v>2017.0</v>
      </c>
      <c r="B950" s="1">
        <v>117351.1</v>
      </c>
      <c r="C950" s="61">
        <v>42953.0</v>
      </c>
    </row>
    <row r="951">
      <c r="A951" s="60">
        <v>2017.0</v>
      </c>
      <c r="B951" s="1">
        <v>138963.2</v>
      </c>
      <c r="C951" s="61">
        <v>42954.0</v>
      </c>
    </row>
    <row r="952">
      <c r="A952" s="60">
        <v>2017.0</v>
      </c>
      <c r="B952" s="1">
        <v>139108.4</v>
      </c>
      <c r="C952" s="61">
        <v>42955.0</v>
      </c>
    </row>
    <row r="953">
      <c r="A953" s="60">
        <v>2017.0</v>
      </c>
      <c r="B953" s="1">
        <v>130044.4</v>
      </c>
      <c r="C953" s="61">
        <v>42956.0</v>
      </c>
    </row>
    <row r="954">
      <c r="A954" s="60">
        <v>2017.0</v>
      </c>
      <c r="B954" s="1">
        <v>122361.9</v>
      </c>
      <c r="C954" s="61">
        <v>42957.0</v>
      </c>
    </row>
    <row r="955">
      <c r="A955" s="60">
        <v>2017.0</v>
      </c>
      <c r="B955" s="1">
        <v>122862.3</v>
      </c>
      <c r="C955" s="61">
        <v>42958.0</v>
      </c>
    </row>
    <row r="956">
      <c r="A956" s="60">
        <v>2017.0</v>
      </c>
      <c r="B956" s="1">
        <v>113669.5</v>
      </c>
      <c r="C956" s="61">
        <v>42959.0</v>
      </c>
    </row>
    <row r="957">
      <c r="A957" s="60">
        <v>2017.0</v>
      </c>
      <c r="B957" s="1">
        <v>106274.6</v>
      </c>
      <c r="C957" s="61">
        <v>42960.0</v>
      </c>
    </row>
    <row r="958">
      <c r="A958" s="60">
        <v>2017.0</v>
      </c>
      <c r="B958" s="1">
        <v>121534.0</v>
      </c>
      <c r="C958" s="61">
        <v>42961.0</v>
      </c>
    </row>
    <row r="959">
      <c r="A959" s="60">
        <v>2017.0</v>
      </c>
      <c r="B959" s="1">
        <v>127193.3</v>
      </c>
      <c r="C959" s="61">
        <v>42962.0</v>
      </c>
    </row>
    <row r="960">
      <c r="A960" s="60">
        <v>2017.0</v>
      </c>
      <c r="B960" s="1">
        <v>121445.4</v>
      </c>
      <c r="C960" s="61">
        <v>42963.0</v>
      </c>
    </row>
    <row r="961">
      <c r="A961" s="60">
        <v>2017.0</v>
      </c>
      <c r="B961" s="1">
        <v>129223.8</v>
      </c>
      <c r="C961" s="61">
        <v>42964.0</v>
      </c>
    </row>
    <row r="962">
      <c r="A962" s="60">
        <v>2017.0</v>
      </c>
      <c r="B962" s="1">
        <v>133563.0</v>
      </c>
      <c r="C962" s="61">
        <v>42965.0</v>
      </c>
    </row>
    <row r="963">
      <c r="A963" s="60">
        <v>2017.0</v>
      </c>
      <c r="B963" s="1">
        <v>124852.7</v>
      </c>
      <c r="C963" s="61">
        <v>42966.0</v>
      </c>
    </row>
    <row r="964">
      <c r="A964" s="60">
        <v>2017.0</v>
      </c>
      <c r="B964" s="1">
        <v>119799.0</v>
      </c>
      <c r="C964" s="61">
        <v>42967.0</v>
      </c>
    </row>
    <row r="965">
      <c r="A965" s="60">
        <v>2017.0</v>
      </c>
      <c r="B965" s="1">
        <v>140410.3</v>
      </c>
      <c r="C965" s="61">
        <v>42968.0</v>
      </c>
    </row>
    <row r="966">
      <c r="A966" s="60">
        <v>2017.0</v>
      </c>
      <c r="B966" s="1">
        <v>133809.5</v>
      </c>
      <c r="C966" s="61">
        <v>42969.0</v>
      </c>
    </row>
    <row r="967">
      <c r="A967" s="60">
        <v>2017.0</v>
      </c>
      <c r="B967" s="1">
        <v>133056.8</v>
      </c>
      <c r="C967" s="61">
        <v>42970.0</v>
      </c>
    </row>
    <row r="968">
      <c r="A968" s="60">
        <v>2017.0</v>
      </c>
      <c r="B968" s="1">
        <v>135619.9</v>
      </c>
      <c r="C968" s="61">
        <v>42971.0</v>
      </c>
    </row>
    <row r="969">
      <c r="A969" s="60">
        <v>2017.0</v>
      </c>
      <c r="B969" s="1">
        <v>133666.6</v>
      </c>
      <c r="C969" s="61">
        <v>42972.0</v>
      </c>
    </row>
    <row r="970">
      <c r="A970" s="60">
        <v>2017.0</v>
      </c>
      <c r="B970" s="1">
        <v>117444.1</v>
      </c>
      <c r="C970" s="61">
        <v>42973.0</v>
      </c>
    </row>
    <row r="971">
      <c r="A971" s="60">
        <v>2017.0</v>
      </c>
      <c r="B971" s="1">
        <v>115177.9</v>
      </c>
      <c r="C971" s="61">
        <v>42974.0</v>
      </c>
    </row>
    <row r="972">
      <c r="A972" s="60">
        <v>2017.0</v>
      </c>
      <c r="B972" s="1">
        <v>139414.5</v>
      </c>
      <c r="C972" s="61">
        <v>42975.0</v>
      </c>
    </row>
    <row r="973">
      <c r="A973" s="60">
        <v>2017.0</v>
      </c>
      <c r="B973" s="1">
        <v>139814.0</v>
      </c>
      <c r="C973" s="61">
        <v>42976.0</v>
      </c>
    </row>
    <row r="974">
      <c r="A974" s="60">
        <v>2017.0</v>
      </c>
      <c r="B974" s="1">
        <v>137513.5</v>
      </c>
      <c r="C974" s="61">
        <v>42977.0</v>
      </c>
    </row>
    <row r="975">
      <c r="A975" s="60">
        <v>2017.0</v>
      </c>
      <c r="B975" s="1">
        <v>133982.3</v>
      </c>
      <c r="C975" s="61">
        <v>42978.0</v>
      </c>
    </row>
    <row r="976">
      <c r="A976" s="60">
        <v>2017.0</v>
      </c>
      <c r="B976" s="1">
        <v>128707.4</v>
      </c>
      <c r="C976" s="61">
        <v>42979.0</v>
      </c>
    </row>
    <row r="977">
      <c r="A977" s="60">
        <v>2017.0</v>
      </c>
      <c r="B977" s="1">
        <v>114098.1</v>
      </c>
      <c r="C977" s="61">
        <v>42980.0</v>
      </c>
    </row>
    <row r="978">
      <c r="A978" s="60">
        <v>2017.0</v>
      </c>
      <c r="B978" s="1">
        <v>103964.3</v>
      </c>
      <c r="C978" s="61">
        <v>42981.0</v>
      </c>
    </row>
    <row r="979">
      <c r="A979" s="60">
        <v>2017.0</v>
      </c>
      <c r="B979" s="1">
        <v>128001.1</v>
      </c>
      <c r="C979" s="61">
        <v>42982.0</v>
      </c>
    </row>
    <row r="980">
      <c r="A980" s="60">
        <v>2017.0</v>
      </c>
      <c r="B980" s="1">
        <v>137696.7</v>
      </c>
      <c r="C980" s="61">
        <v>42983.0</v>
      </c>
    </row>
    <row r="981">
      <c r="A981" s="60">
        <v>2017.0</v>
      </c>
      <c r="B981" s="1">
        <v>134819.9</v>
      </c>
      <c r="C981" s="61">
        <v>42984.0</v>
      </c>
    </row>
    <row r="982">
      <c r="A982" s="60">
        <v>2017.0</v>
      </c>
      <c r="B982" s="1">
        <v>133405.7</v>
      </c>
      <c r="C982" s="61">
        <v>42985.0</v>
      </c>
    </row>
    <row r="983">
      <c r="A983" s="60">
        <v>2017.0</v>
      </c>
      <c r="B983" s="1">
        <v>132543.1</v>
      </c>
      <c r="C983" s="61">
        <v>42986.0</v>
      </c>
    </row>
    <row r="984">
      <c r="A984" s="60">
        <v>2017.0</v>
      </c>
      <c r="B984" s="1">
        <v>120454.0</v>
      </c>
      <c r="C984" s="61">
        <v>42987.0</v>
      </c>
    </row>
    <row r="985">
      <c r="A985" s="60">
        <v>2017.0</v>
      </c>
      <c r="B985" s="1">
        <v>114584.1</v>
      </c>
      <c r="C985" s="61">
        <v>42988.0</v>
      </c>
    </row>
    <row r="986">
      <c r="A986" s="60">
        <v>2017.0</v>
      </c>
      <c r="B986" s="1">
        <v>127169.0</v>
      </c>
      <c r="C986" s="61">
        <v>42989.0</v>
      </c>
    </row>
    <row r="987">
      <c r="A987" s="60">
        <v>2017.0</v>
      </c>
      <c r="B987" s="1">
        <v>130906.9</v>
      </c>
      <c r="C987" s="61">
        <v>42990.0</v>
      </c>
    </row>
    <row r="988">
      <c r="A988" s="60">
        <v>2017.0</v>
      </c>
      <c r="B988" s="1">
        <v>127192.3</v>
      </c>
      <c r="C988" s="61">
        <v>42991.0</v>
      </c>
    </row>
    <row r="989">
      <c r="A989" s="60">
        <v>2017.0</v>
      </c>
      <c r="B989" s="1">
        <v>131986.8</v>
      </c>
      <c r="C989" s="61">
        <v>42992.0</v>
      </c>
    </row>
    <row r="990">
      <c r="A990" s="60">
        <v>2017.0</v>
      </c>
      <c r="B990" s="1">
        <v>128761.6</v>
      </c>
      <c r="C990" s="61">
        <v>42993.0</v>
      </c>
    </row>
    <row r="991">
      <c r="A991" s="60">
        <v>2017.0</v>
      </c>
      <c r="B991" s="1">
        <v>111301.6</v>
      </c>
      <c r="C991" s="61">
        <v>42994.0</v>
      </c>
    </row>
    <row r="992">
      <c r="A992" s="60">
        <v>2017.0</v>
      </c>
      <c r="B992" s="1">
        <v>104766.0</v>
      </c>
      <c r="C992" s="61">
        <v>42995.0</v>
      </c>
    </row>
    <row r="993">
      <c r="A993" s="60">
        <v>2017.0</v>
      </c>
      <c r="B993" s="1">
        <v>115123.5</v>
      </c>
      <c r="C993" s="61">
        <v>42996.0</v>
      </c>
    </row>
    <row r="994">
      <c r="A994" s="60">
        <v>2017.0</v>
      </c>
      <c r="B994" s="1">
        <v>124034.0</v>
      </c>
      <c r="C994" s="61">
        <v>42997.0</v>
      </c>
    </row>
    <row r="995">
      <c r="A995" s="60">
        <v>2017.0</v>
      </c>
      <c r="B995" s="1">
        <v>123461.4</v>
      </c>
      <c r="C995" s="61">
        <v>42998.0</v>
      </c>
    </row>
    <row r="996">
      <c r="A996" s="60">
        <v>2017.0</v>
      </c>
      <c r="B996" s="1">
        <v>119309.9</v>
      </c>
      <c r="C996" s="61">
        <v>42999.0</v>
      </c>
    </row>
    <row r="997">
      <c r="A997" s="60">
        <v>2017.0</v>
      </c>
      <c r="B997" s="1">
        <v>116611.3</v>
      </c>
      <c r="C997" s="61">
        <v>43000.0</v>
      </c>
    </row>
    <row r="998">
      <c r="A998" s="60">
        <v>2017.0</v>
      </c>
      <c r="B998" s="1">
        <v>101012.3</v>
      </c>
      <c r="C998" s="61">
        <v>43001.0</v>
      </c>
    </row>
    <row r="999">
      <c r="A999" s="60">
        <v>2017.0</v>
      </c>
      <c r="B999" s="1">
        <v>92608.24</v>
      </c>
      <c r="C999" s="61">
        <v>43002.0</v>
      </c>
    </row>
    <row r="1000">
      <c r="A1000" s="60">
        <v>2017.0</v>
      </c>
      <c r="B1000" s="1">
        <v>119126.5</v>
      </c>
      <c r="C1000" s="61">
        <v>43003.0</v>
      </c>
    </row>
    <row r="1001">
      <c r="A1001" s="60">
        <v>2017.0</v>
      </c>
      <c r="B1001" s="1">
        <v>124452.9</v>
      </c>
      <c r="C1001" s="61">
        <v>43004.0</v>
      </c>
    </row>
    <row r="1002">
      <c r="A1002" s="60">
        <v>2017.0</v>
      </c>
      <c r="B1002" s="1">
        <v>119028.1</v>
      </c>
      <c r="C1002" s="61">
        <v>43005.0</v>
      </c>
    </row>
    <row r="1003">
      <c r="A1003" s="60">
        <v>2017.0</v>
      </c>
      <c r="B1003" s="1">
        <v>116655.9</v>
      </c>
      <c r="C1003" s="61">
        <v>43006.0</v>
      </c>
    </row>
    <row r="1004">
      <c r="A1004" s="60">
        <v>2017.0</v>
      </c>
      <c r="B1004" s="1">
        <v>102847.3</v>
      </c>
      <c r="C1004" s="61">
        <v>43007.0</v>
      </c>
    </row>
    <row r="1005">
      <c r="A1005" s="60">
        <v>2017.0</v>
      </c>
      <c r="B1005" s="1">
        <v>100701.8</v>
      </c>
      <c r="C1005" s="61">
        <v>43008.0</v>
      </c>
    </row>
    <row r="1006">
      <c r="A1006" s="60">
        <v>2017.0</v>
      </c>
      <c r="B1006" s="1">
        <v>103556.7</v>
      </c>
      <c r="C1006" s="61">
        <v>43009.0</v>
      </c>
    </row>
    <row r="1007">
      <c r="A1007" s="60">
        <v>2017.0</v>
      </c>
      <c r="B1007" s="1">
        <v>119226.4</v>
      </c>
      <c r="C1007" s="61">
        <v>43010.0</v>
      </c>
    </row>
    <row r="1008">
      <c r="A1008" s="60">
        <v>2017.0</v>
      </c>
      <c r="B1008" s="1">
        <v>118856.4</v>
      </c>
      <c r="C1008" s="61">
        <v>43011.0</v>
      </c>
    </row>
    <row r="1009">
      <c r="A1009" s="60">
        <v>2017.0</v>
      </c>
      <c r="B1009" s="1">
        <v>114604.6</v>
      </c>
      <c r="C1009" s="61">
        <v>43012.0</v>
      </c>
    </row>
    <row r="1010">
      <c r="A1010" s="60">
        <v>2017.0</v>
      </c>
      <c r="B1010" s="1">
        <v>113134.6</v>
      </c>
      <c r="C1010" s="61">
        <v>43013.0</v>
      </c>
    </row>
    <row r="1011">
      <c r="A1011" s="60">
        <v>2017.0</v>
      </c>
      <c r="B1011" s="1">
        <v>118359.3</v>
      </c>
      <c r="C1011" s="61">
        <v>43014.0</v>
      </c>
    </row>
    <row r="1012">
      <c r="A1012" s="60">
        <v>2017.0</v>
      </c>
      <c r="B1012" s="1">
        <v>101974.6</v>
      </c>
      <c r="C1012" s="61">
        <v>43015.0</v>
      </c>
    </row>
    <row r="1013">
      <c r="A1013" s="60">
        <v>2017.0</v>
      </c>
      <c r="B1013" s="1">
        <v>97053.55</v>
      </c>
      <c r="C1013" s="61">
        <v>43016.0</v>
      </c>
    </row>
    <row r="1014">
      <c r="A1014" s="60">
        <v>2017.0</v>
      </c>
      <c r="B1014" s="1">
        <v>111432.4</v>
      </c>
      <c r="C1014" s="61">
        <v>43017.0</v>
      </c>
    </row>
    <row r="1015">
      <c r="A1015" s="60">
        <v>2017.0</v>
      </c>
      <c r="B1015" s="1">
        <v>116556.4</v>
      </c>
      <c r="C1015" s="61">
        <v>43018.0</v>
      </c>
    </row>
    <row r="1016">
      <c r="A1016" s="60">
        <v>2017.0</v>
      </c>
      <c r="B1016" s="1">
        <v>114133.5</v>
      </c>
      <c r="C1016" s="61">
        <v>43019.0</v>
      </c>
    </row>
    <row r="1017">
      <c r="A1017" s="60">
        <v>2017.0</v>
      </c>
      <c r="B1017" s="1">
        <v>113957.7</v>
      </c>
      <c r="C1017" s="61">
        <v>43020.0</v>
      </c>
    </row>
    <row r="1018">
      <c r="A1018" s="60">
        <v>2017.0</v>
      </c>
      <c r="B1018" s="1">
        <v>117048.7</v>
      </c>
      <c r="C1018" s="61">
        <v>43021.0</v>
      </c>
    </row>
    <row r="1019">
      <c r="A1019" s="60">
        <v>2017.0</v>
      </c>
      <c r="B1019" s="1">
        <v>102037.2</v>
      </c>
      <c r="C1019" s="61">
        <v>43022.0</v>
      </c>
    </row>
    <row r="1020">
      <c r="A1020" s="60">
        <v>2017.0</v>
      </c>
      <c r="B1020" s="1">
        <v>98108.82</v>
      </c>
      <c r="C1020" s="61">
        <v>43023.0</v>
      </c>
    </row>
    <row r="1021">
      <c r="A1021" s="60">
        <v>2017.0</v>
      </c>
      <c r="B1021" s="1">
        <v>115907.4</v>
      </c>
      <c r="C1021" s="61">
        <v>43024.0</v>
      </c>
    </row>
    <row r="1022">
      <c r="A1022" s="60">
        <v>2017.0</v>
      </c>
      <c r="B1022" s="1">
        <v>117470.2</v>
      </c>
      <c r="C1022" s="61">
        <v>43025.0</v>
      </c>
    </row>
    <row r="1023">
      <c r="A1023" s="60">
        <v>2017.0</v>
      </c>
      <c r="B1023" s="1">
        <v>121087.1</v>
      </c>
      <c r="C1023" s="61">
        <v>43026.0</v>
      </c>
    </row>
    <row r="1024">
      <c r="A1024" s="60">
        <v>2017.0</v>
      </c>
      <c r="B1024" s="1">
        <v>118201.2</v>
      </c>
      <c r="C1024" s="61">
        <v>43027.0</v>
      </c>
    </row>
    <row r="1025">
      <c r="A1025" s="60">
        <v>2017.0</v>
      </c>
      <c r="B1025" s="1">
        <v>108412.7</v>
      </c>
      <c r="C1025" s="61">
        <v>43028.0</v>
      </c>
    </row>
    <row r="1026">
      <c r="A1026" s="60">
        <v>2017.0</v>
      </c>
      <c r="B1026" s="1">
        <v>102196.0</v>
      </c>
      <c r="C1026" s="61">
        <v>43029.0</v>
      </c>
    </row>
    <row r="1027">
      <c r="A1027" s="60">
        <v>2017.0</v>
      </c>
      <c r="B1027" s="1">
        <v>100571.0</v>
      </c>
      <c r="C1027" s="61">
        <v>43030.0</v>
      </c>
    </row>
    <row r="1028">
      <c r="A1028" s="60">
        <v>2017.0</v>
      </c>
      <c r="B1028" s="1">
        <v>115549.4</v>
      </c>
      <c r="C1028" s="61">
        <v>43031.0</v>
      </c>
    </row>
    <row r="1029">
      <c r="A1029" s="60">
        <v>2017.0</v>
      </c>
      <c r="B1029" s="1">
        <v>118010.3</v>
      </c>
      <c r="C1029" s="61">
        <v>43032.0</v>
      </c>
    </row>
    <row r="1030">
      <c r="A1030" s="60">
        <v>2017.0</v>
      </c>
      <c r="B1030" s="1">
        <v>115813.0</v>
      </c>
      <c r="C1030" s="61">
        <v>43033.0</v>
      </c>
    </row>
    <row r="1031">
      <c r="A1031" s="60">
        <v>2017.0</v>
      </c>
      <c r="B1031" s="1">
        <v>117333.4</v>
      </c>
      <c r="C1031" s="61">
        <v>43034.0</v>
      </c>
    </row>
    <row r="1032">
      <c r="A1032" s="60">
        <v>2017.0</v>
      </c>
      <c r="B1032" s="1">
        <v>112633.3</v>
      </c>
      <c r="C1032" s="61">
        <v>43035.0</v>
      </c>
    </row>
    <row r="1033">
      <c r="A1033" s="60">
        <v>2017.0</v>
      </c>
      <c r="B1033" s="1">
        <v>100746.4</v>
      </c>
      <c r="C1033" s="61">
        <v>43036.0</v>
      </c>
    </row>
    <row r="1034">
      <c r="A1034" s="60">
        <v>2017.0</v>
      </c>
      <c r="B1034" s="1">
        <v>92182.96</v>
      </c>
      <c r="C1034" s="61">
        <v>43037.0</v>
      </c>
    </row>
    <row r="1035">
      <c r="A1035" s="60">
        <v>2017.0</v>
      </c>
      <c r="B1035" s="1">
        <v>112227.7</v>
      </c>
      <c r="C1035" s="61">
        <v>43038.0</v>
      </c>
    </row>
    <row r="1036">
      <c r="A1036" s="60">
        <v>2017.0</v>
      </c>
      <c r="B1036" s="1">
        <v>116179.5</v>
      </c>
      <c r="C1036" s="61">
        <v>43039.0</v>
      </c>
    </row>
    <row r="1037">
      <c r="A1037" s="60">
        <v>2017.0</v>
      </c>
      <c r="B1037" s="1">
        <v>116632.1</v>
      </c>
      <c r="C1037" s="61">
        <v>43040.0</v>
      </c>
    </row>
    <row r="1038">
      <c r="A1038" s="60">
        <v>2017.0</v>
      </c>
      <c r="B1038" s="1">
        <v>120470.8</v>
      </c>
      <c r="C1038" s="61">
        <v>43041.0</v>
      </c>
    </row>
    <row r="1039">
      <c r="A1039" s="60">
        <v>2017.0</v>
      </c>
      <c r="B1039" s="1">
        <v>113452.0</v>
      </c>
      <c r="C1039" s="61">
        <v>43042.0</v>
      </c>
    </row>
    <row r="1040">
      <c r="A1040" s="60">
        <v>2017.0</v>
      </c>
      <c r="B1040" s="1">
        <v>101610.8</v>
      </c>
      <c r="C1040" s="61">
        <v>43043.0</v>
      </c>
    </row>
    <row r="1041">
      <c r="A1041" s="60">
        <v>2017.0</v>
      </c>
      <c r="B1041" s="1">
        <v>95368.17</v>
      </c>
      <c r="C1041" s="61">
        <v>43044.0</v>
      </c>
    </row>
    <row r="1042">
      <c r="A1042" s="60">
        <v>2017.0</v>
      </c>
      <c r="B1042" s="1">
        <v>104632.8</v>
      </c>
      <c r="C1042" s="61">
        <v>43045.0</v>
      </c>
    </row>
    <row r="1043">
      <c r="A1043" s="60">
        <v>2017.0</v>
      </c>
      <c r="B1043" s="1">
        <v>100592.3</v>
      </c>
      <c r="C1043" s="61">
        <v>43046.0</v>
      </c>
    </row>
    <row r="1044">
      <c r="A1044" s="60">
        <v>2017.0</v>
      </c>
      <c r="B1044" s="1">
        <v>111738.5</v>
      </c>
      <c r="C1044" s="61">
        <v>43047.0</v>
      </c>
    </row>
    <row r="1045">
      <c r="A1045" s="60">
        <v>2017.0</v>
      </c>
      <c r="B1045" s="1">
        <v>113539.9</v>
      </c>
      <c r="C1045" s="61">
        <v>43048.0</v>
      </c>
    </row>
    <row r="1046">
      <c r="A1046" s="60">
        <v>2017.0</v>
      </c>
      <c r="B1046" s="1">
        <v>115156.4</v>
      </c>
      <c r="C1046" s="61">
        <v>43049.0</v>
      </c>
    </row>
    <row r="1047">
      <c r="A1047" s="60">
        <v>2017.0</v>
      </c>
      <c r="B1047" s="1">
        <v>104194.3</v>
      </c>
      <c r="C1047" s="61">
        <v>43050.0</v>
      </c>
    </row>
    <row r="1048">
      <c r="A1048" s="60">
        <v>2017.0</v>
      </c>
      <c r="B1048" s="1">
        <v>98774.24</v>
      </c>
      <c r="C1048" s="61">
        <v>43051.0</v>
      </c>
    </row>
    <row r="1049">
      <c r="A1049" s="60">
        <v>2017.0</v>
      </c>
      <c r="B1049" s="1">
        <v>125795.8</v>
      </c>
      <c r="C1049" s="61">
        <v>43052.0</v>
      </c>
    </row>
    <row r="1050">
      <c r="A1050" s="60">
        <v>2017.0</v>
      </c>
      <c r="B1050" s="1">
        <v>135420.8</v>
      </c>
      <c r="C1050" s="61">
        <v>43053.0</v>
      </c>
    </row>
    <row r="1051">
      <c r="A1051" s="60">
        <v>2017.0</v>
      </c>
      <c r="B1051" s="1">
        <v>130385.1</v>
      </c>
      <c r="C1051" s="61">
        <v>43054.0</v>
      </c>
    </row>
    <row r="1052">
      <c r="A1052" s="60">
        <v>2017.0</v>
      </c>
      <c r="B1052" s="1">
        <v>116716.0</v>
      </c>
      <c r="C1052" s="61">
        <v>43055.0</v>
      </c>
    </row>
    <row r="1053">
      <c r="A1053" s="60">
        <v>2017.0</v>
      </c>
      <c r="B1053" s="1">
        <v>117797.6</v>
      </c>
      <c r="C1053" s="61">
        <v>43056.0</v>
      </c>
    </row>
    <row r="1054">
      <c r="A1054" s="60">
        <v>2017.0</v>
      </c>
      <c r="B1054" s="1">
        <v>106730.2</v>
      </c>
      <c r="C1054" s="61">
        <v>43057.0</v>
      </c>
    </row>
    <row r="1055">
      <c r="A1055" s="60">
        <v>2017.0</v>
      </c>
      <c r="B1055" s="1">
        <v>101256.8</v>
      </c>
      <c r="C1055" s="61">
        <v>43058.0</v>
      </c>
    </row>
    <row r="1056">
      <c r="A1056" s="60">
        <v>2017.0</v>
      </c>
      <c r="B1056" s="1">
        <v>128658.3</v>
      </c>
      <c r="C1056" s="61">
        <v>43059.0</v>
      </c>
    </row>
    <row r="1057">
      <c r="A1057" s="60">
        <v>2017.0</v>
      </c>
      <c r="B1057" s="1">
        <v>137151.5</v>
      </c>
      <c r="C1057" s="61">
        <v>43060.0</v>
      </c>
    </row>
    <row r="1058">
      <c r="A1058" s="60">
        <v>2017.0</v>
      </c>
      <c r="B1058" s="1">
        <v>138882.3</v>
      </c>
      <c r="C1058" s="61">
        <v>43061.0</v>
      </c>
    </row>
    <row r="1059">
      <c r="A1059" s="60">
        <v>2017.0</v>
      </c>
      <c r="B1059" s="1">
        <v>135162.1</v>
      </c>
      <c r="C1059" s="61">
        <v>43062.0</v>
      </c>
    </row>
    <row r="1060">
      <c r="A1060" s="60">
        <v>2017.0</v>
      </c>
      <c r="B1060" s="1">
        <v>133951.3</v>
      </c>
      <c r="C1060" s="61">
        <v>43063.0</v>
      </c>
    </row>
    <row r="1061">
      <c r="A1061" s="60">
        <v>2017.0</v>
      </c>
      <c r="B1061" s="1">
        <v>121219.6</v>
      </c>
      <c r="C1061" s="61">
        <v>43064.0</v>
      </c>
    </row>
    <row r="1062">
      <c r="A1062" s="60">
        <v>2017.0</v>
      </c>
      <c r="B1062" s="1">
        <v>108717.9</v>
      </c>
      <c r="C1062" s="61">
        <v>43065.0</v>
      </c>
    </row>
    <row r="1063">
      <c r="A1063" s="60">
        <v>2017.0</v>
      </c>
      <c r="B1063" s="1">
        <v>115429.0</v>
      </c>
      <c r="C1063" s="61">
        <v>43066.0</v>
      </c>
    </row>
    <row r="1064">
      <c r="A1064" s="60">
        <v>2017.0</v>
      </c>
      <c r="B1064" s="1">
        <v>129798.5</v>
      </c>
      <c r="C1064" s="61">
        <v>43067.0</v>
      </c>
    </row>
    <row r="1065">
      <c r="A1065" s="60">
        <v>2017.0</v>
      </c>
      <c r="B1065" s="1">
        <v>151731.0</v>
      </c>
      <c r="C1065" s="61">
        <v>43068.0</v>
      </c>
    </row>
    <row r="1066">
      <c r="A1066" s="60">
        <v>2017.0</v>
      </c>
      <c r="B1066" s="1">
        <v>154632.3</v>
      </c>
      <c r="C1066" s="61">
        <v>43069.0</v>
      </c>
    </row>
    <row r="1067">
      <c r="A1067" s="60">
        <v>2017.0</v>
      </c>
      <c r="B1067" s="1">
        <v>125141.9</v>
      </c>
      <c r="C1067" s="61">
        <v>43070.0</v>
      </c>
    </row>
    <row r="1068">
      <c r="A1068" s="60">
        <v>2017.0</v>
      </c>
      <c r="B1068" s="1">
        <v>99234.22</v>
      </c>
      <c r="C1068" s="61">
        <v>43071.0</v>
      </c>
    </row>
    <row r="1069">
      <c r="A1069" s="60">
        <v>2017.0</v>
      </c>
      <c r="B1069" s="1">
        <v>92487.71</v>
      </c>
      <c r="C1069" s="61">
        <v>43072.0</v>
      </c>
    </row>
    <row r="1070">
      <c r="A1070" s="60">
        <v>2017.0</v>
      </c>
      <c r="B1070" s="1">
        <v>111626.0</v>
      </c>
      <c r="C1070" s="61">
        <v>43073.0</v>
      </c>
    </row>
    <row r="1071">
      <c r="A1071" s="60">
        <v>2017.0</v>
      </c>
      <c r="B1071" s="1">
        <v>113063.7</v>
      </c>
      <c r="C1071" s="61">
        <v>43074.0</v>
      </c>
    </row>
    <row r="1072">
      <c r="A1072" s="60">
        <v>2017.0</v>
      </c>
      <c r="B1072" s="1">
        <v>115383.1</v>
      </c>
      <c r="C1072" s="61">
        <v>43075.0</v>
      </c>
    </row>
    <row r="1073">
      <c r="A1073" s="60">
        <v>2017.0</v>
      </c>
      <c r="B1073" s="1">
        <v>115737.0</v>
      </c>
      <c r="C1073" s="61">
        <v>43076.0</v>
      </c>
    </row>
    <row r="1074">
      <c r="A1074" s="60">
        <v>2017.0</v>
      </c>
      <c r="B1074" s="1">
        <v>109568.5</v>
      </c>
      <c r="C1074" s="61">
        <v>43077.0</v>
      </c>
    </row>
    <row r="1075">
      <c r="A1075" s="60">
        <v>2017.0</v>
      </c>
      <c r="B1075" s="1">
        <v>99334.8</v>
      </c>
      <c r="C1075" s="61">
        <v>43078.0</v>
      </c>
    </row>
    <row r="1076">
      <c r="A1076" s="60">
        <v>2017.0</v>
      </c>
      <c r="B1076" s="1">
        <v>97715.01</v>
      </c>
      <c r="C1076" s="61">
        <v>43079.0</v>
      </c>
    </row>
    <row r="1077">
      <c r="A1077" s="60">
        <v>2017.0</v>
      </c>
      <c r="B1077" s="1">
        <v>114680.2</v>
      </c>
      <c r="C1077" s="61">
        <v>43080.0</v>
      </c>
    </row>
    <row r="1078">
      <c r="A1078" s="60">
        <v>2017.0</v>
      </c>
      <c r="B1078" s="1">
        <v>121945.2</v>
      </c>
      <c r="C1078" s="61">
        <v>43081.0</v>
      </c>
    </row>
    <row r="1079">
      <c r="A1079" s="60">
        <v>2017.0</v>
      </c>
      <c r="B1079" s="1">
        <v>146933.1</v>
      </c>
      <c r="C1079" s="61">
        <v>43082.0</v>
      </c>
    </row>
    <row r="1080">
      <c r="A1080" s="60">
        <v>2017.0</v>
      </c>
      <c r="B1080" s="1">
        <v>129280.8</v>
      </c>
      <c r="C1080" s="61">
        <v>43083.0</v>
      </c>
    </row>
    <row r="1081">
      <c r="A1081" s="60">
        <v>2017.0</v>
      </c>
      <c r="B1081" s="1">
        <v>120821.1</v>
      </c>
      <c r="C1081" s="61">
        <v>43084.0</v>
      </c>
    </row>
    <row r="1082">
      <c r="A1082" s="60">
        <v>2017.0</v>
      </c>
      <c r="B1082" s="1">
        <v>110154.4</v>
      </c>
      <c r="C1082" s="61">
        <v>43085.0</v>
      </c>
    </row>
    <row r="1083">
      <c r="A1083" s="60">
        <v>2017.0</v>
      </c>
      <c r="B1083" s="1">
        <v>107212.8</v>
      </c>
      <c r="C1083" s="61">
        <v>43086.0</v>
      </c>
    </row>
    <row r="1084">
      <c r="A1084" s="60">
        <v>2017.0</v>
      </c>
      <c r="B1084" s="1">
        <v>138949.7</v>
      </c>
      <c r="C1084" s="61">
        <v>43087.0</v>
      </c>
    </row>
    <row r="1085">
      <c r="A1085" s="60">
        <v>2017.0</v>
      </c>
      <c r="B1085" s="1">
        <v>142870.4</v>
      </c>
      <c r="C1085" s="61">
        <v>43088.0</v>
      </c>
    </row>
    <row r="1086">
      <c r="A1086" s="60">
        <v>2017.0</v>
      </c>
      <c r="B1086" s="1">
        <v>114917.0</v>
      </c>
      <c r="C1086" s="61">
        <v>43089.0</v>
      </c>
    </row>
    <row r="1087">
      <c r="A1087" s="60">
        <v>2017.0</v>
      </c>
      <c r="B1087" s="1">
        <v>114462.5</v>
      </c>
      <c r="C1087" s="61">
        <v>43090.0</v>
      </c>
    </row>
    <row r="1088">
      <c r="A1088" s="60">
        <v>2017.0</v>
      </c>
      <c r="B1088" s="1">
        <v>116428.8</v>
      </c>
      <c r="C1088" s="61">
        <v>43091.0</v>
      </c>
    </row>
    <row r="1089">
      <c r="A1089" s="60">
        <v>2017.0</v>
      </c>
      <c r="B1089" s="1">
        <v>109364.0</v>
      </c>
      <c r="C1089" s="61">
        <v>43092.0</v>
      </c>
    </row>
    <row r="1090">
      <c r="A1090" s="60">
        <v>2017.0</v>
      </c>
      <c r="B1090" s="1">
        <v>92856.23</v>
      </c>
      <c r="C1090" s="61">
        <v>43093.0</v>
      </c>
    </row>
    <row r="1091">
      <c r="A1091" s="60">
        <v>2017.0</v>
      </c>
      <c r="B1091" s="1">
        <v>85094.38</v>
      </c>
      <c r="C1091" s="61">
        <v>43094.0</v>
      </c>
    </row>
    <row r="1092">
      <c r="A1092" s="60">
        <v>2017.0</v>
      </c>
      <c r="B1092" s="1">
        <v>98638.86</v>
      </c>
      <c r="C1092" s="61">
        <v>43095.0</v>
      </c>
    </row>
    <row r="1093">
      <c r="A1093" s="60">
        <v>2017.0</v>
      </c>
      <c r="B1093" s="1">
        <v>128753.8</v>
      </c>
      <c r="C1093" s="61">
        <v>43096.0</v>
      </c>
    </row>
    <row r="1094">
      <c r="A1094" s="60">
        <v>2017.0</v>
      </c>
      <c r="B1094" s="1">
        <v>130699.2</v>
      </c>
      <c r="C1094" s="61">
        <v>43097.0</v>
      </c>
    </row>
    <row r="1095">
      <c r="A1095" s="60">
        <v>2017.0</v>
      </c>
      <c r="B1095" s="1">
        <v>115572.0</v>
      </c>
      <c r="C1095" s="61">
        <v>43098.0</v>
      </c>
    </row>
    <row r="1096">
      <c r="A1096" s="60">
        <v>2017.0</v>
      </c>
      <c r="B1096" s="1">
        <v>96358.98</v>
      </c>
      <c r="C1096" s="61">
        <v>43099.0</v>
      </c>
    </row>
    <row r="1097">
      <c r="A1097" s="60">
        <v>2017.0</v>
      </c>
      <c r="B1097" s="1">
        <v>95700.48</v>
      </c>
      <c r="C1097" s="61">
        <v>43100.0</v>
      </c>
    </row>
    <row r="1098">
      <c r="A1098" s="60">
        <v>2018.0</v>
      </c>
      <c r="B1098" s="1">
        <v>95959.69</v>
      </c>
      <c r="C1098" s="61">
        <v>43101.0</v>
      </c>
    </row>
    <row r="1099">
      <c r="A1099" s="60">
        <v>2018.0</v>
      </c>
      <c r="B1099" s="1">
        <v>105277.9</v>
      </c>
      <c r="C1099" s="61">
        <v>43102.0</v>
      </c>
    </row>
    <row r="1100">
      <c r="A1100" s="60">
        <v>2018.0</v>
      </c>
      <c r="B1100" s="1">
        <v>106373.8</v>
      </c>
      <c r="C1100" s="61">
        <v>43103.0</v>
      </c>
    </row>
    <row r="1101">
      <c r="A1101" s="60">
        <v>2018.0</v>
      </c>
      <c r="B1101" s="1">
        <v>113337.7</v>
      </c>
      <c r="C1101" s="61">
        <v>43104.0</v>
      </c>
    </row>
    <row r="1102">
      <c r="A1102" s="60">
        <v>2018.0</v>
      </c>
      <c r="B1102" s="1">
        <v>123247.7</v>
      </c>
      <c r="C1102" s="61">
        <v>43105.0</v>
      </c>
    </row>
    <row r="1103">
      <c r="A1103" s="60">
        <v>2018.0</v>
      </c>
      <c r="B1103" s="1">
        <v>133705.8</v>
      </c>
      <c r="C1103" s="61">
        <v>43106.0</v>
      </c>
    </row>
    <row r="1104">
      <c r="A1104" s="60">
        <v>2018.0</v>
      </c>
      <c r="B1104" s="1">
        <v>107142.8</v>
      </c>
      <c r="C1104" s="61">
        <v>43107.0</v>
      </c>
    </row>
    <row r="1105">
      <c r="A1105" s="60">
        <v>2018.0</v>
      </c>
      <c r="B1105" s="1">
        <v>118832.1</v>
      </c>
      <c r="C1105" s="61">
        <v>43108.0</v>
      </c>
    </row>
    <row r="1106">
      <c r="A1106" s="60">
        <v>2018.0</v>
      </c>
      <c r="B1106" s="1">
        <v>111361.1</v>
      </c>
      <c r="C1106" s="61">
        <v>43109.0</v>
      </c>
    </row>
    <row r="1107">
      <c r="A1107" s="60">
        <v>2018.0</v>
      </c>
      <c r="B1107" s="1">
        <v>116530.0</v>
      </c>
      <c r="C1107" s="61">
        <v>43110.0</v>
      </c>
    </row>
    <row r="1108">
      <c r="A1108" s="60">
        <v>2018.0</v>
      </c>
      <c r="B1108" s="1">
        <v>139607.9</v>
      </c>
      <c r="C1108" s="61">
        <v>43111.0</v>
      </c>
    </row>
    <row r="1109">
      <c r="A1109" s="60">
        <v>2018.0</v>
      </c>
      <c r="B1109" s="1">
        <v>132022.9</v>
      </c>
      <c r="C1109" s="61">
        <v>43112.0</v>
      </c>
    </row>
    <row r="1110">
      <c r="A1110" s="60">
        <v>2018.0</v>
      </c>
      <c r="B1110" s="1">
        <v>98977.05</v>
      </c>
      <c r="C1110" s="61">
        <v>43113.0</v>
      </c>
    </row>
    <row r="1111">
      <c r="A1111" s="60">
        <v>2018.0</v>
      </c>
      <c r="B1111" s="1">
        <v>92021.68</v>
      </c>
      <c r="C1111" s="61">
        <v>43114.0</v>
      </c>
    </row>
    <row r="1112">
      <c r="A1112" s="60">
        <v>2018.0</v>
      </c>
      <c r="B1112" s="1">
        <v>109389.1</v>
      </c>
      <c r="C1112" s="61">
        <v>43115.0</v>
      </c>
    </row>
    <row r="1113">
      <c r="A1113" s="60">
        <v>2018.0</v>
      </c>
      <c r="B1113" s="1">
        <v>116074.0</v>
      </c>
      <c r="C1113" s="61">
        <v>43116.0</v>
      </c>
    </row>
    <row r="1114">
      <c r="A1114" s="60">
        <v>2018.0</v>
      </c>
      <c r="B1114" s="1">
        <v>129286.4</v>
      </c>
      <c r="C1114" s="61">
        <v>43117.0</v>
      </c>
    </row>
    <row r="1115">
      <c r="A1115" s="60">
        <v>2018.0</v>
      </c>
      <c r="B1115" s="1">
        <v>154648.1</v>
      </c>
      <c r="C1115" s="61">
        <v>43118.0</v>
      </c>
    </row>
    <row r="1116">
      <c r="A1116" s="60">
        <v>2018.0</v>
      </c>
      <c r="B1116" s="1">
        <v>165070.6</v>
      </c>
      <c r="C1116" s="61">
        <v>43119.0</v>
      </c>
    </row>
    <row r="1117">
      <c r="A1117" s="60">
        <v>2018.0</v>
      </c>
      <c r="B1117" s="1">
        <v>124825.0</v>
      </c>
      <c r="C1117" s="61">
        <v>43120.0</v>
      </c>
    </row>
    <row r="1118">
      <c r="A1118" s="60">
        <v>2018.0</v>
      </c>
      <c r="B1118" s="1">
        <v>127305.2</v>
      </c>
      <c r="C1118" s="61">
        <v>43121.0</v>
      </c>
    </row>
    <row r="1119">
      <c r="A1119" s="60">
        <v>2018.0</v>
      </c>
      <c r="B1119" s="1">
        <v>137955.4</v>
      </c>
      <c r="C1119" s="61">
        <v>43122.0</v>
      </c>
    </row>
    <row r="1120">
      <c r="A1120" s="60">
        <v>2018.0</v>
      </c>
      <c r="B1120" s="1">
        <v>128314.5</v>
      </c>
      <c r="C1120" s="61">
        <v>43123.0</v>
      </c>
    </row>
    <row r="1121">
      <c r="A1121" s="60">
        <v>2018.0</v>
      </c>
      <c r="B1121" s="1">
        <v>128899.8</v>
      </c>
      <c r="C1121" s="61">
        <v>43124.0</v>
      </c>
    </row>
    <row r="1122">
      <c r="A1122" s="60">
        <v>2018.0</v>
      </c>
      <c r="B1122" s="1">
        <v>139245.2</v>
      </c>
      <c r="C1122" s="61">
        <v>43125.0</v>
      </c>
    </row>
    <row r="1123">
      <c r="A1123" s="60">
        <v>2018.0</v>
      </c>
      <c r="B1123" s="1">
        <v>128599.5</v>
      </c>
      <c r="C1123" s="61">
        <v>43126.0</v>
      </c>
    </row>
    <row r="1124">
      <c r="A1124" s="60">
        <v>2018.0</v>
      </c>
      <c r="B1124" s="1">
        <v>139114.6</v>
      </c>
      <c r="C1124" s="61">
        <v>43127.0</v>
      </c>
    </row>
    <row r="1125">
      <c r="A1125" s="60">
        <v>2018.0</v>
      </c>
      <c r="B1125" s="1">
        <v>159436.7</v>
      </c>
      <c r="C1125" s="61">
        <v>43128.0</v>
      </c>
    </row>
    <row r="1126">
      <c r="A1126" s="60">
        <v>2018.0</v>
      </c>
      <c r="B1126" s="1">
        <v>160437.6</v>
      </c>
      <c r="C1126" s="61">
        <v>43129.0</v>
      </c>
    </row>
    <row r="1127">
      <c r="A1127" s="60">
        <v>2018.0</v>
      </c>
      <c r="B1127" s="1">
        <v>115239.6</v>
      </c>
      <c r="C1127" s="61">
        <v>43130.0</v>
      </c>
    </row>
    <row r="1128">
      <c r="A1128" s="60">
        <v>2018.0</v>
      </c>
      <c r="B1128" s="1">
        <v>108524.2</v>
      </c>
      <c r="C1128" s="61">
        <v>43131.0</v>
      </c>
    </row>
    <row r="1129">
      <c r="A1129" s="60">
        <v>2018.0</v>
      </c>
      <c r="B1129" s="1">
        <v>109949.2</v>
      </c>
      <c r="C1129" s="61">
        <v>43132.0</v>
      </c>
    </row>
    <row r="1130">
      <c r="A1130" s="60">
        <v>2018.0</v>
      </c>
      <c r="B1130" s="1">
        <v>112946.3</v>
      </c>
      <c r="C1130" s="61">
        <v>43133.0</v>
      </c>
    </row>
    <row r="1131">
      <c r="A1131" s="60">
        <v>2018.0</v>
      </c>
      <c r="B1131" s="1">
        <v>104947.3</v>
      </c>
      <c r="C1131" s="61">
        <v>43134.0</v>
      </c>
    </row>
    <row r="1132">
      <c r="A1132" s="60">
        <v>2018.0</v>
      </c>
      <c r="B1132" s="1">
        <v>106065.9</v>
      </c>
      <c r="C1132" s="61">
        <v>43135.0</v>
      </c>
    </row>
    <row r="1133">
      <c r="A1133" s="60">
        <v>2018.0</v>
      </c>
      <c r="B1133" s="1">
        <v>126466.0</v>
      </c>
      <c r="C1133" s="61">
        <v>43136.0</v>
      </c>
    </row>
    <row r="1134">
      <c r="A1134" s="60">
        <v>2018.0</v>
      </c>
      <c r="B1134" s="1">
        <v>137539.7</v>
      </c>
      <c r="C1134" s="61">
        <v>43137.0</v>
      </c>
    </row>
    <row r="1135">
      <c r="A1135" s="60">
        <v>2018.0</v>
      </c>
      <c r="B1135" s="1">
        <v>159307.3</v>
      </c>
      <c r="C1135" s="61">
        <v>43138.0</v>
      </c>
    </row>
    <row r="1136">
      <c r="A1136" s="60">
        <v>2018.0</v>
      </c>
      <c r="B1136" s="1">
        <v>149473.0</v>
      </c>
      <c r="C1136" s="61">
        <v>43139.0</v>
      </c>
    </row>
    <row r="1137">
      <c r="A1137" s="60">
        <v>2018.0</v>
      </c>
      <c r="B1137" s="1">
        <v>137101.9</v>
      </c>
      <c r="C1137" s="61">
        <v>43140.0</v>
      </c>
    </row>
    <row r="1138">
      <c r="A1138" s="60">
        <v>2018.0</v>
      </c>
      <c r="B1138" s="1">
        <v>118113.8</v>
      </c>
      <c r="C1138" s="61">
        <v>43141.0</v>
      </c>
    </row>
    <row r="1139">
      <c r="A1139" s="60">
        <v>2018.0</v>
      </c>
      <c r="B1139" s="1">
        <v>100440.3</v>
      </c>
      <c r="C1139" s="61">
        <v>43142.0</v>
      </c>
    </row>
    <row r="1140">
      <c r="A1140" s="60">
        <v>2018.0</v>
      </c>
      <c r="B1140" s="1">
        <v>116209.1</v>
      </c>
      <c r="C1140" s="61">
        <v>43143.0</v>
      </c>
    </row>
    <row r="1141">
      <c r="A1141" s="60">
        <v>2018.0</v>
      </c>
      <c r="B1141" s="1">
        <v>124882.7</v>
      </c>
      <c r="C1141" s="61">
        <v>43144.0</v>
      </c>
    </row>
    <row r="1142">
      <c r="A1142" s="60">
        <v>2018.0</v>
      </c>
      <c r="B1142" s="1">
        <v>115269.5</v>
      </c>
      <c r="C1142" s="61">
        <v>43145.0</v>
      </c>
    </row>
    <row r="1143">
      <c r="A1143" s="60">
        <v>2018.0</v>
      </c>
      <c r="B1143" s="1">
        <v>117260.2</v>
      </c>
      <c r="C1143" s="61">
        <v>43146.0</v>
      </c>
    </row>
    <row r="1144">
      <c r="A1144" s="60">
        <v>2018.0</v>
      </c>
      <c r="B1144" s="1">
        <v>114736.4</v>
      </c>
      <c r="C1144" s="61">
        <v>43147.0</v>
      </c>
    </row>
    <row r="1145">
      <c r="A1145" s="60">
        <v>2018.0</v>
      </c>
      <c r="B1145" s="1">
        <v>105799.9</v>
      </c>
      <c r="C1145" s="61">
        <v>43148.0</v>
      </c>
    </row>
    <row r="1146">
      <c r="A1146" s="60">
        <v>2018.0</v>
      </c>
      <c r="B1146" s="1">
        <v>105085.5</v>
      </c>
      <c r="C1146" s="61">
        <v>43149.0</v>
      </c>
    </row>
    <row r="1147">
      <c r="A1147" s="60">
        <v>2018.0</v>
      </c>
      <c r="B1147" s="1">
        <v>113116.4</v>
      </c>
      <c r="C1147" s="61">
        <v>43150.0</v>
      </c>
    </row>
    <row r="1148">
      <c r="A1148" s="60">
        <v>2018.0</v>
      </c>
      <c r="B1148" s="1">
        <v>120035.4</v>
      </c>
      <c r="C1148" s="61">
        <v>43151.0</v>
      </c>
    </row>
    <row r="1149">
      <c r="A1149" s="60">
        <v>2018.0</v>
      </c>
      <c r="B1149" s="1">
        <v>124481.4</v>
      </c>
      <c r="C1149" s="61">
        <v>43152.0</v>
      </c>
    </row>
    <row r="1150">
      <c r="A1150" s="60">
        <v>2018.0</v>
      </c>
      <c r="B1150" s="1">
        <v>133607.1</v>
      </c>
      <c r="C1150" s="61">
        <v>43153.0</v>
      </c>
    </row>
    <row r="1151">
      <c r="A1151" s="60">
        <v>2018.0</v>
      </c>
      <c r="B1151" s="1">
        <v>136328.3</v>
      </c>
      <c r="C1151" s="61">
        <v>43154.0</v>
      </c>
    </row>
    <row r="1152">
      <c r="A1152" s="60">
        <v>2018.0</v>
      </c>
      <c r="B1152" s="1">
        <v>119226.4</v>
      </c>
      <c r="C1152" s="61">
        <v>43155.0</v>
      </c>
    </row>
    <row r="1153">
      <c r="A1153" s="60">
        <v>2018.0</v>
      </c>
      <c r="B1153" s="1">
        <v>96305.07</v>
      </c>
      <c r="C1153" s="61">
        <v>43156.0</v>
      </c>
    </row>
    <row r="1154">
      <c r="A1154" s="60">
        <v>2018.0</v>
      </c>
      <c r="B1154" s="1">
        <v>117952.4</v>
      </c>
      <c r="C1154" s="61">
        <v>43157.0</v>
      </c>
    </row>
    <row r="1155">
      <c r="A1155" s="60">
        <v>2018.0</v>
      </c>
      <c r="B1155" s="1">
        <v>127894.3</v>
      </c>
      <c r="C1155" s="61">
        <v>43158.0</v>
      </c>
    </row>
    <row r="1156">
      <c r="A1156" s="60">
        <v>2018.0</v>
      </c>
      <c r="B1156" s="1">
        <v>123400.2</v>
      </c>
      <c r="C1156" s="61">
        <v>43159.0</v>
      </c>
    </row>
    <row r="1157">
      <c r="A1157" s="60">
        <v>2018.0</v>
      </c>
      <c r="B1157" s="1">
        <v>117346.3</v>
      </c>
      <c r="C1157" s="61">
        <v>43160.0</v>
      </c>
    </row>
    <row r="1158">
      <c r="A1158" s="60">
        <v>2018.0</v>
      </c>
      <c r="B1158" s="1">
        <v>119960.3</v>
      </c>
      <c r="C1158" s="61">
        <v>43161.0</v>
      </c>
    </row>
    <row r="1159">
      <c r="A1159" s="60">
        <v>2018.0</v>
      </c>
      <c r="B1159" s="1">
        <v>111096.3</v>
      </c>
      <c r="C1159" s="61">
        <v>43162.0</v>
      </c>
    </row>
    <row r="1160">
      <c r="A1160" s="60">
        <v>2018.0</v>
      </c>
      <c r="B1160" s="1">
        <v>101334.2</v>
      </c>
      <c r="C1160" s="61">
        <v>43163.0</v>
      </c>
    </row>
    <row r="1161">
      <c r="A1161" s="60">
        <v>2018.0</v>
      </c>
      <c r="B1161" s="1">
        <v>112527.3</v>
      </c>
      <c r="C1161" s="61">
        <v>43164.0</v>
      </c>
    </row>
    <row r="1162">
      <c r="A1162" s="60">
        <v>2018.0</v>
      </c>
      <c r="B1162" s="1">
        <v>113850.8</v>
      </c>
      <c r="C1162" s="61">
        <v>43165.0</v>
      </c>
    </row>
    <row r="1163">
      <c r="A1163" s="60">
        <v>2018.0</v>
      </c>
      <c r="B1163" s="1">
        <v>122717.5</v>
      </c>
      <c r="C1163" s="61">
        <v>43166.0</v>
      </c>
    </row>
    <row r="1164">
      <c r="A1164" s="60">
        <v>2018.0</v>
      </c>
      <c r="B1164" s="1">
        <v>128732.6</v>
      </c>
      <c r="C1164" s="61">
        <v>43167.0</v>
      </c>
    </row>
    <row r="1165">
      <c r="A1165" s="60">
        <v>2018.0</v>
      </c>
      <c r="B1165" s="1">
        <v>127805.5</v>
      </c>
      <c r="C1165" s="61">
        <v>43168.0</v>
      </c>
    </row>
    <row r="1166">
      <c r="A1166" s="60">
        <v>2018.0</v>
      </c>
      <c r="B1166" s="1">
        <v>120398.9</v>
      </c>
      <c r="C1166" s="61">
        <v>43169.0</v>
      </c>
    </row>
    <row r="1167">
      <c r="A1167" s="60">
        <v>2018.0</v>
      </c>
      <c r="B1167" s="1">
        <v>104486.2</v>
      </c>
      <c r="C1167" s="61">
        <v>43170.0</v>
      </c>
    </row>
    <row r="1168">
      <c r="A1168" s="60">
        <v>2018.0</v>
      </c>
      <c r="B1168" s="1">
        <v>97542.31</v>
      </c>
      <c r="C1168" s="61">
        <v>43171.0</v>
      </c>
    </row>
    <row r="1169">
      <c r="A1169" s="60">
        <v>2018.0</v>
      </c>
      <c r="B1169" s="1">
        <v>112663.6</v>
      </c>
      <c r="C1169" s="61">
        <v>43172.0</v>
      </c>
    </row>
    <row r="1170">
      <c r="A1170" s="60">
        <v>2018.0</v>
      </c>
      <c r="B1170" s="1">
        <v>114195.4</v>
      </c>
      <c r="C1170" s="61">
        <v>43173.0</v>
      </c>
    </row>
    <row r="1171">
      <c r="A1171" s="60">
        <v>2018.0</v>
      </c>
      <c r="B1171" s="1">
        <v>116045.3</v>
      </c>
      <c r="C1171" s="61">
        <v>43174.0</v>
      </c>
    </row>
    <row r="1172">
      <c r="A1172" s="60">
        <v>2018.0</v>
      </c>
      <c r="B1172" s="1">
        <v>116284.3</v>
      </c>
      <c r="C1172" s="61">
        <v>43175.0</v>
      </c>
    </row>
    <row r="1173">
      <c r="A1173" s="60">
        <v>2018.0</v>
      </c>
      <c r="B1173" s="1">
        <v>110715.1</v>
      </c>
      <c r="C1173" s="61">
        <v>43176.0</v>
      </c>
    </row>
    <row r="1174">
      <c r="A1174" s="60">
        <v>2018.0</v>
      </c>
      <c r="B1174" s="1">
        <v>97262.71</v>
      </c>
      <c r="C1174" s="61">
        <v>43177.0</v>
      </c>
    </row>
    <row r="1175">
      <c r="A1175" s="60">
        <v>2018.0</v>
      </c>
      <c r="B1175" s="1">
        <v>111617.9</v>
      </c>
      <c r="C1175" s="61">
        <v>43178.0</v>
      </c>
    </row>
    <row r="1176">
      <c r="A1176" s="60">
        <v>2018.0</v>
      </c>
      <c r="B1176" s="1">
        <v>110794.3</v>
      </c>
      <c r="C1176" s="61">
        <v>43179.0</v>
      </c>
    </row>
    <row r="1177">
      <c r="A1177" s="60">
        <v>2018.0</v>
      </c>
      <c r="B1177" s="1">
        <v>111254.3</v>
      </c>
      <c r="C1177" s="61">
        <v>43180.0</v>
      </c>
    </row>
    <row r="1178">
      <c r="A1178" s="60">
        <v>2018.0</v>
      </c>
      <c r="B1178" s="1">
        <v>115020.5</v>
      </c>
      <c r="C1178" s="61">
        <v>43181.0</v>
      </c>
    </row>
    <row r="1179">
      <c r="A1179" s="60">
        <v>2018.0</v>
      </c>
      <c r="B1179" s="1">
        <v>119298.3</v>
      </c>
      <c r="C1179" s="61">
        <v>43182.0</v>
      </c>
    </row>
    <row r="1180">
      <c r="A1180" s="60">
        <v>2018.0</v>
      </c>
      <c r="B1180" s="1">
        <v>112312.7</v>
      </c>
      <c r="C1180" s="61">
        <v>43183.0</v>
      </c>
    </row>
    <row r="1181">
      <c r="A1181" s="60">
        <v>2018.0</v>
      </c>
      <c r="B1181" s="1">
        <v>98918.52</v>
      </c>
      <c r="C1181" s="61">
        <v>43184.0</v>
      </c>
    </row>
    <row r="1182">
      <c r="A1182" s="60">
        <v>2018.0</v>
      </c>
      <c r="B1182" s="1">
        <v>112488.2</v>
      </c>
      <c r="C1182" s="61">
        <v>43185.0</v>
      </c>
    </row>
    <row r="1183">
      <c r="A1183" s="60">
        <v>2018.0</v>
      </c>
      <c r="B1183" s="1">
        <v>116809.4</v>
      </c>
      <c r="C1183" s="61">
        <v>43186.0</v>
      </c>
    </row>
    <row r="1184">
      <c r="A1184" s="60">
        <v>2018.0</v>
      </c>
      <c r="B1184" s="1">
        <v>117744.0</v>
      </c>
      <c r="C1184" s="61">
        <v>43187.0</v>
      </c>
    </row>
    <row r="1185">
      <c r="A1185" s="60">
        <v>2018.0</v>
      </c>
      <c r="B1185" s="1">
        <v>116457.3</v>
      </c>
      <c r="C1185" s="61">
        <v>43188.0</v>
      </c>
    </row>
    <row r="1186">
      <c r="A1186" s="60">
        <v>2018.0</v>
      </c>
      <c r="B1186" s="1">
        <v>97070.35</v>
      </c>
      <c r="C1186" s="61">
        <v>43189.0</v>
      </c>
    </row>
    <row r="1187">
      <c r="A1187" s="60">
        <v>2018.0</v>
      </c>
      <c r="B1187" s="1">
        <v>99687.64</v>
      </c>
      <c r="C1187" s="61">
        <v>43190.0</v>
      </c>
    </row>
    <row r="1188">
      <c r="A1188" s="60">
        <v>2018.0</v>
      </c>
      <c r="B1188" s="1">
        <v>98817.03</v>
      </c>
      <c r="C1188" s="61">
        <v>43191.0</v>
      </c>
    </row>
    <row r="1189">
      <c r="A1189" s="60">
        <v>2018.0</v>
      </c>
      <c r="B1189" s="1">
        <v>98258.25</v>
      </c>
      <c r="C1189" s="61">
        <v>43192.0</v>
      </c>
    </row>
    <row r="1190">
      <c r="A1190" s="60">
        <v>2018.0</v>
      </c>
      <c r="B1190" s="1">
        <v>113381.5</v>
      </c>
      <c r="C1190" s="61">
        <v>43193.0</v>
      </c>
    </row>
    <row r="1191">
      <c r="A1191" s="60">
        <v>2018.0</v>
      </c>
      <c r="B1191" s="1">
        <v>115974.6</v>
      </c>
      <c r="C1191" s="61">
        <v>43194.0</v>
      </c>
    </row>
    <row r="1192">
      <c r="A1192" s="60">
        <v>2018.0</v>
      </c>
      <c r="B1192" s="1">
        <v>117551.7</v>
      </c>
      <c r="C1192" s="61">
        <v>43195.0</v>
      </c>
    </row>
    <row r="1193">
      <c r="A1193" s="60">
        <v>2018.0</v>
      </c>
      <c r="B1193" s="1">
        <v>115979.1</v>
      </c>
      <c r="C1193" s="61">
        <v>43196.0</v>
      </c>
    </row>
    <row r="1194">
      <c r="A1194" s="60">
        <v>2018.0</v>
      </c>
      <c r="B1194" s="1">
        <v>105938.5</v>
      </c>
      <c r="C1194" s="61">
        <v>43197.0</v>
      </c>
    </row>
    <row r="1195">
      <c r="A1195" s="60">
        <v>2018.0</v>
      </c>
      <c r="B1195" s="1">
        <v>100571.2</v>
      </c>
      <c r="C1195" s="61">
        <v>43198.0</v>
      </c>
    </row>
    <row r="1196">
      <c r="A1196" s="60">
        <v>2018.0</v>
      </c>
      <c r="B1196" s="1">
        <v>118702.9</v>
      </c>
      <c r="C1196" s="61">
        <v>43199.0</v>
      </c>
    </row>
    <row r="1197">
      <c r="A1197" s="60">
        <v>2018.0</v>
      </c>
      <c r="B1197" s="1">
        <v>122423.0</v>
      </c>
      <c r="C1197" s="61">
        <v>43200.0</v>
      </c>
    </row>
    <row r="1198">
      <c r="A1198" s="60">
        <v>2018.0</v>
      </c>
      <c r="B1198" s="1">
        <v>121945.0</v>
      </c>
      <c r="C1198" s="61">
        <v>43201.0</v>
      </c>
    </row>
    <row r="1199">
      <c r="A1199" s="60">
        <v>2018.0</v>
      </c>
      <c r="B1199" s="1">
        <v>119876.6</v>
      </c>
      <c r="C1199" s="61">
        <v>43202.0</v>
      </c>
    </row>
    <row r="1200">
      <c r="A1200" s="60">
        <v>2018.0</v>
      </c>
      <c r="B1200" s="1">
        <v>113609.8</v>
      </c>
      <c r="C1200" s="61">
        <v>43203.0</v>
      </c>
    </row>
    <row r="1201">
      <c r="A1201" s="60">
        <v>2018.0</v>
      </c>
      <c r="B1201" s="1">
        <v>105135.3</v>
      </c>
      <c r="C1201" s="61">
        <v>43204.0</v>
      </c>
    </row>
    <row r="1202">
      <c r="A1202" s="60">
        <v>2018.0</v>
      </c>
      <c r="B1202" s="1">
        <v>104123.4</v>
      </c>
      <c r="C1202" s="61">
        <v>43205.0</v>
      </c>
    </row>
    <row r="1203">
      <c r="A1203" s="60">
        <v>2018.0</v>
      </c>
      <c r="B1203" s="1">
        <v>115694.6</v>
      </c>
      <c r="C1203" s="61">
        <v>43206.0</v>
      </c>
    </row>
    <row r="1204">
      <c r="A1204" s="60">
        <v>2018.0</v>
      </c>
      <c r="B1204" s="1">
        <v>121092.9</v>
      </c>
      <c r="C1204" s="61">
        <v>43207.0</v>
      </c>
    </row>
    <row r="1205">
      <c r="A1205" s="60">
        <v>2018.0</v>
      </c>
      <c r="B1205" s="1">
        <v>120784.9</v>
      </c>
      <c r="C1205" s="61">
        <v>43208.0</v>
      </c>
    </row>
    <row r="1206">
      <c r="A1206" s="60">
        <v>2018.0</v>
      </c>
      <c r="B1206" s="1">
        <v>120448.9</v>
      </c>
      <c r="C1206" s="61">
        <v>43209.0</v>
      </c>
    </row>
    <row r="1207">
      <c r="A1207" s="60">
        <v>2018.0</v>
      </c>
      <c r="B1207" s="1">
        <v>118324.1</v>
      </c>
      <c r="C1207" s="61">
        <v>43210.0</v>
      </c>
    </row>
    <row r="1208">
      <c r="A1208" s="60">
        <v>2018.0</v>
      </c>
      <c r="B1208" s="1">
        <v>107479.3</v>
      </c>
      <c r="C1208" s="61">
        <v>43211.0</v>
      </c>
    </row>
    <row r="1209">
      <c r="A1209" s="60">
        <v>2018.0</v>
      </c>
      <c r="B1209" s="1">
        <v>103662.1</v>
      </c>
      <c r="C1209" s="61">
        <v>43212.0</v>
      </c>
    </row>
    <row r="1210">
      <c r="A1210" s="60">
        <v>2018.0</v>
      </c>
      <c r="B1210" s="1">
        <v>117800.0</v>
      </c>
      <c r="C1210" s="61">
        <v>43213.0</v>
      </c>
    </row>
    <row r="1211">
      <c r="A1211" s="60">
        <v>2018.0</v>
      </c>
      <c r="B1211" s="1">
        <v>117642.6</v>
      </c>
      <c r="C1211" s="61">
        <v>43214.0</v>
      </c>
    </row>
    <row r="1212">
      <c r="A1212" s="60">
        <v>2018.0</v>
      </c>
      <c r="B1212" s="1">
        <v>106655.0</v>
      </c>
      <c r="C1212" s="61">
        <v>43215.0</v>
      </c>
    </row>
    <row r="1213">
      <c r="A1213" s="60">
        <v>2018.0</v>
      </c>
      <c r="B1213" s="1">
        <v>117617.5</v>
      </c>
      <c r="C1213" s="61">
        <v>43216.0</v>
      </c>
    </row>
    <row r="1214">
      <c r="A1214" s="60">
        <v>2018.0</v>
      </c>
      <c r="B1214" s="1">
        <v>119079.5</v>
      </c>
      <c r="C1214" s="61">
        <v>43217.0</v>
      </c>
    </row>
    <row r="1215">
      <c r="A1215" s="60">
        <v>2018.0</v>
      </c>
      <c r="B1215" s="1">
        <v>108613.4</v>
      </c>
      <c r="C1215" s="61">
        <v>43218.0</v>
      </c>
    </row>
    <row r="1216">
      <c r="A1216" s="60">
        <v>2018.0</v>
      </c>
      <c r="B1216" s="1">
        <v>105277.7</v>
      </c>
      <c r="C1216" s="61">
        <v>43219.0</v>
      </c>
    </row>
    <row r="1217">
      <c r="A1217" s="60">
        <v>2018.0</v>
      </c>
      <c r="B1217" s="1">
        <v>121551.7</v>
      </c>
      <c r="C1217" s="61">
        <v>43220.0</v>
      </c>
    </row>
    <row r="1218">
      <c r="A1218" s="60">
        <v>2018.0</v>
      </c>
      <c r="B1218" s="1">
        <v>122642.2</v>
      </c>
      <c r="C1218" s="61">
        <v>43221.0</v>
      </c>
    </row>
    <row r="1219">
      <c r="A1219" s="60">
        <v>2018.0</v>
      </c>
      <c r="B1219" s="1">
        <v>118716.6</v>
      </c>
      <c r="C1219" s="61">
        <v>43222.0</v>
      </c>
    </row>
    <row r="1220">
      <c r="A1220" s="60">
        <v>2018.0</v>
      </c>
      <c r="B1220" s="1">
        <v>117357.8</v>
      </c>
      <c r="C1220" s="61">
        <v>43223.0</v>
      </c>
    </row>
    <row r="1221">
      <c r="A1221" s="60">
        <v>2018.0</v>
      </c>
      <c r="B1221" s="1">
        <v>116870.5</v>
      </c>
      <c r="C1221" s="61">
        <v>43224.0</v>
      </c>
    </row>
    <row r="1222">
      <c r="A1222" s="60">
        <v>2018.0</v>
      </c>
      <c r="B1222" s="1">
        <v>106893.0</v>
      </c>
      <c r="C1222" s="61">
        <v>43225.0</v>
      </c>
    </row>
    <row r="1223">
      <c r="A1223" s="60">
        <v>2018.0</v>
      </c>
      <c r="B1223" s="1">
        <v>105840.4</v>
      </c>
      <c r="C1223" s="61">
        <v>43226.0</v>
      </c>
    </row>
    <row r="1224">
      <c r="A1224" s="60">
        <v>2018.0</v>
      </c>
      <c r="B1224" s="1">
        <v>118254.6</v>
      </c>
      <c r="C1224" s="61">
        <v>43227.0</v>
      </c>
    </row>
    <row r="1225">
      <c r="A1225" s="60">
        <v>2018.0</v>
      </c>
      <c r="B1225" s="1">
        <v>122876.9</v>
      </c>
      <c r="C1225" s="61">
        <v>43228.0</v>
      </c>
    </row>
    <row r="1226">
      <c r="A1226" s="60">
        <v>2018.0</v>
      </c>
      <c r="B1226" s="1">
        <v>122721.5</v>
      </c>
      <c r="C1226" s="61">
        <v>43229.0</v>
      </c>
    </row>
    <row r="1227">
      <c r="A1227" s="60">
        <v>2018.0</v>
      </c>
      <c r="B1227" s="1">
        <v>128518.5</v>
      </c>
      <c r="C1227" s="61">
        <v>43230.0</v>
      </c>
    </row>
    <row r="1228">
      <c r="A1228" s="60">
        <v>2018.0</v>
      </c>
      <c r="B1228" s="1">
        <v>133467.4</v>
      </c>
      <c r="C1228" s="61">
        <v>43231.0</v>
      </c>
    </row>
    <row r="1229">
      <c r="A1229" s="60">
        <v>2018.0</v>
      </c>
      <c r="B1229" s="1">
        <v>111273.8</v>
      </c>
      <c r="C1229" s="61">
        <v>43232.0</v>
      </c>
    </row>
    <row r="1230">
      <c r="A1230" s="60">
        <v>2018.0</v>
      </c>
      <c r="B1230" s="1">
        <v>108729.7</v>
      </c>
      <c r="C1230" s="61">
        <v>43233.0</v>
      </c>
    </row>
    <row r="1231">
      <c r="A1231" s="60">
        <v>2018.0</v>
      </c>
      <c r="B1231" s="1">
        <v>129886.0</v>
      </c>
      <c r="C1231" s="61">
        <v>43234.0</v>
      </c>
    </row>
    <row r="1232">
      <c r="A1232" s="60">
        <v>2018.0</v>
      </c>
      <c r="B1232" s="1">
        <v>131900.5</v>
      </c>
      <c r="C1232" s="61">
        <v>43235.0</v>
      </c>
    </row>
    <row r="1233">
      <c r="A1233" s="60">
        <v>2018.0</v>
      </c>
      <c r="B1233" s="1">
        <v>133399.2</v>
      </c>
      <c r="C1233" s="61">
        <v>43236.0</v>
      </c>
    </row>
    <row r="1234">
      <c r="A1234" s="60">
        <v>2018.0</v>
      </c>
      <c r="B1234" s="1">
        <v>131757.2</v>
      </c>
      <c r="C1234" s="61">
        <v>43237.0</v>
      </c>
    </row>
    <row r="1235">
      <c r="A1235" s="60">
        <v>2018.0</v>
      </c>
      <c r="B1235" s="1">
        <v>127353.6</v>
      </c>
      <c r="C1235" s="61">
        <v>43238.0</v>
      </c>
    </row>
    <row r="1236">
      <c r="A1236" s="60">
        <v>2018.0</v>
      </c>
      <c r="B1236" s="1">
        <v>119262.1</v>
      </c>
      <c r="C1236" s="61">
        <v>43239.0</v>
      </c>
    </row>
    <row r="1237">
      <c r="A1237" s="60">
        <v>2018.0</v>
      </c>
      <c r="B1237" s="1">
        <v>112349.3</v>
      </c>
      <c r="C1237" s="61">
        <v>43240.0</v>
      </c>
    </row>
    <row r="1238">
      <c r="A1238" s="60">
        <v>2018.0</v>
      </c>
      <c r="B1238" s="1">
        <v>124046.8</v>
      </c>
      <c r="C1238" s="61">
        <v>43241.0</v>
      </c>
    </row>
    <row r="1239">
      <c r="A1239" s="60">
        <v>2018.0</v>
      </c>
      <c r="B1239" s="1">
        <v>126923.0</v>
      </c>
      <c r="C1239" s="61">
        <v>43242.0</v>
      </c>
    </row>
    <row r="1240">
      <c r="A1240" s="60">
        <v>2018.0</v>
      </c>
      <c r="B1240" s="1">
        <v>129352.8</v>
      </c>
      <c r="C1240" s="61">
        <v>43243.0</v>
      </c>
    </row>
    <row r="1241">
      <c r="A1241" s="60">
        <v>2018.0</v>
      </c>
      <c r="B1241" s="1">
        <v>129553.9</v>
      </c>
      <c r="C1241" s="61">
        <v>43244.0</v>
      </c>
    </row>
    <row r="1242">
      <c r="A1242" s="60">
        <v>2018.0</v>
      </c>
      <c r="B1242" s="1">
        <v>127957.6</v>
      </c>
      <c r="C1242" s="61">
        <v>43245.0</v>
      </c>
    </row>
    <row r="1243">
      <c r="A1243" s="60">
        <v>2018.0</v>
      </c>
      <c r="B1243" s="1">
        <v>115384.1</v>
      </c>
      <c r="C1243" s="61">
        <v>43246.0</v>
      </c>
    </row>
    <row r="1244">
      <c r="A1244" s="60">
        <v>2018.0</v>
      </c>
      <c r="B1244" s="1">
        <v>106044.5</v>
      </c>
      <c r="C1244" s="61">
        <v>43247.0</v>
      </c>
    </row>
    <row r="1245">
      <c r="A1245" s="60">
        <v>2018.0</v>
      </c>
      <c r="B1245" s="1">
        <v>119360.3</v>
      </c>
      <c r="C1245" s="61">
        <v>43248.0</v>
      </c>
    </row>
    <row r="1246">
      <c r="A1246" s="60">
        <v>2018.0</v>
      </c>
      <c r="B1246" s="1">
        <v>123142.8</v>
      </c>
      <c r="C1246" s="61">
        <v>43249.0</v>
      </c>
    </row>
    <row r="1247">
      <c r="A1247" s="60">
        <v>2018.0</v>
      </c>
      <c r="B1247" s="1">
        <v>127830.6</v>
      </c>
      <c r="C1247" s="61">
        <v>43250.0</v>
      </c>
    </row>
    <row r="1248">
      <c r="A1248" s="60">
        <v>2018.0</v>
      </c>
      <c r="B1248" s="1">
        <v>131159.9</v>
      </c>
      <c r="C1248" s="61">
        <v>43251.0</v>
      </c>
    </row>
    <row r="1249">
      <c r="A1249" s="60">
        <v>2018.0</v>
      </c>
      <c r="B1249" s="1">
        <v>135864.1</v>
      </c>
      <c r="C1249" s="61">
        <v>43252.0</v>
      </c>
    </row>
    <row r="1250">
      <c r="A1250" s="60">
        <v>2018.0</v>
      </c>
      <c r="B1250" s="1">
        <v>123226.1</v>
      </c>
      <c r="C1250" s="61">
        <v>43253.0</v>
      </c>
    </row>
    <row r="1251">
      <c r="A1251" s="60">
        <v>2018.0</v>
      </c>
      <c r="B1251" s="1">
        <v>121177.6</v>
      </c>
      <c r="C1251" s="61">
        <v>43254.0</v>
      </c>
    </row>
    <row r="1252">
      <c r="A1252" s="60">
        <v>2018.0</v>
      </c>
      <c r="B1252" s="1">
        <v>135385.4</v>
      </c>
      <c r="C1252" s="61">
        <v>43255.0</v>
      </c>
    </row>
    <row r="1253">
      <c r="A1253" s="60">
        <v>2018.0</v>
      </c>
      <c r="B1253" s="1">
        <v>132975.1</v>
      </c>
      <c r="C1253" s="61">
        <v>43256.0</v>
      </c>
    </row>
    <row r="1254">
      <c r="A1254" s="60">
        <v>2018.0</v>
      </c>
      <c r="B1254" s="1">
        <v>132038.4</v>
      </c>
      <c r="C1254" s="61">
        <v>43257.0</v>
      </c>
    </row>
    <row r="1255">
      <c r="A1255" s="60">
        <v>2018.0</v>
      </c>
      <c r="B1255" s="1">
        <v>128577.6</v>
      </c>
      <c r="C1255" s="61">
        <v>43258.0</v>
      </c>
    </row>
    <row r="1256">
      <c r="A1256" s="60">
        <v>2018.0</v>
      </c>
      <c r="B1256" s="1">
        <v>129910.0</v>
      </c>
      <c r="C1256" s="61">
        <v>43259.0</v>
      </c>
    </row>
    <row r="1257">
      <c r="A1257" s="60">
        <v>2018.0</v>
      </c>
      <c r="B1257" s="1">
        <v>120232.2</v>
      </c>
      <c r="C1257" s="61">
        <v>43260.0</v>
      </c>
    </row>
    <row r="1258">
      <c r="A1258" s="60">
        <v>2018.0</v>
      </c>
      <c r="B1258" s="1">
        <v>117037.9</v>
      </c>
      <c r="C1258" s="61">
        <v>43261.0</v>
      </c>
    </row>
    <row r="1259">
      <c r="A1259" s="60">
        <v>2018.0</v>
      </c>
      <c r="B1259" s="1">
        <v>113421.0</v>
      </c>
      <c r="C1259" s="61">
        <v>43262.0</v>
      </c>
    </row>
    <row r="1260">
      <c r="A1260" s="60">
        <v>2018.0</v>
      </c>
      <c r="B1260" s="1">
        <v>127261.3</v>
      </c>
      <c r="C1260" s="61">
        <v>43263.0</v>
      </c>
    </row>
    <row r="1261">
      <c r="A1261" s="60">
        <v>2018.0</v>
      </c>
      <c r="B1261" s="1">
        <v>131574.6</v>
      </c>
      <c r="C1261" s="61">
        <v>43264.0</v>
      </c>
    </row>
    <row r="1262">
      <c r="A1262" s="60">
        <v>2018.0</v>
      </c>
      <c r="B1262" s="1">
        <v>130544.5</v>
      </c>
      <c r="C1262" s="61">
        <v>43265.0</v>
      </c>
    </row>
    <row r="1263">
      <c r="A1263" s="60">
        <v>2018.0</v>
      </c>
      <c r="B1263" s="1">
        <v>133009.0</v>
      </c>
      <c r="C1263" s="61">
        <v>43266.0</v>
      </c>
    </row>
    <row r="1264">
      <c r="A1264" s="60">
        <v>2018.0</v>
      </c>
      <c r="B1264" s="1">
        <v>124351.2</v>
      </c>
      <c r="C1264" s="61">
        <v>43267.0</v>
      </c>
    </row>
    <row r="1265">
      <c r="A1265" s="60">
        <v>2018.0</v>
      </c>
      <c r="B1265" s="1">
        <v>120785.6</v>
      </c>
      <c r="C1265" s="61">
        <v>43268.0</v>
      </c>
    </row>
    <row r="1266">
      <c r="A1266" s="60">
        <v>2018.0</v>
      </c>
      <c r="B1266" s="1">
        <v>138518.7</v>
      </c>
      <c r="C1266" s="61">
        <v>43269.0</v>
      </c>
    </row>
    <row r="1267">
      <c r="A1267" s="60">
        <v>2018.0</v>
      </c>
      <c r="B1267" s="1">
        <v>143830.1</v>
      </c>
      <c r="C1267" s="61">
        <v>43270.0</v>
      </c>
    </row>
    <row r="1268">
      <c r="A1268" s="60">
        <v>2018.0</v>
      </c>
      <c r="B1268" s="1">
        <v>141305.9</v>
      </c>
      <c r="C1268" s="61">
        <v>43271.0</v>
      </c>
    </row>
    <row r="1269">
      <c r="A1269" s="60">
        <v>2018.0</v>
      </c>
      <c r="B1269" s="1">
        <v>143542.0</v>
      </c>
      <c r="C1269" s="61">
        <v>43272.0</v>
      </c>
    </row>
    <row r="1270">
      <c r="A1270" s="60">
        <v>2018.0</v>
      </c>
      <c r="B1270" s="1">
        <v>140296.4</v>
      </c>
      <c r="C1270" s="61">
        <v>43273.0</v>
      </c>
    </row>
    <row r="1271">
      <c r="A1271" s="60">
        <v>2018.0</v>
      </c>
      <c r="B1271" s="1">
        <v>132165.4</v>
      </c>
      <c r="C1271" s="61">
        <v>43274.0</v>
      </c>
    </row>
    <row r="1272">
      <c r="A1272" s="60">
        <v>2018.0</v>
      </c>
      <c r="B1272" s="1">
        <v>125850.6</v>
      </c>
      <c r="C1272" s="61">
        <v>43275.0</v>
      </c>
    </row>
    <row r="1273">
      <c r="A1273" s="60">
        <v>2018.0</v>
      </c>
      <c r="B1273" s="1">
        <v>141972.7</v>
      </c>
      <c r="C1273" s="61">
        <v>43276.0</v>
      </c>
    </row>
    <row r="1274">
      <c r="A1274" s="60">
        <v>2018.0</v>
      </c>
      <c r="B1274" s="1">
        <v>142842.4</v>
      </c>
      <c r="C1274" s="61">
        <v>43277.0</v>
      </c>
    </row>
    <row r="1275">
      <c r="A1275" s="60">
        <v>2018.0</v>
      </c>
      <c r="B1275" s="1">
        <v>148100.1</v>
      </c>
      <c r="C1275" s="61">
        <v>43278.0</v>
      </c>
    </row>
    <row r="1276">
      <c r="A1276" s="60">
        <v>2018.0</v>
      </c>
      <c r="B1276" s="1">
        <v>150445.5</v>
      </c>
      <c r="C1276" s="61">
        <v>43279.0</v>
      </c>
    </row>
    <row r="1277">
      <c r="A1277" s="60">
        <v>2018.0</v>
      </c>
      <c r="B1277" s="1">
        <v>139188.5</v>
      </c>
      <c r="C1277" s="61">
        <v>43280.0</v>
      </c>
    </row>
    <row r="1278">
      <c r="A1278" s="60">
        <v>2018.0</v>
      </c>
      <c r="B1278" s="1">
        <v>125394.4</v>
      </c>
      <c r="C1278" s="61">
        <v>43281.0</v>
      </c>
    </row>
    <row r="1279">
      <c r="A1279" s="60">
        <v>2018.0</v>
      </c>
      <c r="B1279" s="1">
        <v>124313.1</v>
      </c>
      <c r="C1279" s="61">
        <v>43282.0</v>
      </c>
    </row>
    <row r="1280">
      <c r="A1280" s="60">
        <v>2018.0</v>
      </c>
      <c r="B1280" s="1">
        <v>140713.3</v>
      </c>
      <c r="C1280" s="61">
        <v>43283.0</v>
      </c>
    </row>
    <row r="1281">
      <c r="A1281" s="60">
        <v>2018.0</v>
      </c>
      <c r="B1281" s="1">
        <v>135759.3</v>
      </c>
      <c r="C1281" s="61">
        <v>43284.0</v>
      </c>
    </row>
    <row r="1282">
      <c r="A1282" s="60">
        <v>2018.0</v>
      </c>
      <c r="B1282" s="1">
        <v>128581.0</v>
      </c>
      <c r="C1282" s="61">
        <v>43285.0</v>
      </c>
    </row>
    <row r="1283">
      <c r="A1283" s="60">
        <v>2018.0</v>
      </c>
      <c r="B1283" s="1">
        <v>125861.6</v>
      </c>
      <c r="C1283" s="61">
        <v>43286.0</v>
      </c>
    </row>
    <row r="1284">
      <c r="A1284" s="60">
        <v>2018.0</v>
      </c>
      <c r="B1284" s="1">
        <v>124242.5</v>
      </c>
      <c r="C1284" s="61">
        <v>43287.0</v>
      </c>
    </row>
    <row r="1285">
      <c r="A1285" s="60">
        <v>2018.0</v>
      </c>
      <c r="B1285" s="1">
        <v>119717.4</v>
      </c>
      <c r="C1285" s="61">
        <v>43288.0</v>
      </c>
    </row>
    <row r="1286">
      <c r="A1286" s="60">
        <v>2018.0</v>
      </c>
      <c r="B1286" s="1">
        <v>114562.2</v>
      </c>
      <c r="C1286" s="61">
        <v>43289.0</v>
      </c>
    </row>
    <row r="1287">
      <c r="A1287" s="60">
        <v>2018.0</v>
      </c>
      <c r="B1287" s="1">
        <v>133874.5</v>
      </c>
      <c r="C1287" s="61">
        <v>43290.0</v>
      </c>
    </row>
    <row r="1288">
      <c r="A1288" s="60">
        <v>2018.0</v>
      </c>
      <c r="B1288" s="1">
        <v>140343.0</v>
      </c>
      <c r="C1288" s="61">
        <v>43291.0</v>
      </c>
    </row>
    <row r="1289">
      <c r="A1289" s="60">
        <v>2018.0</v>
      </c>
      <c r="B1289" s="1">
        <v>143461.1</v>
      </c>
      <c r="C1289" s="61">
        <v>43292.0</v>
      </c>
    </row>
    <row r="1290">
      <c r="A1290" s="60">
        <v>2018.0</v>
      </c>
      <c r="B1290" s="1">
        <v>145767.1</v>
      </c>
      <c r="C1290" s="61">
        <v>43293.0</v>
      </c>
    </row>
    <row r="1291">
      <c r="A1291" s="60">
        <v>2018.0</v>
      </c>
      <c r="B1291" s="1">
        <v>140543.0</v>
      </c>
      <c r="C1291" s="61">
        <v>43294.0</v>
      </c>
    </row>
    <row r="1292">
      <c r="A1292" s="60">
        <v>2018.0</v>
      </c>
      <c r="B1292" s="1">
        <v>124491.5</v>
      </c>
      <c r="C1292" s="61">
        <v>43295.0</v>
      </c>
    </row>
    <row r="1293">
      <c r="A1293" s="60">
        <v>2018.0</v>
      </c>
      <c r="B1293" s="1">
        <v>119464.3</v>
      </c>
      <c r="C1293" s="61">
        <v>43296.0</v>
      </c>
    </row>
    <row r="1294">
      <c r="A1294" s="60">
        <v>2018.0</v>
      </c>
      <c r="B1294" s="1">
        <v>137446.8</v>
      </c>
      <c r="C1294" s="61">
        <v>43297.0</v>
      </c>
    </row>
    <row r="1295">
      <c r="A1295" s="60">
        <v>2018.0</v>
      </c>
      <c r="B1295" s="1">
        <v>131367.1</v>
      </c>
      <c r="C1295" s="61">
        <v>43298.0</v>
      </c>
    </row>
    <row r="1296">
      <c r="A1296" s="60">
        <v>2018.0</v>
      </c>
      <c r="B1296" s="1">
        <v>132856.7</v>
      </c>
      <c r="C1296" s="61">
        <v>43299.0</v>
      </c>
    </row>
    <row r="1297">
      <c r="A1297" s="60">
        <v>2018.0</v>
      </c>
      <c r="B1297" s="1">
        <v>133778.4</v>
      </c>
      <c r="C1297" s="61">
        <v>43300.0</v>
      </c>
    </row>
    <row r="1298">
      <c r="A1298" s="60">
        <v>2018.0</v>
      </c>
      <c r="B1298" s="1">
        <v>135728.4</v>
      </c>
      <c r="C1298" s="61">
        <v>43301.0</v>
      </c>
    </row>
    <row r="1299">
      <c r="A1299" s="60">
        <v>2018.0</v>
      </c>
      <c r="B1299" s="1">
        <v>125928.6</v>
      </c>
      <c r="C1299" s="61">
        <v>43302.0</v>
      </c>
    </row>
    <row r="1300">
      <c r="A1300" s="60">
        <v>2018.0</v>
      </c>
      <c r="B1300" s="1">
        <v>114186.8</v>
      </c>
      <c r="C1300" s="61">
        <v>43303.0</v>
      </c>
    </row>
    <row r="1301">
      <c r="A1301" s="60">
        <v>2018.0</v>
      </c>
      <c r="B1301" s="1">
        <v>134664.7</v>
      </c>
      <c r="C1301" s="61">
        <v>43304.0</v>
      </c>
    </row>
    <row r="1302">
      <c r="A1302" s="60">
        <v>2018.0</v>
      </c>
      <c r="B1302" s="1">
        <v>132967.2</v>
      </c>
      <c r="C1302" s="61">
        <v>43305.0</v>
      </c>
    </row>
    <row r="1303">
      <c r="A1303" s="60">
        <v>2018.0</v>
      </c>
      <c r="B1303" s="1">
        <v>135308.3</v>
      </c>
      <c r="C1303" s="61">
        <v>43306.0</v>
      </c>
    </row>
    <row r="1304">
      <c r="A1304" s="60">
        <v>2018.0</v>
      </c>
      <c r="B1304" s="1">
        <v>137634.1</v>
      </c>
      <c r="C1304" s="61">
        <v>43307.0</v>
      </c>
    </row>
    <row r="1305">
      <c r="A1305" s="60">
        <v>2018.0</v>
      </c>
      <c r="B1305" s="1">
        <v>130119.5</v>
      </c>
      <c r="C1305" s="61">
        <v>43308.0</v>
      </c>
    </row>
    <row r="1306">
      <c r="A1306" s="60">
        <v>2018.0</v>
      </c>
      <c r="B1306" s="1">
        <v>116942.9</v>
      </c>
      <c r="C1306" s="61">
        <v>43309.0</v>
      </c>
    </row>
    <row r="1307">
      <c r="A1307" s="60">
        <v>2018.0</v>
      </c>
      <c r="B1307" s="1">
        <v>111555.0</v>
      </c>
      <c r="C1307" s="61">
        <v>43310.0</v>
      </c>
    </row>
    <row r="1308">
      <c r="A1308" s="60">
        <v>2018.0</v>
      </c>
      <c r="B1308" s="1">
        <v>135422.1</v>
      </c>
      <c r="C1308" s="61">
        <v>43311.0</v>
      </c>
    </row>
    <row r="1309">
      <c r="A1309" s="60">
        <v>2018.0</v>
      </c>
      <c r="B1309" s="1">
        <v>129520.0</v>
      </c>
      <c r="C1309" s="61">
        <v>43312.0</v>
      </c>
    </row>
    <row r="1310">
      <c r="A1310" s="60">
        <v>2018.0</v>
      </c>
      <c r="B1310" s="1">
        <v>134005.0</v>
      </c>
      <c r="C1310" s="61">
        <v>43313.0</v>
      </c>
    </row>
    <row r="1311">
      <c r="A1311" s="60">
        <v>2018.0</v>
      </c>
      <c r="B1311" s="1">
        <v>129025.0</v>
      </c>
      <c r="C1311" s="61">
        <v>43314.0</v>
      </c>
    </row>
    <row r="1312">
      <c r="A1312" s="60">
        <v>2018.0</v>
      </c>
      <c r="B1312" s="1">
        <v>129740.3</v>
      </c>
      <c r="C1312" s="61">
        <v>43315.0</v>
      </c>
    </row>
    <row r="1313">
      <c r="A1313" s="60">
        <v>2018.0</v>
      </c>
      <c r="B1313" s="1">
        <v>116238.2</v>
      </c>
      <c r="C1313" s="61">
        <v>43316.0</v>
      </c>
    </row>
    <row r="1314">
      <c r="A1314" s="60">
        <v>2018.0</v>
      </c>
      <c r="B1314" s="1">
        <v>104912.4</v>
      </c>
      <c r="C1314" s="61">
        <v>43317.0</v>
      </c>
    </row>
    <row r="1315">
      <c r="A1315" s="60">
        <v>2018.0</v>
      </c>
      <c r="B1315" s="1">
        <v>127198.8</v>
      </c>
      <c r="C1315" s="61">
        <v>43318.0</v>
      </c>
    </row>
    <row r="1316">
      <c r="A1316" s="60">
        <v>2018.0</v>
      </c>
      <c r="B1316" s="1">
        <v>131851.0</v>
      </c>
      <c r="C1316" s="61">
        <v>43319.0</v>
      </c>
    </row>
    <row r="1317">
      <c r="A1317" s="60">
        <v>2018.0</v>
      </c>
      <c r="B1317" s="1">
        <v>131939.5</v>
      </c>
      <c r="C1317" s="61">
        <v>43320.0</v>
      </c>
    </row>
    <row r="1318">
      <c r="A1318" s="60">
        <v>2018.0</v>
      </c>
      <c r="B1318" s="1">
        <v>135671.0</v>
      </c>
      <c r="C1318" s="61">
        <v>43321.0</v>
      </c>
    </row>
    <row r="1319">
      <c r="A1319" s="60">
        <v>2018.0</v>
      </c>
      <c r="B1319" s="1">
        <v>121875.4</v>
      </c>
      <c r="C1319" s="61">
        <v>43322.0</v>
      </c>
    </row>
    <row r="1320">
      <c r="A1320" s="60">
        <v>2018.0</v>
      </c>
      <c r="B1320" s="1">
        <v>119988.7</v>
      </c>
      <c r="C1320" s="61">
        <v>43323.0</v>
      </c>
    </row>
    <row r="1321">
      <c r="A1321" s="60">
        <v>2018.0</v>
      </c>
      <c r="B1321" s="1">
        <v>115231.9</v>
      </c>
      <c r="C1321" s="61">
        <v>43324.0</v>
      </c>
    </row>
    <row r="1322">
      <c r="A1322" s="60">
        <v>2018.0</v>
      </c>
      <c r="B1322" s="1">
        <v>127541.6</v>
      </c>
      <c r="C1322" s="61">
        <v>43325.0</v>
      </c>
    </row>
    <row r="1323">
      <c r="A1323" s="60">
        <v>2018.0</v>
      </c>
      <c r="B1323" s="1">
        <v>121073.5</v>
      </c>
      <c r="C1323" s="61">
        <v>43326.0</v>
      </c>
    </row>
    <row r="1324">
      <c r="A1324" s="60">
        <v>2018.0</v>
      </c>
      <c r="B1324" s="1">
        <v>122602.1</v>
      </c>
      <c r="C1324" s="61">
        <v>43327.0</v>
      </c>
    </row>
    <row r="1325">
      <c r="A1325" s="60">
        <v>2018.0</v>
      </c>
      <c r="B1325" s="1">
        <v>131137.1</v>
      </c>
      <c r="C1325" s="61">
        <v>43328.0</v>
      </c>
    </row>
    <row r="1326">
      <c r="A1326" s="60">
        <v>2018.0</v>
      </c>
      <c r="B1326" s="1">
        <v>125189.5</v>
      </c>
      <c r="C1326" s="61">
        <v>43329.0</v>
      </c>
    </row>
    <row r="1327">
      <c r="A1327" s="60">
        <v>2018.0</v>
      </c>
      <c r="B1327" s="1">
        <v>116571.3</v>
      </c>
      <c r="C1327" s="61">
        <v>43330.0</v>
      </c>
    </row>
    <row r="1328">
      <c r="A1328" s="60">
        <v>2018.0</v>
      </c>
      <c r="B1328" s="1">
        <v>119707.9</v>
      </c>
      <c r="C1328" s="61">
        <v>43331.0</v>
      </c>
    </row>
    <row r="1329">
      <c r="A1329" s="60">
        <v>2018.0</v>
      </c>
      <c r="B1329" s="1">
        <v>138918.4</v>
      </c>
      <c r="C1329" s="61">
        <v>43332.0</v>
      </c>
    </row>
    <row r="1330">
      <c r="A1330" s="60">
        <v>2018.0</v>
      </c>
      <c r="B1330" s="1">
        <v>138424.3</v>
      </c>
      <c r="C1330" s="61">
        <v>43333.0</v>
      </c>
    </row>
    <row r="1331">
      <c r="A1331" s="60">
        <v>2018.0</v>
      </c>
      <c r="B1331" s="1">
        <v>136240.8</v>
      </c>
      <c r="C1331" s="61">
        <v>43334.0</v>
      </c>
    </row>
    <row r="1332">
      <c r="A1332" s="60">
        <v>2018.0</v>
      </c>
      <c r="B1332" s="1">
        <v>131956.7</v>
      </c>
      <c r="C1332" s="61">
        <v>43335.0</v>
      </c>
    </row>
    <row r="1333">
      <c r="A1333" s="60">
        <v>2018.0</v>
      </c>
      <c r="B1333" s="1">
        <v>130210.9</v>
      </c>
      <c r="C1333" s="61">
        <v>43336.0</v>
      </c>
    </row>
    <row r="1334">
      <c r="A1334" s="60">
        <v>2018.0</v>
      </c>
      <c r="B1334" s="1">
        <v>116471.8</v>
      </c>
      <c r="C1334" s="61">
        <v>43337.0</v>
      </c>
    </row>
    <row r="1335">
      <c r="A1335" s="60">
        <v>2018.0</v>
      </c>
      <c r="B1335" s="1">
        <v>111436.3</v>
      </c>
      <c r="C1335" s="61">
        <v>43338.0</v>
      </c>
    </row>
    <row r="1336">
      <c r="A1336" s="60">
        <v>2018.0</v>
      </c>
      <c r="B1336" s="1">
        <v>131280.9</v>
      </c>
      <c r="C1336" s="61">
        <v>43339.0</v>
      </c>
    </row>
    <row r="1337">
      <c r="A1337" s="60">
        <v>2018.0</v>
      </c>
      <c r="B1337" s="1">
        <v>139563.1</v>
      </c>
      <c r="C1337" s="61">
        <v>43340.0</v>
      </c>
    </row>
    <row r="1338">
      <c r="A1338" s="60">
        <v>2018.0</v>
      </c>
      <c r="B1338" s="1">
        <v>136032.2</v>
      </c>
      <c r="C1338" s="61">
        <v>43341.0</v>
      </c>
    </row>
    <row r="1339">
      <c r="A1339" s="60">
        <v>2018.0</v>
      </c>
      <c r="B1339" s="1">
        <v>139752.5</v>
      </c>
      <c r="C1339" s="61">
        <v>43342.0</v>
      </c>
    </row>
    <row r="1340">
      <c r="A1340" s="60">
        <v>2018.0</v>
      </c>
      <c r="B1340" s="1">
        <v>130466.9</v>
      </c>
      <c r="C1340" s="61">
        <v>43343.0</v>
      </c>
    </row>
    <row r="1341">
      <c r="A1341" s="60">
        <v>2018.0</v>
      </c>
      <c r="B1341" s="1">
        <v>116344.6</v>
      </c>
      <c r="C1341" s="61">
        <v>43344.0</v>
      </c>
    </row>
    <row r="1342">
      <c r="A1342" s="60">
        <v>2018.0</v>
      </c>
      <c r="B1342" s="1">
        <v>118402.9</v>
      </c>
      <c r="C1342" s="61">
        <v>43345.0</v>
      </c>
    </row>
    <row r="1343">
      <c r="A1343" s="60">
        <v>2018.0</v>
      </c>
      <c r="B1343" s="1">
        <v>131449.0</v>
      </c>
      <c r="C1343" s="61">
        <v>43346.0</v>
      </c>
    </row>
    <row r="1344">
      <c r="A1344" s="60">
        <v>2018.0</v>
      </c>
      <c r="B1344" s="1">
        <v>128192.1</v>
      </c>
      <c r="C1344" s="61">
        <v>43347.0</v>
      </c>
    </row>
    <row r="1345">
      <c r="A1345" s="60">
        <v>2018.0</v>
      </c>
      <c r="B1345" s="1">
        <v>118307.2</v>
      </c>
      <c r="C1345" s="61">
        <v>43348.0</v>
      </c>
    </row>
    <row r="1346">
      <c r="A1346" s="60">
        <v>2018.0</v>
      </c>
      <c r="B1346" s="1">
        <v>116467.4</v>
      </c>
      <c r="C1346" s="61">
        <v>43349.0</v>
      </c>
    </row>
    <row r="1347">
      <c r="A1347" s="60">
        <v>2018.0</v>
      </c>
      <c r="B1347" s="1">
        <v>123583.5</v>
      </c>
      <c r="C1347" s="61">
        <v>43350.0</v>
      </c>
    </row>
    <row r="1348">
      <c r="A1348" s="60">
        <v>2018.0</v>
      </c>
      <c r="B1348" s="1">
        <v>109948.6</v>
      </c>
      <c r="C1348" s="61">
        <v>43351.0</v>
      </c>
    </row>
    <row r="1349">
      <c r="A1349" s="60">
        <v>2018.0</v>
      </c>
      <c r="B1349" s="1">
        <v>107839.0</v>
      </c>
      <c r="C1349" s="61">
        <v>43352.0</v>
      </c>
    </row>
    <row r="1350">
      <c r="A1350" s="60">
        <v>2018.0</v>
      </c>
      <c r="B1350" s="1">
        <v>123132.6</v>
      </c>
      <c r="C1350" s="61">
        <v>43353.0</v>
      </c>
    </row>
    <row r="1351">
      <c r="A1351" s="60">
        <v>2018.0</v>
      </c>
      <c r="B1351" s="1">
        <v>111096.5</v>
      </c>
      <c r="C1351" s="61">
        <v>43354.0</v>
      </c>
    </row>
    <row r="1352">
      <c r="A1352" s="60">
        <v>2018.0</v>
      </c>
      <c r="B1352" s="1">
        <v>112935.0</v>
      </c>
      <c r="C1352" s="61">
        <v>43355.0</v>
      </c>
    </row>
    <row r="1353">
      <c r="A1353" s="60">
        <v>2018.0</v>
      </c>
      <c r="B1353" s="1">
        <v>117880.6</v>
      </c>
      <c r="C1353" s="61">
        <v>43356.0</v>
      </c>
    </row>
    <row r="1354">
      <c r="A1354" s="60">
        <v>2018.0</v>
      </c>
      <c r="B1354" s="1">
        <v>111213.2</v>
      </c>
      <c r="C1354" s="61">
        <v>43357.0</v>
      </c>
    </row>
    <row r="1355">
      <c r="A1355" s="60">
        <v>2018.0</v>
      </c>
      <c r="B1355" s="1">
        <v>108632.4</v>
      </c>
      <c r="C1355" s="61">
        <v>43358.0</v>
      </c>
    </row>
    <row r="1356">
      <c r="A1356" s="60">
        <v>2018.0</v>
      </c>
      <c r="B1356" s="1">
        <v>113030.0</v>
      </c>
      <c r="C1356" s="61">
        <v>43359.0</v>
      </c>
    </row>
    <row r="1357">
      <c r="A1357" s="60">
        <v>2018.0</v>
      </c>
      <c r="B1357" s="1">
        <v>118208.2</v>
      </c>
      <c r="C1357" s="61">
        <v>43360.0</v>
      </c>
    </row>
    <row r="1358">
      <c r="A1358" s="60">
        <v>2018.0</v>
      </c>
      <c r="B1358" s="1">
        <v>119622.3</v>
      </c>
      <c r="C1358" s="61">
        <v>43361.0</v>
      </c>
    </row>
    <row r="1359">
      <c r="A1359" s="60">
        <v>2018.0</v>
      </c>
      <c r="B1359" s="1">
        <v>123787.8</v>
      </c>
      <c r="C1359" s="61">
        <v>43362.0</v>
      </c>
    </row>
    <row r="1360">
      <c r="A1360" s="60">
        <v>2018.0</v>
      </c>
      <c r="B1360" s="1">
        <v>125335.6</v>
      </c>
      <c r="C1360" s="61">
        <v>43363.0</v>
      </c>
    </row>
    <row r="1361">
      <c r="A1361" s="60">
        <v>2018.0</v>
      </c>
      <c r="B1361" s="1">
        <v>120372.5</v>
      </c>
      <c r="C1361" s="61">
        <v>43364.0</v>
      </c>
    </row>
    <row r="1362">
      <c r="A1362" s="60">
        <v>2018.0</v>
      </c>
      <c r="B1362" s="1">
        <v>107731.7</v>
      </c>
      <c r="C1362" s="61">
        <v>43365.0</v>
      </c>
    </row>
    <row r="1363">
      <c r="A1363" s="60">
        <v>2018.0</v>
      </c>
      <c r="B1363" s="1">
        <v>107332.1</v>
      </c>
      <c r="C1363" s="61">
        <v>43366.0</v>
      </c>
    </row>
    <row r="1364">
      <c r="A1364" s="60">
        <v>2018.0</v>
      </c>
      <c r="B1364" s="1">
        <v>119535.7</v>
      </c>
      <c r="C1364" s="61">
        <v>43367.0</v>
      </c>
    </row>
    <row r="1365">
      <c r="A1365" s="60">
        <v>2018.0</v>
      </c>
      <c r="B1365" s="1">
        <v>124797.1</v>
      </c>
      <c r="C1365" s="61">
        <v>43368.0</v>
      </c>
    </row>
    <row r="1366">
      <c r="A1366" s="60">
        <v>2018.0</v>
      </c>
      <c r="B1366" s="1">
        <v>119238.3</v>
      </c>
      <c r="C1366" s="61">
        <v>43369.0</v>
      </c>
    </row>
    <row r="1367">
      <c r="A1367" s="60">
        <v>2018.0</v>
      </c>
      <c r="B1367" s="1">
        <v>110878.7</v>
      </c>
      <c r="C1367" s="61">
        <v>43370.0</v>
      </c>
    </row>
    <row r="1368">
      <c r="A1368" s="60">
        <v>2018.0</v>
      </c>
      <c r="B1368" s="1">
        <v>108622.4</v>
      </c>
      <c r="C1368" s="61">
        <v>43371.0</v>
      </c>
    </row>
    <row r="1369">
      <c r="A1369" s="60">
        <v>2018.0</v>
      </c>
      <c r="B1369" s="1">
        <v>109315.1</v>
      </c>
      <c r="C1369" s="61">
        <v>43372.0</v>
      </c>
    </row>
    <row r="1370">
      <c r="A1370" s="60">
        <v>2018.0</v>
      </c>
      <c r="B1370" s="1">
        <v>106236.2</v>
      </c>
      <c r="C1370" s="61">
        <v>43373.0</v>
      </c>
    </row>
    <row r="1371">
      <c r="A1371" s="60">
        <v>2018.0</v>
      </c>
      <c r="B1371" s="1">
        <v>114466.6</v>
      </c>
      <c r="C1371" s="61">
        <v>43374.0</v>
      </c>
    </row>
    <row r="1372">
      <c r="A1372" s="60">
        <v>2018.0</v>
      </c>
      <c r="B1372" s="1">
        <v>114458.2</v>
      </c>
      <c r="C1372" s="61">
        <v>43375.0</v>
      </c>
    </row>
    <row r="1373">
      <c r="A1373" s="60">
        <v>2018.0</v>
      </c>
      <c r="B1373" s="1">
        <v>115490.8</v>
      </c>
      <c r="C1373" s="61">
        <v>43376.0</v>
      </c>
    </row>
    <row r="1374">
      <c r="A1374" s="60">
        <v>2018.0</v>
      </c>
      <c r="B1374" s="1">
        <v>115294.1</v>
      </c>
      <c r="C1374" s="61">
        <v>43377.0</v>
      </c>
    </row>
    <row r="1375">
      <c r="A1375" s="60">
        <v>2018.0</v>
      </c>
      <c r="B1375" s="1">
        <v>112576.5</v>
      </c>
      <c r="C1375" s="61">
        <v>43378.0</v>
      </c>
    </row>
    <row r="1376">
      <c r="A1376" s="60">
        <v>2018.0</v>
      </c>
      <c r="B1376" s="1">
        <v>102988.1</v>
      </c>
      <c r="C1376" s="61">
        <v>43379.0</v>
      </c>
    </row>
    <row r="1377">
      <c r="A1377" s="60">
        <v>2018.0</v>
      </c>
      <c r="B1377" s="1">
        <v>100476.7</v>
      </c>
      <c r="C1377" s="61">
        <v>43380.0</v>
      </c>
    </row>
    <row r="1378">
      <c r="A1378" s="60">
        <v>2018.0</v>
      </c>
      <c r="B1378" s="1">
        <v>113945.5</v>
      </c>
      <c r="C1378" s="61">
        <v>43381.0</v>
      </c>
    </row>
    <row r="1379">
      <c r="A1379" s="60">
        <v>2018.0</v>
      </c>
      <c r="B1379" s="1">
        <v>116449.3</v>
      </c>
      <c r="C1379" s="61">
        <v>43382.0</v>
      </c>
    </row>
    <row r="1380">
      <c r="A1380" s="60">
        <v>2018.0</v>
      </c>
      <c r="B1380" s="1">
        <v>109551.1</v>
      </c>
      <c r="C1380" s="61">
        <v>43383.0</v>
      </c>
    </row>
    <row r="1381">
      <c r="A1381" s="60">
        <v>2018.0</v>
      </c>
      <c r="B1381" s="1">
        <v>110432.3</v>
      </c>
      <c r="C1381" s="61">
        <v>43384.0</v>
      </c>
    </row>
    <row r="1382">
      <c r="A1382" s="60">
        <v>2018.0</v>
      </c>
      <c r="B1382" s="1">
        <v>110457.3</v>
      </c>
      <c r="C1382" s="61">
        <v>43385.0</v>
      </c>
    </row>
    <row r="1383">
      <c r="A1383" s="60">
        <v>2018.0</v>
      </c>
      <c r="B1383" s="1">
        <v>96584.75</v>
      </c>
      <c r="C1383" s="61">
        <v>43386.0</v>
      </c>
    </row>
    <row r="1384">
      <c r="A1384" s="60">
        <v>2018.0</v>
      </c>
      <c r="B1384" s="1">
        <v>90918.62</v>
      </c>
      <c r="C1384" s="61">
        <v>43387.0</v>
      </c>
    </row>
    <row r="1385">
      <c r="A1385" s="60">
        <v>2018.0</v>
      </c>
      <c r="B1385" s="1">
        <v>108070.3</v>
      </c>
      <c r="C1385" s="61">
        <v>43388.0</v>
      </c>
    </row>
    <row r="1386">
      <c r="A1386" s="60">
        <v>2018.0</v>
      </c>
      <c r="B1386" s="1">
        <v>113889.4</v>
      </c>
      <c r="C1386" s="61">
        <v>43389.0</v>
      </c>
    </row>
    <row r="1387">
      <c r="A1387" s="60">
        <v>2018.0</v>
      </c>
      <c r="B1387" s="1">
        <v>112592.3</v>
      </c>
      <c r="C1387" s="61">
        <v>43390.0</v>
      </c>
    </row>
    <row r="1388">
      <c r="A1388" s="60">
        <v>2018.0</v>
      </c>
      <c r="B1388" s="1">
        <v>112806.6</v>
      </c>
      <c r="C1388" s="61">
        <v>43391.0</v>
      </c>
    </row>
    <row r="1389">
      <c r="A1389" s="60">
        <v>2018.0</v>
      </c>
      <c r="B1389" s="1">
        <v>107940.2</v>
      </c>
      <c r="C1389" s="61">
        <v>43392.0</v>
      </c>
    </row>
    <row r="1390">
      <c r="A1390" s="60">
        <v>2018.0</v>
      </c>
      <c r="B1390" s="1">
        <v>99368.86</v>
      </c>
      <c r="C1390" s="61">
        <v>43393.0</v>
      </c>
    </row>
    <row r="1391">
      <c r="A1391" s="60">
        <v>2018.0</v>
      </c>
      <c r="B1391" s="1">
        <v>98427.53</v>
      </c>
      <c r="C1391" s="61">
        <v>43394.0</v>
      </c>
    </row>
    <row r="1392">
      <c r="A1392" s="60">
        <v>2018.0</v>
      </c>
      <c r="B1392" s="1">
        <v>105893.6</v>
      </c>
      <c r="C1392" s="61">
        <v>43395.0</v>
      </c>
    </row>
    <row r="1393">
      <c r="A1393" s="60">
        <v>2018.0</v>
      </c>
      <c r="B1393" s="1">
        <v>109241.6</v>
      </c>
      <c r="C1393" s="61">
        <v>43396.0</v>
      </c>
    </row>
    <row r="1394">
      <c r="A1394" s="60">
        <v>2018.0</v>
      </c>
      <c r="B1394" s="1">
        <v>111423.4</v>
      </c>
      <c r="C1394" s="61">
        <v>43397.0</v>
      </c>
    </row>
    <row r="1395">
      <c r="A1395" s="60">
        <v>2018.0</v>
      </c>
      <c r="B1395" s="1">
        <v>112414.4</v>
      </c>
      <c r="C1395" s="61">
        <v>43398.0</v>
      </c>
    </row>
    <row r="1396">
      <c r="A1396" s="60">
        <v>2018.0</v>
      </c>
      <c r="B1396" s="1">
        <v>111145.1</v>
      </c>
      <c r="C1396" s="61">
        <v>43399.0</v>
      </c>
    </row>
    <row r="1397">
      <c r="A1397" s="60">
        <v>2018.0</v>
      </c>
      <c r="B1397" s="1">
        <v>97973.99</v>
      </c>
      <c r="C1397" s="61">
        <v>43400.0</v>
      </c>
    </row>
    <row r="1398">
      <c r="A1398" s="60">
        <v>2018.0</v>
      </c>
      <c r="B1398" s="1">
        <v>95624.02</v>
      </c>
      <c r="C1398" s="61">
        <v>43401.0</v>
      </c>
    </row>
    <row r="1399">
      <c r="A1399" s="60">
        <v>2018.0</v>
      </c>
      <c r="B1399" s="1">
        <v>110196.6</v>
      </c>
      <c r="C1399" s="61">
        <v>43402.0</v>
      </c>
    </row>
    <row r="1400">
      <c r="A1400" s="60">
        <v>2018.0</v>
      </c>
      <c r="B1400" s="1">
        <v>113459.0</v>
      </c>
      <c r="C1400" s="61">
        <v>43403.0</v>
      </c>
    </row>
    <row r="1401">
      <c r="A1401" s="60">
        <v>2018.0</v>
      </c>
      <c r="B1401" s="1">
        <v>114402.7</v>
      </c>
      <c r="C1401" s="61">
        <v>43404.0</v>
      </c>
    </row>
    <row r="1402">
      <c r="A1402" s="60">
        <v>2018.0</v>
      </c>
      <c r="B1402" s="1">
        <v>119350.7</v>
      </c>
      <c r="C1402" s="61">
        <v>43405.0</v>
      </c>
    </row>
    <row r="1403">
      <c r="A1403" s="60">
        <v>2018.0</v>
      </c>
      <c r="B1403" s="1">
        <v>116793.9</v>
      </c>
      <c r="C1403" s="61">
        <v>43406.0</v>
      </c>
    </row>
    <row r="1404">
      <c r="A1404" s="60">
        <v>2018.0</v>
      </c>
      <c r="B1404" s="1">
        <v>93859.29</v>
      </c>
      <c r="C1404" s="61">
        <v>43407.0</v>
      </c>
    </row>
    <row r="1405">
      <c r="A1405" s="60">
        <v>2018.0</v>
      </c>
      <c r="B1405" s="1">
        <v>96432.63</v>
      </c>
      <c r="C1405" s="61">
        <v>43408.0</v>
      </c>
    </row>
    <row r="1406">
      <c r="A1406" s="60">
        <v>2018.0</v>
      </c>
      <c r="B1406" s="1">
        <v>107014.1</v>
      </c>
      <c r="C1406" s="61">
        <v>43409.0</v>
      </c>
    </row>
    <row r="1407">
      <c r="A1407" s="60">
        <v>2018.0</v>
      </c>
      <c r="B1407" s="1">
        <v>100696.6</v>
      </c>
      <c r="C1407" s="61">
        <v>43410.0</v>
      </c>
    </row>
    <row r="1408">
      <c r="A1408" s="60">
        <v>2018.0</v>
      </c>
      <c r="B1408" s="1">
        <v>106387.2</v>
      </c>
      <c r="C1408" s="61">
        <v>43411.0</v>
      </c>
    </row>
    <row r="1409">
      <c r="A1409" s="60">
        <v>2018.0</v>
      </c>
      <c r="B1409" s="1">
        <v>109430.4</v>
      </c>
      <c r="C1409" s="61">
        <v>43412.0</v>
      </c>
    </row>
    <row r="1410">
      <c r="A1410" s="60">
        <v>2018.0</v>
      </c>
      <c r="B1410" s="1">
        <v>112507.0</v>
      </c>
      <c r="C1410" s="61">
        <v>43413.0</v>
      </c>
    </row>
    <row r="1411">
      <c r="A1411" s="60">
        <v>2018.0</v>
      </c>
      <c r="B1411" s="1">
        <v>100203.6</v>
      </c>
      <c r="C1411" s="61">
        <v>43414.0</v>
      </c>
    </row>
    <row r="1412">
      <c r="A1412" s="60">
        <v>2018.0</v>
      </c>
      <c r="B1412" s="1">
        <v>94602.89</v>
      </c>
      <c r="C1412" s="61">
        <v>43415.0</v>
      </c>
    </row>
    <row r="1413">
      <c r="A1413" s="60">
        <v>2018.0</v>
      </c>
      <c r="B1413" s="1">
        <v>114159.6</v>
      </c>
      <c r="C1413" s="61">
        <v>43416.0</v>
      </c>
    </row>
    <row r="1414">
      <c r="A1414" s="60">
        <v>2018.0</v>
      </c>
      <c r="B1414" s="1">
        <v>120185.3</v>
      </c>
      <c r="C1414" s="61">
        <v>43417.0</v>
      </c>
    </row>
    <row r="1415">
      <c r="A1415" s="60">
        <v>2018.0</v>
      </c>
      <c r="B1415" s="1">
        <v>116487.6</v>
      </c>
      <c r="C1415" s="61">
        <v>43418.0</v>
      </c>
    </row>
    <row r="1416">
      <c r="A1416" s="60">
        <v>2018.0</v>
      </c>
      <c r="B1416" s="1">
        <v>108628.3</v>
      </c>
      <c r="C1416" s="61">
        <v>43419.0</v>
      </c>
    </row>
    <row r="1417">
      <c r="A1417" s="60">
        <v>2018.0</v>
      </c>
      <c r="B1417" s="1">
        <v>107405.9</v>
      </c>
      <c r="C1417" s="61">
        <v>43420.0</v>
      </c>
    </row>
    <row r="1418">
      <c r="A1418" s="60">
        <v>2018.0</v>
      </c>
      <c r="B1418" s="1">
        <v>90498.92</v>
      </c>
      <c r="C1418" s="61">
        <v>43421.0</v>
      </c>
    </row>
    <row r="1419">
      <c r="A1419" s="60">
        <v>2018.0</v>
      </c>
      <c r="B1419" s="1">
        <v>92043.13</v>
      </c>
      <c r="C1419" s="61">
        <v>43422.0</v>
      </c>
    </row>
    <row r="1420">
      <c r="A1420" s="60">
        <v>2018.0</v>
      </c>
      <c r="B1420" s="1">
        <v>113978.5</v>
      </c>
      <c r="C1420" s="61">
        <v>43423.0</v>
      </c>
    </row>
    <row r="1421">
      <c r="A1421" s="60">
        <v>2018.0</v>
      </c>
      <c r="B1421" s="1">
        <v>118330.6</v>
      </c>
      <c r="C1421" s="61">
        <v>43424.0</v>
      </c>
    </row>
    <row r="1422">
      <c r="A1422" s="60">
        <v>2018.0</v>
      </c>
      <c r="B1422" s="1">
        <v>106618.2</v>
      </c>
      <c r="C1422" s="61">
        <v>43425.0</v>
      </c>
    </row>
    <row r="1423">
      <c r="A1423" s="60">
        <v>2018.0</v>
      </c>
      <c r="B1423" s="1">
        <v>107278.8</v>
      </c>
      <c r="C1423" s="61">
        <v>43426.0</v>
      </c>
    </row>
    <row r="1424">
      <c r="A1424" s="60">
        <v>2018.0</v>
      </c>
      <c r="B1424" s="1">
        <v>113582.6</v>
      </c>
      <c r="C1424" s="61">
        <v>43427.0</v>
      </c>
    </row>
    <row r="1425">
      <c r="A1425" s="60">
        <v>2018.0</v>
      </c>
      <c r="B1425" s="1">
        <v>101352.1</v>
      </c>
      <c r="C1425" s="61">
        <v>43428.0</v>
      </c>
    </row>
    <row r="1426">
      <c r="A1426" s="60">
        <v>2018.0</v>
      </c>
      <c r="B1426" s="1">
        <v>96240.41</v>
      </c>
      <c r="C1426" s="61">
        <v>43429.0</v>
      </c>
    </row>
    <row r="1427">
      <c r="A1427" s="60">
        <v>2018.0</v>
      </c>
      <c r="B1427" s="1">
        <v>110547.6</v>
      </c>
      <c r="C1427" s="61">
        <v>43430.0</v>
      </c>
    </row>
    <row r="1428">
      <c r="A1428" s="60">
        <v>2018.0</v>
      </c>
      <c r="B1428" s="1">
        <v>109706.4</v>
      </c>
      <c r="C1428" s="61">
        <v>43431.0</v>
      </c>
    </row>
    <row r="1429">
      <c r="A1429" s="60">
        <v>2018.0</v>
      </c>
      <c r="B1429" s="1">
        <v>106684.8</v>
      </c>
      <c r="C1429" s="61">
        <v>43432.0</v>
      </c>
    </row>
    <row r="1430">
      <c r="A1430" s="60">
        <v>2018.0</v>
      </c>
      <c r="B1430" s="1">
        <v>112586.7</v>
      </c>
      <c r="C1430" s="61">
        <v>43433.0</v>
      </c>
    </row>
    <row r="1431">
      <c r="A1431" s="60">
        <v>2018.0</v>
      </c>
      <c r="B1431" s="1">
        <v>110031.8</v>
      </c>
      <c r="C1431" s="61">
        <v>43434.0</v>
      </c>
    </row>
    <row r="1432">
      <c r="A1432" s="60">
        <v>2018.0</v>
      </c>
      <c r="B1432" s="1">
        <v>100725.2</v>
      </c>
      <c r="C1432" s="61">
        <v>43435.0</v>
      </c>
    </row>
    <row r="1433">
      <c r="A1433" s="60">
        <v>2018.0</v>
      </c>
      <c r="B1433" s="1">
        <v>88903.07</v>
      </c>
      <c r="C1433" s="61">
        <v>43436.0</v>
      </c>
    </row>
    <row r="1434">
      <c r="A1434" s="60">
        <v>2018.0</v>
      </c>
      <c r="B1434" s="1">
        <v>107666.3</v>
      </c>
      <c r="C1434" s="61">
        <v>43437.0</v>
      </c>
    </row>
    <row r="1435">
      <c r="A1435" s="60">
        <v>2018.0</v>
      </c>
      <c r="B1435" s="1">
        <v>111718.1</v>
      </c>
      <c r="C1435" s="61">
        <v>43438.0</v>
      </c>
    </row>
    <row r="1436">
      <c r="A1436" s="60">
        <v>2018.0</v>
      </c>
      <c r="B1436" s="1">
        <v>114225.1</v>
      </c>
      <c r="C1436" s="61">
        <v>43439.0</v>
      </c>
    </row>
    <row r="1437">
      <c r="A1437" s="60">
        <v>2018.0</v>
      </c>
      <c r="B1437" s="1">
        <v>135452.3</v>
      </c>
      <c r="C1437" s="61">
        <v>43440.0</v>
      </c>
    </row>
    <row r="1438">
      <c r="A1438" s="60">
        <v>2018.0</v>
      </c>
      <c r="B1438" s="1">
        <v>156648.4</v>
      </c>
      <c r="C1438" s="61">
        <v>43441.0</v>
      </c>
    </row>
    <row r="1439">
      <c r="A1439" s="60">
        <v>2018.0</v>
      </c>
      <c r="B1439" s="1">
        <v>121237.5</v>
      </c>
      <c r="C1439" s="61">
        <v>43442.0</v>
      </c>
    </row>
    <row r="1440">
      <c r="A1440" s="60">
        <v>2018.0</v>
      </c>
      <c r="B1440" s="1">
        <v>102161.1</v>
      </c>
      <c r="C1440" s="61">
        <v>43443.0</v>
      </c>
    </row>
    <row r="1441">
      <c r="A1441" s="60">
        <v>2018.0</v>
      </c>
      <c r="B1441" s="1">
        <v>110803.8</v>
      </c>
      <c r="C1441" s="61">
        <v>43444.0</v>
      </c>
    </row>
    <row r="1442">
      <c r="A1442" s="60">
        <v>2018.0</v>
      </c>
      <c r="B1442" s="1">
        <v>114413.8</v>
      </c>
      <c r="C1442" s="61">
        <v>43445.0</v>
      </c>
    </row>
    <row r="1443">
      <c r="A1443" s="60">
        <v>2018.0</v>
      </c>
      <c r="B1443" s="1">
        <v>129715.5</v>
      </c>
      <c r="C1443" s="61">
        <v>43446.0</v>
      </c>
    </row>
    <row r="1444">
      <c r="A1444" s="60">
        <v>2018.0</v>
      </c>
      <c r="B1444" s="1">
        <v>114986.3</v>
      </c>
      <c r="C1444" s="61">
        <v>43447.0</v>
      </c>
    </row>
    <row r="1445">
      <c r="A1445" s="60">
        <v>2018.0</v>
      </c>
      <c r="B1445" s="1">
        <v>110025.5</v>
      </c>
      <c r="C1445" s="61">
        <v>43448.0</v>
      </c>
    </row>
    <row r="1446">
      <c r="A1446" s="60">
        <v>2018.0</v>
      </c>
      <c r="B1446" s="1">
        <v>102577.1</v>
      </c>
      <c r="C1446" s="61">
        <v>43449.0</v>
      </c>
    </row>
    <row r="1447">
      <c r="A1447" s="60">
        <v>2018.0</v>
      </c>
      <c r="B1447" s="1">
        <v>99110.78</v>
      </c>
      <c r="C1447" s="61">
        <v>43450.0</v>
      </c>
    </row>
    <row r="1448">
      <c r="A1448" s="60">
        <v>2018.0</v>
      </c>
      <c r="B1448" s="1">
        <v>112804.4</v>
      </c>
      <c r="C1448" s="61">
        <v>43451.0</v>
      </c>
    </row>
    <row r="1449">
      <c r="A1449" s="60">
        <v>2018.0</v>
      </c>
      <c r="B1449" s="1">
        <v>113485.1</v>
      </c>
      <c r="C1449" s="61">
        <v>43452.0</v>
      </c>
    </row>
    <row r="1450">
      <c r="A1450" s="60">
        <v>2018.0</v>
      </c>
      <c r="B1450" s="1">
        <v>119907.2</v>
      </c>
      <c r="C1450" s="61">
        <v>43453.0</v>
      </c>
    </row>
    <row r="1451">
      <c r="A1451" s="60">
        <v>2018.0</v>
      </c>
      <c r="B1451" s="1">
        <v>111880.5</v>
      </c>
      <c r="C1451" s="61">
        <v>43454.0</v>
      </c>
    </row>
    <row r="1452">
      <c r="A1452" s="60">
        <v>2018.0</v>
      </c>
      <c r="B1452" s="1">
        <v>102075.9</v>
      </c>
      <c r="C1452" s="61">
        <v>43455.0</v>
      </c>
    </row>
    <row r="1453">
      <c r="A1453" s="60">
        <v>2018.0</v>
      </c>
      <c r="B1453" s="1">
        <v>92725.74</v>
      </c>
      <c r="C1453" s="61">
        <v>43456.0</v>
      </c>
    </row>
    <row r="1454">
      <c r="A1454" s="60">
        <v>2018.0</v>
      </c>
      <c r="B1454" s="1">
        <v>94938.4</v>
      </c>
      <c r="C1454" s="61">
        <v>43457.0</v>
      </c>
    </row>
    <row r="1455">
      <c r="A1455" s="60">
        <v>2018.0</v>
      </c>
      <c r="B1455" s="1">
        <v>112358.8</v>
      </c>
      <c r="C1455" s="61">
        <v>43458.0</v>
      </c>
    </row>
    <row r="1456">
      <c r="A1456" s="60">
        <v>2018.0</v>
      </c>
      <c r="B1456" s="1">
        <v>98191.66</v>
      </c>
      <c r="C1456" s="61">
        <v>43459.0</v>
      </c>
    </row>
    <row r="1457">
      <c r="A1457" s="60">
        <v>2018.0</v>
      </c>
      <c r="B1457" s="1">
        <v>100017.2</v>
      </c>
      <c r="C1457" s="61">
        <v>43460.0</v>
      </c>
    </row>
    <row r="1458">
      <c r="A1458" s="60">
        <v>2018.0</v>
      </c>
      <c r="B1458" s="1">
        <v>129749.1</v>
      </c>
      <c r="C1458" s="61">
        <v>43461.0</v>
      </c>
    </row>
    <row r="1459">
      <c r="A1459" s="60">
        <v>2018.0</v>
      </c>
      <c r="B1459" s="1">
        <v>133831.4</v>
      </c>
      <c r="C1459" s="61">
        <v>43462.0</v>
      </c>
    </row>
    <row r="1460">
      <c r="A1460" s="60">
        <v>2018.0</v>
      </c>
      <c r="B1460" s="1">
        <v>108290.1</v>
      </c>
      <c r="C1460" s="61">
        <v>43463.0</v>
      </c>
    </row>
    <row r="1461">
      <c r="A1461" s="60">
        <v>2018.0</v>
      </c>
      <c r="B1461" s="1">
        <v>99613.87</v>
      </c>
      <c r="C1461" s="61">
        <v>43464.0</v>
      </c>
    </row>
    <row r="1462">
      <c r="A1462" s="60">
        <v>2018.0</v>
      </c>
      <c r="B1462" s="1">
        <v>103381.9</v>
      </c>
      <c r="C1462" s="61">
        <v>43465.0</v>
      </c>
    </row>
    <row r="1463">
      <c r="A1463" s="60">
        <v>2019.0</v>
      </c>
      <c r="B1463" s="1">
        <v>98933.06</v>
      </c>
      <c r="C1463" s="61">
        <v>43466.0</v>
      </c>
    </row>
    <row r="1464">
      <c r="A1464" s="60">
        <v>2019.0</v>
      </c>
      <c r="B1464" s="1">
        <v>106470.7</v>
      </c>
      <c r="C1464" s="61">
        <v>43467.0</v>
      </c>
    </row>
    <row r="1465">
      <c r="A1465" s="60">
        <v>2019.0</v>
      </c>
      <c r="B1465" s="1">
        <v>118789.6</v>
      </c>
      <c r="C1465" s="61">
        <v>43468.0</v>
      </c>
    </row>
    <row r="1466">
      <c r="A1466" s="60">
        <v>2019.0</v>
      </c>
      <c r="B1466" s="1">
        <v>133288.5</v>
      </c>
      <c r="C1466" s="61">
        <v>43469.0</v>
      </c>
    </row>
    <row r="1467">
      <c r="A1467" s="60">
        <v>2019.0</v>
      </c>
      <c r="B1467" s="1">
        <v>97262.79</v>
      </c>
      <c r="C1467" s="61">
        <v>43470.0</v>
      </c>
    </row>
    <row r="1468">
      <c r="A1468" s="60">
        <v>2019.0</v>
      </c>
      <c r="B1468" s="1">
        <v>93606.22</v>
      </c>
      <c r="C1468" s="61">
        <v>43471.0</v>
      </c>
    </row>
    <row r="1469">
      <c r="A1469" s="60">
        <v>2019.0</v>
      </c>
      <c r="B1469" s="1">
        <v>109874.9</v>
      </c>
      <c r="C1469" s="61">
        <v>43472.0</v>
      </c>
    </row>
    <row r="1470">
      <c r="A1470" s="60">
        <v>2019.0</v>
      </c>
      <c r="B1470" s="1">
        <v>113446.1</v>
      </c>
      <c r="C1470" s="61">
        <v>43473.0</v>
      </c>
    </row>
    <row r="1471">
      <c r="A1471" s="60">
        <v>2019.0</v>
      </c>
      <c r="B1471" s="1">
        <v>105483.4</v>
      </c>
      <c r="C1471" s="61">
        <v>43474.0</v>
      </c>
    </row>
    <row r="1472">
      <c r="A1472" s="60">
        <v>2019.0</v>
      </c>
      <c r="B1472" s="1">
        <v>108078.7</v>
      </c>
      <c r="C1472" s="61">
        <v>43475.0</v>
      </c>
    </row>
    <row r="1473">
      <c r="A1473" s="60">
        <v>2019.0</v>
      </c>
      <c r="B1473" s="1">
        <v>119728.6</v>
      </c>
      <c r="C1473" s="61">
        <v>43476.0</v>
      </c>
    </row>
    <row r="1474">
      <c r="A1474" s="60">
        <v>2019.0</v>
      </c>
      <c r="B1474" s="1">
        <v>108629.0</v>
      </c>
      <c r="C1474" s="61">
        <v>43477.0</v>
      </c>
    </row>
    <row r="1475">
      <c r="A1475" s="60">
        <v>2019.0</v>
      </c>
      <c r="B1475" s="1">
        <v>101853.2</v>
      </c>
      <c r="C1475" s="61">
        <v>43478.0</v>
      </c>
    </row>
    <row r="1476">
      <c r="A1476" s="60">
        <v>2019.0</v>
      </c>
      <c r="B1476" s="1">
        <v>147070.5</v>
      </c>
      <c r="C1476" s="61">
        <v>43479.0</v>
      </c>
    </row>
    <row r="1477">
      <c r="A1477" s="60">
        <v>2019.0</v>
      </c>
      <c r="B1477" s="1">
        <v>152496.2</v>
      </c>
      <c r="C1477" s="61">
        <v>43480.0</v>
      </c>
    </row>
    <row r="1478">
      <c r="A1478" s="60">
        <v>2019.0</v>
      </c>
      <c r="B1478" s="1">
        <v>136971.8</v>
      </c>
      <c r="C1478" s="61">
        <v>43481.0</v>
      </c>
    </row>
    <row r="1479">
      <c r="A1479" s="60">
        <v>2019.0</v>
      </c>
      <c r="B1479" s="1">
        <v>145211.5</v>
      </c>
      <c r="C1479" s="61">
        <v>43482.0</v>
      </c>
    </row>
    <row r="1480">
      <c r="A1480" s="60">
        <v>2019.0</v>
      </c>
      <c r="B1480" s="1">
        <v>134898.2</v>
      </c>
      <c r="C1480" s="61">
        <v>43483.0</v>
      </c>
    </row>
    <row r="1481">
      <c r="A1481" s="60">
        <v>2019.0</v>
      </c>
      <c r="B1481" s="1">
        <v>101692.5</v>
      </c>
      <c r="C1481" s="61">
        <v>43484.0</v>
      </c>
    </row>
    <row r="1482">
      <c r="A1482" s="60">
        <v>2019.0</v>
      </c>
      <c r="B1482" s="1">
        <v>102283.1</v>
      </c>
      <c r="C1482" s="61">
        <v>43485.0</v>
      </c>
    </row>
    <row r="1483">
      <c r="A1483" s="60">
        <v>2019.0</v>
      </c>
      <c r="B1483" s="1">
        <v>130518.0</v>
      </c>
      <c r="C1483" s="61">
        <v>43486.0</v>
      </c>
    </row>
    <row r="1484">
      <c r="A1484" s="60">
        <v>2019.0</v>
      </c>
      <c r="B1484" s="1">
        <v>141444.8</v>
      </c>
      <c r="C1484" s="61">
        <v>43487.0</v>
      </c>
    </row>
    <row r="1485">
      <c r="A1485" s="60">
        <v>2019.0</v>
      </c>
      <c r="B1485" s="1">
        <v>125501.2</v>
      </c>
      <c r="C1485" s="61">
        <v>43488.0</v>
      </c>
    </row>
    <row r="1486">
      <c r="A1486" s="60">
        <v>2019.0</v>
      </c>
      <c r="B1486" s="1">
        <v>155891.3</v>
      </c>
      <c r="C1486" s="61">
        <v>43489.0</v>
      </c>
    </row>
    <row r="1487">
      <c r="A1487" s="60">
        <v>2019.0</v>
      </c>
      <c r="B1487" s="1">
        <v>168894.8</v>
      </c>
      <c r="C1487" s="61">
        <v>43490.0</v>
      </c>
    </row>
    <row r="1488">
      <c r="A1488" s="60">
        <v>2019.0</v>
      </c>
      <c r="B1488" s="1">
        <v>114818.7</v>
      </c>
      <c r="C1488" s="61">
        <v>43491.0</v>
      </c>
    </row>
    <row r="1489">
      <c r="A1489" s="60">
        <v>2019.0</v>
      </c>
      <c r="B1489" s="1">
        <v>99801.58</v>
      </c>
      <c r="C1489" s="61">
        <v>43492.0</v>
      </c>
    </row>
    <row r="1490">
      <c r="A1490" s="60">
        <v>2019.0</v>
      </c>
      <c r="B1490" s="1">
        <v>112374.6</v>
      </c>
      <c r="C1490" s="61">
        <v>43493.0</v>
      </c>
    </row>
    <row r="1491">
      <c r="A1491" s="60">
        <v>2019.0</v>
      </c>
      <c r="B1491" s="1">
        <v>138455.5</v>
      </c>
      <c r="C1491" s="61">
        <v>43494.0</v>
      </c>
    </row>
    <row r="1492">
      <c r="A1492" s="60">
        <v>2019.0</v>
      </c>
      <c r="B1492" s="1">
        <v>142113.4</v>
      </c>
      <c r="C1492" s="61">
        <v>43495.0</v>
      </c>
    </row>
    <row r="1493">
      <c r="A1493" s="60">
        <v>2019.0</v>
      </c>
      <c r="B1493" s="1">
        <v>110277.2</v>
      </c>
      <c r="C1493" s="61">
        <v>43496.0</v>
      </c>
    </row>
    <row r="1494">
      <c r="A1494" s="60">
        <v>2019.0</v>
      </c>
      <c r="B1494" s="1">
        <v>104422.8</v>
      </c>
      <c r="C1494" s="61">
        <v>43497.0</v>
      </c>
    </row>
    <row r="1495">
      <c r="A1495" s="60">
        <v>2019.0</v>
      </c>
      <c r="B1495" s="1">
        <v>124749.1</v>
      </c>
      <c r="C1495" s="61">
        <v>43498.0</v>
      </c>
    </row>
    <row r="1496">
      <c r="A1496" s="60">
        <v>2019.0</v>
      </c>
      <c r="B1496" s="1">
        <v>133287.6</v>
      </c>
      <c r="C1496" s="61">
        <v>43499.0</v>
      </c>
    </row>
    <row r="1497">
      <c r="A1497" s="60">
        <v>2019.0</v>
      </c>
      <c r="B1497" s="1">
        <v>119169.0</v>
      </c>
      <c r="C1497" s="61">
        <v>43500.0</v>
      </c>
    </row>
    <row r="1498">
      <c r="A1498" s="60">
        <v>2019.0</v>
      </c>
      <c r="B1498" s="1">
        <v>119702.0</v>
      </c>
      <c r="C1498" s="61">
        <v>43501.0</v>
      </c>
    </row>
    <row r="1499">
      <c r="A1499" s="60">
        <v>2019.0</v>
      </c>
      <c r="B1499" s="1">
        <v>140497.8</v>
      </c>
      <c r="C1499" s="61">
        <v>43502.0</v>
      </c>
    </row>
    <row r="1500">
      <c r="A1500" s="60">
        <v>2019.0</v>
      </c>
      <c r="B1500" s="1">
        <v>141593.5</v>
      </c>
      <c r="C1500" s="61">
        <v>43503.0</v>
      </c>
    </row>
    <row r="1501">
      <c r="A1501" s="60">
        <v>2019.0</v>
      </c>
      <c r="B1501" s="1">
        <v>117327.5</v>
      </c>
      <c r="C1501" s="61">
        <v>43504.0</v>
      </c>
    </row>
    <row r="1502">
      <c r="A1502" s="60">
        <v>2019.0</v>
      </c>
      <c r="B1502" s="1">
        <v>95668.77</v>
      </c>
      <c r="C1502" s="61">
        <v>43505.0</v>
      </c>
    </row>
    <row r="1503">
      <c r="A1503" s="60">
        <v>2019.0</v>
      </c>
      <c r="B1503" s="1">
        <v>94786.72</v>
      </c>
      <c r="C1503" s="61">
        <v>43506.0</v>
      </c>
    </row>
    <row r="1504">
      <c r="A1504" s="60">
        <v>2019.0</v>
      </c>
      <c r="B1504" s="1">
        <v>114085.6</v>
      </c>
      <c r="C1504" s="61">
        <v>43507.0</v>
      </c>
    </row>
    <row r="1505">
      <c r="A1505" s="60">
        <v>2019.0</v>
      </c>
      <c r="B1505" s="1">
        <v>107697.2</v>
      </c>
      <c r="C1505" s="61">
        <v>43508.0</v>
      </c>
    </row>
    <row r="1506">
      <c r="A1506" s="60">
        <v>2019.0</v>
      </c>
      <c r="B1506" s="1">
        <v>106692.8</v>
      </c>
      <c r="C1506" s="61">
        <v>43509.0</v>
      </c>
    </row>
    <row r="1507">
      <c r="A1507" s="60">
        <v>2019.0</v>
      </c>
      <c r="B1507" s="1">
        <v>107655.1</v>
      </c>
      <c r="C1507" s="61">
        <v>43510.0</v>
      </c>
    </row>
    <row r="1508">
      <c r="A1508" s="60">
        <v>2019.0</v>
      </c>
      <c r="B1508" s="1">
        <v>113910.5</v>
      </c>
      <c r="C1508" s="61">
        <v>43511.0</v>
      </c>
    </row>
    <row r="1509">
      <c r="A1509" s="60">
        <v>2019.0</v>
      </c>
      <c r="B1509" s="1">
        <v>106467.2</v>
      </c>
      <c r="C1509" s="61">
        <v>43512.0</v>
      </c>
    </row>
    <row r="1510">
      <c r="A1510" s="60">
        <v>2019.0</v>
      </c>
      <c r="B1510" s="1">
        <v>108470.9</v>
      </c>
      <c r="C1510" s="61">
        <v>43513.0</v>
      </c>
    </row>
    <row r="1511">
      <c r="A1511" s="60">
        <v>2019.0</v>
      </c>
      <c r="B1511" s="1">
        <v>116995.1</v>
      </c>
      <c r="C1511" s="61">
        <v>43514.0</v>
      </c>
    </row>
    <row r="1512">
      <c r="A1512" s="60">
        <v>2019.0</v>
      </c>
      <c r="B1512" s="1">
        <v>110531.6</v>
      </c>
      <c r="C1512" s="61">
        <v>43515.0</v>
      </c>
    </row>
    <row r="1513">
      <c r="A1513" s="60">
        <v>2019.0</v>
      </c>
      <c r="B1513" s="1">
        <v>108972.3</v>
      </c>
      <c r="C1513" s="61">
        <v>43516.0</v>
      </c>
    </row>
    <row r="1514">
      <c r="A1514" s="60">
        <v>2019.0</v>
      </c>
      <c r="B1514" s="1">
        <v>110235.3</v>
      </c>
      <c r="C1514" s="61">
        <v>43517.0</v>
      </c>
    </row>
    <row r="1515">
      <c r="A1515" s="60">
        <v>2019.0</v>
      </c>
      <c r="B1515" s="1">
        <v>109901.8</v>
      </c>
      <c r="C1515" s="61">
        <v>43518.0</v>
      </c>
    </row>
    <row r="1516">
      <c r="A1516" s="60">
        <v>2019.0</v>
      </c>
      <c r="B1516" s="1">
        <v>99890.25</v>
      </c>
      <c r="C1516" s="61">
        <v>43519.0</v>
      </c>
    </row>
    <row r="1517">
      <c r="A1517" s="60">
        <v>2019.0</v>
      </c>
      <c r="B1517" s="1">
        <v>106877.9</v>
      </c>
      <c r="C1517" s="61">
        <v>43520.0</v>
      </c>
    </row>
    <row r="1518">
      <c r="A1518" s="60">
        <v>2019.0</v>
      </c>
      <c r="B1518" s="1">
        <v>133476.6</v>
      </c>
      <c r="C1518" s="61">
        <v>43521.0</v>
      </c>
    </row>
    <row r="1519">
      <c r="A1519" s="60">
        <v>2019.0</v>
      </c>
      <c r="B1519" s="1">
        <v>123114.1</v>
      </c>
      <c r="C1519" s="61">
        <v>43522.0</v>
      </c>
    </row>
    <row r="1520">
      <c r="A1520" s="60">
        <v>2019.0</v>
      </c>
      <c r="B1520" s="1">
        <v>125272.3</v>
      </c>
      <c r="C1520" s="61">
        <v>43523.0</v>
      </c>
    </row>
    <row r="1521">
      <c r="A1521" s="60">
        <v>2019.0</v>
      </c>
      <c r="B1521" s="1">
        <v>150472.3</v>
      </c>
      <c r="C1521" s="61">
        <v>43524.0</v>
      </c>
    </row>
    <row r="1522">
      <c r="A1522" s="60">
        <v>2019.0</v>
      </c>
      <c r="B1522" s="1">
        <v>163682.0</v>
      </c>
      <c r="C1522" s="61">
        <v>43525.0</v>
      </c>
    </row>
    <row r="1523">
      <c r="A1523" s="60">
        <v>2019.0</v>
      </c>
      <c r="B1523" s="1">
        <v>146265.1</v>
      </c>
      <c r="C1523" s="61">
        <v>43526.0</v>
      </c>
    </row>
    <row r="1524">
      <c r="A1524" s="60">
        <v>2019.0</v>
      </c>
      <c r="B1524" s="1">
        <v>138597.7</v>
      </c>
      <c r="C1524" s="61">
        <v>43527.0</v>
      </c>
    </row>
    <row r="1525">
      <c r="A1525" s="60">
        <v>2019.0</v>
      </c>
      <c r="B1525" s="1">
        <v>136528.8</v>
      </c>
      <c r="C1525" s="61">
        <v>43528.0</v>
      </c>
    </row>
    <row r="1526">
      <c r="A1526" s="60">
        <v>2019.0</v>
      </c>
      <c r="B1526" s="1">
        <v>126073.5</v>
      </c>
      <c r="C1526" s="61">
        <v>43529.0</v>
      </c>
    </row>
    <row r="1527">
      <c r="A1527" s="60">
        <v>2019.0</v>
      </c>
      <c r="B1527" s="1">
        <v>108723.6</v>
      </c>
      <c r="C1527" s="61">
        <v>43530.0</v>
      </c>
    </row>
    <row r="1528">
      <c r="A1528" s="60">
        <v>2019.0</v>
      </c>
      <c r="B1528" s="1">
        <v>114519.9</v>
      </c>
      <c r="C1528" s="61">
        <v>43531.0</v>
      </c>
    </row>
    <row r="1529">
      <c r="A1529" s="60">
        <v>2019.0</v>
      </c>
      <c r="B1529" s="1">
        <v>117281.2</v>
      </c>
      <c r="C1529" s="61">
        <v>43532.0</v>
      </c>
    </row>
    <row r="1530">
      <c r="A1530" s="60">
        <v>2019.0</v>
      </c>
      <c r="B1530" s="1">
        <v>106854.9</v>
      </c>
      <c r="C1530" s="61">
        <v>43533.0</v>
      </c>
    </row>
    <row r="1531">
      <c r="A1531" s="60">
        <v>2019.0</v>
      </c>
      <c r="B1531" s="1">
        <v>101994.1</v>
      </c>
      <c r="C1531" s="61">
        <v>43534.0</v>
      </c>
    </row>
    <row r="1532">
      <c r="A1532" s="60">
        <v>2019.0</v>
      </c>
      <c r="B1532" s="1">
        <v>103219.1</v>
      </c>
      <c r="C1532" s="61">
        <v>43535.0</v>
      </c>
    </row>
    <row r="1533">
      <c r="A1533" s="60">
        <v>2019.0</v>
      </c>
      <c r="B1533" s="1">
        <v>110086.7</v>
      </c>
      <c r="C1533" s="61">
        <v>43536.0</v>
      </c>
    </row>
    <row r="1534">
      <c r="A1534" s="60">
        <v>2019.0</v>
      </c>
      <c r="B1534" s="1">
        <v>114740.5</v>
      </c>
      <c r="C1534" s="61">
        <v>43537.0</v>
      </c>
    </row>
    <row r="1535">
      <c r="A1535" s="60">
        <v>2019.0</v>
      </c>
      <c r="B1535" s="1">
        <v>112785.8</v>
      </c>
      <c r="C1535" s="61">
        <v>43538.0</v>
      </c>
    </row>
    <row r="1536">
      <c r="A1536" s="60">
        <v>2019.0</v>
      </c>
      <c r="B1536" s="1">
        <v>111179.1</v>
      </c>
      <c r="C1536" s="61">
        <v>43539.0</v>
      </c>
    </row>
    <row r="1537">
      <c r="A1537" s="60">
        <v>2019.0</v>
      </c>
      <c r="B1537" s="1">
        <v>105119.5</v>
      </c>
      <c r="C1537" s="61">
        <v>43540.0</v>
      </c>
    </row>
    <row r="1538">
      <c r="A1538" s="60">
        <v>2019.0</v>
      </c>
      <c r="B1538" s="1">
        <v>105669.0</v>
      </c>
      <c r="C1538" s="61">
        <v>43541.0</v>
      </c>
    </row>
    <row r="1539">
      <c r="A1539" s="60">
        <v>2019.0</v>
      </c>
      <c r="B1539" s="1">
        <v>121954.4</v>
      </c>
      <c r="C1539" s="61">
        <v>43542.0</v>
      </c>
    </row>
    <row r="1540">
      <c r="A1540" s="60">
        <v>2019.0</v>
      </c>
      <c r="B1540" s="1">
        <v>123290.8</v>
      </c>
      <c r="C1540" s="61">
        <v>43543.0</v>
      </c>
    </row>
    <row r="1541">
      <c r="A1541" s="60">
        <v>2019.0</v>
      </c>
      <c r="B1541" s="1">
        <v>123994.3</v>
      </c>
      <c r="C1541" s="61">
        <v>43544.0</v>
      </c>
    </row>
    <row r="1542">
      <c r="A1542" s="60">
        <v>2019.0</v>
      </c>
      <c r="B1542" s="1">
        <v>124181.4</v>
      </c>
      <c r="C1542" s="61">
        <v>43545.0</v>
      </c>
    </row>
    <row r="1543">
      <c r="A1543" s="60">
        <v>2019.0</v>
      </c>
      <c r="B1543" s="1">
        <v>128305.6</v>
      </c>
      <c r="C1543" s="61">
        <v>43546.0</v>
      </c>
    </row>
    <row r="1544">
      <c r="A1544" s="60">
        <v>2019.0</v>
      </c>
      <c r="B1544" s="1">
        <v>109147.7</v>
      </c>
      <c r="C1544" s="61">
        <v>43547.0</v>
      </c>
    </row>
    <row r="1545">
      <c r="A1545" s="60">
        <v>2019.0</v>
      </c>
      <c r="B1545" s="1">
        <v>104226.8</v>
      </c>
      <c r="C1545" s="61">
        <v>43548.0</v>
      </c>
    </row>
    <row r="1546">
      <c r="A1546" s="60">
        <v>2019.0</v>
      </c>
      <c r="B1546" s="1">
        <v>107583.9</v>
      </c>
      <c r="C1546" s="61">
        <v>43549.0</v>
      </c>
    </row>
    <row r="1547">
      <c r="A1547" s="60">
        <v>2019.0</v>
      </c>
      <c r="B1547" s="1">
        <v>108840.2</v>
      </c>
      <c r="C1547" s="61">
        <v>43550.0</v>
      </c>
    </row>
    <row r="1548">
      <c r="A1548" s="60">
        <v>2019.0</v>
      </c>
      <c r="B1548" s="1">
        <v>113307.6</v>
      </c>
      <c r="C1548" s="61">
        <v>43551.0</v>
      </c>
    </row>
    <row r="1549">
      <c r="A1549" s="60">
        <v>2019.0</v>
      </c>
      <c r="B1549" s="1">
        <v>113923.2</v>
      </c>
      <c r="C1549" s="61">
        <v>43552.0</v>
      </c>
    </row>
    <row r="1550">
      <c r="A1550" s="60">
        <v>2019.0</v>
      </c>
      <c r="B1550" s="1">
        <v>110768.3</v>
      </c>
      <c r="C1550" s="61">
        <v>43553.0</v>
      </c>
    </row>
    <row r="1551">
      <c r="A1551" s="60">
        <v>2019.0</v>
      </c>
      <c r="B1551" s="1">
        <v>101262.7</v>
      </c>
      <c r="C1551" s="61">
        <v>43554.0</v>
      </c>
    </row>
    <row r="1552">
      <c r="A1552" s="60">
        <v>2019.0</v>
      </c>
      <c r="B1552" s="1">
        <v>101119.8</v>
      </c>
      <c r="C1552" s="61">
        <v>43555.0</v>
      </c>
    </row>
    <row r="1553">
      <c r="A1553" s="60">
        <v>2019.0</v>
      </c>
      <c r="B1553" s="1">
        <v>116817.4</v>
      </c>
      <c r="C1553" s="61">
        <v>43556.0</v>
      </c>
    </row>
    <row r="1554">
      <c r="A1554" s="60">
        <v>2019.0</v>
      </c>
      <c r="B1554" s="1">
        <v>114927.2</v>
      </c>
      <c r="C1554" s="61">
        <v>43557.0</v>
      </c>
    </row>
    <row r="1555">
      <c r="A1555" s="60">
        <v>2019.0</v>
      </c>
      <c r="B1555" s="1">
        <v>115188.8</v>
      </c>
      <c r="C1555" s="61">
        <v>43558.0</v>
      </c>
    </row>
    <row r="1556">
      <c r="A1556" s="60">
        <v>2019.0</v>
      </c>
      <c r="B1556" s="1">
        <v>113763.8</v>
      </c>
      <c r="C1556" s="61">
        <v>43559.0</v>
      </c>
    </row>
    <row r="1557">
      <c r="A1557" s="60">
        <v>2019.0</v>
      </c>
      <c r="B1557" s="1">
        <v>111484.7</v>
      </c>
      <c r="C1557" s="61">
        <v>43560.0</v>
      </c>
    </row>
    <row r="1558">
      <c r="A1558" s="60">
        <v>2019.0</v>
      </c>
      <c r="B1558" s="1">
        <v>102229.6</v>
      </c>
      <c r="C1558" s="61">
        <v>43561.0</v>
      </c>
    </row>
    <row r="1559">
      <c r="A1559" s="60">
        <v>2019.0</v>
      </c>
      <c r="B1559" s="1">
        <v>93590.43</v>
      </c>
      <c r="C1559" s="61">
        <v>43562.0</v>
      </c>
    </row>
    <row r="1560">
      <c r="A1560" s="60">
        <v>2019.0</v>
      </c>
      <c r="B1560" s="1">
        <v>108543.6</v>
      </c>
      <c r="C1560" s="61">
        <v>43563.0</v>
      </c>
    </row>
    <row r="1561">
      <c r="A1561" s="60">
        <v>2019.0</v>
      </c>
      <c r="B1561" s="1">
        <v>111999.0</v>
      </c>
      <c r="C1561" s="61">
        <v>43564.0</v>
      </c>
    </row>
    <row r="1562">
      <c r="A1562" s="60">
        <v>2019.0</v>
      </c>
      <c r="B1562" s="1">
        <v>120859.0</v>
      </c>
      <c r="C1562" s="61">
        <v>43565.0</v>
      </c>
    </row>
    <row r="1563">
      <c r="A1563" s="60">
        <v>2019.0</v>
      </c>
      <c r="B1563" s="1">
        <v>116890.6</v>
      </c>
      <c r="C1563" s="61">
        <v>43566.0</v>
      </c>
    </row>
    <row r="1564">
      <c r="A1564" s="60">
        <v>2019.0</v>
      </c>
      <c r="B1564" s="1">
        <v>114848.8</v>
      </c>
      <c r="C1564" s="61">
        <v>43567.0</v>
      </c>
    </row>
    <row r="1565">
      <c r="A1565" s="60">
        <v>2019.0</v>
      </c>
      <c r="B1565" s="1">
        <v>105963.6</v>
      </c>
      <c r="C1565" s="61">
        <v>43568.0</v>
      </c>
    </row>
    <row r="1566">
      <c r="A1566" s="60">
        <v>2019.0</v>
      </c>
      <c r="B1566" s="1">
        <v>98680.0</v>
      </c>
      <c r="C1566" s="61">
        <v>43569.0</v>
      </c>
    </row>
    <row r="1567">
      <c r="A1567" s="60">
        <v>2019.0</v>
      </c>
      <c r="B1567" s="1">
        <v>114195.0</v>
      </c>
      <c r="C1567" s="61">
        <v>43570.0</v>
      </c>
    </row>
    <row r="1568">
      <c r="A1568" s="60">
        <v>2019.0</v>
      </c>
      <c r="B1568" s="1">
        <v>115392.9</v>
      </c>
      <c r="C1568" s="61">
        <v>43571.0</v>
      </c>
    </row>
    <row r="1569">
      <c r="A1569" s="60">
        <v>2019.0</v>
      </c>
      <c r="B1569" s="1">
        <v>117281.1</v>
      </c>
      <c r="C1569" s="61">
        <v>43572.0</v>
      </c>
    </row>
    <row r="1570">
      <c r="A1570" s="60">
        <v>2019.0</v>
      </c>
      <c r="B1570" s="1">
        <v>111360.1</v>
      </c>
      <c r="C1570" s="61">
        <v>43573.0</v>
      </c>
    </row>
    <row r="1571">
      <c r="A1571" s="60">
        <v>2019.0</v>
      </c>
      <c r="B1571" s="1">
        <v>95967.41</v>
      </c>
      <c r="C1571" s="61">
        <v>43574.0</v>
      </c>
    </row>
    <row r="1572">
      <c r="A1572" s="60">
        <v>2019.0</v>
      </c>
      <c r="B1572" s="1">
        <v>95654.36</v>
      </c>
      <c r="C1572" s="61">
        <v>43575.0</v>
      </c>
    </row>
    <row r="1573">
      <c r="A1573" s="60">
        <v>2019.0</v>
      </c>
      <c r="B1573" s="1">
        <v>94810.67</v>
      </c>
      <c r="C1573" s="61">
        <v>43576.0</v>
      </c>
    </row>
    <row r="1574">
      <c r="A1574" s="60">
        <v>2019.0</v>
      </c>
      <c r="B1574" s="1">
        <v>100246.5</v>
      </c>
      <c r="C1574" s="61">
        <v>43577.0</v>
      </c>
    </row>
    <row r="1575">
      <c r="A1575" s="60">
        <v>2019.0</v>
      </c>
      <c r="B1575" s="1">
        <v>114240.9</v>
      </c>
      <c r="C1575" s="61">
        <v>43578.0</v>
      </c>
    </row>
    <row r="1576">
      <c r="A1576" s="60">
        <v>2019.0</v>
      </c>
      <c r="B1576" s="1">
        <v>113264.2</v>
      </c>
      <c r="C1576" s="61">
        <v>43579.0</v>
      </c>
    </row>
    <row r="1577">
      <c r="A1577" s="60">
        <v>2019.0</v>
      </c>
      <c r="B1577" s="1">
        <v>98112.47</v>
      </c>
      <c r="C1577" s="61">
        <v>43580.0</v>
      </c>
    </row>
    <row r="1578">
      <c r="A1578" s="60">
        <v>2019.0</v>
      </c>
      <c r="B1578" s="1">
        <v>107226.6</v>
      </c>
      <c r="C1578" s="61">
        <v>43581.0</v>
      </c>
    </row>
    <row r="1579">
      <c r="A1579" s="60">
        <v>2019.0</v>
      </c>
      <c r="B1579" s="1">
        <v>105374.9</v>
      </c>
      <c r="C1579" s="61">
        <v>43582.0</v>
      </c>
    </row>
    <row r="1580">
      <c r="A1580" s="60">
        <v>2019.0</v>
      </c>
      <c r="B1580" s="1">
        <v>101057.4</v>
      </c>
      <c r="C1580" s="61">
        <v>43583.0</v>
      </c>
    </row>
    <row r="1581">
      <c r="A1581" s="60">
        <v>2019.0</v>
      </c>
      <c r="B1581" s="1">
        <v>118307.5</v>
      </c>
      <c r="C1581" s="61">
        <v>43584.0</v>
      </c>
    </row>
    <row r="1582">
      <c r="A1582" s="60">
        <v>2019.0</v>
      </c>
      <c r="B1582" s="1">
        <v>110515.6</v>
      </c>
      <c r="C1582" s="61">
        <v>43585.0</v>
      </c>
    </row>
    <row r="1583">
      <c r="A1583" s="60">
        <v>2019.0</v>
      </c>
      <c r="B1583" s="1">
        <v>111462.4</v>
      </c>
      <c r="C1583" s="61">
        <v>43586.0</v>
      </c>
    </row>
    <row r="1584">
      <c r="A1584" s="60">
        <v>2019.0</v>
      </c>
      <c r="B1584" s="1">
        <v>112948.4</v>
      </c>
      <c r="C1584" s="61">
        <v>43587.0</v>
      </c>
    </row>
    <row r="1585">
      <c r="A1585" s="60">
        <v>2019.0</v>
      </c>
      <c r="B1585" s="1">
        <v>110902.2</v>
      </c>
      <c r="C1585" s="61">
        <v>43588.0</v>
      </c>
    </row>
    <row r="1586">
      <c r="A1586" s="60">
        <v>2019.0</v>
      </c>
      <c r="B1586" s="1">
        <v>103616.1</v>
      </c>
      <c r="C1586" s="61">
        <v>43589.0</v>
      </c>
    </row>
    <row r="1587">
      <c r="A1587" s="60">
        <v>2019.0</v>
      </c>
      <c r="B1587" s="1">
        <v>104770.7</v>
      </c>
      <c r="C1587" s="61">
        <v>43590.0</v>
      </c>
    </row>
    <row r="1588">
      <c r="A1588" s="60">
        <v>2019.0</v>
      </c>
      <c r="B1588" s="1">
        <v>121535.5</v>
      </c>
      <c r="C1588" s="61">
        <v>43591.0</v>
      </c>
    </row>
    <row r="1589">
      <c r="A1589" s="60">
        <v>2019.0</v>
      </c>
      <c r="B1589" s="1">
        <v>116318.4</v>
      </c>
      <c r="C1589" s="61">
        <v>43592.0</v>
      </c>
    </row>
    <row r="1590">
      <c r="A1590" s="60">
        <v>2019.0</v>
      </c>
      <c r="B1590" s="1">
        <v>118801.8</v>
      </c>
      <c r="C1590" s="61">
        <v>43593.0</v>
      </c>
    </row>
    <row r="1591">
      <c r="A1591" s="60">
        <v>2019.0</v>
      </c>
      <c r="B1591" s="1">
        <v>122003.3</v>
      </c>
      <c r="C1591" s="61">
        <v>43594.0</v>
      </c>
    </row>
    <row r="1592">
      <c r="A1592" s="60">
        <v>2019.0</v>
      </c>
      <c r="B1592" s="1">
        <v>123850.9</v>
      </c>
      <c r="C1592" s="61">
        <v>43595.0</v>
      </c>
    </row>
    <row r="1593">
      <c r="A1593" s="60">
        <v>2019.0</v>
      </c>
      <c r="B1593" s="1">
        <v>113186.7</v>
      </c>
      <c r="C1593" s="61">
        <v>43596.0</v>
      </c>
    </row>
    <row r="1594">
      <c r="A1594" s="60">
        <v>2019.0</v>
      </c>
      <c r="B1594" s="1">
        <v>110416.9</v>
      </c>
      <c r="C1594" s="61">
        <v>43597.0</v>
      </c>
    </row>
    <row r="1595">
      <c r="A1595" s="60">
        <v>2019.0</v>
      </c>
      <c r="B1595" s="1">
        <v>119598.6</v>
      </c>
      <c r="C1595" s="61">
        <v>43598.0</v>
      </c>
    </row>
    <row r="1596">
      <c r="A1596" s="60">
        <v>2019.0</v>
      </c>
      <c r="B1596" s="1">
        <v>123005.3</v>
      </c>
      <c r="C1596" s="61">
        <v>43599.0</v>
      </c>
    </row>
    <row r="1597">
      <c r="A1597" s="60">
        <v>2019.0</v>
      </c>
      <c r="B1597" s="1">
        <v>126264.8</v>
      </c>
      <c r="C1597" s="61">
        <v>43600.0</v>
      </c>
    </row>
    <row r="1598">
      <c r="A1598" s="60">
        <v>2019.0</v>
      </c>
      <c r="B1598" s="1">
        <v>127389.5</v>
      </c>
      <c r="C1598" s="61">
        <v>43601.0</v>
      </c>
    </row>
    <row r="1599">
      <c r="A1599" s="60">
        <v>2019.0</v>
      </c>
      <c r="B1599" s="1">
        <v>126934.2</v>
      </c>
      <c r="C1599" s="61">
        <v>43602.0</v>
      </c>
    </row>
    <row r="1600">
      <c r="A1600" s="60">
        <v>2019.0</v>
      </c>
      <c r="B1600" s="1">
        <v>112990.6</v>
      </c>
      <c r="C1600" s="61">
        <v>43603.0</v>
      </c>
    </row>
    <row r="1601">
      <c r="A1601" s="60">
        <v>2019.0</v>
      </c>
      <c r="B1601" s="1">
        <v>104054.9</v>
      </c>
      <c r="C1601" s="61">
        <v>43604.0</v>
      </c>
    </row>
    <row r="1602">
      <c r="A1602" s="60">
        <v>2019.0</v>
      </c>
      <c r="B1602" s="1">
        <v>118733.4</v>
      </c>
      <c r="C1602" s="61">
        <v>43605.0</v>
      </c>
    </row>
    <row r="1603">
      <c r="A1603" s="60">
        <v>2019.0</v>
      </c>
      <c r="B1603" s="1">
        <v>121766.8</v>
      </c>
      <c r="C1603" s="61">
        <v>43606.0</v>
      </c>
    </row>
    <row r="1604">
      <c r="A1604" s="60">
        <v>2019.0</v>
      </c>
      <c r="B1604" s="1">
        <v>122015.6</v>
      </c>
      <c r="C1604" s="61">
        <v>43607.0</v>
      </c>
    </row>
    <row r="1605">
      <c r="A1605" s="60">
        <v>2019.0</v>
      </c>
      <c r="B1605" s="1">
        <v>119118.1</v>
      </c>
      <c r="C1605" s="61">
        <v>43608.0</v>
      </c>
    </row>
    <row r="1606">
      <c r="A1606" s="60">
        <v>2019.0</v>
      </c>
      <c r="B1606" s="1">
        <v>118924.8</v>
      </c>
      <c r="C1606" s="61">
        <v>43609.0</v>
      </c>
    </row>
    <row r="1607">
      <c r="A1607" s="60">
        <v>2019.0</v>
      </c>
      <c r="B1607" s="1">
        <v>104950.0</v>
      </c>
      <c r="C1607" s="61">
        <v>43610.0</v>
      </c>
    </row>
    <row r="1608">
      <c r="A1608" s="60">
        <v>2019.0</v>
      </c>
      <c r="B1608" s="1">
        <v>106153.4</v>
      </c>
      <c r="C1608" s="61">
        <v>43611.0</v>
      </c>
    </row>
    <row r="1609">
      <c r="A1609" s="60">
        <v>2019.0</v>
      </c>
      <c r="B1609" s="1">
        <v>130229.3</v>
      </c>
      <c r="C1609" s="61">
        <v>43612.0</v>
      </c>
    </row>
    <row r="1610">
      <c r="A1610" s="60">
        <v>2019.0</v>
      </c>
      <c r="B1610" s="1">
        <v>133799.7</v>
      </c>
      <c r="C1610" s="61">
        <v>43613.0</v>
      </c>
    </row>
    <row r="1611">
      <c r="A1611" s="60">
        <v>2019.0</v>
      </c>
      <c r="B1611" s="1">
        <v>136301.5</v>
      </c>
      <c r="C1611" s="61">
        <v>43614.0</v>
      </c>
    </row>
    <row r="1612">
      <c r="A1612" s="60">
        <v>2019.0</v>
      </c>
      <c r="B1612" s="1">
        <v>138857.1</v>
      </c>
      <c r="C1612" s="61">
        <v>43615.0</v>
      </c>
    </row>
    <row r="1613">
      <c r="A1613" s="60">
        <v>2019.0</v>
      </c>
      <c r="B1613" s="1">
        <v>133869.1</v>
      </c>
      <c r="C1613" s="61">
        <v>43616.0</v>
      </c>
    </row>
    <row r="1614">
      <c r="A1614" s="60">
        <v>2019.0</v>
      </c>
      <c r="B1614" s="1">
        <v>120653.4</v>
      </c>
      <c r="C1614" s="61">
        <v>43617.0</v>
      </c>
    </row>
    <row r="1615">
      <c r="A1615" s="60">
        <v>2019.0</v>
      </c>
      <c r="B1615" s="1">
        <v>118086.9</v>
      </c>
      <c r="C1615" s="61">
        <v>43618.0</v>
      </c>
    </row>
    <row r="1616">
      <c r="A1616" s="60">
        <v>2019.0</v>
      </c>
      <c r="B1616" s="1">
        <v>135437.9</v>
      </c>
      <c r="C1616" s="61">
        <v>43619.0</v>
      </c>
    </row>
    <row r="1617">
      <c r="A1617" s="60">
        <v>2019.0</v>
      </c>
      <c r="B1617" s="1">
        <v>136149.1</v>
      </c>
      <c r="C1617" s="61">
        <v>43620.0</v>
      </c>
    </row>
    <row r="1618">
      <c r="A1618" s="60">
        <v>2019.0</v>
      </c>
      <c r="B1618" s="1">
        <v>137844.8</v>
      </c>
      <c r="C1618" s="61">
        <v>43621.0</v>
      </c>
    </row>
    <row r="1619">
      <c r="A1619" s="60">
        <v>2019.0</v>
      </c>
      <c r="B1619" s="1">
        <v>134971.8</v>
      </c>
      <c r="C1619" s="61">
        <v>43622.0</v>
      </c>
    </row>
    <row r="1620">
      <c r="A1620" s="60">
        <v>2019.0</v>
      </c>
      <c r="B1620" s="1">
        <v>132003.4</v>
      </c>
      <c r="C1620" s="61">
        <v>43623.0</v>
      </c>
    </row>
    <row r="1621">
      <c r="A1621" s="60">
        <v>2019.0</v>
      </c>
      <c r="B1621" s="1">
        <v>117243.6</v>
      </c>
      <c r="C1621" s="61">
        <v>43624.0</v>
      </c>
    </row>
    <row r="1622">
      <c r="A1622" s="60">
        <v>2019.0</v>
      </c>
      <c r="B1622" s="1">
        <v>110669.4</v>
      </c>
      <c r="C1622" s="61">
        <v>43625.0</v>
      </c>
    </row>
    <row r="1623">
      <c r="A1623" s="60">
        <v>2019.0</v>
      </c>
      <c r="B1623" s="1">
        <v>108133.0</v>
      </c>
      <c r="C1623" s="61">
        <v>43626.0</v>
      </c>
    </row>
    <row r="1624">
      <c r="A1624" s="60">
        <v>2019.0</v>
      </c>
      <c r="B1624" s="1">
        <v>122760.9</v>
      </c>
      <c r="C1624" s="61">
        <v>43627.0</v>
      </c>
    </row>
    <row r="1625">
      <c r="A1625" s="60">
        <v>2019.0</v>
      </c>
      <c r="B1625" s="1">
        <v>128127.8</v>
      </c>
      <c r="C1625" s="61">
        <v>43628.0</v>
      </c>
    </row>
    <row r="1626">
      <c r="A1626" s="60">
        <v>2019.0</v>
      </c>
      <c r="B1626" s="1">
        <v>128535.2</v>
      </c>
      <c r="C1626" s="61">
        <v>43629.0</v>
      </c>
    </row>
    <row r="1627">
      <c r="A1627" s="60">
        <v>2019.0</v>
      </c>
      <c r="B1627" s="1">
        <v>128153.2</v>
      </c>
      <c r="C1627" s="61">
        <v>43630.0</v>
      </c>
    </row>
    <row r="1628">
      <c r="A1628" s="60">
        <v>2019.0</v>
      </c>
      <c r="B1628" s="1">
        <v>121097.8</v>
      </c>
      <c r="C1628" s="61">
        <v>43631.0</v>
      </c>
    </row>
    <row r="1629">
      <c r="A1629" s="60">
        <v>2019.0</v>
      </c>
      <c r="B1629" s="1">
        <v>116811.4</v>
      </c>
      <c r="C1629" s="61">
        <v>43632.0</v>
      </c>
    </row>
    <row r="1630">
      <c r="A1630" s="60">
        <v>2019.0</v>
      </c>
      <c r="B1630" s="1">
        <v>129972.9</v>
      </c>
      <c r="C1630" s="61">
        <v>43633.0</v>
      </c>
    </row>
    <row r="1631">
      <c r="A1631" s="60">
        <v>2019.0</v>
      </c>
      <c r="B1631" s="1">
        <v>137922.2</v>
      </c>
      <c r="C1631" s="61">
        <v>43634.0</v>
      </c>
    </row>
    <row r="1632">
      <c r="A1632" s="60">
        <v>2019.0</v>
      </c>
      <c r="B1632" s="1">
        <v>144737.1</v>
      </c>
      <c r="C1632" s="61">
        <v>43635.0</v>
      </c>
    </row>
    <row r="1633">
      <c r="A1633" s="60">
        <v>2019.0</v>
      </c>
      <c r="B1633" s="1">
        <v>148609.6</v>
      </c>
      <c r="C1633" s="61">
        <v>43636.0</v>
      </c>
    </row>
    <row r="1634">
      <c r="A1634" s="60">
        <v>2019.0</v>
      </c>
      <c r="B1634" s="1">
        <v>144504.3</v>
      </c>
      <c r="C1634" s="61">
        <v>43637.0</v>
      </c>
    </row>
    <row r="1635">
      <c r="A1635" s="60">
        <v>2019.0</v>
      </c>
      <c r="B1635" s="1">
        <v>132829.3</v>
      </c>
      <c r="C1635" s="61">
        <v>43638.0</v>
      </c>
    </row>
    <row r="1636">
      <c r="A1636" s="60">
        <v>2019.0</v>
      </c>
      <c r="B1636" s="1">
        <v>133525.3</v>
      </c>
      <c r="C1636" s="61">
        <v>43639.0</v>
      </c>
    </row>
    <row r="1637">
      <c r="A1637" s="60">
        <v>2019.0</v>
      </c>
      <c r="B1637" s="1">
        <v>146856.8</v>
      </c>
      <c r="C1637" s="61">
        <v>43640.0</v>
      </c>
    </row>
    <row r="1638">
      <c r="A1638" s="60">
        <v>2019.0</v>
      </c>
      <c r="B1638" s="1">
        <v>145807.3</v>
      </c>
      <c r="C1638" s="61">
        <v>43641.0</v>
      </c>
    </row>
    <row r="1639">
      <c r="A1639" s="60">
        <v>2019.0</v>
      </c>
      <c r="B1639" s="1">
        <v>139351.6</v>
      </c>
      <c r="C1639" s="61">
        <v>43642.0</v>
      </c>
    </row>
    <row r="1640">
      <c r="A1640" s="60">
        <v>2019.0</v>
      </c>
      <c r="B1640" s="1">
        <v>131023.7</v>
      </c>
      <c r="C1640" s="61">
        <v>43643.0</v>
      </c>
    </row>
    <row r="1641">
      <c r="A1641" s="60">
        <v>2019.0</v>
      </c>
      <c r="B1641" s="1">
        <v>123546.6</v>
      </c>
      <c r="C1641" s="61">
        <v>43644.0</v>
      </c>
    </row>
    <row r="1642">
      <c r="A1642" s="60">
        <v>2019.0</v>
      </c>
      <c r="B1642" s="1">
        <v>117924.1</v>
      </c>
      <c r="C1642" s="61">
        <v>43645.0</v>
      </c>
    </row>
    <row r="1643">
      <c r="A1643" s="60">
        <v>2019.0</v>
      </c>
      <c r="B1643" s="1">
        <v>116150.9</v>
      </c>
      <c r="C1643" s="61">
        <v>43646.0</v>
      </c>
    </row>
    <row r="1644">
      <c r="A1644" s="60">
        <v>2019.0</v>
      </c>
      <c r="B1644" s="1">
        <v>130565.6</v>
      </c>
      <c r="C1644" s="61">
        <v>43647.0</v>
      </c>
    </row>
    <row r="1645">
      <c r="A1645" s="60">
        <v>2019.0</v>
      </c>
      <c r="B1645" s="1">
        <v>135866.8</v>
      </c>
      <c r="C1645" s="61">
        <v>43648.0</v>
      </c>
    </row>
    <row r="1646">
      <c r="A1646" s="60">
        <v>2019.0</v>
      </c>
      <c r="B1646" s="1">
        <v>137327.7</v>
      </c>
      <c r="C1646" s="61">
        <v>43649.0</v>
      </c>
    </row>
    <row r="1647">
      <c r="A1647" s="60">
        <v>2019.0</v>
      </c>
      <c r="B1647" s="1">
        <v>135182.7</v>
      </c>
      <c r="C1647" s="61">
        <v>43650.0</v>
      </c>
    </row>
    <row r="1648">
      <c r="A1648" s="60">
        <v>2019.0</v>
      </c>
      <c r="B1648" s="1">
        <v>132774.3</v>
      </c>
      <c r="C1648" s="61">
        <v>43651.0</v>
      </c>
    </row>
    <row r="1649">
      <c r="A1649" s="60">
        <v>2019.0</v>
      </c>
      <c r="B1649" s="1">
        <v>114660.9</v>
      </c>
      <c r="C1649" s="61">
        <v>43652.0</v>
      </c>
    </row>
    <row r="1650">
      <c r="A1650" s="60">
        <v>2019.0</v>
      </c>
      <c r="B1650" s="1">
        <v>114469.9</v>
      </c>
      <c r="C1650" s="61">
        <v>43653.0</v>
      </c>
    </row>
    <row r="1651">
      <c r="A1651" s="60">
        <v>2019.0</v>
      </c>
      <c r="B1651" s="1">
        <v>127307.3</v>
      </c>
      <c r="C1651" s="61">
        <v>43654.0</v>
      </c>
    </row>
    <row r="1652">
      <c r="A1652" s="60">
        <v>2019.0</v>
      </c>
      <c r="B1652" s="1">
        <v>133804.0</v>
      </c>
      <c r="C1652" s="61">
        <v>43655.0</v>
      </c>
    </row>
    <row r="1653">
      <c r="A1653" s="60">
        <v>2019.0</v>
      </c>
      <c r="B1653" s="1">
        <v>127092.7</v>
      </c>
      <c r="C1653" s="61">
        <v>43656.0</v>
      </c>
    </row>
    <row r="1654">
      <c r="A1654" s="60">
        <v>2019.0</v>
      </c>
      <c r="B1654" s="1">
        <v>133131.5</v>
      </c>
      <c r="C1654" s="61">
        <v>43657.0</v>
      </c>
    </row>
    <row r="1655">
      <c r="A1655" s="60">
        <v>2019.0</v>
      </c>
      <c r="B1655" s="1">
        <v>128384.1</v>
      </c>
      <c r="C1655" s="61">
        <v>43658.0</v>
      </c>
    </row>
    <row r="1656">
      <c r="A1656" s="60">
        <v>2019.0</v>
      </c>
      <c r="B1656" s="1">
        <v>123954.3</v>
      </c>
      <c r="C1656" s="61">
        <v>43659.0</v>
      </c>
    </row>
    <row r="1657">
      <c r="A1657" s="60">
        <v>2019.0</v>
      </c>
      <c r="B1657" s="1">
        <v>123740.3</v>
      </c>
      <c r="C1657" s="61">
        <v>43660.0</v>
      </c>
    </row>
    <row r="1658">
      <c r="A1658" s="60">
        <v>2019.0</v>
      </c>
      <c r="B1658" s="1">
        <v>131739.2</v>
      </c>
      <c r="C1658" s="61">
        <v>43661.0</v>
      </c>
    </row>
    <row r="1659">
      <c r="A1659" s="60">
        <v>2019.0</v>
      </c>
      <c r="B1659" s="1">
        <v>132941.8</v>
      </c>
      <c r="C1659" s="61">
        <v>43662.0</v>
      </c>
    </row>
    <row r="1660">
      <c r="A1660" s="60">
        <v>2019.0</v>
      </c>
      <c r="B1660" s="1">
        <v>135339.8</v>
      </c>
      <c r="C1660" s="61">
        <v>43663.0</v>
      </c>
    </row>
    <row r="1661">
      <c r="A1661" s="60">
        <v>2019.0</v>
      </c>
      <c r="B1661" s="1">
        <v>134119.1</v>
      </c>
      <c r="C1661" s="61">
        <v>43664.0</v>
      </c>
    </row>
    <row r="1662">
      <c r="A1662" s="60">
        <v>2019.0</v>
      </c>
      <c r="B1662" s="1">
        <v>132101.9</v>
      </c>
      <c r="C1662" s="61">
        <v>43665.0</v>
      </c>
    </row>
    <row r="1663">
      <c r="A1663" s="60">
        <v>2019.0</v>
      </c>
      <c r="B1663" s="1">
        <v>111288.9</v>
      </c>
      <c r="C1663" s="61">
        <v>43666.0</v>
      </c>
    </row>
    <row r="1664">
      <c r="A1664" s="60">
        <v>2019.0</v>
      </c>
      <c r="B1664" s="1">
        <v>111293.2</v>
      </c>
      <c r="C1664" s="61">
        <v>43667.0</v>
      </c>
    </row>
    <row r="1665">
      <c r="A1665" s="60">
        <v>2019.0</v>
      </c>
      <c r="B1665" s="1">
        <v>123618.4</v>
      </c>
      <c r="C1665" s="61">
        <v>43668.0</v>
      </c>
    </row>
    <row r="1666">
      <c r="A1666" s="60">
        <v>2019.0</v>
      </c>
      <c r="B1666" s="1">
        <v>129008.6</v>
      </c>
      <c r="C1666" s="61">
        <v>43669.0</v>
      </c>
    </row>
    <row r="1667">
      <c r="A1667" s="60">
        <v>2019.0</v>
      </c>
      <c r="B1667" s="1">
        <v>135782.5</v>
      </c>
      <c r="C1667" s="61">
        <v>43670.0</v>
      </c>
    </row>
    <row r="1668">
      <c r="A1668" s="60">
        <v>2019.0</v>
      </c>
      <c r="B1668" s="1">
        <v>132940.6</v>
      </c>
      <c r="C1668" s="61">
        <v>43671.0</v>
      </c>
    </row>
    <row r="1669">
      <c r="A1669" s="60">
        <v>2019.0</v>
      </c>
      <c r="B1669" s="1">
        <v>136493.1</v>
      </c>
      <c r="C1669" s="61">
        <v>43672.0</v>
      </c>
    </row>
    <row r="1670">
      <c r="A1670" s="60">
        <v>2019.0</v>
      </c>
      <c r="B1670" s="1">
        <v>121958.7</v>
      </c>
      <c r="C1670" s="61">
        <v>43673.0</v>
      </c>
    </row>
    <row r="1671">
      <c r="A1671" s="60">
        <v>2019.0</v>
      </c>
      <c r="B1671" s="1">
        <v>118413.1</v>
      </c>
      <c r="C1671" s="61">
        <v>43674.0</v>
      </c>
    </row>
    <row r="1672">
      <c r="A1672" s="60">
        <v>2019.0</v>
      </c>
      <c r="B1672" s="1">
        <v>133205.2</v>
      </c>
      <c r="C1672" s="61">
        <v>43675.0</v>
      </c>
    </row>
    <row r="1673">
      <c r="A1673" s="60">
        <v>2019.0</v>
      </c>
      <c r="B1673" s="1">
        <v>138858.0</v>
      </c>
      <c r="C1673" s="61">
        <v>43676.0</v>
      </c>
    </row>
    <row r="1674">
      <c r="A1674" s="60">
        <v>2019.0</v>
      </c>
      <c r="B1674" s="1">
        <v>140275.8</v>
      </c>
      <c r="C1674" s="61">
        <v>43677.0</v>
      </c>
    </row>
    <row r="1675">
      <c r="A1675" s="60">
        <v>2019.0</v>
      </c>
      <c r="B1675" s="1">
        <v>137651.1</v>
      </c>
      <c r="C1675" s="61">
        <v>43678.0</v>
      </c>
    </row>
    <row r="1676">
      <c r="A1676" s="60">
        <v>2019.0</v>
      </c>
      <c r="B1676" s="1">
        <v>135633.9</v>
      </c>
      <c r="C1676" s="61">
        <v>43679.0</v>
      </c>
    </row>
    <row r="1677">
      <c r="A1677" s="60">
        <v>2019.0</v>
      </c>
      <c r="B1677" s="1">
        <v>119933.7</v>
      </c>
      <c r="C1677" s="61">
        <v>43680.0</v>
      </c>
    </row>
    <row r="1678">
      <c r="A1678" s="60">
        <v>2019.0</v>
      </c>
      <c r="B1678" s="1">
        <v>120350.2</v>
      </c>
      <c r="C1678" s="61">
        <v>43681.0</v>
      </c>
    </row>
    <row r="1679">
      <c r="A1679" s="60">
        <v>2019.0</v>
      </c>
      <c r="B1679" s="1">
        <v>125652.1</v>
      </c>
      <c r="C1679" s="61">
        <v>43682.0</v>
      </c>
    </row>
    <row r="1680">
      <c r="A1680" s="60">
        <v>2019.0</v>
      </c>
      <c r="B1680" s="1">
        <v>132120.4</v>
      </c>
      <c r="C1680" s="61">
        <v>43683.0</v>
      </c>
    </row>
    <row r="1681">
      <c r="A1681" s="60">
        <v>2019.0</v>
      </c>
      <c r="B1681" s="1">
        <v>136315.4</v>
      </c>
      <c r="C1681" s="61">
        <v>43684.0</v>
      </c>
    </row>
    <row r="1682">
      <c r="A1682" s="60">
        <v>2019.0</v>
      </c>
      <c r="B1682" s="1">
        <v>133004.7</v>
      </c>
      <c r="C1682" s="61">
        <v>43685.0</v>
      </c>
    </row>
    <row r="1683">
      <c r="A1683" s="60">
        <v>2019.0</v>
      </c>
      <c r="B1683" s="1">
        <v>142555.1</v>
      </c>
      <c r="C1683" s="61">
        <v>43686.0</v>
      </c>
    </row>
    <row r="1684">
      <c r="A1684" s="60">
        <v>2019.0</v>
      </c>
      <c r="B1684" s="1">
        <v>128554.6</v>
      </c>
      <c r="C1684" s="61">
        <v>43687.0</v>
      </c>
    </row>
    <row r="1685">
      <c r="A1685" s="60">
        <v>2019.0</v>
      </c>
      <c r="B1685" s="1">
        <v>121028.3</v>
      </c>
      <c r="C1685" s="61">
        <v>43688.0</v>
      </c>
    </row>
    <row r="1686">
      <c r="A1686" s="60">
        <v>2019.0</v>
      </c>
      <c r="B1686" s="1">
        <v>136683.4</v>
      </c>
      <c r="C1686" s="61">
        <v>43689.0</v>
      </c>
    </row>
    <row r="1687">
      <c r="A1687" s="60">
        <v>2019.0</v>
      </c>
      <c r="B1687" s="1">
        <v>141474.3</v>
      </c>
      <c r="C1687" s="61">
        <v>43690.0</v>
      </c>
    </row>
    <row r="1688">
      <c r="A1688" s="60">
        <v>2019.0</v>
      </c>
      <c r="B1688" s="1">
        <v>134681.4</v>
      </c>
      <c r="C1688" s="61">
        <v>43691.0</v>
      </c>
    </row>
    <row r="1689">
      <c r="A1689" s="60">
        <v>2019.0</v>
      </c>
      <c r="B1689" s="1">
        <v>128119.7</v>
      </c>
      <c r="C1689" s="61">
        <v>43692.0</v>
      </c>
    </row>
    <row r="1690">
      <c r="A1690" s="60">
        <v>2019.0</v>
      </c>
      <c r="B1690" s="1">
        <v>129781.2</v>
      </c>
      <c r="C1690" s="61">
        <v>43693.0</v>
      </c>
    </row>
    <row r="1691">
      <c r="A1691" s="60">
        <v>2019.0</v>
      </c>
      <c r="B1691" s="1">
        <v>115460.6</v>
      </c>
      <c r="C1691" s="61">
        <v>43694.0</v>
      </c>
    </row>
    <row r="1692">
      <c r="A1692" s="60">
        <v>2019.0</v>
      </c>
      <c r="B1692" s="1">
        <v>110816.4</v>
      </c>
      <c r="C1692" s="61">
        <v>43695.0</v>
      </c>
    </row>
    <row r="1693">
      <c r="A1693" s="60">
        <v>2019.0</v>
      </c>
      <c r="B1693" s="1">
        <v>131067.3</v>
      </c>
      <c r="C1693" s="61">
        <v>43696.0</v>
      </c>
    </row>
    <row r="1694">
      <c r="A1694" s="60">
        <v>2019.0</v>
      </c>
      <c r="B1694" s="1">
        <v>131438.6</v>
      </c>
      <c r="C1694" s="61">
        <v>43697.0</v>
      </c>
    </row>
    <row r="1695">
      <c r="A1695" s="60">
        <v>2019.0</v>
      </c>
      <c r="B1695" s="1">
        <v>120747.1</v>
      </c>
      <c r="C1695" s="61">
        <v>43698.0</v>
      </c>
    </row>
    <row r="1696">
      <c r="A1696" s="60">
        <v>2019.0</v>
      </c>
      <c r="B1696" s="1">
        <v>127698.0</v>
      </c>
      <c r="C1696" s="61">
        <v>43699.0</v>
      </c>
    </row>
    <row r="1697">
      <c r="A1697" s="60">
        <v>2019.0</v>
      </c>
      <c r="B1697" s="1">
        <v>126763.4</v>
      </c>
      <c r="C1697" s="61">
        <v>43700.0</v>
      </c>
    </row>
    <row r="1698">
      <c r="A1698" s="60">
        <v>2019.0</v>
      </c>
      <c r="B1698" s="1">
        <v>107303.5</v>
      </c>
      <c r="C1698" s="61">
        <v>43701.0</v>
      </c>
    </row>
    <row r="1699">
      <c r="A1699" s="60">
        <v>2019.0</v>
      </c>
      <c r="B1699" s="1">
        <v>113980.3</v>
      </c>
      <c r="C1699" s="61">
        <v>43702.0</v>
      </c>
    </row>
    <row r="1700">
      <c r="A1700" s="60">
        <v>2019.0</v>
      </c>
      <c r="B1700" s="1">
        <v>132704.4</v>
      </c>
      <c r="C1700" s="61">
        <v>43703.0</v>
      </c>
    </row>
    <row r="1701">
      <c r="A1701" s="60">
        <v>2019.0</v>
      </c>
      <c r="B1701" s="1">
        <v>130964.9</v>
      </c>
      <c r="C1701" s="61">
        <v>43704.0</v>
      </c>
    </row>
    <row r="1702">
      <c r="A1702" s="60">
        <v>2019.0</v>
      </c>
      <c r="B1702" s="1">
        <v>137660.9</v>
      </c>
      <c r="C1702" s="61">
        <v>43705.0</v>
      </c>
    </row>
    <row r="1703">
      <c r="A1703" s="60">
        <v>2019.0</v>
      </c>
      <c r="B1703" s="1">
        <v>134233.3</v>
      </c>
      <c r="C1703" s="61">
        <v>43706.0</v>
      </c>
    </row>
    <row r="1704">
      <c r="A1704" s="60">
        <v>2019.0</v>
      </c>
      <c r="B1704" s="1">
        <v>131871.1</v>
      </c>
      <c r="C1704" s="61">
        <v>43707.0</v>
      </c>
    </row>
    <row r="1705">
      <c r="A1705" s="60">
        <v>2019.0</v>
      </c>
      <c r="B1705" s="1">
        <v>107616.0</v>
      </c>
      <c r="C1705" s="61">
        <v>43708.0</v>
      </c>
    </row>
    <row r="1706">
      <c r="A1706" s="60">
        <v>2019.0</v>
      </c>
      <c r="B1706" s="1">
        <v>106779.5</v>
      </c>
      <c r="C1706" s="61">
        <v>43709.0</v>
      </c>
    </row>
    <row r="1707">
      <c r="A1707" s="60">
        <v>2019.0</v>
      </c>
      <c r="B1707" s="1">
        <v>121697.4</v>
      </c>
      <c r="C1707" s="61">
        <v>43710.0</v>
      </c>
    </row>
    <row r="1708">
      <c r="A1708" s="60">
        <v>2019.0</v>
      </c>
      <c r="B1708" s="1">
        <v>118871.2</v>
      </c>
      <c r="C1708" s="61">
        <v>43711.0</v>
      </c>
    </row>
    <row r="1709">
      <c r="A1709" s="60">
        <v>2019.0</v>
      </c>
      <c r="B1709" s="1">
        <v>122652.8</v>
      </c>
      <c r="C1709" s="61">
        <v>43712.0</v>
      </c>
    </row>
    <row r="1710">
      <c r="A1710" s="60">
        <v>2019.0</v>
      </c>
      <c r="B1710" s="1">
        <v>120223.2</v>
      </c>
      <c r="C1710" s="61">
        <v>43713.0</v>
      </c>
    </row>
    <row r="1711">
      <c r="A1711" s="60">
        <v>2019.0</v>
      </c>
      <c r="B1711" s="1">
        <v>122222.7</v>
      </c>
      <c r="C1711" s="61">
        <v>43714.0</v>
      </c>
    </row>
    <row r="1712">
      <c r="A1712" s="60">
        <v>2019.0</v>
      </c>
      <c r="B1712" s="1">
        <v>115200.2</v>
      </c>
      <c r="C1712" s="61">
        <v>43715.0</v>
      </c>
    </row>
    <row r="1713">
      <c r="A1713" s="60">
        <v>2019.0</v>
      </c>
      <c r="B1713" s="1">
        <v>116999.1</v>
      </c>
      <c r="C1713" s="61">
        <v>43716.0</v>
      </c>
    </row>
    <row r="1714">
      <c r="A1714" s="60">
        <v>2019.0</v>
      </c>
      <c r="B1714" s="1">
        <v>130448.1</v>
      </c>
      <c r="C1714" s="61">
        <v>43717.0</v>
      </c>
    </row>
    <row r="1715">
      <c r="A1715" s="60">
        <v>2019.0</v>
      </c>
      <c r="B1715" s="1">
        <v>131665.0</v>
      </c>
      <c r="C1715" s="61">
        <v>43718.0</v>
      </c>
    </row>
    <row r="1716">
      <c r="A1716" s="60">
        <v>2019.0</v>
      </c>
      <c r="B1716" s="1">
        <v>121100.0</v>
      </c>
      <c r="C1716" s="61">
        <v>43719.0</v>
      </c>
    </row>
    <row r="1717">
      <c r="A1717" s="60">
        <v>2019.0</v>
      </c>
      <c r="B1717" s="1">
        <v>118723.1</v>
      </c>
      <c r="C1717" s="61">
        <v>43720.0</v>
      </c>
    </row>
    <row r="1718">
      <c r="A1718" s="60">
        <v>2019.0</v>
      </c>
      <c r="B1718" s="1">
        <v>120349.0</v>
      </c>
      <c r="C1718" s="61">
        <v>43721.0</v>
      </c>
    </row>
    <row r="1719">
      <c r="A1719" s="60">
        <v>2019.0</v>
      </c>
      <c r="B1719" s="1">
        <v>103501.0</v>
      </c>
      <c r="C1719" s="61">
        <v>43722.0</v>
      </c>
    </row>
    <row r="1720">
      <c r="A1720" s="60">
        <v>2019.0</v>
      </c>
      <c r="B1720" s="1">
        <v>105149.0</v>
      </c>
      <c r="C1720" s="61">
        <v>43723.0</v>
      </c>
    </row>
    <row r="1721">
      <c r="A1721" s="60">
        <v>2019.0</v>
      </c>
      <c r="B1721" s="1">
        <v>119362.2</v>
      </c>
      <c r="C1721" s="61">
        <v>43724.0</v>
      </c>
    </row>
    <row r="1722">
      <c r="A1722" s="60">
        <v>2019.0</v>
      </c>
      <c r="B1722" s="1">
        <v>124129.4</v>
      </c>
      <c r="C1722" s="61">
        <v>43725.0</v>
      </c>
    </row>
    <row r="1723">
      <c r="A1723" s="60">
        <v>2019.0</v>
      </c>
      <c r="B1723" s="1">
        <v>119715.7</v>
      </c>
      <c r="C1723" s="61">
        <v>43726.0</v>
      </c>
    </row>
    <row r="1724">
      <c r="A1724" s="60">
        <v>2019.0</v>
      </c>
      <c r="B1724" s="1">
        <v>108102.6</v>
      </c>
      <c r="C1724" s="61">
        <v>43727.0</v>
      </c>
    </row>
    <row r="1725">
      <c r="A1725" s="60">
        <v>2019.0</v>
      </c>
      <c r="B1725" s="1">
        <v>107222.3</v>
      </c>
      <c r="C1725" s="61">
        <v>43728.0</v>
      </c>
    </row>
    <row r="1726">
      <c r="A1726" s="60">
        <v>2019.0</v>
      </c>
      <c r="B1726" s="1">
        <v>101348.4</v>
      </c>
      <c r="C1726" s="61">
        <v>43729.0</v>
      </c>
    </row>
    <row r="1727">
      <c r="A1727" s="60">
        <v>2019.0</v>
      </c>
      <c r="B1727" s="1">
        <v>102386.5</v>
      </c>
      <c r="C1727" s="61">
        <v>43730.0</v>
      </c>
    </row>
    <row r="1728">
      <c r="A1728" s="60">
        <v>2019.0</v>
      </c>
      <c r="B1728" s="1">
        <v>121862.9</v>
      </c>
      <c r="C1728" s="61">
        <v>43731.0</v>
      </c>
    </row>
    <row r="1729">
      <c r="A1729" s="60">
        <v>2019.0</v>
      </c>
      <c r="B1729" s="1">
        <v>125787.3</v>
      </c>
      <c r="C1729" s="61">
        <v>43732.0</v>
      </c>
    </row>
    <row r="1730">
      <c r="A1730" s="60">
        <v>2019.0</v>
      </c>
      <c r="B1730" s="1">
        <v>124302.9</v>
      </c>
      <c r="C1730" s="61">
        <v>43733.0</v>
      </c>
    </row>
    <row r="1731">
      <c r="A1731" s="60">
        <v>2019.0</v>
      </c>
      <c r="B1731" s="1">
        <v>117320.2</v>
      </c>
      <c r="C1731" s="61">
        <v>43734.0</v>
      </c>
    </row>
    <row r="1732">
      <c r="A1732" s="60">
        <v>2019.0</v>
      </c>
      <c r="B1732" s="1">
        <v>106043.0</v>
      </c>
      <c r="C1732" s="61">
        <v>43735.0</v>
      </c>
    </row>
    <row r="1733">
      <c r="A1733" s="60">
        <v>2019.0</v>
      </c>
      <c r="B1733" s="1">
        <v>108762.3</v>
      </c>
      <c r="C1733" s="61">
        <v>43736.0</v>
      </c>
    </row>
    <row r="1734">
      <c r="A1734" s="60">
        <v>2019.0</v>
      </c>
      <c r="B1734" s="1">
        <v>104804.1</v>
      </c>
      <c r="C1734" s="61">
        <v>43737.0</v>
      </c>
    </row>
    <row r="1735">
      <c r="A1735" s="60">
        <v>2019.0</v>
      </c>
      <c r="B1735" s="1">
        <v>121770.8</v>
      </c>
      <c r="C1735" s="61">
        <v>43738.0</v>
      </c>
    </row>
    <row r="1736">
      <c r="A1736" s="60">
        <v>2019.0</v>
      </c>
      <c r="B1736" s="1">
        <v>117265.3</v>
      </c>
      <c r="C1736" s="61">
        <v>43739.0</v>
      </c>
    </row>
    <row r="1737">
      <c r="A1737" s="60">
        <v>2019.0</v>
      </c>
      <c r="B1737" s="1">
        <v>110760.8</v>
      </c>
      <c r="C1737" s="61">
        <v>43740.0</v>
      </c>
    </row>
    <row r="1738">
      <c r="A1738" s="60">
        <v>2019.0</v>
      </c>
      <c r="B1738" s="1">
        <v>109312.9</v>
      </c>
      <c r="C1738" s="61">
        <v>43741.0</v>
      </c>
    </row>
    <row r="1739">
      <c r="A1739" s="60">
        <v>2019.0</v>
      </c>
      <c r="B1739" s="1">
        <v>117512.6</v>
      </c>
      <c r="C1739" s="61">
        <v>43742.0</v>
      </c>
    </row>
    <row r="1740">
      <c r="A1740" s="60">
        <v>2019.0</v>
      </c>
      <c r="B1740" s="1">
        <v>101386.0</v>
      </c>
      <c r="C1740" s="61">
        <v>43743.0</v>
      </c>
    </row>
    <row r="1741">
      <c r="A1741" s="60">
        <v>2019.0</v>
      </c>
      <c r="B1741" s="1">
        <v>93011.35</v>
      </c>
      <c r="C1741" s="61">
        <v>43744.0</v>
      </c>
    </row>
    <row r="1742">
      <c r="A1742" s="60">
        <v>2019.0</v>
      </c>
      <c r="B1742" s="1">
        <v>113296.3</v>
      </c>
      <c r="C1742" s="61">
        <v>43745.0</v>
      </c>
    </row>
    <row r="1743">
      <c r="A1743" s="60">
        <v>2019.0</v>
      </c>
      <c r="B1743" s="1">
        <v>117504.8</v>
      </c>
      <c r="C1743" s="61">
        <v>43746.0</v>
      </c>
    </row>
    <row r="1744">
      <c r="A1744" s="60">
        <v>2019.0</v>
      </c>
      <c r="B1744" s="1">
        <v>122771.8</v>
      </c>
      <c r="C1744" s="61">
        <v>43747.0</v>
      </c>
    </row>
    <row r="1745">
      <c r="A1745" s="60">
        <v>2019.0</v>
      </c>
      <c r="B1745" s="1">
        <v>123692.1</v>
      </c>
      <c r="C1745" s="61">
        <v>43748.0</v>
      </c>
    </row>
    <row r="1746">
      <c r="A1746" s="60">
        <v>2019.0</v>
      </c>
      <c r="B1746" s="1">
        <v>115250.5</v>
      </c>
      <c r="C1746" s="61">
        <v>43749.0</v>
      </c>
    </row>
    <row r="1747">
      <c r="A1747" s="60">
        <v>2019.0</v>
      </c>
      <c r="B1747" s="1">
        <v>101053.4</v>
      </c>
      <c r="C1747" s="61">
        <v>43750.0</v>
      </c>
    </row>
    <row r="1748">
      <c r="A1748" s="60">
        <v>2019.0</v>
      </c>
      <c r="B1748" s="1">
        <v>94744.7</v>
      </c>
      <c r="C1748" s="61">
        <v>43751.0</v>
      </c>
    </row>
    <row r="1749">
      <c r="A1749" s="60">
        <v>2019.0</v>
      </c>
      <c r="B1749" s="1">
        <v>110290.1</v>
      </c>
      <c r="C1749" s="61">
        <v>43752.0</v>
      </c>
    </row>
    <row r="1750">
      <c r="A1750" s="60">
        <v>2019.0</v>
      </c>
      <c r="B1750" s="1">
        <v>112052.1</v>
      </c>
      <c r="C1750" s="61">
        <v>43753.0</v>
      </c>
    </row>
    <row r="1751">
      <c r="A1751" s="60">
        <v>2019.0</v>
      </c>
      <c r="B1751" s="1">
        <v>117533.7</v>
      </c>
      <c r="C1751" s="61">
        <v>43754.0</v>
      </c>
    </row>
    <row r="1752">
      <c r="A1752" s="60">
        <v>2019.0</v>
      </c>
      <c r="B1752" s="1">
        <v>116690.0</v>
      </c>
      <c r="C1752" s="61">
        <v>43755.0</v>
      </c>
    </row>
    <row r="1753">
      <c r="A1753" s="60">
        <v>2019.0</v>
      </c>
      <c r="B1753" s="1">
        <v>109857.5</v>
      </c>
      <c r="C1753" s="61">
        <v>43756.0</v>
      </c>
    </row>
    <row r="1754">
      <c r="A1754" s="60">
        <v>2019.0</v>
      </c>
      <c r="B1754" s="1">
        <v>102032.5</v>
      </c>
      <c r="C1754" s="61">
        <v>43757.0</v>
      </c>
    </row>
    <row r="1755">
      <c r="A1755" s="60">
        <v>2019.0</v>
      </c>
      <c r="B1755" s="1">
        <v>102684.5</v>
      </c>
      <c r="C1755" s="61">
        <v>43758.0</v>
      </c>
    </row>
    <row r="1756">
      <c r="A1756" s="60">
        <v>2019.0</v>
      </c>
      <c r="B1756" s="1">
        <v>114502.1</v>
      </c>
      <c r="C1756" s="61">
        <v>43759.0</v>
      </c>
    </row>
    <row r="1757">
      <c r="A1757" s="60">
        <v>2019.0</v>
      </c>
      <c r="B1757" s="1">
        <v>114108.5</v>
      </c>
      <c r="C1757" s="61">
        <v>43760.0</v>
      </c>
    </row>
    <row r="1758">
      <c r="A1758" s="60">
        <v>2019.0</v>
      </c>
      <c r="B1758" s="1">
        <v>114281.6</v>
      </c>
      <c r="C1758" s="61">
        <v>43761.0</v>
      </c>
    </row>
    <row r="1759">
      <c r="A1759" s="60">
        <v>2019.0</v>
      </c>
      <c r="B1759" s="1">
        <v>115442.7</v>
      </c>
      <c r="C1759" s="61">
        <v>43762.0</v>
      </c>
    </row>
    <row r="1760">
      <c r="A1760" s="60">
        <v>2019.0</v>
      </c>
      <c r="B1760" s="1">
        <v>109130.8</v>
      </c>
      <c r="C1760" s="61">
        <v>43763.0</v>
      </c>
    </row>
    <row r="1761">
      <c r="A1761" s="60">
        <v>2019.0</v>
      </c>
      <c r="B1761" s="1">
        <v>96698.29</v>
      </c>
      <c r="C1761" s="61">
        <v>43764.0</v>
      </c>
    </row>
    <row r="1762">
      <c r="A1762" s="60">
        <v>2019.0</v>
      </c>
      <c r="B1762" s="1">
        <v>102830.6</v>
      </c>
      <c r="C1762" s="61">
        <v>43765.0</v>
      </c>
    </row>
    <row r="1763">
      <c r="A1763" s="60">
        <v>2019.0</v>
      </c>
      <c r="B1763" s="1">
        <v>112634.6</v>
      </c>
      <c r="C1763" s="61">
        <v>43766.0</v>
      </c>
    </row>
    <row r="1764">
      <c r="A1764" s="60">
        <v>2019.0</v>
      </c>
      <c r="B1764" s="1">
        <v>111887.4</v>
      </c>
      <c r="C1764" s="61">
        <v>43767.0</v>
      </c>
    </row>
    <row r="1765">
      <c r="A1765" s="60">
        <v>2019.0</v>
      </c>
      <c r="B1765" s="1">
        <v>117375.7</v>
      </c>
      <c r="C1765" s="61">
        <v>43768.0</v>
      </c>
    </row>
    <row r="1766">
      <c r="A1766" s="60">
        <v>2019.0</v>
      </c>
      <c r="B1766" s="1">
        <v>121752.9</v>
      </c>
      <c r="C1766" s="61">
        <v>43769.0</v>
      </c>
    </row>
    <row r="1767">
      <c r="A1767" s="60">
        <v>2019.0</v>
      </c>
      <c r="B1767" s="1">
        <v>130510.9</v>
      </c>
      <c r="C1767" s="61">
        <v>43770.0</v>
      </c>
    </row>
    <row r="1768">
      <c r="A1768" s="60">
        <v>2019.0</v>
      </c>
      <c r="B1768" s="1">
        <v>105806.8</v>
      </c>
      <c r="C1768" s="61">
        <v>43771.0</v>
      </c>
    </row>
    <row r="1769">
      <c r="A1769" s="60">
        <v>2019.0</v>
      </c>
      <c r="B1769" s="1">
        <v>96867.02</v>
      </c>
      <c r="C1769" s="61">
        <v>43772.0</v>
      </c>
    </row>
    <row r="1770">
      <c r="A1770" s="60">
        <v>2019.0</v>
      </c>
      <c r="B1770" s="1">
        <v>107279.8</v>
      </c>
      <c r="C1770" s="61">
        <v>43773.0</v>
      </c>
    </row>
    <row r="1771">
      <c r="A1771" s="60">
        <v>2019.0</v>
      </c>
      <c r="B1771" s="1">
        <v>96817.0</v>
      </c>
      <c r="C1771" s="61">
        <v>43774.0</v>
      </c>
    </row>
    <row r="1772">
      <c r="A1772" s="60">
        <v>2019.0</v>
      </c>
      <c r="B1772" s="1">
        <v>104381.4</v>
      </c>
      <c r="C1772" s="61">
        <v>43775.0</v>
      </c>
    </row>
    <row r="1773">
      <c r="A1773" s="60">
        <v>2019.0</v>
      </c>
      <c r="B1773" s="1">
        <v>115132.6</v>
      </c>
      <c r="C1773" s="61">
        <v>43776.0</v>
      </c>
    </row>
    <row r="1774">
      <c r="A1774" s="60">
        <v>2019.0</v>
      </c>
      <c r="B1774" s="1">
        <v>113954.8</v>
      </c>
      <c r="C1774" s="61">
        <v>43777.0</v>
      </c>
    </row>
    <row r="1775">
      <c r="A1775" s="60">
        <v>2019.0</v>
      </c>
      <c r="B1775" s="1">
        <v>108924.8</v>
      </c>
      <c r="C1775" s="61">
        <v>43778.0</v>
      </c>
    </row>
    <row r="1776">
      <c r="A1776" s="60">
        <v>2019.0</v>
      </c>
      <c r="B1776" s="1">
        <v>101550.0</v>
      </c>
      <c r="C1776" s="61">
        <v>43779.0</v>
      </c>
    </row>
    <row r="1777">
      <c r="A1777" s="60">
        <v>2019.0</v>
      </c>
      <c r="B1777" s="1">
        <v>106759.0</v>
      </c>
      <c r="C1777" s="61">
        <v>43780.0</v>
      </c>
    </row>
    <row r="1778">
      <c r="A1778" s="60">
        <v>2019.0</v>
      </c>
      <c r="B1778" s="1">
        <v>104303.5</v>
      </c>
      <c r="C1778" s="61">
        <v>43781.0</v>
      </c>
    </row>
    <row r="1779">
      <c r="A1779" s="60">
        <v>2019.0</v>
      </c>
      <c r="B1779" s="1">
        <v>112573.5</v>
      </c>
      <c r="C1779" s="61">
        <v>43782.0</v>
      </c>
    </row>
    <row r="1780">
      <c r="A1780" s="60">
        <v>2019.0</v>
      </c>
      <c r="B1780" s="1">
        <v>109828.9</v>
      </c>
      <c r="C1780" s="61">
        <v>43783.0</v>
      </c>
    </row>
    <row r="1781">
      <c r="A1781" s="60">
        <v>2019.0</v>
      </c>
      <c r="B1781" s="1">
        <v>110954.8</v>
      </c>
      <c r="C1781" s="61">
        <v>43784.0</v>
      </c>
    </row>
    <row r="1782">
      <c r="A1782" s="60">
        <v>2019.0</v>
      </c>
      <c r="B1782" s="1">
        <v>97646.12</v>
      </c>
      <c r="C1782" s="61">
        <v>43785.0</v>
      </c>
    </row>
    <row r="1783">
      <c r="A1783" s="60">
        <v>2019.0</v>
      </c>
      <c r="B1783" s="1">
        <v>96742.49</v>
      </c>
      <c r="C1783" s="61">
        <v>43786.0</v>
      </c>
    </row>
    <row r="1784">
      <c r="A1784" s="60">
        <v>2019.0</v>
      </c>
      <c r="B1784" s="1">
        <v>109148.3</v>
      </c>
      <c r="C1784" s="61">
        <v>43787.0</v>
      </c>
    </row>
    <row r="1785">
      <c r="A1785" s="60">
        <v>2019.0</v>
      </c>
      <c r="B1785" s="1">
        <v>112033.9</v>
      </c>
      <c r="C1785" s="61">
        <v>43788.0</v>
      </c>
    </row>
    <row r="1786">
      <c r="A1786" s="60">
        <v>2019.0</v>
      </c>
      <c r="B1786" s="1">
        <v>119736.1</v>
      </c>
      <c r="C1786" s="61">
        <v>43789.0</v>
      </c>
    </row>
    <row r="1787">
      <c r="A1787" s="60">
        <v>2019.0</v>
      </c>
      <c r="B1787" s="1">
        <v>131312.0</v>
      </c>
      <c r="C1787" s="61">
        <v>43790.0</v>
      </c>
    </row>
    <row r="1788">
      <c r="A1788" s="60">
        <v>2019.0</v>
      </c>
      <c r="B1788" s="1">
        <v>109049.4</v>
      </c>
      <c r="C1788" s="61">
        <v>43791.0</v>
      </c>
    </row>
    <row r="1789">
      <c r="A1789" s="60">
        <v>2019.0</v>
      </c>
      <c r="B1789" s="1">
        <v>97245.77</v>
      </c>
      <c r="C1789" s="61">
        <v>43792.0</v>
      </c>
    </row>
    <row r="1790">
      <c r="A1790" s="60">
        <v>2019.0</v>
      </c>
      <c r="B1790" s="1">
        <v>96778.25</v>
      </c>
      <c r="C1790" s="61">
        <v>43793.0</v>
      </c>
    </row>
    <row r="1791">
      <c r="A1791" s="60">
        <v>2019.0</v>
      </c>
      <c r="B1791" s="1">
        <v>113899.3</v>
      </c>
      <c r="C1791" s="61">
        <v>43794.0</v>
      </c>
    </row>
    <row r="1792">
      <c r="A1792" s="60">
        <v>2019.0</v>
      </c>
      <c r="B1792" s="1">
        <v>107629.2</v>
      </c>
      <c r="C1792" s="61">
        <v>43795.0</v>
      </c>
    </row>
    <row r="1793">
      <c r="A1793" s="60">
        <v>2019.0</v>
      </c>
      <c r="B1793" s="1">
        <v>108417.7</v>
      </c>
      <c r="C1793" s="61">
        <v>43796.0</v>
      </c>
    </row>
    <row r="1794">
      <c r="A1794" s="60">
        <v>2019.0</v>
      </c>
      <c r="B1794" s="1">
        <v>112735.9</v>
      </c>
      <c r="C1794" s="61">
        <v>43797.0</v>
      </c>
    </row>
    <row r="1795">
      <c r="A1795" s="60">
        <v>2019.0</v>
      </c>
      <c r="B1795" s="1">
        <v>114799.9</v>
      </c>
      <c r="C1795" s="61">
        <v>43798.0</v>
      </c>
    </row>
    <row r="1796">
      <c r="A1796" s="60">
        <v>2019.0</v>
      </c>
      <c r="B1796" s="1">
        <v>98959.56</v>
      </c>
      <c r="C1796" s="61">
        <v>43799.0</v>
      </c>
    </row>
    <row r="1797">
      <c r="A1797" s="60">
        <v>2019.0</v>
      </c>
      <c r="B1797" s="1">
        <v>100234.0</v>
      </c>
      <c r="C1797" s="61">
        <v>43800.0</v>
      </c>
    </row>
    <row r="1798">
      <c r="A1798" s="60">
        <v>2019.0</v>
      </c>
      <c r="B1798" s="1">
        <v>110609.4</v>
      </c>
      <c r="C1798" s="61">
        <v>43801.0</v>
      </c>
    </row>
    <row r="1799">
      <c r="A1799" s="60">
        <v>2019.0</v>
      </c>
      <c r="B1799" s="1">
        <v>109094.0</v>
      </c>
      <c r="C1799" s="61">
        <v>43802.0</v>
      </c>
    </row>
    <row r="1800">
      <c r="A1800" s="60">
        <v>2019.0</v>
      </c>
      <c r="B1800" s="1">
        <v>107400.7</v>
      </c>
      <c r="C1800" s="61">
        <v>43803.0</v>
      </c>
    </row>
    <row r="1801">
      <c r="A1801" s="60">
        <v>2019.0</v>
      </c>
      <c r="B1801" s="1">
        <v>107891.7</v>
      </c>
      <c r="C1801" s="61">
        <v>43804.0</v>
      </c>
    </row>
    <row r="1802">
      <c r="A1802" s="60">
        <v>2019.0</v>
      </c>
      <c r="B1802" s="1">
        <v>105029.0</v>
      </c>
      <c r="C1802" s="61">
        <v>43805.0</v>
      </c>
    </row>
    <row r="1803">
      <c r="A1803" s="60">
        <v>2019.0</v>
      </c>
      <c r="B1803" s="1">
        <v>95436.3</v>
      </c>
      <c r="C1803" s="61">
        <v>43806.0</v>
      </c>
    </row>
    <row r="1804">
      <c r="A1804" s="60">
        <v>2019.0</v>
      </c>
      <c r="B1804" s="1">
        <v>97577.42</v>
      </c>
      <c r="C1804" s="61">
        <v>43807.0</v>
      </c>
    </row>
    <row r="1805">
      <c r="A1805" s="60">
        <v>2019.0</v>
      </c>
      <c r="B1805" s="1">
        <v>127910.8</v>
      </c>
      <c r="C1805" s="61">
        <v>43808.0</v>
      </c>
    </row>
    <row r="1806">
      <c r="A1806" s="60">
        <v>2019.0</v>
      </c>
      <c r="B1806" s="1">
        <v>109548.6</v>
      </c>
      <c r="C1806" s="61">
        <v>43809.0</v>
      </c>
    </row>
    <row r="1807">
      <c r="A1807" s="60">
        <v>2019.0</v>
      </c>
      <c r="B1807" s="1">
        <v>109060.4</v>
      </c>
      <c r="C1807" s="61">
        <v>43810.0</v>
      </c>
    </row>
    <row r="1808">
      <c r="A1808" s="60">
        <v>2019.0</v>
      </c>
      <c r="B1808" s="1">
        <v>108599.1</v>
      </c>
      <c r="C1808" s="61">
        <v>43811.0</v>
      </c>
    </row>
    <row r="1809">
      <c r="A1809" s="60">
        <v>2019.0</v>
      </c>
      <c r="B1809" s="1">
        <v>107070.6</v>
      </c>
      <c r="C1809" s="61">
        <v>43812.0</v>
      </c>
    </row>
    <row r="1810">
      <c r="A1810" s="60">
        <v>2019.0</v>
      </c>
      <c r="B1810" s="1">
        <v>101239.2</v>
      </c>
      <c r="C1810" s="61">
        <v>43813.0</v>
      </c>
    </row>
    <row r="1811">
      <c r="A1811" s="60">
        <v>2019.0</v>
      </c>
      <c r="B1811" s="1">
        <v>98723.45</v>
      </c>
      <c r="C1811" s="61">
        <v>43814.0</v>
      </c>
    </row>
    <row r="1812">
      <c r="A1812" s="60">
        <v>2019.0</v>
      </c>
      <c r="B1812" s="1">
        <v>114400.1</v>
      </c>
      <c r="C1812" s="61">
        <v>43815.0</v>
      </c>
    </row>
    <row r="1813">
      <c r="A1813" s="60">
        <v>2019.0</v>
      </c>
      <c r="B1813" s="1">
        <v>123999.1</v>
      </c>
      <c r="C1813" s="61">
        <v>43816.0</v>
      </c>
    </row>
    <row r="1814">
      <c r="A1814" s="60">
        <v>2019.0</v>
      </c>
      <c r="B1814" s="1">
        <v>146990.9</v>
      </c>
      <c r="C1814" s="61">
        <v>43817.0</v>
      </c>
    </row>
    <row r="1815">
      <c r="A1815" s="60">
        <v>2019.0</v>
      </c>
      <c r="B1815" s="1">
        <v>125050.6</v>
      </c>
      <c r="C1815" s="61">
        <v>43818.0</v>
      </c>
    </row>
    <row r="1816">
      <c r="A1816" s="60">
        <v>2019.0</v>
      </c>
      <c r="B1816" s="1">
        <v>150553.4</v>
      </c>
      <c r="C1816" s="61">
        <v>43819.0</v>
      </c>
    </row>
    <row r="1817">
      <c r="A1817" s="60">
        <v>2019.0</v>
      </c>
      <c r="B1817" s="1">
        <v>100632.5</v>
      </c>
      <c r="C1817" s="61">
        <v>43820.0</v>
      </c>
    </row>
    <row r="1818">
      <c r="A1818" s="60">
        <v>2019.0</v>
      </c>
      <c r="B1818" s="1">
        <v>90145.62</v>
      </c>
      <c r="C1818" s="61">
        <v>43821.0</v>
      </c>
    </row>
    <row r="1819">
      <c r="A1819" s="60">
        <v>2019.0</v>
      </c>
      <c r="B1819" s="1">
        <v>101818.0</v>
      </c>
      <c r="C1819" s="61">
        <v>43822.0</v>
      </c>
    </row>
    <row r="1820">
      <c r="A1820" s="60">
        <v>2019.0</v>
      </c>
      <c r="B1820" s="1">
        <v>102168.9</v>
      </c>
      <c r="C1820" s="61">
        <v>43823.0</v>
      </c>
    </row>
    <row r="1821">
      <c r="A1821" s="60">
        <v>2019.0</v>
      </c>
      <c r="B1821" s="1">
        <v>98312.75</v>
      </c>
      <c r="C1821" s="61">
        <v>43824.0</v>
      </c>
    </row>
    <row r="1822">
      <c r="A1822" s="60">
        <v>2019.0</v>
      </c>
      <c r="B1822" s="1">
        <v>96120.53</v>
      </c>
      <c r="C1822" s="61">
        <v>43825.0</v>
      </c>
    </row>
    <row r="1823">
      <c r="A1823" s="60">
        <v>2019.0</v>
      </c>
      <c r="B1823" s="1">
        <v>107256.1</v>
      </c>
      <c r="C1823" s="61">
        <v>43826.0</v>
      </c>
    </row>
    <row r="1824">
      <c r="A1824" s="60">
        <v>2019.0</v>
      </c>
      <c r="B1824" s="1">
        <v>113521.7</v>
      </c>
      <c r="C1824" s="61">
        <v>43827.0</v>
      </c>
    </row>
    <row r="1825">
      <c r="A1825" s="60">
        <v>2019.0</v>
      </c>
      <c r="B1825" s="1">
        <v>118293.5</v>
      </c>
      <c r="C1825" s="61">
        <v>43828.0</v>
      </c>
    </row>
    <row r="1826">
      <c r="A1826" s="60">
        <v>2019.0</v>
      </c>
      <c r="B1826" s="1">
        <v>140410.1</v>
      </c>
      <c r="C1826" s="61">
        <v>43829.0</v>
      </c>
    </row>
    <row r="1827">
      <c r="A1827" s="60">
        <v>2019.0</v>
      </c>
      <c r="B1827" s="1">
        <v>95410.39</v>
      </c>
      <c r="C1827" s="61">
        <v>43830.0</v>
      </c>
    </row>
    <row r="1828">
      <c r="A1828" s="60">
        <v>2020.0</v>
      </c>
      <c r="B1828" s="1">
        <v>89077.86</v>
      </c>
      <c r="C1828" s="61">
        <v>43831.0</v>
      </c>
    </row>
    <row r="1829">
      <c r="A1829" s="60">
        <v>2020.0</v>
      </c>
      <c r="B1829" s="1">
        <v>102988.2</v>
      </c>
      <c r="C1829" s="61">
        <v>43832.0</v>
      </c>
    </row>
    <row r="1830">
      <c r="A1830" s="60">
        <v>2020.0</v>
      </c>
      <c r="B1830" s="1">
        <v>118922.2</v>
      </c>
      <c r="C1830" s="61">
        <v>43833.0</v>
      </c>
    </row>
    <row r="1831">
      <c r="A1831" s="60">
        <v>2020.0</v>
      </c>
      <c r="B1831" s="1">
        <v>102245.6</v>
      </c>
      <c r="C1831" s="61">
        <v>43834.0</v>
      </c>
    </row>
    <row r="1832">
      <c r="A1832" s="60">
        <v>2020.0</v>
      </c>
      <c r="B1832" s="1">
        <v>95671.2</v>
      </c>
      <c r="C1832" s="61">
        <v>43835.0</v>
      </c>
    </row>
    <row r="1833">
      <c r="A1833" s="60">
        <v>2020.0</v>
      </c>
      <c r="B1833" s="1">
        <v>110253.6</v>
      </c>
      <c r="C1833" s="61">
        <v>43836.0</v>
      </c>
    </row>
    <row r="1834">
      <c r="A1834" s="60">
        <v>2020.0</v>
      </c>
      <c r="B1834" s="1">
        <v>109336.6</v>
      </c>
      <c r="C1834" s="61">
        <v>43837.0</v>
      </c>
    </row>
    <row r="1835">
      <c r="A1835" s="60">
        <v>2020.0</v>
      </c>
      <c r="B1835" s="1">
        <v>110038.6</v>
      </c>
      <c r="C1835" s="61">
        <v>43838.0</v>
      </c>
    </row>
    <row r="1836">
      <c r="A1836" s="60">
        <v>2020.0</v>
      </c>
      <c r="B1836" s="1">
        <v>127365.6</v>
      </c>
      <c r="C1836" s="61">
        <v>43839.0</v>
      </c>
    </row>
    <row r="1837">
      <c r="A1837" s="60">
        <v>2020.0</v>
      </c>
      <c r="B1837" s="1">
        <v>122533.9</v>
      </c>
      <c r="C1837" s="61">
        <v>43840.0</v>
      </c>
    </row>
    <row r="1838">
      <c r="A1838" s="60">
        <v>2020.0</v>
      </c>
      <c r="B1838" s="1">
        <v>91886.61</v>
      </c>
      <c r="C1838" s="61">
        <v>43841.0</v>
      </c>
    </row>
    <row r="1839">
      <c r="A1839" s="60">
        <v>2020.0</v>
      </c>
      <c r="B1839" s="1">
        <v>91797.6</v>
      </c>
      <c r="C1839" s="61">
        <v>43842.0</v>
      </c>
    </row>
    <row r="1840">
      <c r="A1840" s="60">
        <v>2020.0</v>
      </c>
      <c r="B1840" s="1">
        <v>119653.9</v>
      </c>
      <c r="C1840" s="61">
        <v>43843.0</v>
      </c>
    </row>
    <row r="1841">
      <c r="A1841" s="60">
        <v>2020.0</v>
      </c>
      <c r="B1841" s="1">
        <v>137302.6</v>
      </c>
      <c r="C1841" s="61">
        <v>43844.0</v>
      </c>
    </row>
    <row r="1842">
      <c r="A1842" s="60">
        <v>2020.0</v>
      </c>
      <c r="B1842" s="1">
        <v>137408.2</v>
      </c>
      <c r="C1842" s="61">
        <v>43845.0</v>
      </c>
    </row>
    <row r="1843">
      <c r="A1843" s="60">
        <v>2020.0</v>
      </c>
      <c r="B1843" s="1">
        <v>109669.6</v>
      </c>
      <c r="C1843" s="61">
        <v>43846.0</v>
      </c>
    </row>
    <row r="1844">
      <c r="A1844" s="60">
        <v>2020.0</v>
      </c>
      <c r="B1844" s="1">
        <v>108108.2</v>
      </c>
      <c r="C1844" s="61">
        <v>43847.0</v>
      </c>
    </row>
    <row r="1845">
      <c r="A1845" s="60">
        <v>2020.0</v>
      </c>
      <c r="B1845" s="1">
        <v>105946.3</v>
      </c>
      <c r="C1845" s="61">
        <v>43848.0</v>
      </c>
    </row>
    <row r="1846">
      <c r="A1846" s="60">
        <v>2020.0</v>
      </c>
      <c r="B1846" s="1">
        <v>106921.6</v>
      </c>
      <c r="C1846" s="61">
        <v>43849.0</v>
      </c>
    </row>
    <row r="1847">
      <c r="A1847" s="60">
        <v>2020.0</v>
      </c>
      <c r="B1847" s="1">
        <v>116291.5</v>
      </c>
      <c r="C1847" s="61">
        <v>43850.0</v>
      </c>
    </row>
    <row r="1848">
      <c r="A1848" s="60">
        <v>2020.0</v>
      </c>
      <c r="B1848" s="1">
        <v>112128.2</v>
      </c>
      <c r="C1848" s="61">
        <v>43851.0</v>
      </c>
    </row>
    <row r="1849">
      <c r="A1849" s="60">
        <v>2020.0</v>
      </c>
      <c r="B1849" s="1">
        <v>119287.2</v>
      </c>
      <c r="C1849" s="61">
        <v>43852.0</v>
      </c>
    </row>
    <row r="1850">
      <c r="A1850" s="60">
        <v>2020.0</v>
      </c>
      <c r="B1850" s="1">
        <v>112254.8</v>
      </c>
      <c r="C1850" s="61">
        <v>43853.0</v>
      </c>
    </row>
    <row r="1851">
      <c r="A1851" s="60">
        <v>2020.0</v>
      </c>
      <c r="B1851" s="1">
        <v>109316.4</v>
      </c>
      <c r="C1851" s="61">
        <v>43854.0</v>
      </c>
    </row>
    <row r="1852">
      <c r="A1852" s="60">
        <v>2020.0</v>
      </c>
      <c r="B1852" s="1">
        <v>102445.9</v>
      </c>
      <c r="C1852" s="61">
        <v>43855.0</v>
      </c>
    </row>
    <row r="1853">
      <c r="A1853" s="60">
        <v>2020.0</v>
      </c>
      <c r="B1853" s="1">
        <v>101233.2</v>
      </c>
      <c r="C1853" s="61">
        <v>43856.0</v>
      </c>
    </row>
    <row r="1854">
      <c r="A1854" s="60">
        <v>2020.0</v>
      </c>
      <c r="B1854" s="1">
        <v>103134.5</v>
      </c>
      <c r="C1854" s="61">
        <v>43857.0</v>
      </c>
    </row>
    <row r="1855">
      <c r="A1855" s="60">
        <v>2020.0</v>
      </c>
      <c r="B1855" s="1">
        <v>116190.6</v>
      </c>
      <c r="C1855" s="61">
        <v>43858.0</v>
      </c>
    </row>
    <row r="1856">
      <c r="A1856" s="60">
        <v>2020.0</v>
      </c>
      <c r="B1856" s="1">
        <v>129812.9</v>
      </c>
      <c r="C1856" s="61">
        <v>43859.0</v>
      </c>
    </row>
    <row r="1857">
      <c r="A1857" s="60">
        <v>2020.0</v>
      </c>
      <c r="B1857" s="1">
        <v>154816.5</v>
      </c>
      <c r="C1857" s="61">
        <v>43860.0</v>
      </c>
    </row>
    <row r="1858">
      <c r="A1858" s="60">
        <v>2020.0</v>
      </c>
      <c r="B1858" s="1">
        <v>170653.8</v>
      </c>
      <c r="C1858" s="61">
        <v>43861.0</v>
      </c>
    </row>
    <row r="1859">
      <c r="A1859" s="60">
        <v>2020.0</v>
      </c>
      <c r="B1859" s="1">
        <v>131856.3</v>
      </c>
      <c r="C1859" s="61">
        <v>43862.0</v>
      </c>
    </row>
    <row r="1860">
      <c r="A1860" s="60">
        <v>2020.0</v>
      </c>
      <c r="B1860" s="1">
        <v>97609.06</v>
      </c>
      <c r="C1860" s="61">
        <v>43863.0</v>
      </c>
    </row>
    <row r="1861">
      <c r="A1861" s="60">
        <v>2020.0</v>
      </c>
      <c r="B1861" s="1">
        <v>105004.9</v>
      </c>
      <c r="C1861" s="61">
        <v>43864.0</v>
      </c>
    </row>
    <row r="1862">
      <c r="A1862" s="60">
        <v>2020.0</v>
      </c>
      <c r="B1862" s="1">
        <v>107034.1</v>
      </c>
      <c r="C1862" s="61">
        <v>43865.0</v>
      </c>
    </row>
    <row r="1863">
      <c r="A1863" s="60">
        <v>2020.0</v>
      </c>
      <c r="B1863" s="1">
        <v>108988.4</v>
      </c>
      <c r="C1863" s="61">
        <v>43866.0</v>
      </c>
    </row>
    <row r="1864">
      <c r="A1864" s="60">
        <v>2020.0</v>
      </c>
      <c r="B1864" s="1">
        <v>120569.5</v>
      </c>
      <c r="C1864" s="61">
        <v>43867.0</v>
      </c>
    </row>
    <row r="1865">
      <c r="A1865" s="60">
        <v>2020.0</v>
      </c>
      <c r="B1865" s="1">
        <v>120734.9</v>
      </c>
      <c r="C1865" s="61">
        <v>43868.0</v>
      </c>
    </row>
    <row r="1866">
      <c r="A1866" s="60">
        <v>2020.0</v>
      </c>
      <c r="B1866" s="1">
        <v>107864.4</v>
      </c>
      <c r="C1866" s="61">
        <v>43869.0</v>
      </c>
    </row>
    <row r="1867">
      <c r="A1867" s="60">
        <v>2020.0</v>
      </c>
      <c r="B1867" s="1">
        <v>103857.1</v>
      </c>
      <c r="C1867" s="61">
        <v>43870.0</v>
      </c>
    </row>
    <row r="1868">
      <c r="A1868" s="60">
        <v>2020.0</v>
      </c>
      <c r="B1868" s="1">
        <v>122975.5</v>
      </c>
      <c r="C1868" s="61">
        <v>43871.0</v>
      </c>
    </row>
    <row r="1869">
      <c r="A1869" s="60">
        <v>2020.0</v>
      </c>
      <c r="B1869" s="1">
        <v>127110.6</v>
      </c>
      <c r="C1869" s="61">
        <v>43872.0</v>
      </c>
    </row>
    <row r="1870">
      <c r="A1870" s="60">
        <v>2020.0</v>
      </c>
      <c r="B1870" s="1">
        <v>124618.6</v>
      </c>
      <c r="C1870" s="61">
        <v>43873.0</v>
      </c>
    </row>
    <row r="1871">
      <c r="A1871" s="60">
        <v>2020.0</v>
      </c>
      <c r="B1871" s="1">
        <v>139137.2</v>
      </c>
      <c r="C1871" s="61">
        <v>43874.0</v>
      </c>
    </row>
    <row r="1872">
      <c r="A1872" s="60">
        <v>2020.0</v>
      </c>
      <c r="B1872" s="1">
        <v>139855.6</v>
      </c>
      <c r="C1872" s="61">
        <v>43875.0</v>
      </c>
    </row>
    <row r="1873">
      <c r="A1873" s="60">
        <v>2020.0</v>
      </c>
      <c r="B1873" s="1">
        <v>108300.6</v>
      </c>
      <c r="C1873" s="61">
        <v>43876.0</v>
      </c>
    </row>
    <row r="1874">
      <c r="A1874" s="60">
        <v>2020.0</v>
      </c>
      <c r="B1874" s="1">
        <v>100904.3</v>
      </c>
      <c r="C1874" s="61">
        <v>43877.0</v>
      </c>
    </row>
    <row r="1875">
      <c r="A1875" s="60">
        <v>2020.0</v>
      </c>
      <c r="B1875" s="1">
        <v>123351.8</v>
      </c>
      <c r="C1875" s="61">
        <v>43878.0</v>
      </c>
    </row>
    <row r="1876">
      <c r="A1876" s="60">
        <v>2020.0</v>
      </c>
      <c r="B1876" s="1">
        <v>119178.1</v>
      </c>
      <c r="C1876" s="61">
        <v>43879.0</v>
      </c>
    </row>
    <row r="1877">
      <c r="A1877" s="60">
        <v>2020.0</v>
      </c>
      <c r="B1877" s="1">
        <v>109375.2</v>
      </c>
      <c r="C1877" s="61">
        <v>43880.0</v>
      </c>
    </row>
    <row r="1878">
      <c r="A1878" s="60">
        <v>2020.0</v>
      </c>
      <c r="B1878" s="1">
        <v>112202.1</v>
      </c>
      <c r="C1878" s="61">
        <v>43881.0</v>
      </c>
    </row>
    <row r="1879">
      <c r="A1879" s="60">
        <v>2020.0</v>
      </c>
      <c r="B1879" s="1">
        <v>108949.1</v>
      </c>
      <c r="C1879" s="61">
        <v>43882.0</v>
      </c>
    </row>
    <row r="1880">
      <c r="A1880" s="60">
        <v>2020.0</v>
      </c>
      <c r="B1880" s="1">
        <v>96922.02</v>
      </c>
      <c r="C1880" s="61">
        <v>43883.0</v>
      </c>
    </row>
    <row r="1881">
      <c r="A1881" s="60">
        <v>2020.0</v>
      </c>
      <c r="B1881" s="1">
        <v>106129.7</v>
      </c>
      <c r="C1881" s="61">
        <v>43884.0</v>
      </c>
    </row>
    <row r="1882">
      <c r="A1882" s="60">
        <v>2020.0</v>
      </c>
      <c r="B1882" s="1">
        <v>122619.1</v>
      </c>
      <c r="C1882" s="61">
        <v>43885.0</v>
      </c>
    </row>
    <row r="1883">
      <c r="A1883" s="60">
        <v>2020.0</v>
      </c>
      <c r="B1883" s="1">
        <v>123558.4</v>
      </c>
      <c r="C1883" s="61">
        <v>43886.0</v>
      </c>
    </row>
    <row r="1884">
      <c r="A1884" s="60">
        <v>2020.0</v>
      </c>
      <c r="B1884" s="1">
        <v>108371.1</v>
      </c>
      <c r="C1884" s="61">
        <v>43887.0</v>
      </c>
    </row>
    <row r="1885">
      <c r="A1885" s="60">
        <v>2020.0</v>
      </c>
      <c r="B1885" s="1">
        <v>108675.4</v>
      </c>
      <c r="C1885" s="61">
        <v>43888.0</v>
      </c>
    </row>
    <row r="1886">
      <c r="A1886" s="60">
        <v>2020.0</v>
      </c>
      <c r="B1886" s="1">
        <v>110007.0</v>
      </c>
      <c r="C1886" s="61">
        <v>43889.0</v>
      </c>
    </row>
    <row r="1887">
      <c r="A1887" s="60">
        <v>2020.0</v>
      </c>
      <c r="B1887" s="1">
        <v>100380.9</v>
      </c>
      <c r="C1887" s="61">
        <v>43890.0</v>
      </c>
    </row>
    <row r="1888">
      <c r="A1888" s="60">
        <v>2020.0</v>
      </c>
      <c r="B1888" s="1">
        <v>101413.1</v>
      </c>
      <c r="C1888" s="61">
        <v>43891.0</v>
      </c>
    </row>
    <row r="1889">
      <c r="A1889" s="60">
        <v>2020.0</v>
      </c>
      <c r="B1889" s="1">
        <v>106360.0</v>
      </c>
      <c r="C1889" s="61">
        <v>43892.0</v>
      </c>
    </row>
    <row r="1890">
      <c r="A1890" s="60">
        <v>2020.0</v>
      </c>
      <c r="B1890" s="1">
        <v>108746.4</v>
      </c>
      <c r="C1890" s="61">
        <v>43893.0</v>
      </c>
    </row>
    <row r="1891">
      <c r="A1891" s="60">
        <v>2020.0</v>
      </c>
      <c r="B1891" s="1">
        <v>117505.6</v>
      </c>
      <c r="C1891" s="61">
        <v>43894.0</v>
      </c>
    </row>
    <row r="1892">
      <c r="A1892" s="60">
        <v>2020.0</v>
      </c>
      <c r="B1892" s="1">
        <v>119734.6</v>
      </c>
      <c r="C1892" s="61">
        <v>43895.0</v>
      </c>
    </row>
    <row r="1893">
      <c r="A1893" s="60">
        <v>2020.0</v>
      </c>
      <c r="B1893" s="1">
        <v>111322.3</v>
      </c>
      <c r="C1893" s="61">
        <v>43896.0</v>
      </c>
    </row>
    <row r="1894">
      <c r="A1894" s="60">
        <v>2020.0</v>
      </c>
      <c r="B1894" s="1">
        <v>96850.78</v>
      </c>
      <c r="C1894" s="61">
        <v>43897.0</v>
      </c>
    </row>
    <row r="1895">
      <c r="A1895" s="60">
        <v>2020.0</v>
      </c>
      <c r="B1895" s="1">
        <v>92553.29</v>
      </c>
      <c r="C1895" s="61">
        <v>43898.0</v>
      </c>
    </row>
    <row r="1896">
      <c r="A1896" s="60">
        <v>2020.0</v>
      </c>
      <c r="B1896" s="1">
        <v>94641.7</v>
      </c>
      <c r="C1896" s="61">
        <v>43899.0</v>
      </c>
    </row>
    <row r="1897">
      <c r="A1897" s="60">
        <v>2020.0</v>
      </c>
      <c r="B1897" s="1">
        <v>112142.5</v>
      </c>
      <c r="C1897" s="61">
        <v>43900.0</v>
      </c>
    </row>
    <row r="1898">
      <c r="A1898" s="60">
        <v>2020.0</v>
      </c>
      <c r="B1898" s="1">
        <v>118830.1</v>
      </c>
      <c r="C1898" s="61">
        <v>43901.0</v>
      </c>
    </row>
    <row r="1899">
      <c r="A1899" s="60">
        <v>2020.0</v>
      </c>
      <c r="B1899" s="1">
        <v>120272.8</v>
      </c>
      <c r="C1899" s="61">
        <v>43902.0</v>
      </c>
    </row>
    <row r="1900">
      <c r="A1900" s="60">
        <v>2020.0</v>
      </c>
      <c r="B1900" s="1">
        <v>115075.8</v>
      </c>
      <c r="C1900" s="61">
        <v>43903.0</v>
      </c>
    </row>
    <row r="1901">
      <c r="A1901" s="60">
        <v>2020.0</v>
      </c>
      <c r="B1901" s="1">
        <v>96016.19</v>
      </c>
      <c r="C1901" s="61">
        <v>43904.0</v>
      </c>
    </row>
    <row r="1902">
      <c r="A1902" s="60">
        <v>2020.0</v>
      </c>
      <c r="B1902" s="1">
        <v>97664.94</v>
      </c>
      <c r="C1902" s="61">
        <v>43905.0</v>
      </c>
    </row>
    <row r="1903">
      <c r="A1903" s="60">
        <v>2020.0</v>
      </c>
      <c r="B1903" s="1">
        <v>110586.8</v>
      </c>
      <c r="C1903" s="61">
        <v>43906.0</v>
      </c>
    </row>
    <row r="1904">
      <c r="A1904" s="60">
        <v>2020.0</v>
      </c>
      <c r="B1904" s="1">
        <v>115254.2</v>
      </c>
      <c r="C1904" s="61">
        <v>43907.0</v>
      </c>
    </row>
    <row r="1905">
      <c r="A1905" s="60">
        <v>2020.0</v>
      </c>
      <c r="B1905" s="1">
        <v>121127.1</v>
      </c>
      <c r="C1905" s="61">
        <v>43908.0</v>
      </c>
    </row>
    <row r="1906">
      <c r="A1906" s="60">
        <v>2020.0</v>
      </c>
      <c r="B1906" s="1">
        <v>127266.9</v>
      </c>
      <c r="C1906" s="61">
        <v>43909.0</v>
      </c>
    </row>
    <row r="1907">
      <c r="A1907" s="60">
        <v>2020.0</v>
      </c>
      <c r="B1907" s="1">
        <v>111547.6</v>
      </c>
      <c r="C1907" s="61">
        <v>43910.0</v>
      </c>
    </row>
    <row r="1908">
      <c r="A1908" s="60">
        <v>2020.0</v>
      </c>
      <c r="B1908" s="1">
        <v>103999.3</v>
      </c>
      <c r="C1908" s="61">
        <v>43911.0</v>
      </c>
    </row>
    <row r="1909">
      <c r="A1909" s="60">
        <v>2020.0</v>
      </c>
      <c r="B1909" s="1">
        <v>97449.69</v>
      </c>
      <c r="C1909" s="61">
        <v>43912.0</v>
      </c>
    </row>
    <row r="1910">
      <c r="A1910" s="60">
        <v>2020.0</v>
      </c>
      <c r="B1910" s="1">
        <v>112906.9</v>
      </c>
      <c r="C1910" s="61">
        <v>43913.0</v>
      </c>
    </row>
    <row r="1911">
      <c r="A1911" s="60">
        <v>2020.0</v>
      </c>
      <c r="B1911" s="1">
        <v>114935.5</v>
      </c>
      <c r="C1911" s="61">
        <v>43914.0</v>
      </c>
    </row>
    <row r="1912">
      <c r="A1912" s="60">
        <v>2020.0</v>
      </c>
      <c r="B1912" s="1">
        <v>113147.8</v>
      </c>
      <c r="C1912" s="61">
        <v>43915.0</v>
      </c>
    </row>
    <row r="1913">
      <c r="A1913" s="60">
        <v>2020.0</v>
      </c>
      <c r="B1913" s="1">
        <v>110088.0</v>
      </c>
      <c r="C1913" s="61">
        <v>43916.0</v>
      </c>
    </row>
    <row r="1914">
      <c r="A1914" s="60">
        <v>2020.0</v>
      </c>
      <c r="B1914" s="1">
        <v>111958.2</v>
      </c>
      <c r="C1914" s="61">
        <v>43917.0</v>
      </c>
    </row>
    <row r="1915">
      <c r="A1915" s="60">
        <v>2020.0</v>
      </c>
      <c r="B1915" s="1">
        <v>97923.72</v>
      </c>
      <c r="C1915" s="61">
        <v>43918.0</v>
      </c>
    </row>
    <row r="1916">
      <c r="A1916" s="60">
        <v>2020.0</v>
      </c>
      <c r="B1916" s="1">
        <v>95953.21</v>
      </c>
      <c r="C1916" s="61">
        <v>43919.0</v>
      </c>
    </row>
    <row r="1917">
      <c r="A1917" s="60">
        <v>2020.0</v>
      </c>
      <c r="B1917" s="1">
        <v>107687.5</v>
      </c>
      <c r="C1917" s="61">
        <v>43920.0</v>
      </c>
    </row>
    <row r="1918">
      <c r="A1918" s="60">
        <v>2020.0</v>
      </c>
      <c r="B1918" s="1">
        <v>109043.9</v>
      </c>
      <c r="C1918" s="61">
        <v>43921.0</v>
      </c>
    </row>
    <row r="1919">
      <c r="A1919" s="60">
        <v>2020.0</v>
      </c>
      <c r="B1919" s="1">
        <v>110991.6</v>
      </c>
      <c r="C1919" s="61">
        <v>43922.0</v>
      </c>
    </row>
    <row r="1920">
      <c r="A1920" s="60">
        <v>2020.0</v>
      </c>
      <c r="B1920" s="1">
        <v>116302.7</v>
      </c>
      <c r="C1920" s="61">
        <v>43923.0</v>
      </c>
    </row>
    <row r="1921">
      <c r="A1921" s="60">
        <v>2020.0</v>
      </c>
      <c r="B1921" s="1">
        <v>104294.6</v>
      </c>
      <c r="C1921" s="61">
        <v>43924.0</v>
      </c>
    </row>
    <row r="1922">
      <c r="A1922" s="60">
        <v>2020.0</v>
      </c>
      <c r="B1922" s="1">
        <v>101854.2</v>
      </c>
      <c r="C1922" s="61">
        <v>43925.0</v>
      </c>
    </row>
    <row r="1923">
      <c r="A1923" s="60">
        <v>2020.0</v>
      </c>
      <c r="B1923" s="1">
        <v>105098.0</v>
      </c>
      <c r="C1923" s="61">
        <v>43926.0</v>
      </c>
    </row>
    <row r="1924">
      <c r="A1924" s="60">
        <v>2020.0</v>
      </c>
      <c r="B1924" s="1">
        <v>118074.6</v>
      </c>
      <c r="C1924" s="61">
        <v>43927.0</v>
      </c>
    </row>
    <row r="1925">
      <c r="A1925" s="60">
        <v>2020.0</v>
      </c>
      <c r="B1925" s="1">
        <v>118404.5</v>
      </c>
      <c r="C1925" s="61">
        <v>43928.0</v>
      </c>
    </row>
    <row r="1926">
      <c r="A1926" s="60">
        <v>2020.0</v>
      </c>
      <c r="B1926" s="1">
        <v>108404.0</v>
      </c>
      <c r="C1926" s="61">
        <v>43929.0</v>
      </c>
    </row>
    <row r="1927">
      <c r="A1927" s="60">
        <v>2020.0</v>
      </c>
      <c r="B1927" s="1">
        <v>108587.5</v>
      </c>
      <c r="C1927" s="61">
        <v>43930.0</v>
      </c>
    </row>
    <row r="1928">
      <c r="A1928" s="60">
        <v>2020.0</v>
      </c>
      <c r="B1928" s="1">
        <v>94831.23</v>
      </c>
      <c r="C1928" s="61">
        <v>43931.0</v>
      </c>
    </row>
    <row r="1929">
      <c r="A1929" s="60">
        <v>2020.0</v>
      </c>
      <c r="B1929" s="1">
        <v>92097.07</v>
      </c>
      <c r="C1929" s="61">
        <v>43932.0</v>
      </c>
    </row>
    <row r="1930">
      <c r="A1930" s="60">
        <v>2020.0</v>
      </c>
      <c r="B1930" s="1">
        <v>101760.1</v>
      </c>
      <c r="C1930" s="61">
        <v>43933.0</v>
      </c>
    </row>
    <row r="1931">
      <c r="A1931" s="60">
        <v>2020.0</v>
      </c>
      <c r="B1931" s="1">
        <v>100025.9</v>
      </c>
      <c r="C1931" s="61">
        <v>43934.0</v>
      </c>
    </row>
    <row r="1932">
      <c r="A1932" s="60">
        <v>2020.0</v>
      </c>
      <c r="B1932" s="1">
        <v>107849.8</v>
      </c>
      <c r="C1932" s="61">
        <v>43935.0</v>
      </c>
    </row>
    <row r="1933">
      <c r="A1933" s="60">
        <v>2020.0</v>
      </c>
      <c r="B1933" s="1">
        <v>104547.3</v>
      </c>
      <c r="C1933" s="61">
        <v>43936.0</v>
      </c>
    </row>
    <row r="1934">
      <c r="A1934" s="60">
        <v>2020.0</v>
      </c>
      <c r="B1934" s="1">
        <v>106527.9</v>
      </c>
      <c r="C1934" s="61">
        <v>43937.0</v>
      </c>
    </row>
    <row r="1935">
      <c r="A1935" s="60">
        <v>2020.0</v>
      </c>
      <c r="B1935" s="1">
        <v>106943.5</v>
      </c>
      <c r="C1935" s="61">
        <v>43938.0</v>
      </c>
    </row>
    <row r="1936">
      <c r="A1936" s="60">
        <v>2020.0</v>
      </c>
      <c r="B1936" s="1">
        <v>106888.5</v>
      </c>
      <c r="C1936" s="61">
        <v>43939.0</v>
      </c>
    </row>
    <row r="1937">
      <c r="A1937" s="60">
        <v>2020.0</v>
      </c>
      <c r="B1937" s="1">
        <v>100737.8</v>
      </c>
      <c r="C1937" s="61">
        <v>43940.0</v>
      </c>
    </row>
    <row r="1938">
      <c r="A1938" s="60">
        <v>2020.0</v>
      </c>
      <c r="B1938" s="1">
        <v>109168.6</v>
      </c>
      <c r="C1938" s="61">
        <v>43941.0</v>
      </c>
    </row>
    <row r="1939">
      <c r="A1939" s="60">
        <v>2020.0</v>
      </c>
      <c r="B1939" s="1">
        <v>111417.6</v>
      </c>
      <c r="C1939" s="61">
        <v>43942.0</v>
      </c>
    </row>
    <row r="1940">
      <c r="A1940" s="60">
        <v>2020.0</v>
      </c>
      <c r="B1940" s="1">
        <v>113506.0</v>
      </c>
      <c r="C1940" s="61">
        <v>43943.0</v>
      </c>
    </row>
    <row r="1941">
      <c r="A1941" s="60">
        <v>2020.0</v>
      </c>
      <c r="B1941" s="1">
        <v>112872.9</v>
      </c>
      <c r="C1941" s="61">
        <v>43944.0</v>
      </c>
    </row>
    <row r="1942">
      <c r="A1942" s="60">
        <v>2020.0</v>
      </c>
      <c r="B1942" s="1">
        <v>106565.3</v>
      </c>
      <c r="C1942" s="61">
        <v>43945.0</v>
      </c>
    </row>
    <row r="1943">
      <c r="A1943" s="60">
        <v>2020.0</v>
      </c>
      <c r="B1943" s="1">
        <v>96845.12</v>
      </c>
      <c r="C1943" s="61">
        <v>43946.0</v>
      </c>
    </row>
    <row r="1944">
      <c r="A1944" s="60">
        <v>2020.0</v>
      </c>
      <c r="B1944" s="1">
        <v>96572.94</v>
      </c>
      <c r="C1944" s="61">
        <v>43947.0</v>
      </c>
    </row>
    <row r="1945">
      <c r="A1945" s="60">
        <v>2020.0</v>
      </c>
      <c r="B1945" s="1">
        <v>113471.8</v>
      </c>
      <c r="C1945" s="61">
        <v>43948.0</v>
      </c>
    </row>
    <row r="1946">
      <c r="A1946" s="60">
        <v>2020.0</v>
      </c>
      <c r="B1946" s="1">
        <v>112124.1</v>
      </c>
      <c r="C1946" s="61">
        <v>43949.0</v>
      </c>
    </row>
    <row r="1947">
      <c r="A1947" s="60">
        <v>2020.0</v>
      </c>
      <c r="B1947" s="1">
        <v>121307.8</v>
      </c>
      <c r="C1947" s="61">
        <v>43950.0</v>
      </c>
    </row>
    <row r="1948">
      <c r="A1948" s="60">
        <v>2020.0</v>
      </c>
      <c r="B1948" s="1">
        <v>121353.3</v>
      </c>
      <c r="C1948" s="61">
        <v>43951.0</v>
      </c>
    </row>
    <row r="1949">
      <c r="A1949" s="60">
        <v>2020.0</v>
      </c>
      <c r="B1949" s="1">
        <v>127238.9</v>
      </c>
      <c r="C1949" s="61">
        <v>43952.0</v>
      </c>
    </row>
    <row r="1950">
      <c r="A1950" s="60">
        <v>2020.0</v>
      </c>
      <c r="B1950" s="1">
        <v>111665.7</v>
      </c>
      <c r="C1950" s="61">
        <v>43953.0</v>
      </c>
    </row>
    <row r="1951">
      <c r="A1951" s="60">
        <v>2020.0</v>
      </c>
      <c r="B1951" s="1">
        <v>109669.4</v>
      </c>
      <c r="C1951" s="61">
        <v>43954.0</v>
      </c>
    </row>
    <row r="1952">
      <c r="A1952" s="60">
        <v>2020.0</v>
      </c>
      <c r="B1952" s="1">
        <v>126892.3</v>
      </c>
      <c r="C1952" s="61">
        <v>43955.0</v>
      </c>
    </row>
    <row r="1953">
      <c r="A1953" s="60">
        <v>2020.0</v>
      </c>
      <c r="B1953" s="1">
        <v>118839.1</v>
      </c>
      <c r="C1953" s="61">
        <v>43956.0</v>
      </c>
    </row>
    <row r="1954">
      <c r="A1954" s="60">
        <v>2020.0</v>
      </c>
      <c r="B1954" s="1">
        <v>113214.3</v>
      </c>
      <c r="C1954" s="61">
        <v>43957.0</v>
      </c>
    </row>
    <row r="1955">
      <c r="A1955" s="60">
        <v>2020.0</v>
      </c>
      <c r="B1955" s="1">
        <v>109642.8</v>
      </c>
      <c r="C1955" s="61">
        <v>43958.0</v>
      </c>
    </row>
    <row r="1956">
      <c r="A1956" s="60">
        <v>2020.0</v>
      </c>
      <c r="B1956" s="1">
        <v>107914.1</v>
      </c>
      <c r="C1956" s="61">
        <v>43959.0</v>
      </c>
    </row>
    <row r="1957">
      <c r="A1957" s="60">
        <v>2020.0</v>
      </c>
      <c r="B1957" s="1">
        <v>107786.3</v>
      </c>
      <c r="C1957" s="61">
        <v>43960.0</v>
      </c>
    </row>
    <row r="1958">
      <c r="A1958" s="60">
        <v>2020.0</v>
      </c>
      <c r="B1958" s="1">
        <v>107555.2</v>
      </c>
      <c r="C1958" s="61">
        <v>43961.0</v>
      </c>
    </row>
    <row r="1959">
      <c r="A1959" s="60">
        <v>2020.0</v>
      </c>
      <c r="B1959" s="1">
        <v>122550.9</v>
      </c>
      <c r="C1959" s="61">
        <v>43962.0</v>
      </c>
    </row>
    <row r="1960">
      <c r="A1960" s="60">
        <v>2020.0</v>
      </c>
      <c r="B1960" s="1">
        <v>120767.8</v>
      </c>
      <c r="C1960" s="61">
        <v>43963.0</v>
      </c>
    </row>
    <row r="1961">
      <c r="A1961" s="60">
        <v>2020.0</v>
      </c>
      <c r="B1961" s="1">
        <v>127145.1</v>
      </c>
      <c r="C1961" s="61">
        <v>43964.0</v>
      </c>
    </row>
    <row r="1962">
      <c r="A1962" s="60">
        <v>2020.0</v>
      </c>
      <c r="B1962" s="1">
        <v>129285.1</v>
      </c>
      <c r="C1962" s="61">
        <v>43965.0</v>
      </c>
    </row>
    <row r="1963">
      <c r="A1963" s="60">
        <v>2020.0</v>
      </c>
      <c r="B1963" s="1">
        <v>129112.5</v>
      </c>
      <c r="C1963" s="61">
        <v>43966.0</v>
      </c>
    </row>
    <row r="1964">
      <c r="A1964" s="60">
        <v>2020.0</v>
      </c>
      <c r="B1964" s="1">
        <v>110420.9</v>
      </c>
      <c r="C1964" s="61">
        <v>43967.0</v>
      </c>
    </row>
    <row r="1965">
      <c r="A1965" s="60">
        <v>2020.0</v>
      </c>
      <c r="B1965" s="1">
        <v>109774.4</v>
      </c>
      <c r="C1965" s="61">
        <v>43968.0</v>
      </c>
    </row>
    <row r="1966">
      <c r="A1966" s="60">
        <v>2020.0</v>
      </c>
      <c r="B1966" s="1">
        <v>120076.6</v>
      </c>
      <c r="C1966" s="61">
        <v>43969.0</v>
      </c>
    </row>
    <row r="1967">
      <c r="A1967" s="60">
        <v>2020.0</v>
      </c>
      <c r="B1967" s="1">
        <v>119790.0</v>
      </c>
      <c r="C1967" s="61">
        <v>43970.0</v>
      </c>
    </row>
    <row r="1968">
      <c r="A1968" s="60">
        <v>2020.0</v>
      </c>
      <c r="B1968" s="1">
        <v>119804.0</v>
      </c>
      <c r="C1968" s="61">
        <v>43971.0</v>
      </c>
    </row>
    <row r="1969">
      <c r="A1969" s="60">
        <v>2020.0</v>
      </c>
      <c r="B1969" s="1">
        <v>127563.6</v>
      </c>
      <c r="C1969" s="61">
        <v>43972.0</v>
      </c>
    </row>
    <row r="1970">
      <c r="A1970" s="60">
        <v>2020.0</v>
      </c>
      <c r="B1970" s="1">
        <v>130472.2</v>
      </c>
      <c r="C1970" s="61">
        <v>43973.0</v>
      </c>
    </row>
    <row r="1971">
      <c r="A1971" s="60">
        <v>2020.0</v>
      </c>
      <c r="B1971" s="1">
        <v>115234.3</v>
      </c>
      <c r="C1971" s="61">
        <v>43974.0</v>
      </c>
    </row>
    <row r="1972">
      <c r="A1972" s="60">
        <v>2020.0</v>
      </c>
      <c r="B1972" s="1">
        <v>109579.8</v>
      </c>
      <c r="C1972" s="61">
        <v>43975.0</v>
      </c>
    </row>
    <row r="1973">
      <c r="A1973" s="60">
        <v>2020.0</v>
      </c>
      <c r="B1973" s="1">
        <v>125532.6</v>
      </c>
      <c r="C1973" s="61">
        <v>43976.0</v>
      </c>
    </row>
    <row r="1974">
      <c r="A1974" s="60">
        <v>2020.0</v>
      </c>
      <c r="B1974" s="1">
        <v>126788.8</v>
      </c>
      <c r="C1974" s="61">
        <v>43977.0</v>
      </c>
    </row>
    <row r="1975">
      <c r="A1975" s="60">
        <v>2020.0</v>
      </c>
      <c r="B1975" s="1">
        <v>124189.8</v>
      </c>
      <c r="C1975" s="61">
        <v>43978.0</v>
      </c>
    </row>
    <row r="1976">
      <c r="A1976" s="60">
        <v>2020.0</v>
      </c>
      <c r="B1976" s="1">
        <v>124062.5</v>
      </c>
      <c r="C1976" s="61">
        <v>43979.0</v>
      </c>
    </row>
    <row r="1977">
      <c r="A1977" s="60">
        <v>2020.0</v>
      </c>
      <c r="B1977" s="1">
        <v>120072.1</v>
      </c>
      <c r="C1977" s="61">
        <v>43980.0</v>
      </c>
    </row>
    <row r="1978">
      <c r="A1978" s="60">
        <v>2020.0</v>
      </c>
      <c r="B1978" s="1">
        <v>102231.8</v>
      </c>
      <c r="C1978" s="61">
        <v>43981.0</v>
      </c>
    </row>
    <row r="1979">
      <c r="A1979" s="60">
        <v>2020.0</v>
      </c>
      <c r="B1979" s="1">
        <v>102684.6</v>
      </c>
      <c r="C1979" s="61">
        <v>43982.0</v>
      </c>
    </row>
    <row r="1980">
      <c r="A1980" s="60">
        <v>2020.0</v>
      </c>
      <c r="B1980" s="1">
        <v>132039.7</v>
      </c>
      <c r="C1980" s="61">
        <v>43983.0</v>
      </c>
    </row>
    <row r="1981">
      <c r="A1981" s="60">
        <v>2020.0</v>
      </c>
      <c r="B1981" s="1">
        <v>132710.4</v>
      </c>
      <c r="C1981" s="61">
        <v>43984.0</v>
      </c>
    </row>
    <row r="1982">
      <c r="A1982" s="60">
        <v>2020.0</v>
      </c>
      <c r="B1982" s="1">
        <v>130801.8</v>
      </c>
      <c r="C1982" s="61">
        <v>43985.0</v>
      </c>
    </row>
    <row r="1983">
      <c r="A1983" s="60">
        <v>2020.0</v>
      </c>
      <c r="B1983" s="1">
        <v>133322.0</v>
      </c>
      <c r="C1983" s="61">
        <v>43986.0</v>
      </c>
    </row>
    <row r="1984">
      <c r="A1984" s="60">
        <v>2020.0</v>
      </c>
      <c r="B1984" s="1">
        <v>137368.5</v>
      </c>
      <c r="C1984" s="61">
        <v>43987.0</v>
      </c>
    </row>
    <row r="1985">
      <c r="A1985" s="60">
        <v>2020.0</v>
      </c>
      <c r="B1985" s="1">
        <v>126427.9</v>
      </c>
      <c r="C1985" s="61">
        <v>43988.0</v>
      </c>
    </row>
    <row r="1986">
      <c r="A1986" s="60">
        <v>2020.0</v>
      </c>
      <c r="B1986" s="1">
        <v>119524.4</v>
      </c>
      <c r="C1986" s="61">
        <v>43989.0</v>
      </c>
    </row>
    <row r="1987">
      <c r="A1987" s="60">
        <v>2020.0</v>
      </c>
      <c r="B1987" s="1">
        <v>124793.0</v>
      </c>
      <c r="C1987" s="61">
        <v>43990.0</v>
      </c>
    </row>
    <row r="1988">
      <c r="A1988" s="60">
        <v>2020.0</v>
      </c>
      <c r="B1988" s="1">
        <v>141571.3</v>
      </c>
      <c r="C1988" s="61">
        <v>43991.0</v>
      </c>
    </row>
    <row r="1989">
      <c r="A1989" s="60">
        <v>2020.0</v>
      </c>
      <c r="B1989" s="1">
        <v>137795.8</v>
      </c>
      <c r="C1989" s="61">
        <v>43992.0</v>
      </c>
    </row>
    <row r="1990">
      <c r="A1990" s="60">
        <v>2020.0</v>
      </c>
      <c r="B1990" s="1">
        <v>141444.4</v>
      </c>
      <c r="C1990" s="61">
        <v>43993.0</v>
      </c>
    </row>
    <row r="1991">
      <c r="A1991" s="60">
        <v>2020.0</v>
      </c>
      <c r="B1991" s="1">
        <v>134684.6</v>
      </c>
      <c r="C1991" s="61">
        <v>43994.0</v>
      </c>
    </row>
    <row r="1992">
      <c r="A1992" s="60">
        <v>2020.0</v>
      </c>
      <c r="B1992" s="1">
        <v>117394.5</v>
      </c>
      <c r="C1992" s="61">
        <v>43995.0</v>
      </c>
    </row>
    <row r="1993">
      <c r="A1993" s="60">
        <v>2020.0</v>
      </c>
      <c r="B1993" s="1">
        <v>107553.0</v>
      </c>
      <c r="C1993" s="61">
        <v>43996.0</v>
      </c>
    </row>
    <row r="1994">
      <c r="A1994" s="60">
        <v>2020.0</v>
      </c>
      <c r="B1994" s="1">
        <v>121221.5</v>
      </c>
      <c r="C1994" s="61">
        <v>43997.0</v>
      </c>
    </row>
    <row r="1995">
      <c r="A1995" s="60">
        <v>2020.0</v>
      </c>
      <c r="B1995" s="1">
        <v>124473.7</v>
      </c>
      <c r="C1995" s="61">
        <v>43998.0</v>
      </c>
    </row>
    <row r="1996">
      <c r="A1996" s="60">
        <v>2020.0</v>
      </c>
      <c r="B1996" s="1">
        <v>133969.7</v>
      </c>
      <c r="C1996" s="61">
        <v>43999.0</v>
      </c>
    </row>
    <row r="1997">
      <c r="A1997" s="60">
        <v>2020.0</v>
      </c>
      <c r="B1997" s="1">
        <v>130437.3</v>
      </c>
      <c r="C1997" s="61">
        <v>44000.0</v>
      </c>
    </row>
    <row r="1998">
      <c r="A1998" s="60">
        <v>2020.0</v>
      </c>
      <c r="B1998" s="1">
        <v>120149.4</v>
      </c>
      <c r="C1998" s="61">
        <v>44001.0</v>
      </c>
    </row>
    <row r="1999">
      <c r="A1999" s="60">
        <v>2020.0</v>
      </c>
      <c r="B1999" s="1">
        <v>109644.7</v>
      </c>
      <c r="C1999" s="61">
        <v>44002.0</v>
      </c>
    </row>
    <row r="2000">
      <c r="A2000" s="60">
        <v>2020.0</v>
      </c>
      <c r="B2000" s="1">
        <v>121528.4</v>
      </c>
      <c r="C2000" s="61">
        <v>44003.0</v>
      </c>
    </row>
    <row r="2001">
      <c r="A2001" s="60">
        <v>2020.0</v>
      </c>
      <c r="B2001" s="1">
        <v>136373.4</v>
      </c>
      <c r="C2001" s="61">
        <v>44004.0</v>
      </c>
    </row>
    <row r="2002">
      <c r="A2002" s="60">
        <v>2020.0</v>
      </c>
      <c r="B2002" s="1">
        <v>131904.7</v>
      </c>
      <c r="C2002" s="61">
        <v>44005.0</v>
      </c>
    </row>
    <row r="2003">
      <c r="A2003" s="60">
        <v>2020.0</v>
      </c>
      <c r="B2003" s="1">
        <v>133100.9</v>
      </c>
      <c r="C2003" s="61">
        <v>44006.0</v>
      </c>
    </row>
    <row r="2004">
      <c r="A2004" s="60">
        <v>2020.0</v>
      </c>
      <c r="B2004" s="1">
        <v>131466.2</v>
      </c>
      <c r="C2004" s="61">
        <v>44007.0</v>
      </c>
    </row>
    <row r="2005">
      <c r="A2005" s="60">
        <v>2020.0</v>
      </c>
      <c r="B2005" s="1">
        <v>136872.6</v>
      </c>
      <c r="C2005" s="61">
        <v>44008.0</v>
      </c>
    </row>
    <row r="2006">
      <c r="A2006" s="60">
        <v>2020.0</v>
      </c>
      <c r="B2006" s="1">
        <v>126938.5</v>
      </c>
      <c r="C2006" s="61">
        <v>44009.0</v>
      </c>
    </row>
    <row r="2007">
      <c r="A2007" s="60">
        <v>2020.0</v>
      </c>
      <c r="B2007" s="1">
        <v>125830.8</v>
      </c>
      <c r="C2007" s="61">
        <v>44010.0</v>
      </c>
    </row>
    <row r="2008">
      <c r="A2008" s="60">
        <v>2020.0</v>
      </c>
      <c r="B2008" s="1">
        <v>141432.0</v>
      </c>
      <c r="C2008" s="61">
        <v>44011.0</v>
      </c>
    </row>
    <row r="2009">
      <c r="A2009" s="60">
        <v>2020.0</v>
      </c>
      <c r="B2009" s="1">
        <v>137644.9</v>
      </c>
      <c r="C2009" s="61">
        <v>44012.0</v>
      </c>
    </row>
    <row r="2010">
      <c r="A2010" s="60">
        <v>2020.0</v>
      </c>
      <c r="B2010" s="1">
        <v>126614.7</v>
      </c>
      <c r="C2010" s="61">
        <v>44013.0</v>
      </c>
    </row>
    <row r="2011">
      <c r="A2011" s="60">
        <v>2020.0</v>
      </c>
      <c r="B2011" s="1">
        <v>131372.7</v>
      </c>
      <c r="C2011" s="61">
        <v>44014.0</v>
      </c>
    </row>
    <row r="2012">
      <c r="A2012" s="60">
        <v>2020.0</v>
      </c>
      <c r="B2012" s="1">
        <v>143010.3</v>
      </c>
      <c r="C2012" s="61">
        <v>44015.0</v>
      </c>
    </row>
    <row r="2013">
      <c r="A2013" s="60">
        <v>2020.0</v>
      </c>
      <c r="B2013" s="1">
        <v>125400.3</v>
      </c>
      <c r="C2013" s="61">
        <v>44016.0</v>
      </c>
    </row>
    <row r="2014">
      <c r="A2014" s="60">
        <v>2020.0</v>
      </c>
      <c r="B2014" s="1">
        <v>118507.8</v>
      </c>
      <c r="C2014" s="61">
        <v>44017.0</v>
      </c>
    </row>
    <row r="2015">
      <c r="A2015" s="60">
        <v>2020.0</v>
      </c>
      <c r="B2015" s="1">
        <v>136255.3</v>
      </c>
      <c r="C2015" s="61">
        <v>44018.0</v>
      </c>
    </row>
    <row r="2016">
      <c r="A2016" s="60">
        <v>2020.0</v>
      </c>
      <c r="B2016" s="1">
        <v>140264.5</v>
      </c>
      <c r="C2016" s="61">
        <v>44019.0</v>
      </c>
    </row>
    <row r="2017">
      <c r="A2017" s="60">
        <v>2020.0</v>
      </c>
      <c r="B2017" s="1">
        <v>138627.1</v>
      </c>
      <c r="C2017" s="61">
        <v>44020.0</v>
      </c>
    </row>
    <row r="2018">
      <c r="A2018" s="60">
        <v>2020.0</v>
      </c>
      <c r="B2018" s="1">
        <v>135266.2</v>
      </c>
      <c r="C2018" s="61">
        <v>44021.0</v>
      </c>
    </row>
    <row r="2019">
      <c r="A2019" s="60">
        <v>2020.0</v>
      </c>
      <c r="B2019" s="1">
        <v>134041.2</v>
      </c>
      <c r="C2019" s="61">
        <v>44022.0</v>
      </c>
    </row>
    <row r="2020">
      <c r="A2020" s="60">
        <v>2020.0</v>
      </c>
      <c r="B2020" s="1">
        <v>130089.0</v>
      </c>
      <c r="C2020" s="61">
        <v>44023.0</v>
      </c>
    </row>
    <row r="2021">
      <c r="A2021" s="60">
        <v>2020.0</v>
      </c>
      <c r="B2021" s="1">
        <v>118837.1</v>
      </c>
      <c r="C2021" s="61">
        <v>44024.0</v>
      </c>
    </row>
    <row r="2022">
      <c r="A2022" s="60">
        <v>2020.0</v>
      </c>
      <c r="B2022" s="1">
        <v>130119.4</v>
      </c>
      <c r="C2022" s="61">
        <v>44025.0</v>
      </c>
    </row>
    <row r="2023">
      <c r="A2023" s="60">
        <v>2020.0</v>
      </c>
      <c r="B2023" s="1">
        <v>133668.9</v>
      </c>
      <c r="C2023" s="61">
        <v>44026.0</v>
      </c>
    </row>
    <row r="2024">
      <c r="A2024" s="60">
        <v>2020.0</v>
      </c>
      <c r="B2024" s="1">
        <v>135296.8</v>
      </c>
      <c r="C2024" s="61">
        <v>44027.0</v>
      </c>
    </row>
    <row r="2025">
      <c r="A2025" s="60">
        <v>2020.0</v>
      </c>
      <c r="B2025" s="1">
        <v>143158.9</v>
      </c>
      <c r="C2025" s="61">
        <v>44028.0</v>
      </c>
    </row>
    <row r="2026">
      <c r="A2026" s="60">
        <v>2020.0</v>
      </c>
      <c r="B2026" s="1">
        <v>143109.4</v>
      </c>
      <c r="C2026" s="61">
        <v>44029.0</v>
      </c>
    </row>
    <row r="2027">
      <c r="A2027" s="60">
        <v>2020.0</v>
      </c>
      <c r="B2027" s="1">
        <v>125303.9</v>
      </c>
      <c r="C2027" s="61">
        <v>44030.0</v>
      </c>
    </row>
    <row r="2028">
      <c r="A2028" s="60">
        <v>2020.0</v>
      </c>
      <c r="B2028" s="1">
        <v>114065.3</v>
      </c>
      <c r="C2028" s="61">
        <v>44031.0</v>
      </c>
    </row>
    <row r="2029">
      <c r="A2029" s="60">
        <v>2020.0</v>
      </c>
      <c r="B2029" s="1">
        <v>132894.4</v>
      </c>
      <c r="C2029" s="61">
        <v>44032.0</v>
      </c>
    </row>
    <row r="2030">
      <c r="A2030" s="60">
        <v>2020.0</v>
      </c>
      <c r="B2030" s="1">
        <v>140086.1</v>
      </c>
      <c r="C2030" s="61">
        <v>44033.0</v>
      </c>
    </row>
    <row r="2031">
      <c r="A2031" s="60">
        <v>2020.0</v>
      </c>
      <c r="B2031" s="1">
        <v>138666.1</v>
      </c>
      <c r="C2031" s="61">
        <v>44034.0</v>
      </c>
    </row>
    <row r="2032">
      <c r="A2032" s="60">
        <v>2020.0</v>
      </c>
      <c r="B2032" s="1">
        <v>142476.4</v>
      </c>
      <c r="C2032" s="61">
        <v>44035.0</v>
      </c>
    </row>
    <row r="2033">
      <c r="A2033" s="60">
        <v>2020.0</v>
      </c>
      <c r="B2033" s="1">
        <v>133822.7</v>
      </c>
      <c r="C2033" s="61">
        <v>44036.0</v>
      </c>
    </row>
    <row r="2034">
      <c r="A2034" s="60">
        <v>2020.0</v>
      </c>
      <c r="B2034" s="1">
        <v>128417.2</v>
      </c>
      <c r="C2034" s="61">
        <v>44037.0</v>
      </c>
    </row>
    <row r="2035">
      <c r="A2035" s="60">
        <v>2020.0</v>
      </c>
      <c r="B2035" s="1">
        <v>123014.6</v>
      </c>
      <c r="C2035" s="61">
        <v>44038.0</v>
      </c>
    </row>
    <row r="2036">
      <c r="A2036" s="60">
        <v>2020.0</v>
      </c>
      <c r="B2036" s="1">
        <v>132571.3</v>
      </c>
      <c r="C2036" s="61">
        <v>44039.0</v>
      </c>
    </row>
    <row r="2037">
      <c r="A2037" s="60">
        <v>2020.0</v>
      </c>
      <c r="B2037" s="1">
        <v>132720.4</v>
      </c>
      <c r="C2037" s="61">
        <v>44040.0</v>
      </c>
    </row>
    <row r="2038">
      <c r="A2038" s="60">
        <v>2020.0</v>
      </c>
      <c r="B2038" s="1">
        <v>130547.7</v>
      </c>
      <c r="C2038" s="61">
        <v>44041.0</v>
      </c>
    </row>
    <row r="2039">
      <c r="A2039" s="60">
        <v>2020.0</v>
      </c>
      <c r="B2039" s="1">
        <v>132583.6</v>
      </c>
      <c r="C2039" s="61">
        <v>44042.0</v>
      </c>
    </row>
    <row r="2040">
      <c r="A2040" s="60">
        <v>2020.0</v>
      </c>
      <c r="B2040" s="1">
        <v>132105.8</v>
      </c>
      <c r="C2040" s="61">
        <v>44043.0</v>
      </c>
    </row>
    <row r="2041">
      <c r="A2041" s="60">
        <v>2020.0</v>
      </c>
      <c r="B2041" s="1">
        <v>111590.7</v>
      </c>
      <c r="C2041" s="61">
        <v>44044.0</v>
      </c>
    </row>
    <row r="2042">
      <c r="A2042" s="60">
        <v>2020.0</v>
      </c>
      <c r="B2042" s="1">
        <v>109935.3</v>
      </c>
      <c r="C2042" s="61">
        <v>44045.0</v>
      </c>
    </row>
    <row r="2043">
      <c r="A2043" s="60">
        <v>2020.0</v>
      </c>
      <c r="B2043" s="1">
        <v>127930.4</v>
      </c>
      <c r="C2043" s="61">
        <v>44046.0</v>
      </c>
    </row>
    <row r="2044">
      <c r="A2044" s="60">
        <v>2020.0</v>
      </c>
      <c r="B2044" s="1">
        <v>140042.1</v>
      </c>
      <c r="C2044" s="61">
        <v>44047.0</v>
      </c>
    </row>
    <row r="2045">
      <c r="A2045" s="60">
        <v>2020.0</v>
      </c>
      <c r="B2045" s="1">
        <v>140205.3</v>
      </c>
      <c r="C2045" s="61">
        <v>44048.0</v>
      </c>
    </row>
    <row r="2046">
      <c r="A2046" s="60">
        <v>2020.0</v>
      </c>
      <c r="B2046" s="1">
        <v>140835.2</v>
      </c>
      <c r="C2046" s="61">
        <v>44049.0</v>
      </c>
    </row>
    <row r="2047">
      <c r="A2047" s="60">
        <v>2020.0</v>
      </c>
      <c r="B2047" s="1">
        <v>144062.6</v>
      </c>
      <c r="C2047" s="61">
        <v>44050.0</v>
      </c>
    </row>
    <row r="2048">
      <c r="A2048" s="60">
        <v>2020.0</v>
      </c>
      <c r="B2048" s="1">
        <v>121119.3</v>
      </c>
      <c r="C2048" s="61">
        <v>44051.0</v>
      </c>
    </row>
    <row r="2049">
      <c r="A2049" s="60">
        <v>2020.0</v>
      </c>
      <c r="B2049" s="1">
        <v>111166.0</v>
      </c>
      <c r="C2049" s="61">
        <v>44052.0</v>
      </c>
    </row>
    <row r="2050">
      <c r="A2050" s="60">
        <v>2020.0</v>
      </c>
      <c r="B2050" s="1">
        <v>125959.8</v>
      </c>
      <c r="C2050" s="61">
        <v>44053.0</v>
      </c>
    </row>
    <row r="2051">
      <c r="A2051" s="60">
        <v>2020.0</v>
      </c>
      <c r="B2051" s="1">
        <v>130141.2</v>
      </c>
      <c r="C2051" s="61">
        <v>44054.0</v>
      </c>
    </row>
    <row r="2052">
      <c r="A2052" s="60">
        <v>2020.0</v>
      </c>
      <c r="B2052" s="1">
        <v>127945.3</v>
      </c>
      <c r="C2052" s="61">
        <v>44055.0</v>
      </c>
    </row>
    <row r="2053">
      <c r="A2053" s="60">
        <v>2020.0</v>
      </c>
      <c r="B2053" s="1">
        <v>121914.4</v>
      </c>
      <c r="C2053" s="61">
        <v>44056.0</v>
      </c>
    </row>
    <row r="2054">
      <c r="A2054" s="60">
        <v>2020.0</v>
      </c>
      <c r="B2054" s="1">
        <v>124640.1</v>
      </c>
      <c r="C2054" s="61">
        <v>44057.0</v>
      </c>
    </row>
    <row r="2055">
      <c r="A2055" s="60">
        <v>2020.0</v>
      </c>
      <c r="B2055" s="1">
        <v>113755.2</v>
      </c>
      <c r="C2055" s="61">
        <v>44058.0</v>
      </c>
    </row>
    <row r="2056">
      <c r="A2056" s="60">
        <v>2020.0</v>
      </c>
      <c r="B2056" s="1">
        <v>111034.7</v>
      </c>
      <c r="C2056" s="61">
        <v>44059.0</v>
      </c>
    </row>
    <row r="2057">
      <c r="A2057" s="60">
        <v>2020.0</v>
      </c>
      <c r="B2057" s="1">
        <v>121520.6</v>
      </c>
      <c r="C2057" s="61">
        <v>44060.0</v>
      </c>
    </row>
    <row r="2058">
      <c r="A2058" s="60">
        <v>2020.0</v>
      </c>
      <c r="B2058" s="1">
        <v>119321.9</v>
      </c>
      <c r="C2058" s="61">
        <v>44061.0</v>
      </c>
    </row>
    <row r="2059">
      <c r="A2059" s="60">
        <v>2020.0</v>
      </c>
      <c r="B2059" s="1">
        <v>129884.8</v>
      </c>
      <c r="C2059" s="61">
        <v>44062.0</v>
      </c>
    </row>
    <row r="2060">
      <c r="A2060" s="60">
        <v>2020.0</v>
      </c>
      <c r="B2060" s="1">
        <v>123490.9</v>
      </c>
      <c r="C2060" s="61">
        <v>44063.0</v>
      </c>
    </row>
    <row r="2061">
      <c r="A2061" s="60">
        <v>2020.0</v>
      </c>
      <c r="B2061" s="1">
        <v>125707.0</v>
      </c>
      <c r="C2061" s="61">
        <v>44064.0</v>
      </c>
    </row>
    <row r="2062">
      <c r="A2062" s="60">
        <v>2020.0</v>
      </c>
      <c r="B2062" s="1">
        <v>127131.4</v>
      </c>
      <c r="C2062" s="61">
        <v>44065.0</v>
      </c>
    </row>
    <row r="2063">
      <c r="A2063" s="60">
        <v>2020.0</v>
      </c>
      <c r="B2063" s="1">
        <v>117125.1</v>
      </c>
      <c r="C2063" s="61">
        <v>44066.0</v>
      </c>
    </row>
    <row r="2064">
      <c r="A2064" s="60">
        <v>2020.0</v>
      </c>
      <c r="B2064" s="1">
        <v>134984.8</v>
      </c>
      <c r="C2064" s="61">
        <v>44067.0</v>
      </c>
    </row>
    <row r="2065">
      <c r="A2065" s="60">
        <v>2020.0</v>
      </c>
      <c r="B2065" s="1">
        <v>138437.9</v>
      </c>
      <c r="C2065" s="61">
        <v>44068.0</v>
      </c>
    </row>
    <row r="2066">
      <c r="A2066" s="60">
        <v>2020.0</v>
      </c>
      <c r="B2066" s="1">
        <v>129322.3</v>
      </c>
      <c r="C2066" s="61">
        <v>44069.0</v>
      </c>
    </row>
    <row r="2067">
      <c r="A2067" s="60">
        <v>2020.0</v>
      </c>
      <c r="B2067" s="1">
        <v>119044.4</v>
      </c>
      <c r="C2067" s="61">
        <v>44070.0</v>
      </c>
    </row>
    <row r="2068">
      <c r="A2068" s="60">
        <v>2020.0</v>
      </c>
      <c r="B2068" s="1">
        <v>118809.1</v>
      </c>
      <c r="C2068" s="61">
        <v>44071.0</v>
      </c>
    </row>
    <row r="2069">
      <c r="A2069" s="60">
        <v>2020.0</v>
      </c>
      <c r="B2069" s="1">
        <v>100166.9</v>
      </c>
      <c r="C2069" s="61">
        <v>44072.0</v>
      </c>
    </row>
    <row r="2070">
      <c r="A2070" s="60">
        <v>2020.0</v>
      </c>
      <c r="B2070" s="1">
        <v>98917.18</v>
      </c>
      <c r="C2070" s="61">
        <v>44073.0</v>
      </c>
    </row>
    <row r="2071">
      <c r="A2071" s="60">
        <v>2020.0</v>
      </c>
      <c r="B2071" s="1">
        <v>121605.4</v>
      </c>
      <c r="C2071" s="61">
        <v>44074.0</v>
      </c>
    </row>
    <row r="2072">
      <c r="A2072" s="60">
        <v>2020.0</v>
      </c>
      <c r="B2072" s="1">
        <v>119645.2</v>
      </c>
      <c r="C2072" s="61">
        <v>44075.0</v>
      </c>
    </row>
    <row r="2073">
      <c r="A2073" s="60">
        <v>2020.0</v>
      </c>
      <c r="B2073" s="1">
        <v>113547.7</v>
      </c>
      <c r="C2073" s="61">
        <v>44076.0</v>
      </c>
    </row>
    <row r="2074">
      <c r="A2074" s="60">
        <v>2020.0</v>
      </c>
      <c r="B2074" s="1">
        <v>109327.5</v>
      </c>
      <c r="C2074" s="61">
        <v>44077.0</v>
      </c>
    </row>
    <row r="2075">
      <c r="A2075" s="60">
        <v>2020.0</v>
      </c>
      <c r="B2075" s="1">
        <v>114865.6</v>
      </c>
      <c r="C2075" s="61">
        <v>44078.0</v>
      </c>
    </row>
    <row r="2076">
      <c r="A2076" s="60">
        <v>2020.0</v>
      </c>
      <c r="B2076" s="1">
        <v>105534.0</v>
      </c>
      <c r="C2076" s="61">
        <v>44079.0</v>
      </c>
    </row>
    <row r="2077">
      <c r="A2077" s="60">
        <v>2020.0</v>
      </c>
      <c r="B2077" s="1">
        <v>95865.14</v>
      </c>
      <c r="C2077" s="61">
        <v>44080.0</v>
      </c>
    </row>
    <row r="2078">
      <c r="A2078" s="60">
        <v>2020.0</v>
      </c>
      <c r="B2078" s="1">
        <v>99778.2</v>
      </c>
      <c r="C2078" s="61">
        <v>44081.0</v>
      </c>
    </row>
    <row r="2079">
      <c r="A2079" s="60">
        <v>2020.0</v>
      </c>
      <c r="B2079" s="1">
        <v>112421.1</v>
      </c>
      <c r="C2079" s="61">
        <v>44082.0</v>
      </c>
    </row>
    <row r="2080">
      <c r="A2080" s="60">
        <v>2020.0</v>
      </c>
      <c r="B2080" s="1">
        <v>112140.5</v>
      </c>
      <c r="C2080" s="61">
        <v>44083.0</v>
      </c>
    </row>
    <row r="2081">
      <c r="A2081" s="60">
        <v>2020.0</v>
      </c>
      <c r="B2081" s="1">
        <v>109328.3</v>
      </c>
      <c r="C2081" s="61">
        <v>44084.0</v>
      </c>
    </row>
    <row r="2082">
      <c r="A2082" s="60">
        <v>2020.0</v>
      </c>
      <c r="B2082" s="1">
        <v>106643.1</v>
      </c>
      <c r="C2082" s="61">
        <v>44085.0</v>
      </c>
    </row>
    <row r="2083">
      <c r="A2083" s="60">
        <v>2020.0</v>
      </c>
      <c r="B2083" s="1">
        <v>111644.6</v>
      </c>
      <c r="C2083" s="61">
        <v>44086.0</v>
      </c>
    </row>
    <row r="2084">
      <c r="A2084" s="60">
        <v>2020.0</v>
      </c>
      <c r="B2084" s="1">
        <v>96225.91</v>
      </c>
      <c r="C2084" s="61">
        <v>44087.0</v>
      </c>
    </row>
    <row r="2085">
      <c r="A2085" s="60">
        <v>2020.0</v>
      </c>
      <c r="B2085" s="1">
        <v>107196.6</v>
      </c>
      <c r="C2085" s="61">
        <v>44088.0</v>
      </c>
    </row>
    <row r="2086">
      <c r="A2086" s="60">
        <v>2020.0</v>
      </c>
      <c r="B2086" s="1">
        <v>113008.8</v>
      </c>
      <c r="C2086" s="61">
        <v>44089.0</v>
      </c>
    </row>
    <row r="2087">
      <c r="A2087" s="60">
        <v>2020.0</v>
      </c>
      <c r="B2087" s="1">
        <v>110807.7</v>
      </c>
      <c r="C2087" s="61">
        <v>44090.0</v>
      </c>
    </row>
    <row r="2088">
      <c r="A2088" s="60">
        <v>2020.0</v>
      </c>
      <c r="B2088" s="1">
        <v>115643.4</v>
      </c>
      <c r="C2088" s="61">
        <v>44091.0</v>
      </c>
    </row>
    <row r="2089">
      <c r="A2089" s="60">
        <v>2020.0</v>
      </c>
      <c r="B2089" s="1">
        <v>112335.7</v>
      </c>
      <c r="C2089" s="61">
        <v>44092.0</v>
      </c>
    </row>
    <row r="2090">
      <c r="A2090" s="60">
        <v>2020.0</v>
      </c>
      <c r="B2090" s="1">
        <v>93384.0</v>
      </c>
      <c r="C2090" s="61">
        <v>44093.0</v>
      </c>
    </row>
    <row r="2091">
      <c r="A2091" s="60">
        <v>2020.0</v>
      </c>
      <c r="B2091" s="1">
        <v>86891.23</v>
      </c>
      <c r="C2091" s="61">
        <v>44094.0</v>
      </c>
    </row>
    <row r="2092">
      <c r="A2092" s="60">
        <v>2020.0</v>
      </c>
      <c r="B2092" s="1">
        <v>100978.0</v>
      </c>
      <c r="C2092" s="61">
        <v>44095.0</v>
      </c>
    </row>
    <row r="2093">
      <c r="A2093" s="60">
        <v>2020.0</v>
      </c>
      <c r="B2093" s="1">
        <v>103200.6</v>
      </c>
      <c r="C2093" s="61">
        <v>44096.0</v>
      </c>
    </row>
    <row r="2094">
      <c r="A2094" s="60">
        <v>2020.0</v>
      </c>
      <c r="B2094" s="1">
        <v>112412.4</v>
      </c>
      <c r="C2094" s="61">
        <v>44097.0</v>
      </c>
    </row>
    <row r="2095">
      <c r="A2095" s="60">
        <v>2020.0</v>
      </c>
      <c r="B2095" s="1">
        <v>117535.7</v>
      </c>
      <c r="C2095" s="61">
        <v>44098.0</v>
      </c>
    </row>
    <row r="2096">
      <c r="A2096" s="60">
        <v>2020.0</v>
      </c>
      <c r="B2096" s="1">
        <v>126354.7</v>
      </c>
      <c r="C2096" s="61">
        <v>44099.0</v>
      </c>
    </row>
    <row r="2097">
      <c r="A2097" s="60">
        <v>2020.0</v>
      </c>
      <c r="B2097" s="1">
        <v>106695.0</v>
      </c>
      <c r="C2097" s="61">
        <v>44100.0</v>
      </c>
    </row>
    <row r="2098">
      <c r="A2098" s="60">
        <v>2020.0</v>
      </c>
      <c r="B2098" s="1">
        <v>101703.5</v>
      </c>
      <c r="C2098" s="61">
        <v>44101.0</v>
      </c>
    </row>
    <row r="2099">
      <c r="A2099" s="60">
        <v>2020.0</v>
      </c>
      <c r="B2099" s="1">
        <v>114651.1</v>
      </c>
      <c r="C2099" s="61">
        <v>44102.0</v>
      </c>
    </row>
    <row r="2100">
      <c r="A2100" s="60">
        <v>2020.0</v>
      </c>
      <c r="B2100" s="1">
        <v>112076.5</v>
      </c>
      <c r="C2100" s="61">
        <v>44103.0</v>
      </c>
    </row>
    <row r="2101">
      <c r="A2101" s="60">
        <v>2020.0</v>
      </c>
      <c r="B2101" s="1">
        <v>113620.2</v>
      </c>
      <c r="C2101" s="61">
        <v>44104.0</v>
      </c>
    </row>
    <row r="2102">
      <c r="A2102" s="60"/>
      <c r="B2102" s="1"/>
      <c r="C2102" s="61"/>
    </row>
    <row r="2103">
      <c r="A2103" s="60"/>
      <c r="B2103" s="1"/>
      <c r="C2103" s="61"/>
    </row>
    <row r="2104">
      <c r="A2104" s="60"/>
      <c r="B2104" s="1"/>
      <c r="C2104" s="61"/>
    </row>
    <row r="2105">
      <c r="A2105" s="60"/>
      <c r="B2105" s="1"/>
      <c r="C2105" s="61"/>
    </row>
    <row r="2106">
      <c r="A2106" s="60"/>
      <c r="B2106" s="1"/>
      <c r="C2106" s="61"/>
    </row>
    <row r="2107">
      <c r="A2107" s="60"/>
      <c r="B2107" s="1"/>
      <c r="C2107" s="6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3.38"/>
    <col customWidth="1" min="2" max="2" width="10.75"/>
    <col customWidth="1" min="3" max="3" width="9.75"/>
    <col customWidth="1" min="4" max="8" width="10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9">
      <c r="A19" s="1" t="s">
        <v>124</v>
      </c>
    </row>
    <row r="20">
      <c r="A20" s="1" t="s">
        <v>125</v>
      </c>
    </row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2.88"/>
    <col customWidth="1" min="10" max="10" width="18.5"/>
    <col customWidth="1" min="16" max="16" width="87.38"/>
  </cols>
  <sheetData>
    <row r="1">
      <c r="A1" s="45" t="s">
        <v>25</v>
      </c>
      <c r="B1" s="7" t="s">
        <v>30</v>
      </c>
      <c r="C1" s="51" t="s">
        <v>31</v>
      </c>
      <c r="D1" s="51" t="s">
        <v>40</v>
      </c>
      <c r="E1" s="1" t="s">
        <v>101</v>
      </c>
      <c r="F1" s="1" t="s">
        <v>102</v>
      </c>
      <c r="G1" s="1" t="s">
        <v>31</v>
      </c>
      <c r="H1" s="51" t="s">
        <v>103</v>
      </c>
      <c r="I1" s="11" t="s">
        <v>34</v>
      </c>
      <c r="J1" s="11"/>
    </row>
    <row r="2">
      <c r="A2" s="6">
        <v>42005.0</v>
      </c>
      <c r="B2" s="14" t="s">
        <v>46</v>
      </c>
      <c r="C2" s="51" t="s">
        <v>47</v>
      </c>
      <c r="D2" s="51">
        <v>99635.03</v>
      </c>
      <c r="E2" s="60" t="str">
        <f t="shared" ref="E2:E2107" si="1">IF(B2="Y",D2,NA())</f>
        <v>#N/A</v>
      </c>
      <c r="F2" s="52">
        <f t="shared" ref="F2:F2107" si="2">IF(B2="N",D2,NA())</f>
        <v>99635.03</v>
      </c>
      <c r="G2" s="52">
        <f t="shared" ref="G2:G2107" si="3">IF(C2="Y",D2,NA())</f>
        <v>99635.03</v>
      </c>
      <c r="H2" s="52" t="str">
        <f t="shared" ref="H2:H2107" si="4">IF(C2="N",D2,NA())</f>
        <v>#N/A</v>
      </c>
      <c r="I2" s="18">
        <v>26.9</v>
      </c>
      <c r="J2" s="18"/>
    </row>
    <row r="3">
      <c r="A3" s="6">
        <v>42006.0</v>
      </c>
      <c r="B3" s="14" t="s">
        <v>46</v>
      </c>
      <c r="C3" s="51" t="s">
        <v>46</v>
      </c>
      <c r="D3" s="51">
        <v>129606.0</v>
      </c>
      <c r="E3" s="60" t="str">
        <f t="shared" si="1"/>
        <v>#N/A</v>
      </c>
      <c r="F3" s="52">
        <f t="shared" si="2"/>
        <v>129606</v>
      </c>
      <c r="G3" s="14" t="str">
        <f t="shared" si="3"/>
        <v>#N/A</v>
      </c>
      <c r="H3" s="52">
        <f t="shared" si="4"/>
        <v>129606</v>
      </c>
      <c r="I3" s="18">
        <v>38.8</v>
      </c>
      <c r="J3" s="18"/>
    </row>
    <row r="4">
      <c r="A4" s="6">
        <v>42007.0</v>
      </c>
      <c r="B4" s="14" t="s">
        <v>46</v>
      </c>
      <c r="C4" s="51" t="s">
        <v>46</v>
      </c>
      <c r="D4" s="51">
        <v>142300.5</v>
      </c>
      <c r="E4" s="60" t="str">
        <f t="shared" si="1"/>
        <v>#N/A</v>
      </c>
      <c r="F4" s="52">
        <f t="shared" si="2"/>
        <v>142300.5</v>
      </c>
      <c r="G4" s="14" t="str">
        <f t="shared" si="3"/>
        <v>#N/A</v>
      </c>
      <c r="H4" s="52">
        <f t="shared" si="4"/>
        <v>142300.5</v>
      </c>
      <c r="I4" s="18">
        <v>38.2</v>
      </c>
      <c r="J4" s="18"/>
    </row>
    <row r="5">
      <c r="A5" s="6">
        <v>42008.0</v>
      </c>
      <c r="B5" s="14" t="s">
        <v>46</v>
      </c>
      <c r="C5" s="51" t="s">
        <v>46</v>
      </c>
      <c r="D5" s="51">
        <v>104330.7</v>
      </c>
      <c r="E5" s="60" t="str">
        <f t="shared" si="1"/>
        <v>#N/A</v>
      </c>
      <c r="F5" s="52">
        <f t="shared" si="2"/>
        <v>104330.7</v>
      </c>
      <c r="G5" s="14" t="str">
        <f t="shared" si="3"/>
        <v>#N/A</v>
      </c>
      <c r="H5" s="52">
        <f t="shared" si="4"/>
        <v>104330.7</v>
      </c>
      <c r="I5" s="18">
        <v>21.4</v>
      </c>
      <c r="J5" s="18"/>
      <c r="P5" s="1" t="s">
        <v>126</v>
      </c>
    </row>
    <row r="6">
      <c r="A6" s="6">
        <v>42009.0</v>
      </c>
      <c r="B6" s="14" t="s">
        <v>46</v>
      </c>
      <c r="C6" s="51" t="s">
        <v>46</v>
      </c>
      <c r="D6" s="51">
        <v>118132.2</v>
      </c>
      <c r="E6" s="60" t="str">
        <f t="shared" si="1"/>
        <v>#N/A</v>
      </c>
      <c r="F6" s="52">
        <f t="shared" si="2"/>
        <v>118132.2</v>
      </c>
      <c r="G6" s="14" t="str">
        <f t="shared" si="3"/>
        <v>#N/A</v>
      </c>
      <c r="H6" s="52">
        <f t="shared" si="4"/>
        <v>118132.2</v>
      </c>
      <c r="I6" s="18">
        <v>22.0</v>
      </c>
      <c r="J6" s="18"/>
      <c r="P6" s="1" t="s">
        <v>127</v>
      </c>
    </row>
    <row r="7">
      <c r="A7" s="6">
        <v>42010.0</v>
      </c>
      <c r="B7" s="14" t="s">
        <v>46</v>
      </c>
      <c r="C7" s="51" t="s">
        <v>46</v>
      </c>
      <c r="D7" s="51">
        <v>130672.5</v>
      </c>
      <c r="E7" s="60" t="str">
        <f t="shared" si="1"/>
        <v>#N/A</v>
      </c>
      <c r="F7" s="52">
        <f t="shared" si="2"/>
        <v>130672.5</v>
      </c>
      <c r="G7" s="14" t="str">
        <f t="shared" si="3"/>
        <v>#N/A</v>
      </c>
      <c r="H7" s="52">
        <f t="shared" si="4"/>
        <v>130672.5</v>
      </c>
      <c r="I7" s="18">
        <v>26.0</v>
      </c>
      <c r="J7" s="18"/>
      <c r="P7" s="1" t="s">
        <v>128</v>
      </c>
    </row>
    <row r="8">
      <c r="A8" s="6">
        <v>42011.0</v>
      </c>
      <c r="B8" s="14" t="s">
        <v>46</v>
      </c>
      <c r="C8" s="51" t="s">
        <v>46</v>
      </c>
      <c r="D8" s="51">
        <v>153514.8</v>
      </c>
      <c r="E8" s="60" t="str">
        <f t="shared" si="1"/>
        <v>#N/A</v>
      </c>
      <c r="F8" s="52">
        <f t="shared" si="2"/>
        <v>153514.8</v>
      </c>
      <c r="G8" s="14" t="str">
        <f t="shared" si="3"/>
        <v>#N/A</v>
      </c>
      <c r="H8" s="52">
        <f t="shared" si="4"/>
        <v>153514.8</v>
      </c>
      <c r="I8" s="18">
        <v>37.4</v>
      </c>
      <c r="J8" s="18"/>
    </row>
    <row r="9">
      <c r="A9" s="6">
        <v>42012.0</v>
      </c>
      <c r="B9" s="14" t="s">
        <v>46</v>
      </c>
      <c r="C9" s="51" t="s">
        <v>46</v>
      </c>
      <c r="D9" s="51">
        <v>142015.7</v>
      </c>
      <c r="E9" s="60" t="str">
        <f t="shared" si="1"/>
        <v>#N/A</v>
      </c>
      <c r="F9" s="52">
        <f t="shared" si="2"/>
        <v>142015.7</v>
      </c>
      <c r="G9" s="14" t="str">
        <f t="shared" si="3"/>
        <v>#N/A</v>
      </c>
      <c r="H9" s="52">
        <f t="shared" si="4"/>
        <v>142015.7</v>
      </c>
      <c r="I9" s="18">
        <v>28.2</v>
      </c>
      <c r="J9" s="18"/>
      <c r="P9" s="1" t="s">
        <v>129</v>
      </c>
    </row>
    <row r="10">
      <c r="A10" s="6">
        <v>42013.0</v>
      </c>
      <c r="B10" s="14" t="s">
        <v>46</v>
      </c>
      <c r="C10" s="51" t="s">
        <v>46</v>
      </c>
      <c r="D10" s="51">
        <v>121801.2</v>
      </c>
      <c r="E10" s="60" t="str">
        <f t="shared" si="1"/>
        <v>#N/A</v>
      </c>
      <c r="F10" s="52">
        <f t="shared" si="2"/>
        <v>121801.2</v>
      </c>
      <c r="G10" s="14" t="str">
        <f t="shared" si="3"/>
        <v>#N/A</v>
      </c>
      <c r="H10" s="52">
        <f t="shared" si="4"/>
        <v>121801.2</v>
      </c>
      <c r="I10" s="18">
        <v>18.0</v>
      </c>
      <c r="J10" s="18"/>
      <c r="P10" s="1" t="s">
        <v>130</v>
      </c>
    </row>
    <row r="11">
      <c r="A11" s="6">
        <v>42014.0</v>
      </c>
      <c r="B11" s="14" t="s">
        <v>46</v>
      </c>
      <c r="C11" s="51" t="s">
        <v>46</v>
      </c>
      <c r="D11" s="51">
        <v>103043.7</v>
      </c>
      <c r="E11" s="60" t="str">
        <f t="shared" si="1"/>
        <v>#N/A</v>
      </c>
      <c r="F11" s="52">
        <f t="shared" si="2"/>
        <v>103043.7</v>
      </c>
      <c r="G11" s="14" t="str">
        <f t="shared" si="3"/>
        <v>#N/A</v>
      </c>
      <c r="H11" s="52">
        <f t="shared" si="4"/>
        <v>103043.7</v>
      </c>
      <c r="I11" s="18">
        <v>21.7</v>
      </c>
      <c r="J11" s="18"/>
    </row>
    <row r="12">
      <c r="A12" s="6">
        <v>42015.0</v>
      </c>
      <c r="B12" s="14" t="s">
        <v>46</v>
      </c>
      <c r="C12" s="51" t="s">
        <v>46</v>
      </c>
      <c r="D12" s="51">
        <v>99865.76</v>
      </c>
      <c r="E12" s="60" t="str">
        <f t="shared" si="1"/>
        <v>#N/A</v>
      </c>
      <c r="F12" s="52">
        <f t="shared" si="2"/>
        <v>99865.76</v>
      </c>
      <c r="G12" s="14" t="str">
        <f t="shared" si="3"/>
        <v>#N/A</v>
      </c>
      <c r="H12" s="52">
        <f t="shared" si="4"/>
        <v>99865.76</v>
      </c>
      <c r="I12" s="18">
        <v>27.5</v>
      </c>
      <c r="J12" s="18"/>
    </row>
    <row r="13">
      <c r="A13" s="6">
        <v>42016.0</v>
      </c>
      <c r="B13" s="14" t="s">
        <v>46</v>
      </c>
      <c r="C13" s="51" t="s">
        <v>46</v>
      </c>
      <c r="D13" s="51">
        <v>131261.1</v>
      </c>
      <c r="E13" s="60" t="str">
        <f t="shared" si="1"/>
        <v>#N/A</v>
      </c>
      <c r="F13" s="52">
        <f t="shared" si="2"/>
        <v>131261.1</v>
      </c>
      <c r="G13" s="14" t="str">
        <f t="shared" si="3"/>
        <v>#N/A</v>
      </c>
      <c r="H13" s="52">
        <f t="shared" si="4"/>
        <v>131261.1</v>
      </c>
      <c r="I13" s="18">
        <v>31.3</v>
      </c>
      <c r="J13" s="18"/>
    </row>
    <row r="14">
      <c r="A14" s="6">
        <v>42017.0</v>
      </c>
      <c r="B14" s="14" t="s">
        <v>46</v>
      </c>
      <c r="C14" s="51" t="s">
        <v>46</v>
      </c>
      <c r="D14" s="51">
        <v>126527.4</v>
      </c>
      <c r="E14" s="60" t="str">
        <f t="shared" si="1"/>
        <v>#N/A</v>
      </c>
      <c r="F14" s="52">
        <f t="shared" si="2"/>
        <v>126527.4</v>
      </c>
      <c r="G14" s="14" t="str">
        <f t="shared" si="3"/>
        <v>#N/A</v>
      </c>
      <c r="H14" s="52">
        <f t="shared" si="4"/>
        <v>126527.4</v>
      </c>
      <c r="I14" s="18">
        <v>25.6</v>
      </c>
      <c r="J14" s="18"/>
    </row>
    <row r="15">
      <c r="A15" s="6">
        <v>42018.0</v>
      </c>
      <c r="B15" s="14" t="s">
        <v>46</v>
      </c>
      <c r="C15" s="51" t="s">
        <v>46</v>
      </c>
      <c r="D15" s="51">
        <v>119741.6</v>
      </c>
      <c r="E15" s="60" t="str">
        <f t="shared" si="1"/>
        <v>#N/A</v>
      </c>
      <c r="F15" s="52">
        <f t="shared" si="2"/>
        <v>119741.6</v>
      </c>
      <c r="G15" s="14" t="str">
        <f t="shared" si="3"/>
        <v>#N/A</v>
      </c>
      <c r="H15" s="52">
        <f t="shared" si="4"/>
        <v>119741.6</v>
      </c>
      <c r="I15" s="18">
        <v>22.7</v>
      </c>
      <c r="J15" s="18"/>
    </row>
    <row r="16">
      <c r="A16" s="6">
        <v>42019.0</v>
      </c>
      <c r="B16" s="14" t="s">
        <v>46</v>
      </c>
      <c r="C16" s="51" t="s">
        <v>46</v>
      </c>
      <c r="D16" s="51">
        <v>118411.2</v>
      </c>
      <c r="E16" s="60" t="str">
        <f t="shared" si="1"/>
        <v>#N/A</v>
      </c>
      <c r="F16" s="52">
        <f t="shared" si="2"/>
        <v>118411.2</v>
      </c>
      <c r="G16" s="14" t="str">
        <f t="shared" si="3"/>
        <v>#N/A</v>
      </c>
      <c r="H16" s="52">
        <f t="shared" si="4"/>
        <v>118411.2</v>
      </c>
      <c r="I16" s="18">
        <v>20.0</v>
      </c>
      <c r="J16" s="18"/>
    </row>
    <row r="17">
      <c r="A17" s="6">
        <v>42020.0</v>
      </c>
      <c r="B17" s="14" t="s">
        <v>46</v>
      </c>
      <c r="C17" s="51" t="s">
        <v>46</v>
      </c>
      <c r="D17" s="51">
        <v>116690.8</v>
      </c>
      <c r="E17" s="60" t="str">
        <f t="shared" si="1"/>
        <v>#N/A</v>
      </c>
      <c r="F17" s="52">
        <f t="shared" si="2"/>
        <v>116690.8</v>
      </c>
      <c r="G17" s="14" t="str">
        <f t="shared" si="3"/>
        <v>#N/A</v>
      </c>
      <c r="H17" s="52">
        <f t="shared" si="4"/>
        <v>116690.8</v>
      </c>
      <c r="I17" s="18">
        <v>27.3</v>
      </c>
      <c r="J17" s="18"/>
    </row>
    <row r="18">
      <c r="A18" s="6">
        <v>42021.0</v>
      </c>
      <c r="B18" s="14" t="s">
        <v>46</v>
      </c>
      <c r="C18" s="51" t="s">
        <v>46</v>
      </c>
      <c r="D18" s="51">
        <v>99371.31</v>
      </c>
      <c r="E18" s="60" t="str">
        <f t="shared" si="1"/>
        <v>#N/A</v>
      </c>
      <c r="F18" s="52">
        <f t="shared" si="2"/>
        <v>99371.31</v>
      </c>
      <c r="G18" s="14" t="str">
        <f t="shared" si="3"/>
        <v>#N/A</v>
      </c>
      <c r="H18" s="52">
        <f t="shared" si="4"/>
        <v>99371.31</v>
      </c>
      <c r="I18" s="18">
        <v>25.0</v>
      </c>
      <c r="J18" s="18"/>
    </row>
    <row r="19">
      <c r="A19" s="6">
        <v>42022.0</v>
      </c>
      <c r="B19" s="14" t="s">
        <v>46</v>
      </c>
      <c r="C19" s="51" t="s">
        <v>46</v>
      </c>
      <c r="D19" s="51">
        <v>97728.75</v>
      </c>
      <c r="E19" s="60" t="str">
        <f t="shared" si="1"/>
        <v>#N/A</v>
      </c>
      <c r="F19" s="52">
        <f t="shared" si="2"/>
        <v>97728.75</v>
      </c>
      <c r="G19" s="14" t="str">
        <f t="shared" si="3"/>
        <v>#N/A</v>
      </c>
      <c r="H19" s="52">
        <f t="shared" si="4"/>
        <v>97728.75</v>
      </c>
      <c r="I19" s="18">
        <v>19.5</v>
      </c>
      <c r="J19" s="18"/>
    </row>
    <row r="20">
      <c r="A20" s="6">
        <v>42023.0</v>
      </c>
      <c r="B20" s="14" t="s">
        <v>46</v>
      </c>
      <c r="C20" s="51" t="s">
        <v>46</v>
      </c>
      <c r="D20" s="51">
        <v>116883.2</v>
      </c>
      <c r="E20" s="60" t="str">
        <f t="shared" si="1"/>
        <v>#N/A</v>
      </c>
      <c r="F20" s="52">
        <f t="shared" si="2"/>
        <v>116883.2</v>
      </c>
      <c r="G20" s="14" t="str">
        <f t="shared" si="3"/>
        <v>#N/A</v>
      </c>
      <c r="H20" s="52">
        <f t="shared" si="4"/>
        <v>116883.2</v>
      </c>
      <c r="I20" s="18">
        <v>23.6</v>
      </c>
      <c r="J20" s="18"/>
    </row>
    <row r="21">
      <c r="A21" s="6">
        <v>42024.0</v>
      </c>
      <c r="B21" s="14" t="s">
        <v>46</v>
      </c>
      <c r="C21" s="51" t="s">
        <v>46</v>
      </c>
      <c r="D21" s="51">
        <v>128968.1</v>
      </c>
      <c r="E21" s="60" t="str">
        <f t="shared" si="1"/>
        <v>#N/A</v>
      </c>
      <c r="F21" s="52">
        <f t="shared" si="2"/>
        <v>128968.1</v>
      </c>
      <c r="G21" s="14" t="str">
        <f t="shared" si="3"/>
        <v>#N/A</v>
      </c>
      <c r="H21" s="52">
        <f t="shared" si="4"/>
        <v>128968.1</v>
      </c>
      <c r="I21" s="18">
        <v>30.4</v>
      </c>
      <c r="J21" s="18"/>
    </row>
    <row r="22">
      <c r="A22" s="6">
        <v>42025.0</v>
      </c>
      <c r="B22" s="14" t="s">
        <v>46</v>
      </c>
      <c r="C22" s="51" t="s">
        <v>46</v>
      </c>
      <c r="D22" s="51">
        <v>148702.5</v>
      </c>
      <c r="E22" s="60" t="str">
        <f t="shared" si="1"/>
        <v>#N/A</v>
      </c>
      <c r="F22" s="52">
        <f t="shared" si="2"/>
        <v>148702.5</v>
      </c>
      <c r="G22" s="14" t="str">
        <f t="shared" si="3"/>
        <v>#N/A</v>
      </c>
      <c r="H22" s="52">
        <f t="shared" si="4"/>
        <v>148702.5</v>
      </c>
      <c r="I22" s="18">
        <v>33.1</v>
      </c>
      <c r="J22" s="18"/>
      <c r="P22" s="1" t="s">
        <v>131</v>
      </c>
    </row>
    <row r="23">
      <c r="A23" s="6">
        <v>42026.0</v>
      </c>
      <c r="B23" s="14" t="s">
        <v>46</v>
      </c>
      <c r="C23" s="51" t="s">
        <v>46</v>
      </c>
      <c r="D23" s="51">
        <v>153232.1</v>
      </c>
      <c r="E23" s="60" t="str">
        <f t="shared" si="1"/>
        <v>#N/A</v>
      </c>
      <c r="F23" s="52">
        <f t="shared" si="2"/>
        <v>153232.1</v>
      </c>
      <c r="G23" s="14" t="str">
        <f t="shared" si="3"/>
        <v>#N/A</v>
      </c>
      <c r="H23" s="52">
        <f t="shared" si="4"/>
        <v>153232.1</v>
      </c>
      <c r="I23" s="18">
        <v>35.8</v>
      </c>
      <c r="J23" s="18"/>
      <c r="P23" s="1" t="s">
        <v>132</v>
      </c>
    </row>
    <row r="24">
      <c r="A24" s="6">
        <v>42027.0</v>
      </c>
      <c r="B24" s="14" t="s">
        <v>46</v>
      </c>
      <c r="C24" s="51" t="s">
        <v>46</v>
      </c>
      <c r="D24" s="51">
        <v>138095.2</v>
      </c>
      <c r="E24" s="60" t="str">
        <f t="shared" si="1"/>
        <v>#N/A</v>
      </c>
      <c r="F24" s="52">
        <f t="shared" si="2"/>
        <v>138095.2</v>
      </c>
      <c r="G24" s="14" t="str">
        <f t="shared" si="3"/>
        <v>#N/A</v>
      </c>
      <c r="H24" s="52">
        <f t="shared" si="4"/>
        <v>138095.2</v>
      </c>
      <c r="I24" s="18">
        <v>25.0</v>
      </c>
      <c r="J24" s="18"/>
    </row>
    <row r="25">
      <c r="A25" s="6">
        <v>42028.0</v>
      </c>
      <c r="B25" s="14" t="s">
        <v>46</v>
      </c>
      <c r="C25" s="51" t="s">
        <v>46</v>
      </c>
      <c r="D25" s="51">
        <v>116310.6</v>
      </c>
      <c r="E25" s="60" t="str">
        <f t="shared" si="1"/>
        <v>#N/A</v>
      </c>
      <c r="F25" s="52">
        <f t="shared" si="2"/>
        <v>116310.6</v>
      </c>
      <c r="G25" s="14" t="str">
        <f t="shared" si="3"/>
        <v>#N/A</v>
      </c>
      <c r="H25" s="52">
        <f t="shared" si="4"/>
        <v>116310.6</v>
      </c>
      <c r="I25" s="18">
        <v>26.3</v>
      </c>
      <c r="J25" s="18"/>
    </row>
    <row r="26">
      <c r="A26" s="6">
        <v>42029.0</v>
      </c>
      <c r="B26" s="14" t="s">
        <v>46</v>
      </c>
      <c r="C26" s="51" t="s">
        <v>46</v>
      </c>
      <c r="D26" s="51">
        <v>97959.46</v>
      </c>
      <c r="E26" s="60" t="str">
        <f t="shared" si="1"/>
        <v>#N/A</v>
      </c>
      <c r="F26" s="52">
        <f t="shared" si="2"/>
        <v>97959.46</v>
      </c>
      <c r="G26" s="14" t="str">
        <f t="shared" si="3"/>
        <v>#N/A</v>
      </c>
      <c r="H26" s="52">
        <f t="shared" si="4"/>
        <v>97959.46</v>
      </c>
      <c r="I26" s="18">
        <v>22.0</v>
      </c>
      <c r="J26" s="18"/>
    </row>
    <row r="27">
      <c r="A27" s="6">
        <v>42030.0</v>
      </c>
      <c r="B27" s="14" t="s">
        <v>46</v>
      </c>
      <c r="C27" s="51" t="s">
        <v>47</v>
      </c>
      <c r="D27" s="51">
        <v>103769.5</v>
      </c>
      <c r="E27" s="60" t="str">
        <f t="shared" si="1"/>
        <v>#N/A</v>
      </c>
      <c r="F27" s="52">
        <f t="shared" si="2"/>
        <v>103769.5</v>
      </c>
      <c r="G27" s="52">
        <f t="shared" si="3"/>
        <v>103769.5</v>
      </c>
      <c r="H27" s="52" t="str">
        <f t="shared" si="4"/>
        <v>#N/A</v>
      </c>
      <c r="I27" s="18">
        <v>19.8</v>
      </c>
      <c r="J27" s="18"/>
    </row>
    <row r="28">
      <c r="A28" s="6">
        <v>42031.0</v>
      </c>
      <c r="B28" s="14" t="s">
        <v>46</v>
      </c>
      <c r="C28" s="51" t="s">
        <v>46</v>
      </c>
      <c r="D28" s="51">
        <v>118393.3</v>
      </c>
      <c r="E28" s="60" t="str">
        <f t="shared" si="1"/>
        <v>#N/A</v>
      </c>
      <c r="F28" s="52">
        <f t="shared" si="2"/>
        <v>118393.3</v>
      </c>
      <c r="G28" s="14" t="str">
        <f t="shared" si="3"/>
        <v>#N/A</v>
      </c>
      <c r="H28" s="52">
        <f t="shared" si="4"/>
        <v>118393.3</v>
      </c>
      <c r="I28" s="18">
        <v>19.1</v>
      </c>
      <c r="J28" s="18"/>
    </row>
    <row r="29">
      <c r="A29" s="6">
        <v>42032.0</v>
      </c>
      <c r="B29" s="14" t="s">
        <v>46</v>
      </c>
      <c r="C29" s="51" t="s">
        <v>46</v>
      </c>
      <c r="D29" s="51">
        <v>116763.7</v>
      </c>
      <c r="E29" s="60" t="str">
        <f t="shared" si="1"/>
        <v>#N/A</v>
      </c>
      <c r="F29" s="52">
        <f t="shared" si="2"/>
        <v>116763.7</v>
      </c>
      <c r="G29" s="14" t="str">
        <f t="shared" si="3"/>
        <v>#N/A</v>
      </c>
      <c r="H29" s="52">
        <f t="shared" si="4"/>
        <v>116763.7</v>
      </c>
      <c r="I29" s="18">
        <v>25.4</v>
      </c>
      <c r="J29" s="18"/>
    </row>
    <row r="30">
      <c r="A30" s="6">
        <v>42033.0</v>
      </c>
      <c r="B30" s="14" t="s">
        <v>47</v>
      </c>
      <c r="C30" s="51" t="s">
        <v>46</v>
      </c>
      <c r="D30" s="51">
        <v>119313.7</v>
      </c>
      <c r="E30" s="52">
        <f t="shared" si="1"/>
        <v>119313.7</v>
      </c>
      <c r="F30" s="14" t="str">
        <f t="shared" si="2"/>
        <v>#N/A</v>
      </c>
      <c r="G30" s="14" t="str">
        <f t="shared" si="3"/>
        <v>#N/A</v>
      </c>
      <c r="H30" s="52">
        <f t="shared" si="4"/>
        <v>119313.7</v>
      </c>
      <c r="I30" s="18">
        <v>22.2</v>
      </c>
      <c r="J30" s="18"/>
    </row>
    <row r="31">
      <c r="A31" s="6">
        <v>42034.0</v>
      </c>
      <c r="B31" s="14" t="s">
        <v>47</v>
      </c>
      <c r="C31" s="51" t="s">
        <v>46</v>
      </c>
      <c r="D31" s="51">
        <v>121018.2</v>
      </c>
      <c r="E31" s="52">
        <f t="shared" si="1"/>
        <v>121018.2</v>
      </c>
      <c r="F31" s="14" t="str">
        <f t="shared" si="2"/>
        <v>#N/A</v>
      </c>
      <c r="G31" s="14" t="str">
        <f t="shared" si="3"/>
        <v>#N/A</v>
      </c>
      <c r="H31" s="52">
        <f t="shared" si="4"/>
        <v>121018.2</v>
      </c>
      <c r="I31" s="18">
        <v>21.0</v>
      </c>
      <c r="J31" s="18"/>
    </row>
    <row r="32">
      <c r="A32" s="6">
        <v>42035.0</v>
      </c>
      <c r="B32" s="14" t="s">
        <v>47</v>
      </c>
      <c r="C32" s="51" t="s">
        <v>46</v>
      </c>
      <c r="D32" s="51">
        <v>103823.0</v>
      </c>
      <c r="E32" s="52">
        <f t="shared" si="1"/>
        <v>103823</v>
      </c>
      <c r="F32" s="14" t="str">
        <f t="shared" si="2"/>
        <v>#N/A</v>
      </c>
      <c r="G32" s="14" t="str">
        <f t="shared" si="3"/>
        <v>#N/A</v>
      </c>
      <c r="H32" s="52">
        <f t="shared" si="4"/>
        <v>103823</v>
      </c>
      <c r="I32" s="18">
        <v>20.2</v>
      </c>
      <c r="J32" s="18"/>
    </row>
    <row r="33">
      <c r="A33" s="6">
        <v>42036.0</v>
      </c>
      <c r="B33" s="14" t="s">
        <v>47</v>
      </c>
      <c r="C33" s="51" t="s">
        <v>46</v>
      </c>
      <c r="D33" s="51">
        <v>100178.8</v>
      </c>
      <c r="E33" s="52">
        <f t="shared" si="1"/>
        <v>100178.8</v>
      </c>
      <c r="F33" s="14" t="str">
        <f t="shared" si="2"/>
        <v>#N/A</v>
      </c>
      <c r="G33" s="14" t="str">
        <f t="shared" si="3"/>
        <v>#N/A</v>
      </c>
      <c r="H33" s="52">
        <f t="shared" si="4"/>
        <v>100178.8</v>
      </c>
      <c r="I33" s="18">
        <v>19.0</v>
      </c>
      <c r="J33" s="18"/>
    </row>
    <row r="34">
      <c r="A34" s="6">
        <v>42037.0</v>
      </c>
      <c r="B34" s="14" t="s">
        <v>47</v>
      </c>
      <c r="C34" s="51" t="s">
        <v>46</v>
      </c>
      <c r="D34" s="51">
        <v>118694.2</v>
      </c>
      <c r="E34" s="52">
        <f t="shared" si="1"/>
        <v>118694.2</v>
      </c>
      <c r="F34" s="14" t="str">
        <f t="shared" si="2"/>
        <v>#N/A</v>
      </c>
      <c r="G34" s="14" t="str">
        <f t="shared" si="3"/>
        <v>#N/A</v>
      </c>
      <c r="H34" s="52">
        <f t="shared" si="4"/>
        <v>118694.2</v>
      </c>
      <c r="I34" s="18">
        <v>21.1</v>
      </c>
      <c r="J34" s="18"/>
    </row>
    <row r="35">
      <c r="A35" s="6">
        <v>42038.0</v>
      </c>
      <c r="B35" s="14" t="s">
        <v>47</v>
      </c>
      <c r="C35" s="51" t="s">
        <v>46</v>
      </c>
      <c r="D35" s="51">
        <v>122880.1</v>
      </c>
      <c r="E35" s="52">
        <f t="shared" si="1"/>
        <v>122880.1</v>
      </c>
      <c r="F35" s="14" t="str">
        <f t="shared" si="2"/>
        <v>#N/A</v>
      </c>
      <c r="G35" s="14" t="str">
        <f t="shared" si="3"/>
        <v>#N/A</v>
      </c>
      <c r="H35" s="52">
        <f t="shared" si="4"/>
        <v>122880.1</v>
      </c>
      <c r="I35" s="18">
        <v>20.0</v>
      </c>
      <c r="J35" s="18"/>
    </row>
    <row r="36">
      <c r="A36" s="6">
        <v>42039.0</v>
      </c>
      <c r="B36" s="14" t="s">
        <v>47</v>
      </c>
      <c r="C36" s="51" t="s">
        <v>46</v>
      </c>
      <c r="D36" s="51">
        <v>117398.0</v>
      </c>
      <c r="E36" s="52">
        <f t="shared" si="1"/>
        <v>117398</v>
      </c>
      <c r="F36" s="14" t="str">
        <f t="shared" si="2"/>
        <v>#N/A</v>
      </c>
      <c r="G36" s="14" t="str">
        <f t="shared" si="3"/>
        <v>#N/A</v>
      </c>
      <c r="H36" s="52">
        <f t="shared" si="4"/>
        <v>117398</v>
      </c>
      <c r="I36" s="18">
        <v>19.0</v>
      </c>
      <c r="J36" s="18"/>
    </row>
    <row r="37">
      <c r="A37" s="6">
        <v>42040.0</v>
      </c>
      <c r="B37" s="14" t="s">
        <v>47</v>
      </c>
      <c r="C37" s="51" t="s">
        <v>46</v>
      </c>
      <c r="D37" s="51">
        <v>122279.4</v>
      </c>
      <c r="E37" s="52">
        <f t="shared" si="1"/>
        <v>122279.4</v>
      </c>
      <c r="F37" s="14" t="str">
        <f t="shared" si="2"/>
        <v>#N/A</v>
      </c>
      <c r="G37" s="14" t="str">
        <f t="shared" si="3"/>
        <v>#N/A</v>
      </c>
      <c r="H37" s="52">
        <f t="shared" si="4"/>
        <v>122279.4</v>
      </c>
      <c r="I37" s="18">
        <v>24.2</v>
      </c>
      <c r="J37" s="18"/>
    </row>
    <row r="38">
      <c r="A38" s="6">
        <v>42041.0</v>
      </c>
      <c r="B38" s="14" t="s">
        <v>47</v>
      </c>
      <c r="C38" s="51" t="s">
        <v>46</v>
      </c>
      <c r="D38" s="51">
        <v>141837.0</v>
      </c>
      <c r="E38" s="52">
        <f t="shared" si="1"/>
        <v>141837</v>
      </c>
      <c r="F38" s="14" t="str">
        <f t="shared" si="2"/>
        <v>#N/A</v>
      </c>
      <c r="G38" s="14" t="str">
        <f t="shared" si="3"/>
        <v>#N/A</v>
      </c>
      <c r="H38" s="52">
        <f t="shared" si="4"/>
        <v>141837</v>
      </c>
      <c r="I38" s="18">
        <v>35.7</v>
      </c>
      <c r="J38" s="18"/>
    </row>
    <row r="39">
      <c r="A39" s="6">
        <v>42042.0</v>
      </c>
      <c r="B39" s="14" t="s">
        <v>47</v>
      </c>
      <c r="C39" s="51" t="s">
        <v>46</v>
      </c>
      <c r="D39" s="51">
        <v>132138.4</v>
      </c>
      <c r="E39" s="52">
        <f t="shared" si="1"/>
        <v>132138.4</v>
      </c>
      <c r="F39" s="14" t="str">
        <f t="shared" si="2"/>
        <v>#N/A</v>
      </c>
      <c r="G39" s="14" t="str">
        <f t="shared" si="3"/>
        <v>#N/A</v>
      </c>
      <c r="H39" s="52">
        <f t="shared" si="4"/>
        <v>132138.4</v>
      </c>
      <c r="I39" s="18">
        <v>35.0</v>
      </c>
      <c r="J39" s="18"/>
    </row>
    <row r="40">
      <c r="A40" s="6">
        <v>42043.0</v>
      </c>
      <c r="B40" s="14" t="s">
        <v>47</v>
      </c>
      <c r="C40" s="51" t="s">
        <v>46</v>
      </c>
      <c r="D40" s="51">
        <v>112108.2</v>
      </c>
      <c r="E40" s="52">
        <f t="shared" si="1"/>
        <v>112108.2</v>
      </c>
      <c r="F40" s="14" t="str">
        <f t="shared" si="2"/>
        <v>#N/A</v>
      </c>
      <c r="G40" s="14" t="str">
        <f t="shared" si="3"/>
        <v>#N/A</v>
      </c>
      <c r="H40" s="52">
        <f t="shared" si="4"/>
        <v>112108.2</v>
      </c>
      <c r="I40" s="18">
        <v>21.5</v>
      </c>
      <c r="J40" s="18"/>
    </row>
    <row r="41">
      <c r="A41" s="6">
        <v>42044.0</v>
      </c>
      <c r="B41" s="14" t="s">
        <v>47</v>
      </c>
      <c r="C41" s="51" t="s">
        <v>46</v>
      </c>
      <c r="D41" s="51">
        <v>126813.1</v>
      </c>
      <c r="E41" s="52">
        <f t="shared" si="1"/>
        <v>126813.1</v>
      </c>
      <c r="F41" s="14" t="str">
        <f t="shared" si="2"/>
        <v>#N/A</v>
      </c>
      <c r="G41" s="14" t="str">
        <f t="shared" si="3"/>
        <v>#N/A</v>
      </c>
      <c r="H41" s="52">
        <f t="shared" si="4"/>
        <v>126813.1</v>
      </c>
      <c r="I41" s="18">
        <v>28.3</v>
      </c>
      <c r="J41" s="18"/>
    </row>
    <row r="42">
      <c r="A42" s="6">
        <v>42045.0</v>
      </c>
      <c r="B42" s="14" t="s">
        <v>47</v>
      </c>
      <c r="C42" s="51" t="s">
        <v>46</v>
      </c>
      <c r="D42" s="51">
        <v>145948.6</v>
      </c>
      <c r="E42" s="52">
        <f t="shared" si="1"/>
        <v>145948.6</v>
      </c>
      <c r="F42" s="14" t="str">
        <f t="shared" si="2"/>
        <v>#N/A</v>
      </c>
      <c r="G42" s="14" t="str">
        <f t="shared" si="3"/>
        <v>#N/A</v>
      </c>
      <c r="H42" s="52">
        <f t="shared" si="4"/>
        <v>145948.6</v>
      </c>
      <c r="I42" s="18">
        <v>27.8</v>
      </c>
      <c r="J42" s="18"/>
    </row>
    <row r="43">
      <c r="A43" s="6">
        <v>42046.0</v>
      </c>
      <c r="B43" s="14" t="s">
        <v>47</v>
      </c>
      <c r="C43" s="51" t="s">
        <v>46</v>
      </c>
      <c r="D43" s="51">
        <v>149322.9</v>
      </c>
      <c r="E43" s="52">
        <f t="shared" si="1"/>
        <v>149322.9</v>
      </c>
      <c r="F43" s="14" t="str">
        <f t="shared" si="2"/>
        <v>#N/A</v>
      </c>
      <c r="G43" s="14" t="str">
        <f t="shared" si="3"/>
        <v>#N/A</v>
      </c>
      <c r="H43" s="52">
        <f t="shared" si="4"/>
        <v>149322.9</v>
      </c>
      <c r="I43" s="18">
        <v>26.8</v>
      </c>
      <c r="J43" s="18"/>
    </row>
    <row r="44">
      <c r="A44" s="6">
        <v>42047.0</v>
      </c>
      <c r="B44" s="14" t="s">
        <v>47</v>
      </c>
      <c r="C44" s="51" t="s">
        <v>46</v>
      </c>
      <c r="D44" s="51">
        <v>131376.8</v>
      </c>
      <c r="E44" s="52">
        <f t="shared" si="1"/>
        <v>131376.8</v>
      </c>
      <c r="F44" s="14" t="str">
        <f t="shared" si="2"/>
        <v>#N/A</v>
      </c>
      <c r="G44" s="14" t="str">
        <f t="shared" si="3"/>
        <v>#N/A</v>
      </c>
      <c r="H44" s="52">
        <f t="shared" si="4"/>
        <v>131376.8</v>
      </c>
      <c r="I44" s="18">
        <v>21.9</v>
      </c>
      <c r="J44" s="18"/>
    </row>
    <row r="45">
      <c r="A45" s="6">
        <v>42048.0</v>
      </c>
      <c r="B45" s="14" t="s">
        <v>47</v>
      </c>
      <c r="C45" s="51" t="s">
        <v>46</v>
      </c>
      <c r="D45" s="51">
        <v>136070.6</v>
      </c>
      <c r="E45" s="52">
        <f t="shared" si="1"/>
        <v>136070.6</v>
      </c>
      <c r="F45" s="14" t="str">
        <f t="shared" si="2"/>
        <v>#N/A</v>
      </c>
      <c r="G45" s="14" t="str">
        <f t="shared" si="3"/>
        <v>#N/A</v>
      </c>
      <c r="H45" s="52">
        <f t="shared" si="4"/>
        <v>136070.6</v>
      </c>
      <c r="I45" s="18">
        <v>32.4</v>
      </c>
      <c r="J45" s="18"/>
    </row>
    <row r="46">
      <c r="A46" s="6">
        <v>42049.0</v>
      </c>
      <c r="B46" s="14" t="s">
        <v>47</v>
      </c>
      <c r="C46" s="51" t="s">
        <v>46</v>
      </c>
      <c r="D46" s="51">
        <v>119692.0</v>
      </c>
      <c r="E46" s="52">
        <f t="shared" si="1"/>
        <v>119692</v>
      </c>
      <c r="F46" s="14" t="str">
        <f t="shared" si="2"/>
        <v>#N/A</v>
      </c>
      <c r="G46" s="14" t="str">
        <f t="shared" si="3"/>
        <v>#N/A</v>
      </c>
      <c r="H46" s="52">
        <f t="shared" si="4"/>
        <v>119692</v>
      </c>
      <c r="I46" s="18">
        <v>25.1</v>
      </c>
      <c r="J46" s="18"/>
    </row>
    <row r="47">
      <c r="A47" s="6">
        <v>42050.0</v>
      </c>
      <c r="B47" s="14" t="s">
        <v>47</v>
      </c>
      <c r="C47" s="51" t="s">
        <v>46</v>
      </c>
      <c r="D47" s="51">
        <v>125287.7</v>
      </c>
      <c r="E47" s="52">
        <f t="shared" si="1"/>
        <v>125287.7</v>
      </c>
      <c r="F47" s="14" t="str">
        <f t="shared" si="2"/>
        <v>#N/A</v>
      </c>
      <c r="G47" s="14" t="str">
        <f t="shared" si="3"/>
        <v>#N/A</v>
      </c>
      <c r="H47" s="52">
        <f t="shared" si="4"/>
        <v>125287.7</v>
      </c>
      <c r="I47" s="18">
        <v>34.4</v>
      </c>
      <c r="J47" s="18"/>
    </row>
    <row r="48">
      <c r="A48" s="6">
        <v>42051.0</v>
      </c>
      <c r="B48" s="14" t="s">
        <v>47</v>
      </c>
      <c r="C48" s="51" t="s">
        <v>46</v>
      </c>
      <c r="D48" s="51">
        <v>131832.6</v>
      </c>
      <c r="E48" s="52">
        <f t="shared" si="1"/>
        <v>131832.6</v>
      </c>
      <c r="F48" s="14" t="str">
        <f t="shared" si="2"/>
        <v>#N/A</v>
      </c>
      <c r="G48" s="14" t="str">
        <f t="shared" si="3"/>
        <v>#N/A</v>
      </c>
      <c r="H48" s="52">
        <f t="shared" si="4"/>
        <v>131832.6</v>
      </c>
      <c r="I48" s="18">
        <v>24.6</v>
      </c>
      <c r="J48" s="18"/>
    </row>
    <row r="49">
      <c r="A49" s="6">
        <v>42052.0</v>
      </c>
      <c r="B49" s="14" t="s">
        <v>47</v>
      </c>
      <c r="C49" s="51" t="s">
        <v>46</v>
      </c>
      <c r="D49" s="51">
        <v>127666.0</v>
      </c>
      <c r="E49" s="52">
        <f t="shared" si="1"/>
        <v>127666</v>
      </c>
      <c r="F49" s="14" t="str">
        <f t="shared" si="2"/>
        <v>#N/A</v>
      </c>
      <c r="G49" s="14" t="str">
        <f t="shared" si="3"/>
        <v>#N/A</v>
      </c>
      <c r="H49" s="52">
        <f t="shared" si="4"/>
        <v>127666</v>
      </c>
      <c r="I49" s="18">
        <v>20.6</v>
      </c>
      <c r="J49" s="18"/>
    </row>
    <row r="50">
      <c r="A50" s="6">
        <v>42053.0</v>
      </c>
      <c r="B50" s="14" t="s">
        <v>47</v>
      </c>
      <c r="C50" s="51" t="s">
        <v>46</v>
      </c>
      <c r="D50" s="51">
        <v>125972.8</v>
      </c>
      <c r="E50" s="52">
        <f t="shared" si="1"/>
        <v>125972.8</v>
      </c>
      <c r="F50" s="14" t="str">
        <f t="shared" si="2"/>
        <v>#N/A</v>
      </c>
      <c r="G50" s="14" t="str">
        <f t="shared" si="3"/>
        <v>#N/A</v>
      </c>
      <c r="H50" s="52">
        <f t="shared" si="4"/>
        <v>125972.8</v>
      </c>
      <c r="I50" s="18">
        <v>21.2</v>
      </c>
      <c r="J50" s="18"/>
    </row>
    <row r="51">
      <c r="A51" s="6">
        <v>42054.0</v>
      </c>
      <c r="B51" s="14" t="s">
        <v>47</v>
      </c>
      <c r="C51" s="51" t="s">
        <v>46</v>
      </c>
      <c r="D51" s="51">
        <v>139399.7</v>
      </c>
      <c r="E51" s="52">
        <f t="shared" si="1"/>
        <v>139399.7</v>
      </c>
      <c r="F51" s="14" t="str">
        <f t="shared" si="2"/>
        <v>#N/A</v>
      </c>
      <c r="G51" s="14" t="str">
        <f t="shared" si="3"/>
        <v>#N/A</v>
      </c>
      <c r="H51" s="52">
        <f t="shared" si="4"/>
        <v>139399.7</v>
      </c>
      <c r="I51" s="18">
        <v>26.9</v>
      </c>
      <c r="J51" s="18"/>
    </row>
    <row r="52">
      <c r="A52" s="6">
        <v>42055.0</v>
      </c>
      <c r="B52" s="14" t="s">
        <v>47</v>
      </c>
      <c r="C52" s="51" t="s">
        <v>46</v>
      </c>
      <c r="D52" s="51">
        <v>139465.7</v>
      </c>
      <c r="E52" s="52">
        <f t="shared" si="1"/>
        <v>139465.7</v>
      </c>
      <c r="F52" s="14" t="str">
        <f t="shared" si="2"/>
        <v>#N/A</v>
      </c>
      <c r="G52" s="14" t="str">
        <f t="shared" si="3"/>
        <v>#N/A</v>
      </c>
      <c r="H52" s="52">
        <f t="shared" si="4"/>
        <v>139465.7</v>
      </c>
      <c r="I52" s="18">
        <v>25.3</v>
      </c>
      <c r="J52" s="18"/>
    </row>
    <row r="53">
      <c r="A53" s="6">
        <v>42056.0</v>
      </c>
      <c r="B53" s="14" t="s">
        <v>47</v>
      </c>
      <c r="C53" s="51" t="s">
        <v>46</v>
      </c>
      <c r="D53" s="51">
        <v>136283.0</v>
      </c>
      <c r="E53" s="52">
        <f t="shared" si="1"/>
        <v>136283</v>
      </c>
      <c r="F53" s="14" t="str">
        <f t="shared" si="2"/>
        <v>#N/A</v>
      </c>
      <c r="G53" s="14" t="str">
        <f t="shared" si="3"/>
        <v>#N/A</v>
      </c>
      <c r="H53" s="52">
        <f t="shared" si="4"/>
        <v>136283</v>
      </c>
      <c r="I53" s="18">
        <v>36.1</v>
      </c>
      <c r="J53" s="18"/>
    </row>
    <row r="54">
      <c r="A54" s="6">
        <v>42057.0</v>
      </c>
      <c r="B54" s="14" t="s">
        <v>47</v>
      </c>
      <c r="C54" s="51" t="s">
        <v>46</v>
      </c>
      <c r="D54" s="51">
        <v>138016.4</v>
      </c>
      <c r="E54" s="52">
        <f t="shared" si="1"/>
        <v>138016.4</v>
      </c>
      <c r="F54" s="14" t="str">
        <f t="shared" si="2"/>
        <v>#N/A</v>
      </c>
      <c r="G54" s="14" t="str">
        <f t="shared" si="3"/>
        <v>#N/A</v>
      </c>
      <c r="H54" s="52">
        <f t="shared" si="4"/>
        <v>138016.4</v>
      </c>
      <c r="I54" s="18">
        <v>35.3</v>
      </c>
      <c r="J54" s="18"/>
    </row>
    <row r="55">
      <c r="A55" s="6">
        <v>42058.0</v>
      </c>
      <c r="B55" s="14" t="s">
        <v>47</v>
      </c>
      <c r="C55" s="51" t="s">
        <v>46</v>
      </c>
      <c r="D55" s="51">
        <v>135255.8</v>
      </c>
      <c r="E55" s="52">
        <f t="shared" si="1"/>
        <v>135255.8</v>
      </c>
      <c r="F55" s="14" t="str">
        <f t="shared" si="2"/>
        <v>#N/A</v>
      </c>
      <c r="G55" s="14" t="str">
        <f t="shared" si="3"/>
        <v>#N/A</v>
      </c>
      <c r="H55" s="52">
        <f t="shared" si="4"/>
        <v>135255.8</v>
      </c>
      <c r="I55" s="18">
        <v>29.3</v>
      </c>
      <c r="J55" s="18"/>
    </row>
    <row r="56">
      <c r="A56" s="6">
        <v>42059.0</v>
      </c>
      <c r="B56" s="14" t="s">
        <v>47</v>
      </c>
      <c r="C56" s="51" t="s">
        <v>46</v>
      </c>
      <c r="D56" s="51">
        <v>120263.5</v>
      </c>
      <c r="E56" s="52">
        <f t="shared" si="1"/>
        <v>120263.5</v>
      </c>
      <c r="F56" s="14" t="str">
        <f t="shared" si="2"/>
        <v>#N/A</v>
      </c>
      <c r="G56" s="14" t="str">
        <f t="shared" si="3"/>
        <v>#N/A</v>
      </c>
      <c r="H56" s="52">
        <f t="shared" si="4"/>
        <v>120263.5</v>
      </c>
      <c r="I56" s="18">
        <v>20.1</v>
      </c>
      <c r="J56" s="18"/>
    </row>
    <row r="57">
      <c r="A57" s="6">
        <v>42060.0</v>
      </c>
      <c r="B57" s="14" t="s">
        <v>47</v>
      </c>
      <c r="C57" s="51" t="s">
        <v>46</v>
      </c>
      <c r="D57" s="51">
        <v>130062.8</v>
      </c>
      <c r="E57" s="52">
        <f t="shared" si="1"/>
        <v>130062.8</v>
      </c>
      <c r="F57" s="14" t="str">
        <f t="shared" si="2"/>
        <v>#N/A</v>
      </c>
      <c r="G57" s="14" t="str">
        <f t="shared" si="3"/>
        <v>#N/A</v>
      </c>
      <c r="H57" s="52">
        <f t="shared" si="4"/>
        <v>130062.8</v>
      </c>
      <c r="I57" s="18">
        <v>27.0</v>
      </c>
      <c r="J57" s="18"/>
    </row>
    <row r="58">
      <c r="A58" s="6">
        <v>42061.0</v>
      </c>
      <c r="B58" s="14" t="s">
        <v>47</v>
      </c>
      <c r="C58" s="51" t="s">
        <v>46</v>
      </c>
      <c r="D58" s="51">
        <v>131525.9</v>
      </c>
      <c r="E58" s="52">
        <f t="shared" si="1"/>
        <v>131525.9</v>
      </c>
      <c r="F58" s="14" t="str">
        <f t="shared" si="2"/>
        <v>#N/A</v>
      </c>
      <c r="G58" s="14" t="str">
        <f t="shared" si="3"/>
        <v>#N/A</v>
      </c>
      <c r="H58" s="52">
        <f t="shared" si="4"/>
        <v>131525.9</v>
      </c>
      <c r="I58" s="18">
        <v>23.2</v>
      </c>
      <c r="J58" s="18"/>
    </row>
    <row r="59">
      <c r="A59" s="6">
        <v>42062.0</v>
      </c>
      <c r="B59" s="14" t="s">
        <v>47</v>
      </c>
      <c r="C59" s="51" t="s">
        <v>46</v>
      </c>
      <c r="D59" s="51">
        <v>131069.4</v>
      </c>
      <c r="E59" s="52">
        <f t="shared" si="1"/>
        <v>131069.4</v>
      </c>
      <c r="F59" s="14" t="str">
        <f t="shared" si="2"/>
        <v>#N/A</v>
      </c>
      <c r="G59" s="14" t="str">
        <f t="shared" si="3"/>
        <v>#N/A</v>
      </c>
      <c r="H59" s="52">
        <f t="shared" si="4"/>
        <v>131069.4</v>
      </c>
      <c r="I59" s="18">
        <v>24.3</v>
      </c>
      <c r="J59" s="18"/>
    </row>
    <row r="60">
      <c r="A60" s="6">
        <v>42063.0</v>
      </c>
      <c r="B60" s="14" t="s">
        <v>47</v>
      </c>
      <c r="C60" s="51" t="s">
        <v>46</v>
      </c>
      <c r="D60" s="51">
        <v>116275.7</v>
      </c>
      <c r="E60" s="52">
        <f t="shared" si="1"/>
        <v>116275.7</v>
      </c>
      <c r="F60" s="14" t="str">
        <f t="shared" si="2"/>
        <v>#N/A</v>
      </c>
      <c r="G60" s="14" t="str">
        <f t="shared" si="3"/>
        <v>#N/A</v>
      </c>
      <c r="H60" s="52">
        <f t="shared" si="4"/>
        <v>116275.7</v>
      </c>
      <c r="I60" s="18">
        <v>32.3</v>
      </c>
      <c r="J60" s="18"/>
    </row>
    <row r="61">
      <c r="A61" s="6">
        <v>42064.0</v>
      </c>
      <c r="B61" s="14" t="s">
        <v>47</v>
      </c>
      <c r="C61" s="51" t="s">
        <v>46</v>
      </c>
      <c r="D61" s="51">
        <v>103462.8</v>
      </c>
      <c r="E61" s="52">
        <f t="shared" si="1"/>
        <v>103462.8</v>
      </c>
      <c r="F61" s="14" t="str">
        <f t="shared" si="2"/>
        <v>#N/A</v>
      </c>
      <c r="G61" s="14" t="str">
        <f t="shared" si="3"/>
        <v>#N/A</v>
      </c>
      <c r="H61" s="52">
        <f t="shared" si="4"/>
        <v>103462.8</v>
      </c>
      <c r="I61" s="18">
        <v>20.8</v>
      </c>
      <c r="J61" s="18"/>
    </row>
    <row r="62">
      <c r="A62" s="6">
        <v>42065.0</v>
      </c>
      <c r="B62" s="14" t="s">
        <v>47</v>
      </c>
      <c r="C62" s="51" t="s">
        <v>46</v>
      </c>
      <c r="D62" s="51">
        <v>123301.8</v>
      </c>
      <c r="E62" s="52">
        <f t="shared" si="1"/>
        <v>123301.8</v>
      </c>
      <c r="F62" s="14" t="str">
        <f t="shared" si="2"/>
        <v>#N/A</v>
      </c>
      <c r="G62" s="14" t="str">
        <f t="shared" si="3"/>
        <v>#N/A</v>
      </c>
      <c r="H62" s="52">
        <f t="shared" si="4"/>
        <v>123301.8</v>
      </c>
      <c r="I62" s="18">
        <v>23.0</v>
      </c>
      <c r="J62" s="18"/>
    </row>
    <row r="63">
      <c r="A63" s="6">
        <v>42066.0</v>
      </c>
      <c r="B63" s="14" t="s">
        <v>47</v>
      </c>
      <c r="C63" s="51" t="s">
        <v>46</v>
      </c>
      <c r="D63" s="51">
        <v>126750.3</v>
      </c>
      <c r="E63" s="52">
        <f t="shared" si="1"/>
        <v>126750.3</v>
      </c>
      <c r="F63" s="14" t="str">
        <f t="shared" si="2"/>
        <v>#N/A</v>
      </c>
      <c r="G63" s="14" t="str">
        <f t="shared" si="3"/>
        <v>#N/A</v>
      </c>
      <c r="H63" s="52">
        <f t="shared" si="4"/>
        <v>126750.3</v>
      </c>
      <c r="I63" s="18">
        <v>22.7</v>
      </c>
      <c r="J63" s="18"/>
    </row>
    <row r="64">
      <c r="A64" s="6">
        <v>42067.0</v>
      </c>
      <c r="B64" s="14" t="s">
        <v>47</v>
      </c>
      <c r="C64" s="51" t="s">
        <v>46</v>
      </c>
      <c r="D64" s="51">
        <v>120764.2</v>
      </c>
      <c r="E64" s="52">
        <f t="shared" si="1"/>
        <v>120764.2</v>
      </c>
      <c r="F64" s="14" t="str">
        <f t="shared" si="2"/>
        <v>#N/A</v>
      </c>
      <c r="G64" s="14" t="str">
        <f t="shared" si="3"/>
        <v>#N/A</v>
      </c>
      <c r="H64" s="52">
        <f t="shared" si="4"/>
        <v>120764.2</v>
      </c>
      <c r="I64" s="18">
        <v>23.5</v>
      </c>
      <c r="J64" s="18"/>
    </row>
    <row r="65">
      <c r="A65" s="6">
        <v>42068.0</v>
      </c>
      <c r="B65" s="14" t="s">
        <v>47</v>
      </c>
      <c r="C65" s="51" t="s">
        <v>46</v>
      </c>
      <c r="D65" s="51">
        <v>114967.3</v>
      </c>
      <c r="E65" s="52">
        <f t="shared" si="1"/>
        <v>114967.3</v>
      </c>
      <c r="F65" s="14" t="str">
        <f t="shared" si="2"/>
        <v>#N/A</v>
      </c>
      <c r="G65" s="14" t="str">
        <f t="shared" si="3"/>
        <v>#N/A</v>
      </c>
      <c r="H65" s="52">
        <f t="shared" si="4"/>
        <v>114967.3</v>
      </c>
      <c r="I65" s="18">
        <v>18.6</v>
      </c>
      <c r="J65" s="18"/>
    </row>
    <row r="66">
      <c r="A66" s="6">
        <v>42069.0</v>
      </c>
      <c r="B66" s="14" t="s">
        <v>47</v>
      </c>
      <c r="C66" s="51" t="s">
        <v>46</v>
      </c>
      <c r="D66" s="51">
        <v>117053.8</v>
      </c>
      <c r="E66" s="52">
        <f t="shared" si="1"/>
        <v>117053.8</v>
      </c>
      <c r="F66" s="14" t="str">
        <f t="shared" si="2"/>
        <v>#N/A</v>
      </c>
      <c r="G66" s="14" t="str">
        <f t="shared" si="3"/>
        <v>#N/A</v>
      </c>
      <c r="H66" s="52">
        <f t="shared" si="4"/>
        <v>117053.8</v>
      </c>
      <c r="I66" s="18">
        <v>21.1</v>
      </c>
      <c r="J66" s="18"/>
    </row>
    <row r="67">
      <c r="A67" s="6">
        <v>42070.0</v>
      </c>
      <c r="B67" s="14" t="s">
        <v>47</v>
      </c>
      <c r="C67" s="51" t="s">
        <v>46</v>
      </c>
      <c r="D67" s="51">
        <v>108344.6</v>
      </c>
      <c r="E67" s="52">
        <f t="shared" si="1"/>
        <v>108344.6</v>
      </c>
      <c r="F67" s="14" t="str">
        <f t="shared" si="2"/>
        <v>#N/A</v>
      </c>
      <c r="G67" s="14" t="str">
        <f t="shared" si="3"/>
        <v>#N/A</v>
      </c>
      <c r="H67" s="52">
        <f t="shared" si="4"/>
        <v>108344.6</v>
      </c>
      <c r="I67" s="18">
        <v>22.6</v>
      </c>
      <c r="J67" s="18"/>
    </row>
    <row r="68">
      <c r="A68" s="6">
        <v>42071.0</v>
      </c>
      <c r="B68" s="14" t="s">
        <v>47</v>
      </c>
      <c r="C68" s="51" t="s">
        <v>46</v>
      </c>
      <c r="D68" s="51">
        <v>106348.8</v>
      </c>
      <c r="E68" s="52">
        <f t="shared" si="1"/>
        <v>106348.8</v>
      </c>
      <c r="F68" s="14" t="str">
        <f t="shared" si="2"/>
        <v>#N/A</v>
      </c>
      <c r="G68" s="14" t="str">
        <f t="shared" si="3"/>
        <v>#N/A</v>
      </c>
      <c r="H68" s="52">
        <f t="shared" si="4"/>
        <v>106348.8</v>
      </c>
      <c r="I68" s="18">
        <v>24.4</v>
      </c>
      <c r="J68" s="18"/>
    </row>
    <row r="69">
      <c r="A69" s="6">
        <v>42072.0</v>
      </c>
      <c r="B69" s="14" t="s">
        <v>47</v>
      </c>
      <c r="C69" s="51" t="s">
        <v>47</v>
      </c>
      <c r="D69" s="51">
        <v>108282.5</v>
      </c>
      <c r="E69" s="52">
        <f t="shared" si="1"/>
        <v>108282.5</v>
      </c>
      <c r="F69" s="14" t="str">
        <f t="shared" si="2"/>
        <v>#N/A</v>
      </c>
      <c r="G69" s="52">
        <f t="shared" si="3"/>
        <v>108282.5</v>
      </c>
      <c r="H69" s="52" t="str">
        <f t="shared" si="4"/>
        <v>#N/A</v>
      </c>
      <c r="I69" s="18">
        <v>23.8</v>
      </c>
      <c r="J69" s="18"/>
    </row>
    <row r="70">
      <c r="A70" s="6">
        <v>42073.0</v>
      </c>
      <c r="B70" s="14" t="s">
        <v>47</v>
      </c>
      <c r="C70" s="51" t="s">
        <v>46</v>
      </c>
      <c r="D70" s="51">
        <v>125828.5</v>
      </c>
      <c r="E70" s="52">
        <f t="shared" si="1"/>
        <v>125828.5</v>
      </c>
      <c r="F70" s="14" t="str">
        <f t="shared" si="2"/>
        <v>#N/A</v>
      </c>
      <c r="G70" s="14" t="str">
        <f t="shared" si="3"/>
        <v>#N/A</v>
      </c>
      <c r="H70" s="52">
        <f t="shared" si="4"/>
        <v>125828.5</v>
      </c>
      <c r="I70" s="18">
        <v>21.7</v>
      </c>
      <c r="J70" s="18"/>
    </row>
    <row r="71">
      <c r="A71" s="6">
        <v>42074.0</v>
      </c>
      <c r="B71" s="14" t="s">
        <v>47</v>
      </c>
      <c r="C71" s="51" t="s">
        <v>46</v>
      </c>
      <c r="D71" s="51">
        <v>124418.4</v>
      </c>
      <c r="E71" s="52">
        <f t="shared" si="1"/>
        <v>124418.4</v>
      </c>
      <c r="F71" s="14" t="str">
        <f t="shared" si="2"/>
        <v>#N/A</v>
      </c>
      <c r="G71" s="14" t="str">
        <f t="shared" si="3"/>
        <v>#N/A</v>
      </c>
      <c r="H71" s="52">
        <f t="shared" si="4"/>
        <v>124418.4</v>
      </c>
      <c r="I71" s="18">
        <v>23.8</v>
      </c>
      <c r="J71" s="18"/>
    </row>
    <row r="72">
      <c r="A72" s="6">
        <v>42075.0</v>
      </c>
      <c r="B72" s="14" t="s">
        <v>47</v>
      </c>
      <c r="C72" s="51" t="s">
        <v>46</v>
      </c>
      <c r="D72" s="51">
        <v>121683.7</v>
      </c>
      <c r="E72" s="52">
        <f t="shared" si="1"/>
        <v>121683.7</v>
      </c>
      <c r="F72" s="14" t="str">
        <f t="shared" si="2"/>
        <v>#N/A</v>
      </c>
      <c r="G72" s="14" t="str">
        <f t="shared" si="3"/>
        <v>#N/A</v>
      </c>
      <c r="H72" s="52">
        <f t="shared" si="4"/>
        <v>121683.7</v>
      </c>
      <c r="I72" s="18">
        <v>19.9</v>
      </c>
      <c r="J72" s="18"/>
    </row>
    <row r="73">
      <c r="A73" s="6">
        <v>42076.0</v>
      </c>
      <c r="B73" s="14" t="s">
        <v>47</v>
      </c>
      <c r="C73" s="51" t="s">
        <v>46</v>
      </c>
      <c r="D73" s="51">
        <v>120929.8</v>
      </c>
      <c r="E73" s="52">
        <f t="shared" si="1"/>
        <v>120929.8</v>
      </c>
      <c r="F73" s="14" t="str">
        <f t="shared" si="2"/>
        <v>#N/A</v>
      </c>
      <c r="G73" s="14" t="str">
        <f t="shared" si="3"/>
        <v>#N/A</v>
      </c>
      <c r="H73" s="52">
        <f t="shared" si="4"/>
        <v>120929.8</v>
      </c>
      <c r="I73" s="18">
        <v>20.4</v>
      </c>
      <c r="J73" s="18"/>
    </row>
    <row r="74">
      <c r="A74" s="6">
        <v>42077.0</v>
      </c>
      <c r="B74" s="14" t="s">
        <v>47</v>
      </c>
      <c r="C74" s="51" t="s">
        <v>46</v>
      </c>
      <c r="D74" s="51">
        <v>108738.8</v>
      </c>
      <c r="E74" s="52">
        <f t="shared" si="1"/>
        <v>108738.8</v>
      </c>
      <c r="F74" s="14" t="str">
        <f t="shared" si="2"/>
        <v>#N/A</v>
      </c>
      <c r="G74" s="14" t="str">
        <f t="shared" si="3"/>
        <v>#N/A</v>
      </c>
      <c r="H74" s="52">
        <f t="shared" si="4"/>
        <v>108738.8</v>
      </c>
      <c r="I74" s="18">
        <v>30.1</v>
      </c>
      <c r="J74" s="18"/>
    </row>
    <row r="75">
      <c r="A75" s="6">
        <v>42078.0</v>
      </c>
      <c r="B75" s="14" t="s">
        <v>47</v>
      </c>
      <c r="C75" s="51" t="s">
        <v>46</v>
      </c>
      <c r="D75" s="51">
        <v>100170.3</v>
      </c>
      <c r="E75" s="52">
        <f t="shared" si="1"/>
        <v>100170.3</v>
      </c>
      <c r="F75" s="14" t="str">
        <f t="shared" si="2"/>
        <v>#N/A</v>
      </c>
      <c r="G75" s="14" t="str">
        <f t="shared" si="3"/>
        <v>#N/A</v>
      </c>
      <c r="H75" s="52">
        <f t="shared" si="4"/>
        <v>100170.3</v>
      </c>
      <c r="I75" s="18">
        <v>18.3</v>
      </c>
      <c r="J75" s="18"/>
    </row>
    <row r="76">
      <c r="A76" s="6">
        <v>42079.0</v>
      </c>
      <c r="B76" s="14" t="s">
        <v>47</v>
      </c>
      <c r="C76" s="51" t="s">
        <v>46</v>
      </c>
      <c r="D76" s="51">
        <v>123787.1</v>
      </c>
      <c r="E76" s="52">
        <f t="shared" si="1"/>
        <v>123787.1</v>
      </c>
      <c r="F76" s="14" t="str">
        <f t="shared" si="2"/>
        <v>#N/A</v>
      </c>
      <c r="G76" s="14" t="str">
        <f t="shared" si="3"/>
        <v>#N/A</v>
      </c>
      <c r="H76" s="52">
        <f t="shared" si="4"/>
        <v>123787.1</v>
      </c>
      <c r="I76" s="18">
        <v>25.5</v>
      </c>
      <c r="J76" s="18"/>
    </row>
    <row r="77">
      <c r="A77" s="6">
        <v>42080.0</v>
      </c>
      <c r="B77" s="14" t="s">
        <v>47</v>
      </c>
      <c r="C77" s="51" t="s">
        <v>46</v>
      </c>
      <c r="D77" s="51">
        <v>125600.9</v>
      </c>
      <c r="E77" s="52">
        <f t="shared" si="1"/>
        <v>125600.9</v>
      </c>
      <c r="F77" s="14" t="str">
        <f t="shared" si="2"/>
        <v>#N/A</v>
      </c>
      <c r="G77" s="14" t="str">
        <f t="shared" si="3"/>
        <v>#N/A</v>
      </c>
      <c r="H77" s="52">
        <f t="shared" si="4"/>
        <v>125600.9</v>
      </c>
      <c r="I77" s="18">
        <v>26.2</v>
      </c>
      <c r="J77" s="18"/>
    </row>
    <row r="78">
      <c r="A78" s="6">
        <v>42081.0</v>
      </c>
      <c r="B78" s="14" t="s">
        <v>47</v>
      </c>
      <c r="C78" s="51" t="s">
        <v>46</v>
      </c>
      <c r="D78" s="51">
        <v>127975.8</v>
      </c>
      <c r="E78" s="52">
        <f t="shared" si="1"/>
        <v>127975.8</v>
      </c>
      <c r="F78" s="14" t="str">
        <f t="shared" si="2"/>
        <v>#N/A</v>
      </c>
      <c r="G78" s="14" t="str">
        <f t="shared" si="3"/>
        <v>#N/A</v>
      </c>
      <c r="H78" s="52">
        <f t="shared" si="4"/>
        <v>127975.8</v>
      </c>
      <c r="I78" s="18">
        <v>24.4</v>
      </c>
      <c r="J78" s="18"/>
    </row>
    <row r="79">
      <c r="A79" s="6">
        <v>42082.0</v>
      </c>
      <c r="B79" s="14" t="s">
        <v>47</v>
      </c>
      <c r="C79" s="51" t="s">
        <v>46</v>
      </c>
      <c r="D79" s="51">
        <v>128319.5</v>
      </c>
      <c r="E79" s="52">
        <f t="shared" si="1"/>
        <v>128319.5</v>
      </c>
      <c r="F79" s="14" t="str">
        <f t="shared" si="2"/>
        <v>#N/A</v>
      </c>
      <c r="G79" s="14" t="str">
        <f t="shared" si="3"/>
        <v>#N/A</v>
      </c>
      <c r="H79" s="52">
        <f t="shared" si="4"/>
        <v>128319.5</v>
      </c>
      <c r="I79" s="18">
        <v>33.5</v>
      </c>
      <c r="J79" s="18"/>
    </row>
    <row r="80">
      <c r="A80" s="6">
        <v>42083.0</v>
      </c>
      <c r="B80" s="14" t="s">
        <v>47</v>
      </c>
      <c r="C80" s="51" t="s">
        <v>46</v>
      </c>
      <c r="D80" s="51">
        <v>119491.3</v>
      </c>
      <c r="E80" s="52">
        <f t="shared" si="1"/>
        <v>119491.3</v>
      </c>
      <c r="F80" s="14" t="str">
        <f t="shared" si="2"/>
        <v>#N/A</v>
      </c>
      <c r="G80" s="14" t="str">
        <f t="shared" si="3"/>
        <v>#N/A</v>
      </c>
      <c r="H80" s="52">
        <f t="shared" si="4"/>
        <v>119491.3</v>
      </c>
      <c r="I80" s="18">
        <v>19.6</v>
      </c>
      <c r="J80" s="18"/>
    </row>
    <row r="81">
      <c r="A81" s="6">
        <v>42084.0</v>
      </c>
      <c r="B81" s="14" t="s">
        <v>47</v>
      </c>
      <c r="C81" s="51" t="s">
        <v>46</v>
      </c>
      <c r="D81" s="51">
        <v>106754.8</v>
      </c>
      <c r="E81" s="52">
        <f t="shared" si="1"/>
        <v>106754.8</v>
      </c>
      <c r="F81" s="14" t="str">
        <f t="shared" si="2"/>
        <v>#N/A</v>
      </c>
      <c r="G81" s="14" t="str">
        <f t="shared" si="3"/>
        <v>#N/A</v>
      </c>
      <c r="H81" s="52">
        <f t="shared" si="4"/>
        <v>106754.8</v>
      </c>
      <c r="I81" s="18">
        <v>22.7</v>
      </c>
      <c r="J81" s="18"/>
    </row>
    <row r="82">
      <c r="A82" s="6">
        <v>42085.0</v>
      </c>
      <c r="B82" s="14" t="s">
        <v>47</v>
      </c>
      <c r="C82" s="51" t="s">
        <v>46</v>
      </c>
      <c r="D82" s="51">
        <v>106555.0</v>
      </c>
      <c r="E82" s="52">
        <f t="shared" si="1"/>
        <v>106555</v>
      </c>
      <c r="F82" s="14" t="str">
        <f t="shared" si="2"/>
        <v>#N/A</v>
      </c>
      <c r="G82" s="14" t="str">
        <f t="shared" si="3"/>
        <v>#N/A</v>
      </c>
      <c r="H82" s="52">
        <f t="shared" si="4"/>
        <v>106555</v>
      </c>
      <c r="I82" s="18">
        <v>28.8</v>
      </c>
      <c r="J82" s="18"/>
    </row>
    <row r="83">
      <c r="A83" s="6">
        <v>42086.0</v>
      </c>
      <c r="B83" s="14" t="s">
        <v>47</v>
      </c>
      <c r="C83" s="51" t="s">
        <v>46</v>
      </c>
      <c r="D83" s="51">
        <v>122810.1</v>
      </c>
      <c r="E83" s="52">
        <f t="shared" si="1"/>
        <v>122810.1</v>
      </c>
      <c r="F83" s="14" t="str">
        <f t="shared" si="2"/>
        <v>#N/A</v>
      </c>
      <c r="G83" s="14" t="str">
        <f t="shared" si="3"/>
        <v>#N/A</v>
      </c>
      <c r="H83" s="52">
        <f t="shared" si="4"/>
        <v>122810.1</v>
      </c>
      <c r="I83" s="18">
        <v>27.0</v>
      </c>
      <c r="J83" s="18"/>
    </row>
    <row r="84">
      <c r="A84" s="6">
        <v>42087.0</v>
      </c>
      <c r="B84" s="14" t="s">
        <v>47</v>
      </c>
      <c r="C84" s="51" t="s">
        <v>46</v>
      </c>
      <c r="D84" s="51">
        <v>123234.9</v>
      </c>
      <c r="E84" s="52">
        <f t="shared" si="1"/>
        <v>123234.9</v>
      </c>
      <c r="F84" s="14" t="str">
        <f t="shared" si="2"/>
        <v>#N/A</v>
      </c>
      <c r="G84" s="14" t="str">
        <f t="shared" si="3"/>
        <v>#N/A</v>
      </c>
      <c r="H84" s="52">
        <f t="shared" si="4"/>
        <v>123234.9</v>
      </c>
      <c r="I84" s="18">
        <v>15.3</v>
      </c>
      <c r="J84" s="18"/>
    </row>
    <row r="85">
      <c r="A85" s="6">
        <v>42088.0</v>
      </c>
      <c r="B85" s="14" t="s">
        <v>47</v>
      </c>
      <c r="C85" s="51" t="s">
        <v>46</v>
      </c>
      <c r="D85" s="51">
        <v>122268.9</v>
      </c>
      <c r="E85" s="52">
        <f t="shared" si="1"/>
        <v>122268.9</v>
      </c>
      <c r="F85" s="14" t="str">
        <f t="shared" si="2"/>
        <v>#N/A</v>
      </c>
      <c r="G85" s="14" t="str">
        <f t="shared" si="3"/>
        <v>#N/A</v>
      </c>
      <c r="H85" s="52">
        <f t="shared" si="4"/>
        <v>122268.9</v>
      </c>
      <c r="I85" s="18">
        <v>20.4</v>
      </c>
      <c r="J85" s="18"/>
    </row>
    <row r="86">
      <c r="A86" s="6">
        <v>42089.0</v>
      </c>
      <c r="B86" s="14" t="s">
        <v>47</v>
      </c>
      <c r="C86" s="51" t="s">
        <v>46</v>
      </c>
      <c r="D86" s="51">
        <v>121998.2</v>
      </c>
      <c r="E86" s="52">
        <f t="shared" si="1"/>
        <v>121998.2</v>
      </c>
      <c r="F86" s="14" t="str">
        <f t="shared" si="2"/>
        <v>#N/A</v>
      </c>
      <c r="G86" s="14" t="str">
        <f t="shared" si="3"/>
        <v>#N/A</v>
      </c>
      <c r="H86" s="52">
        <f t="shared" si="4"/>
        <v>121998.2</v>
      </c>
      <c r="I86" s="18">
        <v>18.0</v>
      </c>
      <c r="J86" s="18"/>
    </row>
    <row r="87">
      <c r="A87" s="6">
        <v>42090.0</v>
      </c>
      <c r="B87" s="14" t="s">
        <v>46</v>
      </c>
      <c r="C87" s="51" t="s">
        <v>46</v>
      </c>
      <c r="D87" s="51">
        <v>122346.3</v>
      </c>
      <c r="E87" s="60" t="str">
        <f t="shared" si="1"/>
        <v>#N/A</v>
      </c>
      <c r="F87" s="52">
        <f t="shared" si="2"/>
        <v>122346.3</v>
      </c>
      <c r="G87" s="14" t="str">
        <f t="shared" si="3"/>
        <v>#N/A</v>
      </c>
      <c r="H87" s="52">
        <f t="shared" si="4"/>
        <v>122346.3</v>
      </c>
      <c r="I87" s="18">
        <v>18.1</v>
      </c>
      <c r="J87" s="18"/>
    </row>
    <row r="88">
      <c r="A88" s="6">
        <v>42091.0</v>
      </c>
      <c r="B88" s="14" t="s">
        <v>46</v>
      </c>
      <c r="C88" s="51" t="s">
        <v>46</v>
      </c>
      <c r="D88" s="51">
        <v>112187.7</v>
      </c>
      <c r="E88" s="60" t="str">
        <f t="shared" si="1"/>
        <v>#N/A</v>
      </c>
      <c r="F88" s="52">
        <f t="shared" si="2"/>
        <v>112187.7</v>
      </c>
      <c r="G88" s="14" t="str">
        <f t="shared" si="3"/>
        <v>#N/A</v>
      </c>
      <c r="H88" s="52">
        <f t="shared" si="4"/>
        <v>112187.7</v>
      </c>
      <c r="I88" s="18">
        <v>19.1</v>
      </c>
      <c r="J88" s="18"/>
    </row>
    <row r="89">
      <c r="A89" s="6">
        <v>42092.0</v>
      </c>
      <c r="B89" s="14" t="s">
        <v>46</v>
      </c>
      <c r="C89" s="51" t="s">
        <v>46</v>
      </c>
      <c r="D89" s="51">
        <v>106418.7</v>
      </c>
      <c r="E89" s="60" t="str">
        <f t="shared" si="1"/>
        <v>#N/A</v>
      </c>
      <c r="F89" s="52">
        <f t="shared" si="2"/>
        <v>106418.7</v>
      </c>
      <c r="G89" s="14" t="str">
        <f t="shared" si="3"/>
        <v>#N/A</v>
      </c>
      <c r="H89" s="52">
        <f t="shared" si="4"/>
        <v>106418.7</v>
      </c>
      <c r="I89" s="18">
        <v>22.7</v>
      </c>
      <c r="J89" s="18"/>
    </row>
    <row r="90">
      <c r="A90" s="6">
        <v>42093.0</v>
      </c>
      <c r="B90" s="14" t="s">
        <v>46</v>
      </c>
      <c r="C90" s="51" t="s">
        <v>46</v>
      </c>
      <c r="D90" s="51">
        <v>123061.9</v>
      </c>
      <c r="E90" s="60" t="str">
        <f t="shared" si="1"/>
        <v>#N/A</v>
      </c>
      <c r="F90" s="52">
        <f t="shared" si="2"/>
        <v>123061.9</v>
      </c>
      <c r="G90" s="14" t="str">
        <f t="shared" si="3"/>
        <v>#N/A</v>
      </c>
      <c r="H90" s="52">
        <f t="shared" si="4"/>
        <v>123061.9</v>
      </c>
      <c r="I90" s="18">
        <v>23.1</v>
      </c>
      <c r="J90" s="18"/>
    </row>
    <row r="91">
      <c r="A91" s="6">
        <v>42094.0</v>
      </c>
      <c r="B91" s="14" t="s">
        <v>46</v>
      </c>
      <c r="C91" s="51" t="s">
        <v>46</v>
      </c>
      <c r="D91" s="51">
        <v>125795.3</v>
      </c>
      <c r="E91" s="60" t="str">
        <f t="shared" si="1"/>
        <v>#N/A</v>
      </c>
      <c r="F91" s="52">
        <f t="shared" si="2"/>
        <v>125795.3</v>
      </c>
      <c r="G91" s="14" t="str">
        <f t="shared" si="3"/>
        <v>#N/A</v>
      </c>
      <c r="H91" s="52">
        <f t="shared" si="4"/>
        <v>125795.3</v>
      </c>
      <c r="I91" s="18">
        <v>25.3</v>
      </c>
      <c r="J91" s="18"/>
    </row>
    <row r="92">
      <c r="A92" s="6">
        <v>42095.0</v>
      </c>
      <c r="B92" s="14" t="s">
        <v>46</v>
      </c>
      <c r="C92" s="51" t="s">
        <v>46</v>
      </c>
      <c r="D92" s="51">
        <v>122042.3</v>
      </c>
      <c r="E92" s="60" t="str">
        <f t="shared" si="1"/>
        <v>#N/A</v>
      </c>
      <c r="F92" s="52">
        <f t="shared" si="2"/>
        <v>122042.3</v>
      </c>
      <c r="G92" s="14" t="str">
        <f t="shared" si="3"/>
        <v>#N/A</v>
      </c>
      <c r="H92" s="52">
        <f t="shared" si="4"/>
        <v>122042.3</v>
      </c>
      <c r="I92" s="18">
        <v>29.0</v>
      </c>
      <c r="J92" s="18"/>
    </row>
    <row r="93">
      <c r="A93" s="6">
        <v>42096.0</v>
      </c>
      <c r="B93" s="14" t="s">
        <v>46</v>
      </c>
      <c r="C93" s="51" t="s">
        <v>46</v>
      </c>
      <c r="D93" s="51">
        <v>113838.4</v>
      </c>
      <c r="E93" s="60" t="str">
        <f t="shared" si="1"/>
        <v>#N/A</v>
      </c>
      <c r="F93" s="52">
        <f t="shared" si="2"/>
        <v>113838.4</v>
      </c>
      <c r="G93" s="14" t="str">
        <f t="shared" si="3"/>
        <v>#N/A</v>
      </c>
      <c r="H93" s="52">
        <f t="shared" si="4"/>
        <v>113838.4</v>
      </c>
      <c r="I93" s="18">
        <v>17.2</v>
      </c>
      <c r="J93" s="18"/>
    </row>
    <row r="94">
      <c r="A94" s="6">
        <v>42097.0</v>
      </c>
      <c r="B94" s="14" t="s">
        <v>46</v>
      </c>
      <c r="C94" s="51" t="s">
        <v>47</v>
      </c>
      <c r="D94" s="51">
        <v>98891.06</v>
      </c>
      <c r="E94" s="60" t="str">
        <f t="shared" si="1"/>
        <v>#N/A</v>
      </c>
      <c r="F94" s="52">
        <f t="shared" si="2"/>
        <v>98891.06</v>
      </c>
      <c r="G94" s="52">
        <f t="shared" si="3"/>
        <v>98891.06</v>
      </c>
      <c r="H94" s="52" t="str">
        <f t="shared" si="4"/>
        <v>#N/A</v>
      </c>
      <c r="I94" s="18">
        <v>20.9</v>
      </c>
      <c r="J94" s="18"/>
    </row>
    <row r="95">
      <c r="A95" s="6">
        <v>42098.0</v>
      </c>
      <c r="B95" s="14" t="s">
        <v>46</v>
      </c>
      <c r="C95" s="51" t="s">
        <v>47</v>
      </c>
      <c r="D95" s="51">
        <v>103999.2</v>
      </c>
      <c r="E95" s="60" t="str">
        <f t="shared" si="1"/>
        <v>#N/A</v>
      </c>
      <c r="F95" s="52">
        <f t="shared" si="2"/>
        <v>103999.2</v>
      </c>
      <c r="G95" s="52">
        <f t="shared" si="3"/>
        <v>103999.2</v>
      </c>
      <c r="H95" s="52" t="str">
        <f t="shared" si="4"/>
        <v>#N/A</v>
      </c>
      <c r="I95" s="18">
        <v>23.5</v>
      </c>
      <c r="J95" s="18"/>
    </row>
    <row r="96">
      <c r="A96" s="6">
        <v>42099.0</v>
      </c>
      <c r="B96" s="14" t="s">
        <v>46</v>
      </c>
      <c r="C96" s="51" t="s">
        <v>46</v>
      </c>
      <c r="D96" s="51">
        <v>103685.5</v>
      </c>
      <c r="E96" s="60" t="str">
        <f t="shared" si="1"/>
        <v>#N/A</v>
      </c>
      <c r="F96" s="52">
        <f t="shared" si="2"/>
        <v>103685.5</v>
      </c>
      <c r="G96" s="14" t="str">
        <f t="shared" si="3"/>
        <v>#N/A</v>
      </c>
      <c r="H96" s="52">
        <f t="shared" si="4"/>
        <v>103685.5</v>
      </c>
      <c r="I96" s="18">
        <v>18.5</v>
      </c>
      <c r="J96" s="18"/>
    </row>
    <row r="97">
      <c r="A97" s="6">
        <v>42100.0</v>
      </c>
      <c r="B97" s="14" t="s">
        <v>46</v>
      </c>
      <c r="C97" s="51" t="s">
        <v>47</v>
      </c>
      <c r="D97" s="51">
        <v>107383.4</v>
      </c>
      <c r="E97" s="60" t="str">
        <f t="shared" si="1"/>
        <v>#N/A</v>
      </c>
      <c r="F97" s="52">
        <f t="shared" si="2"/>
        <v>107383.4</v>
      </c>
      <c r="G97" s="52">
        <f t="shared" si="3"/>
        <v>107383.4</v>
      </c>
      <c r="H97" s="52" t="str">
        <f t="shared" si="4"/>
        <v>#N/A</v>
      </c>
      <c r="I97" s="18">
        <v>18.4</v>
      </c>
      <c r="J97" s="18"/>
    </row>
    <row r="98">
      <c r="A98" s="6">
        <v>42101.0</v>
      </c>
      <c r="B98" s="14" t="s">
        <v>46</v>
      </c>
      <c r="C98" s="51" t="s">
        <v>46</v>
      </c>
      <c r="D98" s="51">
        <v>120235.5</v>
      </c>
      <c r="E98" s="60" t="str">
        <f t="shared" si="1"/>
        <v>#N/A</v>
      </c>
      <c r="F98" s="52">
        <f t="shared" si="2"/>
        <v>120235.5</v>
      </c>
      <c r="G98" s="14" t="str">
        <f t="shared" si="3"/>
        <v>#N/A</v>
      </c>
      <c r="H98" s="52">
        <f t="shared" si="4"/>
        <v>120235.5</v>
      </c>
      <c r="I98" s="18">
        <v>17.3</v>
      </c>
      <c r="J98" s="18"/>
    </row>
    <row r="99">
      <c r="A99" s="6">
        <v>42102.0</v>
      </c>
      <c r="B99" s="14" t="s">
        <v>46</v>
      </c>
      <c r="C99" s="51" t="s">
        <v>46</v>
      </c>
      <c r="D99" s="51">
        <v>122129.8</v>
      </c>
      <c r="E99" s="60" t="str">
        <f t="shared" si="1"/>
        <v>#N/A</v>
      </c>
      <c r="F99" s="52">
        <f t="shared" si="2"/>
        <v>122129.8</v>
      </c>
      <c r="G99" s="14" t="str">
        <f t="shared" si="3"/>
        <v>#N/A</v>
      </c>
      <c r="H99" s="52">
        <f t="shared" si="4"/>
        <v>122129.8</v>
      </c>
      <c r="I99" s="18">
        <v>17.7</v>
      </c>
      <c r="J99" s="18"/>
    </row>
    <row r="100">
      <c r="A100" s="6">
        <v>42103.0</v>
      </c>
      <c r="B100" s="14" t="s">
        <v>46</v>
      </c>
      <c r="C100" s="51" t="s">
        <v>46</v>
      </c>
      <c r="D100" s="51">
        <v>123990.8</v>
      </c>
      <c r="E100" s="60" t="str">
        <f t="shared" si="1"/>
        <v>#N/A</v>
      </c>
      <c r="F100" s="52">
        <f t="shared" si="2"/>
        <v>123990.8</v>
      </c>
      <c r="G100" s="14" t="str">
        <f t="shared" si="3"/>
        <v>#N/A</v>
      </c>
      <c r="H100" s="52">
        <f t="shared" si="4"/>
        <v>123990.8</v>
      </c>
      <c r="I100" s="18">
        <v>19.1</v>
      </c>
      <c r="J100" s="18"/>
    </row>
    <row r="101">
      <c r="A101" s="6">
        <v>42104.0</v>
      </c>
      <c r="B101" s="14" t="s">
        <v>46</v>
      </c>
      <c r="C101" s="51" t="s">
        <v>46</v>
      </c>
      <c r="D101" s="51">
        <v>121753.1</v>
      </c>
      <c r="E101" s="60" t="str">
        <f t="shared" si="1"/>
        <v>#N/A</v>
      </c>
      <c r="F101" s="52">
        <f t="shared" si="2"/>
        <v>121753.1</v>
      </c>
      <c r="G101" s="14" t="str">
        <f t="shared" si="3"/>
        <v>#N/A</v>
      </c>
      <c r="H101" s="52">
        <f t="shared" si="4"/>
        <v>121753.1</v>
      </c>
      <c r="I101" s="18">
        <v>18.7</v>
      </c>
      <c r="J101" s="18"/>
    </row>
    <row r="102">
      <c r="A102" s="6">
        <v>42105.0</v>
      </c>
      <c r="B102" s="14" t="s">
        <v>46</v>
      </c>
      <c r="C102" s="51" t="s">
        <v>46</v>
      </c>
      <c r="D102" s="51">
        <v>110034.2</v>
      </c>
      <c r="E102" s="60" t="str">
        <f t="shared" si="1"/>
        <v>#N/A</v>
      </c>
      <c r="F102" s="52">
        <f t="shared" si="2"/>
        <v>110034.2</v>
      </c>
      <c r="G102" s="14" t="str">
        <f t="shared" si="3"/>
        <v>#N/A</v>
      </c>
      <c r="H102" s="52">
        <f t="shared" si="4"/>
        <v>110034.2</v>
      </c>
      <c r="I102" s="18">
        <v>23.7</v>
      </c>
      <c r="J102" s="18"/>
    </row>
    <row r="103">
      <c r="A103" s="6">
        <v>42106.0</v>
      </c>
      <c r="B103" s="14" t="s">
        <v>46</v>
      </c>
      <c r="C103" s="51" t="s">
        <v>46</v>
      </c>
      <c r="D103" s="51">
        <v>103760.2</v>
      </c>
      <c r="E103" s="60" t="str">
        <f t="shared" si="1"/>
        <v>#N/A</v>
      </c>
      <c r="F103" s="52">
        <f t="shared" si="2"/>
        <v>103760.2</v>
      </c>
      <c r="G103" s="14" t="str">
        <f t="shared" si="3"/>
        <v>#N/A</v>
      </c>
      <c r="H103" s="52">
        <f t="shared" si="4"/>
        <v>103760.2</v>
      </c>
      <c r="I103" s="18">
        <v>18.3</v>
      </c>
      <c r="J103" s="18"/>
    </row>
    <row r="104">
      <c r="A104" s="6">
        <v>42107.0</v>
      </c>
      <c r="B104" s="14" t="s">
        <v>46</v>
      </c>
      <c r="C104" s="51" t="s">
        <v>46</v>
      </c>
      <c r="D104" s="51">
        <v>125107.8</v>
      </c>
      <c r="E104" s="60" t="str">
        <f t="shared" si="1"/>
        <v>#N/A</v>
      </c>
      <c r="F104" s="52">
        <f t="shared" si="2"/>
        <v>125107.8</v>
      </c>
      <c r="G104" s="14" t="str">
        <f t="shared" si="3"/>
        <v>#N/A</v>
      </c>
      <c r="H104" s="52">
        <f t="shared" si="4"/>
        <v>125107.8</v>
      </c>
      <c r="I104" s="18">
        <v>19.1</v>
      </c>
      <c r="J104" s="18"/>
    </row>
    <row r="105">
      <c r="A105" s="6">
        <v>42108.0</v>
      </c>
      <c r="B105" s="14" t="s">
        <v>47</v>
      </c>
      <c r="C105" s="51" t="s">
        <v>46</v>
      </c>
      <c r="D105" s="51">
        <v>127793.4</v>
      </c>
      <c r="E105" s="52">
        <f t="shared" si="1"/>
        <v>127793.4</v>
      </c>
      <c r="F105" s="14" t="str">
        <f t="shared" si="2"/>
        <v>#N/A</v>
      </c>
      <c r="G105" s="14" t="str">
        <f t="shared" si="3"/>
        <v>#N/A</v>
      </c>
      <c r="H105" s="52">
        <f t="shared" si="4"/>
        <v>127793.4</v>
      </c>
      <c r="I105" s="18">
        <v>24.7</v>
      </c>
      <c r="J105" s="18"/>
    </row>
    <row r="106">
      <c r="A106" s="6">
        <v>42109.0</v>
      </c>
      <c r="B106" s="14" t="s">
        <v>47</v>
      </c>
      <c r="C106" s="51" t="s">
        <v>46</v>
      </c>
      <c r="D106" s="51">
        <v>126673.9</v>
      </c>
      <c r="E106" s="52">
        <f t="shared" si="1"/>
        <v>126673.9</v>
      </c>
      <c r="F106" s="14" t="str">
        <f t="shared" si="2"/>
        <v>#N/A</v>
      </c>
      <c r="G106" s="14" t="str">
        <f t="shared" si="3"/>
        <v>#N/A</v>
      </c>
      <c r="H106" s="52">
        <f t="shared" si="4"/>
        <v>126673.9</v>
      </c>
      <c r="I106" s="18">
        <v>27.6</v>
      </c>
      <c r="J106" s="18"/>
    </row>
    <row r="107">
      <c r="A107" s="6">
        <v>42110.0</v>
      </c>
      <c r="B107" s="14" t="s">
        <v>47</v>
      </c>
      <c r="C107" s="51" t="s">
        <v>46</v>
      </c>
      <c r="D107" s="51">
        <v>126937.9</v>
      </c>
      <c r="E107" s="52">
        <f t="shared" si="1"/>
        <v>126937.9</v>
      </c>
      <c r="F107" s="14" t="str">
        <f t="shared" si="2"/>
        <v>#N/A</v>
      </c>
      <c r="G107" s="14" t="str">
        <f t="shared" si="3"/>
        <v>#N/A</v>
      </c>
      <c r="H107" s="52">
        <f t="shared" si="4"/>
        <v>126937.9</v>
      </c>
      <c r="I107" s="18">
        <v>17.8</v>
      </c>
      <c r="J107" s="18"/>
    </row>
    <row r="108">
      <c r="A108" s="6">
        <v>42111.0</v>
      </c>
      <c r="B108" s="14" t="s">
        <v>47</v>
      </c>
      <c r="C108" s="51" t="s">
        <v>46</v>
      </c>
      <c r="D108" s="51">
        <v>131031.4</v>
      </c>
      <c r="E108" s="52">
        <f t="shared" si="1"/>
        <v>131031.4</v>
      </c>
      <c r="F108" s="14" t="str">
        <f t="shared" si="2"/>
        <v>#N/A</v>
      </c>
      <c r="G108" s="14" t="str">
        <f t="shared" si="3"/>
        <v>#N/A</v>
      </c>
      <c r="H108" s="52">
        <f t="shared" si="4"/>
        <v>131031.4</v>
      </c>
      <c r="I108" s="18">
        <v>17.1</v>
      </c>
      <c r="J108" s="18"/>
    </row>
    <row r="109">
      <c r="A109" s="6">
        <v>42112.0</v>
      </c>
      <c r="B109" s="14" t="s">
        <v>47</v>
      </c>
      <c r="C109" s="51" t="s">
        <v>46</v>
      </c>
      <c r="D109" s="51">
        <v>109764.0</v>
      </c>
      <c r="E109" s="52">
        <f t="shared" si="1"/>
        <v>109764</v>
      </c>
      <c r="F109" s="14" t="str">
        <f t="shared" si="2"/>
        <v>#N/A</v>
      </c>
      <c r="G109" s="14" t="str">
        <f t="shared" si="3"/>
        <v>#N/A</v>
      </c>
      <c r="H109" s="52">
        <f t="shared" si="4"/>
        <v>109764</v>
      </c>
      <c r="I109" s="18">
        <v>21.9</v>
      </c>
      <c r="J109" s="18"/>
    </row>
    <row r="110">
      <c r="A110" s="6">
        <v>42113.0</v>
      </c>
      <c r="B110" s="14" t="s">
        <v>47</v>
      </c>
      <c r="C110" s="51" t="s">
        <v>46</v>
      </c>
      <c r="D110" s="51">
        <v>107160.5</v>
      </c>
      <c r="E110" s="52">
        <f t="shared" si="1"/>
        <v>107160.5</v>
      </c>
      <c r="F110" s="14" t="str">
        <f t="shared" si="2"/>
        <v>#N/A</v>
      </c>
      <c r="G110" s="14" t="str">
        <f t="shared" si="3"/>
        <v>#N/A</v>
      </c>
      <c r="H110" s="52">
        <f t="shared" si="4"/>
        <v>107160.5</v>
      </c>
      <c r="I110" s="18">
        <v>14.7</v>
      </c>
      <c r="J110" s="18"/>
    </row>
    <row r="111">
      <c r="A111" s="6">
        <v>42114.0</v>
      </c>
      <c r="B111" s="14" t="s">
        <v>47</v>
      </c>
      <c r="C111" s="51" t="s">
        <v>46</v>
      </c>
      <c r="D111" s="51">
        <v>126696.2</v>
      </c>
      <c r="E111" s="52">
        <f t="shared" si="1"/>
        <v>126696.2</v>
      </c>
      <c r="F111" s="14" t="str">
        <f t="shared" si="2"/>
        <v>#N/A</v>
      </c>
      <c r="G111" s="14" t="str">
        <f t="shared" si="3"/>
        <v>#N/A</v>
      </c>
      <c r="H111" s="52">
        <f t="shared" si="4"/>
        <v>126696.2</v>
      </c>
      <c r="I111" s="18">
        <v>16.2</v>
      </c>
      <c r="J111" s="18"/>
    </row>
    <row r="112">
      <c r="A112" s="6">
        <v>42115.0</v>
      </c>
      <c r="B112" s="14" t="s">
        <v>47</v>
      </c>
      <c r="C112" s="51" t="s">
        <v>46</v>
      </c>
      <c r="D112" s="51">
        <v>127973.6</v>
      </c>
      <c r="E112" s="52">
        <f t="shared" si="1"/>
        <v>127973.6</v>
      </c>
      <c r="F112" s="14" t="str">
        <f t="shared" si="2"/>
        <v>#N/A</v>
      </c>
      <c r="G112" s="14" t="str">
        <f t="shared" si="3"/>
        <v>#N/A</v>
      </c>
      <c r="H112" s="52">
        <f t="shared" si="4"/>
        <v>127973.6</v>
      </c>
      <c r="I112" s="18">
        <v>17.7</v>
      </c>
      <c r="J112" s="18"/>
    </row>
    <row r="113">
      <c r="A113" s="6">
        <v>42116.0</v>
      </c>
      <c r="B113" s="14" t="s">
        <v>47</v>
      </c>
      <c r="C113" s="51" t="s">
        <v>46</v>
      </c>
      <c r="D113" s="51">
        <v>128598.5</v>
      </c>
      <c r="E113" s="52">
        <f t="shared" si="1"/>
        <v>128598.5</v>
      </c>
      <c r="F113" s="14" t="str">
        <f t="shared" si="2"/>
        <v>#N/A</v>
      </c>
      <c r="G113" s="14" t="str">
        <f t="shared" si="3"/>
        <v>#N/A</v>
      </c>
      <c r="H113" s="52">
        <f t="shared" si="4"/>
        <v>128598.5</v>
      </c>
      <c r="I113" s="18">
        <v>19.5</v>
      </c>
      <c r="J113" s="18"/>
    </row>
    <row r="114">
      <c r="A114" s="6">
        <v>42117.0</v>
      </c>
      <c r="B114" s="14" t="s">
        <v>47</v>
      </c>
      <c r="C114" s="51" t="s">
        <v>46</v>
      </c>
      <c r="D114" s="51">
        <v>126483.8</v>
      </c>
      <c r="E114" s="52">
        <f t="shared" si="1"/>
        <v>126483.8</v>
      </c>
      <c r="F114" s="14" t="str">
        <f t="shared" si="2"/>
        <v>#N/A</v>
      </c>
      <c r="G114" s="14" t="str">
        <f t="shared" si="3"/>
        <v>#N/A</v>
      </c>
      <c r="H114" s="52">
        <f t="shared" si="4"/>
        <v>126483.8</v>
      </c>
      <c r="I114" s="18">
        <v>19.2</v>
      </c>
      <c r="J114" s="18"/>
    </row>
    <row r="115">
      <c r="A115" s="6">
        <v>42118.0</v>
      </c>
      <c r="B115" s="14" t="s">
        <v>47</v>
      </c>
      <c r="C115" s="51" t="s">
        <v>46</v>
      </c>
      <c r="D115" s="51">
        <v>126230.8</v>
      </c>
      <c r="E115" s="52">
        <f t="shared" si="1"/>
        <v>126230.8</v>
      </c>
      <c r="F115" s="14" t="str">
        <f t="shared" si="2"/>
        <v>#N/A</v>
      </c>
      <c r="G115" s="14" t="str">
        <f t="shared" si="3"/>
        <v>#N/A</v>
      </c>
      <c r="H115" s="52">
        <f t="shared" si="4"/>
        <v>126230.8</v>
      </c>
      <c r="I115" s="18">
        <v>21.1</v>
      </c>
      <c r="J115" s="18"/>
    </row>
    <row r="116">
      <c r="A116" s="6">
        <v>42119.0</v>
      </c>
      <c r="B116" s="14" t="s">
        <v>47</v>
      </c>
      <c r="C116" s="51" t="s">
        <v>47</v>
      </c>
      <c r="D116" s="51">
        <v>111803.6</v>
      </c>
      <c r="E116" s="52">
        <f t="shared" si="1"/>
        <v>111803.6</v>
      </c>
      <c r="F116" s="14" t="str">
        <f t="shared" si="2"/>
        <v>#N/A</v>
      </c>
      <c r="G116" s="52">
        <f t="shared" si="3"/>
        <v>111803.6</v>
      </c>
      <c r="H116" s="52" t="str">
        <f t="shared" si="4"/>
        <v>#N/A</v>
      </c>
      <c r="I116" s="18">
        <v>15.0</v>
      </c>
      <c r="J116" s="18"/>
    </row>
    <row r="117">
      <c r="A117" s="6">
        <v>42120.0</v>
      </c>
      <c r="B117" s="14" t="s">
        <v>47</v>
      </c>
      <c r="C117" s="51" t="s">
        <v>46</v>
      </c>
      <c r="D117" s="51">
        <v>108217.8</v>
      </c>
      <c r="E117" s="52">
        <f t="shared" si="1"/>
        <v>108217.8</v>
      </c>
      <c r="F117" s="14" t="str">
        <f t="shared" si="2"/>
        <v>#N/A</v>
      </c>
      <c r="G117" s="14" t="str">
        <f t="shared" si="3"/>
        <v>#N/A</v>
      </c>
      <c r="H117" s="52">
        <f t="shared" si="4"/>
        <v>108217.8</v>
      </c>
      <c r="I117" s="18">
        <v>15.4</v>
      </c>
      <c r="J117" s="18"/>
    </row>
    <row r="118">
      <c r="A118" s="6">
        <v>42121.0</v>
      </c>
      <c r="B118" s="14" t="s">
        <v>47</v>
      </c>
      <c r="C118" s="51" t="s">
        <v>46</v>
      </c>
      <c r="D118" s="51">
        <v>127855.2</v>
      </c>
      <c r="E118" s="52">
        <f t="shared" si="1"/>
        <v>127855.2</v>
      </c>
      <c r="F118" s="14" t="str">
        <f t="shared" si="2"/>
        <v>#N/A</v>
      </c>
      <c r="G118" s="14" t="str">
        <f t="shared" si="3"/>
        <v>#N/A</v>
      </c>
      <c r="H118" s="52">
        <f t="shared" si="4"/>
        <v>127855.2</v>
      </c>
      <c r="I118" s="18">
        <v>15.1</v>
      </c>
      <c r="J118" s="18"/>
    </row>
    <row r="119">
      <c r="A119" s="6">
        <v>42122.0</v>
      </c>
      <c r="B119" s="14" t="s">
        <v>47</v>
      </c>
      <c r="C119" s="51" t="s">
        <v>46</v>
      </c>
      <c r="D119" s="51">
        <v>132642.1</v>
      </c>
      <c r="E119" s="52">
        <f t="shared" si="1"/>
        <v>132642.1</v>
      </c>
      <c r="F119" s="14" t="str">
        <f t="shared" si="2"/>
        <v>#N/A</v>
      </c>
      <c r="G119" s="14" t="str">
        <f t="shared" si="3"/>
        <v>#N/A</v>
      </c>
      <c r="H119" s="52">
        <f t="shared" si="4"/>
        <v>132642.1</v>
      </c>
      <c r="I119" s="18">
        <v>16.0</v>
      </c>
      <c r="J119" s="18"/>
    </row>
    <row r="120">
      <c r="A120" s="6">
        <v>42123.0</v>
      </c>
      <c r="B120" s="14" t="s">
        <v>47</v>
      </c>
      <c r="C120" s="51" t="s">
        <v>46</v>
      </c>
      <c r="D120" s="51">
        <v>132814.6</v>
      </c>
      <c r="E120" s="52">
        <f t="shared" si="1"/>
        <v>132814.6</v>
      </c>
      <c r="F120" s="14" t="str">
        <f t="shared" si="2"/>
        <v>#N/A</v>
      </c>
      <c r="G120" s="14" t="str">
        <f t="shared" si="3"/>
        <v>#N/A</v>
      </c>
      <c r="H120" s="52">
        <f t="shared" si="4"/>
        <v>132814.6</v>
      </c>
      <c r="I120" s="18">
        <v>17.1</v>
      </c>
      <c r="J120" s="18"/>
    </row>
    <row r="121">
      <c r="A121" s="6">
        <v>42124.0</v>
      </c>
      <c r="B121" s="14" t="s">
        <v>47</v>
      </c>
      <c r="C121" s="51" t="s">
        <v>46</v>
      </c>
      <c r="D121" s="51">
        <v>132669.6</v>
      </c>
      <c r="E121" s="52">
        <f t="shared" si="1"/>
        <v>132669.6</v>
      </c>
      <c r="F121" s="14" t="str">
        <f t="shared" si="2"/>
        <v>#N/A</v>
      </c>
      <c r="G121" s="14" t="str">
        <f t="shared" si="3"/>
        <v>#N/A</v>
      </c>
      <c r="H121" s="52">
        <f t="shared" si="4"/>
        <v>132669.6</v>
      </c>
      <c r="I121" s="18">
        <v>19.6</v>
      </c>
      <c r="J121" s="18"/>
    </row>
    <row r="122">
      <c r="A122" s="6">
        <v>42125.0</v>
      </c>
      <c r="B122" s="14" t="s">
        <v>47</v>
      </c>
      <c r="C122" s="51" t="s">
        <v>46</v>
      </c>
      <c r="D122" s="51">
        <v>126304.4</v>
      </c>
      <c r="E122" s="52">
        <f t="shared" si="1"/>
        <v>126304.4</v>
      </c>
      <c r="F122" s="14" t="str">
        <f t="shared" si="2"/>
        <v>#N/A</v>
      </c>
      <c r="G122" s="14" t="str">
        <f t="shared" si="3"/>
        <v>#N/A</v>
      </c>
      <c r="H122" s="52">
        <f t="shared" si="4"/>
        <v>126304.4</v>
      </c>
      <c r="I122" s="18">
        <v>23.1</v>
      </c>
      <c r="J122" s="18"/>
    </row>
    <row r="123">
      <c r="A123" s="6">
        <v>42126.0</v>
      </c>
      <c r="B123" s="14" t="s">
        <v>47</v>
      </c>
      <c r="C123" s="51" t="s">
        <v>46</v>
      </c>
      <c r="D123" s="51">
        <v>108488.0</v>
      </c>
      <c r="E123" s="52">
        <f t="shared" si="1"/>
        <v>108488</v>
      </c>
      <c r="F123" s="14" t="str">
        <f t="shared" si="2"/>
        <v>#N/A</v>
      </c>
      <c r="G123" s="14" t="str">
        <f t="shared" si="3"/>
        <v>#N/A</v>
      </c>
      <c r="H123" s="52">
        <f t="shared" si="4"/>
        <v>108488</v>
      </c>
      <c r="I123" s="18">
        <v>22.2</v>
      </c>
      <c r="J123" s="18"/>
    </row>
    <row r="124">
      <c r="A124" s="6">
        <v>42127.0</v>
      </c>
      <c r="B124" s="14" t="s">
        <v>47</v>
      </c>
      <c r="C124" s="51" t="s">
        <v>46</v>
      </c>
      <c r="D124" s="51">
        <v>109233.3</v>
      </c>
      <c r="E124" s="52">
        <f t="shared" si="1"/>
        <v>109233.3</v>
      </c>
      <c r="F124" s="14" t="str">
        <f t="shared" si="2"/>
        <v>#N/A</v>
      </c>
      <c r="G124" s="14" t="str">
        <f t="shared" si="3"/>
        <v>#N/A</v>
      </c>
      <c r="H124" s="52">
        <f t="shared" si="4"/>
        <v>109233.3</v>
      </c>
      <c r="I124" s="18">
        <v>18.2</v>
      </c>
      <c r="J124" s="18"/>
    </row>
    <row r="125">
      <c r="A125" s="6">
        <v>42128.0</v>
      </c>
      <c r="B125" s="14" t="s">
        <v>47</v>
      </c>
      <c r="C125" s="51" t="s">
        <v>46</v>
      </c>
      <c r="D125" s="51">
        <v>122375.5</v>
      </c>
      <c r="E125" s="52">
        <f t="shared" si="1"/>
        <v>122375.5</v>
      </c>
      <c r="F125" s="14" t="str">
        <f t="shared" si="2"/>
        <v>#N/A</v>
      </c>
      <c r="G125" s="14" t="str">
        <f t="shared" si="3"/>
        <v>#N/A</v>
      </c>
      <c r="H125" s="52">
        <f t="shared" si="4"/>
        <v>122375.5</v>
      </c>
      <c r="I125" s="18">
        <v>22.3</v>
      </c>
      <c r="J125" s="18"/>
    </row>
    <row r="126">
      <c r="A126" s="6">
        <v>42129.0</v>
      </c>
      <c r="B126" s="14" t="s">
        <v>47</v>
      </c>
      <c r="C126" s="51" t="s">
        <v>46</v>
      </c>
      <c r="D126" s="51">
        <v>123734.9</v>
      </c>
      <c r="E126" s="52">
        <f t="shared" si="1"/>
        <v>123734.9</v>
      </c>
      <c r="F126" s="14" t="str">
        <f t="shared" si="2"/>
        <v>#N/A</v>
      </c>
      <c r="G126" s="14" t="str">
        <f t="shared" si="3"/>
        <v>#N/A</v>
      </c>
      <c r="H126" s="52">
        <f t="shared" si="4"/>
        <v>123734.9</v>
      </c>
      <c r="I126" s="18">
        <v>18.1</v>
      </c>
      <c r="J126" s="18"/>
    </row>
    <row r="127">
      <c r="A127" s="6">
        <v>42130.0</v>
      </c>
      <c r="B127" s="14" t="s">
        <v>47</v>
      </c>
      <c r="C127" s="51" t="s">
        <v>46</v>
      </c>
      <c r="D127" s="51">
        <v>129121.9</v>
      </c>
      <c r="E127" s="52">
        <f t="shared" si="1"/>
        <v>129121.9</v>
      </c>
      <c r="F127" s="14" t="str">
        <f t="shared" si="2"/>
        <v>#N/A</v>
      </c>
      <c r="G127" s="14" t="str">
        <f t="shared" si="3"/>
        <v>#N/A</v>
      </c>
      <c r="H127" s="52">
        <f t="shared" si="4"/>
        <v>129121.9</v>
      </c>
      <c r="I127" s="18">
        <v>16.2</v>
      </c>
      <c r="J127" s="18"/>
    </row>
    <row r="128">
      <c r="A128" s="6">
        <v>42131.0</v>
      </c>
      <c r="B128" s="14" t="s">
        <v>47</v>
      </c>
      <c r="C128" s="51" t="s">
        <v>46</v>
      </c>
      <c r="D128" s="51">
        <v>131237.2</v>
      </c>
      <c r="E128" s="52">
        <f t="shared" si="1"/>
        <v>131237.2</v>
      </c>
      <c r="F128" s="14" t="str">
        <f t="shared" si="2"/>
        <v>#N/A</v>
      </c>
      <c r="G128" s="14" t="str">
        <f t="shared" si="3"/>
        <v>#N/A</v>
      </c>
      <c r="H128" s="52">
        <f t="shared" si="4"/>
        <v>131237.2</v>
      </c>
      <c r="I128" s="18">
        <v>15.6</v>
      </c>
      <c r="J128" s="18"/>
    </row>
    <row r="129">
      <c r="A129" s="6">
        <v>42132.0</v>
      </c>
      <c r="B129" s="14" t="s">
        <v>47</v>
      </c>
      <c r="C129" s="51" t="s">
        <v>46</v>
      </c>
      <c r="D129" s="51">
        <v>131138.7</v>
      </c>
      <c r="E129" s="52">
        <f t="shared" si="1"/>
        <v>131138.7</v>
      </c>
      <c r="F129" s="14" t="str">
        <f t="shared" si="2"/>
        <v>#N/A</v>
      </c>
      <c r="G129" s="14" t="str">
        <f t="shared" si="3"/>
        <v>#N/A</v>
      </c>
      <c r="H129" s="52">
        <f t="shared" si="4"/>
        <v>131138.7</v>
      </c>
      <c r="I129" s="18">
        <v>15.9</v>
      </c>
      <c r="J129" s="18"/>
    </row>
    <row r="130">
      <c r="A130" s="6">
        <v>42133.0</v>
      </c>
      <c r="B130" s="14" t="s">
        <v>47</v>
      </c>
      <c r="C130" s="51" t="s">
        <v>46</v>
      </c>
      <c r="D130" s="51">
        <v>108377.1</v>
      </c>
      <c r="E130" s="52">
        <f t="shared" si="1"/>
        <v>108377.1</v>
      </c>
      <c r="F130" s="14" t="str">
        <f t="shared" si="2"/>
        <v>#N/A</v>
      </c>
      <c r="G130" s="14" t="str">
        <f t="shared" si="3"/>
        <v>#N/A</v>
      </c>
      <c r="H130" s="52">
        <f t="shared" si="4"/>
        <v>108377.1</v>
      </c>
      <c r="I130" s="18">
        <v>18.7</v>
      </c>
      <c r="J130" s="18"/>
    </row>
    <row r="131">
      <c r="A131" s="6">
        <v>42134.0</v>
      </c>
      <c r="B131" s="14" t="s">
        <v>47</v>
      </c>
      <c r="C131" s="51" t="s">
        <v>46</v>
      </c>
      <c r="D131" s="51">
        <v>103811.3</v>
      </c>
      <c r="E131" s="52">
        <f t="shared" si="1"/>
        <v>103811.3</v>
      </c>
      <c r="F131" s="14" t="str">
        <f t="shared" si="2"/>
        <v>#N/A</v>
      </c>
      <c r="G131" s="14" t="str">
        <f t="shared" si="3"/>
        <v>#N/A</v>
      </c>
      <c r="H131" s="52">
        <f t="shared" si="4"/>
        <v>103811.3</v>
      </c>
      <c r="I131" s="18">
        <v>16.6</v>
      </c>
      <c r="J131" s="18"/>
    </row>
    <row r="132">
      <c r="A132" s="6">
        <v>42135.0</v>
      </c>
      <c r="B132" s="14" t="s">
        <v>47</v>
      </c>
      <c r="C132" s="51" t="s">
        <v>46</v>
      </c>
      <c r="D132" s="51">
        <v>123740.2</v>
      </c>
      <c r="E132" s="52">
        <f t="shared" si="1"/>
        <v>123740.2</v>
      </c>
      <c r="F132" s="14" t="str">
        <f t="shared" si="2"/>
        <v>#N/A</v>
      </c>
      <c r="G132" s="14" t="str">
        <f t="shared" si="3"/>
        <v>#N/A</v>
      </c>
      <c r="H132" s="52">
        <f t="shared" si="4"/>
        <v>123740.2</v>
      </c>
      <c r="I132" s="18">
        <v>15.9</v>
      </c>
      <c r="J132" s="18"/>
    </row>
    <row r="133">
      <c r="A133" s="6">
        <v>42136.0</v>
      </c>
      <c r="B133" s="14" t="s">
        <v>47</v>
      </c>
      <c r="C133" s="51" t="s">
        <v>46</v>
      </c>
      <c r="D133" s="51">
        <v>129312.6</v>
      </c>
      <c r="E133" s="52">
        <f t="shared" si="1"/>
        <v>129312.6</v>
      </c>
      <c r="F133" s="14" t="str">
        <f t="shared" si="2"/>
        <v>#N/A</v>
      </c>
      <c r="G133" s="14" t="str">
        <f t="shared" si="3"/>
        <v>#N/A</v>
      </c>
      <c r="H133" s="52">
        <f t="shared" si="4"/>
        <v>129312.6</v>
      </c>
      <c r="I133" s="18">
        <v>17.4</v>
      </c>
      <c r="J133" s="18"/>
    </row>
    <row r="134">
      <c r="A134" s="6">
        <v>42137.0</v>
      </c>
      <c r="B134" s="14" t="s">
        <v>47</v>
      </c>
      <c r="C134" s="51" t="s">
        <v>46</v>
      </c>
      <c r="D134" s="51">
        <v>136903.3</v>
      </c>
      <c r="E134" s="52">
        <f t="shared" si="1"/>
        <v>136903.3</v>
      </c>
      <c r="F134" s="14" t="str">
        <f t="shared" si="2"/>
        <v>#N/A</v>
      </c>
      <c r="G134" s="14" t="str">
        <f t="shared" si="3"/>
        <v>#N/A</v>
      </c>
      <c r="H134" s="52">
        <f t="shared" si="4"/>
        <v>136903.3</v>
      </c>
      <c r="I134" s="18">
        <v>12.8</v>
      </c>
      <c r="J134" s="18"/>
    </row>
    <row r="135">
      <c r="A135" s="6">
        <v>42138.0</v>
      </c>
      <c r="B135" s="14" t="s">
        <v>47</v>
      </c>
      <c r="C135" s="51" t="s">
        <v>46</v>
      </c>
      <c r="D135" s="51">
        <v>135217.7</v>
      </c>
      <c r="E135" s="52">
        <f t="shared" si="1"/>
        <v>135217.7</v>
      </c>
      <c r="F135" s="14" t="str">
        <f t="shared" si="2"/>
        <v>#N/A</v>
      </c>
      <c r="G135" s="14" t="str">
        <f t="shared" si="3"/>
        <v>#N/A</v>
      </c>
      <c r="H135" s="52">
        <f t="shared" si="4"/>
        <v>135217.7</v>
      </c>
      <c r="I135" s="18">
        <v>14.6</v>
      </c>
      <c r="J135" s="18"/>
    </row>
    <row r="136">
      <c r="A136" s="6">
        <v>42139.0</v>
      </c>
      <c r="B136" s="14" t="s">
        <v>47</v>
      </c>
      <c r="C136" s="51" t="s">
        <v>46</v>
      </c>
      <c r="D136" s="51">
        <v>135172.4</v>
      </c>
      <c r="E136" s="52">
        <f t="shared" si="1"/>
        <v>135172.4</v>
      </c>
      <c r="F136" s="14" t="str">
        <f t="shared" si="2"/>
        <v>#N/A</v>
      </c>
      <c r="G136" s="14" t="str">
        <f t="shared" si="3"/>
        <v>#N/A</v>
      </c>
      <c r="H136" s="52">
        <f t="shared" si="4"/>
        <v>135172.4</v>
      </c>
      <c r="I136" s="18">
        <v>14.5</v>
      </c>
      <c r="J136" s="18"/>
    </row>
    <row r="137">
      <c r="A137" s="6">
        <v>42140.0</v>
      </c>
      <c r="B137" s="14" t="s">
        <v>47</v>
      </c>
      <c r="C137" s="51" t="s">
        <v>46</v>
      </c>
      <c r="D137" s="51">
        <v>117136.6</v>
      </c>
      <c r="E137" s="52">
        <f t="shared" si="1"/>
        <v>117136.6</v>
      </c>
      <c r="F137" s="14" t="str">
        <f t="shared" si="2"/>
        <v>#N/A</v>
      </c>
      <c r="G137" s="14" t="str">
        <f t="shared" si="3"/>
        <v>#N/A</v>
      </c>
      <c r="H137" s="52">
        <f t="shared" si="4"/>
        <v>117136.6</v>
      </c>
      <c r="I137" s="18">
        <v>16.2</v>
      </c>
      <c r="J137" s="18"/>
    </row>
    <row r="138">
      <c r="A138" s="6">
        <v>42141.0</v>
      </c>
      <c r="B138" s="14" t="s">
        <v>47</v>
      </c>
      <c r="C138" s="51" t="s">
        <v>46</v>
      </c>
      <c r="D138" s="51">
        <v>111897.1</v>
      </c>
      <c r="E138" s="52">
        <f t="shared" si="1"/>
        <v>111897.1</v>
      </c>
      <c r="F138" s="14" t="str">
        <f t="shared" si="2"/>
        <v>#N/A</v>
      </c>
      <c r="G138" s="14" t="str">
        <f t="shared" si="3"/>
        <v>#N/A</v>
      </c>
      <c r="H138" s="52">
        <f t="shared" si="4"/>
        <v>111897.1</v>
      </c>
      <c r="I138" s="18">
        <v>20.5</v>
      </c>
      <c r="J138" s="18"/>
    </row>
    <row r="139">
      <c r="A139" s="6">
        <v>42142.0</v>
      </c>
      <c r="B139" s="14" t="s">
        <v>47</v>
      </c>
      <c r="C139" s="51" t="s">
        <v>46</v>
      </c>
      <c r="D139" s="51">
        <v>127524.8</v>
      </c>
      <c r="E139" s="52">
        <f t="shared" si="1"/>
        <v>127524.8</v>
      </c>
      <c r="F139" s="14" t="str">
        <f t="shared" si="2"/>
        <v>#N/A</v>
      </c>
      <c r="G139" s="14" t="str">
        <f t="shared" si="3"/>
        <v>#N/A</v>
      </c>
      <c r="H139" s="52">
        <f t="shared" si="4"/>
        <v>127524.8</v>
      </c>
      <c r="I139" s="18">
        <v>20.4</v>
      </c>
      <c r="J139" s="18"/>
    </row>
    <row r="140">
      <c r="A140" s="6">
        <v>42143.0</v>
      </c>
      <c r="B140" s="14" t="s">
        <v>47</v>
      </c>
      <c r="C140" s="51" t="s">
        <v>46</v>
      </c>
      <c r="D140" s="51">
        <v>133235.5</v>
      </c>
      <c r="E140" s="52">
        <f t="shared" si="1"/>
        <v>133235.5</v>
      </c>
      <c r="F140" s="14" t="str">
        <f t="shared" si="2"/>
        <v>#N/A</v>
      </c>
      <c r="G140" s="14" t="str">
        <f t="shared" si="3"/>
        <v>#N/A</v>
      </c>
      <c r="H140" s="52">
        <f t="shared" si="4"/>
        <v>133235.5</v>
      </c>
      <c r="I140" s="18">
        <v>16.2</v>
      </c>
      <c r="J140" s="18"/>
    </row>
    <row r="141">
      <c r="A141" s="6">
        <v>42144.0</v>
      </c>
      <c r="B141" s="14" t="s">
        <v>47</v>
      </c>
      <c r="C141" s="51" t="s">
        <v>46</v>
      </c>
      <c r="D141" s="51">
        <v>127522.7</v>
      </c>
      <c r="E141" s="52">
        <f t="shared" si="1"/>
        <v>127522.7</v>
      </c>
      <c r="F141" s="14" t="str">
        <f t="shared" si="2"/>
        <v>#N/A</v>
      </c>
      <c r="G141" s="14" t="str">
        <f t="shared" si="3"/>
        <v>#N/A</v>
      </c>
      <c r="H141" s="52">
        <f t="shared" si="4"/>
        <v>127522.7</v>
      </c>
      <c r="I141" s="18">
        <v>18.1</v>
      </c>
      <c r="J141" s="18"/>
    </row>
    <row r="142">
      <c r="A142" s="6">
        <v>42145.0</v>
      </c>
      <c r="B142" s="14" t="s">
        <v>47</v>
      </c>
      <c r="C142" s="51" t="s">
        <v>46</v>
      </c>
      <c r="D142" s="51">
        <v>135361.2</v>
      </c>
      <c r="E142" s="52">
        <f t="shared" si="1"/>
        <v>135361.2</v>
      </c>
      <c r="F142" s="14" t="str">
        <f t="shared" si="2"/>
        <v>#N/A</v>
      </c>
      <c r="G142" s="14" t="str">
        <f t="shared" si="3"/>
        <v>#N/A</v>
      </c>
      <c r="H142" s="52">
        <f t="shared" si="4"/>
        <v>135361.2</v>
      </c>
      <c r="I142" s="18">
        <v>13.6</v>
      </c>
      <c r="J142" s="18"/>
    </row>
    <row r="143">
      <c r="A143" s="6">
        <v>42146.0</v>
      </c>
      <c r="B143" s="14" t="s">
        <v>47</v>
      </c>
      <c r="C143" s="51" t="s">
        <v>46</v>
      </c>
      <c r="D143" s="51">
        <v>133422.5</v>
      </c>
      <c r="E143" s="52">
        <f t="shared" si="1"/>
        <v>133422.5</v>
      </c>
      <c r="F143" s="14" t="str">
        <f t="shared" si="2"/>
        <v>#N/A</v>
      </c>
      <c r="G143" s="14" t="str">
        <f t="shared" si="3"/>
        <v>#N/A</v>
      </c>
      <c r="H143" s="52">
        <f t="shared" si="4"/>
        <v>133422.5</v>
      </c>
      <c r="I143" s="18">
        <v>14.1</v>
      </c>
      <c r="J143" s="18"/>
    </row>
    <row r="144">
      <c r="A144" s="6">
        <v>42147.0</v>
      </c>
      <c r="B144" s="14" t="s">
        <v>47</v>
      </c>
      <c r="C144" s="51" t="s">
        <v>46</v>
      </c>
      <c r="D144" s="51">
        <v>119331.9</v>
      </c>
      <c r="E144" s="52">
        <f t="shared" si="1"/>
        <v>119331.9</v>
      </c>
      <c r="F144" s="14" t="str">
        <f t="shared" si="2"/>
        <v>#N/A</v>
      </c>
      <c r="G144" s="14" t="str">
        <f t="shared" si="3"/>
        <v>#N/A</v>
      </c>
      <c r="H144" s="52">
        <f t="shared" si="4"/>
        <v>119331.9</v>
      </c>
      <c r="I144" s="18">
        <v>13.3</v>
      </c>
      <c r="J144" s="18"/>
    </row>
    <row r="145">
      <c r="A145" s="6">
        <v>42148.0</v>
      </c>
      <c r="B145" s="14" t="s">
        <v>47</v>
      </c>
      <c r="C145" s="51" t="s">
        <v>46</v>
      </c>
      <c r="D145" s="51">
        <v>118783.1</v>
      </c>
      <c r="E145" s="52">
        <f t="shared" si="1"/>
        <v>118783.1</v>
      </c>
      <c r="F145" s="14" t="str">
        <f t="shared" si="2"/>
        <v>#N/A</v>
      </c>
      <c r="G145" s="14" t="str">
        <f t="shared" si="3"/>
        <v>#N/A</v>
      </c>
      <c r="H145" s="52">
        <f t="shared" si="4"/>
        <v>118783.1</v>
      </c>
      <c r="I145" s="18">
        <v>15.6</v>
      </c>
      <c r="J145" s="18"/>
    </row>
    <row r="146">
      <c r="A146" s="6">
        <v>42149.0</v>
      </c>
      <c r="B146" s="14" t="s">
        <v>47</v>
      </c>
      <c r="C146" s="51" t="s">
        <v>46</v>
      </c>
      <c r="D146" s="51">
        <v>136690.9</v>
      </c>
      <c r="E146" s="52">
        <f t="shared" si="1"/>
        <v>136690.9</v>
      </c>
      <c r="F146" s="14" t="str">
        <f t="shared" si="2"/>
        <v>#N/A</v>
      </c>
      <c r="G146" s="14" t="str">
        <f t="shared" si="3"/>
        <v>#N/A</v>
      </c>
      <c r="H146" s="52">
        <f t="shared" si="4"/>
        <v>136690.9</v>
      </c>
      <c r="I146" s="18">
        <v>17.1</v>
      </c>
      <c r="J146" s="18"/>
    </row>
    <row r="147">
      <c r="A147" s="6">
        <v>42150.0</v>
      </c>
      <c r="B147" s="14" t="s">
        <v>47</v>
      </c>
      <c r="C147" s="51" t="s">
        <v>46</v>
      </c>
      <c r="D147" s="51">
        <v>140887.0</v>
      </c>
      <c r="E147" s="52">
        <f t="shared" si="1"/>
        <v>140887</v>
      </c>
      <c r="F147" s="14" t="str">
        <f t="shared" si="2"/>
        <v>#N/A</v>
      </c>
      <c r="G147" s="14" t="str">
        <f t="shared" si="3"/>
        <v>#N/A</v>
      </c>
      <c r="H147" s="52">
        <f t="shared" si="4"/>
        <v>140887</v>
      </c>
      <c r="I147" s="18">
        <v>15.6</v>
      </c>
      <c r="J147" s="18"/>
    </row>
    <row r="148">
      <c r="A148" s="6">
        <v>42151.0</v>
      </c>
      <c r="B148" s="14" t="s">
        <v>47</v>
      </c>
      <c r="C148" s="51" t="s">
        <v>46</v>
      </c>
      <c r="D148" s="51">
        <v>133103.4</v>
      </c>
      <c r="E148" s="52">
        <f t="shared" si="1"/>
        <v>133103.4</v>
      </c>
      <c r="F148" s="14" t="str">
        <f t="shared" si="2"/>
        <v>#N/A</v>
      </c>
      <c r="G148" s="14" t="str">
        <f t="shared" si="3"/>
        <v>#N/A</v>
      </c>
      <c r="H148" s="52">
        <f t="shared" si="4"/>
        <v>133103.4</v>
      </c>
      <c r="I148" s="18">
        <v>18.7</v>
      </c>
      <c r="J148" s="18"/>
    </row>
    <row r="149">
      <c r="A149" s="6">
        <v>42152.0</v>
      </c>
      <c r="B149" s="14" t="s">
        <v>47</v>
      </c>
      <c r="C149" s="51" t="s">
        <v>46</v>
      </c>
      <c r="D149" s="51">
        <v>127900.2</v>
      </c>
      <c r="E149" s="52">
        <f t="shared" si="1"/>
        <v>127900.2</v>
      </c>
      <c r="F149" s="14" t="str">
        <f t="shared" si="2"/>
        <v>#N/A</v>
      </c>
      <c r="G149" s="14" t="str">
        <f t="shared" si="3"/>
        <v>#N/A</v>
      </c>
      <c r="H149" s="52">
        <f t="shared" si="4"/>
        <v>127900.2</v>
      </c>
      <c r="I149" s="18">
        <v>19.7</v>
      </c>
      <c r="J149" s="18"/>
    </row>
    <row r="150">
      <c r="A150" s="6">
        <v>42153.0</v>
      </c>
      <c r="B150" s="14" t="s">
        <v>47</v>
      </c>
      <c r="C150" s="51" t="s">
        <v>46</v>
      </c>
      <c r="D150" s="51">
        <v>132338.9</v>
      </c>
      <c r="E150" s="52">
        <f t="shared" si="1"/>
        <v>132338.9</v>
      </c>
      <c r="F150" s="14" t="str">
        <f t="shared" si="2"/>
        <v>#N/A</v>
      </c>
      <c r="G150" s="14" t="str">
        <f t="shared" si="3"/>
        <v>#N/A</v>
      </c>
      <c r="H150" s="52">
        <f t="shared" si="4"/>
        <v>132338.9</v>
      </c>
      <c r="I150" s="18">
        <v>15.8</v>
      </c>
      <c r="J150" s="18"/>
    </row>
    <row r="151">
      <c r="A151" s="6">
        <v>42154.0</v>
      </c>
      <c r="B151" s="14" t="s">
        <v>47</v>
      </c>
      <c r="C151" s="51" t="s">
        <v>46</v>
      </c>
      <c r="D151" s="51">
        <v>114669.8</v>
      </c>
      <c r="E151" s="52">
        <f t="shared" si="1"/>
        <v>114669.8</v>
      </c>
      <c r="F151" s="14" t="str">
        <f t="shared" si="2"/>
        <v>#N/A</v>
      </c>
      <c r="G151" s="14" t="str">
        <f t="shared" si="3"/>
        <v>#N/A</v>
      </c>
      <c r="H151" s="52">
        <f t="shared" si="4"/>
        <v>114669.8</v>
      </c>
      <c r="I151" s="18">
        <v>17.3</v>
      </c>
      <c r="J151" s="18"/>
    </row>
    <row r="152">
      <c r="A152" s="6">
        <v>42155.0</v>
      </c>
      <c r="B152" s="14" t="s">
        <v>47</v>
      </c>
      <c r="C152" s="51" t="s">
        <v>46</v>
      </c>
      <c r="D152" s="51">
        <v>113261.3</v>
      </c>
      <c r="E152" s="52">
        <f t="shared" si="1"/>
        <v>113261.3</v>
      </c>
      <c r="F152" s="14" t="str">
        <f t="shared" si="2"/>
        <v>#N/A</v>
      </c>
      <c r="G152" s="14" t="str">
        <f t="shared" si="3"/>
        <v>#N/A</v>
      </c>
      <c r="H152" s="52">
        <f t="shared" si="4"/>
        <v>113261.3</v>
      </c>
      <c r="I152" s="18">
        <v>16.8</v>
      </c>
      <c r="J152" s="18"/>
    </row>
    <row r="153">
      <c r="A153" s="6">
        <v>42156.0</v>
      </c>
      <c r="B153" s="14" t="s">
        <v>47</v>
      </c>
      <c r="C153" s="51" t="s">
        <v>46</v>
      </c>
      <c r="D153" s="51">
        <v>140920.0</v>
      </c>
      <c r="E153" s="52">
        <f t="shared" si="1"/>
        <v>140920</v>
      </c>
      <c r="F153" s="14" t="str">
        <f t="shared" si="2"/>
        <v>#N/A</v>
      </c>
      <c r="G153" s="14" t="str">
        <f t="shared" si="3"/>
        <v>#N/A</v>
      </c>
      <c r="H153" s="52">
        <f t="shared" si="4"/>
        <v>140920</v>
      </c>
      <c r="I153" s="18">
        <v>12.2</v>
      </c>
      <c r="J153" s="18"/>
    </row>
    <row r="154">
      <c r="A154" s="6">
        <v>42157.0</v>
      </c>
      <c r="B154" s="14" t="s">
        <v>47</v>
      </c>
      <c r="C154" s="51" t="s">
        <v>46</v>
      </c>
      <c r="D154" s="51">
        <v>148534.5</v>
      </c>
      <c r="E154" s="52">
        <f t="shared" si="1"/>
        <v>148534.5</v>
      </c>
      <c r="F154" s="14" t="str">
        <f t="shared" si="2"/>
        <v>#N/A</v>
      </c>
      <c r="G154" s="14" t="str">
        <f t="shared" si="3"/>
        <v>#N/A</v>
      </c>
      <c r="H154" s="52">
        <f t="shared" si="4"/>
        <v>148534.5</v>
      </c>
      <c r="I154" s="18">
        <v>11.4</v>
      </c>
      <c r="J154" s="18"/>
    </row>
    <row r="155">
      <c r="A155" s="6">
        <v>42158.0</v>
      </c>
      <c r="B155" s="14" t="s">
        <v>47</v>
      </c>
      <c r="C155" s="51" t="s">
        <v>46</v>
      </c>
      <c r="D155" s="51">
        <v>146903.0</v>
      </c>
      <c r="E155" s="52">
        <f t="shared" si="1"/>
        <v>146903</v>
      </c>
      <c r="F155" s="14" t="str">
        <f t="shared" si="2"/>
        <v>#N/A</v>
      </c>
      <c r="G155" s="14" t="str">
        <f t="shared" si="3"/>
        <v>#N/A</v>
      </c>
      <c r="H155" s="52">
        <f t="shared" si="4"/>
        <v>146903</v>
      </c>
      <c r="I155" s="18">
        <v>13.6</v>
      </c>
      <c r="J155" s="18"/>
    </row>
    <row r="156">
      <c r="A156" s="6">
        <v>42159.0</v>
      </c>
      <c r="B156" s="14" t="s">
        <v>47</v>
      </c>
      <c r="C156" s="51" t="s">
        <v>46</v>
      </c>
      <c r="D156" s="51">
        <v>147155.3</v>
      </c>
      <c r="E156" s="52">
        <f t="shared" si="1"/>
        <v>147155.3</v>
      </c>
      <c r="F156" s="14" t="str">
        <f t="shared" si="2"/>
        <v>#N/A</v>
      </c>
      <c r="G156" s="14" t="str">
        <f t="shared" si="3"/>
        <v>#N/A</v>
      </c>
      <c r="H156" s="52">
        <f t="shared" si="4"/>
        <v>147155.3</v>
      </c>
      <c r="I156" s="18">
        <v>11.3</v>
      </c>
      <c r="J156" s="18"/>
    </row>
    <row r="157">
      <c r="A157" s="6">
        <v>42160.0</v>
      </c>
      <c r="B157" s="14" t="s">
        <v>47</v>
      </c>
      <c r="C157" s="51" t="s">
        <v>46</v>
      </c>
      <c r="D157" s="51">
        <v>142625.0</v>
      </c>
      <c r="E157" s="52">
        <f t="shared" si="1"/>
        <v>142625</v>
      </c>
      <c r="F157" s="14" t="str">
        <f t="shared" si="2"/>
        <v>#N/A</v>
      </c>
      <c r="G157" s="14" t="str">
        <f t="shared" si="3"/>
        <v>#N/A</v>
      </c>
      <c r="H157" s="52">
        <f t="shared" si="4"/>
        <v>142625</v>
      </c>
      <c r="I157" s="18">
        <v>15.0</v>
      </c>
      <c r="J157" s="18"/>
    </row>
    <row r="158">
      <c r="A158" s="6">
        <v>42161.0</v>
      </c>
      <c r="B158" s="14" t="s">
        <v>47</v>
      </c>
      <c r="C158" s="51" t="s">
        <v>46</v>
      </c>
      <c r="D158" s="51">
        <v>120128.3</v>
      </c>
      <c r="E158" s="52">
        <f t="shared" si="1"/>
        <v>120128.3</v>
      </c>
      <c r="F158" s="14" t="str">
        <f t="shared" si="2"/>
        <v>#N/A</v>
      </c>
      <c r="G158" s="14" t="str">
        <f t="shared" si="3"/>
        <v>#N/A</v>
      </c>
      <c r="H158" s="52">
        <f t="shared" si="4"/>
        <v>120128.3</v>
      </c>
      <c r="I158" s="18">
        <v>16.6</v>
      </c>
      <c r="J158" s="18"/>
    </row>
    <row r="159">
      <c r="A159" s="6">
        <v>42162.0</v>
      </c>
      <c r="B159" s="14" t="s">
        <v>47</v>
      </c>
      <c r="C159" s="51" t="s">
        <v>46</v>
      </c>
      <c r="D159" s="51">
        <v>109609.7</v>
      </c>
      <c r="E159" s="52">
        <f t="shared" si="1"/>
        <v>109609.7</v>
      </c>
      <c r="F159" s="14" t="str">
        <f t="shared" si="2"/>
        <v>#N/A</v>
      </c>
      <c r="G159" s="14" t="str">
        <f t="shared" si="3"/>
        <v>#N/A</v>
      </c>
      <c r="H159" s="52">
        <f t="shared" si="4"/>
        <v>109609.7</v>
      </c>
      <c r="I159" s="18">
        <v>14.5</v>
      </c>
      <c r="J159" s="18"/>
    </row>
    <row r="160">
      <c r="A160" s="6">
        <v>42163.0</v>
      </c>
      <c r="B160" s="14" t="s">
        <v>47</v>
      </c>
      <c r="C160" s="51" t="s">
        <v>47</v>
      </c>
      <c r="D160" s="51">
        <v>110715.8</v>
      </c>
      <c r="E160" s="52">
        <f t="shared" si="1"/>
        <v>110715.8</v>
      </c>
      <c r="F160" s="14" t="str">
        <f t="shared" si="2"/>
        <v>#N/A</v>
      </c>
      <c r="G160" s="52">
        <f t="shared" si="3"/>
        <v>110715.8</v>
      </c>
      <c r="H160" s="52" t="str">
        <f t="shared" si="4"/>
        <v>#N/A</v>
      </c>
      <c r="I160" s="18">
        <v>18.5</v>
      </c>
      <c r="J160" s="18"/>
    </row>
    <row r="161">
      <c r="A161" s="6">
        <v>42164.0</v>
      </c>
      <c r="B161" s="14" t="s">
        <v>47</v>
      </c>
      <c r="C161" s="51" t="s">
        <v>46</v>
      </c>
      <c r="D161" s="51">
        <v>132854.1</v>
      </c>
      <c r="E161" s="52">
        <f t="shared" si="1"/>
        <v>132854.1</v>
      </c>
      <c r="F161" s="14" t="str">
        <f t="shared" si="2"/>
        <v>#N/A</v>
      </c>
      <c r="G161" s="14" t="str">
        <f t="shared" si="3"/>
        <v>#N/A</v>
      </c>
      <c r="H161" s="52">
        <f t="shared" si="4"/>
        <v>132854.1</v>
      </c>
      <c r="I161" s="18">
        <v>13.5</v>
      </c>
      <c r="J161" s="18"/>
    </row>
    <row r="162">
      <c r="A162" s="6">
        <v>42165.0</v>
      </c>
      <c r="B162" s="14" t="s">
        <v>47</v>
      </c>
      <c r="C162" s="51" t="s">
        <v>46</v>
      </c>
      <c r="D162" s="51">
        <v>144125.5</v>
      </c>
      <c r="E162" s="52">
        <f t="shared" si="1"/>
        <v>144125.5</v>
      </c>
      <c r="F162" s="14" t="str">
        <f t="shared" si="2"/>
        <v>#N/A</v>
      </c>
      <c r="G162" s="14" t="str">
        <f t="shared" si="3"/>
        <v>#N/A</v>
      </c>
      <c r="H162" s="52">
        <f t="shared" si="4"/>
        <v>144125.5</v>
      </c>
      <c r="I162" s="18">
        <v>13.4</v>
      </c>
      <c r="J162" s="18"/>
    </row>
    <row r="163">
      <c r="A163" s="6">
        <v>42166.0</v>
      </c>
      <c r="B163" s="14" t="s">
        <v>47</v>
      </c>
      <c r="C163" s="51" t="s">
        <v>46</v>
      </c>
      <c r="D163" s="51">
        <v>143465.4</v>
      </c>
      <c r="E163" s="52">
        <f t="shared" si="1"/>
        <v>143465.4</v>
      </c>
      <c r="F163" s="14" t="str">
        <f t="shared" si="2"/>
        <v>#N/A</v>
      </c>
      <c r="G163" s="14" t="str">
        <f t="shared" si="3"/>
        <v>#N/A</v>
      </c>
      <c r="H163" s="52">
        <f t="shared" si="4"/>
        <v>143465.4</v>
      </c>
      <c r="I163" s="18">
        <v>14.0</v>
      </c>
      <c r="J163" s="18"/>
    </row>
    <row r="164">
      <c r="A164" s="6">
        <v>42167.0</v>
      </c>
      <c r="B164" s="14" t="s">
        <v>47</v>
      </c>
      <c r="C164" s="51" t="s">
        <v>46</v>
      </c>
      <c r="D164" s="51">
        <v>145005.6</v>
      </c>
      <c r="E164" s="52">
        <f t="shared" si="1"/>
        <v>145005.6</v>
      </c>
      <c r="F164" s="14" t="str">
        <f t="shared" si="2"/>
        <v>#N/A</v>
      </c>
      <c r="G164" s="14" t="str">
        <f t="shared" si="3"/>
        <v>#N/A</v>
      </c>
      <c r="H164" s="52">
        <f t="shared" si="4"/>
        <v>145005.6</v>
      </c>
      <c r="I164" s="18">
        <v>13.1</v>
      </c>
      <c r="J164" s="18"/>
    </row>
    <row r="165">
      <c r="A165" s="6">
        <v>42168.0</v>
      </c>
      <c r="B165" s="14" t="s">
        <v>47</v>
      </c>
      <c r="C165" s="51" t="s">
        <v>46</v>
      </c>
      <c r="D165" s="51">
        <v>123754.6</v>
      </c>
      <c r="E165" s="52">
        <f t="shared" si="1"/>
        <v>123754.6</v>
      </c>
      <c r="F165" s="14" t="str">
        <f t="shared" si="2"/>
        <v>#N/A</v>
      </c>
      <c r="G165" s="14" t="str">
        <f t="shared" si="3"/>
        <v>#N/A</v>
      </c>
      <c r="H165" s="52">
        <f t="shared" si="4"/>
        <v>123754.6</v>
      </c>
      <c r="I165" s="18">
        <v>18.2</v>
      </c>
      <c r="J165" s="18"/>
    </row>
    <row r="166">
      <c r="A166" s="6">
        <v>42169.0</v>
      </c>
      <c r="B166" s="14" t="s">
        <v>47</v>
      </c>
      <c r="C166" s="51" t="s">
        <v>46</v>
      </c>
      <c r="D166" s="51">
        <v>119125.6</v>
      </c>
      <c r="E166" s="52">
        <f t="shared" si="1"/>
        <v>119125.6</v>
      </c>
      <c r="F166" s="14" t="str">
        <f t="shared" si="2"/>
        <v>#N/A</v>
      </c>
      <c r="G166" s="14" t="str">
        <f t="shared" si="3"/>
        <v>#N/A</v>
      </c>
      <c r="H166" s="52">
        <f t="shared" si="4"/>
        <v>119125.6</v>
      </c>
      <c r="I166" s="18">
        <v>17.4</v>
      </c>
      <c r="J166" s="18"/>
    </row>
    <row r="167">
      <c r="A167" s="6">
        <v>42170.0</v>
      </c>
      <c r="B167" s="14" t="s">
        <v>47</v>
      </c>
      <c r="C167" s="51" t="s">
        <v>46</v>
      </c>
      <c r="D167" s="51">
        <v>136054.1</v>
      </c>
      <c r="E167" s="52">
        <f t="shared" si="1"/>
        <v>136054.1</v>
      </c>
      <c r="F167" s="14" t="str">
        <f t="shared" si="2"/>
        <v>#N/A</v>
      </c>
      <c r="G167" s="14" t="str">
        <f t="shared" si="3"/>
        <v>#N/A</v>
      </c>
      <c r="H167" s="52">
        <f t="shared" si="4"/>
        <v>136054.1</v>
      </c>
      <c r="I167" s="18">
        <v>16.9</v>
      </c>
      <c r="J167" s="18"/>
    </row>
    <row r="168">
      <c r="A168" s="6">
        <v>42171.0</v>
      </c>
      <c r="B168" s="14" t="s">
        <v>47</v>
      </c>
      <c r="C168" s="51" t="s">
        <v>46</v>
      </c>
      <c r="D168" s="51">
        <v>139073.8</v>
      </c>
      <c r="E168" s="52">
        <f t="shared" si="1"/>
        <v>139073.8</v>
      </c>
      <c r="F168" s="14" t="str">
        <f t="shared" si="2"/>
        <v>#N/A</v>
      </c>
      <c r="G168" s="14" t="str">
        <f t="shared" si="3"/>
        <v>#N/A</v>
      </c>
      <c r="H168" s="52">
        <f t="shared" si="4"/>
        <v>139073.8</v>
      </c>
      <c r="I168" s="18">
        <v>16.1</v>
      </c>
      <c r="J168" s="18"/>
    </row>
    <row r="169">
      <c r="A169" s="6">
        <v>42172.0</v>
      </c>
      <c r="B169" s="14" t="s">
        <v>47</v>
      </c>
      <c r="C169" s="51" t="s">
        <v>46</v>
      </c>
      <c r="D169" s="51">
        <v>134290.5</v>
      </c>
      <c r="E169" s="52">
        <f t="shared" si="1"/>
        <v>134290.5</v>
      </c>
      <c r="F169" s="14" t="str">
        <f t="shared" si="2"/>
        <v>#N/A</v>
      </c>
      <c r="G169" s="14" t="str">
        <f t="shared" si="3"/>
        <v>#N/A</v>
      </c>
      <c r="H169" s="52">
        <f t="shared" si="4"/>
        <v>134290.5</v>
      </c>
      <c r="I169" s="18">
        <v>13.8</v>
      </c>
      <c r="J169" s="18"/>
    </row>
    <row r="170">
      <c r="A170" s="6">
        <v>42173.0</v>
      </c>
      <c r="B170" s="14" t="s">
        <v>47</v>
      </c>
      <c r="C170" s="51" t="s">
        <v>46</v>
      </c>
      <c r="D170" s="51">
        <v>137073.8</v>
      </c>
      <c r="E170" s="52">
        <f t="shared" si="1"/>
        <v>137073.8</v>
      </c>
      <c r="F170" s="14" t="str">
        <f t="shared" si="2"/>
        <v>#N/A</v>
      </c>
      <c r="G170" s="14" t="str">
        <f t="shared" si="3"/>
        <v>#N/A</v>
      </c>
      <c r="H170" s="52">
        <f t="shared" si="4"/>
        <v>137073.8</v>
      </c>
      <c r="I170" s="18">
        <v>12.7</v>
      </c>
      <c r="J170" s="18"/>
    </row>
    <row r="171">
      <c r="A171" s="6">
        <v>42174.0</v>
      </c>
      <c r="B171" s="14" t="s">
        <v>47</v>
      </c>
      <c r="C171" s="51" t="s">
        <v>46</v>
      </c>
      <c r="D171" s="51">
        <v>139781.2</v>
      </c>
      <c r="E171" s="52">
        <f t="shared" si="1"/>
        <v>139781.2</v>
      </c>
      <c r="F171" s="14" t="str">
        <f t="shared" si="2"/>
        <v>#N/A</v>
      </c>
      <c r="G171" s="14" t="str">
        <f t="shared" si="3"/>
        <v>#N/A</v>
      </c>
      <c r="H171" s="52">
        <f t="shared" si="4"/>
        <v>139781.2</v>
      </c>
      <c r="I171" s="18">
        <v>12.4</v>
      </c>
      <c r="J171" s="18"/>
    </row>
    <row r="172">
      <c r="A172" s="6">
        <v>42175.0</v>
      </c>
      <c r="B172" s="14" t="s">
        <v>47</v>
      </c>
      <c r="C172" s="51" t="s">
        <v>46</v>
      </c>
      <c r="D172" s="51">
        <v>129576.4</v>
      </c>
      <c r="E172" s="52">
        <f t="shared" si="1"/>
        <v>129576.4</v>
      </c>
      <c r="F172" s="14" t="str">
        <f t="shared" si="2"/>
        <v>#N/A</v>
      </c>
      <c r="G172" s="14" t="str">
        <f t="shared" si="3"/>
        <v>#N/A</v>
      </c>
      <c r="H172" s="52">
        <f t="shared" si="4"/>
        <v>129576.4</v>
      </c>
      <c r="I172" s="18">
        <v>11.6</v>
      </c>
      <c r="J172" s="18"/>
    </row>
    <row r="173">
      <c r="A173" s="6">
        <v>42176.0</v>
      </c>
      <c r="B173" s="14" t="s">
        <v>47</v>
      </c>
      <c r="C173" s="51" t="s">
        <v>46</v>
      </c>
      <c r="D173" s="51">
        <v>124910.6</v>
      </c>
      <c r="E173" s="52">
        <f t="shared" si="1"/>
        <v>124910.6</v>
      </c>
      <c r="F173" s="14" t="str">
        <f t="shared" si="2"/>
        <v>#N/A</v>
      </c>
      <c r="G173" s="14" t="str">
        <f t="shared" si="3"/>
        <v>#N/A</v>
      </c>
      <c r="H173" s="52">
        <f t="shared" si="4"/>
        <v>124910.6</v>
      </c>
      <c r="I173" s="18">
        <v>12.9</v>
      </c>
      <c r="J173" s="18"/>
    </row>
    <row r="174">
      <c r="A174" s="6">
        <v>42177.0</v>
      </c>
      <c r="B174" s="14" t="s">
        <v>47</v>
      </c>
      <c r="C174" s="51" t="s">
        <v>46</v>
      </c>
      <c r="D174" s="51">
        <v>140431.4</v>
      </c>
      <c r="E174" s="52">
        <f t="shared" si="1"/>
        <v>140431.4</v>
      </c>
      <c r="F174" s="14" t="str">
        <f t="shared" si="2"/>
        <v>#N/A</v>
      </c>
      <c r="G174" s="14" t="str">
        <f t="shared" si="3"/>
        <v>#N/A</v>
      </c>
      <c r="H174" s="52">
        <f t="shared" si="4"/>
        <v>140431.4</v>
      </c>
      <c r="I174" s="18">
        <v>14.1</v>
      </c>
      <c r="J174" s="18"/>
    </row>
    <row r="175">
      <c r="A175" s="6">
        <v>42178.0</v>
      </c>
      <c r="B175" s="14" t="s">
        <v>47</v>
      </c>
      <c r="C175" s="51" t="s">
        <v>46</v>
      </c>
      <c r="D175" s="51">
        <v>133171.4</v>
      </c>
      <c r="E175" s="52">
        <f t="shared" si="1"/>
        <v>133171.4</v>
      </c>
      <c r="F175" s="14" t="str">
        <f t="shared" si="2"/>
        <v>#N/A</v>
      </c>
      <c r="G175" s="14" t="str">
        <f t="shared" si="3"/>
        <v>#N/A</v>
      </c>
      <c r="H175" s="52">
        <f t="shared" si="4"/>
        <v>133171.4</v>
      </c>
      <c r="I175" s="18">
        <v>17.6</v>
      </c>
      <c r="J175" s="18"/>
    </row>
    <row r="176">
      <c r="A176" s="6">
        <v>42179.0</v>
      </c>
      <c r="B176" s="14" t="s">
        <v>47</v>
      </c>
      <c r="C176" s="51" t="s">
        <v>46</v>
      </c>
      <c r="D176" s="51">
        <v>135407.6</v>
      </c>
      <c r="E176" s="52">
        <f t="shared" si="1"/>
        <v>135407.6</v>
      </c>
      <c r="F176" s="14" t="str">
        <f t="shared" si="2"/>
        <v>#N/A</v>
      </c>
      <c r="G176" s="14" t="str">
        <f t="shared" si="3"/>
        <v>#N/A</v>
      </c>
      <c r="H176" s="52">
        <f t="shared" si="4"/>
        <v>135407.6</v>
      </c>
      <c r="I176" s="18">
        <v>16.0</v>
      </c>
      <c r="J176" s="18"/>
    </row>
    <row r="177">
      <c r="A177" s="6">
        <v>42180.0</v>
      </c>
      <c r="B177" s="14" t="s">
        <v>47</v>
      </c>
      <c r="C177" s="51" t="s">
        <v>46</v>
      </c>
      <c r="D177" s="51">
        <v>137379.2</v>
      </c>
      <c r="E177" s="52">
        <f t="shared" si="1"/>
        <v>137379.2</v>
      </c>
      <c r="F177" s="14" t="str">
        <f t="shared" si="2"/>
        <v>#N/A</v>
      </c>
      <c r="G177" s="14" t="str">
        <f t="shared" si="3"/>
        <v>#N/A</v>
      </c>
      <c r="H177" s="52">
        <f t="shared" si="4"/>
        <v>137379.2</v>
      </c>
      <c r="I177" s="18">
        <v>14.0</v>
      </c>
      <c r="J177" s="18"/>
    </row>
    <row r="178">
      <c r="A178" s="6">
        <v>42181.0</v>
      </c>
      <c r="B178" s="14" t="s">
        <v>46</v>
      </c>
      <c r="C178" s="51" t="s">
        <v>46</v>
      </c>
      <c r="D178" s="51">
        <v>135562.1</v>
      </c>
      <c r="E178" s="60" t="str">
        <f t="shared" si="1"/>
        <v>#N/A</v>
      </c>
      <c r="F178" s="52">
        <f t="shared" si="2"/>
        <v>135562.1</v>
      </c>
      <c r="G178" s="14" t="str">
        <f t="shared" si="3"/>
        <v>#N/A</v>
      </c>
      <c r="H178" s="52">
        <f t="shared" si="4"/>
        <v>135562.1</v>
      </c>
      <c r="I178" s="18">
        <v>16.9</v>
      </c>
      <c r="J178" s="18"/>
    </row>
    <row r="179">
      <c r="A179" s="6">
        <v>42182.0</v>
      </c>
      <c r="B179" s="14" t="s">
        <v>46</v>
      </c>
      <c r="C179" s="51" t="s">
        <v>46</v>
      </c>
      <c r="D179" s="51">
        <v>124587.4</v>
      </c>
      <c r="E179" s="60" t="str">
        <f t="shared" si="1"/>
        <v>#N/A</v>
      </c>
      <c r="F179" s="52">
        <f t="shared" si="2"/>
        <v>124587.4</v>
      </c>
      <c r="G179" s="14" t="str">
        <f t="shared" si="3"/>
        <v>#N/A</v>
      </c>
      <c r="H179" s="52">
        <f t="shared" si="4"/>
        <v>124587.4</v>
      </c>
      <c r="I179" s="18">
        <v>14.1</v>
      </c>
      <c r="J179" s="18"/>
    </row>
    <row r="180">
      <c r="A180" s="6">
        <v>42183.0</v>
      </c>
      <c r="B180" s="14" t="s">
        <v>46</v>
      </c>
      <c r="C180" s="51" t="s">
        <v>46</v>
      </c>
      <c r="D180" s="51">
        <v>119277.5</v>
      </c>
      <c r="E180" s="60" t="str">
        <f t="shared" si="1"/>
        <v>#N/A</v>
      </c>
      <c r="F180" s="52">
        <f t="shared" si="2"/>
        <v>119277.5</v>
      </c>
      <c r="G180" s="14" t="str">
        <f t="shared" si="3"/>
        <v>#N/A</v>
      </c>
      <c r="H180" s="52">
        <f t="shared" si="4"/>
        <v>119277.5</v>
      </c>
      <c r="I180" s="18">
        <v>14.5</v>
      </c>
      <c r="J180" s="18"/>
    </row>
    <row r="181">
      <c r="A181" s="6">
        <v>42184.0</v>
      </c>
      <c r="B181" s="14" t="s">
        <v>46</v>
      </c>
      <c r="C181" s="51" t="s">
        <v>46</v>
      </c>
      <c r="D181" s="51">
        <v>139468.2</v>
      </c>
      <c r="E181" s="60" t="str">
        <f t="shared" si="1"/>
        <v>#N/A</v>
      </c>
      <c r="F181" s="52">
        <f t="shared" si="2"/>
        <v>139468.2</v>
      </c>
      <c r="G181" s="14" t="str">
        <f t="shared" si="3"/>
        <v>#N/A</v>
      </c>
      <c r="H181" s="52">
        <f t="shared" si="4"/>
        <v>139468.2</v>
      </c>
      <c r="I181" s="18">
        <v>12.3</v>
      </c>
      <c r="J181" s="18"/>
    </row>
    <row r="182">
      <c r="A182" s="6">
        <v>42185.0</v>
      </c>
      <c r="B182" s="14" t="s">
        <v>46</v>
      </c>
      <c r="C182" s="51" t="s">
        <v>46</v>
      </c>
      <c r="D182" s="51">
        <v>143170.1</v>
      </c>
      <c r="E182" s="60" t="str">
        <f t="shared" si="1"/>
        <v>#N/A</v>
      </c>
      <c r="F182" s="52">
        <f t="shared" si="2"/>
        <v>143170.1</v>
      </c>
      <c r="G182" s="14" t="str">
        <f t="shared" si="3"/>
        <v>#N/A</v>
      </c>
      <c r="H182" s="52">
        <f t="shared" si="4"/>
        <v>143170.1</v>
      </c>
      <c r="I182" s="18">
        <v>14.2</v>
      </c>
      <c r="J182" s="18"/>
    </row>
    <row r="183">
      <c r="A183" s="6">
        <v>42186.0</v>
      </c>
      <c r="B183" s="14" t="s">
        <v>46</v>
      </c>
      <c r="C183" s="51" t="s">
        <v>46</v>
      </c>
      <c r="D183" s="51">
        <v>138931.0</v>
      </c>
      <c r="E183" s="60" t="str">
        <f t="shared" si="1"/>
        <v>#N/A</v>
      </c>
      <c r="F183" s="52">
        <f t="shared" si="2"/>
        <v>138931</v>
      </c>
      <c r="G183" s="14" t="str">
        <f t="shared" si="3"/>
        <v>#N/A</v>
      </c>
      <c r="H183" s="52">
        <f t="shared" si="4"/>
        <v>138931</v>
      </c>
      <c r="I183" s="18">
        <v>15.0</v>
      </c>
      <c r="J183" s="18"/>
    </row>
    <row r="184">
      <c r="A184" s="6">
        <v>42187.0</v>
      </c>
      <c r="B184" s="14" t="s">
        <v>46</v>
      </c>
      <c r="C184" s="51" t="s">
        <v>46</v>
      </c>
      <c r="D184" s="51">
        <v>138972.4</v>
      </c>
      <c r="E184" s="60" t="str">
        <f t="shared" si="1"/>
        <v>#N/A</v>
      </c>
      <c r="F184" s="52">
        <f t="shared" si="2"/>
        <v>138972.4</v>
      </c>
      <c r="G184" s="14" t="str">
        <f t="shared" si="3"/>
        <v>#N/A</v>
      </c>
      <c r="H184" s="52">
        <f t="shared" si="4"/>
        <v>138972.4</v>
      </c>
      <c r="I184" s="18">
        <v>11.9</v>
      </c>
      <c r="J184" s="18"/>
    </row>
    <row r="185">
      <c r="A185" s="6">
        <v>42188.0</v>
      </c>
      <c r="B185" s="14" t="s">
        <v>46</v>
      </c>
      <c r="C185" s="51" t="s">
        <v>46</v>
      </c>
      <c r="D185" s="51">
        <v>145713.8</v>
      </c>
      <c r="E185" s="60" t="str">
        <f t="shared" si="1"/>
        <v>#N/A</v>
      </c>
      <c r="F185" s="52">
        <f t="shared" si="2"/>
        <v>145713.8</v>
      </c>
      <c r="G185" s="14" t="str">
        <f t="shared" si="3"/>
        <v>#N/A</v>
      </c>
      <c r="H185" s="52">
        <f t="shared" si="4"/>
        <v>145713.8</v>
      </c>
      <c r="I185" s="18">
        <v>12.0</v>
      </c>
      <c r="J185" s="18"/>
    </row>
    <row r="186">
      <c r="A186" s="6">
        <v>42189.0</v>
      </c>
      <c r="B186" s="14" t="s">
        <v>46</v>
      </c>
      <c r="C186" s="51" t="s">
        <v>46</v>
      </c>
      <c r="D186" s="51">
        <v>130073.3</v>
      </c>
      <c r="E186" s="60" t="str">
        <f t="shared" si="1"/>
        <v>#N/A</v>
      </c>
      <c r="F186" s="52">
        <f t="shared" si="2"/>
        <v>130073.3</v>
      </c>
      <c r="G186" s="14" t="str">
        <f t="shared" si="3"/>
        <v>#N/A</v>
      </c>
      <c r="H186" s="52">
        <f t="shared" si="4"/>
        <v>130073.3</v>
      </c>
      <c r="I186" s="18">
        <v>10.6</v>
      </c>
      <c r="J186" s="18"/>
    </row>
    <row r="187">
      <c r="A187" s="6">
        <v>42190.0</v>
      </c>
      <c r="B187" s="14" t="s">
        <v>46</v>
      </c>
      <c r="C187" s="51" t="s">
        <v>46</v>
      </c>
      <c r="D187" s="51">
        <v>117312.9</v>
      </c>
      <c r="E187" s="60" t="str">
        <f t="shared" si="1"/>
        <v>#N/A</v>
      </c>
      <c r="F187" s="52">
        <f t="shared" si="2"/>
        <v>117312.9</v>
      </c>
      <c r="G187" s="14" t="str">
        <f t="shared" si="3"/>
        <v>#N/A</v>
      </c>
      <c r="H187" s="52">
        <f t="shared" si="4"/>
        <v>117312.9</v>
      </c>
      <c r="I187" s="18">
        <v>14.9</v>
      </c>
      <c r="J187" s="18"/>
    </row>
    <row r="188">
      <c r="A188" s="6">
        <v>42191.0</v>
      </c>
      <c r="B188" s="14" t="s">
        <v>46</v>
      </c>
      <c r="C188" s="51" t="s">
        <v>46</v>
      </c>
      <c r="D188" s="51">
        <v>143176.3</v>
      </c>
      <c r="E188" s="60" t="str">
        <f t="shared" si="1"/>
        <v>#N/A</v>
      </c>
      <c r="F188" s="52">
        <f t="shared" si="2"/>
        <v>143176.3</v>
      </c>
      <c r="G188" s="14" t="str">
        <f t="shared" si="3"/>
        <v>#N/A</v>
      </c>
      <c r="H188" s="52">
        <f t="shared" si="4"/>
        <v>143176.3</v>
      </c>
      <c r="I188" s="18">
        <v>11.5</v>
      </c>
      <c r="J188" s="18"/>
    </row>
    <row r="189">
      <c r="A189" s="6">
        <v>42192.0</v>
      </c>
      <c r="B189" s="14" t="s">
        <v>46</v>
      </c>
      <c r="C189" s="51" t="s">
        <v>46</v>
      </c>
      <c r="D189" s="51">
        <v>143984.4</v>
      </c>
      <c r="E189" s="60" t="str">
        <f t="shared" si="1"/>
        <v>#N/A</v>
      </c>
      <c r="F189" s="52">
        <f t="shared" si="2"/>
        <v>143984.4</v>
      </c>
      <c r="G189" s="14" t="str">
        <f t="shared" si="3"/>
        <v>#N/A</v>
      </c>
      <c r="H189" s="52">
        <f t="shared" si="4"/>
        <v>143984.4</v>
      </c>
      <c r="I189" s="18">
        <v>14.2</v>
      </c>
      <c r="J189" s="18"/>
    </row>
    <row r="190">
      <c r="A190" s="6">
        <v>42193.0</v>
      </c>
      <c r="B190" s="14" t="s">
        <v>46</v>
      </c>
      <c r="C190" s="51" t="s">
        <v>46</v>
      </c>
      <c r="D190" s="51">
        <v>141696.3</v>
      </c>
      <c r="E190" s="60" t="str">
        <f t="shared" si="1"/>
        <v>#N/A</v>
      </c>
      <c r="F190" s="52">
        <f t="shared" si="2"/>
        <v>141696.3</v>
      </c>
      <c r="G190" s="14" t="str">
        <f t="shared" si="3"/>
        <v>#N/A</v>
      </c>
      <c r="H190" s="52">
        <f t="shared" si="4"/>
        <v>141696.3</v>
      </c>
      <c r="I190" s="18">
        <v>14.8</v>
      </c>
      <c r="J190" s="18"/>
    </row>
    <row r="191">
      <c r="A191" s="6">
        <v>42194.0</v>
      </c>
      <c r="B191" s="14" t="s">
        <v>46</v>
      </c>
      <c r="C191" s="51" t="s">
        <v>46</v>
      </c>
      <c r="D191" s="51">
        <v>141994.4</v>
      </c>
      <c r="E191" s="60" t="str">
        <f t="shared" si="1"/>
        <v>#N/A</v>
      </c>
      <c r="F191" s="52">
        <f t="shared" si="2"/>
        <v>141994.4</v>
      </c>
      <c r="G191" s="14" t="str">
        <f t="shared" si="3"/>
        <v>#N/A</v>
      </c>
      <c r="H191" s="52">
        <f t="shared" si="4"/>
        <v>141994.4</v>
      </c>
      <c r="I191" s="18">
        <v>13.4</v>
      </c>
      <c r="J191" s="18"/>
    </row>
    <row r="192">
      <c r="A192" s="6">
        <v>42195.0</v>
      </c>
      <c r="B192" s="14" t="s">
        <v>46</v>
      </c>
      <c r="C192" s="51" t="s">
        <v>46</v>
      </c>
      <c r="D192" s="51">
        <v>136884.1</v>
      </c>
      <c r="E192" s="60" t="str">
        <f t="shared" si="1"/>
        <v>#N/A</v>
      </c>
      <c r="F192" s="52">
        <f t="shared" si="2"/>
        <v>136884.1</v>
      </c>
      <c r="G192" s="14" t="str">
        <f t="shared" si="3"/>
        <v>#N/A</v>
      </c>
      <c r="H192" s="52">
        <f t="shared" si="4"/>
        <v>136884.1</v>
      </c>
      <c r="I192" s="18">
        <v>14.3</v>
      </c>
      <c r="J192" s="18"/>
    </row>
    <row r="193">
      <c r="A193" s="6">
        <v>42196.0</v>
      </c>
      <c r="B193" s="14" t="s">
        <v>46</v>
      </c>
      <c r="C193" s="51" t="s">
        <v>46</v>
      </c>
      <c r="D193" s="51">
        <v>123971.7</v>
      </c>
      <c r="E193" s="60" t="str">
        <f t="shared" si="1"/>
        <v>#N/A</v>
      </c>
      <c r="F193" s="52">
        <f t="shared" si="2"/>
        <v>123971.7</v>
      </c>
      <c r="G193" s="14" t="str">
        <f t="shared" si="3"/>
        <v>#N/A</v>
      </c>
      <c r="H193" s="52">
        <f t="shared" si="4"/>
        <v>123971.7</v>
      </c>
      <c r="I193" s="18">
        <v>13.1</v>
      </c>
      <c r="J193" s="18"/>
    </row>
    <row r="194">
      <c r="A194" s="6">
        <v>42197.0</v>
      </c>
      <c r="B194" s="14" t="s">
        <v>46</v>
      </c>
      <c r="C194" s="51" t="s">
        <v>46</v>
      </c>
      <c r="D194" s="51">
        <v>124790.7</v>
      </c>
      <c r="E194" s="60" t="str">
        <f t="shared" si="1"/>
        <v>#N/A</v>
      </c>
      <c r="F194" s="52">
        <f t="shared" si="2"/>
        <v>124790.7</v>
      </c>
      <c r="G194" s="14" t="str">
        <f t="shared" si="3"/>
        <v>#N/A</v>
      </c>
      <c r="H194" s="52">
        <f t="shared" si="4"/>
        <v>124790.7</v>
      </c>
      <c r="I194" s="18">
        <v>12.3</v>
      </c>
      <c r="J194" s="18"/>
    </row>
    <row r="195">
      <c r="A195" s="6">
        <v>42198.0</v>
      </c>
      <c r="B195" s="14" t="s">
        <v>46</v>
      </c>
      <c r="C195" s="51" t="s">
        <v>46</v>
      </c>
      <c r="D195" s="51">
        <v>138680.3</v>
      </c>
      <c r="E195" s="60" t="str">
        <f t="shared" si="1"/>
        <v>#N/A</v>
      </c>
      <c r="F195" s="52">
        <f t="shared" si="2"/>
        <v>138680.3</v>
      </c>
      <c r="G195" s="14" t="str">
        <f t="shared" si="3"/>
        <v>#N/A</v>
      </c>
      <c r="H195" s="52">
        <f t="shared" si="4"/>
        <v>138680.3</v>
      </c>
      <c r="I195" s="18">
        <v>12.7</v>
      </c>
      <c r="J195" s="18"/>
    </row>
    <row r="196">
      <c r="A196" s="6">
        <v>42199.0</v>
      </c>
      <c r="B196" s="14" t="s">
        <v>47</v>
      </c>
      <c r="C196" s="51" t="s">
        <v>46</v>
      </c>
      <c r="D196" s="51">
        <v>150671.1</v>
      </c>
      <c r="E196" s="52">
        <f t="shared" si="1"/>
        <v>150671.1</v>
      </c>
      <c r="F196" s="14" t="str">
        <f t="shared" si="2"/>
        <v>#N/A</v>
      </c>
      <c r="G196" s="14" t="str">
        <f t="shared" si="3"/>
        <v>#N/A</v>
      </c>
      <c r="H196" s="52">
        <f t="shared" si="4"/>
        <v>150671.1</v>
      </c>
      <c r="I196" s="18">
        <v>9.8</v>
      </c>
      <c r="J196" s="18"/>
    </row>
    <row r="197">
      <c r="A197" s="6">
        <v>42200.0</v>
      </c>
      <c r="B197" s="14" t="s">
        <v>47</v>
      </c>
      <c r="C197" s="51" t="s">
        <v>46</v>
      </c>
      <c r="D197" s="51">
        <v>151270.5</v>
      </c>
      <c r="E197" s="52">
        <f t="shared" si="1"/>
        <v>151270.5</v>
      </c>
      <c r="F197" s="14" t="str">
        <f t="shared" si="2"/>
        <v>#N/A</v>
      </c>
      <c r="G197" s="14" t="str">
        <f t="shared" si="3"/>
        <v>#N/A</v>
      </c>
      <c r="H197" s="52">
        <f t="shared" si="4"/>
        <v>151270.5</v>
      </c>
      <c r="I197" s="18">
        <v>10.5</v>
      </c>
      <c r="J197" s="18"/>
    </row>
    <row r="198">
      <c r="A198" s="6">
        <v>42201.0</v>
      </c>
      <c r="B198" s="14" t="s">
        <v>47</v>
      </c>
      <c r="C198" s="51" t="s">
        <v>46</v>
      </c>
      <c r="D198" s="51">
        <v>144798.0</v>
      </c>
      <c r="E198" s="52">
        <f t="shared" si="1"/>
        <v>144798</v>
      </c>
      <c r="F198" s="14" t="str">
        <f t="shared" si="2"/>
        <v>#N/A</v>
      </c>
      <c r="G198" s="14" t="str">
        <f t="shared" si="3"/>
        <v>#N/A</v>
      </c>
      <c r="H198" s="52">
        <f t="shared" si="4"/>
        <v>144798</v>
      </c>
      <c r="I198" s="18">
        <v>12.3</v>
      </c>
      <c r="J198" s="18"/>
    </row>
    <row r="199">
      <c r="A199" s="6">
        <v>42202.0</v>
      </c>
      <c r="B199" s="14" t="s">
        <v>47</v>
      </c>
      <c r="C199" s="51" t="s">
        <v>46</v>
      </c>
      <c r="D199" s="51">
        <v>142965.5</v>
      </c>
      <c r="E199" s="52">
        <f t="shared" si="1"/>
        <v>142965.5</v>
      </c>
      <c r="F199" s="14" t="str">
        <f t="shared" si="2"/>
        <v>#N/A</v>
      </c>
      <c r="G199" s="14" t="str">
        <f t="shared" si="3"/>
        <v>#N/A</v>
      </c>
      <c r="H199" s="52">
        <f t="shared" si="4"/>
        <v>142965.5</v>
      </c>
      <c r="I199" s="18">
        <v>12.3</v>
      </c>
      <c r="J199" s="18"/>
    </row>
    <row r="200">
      <c r="A200" s="6">
        <v>42203.0</v>
      </c>
      <c r="B200" s="14" t="s">
        <v>47</v>
      </c>
      <c r="C200" s="51" t="s">
        <v>46</v>
      </c>
      <c r="D200" s="51">
        <v>130187.4</v>
      </c>
      <c r="E200" s="52">
        <f t="shared" si="1"/>
        <v>130187.4</v>
      </c>
      <c r="F200" s="14" t="str">
        <f t="shared" si="2"/>
        <v>#N/A</v>
      </c>
      <c r="G200" s="14" t="str">
        <f t="shared" si="3"/>
        <v>#N/A</v>
      </c>
      <c r="H200" s="52">
        <f t="shared" si="4"/>
        <v>130187.4</v>
      </c>
      <c r="I200" s="18">
        <v>11.5</v>
      </c>
      <c r="J200" s="18"/>
    </row>
    <row r="201">
      <c r="A201" s="6">
        <v>42204.0</v>
      </c>
      <c r="B201" s="14" t="s">
        <v>47</v>
      </c>
      <c r="C201" s="51" t="s">
        <v>46</v>
      </c>
      <c r="D201" s="51">
        <v>131141.4</v>
      </c>
      <c r="E201" s="52">
        <f t="shared" si="1"/>
        <v>131141.4</v>
      </c>
      <c r="F201" s="14" t="str">
        <f t="shared" si="2"/>
        <v>#N/A</v>
      </c>
      <c r="G201" s="14" t="str">
        <f t="shared" si="3"/>
        <v>#N/A</v>
      </c>
      <c r="H201" s="52">
        <f t="shared" si="4"/>
        <v>131141.4</v>
      </c>
      <c r="I201" s="18">
        <v>12.1</v>
      </c>
      <c r="J201" s="18"/>
    </row>
    <row r="202">
      <c r="A202" s="6">
        <v>42205.0</v>
      </c>
      <c r="B202" s="14" t="s">
        <v>47</v>
      </c>
      <c r="C202" s="51" t="s">
        <v>46</v>
      </c>
      <c r="D202" s="51">
        <v>146154.4</v>
      </c>
      <c r="E202" s="52">
        <f t="shared" si="1"/>
        <v>146154.4</v>
      </c>
      <c r="F202" s="14" t="str">
        <f t="shared" si="2"/>
        <v>#N/A</v>
      </c>
      <c r="G202" s="14" t="str">
        <f t="shared" si="3"/>
        <v>#N/A</v>
      </c>
      <c r="H202" s="52">
        <f t="shared" si="4"/>
        <v>146154.4</v>
      </c>
      <c r="I202" s="18">
        <v>14.7</v>
      </c>
      <c r="J202" s="18"/>
    </row>
    <row r="203">
      <c r="A203" s="6">
        <v>42206.0</v>
      </c>
      <c r="B203" s="14" t="s">
        <v>47</v>
      </c>
      <c r="C203" s="51" t="s">
        <v>46</v>
      </c>
      <c r="D203" s="51">
        <v>138931.8</v>
      </c>
      <c r="E203" s="52">
        <f t="shared" si="1"/>
        <v>138931.8</v>
      </c>
      <c r="F203" s="14" t="str">
        <f t="shared" si="2"/>
        <v>#N/A</v>
      </c>
      <c r="G203" s="14" t="str">
        <f t="shared" si="3"/>
        <v>#N/A</v>
      </c>
      <c r="H203" s="52">
        <f t="shared" si="4"/>
        <v>138931.8</v>
      </c>
      <c r="I203" s="18">
        <v>17.0</v>
      </c>
      <c r="J203" s="18"/>
    </row>
    <row r="204">
      <c r="A204" s="6">
        <v>42207.0</v>
      </c>
      <c r="B204" s="14" t="s">
        <v>47</v>
      </c>
      <c r="C204" s="51" t="s">
        <v>46</v>
      </c>
      <c r="D204" s="51">
        <v>138418.8</v>
      </c>
      <c r="E204" s="52">
        <f t="shared" si="1"/>
        <v>138418.8</v>
      </c>
      <c r="F204" s="14" t="str">
        <f t="shared" si="2"/>
        <v>#N/A</v>
      </c>
      <c r="G204" s="14" t="str">
        <f t="shared" si="3"/>
        <v>#N/A</v>
      </c>
      <c r="H204" s="52">
        <f t="shared" si="4"/>
        <v>138418.8</v>
      </c>
      <c r="I204" s="18">
        <v>16.6</v>
      </c>
      <c r="J204" s="18"/>
    </row>
    <row r="205">
      <c r="A205" s="6">
        <v>42208.0</v>
      </c>
      <c r="B205" s="14" t="s">
        <v>47</v>
      </c>
      <c r="C205" s="51" t="s">
        <v>46</v>
      </c>
      <c r="D205" s="51">
        <v>142316.3</v>
      </c>
      <c r="E205" s="52">
        <f t="shared" si="1"/>
        <v>142316.3</v>
      </c>
      <c r="F205" s="14" t="str">
        <f t="shared" si="2"/>
        <v>#N/A</v>
      </c>
      <c r="G205" s="14" t="str">
        <f t="shared" si="3"/>
        <v>#N/A</v>
      </c>
      <c r="H205" s="52">
        <f t="shared" si="4"/>
        <v>142316.3</v>
      </c>
      <c r="I205" s="18">
        <v>16.1</v>
      </c>
      <c r="J205" s="18"/>
    </row>
    <row r="206">
      <c r="A206" s="6">
        <v>42209.0</v>
      </c>
      <c r="B206" s="14" t="s">
        <v>47</v>
      </c>
      <c r="C206" s="51" t="s">
        <v>46</v>
      </c>
      <c r="D206" s="51">
        <v>136837.2</v>
      </c>
      <c r="E206" s="52">
        <f t="shared" si="1"/>
        <v>136837.2</v>
      </c>
      <c r="F206" s="14" t="str">
        <f t="shared" si="2"/>
        <v>#N/A</v>
      </c>
      <c r="G206" s="14" t="str">
        <f t="shared" si="3"/>
        <v>#N/A</v>
      </c>
      <c r="H206" s="52">
        <f t="shared" si="4"/>
        <v>136837.2</v>
      </c>
      <c r="I206" s="18">
        <v>15.0</v>
      </c>
      <c r="J206" s="18"/>
    </row>
    <row r="207">
      <c r="A207" s="6">
        <v>42210.0</v>
      </c>
      <c r="B207" s="14" t="s">
        <v>47</v>
      </c>
      <c r="C207" s="51" t="s">
        <v>46</v>
      </c>
      <c r="D207" s="51">
        <v>121021.4</v>
      </c>
      <c r="E207" s="52">
        <f t="shared" si="1"/>
        <v>121021.4</v>
      </c>
      <c r="F207" s="14" t="str">
        <f t="shared" si="2"/>
        <v>#N/A</v>
      </c>
      <c r="G207" s="14" t="str">
        <f t="shared" si="3"/>
        <v>#N/A</v>
      </c>
      <c r="H207" s="52">
        <f t="shared" si="4"/>
        <v>121021.4</v>
      </c>
      <c r="I207" s="18">
        <v>13.3</v>
      </c>
      <c r="J207" s="18"/>
    </row>
    <row r="208">
      <c r="A208" s="6">
        <v>42211.0</v>
      </c>
      <c r="B208" s="14" t="s">
        <v>47</v>
      </c>
      <c r="C208" s="51" t="s">
        <v>46</v>
      </c>
      <c r="D208" s="51">
        <v>120396.7</v>
      </c>
      <c r="E208" s="52">
        <f t="shared" si="1"/>
        <v>120396.7</v>
      </c>
      <c r="F208" s="14" t="str">
        <f t="shared" si="2"/>
        <v>#N/A</v>
      </c>
      <c r="G208" s="14" t="str">
        <f t="shared" si="3"/>
        <v>#N/A</v>
      </c>
      <c r="H208" s="52">
        <f t="shared" si="4"/>
        <v>120396.7</v>
      </c>
      <c r="I208" s="18">
        <v>11.6</v>
      </c>
      <c r="J208" s="18"/>
    </row>
    <row r="209">
      <c r="A209" s="6">
        <v>42212.0</v>
      </c>
      <c r="B209" s="14" t="s">
        <v>47</v>
      </c>
      <c r="C209" s="51" t="s">
        <v>46</v>
      </c>
      <c r="D209" s="51">
        <v>142470.4</v>
      </c>
      <c r="E209" s="52">
        <f t="shared" si="1"/>
        <v>142470.4</v>
      </c>
      <c r="F209" s="14" t="str">
        <f t="shared" si="2"/>
        <v>#N/A</v>
      </c>
      <c r="G209" s="14" t="str">
        <f t="shared" si="3"/>
        <v>#N/A</v>
      </c>
      <c r="H209" s="52">
        <f t="shared" si="4"/>
        <v>142470.4</v>
      </c>
      <c r="I209" s="18">
        <v>13.9</v>
      </c>
      <c r="J209" s="18"/>
    </row>
    <row r="210">
      <c r="A210" s="6">
        <v>42213.0</v>
      </c>
      <c r="B210" s="14" t="s">
        <v>47</v>
      </c>
      <c r="C210" s="51" t="s">
        <v>46</v>
      </c>
      <c r="D210" s="51">
        <v>144008.4</v>
      </c>
      <c r="E210" s="52">
        <f t="shared" si="1"/>
        <v>144008.4</v>
      </c>
      <c r="F210" s="14" t="str">
        <f t="shared" si="2"/>
        <v>#N/A</v>
      </c>
      <c r="G210" s="14" t="str">
        <f t="shared" si="3"/>
        <v>#N/A</v>
      </c>
      <c r="H210" s="52">
        <f t="shared" si="4"/>
        <v>144008.4</v>
      </c>
      <c r="I210" s="18">
        <v>14.4</v>
      </c>
      <c r="J210" s="18"/>
    </row>
    <row r="211">
      <c r="A211" s="6">
        <v>42214.0</v>
      </c>
      <c r="B211" s="14" t="s">
        <v>47</v>
      </c>
      <c r="C211" s="51" t="s">
        <v>46</v>
      </c>
      <c r="D211" s="51">
        <v>142637.8</v>
      </c>
      <c r="E211" s="52">
        <f t="shared" si="1"/>
        <v>142637.8</v>
      </c>
      <c r="F211" s="14" t="str">
        <f t="shared" si="2"/>
        <v>#N/A</v>
      </c>
      <c r="G211" s="14" t="str">
        <f t="shared" si="3"/>
        <v>#N/A</v>
      </c>
      <c r="H211" s="52">
        <f t="shared" si="4"/>
        <v>142637.8</v>
      </c>
      <c r="I211" s="18">
        <v>14.0</v>
      </c>
      <c r="J211" s="18"/>
    </row>
    <row r="212">
      <c r="A212" s="6">
        <v>42215.0</v>
      </c>
      <c r="B212" s="14" t="s">
        <v>47</v>
      </c>
      <c r="C212" s="51" t="s">
        <v>46</v>
      </c>
      <c r="D212" s="51">
        <v>143544.1</v>
      </c>
      <c r="E212" s="52">
        <f t="shared" si="1"/>
        <v>143544.1</v>
      </c>
      <c r="F212" s="14" t="str">
        <f t="shared" si="2"/>
        <v>#N/A</v>
      </c>
      <c r="G212" s="14" t="str">
        <f t="shared" si="3"/>
        <v>#N/A</v>
      </c>
      <c r="H212" s="52">
        <f t="shared" si="4"/>
        <v>143544.1</v>
      </c>
      <c r="I212" s="18">
        <v>12.3</v>
      </c>
      <c r="J212" s="18"/>
    </row>
    <row r="213">
      <c r="A213" s="6">
        <v>42216.0</v>
      </c>
      <c r="B213" s="14" t="s">
        <v>47</v>
      </c>
      <c r="C213" s="51" t="s">
        <v>46</v>
      </c>
      <c r="D213" s="51">
        <v>139585.0</v>
      </c>
      <c r="E213" s="52">
        <f t="shared" si="1"/>
        <v>139585</v>
      </c>
      <c r="F213" s="14" t="str">
        <f t="shared" si="2"/>
        <v>#N/A</v>
      </c>
      <c r="G213" s="14" t="str">
        <f t="shared" si="3"/>
        <v>#N/A</v>
      </c>
      <c r="H213" s="52">
        <f t="shared" si="4"/>
        <v>139585</v>
      </c>
      <c r="I213" s="18">
        <v>14.0</v>
      </c>
      <c r="J213" s="18"/>
    </row>
    <row r="214">
      <c r="A214" s="6">
        <v>42217.0</v>
      </c>
      <c r="B214" s="14" t="s">
        <v>47</v>
      </c>
      <c r="C214" s="51" t="s">
        <v>46</v>
      </c>
      <c r="D214" s="51">
        <v>125032.6</v>
      </c>
      <c r="E214" s="52">
        <f t="shared" si="1"/>
        <v>125032.6</v>
      </c>
      <c r="F214" s="14" t="str">
        <f t="shared" si="2"/>
        <v>#N/A</v>
      </c>
      <c r="G214" s="14" t="str">
        <f t="shared" si="3"/>
        <v>#N/A</v>
      </c>
      <c r="H214" s="52">
        <f t="shared" si="4"/>
        <v>125032.6</v>
      </c>
      <c r="I214" s="18">
        <v>11.4</v>
      </c>
      <c r="J214" s="18"/>
    </row>
    <row r="215">
      <c r="A215" s="6">
        <v>42218.0</v>
      </c>
      <c r="B215" s="14" t="s">
        <v>47</v>
      </c>
      <c r="C215" s="51" t="s">
        <v>46</v>
      </c>
      <c r="D215" s="51">
        <v>117638.1</v>
      </c>
      <c r="E215" s="52">
        <f t="shared" si="1"/>
        <v>117638.1</v>
      </c>
      <c r="F215" s="14" t="str">
        <f t="shared" si="2"/>
        <v>#N/A</v>
      </c>
      <c r="G215" s="14" t="str">
        <f t="shared" si="3"/>
        <v>#N/A</v>
      </c>
      <c r="H215" s="52">
        <f t="shared" si="4"/>
        <v>117638.1</v>
      </c>
      <c r="I215" s="18">
        <v>14.9</v>
      </c>
      <c r="J215" s="18"/>
    </row>
    <row r="216">
      <c r="A216" s="6">
        <v>42219.0</v>
      </c>
      <c r="B216" s="14" t="s">
        <v>47</v>
      </c>
      <c r="C216" s="51" t="s">
        <v>46</v>
      </c>
      <c r="D216" s="51">
        <v>141451.7</v>
      </c>
      <c r="E216" s="52">
        <f t="shared" si="1"/>
        <v>141451.7</v>
      </c>
      <c r="F216" s="14" t="str">
        <f t="shared" si="2"/>
        <v>#N/A</v>
      </c>
      <c r="G216" s="14" t="str">
        <f t="shared" si="3"/>
        <v>#N/A</v>
      </c>
      <c r="H216" s="52">
        <f t="shared" si="4"/>
        <v>141451.7</v>
      </c>
      <c r="I216" s="18">
        <v>10.8</v>
      </c>
      <c r="J216" s="18"/>
    </row>
    <row r="217">
      <c r="A217" s="6">
        <v>42220.0</v>
      </c>
      <c r="B217" s="14" t="s">
        <v>47</v>
      </c>
      <c r="C217" s="51" t="s">
        <v>46</v>
      </c>
      <c r="D217" s="51">
        <v>147550.2</v>
      </c>
      <c r="E217" s="52">
        <f t="shared" si="1"/>
        <v>147550.2</v>
      </c>
      <c r="F217" s="14" t="str">
        <f t="shared" si="2"/>
        <v>#N/A</v>
      </c>
      <c r="G217" s="14" t="str">
        <f t="shared" si="3"/>
        <v>#N/A</v>
      </c>
      <c r="H217" s="52">
        <f t="shared" si="4"/>
        <v>147550.2</v>
      </c>
      <c r="I217" s="18">
        <v>11.3</v>
      </c>
      <c r="J217" s="18"/>
    </row>
    <row r="218">
      <c r="A218" s="6">
        <v>42221.0</v>
      </c>
      <c r="B218" s="14" t="s">
        <v>47</v>
      </c>
      <c r="C218" s="51" t="s">
        <v>46</v>
      </c>
      <c r="D218" s="51">
        <v>142326.0</v>
      </c>
      <c r="E218" s="52">
        <f t="shared" si="1"/>
        <v>142326</v>
      </c>
      <c r="F218" s="14" t="str">
        <f t="shared" si="2"/>
        <v>#N/A</v>
      </c>
      <c r="G218" s="14" t="str">
        <f t="shared" si="3"/>
        <v>#N/A</v>
      </c>
      <c r="H218" s="52">
        <f t="shared" si="4"/>
        <v>142326</v>
      </c>
      <c r="I218" s="18">
        <v>10.8</v>
      </c>
      <c r="J218" s="18"/>
    </row>
    <row r="219">
      <c r="A219" s="6">
        <v>42222.0</v>
      </c>
      <c r="B219" s="14" t="s">
        <v>47</v>
      </c>
      <c r="C219" s="51" t="s">
        <v>46</v>
      </c>
      <c r="D219" s="51">
        <v>143642.4</v>
      </c>
      <c r="E219" s="52">
        <f t="shared" si="1"/>
        <v>143642.4</v>
      </c>
      <c r="F219" s="14" t="str">
        <f t="shared" si="2"/>
        <v>#N/A</v>
      </c>
      <c r="G219" s="14" t="str">
        <f t="shared" si="3"/>
        <v>#N/A</v>
      </c>
      <c r="H219" s="52">
        <f t="shared" si="4"/>
        <v>143642.4</v>
      </c>
      <c r="I219" s="18">
        <v>12.8</v>
      </c>
      <c r="J219" s="18"/>
    </row>
    <row r="220">
      <c r="A220" s="6">
        <v>42223.0</v>
      </c>
      <c r="B220" s="14" t="s">
        <v>47</v>
      </c>
      <c r="C220" s="51" t="s">
        <v>46</v>
      </c>
      <c r="D220" s="51">
        <v>143060.3</v>
      </c>
      <c r="E220" s="52">
        <f t="shared" si="1"/>
        <v>143060.3</v>
      </c>
      <c r="F220" s="14" t="str">
        <f t="shared" si="2"/>
        <v>#N/A</v>
      </c>
      <c r="G220" s="14" t="str">
        <f t="shared" si="3"/>
        <v>#N/A</v>
      </c>
      <c r="H220" s="52">
        <f t="shared" si="4"/>
        <v>143060.3</v>
      </c>
      <c r="I220" s="18">
        <v>13.1</v>
      </c>
      <c r="J220" s="18"/>
    </row>
    <row r="221">
      <c r="A221" s="6">
        <v>42224.0</v>
      </c>
      <c r="B221" s="14" t="s">
        <v>47</v>
      </c>
      <c r="C221" s="51" t="s">
        <v>46</v>
      </c>
      <c r="D221" s="51">
        <v>125830.5</v>
      </c>
      <c r="E221" s="52">
        <f t="shared" si="1"/>
        <v>125830.5</v>
      </c>
      <c r="F221" s="14" t="str">
        <f t="shared" si="2"/>
        <v>#N/A</v>
      </c>
      <c r="G221" s="14" t="str">
        <f t="shared" si="3"/>
        <v>#N/A</v>
      </c>
      <c r="H221" s="52">
        <f t="shared" si="4"/>
        <v>125830.5</v>
      </c>
      <c r="I221" s="18">
        <v>12.6</v>
      </c>
      <c r="J221" s="18"/>
    </row>
    <row r="222">
      <c r="A222" s="6">
        <v>42225.0</v>
      </c>
      <c r="B222" s="14" t="s">
        <v>47</v>
      </c>
      <c r="C222" s="51" t="s">
        <v>46</v>
      </c>
      <c r="D222" s="51">
        <v>120008.5</v>
      </c>
      <c r="E222" s="52">
        <f t="shared" si="1"/>
        <v>120008.5</v>
      </c>
      <c r="F222" s="14" t="str">
        <f t="shared" si="2"/>
        <v>#N/A</v>
      </c>
      <c r="G222" s="14" t="str">
        <f t="shared" si="3"/>
        <v>#N/A</v>
      </c>
      <c r="H222" s="52">
        <f t="shared" si="4"/>
        <v>120008.5</v>
      </c>
      <c r="I222" s="18">
        <v>13.3</v>
      </c>
      <c r="J222" s="18"/>
    </row>
    <row r="223">
      <c r="A223" s="6">
        <v>42226.0</v>
      </c>
      <c r="B223" s="14" t="s">
        <v>47</v>
      </c>
      <c r="C223" s="51" t="s">
        <v>46</v>
      </c>
      <c r="D223" s="51">
        <v>130978.1</v>
      </c>
      <c r="E223" s="52">
        <f t="shared" si="1"/>
        <v>130978.1</v>
      </c>
      <c r="F223" s="14" t="str">
        <f t="shared" si="2"/>
        <v>#N/A</v>
      </c>
      <c r="G223" s="14" t="str">
        <f t="shared" si="3"/>
        <v>#N/A</v>
      </c>
      <c r="H223" s="52">
        <f t="shared" si="4"/>
        <v>130978.1</v>
      </c>
      <c r="I223" s="18">
        <v>16.0</v>
      </c>
      <c r="J223" s="18"/>
    </row>
    <row r="224">
      <c r="A224" s="6">
        <v>42227.0</v>
      </c>
      <c r="B224" s="14" t="s">
        <v>47</v>
      </c>
      <c r="C224" s="51" t="s">
        <v>46</v>
      </c>
      <c r="D224" s="51">
        <v>135616.1</v>
      </c>
      <c r="E224" s="52">
        <f t="shared" si="1"/>
        <v>135616.1</v>
      </c>
      <c r="F224" s="14" t="str">
        <f t="shared" si="2"/>
        <v>#N/A</v>
      </c>
      <c r="G224" s="14" t="str">
        <f t="shared" si="3"/>
        <v>#N/A</v>
      </c>
      <c r="H224" s="52">
        <f t="shared" si="4"/>
        <v>135616.1</v>
      </c>
      <c r="I224" s="18">
        <v>14.8</v>
      </c>
      <c r="J224" s="18"/>
    </row>
    <row r="225">
      <c r="A225" s="6">
        <v>42228.0</v>
      </c>
      <c r="B225" s="14" t="s">
        <v>47</v>
      </c>
      <c r="C225" s="51" t="s">
        <v>46</v>
      </c>
      <c r="D225" s="51">
        <v>138900.5</v>
      </c>
      <c r="E225" s="52">
        <f t="shared" si="1"/>
        <v>138900.5</v>
      </c>
      <c r="F225" s="14" t="str">
        <f t="shared" si="2"/>
        <v>#N/A</v>
      </c>
      <c r="G225" s="14" t="str">
        <f t="shared" si="3"/>
        <v>#N/A</v>
      </c>
      <c r="H225" s="52">
        <f t="shared" si="4"/>
        <v>138900.5</v>
      </c>
      <c r="I225" s="18">
        <v>14.8</v>
      </c>
      <c r="J225" s="18"/>
    </row>
    <row r="226">
      <c r="A226" s="6">
        <v>42229.0</v>
      </c>
      <c r="B226" s="14" t="s">
        <v>47</v>
      </c>
      <c r="C226" s="51" t="s">
        <v>46</v>
      </c>
      <c r="D226" s="51">
        <v>140905.9</v>
      </c>
      <c r="E226" s="52">
        <f t="shared" si="1"/>
        <v>140905.9</v>
      </c>
      <c r="F226" s="14" t="str">
        <f t="shared" si="2"/>
        <v>#N/A</v>
      </c>
      <c r="G226" s="14" t="str">
        <f t="shared" si="3"/>
        <v>#N/A</v>
      </c>
      <c r="H226" s="52">
        <f t="shared" si="4"/>
        <v>140905.9</v>
      </c>
      <c r="I226" s="18">
        <v>13.0</v>
      </c>
      <c r="J226" s="18"/>
    </row>
    <row r="227">
      <c r="A227" s="6">
        <v>42230.0</v>
      </c>
      <c r="B227" s="14" t="s">
        <v>47</v>
      </c>
      <c r="C227" s="51" t="s">
        <v>46</v>
      </c>
      <c r="D227" s="51">
        <v>137838.9</v>
      </c>
      <c r="E227" s="52">
        <f t="shared" si="1"/>
        <v>137838.9</v>
      </c>
      <c r="F227" s="14" t="str">
        <f t="shared" si="2"/>
        <v>#N/A</v>
      </c>
      <c r="G227" s="14" t="str">
        <f t="shared" si="3"/>
        <v>#N/A</v>
      </c>
      <c r="H227" s="52">
        <f t="shared" si="4"/>
        <v>137838.9</v>
      </c>
      <c r="I227" s="18">
        <v>15.3</v>
      </c>
      <c r="J227" s="18"/>
    </row>
    <row r="228">
      <c r="A228" s="6">
        <v>42231.0</v>
      </c>
      <c r="B228" s="14" t="s">
        <v>47</v>
      </c>
      <c r="C228" s="51" t="s">
        <v>46</v>
      </c>
      <c r="D228" s="51">
        <v>122088.8</v>
      </c>
      <c r="E228" s="52">
        <f t="shared" si="1"/>
        <v>122088.8</v>
      </c>
      <c r="F228" s="14" t="str">
        <f t="shared" si="2"/>
        <v>#N/A</v>
      </c>
      <c r="G228" s="14" t="str">
        <f t="shared" si="3"/>
        <v>#N/A</v>
      </c>
      <c r="H228" s="52">
        <f t="shared" si="4"/>
        <v>122088.8</v>
      </c>
      <c r="I228" s="18">
        <v>14.9</v>
      </c>
      <c r="J228" s="18"/>
    </row>
    <row r="229">
      <c r="A229" s="6">
        <v>42232.0</v>
      </c>
      <c r="B229" s="14" t="s">
        <v>47</v>
      </c>
      <c r="C229" s="51" t="s">
        <v>46</v>
      </c>
      <c r="D229" s="51">
        <v>116648.8</v>
      </c>
      <c r="E229" s="52">
        <f t="shared" si="1"/>
        <v>116648.8</v>
      </c>
      <c r="F229" s="14" t="str">
        <f t="shared" si="2"/>
        <v>#N/A</v>
      </c>
      <c r="G229" s="14" t="str">
        <f t="shared" si="3"/>
        <v>#N/A</v>
      </c>
      <c r="H229" s="52">
        <f t="shared" si="4"/>
        <v>116648.8</v>
      </c>
      <c r="I229" s="18">
        <v>17.0</v>
      </c>
      <c r="J229" s="18"/>
    </row>
    <row r="230">
      <c r="A230" s="6">
        <v>42233.0</v>
      </c>
      <c r="B230" s="14" t="s">
        <v>47</v>
      </c>
      <c r="C230" s="51" t="s">
        <v>46</v>
      </c>
      <c r="D230" s="51">
        <v>137008.7</v>
      </c>
      <c r="E230" s="52">
        <f t="shared" si="1"/>
        <v>137008.7</v>
      </c>
      <c r="F230" s="14" t="str">
        <f t="shared" si="2"/>
        <v>#N/A</v>
      </c>
      <c r="G230" s="14" t="str">
        <f t="shared" si="3"/>
        <v>#N/A</v>
      </c>
      <c r="H230" s="52">
        <f t="shared" si="4"/>
        <v>137008.7</v>
      </c>
      <c r="I230" s="18">
        <v>12.2</v>
      </c>
      <c r="J230" s="18"/>
    </row>
    <row r="231">
      <c r="A231" s="6">
        <v>42234.0</v>
      </c>
      <c r="B231" s="14" t="s">
        <v>47</v>
      </c>
      <c r="C231" s="51" t="s">
        <v>46</v>
      </c>
      <c r="D231" s="51">
        <v>148094.0</v>
      </c>
      <c r="E231" s="52">
        <f t="shared" si="1"/>
        <v>148094</v>
      </c>
      <c r="F231" s="14" t="str">
        <f t="shared" si="2"/>
        <v>#N/A</v>
      </c>
      <c r="G231" s="14" t="str">
        <f t="shared" si="3"/>
        <v>#N/A</v>
      </c>
      <c r="H231" s="52">
        <f t="shared" si="4"/>
        <v>148094</v>
      </c>
      <c r="I231" s="18">
        <v>11.1</v>
      </c>
      <c r="J231" s="18"/>
    </row>
    <row r="232">
      <c r="A232" s="6">
        <v>42235.0</v>
      </c>
      <c r="B232" s="14" t="s">
        <v>47</v>
      </c>
      <c r="C232" s="51" t="s">
        <v>46</v>
      </c>
      <c r="D232" s="51">
        <v>144024.7</v>
      </c>
      <c r="E232" s="52">
        <f t="shared" si="1"/>
        <v>144024.7</v>
      </c>
      <c r="F232" s="14" t="str">
        <f t="shared" si="2"/>
        <v>#N/A</v>
      </c>
      <c r="G232" s="14" t="str">
        <f t="shared" si="3"/>
        <v>#N/A</v>
      </c>
      <c r="H232" s="52">
        <f t="shared" si="4"/>
        <v>144024.7</v>
      </c>
      <c r="I232" s="18">
        <v>12.7</v>
      </c>
      <c r="J232" s="18"/>
    </row>
    <row r="233">
      <c r="A233" s="6">
        <v>42236.0</v>
      </c>
      <c r="B233" s="14" t="s">
        <v>47</v>
      </c>
      <c r="C233" s="51" t="s">
        <v>46</v>
      </c>
      <c r="D233" s="51">
        <v>131575.8</v>
      </c>
      <c r="E233" s="52">
        <f t="shared" si="1"/>
        <v>131575.8</v>
      </c>
      <c r="F233" s="14" t="str">
        <f t="shared" si="2"/>
        <v>#N/A</v>
      </c>
      <c r="G233" s="14" t="str">
        <f t="shared" si="3"/>
        <v>#N/A</v>
      </c>
      <c r="H233" s="52">
        <f t="shared" si="4"/>
        <v>131575.8</v>
      </c>
      <c r="I233" s="18">
        <v>17.1</v>
      </c>
      <c r="J233" s="18"/>
    </row>
    <row r="234">
      <c r="A234" s="6">
        <v>42237.0</v>
      </c>
      <c r="B234" s="14" t="s">
        <v>47</v>
      </c>
      <c r="C234" s="51" t="s">
        <v>46</v>
      </c>
      <c r="D234" s="51">
        <v>126570.5</v>
      </c>
      <c r="E234" s="52">
        <f t="shared" si="1"/>
        <v>126570.5</v>
      </c>
      <c r="F234" s="14" t="str">
        <f t="shared" si="2"/>
        <v>#N/A</v>
      </c>
      <c r="G234" s="14" t="str">
        <f t="shared" si="3"/>
        <v>#N/A</v>
      </c>
      <c r="H234" s="52">
        <f t="shared" si="4"/>
        <v>126570.5</v>
      </c>
      <c r="I234" s="18">
        <v>18.7</v>
      </c>
      <c r="J234" s="18"/>
    </row>
    <row r="235">
      <c r="A235" s="6">
        <v>42238.0</v>
      </c>
      <c r="B235" s="14" t="s">
        <v>47</v>
      </c>
      <c r="C235" s="51" t="s">
        <v>46</v>
      </c>
      <c r="D235" s="51">
        <v>112275.2</v>
      </c>
      <c r="E235" s="52">
        <f t="shared" si="1"/>
        <v>112275.2</v>
      </c>
      <c r="F235" s="14" t="str">
        <f t="shared" si="2"/>
        <v>#N/A</v>
      </c>
      <c r="G235" s="14" t="str">
        <f t="shared" si="3"/>
        <v>#N/A</v>
      </c>
      <c r="H235" s="52">
        <f t="shared" si="4"/>
        <v>112275.2</v>
      </c>
      <c r="I235" s="18">
        <v>18.8</v>
      </c>
      <c r="J235" s="18"/>
    </row>
    <row r="236">
      <c r="A236" s="6">
        <v>42239.0</v>
      </c>
      <c r="B236" s="14" t="s">
        <v>47</v>
      </c>
      <c r="C236" s="51" t="s">
        <v>46</v>
      </c>
      <c r="D236" s="51">
        <v>111793.0</v>
      </c>
      <c r="E236" s="52">
        <f t="shared" si="1"/>
        <v>111793</v>
      </c>
      <c r="F236" s="14" t="str">
        <f t="shared" si="2"/>
        <v>#N/A</v>
      </c>
      <c r="G236" s="14" t="str">
        <f t="shared" si="3"/>
        <v>#N/A</v>
      </c>
      <c r="H236" s="52">
        <f t="shared" si="4"/>
        <v>111793</v>
      </c>
      <c r="I236" s="18">
        <v>16.3</v>
      </c>
      <c r="J236" s="18"/>
    </row>
    <row r="237">
      <c r="A237" s="6">
        <v>42240.0</v>
      </c>
      <c r="B237" s="14" t="s">
        <v>47</v>
      </c>
      <c r="C237" s="51" t="s">
        <v>46</v>
      </c>
      <c r="D237" s="51">
        <v>128868.3</v>
      </c>
      <c r="E237" s="52">
        <f t="shared" si="1"/>
        <v>128868.3</v>
      </c>
      <c r="F237" s="14" t="str">
        <f t="shared" si="2"/>
        <v>#N/A</v>
      </c>
      <c r="G237" s="14" t="str">
        <f t="shared" si="3"/>
        <v>#N/A</v>
      </c>
      <c r="H237" s="52">
        <f t="shared" si="4"/>
        <v>128868.3</v>
      </c>
      <c r="I237" s="18">
        <v>14.5</v>
      </c>
      <c r="J237" s="18"/>
    </row>
    <row r="238">
      <c r="A238" s="6">
        <v>42241.0</v>
      </c>
      <c r="B238" s="14" t="s">
        <v>47</v>
      </c>
      <c r="C238" s="51" t="s">
        <v>46</v>
      </c>
      <c r="D238" s="51">
        <v>135051.5</v>
      </c>
      <c r="E238" s="52">
        <f t="shared" si="1"/>
        <v>135051.5</v>
      </c>
      <c r="F238" s="14" t="str">
        <f t="shared" si="2"/>
        <v>#N/A</v>
      </c>
      <c r="G238" s="14" t="str">
        <f t="shared" si="3"/>
        <v>#N/A</v>
      </c>
      <c r="H238" s="52">
        <f t="shared" si="4"/>
        <v>135051.5</v>
      </c>
      <c r="I238" s="18">
        <v>14.3</v>
      </c>
      <c r="J238" s="18"/>
    </row>
    <row r="239">
      <c r="A239" s="6">
        <v>42242.0</v>
      </c>
      <c r="B239" s="14" t="s">
        <v>47</v>
      </c>
      <c r="C239" s="51" t="s">
        <v>46</v>
      </c>
      <c r="D239" s="51">
        <v>135914.7</v>
      </c>
      <c r="E239" s="52">
        <f t="shared" si="1"/>
        <v>135914.7</v>
      </c>
      <c r="F239" s="14" t="str">
        <f t="shared" si="2"/>
        <v>#N/A</v>
      </c>
      <c r="G239" s="14" t="str">
        <f t="shared" si="3"/>
        <v>#N/A</v>
      </c>
      <c r="H239" s="52">
        <f t="shared" si="4"/>
        <v>135914.7</v>
      </c>
      <c r="I239" s="18">
        <v>14.6</v>
      </c>
      <c r="J239" s="18"/>
    </row>
    <row r="240">
      <c r="A240" s="6">
        <v>42243.0</v>
      </c>
      <c r="B240" s="14" t="s">
        <v>47</v>
      </c>
      <c r="C240" s="51" t="s">
        <v>46</v>
      </c>
      <c r="D240" s="51">
        <v>141159.8</v>
      </c>
      <c r="E240" s="52">
        <f t="shared" si="1"/>
        <v>141159.8</v>
      </c>
      <c r="F240" s="14" t="str">
        <f t="shared" si="2"/>
        <v>#N/A</v>
      </c>
      <c r="G240" s="14" t="str">
        <f t="shared" si="3"/>
        <v>#N/A</v>
      </c>
      <c r="H240" s="52">
        <f t="shared" si="4"/>
        <v>141159.8</v>
      </c>
      <c r="I240" s="18">
        <v>11.7</v>
      </c>
      <c r="J240" s="18"/>
    </row>
    <row r="241">
      <c r="A241" s="6">
        <v>42244.0</v>
      </c>
      <c r="B241" s="14" t="s">
        <v>47</v>
      </c>
      <c r="C241" s="51" t="s">
        <v>46</v>
      </c>
      <c r="D241" s="51">
        <v>134755.5</v>
      </c>
      <c r="E241" s="52">
        <f t="shared" si="1"/>
        <v>134755.5</v>
      </c>
      <c r="F241" s="14" t="str">
        <f t="shared" si="2"/>
        <v>#N/A</v>
      </c>
      <c r="G241" s="14" t="str">
        <f t="shared" si="3"/>
        <v>#N/A</v>
      </c>
      <c r="H241" s="52">
        <f t="shared" si="4"/>
        <v>134755.5</v>
      </c>
      <c r="I241" s="18">
        <v>13.2</v>
      </c>
      <c r="J241" s="18"/>
    </row>
    <row r="242">
      <c r="A242" s="6">
        <v>42245.0</v>
      </c>
      <c r="B242" s="14" t="s">
        <v>47</v>
      </c>
      <c r="C242" s="51" t="s">
        <v>46</v>
      </c>
      <c r="D242" s="51">
        <v>124448.5</v>
      </c>
      <c r="E242" s="52">
        <f t="shared" si="1"/>
        <v>124448.5</v>
      </c>
      <c r="F242" s="14" t="str">
        <f t="shared" si="2"/>
        <v>#N/A</v>
      </c>
      <c r="G242" s="14" t="str">
        <f t="shared" si="3"/>
        <v>#N/A</v>
      </c>
      <c r="H242" s="52">
        <f t="shared" si="4"/>
        <v>124448.5</v>
      </c>
      <c r="I242" s="18">
        <v>11.7</v>
      </c>
      <c r="J242" s="18"/>
    </row>
    <row r="243">
      <c r="A243" s="6">
        <v>42246.0</v>
      </c>
      <c r="B243" s="14" t="s">
        <v>47</v>
      </c>
      <c r="C243" s="51" t="s">
        <v>46</v>
      </c>
      <c r="D243" s="51">
        <v>116744.2</v>
      </c>
      <c r="E243" s="52">
        <f t="shared" si="1"/>
        <v>116744.2</v>
      </c>
      <c r="F243" s="14" t="str">
        <f t="shared" si="2"/>
        <v>#N/A</v>
      </c>
      <c r="G243" s="14" t="str">
        <f t="shared" si="3"/>
        <v>#N/A</v>
      </c>
      <c r="H243" s="52">
        <f t="shared" si="4"/>
        <v>116744.2</v>
      </c>
      <c r="I243" s="18">
        <v>12.5</v>
      </c>
      <c r="J243" s="18"/>
    </row>
    <row r="244">
      <c r="A244" s="6">
        <v>42247.0</v>
      </c>
      <c r="B244" s="14" t="s">
        <v>47</v>
      </c>
      <c r="C244" s="51" t="s">
        <v>46</v>
      </c>
      <c r="D244" s="51">
        <v>137724.9</v>
      </c>
      <c r="E244" s="52">
        <f t="shared" si="1"/>
        <v>137724.9</v>
      </c>
      <c r="F244" s="14" t="str">
        <f t="shared" si="2"/>
        <v>#N/A</v>
      </c>
      <c r="G244" s="14" t="str">
        <f t="shared" si="3"/>
        <v>#N/A</v>
      </c>
      <c r="H244" s="52">
        <f t="shared" si="4"/>
        <v>137724.9</v>
      </c>
      <c r="I244" s="18">
        <v>13.0</v>
      </c>
      <c r="J244" s="18"/>
    </row>
    <row r="245">
      <c r="A245" s="6">
        <v>42248.0</v>
      </c>
      <c r="B245" s="14" t="s">
        <v>47</v>
      </c>
      <c r="C245" s="51" t="s">
        <v>46</v>
      </c>
      <c r="D245" s="51">
        <v>134116.8</v>
      </c>
      <c r="E245" s="52">
        <f t="shared" si="1"/>
        <v>134116.8</v>
      </c>
      <c r="F245" s="14" t="str">
        <f t="shared" si="2"/>
        <v>#N/A</v>
      </c>
      <c r="G245" s="14" t="str">
        <f t="shared" si="3"/>
        <v>#N/A</v>
      </c>
      <c r="H245" s="52">
        <f t="shared" si="4"/>
        <v>134116.8</v>
      </c>
      <c r="I245" s="18">
        <v>16.2</v>
      </c>
      <c r="J245" s="18"/>
    </row>
    <row r="246">
      <c r="A246" s="6">
        <v>42249.0</v>
      </c>
      <c r="B246" s="14" t="s">
        <v>47</v>
      </c>
      <c r="C246" s="51" t="s">
        <v>46</v>
      </c>
      <c r="D246" s="51">
        <v>132794.7</v>
      </c>
      <c r="E246" s="52">
        <f t="shared" si="1"/>
        <v>132794.7</v>
      </c>
      <c r="F246" s="14" t="str">
        <f t="shared" si="2"/>
        <v>#N/A</v>
      </c>
      <c r="G246" s="14" t="str">
        <f t="shared" si="3"/>
        <v>#N/A</v>
      </c>
      <c r="H246" s="52">
        <f t="shared" si="4"/>
        <v>132794.7</v>
      </c>
      <c r="I246" s="18">
        <v>18.8</v>
      </c>
      <c r="J246" s="18"/>
    </row>
    <row r="247">
      <c r="A247" s="6">
        <v>42250.0</v>
      </c>
      <c r="B247" s="14" t="s">
        <v>47</v>
      </c>
      <c r="C247" s="51" t="s">
        <v>46</v>
      </c>
      <c r="D247" s="51">
        <v>132096.3</v>
      </c>
      <c r="E247" s="52">
        <f t="shared" si="1"/>
        <v>132096.3</v>
      </c>
      <c r="F247" s="14" t="str">
        <f t="shared" si="2"/>
        <v>#N/A</v>
      </c>
      <c r="G247" s="14" t="str">
        <f t="shared" si="3"/>
        <v>#N/A</v>
      </c>
      <c r="H247" s="52">
        <f t="shared" si="4"/>
        <v>132096.3</v>
      </c>
      <c r="I247" s="18">
        <v>14.0</v>
      </c>
      <c r="J247" s="18"/>
    </row>
    <row r="248">
      <c r="A248" s="6">
        <v>42251.0</v>
      </c>
      <c r="B248" s="14" t="s">
        <v>47</v>
      </c>
      <c r="C248" s="51" t="s">
        <v>46</v>
      </c>
      <c r="D248" s="51">
        <v>131384.9</v>
      </c>
      <c r="E248" s="52">
        <f t="shared" si="1"/>
        <v>131384.9</v>
      </c>
      <c r="F248" s="14" t="str">
        <f t="shared" si="2"/>
        <v>#N/A</v>
      </c>
      <c r="G248" s="14" t="str">
        <f t="shared" si="3"/>
        <v>#N/A</v>
      </c>
      <c r="H248" s="52">
        <f t="shared" si="4"/>
        <v>131384.9</v>
      </c>
      <c r="I248" s="18">
        <v>13.7</v>
      </c>
      <c r="J248" s="18"/>
    </row>
    <row r="249">
      <c r="A249" s="6">
        <v>42252.0</v>
      </c>
      <c r="B249" s="14" t="s">
        <v>47</v>
      </c>
      <c r="C249" s="51" t="s">
        <v>46</v>
      </c>
      <c r="D249" s="51">
        <v>115799.3</v>
      </c>
      <c r="E249" s="52">
        <f t="shared" si="1"/>
        <v>115799.3</v>
      </c>
      <c r="F249" s="14" t="str">
        <f t="shared" si="2"/>
        <v>#N/A</v>
      </c>
      <c r="G249" s="14" t="str">
        <f t="shared" si="3"/>
        <v>#N/A</v>
      </c>
      <c r="H249" s="52">
        <f t="shared" si="4"/>
        <v>115799.3</v>
      </c>
      <c r="I249" s="18">
        <v>14.0</v>
      </c>
      <c r="J249" s="18"/>
    </row>
    <row r="250">
      <c r="A250" s="6">
        <v>42253.0</v>
      </c>
      <c r="B250" s="14" t="s">
        <v>47</v>
      </c>
      <c r="C250" s="51" t="s">
        <v>46</v>
      </c>
      <c r="D250" s="51">
        <v>109641.4</v>
      </c>
      <c r="E250" s="52">
        <f t="shared" si="1"/>
        <v>109641.4</v>
      </c>
      <c r="F250" s="14" t="str">
        <f t="shared" si="2"/>
        <v>#N/A</v>
      </c>
      <c r="G250" s="14" t="str">
        <f t="shared" si="3"/>
        <v>#N/A</v>
      </c>
      <c r="H250" s="52">
        <f t="shared" si="4"/>
        <v>109641.4</v>
      </c>
      <c r="I250" s="18">
        <v>16.6</v>
      </c>
      <c r="J250" s="18"/>
    </row>
    <row r="251">
      <c r="A251" s="6">
        <v>42254.0</v>
      </c>
      <c r="B251" s="14" t="s">
        <v>47</v>
      </c>
      <c r="C251" s="51" t="s">
        <v>46</v>
      </c>
      <c r="D251" s="51">
        <v>131619.4</v>
      </c>
      <c r="E251" s="52">
        <f t="shared" si="1"/>
        <v>131619.4</v>
      </c>
      <c r="F251" s="14" t="str">
        <f t="shared" si="2"/>
        <v>#N/A</v>
      </c>
      <c r="G251" s="14" t="str">
        <f t="shared" si="3"/>
        <v>#N/A</v>
      </c>
      <c r="H251" s="52">
        <f t="shared" si="4"/>
        <v>131619.4</v>
      </c>
      <c r="I251" s="18">
        <v>13.6</v>
      </c>
      <c r="J251" s="18"/>
    </row>
    <row r="252">
      <c r="A252" s="6">
        <v>42255.0</v>
      </c>
      <c r="B252" s="14" t="s">
        <v>47</v>
      </c>
      <c r="C252" s="51" t="s">
        <v>46</v>
      </c>
      <c r="D252" s="51">
        <v>136340.7</v>
      </c>
      <c r="E252" s="52">
        <f t="shared" si="1"/>
        <v>136340.7</v>
      </c>
      <c r="F252" s="14" t="str">
        <f t="shared" si="2"/>
        <v>#N/A</v>
      </c>
      <c r="G252" s="14" t="str">
        <f t="shared" si="3"/>
        <v>#N/A</v>
      </c>
      <c r="H252" s="52">
        <f t="shared" si="4"/>
        <v>136340.7</v>
      </c>
      <c r="I252" s="18">
        <v>12.8</v>
      </c>
      <c r="J252" s="18"/>
    </row>
    <row r="253">
      <c r="A253" s="6">
        <v>42256.0</v>
      </c>
      <c r="B253" s="14" t="s">
        <v>47</v>
      </c>
      <c r="C253" s="51" t="s">
        <v>46</v>
      </c>
      <c r="D253" s="51">
        <v>132977.5</v>
      </c>
      <c r="E253" s="52">
        <f t="shared" si="1"/>
        <v>132977.5</v>
      </c>
      <c r="F253" s="14" t="str">
        <f t="shared" si="2"/>
        <v>#N/A</v>
      </c>
      <c r="G253" s="14" t="str">
        <f t="shared" si="3"/>
        <v>#N/A</v>
      </c>
      <c r="H253" s="52">
        <f t="shared" si="4"/>
        <v>132977.5</v>
      </c>
      <c r="I253" s="18">
        <v>15.3</v>
      </c>
      <c r="J253" s="18"/>
    </row>
    <row r="254">
      <c r="A254" s="6">
        <v>42257.0</v>
      </c>
      <c r="B254" s="14" t="s">
        <v>47</v>
      </c>
      <c r="C254" s="51" t="s">
        <v>46</v>
      </c>
      <c r="D254" s="51">
        <v>133542.0</v>
      </c>
      <c r="E254" s="52">
        <f t="shared" si="1"/>
        <v>133542</v>
      </c>
      <c r="F254" s="14" t="str">
        <f t="shared" si="2"/>
        <v>#N/A</v>
      </c>
      <c r="G254" s="14" t="str">
        <f t="shared" si="3"/>
        <v>#N/A</v>
      </c>
      <c r="H254" s="52">
        <f t="shared" si="4"/>
        <v>133542</v>
      </c>
      <c r="I254" s="18">
        <v>15.7</v>
      </c>
      <c r="J254" s="18"/>
    </row>
    <row r="255">
      <c r="A255" s="6">
        <v>42258.0</v>
      </c>
      <c r="B255" s="14" t="s">
        <v>47</v>
      </c>
      <c r="C255" s="51" t="s">
        <v>46</v>
      </c>
      <c r="D255" s="51">
        <v>123968.9</v>
      </c>
      <c r="E255" s="52">
        <f t="shared" si="1"/>
        <v>123968.9</v>
      </c>
      <c r="F255" s="14" t="str">
        <f t="shared" si="2"/>
        <v>#N/A</v>
      </c>
      <c r="G255" s="14" t="str">
        <f t="shared" si="3"/>
        <v>#N/A</v>
      </c>
      <c r="H255" s="52">
        <f t="shared" si="4"/>
        <v>123968.9</v>
      </c>
      <c r="I255" s="18">
        <v>20.1</v>
      </c>
      <c r="J255" s="18"/>
    </row>
    <row r="256">
      <c r="A256" s="6">
        <v>42259.0</v>
      </c>
      <c r="B256" s="14" t="s">
        <v>47</v>
      </c>
      <c r="C256" s="51" t="s">
        <v>46</v>
      </c>
      <c r="D256" s="51">
        <v>108790.0</v>
      </c>
      <c r="E256" s="52">
        <f t="shared" si="1"/>
        <v>108790</v>
      </c>
      <c r="F256" s="14" t="str">
        <f t="shared" si="2"/>
        <v>#N/A</v>
      </c>
      <c r="G256" s="14" t="str">
        <f t="shared" si="3"/>
        <v>#N/A</v>
      </c>
      <c r="H256" s="52">
        <f t="shared" si="4"/>
        <v>108790</v>
      </c>
      <c r="I256" s="18">
        <v>21.7</v>
      </c>
      <c r="J256" s="18"/>
    </row>
    <row r="257">
      <c r="A257" s="6">
        <v>42260.0</v>
      </c>
      <c r="B257" s="14" t="s">
        <v>47</v>
      </c>
      <c r="C257" s="51" t="s">
        <v>46</v>
      </c>
      <c r="D257" s="51">
        <v>99161.77</v>
      </c>
      <c r="E257" s="52">
        <f t="shared" si="1"/>
        <v>99161.77</v>
      </c>
      <c r="F257" s="14" t="str">
        <f t="shared" si="2"/>
        <v>#N/A</v>
      </c>
      <c r="G257" s="14" t="str">
        <f t="shared" si="3"/>
        <v>#N/A</v>
      </c>
      <c r="H257" s="52">
        <f t="shared" si="4"/>
        <v>99161.77</v>
      </c>
      <c r="I257" s="18">
        <v>25.5</v>
      </c>
      <c r="J257" s="18"/>
    </row>
    <row r="258">
      <c r="A258" s="6">
        <v>42261.0</v>
      </c>
      <c r="B258" s="14" t="s">
        <v>47</v>
      </c>
      <c r="C258" s="51" t="s">
        <v>46</v>
      </c>
      <c r="D258" s="51">
        <v>116574.2</v>
      </c>
      <c r="E258" s="52">
        <f t="shared" si="1"/>
        <v>116574.2</v>
      </c>
      <c r="F258" s="14" t="str">
        <f t="shared" si="2"/>
        <v>#N/A</v>
      </c>
      <c r="G258" s="14" t="str">
        <f t="shared" si="3"/>
        <v>#N/A</v>
      </c>
      <c r="H258" s="52">
        <f t="shared" si="4"/>
        <v>116574.2</v>
      </c>
      <c r="I258" s="18">
        <v>26.7</v>
      </c>
      <c r="J258" s="18"/>
    </row>
    <row r="259">
      <c r="A259" s="6">
        <v>42262.0</v>
      </c>
      <c r="B259" s="14" t="s">
        <v>47</v>
      </c>
      <c r="C259" s="51" t="s">
        <v>46</v>
      </c>
      <c r="D259" s="51">
        <v>123750.5</v>
      </c>
      <c r="E259" s="52">
        <f t="shared" si="1"/>
        <v>123750.5</v>
      </c>
      <c r="F259" s="14" t="str">
        <f t="shared" si="2"/>
        <v>#N/A</v>
      </c>
      <c r="G259" s="14" t="str">
        <f t="shared" si="3"/>
        <v>#N/A</v>
      </c>
      <c r="H259" s="52">
        <f t="shared" si="4"/>
        <v>123750.5</v>
      </c>
      <c r="I259" s="18">
        <v>15.9</v>
      </c>
      <c r="J259" s="18"/>
    </row>
    <row r="260">
      <c r="A260" s="6">
        <v>42263.0</v>
      </c>
      <c r="B260" s="14" t="s">
        <v>47</v>
      </c>
      <c r="C260" s="51" t="s">
        <v>46</v>
      </c>
      <c r="D260" s="51">
        <v>131795.5</v>
      </c>
      <c r="E260" s="52">
        <f t="shared" si="1"/>
        <v>131795.5</v>
      </c>
      <c r="F260" s="14" t="str">
        <f t="shared" si="2"/>
        <v>#N/A</v>
      </c>
      <c r="G260" s="14" t="str">
        <f t="shared" si="3"/>
        <v>#N/A</v>
      </c>
      <c r="H260" s="52">
        <f t="shared" si="4"/>
        <v>131795.5</v>
      </c>
      <c r="I260" s="18">
        <v>14.8</v>
      </c>
      <c r="J260" s="18"/>
    </row>
    <row r="261">
      <c r="A261" s="6">
        <v>42264.0</v>
      </c>
      <c r="B261" s="14" t="s">
        <v>47</v>
      </c>
      <c r="C261" s="51" t="s">
        <v>46</v>
      </c>
      <c r="D261" s="51">
        <v>131050.7</v>
      </c>
      <c r="E261" s="52">
        <f t="shared" si="1"/>
        <v>131050.7</v>
      </c>
      <c r="F261" s="14" t="str">
        <f t="shared" si="2"/>
        <v>#N/A</v>
      </c>
      <c r="G261" s="14" t="str">
        <f t="shared" si="3"/>
        <v>#N/A</v>
      </c>
      <c r="H261" s="52">
        <f t="shared" si="4"/>
        <v>131050.7</v>
      </c>
      <c r="I261" s="18">
        <v>14.3</v>
      </c>
      <c r="J261" s="18"/>
    </row>
    <row r="262">
      <c r="A262" s="6">
        <v>42265.0</v>
      </c>
      <c r="B262" s="14" t="s">
        <v>46</v>
      </c>
      <c r="C262" s="51" t="s">
        <v>46</v>
      </c>
      <c r="D262" s="51">
        <v>130764.6</v>
      </c>
      <c r="E262" s="60" t="str">
        <f t="shared" si="1"/>
        <v>#N/A</v>
      </c>
      <c r="F262" s="52">
        <f t="shared" si="2"/>
        <v>130764.6</v>
      </c>
      <c r="G262" s="14" t="str">
        <f t="shared" si="3"/>
        <v>#N/A</v>
      </c>
      <c r="H262" s="52">
        <f t="shared" si="4"/>
        <v>130764.6</v>
      </c>
      <c r="I262" s="18">
        <v>14.7</v>
      </c>
      <c r="J262" s="18"/>
    </row>
    <row r="263">
      <c r="A263" s="6">
        <v>42266.0</v>
      </c>
      <c r="B263" s="14" t="s">
        <v>46</v>
      </c>
      <c r="C263" s="51" t="s">
        <v>46</v>
      </c>
      <c r="D263" s="51">
        <v>112377.2</v>
      </c>
      <c r="E263" s="60" t="str">
        <f t="shared" si="1"/>
        <v>#N/A</v>
      </c>
      <c r="F263" s="52">
        <f t="shared" si="2"/>
        <v>112377.2</v>
      </c>
      <c r="G263" s="14" t="str">
        <f t="shared" si="3"/>
        <v>#N/A</v>
      </c>
      <c r="H263" s="52">
        <f t="shared" si="4"/>
        <v>112377.2</v>
      </c>
      <c r="I263" s="18">
        <v>21.3</v>
      </c>
      <c r="J263" s="18"/>
    </row>
    <row r="264">
      <c r="A264" s="6">
        <v>42267.0</v>
      </c>
      <c r="B264" s="14" t="s">
        <v>46</v>
      </c>
      <c r="C264" s="51" t="s">
        <v>46</v>
      </c>
      <c r="D264" s="51">
        <v>103708.9</v>
      </c>
      <c r="E264" s="60" t="str">
        <f t="shared" si="1"/>
        <v>#N/A</v>
      </c>
      <c r="F264" s="52">
        <f t="shared" si="2"/>
        <v>103708.9</v>
      </c>
      <c r="G264" s="14" t="str">
        <f t="shared" si="3"/>
        <v>#N/A</v>
      </c>
      <c r="H264" s="52">
        <f t="shared" si="4"/>
        <v>103708.9</v>
      </c>
      <c r="I264" s="18">
        <v>22.9</v>
      </c>
      <c r="J264" s="18"/>
    </row>
    <row r="265">
      <c r="A265" s="6">
        <v>42268.0</v>
      </c>
      <c r="B265" s="14" t="s">
        <v>46</v>
      </c>
      <c r="C265" s="51" t="s">
        <v>46</v>
      </c>
      <c r="D265" s="51">
        <v>120096.7</v>
      </c>
      <c r="E265" s="60" t="str">
        <f t="shared" si="1"/>
        <v>#N/A</v>
      </c>
      <c r="F265" s="52">
        <f t="shared" si="2"/>
        <v>120096.7</v>
      </c>
      <c r="G265" s="14" t="str">
        <f t="shared" si="3"/>
        <v>#N/A</v>
      </c>
      <c r="H265" s="52">
        <f t="shared" si="4"/>
        <v>120096.7</v>
      </c>
      <c r="I265" s="18">
        <v>18.1</v>
      </c>
      <c r="J265" s="18"/>
    </row>
    <row r="266">
      <c r="A266" s="6">
        <v>42269.0</v>
      </c>
      <c r="B266" s="14" t="s">
        <v>46</v>
      </c>
      <c r="C266" s="51" t="s">
        <v>46</v>
      </c>
      <c r="D266" s="51">
        <v>127755.1</v>
      </c>
      <c r="E266" s="60" t="str">
        <f t="shared" si="1"/>
        <v>#N/A</v>
      </c>
      <c r="F266" s="52">
        <f t="shared" si="2"/>
        <v>127755.1</v>
      </c>
      <c r="G266" s="14" t="str">
        <f t="shared" si="3"/>
        <v>#N/A</v>
      </c>
      <c r="H266" s="52">
        <f t="shared" si="4"/>
        <v>127755.1</v>
      </c>
      <c r="I266" s="18">
        <v>12.7</v>
      </c>
      <c r="J266" s="18"/>
    </row>
    <row r="267">
      <c r="A267" s="6">
        <v>42270.0</v>
      </c>
      <c r="B267" s="14" t="s">
        <v>46</v>
      </c>
      <c r="C267" s="51" t="s">
        <v>46</v>
      </c>
      <c r="D267" s="51">
        <v>131866.7</v>
      </c>
      <c r="E267" s="60" t="str">
        <f t="shared" si="1"/>
        <v>#N/A</v>
      </c>
      <c r="F267" s="52">
        <f t="shared" si="2"/>
        <v>131866.7</v>
      </c>
      <c r="G267" s="14" t="str">
        <f t="shared" si="3"/>
        <v>#N/A</v>
      </c>
      <c r="H267" s="52">
        <f t="shared" si="4"/>
        <v>131866.7</v>
      </c>
      <c r="I267" s="18">
        <v>12.6</v>
      </c>
      <c r="J267" s="18"/>
    </row>
    <row r="268">
      <c r="A268" s="6">
        <v>42271.0</v>
      </c>
      <c r="B268" s="14" t="s">
        <v>46</v>
      </c>
      <c r="C268" s="51" t="s">
        <v>46</v>
      </c>
      <c r="D268" s="51">
        <v>130937.6</v>
      </c>
      <c r="E268" s="60" t="str">
        <f t="shared" si="1"/>
        <v>#N/A</v>
      </c>
      <c r="F268" s="52">
        <f t="shared" si="2"/>
        <v>130937.6</v>
      </c>
      <c r="G268" s="14" t="str">
        <f t="shared" si="3"/>
        <v>#N/A</v>
      </c>
      <c r="H268" s="52">
        <f t="shared" si="4"/>
        <v>130937.6</v>
      </c>
      <c r="I268" s="18">
        <v>14.3</v>
      </c>
      <c r="J268" s="18"/>
    </row>
    <row r="269">
      <c r="A269" s="6">
        <v>42272.0</v>
      </c>
      <c r="B269" s="14" t="s">
        <v>46</v>
      </c>
      <c r="C269" s="51" t="s">
        <v>46</v>
      </c>
      <c r="D269" s="51">
        <v>124278.9</v>
      </c>
      <c r="E269" s="60" t="str">
        <f t="shared" si="1"/>
        <v>#N/A</v>
      </c>
      <c r="F269" s="52">
        <f t="shared" si="2"/>
        <v>124278.9</v>
      </c>
      <c r="G269" s="14" t="str">
        <f t="shared" si="3"/>
        <v>#N/A</v>
      </c>
      <c r="H269" s="52">
        <f t="shared" si="4"/>
        <v>124278.9</v>
      </c>
      <c r="I269" s="18">
        <v>19.1</v>
      </c>
      <c r="J269" s="18"/>
    </row>
    <row r="270">
      <c r="A270" s="6">
        <v>42273.0</v>
      </c>
      <c r="B270" s="14" t="s">
        <v>46</v>
      </c>
      <c r="C270" s="51" t="s">
        <v>46</v>
      </c>
      <c r="D270" s="51">
        <v>111064.5</v>
      </c>
      <c r="E270" s="60" t="str">
        <f t="shared" si="1"/>
        <v>#N/A</v>
      </c>
      <c r="F270" s="52">
        <f t="shared" si="2"/>
        <v>111064.5</v>
      </c>
      <c r="G270" s="14" t="str">
        <f t="shared" si="3"/>
        <v>#N/A</v>
      </c>
      <c r="H270" s="52">
        <f t="shared" si="4"/>
        <v>111064.5</v>
      </c>
      <c r="I270" s="18">
        <v>17.9</v>
      </c>
      <c r="J270" s="18"/>
    </row>
    <row r="271">
      <c r="A271" s="6">
        <v>42274.0</v>
      </c>
      <c r="B271" s="14" t="s">
        <v>46</v>
      </c>
      <c r="C271" s="51" t="s">
        <v>46</v>
      </c>
      <c r="D271" s="51">
        <v>106431.8</v>
      </c>
      <c r="E271" s="60" t="str">
        <f t="shared" si="1"/>
        <v>#N/A</v>
      </c>
      <c r="F271" s="52">
        <f t="shared" si="2"/>
        <v>106431.8</v>
      </c>
      <c r="G271" s="14" t="str">
        <f t="shared" si="3"/>
        <v>#N/A</v>
      </c>
      <c r="H271" s="52">
        <f t="shared" si="4"/>
        <v>106431.8</v>
      </c>
      <c r="I271" s="18">
        <v>20.2</v>
      </c>
      <c r="J271" s="18"/>
    </row>
    <row r="272">
      <c r="A272" s="6">
        <v>42275.0</v>
      </c>
      <c r="B272" s="14" t="s">
        <v>46</v>
      </c>
      <c r="C272" s="51" t="s">
        <v>46</v>
      </c>
      <c r="D272" s="51">
        <v>121796.7</v>
      </c>
      <c r="E272" s="60" t="str">
        <f t="shared" si="1"/>
        <v>#N/A</v>
      </c>
      <c r="F272" s="52">
        <f t="shared" si="2"/>
        <v>121796.7</v>
      </c>
      <c r="G272" s="14" t="str">
        <f t="shared" si="3"/>
        <v>#N/A</v>
      </c>
      <c r="H272" s="52">
        <f t="shared" si="4"/>
        <v>121796.7</v>
      </c>
      <c r="I272" s="18">
        <v>21.4</v>
      </c>
      <c r="J272" s="18"/>
    </row>
    <row r="273">
      <c r="A273" s="6">
        <v>42276.0</v>
      </c>
      <c r="B273" s="14" t="s">
        <v>46</v>
      </c>
      <c r="C273" s="51" t="s">
        <v>46</v>
      </c>
      <c r="D273" s="51">
        <v>126691.8</v>
      </c>
      <c r="E273" s="60" t="str">
        <f t="shared" si="1"/>
        <v>#N/A</v>
      </c>
      <c r="F273" s="52">
        <f t="shared" si="2"/>
        <v>126691.8</v>
      </c>
      <c r="G273" s="14" t="str">
        <f t="shared" si="3"/>
        <v>#N/A</v>
      </c>
      <c r="H273" s="52">
        <f t="shared" si="4"/>
        <v>126691.8</v>
      </c>
      <c r="I273" s="18">
        <v>16.9</v>
      </c>
      <c r="J273" s="18"/>
    </row>
    <row r="274">
      <c r="A274" s="6">
        <v>42277.0</v>
      </c>
      <c r="B274" s="14" t="s">
        <v>46</v>
      </c>
      <c r="C274" s="51" t="s">
        <v>46</v>
      </c>
      <c r="D274" s="51">
        <v>129641.2</v>
      </c>
      <c r="E274" s="60" t="str">
        <f t="shared" si="1"/>
        <v>#N/A</v>
      </c>
      <c r="F274" s="52">
        <f t="shared" si="2"/>
        <v>129641.2</v>
      </c>
      <c r="G274" s="14" t="str">
        <f t="shared" si="3"/>
        <v>#N/A</v>
      </c>
      <c r="H274" s="52">
        <f t="shared" si="4"/>
        <v>129641.2</v>
      </c>
      <c r="I274" s="18">
        <v>15.9</v>
      </c>
      <c r="J274" s="18"/>
    </row>
    <row r="275">
      <c r="A275" s="6">
        <v>42278.0</v>
      </c>
      <c r="B275" s="14" t="s">
        <v>46</v>
      </c>
      <c r="C275" s="51" t="s">
        <v>46</v>
      </c>
      <c r="D275" s="51">
        <v>124356.4</v>
      </c>
      <c r="E275" s="60" t="str">
        <f t="shared" si="1"/>
        <v>#N/A</v>
      </c>
      <c r="F275" s="52">
        <f t="shared" si="2"/>
        <v>124356.4</v>
      </c>
      <c r="G275" s="14" t="str">
        <f t="shared" si="3"/>
        <v>#N/A</v>
      </c>
      <c r="H275" s="52">
        <f t="shared" si="4"/>
        <v>124356.4</v>
      </c>
      <c r="I275" s="18">
        <v>21.6</v>
      </c>
      <c r="J275" s="18"/>
    </row>
    <row r="276">
      <c r="A276" s="6">
        <v>42279.0</v>
      </c>
      <c r="B276" s="14" t="s">
        <v>46</v>
      </c>
      <c r="C276" s="51" t="s">
        <v>47</v>
      </c>
      <c r="D276" s="51">
        <v>107544.1</v>
      </c>
      <c r="E276" s="60" t="str">
        <f t="shared" si="1"/>
        <v>#N/A</v>
      </c>
      <c r="F276" s="52">
        <f t="shared" si="2"/>
        <v>107544.1</v>
      </c>
      <c r="G276" s="52">
        <f t="shared" si="3"/>
        <v>107544.1</v>
      </c>
      <c r="H276" s="52" t="str">
        <f t="shared" si="4"/>
        <v>#N/A</v>
      </c>
      <c r="I276" s="18">
        <v>28.6</v>
      </c>
      <c r="J276" s="18"/>
    </row>
    <row r="277">
      <c r="A277" s="6">
        <v>42280.0</v>
      </c>
      <c r="B277" s="14" t="s">
        <v>46</v>
      </c>
      <c r="C277" s="51" t="s">
        <v>46</v>
      </c>
      <c r="D277" s="51">
        <v>100598.6</v>
      </c>
      <c r="E277" s="60" t="str">
        <f t="shared" si="1"/>
        <v>#N/A</v>
      </c>
      <c r="F277" s="52">
        <f t="shared" si="2"/>
        <v>100598.6</v>
      </c>
      <c r="G277" s="14" t="str">
        <f t="shared" si="3"/>
        <v>#N/A</v>
      </c>
      <c r="H277" s="52">
        <f t="shared" si="4"/>
        <v>100598.6</v>
      </c>
      <c r="I277" s="18">
        <v>31.3</v>
      </c>
      <c r="J277" s="18"/>
    </row>
    <row r="278">
      <c r="A278" s="6">
        <v>42281.0</v>
      </c>
      <c r="B278" s="14" t="s">
        <v>46</v>
      </c>
      <c r="C278" s="51" t="s">
        <v>46</v>
      </c>
      <c r="D278" s="51">
        <v>103828.9</v>
      </c>
      <c r="E278" s="60" t="str">
        <f t="shared" si="1"/>
        <v>#N/A</v>
      </c>
      <c r="F278" s="52">
        <f t="shared" si="2"/>
        <v>103828.9</v>
      </c>
      <c r="G278" s="14" t="str">
        <f t="shared" si="3"/>
        <v>#N/A</v>
      </c>
      <c r="H278" s="52">
        <f t="shared" si="4"/>
        <v>103828.9</v>
      </c>
      <c r="I278" s="18">
        <v>24.9</v>
      </c>
      <c r="J278" s="18"/>
    </row>
    <row r="279">
      <c r="A279" s="6">
        <v>42282.0</v>
      </c>
      <c r="B279" s="14" t="s">
        <v>46</v>
      </c>
      <c r="C279" s="51" t="s">
        <v>46</v>
      </c>
      <c r="D279" s="51">
        <v>125194.9</v>
      </c>
      <c r="E279" s="60" t="str">
        <f t="shared" si="1"/>
        <v>#N/A</v>
      </c>
      <c r="F279" s="52">
        <f t="shared" si="2"/>
        <v>125194.9</v>
      </c>
      <c r="G279" s="14" t="str">
        <f t="shared" si="3"/>
        <v>#N/A</v>
      </c>
      <c r="H279" s="52">
        <f t="shared" si="4"/>
        <v>125194.9</v>
      </c>
      <c r="I279" s="18">
        <v>34.4</v>
      </c>
      <c r="J279" s="18"/>
    </row>
    <row r="280">
      <c r="A280" s="6">
        <v>42283.0</v>
      </c>
      <c r="B280" s="14" t="s">
        <v>47</v>
      </c>
      <c r="C280" s="51" t="s">
        <v>46</v>
      </c>
      <c r="D280" s="51">
        <v>127225.2</v>
      </c>
      <c r="E280" s="52">
        <f t="shared" si="1"/>
        <v>127225.2</v>
      </c>
      <c r="F280" s="14" t="str">
        <f t="shared" si="2"/>
        <v>#N/A</v>
      </c>
      <c r="G280" s="14" t="str">
        <f t="shared" si="3"/>
        <v>#N/A</v>
      </c>
      <c r="H280" s="52">
        <f t="shared" si="4"/>
        <v>127225.2</v>
      </c>
      <c r="I280" s="18">
        <v>35.8</v>
      </c>
      <c r="J280" s="18"/>
    </row>
    <row r="281">
      <c r="A281" s="6">
        <v>42284.0</v>
      </c>
      <c r="B281" s="14" t="s">
        <v>47</v>
      </c>
      <c r="C281" s="51" t="s">
        <v>46</v>
      </c>
      <c r="D281" s="51">
        <v>117282.8</v>
      </c>
      <c r="E281" s="52">
        <f t="shared" si="1"/>
        <v>117282.8</v>
      </c>
      <c r="F281" s="14" t="str">
        <f t="shared" si="2"/>
        <v>#N/A</v>
      </c>
      <c r="G281" s="14" t="str">
        <f t="shared" si="3"/>
        <v>#N/A</v>
      </c>
      <c r="H281" s="52">
        <f t="shared" si="4"/>
        <v>117282.8</v>
      </c>
      <c r="I281" s="18">
        <v>16.2</v>
      </c>
      <c r="J281" s="18"/>
    </row>
    <row r="282">
      <c r="A282" s="6">
        <v>42285.0</v>
      </c>
      <c r="B282" s="14" t="s">
        <v>47</v>
      </c>
      <c r="C282" s="51" t="s">
        <v>46</v>
      </c>
      <c r="D282" s="51">
        <v>122121.3</v>
      </c>
      <c r="E282" s="52">
        <f t="shared" si="1"/>
        <v>122121.3</v>
      </c>
      <c r="F282" s="14" t="str">
        <f t="shared" si="2"/>
        <v>#N/A</v>
      </c>
      <c r="G282" s="14" t="str">
        <f t="shared" si="3"/>
        <v>#N/A</v>
      </c>
      <c r="H282" s="52">
        <f t="shared" si="4"/>
        <v>122121.3</v>
      </c>
      <c r="I282" s="18">
        <v>18.6</v>
      </c>
      <c r="J282" s="18"/>
    </row>
    <row r="283">
      <c r="A283" s="6">
        <v>42286.0</v>
      </c>
      <c r="B283" s="14" t="s">
        <v>47</v>
      </c>
      <c r="C283" s="51" t="s">
        <v>46</v>
      </c>
      <c r="D283" s="51">
        <v>126989.9</v>
      </c>
      <c r="E283" s="52">
        <f t="shared" si="1"/>
        <v>126989.9</v>
      </c>
      <c r="F283" s="14" t="str">
        <f t="shared" si="2"/>
        <v>#N/A</v>
      </c>
      <c r="G283" s="14" t="str">
        <f t="shared" si="3"/>
        <v>#N/A</v>
      </c>
      <c r="H283" s="52">
        <f t="shared" si="4"/>
        <v>126989.9</v>
      </c>
      <c r="I283" s="18">
        <v>29.9</v>
      </c>
      <c r="J283" s="18"/>
    </row>
    <row r="284">
      <c r="A284" s="6">
        <v>42287.0</v>
      </c>
      <c r="B284" s="14" t="s">
        <v>47</v>
      </c>
      <c r="C284" s="51" t="s">
        <v>46</v>
      </c>
      <c r="D284" s="51">
        <v>112604.8</v>
      </c>
      <c r="E284" s="52">
        <f t="shared" si="1"/>
        <v>112604.8</v>
      </c>
      <c r="F284" s="14" t="str">
        <f t="shared" si="2"/>
        <v>#N/A</v>
      </c>
      <c r="G284" s="14" t="str">
        <f t="shared" si="3"/>
        <v>#N/A</v>
      </c>
      <c r="H284" s="52">
        <f t="shared" si="4"/>
        <v>112604.8</v>
      </c>
      <c r="I284" s="18">
        <v>29.2</v>
      </c>
      <c r="J284" s="18"/>
    </row>
    <row r="285">
      <c r="A285" s="6">
        <v>42288.0</v>
      </c>
      <c r="B285" s="14" t="s">
        <v>47</v>
      </c>
      <c r="C285" s="51" t="s">
        <v>46</v>
      </c>
      <c r="D285" s="51">
        <v>105376.3</v>
      </c>
      <c r="E285" s="52">
        <f t="shared" si="1"/>
        <v>105376.3</v>
      </c>
      <c r="F285" s="14" t="str">
        <f t="shared" si="2"/>
        <v>#N/A</v>
      </c>
      <c r="G285" s="14" t="str">
        <f t="shared" si="3"/>
        <v>#N/A</v>
      </c>
      <c r="H285" s="52">
        <f t="shared" si="4"/>
        <v>105376.3</v>
      </c>
      <c r="I285" s="18">
        <v>19.2</v>
      </c>
      <c r="J285" s="18"/>
    </row>
    <row r="286">
      <c r="A286" s="6">
        <v>42289.0</v>
      </c>
      <c r="B286" s="14" t="s">
        <v>47</v>
      </c>
      <c r="C286" s="51" t="s">
        <v>46</v>
      </c>
      <c r="D286" s="51">
        <v>120916.2</v>
      </c>
      <c r="E286" s="52">
        <f t="shared" si="1"/>
        <v>120916.2</v>
      </c>
      <c r="F286" s="14" t="str">
        <f t="shared" si="2"/>
        <v>#N/A</v>
      </c>
      <c r="G286" s="14" t="str">
        <f t="shared" si="3"/>
        <v>#N/A</v>
      </c>
      <c r="H286" s="52">
        <f t="shared" si="4"/>
        <v>120916.2</v>
      </c>
      <c r="I286" s="18">
        <v>16.1</v>
      </c>
      <c r="J286" s="18"/>
    </row>
    <row r="287">
      <c r="A287" s="6">
        <v>42290.0</v>
      </c>
      <c r="B287" s="14" t="s">
        <v>47</v>
      </c>
      <c r="C287" s="51" t="s">
        <v>46</v>
      </c>
      <c r="D287" s="51">
        <v>122830.4</v>
      </c>
      <c r="E287" s="52">
        <f t="shared" si="1"/>
        <v>122830.4</v>
      </c>
      <c r="F287" s="14" t="str">
        <f t="shared" si="2"/>
        <v>#N/A</v>
      </c>
      <c r="G287" s="14" t="str">
        <f t="shared" si="3"/>
        <v>#N/A</v>
      </c>
      <c r="H287" s="52">
        <f t="shared" si="4"/>
        <v>122830.4</v>
      </c>
      <c r="I287" s="18">
        <v>17.6</v>
      </c>
      <c r="J287" s="18"/>
    </row>
    <row r="288">
      <c r="A288" s="6">
        <v>42291.0</v>
      </c>
      <c r="B288" s="14" t="s">
        <v>47</v>
      </c>
      <c r="C288" s="51" t="s">
        <v>46</v>
      </c>
      <c r="D288" s="51">
        <v>126919.2</v>
      </c>
      <c r="E288" s="52">
        <f t="shared" si="1"/>
        <v>126919.2</v>
      </c>
      <c r="F288" s="14" t="str">
        <f t="shared" si="2"/>
        <v>#N/A</v>
      </c>
      <c r="G288" s="14" t="str">
        <f t="shared" si="3"/>
        <v>#N/A</v>
      </c>
      <c r="H288" s="52">
        <f t="shared" si="4"/>
        <v>126919.2</v>
      </c>
      <c r="I288" s="18">
        <v>28.6</v>
      </c>
      <c r="J288" s="18"/>
    </row>
    <row r="289">
      <c r="A289" s="6">
        <v>42292.0</v>
      </c>
      <c r="B289" s="14" t="s">
        <v>47</v>
      </c>
      <c r="C289" s="51" t="s">
        <v>46</v>
      </c>
      <c r="D289" s="51">
        <v>130260.4</v>
      </c>
      <c r="E289" s="52">
        <f t="shared" si="1"/>
        <v>130260.4</v>
      </c>
      <c r="F289" s="14" t="str">
        <f t="shared" si="2"/>
        <v>#N/A</v>
      </c>
      <c r="G289" s="14" t="str">
        <f t="shared" si="3"/>
        <v>#N/A</v>
      </c>
      <c r="H289" s="52">
        <f t="shared" si="4"/>
        <v>130260.4</v>
      </c>
      <c r="I289" s="18">
        <v>34.0</v>
      </c>
      <c r="J289" s="18"/>
    </row>
    <row r="290">
      <c r="A290" s="6">
        <v>42293.0</v>
      </c>
      <c r="B290" s="14" t="s">
        <v>47</v>
      </c>
      <c r="C290" s="51" t="s">
        <v>46</v>
      </c>
      <c r="D290" s="51">
        <v>123986.0</v>
      </c>
      <c r="E290" s="52">
        <f t="shared" si="1"/>
        <v>123986</v>
      </c>
      <c r="F290" s="14" t="str">
        <f t="shared" si="2"/>
        <v>#N/A</v>
      </c>
      <c r="G290" s="14" t="str">
        <f t="shared" si="3"/>
        <v>#N/A</v>
      </c>
      <c r="H290" s="52">
        <f t="shared" si="4"/>
        <v>123986</v>
      </c>
      <c r="I290" s="18">
        <v>23.8</v>
      </c>
      <c r="J290" s="18"/>
    </row>
    <row r="291">
      <c r="A291" s="6">
        <v>42294.0</v>
      </c>
      <c r="B291" s="14" t="s">
        <v>47</v>
      </c>
      <c r="C291" s="51" t="s">
        <v>46</v>
      </c>
      <c r="D291" s="51">
        <v>104916.3</v>
      </c>
      <c r="E291" s="52">
        <f t="shared" si="1"/>
        <v>104916.3</v>
      </c>
      <c r="F291" s="14" t="str">
        <f t="shared" si="2"/>
        <v>#N/A</v>
      </c>
      <c r="G291" s="14" t="str">
        <f t="shared" si="3"/>
        <v>#N/A</v>
      </c>
      <c r="H291" s="52">
        <f t="shared" si="4"/>
        <v>104916.3</v>
      </c>
      <c r="I291" s="18">
        <v>20.5</v>
      </c>
      <c r="J291" s="18"/>
    </row>
    <row r="292">
      <c r="A292" s="6">
        <v>42295.0</v>
      </c>
      <c r="B292" s="14" t="s">
        <v>47</v>
      </c>
      <c r="C292" s="51" t="s">
        <v>46</v>
      </c>
      <c r="D292" s="51">
        <v>100812.0</v>
      </c>
      <c r="E292" s="52">
        <f t="shared" si="1"/>
        <v>100812</v>
      </c>
      <c r="F292" s="14" t="str">
        <f t="shared" si="2"/>
        <v>#N/A</v>
      </c>
      <c r="G292" s="14" t="str">
        <f t="shared" si="3"/>
        <v>#N/A</v>
      </c>
      <c r="H292" s="52">
        <f t="shared" si="4"/>
        <v>100812</v>
      </c>
      <c r="I292" s="18">
        <v>17.7</v>
      </c>
      <c r="J292" s="18"/>
    </row>
    <row r="293">
      <c r="A293" s="6">
        <v>42296.0</v>
      </c>
      <c r="B293" s="14" t="s">
        <v>47</v>
      </c>
      <c r="C293" s="51" t="s">
        <v>46</v>
      </c>
      <c r="D293" s="51">
        <v>120795.0</v>
      </c>
      <c r="E293" s="52">
        <f t="shared" si="1"/>
        <v>120795</v>
      </c>
      <c r="F293" s="14" t="str">
        <f t="shared" si="2"/>
        <v>#N/A</v>
      </c>
      <c r="G293" s="14" t="str">
        <f t="shared" si="3"/>
        <v>#N/A</v>
      </c>
      <c r="H293" s="52">
        <f t="shared" si="4"/>
        <v>120795</v>
      </c>
      <c r="I293" s="18">
        <v>26.7</v>
      </c>
      <c r="J293" s="18"/>
    </row>
    <row r="294">
      <c r="A294" s="6">
        <v>42297.0</v>
      </c>
      <c r="B294" s="14" t="s">
        <v>47</v>
      </c>
      <c r="C294" s="51" t="s">
        <v>46</v>
      </c>
      <c r="D294" s="51">
        <v>126655.5</v>
      </c>
      <c r="E294" s="52">
        <f t="shared" si="1"/>
        <v>126655.5</v>
      </c>
      <c r="F294" s="14" t="str">
        <f t="shared" si="2"/>
        <v>#N/A</v>
      </c>
      <c r="G294" s="14" t="str">
        <f t="shared" si="3"/>
        <v>#N/A</v>
      </c>
      <c r="H294" s="52">
        <f t="shared" si="4"/>
        <v>126655.5</v>
      </c>
      <c r="I294" s="18">
        <v>31.8</v>
      </c>
      <c r="J294" s="18"/>
    </row>
    <row r="295">
      <c r="A295" s="6">
        <v>42298.0</v>
      </c>
      <c r="B295" s="14" t="s">
        <v>47</v>
      </c>
      <c r="C295" s="51" t="s">
        <v>46</v>
      </c>
      <c r="D295" s="51">
        <v>122368.9</v>
      </c>
      <c r="E295" s="52">
        <f t="shared" si="1"/>
        <v>122368.9</v>
      </c>
      <c r="F295" s="14" t="str">
        <f t="shared" si="2"/>
        <v>#N/A</v>
      </c>
      <c r="G295" s="14" t="str">
        <f t="shared" si="3"/>
        <v>#N/A</v>
      </c>
      <c r="H295" s="52">
        <f t="shared" si="4"/>
        <v>122368.9</v>
      </c>
      <c r="I295" s="18">
        <v>18.3</v>
      </c>
      <c r="J295" s="18"/>
    </row>
    <row r="296">
      <c r="A296" s="6">
        <v>42299.0</v>
      </c>
      <c r="B296" s="14" t="s">
        <v>47</v>
      </c>
      <c r="C296" s="51" t="s">
        <v>46</v>
      </c>
      <c r="D296" s="51">
        <v>121471.6</v>
      </c>
      <c r="E296" s="52">
        <f t="shared" si="1"/>
        <v>121471.6</v>
      </c>
      <c r="F296" s="14" t="str">
        <f t="shared" si="2"/>
        <v>#N/A</v>
      </c>
      <c r="G296" s="14" t="str">
        <f t="shared" si="3"/>
        <v>#N/A</v>
      </c>
      <c r="H296" s="52">
        <f t="shared" si="4"/>
        <v>121471.6</v>
      </c>
      <c r="I296" s="18">
        <v>16.7</v>
      </c>
      <c r="J296" s="18"/>
    </row>
    <row r="297">
      <c r="A297" s="6">
        <v>42300.0</v>
      </c>
      <c r="B297" s="14" t="s">
        <v>47</v>
      </c>
      <c r="C297" s="51" t="s">
        <v>46</v>
      </c>
      <c r="D297" s="51">
        <v>120420.7</v>
      </c>
      <c r="E297" s="52">
        <f t="shared" si="1"/>
        <v>120420.7</v>
      </c>
      <c r="F297" s="14" t="str">
        <f t="shared" si="2"/>
        <v>#N/A</v>
      </c>
      <c r="G297" s="14" t="str">
        <f t="shared" si="3"/>
        <v>#N/A</v>
      </c>
      <c r="H297" s="52">
        <f t="shared" si="4"/>
        <v>120420.7</v>
      </c>
      <c r="I297" s="18">
        <v>16.4</v>
      </c>
      <c r="J297" s="18"/>
    </row>
    <row r="298">
      <c r="A298" s="6">
        <v>42301.0</v>
      </c>
      <c r="B298" s="14" t="s">
        <v>47</v>
      </c>
      <c r="C298" s="51" t="s">
        <v>46</v>
      </c>
      <c r="D298" s="51">
        <v>106813.0</v>
      </c>
      <c r="E298" s="52">
        <f t="shared" si="1"/>
        <v>106813</v>
      </c>
      <c r="F298" s="14" t="str">
        <f t="shared" si="2"/>
        <v>#N/A</v>
      </c>
      <c r="G298" s="14" t="str">
        <f t="shared" si="3"/>
        <v>#N/A</v>
      </c>
      <c r="H298" s="52">
        <f t="shared" si="4"/>
        <v>106813</v>
      </c>
      <c r="I298" s="18">
        <v>19.5</v>
      </c>
      <c r="J298" s="18"/>
    </row>
    <row r="299">
      <c r="A299" s="6">
        <v>42302.0</v>
      </c>
      <c r="B299" s="14" t="s">
        <v>47</v>
      </c>
      <c r="C299" s="51" t="s">
        <v>46</v>
      </c>
      <c r="D299" s="51">
        <v>102279.7</v>
      </c>
      <c r="E299" s="52">
        <f t="shared" si="1"/>
        <v>102279.7</v>
      </c>
      <c r="F299" s="14" t="str">
        <f t="shared" si="2"/>
        <v>#N/A</v>
      </c>
      <c r="G299" s="14" t="str">
        <f t="shared" si="3"/>
        <v>#N/A</v>
      </c>
      <c r="H299" s="52">
        <f t="shared" si="4"/>
        <v>102279.7</v>
      </c>
      <c r="I299" s="18">
        <v>31.3</v>
      </c>
      <c r="J299" s="18"/>
    </row>
    <row r="300">
      <c r="A300" s="6">
        <v>42303.0</v>
      </c>
      <c r="B300" s="14" t="s">
        <v>47</v>
      </c>
      <c r="C300" s="51" t="s">
        <v>46</v>
      </c>
      <c r="D300" s="51">
        <v>115297.3</v>
      </c>
      <c r="E300" s="52">
        <f t="shared" si="1"/>
        <v>115297.3</v>
      </c>
      <c r="F300" s="14" t="str">
        <f t="shared" si="2"/>
        <v>#N/A</v>
      </c>
      <c r="G300" s="14" t="str">
        <f t="shared" si="3"/>
        <v>#N/A</v>
      </c>
      <c r="H300" s="52">
        <f t="shared" si="4"/>
        <v>115297.3</v>
      </c>
      <c r="I300" s="18">
        <v>15.9</v>
      </c>
      <c r="J300" s="18"/>
    </row>
    <row r="301">
      <c r="A301" s="6">
        <v>42304.0</v>
      </c>
      <c r="B301" s="14" t="s">
        <v>47</v>
      </c>
      <c r="C301" s="51" t="s">
        <v>46</v>
      </c>
      <c r="D301" s="51">
        <v>116619.6</v>
      </c>
      <c r="E301" s="52">
        <f t="shared" si="1"/>
        <v>116619.6</v>
      </c>
      <c r="F301" s="14" t="str">
        <f t="shared" si="2"/>
        <v>#N/A</v>
      </c>
      <c r="G301" s="14" t="str">
        <f t="shared" si="3"/>
        <v>#N/A</v>
      </c>
      <c r="H301" s="52">
        <f t="shared" si="4"/>
        <v>116619.6</v>
      </c>
      <c r="I301" s="18">
        <v>23.3</v>
      </c>
      <c r="J301" s="18"/>
    </row>
    <row r="302">
      <c r="A302" s="6">
        <v>42305.0</v>
      </c>
      <c r="B302" s="14" t="s">
        <v>47</v>
      </c>
      <c r="C302" s="51" t="s">
        <v>46</v>
      </c>
      <c r="D302" s="51">
        <v>122887.4</v>
      </c>
      <c r="E302" s="52">
        <f t="shared" si="1"/>
        <v>122887.4</v>
      </c>
      <c r="F302" s="14" t="str">
        <f t="shared" si="2"/>
        <v>#N/A</v>
      </c>
      <c r="G302" s="14" t="str">
        <f t="shared" si="3"/>
        <v>#N/A</v>
      </c>
      <c r="H302" s="52">
        <f t="shared" si="4"/>
        <v>122887.4</v>
      </c>
      <c r="I302" s="18">
        <v>26.8</v>
      </c>
      <c r="J302" s="18"/>
    </row>
    <row r="303">
      <c r="A303" s="6">
        <v>42306.0</v>
      </c>
      <c r="B303" s="14" t="s">
        <v>47</v>
      </c>
      <c r="C303" s="51" t="s">
        <v>46</v>
      </c>
      <c r="D303" s="51">
        <v>124222.9</v>
      </c>
      <c r="E303" s="52">
        <f t="shared" si="1"/>
        <v>124222.9</v>
      </c>
      <c r="F303" s="14" t="str">
        <f t="shared" si="2"/>
        <v>#N/A</v>
      </c>
      <c r="G303" s="14" t="str">
        <f t="shared" si="3"/>
        <v>#N/A</v>
      </c>
      <c r="H303" s="52">
        <f t="shared" si="4"/>
        <v>124222.9</v>
      </c>
      <c r="I303" s="18">
        <v>26.1</v>
      </c>
      <c r="J303" s="18"/>
    </row>
    <row r="304">
      <c r="A304" s="6">
        <v>42307.0</v>
      </c>
      <c r="B304" s="14" t="s">
        <v>47</v>
      </c>
      <c r="C304" s="51" t="s">
        <v>46</v>
      </c>
      <c r="D304" s="51">
        <v>121257.0</v>
      </c>
      <c r="E304" s="52">
        <f t="shared" si="1"/>
        <v>121257</v>
      </c>
      <c r="F304" s="14" t="str">
        <f t="shared" si="2"/>
        <v>#N/A</v>
      </c>
      <c r="G304" s="14" t="str">
        <f t="shared" si="3"/>
        <v>#N/A</v>
      </c>
      <c r="H304" s="52">
        <f t="shared" si="4"/>
        <v>121257</v>
      </c>
      <c r="I304" s="18">
        <v>27.4</v>
      </c>
      <c r="J304" s="18"/>
    </row>
    <row r="305">
      <c r="A305" s="6">
        <v>42308.0</v>
      </c>
      <c r="B305" s="14" t="s">
        <v>47</v>
      </c>
      <c r="C305" s="51" t="s">
        <v>46</v>
      </c>
      <c r="D305" s="51">
        <v>106353.4</v>
      </c>
      <c r="E305" s="52">
        <f t="shared" si="1"/>
        <v>106353.4</v>
      </c>
      <c r="F305" s="14" t="str">
        <f t="shared" si="2"/>
        <v>#N/A</v>
      </c>
      <c r="G305" s="14" t="str">
        <f t="shared" si="3"/>
        <v>#N/A</v>
      </c>
      <c r="H305" s="52">
        <f t="shared" si="4"/>
        <v>106353.4</v>
      </c>
      <c r="I305" s="18">
        <v>25.9</v>
      </c>
      <c r="J305" s="18"/>
    </row>
    <row r="306">
      <c r="A306" s="6">
        <v>42309.0</v>
      </c>
      <c r="B306" s="14" t="s">
        <v>47</v>
      </c>
      <c r="C306" s="51" t="s">
        <v>46</v>
      </c>
      <c r="D306" s="51">
        <v>103629.6</v>
      </c>
      <c r="E306" s="52">
        <f t="shared" si="1"/>
        <v>103629.6</v>
      </c>
      <c r="F306" s="14" t="str">
        <f t="shared" si="2"/>
        <v>#N/A</v>
      </c>
      <c r="G306" s="14" t="str">
        <f t="shared" si="3"/>
        <v>#N/A</v>
      </c>
      <c r="H306" s="52">
        <f t="shared" si="4"/>
        <v>103629.6</v>
      </c>
      <c r="I306" s="18">
        <v>26.0</v>
      </c>
      <c r="J306" s="18"/>
    </row>
    <row r="307">
      <c r="A307" s="6">
        <v>42310.0</v>
      </c>
      <c r="B307" s="14" t="s">
        <v>47</v>
      </c>
      <c r="C307" s="51" t="s">
        <v>46</v>
      </c>
      <c r="D307" s="51">
        <v>113791.8</v>
      </c>
      <c r="E307" s="52">
        <f t="shared" si="1"/>
        <v>113791.8</v>
      </c>
      <c r="F307" s="14" t="str">
        <f t="shared" si="2"/>
        <v>#N/A</v>
      </c>
      <c r="G307" s="14" t="str">
        <f t="shared" si="3"/>
        <v>#N/A</v>
      </c>
      <c r="H307" s="52">
        <f t="shared" si="4"/>
        <v>113791.8</v>
      </c>
      <c r="I307" s="18">
        <v>16.0</v>
      </c>
      <c r="J307" s="18"/>
    </row>
    <row r="308">
      <c r="A308" s="6">
        <v>42311.0</v>
      </c>
      <c r="B308" s="14" t="s">
        <v>47</v>
      </c>
      <c r="C308" s="51" t="s">
        <v>47</v>
      </c>
      <c r="D308" s="51">
        <v>101793.0</v>
      </c>
      <c r="E308" s="52">
        <f t="shared" si="1"/>
        <v>101793</v>
      </c>
      <c r="F308" s="14" t="str">
        <f t="shared" si="2"/>
        <v>#N/A</v>
      </c>
      <c r="G308" s="52">
        <f t="shared" si="3"/>
        <v>101793</v>
      </c>
      <c r="H308" s="52" t="str">
        <f t="shared" si="4"/>
        <v>#N/A</v>
      </c>
      <c r="I308" s="18">
        <v>17.9</v>
      </c>
      <c r="J308" s="18"/>
    </row>
    <row r="309">
      <c r="A309" s="6">
        <v>42312.0</v>
      </c>
      <c r="B309" s="14" t="s">
        <v>47</v>
      </c>
      <c r="C309" s="51" t="s">
        <v>46</v>
      </c>
      <c r="D309" s="51">
        <v>120177.9</v>
      </c>
      <c r="E309" s="52">
        <f t="shared" si="1"/>
        <v>120177.9</v>
      </c>
      <c r="F309" s="14" t="str">
        <f t="shared" si="2"/>
        <v>#N/A</v>
      </c>
      <c r="G309" s="14" t="str">
        <f t="shared" si="3"/>
        <v>#N/A</v>
      </c>
      <c r="H309" s="52">
        <f t="shared" si="4"/>
        <v>120177.9</v>
      </c>
      <c r="I309" s="18">
        <v>27.2</v>
      </c>
      <c r="J309" s="18"/>
    </row>
    <row r="310">
      <c r="A310" s="6">
        <v>42313.0</v>
      </c>
      <c r="B310" s="14" t="s">
        <v>47</v>
      </c>
      <c r="C310" s="51" t="s">
        <v>46</v>
      </c>
      <c r="D310" s="51">
        <v>125985.5</v>
      </c>
      <c r="E310" s="52">
        <f t="shared" si="1"/>
        <v>125985.5</v>
      </c>
      <c r="F310" s="14" t="str">
        <f t="shared" si="2"/>
        <v>#N/A</v>
      </c>
      <c r="G310" s="14" t="str">
        <f t="shared" si="3"/>
        <v>#N/A</v>
      </c>
      <c r="H310" s="52">
        <f t="shared" si="4"/>
        <v>125985.5</v>
      </c>
      <c r="I310" s="18">
        <v>24.7</v>
      </c>
      <c r="J310" s="18"/>
    </row>
    <row r="311">
      <c r="A311" s="6">
        <v>42314.0</v>
      </c>
      <c r="B311" s="14" t="s">
        <v>47</v>
      </c>
      <c r="C311" s="51" t="s">
        <v>46</v>
      </c>
      <c r="D311" s="51">
        <v>120505.6</v>
      </c>
      <c r="E311" s="52">
        <f t="shared" si="1"/>
        <v>120505.6</v>
      </c>
      <c r="F311" s="14" t="str">
        <f t="shared" si="2"/>
        <v>#N/A</v>
      </c>
      <c r="G311" s="14" t="str">
        <f t="shared" si="3"/>
        <v>#N/A</v>
      </c>
      <c r="H311" s="52">
        <f t="shared" si="4"/>
        <v>120505.6</v>
      </c>
      <c r="I311" s="18">
        <v>18.7</v>
      </c>
      <c r="J311" s="18"/>
    </row>
    <row r="312">
      <c r="A312" s="6">
        <v>42315.0</v>
      </c>
      <c r="B312" s="14" t="s">
        <v>47</v>
      </c>
      <c r="C312" s="51" t="s">
        <v>46</v>
      </c>
      <c r="D312" s="51">
        <v>104269.8</v>
      </c>
      <c r="E312" s="52">
        <f t="shared" si="1"/>
        <v>104269.8</v>
      </c>
      <c r="F312" s="14" t="str">
        <f t="shared" si="2"/>
        <v>#N/A</v>
      </c>
      <c r="G312" s="14" t="str">
        <f t="shared" si="3"/>
        <v>#N/A</v>
      </c>
      <c r="H312" s="52">
        <f t="shared" si="4"/>
        <v>104269.8</v>
      </c>
      <c r="I312" s="18">
        <v>16.8</v>
      </c>
      <c r="J312" s="18"/>
    </row>
    <row r="313">
      <c r="A313" s="6">
        <v>42316.0</v>
      </c>
      <c r="B313" s="14" t="s">
        <v>47</v>
      </c>
      <c r="C313" s="51" t="s">
        <v>46</v>
      </c>
      <c r="D313" s="51">
        <v>103793.1</v>
      </c>
      <c r="E313" s="52">
        <f t="shared" si="1"/>
        <v>103793.1</v>
      </c>
      <c r="F313" s="14" t="str">
        <f t="shared" si="2"/>
        <v>#N/A</v>
      </c>
      <c r="G313" s="14" t="str">
        <f t="shared" si="3"/>
        <v>#N/A</v>
      </c>
      <c r="H313" s="52">
        <f t="shared" si="4"/>
        <v>103793.1</v>
      </c>
      <c r="I313" s="18">
        <v>24.8</v>
      </c>
      <c r="J313" s="18"/>
    </row>
    <row r="314">
      <c r="A314" s="6">
        <v>42317.0</v>
      </c>
      <c r="B314" s="14" t="s">
        <v>47</v>
      </c>
      <c r="C314" s="51" t="s">
        <v>46</v>
      </c>
      <c r="D314" s="51">
        <v>127234.7</v>
      </c>
      <c r="E314" s="52">
        <f t="shared" si="1"/>
        <v>127234.7</v>
      </c>
      <c r="F314" s="14" t="str">
        <f t="shared" si="2"/>
        <v>#N/A</v>
      </c>
      <c r="G314" s="14" t="str">
        <f t="shared" si="3"/>
        <v>#N/A</v>
      </c>
      <c r="H314" s="52">
        <f t="shared" si="4"/>
        <v>127234.7</v>
      </c>
      <c r="I314" s="18">
        <v>33.1</v>
      </c>
      <c r="J314" s="18"/>
    </row>
    <row r="315">
      <c r="A315" s="6">
        <v>42318.0</v>
      </c>
      <c r="B315" s="14" t="s">
        <v>47</v>
      </c>
      <c r="C315" s="51" t="s">
        <v>46</v>
      </c>
      <c r="D315" s="51">
        <v>121617.3</v>
      </c>
      <c r="E315" s="52">
        <f t="shared" si="1"/>
        <v>121617.3</v>
      </c>
      <c r="F315" s="14" t="str">
        <f t="shared" si="2"/>
        <v>#N/A</v>
      </c>
      <c r="G315" s="14" t="str">
        <f t="shared" si="3"/>
        <v>#N/A</v>
      </c>
      <c r="H315" s="52">
        <f t="shared" si="4"/>
        <v>121617.3</v>
      </c>
      <c r="I315" s="18">
        <v>16.4</v>
      </c>
      <c r="J315" s="18"/>
    </row>
    <row r="316">
      <c r="A316" s="6">
        <v>42319.0</v>
      </c>
      <c r="B316" s="14" t="s">
        <v>47</v>
      </c>
      <c r="C316" s="51" t="s">
        <v>46</v>
      </c>
      <c r="D316" s="51">
        <v>121566.6</v>
      </c>
      <c r="E316" s="52">
        <f t="shared" si="1"/>
        <v>121566.6</v>
      </c>
      <c r="F316" s="14" t="str">
        <f t="shared" si="2"/>
        <v>#N/A</v>
      </c>
      <c r="G316" s="14" t="str">
        <f t="shared" si="3"/>
        <v>#N/A</v>
      </c>
      <c r="H316" s="52">
        <f t="shared" si="4"/>
        <v>121566.6</v>
      </c>
      <c r="I316" s="18">
        <v>20.1</v>
      </c>
      <c r="J316" s="18"/>
    </row>
    <row r="317">
      <c r="A317" s="6">
        <v>42320.0</v>
      </c>
      <c r="B317" s="14" t="s">
        <v>47</v>
      </c>
      <c r="C317" s="51" t="s">
        <v>46</v>
      </c>
      <c r="D317" s="51">
        <v>123775.2</v>
      </c>
      <c r="E317" s="52">
        <f t="shared" si="1"/>
        <v>123775.2</v>
      </c>
      <c r="F317" s="14" t="str">
        <f t="shared" si="2"/>
        <v>#N/A</v>
      </c>
      <c r="G317" s="14" t="str">
        <f t="shared" si="3"/>
        <v>#N/A</v>
      </c>
      <c r="H317" s="52">
        <f t="shared" si="4"/>
        <v>123775.2</v>
      </c>
      <c r="I317" s="18">
        <v>21.2</v>
      </c>
      <c r="J317" s="18"/>
    </row>
    <row r="318">
      <c r="A318" s="6">
        <v>42321.0</v>
      </c>
      <c r="B318" s="14" t="s">
        <v>47</v>
      </c>
      <c r="C318" s="51" t="s">
        <v>46</v>
      </c>
      <c r="D318" s="51">
        <v>117078.6</v>
      </c>
      <c r="E318" s="52">
        <f t="shared" si="1"/>
        <v>117078.6</v>
      </c>
      <c r="F318" s="14" t="str">
        <f t="shared" si="2"/>
        <v>#N/A</v>
      </c>
      <c r="G318" s="14" t="str">
        <f t="shared" si="3"/>
        <v>#N/A</v>
      </c>
      <c r="H318" s="52">
        <f t="shared" si="4"/>
        <v>117078.6</v>
      </c>
      <c r="I318" s="18">
        <v>18.2</v>
      </c>
      <c r="J318" s="18"/>
    </row>
    <row r="319">
      <c r="A319" s="6">
        <v>42322.0</v>
      </c>
      <c r="B319" s="14" t="s">
        <v>47</v>
      </c>
      <c r="C319" s="51" t="s">
        <v>46</v>
      </c>
      <c r="D319" s="51">
        <v>103646.6</v>
      </c>
      <c r="E319" s="52">
        <f t="shared" si="1"/>
        <v>103646.6</v>
      </c>
      <c r="F319" s="14" t="str">
        <f t="shared" si="2"/>
        <v>#N/A</v>
      </c>
      <c r="G319" s="14" t="str">
        <f t="shared" si="3"/>
        <v>#N/A</v>
      </c>
      <c r="H319" s="52">
        <f t="shared" si="4"/>
        <v>103646.6</v>
      </c>
      <c r="I319" s="18">
        <v>18.3</v>
      </c>
      <c r="J319" s="18"/>
    </row>
    <row r="320">
      <c r="A320" s="6">
        <v>42323.0</v>
      </c>
      <c r="B320" s="14" t="s">
        <v>47</v>
      </c>
      <c r="C320" s="51" t="s">
        <v>46</v>
      </c>
      <c r="D320" s="51">
        <v>99761.81</v>
      </c>
      <c r="E320" s="52">
        <f t="shared" si="1"/>
        <v>99761.81</v>
      </c>
      <c r="F320" s="14" t="str">
        <f t="shared" si="2"/>
        <v>#N/A</v>
      </c>
      <c r="G320" s="14" t="str">
        <f t="shared" si="3"/>
        <v>#N/A</v>
      </c>
      <c r="H320" s="52">
        <f t="shared" si="4"/>
        <v>99761.81</v>
      </c>
      <c r="I320" s="18">
        <v>18.5</v>
      </c>
      <c r="J320" s="18"/>
    </row>
    <row r="321">
      <c r="A321" s="6">
        <v>42324.0</v>
      </c>
      <c r="B321" s="14" t="s">
        <v>47</v>
      </c>
      <c r="C321" s="51" t="s">
        <v>46</v>
      </c>
      <c r="D321" s="51">
        <v>124557.2</v>
      </c>
      <c r="E321" s="52">
        <f t="shared" si="1"/>
        <v>124557.2</v>
      </c>
      <c r="F321" s="14" t="str">
        <f t="shared" si="2"/>
        <v>#N/A</v>
      </c>
      <c r="G321" s="14" t="str">
        <f t="shared" si="3"/>
        <v>#N/A</v>
      </c>
      <c r="H321" s="52">
        <f t="shared" si="4"/>
        <v>124557.2</v>
      </c>
      <c r="I321" s="18">
        <v>26.3</v>
      </c>
      <c r="J321" s="18"/>
    </row>
    <row r="322">
      <c r="A322" s="6">
        <v>42325.0</v>
      </c>
      <c r="B322" s="14" t="s">
        <v>47</v>
      </c>
      <c r="C322" s="51" t="s">
        <v>46</v>
      </c>
      <c r="D322" s="51">
        <v>131442.2</v>
      </c>
      <c r="E322" s="52">
        <f t="shared" si="1"/>
        <v>131442.2</v>
      </c>
      <c r="F322" s="14" t="str">
        <f t="shared" si="2"/>
        <v>#N/A</v>
      </c>
      <c r="G322" s="14" t="str">
        <f t="shared" si="3"/>
        <v>#N/A</v>
      </c>
      <c r="H322" s="52">
        <f t="shared" si="4"/>
        <v>131442.2</v>
      </c>
      <c r="I322" s="18">
        <v>33.3</v>
      </c>
      <c r="J322" s="18"/>
    </row>
    <row r="323">
      <c r="A323" s="6">
        <v>42326.0</v>
      </c>
      <c r="B323" s="14" t="s">
        <v>47</v>
      </c>
      <c r="C323" s="51" t="s">
        <v>46</v>
      </c>
      <c r="D323" s="51">
        <v>132353.8</v>
      </c>
      <c r="E323" s="52">
        <f t="shared" si="1"/>
        <v>132353.8</v>
      </c>
      <c r="F323" s="14" t="str">
        <f t="shared" si="2"/>
        <v>#N/A</v>
      </c>
      <c r="G323" s="14" t="str">
        <f t="shared" si="3"/>
        <v>#N/A</v>
      </c>
      <c r="H323" s="52">
        <f t="shared" si="4"/>
        <v>132353.8</v>
      </c>
      <c r="I323" s="18">
        <v>29.5</v>
      </c>
      <c r="J323" s="18"/>
    </row>
    <row r="324">
      <c r="A324" s="6">
        <v>42327.0</v>
      </c>
      <c r="B324" s="14" t="s">
        <v>47</v>
      </c>
      <c r="C324" s="51" t="s">
        <v>46</v>
      </c>
      <c r="D324" s="51">
        <v>138118.7</v>
      </c>
      <c r="E324" s="52">
        <f t="shared" si="1"/>
        <v>138118.7</v>
      </c>
      <c r="F324" s="14" t="str">
        <f t="shared" si="2"/>
        <v>#N/A</v>
      </c>
      <c r="G324" s="14" t="str">
        <f t="shared" si="3"/>
        <v>#N/A</v>
      </c>
      <c r="H324" s="52">
        <f t="shared" si="4"/>
        <v>138118.7</v>
      </c>
      <c r="I324" s="18">
        <v>31.5</v>
      </c>
      <c r="J324" s="18"/>
    </row>
    <row r="325">
      <c r="A325" s="6">
        <v>42328.0</v>
      </c>
      <c r="B325" s="14" t="s">
        <v>47</v>
      </c>
      <c r="C325" s="51" t="s">
        <v>46</v>
      </c>
      <c r="D325" s="51">
        <v>123412.7</v>
      </c>
      <c r="E325" s="52">
        <f t="shared" si="1"/>
        <v>123412.7</v>
      </c>
      <c r="F325" s="14" t="str">
        <f t="shared" si="2"/>
        <v>#N/A</v>
      </c>
      <c r="G325" s="14" t="str">
        <f t="shared" si="3"/>
        <v>#N/A</v>
      </c>
      <c r="H325" s="52">
        <f t="shared" si="4"/>
        <v>123412.7</v>
      </c>
      <c r="I325" s="18">
        <v>19.1</v>
      </c>
      <c r="J325" s="18"/>
    </row>
    <row r="326">
      <c r="A326" s="6">
        <v>42329.0</v>
      </c>
      <c r="B326" s="14" t="s">
        <v>47</v>
      </c>
      <c r="C326" s="51" t="s">
        <v>46</v>
      </c>
      <c r="D326" s="51">
        <v>102647.9</v>
      </c>
      <c r="E326" s="52">
        <f t="shared" si="1"/>
        <v>102647.9</v>
      </c>
      <c r="F326" s="14" t="str">
        <f t="shared" si="2"/>
        <v>#N/A</v>
      </c>
      <c r="G326" s="14" t="str">
        <f t="shared" si="3"/>
        <v>#N/A</v>
      </c>
      <c r="H326" s="52">
        <f t="shared" si="4"/>
        <v>102647.9</v>
      </c>
      <c r="I326" s="18">
        <v>17.5</v>
      </c>
      <c r="J326" s="18"/>
    </row>
    <row r="327">
      <c r="A327" s="6">
        <v>42330.0</v>
      </c>
      <c r="B327" s="14" t="s">
        <v>47</v>
      </c>
      <c r="C327" s="51" t="s">
        <v>46</v>
      </c>
      <c r="D327" s="51">
        <v>98621.62</v>
      </c>
      <c r="E327" s="52">
        <f t="shared" si="1"/>
        <v>98621.62</v>
      </c>
      <c r="F327" s="14" t="str">
        <f t="shared" si="2"/>
        <v>#N/A</v>
      </c>
      <c r="G327" s="14" t="str">
        <f t="shared" si="3"/>
        <v>#N/A</v>
      </c>
      <c r="H327" s="52">
        <f t="shared" si="4"/>
        <v>98621.62</v>
      </c>
      <c r="I327" s="18">
        <v>20.0</v>
      </c>
      <c r="J327" s="18"/>
    </row>
    <row r="328">
      <c r="A328" s="6">
        <v>42331.0</v>
      </c>
      <c r="B328" s="14" t="s">
        <v>47</v>
      </c>
      <c r="C328" s="51" t="s">
        <v>46</v>
      </c>
      <c r="D328" s="51">
        <v>114406.8</v>
      </c>
      <c r="E328" s="52">
        <f t="shared" si="1"/>
        <v>114406.8</v>
      </c>
      <c r="F328" s="14" t="str">
        <f t="shared" si="2"/>
        <v>#N/A</v>
      </c>
      <c r="G328" s="14" t="str">
        <f t="shared" si="3"/>
        <v>#N/A</v>
      </c>
      <c r="H328" s="52">
        <f t="shared" si="4"/>
        <v>114406.8</v>
      </c>
      <c r="I328" s="18">
        <v>20.7</v>
      </c>
      <c r="J328" s="18"/>
    </row>
    <row r="329">
      <c r="A329" s="6">
        <v>42332.0</v>
      </c>
      <c r="B329" s="14" t="s">
        <v>47</v>
      </c>
      <c r="C329" s="51" t="s">
        <v>46</v>
      </c>
      <c r="D329" s="51">
        <v>118894.3</v>
      </c>
      <c r="E329" s="52">
        <f t="shared" si="1"/>
        <v>118894.3</v>
      </c>
      <c r="F329" s="14" t="str">
        <f t="shared" si="2"/>
        <v>#N/A</v>
      </c>
      <c r="G329" s="14" t="str">
        <f t="shared" si="3"/>
        <v>#N/A</v>
      </c>
      <c r="H329" s="52">
        <f t="shared" si="4"/>
        <v>118894.3</v>
      </c>
      <c r="I329" s="18">
        <v>24.5</v>
      </c>
      <c r="J329" s="18"/>
    </row>
    <row r="330">
      <c r="A330" s="6">
        <v>42333.0</v>
      </c>
      <c r="B330" s="14" t="s">
        <v>47</v>
      </c>
      <c r="C330" s="51" t="s">
        <v>46</v>
      </c>
      <c r="D330" s="51">
        <v>124728.9</v>
      </c>
      <c r="E330" s="52">
        <f t="shared" si="1"/>
        <v>124728.9</v>
      </c>
      <c r="F330" s="14" t="str">
        <f t="shared" si="2"/>
        <v>#N/A</v>
      </c>
      <c r="G330" s="14" t="str">
        <f t="shared" si="3"/>
        <v>#N/A</v>
      </c>
      <c r="H330" s="52">
        <f t="shared" si="4"/>
        <v>124728.9</v>
      </c>
      <c r="I330" s="18">
        <v>33.3</v>
      </c>
      <c r="J330" s="18"/>
    </row>
    <row r="331">
      <c r="A331" s="6">
        <v>42334.0</v>
      </c>
      <c r="B331" s="14" t="s">
        <v>47</v>
      </c>
      <c r="C331" s="51" t="s">
        <v>46</v>
      </c>
      <c r="D331" s="51">
        <v>112907.1</v>
      </c>
      <c r="E331" s="52">
        <f t="shared" si="1"/>
        <v>112907.1</v>
      </c>
      <c r="F331" s="14" t="str">
        <f t="shared" si="2"/>
        <v>#N/A</v>
      </c>
      <c r="G331" s="14" t="str">
        <f t="shared" si="3"/>
        <v>#N/A</v>
      </c>
      <c r="H331" s="52">
        <f t="shared" si="4"/>
        <v>112907.1</v>
      </c>
      <c r="I331" s="18">
        <v>17.4</v>
      </c>
      <c r="J331" s="18"/>
    </row>
    <row r="332">
      <c r="A332" s="6">
        <v>42335.0</v>
      </c>
      <c r="B332" s="14" t="s">
        <v>47</v>
      </c>
      <c r="C332" s="51" t="s">
        <v>46</v>
      </c>
      <c r="D332" s="51">
        <v>117492.8</v>
      </c>
      <c r="E332" s="52">
        <f t="shared" si="1"/>
        <v>117492.8</v>
      </c>
      <c r="F332" s="14" t="str">
        <f t="shared" si="2"/>
        <v>#N/A</v>
      </c>
      <c r="G332" s="14" t="str">
        <f t="shared" si="3"/>
        <v>#N/A</v>
      </c>
      <c r="H332" s="52">
        <f t="shared" si="4"/>
        <v>117492.8</v>
      </c>
      <c r="I332" s="18">
        <v>18.2</v>
      </c>
      <c r="J332" s="18"/>
    </row>
    <row r="333">
      <c r="A333" s="6">
        <v>42336.0</v>
      </c>
      <c r="B333" s="14" t="s">
        <v>47</v>
      </c>
      <c r="C333" s="51" t="s">
        <v>46</v>
      </c>
      <c r="D333" s="51">
        <v>105011.2</v>
      </c>
      <c r="E333" s="52">
        <f t="shared" si="1"/>
        <v>105011.2</v>
      </c>
      <c r="F333" s="14" t="str">
        <f t="shared" si="2"/>
        <v>#N/A</v>
      </c>
      <c r="G333" s="14" t="str">
        <f t="shared" si="3"/>
        <v>#N/A</v>
      </c>
      <c r="H333" s="52">
        <f t="shared" si="4"/>
        <v>105011.2</v>
      </c>
      <c r="I333" s="18">
        <v>20.1</v>
      </c>
      <c r="J333" s="18"/>
    </row>
    <row r="334">
      <c r="A334" s="6">
        <v>42337.0</v>
      </c>
      <c r="B334" s="14" t="s">
        <v>47</v>
      </c>
      <c r="C334" s="51" t="s">
        <v>46</v>
      </c>
      <c r="D334" s="51">
        <v>102162.5</v>
      </c>
      <c r="E334" s="52">
        <f t="shared" si="1"/>
        <v>102162.5</v>
      </c>
      <c r="F334" s="14" t="str">
        <f t="shared" si="2"/>
        <v>#N/A</v>
      </c>
      <c r="G334" s="14" t="str">
        <f t="shared" si="3"/>
        <v>#N/A</v>
      </c>
      <c r="H334" s="52">
        <f t="shared" si="4"/>
        <v>102162.5</v>
      </c>
      <c r="I334" s="18">
        <v>20.3</v>
      </c>
      <c r="J334" s="18"/>
    </row>
    <row r="335">
      <c r="A335" s="6">
        <v>42338.0</v>
      </c>
      <c r="B335" s="14" t="s">
        <v>47</v>
      </c>
      <c r="C335" s="51" t="s">
        <v>46</v>
      </c>
      <c r="D335" s="51">
        <v>122452.4</v>
      </c>
      <c r="E335" s="52">
        <f t="shared" si="1"/>
        <v>122452.4</v>
      </c>
      <c r="F335" s="14" t="str">
        <f t="shared" si="2"/>
        <v>#N/A</v>
      </c>
      <c r="G335" s="14" t="str">
        <f t="shared" si="3"/>
        <v>#N/A</v>
      </c>
      <c r="H335" s="52">
        <f t="shared" si="4"/>
        <v>122452.4</v>
      </c>
      <c r="I335" s="18">
        <v>32.2</v>
      </c>
      <c r="J335" s="18"/>
    </row>
    <row r="336">
      <c r="A336" s="6">
        <v>42339.0</v>
      </c>
      <c r="B336" s="14" t="s">
        <v>47</v>
      </c>
      <c r="C336" s="51" t="s">
        <v>46</v>
      </c>
      <c r="D336" s="51">
        <v>117115.6</v>
      </c>
      <c r="E336" s="52">
        <f t="shared" si="1"/>
        <v>117115.6</v>
      </c>
      <c r="F336" s="14" t="str">
        <f t="shared" si="2"/>
        <v>#N/A</v>
      </c>
      <c r="G336" s="14" t="str">
        <f t="shared" si="3"/>
        <v>#N/A</v>
      </c>
      <c r="H336" s="52">
        <f t="shared" si="4"/>
        <v>117115.6</v>
      </c>
      <c r="I336" s="18">
        <v>24.6</v>
      </c>
      <c r="J336" s="18"/>
    </row>
    <row r="337">
      <c r="A337" s="6">
        <v>42340.0</v>
      </c>
      <c r="B337" s="14" t="s">
        <v>47</v>
      </c>
      <c r="C337" s="51" t="s">
        <v>46</v>
      </c>
      <c r="D337" s="51">
        <v>115230.1</v>
      </c>
      <c r="E337" s="52">
        <f t="shared" si="1"/>
        <v>115230.1</v>
      </c>
      <c r="F337" s="14" t="str">
        <f t="shared" si="2"/>
        <v>#N/A</v>
      </c>
      <c r="G337" s="14" t="str">
        <f t="shared" si="3"/>
        <v>#N/A</v>
      </c>
      <c r="H337" s="52">
        <f t="shared" si="4"/>
        <v>115230.1</v>
      </c>
      <c r="I337" s="18">
        <v>17.5</v>
      </c>
      <c r="J337" s="18"/>
    </row>
    <row r="338">
      <c r="A338" s="6">
        <v>42341.0</v>
      </c>
      <c r="B338" s="14" t="s">
        <v>47</v>
      </c>
      <c r="C338" s="51" t="s">
        <v>46</v>
      </c>
      <c r="D338" s="51">
        <v>121699.4</v>
      </c>
      <c r="E338" s="52">
        <f t="shared" si="1"/>
        <v>121699.4</v>
      </c>
      <c r="F338" s="14" t="str">
        <f t="shared" si="2"/>
        <v>#N/A</v>
      </c>
      <c r="G338" s="14" t="str">
        <f t="shared" si="3"/>
        <v>#N/A</v>
      </c>
      <c r="H338" s="52">
        <f t="shared" si="4"/>
        <v>121699.4</v>
      </c>
      <c r="I338" s="18">
        <v>21.3</v>
      </c>
      <c r="J338" s="18"/>
    </row>
    <row r="339">
      <c r="A339" s="6">
        <v>42342.0</v>
      </c>
      <c r="B339" s="14" t="s">
        <v>47</v>
      </c>
      <c r="C339" s="51" t="s">
        <v>46</v>
      </c>
      <c r="D339" s="51">
        <v>129148.5</v>
      </c>
      <c r="E339" s="52">
        <f t="shared" si="1"/>
        <v>129148.5</v>
      </c>
      <c r="F339" s="14" t="str">
        <f t="shared" si="2"/>
        <v>#N/A</v>
      </c>
      <c r="G339" s="14" t="str">
        <f t="shared" si="3"/>
        <v>#N/A</v>
      </c>
      <c r="H339" s="52">
        <f t="shared" si="4"/>
        <v>129148.5</v>
      </c>
      <c r="I339" s="18">
        <v>30.8</v>
      </c>
      <c r="J339" s="18"/>
    </row>
    <row r="340">
      <c r="A340" s="6">
        <v>42343.0</v>
      </c>
      <c r="B340" s="14" t="s">
        <v>47</v>
      </c>
      <c r="C340" s="51" t="s">
        <v>46</v>
      </c>
      <c r="D340" s="51">
        <v>115606.0</v>
      </c>
      <c r="E340" s="52">
        <f t="shared" si="1"/>
        <v>115606</v>
      </c>
      <c r="F340" s="14" t="str">
        <f t="shared" si="2"/>
        <v>#N/A</v>
      </c>
      <c r="G340" s="14" t="str">
        <f t="shared" si="3"/>
        <v>#N/A</v>
      </c>
      <c r="H340" s="52">
        <f t="shared" si="4"/>
        <v>115606</v>
      </c>
      <c r="I340" s="18">
        <v>25.3</v>
      </c>
      <c r="J340" s="18"/>
    </row>
    <row r="341">
      <c r="A341" s="6">
        <v>42344.0</v>
      </c>
      <c r="B341" s="14" t="s">
        <v>47</v>
      </c>
      <c r="C341" s="51" t="s">
        <v>46</v>
      </c>
      <c r="D341" s="51">
        <v>112025.3</v>
      </c>
      <c r="E341" s="52">
        <f t="shared" si="1"/>
        <v>112025.3</v>
      </c>
      <c r="F341" s="14" t="str">
        <f t="shared" si="2"/>
        <v>#N/A</v>
      </c>
      <c r="G341" s="14" t="str">
        <f t="shared" si="3"/>
        <v>#N/A</v>
      </c>
      <c r="H341" s="52">
        <f t="shared" si="4"/>
        <v>112025.3</v>
      </c>
      <c r="I341" s="18">
        <v>29.8</v>
      </c>
      <c r="J341" s="18"/>
    </row>
    <row r="342">
      <c r="A342" s="6">
        <v>42345.0</v>
      </c>
      <c r="B342" s="14" t="s">
        <v>47</v>
      </c>
      <c r="C342" s="51" t="s">
        <v>46</v>
      </c>
      <c r="D342" s="51">
        <v>129059.6</v>
      </c>
      <c r="E342" s="52">
        <f t="shared" si="1"/>
        <v>129059.6</v>
      </c>
      <c r="F342" s="14" t="str">
        <f t="shared" si="2"/>
        <v>#N/A</v>
      </c>
      <c r="G342" s="14" t="str">
        <f t="shared" si="3"/>
        <v>#N/A</v>
      </c>
      <c r="H342" s="52">
        <f t="shared" si="4"/>
        <v>129059.6</v>
      </c>
      <c r="I342" s="18">
        <v>27.3</v>
      </c>
      <c r="J342" s="18"/>
    </row>
    <row r="343">
      <c r="A343" s="6">
        <v>42346.0</v>
      </c>
      <c r="B343" s="14" t="s">
        <v>47</v>
      </c>
      <c r="C343" s="51" t="s">
        <v>46</v>
      </c>
      <c r="D343" s="51">
        <v>136800.9</v>
      </c>
      <c r="E343" s="52">
        <f t="shared" si="1"/>
        <v>136800.9</v>
      </c>
      <c r="F343" s="14" t="str">
        <f t="shared" si="2"/>
        <v>#N/A</v>
      </c>
      <c r="G343" s="14" t="str">
        <f t="shared" si="3"/>
        <v>#N/A</v>
      </c>
      <c r="H343" s="52">
        <f t="shared" si="4"/>
        <v>136800.9</v>
      </c>
      <c r="I343" s="18">
        <v>35.4</v>
      </c>
      <c r="J343" s="18"/>
    </row>
    <row r="344">
      <c r="A344" s="6">
        <v>42347.0</v>
      </c>
      <c r="B344" s="14" t="s">
        <v>47</v>
      </c>
      <c r="C344" s="51" t="s">
        <v>46</v>
      </c>
      <c r="D344" s="51">
        <v>125965.0</v>
      </c>
      <c r="E344" s="52">
        <f t="shared" si="1"/>
        <v>125965</v>
      </c>
      <c r="F344" s="14" t="str">
        <f t="shared" si="2"/>
        <v>#N/A</v>
      </c>
      <c r="G344" s="14" t="str">
        <f t="shared" si="3"/>
        <v>#N/A</v>
      </c>
      <c r="H344" s="52">
        <f t="shared" si="4"/>
        <v>125965</v>
      </c>
      <c r="I344" s="18">
        <v>24.6</v>
      </c>
      <c r="J344" s="18"/>
    </row>
    <row r="345">
      <c r="A345" s="6">
        <v>42348.0</v>
      </c>
      <c r="B345" s="14" t="s">
        <v>47</v>
      </c>
      <c r="C345" s="51" t="s">
        <v>46</v>
      </c>
      <c r="D345" s="51">
        <v>125807.5</v>
      </c>
      <c r="E345" s="52">
        <f t="shared" si="1"/>
        <v>125807.5</v>
      </c>
      <c r="F345" s="14" t="str">
        <f t="shared" si="2"/>
        <v>#N/A</v>
      </c>
      <c r="G345" s="14" t="str">
        <f t="shared" si="3"/>
        <v>#N/A</v>
      </c>
      <c r="H345" s="52">
        <f t="shared" si="4"/>
        <v>125807.5</v>
      </c>
      <c r="I345" s="18">
        <v>26.0</v>
      </c>
      <c r="J345" s="18"/>
    </row>
    <row r="346">
      <c r="A346" s="6">
        <v>42349.0</v>
      </c>
      <c r="B346" s="14" t="s">
        <v>47</v>
      </c>
      <c r="C346" s="51" t="s">
        <v>46</v>
      </c>
      <c r="D346" s="51">
        <v>116597.8</v>
      </c>
      <c r="E346" s="52">
        <f t="shared" si="1"/>
        <v>116597.8</v>
      </c>
      <c r="F346" s="14" t="str">
        <f t="shared" si="2"/>
        <v>#N/A</v>
      </c>
      <c r="G346" s="14" t="str">
        <f t="shared" si="3"/>
        <v>#N/A</v>
      </c>
      <c r="H346" s="52">
        <f t="shared" si="4"/>
        <v>116597.8</v>
      </c>
      <c r="I346" s="18">
        <v>19.2</v>
      </c>
      <c r="J346" s="18"/>
    </row>
    <row r="347">
      <c r="A347" s="6">
        <v>42350.0</v>
      </c>
      <c r="B347" s="14" t="s">
        <v>47</v>
      </c>
      <c r="C347" s="51" t="s">
        <v>46</v>
      </c>
      <c r="D347" s="51">
        <v>106139.4</v>
      </c>
      <c r="E347" s="52">
        <f t="shared" si="1"/>
        <v>106139.4</v>
      </c>
      <c r="F347" s="14" t="str">
        <f t="shared" si="2"/>
        <v>#N/A</v>
      </c>
      <c r="G347" s="14" t="str">
        <f t="shared" si="3"/>
        <v>#N/A</v>
      </c>
      <c r="H347" s="52">
        <f t="shared" si="4"/>
        <v>106139.4</v>
      </c>
      <c r="I347" s="18">
        <v>18.3</v>
      </c>
      <c r="J347" s="18"/>
    </row>
    <row r="348">
      <c r="A348" s="6">
        <v>42351.0</v>
      </c>
      <c r="B348" s="14" t="s">
        <v>47</v>
      </c>
      <c r="C348" s="51" t="s">
        <v>46</v>
      </c>
      <c r="D348" s="51">
        <v>105218.5</v>
      </c>
      <c r="E348" s="52">
        <f t="shared" si="1"/>
        <v>105218.5</v>
      </c>
      <c r="F348" s="14" t="str">
        <f t="shared" si="2"/>
        <v>#N/A</v>
      </c>
      <c r="G348" s="14" t="str">
        <f t="shared" si="3"/>
        <v>#N/A</v>
      </c>
      <c r="H348" s="52">
        <f t="shared" si="4"/>
        <v>105218.5</v>
      </c>
      <c r="I348" s="18">
        <v>28.3</v>
      </c>
      <c r="J348" s="18"/>
    </row>
    <row r="349">
      <c r="A349" s="6">
        <v>42352.0</v>
      </c>
      <c r="B349" s="14" t="s">
        <v>47</v>
      </c>
      <c r="C349" s="51" t="s">
        <v>46</v>
      </c>
      <c r="D349" s="51">
        <v>125785.0</v>
      </c>
      <c r="E349" s="52">
        <f t="shared" si="1"/>
        <v>125785</v>
      </c>
      <c r="F349" s="14" t="str">
        <f t="shared" si="2"/>
        <v>#N/A</v>
      </c>
      <c r="G349" s="14" t="str">
        <f t="shared" si="3"/>
        <v>#N/A</v>
      </c>
      <c r="H349" s="52">
        <f t="shared" si="4"/>
        <v>125785</v>
      </c>
      <c r="I349" s="18">
        <v>22.7</v>
      </c>
      <c r="J349" s="18"/>
    </row>
    <row r="350">
      <c r="A350" s="6">
        <v>42353.0</v>
      </c>
      <c r="B350" s="14" t="s">
        <v>47</v>
      </c>
      <c r="C350" s="51" t="s">
        <v>46</v>
      </c>
      <c r="D350" s="51">
        <v>129077.4</v>
      </c>
      <c r="E350" s="52">
        <f t="shared" si="1"/>
        <v>129077.4</v>
      </c>
      <c r="F350" s="14" t="str">
        <f t="shared" si="2"/>
        <v>#N/A</v>
      </c>
      <c r="G350" s="14" t="str">
        <f t="shared" si="3"/>
        <v>#N/A</v>
      </c>
      <c r="H350" s="52">
        <f t="shared" si="4"/>
        <v>129077.4</v>
      </c>
      <c r="I350" s="18">
        <v>24.6</v>
      </c>
      <c r="J350" s="18"/>
    </row>
    <row r="351">
      <c r="A351" s="6">
        <v>42354.0</v>
      </c>
      <c r="B351" s="14" t="s">
        <v>47</v>
      </c>
      <c r="C351" s="51" t="s">
        <v>46</v>
      </c>
      <c r="D351" s="51">
        <v>135930.1</v>
      </c>
      <c r="E351" s="52">
        <f t="shared" si="1"/>
        <v>135930.1</v>
      </c>
      <c r="F351" s="14" t="str">
        <f t="shared" si="2"/>
        <v>#N/A</v>
      </c>
      <c r="G351" s="14" t="str">
        <f t="shared" si="3"/>
        <v>#N/A</v>
      </c>
      <c r="H351" s="52">
        <f t="shared" si="4"/>
        <v>135930.1</v>
      </c>
      <c r="I351" s="18">
        <v>27.5</v>
      </c>
      <c r="J351" s="18"/>
    </row>
    <row r="352">
      <c r="A352" s="6">
        <v>42355.0</v>
      </c>
      <c r="B352" s="14" t="s">
        <v>47</v>
      </c>
      <c r="C352" s="51" t="s">
        <v>46</v>
      </c>
      <c r="D352" s="51">
        <v>152366.3</v>
      </c>
      <c r="E352" s="52">
        <f t="shared" si="1"/>
        <v>152366.3</v>
      </c>
      <c r="F352" s="14" t="str">
        <f t="shared" si="2"/>
        <v>#N/A</v>
      </c>
      <c r="G352" s="14" t="str">
        <f t="shared" si="3"/>
        <v>#N/A</v>
      </c>
      <c r="H352" s="52">
        <f t="shared" si="4"/>
        <v>152366.3</v>
      </c>
      <c r="I352" s="18">
        <v>37.2</v>
      </c>
      <c r="J352" s="18"/>
    </row>
    <row r="353">
      <c r="A353" s="6">
        <v>42356.0</v>
      </c>
      <c r="B353" s="14" t="s">
        <v>46</v>
      </c>
      <c r="C353" s="51" t="s">
        <v>46</v>
      </c>
      <c r="D353" s="51">
        <v>158052.9</v>
      </c>
      <c r="E353" s="60" t="str">
        <f t="shared" si="1"/>
        <v>#N/A</v>
      </c>
      <c r="F353" s="52">
        <f t="shared" si="2"/>
        <v>158052.9</v>
      </c>
      <c r="G353" s="14" t="str">
        <f t="shared" si="3"/>
        <v>#N/A</v>
      </c>
      <c r="H353" s="52">
        <f t="shared" si="4"/>
        <v>158052.9</v>
      </c>
      <c r="I353" s="18">
        <v>35.4</v>
      </c>
      <c r="J353" s="18"/>
    </row>
    <row r="354">
      <c r="A354" s="6">
        <v>42357.0</v>
      </c>
      <c r="B354" s="14" t="s">
        <v>46</v>
      </c>
      <c r="C354" s="51" t="s">
        <v>46</v>
      </c>
      <c r="D354" s="51">
        <v>154924.9</v>
      </c>
      <c r="E354" s="60" t="str">
        <f t="shared" si="1"/>
        <v>#N/A</v>
      </c>
      <c r="F354" s="52">
        <f t="shared" si="2"/>
        <v>154924.9</v>
      </c>
      <c r="G354" s="14" t="str">
        <f t="shared" si="3"/>
        <v>#N/A</v>
      </c>
      <c r="H354" s="52">
        <f t="shared" si="4"/>
        <v>154924.9</v>
      </c>
      <c r="I354" s="18">
        <v>41.2</v>
      </c>
      <c r="J354" s="18"/>
    </row>
    <row r="355">
      <c r="A355" s="6">
        <v>42358.0</v>
      </c>
      <c r="B355" s="14" t="s">
        <v>46</v>
      </c>
      <c r="C355" s="51" t="s">
        <v>46</v>
      </c>
      <c r="D355" s="51">
        <v>133421.0</v>
      </c>
      <c r="E355" s="60" t="str">
        <f t="shared" si="1"/>
        <v>#N/A</v>
      </c>
      <c r="F355" s="52">
        <f t="shared" si="2"/>
        <v>133421</v>
      </c>
      <c r="G355" s="14" t="str">
        <f t="shared" si="3"/>
        <v>#N/A</v>
      </c>
      <c r="H355" s="52">
        <f t="shared" si="4"/>
        <v>133421</v>
      </c>
      <c r="I355" s="18">
        <v>37.8</v>
      </c>
      <c r="J355" s="18"/>
    </row>
    <row r="356">
      <c r="A356" s="6">
        <v>42359.0</v>
      </c>
      <c r="B356" s="14" t="s">
        <v>46</v>
      </c>
      <c r="C356" s="51" t="s">
        <v>46</v>
      </c>
      <c r="D356" s="51">
        <v>113802.2</v>
      </c>
      <c r="E356" s="60" t="str">
        <f t="shared" si="1"/>
        <v>#N/A</v>
      </c>
      <c r="F356" s="52">
        <f t="shared" si="2"/>
        <v>113802.2</v>
      </c>
      <c r="G356" s="14" t="str">
        <f t="shared" si="3"/>
        <v>#N/A</v>
      </c>
      <c r="H356" s="52">
        <f t="shared" si="4"/>
        <v>113802.2</v>
      </c>
      <c r="I356" s="18">
        <v>20.2</v>
      </c>
      <c r="J356" s="18"/>
    </row>
    <row r="357">
      <c r="A357" s="6">
        <v>42360.0</v>
      </c>
      <c r="B357" s="14" t="s">
        <v>46</v>
      </c>
      <c r="C357" s="51" t="s">
        <v>46</v>
      </c>
      <c r="D357" s="51">
        <v>119477.5</v>
      </c>
      <c r="E357" s="60" t="str">
        <f t="shared" si="1"/>
        <v>#N/A</v>
      </c>
      <c r="F357" s="52">
        <f t="shared" si="2"/>
        <v>119477.5</v>
      </c>
      <c r="G357" s="14" t="str">
        <f t="shared" si="3"/>
        <v>#N/A</v>
      </c>
      <c r="H357" s="52">
        <f t="shared" si="4"/>
        <v>119477.5</v>
      </c>
      <c r="I357" s="18">
        <v>22.8</v>
      </c>
      <c r="J357" s="18"/>
    </row>
    <row r="358">
      <c r="A358" s="6">
        <v>42361.0</v>
      </c>
      <c r="B358" s="14" t="s">
        <v>46</v>
      </c>
      <c r="C358" s="51" t="s">
        <v>46</v>
      </c>
      <c r="D358" s="51">
        <v>126553.1</v>
      </c>
      <c r="E358" s="60" t="str">
        <f t="shared" si="1"/>
        <v>#N/A</v>
      </c>
      <c r="F358" s="52">
        <f t="shared" si="2"/>
        <v>126553.1</v>
      </c>
      <c r="G358" s="14" t="str">
        <f t="shared" si="3"/>
        <v>#N/A</v>
      </c>
      <c r="H358" s="52">
        <f t="shared" si="4"/>
        <v>126553.1</v>
      </c>
      <c r="I358" s="18">
        <v>26.0</v>
      </c>
      <c r="J358" s="18"/>
    </row>
    <row r="359">
      <c r="A359" s="6">
        <v>42362.0</v>
      </c>
      <c r="B359" s="14" t="s">
        <v>46</v>
      </c>
      <c r="C359" s="51" t="s">
        <v>46</v>
      </c>
      <c r="D359" s="51">
        <v>134583.3</v>
      </c>
      <c r="E359" s="60" t="str">
        <f t="shared" si="1"/>
        <v>#N/A</v>
      </c>
      <c r="F359" s="52">
        <f t="shared" si="2"/>
        <v>134583.3</v>
      </c>
      <c r="G359" s="14" t="str">
        <f t="shared" si="3"/>
        <v>#N/A</v>
      </c>
      <c r="H359" s="52">
        <f t="shared" si="4"/>
        <v>134583.3</v>
      </c>
      <c r="I359" s="18">
        <v>34.6</v>
      </c>
      <c r="J359" s="18"/>
    </row>
    <row r="360">
      <c r="A360" s="6">
        <v>42363.0</v>
      </c>
      <c r="B360" s="14" t="s">
        <v>46</v>
      </c>
      <c r="C360" s="51" t="s">
        <v>47</v>
      </c>
      <c r="D360" s="51">
        <v>119950.4</v>
      </c>
      <c r="E360" s="60" t="str">
        <f t="shared" si="1"/>
        <v>#N/A</v>
      </c>
      <c r="F360" s="52">
        <f t="shared" si="2"/>
        <v>119950.4</v>
      </c>
      <c r="G360" s="52">
        <f t="shared" si="3"/>
        <v>119950.4</v>
      </c>
      <c r="H360" s="52" t="str">
        <f t="shared" si="4"/>
        <v>#N/A</v>
      </c>
      <c r="I360" s="18">
        <v>34.1</v>
      </c>
      <c r="J360" s="18"/>
    </row>
    <row r="361">
      <c r="A361" s="6">
        <v>42364.0</v>
      </c>
      <c r="B361" s="14" t="s">
        <v>46</v>
      </c>
      <c r="C361" s="51" t="s">
        <v>47</v>
      </c>
      <c r="D361" s="51">
        <v>95093.3</v>
      </c>
      <c r="E361" s="60" t="str">
        <f t="shared" si="1"/>
        <v>#N/A</v>
      </c>
      <c r="F361" s="52">
        <f t="shared" si="2"/>
        <v>95093.3</v>
      </c>
      <c r="G361" s="52">
        <f t="shared" si="3"/>
        <v>95093.3</v>
      </c>
      <c r="H361" s="52" t="str">
        <f t="shared" si="4"/>
        <v>#N/A</v>
      </c>
      <c r="I361" s="18">
        <v>20.0</v>
      </c>
      <c r="J361" s="18"/>
    </row>
    <row r="362">
      <c r="A362" s="6">
        <v>42365.0</v>
      </c>
      <c r="B362" s="14" t="s">
        <v>46</v>
      </c>
      <c r="C362" s="51" t="s">
        <v>46</v>
      </c>
      <c r="D362" s="51">
        <v>96394.94</v>
      </c>
      <c r="E362" s="60" t="str">
        <f t="shared" si="1"/>
        <v>#N/A</v>
      </c>
      <c r="F362" s="52">
        <f t="shared" si="2"/>
        <v>96394.94</v>
      </c>
      <c r="G362" s="14" t="str">
        <f t="shared" si="3"/>
        <v>#N/A</v>
      </c>
      <c r="H362" s="52">
        <f t="shared" si="4"/>
        <v>96394.94</v>
      </c>
      <c r="I362" s="18">
        <v>19.4</v>
      </c>
      <c r="J362" s="18"/>
    </row>
    <row r="363">
      <c r="A363" s="6">
        <v>42366.0</v>
      </c>
      <c r="B363" s="14" t="s">
        <v>46</v>
      </c>
      <c r="C363" s="51" t="s">
        <v>47</v>
      </c>
      <c r="D363" s="51">
        <v>100048.4</v>
      </c>
      <c r="E363" s="60" t="str">
        <f t="shared" si="1"/>
        <v>#N/A</v>
      </c>
      <c r="F363" s="52">
        <f t="shared" si="2"/>
        <v>100048.4</v>
      </c>
      <c r="G363" s="52">
        <f t="shared" si="3"/>
        <v>100048.4</v>
      </c>
      <c r="H363" s="52" t="str">
        <f t="shared" si="4"/>
        <v>#N/A</v>
      </c>
      <c r="I363" s="18">
        <v>20.8</v>
      </c>
      <c r="J363" s="18"/>
    </row>
    <row r="364">
      <c r="A364" s="6">
        <v>42367.0</v>
      </c>
      <c r="B364" s="14" t="s">
        <v>46</v>
      </c>
      <c r="C364" s="51" t="s">
        <v>46</v>
      </c>
      <c r="D364" s="51">
        <v>111647.5</v>
      </c>
      <c r="E364" s="60" t="str">
        <f t="shared" si="1"/>
        <v>#N/A</v>
      </c>
      <c r="F364" s="52">
        <f t="shared" si="2"/>
        <v>111647.5</v>
      </c>
      <c r="G364" s="14" t="str">
        <f t="shared" si="3"/>
        <v>#N/A</v>
      </c>
      <c r="H364" s="52">
        <f t="shared" si="4"/>
        <v>111647.5</v>
      </c>
      <c r="I364" s="18">
        <v>23.9</v>
      </c>
      <c r="J364" s="18"/>
    </row>
    <row r="365">
      <c r="A365" s="6">
        <v>42368.0</v>
      </c>
      <c r="B365" s="14" t="s">
        <v>46</v>
      </c>
      <c r="C365" s="51" t="s">
        <v>46</v>
      </c>
      <c r="D365" s="51">
        <v>128552.1</v>
      </c>
      <c r="E365" s="60" t="str">
        <f t="shared" si="1"/>
        <v>#N/A</v>
      </c>
      <c r="F365" s="52">
        <f t="shared" si="2"/>
        <v>128552.1</v>
      </c>
      <c r="G365" s="14" t="str">
        <f t="shared" si="3"/>
        <v>#N/A</v>
      </c>
      <c r="H365" s="52">
        <f t="shared" si="4"/>
        <v>128552.1</v>
      </c>
      <c r="I365" s="18">
        <v>34.7</v>
      </c>
      <c r="J365" s="18"/>
    </row>
    <row r="366">
      <c r="A366" s="6">
        <v>42369.0</v>
      </c>
      <c r="B366" s="14" t="s">
        <v>46</v>
      </c>
      <c r="C366" s="51" t="s">
        <v>46</v>
      </c>
      <c r="D366" s="51">
        <v>146473.8</v>
      </c>
      <c r="E366" s="60" t="str">
        <f t="shared" si="1"/>
        <v>#N/A</v>
      </c>
      <c r="F366" s="52">
        <f t="shared" si="2"/>
        <v>146473.8</v>
      </c>
      <c r="G366" s="14" t="str">
        <f t="shared" si="3"/>
        <v>#N/A</v>
      </c>
      <c r="H366" s="52">
        <f t="shared" si="4"/>
        <v>146473.8</v>
      </c>
      <c r="I366" s="18">
        <v>39.7</v>
      </c>
      <c r="J366" s="18"/>
    </row>
    <row r="367">
      <c r="A367" s="6">
        <v>42370.0</v>
      </c>
      <c r="B367" s="14" t="s">
        <v>46</v>
      </c>
      <c r="C367" s="51" t="s">
        <v>47</v>
      </c>
      <c r="D367" s="51">
        <v>116040.9</v>
      </c>
      <c r="E367" s="60" t="str">
        <f t="shared" si="1"/>
        <v>#N/A</v>
      </c>
      <c r="F367" s="52">
        <f t="shared" si="2"/>
        <v>116040.9</v>
      </c>
      <c r="G367" s="52">
        <f t="shared" si="3"/>
        <v>116040.9</v>
      </c>
      <c r="H367" s="52" t="str">
        <f t="shared" si="4"/>
        <v>#N/A</v>
      </c>
      <c r="I367" s="18">
        <v>24.2</v>
      </c>
      <c r="J367" s="18"/>
    </row>
    <row r="368">
      <c r="A368" s="6">
        <v>42371.0</v>
      </c>
      <c r="B368" s="14" t="s">
        <v>46</v>
      </c>
      <c r="C368" s="51" t="s">
        <v>46</v>
      </c>
      <c r="D368" s="51">
        <v>99622.64</v>
      </c>
      <c r="E368" s="60" t="str">
        <f t="shared" si="1"/>
        <v>#N/A</v>
      </c>
      <c r="F368" s="52">
        <f t="shared" si="2"/>
        <v>99622.64</v>
      </c>
      <c r="G368" s="14" t="str">
        <f t="shared" si="3"/>
        <v>#N/A</v>
      </c>
      <c r="H368" s="52">
        <f t="shared" si="4"/>
        <v>99622.64</v>
      </c>
      <c r="I368" s="18">
        <v>27.6</v>
      </c>
      <c r="J368" s="18"/>
    </row>
    <row r="369">
      <c r="A369" s="6">
        <v>42372.0</v>
      </c>
      <c r="B369" s="14" t="s">
        <v>46</v>
      </c>
      <c r="C369" s="51" t="s">
        <v>46</v>
      </c>
      <c r="D369" s="51">
        <v>97656.45</v>
      </c>
      <c r="E369" s="60" t="str">
        <f t="shared" si="1"/>
        <v>#N/A</v>
      </c>
      <c r="F369" s="52">
        <f t="shared" si="2"/>
        <v>97656.45</v>
      </c>
      <c r="G369" s="14" t="str">
        <f t="shared" si="3"/>
        <v>#N/A</v>
      </c>
      <c r="H369" s="52">
        <f t="shared" si="4"/>
        <v>97656.45</v>
      </c>
      <c r="I369" s="18">
        <v>27.1</v>
      </c>
      <c r="J369" s="18"/>
    </row>
    <row r="370">
      <c r="A370" s="6">
        <v>42373.0</v>
      </c>
      <c r="B370" s="14" t="s">
        <v>46</v>
      </c>
      <c r="C370" s="51" t="s">
        <v>46</v>
      </c>
      <c r="D370" s="51">
        <v>110932.5</v>
      </c>
      <c r="E370" s="60" t="str">
        <f t="shared" si="1"/>
        <v>#N/A</v>
      </c>
      <c r="F370" s="52">
        <f t="shared" si="2"/>
        <v>110932.5</v>
      </c>
      <c r="G370" s="14" t="str">
        <f t="shared" si="3"/>
        <v>#N/A</v>
      </c>
      <c r="H370" s="52">
        <f t="shared" si="4"/>
        <v>110932.5</v>
      </c>
      <c r="I370" s="18">
        <v>26.0</v>
      </c>
      <c r="J370" s="18"/>
    </row>
    <row r="371">
      <c r="A371" s="6">
        <v>42374.0</v>
      </c>
      <c r="B371" s="14" t="s">
        <v>46</v>
      </c>
      <c r="C371" s="51" t="s">
        <v>46</v>
      </c>
      <c r="D371" s="51">
        <v>117873.6</v>
      </c>
      <c r="E371" s="60" t="str">
        <f t="shared" si="1"/>
        <v>#N/A</v>
      </c>
      <c r="F371" s="52">
        <f t="shared" si="2"/>
        <v>117873.6</v>
      </c>
      <c r="G371" s="14" t="str">
        <f t="shared" si="3"/>
        <v>#N/A</v>
      </c>
      <c r="H371" s="52">
        <f t="shared" si="4"/>
        <v>117873.6</v>
      </c>
      <c r="I371" s="18">
        <v>25.7</v>
      </c>
      <c r="J371" s="18"/>
    </row>
    <row r="372">
      <c r="A372" s="6">
        <v>42375.0</v>
      </c>
      <c r="B372" s="14" t="s">
        <v>46</v>
      </c>
      <c r="C372" s="51" t="s">
        <v>46</v>
      </c>
      <c r="D372" s="51">
        <v>115064.3</v>
      </c>
      <c r="E372" s="60" t="str">
        <f t="shared" si="1"/>
        <v>#N/A</v>
      </c>
      <c r="F372" s="52">
        <f t="shared" si="2"/>
        <v>115064.3</v>
      </c>
      <c r="G372" s="14" t="str">
        <f t="shared" si="3"/>
        <v>#N/A</v>
      </c>
      <c r="H372" s="52">
        <f t="shared" si="4"/>
        <v>115064.3</v>
      </c>
      <c r="I372" s="18">
        <v>25.7</v>
      </c>
      <c r="J372" s="18"/>
    </row>
    <row r="373">
      <c r="A373" s="6">
        <v>42376.0</v>
      </c>
      <c r="B373" s="14" t="s">
        <v>46</v>
      </c>
      <c r="C373" s="51" t="s">
        <v>46</v>
      </c>
      <c r="D373" s="51">
        <v>112392.7</v>
      </c>
      <c r="E373" s="60" t="str">
        <f t="shared" si="1"/>
        <v>#N/A</v>
      </c>
      <c r="F373" s="52">
        <f t="shared" si="2"/>
        <v>112392.7</v>
      </c>
      <c r="G373" s="14" t="str">
        <f t="shared" si="3"/>
        <v>#N/A</v>
      </c>
      <c r="H373" s="52">
        <f t="shared" si="4"/>
        <v>112392.7</v>
      </c>
      <c r="I373" s="18">
        <v>21.3</v>
      </c>
      <c r="J373" s="18"/>
    </row>
    <row r="374">
      <c r="A374" s="6">
        <v>42377.0</v>
      </c>
      <c r="B374" s="14" t="s">
        <v>46</v>
      </c>
      <c r="C374" s="51" t="s">
        <v>46</v>
      </c>
      <c r="D374" s="51">
        <v>111879.5</v>
      </c>
      <c r="E374" s="60" t="str">
        <f t="shared" si="1"/>
        <v>#N/A</v>
      </c>
      <c r="F374" s="52">
        <f t="shared" si="2"/>
        <v>111879.5</v>
      </c>
      <c r="G374" s="14" t="str">
        <f t="shared" si="3"/>
        <v>#N/A</v>
      </c>
      <c r="H374" s="52">
        <f t="shared" si="4"/>
        <v>111879.5</v>
      </c>
      <c r="I374" s="18">
        <v>20.6</v>
      </c>
      <c r="J374" s="18"/>
    </row>
    <row r="375">
      <c r="A375" s="6">
        <v>42378.0</v>
      </c>
      <c r="B375" s="14" t="s">
        <v>46</v>
      </c>
      <c r="C375" s="51" t="s">
        <v>46</v>
      </c>
      <c r="D375" s="51">
        <v>105482.7</v>
      </c>
      <c r="E375" s="60" t="str">
        <f t="shared" si="1"/>
        <v>#N/A</v>
      </c>
      <c r="F375" s="52">
        <f t="shared" si="2"/>
        <v>105482.7</v>
      </c>
      <c r="G375" s="14" t="str">
        <f t="shared" si="3"/>
        <v>#N/A</v>
      </c>
      <c r="H375" s="52">
        <f t="shared" si="4"/>
        <v>105482.7</v>
      </c>
      <c r="I375" s="18">
        <v>21.4</v>
      </c>
      <c r="J375" s="18"/>
    </row>
    <row r="376">
      <c r="A376" s="6">
        <v>42379.0</v>
      </c>
      <c r="B376" s="14" t="s">
        <v>46</v>
      </c>
      <c r="C376" s="51" t="s">
        <v>46</v>
      </c>
      <c r="D376" s="51">
        <v>113049.1</v>
      </c>
      <c r="E376" s="60" t="str">
        <f t="shared" si="1"/>
        <v>#N/A</v>
      </c>
      <c r="F376" s="52">
        <f t="shared" si="2"/>
        <v>113049.1</v>
      </c>
      <c r="G376" s="14" t="str">
        <f t="shared" si="3"/>
        <v>#N/A</v>
      </c>
      <c r="H376" s="52">
        <f t="shared" si="4"/>
        <v>113049.1</v>
      </c>
      <c r="I376" s="18">
        <v>31.5</v>
      </c>
      <c r="J376" s="18"/>
    </row>
    <row r="377">
      <c r="A377" s="6">
        <v>42380.0</v>
      </c>
      <c r="B377" s="14" t="s">
        <v>46</v>
      </c>
      <c r="C377" s="51" t="s">
        <v>46</v>
      </c>
      <c r="D377" s="51">
        <v>141133.1</v>
      </c>
      <c r="E377" s="60" t="str">
        <f t="shared" si="1"/>
        <v>#N/A</v>
      </c>
      <c r="F377" s="52">
        <f t="shared" si="2"/>
        <v>141133.1</v>
      </c>
      <c r="G377" s="14" t="str">
        <f t="shared" si="3"/>
        <v>#N/A</v>
      </c>
      <c r="H377" s="52">
        <f t="shared" si="4"/>
        <v>141133.1</v>
      </c>
      <c r="I377" s="18">
        <v>36.4</v>
      </c>
      <c r="J377" s="18"/>
    </row>
    <row r="378">
      <c r="A378" s="6">
        <v>42381.0</v>
      </c>
      <c r="B378" s="14" t="s">
        <v>46</v>
      </c>
      <c r="C378" s="51" t="s">
        <v>46</v>
      </c>
      <c r="D378" s="51">
        <v>135006.1</v>
      </c>
      <c r="E378" s="60" t="str">
        <f t="shared" si="1"/>
        <v>#N/A</v>
      </c>
      <c r="F378" s="52">
        <f t="shared" si="2"/>
        <v>135006.1</v>
      </c>
      <c r="G378" s="14" t="str">
        <f t="shared" si="3"/>
        <v>#N/A</v>
      </c>
      <c r="H378" s="52">
        <f t="shared" si="4"/>
        <v>135006.1</v>
      </c>
      <c r="I378" s="18">
        <v>24.8</v>
      </c>
      <c r="J378" s="18"/>
    </row>
    <row r="379">
      <c r="A379" s="6">
        <v>42382.0</v>
      </c>
      <c r="B379" s="14" t="s">
        <v>46</v>
      </c>
      <c r="C379" s="51" t="s">
        <v>46</v>
      </c>
      <c r="D379" s="51">
        <v>160011.1</v>
      </c>
      <c r="E379" s="60" t="str">
        <f t="shared" si="1"/>
        <v>#N/A</v>
      </c>
      <c r="F379" s="52">
        <f t="shared" si="2"/>
        <v>160011.1</v>
      </c>
      <c r="G379" s="14" t="str">
        <f t="shared" si="3"/>
        <v>#N/A</v>
      </c>
      <c r="H379" s="52">
        <f t="shared" si="4"/>
        <v>160011.1</v>
      </c>
      <c r="I379" s="18">
        <v>42.2</v>
      </c>
      <c r="J379" s="18"/>
    </row>
    <row r="380">
      <c r="A380" s="6">
        <v>42383.0</v>
      </c>
      <c r="B380" s="14" t="s">
        <v>46</v>
      </c>
      <c r="C380" s="51" t="s">
        <v>46</v>
      </c>
      <c r="D380" s="51">
        <v>120396.3</v>
      </c>
      <c r="E380" s="60" t="str">
        <f t="shared" si="1"/>
        <v>#N/A</v>
      </c>
      <c r="F380" s="52">
        <f t="shared" si="2"/>
        <v>120396.3</v>
      </c>
      <c r="G380" s="14" t="str">
        <f t="shared" si="3"/>
        <v>#N/A</v>
      </c>
      <c r="H380" s="52">
        <f t="shared" si="4"/>
        <v>120396.3</v>
      </c>
      <c r="I380" s="18">
        <v>18.1</v>
      </c>
      <c r="J380" s="18"/>
    </row>
    <row r="381">
      <c r="A381" s="6">
        <v>42384.0</v>
      </c>
      <c r="B381" s="14" t="s">
        <v>46</v>
      </c>
      <c r="C381" s="51" t="s">
        <v>46</v>
      </c>
      <c r="D381" s="51">
        <v>113244.8</v>
      </c>
      <c r="E381" s="60" t="str">
        <f t="shared" si="1"/>
        <v>#N/A</v>
      </c>
      <c r="F381" s="52">
        <f t="shared" si="2"/>
        <v>113244.8</v>
      </c>
      <c r="G381" s="14" t="str">
        <f t="shared" si="3"/>
        <v>#N/A</v>
      </c>
      <c r="H381" s="52">
        <f t="shared" si="4"/>
        <v>113244.8</v>
      </c>
      <c r="I381" s="18">
        <v>19.2</v>
      </c>
      <c r="J381" s="18"/>
    </row>
    <row r="382">
      <c r="A382" s="6">
        <v>42385.0</v>
      </c>
      <c r="B382" s="14" t="s">
        <v>46</v>
      </c>
      <c r="C382" s="51" t="s">
        <v>46</v>
      </c>
      <c r="D382" s="51">
        <v>103046.2</v>
      </c>
      <c r="E382" s="60" t="str">
        <f t="shared" si="1"/>
        <v>#N/A</v>
      </c>
      <c r="F382" s="52">
        <f t="shared" si="2"/>
        <v>103046.2</v>
      </c>
      <c r="G382" s="14" t="str">
        <f t="shared" si="3"/>
        <v>#N/A</v>
      </c>
      <c r="H382" s="52">
        <f t="shared" si="4"/>
        <v>103046.2</v>
      </c>
      <c r="I382" s="18">
        <v>22.3</v>
      </c>
      <c r="J382" s="18"/>
    </row>
    <row r="383">
      <c r="A383" s="6">
        <v>42386.0</v>
      </c>
      <c r="B383" s="14" t="s">
        <v>46</v>
      </c>
      <c r="C383" s="51" t="s">
        <v>46</v>
      </c>
      <c r="D383" s="51">
        <v>114097.1</v>
      </c>
      <c r="E383" s="60" t="str">
        <f t="shared" si="1"/>
        <v>#N/A</v>
      </c>
      <c r="F383" s="52">
        <f t="shared" si="2"/>
        <v>114097.1</v>
      </c>
      <c r="G383" s="14" t="str">
        <f t="shared" si="3"/>
        <v>#N/A</v>
      </c>
      <c r="H383" s="52">
        <f t="shared" si="4"/>
        <v>114097.1</v>
      </c>
      <c r="I383" s="18">
        <v>32.7</v>
      </c>
      <c r="J383" s="18"/>
    </row>
    <row r="384">
      <c r="A384" s="6">
        <v>42387.0</v>
      </c>
      <c r="B384" s="14" t="s">
        <v>46</v>
      </c>
      <c r="C384" s="51" t="s">
        <v>46</v>
      </c>
      <c r="D384" s="51">
        <v>147817.6</v>
      </c>
      <c r="E384" s="60" t="str">
        <f t="shared" si="1"/>
        <v>#N/A</v>
      </c>
      <c r="F384" s="52">
        <f t="shared" si="2"/>
        <v>147817.6</v>
      </c>
      <c r="G384" s="14" t="str">
        <f t="shared" si="3"/>
        <v>#N/A</v>
      </c>
      <c r="H384" s="52">
        <f t="shared" si="4"/>
        <v>147817.6</v>
      </c>
      <c r="I384" s="18">
        <v>35.3</v>
      </c>
      <c r="J384" s="18"/>
    </row>
    <row r="385">
      <c r="A385" s="6">
        <v>42388.0</v>
      </c>
      <c r="B385" s="14" t="s">
        <v>46</v>
      </c>
      <c r="C385" s="51" t="s">
        <v>46</v>
      </c>
      <c r="D385" s="51">
        <v>148612.4</v>
      </c>
      <c r="E385" s="60" t="str">
        <f t="shared" si="1"/>
        <v>#N/A</v>
      </c>
      <c r="F385" s="52">
        <f t="shared" si="2"/>
        <v>148612.4</v>
      </c>
      <c r="G385" s="14" t="str">
        <f t="shared" si="3"/>
        <v>#N/A</v>
      </c>
      <c r="H385" s="52">
        <f t="shared" si="4"/>
        <v>148612.4</v>
      </c>
      <c r="I385" s="18">
        <v>30.9</v>
      </c>
      <c r="J385" s="18"/>
    </row>
    <row r="386">
      <c r="A386" s="6">
        <v>42389.0</v>
      </c>
      <c r="B386" s="14" t="s">
        <v>46</v>
      </c>
      <c r="C386" s="51" t="s">
        <v>46</v>
      </c>
      <c r="D386" s="51">
        <v>142471.5</v>
      </c>
      <c r="E386" s="60" t="str">
        <f t="shared" si="1"/>
        <v>#N/A</v>
      </c>
      <c r="F386" s="52">
        <f t="shared" si="2"/>
        <v>142471.5</v>
      </c>
      <c r="G386" s="14" t="str">
        <f t="shared" si="3"/>
        <v>#N/A</v>
      </c>
      <c r="H386" s="52">
        <f t="shared" si="4"/>
        <v>142471.5</v>
      </c>
      <c r="I386" s="18">
        <v>29.1</v>
      </c>
      <c r="J386" s="18"/>
    </row>
    <row r="387">
      <c r="A387" s="6">
        <v>42390.0</v>
      </c>
      <c r="B387" s="14" t="s">
        <v>46</v>
      </c>
      <c r="C387" s="51" t="s">
        <v>46</v>
      </c>
      <c r="D387" s="51">
        <v>139450.6</v>
      </c>
      <c r="E387" s="60" t="str">
        <f t="shared" si="1"/>
        <v>#N/A</v>
      </c>
      <c r="F387" s="52">
        <f t="shared" si="2"/>
        <v>139450.6</v>
      </c>
      <c r="G387" s="14" t="str">
        <f t="shared" si="3"/>
        <v>#N/A</v>
      </c>
      <c r="H387" s="52">
        <f t="shared" si="4"/>
        <v>139450.6</v>
      </c>
      <c r="I387" s="18">
        <v>26.7</v>
      </c>
      <c r="J387" s="18"/>
    </row>
    <row r="388">
      <c r="A388" s="6">
        <v>42391.0</v>
      </c>
      <c r="B388" s="14" t="s">
        <v>46</v>
      </c>
      <c r="C388" s="51" t="s">
        <v>46</v>
      </c>
      <c r="D388" s="51">
        <v>129135.2</v>
      </c>
      <c r="E388" s="60" t="str">
        <f t="shared" si="1"/>
        <v>#N/A</v>
      </c>
      <c r="F388" s="52">
        <f t="shared" si="2"/>
        <v>129135.2</v>
      </c>
      <c r="G388" s="14" t="str">
        <f t="shared" si="3"/>
        <v>#N/A</v>
      </c>
      <c r="H388" s="52">
        <f t="shared" si="4"/>
        <v>129135.2</v>
      </c>
      <c r="I388" s="18">
        <v>22.8</v>
      </c>
      <c r="J388" s="18"/>
    </row>
    <row r="389">
      <c r="A389" s="6">
        <v>42392.0</v>
      </c>
      <c r="B389" s="14" t="s">
        <v>46</v>
      </c>
      <c r="C389" s="51" t="s">
        <v>46</v>
      </c>
      <c r="D389" s="51">
        <v>108097.8</v>
      </c>
      <c r="E389" s="60" t="str">
        <f t="shared" si="1"/>
        <v>#N/A</v>
      </c>
      <c r="F389" s="52">
        <f t="shared" si="2"/>
        <v>108097.8</v>
      </c>
      <c r="G389" s="14" t="str">
        <f t="shared" si="3"/>
        <v>#N/A</v>
      </c>
      <c r="H389" s="52">
        <f t="shared" si="4"/>
        <v>108097.8</v>
      </c>
      <c r="I389" s="18">
        <v>21.9</v>
      </c>
      <c r="J389" s="18"/>
    </row>
    <row r="390">
      <c r="A390" s="6">
        <v>42393.0</v>
      </c>
      <c r="B390" s="14" t="s">
        <v>46</v>
      </c>
      <c r="C390" s="51" t="s">
        <v>46</v>
      </c>
      <c r="D390" s="51">
        <v>103396.3</v>
      </c>
      <c r="E390" s="60" t="str">
        <f t="shared" si="1"/>
        <v>#N/A</v>
      </c>
      <c r="F390" s="52">
        <f t="shared" si="2"/>
        <v>103396.3</v>
      </c>
      <c r="G390" s="14" t="str">
        <f t="shared" si="3"/>
        <v>#N/A</v>
      </c>
      <c r="H390" s="52">
        <f t="shared" si="4"/>
        <v>103396.3</v>
      </c>
      <c r="I390" s="18">
        <v>22.2</v>
      </c>
      <c r="J390" s="18"/>
    </row>
    <row r="391">
      <c r="A391" s="6">
        <v>42394.0</v>
      </c>
      <c r="B391" s="14" t="s">
        <v>46</v>
      </c>
      <c r="C391" s="51" t="s">
        <v>46</v>
      </c>
      <c r="D391" s="51">
        <v>112649.6</v>
      </c>
      <c r="E391" s="60" t="str">
        <f t="shared" si="1"/>
        <v>#N/A</v>
      </c>
      <c r="F391" s="52">
        <f t="shared" si="2"/>
        <v>112649.6</v>
      </c>
      <c r="G391" s="14" t="str">
        <f t="shared" si="3"/>
        <v>#N/A</v>
      </c>
      <c r="H391" s="52">
        <f t="shared" si="4"/>
        <v>112649.6</v>
      </c>
      <c r="I391" s="18">
        <v>20.9</v>
      </c>
      <c r="J391" s="18"/>
    </row>
    <row r="392">
      <c r="A392" s="6">
        <v>42395.0</v>
      </c>
      <c r="B392" s="14" t="s">
        <v>46</v>
      </c>
      <c r="C392" s="51" t="s">
        <v>47</v>
      </c>
      <c r="D392" s="51">
        <v>110152.8</v>
      </c>
      <c r="E392" s="60" t="str">
        <f t="shared" si="1"/>
        <v>#N/A</v>
      </c>
      <c r="F392" s="52">
        <f t="shared" si="2"/>
        <v>110152.8</v>
      </c>
      <c r="G392" s="52">
        <f t="shared" si="3"/>
        <v>110152.8</v>
      </c>
      <c r="H392" s="52" t="str">
        <f t="shared" si="4"/>
        <v>#N/A</v>
      </c>
      <c r="I392" s="18">
        <v>29.4</v>
      </c>
      <c r="J392" s="18"/>
    </row>
    <row r="393">
      <c r="A393" s="6">
        <v>42396.0</v>
      </c>
      <c r="B393" s="14" t="s">
        <v>46</v>
      </c>
      <c r="C393" s="51" t="s">
        <v>46</v>
      </c>
      <c r="D393" s="51">
        <v>133718.0</v>
      </c>
      <c r="E393" s="60" t="str">
        <f t="shared" si="1"/>
        <v>#N/A</v>
      </c>
      <c r="F393" s="52">
        <f t="shared" si="2"/>
        <v>133718</v>
      </c>
      <c r="G393" s="14" t="str">
        <f t="shared" si="3"/>
        <v>#N/A</v>
      </c>
      <c r="H393" s="52">
        <f t="shared" si="4"/>
        <v>133718</v>
      </c>
      <c r="I393" s="18">
        <v>29.5</v>
      </c>
      <c r="J393" s="18"/>
    </row>
    <row r="394">
      <c r="A394" s="6">
        <v>42397.0</v>
      </c>
      <c r="B394" s="14" t="s">
        <v>47</v>
      </c>
      <c r="C394" s="51" t="s">
        <v>46</v>
      </c>
      <c r="D394" s="51">
        <v>134169.8</v>
      </c>
      <c r="E394" s="52">
        <f t="shared" si="1"/>
        <v>134169.8</v>
      </c>
      <c r="F394" s="14" t="str">
        <f t="shared" si="2"/>
        <v>#N/A</v>
      </c>
      <c r="G394" s="14" t="str">
        <f t="shared" si="3"/>
        <v>#N/A</v>
      </c>
      <c r="H394" s="52">
        <f t="shared" si="4"/>
        <v>134169.8</v>
      </c>
      <c r="I394" s="18">
        <v>27.5</v>
      </c>
      <c r="J394" s="18"/>
    </row>
    <row r="395">
      <c r="A395" s="6">
        <v>42398.0</v>
      </c>
      <c r="B395" s="14" t="s">
        <v>47</v>
      </c>
      <c r="C395" s="51" t="s">
        <v>46</v>
      </c>
      <c r="D395" s="51">
        <v>123615.2</v>
      </c>
      <c r="E395" s="52">
        <f t="shared" si="1"/>
        <v>123615.2</v>
      </c>
      <c r="F395" s="14" t="str">
        <f t="shared" si="2"/>
        <v>#N/A</v>
      </c>
      <c r="G395" s="14" t="str">
        <f t="shared" si="3"/>
        <v>#N/A</v>
      </c>
      <c r="H395" s="52">
        <f t="shared" si="4"/>
        <v>123615.2</v>
      </c>
      <c r="I395" s="18">
        <v>18.3</v>
      </c>
      <c r="J395" s="18"/>
    </row>
    <row r="396">
      <c r="A396" s="6">
        <v>42399.0</v>
      </c>
      <c r="B396" s="14" t="s">
        <v>47</v>
      </c>
      <c r="C396" s="51" t="s">
        <v>46</v>
      </c>
      <c r="D396" s="51">
        <v>107579.3</v>
      </c>
      <c r="E396" s="52">
        <f t="shared" si="1"/>
        <v>107579.3</v>
      </c>
      <c r="F396" s="14" t="str">
        <f t="shared" si="2"/>
        <v>#N/A</v>
      </c>
      <c r="G396" s="14" t="str">
        <f t="shared" si="3"/>
        <v>#N/A</v>
      </c>
      <c r="H396" s="52">
        <f t="shared" si="4"/>
        <v>107579.3</v>
      </c>
      <c r="I396" s="18">
        <v>22.4</v>
      </c>
      <c r="J396" s="18"/>
    </row>
    <row r="397">
      <c r="A397" s="6">
        <v>42400.0</v>
      </c>
      <c r="B397" s="14" t="s">
        <v>47</v>
      </c>
      <c r="C397" s="51" t="s">
        <v>46</v>
      </c>
      <c r="D397" s="51">
        <v>101279.7</v>
      </c>
      <c r="E397" s="52">
        <f t="shared" si="1"/>
        <v>101279.7</v>
      </c>
      <c r="F397" s="14" t="str">
        <f t="shared" si="2"/>
        <v>#N/A</v>
      </c>
      <c r="G397" s="14" t="str">
        <f t="shared" si="3"/>
        <v>#N/A</v>
      </c>
      <c r="H397" s="52">
        <f t="shared" si="4"/>
        <v>101279.7</v>
      </c>
      <c r="I397" s="18">
        <v>21.8</v>
      </c>
      <c r="J397" s="18"/>
    </row>
    <row r="398">
      <c r="A398" s="6">
        <v>42401.0</v>
      </c>
      <c r="B398" s="14" t="s">
        <v>47</v>
      </c>
      <c r="C398" s="51" t="s">
        <v>46</v>
      </c>
      <c r="D398" s="51">
        <v>121942.9</v>
      </c>
      <c r="E398" s="52">
        <f t="shared" si="1"/>
        <v>121942.9</v>
      </c>
      <c r="F398" s="14" t="str">
        <f t="shared" si="2"/>
        <v>#N/A</v>
      </c>
      <c r="G398" s="14" t="str">
        <f t="shared" si="3"/>
        <v>#N/A</v>
      </c>
      <c r="H398" s="52">
        <f t="shared" si="4"/>
        <v>121942.9</v>
      </c>
      <c r="I398" s="18">
        <v>23.6</v>
      </c>
      <c r="J398" s="18"/>
    </row>
    <row r="399">
      <c r="A399" s="6">
        <v>42402.0</v>
      </c>
      <c r="B399" s="14" t="s">
        <v>47</v>
      </c>
      <c r="C399" s="51" t="s">
        <v>46</v>
      </c>
      <c r="D399" s="51">
        <v>133989.2</v>
      </c>
      <c r="E399" s="52">
        <f t="shared" si="1"/>
        <v>133989.2</v>
      </c>
      <c r="F399" s="14" t="str">
        <f t="shared" si="2"/>
        <v>#N/A</v>
      </c>
      <c r="G399" s="14" t="str">
        <f t="shared" si="3"/>
        <v>#N/A</v>
      </c>
      <c r="H399" s="52">
        <f t="shared" si="4"/>
        <v>133989.2</v>
      </c>
      <c r="I399" s="18">
        <v>31.5</v>
      </c>
      <c r="J399" s="18"/>
    </row>
    <row r="400">
      <c r="A400" s="6">
        <v>42403.0</v>
      </c>
      <c r="B400" s="14" t="s">
        <v>47</v>
      </c>
      <c r="C400" s="51" t="s">
        <v>46</v>
      </c>
      <c r="D400" s="51">
        <v>122594.5</v>
      </c>
      <c r="E400" s="52">
        <f t="shared" si="1"/>
        <v>122594.5</v>
      </c>
      <c r="F400" s="14" t="str">
        <f t="shared" si="2"/>
        <v>#N/A</v>
      </c>
      <c r="G400" s="14" t="str">
        <f t="shared" si="3"/>
        <v>#N/A</v>
      </c>
      <c r="H400" s="52">
        <f t="shared" si="4"/>
        <v>122594.5</v>
      </c>
      <c r="I400" s="18">
        <v>21.0</v>
      </c>
      <c r="J400" s="18"/>
    </row>
    <row r="401">
      <c r="A401" s="6">
        <v>42404.0</v>
      </c>
      <c r="B401" s="14" t="s">
        <v>47</v>
      </c>
      <c r="C401" s="51" t="s">
        <v>46</v>
      </c>
      <c r="D401" s="51">
        <v>119919.6</v>
      </c>
      <c r="E401" s="52">
        <f t="shared" si="1"/>
        <v>119919.6</v>
      </c>
      <c r="F401" s="14" t="str">
        <f t="shared" si="2"/>
        <v>#N/A</v>
      </c>
      <c r="G401" s="14" t="str">
        <f t="shared" si="3"/>
        <v>#N/A</v>
      </c>
      <c r="H401" s="52">
        <f t="shared" si="4"/>
        <v>119919.6</v>
      </c>
      <c r="I401" s="18">
        <v>20.9</v>
      </c>
      <c r="J401" s="18"/>
    </row>
    <row r="402">
      <c r="A402" s="6">
        <v>42405.0</v>
      </c>
      <c r="B402" s="14" t="s">
        <v>47</v>
      </c>
      <c r="C402" s="51" t="s">
        <v>46</v>
      </c>
      <c r="D402" s="51">
        <v>126330.6</v>
      </c>
      <c r="E402" s="52">
        <f t="shared" si="1"/>
        <v>126330.6</v>
      </c>
      <c r="F402" s="14" t="str">
        <f t="shared" si="2"/>
        <v>#N/A</v>
      </c>
      <c r="G402" s="14" t="str">
        <f t="shared" si="3"/>
        <v>#N/A</v>
      </c>
      <c r="H402" s="52">
        <f t="shared" si="4"/>
        <v>126330.6</v>
      </c>
      <c r="I402" s="18">
        <v>29.4</v>
      </c>
      <c r="J402" s="18"/>
    </row>
    <row r="403">
      <c r="A403" s="6">
        <v>42406.0</v>
      </c>
      <c r="B403" s="14" t="s">
        <v>47</v>
      </c>
      <c r="C403" s="51" t="s">
        <v>46</v>
      </c>
      <c r="D403" s="51">
        <v>123737.0</v>
      </c>
      <c r="E403" s="52">
        <f t="shared" si="1"/>
        <v>123737</v>
      </c>
      <c r="F403" s="14" t="str">
        <f t="shared" si="2"/>
        <v>#N/A</v>
      </c>
      <c r="G403" s="14" t="str">
        <f t="shared" si="3"/>
        <v>#N/A</v>
      </c>
      <c r="H403" s="52">
        <f t="shared" si="4"/>
        <v>123737</v>
      </c>
      <c r="I403" s="18">
        <v>32.6</v>
      </c>
      <c r="J403" s="18"/>
    </row>
    <row r="404">
      <c r="A404" s="6">
        <v>42407.0</v>
      </c>
      <c r="B404" s="14" t="s">
        <v>47</v>
      </c>
      <c r="C404" s="51" t="s">
        <v>46</v>
      </c>
      <c r="D404" s="51">
        <v>124436.8</v>
      </c>
      <c r="E404" s="52">
        <f t="shared" si="1"/>
        <v>124436.8</v>
      </c>
      <c r="F404" s="14" t="str">
        <f t="shared" si="2"/>
        <v>#N/A</v>
      </c>
      <c r="G404" s="14" t="str">
        <f t="shared" si="3"/>
        <v>#N/A</v>
      </c>
      <c r="H404" s="52">
        <f t="shared" si="4"/>
        <v>124436.8</v>
      </c>
      <c r="I404" s="18">
        <v>27.7</v>
      </c>
      <c r="J404" s="18"/>
    </row>
    <row r="405">
      <c r="A405" s="6">
        <v>42408.0</v>
      </c>
      <c r="B405" s="14" t="s">
        <v>47</v>
      </c>
      <c r="C405" s="51" t="s">
        <v>46</v>
      </c>
      <c r="D405" s="51">
        <v>129327.2</v>
      </c>
      <c r="E405" s="52">
        <f t="shared" si="1"/>
        <v>129327.2</v>
      </c>
      <c r="F405" s="14" t="str">
        <f t="shared" si="2"/>
        <v>#N/A</v>
      </c>
      <c r="G405" s="14" t="str">
        <f t="shared" si="3"/>
        <v>#N/A</v>
      </c>
      <c r="H405" s="52">
        <f t="shared" si="4"/>
        <v>129327.2</v>
      </c>
      <c r="I405" s="18">
        <v>22.9</v>
      </c>
      <c r="J405" s="18"/>
    </row>
    <row r="406">
      <c r="A406" s="6">
        <v>42409.0</v>
      </c>
      <c r="B406" s="14" t="s">
        <v>47</v>
      </c>
      <c r="C406" s="51" t="s">
        <v>46</v>
      </c>
      <c r="D406" s="51">
        <v>131271.3</v>
      </c>
      <c r="E406" s="52">
        <f t="shared" si="1"/>
        <v>131271.3</v>
      </c>
      <c r="F406" s="14" t="str">
        <f t="shared" si="2"/>
        <v>#N/A</v>
      </c>
      <c r="G406" s="14" t="str">
        <f t="shared" si="3"/>
        <v>#N/A</v>
      </c>
      <c r="H406" s="52">
        <f t="shared" si="4"/>
        <v>131271.3</v>
      </c>
      <c r="I406" s="18">
        <v>22.7</v>
      </c>
      <c r="J406" s="18"/>
    </row>
    <row r="407">
      <c r="A407" s="6">
        <v>42410.0</v>
      </c>
      <c r="B407" s="14" t="s">
        <v>47</v>
      </c>
      <c r="C407" s="51" t="s">
        <v>46</v>
      </c>
      <c r="D407" s="51">
        <v>132265.0</v>
      </c>
      <c r="E407" s="52">
        <f t="shared" si="1"/>
        <v>132265</v>
      </c>
      <c r="F407" s="14" t="str">
        <f t="shared" si="2"/>
        <v>#N/A</v>
      </c>
      <c r="G407" s="14" t="str">
        <f t="shared" si="3"/>
        <v>#N/A</v>
      </c>
      <c r="H407" s="52">
        <f t="shared" si="4"/>
        <v>132265</v>
      </c>
      <c r="I407" s="18">
        <v>23.3</v>
      </c>
      <c r="J407" s="18"/>
    </row>
    <row r="408">
      <c r="A408" s="6">
        <v>42411.0</v>
      </c>
      <c r="B408" s="14" t="s">
        <v>47</v>
      </c>
      <c r="C408" s="51" t="s">
        <v>46</v>
      </c>
      <c r="D408" s="51">
        <v>131003.8</v>
      </c>
      <c r="E408" s="52">
        <f t="shared" si="1"/>
        <v>131003.8</v>
      </c>
      <c r="F408" s="14" t="str">
        <f t="shared" si="2"/>
        <v>#N/A</v>
      </c>
      <c r="G408" s="14" t="str">
        <f t="shared" si="3"/>
        <v>#N/A</v>
      </c>
      <c r="H408" s="52">
        <f t="shared" si="4"/>
        <v>131003.8</v>
      </c>
      <c r="I408" s="18">
        <v>23.8</v>
      </c>
      <c r="J408" s="18"/>
    </row>
    <row r="409">
      <c r="A409" s="6">
        <v>42412.0</v>
      </c>
      <c r="B409" s="14" t="s">
        <v>47</v>
      </c>
      <c r="C409" s="51" t="s">
        <v>46</v>
      </c>
      <c r="D409" s="51">
        <v>133845.5</v>
      </c>
      <c r="E409" s="52">
        <f t="shared" si="1"/>
        <v>133845.5</v>
      </c>
      <c r="F409" s="14" t="str">
        <f t="shared" si="2"/>
        <v>#N/A</v>
      </c>
      <c r="G409" s="14" t="str">
        <f t="shared" si="3"/>
        <v>#N/A</v>
      </c>
      <c r="H409" s="52">
        <f t="shared" si="4"/>
        <v>133845.5</v>
      </c>
      <c r="I409" s="18">
        <v>24.9</v>
      </c>
      <c r="J409" s="18"/>
    </row>
    <row r="410">
      <c r="A410" s="6">
        <v>42413.0</v>
      </c>
      <c r="B410" s="14" t="s">
        <v>47</v>
      </c>
      <c r="C410" s="51" t="s">
        <v>46</v>
      </c>
      <c r="D410" s="51">
        <v>120840.0</v>
      </c>
      <c r="E410" s="52">
        <f t="shared" si="1"/>
        <v>120840</v>
      </c>
      <c r="F410" s="14" t="str">
        <f t="shared" si="2"/>
        <v>#N/A</v>
      </c>
      <c r="G410" s="14" t="str">
        <f t="shared" si="3"/>
        <v>#N/A</v>
      </c>
      <c r="H410" s="52">
        <f t="shared" si="4"/>
        <v>120840</v>
      </c>
      <c r="I410" s="18">
        <v>30.3</v>
      </c>
      <c r="J410" s="18"/>
    </row>
    <row r="411">
      <c r="A411" s="6">
        <v>42414.0</v>
      </c>
      <c r="B411" s="14" t="s">
        <v>47</v>
      </c>
      <c r="C411" s="51" t="s">
        <v>46</v>
      </c>
      <c r="D411" s="51">
        <v>104364.7</v>
      </c>
      <c r="E411" s="52">
        <f t="shared" si="1"/>
        <v>104364.7</v>
      </c>
      <c r="F411" s="14" t="str">
        <f t="shared" si="2"/>
        <v>#N/A</v>
      </c>
      <c r="G411" s="14" t="str">
        <f t="shared" si="3"/>
        <v>#N/A</v>
      </c>
      <c r="H411" s="52">
        <f t="shared" si="4"/>
        <v>104364.7</v>
      </c>
      <c r="I411" s="18">
        <v>24.5</v>
      </c>
      <c r="J411" s="18"/>
    </row>
    <row r="412">
      <c r="A412" s="6">
        <v>42415.0</v>
      </c>
      <c r="B412" s="14" t="s">
        <v>47</v>
      </c>
      <c r="C412" s="51" t="s">
        <v>46</v>
      </c>
      <c r="D412" s="51">
        <v>120863.3</v>
      </c>
      <c r="E412" s="52">
        <f t="shared" si="1"/>
        <v>120863.3</v>
      </c>
      <c r="F412" s="14" t="str">
        <f t="shared" si="2"/>
        <v>#N/A</v>
      </c>
      <c r="G412" s="14" t="str">
        <f t="shared" si="3"/>
        <v>#N/A</v>
      </c>
      <c r="H412" s="52">
        <f t="shared" si="4"/>
        <v>120863.3</v>
      </c>
      <c r="I412" s="18">
        <v>26.1</v>
      </c>
      <c r="J412" s="18"/>
    </row>
    <row r="413">
      <c r="A413" s="6">
        <v>42416.0</v>
      </c>
      <c r="B413" s="14" t="s">
        <v>47</v>
      </c>
      <c r="C413" s="51" t="s">
        <v>46</v>
      </c>
      <c r="D413" s="51">
        <v>117062.0</v>
      </c>
      <c r="E413" s="52">
        <f t="shared" si="1"/>
        <v>117062</v>
      </c>
      <c r="F413" s="14" t="str">
        <f t="shared" si="2"/>
        <v>#N/A</v>
      </c>
      <c r="G413" s="14" t="str">
        <f t="shared" si="3"/>
        <v>#N/A</v>
      </c>
      <c r="H413" s="52">
        <f t="shared" si="4"/>
        <v>117062</v>
      </c>
      <c r="I413" s="18">
        <v>18.4</v>
      </c>
      <c r="J413" s="18"/>
    </row>
    <row r="414">
      <c r="A414" s="6">
        <v>42417.0</v>
      </c>
      <c r="B414" s="14" t="s">
        <v>47</v>
      </c>
      <c r="C414" s="51" t="s">
        <v>46</v>
      </c>
      <c r="D414" s="51">
        <v>119481.8</v>
      </c>
      <c r="E414" s="52">
        <f t="shared" si="1"/>
        <v>119481.8</v>
      </c>
      <c r="F414" s="14" t="str">
        <f t="shared" si="2"/>
        <v>#N/A</v>
      </c>
      <c r="G414" s="14" t="str">
        <f t="shared" si="3"/>
        <v>#N/A</v>
      </c>
      <c r="H414" s="52">
        <f t="shared" si="4"/>
        <v>119481.8</v>
      </c>
      <c r="I414" s="18">
        <v>21.1</v>
      </c>
      <c r="J414" s="18"/>
    </row>
    <row r="415">
      <c r="A415" s="6">
        <v>42418.0</v>
      </c>
      <c r="B415" s="14" t="s">
        <v>47</v>
      </c>
      <c r="C415" s="51" t="s">
        <v>46</v>
      </c>
      <c r="D415" s="51">
        <v>125964.2</v>
      </c>
      <c r="E415" s="52">
        <f t="shared" si="1"/>
        <v>125964.2</v>
      </c>
      <c r="F415" s="14" t="str">
        <f t="shared" si="2"/>
        <v>#N/A</v>
      </c>
      <c r="G415" s="14" t="str">
        <f t="shared" si="3"/>
        <v>#N/A</v>
      </c>
      <c r="H415" s="52">
        <f t="shared" si="4"/>
        <v>125964.2</v>
      </c>
      <c r="I415" s="18">
        <v>22.6</v>
      </c>
      <c r="J415" s="18"/>
    </row>
    <row r="416">
      <c r="A416" s="6">
        <v>42419.0</v>
      </c>
      <c r="B416" s="14" t="s">
        <v>47</v>
      </c>
      <c r="C416" s="51" t="s">
        <v>46</v>
      </c>
      <c r="D416" s="51">
        <v>122991.7</v>
      </c>
      <c r="E416" s="52">
        <f t="shared" si="1"/>
        <v>122991.7</v>
      </c>
      <c r="F416" s="14" t="str">
        <f t="shared" si="2"/>
        <v>#N/A</v>
      </c>
      <c r="G416" s="14" t="str">
        <f t="shared" si="3"/>
        <v>#N/A</v>
      </c>
      <c r="H416" s="52">
        <f t="shared" si="4"/>
        <v>122991.7</v>
      </c>
      <c r="I416" s="18">
        <v>22.0</v>
      </c>
      <c r="J416" s="18"/>
    </row>
    <row r="417">
      <c r="A417" s="6">
        <v>42420.0</v>
      </c>
      <c r="B417" s="14" t="s">
        <v>47</v>
      </c>
      <c r="C417" s="51" t="s">
        <v>46</v>
      </c>
      <c r="D417" s="51">
        <v>105911.7</v>
      </c>
      <c r="E417" s="52">
        <f t="shared" si="1"/>
        <v>105911.7</v>
      </c>
      <c r="F417" s="14" t="str">
        <f t="shared" si="2"/>
        <v>#N/A</v>
      </c>
      <c r="G417" s="14" t="str">
        <f t="shared" si="3"/>
        <v>#N/A</v>
      </c>
      <c r="H417" s="52">
        <f t="shared" si="4"/>
        <v>105911.7</v>
      </c>
      <c r="I417" s="18">
        <v>20.8</v>
      </c>
      <c r="J417" s="18"/>
    </row>
    <row r="418">
      <c r="A418" s="6">
        <v>42421.0</v>
      </c>
      <c r="B418" s="14" t="s">
        <v>47</v>
      </c>
      <c r="C418" s="51" t="s">
        <v>46</v>
      </c>
      <c r="D418" s="51">
        <v>107884.4</v>
      </c>
      <c r="E418" s="52">
        <f t="shared" si="1"/>
        <v>107884.4</v>
      </c>
      <c r="F418" s="14" t="str">
        <f t="shared" si="2"/>
        <v>#N/A</v>
      </c>
      <c r="G418" s="14" t="str">
        <f t="shared" si="3"/>
        <v>#N/A</v>
      </c>
      <c r="H418" s="52">
        <f t="shared" si="4"/>
        <v>107884.4</v>
      </c>
      <c r="I418" s="18">
        <v>24.7</v>
      </c>
      <c r="J418" s="18"/>
    </row>
    <row r="419">
      <c r="A419" s="6">
        <v>42422.0</v>
      </c>
      <c r="B419" s="14" t="s">
        <v>47</v>
      </c>
      <c r="C419" s="51" t="s">
        <v>46</v>
      </c>
      <c r="D419" s="51">
        <v>130527.3</v>
      </c>
      <c r="E419" s="52">
        <f t="shared" si="1"/>
        <v>130527.3</v>
      </c>
      <c r="F419" s="14" t="str">
        <f t="shared" si="2"/>
        <v>#N/A</v>
      </c>
      <c r="G419" s="14" t="str">
        <f t="shared" si="3"/>
        <v>#N/A</v>
      </c>
      <c r="H419" s="52">
        <f t="shared" si="4"/>
        <v>130527.3</v>
      </c>
      <c r="I419" s="18">
        <v>29.5</v>
      </c>
      <c r="J419" s="18"/>
    </row>
    <row r="420">
      <c r="A420" s="6">
        <v>42423.0</v>
      </c>
      <c r="B420" s="14" t="s">
        <v>47</v>
      </c>
      <c r="C420" s="51" t="s">
        <v>46</v>
      </c>
      <c r="D420" s="51">
        <v>156924.8</v>
      </c>
      <c r="E420" s="52">
        <f t="shared" si="1"/>
        <v>156924.8</v>
      </c>
      <c r="F420" s="14" t="str">
        <f t="shared" si="2"/>
        <v>#N/A</v>
      </c>
      <c r="G420" s="14" t="str">
        <f t="shared" si="3"/>
        <v>#N/A</v>
      </c>
      <c r="H420" s="52">
        <f t="shared" si="4"/>
        <v>156924.8</v>
      </c>
      <c r="I420" s="18">
        <v>39.4</v>
      </c>
      <c r="J420" s="18"/>
    </row>
    <row r="421">
      <c r="A421" s="6">
        <v>42424.0</v>
      </c>
      <c r="B421" s="14" t="s">
        <v>47</v>
      </c>
      <c r="C421" s="51" t="s">
        <v>46</v>
      </c>
      <c r="D421" s="51">
        <v>152419.4</v>
      </c>
      <c r="E421" s="52">
        <f t="shared" si="1"/>
        <v>152419.4</v>
      </c>
      <c r="F421" s="14" t="str">
        <f t="shared" si="2"/>
        <v>#N/A</v>
      </c>
      <c r="G421" s="14" t="str">
        <f t="shared" si="3"/>
        <v>#N/A</v>
      </c>
      <c r="H421" s="52">
        <f t="shared" si="4"/>
        <v>152419.4</v>
      </c>
      <c r="I421" s="18">
        <v>25.6</v>
      </c>
      <c r="J421" s="18"/>
    </row>
    <row r="422">
      <c r="A422" s="6">
        <v>42425.0</v>
      </c>
      <c r="B422" s="14" t="s">
        <v>47</v>
      </c>
      <c r="C422" s="51" t="s">
        <v>46</v>
      </c>
      <c r="D422" s="51">
        <v>138064.9</v>
      </c>
      <c r="E422" s="52">
        <f t="shared" si="1"/>
        <v>138064.9</v>
      </c>
      <c r="F422" s="14" t="str">
        <f t="shared" si="2"/>
        <v>#N/A</v>
      </c>
      <c r="G422" s="14" t="str">
        <f t="shared" si="3"/>
        <v>#N/A</v>
      </c>
      <c r="H422" s="52">
        <f t="shared" si="4"/>
        <v>138064.9</v>
      </c>
      <c r="I422" s="18">
        <v>26.4</v>
      </c>
      <c r="J422" s="18"/>
    </row>
    <row r="423">
      <c r="A423" s="6">
        <v>42426.0</v>
      </c>
      <c r="B423" s="14" t="s">
        <v>47</v>
      </c>
      <c r="C423" s="51" t="s">
        <v>46</v>
      </c>
      <c r="D423" s="51">
        <v>122575.9</v>
      </c>
      <c r="E423" s="52">
        <f t="shared" si="1"/>
        <v>122575.9</v>
      </c>
      <c r="F423" s="14" t="str">
        <f t="shared" si="2"/>
        <v>#N/A</v>
      </c>
      <c r="G423" s="14" t="str">
        <f t="shared" si="3"/>
        <v>#N/A</v>
      </c>
      <c r="H423" s="52">
        <f t="shared" si="4"/>
        <v>122575.9</v>
      </c>
      <c r="I423" s="18">
        <v>23.5</v>
      </c>
      <c r="J423" s="18"/>
    </row>
    <row r="424">
      <c r="A424" s="6">
        <v>42427.0</v>
      </c>
      <c r="B424" s="14" t="s">
        <v>47</v>
      </c>
      <c r="C424" s="51" t="s">
        <v>46</v>
      </c>
      <c r="D424" s="51">
        <v>110545.8</v>
      </c>
      <c r="E424" s="52">
        <f t="shared" si="1"/>
        <v>110545.8</v>
      </c>
      <c r="F424" s="14" t="str">
        <f t="shared" si="2"/>
        <v>#N/A</v>
      </c>
      <c r="G424" s="14" t="str">
        <f t="shared" si="3"/>
        <v>#N/A</v>
      </c>
      <c r="H424" s="52">
        <f t="shared" si="4"/>
        <v>110545.8</v>
      </c>
      <c r="I424" s="18">
        <v>22.2</v>
      </c>
      <c r="J424" s="18"/>
    </row>
    <row r="425">
      <c r="A425" s="6">
        <v>42428.0</v>
      </c>
      <c r="B425" s="14" t="s">
        <v>47</v>
      </c>
      <c r="C425" s="51" t="s">
        <v>46</v>
      </c>
      <c r="D425" s="51">
        <v>105782.0</v>
      </c>
      <c r="E425" s="52">
        <f t="shared" si="1"/>
        <v>105782</v>
      </c>
      <c r="F425" s="14" t="str">
        <f t="shared" si="2"/>
        <v>#N/A</v>
      </c>
      <c r="G425" s="14" t="str">
        <f t="shared" si="3"/>
        <v>#N/A</v>
      </c>
      <c r="H425" s="52">
        <f t="shared" si="4"/>
        <v>105782</v>
      </c>
      <c r="I425" s="18">
        <v>22.7</v>
      </c>
      <c r="J425" s="18"/>
    </row>
    <row r="426">
      <c r="A426" s="6">
        <v>42429.0</v>
      </c>
      <c r="B426" s="14" t="s">
        <v>47</v>
      </c>
      <c r="C426" s="51" t="s">
        <v>46</v>
      </c>
      <c r="D426" s="51">
        <v>125400.1</v>
      </c>
      <c r="E426" s="52">
        <f t="shared" si="1"/>
        <v>125400.1</v>
      </c>
      <c r="F426" s="14" t="str">
        <f t="shared" si="2"/>
        <v>#N/A</v>
      </c>
      <c r="G426" s="14" t="str">
        <f t="shared" si="3"/>
        <v>#N/A</v>
      </c>
      <c r="H426" s="52">
        <f t="shared" si="4"/>
        <v>125400.1</v>
      </c>
      <c r="I426" s="18">
        <v>23.7</v>
      </c>
      <c r="J426" s="18"/>
    </row>
    <row r="427">
      <c r="A427" s="6">
        <v>42430.0</v>
      </c>
      <c r="B427" s="14" t="s">
        <v>47</v>
      </c>
      <c r="C427" s="51" t="s">
        <v>46</v>
      </c>
      <c r="D427" s="51">
        <v>142242.6</v>
      </c>
      <c r="E427" s="52">
        <f t="shared" si="1"/>
        <v>142242.6</v>
      </c>
      <c r="F427" s="14" t="str">
        <f t="shared" si="2"/>
        <v>#N/A</v>
      </c>
      <c r="G427" s="14" t="str">
        <f t="shared" si="3"/>
        <v>#N/A</v>
      </c>
      <c r="H427" s="52">
        <f t="shared" si="4"/>
        <v>142242.6</v>
      </c>
      <c r="I427" s="18">
        <v>33.7</v>
      </c>
      <c r="J427" s="18"/>
    </row>
    <row r="428">
      <c r="A428" s="6">
        <v>42431.0</v>
      </c>
      <c r="B428" s="14" t="s">
        <v>47</v>
      </c>
      <c r="C428" s="51" t="s">
        <v>46</v>
      </c>
      <c r="D428" s="51">
        <v>145183.0</v>
      </c>
      <c r="E428" s="52">
        <f t="shared" si="1"/>
        <v>145183</v>
      </c>
      <c r="F428" s="14" t="str">
        <f t="shared" si="2"/>
        <v>#N/A</v>
      </c>
      <c r="G428" s="14" t="str">
        <f t="shared" si="3"/>
        <v>#N/A</v>
      </c>
      <c r="H428" s="52">
        <f t="shared" si="4"/>
        <v>145183</v>
      </c>
      <c r="I428" s="18">
        <v>34.7</v>
      </c>
      <c r="J428" s="18"/>
    </row>
    <row r="429">
      <c r="A429" s="6">
        <v>42432.0</v>
      </c>
      <c r="B429" s="14" t="s">
        <v>47</v>
      </c>
      <c r="C429" s="51" t="s">
        <v>46</v>
      </c>
      <c r="D429" s="51">
        <v>136226.1</v>
      </c>
      <c r="E429" s="52">
        <f t="shared" si="1"/>
        <v>136226.1</v>
      </c>
      <c r="F429" s="14" t="str">
        <f t="shared" si="2"/>
        <v>#N/A</v>
      </c>
      <c r="G429" s="14" t="str">
        <f t="shared" si="3"/>
        <v>#N/A</v>
      </c>
      <c r="H429" s="52">
        <f t="shared" si="4"/>
        <v>136226.1</v>
      </c>
      <c r="I429" s="18">
        <v>23.9</v>
      </c>
      <c r="J429" s="18"/>
    </row>
    <row r="430">
      <c r="A430" s="6">
        <v>42433.0</v>
      </c>
      <c r="B430" s="14" t="s">
        <v>47</v>
      </c>
      <c r="C430" s="51" t="s">
        <v>46</v>
      </c>
      <c r="D430" s="51">
        <v>149376.6</v>
      </c>
      <c r="E430" s="52">
        <f t="shared" si="1"/>
        <v>149376.6</v>
      </c>
      <c r="F430" s="14" t="str">
        <f t="shared" si="2"/>
        <v>#N/A</v>
      </c>
      <c r="G430" s="14" t="str">
        <f t="shared" si="3"/>
        <v>#N/A</v>
      </c>
      <c r="H430" s="52">
        <f t="shared" si="4"/>
        <v>149376.6</v>
      </c>
      <c r="I430" s="18">
        <v>33.0</v>
      </c>
      <c r="J430" s="18"/>
    </row>
    <row r="431">
      <c r="A431" s="6">
        <v>42434.0</v>
      </c>
      <c r="B431" s="14" t="s">
        <v>47</v>
      </c>
      <c r="C431" s="51" t="s">
        <v>46</v>
      </c>
      <c r="D431" s="51">
        <v>124692.3</v>
      </c>
      <c r="E431" s="52">
        <f t="shared" si="1"/>
        <v>124692.3</v>
      </c>
      <c r="F431" s="14" t="str">
        <f t="shared" si="2"/>
        <v>#N/A</v>
      </c>
      <c r="G431" s="14" t="str">
        <f t="shared" si="3"/>
        <v>#N/A</v>
      </c>
      <c r="H431" s="52">
        <f t="shared" si="4"/>
        <v>124692.3</v>
      </c>
      <c r="I431" s="18">
        <v>23.7</v>
      </c>
      <c r="J431" s="18"/>
    </row>
    <row r="432">
      <c r="A432" s="6">
        <v>42435.0</v>
      </c>
      <c r="B432" s="14" t="s">
        <v>47</v>
      </c>
      <c r="C432" s="51" t="s">
        <v>46</v>
      </c>
      <c r="D432" s="51">
        <v>117708.0</v>
      </c>
      <c r="E432" s="52">
        <f t="shared" si="1"/>
        <v>117708</v>
      </c>
      <c r="F432" s="14" t="str">
        <f t="shared" si="2"/>
        <v>#N/A</v>
      </c>
      <c r="G432" s="14" t="str">
        <f t="shared" si="3"/>
        <v>#N/A</v>
      </c>
      <c r="H432" s="52">
        <f t="shared" si="4"/>
        <v>117708</v>
      </c>
      <c r="I432" s="18">
        <v>25.2</v>
      </c>
      <c r="J432" s="18"/>
    </row>
    <row r="433">
      <c r="A433" s="6">
        <v>42436.0</v>
      </c>
      <c r="B433" s="14" t="s">
        <v>47</v>
      </c>
      <c r="C433" s="51" t="s">
        <v>46</v>
      </c>
      <c r="D433" s="51">
        <v>131465.8</v>
      </c>
      <c r="E433" s="52">
        <f t="shared" si="1"/>
        <v>131465.8</v>
      </c>
      <c r="F433" s="14" t="str">
        <f t="shared" si="2"/>
        <v>#N/A</v>
      </c>
      <c r="G433" s="14" t="str">
        <f t="shared" si="3"/>
        <v>#N/A</v>
      </c>
      <c r="H433" s="52">
        <f t="shared" si="4"/>
        <v>131465.8</v>
      </c>
      <c r="I433" s="18">
        <v>24.9</v>
      </c>
      <c r="J433" s="18"/>
    </row>
    <row r="434">
      <c r="A434" s="6">
        <v>42437.0</v>
      </c>
      <c r="B434" s="14" t="s">
        <v>47</v>
      </c>
      <c r="C434" s="51" t="s">
        <v>46</v>
      </c>
      <c r="D434" s="51">
        <v>160285.0</v>
      </c>
      <c r="E434" s="52">
        <f t="shared" si="1"/>
        <v>160285</v>
      </c>
      <c r="F434" s="14" t="str">
        <f t="shared" si="2"/>
        <v>#N/A</v>
      </c>
      <c r="G434" s="14" t="str">
        <f t="shared" si="3"/>
        <v>#N/A</v>
      </c>
      <c r="H434" s="52">
        <f t="shared" si="4"/>
        <v>160285</v>
      </c>
      <c r="I434" s="18">
        <v>38.9</v>
      </c>
      <c r="J434" s="18"/>
    </row>
    <row r="435">
      <c r="A435" s="6">
        <v>42438.0</v>
      </c>
      <c r="B435" s="14" t="s">
        <v>47</v>
      </c>
      <c r="C435" s="51" t="s">
        <v>46</v>
      </c>
      <c r="D435" s="51">
        <v>152599.1</v>
      </c>
      <c r="E435" s="52">
        <f t="shared" si="1"/>
        <v>152599.1</v>
      </c>
      <c r="F435" s="14" t="str">
        <f t="shared" si="2"/>
        <v>#N/A</v>
      </c>
      <c r="G435" s="14" t="str">
        <f t="shared" si="3"/>
        <v>#N/A</v>
      </c>
      <c r="H435" s="52">
        <f t="shared" si="4"/>
        <v>152599.1</v>
      </c>
      <c r="I435" s="18">
        <v>28.5</v>
      </c>
      <c r="J435" s="18"/>
    </row>
    <row r="436">
      <c r="A436" s="6">
        <v>42439.0</v>
      </c>
      <c r="B436" s="14" t="s">
        <v>47</v>
      </c>
      <c r="C436" s="51" t="s">
        <v>46</v>
      </c>
      <c r="D436" s="51">
        <v>135635.7</v>
      </c>
      <c r="E436" s="52">
        <f t="shared" si="1"/>
        <v>135635.7</v>
      </c>
      <c r="F436" s="14" t="str">
        <f t="shared" si="2"/>
        <v>#N/A</v>
      </c>
      <c r="G436" s="14" t="str">
        <f t="shared" si="3"/>
        <v>#N/A</v>
      </c>
      <c r="H436" s="52">
        <f t="shared" si="4"/>
        <v>135635.7</v>
      </c>
      <c r="I436" s="18">
        <v>22.1</v>
      </c>
      <c r="J436" s="18"/>
    </row>
    <row r="437">
      <c r="A437" s="6">
        <v>42440.0</v>
      </c>
      <c r="B437" s="14" t="s">
        <v>47</v>
      </c>
      <c r="C437" s="51" t="s">
        <v>46</v>
      </c>
      <c r="D437" s="51">
        <v>141414.4</v>
      </c>
      <c r="E437" s="52">
        <f t="shared" si="1"/>
        <v>141414.4</v>
      </c>
      <c r="F437" s="14" t="str">
        <f t="shared" si="2"/>
        <v>#N/A</v>
      </c>
      <c r="G437" s="14" t="str">
        <f t="shared" si="3"/>
        <v>#N/A</v>
      </c>
      <c r="H437" s="52">
        <f t="shared" si="4"/>
        <v>141414.4</v>
      </c>
      <c r="I437" s="18">
        <v>26.1</v>
      </c>
      <c r="J437" s="18"/>
    </row>
    <row r="438">
      <c r="A438" s="6">
        <v>42441.0</v>
      </c>
      <c r="B438" s="14" t="s">
        <v>47</v>
      </c>
      <c r="C438" s="51" t="s">
        <v>46</v>
      </c>
      <c r="D438" s="51">
        <v>119690.8</v>
      </c>
      <c r="E438" s="52">
        <f t="shared" si="1"/>
        <v>119690.8</v>
      </c>
      <c r="F438" s="14" t="str">
        <f t="shared" si="2"/>
        <v>#N/A</v>
      </c>
      <c r="G438" s="14" t="str">
        <f t="shared" si="3"/>
        <v>#N/A</v>
      </c>
      <c r="H438" s="52">
        <f t="shared" si="4"/>
        <v>119690.8</v>
      </c>
      <c r="I438" s="18">
        <v>22.3</v>
      </c>
      <c r="J438" s="18"/>
    </row>
    <row r="439">
      <c r="A439" s="6">
        <v>42442.0</v>
      </c>
      <c r="B439" s="14" t="s">
        <v>47</v>
      </c>
      <c r="C439" s="51" t="s">
        <v>46</v>
      </c>
      <c r="D439" s="51">
        <v>111329.6</v>
      </c>
      <c r="E439" s="52">
        <f t="shared" si="1"/>
        <v>111329.6</v>
      </c>
      <c r="F439" s="14" t="str">
        <f t="shared" si="2"/>
        <v>#N/A</v>
      </c>
      <c r="G439" s="14" t="str">
        <f t="shared" si="3"/>
        <v>#N/A</v>
      </c>
      <c r="H439" s="52">
        <f t="shared" si="4"/>
        <v>111329.6</v>
      </c>
      <c r="I439" s="18">
        <v>23.2</v>
      </c>
      <c r="J439" s="18"/>
    </row>
    <row r="440">
      <c r="A440" s="6">
        <v>42443.0</v>
      </c>
      <c r="B440" s="14" t="s">
        <v>47</v>
      </c>
      <c r="C440" s="51" t="s">
        <v>47</v>
      </c>
      <c r="D440" s="51">
        <v>105388.6</v>
      </c>
      <c r="E440" s="52">
        <f t="shared" si="1"/>
        <v>105388.6</v>
      </c>
      <c r="F440" s="14" t="str">
        <f t="shared" si="2"/>
        <v>#N/A</v>
      </c>
      <c r="G440" s="52">
        <f t="shared" si="3"/>
        <v>105388.6</v>
      </c>
      <c r="H440" s="52" t="str">
        <f t="shared" si="4"/>
        <v>#N/A</v>
      </c>
      <c r="I440" s="18">
        <v>21.3</v>
      </c>
      <c r="J440" s="18"/>
    </row>
    <row r="441">
      <c r="A441" s="6">
        <v>42444.0</v>
      </c>
      <c r="B441" s="14" t="s">
        <v>47</v>
      </c>
      <c r="C441" s="51" t="s">
        <v>46</v>
      </c>
      <c r="D441" s="51">
        <v>123074.0</v>
      </c>
      <c r="E441" s="52">
        <f t="shared" si="1"/>
        <v>123074</v>
      </c>
      <c r="F441" s="14" t="str">
        <f t="shared" si="2"/>
        <v>#N/A</v>
      </c>
      <c r="G441" s="14" t="str">
        <f t="shared" si="3"/>
        <v>#N/A</v>
      </c>
      <c r="H441" s="52">
        <f t="shared" si="4"/>
        <v>123074</v>
      </c>
      <c r="I441" s="18">
        <v>26.8</v>
      </c>
      <c r="J441" s="18"/>
    </row>
    <row r="442">
      <c r="A442" s="6">
        <v>42445.0</v>
      </c>
      <c r="B442" s="14" t="s">
        <v>47</v>
      </c>
      <c r="C442" s="51" t="s">
        <v>46</v>
      </c>
      <c r="D442" s="51">
        <v>135047.6</v>
      </c>
      <c r="E442" s="52">
        <f t="shared" si="1"/>
        <v>135047.6</v>
      </c>
      <c r="F442" s="14" t="str">
        <f t="shared" si="2"/>
        <v>#N/A</v>
      </c>
      <c r="G442" s="14" t="str">
        <f t="shared" si="3"/>
        <v>#N/A</v>
      </c>
      <c r="H442" s="52">
        <f t="shared" si="4"/>
        <v>135047.6</v>
      </c>
      <c r="I442" s="18">
        <v>31.4</v>
      </c>
      <c r="J442" s="18"/>
    </row>
    <row r="443">
      <c r="A443" s="6">
        <v>42446.0</v>
      </c>
      <c r="B443" s="14" t="s">
        <v>47</v>
      </c>
      <c r="C443" s="51" t="s">
        <v>46</v>
      </c>
      <c r="D443" s="51">
        <v>143184.8</v>
      </c>
      <c r="E443" s="52">
        <f t="shared" si="1"/>
        <v>143184.8</v>
      </c>
      <c r="F443" s="14" t="str">
        <f t="shared" si="2"/>
        <v>#N/A</v>
      </c>
      <c r="G443" s="14" t="str">
        <f t="shared" si="3"/>
        <v>#N/A</v>
      </c>
      <c r="H443" s="52">
        <f t="shared" si="4"/>
        <v>143184.8</v>
      </c>
      <c r="I443" s="18">
        <v>32.5</v>
      </c>
      <c r="J443" s="18"/>
    </row>
    <row r="444">
      <c r="A444" s="6">
        <v>42447.0</v>
      </c>
      <c r="B444" s="14" t="s">
        <v>47</v>
      </c>
      <c r="C444" s="51" t="s">
        <v>46</v>
      </c>
      <c r="D444" s="51">
        <v>118189.7</v>
      </c>
      <c r="E444" s="52">
        <f t="shared" si="1"/>
        <v>118189.7</v>
      </c>
      <c r="F444" s="14" t="str">
        <f t="shared" si="2"/>
        <v>#N/A</v>
      </c>
      <c r="G444" s="14" t="str">
        <f t="shared" si="3"/>
        <v>#N/A</v>
      </c>
      <c r="H444" s="52">
        <f t="shared" si="4"/>
        <v>118189.7</v>
      </c>
      <c r="I444" s="18">
        <v>19.5</v>
      </c>
      <c r="J444" s="18"/>
    </row>
    <row r="445">
      <c r="A445" s="6">
        <v>42448.0</v>
      </c>
      <c r="B445" s="14" t="s">
        <v>47</v>
      </c>
      <c r="C445" s="51" t="s">
        <v>46</v>
      </c>
      <c r="D445" s="51">
        <v>105484.1</v>
      </c>
      <c r="E445" s="52">
        <f t="shared" si="1"/>
        <v>105484.1</v>
      </c>
      <c r="F445" s="14" t="str">
        <f t="shared" si="2"/>
        <v>#N/A</v>
      </c>
      <c r="G445" s="14" t="str">
        <f t="shared" si="3"/>
        <v>#N/A</v>
      </c>
      <c r="H445" s="52">
        <f t="shared" si="4"/>
        <v>105484.1</v>
      </c>
      <c r="I445" s="18">
        <v>18.8</v>
      </c>
      <c r="J445" s="18"/>
    </row>
    <row r="446">
      <c r="A446" s="6">
        <v>42449.0</v>
      </c>
      <c r="B446" s="14" t="s">
        <v>47</v>
      </c>
      <c r="C446" s="51" t="s">
        <v>46</v>
      </c>
      <c r="D446" s="51">
        <v>100394.1</v>
      </c>
      <c r="E446" s="52">
        <f t="shared" si="1"/>
        <v>100394.1</v>
      </c>
      <c r="F446" s="14" t="str">
        <f t="shared" si="2"/>
        <v>#N/A</v>
      </c>
      <c r="G446" s="14" t="str">
        <f t="shared" si="3"/>
        <v>#N/A</v>
      </c>
      <c r="H446" s="52">
        <f t="shared" si="4"/>
        <v>100394.1</v>
      </c>
      <c r="I446" s="18">
        <v>23.3</v>
      </c>
      <c r="J446" s="18"/>
    </row>
    <row r="447">
      <c r="A447" s="6">
        <v>42450.0</v>
      </c>
      <c r="B447" s="14" t="s">
        <v>47</v>
      </c>
      <c r="C447" s="51" t="s">
        <v>46</v>
      </c>
      <c r="D447" s="51">
        <v>117796.7</v>
      </c>
      <c r="E447" s="52">
        <f t="shared" si="1"/>
        <v>117796.7</v>
      </c>
      <c r="F447" s="14" t="str">
        <f t="shared" si="2"/>
        <v>#N/A</v>
      </c>
      <c r="G447" s="14" t="str">
        <f t="shared" si="3"/>
        <v>#N/A</v>
      </c>
      <c r="H447" s="52">
        <f t="shared" si="4"/>
        <v>117796.7</v>
      </c>
      <c r="I447" s="18">
        <v>23.5</v>
      </c>
      <c r="J447" s="18"/>
    </row>
    <row r="448">
      <c r="A448" s="6">
        <v>42451.0</v>
      </c>
      <c r="B448" s="14" t="s">
        <v>47</v>
      </c>
      <c r="C448" s="51" t="s">
        <v>46</v>
      </c>
      <c r="D448" s="51">
        <v>124081.5</v>
      </c>
      <c r="E448" s="52">
        <f t="shared" si="1"/>
        <v>124081.5</v>
      </c>
      <c r="F448" s="14" t="str">
        <f t="shared" si="2"/>
        <v>#N/A</v>
      </c>
      <c r="G448" s="14" t="str">
        <f t="shared" si="3"/>
        <v>#N/A</v>
      </c>
      <c r="H448" s="52">
        <f t="shared" si="4"/>
        <v>124081.5</v>
      </c>
      <c r="I448" s="18">
        <v>24.3</v>
      </c>
      <c r="J448" s="18"/>
    </row>
    <row r="449">
      <c r="A449" s="6">
        <v>42452.0</v>
      </c>
      <c r="B449" s="14" t="s">
        <v>47</v>
      </c>
      <c r="C449" s="51" t="s">
        <v>46</v>
      </c>
      <c r="D449" s="51">
        <v>126074.9</v>
      </c>
      <c r="E449" s="52">
        <f t="shared" si="1"/>
        <v>126074.9</v>
      </c>
      <c r="F449" s="14" t="str">
        <f t="shared" si="2"/>
        <v>#N/A</v>
      </c>
      <c r="G449" s="14" t="str">
        <f t="shared" si="3"/>
        <v>#N/A</v>
      </c>
      <c r="H449" s="52">
        <f t="shared" si="4"/>
        <v>126074.9</v>
      </c>
      <c r="I449" s="18">
        <v>28.8</v>
      </c>
      <c r="J449" s="18"/>
    </row>
    <row r="450">
      <c r="A450" s="6">
        <v>42453.0</v>
      </c>
      <c r="B450" s="14" t="s">
        <v>46</v>
      </c>
      <c r="C450" s="51" t="s">
        <v>46</v>
      </c>
      <c r="D450" s="51">
        <v>125072.7</v>
      </c>
      <c r="E450" s="60" t="str">
        <f t="shared" si="1"/>
        <v>#N/A</v>
      </c>
      <c r="F450" s="52">
        <f t="shared" si="2"/>
        <v>125072.7</v>
      </c>
      <c r="G450" s="14" t="str">
        <f t="shared" si="3"/>
        <v>#N/A</v>
      </c>
      <c r="H450" s="52">
        <f t="shared" si="4"/>
        <v>125072.7</v>
      </c>
      <c r="I450" s="18">
        <v>21.2</v>
      </c>
      <c r="J450" s="18"/>
    </row>
    <row r="451">
      <c r="A451" s="6">
        <v>42454.0</v>
      </c>
      <c r="B451" s="14" t="s">
        <v>46</v>
      </c>
      <c r="C451" s="51" t="s">
        <v>47</v>
      </c>
      <c r="D451" s="51">
        <v>101740.9</v>
      </c>
      <c r="E451" s="60" t="str">
        <f t="shared" si="1"/>
        <v>#N/A</v>
      </c>
      <c r="F451" s="52">
        <f t="shared" si="2"/>
        <v>101740.9</v>
      </c>
      <c r="G451" s="52">
        <f t="shared" si="3"/>
        <v>101740.9</v>
      </c>
      <c r="H451" s="52" t="str">
        <f t="shared" si="4"/>
        <v>#N/A</v>
      </c>
      <c r="I451" s="18">
        <v>20.4</v>
      </c>
      <c r="J451" s="18"/>
    </row>
    <row r="452">
      <c r="A452" s="6">
        <v>42455.0</v>
      </c>
      <c r="B452" s="14" t="s">
        <v>46</v>
      </c>
      <c r="C452" s="51" t="s">
        <v>47</v>
      </c>
      <c r="D452" s="51">
        <v>102726.7</v>
      </c>
      <c r="E452" s="60" t="str">
        <f t="shared" si="1"/>
        <v>#N/A</v>
      </c>
      <c r="F452" s="52">
        <f t="shared" si="2"/>
        <v>102726.7</v>
      </c>
      <c r="G452" s="52">
        <f t="shared" si="3"/>
        <v>102726.7</v>
      </c>
      <c r="H452" s="52" t="str">
        <f t="shared" si="4"/>
        <v>#N/A</v>
      </c>
      <c r="I452" s="18">
        <v>20.2</v>
      </c>
      <c r="J452" s="18"/>
    </row>
    <row r="453">
      <c r="A453" s="6">
        <v>42456.0</v>
      </c>
      <c r="B453" s="14" t="s">
        <v>46</v>
      </c>
      <c r="C453" s="51" t="s">
        <v>47</v>
      </c>
      <c r="D453" s="51">
        <v>98324.65</v>
      </c>
      <c r="E453" s="60" t="str">
        <f t="shared" si="1"/>
        <v>#N/A</v>
      </c>
      <c r="F453" s="52">
        <f t="shared" si="2"/>
        <v>98324.65</v>
      </c>
      <c r="G453" s="52">
        <f t="shared" si="3"/>
        <v>98324.65</v>
      </c>
      <c r="H453" s="52" t="str">
        <f t="shared" si="4"/>
        <v>#N/A</v>
      </c>
      <c r="I453" s="18">
        <v>19.9</v>
      </c>
      <c r="J453" s="18"/>
    </row>
    <row r="454">
      <c r="A454" s="6">
        <v>42457.0</v>
      </c>
      <c r="B454" s="14" t="s">
        <v>46</v>
      </c>
      <c r="C454" s="51" t="s">
        <v>47</v>
      </c>
      <c r="D454" s="51">
        <v>102746.6</v>
      </c>
      <c r="E454" s="60" t="str">
        <f t="shared" si="1"/>
        <v>#N/A</v>
      </c>
      <c r="F454" s="52">
        <f t="shared" si="2"/>
        <v>102746.6</v>
      </c>
      <c r="G454" s="52">
        <f t="shared" si="3"/>
        <v>102746.6</v>
      </c>
      <c r="H454" s="52" t="str">
        <f t="shared" si="4"/>
        <v>#N/A</v>
      </c>
      <c r="I454" s="18">
        <v>19.2</v>
      </c>
      <c r="J454" s="18"/>
    </row>
    <row r="455">
      <c r="A455" s="6">
        <v>42458.0</v>
      </c>
      <c r="B455" s="14" t="s">
        <v>46</v>
      </c>
      <c r="C455" s="51" t="s">
        <v>46</v>
      </c>
      <c r="D455" s="51">
        <v>118281.1</v>
      </c>
      <c r="E455" s="60" t="str">
        <f t="shared" si="1"/>
        <v>#N/A</v>
      </c>
      <c r="F455" s="52">
        <f t="shared" si="2"/>
        <v>118281.1</v>
      </c>
      <c r="G455" s="14" t="str">
        <f t="shared" si="3"/>
        <v>#N/A</v>
      </c>
      <c r="H455" s="52">
        <f t="shared" si="4"/>
        <v>118281.1</v>
      </c>
      <c r="I455" s="18">
        <v>17.9</v>
      </c>
      <c r="J455" s="18"/>
    </row>
    <row r="456">
      <c r="A456" s="6">
        <v>42459.0</v>
      </c>
      <c r="B456" s="14" t="s">
        <v>46</v>
      </c>
      <c r="C456" s="51" t="s">
        <v>46</v>
      </c>
      <c r="D456" s="51">
        <v>122625.2</v>
      </c>
      <c r="E456" s="60" t="str">
        <f t="shared" si="1"/>
        <v>#N/A</v>
      </c>
      <c r="F456" s="52">
        <f t="shared" si="2"/>
        <v>122625.2</v>
      </c>
      <c r="G456" s="14" t="str">
        <f t="shared" si="3"/>
        <v>#N/A</v>
      </c>
      <c r="H456" s="52">
        <f t="shared" si="4"/>
        <v>122625.2</v>
      </c>
      <c r="I456" s="18">
        <v>18.7</v>
      </c>
      <c r="J456" s="18"/>
    </row>
    <row r="457">
      <c r="A457" s="6">
        <v>42460.0</v>
      </c>
      <c r="B457" s="14" t="s">
        <v>46</v>
      </c>
      <c r="C457" s="51" t="s">
        <v>46</v>
      </c>
      <c r="D457" s="51">
        <v>122964.7</v>
      </c>
      <c r="E457" s="60" t="str">
        <f t="shared" si="1"/>
        <v>#N/A</v>
      </c>
      <c r="F457" s="52">
        <f t="shared" si="2"/>
        <v>122964.7</v>
      </c>
      <c r="G457" s="14" t="str">
        <f t="shared" si="3"/>
        <v>#N/A</v>
      </c>
      <c r="H457" s="52">
        <f t="shared" si="4"/>
        <v>122964.7</v>
      </c>
      <c r="I457" s="18">
        <v>22.7</v>
      </c>
      <c r="J457" s="18"/>
    </row>
    <row r="458">
      <c r="A458" s="6">
        <v>42461.0</v>
      </c>
      <c r="B458" s="14" t="s">
        <v>46</v>
      </c>
      <c r="C458" s="51" t="s">
        <v>46</v>
      </c>
      <c r="D458" s="51">
        <v>116321.6</v>
      </c>
      <c r="E458" s="60" t="str">
        <f t="shared" si="1"/>
        <v>#N/A</v>
      </c>
      <c r="F458" s="52">
        <f t="shared" si="2"/>
        <v>116321.6</v>
      </c>
      <c r="G458" s="14" t="str">
        <f t="shared" si="3"/>
        <v>#N/A</v>
      </c>
      <c r="H458" s="52">
        <f t="shared" si="4"/>
        <v>116321.6</v>
      </c>
      <c r="I458" s="18">
        <v>26.5</v>
      </c>
      <c r="J458" s="18"/>
    </row>
    <row r="459">
      <c r="A459" s="6">
        <v>42462.0</v>
      </c>
      <c r="B459" s="14" t="s">
        <v>46</v>
      </c>
      <c r="C459" s="51" t="s">
        <v>46</v>
      </c>
      <c r="D459" s="51">
        <v>102832.7</v>
      </c>
      <c r="E459" s="60" t="str">
        <f t="shared" si="1"/>
        <v>#N/A</v>
      </c>
      <c r="F459" s="52">
        <f t="shared" si="2"/>
        <v>102832.7</v>
      </c>
      <c r="G459" s="14" t="str">
        <f t="shared" si="3"/>
        <v>#N/A</v>
      </c>
      <c r="H459" s="52">
        <f t="shared" si="4"/>
        <v>102832.7</v>
      </c>
      <c r="I459" s="18">
        <v>19.5</v>
      </c>
      <c r="J459" s="18"/>
    </row>
    <row r="460">
      <c r="A460" s="6">
        <v>42463.0</v>
      </c>
      <c r="B460" s="14" t="s">
        <v>46</v>
      </c>
      <c r="C460" s="51" t="s">
        <v>46</v>
      </c>
      <c r="D460" s="51">
        <v>102084.0</v>
      </c>
      <c r="E460" s="60" t="str">
        <f t="shared" si="1"/>
        <v>#N/A</v>
      </c>
      <c r="F460" s="52">
        <f t="shared" si="2"/>
        <v>102084</v>
      </c>
      <c r="G460" s="14" t="str">
        <f t="shared" si="3"/>
        <v>#N/A</v>
      </c>
      <c r="H460" s="52">
        <f t="shared" si="4"/>
        <v>102084</v>
      </c>
      <c r="I460" s="18">
        <v>18.8</v>
      </c>
      <c r="J460" s="18"/>
    </row>
    <row r="461">
      <c r="A461" s="6">
        <v>42464.0</v>
      </c>
      <c r="B461" s="14" t="s">
        <v>46</v>
      </c>
      <c r="C461" s="51" t="s">
        <v>46</v>
      </c>
      <c r="D461" s="51">
        <v>120445.7</v>
      </c>
      <c r="E461" s="60" t="str">
        <f t="shared" si="1"/>
        <v>#N/A</v>
      </c>
      <c r="F461" s="52">
        <f t="shared" si="2"/>
        <v>120445.7</v>
      </c>
      <c r="G461" s="14" t="str">
        <f t="shared" si="3"/>
        <v>#N/A</v>
      </c>
      <c r="H461" s="52">
        <f t="shared" si="4"/>
        <v>120445.7</v>
      </c>
      <c r="I461" s="18">
        <v>21.2</v>
      </c>
      <c r="J461" s="18"/>
    </row>
    <row r="462">
      <c r="A462" s="6">
        <v>42465.0</v>
      </c>
      <c r="B462" s="14" t="s">
        <v>46</v>
      </c>
      <c r="C462" s="51" t="s">
        <v>46</v>
      </c>
      <c r="D462" s="51">
        <v>120371.2</v>
      </c>
      <c r="E462" s="60" t="str">
        <f t="shared" si="1"/>
        <v>#N/A</v>
      </c>
      <c r="F462" s="52">
        <f t="shared" si="2"/>
        <v>120371.2</v>
      </c>
      <c r="G462" s="14" t="str">
        <f t="shared" si="3"/>
        <v>#N/A</v>
      </c>
      <c r="H462" s="52">
        <f t="shared" si="4"/>
        <v>120371.2</v>
      </c>
      <c r="I462" s="18">
        <v>29.0</v>
      </c>
      <c r="J462" s="18"/>
    </row>
    <row r="463">
      <c r="A463" s="6">
        <v>42466.0</v>
      </c>
      <c r="B463" s="14" t="s">
        <v>46</v>
      </c>
      <c r="C463" s="51" t="s">
        <v>46</v>
      </c>
      <c r="D463" s="51">
        <v>125657.1</v>
      </c>
      <c r="E463" s="60" t="str">
        <f t="shared" si="1"/>
        <v>#N/A</v>
      </c>
      <c r="F463" s="52">
        <f t="shared" si="2"/>
        <v>125657.1</v>
      </c>
      <c r="G463" s="14" t="str">
        <f t="shared" si="3"/>
        <v>#N/A</v>
      </c>
      <c r="H463" s="52">
        <f t="shared" si="4"/>
        <v>125657.1</v>
      </c>
      <c r="I463" s="18">
        <v>15.6</v>
      </c>
      <c r="J463" s="18"/>
    </row>
    <row r="464">
      <c r="A464" s="6">
        <v>42467.0</v>
      </c>
      <c r="B464" s="14" t="s">
        <v>46</v>
      </c>
      <c r="C464" s="51" t="s">
        <v>46</v>
      </c>
      <c r="D464" s="51">
        <v>125663.3</v>
      </c>
      <c r="E464" s="60" t="str">
        <f t="shared" si="1"/>
        <v>#N/A</v>
      </c>
      <c r="F464" s="52">
        <f t="shared" si="2"/>
        <v>125663.3</v>
      </c>
      <c r="G464" s="14" t="str">
        <f t="shared" si="3"/>
        <v>#N/A</v>
      </c>
      <c r="H464" s="52">
        <f t="shared" si="4"/>
        <v>125663.3</v>
      </c>
      <c r="I464" s="18">
        <v>18.4</v>
      </c>
      <c r="J464" s="18"/>
    </row>
    <row r="465">
      <c r="A465" s="6">
        <v>42468.0</v>
      </c>
      <c r="B465" s="14" t="s">
        <v>46</v>
      </c>
      <c r="C465" s="51" t="s">
        <v>46</v>
      </c>
      <c r="D465" s="51">
        <v>124266.9</v>
      </c>
      <c r="E465" s="60" t="str">
        <f t="shared" si="1"/>
        <v>#N/A</v>
      </c>
      <c r="F465" s="52">
        <f t="shared" si="2"/>
        <v>124266.9</v>
      </c>
      <c r="G465" s="14" t="str">
        <f t="shared" si="3"/>
        <v>#N/A</v>
      </c>
      <c r="H465" s="52">
        <f t="shared" si="4"/>
        <v>124266.9</v>
      </c>
      <c r="I465" s="18">
        <v>20.0</v>
      </c>
      <c r="J465" s="18"/>
    </row>
    <row r="466">
      <c r="A466" s="6">
        <v>42469.0</v>
      </c>
      <c r="B466" s="14" t="s">
        <v>46</v>
      </c>
      <c r="C466" s="51" t="s">
        <v>46</v>
      </c>
      <c r="D466" s="51">
        <v>109044.9</v>
      </c>
      <c r="E466" s="60" t="str">
        <f t="shared" si="1"/>
        <v>#N/A</v>
      </c>
      <c r="F466" s="52">
        <f t="shared" si="2"/>
        <v>109044.9</v>
      </c>
      <c r="G466" s="14" t="str">
        <f t="shared" si="3"/>
        <v>#N/A</v>
      </c>
      <c r="H466" s="52">
        <f t="shared" si="4"/>
        <v>109044.9</v>
      </c>
      <c r="I466" s="18">
        <v>22.3</v>
      </c>
      <c r="J466" s="18"/>
    </row>
    <row r="467">
      <c r="A467" s="6">
        <v>42470.0</v>
      </c>
      <c r="B467" s="14" t="s">
        <v>46</v>
      </c>
      <c r="C467" s="51" t="s">
        <v>46</v>
      </c>
      <c r="D467" s="51">
        <v>99845.35</v>
      </c>
      <c r="E467" s="60" t="str">
        <f t="shared" si="1"/>
        <v>#N/A</v>
      </c>
      <c r="F467" s="52">
        <f t="shared" si="2"/>
        <v>99845.35</v>
      </c>
      <c r="G467" s="14" t="str">
        <f t="shared" si="3"/>
        <v>#N/A</v>
      </c>
      <c r="H467" s="52">
        <f t="shared" si="4"/>
        <v>99845.35</v>
      </c>
      <c r="I467" s="18">
        <v>23.5</v>
      </c>
      <c r="J467" s="18"/>
    </row>
    <row r="468">
      <c r="A468" s="6">
        <v>42471.0</v>
      </c>
      <c r="B468" s="14" t="s">
        <v>46</v>
      </c>
      <c r="C468" s="51" t="s">
        <v>46</v>
      </c>
      <c r="D468" s="51">
        <v>118614.0</v>
      </c>
      <c r="E468" s="60" t="str">
        <f t="shared" si="1"/>
        <v>#N/A</v>
      </c>
      <c r="F468" s="52">
        <f t="shared" si="2"/>
        <v>118614</v>
      </c>
      <c r="G468" s="14" t="str">
        <f t="shared" si="3"/>
        <v>#N/A</v>
      </c>
      <c r="H468" s="52">
        <f t="shared" si="4"/>
        <v>118614</v>
      </c>
      <c r="I468" s="18">
        <v>20.1</v>
      </c>
      <c r="J468" s="18"/>
    </row>
    <row r="469">
      <c r="A469" s="6">
        <v>42472.0</v>
      </c>
      <c r="B469" s="14" t="s">
        <v>47</v>
      </c>
      <c r="C469" s="51" t="s">
        <v>46</v>
      </c>
      <c r="D469" s="51">
        <v>123808.8</v>
      </c>
      <c r="E469" s="52">
        <f t="shared" si="1"/>
        <v>123808.8</v>
      </c>
      <c r="F469" s="14" t="str">
        <f t="shared" si="2"/>
        <v>#N/A</v>
      </c>
      <c r="G469" s="14" t="str">
        <f t="shared" si="3"/>
        <v>#N/A</v>
      </c>
      <c r="H469" s="52">
        <f t="shared" si="4"/>
        <v>123808.8</v>
      </c>
      <c r="I469" s="18">
        <v>18.7</v>
      </c>
      <c r="J469" s="18"/>
    </row>
    <row r="470">
      <c r="A470" s="6">
        <v>42473.0</v>
      </c>
      <c r="B470" s="14" t="s">
        <v>47</v>
      </c>
      <c r="C470" s="51" t="s">
        <v>46</v>
      </c>
      <c r="D470" s="51">
        <v>124686.6</v>
      </c>
      <c r="E470" s="52">
        <f t="shared" si="1"/>
        <v>124686.6</v>
      </c>
      <c r="F470" s="14" t="str">
        <f t="shared" si="2"/>
        <v>#N/A</v>
      </c>
      <c r="G470" s="14" t="str">
        <f t="shared" si="3"/>
        <v>#N/A</v>
      </c>
      <c r="H470" s="52">
        <f t="shared" si="4"/>
        <v>124686.6</v>
      </c>
      <c r="I470" s="18">
        <v>20.0</v>
      </c>
      <c r="J470" s="18"/>
    </row>
    <row r="471">
      <c r="A471" s="6">
        <v>42474.0</v>
      </c>
      <c r="B471" s="14" t="s">
        <v>47</v>
      </c>
      <c r="C471" s="51" t="s">
        <v>46</v>
      </c>
      <c r="D471" s="51">
        <v>126519.1</v>
      </c>
      <c r="E471" s="52">
        <f t="shared" si="1"/>
        <v>126519.1</v>
      </c>
      <c r="F471" s="14" t="str">
        <f t="shared" si="2"/>
        <v>#N/A</v>
      </c>
      <c r="G471" s="14" t="str">
        <f t="shared" si="3"/>
        <v>#N/A</v>
      </c>
      <c r="H471" s="52">
        <f t="shared" si="4"/>
        <v>126519.1</v>
      </c>
      <c r="I471" s="18">
        <v>27.0</v>
      </c>
      <c r="J471" s="18"/>
    </row>
    <row r="472">
      <c r="A472" s="6">
        <v>42475.0</v>
      </c>
      <c r="B472" s="14" t="s">
        <v>47</v>
      </c>
      <c r="C472" s="51" t="s">
        <v>46</v>
      </c>
      <c r="D472" s="51">
        <v>124721.5</v>
      </c>
      <c r="E472" s="52">
        <f t="shared" si="1"/>
        <v>124721.5</v>
      </c>
      <c r="F472" s="14" t="str">
        <f t="shared" si="2"/>
        <v>#N/A</v>
      </c>
      <c r="G472" s="14" t="str">
        <f t="shared" si="3"/>
        <v>#N/A</v>
      </c>
      <c r="H472" s="52">
        <f t="shared" si="4"/>
        <v>124721.5</v>
      </c>
      <c r="I472" s="18">
        <v>27.0</v>
      </c>
      <c r="J472" s="18"/>
    </row>
    <row r="473">
      <c r="A473" s="6">
        <v>42476.0</v>
      </c>
      <c r="B473" s="14" t="s">
        <v>47</v>
      </c>
      <c r="C473" s="51" t="s">
        <v>46</v>
      </c>
      <c r="D473" s="51">
        <v>108526.0</v>
      </c>
      <c r="E473" s="52">
        <f t="shared" si="1"/>
        <v>108526</v>
      </c>
      <c r="F473" s="14" t="str">
        <f t="shared" si="2"/>
        <v>#N/A</v>
      </c>
      <c r="G473" s="14" t="str">
        <f t="shared" si="3"/>
        <v>#N/A</v>
      </c>
      <c r="H473" s="52">
        <f t="shared" si="4"/>
        <v>108526</v>
      </c>
      <c r="I473" s="18">
        <v>20.3</v>
      </c>
      <c r="J473" s="18"/>
    </row>
    <row r="474">
      <c r="A474" s="6">
        <v>42477.0</v>
      </c>
      <c r="B474" s="14" t="s">
        <v>47</v>
      </c>
      <c r="C474" s="51" t="s">
        <v>46</v>
      </c>
      <c r="D474" s="51">
        <v>100526.3</v>
      </c>
      <c r="E474" s="52">
        <f t="shared" si="1"/>
        <v>100526.3</v>
      </c>
      <c r="F474" s="14" t="str">
        <f t="shared" si="2"/>
        <v>#N/A</v>
      </c>
      <c r="G474" s="14" t="str">
        <f t="shared" si="3"/>
        <v>#N/A</v>
      </c>
      <c r="H474" s="52">
        <f t="shared" si="4"/>
        <v>100526.3</v>
      </c>
      <c r="I474" s="18">
        <v>19.8</v>
      </c>
      <c r="J474" s="18"/>
    </row>
    <row r="475">
      <c r="A475" s="6">
        <v>42478.0</v>
      </c>
      <c r="B475" s="14" t="s">
        <v>47</v>
      </c>
      <c r="C475" s="51" t="s">
        <v>46</v>
      </c>
      <c r="D475" s="51">
        <v>123441.8</v>
      </c>
      <c r="E475" s="52">
        <f t="shared" si="1"/>
        <v>123441.8</v>
      </c>
      <c r="F475" s="14" t="str">
        <f t="shared" si="2"/>
        <v>#N/A</v>
      </c>
      <c r="G475" s="14" t="str">
        <f t="shared" si="3"/>
        <v>#N/A</v>
      </c>
      <c r="H475" s="52">
        <f t="shared" si="4"/>
        <v>123441.8</v>
      </c>
      <c r="I475" s="18">
        <v>25.0</v>
      </c>
      <c r="J475" s="18"/>
    </row>
    <row r="476">
      <c r="A476" s="6">
        <v>42479.0</v>
      </c>
      <c r="B476" s="14" t="s">
        <v>47</v>
      </c>
      <c r="C476" s="51" t="s">
        <v>46</v>
      </c>
      <c r="D476" s="51">
        <v>126846.4</v>
      </c>
      <c r="E476" s="52">
        <f t="shared" si="1"/>
        <v>126846.4</v>
      </c>
      <c r="F476" s="14" t="str">
        <f t="shared" si="2"/>
        <v>#N/A</v>
      </c>
      <c r="G476" s="14" t="str">
        <f t="shared" si="3"/>
        <v>#N/A</v>
      </c>
      <c r="H476" s="52">
        <f t="shared" si="4"/>
        <v>126846.4</v>
      </c>
      <c r="I476" s="18">
        <v>27.4</v>
      </c>
      <c r="J476" s="18"/>
    </row>
    <row r="477">
      <c r="A477" s="6">
        <v>42480.0</v>
      </c>
      <c r="B477" s="14" t="s">
        <v>47</v>
      </c>
      <c r="C477" s="51" t="s">
        <v>46</v>
      </c>
      <c r="D477" s="51">
        <v>125204.8</v>
      </c>
      <c r="E477" s="52">
        <f t="shared" si="1"/>
        <v>125204.8</v>
      </c>
      <c r="F477" s="14" t="str">
        <f t="shared" si="2"/>
        <v>#N/A</v>
      </c>
      <c r="G477" s="14" t="str">
        <f t="shared" si="3"/>
        <v>#N/A</v>
      </c>
      <c r="H477" s="52">
        <f t="shared" si="4"/>
        <v>125204.8</v>
      </c>
      <c r="I477" s="18">
        <v>28.0</v>
      </c>
      <c r="J477" s="18"/>
    </row>
    <row r="478">
      <c r="A478" s="6">
        <v>42481.0</v>
      </c>
      <c r="B478" s="14" t="s">
        <v>47</v>
      </c>
      <c r="C478" s="51" t="s">
        <v>46</v>
      </c>
      <c r="D478" s="51">
        <v>125514.1</v>
      </c>
      <c r="E478" s="52">
        <f t="shared" si="1"/>
        <v>125514.1</v>
      </c>
      <c r="F478" s="14" t="str">
        <f t="shared" si="2"/>
        <v>#N/A</v>
      </c>
      <c r="G478" s="14" t="str">
        <f t="shared" si="3"/>
        <v>#N/A</v>
      </c>
      <c r="H478" s="52">
        <f t="shared" si="4"/>
        <v>125514.1</v>
      </c>
      <c r="I478" s="18">
        <v>24.2</v>
      </c>
      <c r="J478" s="18"/>
    </row>
    <row r="479">
      <c r="A479" s="6">
        <v>42482.0</v>
      </c>
      <c r="B479" s="14" t="s">
        <v>47</v>
      </c>
      <c r="C479" s="51" t="s">
        <v>46</v>
      </c>
      <c r="D479" s="51">
        <v>120124.3</v>
      </c>
      <c r="E479" s="52">
        <f t="shared" si="1"/>
        <v>120124.3</v>
      </c>
      <c r="F479" s="14" t="str">
        <f t="shared" si="2"/>
        <v>#N/A</v>
      </c>
      <c r="G479" s="14" t="str">
        <f t="shared" si="3"/>
        <v>#N/A</v>
      </c>
      <c r="H479" s="52">
        <f t="shared" si="4"/>
        <v>120124.3</v>
      </c>
      <c r="I479" s="18">
        <v>16.7</v>
      </c>
      <c r="J479" s="18"/>
    </row>
    <row r="480">
      <c r="A480" s="6">
        <v>42483.0</v>
      </c>
      <c r="B480" s="14" t="s">
        <v>47</v>
      </c>
      <c r="C480" s="51" t="s">
        <v>46</v>
      </c>
      <c r="D480" s="51">
        <v>108773.7</v>
      </c>
      <c r="E480" s="52">
        <f t="shared" si="1"/>
        <v>108773.7</v>
      </c>
      <c r="F480" s="14" t="str">
        <f t="shared" si="2"/>
        <v>#N/A</v>
      </c>
      <c r="G480" s="14" t="str">
        <f t="shared" si="3"/>
        <v>#N/A</v>
      </c>
      <c r="H480" s="52">
        <f t="shared" si="4"/>
        <v>108773.7</v>
      </c>
      <c r="I480" s="18">
        <v>18.6</v>
      </c>
      <c r="J480" s="18"/>
    </row>
    <row r="481">
      <c r="A481" s="6">
        <v>42484.0</v>
      </c>
      <c r="B481" s="14" t="s">
        <v>47</v>
      </c>
      <c r="C481" s="51" t="s">
        <v>46</v>
      </c>
      <c r="D481" s="51">
        <v>105642.3</v>
      </c>
      <c r="E481" s="52">
        <f t="shared" si="1"/>
        <v>105642.3</v>
      </c>
      <c r="F481" s="14" t="str">
        <f t="shared" si="2"/>
        <v>#N/A</v>
      </c>
      <c r="G481" s="14" t="str">
        <f t="shared" si="3"/>
        <v>#N/A</v>
      </c>
      <c r="H481" s="52">
        <f t="shared" si="4"/>
        <v>105642.3</v>
      </c>
      <c r="I481" s="18">
        <v>20.0</v>
      </c>
      <c r="J481" s="18"/>
    </row>
    <row r="482">
      <c r="A482" s="6">
        <v>42485.0</v>
      </c>
      <c r="B482" s="14" t="s">
        <v>47</v>
      </c>
      <c r="C482" s="51" t="s">
        <v>47</v>
      </c>
      <c r="D482" s="51">
        <v>104072.4</v>
      </c>
      <c r="E482" s="52">
        <f t="shared" si="1"/>
        <v>104072.4</v>
      </c>
      <c r="F482" s="14" t="str">
        <f t="shared" si="2"/>
        <v>#N/A</v>
      </c>
      <c r="G482" s="52">
        <f t="shared" si="3"/>
        <v>104072.4</v>
      </c>
      <c r="H482" s="52" t="str">
        <f t="shared" si="4"/>
        <v>#N/A</v>
      </c>
      <c r="I482" s="18">
        <v>25.0</v>
      </c>
      <c r="J482" s="18"/>
    </row>
    <row r="483">
      <c r="A483" s="6">
        <v>42486.0</v>
      </c>
      <c r="B483" s="14" t="s">
        <v>47</v>
      </c>
      <c r="C483" s="51" t="s">
        <v>46</v>
      </c>
      <c r="D483" s="51">
        <v>117437.7</v>
      </c>
      <c r="E483" s="52">
        <f t="shared" si="1"/>
        <v>117437.7</v>
      </c>
      <c r="F483" s="14" t="str">
        <f t="shared" si="2"/>
        <v>#N/A</v>
      </c>
      <c r="G483" s="14" t="str">
        <f t="shared" si="3"/>
        <v>#N/A</v>
      </c>
      <c r="H483" s="52">
        <f t="shared" si="4"/>
        <v>117437.7</v>
      </c>
      <c r="I483" s="18">
        <v>25.6</v>
      </c>
      <c r="J483" s="18"/>
    </row>
    <row r="484">
      <c r="A484" s="6">
        <v>42487.0</v>
      </c>
      <c r="B484" s="14" t="s">
        <v>47</v>
      </c>
      <c r="C484" s="51" t="s">
        <v>46</v>
      </c>
      <c r="D484" s="51">
        <v>118531.5</v>
      </c>
      <c r="E484" s="52">
        <f t="shared" si="1"/>
        <v>118531.5</v>
      </c>
      <c r="F484" s="14" t="str">
        <f t="shared" si="2"/>
        <v>#N/A</v>
      </c>
      <c r="G484" s="14" t="str">
        <f t="shared" si="3"/>
        <v>#N/A</v>
      </c>
      <c r="H484" s="52">
        <f t="shared" si="4"/>
        <v>118531.5</v>
      </c>
      <c r="I484" s="18">
        <v>25.4</v>
      </c>
      <c r="J484" s="18"/>
    </row>
    <row r="485">
      <c r="A485" s="6">
        <v>42488.0</v>
      </c>
      <c r="B485" s="14" t="s">
        <v>47</v>
      </c>
      <c r="C485" s="51" t="s">
        <v>46</v>
      </c>
      <c r="D485" s="51">
        <v>126847.0</v>
      </c>
      <c r="E485" s="52">
        <f t="shared" si="1"/>
        <v>126847</v>
      </c>
      <c r="F485" s="14" t="str">
        <f t="shared" si="2"/>
        <v>#N/A</v>
      </c>
      <c r="G485" s="14" t="str">
        <f t="shared" si="3"/>
        <v>#N/A</v>
      </c>
      <c r="H485" s="52">
        <f t="shared" si="4"/>
        <v>126847</v>
      </c>
      <c r="I485" s="18">
        <v>24.9</v>
      </c>
      <c r="J485" s="18"/>
    </row>
    <row r="486">
      <c r="A486" s="6">
        <v>42489.0</v>
      </c>
      <c r="B486" s="14" t="s">
        <v>47</v>
      </c>
      <c r="C486" s="51" t="s">
        <v>46</v>
      </c>
      <c r="D486" s="51">
        <v>122054.1</v>
      </c>
      <c r="E486" s="52">
        <f t="shared" si="1"/>
        <v>122054.1</v>
      </c>
      <c r="F486" s="14" t="str">
        <f t="shared" si="2"/>
        <v>#N/A</v>
      </c>
      <c r="G486" s="14" t="str">
        <f t="shared" si="3"/>
        <v>#N/A</v>
      </c>
      <c r="H486" s="52">
        <f t="shared" si="4"/>
        <v>122054.1</v>
      </c>
      <c r="I486" s="18">
        <v>20.6</v>
      </c>
      <c r="J486" s="18"/>
    </row>
    <row r="487">
      <c r="A487" s="6">
        <v>42490.0</v>
      </c>
      <c r="B487" s="14" t="s">
        <v>47</v>
      </c>
      <c r="C487" s="51" t="s">
        <v>46</v>
      </c>
      <c r="D487" s="51">
        <v>103505.2</v>
      </c>
      <c r="E487" s="52">
        <f t="shared" si="1"/>
        <v>103505.2</v>
      </c>
      <c r="F487" s="14" t="str">
        <f t="shared" si="2"/>
        <v>#N/A</v>
      </c>
      <c r="G487" s="14" t="str">
        <f t="shared" si="3"/>
        <v>#N/A</v>
      </c>
      <c r="H487" s="52">
        <f t="shared" si="4"/>
        <v>103505.2</v>
      </c>
      <c r="I487" s="18">
        <v>24.1</v>
      </c>
      <c r="J487" s="18"/>
    </row>
    <row r="488">
      <c r="A488" s="6">
        <v>42491.0</v>
      </c>
      <c r="B488" s="14" t="s">
        <v>47</v>
      </c>
      <c r="C488" s="51" t="s">
        <v>46</v>
      </c>
      <c r="D488" s="51">
        <v>98873.54</v>
      </c>
      <c r="E488" s="52">
        <f t="shared" si="1"/>
        <v>98873.54</v>
      </c>
      <c r="F488" s="14" t="str">
        <f t="shared" si="2"/>
        <v>#N/A</v>
      </c>
      <c r="G488" s="14" t="str">
        <f t="shared" si="3"/>
        <v>#N/A</v>
      </c>
      <c r="H488" s="52">
        <f t="shared" si="4"/>
        <v>98873.54</v>
      </c>
      <c r="I488" s="18">
        <v>17.0</v>
      </c>
      <c r="J488" s="18"/>
    </row>
    <row r="489">
      <c r="A489" s="6">
        <v>42492.0</v>
      </c>
      <c r="B489" s="14" t="s">
        <v>47</v>
      </c>
      <c r="C489" s="51" t="s">
        <v>46</v>
      </c>
      <c r="D489" s="51">
        <v>116969.6</v>
      </c>
      <c r="E489" s="52">
        <f t="shared" si="1"/>
        <v>116969.6</v>
      </c>
      <c r="F489" s="14" t="str">
        <f t="shared" si="2"/>
        <v>#N/A</v>
      </c>
      <c r="G489" s="14" t="str">
        <f t="shared" si="3"/>
        <v>#N/A</v>
      </c>
      <c r="H489" s="52">
        <f t="shared" si="4"/>
        <v>116969.6</v>
      </c>
      <c r="I489" s="18">
        <v>18.4</v>
      </c>
      <c r="J489" s="18"/>
    </row>
    <row r="490">
      <c r="A490" s="6">
        <v>42493.0</v>
      </c>
      <c r="B490" s="14" t="s">
        <v>47</v>
      </c>
      <c r="C490" s="51" t="s">
        <v>46</v>
      </c>
      <c r="D490" s="51">
        <v>119014.4</v>
      </c>
      <c r="E490" s="52">
        <f t="shared" si="1"/>
        <v>119014.4</v>
      </c>
      <c r="F490" s="14" t="str">
        <f t="shared" si="2"/>
        <v>#N/A</v>
      </c>
      <c r="G490" s="14" t="str">
        <f t="shared" si="3"/>
        <v>#N/A</v>
      </c>
      <c r="H490" s="52">
        <f t="shared" si="4"/>
        <v>119014.4</v>
      </c>
      <c r="I490" s="18">
        <v>20.1</v>
      </c>
      <c r="J490" s="18"/>
    </row>
    <row r="491">
      <c r="A491" s="6">
        <v>42494.0</v>
      </c>
      <c r="B491" s="14" t="s">
        <v>47</v>
      </c>
      <c r="C491" s="51" t="s">
        <v>46</v>
      </c>
      <c r="D491" s="51">
        <v>124525.2</v>
      </c>
      <c r="E491" s="52">
        <f t="shared" si="1"/>
        <v>124525.2</v>
      </c>
      <c r="F491" s="14" t="str">
        <f t="shared" si="2"/>
        <v>#N/A</v>
      </c>
      <c r="G491" s="14" t="str">
        <f t="shared" si="3"/>
        <v>#N/A</v>
      </c>
      <c r="H491" s="52">
        <f t="shared" si="4"/>
        <v>124525.2</v>
      </c>
      <c r="I491" s="18">
        <v>18.2</v>
      </c>
      <c r="J491" s="18"/>
    </row>
    <row r="492">
      <c r="A492" s="6">
        <v>42495.0</v>
      </c>
      <c r="B492" s="14" t="s">
        <v>47</v>
      </c>
      <c r="C492" s="51" t="s">
        <v>46</v>
      </c>
      <c r="D492" s="51">
        <v>118192.1</v>
      </c>
      <c r="E492" s="52">
        <f t="shared" si="1"/>
        <v>118192.1</v>
      </c>
      <c r="F492" s="14" t="str">
        <f t="shared" si="2"/>
        <v>#N/A</v>
      </c>
      <c r="G492" s="14" t="str">
        <f t="shared" si="3"/>
        <v>#N/A</v>
      </c>
      <c r="H492" s="52">
        <f t="shared" si="4"/>
        <v>118192.1</v>
      </c>
      <c r="I492" s="18">
        <v>20.5</v>
      </c>
      <c r="J492" s="18"/>
    </row>
    <row r="493">
      <c r="A493" s="6">
        <v>42496.0</v>
      </c>
      <c r="B493" s="14" t="s">
        <v>47</v>
      </c>
      <c r="C493" s="51" t="s">
        <v>46</v>
      </c>
      <c r="D493" s="51">
        <v>120421.3</v>
      </c>
      <c r="E493" s="52">
        <f t="shared" si="1"/>
        <v>120421.3</v>
      </c>
      <c r="F493" s="14" t="str">
        <f t="shared" si="2"/>
        <v>#N/A</v>
      </c>
      <c r="G493" s="14" t="str">
        <f t="shared" si="3"/>
        <v>#N/A</v>
      </c>
      <c r="H493" s="52">
        <f t="shared" si="4"/>
        <v>120421.3</v>
      </c>
      <c r="I493" s="18">
        <v>24.7</v>
      </c>
      <c r="J493" s="18"/>
    </row>
    <row r="494">
      <c r="A494" s="6">
        <v>42497.0</v>
      </c>
      <c r="B494" s="14" t="s">
        <v>47</v>
      </c>
      <c r="C494" s="51" t="s">
        <v>46</v>
      </c>
      <c r="D494" s="51">
        <v>106052.6</v>
      </c>
      <c r="E494" s="52">
        <f t="shared" si="1"/>
        <v>106052.6</v>
      </c>
      <c r="F494" s="14" t="str">
        <f t="shared" si="2"/>
        <v>#N/A</v>
      </c>
      <c r="G494" s="14" t="str">
        <f t="shared" si="3"/>
        <v>#N/A</v>
      </c>
      <c r="H494" s="52">
        <f t="shared" si="4"/>
        <v>106052.6</v>
      </c>
      <c r="I494" s="18">
        <v>25.7</v>
      </c>
      <c r="J494" s="18"/>
    </row>
    <row r="495">
      <c r="A495" s="6">
        <v>42498.0</v>
      </c>
      <c r="B495" s="14" t="s">
        <v>47</v>
      </c>
      <c r="C495" s="51" t="s">
        <v>46</v>
      </c>
      <c r="D495" s="51">
        <v>103487.3</v>
      </c>
      <c r="E495" s="52">
        <f t="shared" si="1"/>
        <v>103487.3</v>
      </c>
      <c r="F495" s="14" t="str">
        <f t="shared" si="2"/>
        <v>#N/A</v>
      </c>
      <c r="G495" s="14" t="str">
        <f t="shared" si="3"/>
        <v>#N/A</v>
      </c>
      <c r="H495" s="52">
        <f t="shared" si="4"/>
        <v>103487.3</v>
      </c>
      <c r="I495" s="18">
        <v>20.4</v>
      </c>
      <c r="J495" s="18"/>
    </row>
    <row r="496">
      <c r="A496" s="6">
        <v>42499.0</v>
      </c>
      <c r="B496" s="14" t="s">
        <v>47</v>
      </c>
      <c r="C496" s="51" t="s">
        <v>46</v>
      </c>
      <c r="D496" s="51">
        <v>119781.1</v>
      </c>
      <c r="E496" s="52">
        <f t="shared" si="1"/>
        <v>119781.1</v>
      </c>
      <c r="F496" s="14" t="str">
        <f t="shared" si="2"/>
        <v>#N/A</v>
      </c>
      <c r="G496" s="14" t="str">
        <f t="shared" si="3"/>
        <v>#N/A</v>
      </c>
      <c r="H496" s="52">
        <f t="shared" si="4"/>
        <v>119781.1</v>
      </c>
      <c r="I496" s="18">
        <v>22.2</v>
      </c>
      <c r="J496" s="18"/>
    </row>
    <row r="497">
      <c r="A497" s="6">
        <v>42500.0</v>
      </c>
      <c r="B497" s="14" t="s">
        <v>47</v>
      </c>
      <c r="C497" s="51" t="s">
        <v>46</v>
      </c>
      <c r="D497" s="51">
        <v>119611.9</v>
      </c>
      <c r="E497" s="52">
        <f t="shared" si="1"/>
        <v>119611.9</v>
      </c>
      <c r="F497" s="14" t="str">
        <f t="shared" si="2"/>
        <v>#N/A</v>
      </c>
      <c r="G497" s="14" t="str">
        <f t="shared" si="3"/>
        <v>#N/A</v>
      </c>
      <c r="H497" s="52">
        <f t="shared" si="4"/>
        <v>119611.9</v>
      </c>
      <c r="I497" s="18">
        <v>17.2</v>
      </c>
      <c r="J497" s="18"/>
    </row>
    <row r="498">
      <c r="A498" s="6">
        <v>42501.0</v>
      </c>
      <c r="B498" s="14" t="s">
        <v>47</v>
      </c>
      <c r="C498" s="51" t="s">
        <v>46</v>
      </c>
      <c r="D498" s="51">
        <v>123616.3</v>
      </c>
      <c r="E498" s="52">
        <f t="shared" si="1"/>
        <v>123616.3</v>
      </c>
      <c r="F498" s="14" t="str">
        <f t="shared" si="2"/>
        <v>#N/A</v>
      </c>
      <c r="G498" s="14" t="str">
        <f t="shared" si="3"/>
        <v>#N/A</v>
      </c>
      <c r="H498" s="52">
        <f t="shared" si="4"/>
        <v>123616.3</v>
      </c>
      <c r="I498" s="18">
        <v>17.4</v>
      </c>
      <c r="J498" s="18"/>
    </row>
    <row r="499">
      <c r="A499" s="6">
        <v>42502.0</v>
      </c>
      <c r="B499" s="14" t="s">
        <v>47</v>
      </c>
      <c r="C499" s="51" t="s">
        <v>46</v>
      </c>
      <c r="D499" s="51">
        <v>120693.5</v>
      </c>
      <c r="E499" s="52">
        <f t="shared" si="1"/>
        <v>120693.5</v>
      </c>
      <c r="F499" s="14" t="str">
        <f t="shared" si="2"/>
        <v>#N/A</v>
      </c>
      <c r="G499" s="14" t="str">
        <f t="shared" si="3"/>
        <v>#N/A</v>
      </c>
      <c r="H499" s="52">
        <f t="shared" si="4"/>
        <v>120693.5</v>
      </c>
      <c r="I499" s="18">
        <v>21.4</v>
      </c>
      <c r="J499" s="18"/>
    </row>
    <row r="500">
      <c r="A500" s="6">
        <v>42503.0</v>
      </c>
      <c r="B500" s="14" t="s">
        <v>47</v>
      </c>
      <c r="C500" s="51" t="s">
        <v>46</v>
      </c>
      <c r="D500" s="51">
        <v>118800.1</v>
      </c>
      <c r="E500" s="52">
        <f t="shared" si="1"/>
        <v>118800.1</v>
      </c>
      <c r="F500" s="14" t="str">
        <f t="shared" si="2"/>
        <v>#N/A</v>
      </c>
      <c r="G500" s="14" t="str">
        <f t="shared" si="3"/>
        <v>#N/A</v>
      </c>
      <c r="H500" s="52">
        <f t="shared" si="4"/>
        <v>118800.1</v>
      </c>
      <c r="I500" s="18">
        <v>21.6</v>
      </c>
      <c r="J500" s="18"/>
    </row>
    <row r="501">
      <c r="A501" s="6">
        <v>42504.0</v>
      </c>
      <c r="B501" s="14" t="s">
        <v>47</v>
      </c>
      <c r="C501" s="51" t="s">
        <v>46</v>
      </c>
      <c r="D501" s="51">
        <v>101946.0</v>
      </c>
      <c r="E501" s="52">
        <f t="shared" si="1"/>
        <v>101946</v>
      </c>
      <c r="F501" s="14" t="str">
        <f t="shared" si="2"/>
        <v>#N/A</v>
      </c>
      <c r="G501" s="14" t="str">
        <f t="shared" si="3"/>
        <v>#N/A</v>
      </c>
      <c r="H501" s="52">
        <f t="shared" si="4"/>
        <v>101946</v>
      </c>
      <c r="I501" s="18">
        <v>21.7</v>
      </c>
      <c r="J501" s="18"/>
    </row>
    <row r="502">
      <c r="A502" s="6">
        <v>42505.0</v>
      </c>
      <c r="B502" s="14" t="s">
        <v>47</v>
      </c>
      <c r="C502" s="51" t="s">
        <v>46</v>
      </c>
      <c r="D502" s="51">
        <v>99697.62</v>
      </c>
      <c r="E502" s="52">
        <f t="shared" si="1"/>
        <v>99697.62</v>
      </c>
      <c r="F502" s="14" t="str">
        <f t="shared" si="2"/>
        <v>#N/A</v>
      </c>
      <c r="G502" s="14" t="str">
        <f t="shared" si="3"/>
        <v>#N/A</v>
      </c>
      <c r="H502" s="52">
        <f t="shared" si="4"/>
        <v>99697.62</v>
      </c>
      <c r="I502" s="18">
        <v>22.0</v>
      </c>
      <c r="J502" s="18"/>
    </row>
    <row r="503">
      <c r="A503" s="6">
        <v>42506.0</v>
      </c>
      <c r="B503" s="14" t="s">
        <v>47</v>
      </c>
      <c r="C503" s="51" t="s">
        <v>46</v>
      </c>
      <c r="D503" s="51">
        <v>121182.7</v>
      </c>
      <c r="E503" s="52">
        <f t="shared" si="1"/>
        <v>121182.7</v>
      </c>
      <c r="F503" s="14" t="str">
        <f t="shared" si="2"/>
        <v>#N/A</v>
      </c>
      <c r="G503" s="14" t="str">
        <f t="shared" si="3"/>
        <v>#N/A</v>
      </c>
      <c r="H503" s="52">
        <f t="shared" si="4"/>
        <v>121182.7</v>
      </c>
      <c r="I503" s="18">
        <v>19.6</v>
      </c>
      <c r="J503" s="18"/>
    </row>
    <row r="504">
      <c r="A504" s="6">
        <v>42507.0</v>
      </c>
      <c r="B504" s="14" t="s">
        <v>47</v>
      </c>
      <c r="C504" s="51" t="s">
        <v>46</v>
      </c>
      <c r="D504" s="51">
        <v>124209.4</v>
      </c>
      <c r="E504" s="52">
        <f t="shared" si="1"/>
        <v>124209.4</v>
      </c>
      <c r="F504" s="14" t="str">
        <f t="shared" si="2"/>
        <v>#N/A</v>
      </c>
      <c r="G504" s="14" t="str">
        <f t="shared" si="3"/>
        <v>#N/A</v>
      </c>
      <c r="H504" s="52">
        <f t="shared" si="4"/>
        <v>124209.4</v>
      </c>
      <c r="I504" s="18">
        <v>17.1</v>
      </c>
      <c r="J504" s="18"/>
    </row>
    <row r="505">
      <c r="A505" s="6">
        <v>42508.0</v>
      </c>
      <c r="B505" s="14" t="s">
        <v>47</v>
      </c>
      <c r="C505" s="51" t="s">
        <v>46</v>
      </c>
      <c r="D505" s="51">
        <v>124352.2</v>
      </c>
      <c r="E505" s="52">
        <f t="shared" si="1"/>
        <v>124352.2</v>
      </c>
      <c r="F505" s="14" t="str">
        <f t="shared" si="2"/>
        <v>#N/A</v>
      </c>
      <c r="G505" s="14" t="str">
        <f t="shared" si="3"/>
        <v>#N/A</v>
      </c>
      <c r="H505" s="52">
        <f t="shared" si="4"/>
        <v>124352.2</v>
      </c>
      <c r="I505" s="18">
        <v>19.3</v>
      </c>
      <c r="J505" s="18"/>
    </row>
    <row r="506">
      <c r="A506" s="6">
        <v>42509.0</v>
      </c>
      <c r="B506" s="14" t="s">
        <v>47</v>
      </c>
      <c r="C506" s="51" t="s">
        <v>46</v>
      </c>
      <c r="D506" s="51">
        <v>124392.3</v>
      </c>
      <c r="E506" s="52">
        <f t="shared" si="1"/>
        <v>124392.3</v>
      </c>
      <c r="F506" s="14" t="str">
        <f t="shared" si="2"/>
        <v>#N/A</v>
      </c>
      <c r="G506" s="14" t="str">
        <f t="shared" si="3"/>
        <v>#N/A</v>
      </c>
      <c r="H506" s="52">
        <f t="shared" si="4"/>
        <v>124392.3</v>
      </c>
      <c r="I506" s="18">
        <v>18.4</v>
      </c>
      <c r="J506" s="18"/>
    </row>
    <row r="507">
      <c r="A507" s="6">
        <v>42510.0</v>
      </c>
      <c r="B507" s="14" t="s">
        <v>47</v>
      </c>
      <c r="C507" s="51" t="s">
        <v>46</v>
      </c>
      <c r="D507" s="51">
        <v>127705.8</v>
      </c>
      <c r="E507" s="52">
        <f t="shared" si="1"/>
        <v>127705.8</v>
      </c>
      <c r="F507" s="14" t="str">
        <f t="shared" si="2"/>
        <v>#N/A</v>
      </c>
      <c r="G507" s="14" t="str">
        <f t="shared" si="3"/>
        <v>#N/A</v>
      </c>
      <c r="H507" s="52">
        <f t="shared" si="4"/>
        <v>127705.8</v>
      </c>
      <c r="I507" s="18">
        <v>17.4</v>
      </c>
      <c r="J507" s="18"/>
    </row>
    <row r="508">
      <c r="A508" s="6">
        <v>42511.0</v>
      </c>
      <c r="B508" s="14" t="s">
        <v>47</v>
      </c>
      <c r="C508" s="51" t="s">
        <v>46</v>
      </c>
      <c r="D508" s="51">
        <v>112336.8</v>
      </c>
      <c r="E508" s="52">
        <f t="shared" si="1"/>
        <v>112336.8</v>
      </c>
      <c r="F508" s="14" t="str">
        <f t="shared" si="2"/>
        <v>#N/A</v>
      </c>
      <c r="G508" s="14" t="str">
        <f t="shared" si="3"/>
        <v>#N/A</v>
      </c>
      <c r="H508" s="52">
        <f t="shared" si="4"/>
        <v>112336.8</v>
      </c>
      <c r="I508" s="18">
        <v>18.5</v>
      </c>
      <c r="J508" s="18"/>
    </row>
    <row r="509">
      <c r="A509" s="6">
        <v>42512.0</v>
      </c>
      <c r="B509" s="14" t="s">
        <v>47</v>
      </c>
      <c r="C509" s="51" t="s">
        <v>46</v>
      </c>
      <c r="D509" s="51">
        <v>101619.0</v>
      </c>
      <c r="E509" s="52">
        <f t="shared" si="1"/>
        <v>101619</v>
      </c>
      <c r="F509" s="14" t="str">
        <f t="shared" si="2"/>
        <v>#N/A</v>
      </c>
      <c r="G509" s="14" t="str">
        <f t="shared" si="3"/>
        <v>#N/A</v>
      </c>
      <c r="H509" s="52">
        <f t="shared" si="4"/>
        <v>101619</v>
      </c>
      <c r="I509" s="18">
        <v>22.2</v>
      </c>
      <c r="J509" s="18"/>
    </row>
    <row r="510">
      <c r="A510" s="6">
        <v>42513.0</v>
      </c>
      <c r="B510" s="14" t="s">
        <v>47</v>
      </c>
      <c r="C510" s="51" t="s">
        <v>46</v>
      </c>
      <c r="D510" s="51">
        <v>121424.4</v>
      </c>
      <c r="E510" s="52">
        <f t="shared" si="1"/>
        <v>121424.4</v>
      </c>
      <c r="F510" s="14" t="str">
        <f t="shared" si="2"/>
        <v>#N/A</v>
      </c>
      <c r="G510" s="14" t="str">
        <f t="shared" si="3"/>
        <v>#N/A</v>
      </c>
      <c r="H510" s="52">
        <f t="shared" si="4"/>
        <v>121424.4</v>
      </c>
      <c r="I510" s="18">
        <v>17.2</v>
      </c>
      <c r="J510" s="18"/>
    </row>
    <row r="511">
      <c r="A511" s="6">
        <v>42514.0</v>
      </c>
      <c r="B511" s="14" t="s">
        <v>47</v>
      </c>
      <c r="C511" s="51" t="s">
        <v>46</v>
      </c>
      <c r="D511" s="51">
        <v>131916.4</v>
      </c>
      <c r="E511" s="52">
        <f t="shared" si="1"/>
        <v>131916.4</v>
      </c>
      <c r="F511" s="14" t="str">
        <f t="shared" si="2"/>
        <v>#N/A</v>
      </c>
      <c r="G511" s="14" t="str">
        <f t="shared" si="3"/>
        <v>#N/A</v>
      </c>
      <c r="H511" s="52">
        <f t="shared" si="4"/>
        <v>131916.4</v>
      </c>
      <c r="I511" s="18">
        <v>15.8</v>
      </c>
      <c r="J511" s="18"/>
    </row>
    <row r="512">
      <c r="A512" s="6">
        <v>42515.0</v>
      </c>
      <c r="B512" s="14" t="s">
        <v>47</v>
      </c>
      <c r="C512" s="51" t="s">
        <v>46</v>
      </c>
      <c r="D512" s="51">
        <v>132170.1</v>
      </c>
      <c r="E512" s="52">
        <f t="shared" si="1"/>
        <v>132170.1</v>
      </c>
      <c r="F512" s="14" t="str">
        <f t="shared" si="2"/>
        <v>#N/A</v>
      </c>
      <c r="G512" s="14" t="str">
        <f t="shared" si="3"/>
        <v>#N/A</v>
      </c>
      <c r="H512" s="52">
        <f t="shared" si="4"/>
        <v>132170.1</v>
      </c>
      <c r="I512" s="18">
        <v>15.6</v>
      </c>
      <c r="J512" s="18"/>
    </row>
    <row r="513">
      <c r="A513" s="6">
        <v>42516.0</v>
      </c>
      <c r="B513" s="14" t="s">
        <v>47</v>
      </c>
      <c r="C513" s="51" t="s">
        <v>46</v>
      </c>
      <c r="D513" s="51">
        <v>137080.9</v>
      </c>
      <c r="E513" s="52">
        <f t="shared" si="1"/>
        <v>137080.9</v>
      </c>
      <c r="F513" s="14" t="str">
        <f t="shared" si="2"/>
        <v>#N/A</v>
      </c>
      <c r="G513" s="14" t="str">
        <f t="shared" si="3"/>
        <v>#N/A</v>
      </c>
      <c r="H513" s="52">
        <f t="shared" si="4"/>
        <v>137080.9</v>
      </c>
      <c r="I513" s="18">
        <v>12.5</v>
      </c>
      <c r="J513" s="18"/>
    </row>
    <row r="514">
      <c r="A514" s="6">
        <v>42517.0</v>
      </c>
      <c r="B514" s="14" t="s">
        <v>47</v>
      </c>
      <c r="C514" s="51" t="s">
        <v>46</v>
      </c>
      <c r="D514" s="51">
        <v>134317.6</v>
      </c>
      <c r="E514" s="52">
        <f t="shared" si="1"/>
        <v>134317.6</v>
      </c>
      <c r="F514" s="14" t="str">
        <f t="shared" si="2"/>
        <v>#N/A</v>
      </c>
      <c r="G514" s="14" t="str">
        <f t="shared" si="3"/>
        <v>#N/A</v>
      </c>
      <c r="H514" s="52">
        <f t="shared" si="4"/>
        <v>134317.6</v>
      </c>
      <c r="I514" s="18">
        <v>14.4</v>
      </c>
      <c r="J514" s="18"/>
    </row>
    <row r="515">
      <c r="A515" s="6">
        <v>42518.0</v>
      </c>
      <c r="B515" s="14" t="s">
        <v>47</v>
      </c>
      <c r="C515" s="51" t="s">
        <v>46</v>
      </c>
      <c r="D515" s="51">
        <v>119938.8</v>
      </c>
      <c r="E515" s="52">
        <f t="shared" si="1"/>
        <v>119938.8</v>
      </c>
      <c r="F515" s="14" t="str">
        <f t="shared" si="2"/>
        <v>#N/A</v>
      </c>
      <c r="G515" s="14" t="str">
        <f t="shared" si="3"/>
        <v>#N/A</v>
      </c>
      <c r="H515" s="52">
        <f t="shared" si="4"/>
        <v>119938.8</v>
      </c>
      <c r="I515" s="18">
        <v>13.2</v>
      </c>
      <c r="J515" s="18"/>
    </row>
    <row r="516">
      <c r="A516" s="6">
        <v>42519.0</v>
      </c>
      <c r="B516" s="14" t="s">
        <v>47</v>
      </c>
      <c r="C516" s="51" t="s">
        <v>46</v>
      </c>
      <c r="D516" s="51">
        <v>118752.0</v>
      </c>
      <c r="E516" s="52">
        <f t="shared" si="1"/>
        <v>118752</v>
      </c>
      <c r="F516" s="14" t="str">
        <f t="shared" si="2"/>
        <v>#N/A</v>
      </c>
      <c r="G516" s="14" t="str">
        <f t="shared" si="3"/>
        <v>#N/A</v>
      </c>
      <c r="H516" s="52">
        <f t="shared" si="4"/>
        <v>118752</v>
      </c>
      <c r="I516" s="18">
        <v>13.9</v>
      </c>
      <c r="J516" s="18"/>
    </row>
    <row r="517">
      <c r="A517" s="6">
        <v>42520.0</v>
      </c>
      <c r="B517" s="14" t="s">
        <v>47</v>
      </c>
      <c r="C517" s="51" t="s">
        <v>46</v>
      </c>
      <c r="D517" s="51">
        <v>134984.0</v>
      </c>
      <c r="E517" s="52">
        <f t="shared" si="1"/>
        <v>134984</v>
      </c>
      <c r="F517" s="14" t="str">
        <f t="shared" si="2"/>
        <v>#N/A</v>
      </c>
      <c r="G517" s="14" t="str">
        <f t="shared" si="3"/>
        <v>#N/A</v>
      </c>
      <c r="H517" s="52">
        <f t="shared" si="4"/>
        <v>134984</v>
      </c>
      <c r="I517" s="18">
        <v>15.4</v>
      </c>
      <c r="J517" s="18"/>
    </row>
    <row r="518">
      <c r="A518" s="6">
        <v>42521.0</v>
      </c>
      <c r="B518" s="14" t="s">
        <v>47</v>
      </c>
      <c r="C518" s="51" t="s">
        <v>46</v>
      </c>
      <c r="D518" s="51">
        <v>140402.2</v>
      </c>
      <c r="E518" s="52">
        <f t="shared" si="1"/>
        <v>140402.2</v>
      </c>
      <c r="F518" s="14" t="str">
        <f t="shared" si="2"/>
        <v>#N/A</v>
      </c>
      <c r="G518" s="14" t="str">
        <f t="shared" si="3"/>
        <v>#N/A</v>
      </c>
      <c r="H518" s="52">
        <f t="shared" si="4"/>
        <v>140402.2</v>
      </c>
      <c r="I518" s="18">
        <v>17.4</v>
      </c>
      <c r="J518" s="18"/>
    </row>
    <row r="519">
      <c r="A519" s="6">
        <v>42522.0</v>
      </c>
      <c r="B519" s="14" t="s">
        <v>47</v>
      </c>
      <c r="C519" s="51" t="s">
        <v>46</v>
      </c>
      <c r="D519" s="51">
        <v>141195.0</v>
      </c>
      <c r="E519" s="52">
        <f t="shared" si="1"/>
        <v>141195</v>
      </c>
      <c r="F519" s="14" t="str">
        <f t="shared" si="2"/>
        <v>#N/A</v>
      </c>
      <c r="G519" s="14" t="str">
        <f t="shared" si="3"/>
        <v>#N/A</v>
      </c>
      <c r="H519" s="52">
        <f t="shared" si="4"/>
        <v>141195</v>
      </c>
      <c r="I519" s="18">
        <v>17.0</v>
      </c>
      <c r="J519" s="18"/>
    </row>
    <row r="520">
      <c r="A520" s="6">
        <v>42523.0</v>
      </c>
      <c r="B520" s="14" t="s">
        <v>47</v>
      </c>
      <c r="C520" s="51" t="s">
        <v>46</v>
      </c>
      <c r="D520" s="51">
        <v>141292.6</v>
      </c>
      <c r="E520" s="52">
        <f t="shared" si="1"/>
        <v>141292.6</v>
      </c>
      <c r="F520" s="14" t="str">
        <f t="shared" si="2"/>
        <v>#N/A</v>
      </c>
      <c r="G520" s="14" t="str">
        <f t="shared" si="3"/>
        <v>#N/A</v>
      </c>
      <c r="H520" s="52">
        <f t="shared" si="4"/>
        <v>141292.6</v>
      </c>
      <c r="I520" s="18">
        <v>12.8</v>
      </c>
      <c r="J520" s="18"/>
    </row>
    <row r="521">
      <c r="A521" s="6">
        <v>42524.0</v>
      </c>
      <c r="B521" s="14" t="s">
        <v>47</v>
      </c>
      <c r="C521" s="51" t="s">
        <v>46</v>
      </c>
      <c r="D521" s="51">
        <v>137717.3</v>
      </c>
      <c r="E521" s="52">
        <f t="shared" si="1"/>
        <v>137717.3</v>
      </c>
      <c r="F521" s="14" t="str">
        <f t="shared" si="2"/>
        <v>#N/A</v>
      </c>
      <c r="G521" s="14" t="str">
        <f t="shared" si="3"/>
        <v>#N/A</v>
      </c>
      <c r="H521" s="52">
        <f t="shared" si="4"/>
        <v>137717.3</v>
      </c>
      <c r="I521" s="18">
        <v>14.1</v>
      </c>
      <c r="J521" s="18"/>
    </row>
    <row r="522">
      <c r="A522" s="6">
        <v>42525.0</v>
      </c>
      <c r="B522" s="14" t="s">
        <v>47</v>
      </c>
      <c r="C522" s="51" t="s">
        <v>46</v>
      </c>
      <c r="D522" s="51">
        <v>122764.3</v>
      </c>
      <c r="E522" s="52">
        <f t="shared" si="1"/>
        <v>122764.3</v>
      </c>
      <c r="F522" s="14" t="str">
        <f t="shared" si="2"/>
        <v>#N/A</v>
      </c>
      <c r="G522" s="14" t="str">
        <f t="shared" si="3"/>
        <v>#N/A</v>
      </c>
      <c r="H522" s="52">
        <f t="shared" si="4"/>
        <v>122764.3</v>
      </c>
      <c r="I522" s="18">
        <v>13.4</v>
      </c>
      <c r="J522" s="18"/>
    </row>
    <row r="523">
      <c r="A523" s="6">
        <v>42526.0</v>
      </c>
      <c r="B523" s="14" t="s">
        <v>47</v>
      </c>
      <c r="C523" s="51" t="s">
        <v>46</v>
      </c>
      <c r="D523" s="51">
        <v>116052.8</v>
      </c>
      <c r="E523" s="52">
        <f t="shared" si="1"/>
        <v>116052.8</v>
      </c>
      <c r="F523" s="14" t="str">
        <f t="shared" si="2"/>
        <v>#N/A</v>
      </c>
      <c r="G523" s="14" t="str">
        <f t="shared" si="3"/>
        <v>#N/A</v>
      </c>
      <c r="H523" s="52">
        <f t="shared" si="4"/>
        <v>116052.8</v>
      </c>
      <c r="I523" s="18">
        <v>14.1</v>
      </c>
      <c r="J523" s="18"/>
    </row>
    <row r="524">
      <c r="A524" s="6">
        <v>42527.0</v>
      </c>
      <c r="B524" s="14" t="s">
        <v>47</v>
      </c>
      <c r="C524" s="51" t="s">
        <v>46</v>
      </c>
      <c r="D524" s="51">
        <v>134829.8</v>
      </c>
      <c r="E524" s="52">
        <f t="shared" si="1"/>
        <v>134829.8</v>
      </c>
      <c r="F524" s="14" t="str">
        <f t="shared" si="2"/>
        <v>#N/A</v>
      </c>
      <c r="G524" s="14" t="str">
        <f t="shared" si="3"/>
        <v>#N/A</v>
      </c>
      <c r="H524" s="52">
        <f t="shared" si="4"/>
        <v>134829.8</v>
      </c>
      <c r="I524" s="18">
        <v>14.5</v>
      </c>
      <c r="J524" s="18"/>
    </row>
    <row r="525">
      <c r="A525" s="6">
        <v>42528.0</v>
      </c>
      <c r="B525" s="14" t="s">
        <v>47</v>
      </c>
      <c r="C525" s="51" t="s">
        <v>46</v>
      </c>
      <c r="D525" s="51">
        <v>135306.0</v>
      </c>
      <c r="E525" s="52">
        <f t="shared" si="1"/>
        <v>135306</v>
      </c>
      <c r="F525" s="14" t="str">
        <f t="shared" si="2"/>
        <v>#N/A</v>
      </c>
      <c r="G525" s="14" t="str">
        <f t="shared" si="3"/>
        <v>#N/A</v>
      </c>
      <c r="H525" s="52">
        <f t="shared" si="4"/>
        <v>135306</v>
      </c>
      <c r="I525" s="18">
        <v>15.3</v>
      </c>
      <c r="J525" s="18"/>
    </row>
    <row r="526">
      <c r="A526" s="6">
        <v>42529.0</v>
      </c>
      <c r="B526" s="14" t="s">
        <v>47</v>
      </c>
      <c r="C526" s="51" t="s">
        <v>46</v>
      </c>
      <c r="D526" s="51">
        <v>137305.4</v>
      </c>
      <c r="E526" s="52">
        <f t="shared" si="1"/>
        <v>137305.4</v>
      </c>
      <c r="F526" s="14" t="str">
        <f t="shared" si="2"/>
        <v>#N/A</v>
      </c>
      <c r="G526" s="14" t="str">
        <f t="shared" si="3"/>
        <v>#N/A</v>
      </c>
      <c r="H526" s="52">
        <f t="shared" si="4"/>
        <v>137305.4</v>
      </c>
      <c r="I526" s="18">
        <v>14.7</v>
      </c>
      <c r="J526" s="18"/>
    </row>
    <row r="527">
      <c r="A527" s="6">
        <v>42530.0</v>
      </c>
      <c r="B527" s="14" t="s">
        <v>47</v>
      </c>
      <c r="C527" s="51" t="s">
        <v>46</v>
      </c>
      <c r="D527" s="51">
        <v>132859.3</v>
      </c>
      <c r="E527" s="52">
        <f t="shared" si="1"/>
        <v>132859.3</v>
      </c>
      <c r="F527" s="14" t="str">
        <f t="shared" si="2"/>
        <v>#N/A</v>
      </c>
      <c r="G527" s="14" t="str">
        <f t="shared" si="3"/>
        <v>#N/A</v>
      </c>
      <c r="H527" s="52">
        <f t="shared" si="4"/>
        <v>132859.3</v>
      </c>
      <c r="I527" s="18">
        <v>17.5</v>
      </c>
      <c r="J527" s="18"/>
    </row>
    <row r="528">
      <c r="A528" s="6">
        <v>42531.0</v>
      </c>
      <c r="B528" s="14" t="s">
        <v>47</v>
      </c>
      <c r="C528" s="51" t="s">
        <v>46</v>
      </c>
      <c r="D528" s="51">
        <v>132209.5</v>
      </c>
      <c r="E528" s="52">
        <f t="shared" si="1"/>
        <v>132209.5</v>
      </c>
      <c r="F528" s="14" t="str">
        <f t="shared" si="2"/>
        <v>#N/A</v>
      </c>
      <c r="G528" s="14" t="str">
        <f t="shared" si="3"/>
        <v>#N/A</v>
      </c>
      <c r="H528" s="52">
        <f t="shared" si="4"/>
        <v>132209.5</v>
      </c>
      <c r="I528" s="18">
        <v>15.8</v>
      </c>
      <c r="J528" s="18"/>
    </row>
    <row r="529">
      <c r="A529" s="6">
        <v>42532.0</v>
      </c>
      <c r="B529" s="14" t="s">
        <v>47</v>
      </c>
      <c r="C529" s="51" t="s">
        <v>46</v>
      </c>
      <c r="D529" s="51">
        <v>120753.4</v>
      </c>
      <c r="E529" s="52">
        <f t="shared" si="1"/>
        <v>120753.4</v>
      </c>
      <c r="F529" s="14" t="str">
        <f t="shared" si="2"/>
        <v>#N/A</v>
      </c>
      <c r="G529" s="14" t="str">
        <f t="shared" si="3"/>
        <v>#N/A</v>
      </c>
      <c r="H529" s="52">
        <f t="shared" si="4"/>
        <v>120753.4</v>
      </c>
      <c r="I529" s="18">
        <v>13.5</v>
      </c>
      <c r="J529" s="18"/>
    </row>
    <row r="530">
      <c r="A530" s="6">
        <v>42533.0</v>
      </c>
      <c r="B530" s="14" t="s">
        <v>47</v>
      </c>
      <c r="C530" s="51" t="s">
        <v>46</v>
      </c>
      <c r="D530" s="51">
        <v>122771.5</v>
      </c>
      <c r="E530" s="52">
        <f t="shared" si="1"/>
        <v>122771.5</v>
      </c>
      <c r="F530" s="14" t="str">
        <f t="shared" si="2"/>
        <v>#N/A</v>
      </c>
      <c r="G530" s="14" t="str">
        <f t="shared" si="3"/>
        <v>#N/A</v>
      </c>
      <c r="H530" s="52">
        <f t="shared" si="4"/>
        <v>122771.5</v>
      </c>
      <c r="I530" s="18">
        <v>13.8</v>
      </c>
      <c r="J530" s="18"/>
    </row>
    <row r="531">
      <c r="A531" s="6">
        <v>42534.0</v>
      </c>
      <c r="B531" s="14" t="s">
        <v>47</v>
      </c>
      <c r="C531" s="51" t="s">
        <v>47</v>
      </c>
      <c r="D531" s="51">
        <v>122107.0</v>
      </c>
      <c r="E531" s="52">
        <f t="shared" si="1"/>
        <v>122107</v>
      </c>
      <c r="F531" s="14" t="str">
        <f t="shared" si="2"/>
        <v>#N/A</v>
      </c>
      <c r="G531" s="52">
        <f t="shared" si="3"/>
        <v>122107</v>
      </c>
      <c r="H531" s="52" t="str">
        <f t="shared" si="4"/>
        <v>#N/A</v>
      </c>
      <c r="I531" s="18">
        <v>13.4</v>
      </c>
      <c r="J531" s="18"/>
    </row>
    <row r="532">
      <c r="A532" s="6">
        <v>42535.0</v>
      </c>
      <c r="B532" s="14" t="s">
        <v>47</v>
      </c>
      <c r="C532" s="51" t="s">
        <v>46</v>
      </c>
      <c r="D532" s="51">
        <v>138466.6</v>
      </c>
      <c r="E532" s="52">
        <f t="shared" si="1"/>
        <v>138466.6</v>
      </c>
      <c r="F532" s="14" t="str">
        <f t="shared" si="2"/>
        <v>#N/A</v>
      </c>
      <c r="G532" s="14" t="str">
        <f t="shared" si="3"/>
        <v>#N/A</v>
      </c>
      <c r="H532" s="52">
        <f t="shared" si="4"/>
        <v>138466.6</v>
      </c>
      <c r="I532" s="18">
        <v>15.6</v>
      </c>
      <c r="J532" s="18"/>
    </row>
    <row r="533">
      <c r="A533" s="6">
        <v>42536.0</v>
      </c>
      <c r="B533" s="14" t="s">
        <v>47</v>
      </c>
      <c r="C533" s="51" t="s">
        <v>46</v>
      </c>
      <c r="D533" s="51">
        <v>140904.6</v>
      </c>
      <c r="E533" s="52">
        <f t="shared" si="1"/>
        <v>140904.6</v>
      </c>
      <c r="F533" s="14" t="str">
        <f t="shared" si="2"/>
        <v>#N/A</v>
      </c>
      <c r="G533" s="14" t="str">
        <f t="shared" si="3"/>
        <v>#N/A</v>
      </c>
      <c r="H533" s="52">
        <f t="shared" si="4"/>
        <v>140904.6</v>
      </c>
      <c r="I533" s="18">
        <v>17.9</v>
      </c>
      <c r="J533" s="18"/>
    </row>
    <row r="534">
      <c r="A534" s="6">
        <v>42537.0</v>
      </c>
      <c r="B534" s="14" t="s">
        <v>47</v>
      </c>
      <c r="C534" s="51" t="s">
        <v>46</v>
      </c>
      <c r="D534" s="51">
        <v>140741.2</v>
      </c>
      <c r="E534" s="52">
        <f t="shared" si="1"/>
        <v>140741.2</v>
      </c>
      <c r="F534" s="14" t="str">
        <f t="shared" si="2"/>
        <v>#N/A</v>
      </c>
      <c r="G534" s="14" t="str">
        <f t="shared" si="3"/>
        <v>#N/A</v>
      </c>
      <c r="H534" s="52">
        <f t="shared" si="4"/>
        <v>140741.2</v>
      </c>
      <c r="I534" s="18">
        <v>14.3</v>
      </c>
      <c r="J534" s="18"/>
    </row>
    <row r="535">
      <c r="A535" s="6">
        <v>42538.0</v>
      </c>
      <c r="B535" s="14" t="s">
        <v>47</v>
      </c>
      <c r="C535" s="51" t="s">
        <v>46</v>
      </c>
      <c r="D535" s="51">
        <v>138023.1</v>
      </c>
      <c r="E535" s="52">
        <f t="shared" si="1"/>
        <v>138023.1</v>
      </c>
      <c r="F535" s="14" t="str">
        <f t="shared" si="2"/>
        <v>#N/A</v>
      </c>
      <c r="G535" s="14" t="str">
        <f t="shared" si="3"/>
        <v>#N/A</v>
      </c>
      <c r="H535" s="52">
        <f t="shared" si="4"/>
        <v>138023.1</v>
      </c>
      <c r="I535" s="18">
        <v>15.1</v>
      </c>
      <c r="J535" s="18"/>
    </row>
    <row r="536">
      <c r="A536" s="6">
        <v>42539.0</v>
      </c>
      <c r="B536" s="14" t="s">
        <v>47</v>
      </c>
      <c r="C536" s="51" t="s">
        <v>46</v>
      </c>
      <c r="D536" s="51">
        <v>123162.2</v>
      </c>
      <c r="E536" s="52">
        <f t="shared" si="1"/>
        <v>123162.2</v>
      </c>
      <c r="F536" s="14" t="str">
        <f t="shared" si="2"/>
        <v>#N/A</v>
      </c>
      <c r="G536" s="14" t="str">
        <f t="shared" si="3"/>
        <v>#N/A</v>
      </c>
      <c r="H536" s="52">
        <f t="shared" si="4"/>
        <v>123162.2</v>
      </c>
      <c r="I536" s="18">
        <v>12.7</v>
      </c>
      <c r="J536" s="18"/>
    </row>
    <row r="537">
      <c r="A537" s="6">
        <v>42540.0</v>
      </c>
      <c r="B537" s="14" t="s">
        <v>47</v>
      </c>
      <c r="C537" s="51" t="s">
        <v>46</v>
      </c>
      <c r="D537" s="51">
        <v>119662.2</v>
      </c>
      <c r="E537" s="52">
        <f t="shared" si="1"/>
        <v>119662.2</v>
      </c>
      <c r="F537" s="14" t="str">
        <f t="shared" si="2"/>
        <v>#N/A</v>
      </c>
      <c r="G537" s="14" t="str">
        <f t="shared" si="3"/>
        <v>#N/A</v>
      </c>
      <c r="H537" s="52">
        <f t="shared" si="4"/>
        <v>119662.2</v>
      </c>
      <c r="I537" s="18">
        <v>13.5</v>
      </c>
      <c r="J537" s="18"/>
    </row>
    <row r="538">
      <c r="A538" s="6">
        <v>42541.0</v>
      </c>
      <c r="B538" s="14" t="s">
        <v>47</v>
      </c>
      <c r="C538" s="51" t="s">
        <v>46</v>
      </c>
      <c r="D538" s="51">
        <v>134435.1</v>
      </c>
      <c r="E538" s="52">
        <f t="shared" si="1"/>
        <v>134435.1</v>
      </c>
      <c r="F538" s="14" t="str">
        <f t="shared" si="2"/>
        <v>#N/A</v>
      </c>
      <c r="G538" s="14" t="str">
        <f t="shared" si="3"/>
        <v>#N/A</v>
      </c>
      <c r="H538" s="52">
        <f t="shared" si="4"/>
        <v>134435.1</v>
      </c>
      <c r="I538" s="18">
        <v>13.2</v>
      </c>
      <c r="J538" s="18"/>
    </row>
    <row r="539">
      <c r="A539" s="6">
        <v>42542.0</v>
      </c>
      <c r="B539" s="14" t="s">
        <v>47</v>
      </c>
      <c r="C539" s="51" t="s">
        <v>46</v>
      </c>
      <c r="D539" s="51">
        <v>137511.3</v>
      </c>
      <c r="E539" s="52">
        <f t="shared" si="1"/>
        <v>137511.3</v>
      </c>
      <c r="F539" s="14" t="str">
        <f t="shared" si="2"/>
        <v>#N/A</v>
      </c>
      <c r="G539" s="14" t="str">
        <f t="shared" si="3"/>
        <v>#N/A</v>
      </c>
      <c r="H539" s="52">
        <f t="shared" si="4"/>
        <v>137511.3</v>
      </c>
      <c r="I539" s="18">
        <v>14.7</v>
      </c>
      <c r="J539" s="18"/>
    </row>
    <row r="540">
      <c r="A540" s="6">
        <v>42543.0</v>
      </c>
      <c r="B540" s="14" t="s">
        <v>47</v>
      </c>
      <c r="C540" s="51" t="s">
        <v>46</v>
      </c>
      <c r="D540" s="51">
        <v>133813.3</v>
      </c>
      <c r="E540" s="52">
        <f t="shared" si="1"/>
        <v>133813.3</v>
      </c>
      <c r="F540" s="14" t="str">
        <f t="shared" si="2"/>
        <v>#N/A</v>
      </c>
      <c r="G540" s="14" t="str">
        <f t="shared" si="3"/>
        <v>#N/A</v>
      </c>
      <c r="H540" s="52">
        <f t="shared" si="4"/>
        <v>133813.3</v>
      </c>
      <c r="I540" s="18">
        <v>15.4</v>
      </c>
      <c r="J540" s="18"/>
    </row>
    <row r="541">
      <c r="A541" s="6">
        <v>42544.0</v>
      </c>
      <c r="B541" s="14" t="s">
        <v>47</v>
      </c>
      <c r="C541" s="51" t="s">
        <v>46</v>
      </c>
      <c r="D541" s="51">
        <v>136740.0</v>
      </c>
      <c r="E541" s="52">
        <f t="shared" si="1"/>
        <v>136740</v>
      </c>
      <c r="F541" s="14" t="str">
        <f t="shared" si="2"/>
        <v>#N/A</v>
      </c>
      <c r="G541" s="14" t="str">
        <f t="shared" si="3"/>
        <v>#N/A</v>
      </c>
      <c r="H541" s="52">
        <f t="shared" si="4"/>
        <v>136740</v>
      </c>
      <c r="I541" s="18">
        <v>14.8</v>
      </c>
      <c r="J541" s="18"/>
    </row>
    <row r="542">
      <c r="A542" s="6">
        <v>42545.0</v>
      </c>
      <c r="B542" s="14" t="s">
        <v>46</v>
      </c>
      <c r="C542" s="51" t="s">
        <v>46</v>
      </c>
      <c r="D542" s="51">
        <v>144658.4</v>
      </c>
      <c r="E542" s="60" t="str">
        <f t="shared" si="1"/>
        <v>#N/A</v>
      </c>
      <c r="F542" s="52">
        <f t="shared" si="2"/>
        <v>144658.4</v>
      </c>
      <c r="G542" s="14" t="str">
        <f t="shared" si="3"/>
        <v>#N/A</v>
      </c>
      <c r="H542" s="52">
        <f t="shared" si="4"/>
        <v>144658.4</v>
      </c>
      <c r="I542" s="18">
        <v>10.7</v>
      </c>
      <c r="J542" s="18"/>
    </row>
    <row r="543">
      <c r="A543" s="6">
        <v>42546.0</v>
      </c>
      <c r="B543" s="14" t="s">
        <v>46</v>
      </c>
      <c r="C543" s="51" t="s">
        <v>46</v>
      </c>
      <c r="D543" s="51">
        <v>131730.8</v>
      </c>
      <c r="E543" s="60" t="str">
        <f t="shared" si="1"/>
        <v>#N/A</v>
      </c>
      <c r="F543" s="52">
        <f t="shared" si="2"/>
        <v>131730.8</v>
      </c>
      <c r="G543" s="14" t="str">
        <f t="shared" si="3"/>
        <v>#N/A</v>
      </c>
      <c r="H543" s="52">
        <f t="shared" si="4"/>
        <v>131730.8</v>
      </c>
      <c r="I543" s="18">
        <v>12.7</v>
      </c>
      <c r="J543" s="18"/>
    </row>
    <row r="544">
      <c r="A544" s="6">
        <v>42547.0</v>
      </c>
      <c r="B544" s="14" t="s">
        <v>46</v>
      </c>
      <c r="C544" s="51" t="s">
        <v>46</v>
      </c>
      <c r="D544" s="51">
        <v>126455.9</v>
      </c>
      <c r="E544" s="60" t="str">
        <f t="shared" si="1"/>
        <v>#N/A</v>
      </c>
      <c r="F544" s="52">
        <f t="shared" si="2"/>
        <v>126455.9</v>
      </c>
      <c r="G544" s="14" t="str">
        <f t="shared" si="3"/>
        <v>#N/A</v>
      </c>
      <c r="H544" s="52">
        <f t="shared" si="4"/>
        <v>126455.9</v>
      </c>
      <c r="I544" s="18">
        <v>11.1</v>
      </c>
      <c r="J544" s="18"/>
    </row>
    <row r="545">
      <c r="A545" s="6">
        <v>42548.0</v>
      </c>
      <c r="B545" s="14" t="s">
        <v>46</v>
      </c>
      <c r="C545" s="51" t="s">
        <v>46</v>
      </c>
      <c r="D545" s="51">
        <v>148640.0</v>
      </c>
      <c r="E545" s="60" t="str">
        <f t="shared" si="1"/>
        <v>#N/A</v>
      </c>
      <c r="F545" s="52">
        <f t="shared" si="2"/>
        <v>148640</v>
      </c>
      <c r="G545" s="14" t="str">
        <f t="shared" si="3"/>
        <v>#N/A</v>
      </c>
      <c r="H545" s="52">
        <f t="shared" si="4"/>
        <v>148640</v>
      </c>
      <c r="I545" s="18">
        <v>10.6</v>
      </c>
      <c r="J545" s="18"/>
    </row>
    <row r="546">
      <c r="A546" s="6">
        <v>42549.0</v>
      </c>
      <c r="B546" s="14" t="s">
        <v>46</v>
      </c>
      <c r="C546" s="51" t="s">
        <v>46</v>
      </c>
      <c r="D546" s="51">
        <v>142146.3</v>
      </c>
      <c r="E546" s="60" t="str">
        <f t="shared" si="1"/>
        <v>#N/A</v>
      </c>
      <c r="F546" s="52">
        <f t="shared" si="2"/>
        <v>142146.3</v>
      </c>
      <c r="G546" s="14" t="str">
        <f t="shared" si="3"/>
        <v>#N/A</v>
      </c>
      <c r="H546" s="52">
        <f t="shared" si="4"/>
        <v>142146.3</v>
      </c>
      <c r="I546" s="18">
        <v>17.0</v>
      </c>
      <c r="J546" s="18"/>
    </row>
    <row r="547">
      <c r="A547" s="6">
        <v>42550.0</v>
      </c>
      <c r="B547" s="14" t="s">
        <v>46</v>
      </c>
      <c r="C547" s="51" t="s">
        <v>46</v>
      </c>
      <c r="D547" s="51">
        <v>136072.0</v>
      </c>
      <c r="E547" s="60" t="str">
        <f t="shared" si="1"/>
        <v>#N/A</v>
      </c>
      <c r="F547" s="52">
        <f t="shared" si="2"/>
        <v>136072</v>
      </c>
      <c r="G547" s="14" t="str">
        <f t="shared" si="3"/>
        <v>#N/A</v>
      </c>
      <c r="H547" s="52">
        <f t="shared" si="4"/>
        <v>136072</v>
      </c>
      <c r="I547" s="18">
        <v>15.8</v>
      </c>
      <c r="J547" s="18"/>
    </row>
    <row r="548">
      <c r="A548" s="6">
        <v>42551.0</v>
      </c>
      <c r="B548" s="14" t="s">
        <v>46</v>
      </c>
      <c r="C548" s="51" t="s">
        <v>46</v>
      </c>
      <c r="D548" s="51">
        <v>141078.5</v>
      </c>
      <c r="E548" s="60" t="str">
        <f t="shared" si="1"/>
        <v>#N/A</v>
      </c>
      <c r="F548" s="52">
        <f t="shared" si="2"/>
        <v>141078.5</v>
      </c>
      <c r="G548" s="14" t="str">
        <f t="shared" si="3"/>
        <v>#N/A</v>
      </c>
      <c r="H548" s="52">
        <f t="shared" si="4"/>
        <v>141078.5</v>
      </c>
      <c r="I548" s="18">
        <v>11.7</v>
      </c>
      <c r="J548" s="18"/>
    </row>
    <row r="549">
      <c r="A549" s="6">
        <v>42552.0</v>
      </c>
      <c r="B549" s="14" t="s">
        <v>46</v>
      </c>
      <c r="C549" s="51" t="s">
        <v>46</v>
      </c>
      <c r="D549" s="51">
        <v>136676.7</v>
      </c>
      <c r="E549" s="60" t="str">
        <f t="shared" si="1"/>
        <v>#N/A</v>
      </c>
      <c r="F549" s="52">
        <f t="shared" si="2"/>
        <v>136676.7</v>
      </c>
      <c r="G549" s="14" t="str">
        <f t="shared" si="3"/>
        <v>#N/A</v>
      </c>
      <c r="H549" s="52">
        <f t="shared" si="4"/>
        <v>136676.7</v>
      </c>
      <c r="I549" s="18">
        <v>14.1</v>
      </c>
      <c r="J549" s="18"/>
    </row>
    <row r="550">
      <c r="A550" s="6">
        <v>42553.0</v>
      </c>
      <c r="B550" s="14" t="s">
        <v>46</v>
      </c>
      <c r="C550" s="51" t="s">
        <v>46</v>
      </c>
      <c r="D550" s="51">
        <v>118683.6</v>
      </c>
      <c r="E550" s="60" t="str">
        <f t="shared" si="1"/>
        <v>#N/A</v>
      </c>
      <c r="F550" s="52">
        <f t="shared" si="2"/>
        <v>118683.6</v>
      </c>
      <c r="G550" s="14" t="str">
        <f t="shared" si="3"/>
        <v>#N/A</v>
      </c>
      <c r="H550" s="52">
        <f t="shared" si="4"/>
        <v>118683.6</v>
      </c>
      <c r="I550" s="18">
        <v>16.5</v>
      </c>
      <c r="J550" s="18"/>
    </row>
    <row r="551">
      <c r="A551" s="6">
        <v>42554.0</v>
      </c>
      <c r="B551" s="14" t="s">
        <v>46</v>
      </c>
      <c r="C551" s="51" t="s">
        <v>46</v>
      </c>
      <c r="D551" s="51">
        <v>112556.4</v>
      </c>
      <c r="E551" s="60" t="str">
        <f t="shared" si="1"/>
        <v>#N/A</v>
      </c>
      <c r="F551" s="52">
        <f t="shared" si="2"/>
        <v>112556.4</v>
      </c>
      <c r="G551" s="14" t="str">
        <f t="shared" si="3"/>
        <v>#N/A</v>
      </c>
      <c r="H551" s="52">
        <f t="shared" si="4"/>
        <v>112556.4</v>
      </c>
      <c r="I551" s="18">
        <v>16.7</v>
      </c>
      <c r="J551" s="18"/>
    </row>
    <row r="552">
      <c r="A552" s="6">
        <v>42555.0</v>
      </c>
      <c r="B552" s="14" t="s">
        <v>46</v>
      </c>
      <c r="C552" s="51" t="s">
        <v>46</v>
      </c>
      <c r="D552" s="51">
        <v>135712.2</v>
      </c>
      <c r="E552" s="60" t="str">
        <f t="shared" si="1"/>
        <v>#N/A</v>
      </c>
      <c r="F552" s="52">
        <f t="shared" si="2"/>
        <v>135712.2</v>
      </c>
      <c r="G552" s="14" t="str">
        <f t="shared" si="3"/>
        <v>#N/A</v>
      </c>
      <c r="H552" s="52">
        <f t="shared" si="4"/>
        <v>135712.2</v>
      </c>
      <c r="I552" s="18">
        <v>12.7</v>
      </c>
      <c r="J552" s="18"/>
    </row>
    <row r="553">
      <c r="A553" s="6">
        <v>42556.0</v>
      </c>
      <c r="B553" s="14" t="s">
        <v>46</v>
      </c>
      <c r="C553" s="51" t="s">
        <v>46</v>
      </c>
      <c r="D553" s="51">
        <v>142401.8</v>
      </c>
      <c r="E553" s="60" t="str">
        <f t="shared" si="1"/>
        <v>#N/A</v>
      </c>
      <c r="F553" s="52">
        <f t="shared" si="2"/>
        <v>142401.8</v>
      </c>
      <c r="G553" s="14" t="str">
        <f t="shared" si="3"/>
        <v>#N/A</v>
      </c>
      <c r="H553" s="52">
        <f t="shared" si="4"/>
        <v>142401.8</v>
      </c>
      <c r="I553" s="18">
        <v>12.8</v>
      </c>
      <c r="J553" s="18"/>
    </row>
    <row r="554">
      <c r="A554" s="6">
        <v>42557.0</v>
      </c>
      <c r="B554" s="14" t="s">
        <v>46</v>
      </c>
      <c r="C554" s="51" t="s">
        <v>46</v>
      </c>
      <c r="D554" s="51">
        <v>134056.1</v>
      </c>
      <c r="E554" s="60" t="str">
        <f t="shared" si="1"/>
        <v>#N/A</v>
      </c>
      <c r="F554" s="52">
        <f t="shared" si="2"/>
        <v>134056.1</v>
      </c>
      <c r="G554" s="14" t="str">
        <f t="shared" si="3"/>
        <v>#N/A</v>
      </c>
      <c r="H554" s="52">
        <f t="shared" si="4"/>
        <v>134056.1</v>
      </c>
      <c r="I554" s="18">
        <v>13.0</v>
      </c>
      <c r="J554" s="18"/>
    </row>
    <row r="555">
      <c r="A555" s="6">
        <v>42558.0</v>
      </c>
      <c r="B555" s="14" t="s">
        <v>46</v>
      </c>
      <c r="C555" s="51" t="s">
        <v>46</v>
      </c>
      <c r="D555" s="51">
        <v>138768.0</v>
      </c>
      <c r="E555" s="60" t="str">
        <f t="shared" si="1"/>
        <v>#N/A</v>
      </c>
      <c r="F555" s="52">
        <f t="shared" si="2"/>
        <v>138768</v>
      </c>
      <c r="G555" s="14" t="str">
        <f t="shared" si="3"/>
        <v>#N/A</v>
      </c>
      <c r="H555" s="52">
        <f t="shared" si="4"/>
        <v>138768</v>
      </c>
      <c r="I555" s="18">
        <v>13.7</v>
      </c>
      <c r="J555" s="18"/>
    </row>
    <row r="556">
      <c r="A556" s="6">
        <v>42559.0</v>
      </c>
      <c r="B556" s="14" t="s">
        <v>46</v>
      </c>
      <c r="C556" s="51" t="s">
        <v>46</v>
      </c>
      <c r="D556" s="51">
        <v>136690.1</v>
      </c>
      <c r="E556" s="60" t="str">
        <f t="shared" si="1"/>
        <v>#N/A</v>
      </c>
      <c r="F556" s="52">
        <f t="shared" si="2"/>
        <v>136690.1</v>
      </c>
      <c r="G556" s="14" t="str">
        <f t="shared" si="3"/>
        <v>#N/A</v>
      </c>
      <c r="H556" s="52">
        <f t="shared" si="4"/>
        <v>136690.1</v>
      </c>
      <c r="I556" s="18">
        <v>15.3</v>
      </c>
      <c r="J556" s="18"/>
    </row>
    <row r="557">
      <c r="A557" s="6">
        <v>42560.0</v>
      </c>
      <c r="B557" s="14" t="s">
        <v>46</v>
      </c>
      <c r="C557" s="51" t="s">
        <v>46</v>
      </c>
      <c r="D557" s="51">
        <v>122369.5</v>
      </c>
      <c r="E557" s="60" t="str">
        <f t="shared" si="1"/>
        <v>#N/A</v>
      </c>
      <c r="F557" s="52">
        <f t="shared" si="2"/>
        <v>122369.5</v>
      </c>
      <c r="G557" s="14" t="str">
        <f t="shared" si="3"/>
        <v>#N/A</v>
      </c>
      <c r="H557" s="52">
        <f t="shared" si="4"/>
        <v>122369.5</v>
      </c>
      <c r="I557" s="18">
        <v>15.2</v>
      </c>
      <c r="J557" s="18"/>
    </row>
    <row r="558">
      <c r="A558" s="6">
        <v>42561.0</v>
      </c>
      <c r="B558" s="14" t="s">
        <v>46</v>
      </c>
      <c r="C558" s="51" t="s">
        <v>46</v>
      </c>
      <c r="D558" s="51">
        <v>119218.2</v>
      </c>
      <c r="E558" s="60" t="str">
        <f t="shared" si="1"/>
        <v>#N/A</v>
      </c>
      <c r="F558" s="52">
        <f t="shared" si="2"/>
        <v>119218.2</v>
      </c>
      <c r="G558" s="14" t="str">
        <f t="shared" si="3"/>
        <v>#N/A</v>
      </c>
      <c r="H558" s="52">
        <f t="shared" si="4"/>
        <v>119218.2</v>
      </c>
      <c r="I558" s="18">
        <v>14.2</v>
      </c>
      <c r="J558" s="18"/>
    </row>
    <row r="559">
      <c r="A559" s="6">
        <v>42562.0</v>
      </c>
      <c r="B559" s="14" t="s">
        <v>46</v>
      </c>
      <c r="C559" s="51" t="s">
        <v>46</v>
      </c>
      <c r="D559" s="51">
        <v>128207.1</v>
      </c>
      <c r="E559" s="60" t="str">
        <f t="shared" si="1"/>
        <v>#N/A</v>
      </c>
      <c r="F559" s="52">
        <f t="shared" si="2"/>
        <v>128207.1</v>
      </c>
      <c r="G559" s="14" t="str">
        <f t="shared" si="3"/>
        <v>#N/A</v>
      </c>
      <c r="H559" s="52">
        <f t="shared" si="4"/>
        <v>128207.1</v>
      </c>
      <c r="I559" s="18">
        <v>16.0</v>
      </c>
      <c r="J559" s="18"/>
    </row>
    <row r="560">
      <c r="A560" s="6">
        <v>42563.0</v>
      </c>
      <c r="B560" s="14" t="s">
        <v>47</v>
      </c>
      <c r="C560" s="51" t="s">
        <v>46</v>
      </c>
      <c r="D560" s="51">
        <v>137582.2</v>
      </c>
      <c r="E560" s="52">
        <f t="shared" si="1"/>
        <v>137582.2</v>
      </c>
      <c r="F560" s="14" t="str">
        <f t="shared" si="2"/>
        <v>#N/A</v>
      </c>
      <c r="G560" s="14" t="str">
        <f t="shared" si="3"/>
        <v>#N/A</v>
      </c>
      <c r="H560" s="52">
        <f t="shared" si="4"/>
        <v>137582.2</v>
      </c>
      <c r="I560" s="18">
        <v>13.7</v>
      </c>
      <c r="J560" s="18"/>
    </row>
    <row r="561">
      <c r="A561" s="6">
        <v>42564.0</v>
      </c>
      <c r="B561" s="14" t="s">
        <v>47</v>
      </c>
      <c r="C561" s="51" t="s">
        <v>46</v>
      </c>
      <c r="D561" s="51">
        <v>145728.3</v>
      </c>
      <c r="E561" s="52">
        <f t="shared" si="1"/>
        <v>145728.3</v>
      </c>
      <c r="F561" s="14" t="str">
        <f t="shared" si="2"/>
        <v>#N/A</v>
      </c>
      <c r="G561" s="14" t="str">
        <f t="shared" si="3"/>
        <v>#N/A</v>
      </c>
      <c r="H561" s="52">
        <f t="shared" si="4"/>
        <v>145728.3</v>
      </c>
      <c r="I561" s="18">
        <v>12.0</v>
      </c>
      <c r="J561" s="18"/>
    </row>
    <row r="562">
      <c r="A562" s="6">
        <v>42565.0</v>
      </c>
      <c r="B562" s="14" t="s">
        <v>47</v>
      </c>
      <c r="C562" s="51" t="s">
        <v>46</v>
      </c>
      <c r="D562" s="51">
        <v>144103.7</v>
      </c>
      <c r="E562" s="52">
        <f t="shared" si="1"/>
        <v>144103.7</v>
      </c>
      <c r="F562" s="14" t="str">
        <f t="shared" si="2"/>
        <v>#N/A</v>
      </c>
      <c r="G562" s="14" t="str">
        <f t="shared" si="3"/>
        <v>#N/A</v>
      </c>
      <c r="H562" s="52">
        <f t="shared" si="4"/>
        <v>144103.7</v>
      </c>
      <c r="I562" s="18">
        <v>14.0</v>
      </c>
      <c r="J562" s="18"/>
    </row>
    <row r="563">
      <c r="A563" s="6">
        <v>42566.0</v>
      </c>
      <c r="B563" s="14" t="s">
        <v>47</v>
      </c>
      <c r="C563" s="51" t="s">
        <v>46</v>
      </c>
      <c r="D563" s="51">
        <v>141166.9</v>
      </c>
      <c r="E563" s="52">
        <f t="shared" si="1"/>
        <v>141166.9</v>
      </c>
      <c r="F563" s="14" t="str">
        <f t="shared" si="2"/>
        <v>#N/A</v>
      </c>
      <c r="G563" s="14" t="str">
        <f t="shared" si="3"/>
        <v>#N/A</v>
      </c>
      <c r="H563" s="52">
        <f t="shared" si="4"/>
        <v>141166.9</v>
      </c>
      <c r="I563" s="18">
        <v>14.1</v>
      </c>
      <c r="J563" s="18"/>
    </row>
    <row r="564">
      <c r="A564" s="6">
        <v>42567.0</v>
      </c>
      <c r="B564" s="14" t="s">
        <v>47</v>
      </c>
      <c r="C564" s="51" t="s">
        <v>46</v>
      </c>
      <c r="D564" s="51">
        <v>120659.2</v>
      </c>
      <c r="E564" s="52">
        <f t="shared" si="1"/>
        <v>120659.2</v>
      </c>
      <c r="F564" s="14" t="str">
        <f t="shared" si="2"/>
        <v>#N/A</v>
      </c>
      <c r="G564" s="14" t="str">
        <f t="shared" si="3"/>
        <v>#N/A</v>
      </c>
      <c r="H564" s="52">
        <f t="shared" si="4"/>
        <v>120659.2</v>
      </c>
      <c r="I564" s="18">
        <v>13.7</v>
      </c>
      <c r="J564" s="18"/>
    </row>
    <row r="565">
      <c r="A565" s="6">
        <v>42568.0</v>
      </c>
      <c r="B565" s="14" t="s">
        <v>47</v>
      </c>
      <c r="C565" s="51" t="s">
        <v>46</v>
      </c>
      <c r="D565" s="51">
        <v>113418.1</v>
      </c>
      <c r="E565" s="52">
        <f t="shared" si="1"/>
        <v>113418.1</v>
      </c>
      <c r="F565" s="14" t="str">
        <f t="shared" si="2"/>
        <v>#N/A</v>
      </c>
      <c r="G565" s="14" t="str">
        <f t="shared" si="3"/>
        <v>#N/A</v>
      </c>
      <c r="H565" s="52">
        <f t="shared" si="4"/>
        <v>113418.1</v>
      </c>
      <c r="I565" s="18">
        <v>16.1</v>
      </c>
      <c r="J565" s="18"/>
    </row>
    <row r="566">
      <c r="A566" s="6">
        <v>42569.0</v>
      </c>
      <c r="B566" s="14" t="s">
        <v>47</v>
      </c>
      <c r="C566" s="51" t="s">
        <v>46</v>
      </c>
      <c r="D566" s="51">
        <v>127367.0</v>
      </c>
      <c r="E566" s="52">
        <f t="shared" si="1"/>
        <v>127367</v>
      </c>
      <c r="F566" s="14" t="str">
        <f t="shared" si="2"/>
        <v>#N/A</v>
      </c>
      <c r="G566" s="14" t="str">
        <f t="shared" si="3"/>
        <v>#N/A</v>
      </c>
      <c r="H566" s="52">
        <f t="shared" si="4"/>
        <v>127367</v>
      </c>
      <c r="I566" s="18">
        <v>17.7</v>
      </c>
      <c r="J566" s="18"/>
    </row>
    <row r="567">
      <c r="A567" s="6">
        <v>42570.0</v>
      </c>
      <c r="B567" s="14" t="s">
        <v>47</v>
      </c>
      <c r="C567" s="51" t="s">
        <v>46</v>
      </c>
      <c r="D567" s="51">
        <v>137028.1</v>
      </c>
      <c r="E567" s="52">
        <f t="shared" si="1"/>
        <v>137028.1</v>
      </c>
      <c r="F567" s="14" t="str">
        <f t="shared" si="2"/>
        <v>#N/A</v>
      </c>
      <c r="G567" s="14" t="str">
        <f t="shared" si="3"/>
        <v>#N/A</v>
      </c>
      <c r="H567" s="52">
        <f t="shared" si="4"/>
        <v>137028.1</v>
      </c>
      <c r="I567" s="18">
        <v>16.0</v>
      </c>
      <c r="J567" s="18"/>
    </row>
    <row r="568">
      <c r="A568" s="6">
        <v>42571.0</v>
      </c>
      <c r="B568" s="14" t="s">
        <v>47</v>
      </c>
      <c r="C568" s="51" t="s">
        <v>46</v>
      </c>
      <c r="D568" s="51">
        <v>136850.1</v>
      </c>
      <c r="E568" s="52">
        <f t="shared" si="1"/>
        <v>136850.1</v>
      </c>
      <c r="F568" s="14" t="str">
        <f t="shared" si="2"/>
        <v>#N/A</v>
      </c>
      <c r="G568" s="14" t="str">
        <f t="shared" si="3"/>
        <v>#N/A</v>
      </c>
      <c r="H568" s="52">
        <f t="shared" si="4"/>
        <v>136850.1</v>
      </c>
      <c r="I568" s="18">
        <v>16.1</v>
      </c>
      <c r="J568" s="18"/>
    </row>
    <row r="569">
      <c r="A569" s="6">
        <v>42572.0</v>
      </c>
      <c r="B569" s="14" t="s">
        <v>47</v>
      </c>
      <c r="C569" s="51" t="s">
        <v>46</v>
      </c>
      <c r="D569" s="51">
        <v>136127.1</v>
      </c>
      <c r="E569" s="52">
        <f t="shared" si="1"/>
        <v>136127.1</v>
      </c>
      <c r="F569" s="14" t="str">
        <f t="shared" si="2"/>
        <v>#N/A</v>
      </c>
      <c r="G569" s="14" t="str">
        <f t="shared" si="3"/>
        <v>#N/A</v>
      </c>
      <c r="H569" s="52">
        <f t="shared" si="4"/>
        <v>136127.1</v>
      </c>
      <c r="I569" s="18">
        <v>18.1</v>
      </c>
      <c r="J569" s="18"/>
    </row>
    <row r="570">
      <c r="A570" s="6">
        <v>42573.0</v>
      </c>
      <c r="B570" s="14" t="s">
        <v>47</v>
      </c>
      <c r="C570" s="51" t="s">
        <v>46</v>
      </c>
      <c r="D570" s="51">
        <v>128777.8</v>
      </c>
      <c r="E570" s="52">
        <f t="shared" si="1"/>
        <v>128777.8</v>
      </c>
      <c r="F570" s="14" t="str">
        <f t="shared" si="2"/>
        <v>#N/A</v>
      </c>
      <c r="G570" s="14" t="str">
        <f t="shared" si="3"/>
        <v>#N/A</v>
      </c>
      <c r="H570" s="52">
        <f t="shared" si="4"/>
        <v>128777.8</v>
      </c>
      <c r="I570" s="18">
        <v>18.3</v>
      </c>
      <c r="J570" s="18"/>
    </row>
    <row r="571">
      <c r="A571" s="6">
        <v>42574.0</v>
      </c>
      <c r="B571" s="14" t="s">
        <v>47</v>
      </c>
      <c r="C571" s="51" t="s">
        <v>46</v>
      </c>
      <c r="D571" s="51">
        <v>119888.6</v>
      </c>
      <c r="E571" s="52">
        <f t="shared" si="1"/>
        <v>119888.6</v>
      </c>
      <c r="F571" s="14" t="str">
        <f t="shared" si="2"/>
        <v>#N/A</v>
      </c>
      <c r="G571" s="14" t="str">
        <f t="shared" si="3"/>
        <v>#N/A</v>
      </c>
      <c r="H571" s="52">
        <f t="shared" si="4"/>
        <v>119888.6</v>
      </c>
      <c r="I571" s="18">
        <v>11.6</v>
      </c>
      <c r="J571" s="18"/>
    </row>
    <row r="572">
      <c r="A572" s="6">
        <v>42575.0</v>
      </c>
      <c r="B572" s="14" t="s">
        <v>47</v>
      </c>
      <c r="C572" s="51" t="s">
        <v>46</v>
      </c>
      <c r="D572" s="51">
        <v>120126.9</v>
      </c>
      <c r="E572" s="52">
        <f t="shared" si="1"/>
        <v>120126.9</v>
      </c>
      <c r="F572" s="14" t="str">
        <f t="shared" si="2"/>
        <v>#N/A</v>
      </c>
      <c r="G572" s="14" t="str">
        <f t="shared" si="3"/>
        <v>#N/A</v>
      </c>
      <c r="H572" s="52">
        <f t="shared" si="4"/>
        <v>120126.9</v>
      </c>
      <c r="I572" s="18">
        <v>11.4</v>
      </c>
      <c r="J572" s="18"/>
    </row>
    <row r="573">
      <c r="A573" s="6">
        <v>42576.0</v>
      </c>
      <c r="B573" s="14" t="s">
        <v>47</v>
      </c>
      <c r="C573" s="51" t="s">
        <v>46</v>
      </c>
      <c r="D573" s="51">
        <v>138134.6</v>
      </c>
      <c r="E573" s="52">
        <f t="shared" si="1"/>
        <v>138134.6</v>
      </c>
      <c r="F573" s="14" t="str">
        <f t="shared" si="2"/>
        <v>#N/A</v>
      </c>
      <c r="G573" s="14" t="str">
        <f t="shared" si="3"/>
        <v>#N/A</v>
      </c>
      <c r="H573" s="52">
        <f t="shared" si="4"/>
        <v>138134.6</v>
      </c>
      <c r="I573" s="18">
        <v>14.3</v>
      </c>
      <c r="J573" s="18"/>
    </row>
    <row r="574">
      <c r="A574" s="6">
        <v>42577.0</v>
      </c>
      <c r="B574" s="14" t="s">
        <v>47</v>
      </c>
      <c r="C574" s="51" t="s">
        <v>46</v>
      </c>
      <c r="D574" s="51">
        <v>146465.7</v>
      </c>
      <c r="E574" s="52">
        <f t="shared" si="1"/>
        <v>146465.7</v>
      </c>
      <c r="F574" s="14" t="str">
        <f t="shared" si="2"/>
        <v>#N/A</v>
      </c>
      <c r="G574" s="14" t="str">
        <f t="shared" si="3"/>
        <v>#N/A</v>
      </c>
      <c r="H574" s="52">
        <f t="shared" si="4"/>
        <v>146465.7</v>
      </c>
      <c r="I574" s="18">
        <v>11.0</v>
      </c>
      <c r="J574" s="18"/>
    </row>
    <row r="575">
      <c r="A575" s="6">
        <v>42578.0</v>
      </c>
      <c r="B575" s="14" t="s">
        <v>47</v>
      </c>
      <c r="C575" s="51" t="s">
        <v>46</v>
      </c>
      <c r="D575" s="51">
        <v>143209.8</v>
      </c>
      <c r="E575" s="52">
        <f t="shared" si="1"/>
        <v>143209.8</v>
      </c>
      <c r="F575" s="14" t="str">
        <f t="shared" si="2"/>
        <v>#N/A</v>
      </c>
      <c r="G575" s="14" t="str">
        <f t="shared" si="3"/>
        <v>#N/A</v>
      </c>
      <c r="H575" s="52">
        <f t="shared" si="4"/>
        <v>143209.8</v>
      </c>
      <c r="I575" s="18">
        <v>12.9</v>
      </c>
      <c r="J575" s="18"/>
    </row>
    <row r="576">
      <c r="A576" s="6">
        <v>42579.0</v>
      </c>
      <c r="B576" s="14" t="s">
        <v>47</v>
      </c>
      <c r="C576" s="51" t="s">
        <v>46</v>
      </c>
      <c r="D576" s="51">
        <v>142341.6</v>
      </c>
      <c r="E576" s="52">
        <f t="shared" si="1"/>
        <v>142341.6</v>
      </c>
      <c r="F576" s="14" t="str">
        <f t="shared" si="2"/>
        <v>#N/A</v>
      </c>
      <c r="G576" s="14" t="str">
        <f t="shared" si="3"/>
        <v>#N/A</v>
      </c>
      <c r="H576" s="52">
        <f t="shared" si="4"/>
        <v>142341.6</v>
      </c>
      <c r="I576" s="18">
        <v>15.2</v>
      </c>
      <c r="J576" s="18"/>
    </row>
    <row r="577">
      <c r="A577" s="6">
        <v>42580.0</v>
      </c>
      <c r="B577" s="14" t="s">
        <v>47</v>
      </c>
      <c r="C577" s="51" t="s">
        <v>46</v>
      </c>
      <c r="D577" s="51">
        <v>139822.9</v>
      </c>
      <c r="E577" s="52">
        <f t="shared" si="1"/>
        <v>139822.9</v>
      </c>
      <c r="F577" s="14" t="str">
        <f t="shared" si="2"/>
        <v>#N/A</v>
      </c>
      <c r="G577" s="14" t="str">
        <f t="shared" si="3"/>
        <v>#N/A</v>
      </c>
      <c r="H577" s="52">
        <f t="shared" si="4"/>
        <v>139822.9</v>
      </c>
      <c r="I577" s="18">
        <v>15.3</v>
      </c>
      <c r="J577" s="18"/>
    </row>
    <row r="578">
      <c r="A578" s="6">
        <v>42581.0</v>
      </c>
      <c r="B578" s="14" t="s">
        <v>47</v>
      </c>
      <c r="C578" s="51" t="s">
        <v>46</v>
      </c>
      <c r="D578" s="51">
        <v>121548.5</v>
      </c>
      <c r="E578" s="52">
        <f t="shared" si="1"/>
        <v>121548.5</v>
      </c>
      <c r="F578" s="14" t="str">
        <f t="shared" si="2"/>
        <v>#N/A</v>
      </c>
      <c r="G578" s="14" t="str">
        <f t="shared" si="3"/>
        <v>#N/A</v>
      </c>
      <c r="H578" s="52">
        <f t="shared" si="4"/>
        <v>121548.5</v>
      </c>
      <c r="I578" s="18">
        <v>13.8</v>
      </c>
      <c r="J578" s="18"/>
    </row>
    <row r="579">
      <c r="A579" s="6">
        <v>42582.0</v>
      </c>
      <c r="B579" s="14" t="s">
        <v>47</v>
      </c>
      <c r="C579" s="51" t="s">
        <v>46</v>
      </c>
      <c r="D579" s="51">
        <v>114481.3</v>
      </c>
      <c r="E579" s="52">
        <f t="shared" si="1"/>
        <v>114481.3</v>
      </c>
      <c r="F579" s="14" t="str">
        <f t="shared" si="2"/>
        <v>#N/A</v>
      </c>
      <c r="G579" s="14" t="str">
        <f t="shared" si="3"/>
        <v>#N/A</v>
      </c>
      <c r="H579" s="52">
        <f t="shared" si="4"/>
        <v>114481.3</v>
      </c>
      <c r="I579" s="18">
        <v>17.0</v>
      </c>
      <c r="J579" s="18"/>
    </row>
    <row r="580">
      <c r="A580" s="6">
        <v>42583.0</v>
      </c>
      <c r="B580" s="14" t="s">
        <v>47</v>
      </c>
      <c r="C580" s="51" t="s">
        <v>46</v>
      </c>
      <c r="D580" s="51">
        <v>137934.8</v>
      </c>
      <c r="E580" s="52">
        <f t="shared" si="1"/>
        <v>137934.8</v>
      </c>
      <c r="F580" s="14" t="str">
        <f t="shared" si="2"/>
        <v>#N/A</v>
      </c>
      <c r="G580" s="14" t="str">
        <f t="shared" si="3"/>
        <v>#N/A</v>
      </c>
      <c r="H580" s="52">
        <f t="shared" si="4"/>
        <v>137934.8</v>
      </c>
      <c r="I580" s="18">
        <v>14.4</v>
      </c>
      <c r="J580" s="18"/>
    </row>
    <row r="581">
      <c r="A581" s="6">
        <v>42584.0</v>
      </c>
      <c r="B581" s="14" t="s">
        <v>47</v>
      </c>
      <c r="C581" s="51" t="s">
        <v>46</v>
      </c>
      <c r="D581" s="51">
        <v>137301.7</v>
      </c>
      <c r="E581" s="52">
        <f t="shared" si="1"/>
        <v>137301.7</v>
      </c>
      <c r="F581" s="14" t="str">
        <f t="shared" si="2"/>
        <v>#N/A</v>
      </c>
      <c r="G581" s="14" t="str">
        <f t="shared" si="3"/>
        <v>#N/A</v>
      </c>
      <c r="H581" s="52">
        <f t="shared" si="4"/>
        <v>137301.7</v>
      </c>
      <c r="I581" s="18">
        <v>13.4</v>
      </c>
      <c r="J581" s="18"/>
    </row>
    <row r="582">
      <c r="A582" s="6">
        <v>42585.0</v>
      </c>
      <c r="B582" s="14" t="s">
        <v>47</v>
      </c>
      <c r="C582" s="51" t="s">
        <v>46</v>
      </c>
      <c r="D582" s="51">
        <v>140922.7</v>
      </c>
      <c r="E582" s="52">
        <f t="shared" si="1"/>
        <v>140922.7</v>
      </c>
      <c r="F582" s="14" t="str">
        <f t="shared" si="2"/>
        <v>#N/A</v>
      </c>
      <c r="G582" s="14" t="str">
        <f t="shared" si="3"/>
        <v>#N/A</v>
      </c>
      <c r="H582" s="52">
        <f t="shared" si="4"/>
        <v>140922.7</v>
      </c>
      <c r="I582" s="18">
        <v>12.8</v>
      </c>
      <c r="J582" s="18"/>
    </row>
    <row r="583">
      <c r="A583" s="6">
        <v>42586.0</v>
      </c>
      <c r="B583" s="14" t="s">
        <v>47</v>
      </c>
      <c r="C583" s="51" t="s">
        <v>46</v>
      </c>
      <c r="D583" s="51">
        <v>142671.5</v>
      </c>
      <c r="E583" s="52">
        <f t="shared" si="1"/>
        <v>142671.5</v>
      </c>
      <c r="F583" s="14" t="str">
        <f t="shared" si="2"/>
        <v>#N/A</v>
      </c>
      <c r="G583" s="14" t="str">
        <f t="shared" si="3"/>
        <v>#N/A</v>
      </c>
      <c r="H583" s="52">
        <f t="shared" si="4"/>
        <v>142671.5</v>
      </c>
      <c r="I583" s="18">
        <v>14.6</v>
      </c>
      <c r="J583" s="18"/>
    </row>
    <row r="584">
      <c r="A584" s="6">
        <v>42587.0</v>
      </c>
      <c r="B584" s="14" t="s">
        <v>47</v>
      </c>
      <c r="C584" s="51" t="s">
        <v>46</v>
      </c>
      <c r="D584" s="51">
        <v>145491.3</v>
      </c>
      <c r="E584" s="52">
        <f t="shared" si="1"/>
        <v>145491.3</v>
      </c>
      <c r="F584" s="14" t="str">
        <f t="shared" si="2"/>
        <v>#N/A</v>
      </c>
      <c r="G584" s="14" t="str">
        <f t="shared" si="3"/>
        <v>#N/A</v>
      </c>
      <c r="H584" s="52">
        <f t="shared" si="4"/>
        <v>145491.3</v>
      </c>
      <c r="I584" s="18">
        <v>14.6</v>
      </c>
      <c r="J584" s="18"/>
    </row>
    <row r="585">
      <c r="A585" s="6">
        <v>42588.0</v>
      </c>
      <c r="B585" s="14" t="s">
        <v>47</v>
      </c>
      <c r="C585" s="51" t="s">
        <v>46</v>
      </c>
      <c r="D585" s="51">
        <v>130907.1</v>
      </c>
      <c r="E585" s="52">
        <f t="shared" si="1"/>
        <v>130907.1</v>
      </c>
      <c r="F585" s="14" t="str">
        <f t="shared" si="2"/>
        <v>#N/A</v>
      </c>
      <c r="G585" s="14" t="str">
        <f t="shared" si="3"/>
        <v>#N/A</v>
      </c>
      <c r="H585" s="52">
        <f t="shared" si="4"/>
        <v>130907.1</v>
      </c>
      <c r="I585" s="18">
        <v>14.4</v>
      </c>
      <c r="J585" s="18"/>
    </row>
    <row r="586">
      <c r="A586" s="6">
        <v>42589.0</v>
      </c>
      <c r="B586" s="14" t="s">
        <v>47</v>
      </c>
      <c r="C586" s="51" t="s">
        <v>46</v>
      </c>
      <c r="D586" s="51">
        <v>120379.3</v>
      </c>
      <c r="E586" s="52">
        <f t="shared" si="1"/>
        <v>120379.3</v>
      </c>
      <c r="F586" s="14" t="str">
        <f t="shared" si="2"/>
        <v>#N/A</v>
      </c>
      <c r="G586" s="14" t="str">
        <f t="shared" si="3"/>
        <v>#N/A</v>
      </c>
      <c r="H586" s="52">
        <f t="shared" si="4"/>
        <v>120379.3</v>
      </c>
      <c r="I586" s="18">
        <v>16.6</v>
      </c>
      <c r="J586" s="18"/>
    </row>
    <row r="587">
      <c r="A587" s="6">
        <v>42590.0</v>
      </c>
      <c r="B587" s="14" t="s">
        <v>47</v>
      </c>
      <c r="C587" s="51" t="s">
        <v>46</v>
      </c>
      <c r="D587" s="51">
        <v>138506.5</v>
      </c>
      <c r="E587" s="52">
        <f t="shared" si="1"/>
        <v>138506.5</v>
      </c>
      <c r="F587" s="14" t="str">
        <f t="shared" si="2"/>
        <v>#N/A</v>
      </c>
      <c r="G587" s="14" t="str">
        <f t="shared" si="3"/>
        <v>#N/A</v>
      </c>
      <c r="H587" s="52">
        <f t="shared" si="4"/>
        <v>138506.5</v>
      </c>
      <c r="I587" s="18">
        <v>14.2</v>
      </c>
      <c r="J587" s="18"/>
    </row>
    <row r="588">
      <c r="A588" s="6">
        <v>42591.0</v>
      </c>
      <c r="B588" s="14" t="s">
        <v>47</v>
      </c>
      <c r="C588" s="51" t="s">
        <v>46</v>
      </c>
      <c r="D588" s="51">
        <v>132819.5</v>
      </c>
      <c r="E588" s="52">
        <f t="shared" si="1"/>
        <v>132819.5</v>
      </c>
      <c r="F588" s="14" t="str">
        <f t="shared" si="2"/>
        <v>#N/A</v>
      </c>
      <c r="G588" s="14" t="str">
        <f t="shared" si="3"/>
        <v>#N/A</v>
      </c>
      <c r="H588" s="52">
        <f t="shared" si="4"/>
        <v>132819.5</v>
      </c>
      <c r="I588" s="18">
        <v>18.9</v>
      </c>
      <c r="J588" s="18"/>
    </row>
    <row r="589">
      <c r="A589" s="6">
        <v>42592.0</v>
      </c>
      <c r="B589" s="14" t="s">
        <v>47</v>
      </c>
      <c r="C589" s="51" t="s">
        <v>46</v>
      </c>
      <c r="D589" s="51">
        <v>130616.7</v>
      </c>
      <c r="E589" s="52">
        <f t="shared" si="1"/>
        <v>130616.7</v>
      </c>
      <c r="F589" s="14" t="str">
        <f t="shared" si="2"/>
        <v>#N/A</v>
      </c>
      <c r="G589" s="14" t="str">
        <f t="shared" si="3"/>
        <v>#N/A</v>
      </c>
      <c r="H589" s="52">
        <f t="shared" si="4"/>
        <v>130616.7</v>
      </c>
      <c r="I589" s="18">
        <v>15.3</v>
      </c>
      <c r="J589" s="18"/>
    </row>
    <row r="590">
      <c r="A590" s="6">
        <v>42593.0</v>
      </c>
      <c r="B590" s="14" t="s">
        <v>47</v>
      </c>
      <c r="C590" s="51" t="s">
        <v>46</v>
      </c>
      <c r="D590" s="51">
        <v>138368.4</v>
      </c>
      <c r="E590" s="52">
        <f t="shared" si="1"/>
        <v>138368.4</v>
      </c>
      <c r="F590" s="14" t="str">
        <f t="shared" si="2"/>
        <v>#N/A</v>
      </c>
      <c r="G590" s="14" t="str">
        <f t="shared" si="3"/>
        <v>#N/A</v>
      </c>
      <c r="H590" s="52">
        <f t="shared" si="4"/>
        <v>138368.4</v>
      </c>
      <c r="I590" s="18">
        <v>15.7</v>
      </c>
      <c r="J590" s="18"/>
    </row>
    <row r="591">
      <c r="A591" s="6">
        <v>42594.0</v>
      </c>
      <c r="B591" s="14" t="s">
        <v>47</v>
      </c>
      <c r="C591" s="51" t="s">
        <v>46</v>
      </c>
      <c r="D591" s="51">
        <v>134885.7</v>
      </c>
      <c r="E591" s="52">
        <f t="shared" si="1"/>
        <v>134885.7</v>
      </c>
      <c r="F591" s="14" t="str">
        <f t="shared" si="2"/>
        <v>#N/A</v>
      </c>
      <c r="G591" s="14" t="str">
        <f t="shared" si="3"/>
        <v>#N/A</v>
      </c>
      <c r="H591" s="52">
        <f t="shared" si="4"/>
        <v>134885.7</v>
      </c>
      <c r="I591" s="18">
        <v>14.1</v>
      </c>
      <c r="J591" s="18"/>
    </row>
    <row r="592">
      <c r="A592" s="6">
        <v>42595.0</v>
      </c>
      <c r="B592" s="14" t="s">
        <v>47</v>
      </c>
      <c r="C592" s="51" t="s">
        <v>46</v>
      </c>
      <c r="D592" s="51">
        <v>120382.8</v>
      </c>
      <c r="E592" s="52">
        <f t="shared" si="1"/>
        <v>120382.8</v>
      </c>
      <c r="F592" s="14" t="str">
        <f t="shared" si="2"/>
        <v>#N/A</v>
      </c>
      <c r="G592" s="14" t="str">
        <f t="shared" si="3"/>
        <v>#N/A</v>
      </c>
      <c r="H592" s="52">
        <f t="shared" si="4"/>
        <v>120382.8</v>
      </c>
      <c r="I592" s="18">
        <v>15.1</v>
      </c>
      <c r="J592" s="18"/>
    </row>
    <row r="593">
      <c r="A593" s="6">
        <v>42596.0</v>
      </c>
      <c r="B593" s="14" t="s">
        <v>47</v>
      </c>
      <c r="C593" s="51" t="s">
        <v>46</v>
      </c>
      <c r="D593" s="51">
        <v>113066.2</v>
      </c>
      <c r="E593" s="52">
        <f t="shared" si="1"/>
        <v>113066.2</v>
      </c>
      <c r="F593" s="14" t="str">
        <f t="shared" si="2"/>
        <v>#N/A</v>
      </c>
      <c r="G593" s="14" t="str">
        <f t="shared" si="3"/>
        <v>#N/A</v>
      </c>
      <c r="H593" s="52">
        <f t="shared" si="4"/>
        <v>113066.2</v>
      </c>
      <c r="I593" s="18">
        <v>18.7</v>
      </c>
      <c r="J593" s="18"/>
    </row>
    <row r="594">
      <c r="A594" s="6">
        <v>42597.0</v>
      </c>
      <c r="B594" s="14" t="s">
        <v>47</v>
      </c>
      <c r="C594" s="51" t="s">
        <v>46</v>
      </c>
      <c r="D594" s="51">
        <v>127906.2</v>
      </c>
      <c r="E594" s="52">
        <f t="shared" si="1"/>
        <v>127906.2</v>
      </c>
      <c r="F594" s="14" t="str">
        <f t="shared" si="2"/>
        <v>#N/A</v>
      </c>
      <c r="G594" s="14" t="str">
        <f t="shared" si="3"/>
        <v>#N/A</v>
      </c>
      <c r="H594" s="52">
        <f t="shared" si="4"/>
        <v>127906.2</v>
      </c>
      <c r="I594" s="18">
        <v>18.1</v>
      </c>
      <c r="J594" s="18"/>
    </row>
    <row r="595">
      <c r="A595" s="6">
        <v>42598.0</v>
      </c>
      <c r="B595" s="14" t="s">
        <v>47</v>
      </c>
      <c r="C595" s="51" t="s">
        <v>46</v>
      </c>
      <c r="D595" s="51">
        <v>124975.1</v>
      </c>
      <c r="E595" s="52">
        <f t="shared" si="1"/>
        <v>124975.1</v>
      </c>
      <c r="F595" s="14" t="str">
        <f t="shared" si="2"/>
        <v>#N/A</v>
      </c>
      <c r="G595" s="14" t="str">
        <f t="shared" si="3"/>
        <v>#N/A</v>
      </c>
      <c r="H595" s="52">
        <f t="shared" si="4"/>
        <v>124975.1</v>
      </c>
      <c r="I595" s="18">
        <v>18.2</v>
      </c>
      <c r="J595" s="18"/>
    </row>
    <row r="596">
      <c r="A596" s="6">
        <v>42599.0</v>
      </c>
      <c r="B596" s="14" t="s">
        <v>47</v>
      </c>
      <c r="C596" s="51" t="s">
        <v>46</v>
      </c>
      <c r="D596" s="51">
        <v>132561.2</v>
      </c>
      <c r="E596" s="52">
        <f t="shared" si="1"/>
        <v>132561.2</v>
      </c>
      <c r="F596" s="14" t="str">
        <f t="shared" si="2"/>
        <v>#N/A</v>
      </c>
      <c r="G596" s="14" t="str">
        <f t="shared" si="3"/>
        <v>#N/A</v>
      </c>
      <c r="H596" s="52">
        <f t="shared" si="4"/>
        <v>132561.2</v>
      </c>
      <c r="I596" s="18">
        <v>15.6</v>
      </c>
      <c r="J596" s="18"/>
    </row>
    <row r="597">
      <c r="A597" s="6">
        <v>42600.0</v>
      </c>
      <c r="B597" s="14" t="s">
        <v>47</v>
      </c>
      <c r="C597" s="51" t="s">
        <v>46</v>
      </c>
      <c r="D597" s="51">
        <v>123434.5</v>
      </c>
      <c r="E597" s="52">
        <f t="shared" si="1"/>
        <v>123434.5</v>
      </c>
      <c r="F597" s="14" t="str">
        <f t="shared" si="2"/>
        <v>#N/A</v>
      </c>
      <c r="G597" s="14" t="str">
        <f t="shared" si="3"/>
        <v>#N/A</v>
      </c>
      <c r="H597" s="52">
        <f t="shared" si="4"/>
        <v>123434.5</v>
      </c>
      <c r="I597" s="18">
        <v>21.6</v>
      </c>
      <c r="J597" s="18"/>
    </row>
    <row r="598">
      <c r="A598" s="6">
        <v>42601.0</v>
      </c>
      <c r="B598" s="14" t="s">
        <v>47</v>
      </c>
      <c r="C598" s="51" t="s">
        <v>46</v>
      </c>
      <c r="D598" s="51">
        <v>132569.7</v>
      </c>
      <c r="E598" s="52">
        <f t="shared" si="1"/>
        <v>132569.7</v>
      </c>
      <c r="F598" s="14" t="str">
        <f t="shared" si="2"/>
        <v>#N/A</v>
      </c>
      <c r="G598" s="14" t="str">
        <f t="shared" si="3"/>
        <v>#N/A</v>
      </c>
      <c r="H598" s="52">
        <f t="shared" si="4"/>
        <v>132569.7</v>
      </c>
      <c r="I598" s="18">
        <v>16.4</v>
      </c>
      <c r="J598" s="18"/>
    </row>
    <row r="599">
      <c r="A599" s="6">
        <v>42602.0</v>
      </c>
      <c r="B599" s="14" t="s">
        <v>47</v>
      </c>
      <c r="C599" s="51" t="s">
        <v>46</v>
      </c>
      <c r="D599" s="51">
        <v>121052.1</v>
      </c>
      <c r="E599" s="52">
        <f t="shared" si="1"/>
        <v>121052.1</v>
      </c>
      <c r="F599" s="14" t="str">
        <f t="shared" si="2"/>
        <v>#N/A</v>
      </c>
      <c r="G599" s="14" t="str">
        <f t="shared" si="3"/>
        <v>#N/A</v>
      </c>
      <c r="H599" s="52">
        <f t="shared" si="4"/>
        <v>121052.1</v>
      </c>
      <c r="I599" s="18">
        <v>13.6</v>
      </c>
      <c r="J599" s="18"/>
    </row>
    <row r="600">
      <c r="A600" s="6">
        <v>42603.0</v>
      </c>
      <c r="B600" s="14" t="s">
        <v>47</v>
      </c>
      <c r="C600" s="51" t="s">
        <v>46</v>
      </c>
      <c r="D600" s="51">
        <v>119118.5</v>
      </c>
      <c r="E600" s="52">
        <f t="shared" si="1"/>
        <v>119118.5</v>
      </c>
      <c r="F600" s="14" t="str">
        <f t="shared" si="2"/>
        <v>#N/A</v>
      </c>
      <c r="G600" s="14" t="str">
        <f t="shared" si="3"/>
        <v>#N/A</v>
      </c>
      <c r="H600" s="52">
        <f t="shared" si="4"/>
        <v>119118.5</v>
      </c>
      <c r="I600" s="18">
        <v>14.8</v>
      </c>
      <c r="J600" s="18"/>
    </row>
    <row r="601">
      <c r="A601" s="6">
        <v>42604.0</v>
      </c>
      <c r="B601" s="14" t="s">
        <v>47</v>
      </c>
      <c r="C601" s="51" t="s">
        <v>46</v>
      </c>
      <c r="D601" s="51">
        <v>139203.5</v>
      </c>
      <c r="E601" s="52">
        <f t="shared" si="1"/>
        <v>139203.5</v>
      </c>
      <c r="F601" s="14" t="str">
        <f t="shared" si="2"/>
        <v>#N/A</v>
      </c>
      <c r="G601" s="14" t="str">
        <f t="shared" si="3"/>
        <v>#N/A</v>
      </c>
      <c r="H601" s="52">
        <f t="shared" si="4"/>
        <v>139203.5</v>
      </c>
      <c r="I601" s="18">
        <v>16.0</v>
      </c>
      <c r="J601" s="18"/>
    </row>
    <row r="602">
      <c r="A602" s="6">
        <v>42605.0</v>
      </c>
      <c r="B602" s="14" t="s">
        <v>47</v>
      </c>
      <c r="C602" s="51" t="s">
        <v>46</v>
      </c>
      <c r="D602" s="51">
        <v>138640.4</v>
      </c>
      <c r="E602" s="52">
        <f t="shared" si="1"/>
        <v>138640.4</v>
      </c>
      <c r="F602" s="14" t="str">
        <f t="shared" si="2"/>
        <v>#N/A</v>
      </c>
      <c r="G602" s="14" t="str">
        <f t="shared" si="3"/>
        <v>#N/A</v>
      </c>
      <c r="H602" s="52">
        <f t="shared" si="4"/>
        <v>138640.4</v>
      </c>
      <c r="I602" s="18">
        <v>13.4</v>
      </c>
      <c r="J602" s="18"/>
    </row>
    <row r="603">
      <c r="A603" s="6">
        <v>42606.0</v>
      </c>
      <c r="B603" s="14" t="s">
        <v>47</v>
      </c>
      <c r="C603" s="51" t="s">
        <v>46</v>
      </c>
      <c r="D603" s="51">
        <v>141122.8</v>
      </c>
      <c r="E603" s="52">
        <f t="shared" si="1"/>
        <v>141122.8</v>
      </c>
      <c r="F603" s="14" t="str">
        <f t="shared" si="2"/>
        <v>#N/A</v>
      </c>
      <c r="G603" s="14" t="str">
        <f t="shared" si="3"/>
        <v>#N/A</v>
      </c>
      <c r="H603" s="52">
        <f t="shared" si="4"/>
        <v>141122.8</v>
      </c>
      <c r="I603" s="18">
        <v>12.7</v>
      </c>
      <c r="J603" s="18"/>
    </row>
    <row r="604">
      <c r="A604" s="6">
        <v>42607.0</v>
      </c>
      <c r="B604" s="14" t="s">
        <v>47</v>
      </c>
      <c r="C604" s="51" t="s">
        <v>46</v>
      </c>
      <c r="D604" s="51">
        <v>139724.0</v>
      </c>
      <c r="E604" s="52">
        <f t="shared" si="1"/>
        <v>139724</v>
      </c>
      <c r="F604" s="14" t="str">
        <f t="shared" si="2"/>
        <v>#N/A</v>
      </c>
      <c r="G604" s="14" t="str">
        <f t="shared" si="3"/>
        <v>#N/A</v>
      </c>
      <c r="H604" s="52">
        <f t="shared" si="4"/>
        <v>139724</v>
      </c>
      <c r="I604" s="18">
        <v>13.0</v>
      </c>
      <c r="J604" s="18"/>
    </row>
    <row r="605">
      <c r="A605" s="6">
        <v>42608.0</v>
      </c>
      <c r="B605" s="14" t="s">
        <v>47</v>
      </c>
      <c r="C605" s="51" t="s">
        <v>46</v>
      </c>
      <c r="D605" s="51">
        <v>139920.5</v>
      </c>
      <c r="E605" s="52">
        <f t="shared" si="1"/>
        <v>139920.5</v>
      </c>
      <c r="F605" s="14" t="str">
        <f t="shared" si="2"/>
        <v>#N/A</v>
      </c>
      <c r="G605" s="14" t="str">
        <f t="shared" si="3"/>
        <v>#N/A</v>
      </c>
      <c r="H605" s="52">
        <f t="shared" si="4"/>
        <v>139920.5</v>
      </c>
      <c r="I605" s="18">
        <v>14.4</v>
      </c>
      <c r="J605" s="18"/>
    </row>
    <row r="606">
      <c r="A606" s="6">
        <v>42609.0</v>
      </c>
      <c r="B606" s="14" t="s">
        <v>47</v>
      </c>
      <c r="C606" s="51" t="s">
        <v>46</v>
      </c>
      <c r="D606" s="51">
        <v>119573.2</v>
      </c>
      <c r="E606" s="52">
        <f t="shared" si="1"/>
        <v>119573.2</v>
      </c>
      <c r="F606" s="14" t="str">
        <f t="shared" si="2"/>
        <v>#N/A</v>
      </c>
      <c r="G606" s="14" t="str">
        <f t="shared" si="3"/>
        <v>#N/A</v>
      </c>
      <c r="H606" s="52">
        <f t="shared" si="4"/>
        <v>119573.2</v>
      </c>
      <c r="I606" s="18">
        <v>16.3</v>
      </c>
      <c r="J606" s="18"/>
    </row>
    <row r="607">
      <c r="A607" s="6">
        <v>42610.0</v>
      </c>
      <c r="B607" s="14" t="s">
        <v>47</v>
      </c>
      <c r="C607" s="51" t="s">
        <v>46</v>
      </c>
      <c r="D607" s="51">
        <v>114832.4</v>
      </c>
      <c r="E607" s="52">
        <f t="shared" si="1"/>
        <v>114832.4</v>
      </c>
      <c r="F607" s="14" t="str">
        <f t="shared" si="2"/>
        <v>#N/A</v>
      </c>
      <c r="G607" s="14" t="str">
        <f t="shared" si="3"/>
        <v>#N/A</v>
      </c>
      <c r="H607" s="52">
        <f t="shared" si="4"/>
        <v>114832.4</v>
      </c>
      <c r="I607" s="18">
        <v>19.0</v>
      </c>
      <c r="J607" s="18"/>
    </row>
    <row r="608">
      <c r="A608" s="6">
        <v>42611.0</v>
      </c>
      <c r="B608" s="14" t="s">
        <v>47</v>
      </c>
      <c r="C608" s="51" t="s">
        <v>46</v>
      </c>
      <c r="D608" s="51">
        <v>125055.7</v>
      </c>
      <c r="E608" s="52">
        <f t="shared" si="1"/>
        <v>125055.7</v>
      </c>
      <c r="F608" s="14" t="str">
        <f t="shared" si="2"/>
        <v>#N/A</v>
      </c>
      <c r="G608" s="14" t="str">
        <f t="shared" si="3"/>
        <v>#N/A</v>
      </c>
      <c r="H608" s="52">
        <f t="shared" si="4"/>
        <v>125055.7</v>
      </c>
      <c r="I608" s="18">
        <v>20.4</v>
      </c>
      <c r="J608" s="18"/>
    </row>
    <row r="609">
      <c r="A609" s="6">
        <v>42612.0</v>
      </c>
      <c r="B609" s="14" t="s">
        <v>47</v>
      </c>
      <c r="C609" s="51" t="s">
        <v>46</v>
      </c>
      <c r="D609" s="51">
        <v>133748.4</v>
      </c>
      <c r="E609" s="52">
        <f t="shared" si="1"/>
        <v>133748.4</v>
      </c>
      <c r="F609" s="14" t="str">
        <f t="shared" si="2"/>
        <v>#N/A</v>
      </c>
      <c r="G609" s="14" t="str">
        <f t="shared" si="3"/>
        <v>#N/A</v>
      </c>
      <c r="H609" s="52">
        <f t="shared" si="4"/>
        <v>133748.4</v>
      </c>
      <c r="I609" s="18">
        <v>16.8</v>
      </c>
      <c r="J609" s="18"/>
    </row>
    <row r="610">
      <c r="A610" s="6">
        <v>42613.0</v>
      </c>
      <c r="B610" s="14" t="s">
        <v>47</v>
      </c>
      <c r="C610" s="51" t="s">
        <v>46</v>
      </c>
      <c r="D610" s="51">
        <v>128834.1</v>
      </c>
      <c r="E610" s="52">
        <f t="shared" si="1"/>
        <v>128834.1</v>
      </c>
      <c r="F610" s="14" t="str">
        <f t="shared" si="2"/>
        <v>#N/A</v>
      </c>
      <c r="G610" s="14" t="str">
        <f t="shared" si="3"/>
        <v>#N/A</v>
      </c>
      <c r="H610" s="52">
        <f t="shared" si="4"/>
        <v>128834.1</v>
      </c>
      <c r="I610" s="18">
        <v>20.2</v>
      </c>
      <c r="J610" s="18"/>
    </row>
    <row r="611">
      <c r="A611" s="6">
        <v>42614.0</v>
      </c>
      <c r="B611" s="14" t="s">
        <v>47</v>
      </c>
      <c r="C611" s="51" t="s">
        <v>46</v>
      </c>
      <c r="D611" s="51">
        <v>134246.2</v>
      </c>
      <c r="E611" s="52">
        <f t="shared" si="1"/>
        <v>134246.2</v>
      </c>
      <c r="F611" s="14" t="str">
        <f t="shared" si="2"/>
        <v>#N/A</v>
      </c>
      <c r="G611" s="14" t="str">
        <f t="shared" si="3"/>
        <v>#N/A</v>
      </c>
      <c r="H611" s="52">
        <f t="shared" si="4"/>
        <v>134246.2</v>
      </c>
      <c r="I611" s="18">
        <v>15.5</v>
      </c>
      <c r="J611" s="18"/>
    </row>
    <row r="612">
      <c r="A612" s="6">
        <v>42615.0</v>
      </c>
      <c r="B612" s="14" t="s">
        <v>47</v>
      </c>
      <c r="C612" s="51" t="s">
        <v>46</v>
      </c>
      <c r="D612" s="51">
        <v>135273.3</v>
      </c>
      <c r="E612" s="52">
        <f t="shared" si="1"/>
        <v>135273.3</v>
      </c>
      <c r="F612" s="14" t="str">
        <f t="shared" si="2"/>
        <v>#N/A</v>
      </c>
      <c r="G612" s="14" t="str">
        <f t="shared" si="3"/>
        <v>#N/A</v>
      </c>
      <c r="H612" s="52">
        <f t="shared" si="4"/>
        <v>135273.3</v>
      </c>
      <c r="I612" s="18">
        <v>15.0</v>
      </c>
      <c r="J612" s="18"/>
    </row>
    <row r="613">
      <c r="A613" s="6">
        <v>42616.0</v>
      </c>
      <c r="B613" s="14" t="s">
        <v>47</v>
      </c>
      <c r="C613" s="51" t="s">
        <v>46</v>
      </c>
      <c r="D613" s="51">
        <v>118622.0</v>
      </c>
      <c r="E613" s="52">
        <f t="shared" si="1"/>
        <v>118622</v>
      </c>
      <c r="F613" s="14" t="str">
        <f t="shared" si="2"/>
        <v>#N/A</v>
      </c>
      <c r="G613" s="14" t="str">
        <f t="shared" si="3"/>
        <v>#N/A</v>
      </c>
      <c r="H613" s="52">
        <f t="shared" si="4"/>
        <v>118622</v>
      </c>
      <c r="I613" s="18">
        <v>15.7</v>
      </c>
      <c r="J613" s="18"/>
    </row>
    <row r="614">
      <c r="A614" s="6">
        <v>42617.0</v>
      </c>
      <c r="B614" s="14" t="s">
        <v>47</v>
      </c>
      <c r="C614" s="51" t="s">
        <v>46</v>
      </c>
      <c r="D614" s="51">
        <v>110986.0</v>
      </c>
      <c r="E614" s="52">
        <f t="shared" si="1"/>
        <v>110986</v>
      </c>
      <c r="F614" s="14" t="str">
        <f t="shared" si="2"/>
        <v>#N/A</v>
      </c>
      <c r="G614" s="14" t="str">
        <f t="shared" si="3"/>
        <v>#N/A</v>
      </c>
      <c r="H614" s="52">
        <f t="shared" si="4"/>
        <v>110986</v>
      </c>
      <c r="I614" s="18">
        <v>16.9</v>
      </c>
      <c r="J614" s="18"/>
    </row>
    <row r="615">
      <c r="A615" s="6">
        <v>42618.0</v>
      </c>
      <c r="B615" s="14" t="s">
        <v>47</v>
      </c>
      <c r="C615" s="51" t="s">
        <v>46</v>
      </c>
      <c r="D615" s="51">
        <v>127275.8</v>
      </c>
      <c r="E615" s="52">
        <f t="shared" si="1"/>
        <v>127275.8</v>
      </c>
      <c r="F615" s="14" t="str">
        <f t="shared" si="2"/>
        <v>#N/A</v>
      </c>
      <c r="G615" s="14" t="str">
        <f t="shared" si="3"/>
        <v>#N/A</v>
      </c>
      <c r="H615" s="52">
        <f t="shared" si="4"/>
        <v>127275.8</v>
      </c>
      <c r="I615" s="18">
        <v>18.4</v>
      </c>
      <c r="J615" s="18"/>
    </row>
    <row r="616">
      <c r="A616" s="6">
        <v>42619.0</v>
      </c>
      <c r="B616" s="14" t="s">
        <v>47</v>
      </c>
      <c r="C616" s="51" t="s">
        <v>46</v>
      </c>
      <c r="D616" s="51">
        <v>129542.4</v>
      </c>
      <c r="E616" s="52">
        <f t="shared" si="1"/>
        <v>129542.4</v>
      </c>
      <c r="F616" s="14" t="str">
        <f t="shared" si="2"/>
        <v>#N/A</v>
      </c>
      <c r="G616" s="14" t="str">
        <f t="shared" si="3"/>
        <v>#N/A</v>
      </c>
      <c r="H616" s="52">
        <f t="shared" si="4"/>
        <v>129542.4</v>
      </c>
      <c r="I616" s="18">
        <v>21.5</v>
      </c>
      <c r="J616" s="18"/>
    </row>
    <row r="617">
      <c r="A617" s="6">
        <v>42620.0</v>
      </c>
      <c r="B617" s="14" t="s">
        <v>47</v>
      </c>
      <c r="C617" s="51" t="s">
        <v>46</v>
      </c>
      <c r="D617" s="51">
        <v>123307.0</v>
      </c>
      <c r="E617" s="52">
        <f t="shared" si="1"/>
        <v>123307</v>
      </c>
      <c r="F617" s="14" t="str">
        <f t="shared" si="2"/>
        <v>#N/A</v>
      </c>
      <c r="G617" s="14" t="str">
        <f t="shared" si="3"/>
        <v>#N/A</v>
      </c>
      <c r="H617" s="52">
        <f t="shared" si="4"/>
        <v>123307</v>
      </c>
      <c r="I617" s="18">
        <v>21.0</v>
      </c>
      <c r="J617" s="18"/>
    </row>
    <row r="618">
      <c r="A618" s="6">
        <v>42621.0</v>
      </c>
      <c r="B618" s="14" t="s">
        <v>47</v>
      </c>
      <c r="C618" s="51" t="s">
        <v>46</v>
      </c>
      <c r="D618" s="51">
        <v>117723.0</v>
      </c>
      <c r="E618" s="52">
        <f t="shared" si="1"/>
        <v>117723</v>
      </c>
      <c r="F618" s="14" t="str">
        <f t="shared" si="2"/>
        <v>#N/A</v>
      </c>
      <c r="G618" s="14" t="str">
        <f t="shared" si="3"/>
        <v>#N/A</v>
      </c>
      <c r="H618" s="52">
        <f t="shared" si="4"/>
        <v>117723</v>
      </c>
      <c r="I618" s="18">
        <v>23.3</v>
      </c>
      <c r="J618" s="18"/>
    </row>
    <row r="619">
      <c r="A619" s="6">
        <v>42622.0</v>
      </c>
      <c r="B619" s="14" t="s">
        <v>47</v>
      </c>
      <c r="C619" s="51" t="s">
        <v>46</v>
      </c>
      <c r="D619" s="51">
        <v>125432.6</v>
      </c>
      <c r="E619" s="52">
        <f t="shared" si="1"/>
        <v>125432.6</v>
      </c>
      <c r="F619" s="14" t="str">
        <f t="shared" si="2"/>
        <v>#N/A</v>
      </c>
      <c r="G619" s="14" t="str">
        <f t="shared" si="3"/>
        <v>#N/A</v>
      </c>
      <c r="H619" s="52">
        <f t="shared" si="4"/>
        <v>125432.6</v>
      </c>
      <c r="I619" s="18">
        <v>16.7</v>
      </c>
      <c r="J619" s="18"/>
    </row>
    <row r="620">
      <c r="A620" s="6">
        <v>42623.0</v>
      </c>
      <c r="B620" s="14" t="s">
        <v>47</v>
      </c>
      <c r="C620" s="51" t="s">
        <v>46</v>
      </c>
      <c r="D620" s="51">
        <v>111413.0</v>
      </c>
      <c r="E620" s="52">
        <f t="shared" si="1"/>
        <v>111413</v>
      </c>
      <c r="F620" s="14" t="str">
        <f t="shared" si="2"/>
        <v>#N/A</v>
      </c>
      <c r="G620" s="14" t="str">
        <f t="shared" si="3"/>
        <v>#N/A</v>
      </c>
      <c r="H620" s="52">
        <f t="shared" si="4"/>
        <v>111413</v>
      </c>
      <c r="I620" s="18">
        <v>14.3</v>
      </c>
      <c r="J620" s="18"/>
    </row>
    <row r="621">
      <c r="A621" s="6">
        <v>42624.0</v>
      </c>
      <c r="B621" s="14" t="s">
        <v>47</v>
      </c>
      <c r="C621" s="51" t="s">
        <v>46</v>
      </c>
      <c r="D621" s="51">
        <v>109125.2</v>
      </c>
      <c r="E621" s="52">
        <f t="shared" si="1"/>
        <v>109125.2</v>
      </c>
      <c r="F621" s="14" t="str">
        <f t="shared" si="2"/>
        <v>#N/A</v>
      </c>
      <c r="G621" s="14" t="str">
        <f t="shared" si="3"/>
        <v>#N/A</v>
      </c>
      <c r="H621" s="52">
        <f t="shared" si="4"/>
        <v>109125.2</v>
      </c>
      <c r="I621" s="18">
        <v>17.0</v>
      </c>
      <c r="J621" s="18"/>
    </row>
    <row r="622">
      <c r="A622" s="6">
        <v>42625.0</v>
      </c>
      <c r="B622" s="14" t="s">
        <v>47</v>
      </c>
      <c r="C622" s="51" t="s">
        <v>46</v>
      </c>
      <c r="D622" s="51">
        <v>130967.3</v>
      </c>
      <c r="E622" s="52">
        <f t="shared" si="1"/>
        <v>130967.3</v>
      </c>
      <c r="F622" s="14" t="str">
        <f t="shared" si="2"/>
        <v>#N/A</v>
      </c>
      <c r="G622" s="14" t="str">
        <f t="shared" si="3"/>
        <v>#N/A</v>
      </c>
      <c r="H622" s="52">
        <f t="shared" si="4"/>
        <v>130967.3</v>
      </c>
      <c r="I622" s="18">
        <v>13.6</v>
      </c>
      <c r="J622" s="18"/>
    </row>
    <row r="623">
      <c r="A623" s="6">
        <v>42626.0</v>
      </c>
      <c r="B623" s="14" t="s">
        <v>47</v>
      </c>
      <c r="C623" s="51" t="s">
        <v>46</v>
      </c>
      <c r="D623" s="51">
        <v>134720.2</v>
      </c>
      <c r="E623" s="52">
        <f t="shared" si="1"/>
        <v>134720.2</v>
      </c>
      <c r="F623" s="14" t="str">
        <f t="shared" si="2"/>
        <v>#N/A</v>
      </c>
      <c r="G623" s="14" t="str">
        <f t="shared" si="3"/>
        <v>#N/A</v>
      </c>
      <c r="H623" s="52">
        <f t="shared" si="4"/>
        <v>134720.2</v>
      </c>
      <c r="I623" s="18">
        <v>14.6</v>
      </c>
      <c r="J623" s="18"/>
    </row>
    <row r="624">
      <c r="A624" s="6">
        <v>42627.0</v>
      </c>
      <c r="B624" s="14" t="s">
        <v>47</v>
      </c>
      <c r="C624" s="51" t="s">
        <v>46</v>
      </c>
      <c r="D624" s="51">
        <v>130650.9</v>
      </c>
      <c r="E624" s="52">
        <f t="shared" si="1"/>
        <v>130650.9</v>
      </c>
      <c r="F624" s="14" t="str">
        <f t="shared" si="2"/>
        <v>#N/A</v>
      </c>
      <c r="G624" s="14" t="str">
        <f t="shared" si="3"/>
        <v>#N/A</v>
      </c>
      <c r="H624" s="52">
        <f t="shared" si="4"/>
        <v>130650.9</v>
      </c>
      <c r="I624" s="18">
        <v>16.1</v>
      </c>
      <c r="J624" s="18"/>
    </row>
    <row r="625">
      <c r="A625" s="6">
        <v>42628.0</v>
      </c>
      <c r="B625" s="14" t="s">
        <v>47</v>
      </c>
      <c r="C625" s="51" t="s">
        <v>46</v>
      </c>
      <c r="D625" s="51">
        <v>134234.5</v>
      </c>
      <c r="E625" s="52">
        <f t="shared" si="1"/>
        <v>134234.5</v>
      </c>
      <c r="F625" s="14" t="str">
        <f t="shared" si="2"/>
        <v>#N/A</v>
      </c>
      <c r="G625" s="14" t="str">
        <f t="shared" si="3"/>
        <v>#N/A</v>
      </c>
      <c r="H625" s="52">
        <f t="shared" si="4"/>
        <v>134234.5</v>
      </c>
      <c r="I625" s="18">
        <v>14.6</v>
      </c>
      <c r="J625" s="18"/>
    </row>
    <row r="626">
      <c r="A626" s="6">
        <v>42629.0</v>
      </c>
      <c r="B626" s="14" t="s">
        <v>46</v>
      </c>
      <c r="C626" s="51" t="s">
        <v>46</v>
      </c>
      <c r="D626" s="51">
        <v>131734.1</v>
      </c>
      <c r="E626" s="60" t="str">
        <f t="shared" si="1"/>
        <v>#N/A</v>
      </c>
      <c r="F626" s="52">
        <f t="shared" si="2"/>
        <v>131734.1</v>
      </c>
      <c r="G626" s="14" t="str">
        <f t="shared" si="3"/>
        <v>#N/A</v>
      </c>
      <c r="H626" s="52">
        <f t="shared" si="4"/>
        <v>131734.1</v>
      </c>
      <c r="I626" s="18">
        <v>15.7</v>
      </c>
      <c r="J626" s="18"/>
    </row>
    <row r="627">
      <c r="A627" s="6">
        <v>42630.0</v>
      </c>
      <c r="B627" s="14" t="s">
        <v>46</v>
      </c>
      <c r="C627" s="51" t="s">
        <v>46</v>
      </c>
      <c r="D627" s="51">
        <v>106709.5</v>
      </c>
      <c r="E627" s="60" t="str">
        <f t="shared" si="1"/>
        <v>#N/A</v>
      </c>
      <c r="F627" s="52">
        <f t="shared" si="2"/>
        <v>106709.5</v>
      </c>
      <c r="G627" s="14" t="str">
        <f t="shared" si="3"/>
        <v>#N/A</v>
      </c>
      <c r="H627" s="52">
        <f t="shared" si="4"/>
        <v>106709.5</v>
      </c>
      <c r="I627" s="18">
        <v>19.8</v>
      </c>
      <c r="J627" s="18"/>
    </row>
    <row r="628">
      <c r="A628" s="6">
        <v>42631.0</v>
      </c>
      <c r="B628" s="14" t="s">
        <v>46</v>
      </c>
      <c r="C628" s="51" t="s">
        <v>46</v>
      </c>
      <c r="D628" s="51">
        <v>110314.6</v>
      </c>
      <c r="E628" s="60" t="str">
        <f t="shared" si="1"/>
        <v>#N/A</v>
      </c>
      <c r="F628" s="52">
        <f t="shared" si="2"/>
        <v>110314.6</v>
      </c>
      <c r="G628" s="14" t="str">
        <f t="shared" si="3"/>
        <v>#N/A</v>
      </c>
      <c r="H628" s="52">
        <f t="shared" si="4"/>
        <v>110314.6</v>
      </c>
      <c r="I628" s="18">
        <v>12.5</v>
      </c>
      <c r="J628" s="18"/>
    </row>
    <row r="629">
      <c r="A629" s="6">
        <v>42632.0</v>
      </c>
      <c r="B629" s="14" t="s">
        <v>46</v>
      </c>
      <c r="C629" s="51" t="s">
        <v>46</v>
      </c>
      <c r="D629" s="51">
        <v>127391.1</v>
      </c>
      <c r="E629" s="60" t="str">
        <f t="shared" si="1"/>
        <v>#N/A</v>
      </c>
      <c r="F629" s="52">
        <f t="shared" si="2"/>
        <v>127391.1</v>
      </c>
      <c r="G629" s="14" t="str">
        <f t="shared" si="3"/>
        <v>#N/A</v>
      </c>
      <c r="H629" s="52">
        <f t="shared" si="4"/>
        <v>127391.1</v>
      </c>
      <c r="I629" s="18">
        <v>16.3</v>
      </c>
      <c r="J629" s="18"/>
    </row>
    <row r="630">
      <c r="A630" s="6">
        <v>42633.0</v>
      </c>
      <c r="B630" s="14" t="s">
        <v>46</v>
      </c>
      <c r="C630" s="51" t="s">
        <v>46</v>
      </c>
      <c r="D630" s="51">
        <v>122664.3</v>
      </c>
      <c r="E630" s="60" t="str">
        <f t="shared" si="1"/>
        <v>#N/A</v>
      </c>
      <c r="F630" s="52">
        <f t="shared" si="2"/>
        <v>122664.3</v>
      </c>
      <c r="G630" s="14" t="str">
        <f t="shared" si="3"/>
        <v>#N/A</v>
      </c>
      <c r="H630" s="52">
        <f t="shared" si="4"/>
        <v>122664.3</v>
      </c>
      <c r="I630" s="18">
        <v>18.8</v>
      </c>
      <c r="J630" s="18"/>
    </row>
    <row r="631">
      <c r="A631" s="6">
        <v>42634.0</v>
      </c>
      <c r="B631" s="14" t="s">
        <v>46</v>
      </c>
      <c r="C631" s="51" t="s">
        <v>46</v>
      </c>
      <c r="D631" s="51">
        <v>127208.6</v>
      </c>
      <c r="E631" s="60" t="str">
        <f t="shared" si="1"/>
        <v>#N/A</v>
      </c>
      <c r="F631" s="52">
        <f t="shared" si="2"/>
        <v>127208.6</v>
      </c>
      <c r="G631" s="14" t="str">
        <f t="shared" si="3"/>
        <v>#N/A</v>
      </c>
      <c r="H631" s="52">
        <f t="shared" si="4"/>
        <v>127208.6</v>
      </c>
      <c r="I631" s="18">
        <v>15.2</v>
      </c>
      <c r="J631" s="18"/>
    </row>
    <row r="632">
      <c r="A632" s="6">
        <v>42635.0</v>
      </c>
      <c r="B632" s="14" t="s">
        <v>46</v>
      </c>
      <c r="C632" s="51" t="s">
        <v>46</v>
      </c>
      <c r="D632" s="51">
        <v>131357.3</v>
      </c>
      <c r="E632" s="60" t="str">
        <f t="shared" si="1"/>
        <v>#N/A</v>
      </c>
      <c r="F632" s="52">
        <f t="shared" si="2"/>
        <v>131357.3</v>
      </c>
      <c r="G632" s="14" t="str">
        <f t="shared" si="3"/>
        <v>#N/A</v>
      </c>
      <c r="H632" s="52">
        <f t="shared" si="4"/>
        <v>131357.3</v>
      </c>
      <c r="I632" s="18">
        <v>13.4</v>
      </c>
      <c r="J632" s="18"/>
    </row>
    <row r="633">
      <c r="A633" s="6">
        <v>42636.0</v>
      </c>
      <c r="B633" s="14" t="s">
        <v>46</v>
      </c>
      <c r="C633" s="51" t="s">
        <v>46</v>
      </c>
      <c r="D633" s="51">
        <v>127420.4</v>
      </c>
      <c r="E633" s="60" t="str">
        <f t="shared" si="1"/>
        <v>#N/A</v>
      </c>
      <c r="F633" s="52">
        <f t="shared" si="2"/>
        <v>127420.4</v>
      </c>
      <c r="G633" s="14" t="str">
        <f t="shared" si="3"/>
        <v>#N/A</v>
      </c>
      <c r="H633" s="52">
        <f t="shared" si="4"/>
        <v>127420.4</v>
      </c>
      <c r="I633" s="18">
        <v>16.5</v>
      </c>
      <c r="J633" s="18"/>
    </row>
    <row r="634">
      <c r="A634" s="6">
        <v>42637.0</v>
      </c>
      <c r="B634" s="14" t="s">
        <v>46</v>
      </c>
      <c r="C634" s="51" t="s">
        <v>46</v>
      </c>
      <c r="D634" s="51">
        <v>106776.3</v>
      </c>
      <c r="E634" s="60" t="str">
        <f t="shared" si="1"/>
        <v>#N/A</v>
      </c>
      <c r="F634" s="52">
        <f t="shared" si="2"/>
        <v>106776.3</v>
      </c>
      <c r="G634" s="14" t="str">
        <f t="shared" si="3"/>
        <v>#N/A</v>
      </c>
      <c r="H634" s="52">
        <f t="shared" si="4"/>
        <v>106776.3</v>
      </c>
      <c r="I634" s="18">
        <v>20.1</v>
      </c>
      <c r="J634" s="18"/>
    </row>
    <row r="635">
      <c r="A635" s="6">
        <v>42638.0</v>
      </c>
      <c r="B635" s="14" t="s">
        <v>46</v>
      </c>
      <c r="C635" s="51" t="s">
        <v>46</v>
      </c>
      <c r="D635" s="51">
        <v>105931.6</v>
      </c>
      <c r="E635" s="60" t="str">
        <f t="shared" si="1"/>
        <v>#N/A</v>
      </c>
      <c r="F635" s="52">
        <f t="shared" si="2"/>
        <v>105931.6</v>
      </c>
      <c r="G635" s="14" t="str">
        <f t="shared" si="3"/>
        <v>#N/A</v>
      </c>
      <c r="H635" s="52">
        <f t="shared" si="4"/>
        <v>105931.6</v>
      </c>
      <c r="I635" s="18">
        <v>14.7</v>
      </c>
      <c r="J635" s="18"/>
    </row>
    <row r="636">
      <c r="A636" s="6">
        <v>42639.0</v>
      </c>
      <c r="B636" s="14" t="s">
        <v>46</v>
      </c>
      <c r="C636" s="51" t="s">
        <v>46</v>
      </c>
      <c r="D636" s="51">
        <v>124343.2</v>
      </c>
      <c r="E636" s="60" t="str">
        <f t="shared" si="1"/>
        <v>#N/A</v>
      </c>
      <c r="F636" s="52">
        <f t="shared" si="2"/>
        <v>124343.2</v>
      </c>
      <c r="G636" s="14" t="str">
        <f t="shared" si="3"/>
        <v>#N/A</v>
      </c>
      <c r="H636" s="52">
        <f t="shared" si="4"/>
        <v>124343.2</v>
      </c>
      <c r="I636" s="18">
        <v>16.9</v>
      </c>
      <c r="J636" s="18"/>
    </row>
    <row r="637">
      <c r="A637" s="6">
        <v>42640.0</v>
      </c>
      <c r="B637" s="14" t="s">
        <v>46</v>
      </c>
      <c r="C637" s="51" t="s">
        <v>46</v>
      </c>
      <c r="D637" s="51">
        <v>126888.8</v>
      </c>
      <c r="E637" s="60" t="str">
        <f t="shared" si="1"/>
        <v>#N/A</v>
      </c>
      <c r="F637" s="52">
        <f t="shared" si="2"/>
        <v>126888.8</v>
      </c>
      <c r="G637" s="14" t="str">
        <f t="shared" si="3"/>
        <v>#N/A</v>
      </c>
      <c r="H637" s="52">
        <f t="shared" si="4"/>
        <v>126888.8</v>
      </c>
      <c r="I637" s="18">
        <v>14.8</v>
      </c>
      <c r="J637" s="18"/>
    </row>
    <row r="638">
      <c r="A638" s="6">
        <v>42641.0</v>
      </c>
      <c r="B638" s="14" t="s">
        <v>46</v>
      </c>
      <c r="C638" s="51" t="s">
        <v>46</v>
      </c>
      <c r="D638" s="51">
        <v>121143.3</v>
      </c>
      <c r="E638" s="60" t="str">
        <f t="shared" si="1"/>
        <v>#N/A</v>
      </c>
      <c r="F638" s="52">
        <f t="shared" si="2"/>
        <v>121143.3</v>
      </c>
      <c r="G638" s="14" t="str">
        <f t="shared" si="3"/>
        <v>#N/A</v>
      </c>
      <c r="H638" s="52">
        <f t="shared" si="4"/>
        <v>121143.3</v>
      </c>
      <c r="I638" s="18">
        <v>19.3</v>
      </c>
      <c r="J638" s="18"/>
    </row>
    <row r="639">
      <c r="A639" s="6">
        <v>42642.0</v>
      </c>
      <c r="B639" s="14" t="s">
        <v>46</v>
      </c>
      <c r="C639" s="51" t="s">
        <v>46</v>
      </c>
      <c r="D639" s="51">
        <v>122858.5</v>
      </c>
      <c r="E639" s="60" t="str">
        <f t="shared" si="1"/>
        <v>#N/A</v>
      </c>
      <c r="F639" s="52">
        <f t="shared" si="2"/>
        <v>122858.5</v>
      </c>
      <c r="G639" s="14" t="str">
        <f t="shared" si="3"/>
        <v>#N/A</v>
      </c>
      <c r="H639" s="52">
        <f t="shared" si="4"/>
        <v>122858.5</v>
      </c>
      <c r="I639" s="18">
        <v>16.7</v>
      </c>
      <c r="J639" s="18"/>
    </row>
    <row r="640">
      <c r="A640" s="6">
        <v>42643.0</v>
      </c>
      <c r="B640" s="14" t="s">
        <v>46</v>
      </c>
      <c r="C640" s="51" t="s">
        <v>47</v>
      </c>
      <c r="D640" s="51">
        <v>113439.8</v>
      </c>
      <c r="E640" s="60" t="str">
        <f t="shared" si="1"/>
        <v>#N/A</v>
      </c>
      <c r="F640" s="52">
        <f t="shared" si="2"/>
        <v>113439.8</v>
      </c>
      <c r="G640" s="52">
        <f t="shared" si="3"/>
        <v>113439.8</v>
      </c>
      <c r="H640" s="52" t="str">
        <f t="shared" si="4"/>
        <v>#N/A</v>
      </c>
      <c r="I640" s="18">
        <v>16.4</v>
      </c>
      <c r="J640" s="18"/>
    </row>
    <row r="641">
      <c r="A641" s="6">
        <v>42644.0</v>
      </c>
      <c r="B641" s="14" t="s">
        <v>46</v>
      </c>
      <c r="C641" s="51" t="s">
        <v>46</v>
      </c>
      <c r="D641" s="51">
        <v>109181.3</v>
      </c>
      <c r="E641" s="60" t="str">
        <f t="shared" si="1"/>
        <v>#N/A</v>
      </c>
      <c r="F641" s="52">
        <f t="shared" si="2"/>
        <v>109181.3</v>
      </c>
      <c r="G641" s="14" t="str">
        <f t="shared" si="3"/>
        <v>#N/A</v>
      </c>
      <c r="H641" s="52">
        <f t="shared" si="4"/>
        <v>109181.3</v>
      </c>
      <c r="I641" s="18">
        <v>18.6</v>
      </c>
      <c r="J641" s="18"/>
    </row>
    <row r="642">
      <c r="A642" s="6">
        <v>42645.0</v>
      </c>
      <c r="B642" s="14" t="s">
        <v>46</v>
      </c>
      <c r="C642" s="51" t="s">
        <v>46</v>
      </c>
      <c r="D642" s="51">
        <v>97992.93</v>
      </c>
      <c r="E642" s="60" t="str">
        <f t="shared" si="1"/>
        <v>#N/A</v>
      </c>
      <c r="F642" s="52">
        <f t="shared" si="2"/>
        <v>97992.93</v>
      </c>
      <c r="G642" s="14" t="str">
        <f t="shared" si="3"/>
        <v>#N/A</v>
      </c>
      <c r="H642" s="52">
        <f t="shared" si="4"/>
        <v>97992.93</v>
      </c>
      <c r="I642" s="18">
        <v>24.0</v>
      </c>
      <c r="J642" s="18"/>
    </row>
    <row r="643">
      <c r="A643" s="6">
        <v>42646.0</v>
      </c>
      <c r="B643" s="14" t="s">
        <v>46</v>
      </c>
      <c r="C643" s="51" t="s">
        <v>46</v>
      </c>
      <c r="D643" s="51">
        <v>115839.0</v>
      </c>
      <c r="E643" s="60" t="str">
        <f t="shared" si="1"/>
        <v>#N/A</v>
      </c>
      <c r="F643" s="52">
        <f t="shared" si="2"/>
        <v>115839</v>
      </c>
      <c r="G643" s="14" t="str">
        <f t="shared" si="3"/>
        <v>#N/A</v>
      </c>
      <c r="H643" s="52">
        <f t="shared" si="4"/>
        <v>115839</v>
      </c>
      <c r="I643" s="18">
        <v>15.9</v>
      </c>
      <c r="J643" s="18"/>
    </row>
    <row r="644">
      <c r="A644" s="6">
        <v>42647.0</v>
      </c>
      <c r="B644" s="14" t="s">
        <v>47</v>
      </c>
      <c r="C644" s="51" t="s">
        <v>46</v>
      </c>
      <c r="D644" s="51">
        <v>124089.5</v>
      </c>
      <c r="E644" s="52">
        <f t="shared" si="1"/>
        <v>124089.5</v>
      </c>
      <c r="F644" s="14" t="str">
        <f t="shared" si="2"/>
        <v>#N/A</v>
      </c>
      <c r="G644" s="14" t="str">
        <f t="shared" si="3"/>
        <v>#N/A</v>
      </c>
      <c r="H644" s="52">
        <f t="shared" si="4"/>
        <v>124089.5</v>
      </c>
      <c r="I644" s="18">
        <v>17.1</v>
      </c>
      <c r="J644" s="18"/>
    </row>
    <row r="645">
      <c r="A645" s="6">
        <v>42648.0</v>
      </c>
      <c r="B645" s="14" t="s">
        <v>47</v>
      </c>
      <c r="C645" s="51" t="s">
        <v>46</v>
      </c>
      <c r="D645" s="51">
        <v>128558.4</v>
      </c>
      <c r="E645" s="52">
        <f t="shared" si="1"/>
        <v>128558.4</v>
      </c>
      <c r="F645" s="14" t="str">
        <f t="shared" si="2"/>
        <v>#N/A</v>
      </c>
      <c r="G645" s="14" t="str">
        <f t="shared" si="3"/>
        <v>#N/A</v>
      </c>
      <c r="H645" s="52">
        <f t="shared" si="4"/>
        <v>128558.4</v>
      </c>
      <c r="I645" s="18">
        <v>17.1</v>
      </c>
      <c r="J645" s="18"/>
    </row>
    <row r="646">
      <c r="A646" s="6">
        <v>42649.0</v>
      </c>
      <c r="B646" s="14" t="s">
        <v>47</v>
      </c>
      <c r="C646" s="51" t="s">
        <v>46</v>
      </c>
      <c r="D646" s="51">
        <v>115898.5</v>
      </c>
      <c r="E646" s="52">
        <f t="shared" si="1"/>
        <v>115898.5</v>
      </c>
      <c r="F646" s="14" t="str">
        <f t="shared" si="2"/>
        <v>#N/A</v>
      </c>
      <c r="G646" s="14" t="str">
        <f t="shared" si="3"/>
        <v>#N/A</v>
      </c>
      <c r="H646" s="52">
        <f t="shared" si="4"/>
        <v>115898.5</v>
      </c>
      <c r="I646" s="18">
        <v>27.2</v>
      </c>
      <c r="J646" s="18"/>
    </row>
    <row r="647">
      <c r="A647" s="6">
        <v>42650.0</v>
      </c>
      <c r="B647" s="14" t="s">
        <v>47</v>
      </c>
      <c r="C647" s="51" t="s">
        <v>46</v>
      </c>
      <c r="D647" s="51">
        <v>116197.7</v>
      </c>
      <c r="E647" s="52">
        <f t="shared" si="1"/>
        <v>116197.7</v>
      </c>
      <c r="F647" s="14" t="str">
        <f t="shared" si="2"/>
        <v>#N/A</v>
      </c>
      <c r="G647" s="14" t="str">
        <f t="shared" si="3"/>
        <v>#N/A</v>
      </c>
      <c r="H647" s="52">
        <f t="shared" si="4"/>
        <v>116197.7</v>
      </c>
      <c r="I647" s="18">
        <v>22.5</v>
      </c>
      <c r="J647" s="18"/>
    </row>
    <row r="648">
      <c r="A648" s="6">
        <v>42651.0</v>
      </c>
      <c r="B648" s="14" t="s">
        <v>47</v>
      </c>
      <c r="C648" s="51" t="s">
        <v>46</v>
      </c>
      <c r="D648" s="51">
        <v>101300.8</v>
      </c>
      <c r="E648" s="52">
        <f t="shared" si="1"/>
        <v>101300.8</v>
      </c>
      <c r="F648" s="14" t="str">
        <f t="shared" si="2"/>
        <v>#N/A</v>
      </c>
      <c r="G648" s="14" t="str">
        <f t="shared" si="3"/>
        <v>#N/A</v>
      </c>
      <c r="H648" s="52">
        <f t="shared" si="4"/>
        <v>101300.8</v>
      </c>
      <c r="I648" s="18">
        <v>16.9</v>
      </c>
      <c r="J648" s="18"/>
    </row>
    <row r="649">
      <c r="A649" s="6">
        <v>42652.0</v>
      </c>
      <c r="B649" s="14" t="s">
        <v>47</v>
      </c>
      <c r="C649" s="51" t="s">
        <v>46</v>
      </c>
      <c r="D649" s="51">
        <v>94954.16</v>
      </c>
      <c r="E649" s="52">
        <f t="shared" si="1"/>
        <v>94954.16</v>
      </c>
      <c r="F649" s="14" t="str">
        <f t="shared" si="2"/>
        <v>#N/A</v>
      </c>
      <c r="G649" s="14" t="str">
        <f t="shared" si="3"/>
        <v>#N/A</v>
      </c>
      <c r="H649" s="52">
        <f t="shared" si="4"/>
        <v>94954.16</v>
      </c>
      <c r="I649" s="18">
        <v>22.0</v>
      </c>
      <c r="J649" s="18"/>
    </row>
    <row r="650">
      <c r="A650" s="6">
        <v>42653.0</v>
      </c>
      <c r="B650" s="14" t="s">
        <v>47</v>
      </c>
      <c r="C650" s="51" t="s">
        <v>46</v>
      </c>
      <c r="D650" s="51">
        <v>116831.4</v>
      </c>
      <c r="E650" s="52">
        <f t="shared" si="1"/>
        <v>116831.4</v>
      </c>
      <c r="F650" s="14" t="str">
        <f t="shared" si="2"/>
        <v>#N/A</v>
      </c>
      <c r="G650" s="14" t="str">
        <f t="shared" si="3"/>
        <v>#N/A</v>
      </c>
      <c r="H650" s="52">
        <f t="shared" si="4"/>
        <v>116831.4</v>
      </c>
      <c r="I650" s="18">
        <v>16.8</v>
      </c>
      <c r="J650" s="18"/>
    </row>
    <row r="651">
      <c r="A651" s="6">
        <v>42654.0</v>
      </c>
      <c r="B651" s="14" t="s">
        <v>47</v>
      </c>
      <c r="C651" s="51" t="s">
        <v>46</v>
      </c>
      <c r="D651" s="51">
        <v>124665.8</v>
      </c>
      <c r="E651" s="52">
        <f t="shared" si="1"/>
        <v>124665.8</v>
      </c>
      <c r="F651" s="14" t="str">
        <f t="shared" si="2"/>
        <v>#N/A</v>
      </c>
      <c r="G651" s="14" t="str">
        <f t="shared" si="3"/>
        <v>#N/A</v>
      </c>
      <c r="H651" s="52">
        <f t="shared" si="4"/>
        <v>124665.8</v>
      </c>
      <c r="I651" s="18">
        <v>15.1</v>
      </c>
      <c r="J651" s="18"/>
    </row>
    <row r="652">
      <c r="A652" s="6">
        <v>42655.0</v>
      </c>
      <c r="B652" s="14" t="s">
        <v>47</v>
      </c>
      <c r="C652" s="51" t="s">
        <v>46</v>
      </c>
      <c r="D652" s="51">
        <v>128612.3</v>
      </c>
      <c r="E652" s="52">
        <f t="shared" si="1"/>
        <v>128612.3</v>
      </c>
      <c r="F652" s="14" t="str">
        <f t="shared" si="2"/>
        <v>#N/A</v>
      </c>
      <c r="G652" s="14" t="str">
        <f t="shared" si="3"/>
        <v>#N/A</v>
      </c>
      <c r="H652" s="52">
        <f t="shared" si="4"/>
        <v>128612.3</v>
      </c>
      <c r="I652" s="18">
        <v>15.4</v>
      </c>
      <c r="J652" s="18"/>
    </row>
    <row r="653">
      <c r="A653" s="6">
        <v>42656.0</v>
      </c>
      <c r="B653" s="14" t="s">
        <v>47</v>
      </c>
      <c r="C653" s="51" t="s">
        <v>46</v>
      </c>
      <c r="D653" s="51">
        <v>128242.8</v>
      </c>
      <c r="E653" s="52">
        <f t="shared" si="1"/>
        <v>128242.8</v>
      </c>
      <c r="F653" s="14" t="str">
        <f t="shared" si="2"/>
        <v>#N/A</v>
      </c>
      <c r="G653" s="14" t="str">
        <f t="shared" si="3"/>
        <v>#N/A</v>
      </c>
      <c r="H653" s="52">
        <f t="shared" si="4"/>
        <v>128242.8</v>
      </c>
      <c r="I653" s="18">
        <v>14.6</v>
      </c>
      <c r="J653" s="18"/>
    </row>
    <row r="654">
      <c r="A654" s="6">
        <v>42657.0</v>
      </c>
      <c r="B654" s="14" t="s">
        <v>47</v>
      </c>
      <c r="C654" s="51" t="s">
        <v>46</v>
      </c>
      <c r="D654" s="51">
        <v>121731.5</v>
      </c>
      <c r="E654" s="52">
        <f t="shared" si="1"/>
        <v>121731.5</v>
      </c>
      <c r="F654" s="14" t="str">
        <f t="shared" si="2"/>
        <v>#N/A</v>
      </c>
      <c r="G654" s="14" t="str">
        <f t="shared" si="3"/>
        <v>#N/A</v>
      </c>
      <c r="H654" s="52">
        <f t="shared" si="4"/>
        <v>121731.5</v>
      </c>
      <c r="I654" s="18">
        <v>22.7</v>
      </c>
      <c r="J654" s="18"/>
    </row>
    <row r="655">
      <c r="A655" s="6">
        <v>42658.0</v>
      </c>
      <c r="B655" s="14" t="s">
        <v>47</v>
      </c>
      <c r="C655" s="51" t="s">
        <v>46</v>
      </c>
      <c r="D655" s="51">
        <v>97887.49</v>
      </c>
      <c r="E655" s="52">
        <f t="shared" si="1"/>
        <v>97887.49</v>
      </c>
      <c r="F655" s="14" t="str">
        <f t="shared" si="2"/>
        <v>#N/A</v>
      </c>
      <c r="G655" s="14" t="str">
        <f t="shared" si="3"/>
        <v>#N/A</v>
      </c>
      <c r="H655" s="52">
        <f t="shared" si="4"/>
        <v>97887.49</v>
      </c>
      <c r="I655" s="18">
        <v>24.8</v>
      </c>
      <c r="J655" s="18"/>
    </row>
    <row r="656">
      <c r="A656" s="6">
        <v>42659.0</v>
      </c>
      <c r="B656" s="14" t="s">
        <v>47</v>
      </c>
      <c r="C656" s="51" t="s">
        <v>46</v>
      </c>
      <c r="D656" s="51">
        <v>101793.0</v>
      </c>
      <c r="E656" s="52">
        <f t="shared" si="1"/>
        <v>101793</v>
      </c>
      <c r="F656" s="14" t="str">
        <f t="shared" si="2"/>
        <v>#N/A</v>
      </c>
      <c r="G656" s="14" t="str">
        <f t="shared" si="3"/>
        <v>#N/A</v>
      </c>
      <c r="H656" s="52">
        <f t="shared" si="4"/>
        <v>101793</v>
      </c>
      <c r="I656" s="18">
        <v>23.1</v>
      </c>
      <c r="J656" s="18"/>
    </row>
    <row r="657">
      <c r="A657" s="6">
        <v>42660.0</v>
      </c>
      <c r="B657" s="14" t="s">
        <v>47</v>
      </c>
      <c r="C657" s="51" t="s">
        <v>46</v>
      </c>
      <c r="D657" s="51">
        <v>116042.8</v>
      </c>
      <c r="E657" s="52">
        <f t="shared" si="1"/>
        <v>116042.8</v>
      </c>
      <c r="F657" s="14" t="str">
        <f t="shared" si="2"/>
        <v>#N/A</v>
      </c>
      <c r="G657" s="14" t="str">
        <f t="shared" si="3"/>
        <v>#N/A</v>
      </c>
      <c r="H657" s="52">
        <f t="shared" si="4"/>
        <v>116042.8</v>
      </c>
      <c r="I657" s="18">
        <v>18.9</v>
      </c>
      <c r="J657" s="18"/>
    </row>
    <row r="658">
      <c r="A658" s="6">
        <v>42661.0</v>
      </c>
      <c r="B658" s="14" t="s">
        <v>47</v>
      </c>
      <c r="C658" s="51" t="s">
        <v>46</v>
      </c>
      <c r="D658" s="51">
        <v>123265.4</v>
      </c>
      <c r="E658" s="52">
        <f t="shared" si="1"/>
        <v>123265.4</v>
      </c>
      <c r="F658" s="14" t="str">
        <f t="shared" si="2"/>
        <v>#N/A</v>
      </c>
      <c r="G658" s="14" t="str">
        <f t="shared" si="3"/>
        <v>#N/A</v>
      </c>
      <c r="H658" s="52">
        <f t="shared" si="4"/>
        <v>123265.4</v>
      </c>
      <c r="I658" s="18">
        <v>16.6</v>
      </c>
      <c r="J658" s="18"/>
    </row>
    <row r="659">
      <c r="A659" s="6">
        <v>42662.0</v>
      </c>
      <c r="B659" s="14" t="s">
        <v>47</v>
      </c>
      <c r="C659" s="51" t="s">
        <v>46</v>
      </c>
      <c r="D659" s="51">
        <v>126362.0</v>
      </c>
      <c r="E659" s="52">
        <f t="shared" si="1"/>
        <v>126362</v>
      </c>
      <c r="F659" s="14" t="str">
        <f t="shared" si="2"/>
        <v>#N/A</v>
      </c>
      <c r="G659" s="14" t="str">
        <f t="shared" si="3"/>
        <v>#N/A</v>
      </c>
      <c r="H659" s="52">
        <f t="shared" si="4"/>
        <v>126362</v>
      </c>
      <c r="I659" s="18">
        <v>16.5</v>
      </c>
      <c r="J659" s="18"/>
    </row>
    <row r="660">
      <c r="A660" s="6">
        <v>42663.0</v>
      </c>
      <c r="B660" s="14" t="s">
        <v>47</v>
      </c>
      <c r="C660" s="51" t="s">
        <v>46</v>
      </c>
      <c r="D660" s="51">
        <v>114867.2</v>
      </c>
      <c r="E660" s="52">
        <f t="shared" si="1"/>
        <v>114867.2</v>
      </c>
      <c r="F660" s="14" t="str">
        <f t="shared" si="2"/>
        <v>#N/A</v>
      </c>
      <c r="G660" s="14" t="str">
        <f t="shared" si="3"/>
        <v>#N/A</v>
      </c>
      <c r="H660" s="52">
        <f t="shared" si="4"/>
        <v>114867.2</v>
      </c>
      <c r="I660" s="18">
        <v>21.8</v>
      </c>
      <c r="J660" s="18"/>
    </row>
    <row r="661">
      <c r="A661" s="6">
        <v>42664.0</v>
      </c>
      <c r="B661" s="14" t="s">
        <v>47</v>
      </c>
      <c r="C661" s="51" t="s">
        <v>46</v>
      </c>
      <c r="D661" s="51">
        <v>122975.3</v>
      </c>
      <c r="E661" s="52">
        <f t="shared" si="1"/>
        <v>122975.3</v>
      </c>
      <c r="F661" s="14" t="str">
        <f t="shared" si="2"/>
        <v>#N/A</v>
      </c>
      <c r="G661" s="14" t="str">
        <f t="shared" si="3"/>
        <v>#N/A</v>
      </c>
      <c r="H661" s="52">
        <f t="shared" si="4"/>
        <v>122975.3</v>
      </c>
      <c r="I661" s="18">
        <v>17.6</v>
      </c>
      <c r="J661" s="18"/>
    </row>
    <row r="662">
      <c r="A662" s="6">
        <v>42665.0</v>
      </c>
      <c r="B662" s="14" t="s">
        <v>47</v>
      </c>
      <c r="C662" s="51" t="s">
        <v>46</v>
      </c>
      <c r="D662" s="51">
        <v>114184.2</v>
      </c>
      <c r="E662" s="52">
        <f t="shared" si="1"/>
        <v>114184.2</v>
      </c>
      <c r="F662" s="14" t="str">
        <f t="shared" si="2"/>
        <v>#N/A</v>
      </c>
      <c r="G662" s="14" t="str">
        <f t="shared" si="3"/>
        <v>#N/A</v>
      </c>
      <c r="H662" s="52">
        <f t="shared" si="4"/>
        <v>114184.2</v>
      </c>
      <c r="I662" s="18">
        <v>13.2</v>
      </c>
      <c r="J662" s="18"/>
    </row>
    <row r="663">
      <c r="A663" s="6">
        <v>42666.0</v>
      </c>
      <c r="B663" s="14" t="s">
        <v>47</v>
      </c>
      <c r="C663" s="51" t="s">
        <v>46</v>
      </c>
      <c r="D663" s="51">
        <v>111289.0</v>
      </c>
      <c r="E663" s="52">
        <f t="shared" si="1"/>
        <v>111289</v>
      </c>
      <c r="F663" s="14" t="str">
        <f t="shared" si="2"/>
        <v>#N/A</v>
      </c>
      <c r="G663" s="14" t="str">
        <f t="shared" si="3"/>
        <v>#N/A</v>
      </c>
      <c r="H663" s="52">
        <f t="shared" si="4"/>
        <v>111289</v>
      </c>
      <c r="I663" s="18">
        <v>14.1</v>
      </c>
      <c r="J663" s="18"/>
    </row>
    <row r="664">
      <c r="A664" s="6">
        <v>42667.0</v>
      </c>
      <c r="B664" s="14" t="s">
        <v>47</v>
      </c>
      <c r="C664" s="51" t="s">
        <v>46</v>
      </c>
      <c r="D664" s="51">
        <v>125270.2</v>
      </c>
      <c r="E664" s="52">
        <f t="shared" si="1"/>
        <v>125270.2</v>
      </c>
      <c r="F664" s="14" t="str">
        <f t="shared" si="2"/>
        <v>#N/A</v>
      </c>
      <c r="G664" s="14" t="str">
        <f t="shared" si="3"/>
        <v>#N/A</v>
      </c>
      <c r="H664" s="52">
        <f t="shared" si="4"/>
        <v>125270.2</v>
      </c>
      <c r="I664" s="18">
        <v>17.1</v>
      </c>
      <c r="J664" s="18"/>
    </row>
    <row r="665">
      <c r="A665" s="6">
        <v>42668.0</v>
      </c>
      <c r="B665" s="14" t="s">
        <v>47</v>
      </c>
      <c r="C665" s="51" t="s">
        <v>46</v>
      </c>
      <c r="D665" s="51">
        <v>117138.4</v>
      </c>
      <c r="E665" s="52">
        <f t="shared" si="1"/>
        <v>117138.4</v>
      </c>
      <c r="F665" s="14" t="str">
        <f t="shared" si="2"/>
        <v>#N/A</v>
      </c>
      <c r="G665" s="14" t="str">
        <f t="shared" si="3"/>
        <v>#N/A</v>
      </c>
      <c r="H665" s="52">
        <f t="shared" si="4"/>
        <v>117138.4</v>
      </c>
      <c r="I665" s="18">
        <v>25.7</v>
      </c>
      <c r="J665" s="18"/>
    </row>
    <row r="666">
      <c r="A666" s="6">
        <v>42669.0</v>
      </c>
      <c r="B666" s="14" t="s">
        <v>47</v>
      </c>
      <c r="C666" s="51" t="s">
        <v>46</v>
      </c>
      <c r="D666" s="51">
        <v>121605.4</v>
      </c>
      <c r="E666" s="52">
        <f t="shared" si="1"/>
        <v>121605.4</v>
      </c>
      <c r="F666" s="14" t="str">
        <f t="shared" si="2"/>
        <v>#N/A</v>
      </c>
      <c r="G666" s="14" t="str">
        <f t="shared" si="3"/>
        <v>#N/A</v>
      </c>
      <c r="H666" s="52">
        <f t="shared" si="4"/>
        <v>121605.4</v>
      </c>
      <c r="I666" s="18">
        <v>18.5</v>
      </c>
      <c r="J666" s="18"/>
    </row>
    <row r="667">
      <c r="A667" s="6">
        <v>42670.0</v>
      </c>
      <c r="B667" s="14" t="s">
        <v>47</v>
      </c>
      <c r="C667" s="51" t="s">
        <v>46</v>
      </c>
      <c r="D667" s="51">
        <v>120142.4</v>
      </c>
      <c r="E667" s="52">
        <f t="shared" si="1"/>
        <v>120142.4</v>
      </c>
      <c r="F667" s="14" t="str">
        <f t="shared" si="2"/>
        <v>#N/A</v>
      </c>
      <c r="G667" s="14" t="str">
        <f t="shared" si="3"/>
        <v>#N/A</v>
      </c>
      <c r="H667" s="52">
        <f t="shared" si="4"/>
        <v>120142.4</v>
      </c>
      <c r="I667" s="18">
        <v>15.4</v>
      </c>
      <c r="J667" s="18"/>
    </row>
    <row r="668">
      <c r="A668" s="6">
        <v>42671.0</v>
      </c>
      <c r="B668" s="14" t="s">
        <v>47</v>
      </c>
      <c r="C668" s="51" t="s">
        <v>46</v>
      </c>
      <c r="D668" s="51">
        <v>119820.7</v>
      </c>
      <c r="E668" s="52">
        <f t="shared" si="1"/>
        <v>119820.7</v>
      </c>
      <c r="F668" s="14" t="str">
        <f t="shared" si="2"/>
        <v>#N/A</v>
      </c>
      <c r="G668" s="14" t="str">
        <f t="shared" si="3"/>
        <v>#N/A</v>
      </c>
      <c r="H668" s="52">
        <f t="shared" si="4"/>
        <v>119820.7</v>
      </c>
      <c r="I668" s="18">
        <v>16.6</v>
      </c>
      <c r="J668" s="18"/>
    </row>
    <row r="669">
      <c r="A669" s="6">
        <v>42672.0</v>
      </c>
      <c r="B669" s="14" t="s">
        <v>47</v>
      </c>
      <c r="C669" s="51" t="s">
        <v>46</v>
      </c>
      <c r="D669" s="51">
        <v>104191.1</v>
      </c>
      <c r="E669" s="52">
        <f t="shared" si="1"/>
        <v>104191.1</v>
      </c>
      <c r="F669" s="14" t="str">
        <f t="shared" si="2"/>
        <v>#N/A</v>
      </c>
      <c r="G669" s="14" t="str">
        <f t="shared" si="3"/>
        <v>#N/A</v>
      </c>
      <c r="H669" s="52">
        <f t="shared" si="4"/>
        <v>104191.1</v>
      </c>
      <c r="I669" s="18">
        <v>25.6</v>
      </c>
      <c r="J669" s="18"/>
    </row>
    <row r="670">
      <c r="A670" s="6">
        <v>42673.0</v>
      </c>
      <c r="B670" s="14" t="s">
        <v>47</v>
      </c>
      <c r="C670" s="51" t="s">
        <v>46</v>
      </c>
      <c r="D670" s="51">
        <v>94325.72</v>
      </c>
      <c r="E670" s="52">
        <f t="shared" si="1"/>
        <v>94325.72</v>
      </c>
      <c r="F670" s="14" t="str">
        <f t="shared" si="2"/>
        <v>#N/A</v>
      </c>
      <c r="G670" s="14" t="str">
        <f t="shared" si="3"/>
        <v>#N/A</v>
      </c>
      <c r="H670" s="52">
        <f t="shared" si="4"/>
        <v>94325.72</v>
      </c>
      <c r="I670" s="18">
        <v>28.0</v>
      </c>
      <c r="J670" s="18"/>
    </row>
    <row r="671">
      <c r="A671" s="6">
        <v>42674.0</v>
      </c>
      <c r="B671" s="14" t="s">
        <v>47</v>
      </c>
      <c r="C671" s="51" t="s">
        <v>46</v>
      </c>
      <c r="D671" s="51">
        <v>110661.4</v>
      </c>
      <c r="E671" s="52">
        <f t="shared" si="1"/>
        <v>110661.4</v>
      </c>
      <c r="F671" s="14" t="str">
        <f t="shared" si="2"/>
        <v>#N/A</v>
      </c>
      <c r="G671" s="14" t="str">
        <f t="shared" si="3"/>
        <v>#N/A</v>
      </c>
      <c r="H671" s="52">
        <f t="shared" si="4"/>
        <v>110661.4</v>
      </c>
      <c r="I671" s="18">
        <v>17.5</v>
      </c>
      <c r="J671" s="18"/>
    </row>
    <row r="672">
      <c r="A672" s="6">
        <v>42675.0</v>
      </c>
      <c r="B672" s="14" t="s">
        <v>47</v>
      </c>
      <c r="C672" s="51" t="s">
        <v>47</v>
      </c>
      <c r="D672" s="51">
        <v>104976.2</v>
      </c>
      <c r="E672" s="52">
        <f t="shared" si="1"/>
        <v>104976.2</v>
      </c>
      <c r="F672" s="14" t="str">
        <f t="shared" si="2"/>
        <v>#N/A</v>
      </c>
      <c r="G672" s="52">
        <f t="shared" si="3"/>
        <v>104976.2</v>
      </c>
      <c r="H672" s="52" t="str">
        <f t="shared" si="4"/>
        <v>#N/A</v>
      </c>
      <c r="I672" s="18">
        <v>18.4</v>
      </c>
      <c r="J672" s="18"/>
    </row>
    <row r="673">
      <c r="A673" s="6">
        <v>42676.0</v>
      </c>
      <c r="B673" s="14" t="s">
        <v>47</v>
      </c>
      <c r="C673" s="51" t="s">
        <v>46</v>
      </c>
      <c r="D673" s="51">
        <v>119904.5</v>
      </c>
      <c r="E673" s="52">
        <f t="shared" si="1"/>
        <v>119904.5</v>
      </c>
      <c r="F673" s="14" t="str">
        <f t="shared" si="2"/>
        <v>#N/A</v>
      </c>
      <c r="G673" s="14" t="str">
        <f t="shared" si="3"/>
        <v>#N/A</v>
      </c>
      <c r="H673" s="52">
        <f t="shared" si="4"/>
        <v>119904.5</v>
      </c>
      <c r="I673" s="18">
        <v>18.5</v>
      </c>
      <c r="J673" s="18"/>
    </row>
    <row r="674">
      <c r="A674" s="6">
        <v>42677.0</v>
      </c>
      <c r="B674" s="14" t="s">
        <v>47</v>
      </c>
      <c r="C674" s="51" t="s">
        <v>46</v>
      </c>
      <c r="D674" s="51">
        <v>118677.5</v>
      </c>
      <c r="E674" s="52">
        <f t="shared" si="1"/>
        <v>118677.5</v>
      </c>
      <c r="F674" s="14" t="str">
        <f t="shared" si="2"/>
        <v>#N/A</v>
      </c>
      <c r="G674" s="14" t="str">
        <f t="shared" si="3"/>
        <v>#N/A</v>
      </c>
      <c r="H674" s="52">
        <f t="shared" si="4"/>
        <v>118677.5</v>
      </c>
      <c r="I674" s="18">
        <v>19.1</v>
      </c>
      <c r="J674" s="18"/>
    </row>
    <row r="675">
      <c r="A675" s="6">
        <v>42678.0</v>
      </c>
      <c r="B675" s="14" t="s">
        <v>47</v>
      </c>
      <c r="C675" s="51" t="s">
        <v>46</v>
      </c>
      <c r="D675" s="51">
        <v>113666.5</v>
      </c>
      <c r="E675" s="52">
        <f t="shared" si="1"/>
        <v>113666.5</v>
      </c>
      <c r="F675" s="14" t="str">
        <f t="shared" si="2"/>
        <v>#N/A</v>
      </c>
      <c r="G675" s="14" t="str">
        <f t="shared" si="3"/>
        <v>#N/A</v>
      </c>
      <c r="H675" s="52">
        <f t="shared" si="4"/>
        <v>113666.5</v>
      </c>
      <c r="I675" s="18">
        <v>29.2</v>
      </c>
      <c r="J675" s="18"/>
    </row>
    <row r="676">
      <c r="A676" s="6">
        <v>42679.0</v>
      </c>
      <c r="B676" s="14" t="s">
        <v>47</v>
      </c>
      <c r="C676" s="51" t="s">
        <v>46</v>
      </c>
      <c r="D676" s="51">
        <v>101810.8</v>
      </c>
      <c r="E676" s="52">
        <f t="shared" si="1"/>
        <v>101810.8</v>
      </c>
      <c r="F676" s="14" t="str">
        <f t="shared" si="2"/>
        <v>#N/A</v>
      </c>
      <c r="G676" s="14" t="str">
        <f t="shared" si="3"/>
        <v>#N/A</v>
      </c>
      <c r="H676" s="52">
        <f t="shared" si="4"/>
        <v>101810.8</v>
      </c>
      <c r="I676" s="18">
        <v>16.8</v>
      </c>
      <c r="J676" s="18"/>
    </row>
    <row r="677">
      <c r="A677" s="6">
        <v>42680.0</v>
      </c>
      <c r="B677" s="14" t="s">
        <v>47</v>
      </c>
      <c r="C677" s="51" t="s">
        <v>46</v>
      </c>
      <c r="D677" s="51">
        <v>96934.93</v>
      </c>
      <c r="E677" s="52">
        <f t="shared" si="1"/>
        <v>96934.93</v>
      </c>
      <c r="F677" s="14" t="str">
        <f t="shared" si="2"/>
        <v>#N/A</v>
      </c>
      <c r="G677" s="14" t="str">
        <f t="shared" si="3"/>
        <v>#N/A</v>
      </c>
      <c r="H677" s="52">
        <f t="shared" si="4"/>
        <v>96934.93</v>
      </c>
      <c r="I677" s="18">
        <v>21.4</v>
      </c>
      <c r="J677" s="18"/>
    </row>
    <row r="678">
      <c r="A678" s="6">
        <v>42681.0</v>
      </c>
      <c r="B678" s="14" t="s">
        <v>47</v>
      </c>
      <c r="C678" s="51" t="s">
        <v>46</v>
      </c>
      <c r="D678" s="51">
        <v>116230.3</v>
      </c>
      <c r="E678" s="52">
        <f t="shared" si="1"/>
        <v>116230.3</v>
      </c>
      <c r="F678" s="14" t="str">
        <f t="shared" si="2"/>
        <v>#N/A</v>
      </c>
      <c r="G678" s="14" t="str">
        <f t="shared" si="3"/>
        <v>#N/A</v>
      </c>
      <c r="H678" s="52">
        <f t="shared" si="4"/>
        <v>116230.3</v>
      </c>
      <c r="I678" s="18">
        <v>25.9</v>
      </c>
      <c r="J678" s="18"/>
    </row>
    <row r="679">
      <c r="A679" s="6">
        <v>42682.0</v>
      </c>
      <c r="B679" s="14" t="s">
        <v>47</v>
      </c>
      <c r="C679" s="51" t="s">
        <v>46</v>
      </c>
      <c r="D679" s="51">
        <v>117794.6</v>
      </c>
      <c r="E679" s="52">
        <f t="shared" si="1"/>
        <v>117794.6</v>
      </c>
      <c r="F679" s="14" t="str">
        <f t="shared" si="2"/>
        <v>#N/A</v>
      </c>
      <c r="G679" s="14" t="str">
        <f t="shared" si="3"/>
        <v>#N/A</v>
      </c>
      <c r="H679" s="52">
        <f t="shared" si="4"/>
        <v>117794.6</v>
      </c>
      <c r="I679" s="18">
        <v>18.2</v>
      </c>
      <c r="J679" s="18"/>
    </row>
    <row r="680">
      <c r="A680" s="6">
        <v>42683.0</v>
      </c>
      <c r="B680" s="14" t="s">
        <v>47</v>
      </c>
      <c r="C680" s="51" t="s">
        <v>46</v>
      </c>
      <c r="D680" s="51">
        <v>122131.1</v>
      </c>
      <c r="E680" s="52">
        <f t="shared" si="1"/>
        <v>122131.1</v>
      </c>
      <c r="F680" s="14" t="str">
        <f t="shared" si="2"/>
        <v>#N/A</v>
      </c>
      <c r="G680" s="14" t="str">
        <f t="shared" si="3"/>
        <v>#N/A</v>
      </c>
      <c r="H680" s="52">
        <f t="shared" si="4"/>
        <v>122131.1</v>
      </c>
      <c r="I680" s="18">
        <v>17.4</v>
      </c>
      <c r="J680" s="18"/>
    </row>
    <row r="681">
      <c r="A681" s="6">
        <v>42684.0</v>
      </c>
      <c r="B681" s="14" t="s">
        <v>47</v>
      </c>
      <c r="C681" s="51" t="s">
        <v>46</v>
      </c>
      <c r="D681" s="51">
        <v>122634.5</v>
      </c>
      <c r="E681" s="52">
        <f t="shared" si="1"/>
        <v>122634.5</v>
      </c>
      <c r="F681" s="14" t="str">
        <f t="shared" si="2"/>
        <v>#N/A</v>
      </c>
      <c r="G681" s="14" t="str">
        <f t="shared" si="3"/>
        <v>#N/A</v>
      </c>
      <c r="H681" s="52">
        <f t="shared" si="4"/>
        <v>122634.5</v>
      </c>
      <c r="I681" s="18">
        <v>17.5</v>
      </c>
      <c r="J681" s="18"/>
    </row>
    <row r="682">
      <c r="A682" s="6">
        <v>42685.0</v>
      </c>
      <c r="B682" s="14" t="s">
        <v>47</v>
      </c>
      <c r="C682" s="51" t="s">
        <v>46</v>
      </c>
      <c r="D682" s="51">
        <v>117953.9</v>
      </c>
      <c r="E682" s="52">
        <f t="shared" si="1"/>
        <v>117953.9</v>
      </c>
      <c r="F682" s="14" t="str">
        <f t="shared" si="2"/>
        <v>#N/A</v>
      </c>
      <c r="G682" s="14" t="str">
        <f t="shared" si="3"/>
        <v>#N/A</v>
      </c>
      <c r="H682" s="52">
        <f t="shared" si="4"/>
        <v>117953.9</v>
      </c>
      <c r="I682" s="18">
        <v>23.8</v>
      </c>
      <c r="J682" s="18"/>
    </row>
    <row r="683">
      <c r="A683" s="6">
        <v>42686.0</v>
      </c>
      <c r="B683" s="14" t="s">
        <v>47</v>
      </c>
      <c r="C683" s="51" t="s">
        <v>46</v>
      </c>
      <c r="D683" s="51">
        <v>99907.32</v>
      </c>
      <c r="E683" s="52">
        <f t="shared" si="1"/>
        <v>99907.32</v>
      </c>
      <c r="F683" s="14" t="str">
        <f t="shared" si="2"/>
        <v>#N/A</v>
      </c>
      <c r="G683" s="14" t="str">
        <f t="shared" si="3"/>
        <v>#N/A</v>
      </c>
      <c r="H683" s="52">
        <f t="shared" si="4"/>
        <v>99907.32</v>
      </c>
      <c r="I683" s="18">
        <v>25.5</v>
      </c>
      <c r="J683" s="18"/>
    </row>
    <row r="684">
      <c r="A684" s="6">
        <v>42687.0</v>
      </c>
      <c r="B684" s="14" t="s">
        <v>47</v>
      </c>
      <c r="C684" s="51" t="s">
        <v>46</v>
      </c>
      <c r="D684" s="51">
        <v>96805.93</v>
      </c>
      <c r="E684" s="52">
        <f t="shared" si="1"/>
        <v>96805.93</v>
      </c>
      <c r="F684" s="14" t="str">
        <f t="shared" si="2"/>
        <v>#N/A</v>
      </c>
      <c r="G684" s="14" t="str">
        <f t="shared" si="3"/>
        <v>#N/A</v>
      </c>
      <c r="H684" s="52">
        <f t="shared" si="4"/>
        <v>96805.93</v>
      </c>
      <c r="I684" s="18">
        <v>19.0</v>
      </c>
      <c r="J684" s="18"/>
    </row>
    <row r="685">
      <c r="A685" s="6">
        <v>42688.0</v>
      </c>
      <c r="B685" s="14" t="s">
        <v>47</v>
      </c>
      <c r="C685" s="51" t="s">
        <v>46</v>
      </c>
      <c r="D685" s="51">
        <v>116817.2</v>
      </c>
      <c r="E685" s="52">
        <f t="shared" si="1"/>
        <v>116817.2</v>
      </c>
      <c r="F685" s="14" t="str">
        <f t="shared" si="2"/>
        <v>#N/A</v>
      </c>
      <c r="G685" s="14" t="str">
        <f t="shared" si="3"/>
        <v>#N/A</v>
      </c>
      <c r="H685" s="52">
        <f t="shared" si="4"/>
        <v>116817.2</v>
      </c>
      <c r="I685" s="18">
        <v>15.9</v>
      </c>
      <c r="J685" s="18"/>
    </row>
    <row r="686">
      <c r="A686" s="6">
        <v>42689.0</v>
      </c>
      <c r="B686" s="14" t="s">
        <v>47</v>
      </c>
      <c r="C686" s="51" t="s">
        <v>46</v>
      </c>
      <c r="D686" s="51">
        <v>119905.6</v>
      </c>
      <c r="E686" s="52">
        <f t="shared" si="1"/>
        <v>119905.6</v>
      </c>
      <c r="F686" s="14" t="str">
        <f t="shared" si="2"/>
        <v>#N/A</v>
      </c>
      <c r="G686" s="14" t="str">
        <f t="shared" si="3"/>
        <v>#N/A</v>
      </c>
      <c r="H686" s="52">
        <f t="shared" si="4"/>
        <v>119905.6</v>
      </c>
      <c r="I686" s="18">
        <v>19.2</v>
      </c>
      <c r="J686" s="18"/>
    </row>
    <row r="687">
      <c r="A687" s="6">
        <v>42690.0</v>
      </c>
      <c r="B687" s="14" t="s">
        <v>47</v>
      </c>
      <c r="C687" s="51" t="s">
        <v>46</v>
      </c>
      <c r="D687" s="51">
        <v>122146.7</v>
      </c>
      <c r="E687" s="52">
        <f t="shared" si="1"/>
        <v>122146.7</v>
      </c>
      <c r="F687" s="14" t="str">
        <f t="shared" si="2"/>
        <v>#N/A</v>
      </c>
      <c r="G687" s="14" t="str">
        <f t="shared" si="3"/>
        <v>#N/A</v>
      </c>
      <c r="H687" s="52">
        <f t="shared" si="4"/>
        <v>122146.7</v>
      </c>
      <c r="I687" s="18">
        <v>21.6</v>
      </c>
      <c r="J687" s="18"/>
    </row>
    <row r="688">
      <c r="A688" s="6">
        <v>42691.0</v>
      </c>
      <c r="B688" s="14" t="s">
        <v>47</v>
      </c>
      <c r="C688" s="51" t="s">
        <v>46</v>
      </c>
      <c r="D688" s="51">
        <v>122464.6</v>
      </c>
      <c r="E688" s="52">
        <f t="shared" si="1"/>
        <v>122464.6</v>
      </c>
      <c r="F688" s="14" t="str">
        <f t="shared" si="2"/>
        <v>#N/A</v>
      </c>
      <c r="G688" s="14" t="str">
        <f t="shared" si="3"/>
        <v>#N/A</v>
      </c>
      <c r="H688" s="52">
        <f t="shared" si="4"/>
        <v>122464.6</v>
      </c>
      <c r="I688" s="18">
        <v>31.4</v>
      </c>
      <c r="J688" s="18"/>
    </row>
    <row r="689">
      <c r="A689" s="6">
        <v>42692.0</v>
      </c>
      <c r="B689" s="14" t="s">
        <v>47</v>
      </c>
      <c r="C689" s="51" t="s">
        <v>46</v>
      </c>
      <c r="D689" s="51">
        <v>121441.1</v>
      </c>
      <c r="E689" s="52">
        <f t="shared" si="1"/>
        <v>121441.1</v>
      </c>
      <c r="F689" s="14" t="str">
        <f t="shared" si="2"/>
        <v>#N/A</v>
      </c>
      <c r="G689" s="14" t="str">
        <f t="shared" si="3"/>
        <v>#N/A</v>
      </c>
      <c r="H689" s="52">
        <f t="shared" si="4"/>
        <v>121441.1</v>
      </c>
      <c r="I689" s="18">
        <v>18.9</v>
      </c>
      <c r="J689" s="18"/>
    </row>
    <row r="690">
      <c r="A690" s="6">
        <v>42693.0</v>
      </c>
      <c r="B690" s="14" t="s">
        <v>47</v>
      </c>
      <c r="C690" s="51" t="s">
        <v>46</v>
      </c>
      <c r="D690" s="51">
        <v>106868.5</v>
      </c>
      <c r="E690" s="52">
        <f t="shared" si="1"/>
        <v>106868.5</v>
      </c>
      <c r="F690" s="14" t="str">
        <f t="shared" si="2"/>
        <v>#N/A</v>
      </c>
      <c r="G690" s="14" t="str">
        <f t="shared" si="3"/>
        <v>#N/A</v>
      </c>
      <c r="H690" s="52">
        <f t="shared" si="4"/>
        <v>106868.5</v>
      </c>
      <c r="I690" s="18">
        <v>19.4</v>
      </c>
      <c r="J690" s="18"/>
    </row>
    <row r="691">
      <c r="A691" s="6">
        <v>42694.0</v>
      </c>
      <c r="B691" s="14" t="s">
        <v>47</v>
      </c>
      <c r="C691" s="51" t="s">
        <v>46</v>
      </c>
      <c r="D691" s="51">
        <v>112098.3</v>
      </c>
      <c r="E691" s="52">
        <f t="shared" si="1"/>
        <v>112098.3</v>
      </c>
      <c r="F691" s="14" t="str">
        <f t="shared" si="2"/>
        <v>#N/A</v>
      </c>
      <c r="G691" s="14" t="str">
        <f t="shared" si="3"/>
        <v>#N/A</v>
      </c>
      <c r="H691" s="52">
        <f t="shared" si="4"/>
        <v>112098.3</v>
      </c>
      <c r="I691" s="18">
        <v>33.3</v>
      </c>
      <c r="J691" s="18"/>
    </row>
    <row r="692">
      <c r="A692" s="6">
        <v>42695.0</v>
      </c>
      <c r="B692" s="14" t="s">
        <v>47</v>
      </c>
      <c r="C692" s="51" t="s">
        <v>46</v>
      </c>
      <c r="D692" s="51">
        <v>138681.8</v>
      </c>
      <c r="E692" s="52">
        <f t="shared" si="1"/>
        <v>138681.8</v>
      </c>
      <c r="F692" s="14" t="str">
        <f t="shared" si="2"/>
        <v>#N/A</v>
      </c>
      <c r="G692" s="14" t="str">
        <f t="shared" si="3"/>
        <v>#N/A</v>
      </c>
      <c r="H692" s="52">
        <f t="shared" si="4"/>
        <v>138681.8</v>
      </c>
      <c r="I692" s="18">
        <v>35.0</v>
      </c>
      <c r="J692" s="18"/>
    </row>
    <row r="693">
      <c r="A693" s="6">
        <v>42696.0</v>
      </c>
      <c r="B693" s="14" t="s">
        <v>47</v>
      </c>
      <c r="C693" s="51" t="s">
        <v>46</v>
      </c>
      <c r="D693" s="51">
        <v>126617.7</v>
      </c>
      <c r="E693" s="52">
        <f t="shared" si="1"/>
        <v>126617.7</v>
      </c>
      <c r="F693" s="14" t="str">
        <f t="shared" si="2"/>
        <v>#N/A</v>
      </c>
      <c r="G693" s="14" t="str">
        <f t="shared" si="3"/>
        <v>#N/A</v>
      </c>
      <c r="H693" s="52">
        <f t="shared" si="4"/>
        <v>126617.7</v>
      </c>
      <c r="I693" s="18">
        <v>14.9</v>
      </c>
      <c r="J693" s="18"/>
    </row>
    <row r="694">
      <c r="A694" s="6">
        <v>42697.0</v>
      </c>
      <c r="B694" s="14" t="s">
        <v>47</v>
      </c>
      <c r="C694" s="51" t="s">
        <v>46</v>
      </c>
      <c r="D694" s="51">
        <v>118119.0</v>
      </c>
      <c r="E694" s="52">
        <f t="shared" si="1"/>
        <v>118119</v>
      </c>
      <c r="F694" s="14" t="str">
        <f t="shared" si="2"/>
        <v>#N/A</v>
      </c>
      <c r="G694" s="14" t="str">
        <f t="shared" si="3"/>
        <v>#N/A</v>
      </c>
      <c r="H694" s="52">
        <f t="shared" si="4"/>
        <v>118119</v>
      </c>
      <c r="I694" s="18">
        <v>16.8</v>
      </c>
      <c r="J694" s="18"/>
    </row>
    <row r="695">
      <c r="A695" s="6">
        <v>42698.0</v>
      </c>
      <c r="B695" s="14" t="s">
        <v>47</v>
      </c>
      <c r="C695" s="51" t="s">
        <v>46</v>
      </c>
      <c r="D695" s="51">
        <v>120308.5</v>
      </c>
      <c r="E695" s="52">
        <f t="shared" si="1"/>
        <v>120308.5</v>
      </c>
      <c r="F695" s="14" t="str">
        <f t="shared" si="2"/>
        <v>#N/A</v>
      </c>
      <c r="G695" s="14" t="str">
        <f t="shared" si="3"/>
        <v>#N/A</v>
      </c>
      <c r="H695" s="52">
        <f t="shared" si="4"/>
        <v>120308.5</v>
      </c>
      <c r="I695" s="18">
        <v>17.0</v>
      </c>
      <c r="J695" s="18"/>
    </row>
    <row r="696">
      <c r="A696" s="6">
        <v>42699.0</v>
      </c>
      <c r="B696" s="14" t="s">
        <v>47</v>
      </c>
      <c r="C696" s="51" t="s">
        <v>46</v>
      </c>
      <c r="D696" s="51">
        <v>116011.6</v>
      </c>
      <c r="E696" s="52">
        <f t="shared" si="1"/>
        <v>116011.6</v>
      </c>
      <c r="F696" s="14" t="str">
        <f t="shared" si="2"/>
        <v>#N/A</v>
      </c>
      <c r="G696" s="14" t="str">
        <f t="shared" si="3"/>
        <v>#N/A</v>
      </c>
      <c r="H696" s="52">
        <f t="shared" si="4"/>
        <v>116011.6</v>
      </c>
      <c r="I696" s="18">
        <v>17.9</v>
      </c>
      <c r="J696" s="18"/>
    </row>
    <row r="697">
      <c r="A697" s="6">
        <v>42700.0</v>
      </c>
      <c r="B697" s="14" t="s">
        <v>47</v>
      </c>
      <c r="C697" s="51" t="s">
        <v>46</v>
      </c>
      <c r="D697" s="51">
        <v>104700.1</v>
      </c>
      <c r="E697" s="52">
        <f t="shared" si="1"/>
        <v>104700.1</v>
      </c>
      <c r="F697" s="14" t="str">
        <f t="shared" si="2"/>
        <v>#N/A</v>
      </c>
      <c r="G697" s="14" t="str">
        <f t="shared" si="3"/>
        <v>#N/A</v>
      </c>
      <c r="H697" s="52">
        <f t="shared" si="4"/>
        <v>104700.1</v>
      </c>
      <c r="I697" s="18">
        <v>17.4</v>
      </c>
      <c r="J697" s="18"/>
    </row>
    <row r="698">
      <c r="A698" s="6">
        <v>42701.0</v>
      </c>
      <c r="B698" s="14" t="s">
        <v>47</v>
      </c>
      <c r="C698" s="51" t="s">
        <v>46</v>
      </c>
      <c r="D698" s="51">
        <v>102718.9</v>
      </c>
      <c r="E698" s="52">
        <f t="shared" si="1"/>
        <v>102718.9</v>
      </c>
      <c r="F698" s="14" t="str">
        <f t="shared" si="2"/>
        <v>#N/A</v>
      </c>
      <c r="G698" s="14" t="str">
        <f t="shared" si="3"/>
        <v>#N/A</v>
      </c>
      <c r="H698" s="52">
        <f t="shared" si="4"/>
        <v>102718.9</v>
      </c>
      <c r="I698" s="18">
        <v>16.3</v>
      </c>
      <c r="J698" s="18"/>
    </row>
    <row r="699">
      <c r="A699" s="6">
        <v>42702.0</v>
      </c>
      <c r="B699" s="14" t="s">
        <v>47</v>
      </c>
      <c r="C699" s="51" t="s">
        <v>46</v>
      </c>
      <c r="D699" s="51">
        <v>118666.4</v>
      </c>
      <c r="E699" s="52">
        <f t="shared" si="1"/>
        <v>118666.4</v>
      </c>
      <c r="F699" s="14" t="str">
        <f t="shared" si="2"/>
        <v>#N/A</v>
      </c>
      <c r="G699" s="14" t="str">
        <f t="shared" si="3"/>
        <v>#N/A</v>
      </c>
      <c r="H699" s="52">
        <f t="shared" si="4"/>
        <v>118666.4</v>
      </c>
      <c r="I699" s="18">
        <v>19.6</v>
      </c>
      <c r="J699" s="18"/>
    </row>
    <row r="700">
      <c r="A700" s="6">
        <v>42703.0</v>
      </c>
      <c r="B700" s="14" t="s">
        <v>47</v>
      </c>
      <c r="C700" s="51" t="s">
        <v>46</v>
      </c>
      <c r="D700" s="51">
        <v>119169.2</v>
      </c>
      <c r="E700" s="52">
        <f t="shared" si="1"/>
        <v>119169.2</v>
      </c>
      <c r="F700" s="14" t="str">
        <f t="shared" si="2"/>
        <v>#N/A</v>
      </c>
      <c r="G700" s="14" t="str">
        <f t="shared" si="3"/>
        <v>#N/A</v>
      </c>
      <c r="H700" s="52">
        <f t="shared" si="4"/>
        <v>119169.2</v>
      </c>
      <c r="I700" s="18">
        <v>20.0</v>
      </c>
      <c r="J700" s="18"/>
    </row>
    <row r="701">
      <c r="A701" s="6">
        <v>42704.0</v>
      </c>
      <c r="B701" s="14" t="s">
        <v>47</v>
      </c>
      <c r="C701" s="51" t="s">
        <v>46</v>
      </c>
      <c r="D701" s="51">
        <v>121067.6</v>
      </c>
      <c r="E701" s="52">
        <f t="shared" si="1"/>
        <v>121067.6</v>
      </c>
      <c r="F701" s="14" t="str">
        <f t="shared" si="2"/>
        <v>#N/A</v>
      </c>
      <c r="G701" s="14" t="str">
        <f t="shared" si="3"/>
        <v>#N/A</v>
      </c>
      <c r="H701" s="52">
        <f t="shared" si="4"/>
        <v>121067.6</v>
      </c>
      <c r="I701" s="18">
        <v>18.9</v>
      </c>
      <c r="J701" s="18"/>
    </row>
    <row r="702">
      <c r="A702" s="6">
        <v>42705.0</v>
      </c>
      <c r="B702" s="14" t="s">
        <v>47</v>
      </c>
      <c r="C702" s="51" t="s">
        <v>46</v>
      </c>
      <c r="D702" s="51">
        <v>113024.0</v>
      </c>
      <c r="E702" s="52">
        <f t="shared" si="1"/>
        <v>113024</v>
      </c>
      <c r="F702" s="14" t="str">
        <f t="shared" si="2"/>
        <v>#N/A</v>
      </c>
      <c r="G702" s="14" t="str">
        <f t="shared" si="3"/>
        <v>#N/A</v>
      </c>
      <c r="H702" s="52">
        <f t="shared" si="4"/>
        <v>113024</v>
      </c>
      <c r="I702" s="18">
        <v>21.9</v>
      </c>
      <c r="J702" s="18"/>
    </row>
    <row r="703">
      <c r="A703" s="6">
        <v>42706.0</v>
      </c>
      <c r="B703" s="14" t="s">
        <v>47</v>
      </c>
      <c r="C703" s="51" t="s">
        <v>46</v>
      </c>
      <c r="D703" s="51">
        <v>109318.4</v>
      </c>
      <c r="E703" s="52">
        <f t="shared" si="1"/>
        <v>109318.4</v>
      </c>
      <c r="F703" s="14" t="str">
        <f t="shared" si="2"/>
        <v>#N/A</v>
      </c>
      <c r="G703" s="14" t="str">
        <f t="shared" si="3"/>
        <v>#N/A</v>
      </c>
      <c r="H703" s="52">
        <f t="shared" si="4"/>
        <v>109318.4</v>
      </c>
      <c r="I703" s="18">
        <v>21.6</v>
      </c>
      <c r="J703" s="18"/>
    </row>
    <row r="704">
      <c r="A704" s="6">
        <v>42707.0</v>
      </c>
      <c r="B704" s="14" t="s">
        <v>47</v>
      </c>
      <c r="C704" s="51" t="s">
        <v>46</v>
      </c>
      <c r="D704" s="51">
        <v>98899.5</v>
      </c>
      <c r="E704" s="52">
        <f t="shared" si="1"/>
        <v>98899.5</v>
      </c>
      <c r="F704" s="14" t="str">
        <f t="shared" si="2"/>
        <v>#N/A</v>
      </c>
      <c r="G704" s="14" t="str">
        <f t="shared" si="3"/>
        <v>#N/A</v>
      </c>
      <c r="H704" s="52">
        <f t="shared" si="4"/>
        <v>98899.5</v>
      </c>
      <c r="I704" s="18">
        <v>23.9</v>
      </c>
      <c r="J704" s="18"/>
    </row>
    <row r="705">
      <c r="A705" s="6">
        <v>42708.0</v>
      </c>
      <c r="B705" s="14" t="s">
        <v>47</v>
      </c>
      <c r="C705" s="51" t="s">
        <v>46</v>
      </c>
      <c r="D705" s="51">
        <v>97300.36</v>
      </c>
      <c r="E705" s="52">
        <f t="shared" si="1"/>
        <v>97300.36</v>
      </c>
      <c r="F705" s="14" t="str">
        <f t="shared" si="2"/>
        <v>#N/A</v>
      </c>
      <c r="G705" s="14" t="str">
        <f t="shared" si="3"/>
        <v>#N/A</v>
      </c>
      <c r="H705" s="52">
        <f t="shared" si="4"/>
        <v>97300.36</v>
      </c>
      <c r="I705" s="18">
        <v>31.7</v>
      </c>
      <c r="J705" s="18"/>
    </row>
    <row r="706">
      <c r="A706" s="6">
        <v>42709.0</v>
      </c>
      <c r="B706" s="14" t="s">
        <v>47</v>
      </c>
      <c r="C706" s="51" t="s">
        <v>46</v>
      </c>
      <c r="D706" s="51">
        <v>109670.0</v>
      </c>
      <c r="E706" s="52">
        <f t="shared" si="1"/>
        <v>109670</v>
      </c>
      <c r="F706" s="14" t="str">
        <f t="shared" si="2"/>
        <v>#N/A</v>
      </c>
      <c r="G706" s="14" t="str">
        <f t="shared" si="3"/>
        <v>#N/A</v>
      </c>
      <c r="H706" s="52">
        <f t="shared" si="4"/>
        <v>109670</v>
      </c>
      <c r="I706" s="18">
        <v>21.5</v>
      </c>
      <c r="J706" s="18"/>
    </row>
    <row r="707">
      <c r="A707" s="6">
        <v>42710.0</v>
      </c>
      <c r="B707" s="14" t="s">
        <v>47</v>
      </c>
      <c r="C707" s="51" t="s">
        <v>46</v>
      </c>
      <c r="D707" s="51">
        <v>111228.1</v>
      </c>
      <c r="E707" s="52">
        <f t="shared" si="1"/>
        <v>111228.1</v>
      </c>
      <c r="F707" s="14" t="str">
        <f t="shared" si="2"/>
        <v>#N/A</v>
      </c>
      <c r="G707" s="14" t="str">
        <f t="shared" si="3"/>
        <v>#N/A</v>
      </c>
      <c r="H707" s="52">
        <f t="shared" si="4"/>
        <v>111228.1</v>
      </c>
      <c r="I707" s="18">
        <v>20.8</v>
      </c>
      <c r="J707" s="18"/>
    </row>
    <row r="708">
      <c r="A708" s="6">
        <v>42711.0</v>
      </c>
      <c r="B708" s="14" t="s">
        <v>47</v>
      </c>
      <c r="C708" s="51" t="s">
        <v>46</v>
      </c>
      <c r="D708" s="51">
        <v>112738.1</v>
      </c>
      <c r="E708" s="52">
        <f t="shared" si="1"/>
        <v>112738.1</v>
      </c>
      <c r="F708" s="14" t="str">
        <f t="shared" si="2"/>
        <v>#N/A</v>
      </c>
      <c r="G708" s="14" t="str">
        <f t="shared" si="3"/>
        <v>#N/A</v>
      </c>
      <c r="H708" s="52">
        <f t="shared" si="4"/>
        <v>112738.1</v>
      </c>
      <c r="I708" s="18">
        <v>28.3</v>
      </c>
      <c r="J708" s="18"/>
    </row>
    <row r="709">
      <c r="A709" s="6">
        <v>42712.0</v>
      </c>
      <c r="B709" s="14" t="s">
        <v>47</v>
      </c>
      <c r="C709" s="51" t="s">
        <v>46</v>
      </c>
      <c r="D709" s="51">
        <v>105445.7</v>
      </c>
      <c r="E709" s="52">
        <f t="shared" si="1"/>
        <v>105445.7</v>
      </c>
      <c r="F709" s="14" t="str">
        <f t="shared" si="2"/>
        <v>#N/A</v>
      </c>
      <c r="G709" s="14" t="str">
        <f t="shared" si="3"/>
        <v>#N/A</v>
      </c>
      <c r="H709" s="52">
        <f t="shared" si="4"/>
        <v>105445.7</v>
      </c>
      <c r="I709" s="18">
        <v>23.2</v>
      </c>
      <c r="J709" s="18"/>
    </row>
    <row r="710">
      <c r="A710" s="6">
        <v>42713.0</v>
      </c>
      <c r="B710" s="14" t="s">
        <v>47</v>
      </c>
      <c r="C710" s="51" t="s">
        <v>46</v>
      </c>
      <c r="D710" s="51">
        <v>105664.1</v>
      </c>
      <c r="E710" s="52">
        <f t="shared" si="1"/>
        <v>105664.1</v>
      </c>
      <c r="F710" s="14" t="str">
        <f t="shared" si="2"/>
        <v>#N/A</v>
      </c>
      <c r="G710" s="14" t="str">
        <f t="shared" si="3"/>
        <v>#N/A</v>
      </c>
      <c r="H710" s="52">
        <f t="shared" si="4"/>
        <v>105664.1</v>
      </c>
      <c r="I710" s="18">
        <v>17.3</v>
      </c>
      <c r="J710" s="18"/>
    </row>
    <row r="711">
      <c r="A711" s="6">
        <v>42714.0</v>
      </c>
      <c r="B711" s="14" t="s">
        <v>47</v>
      </c>
      <c r="C711" s="51" t="s">
        <v>46</v>
      </c>
      <c r="D711" s="51">
        <v>98622.87</v>
      </c>
      <c r="E711" s="52">
        <f t="shared" si="1"/>
        <v>98622.87</v>
      </c>
      <c r="F711" s="14" t="str">
        <f t="shared" si="2"/>
        <v>#N/A</v>
      </c>
      <c r="G711" s="14" t="str">
        <f t="shared" si="3"/>
        <v>#N/A</v>
      </c>
      <c r="H711" s="52">
        <f t="shared" si="4"/>
        <v>98622.87</v>
      </c>
      <c r="I711" s="18">
        <v>18.8</v>
      </c>
      <c r="J711" s="18"/>
    </row>
    <row r="712">
      <c r="A712" s="6">
        <v>42715.0</v>
      </c>
      <c r="B712" s="14" t="s">
        <v>47</v>
      </c>
      <c r="C712" s="51" t="s">
        <v>46</v>
      </c>
      <c r="D712" s="51">
        <v>93673.19</v>
      </c>
      <c r="E712" s="52">
        <f t="shared" si="1"/>
        <v>93673.19</v>
      </c>
      <c r="F712" s="14" t="str">
        <f t="shared" si="2"/>
        <v>#N/A</v>
      </c>
      <c r="G712" s="14" t="str">
        <f t="shared" si="3"/>
        <v>#N/A</v>
      </c>
      <c r="H712" s="52">
        <f t="shared" si="4"/>
        <v>93673.19</v>
      </c>
      <c r="I712" s="18">
        <v>19.3</v>
      </c>
      <c r="J712" s="18"/>
    </row>
    <row r="713">
      <c r="A713" s="6">
        <v>42716.0</v>
      </c>
      <c r="B713" s="14" t="s">
        <v>47</v>
      </c>
      <c r="C713" s="51" t="s">
        <v>46</v>
      </c>
      <c r="D713" s="51">
        <v>120390.1</v>
      </c>
      <c r="E713" s="52">
        <f t="shared" si="1"/>
        <v>120390.1</v>
      </c>
      <c r="F713" s="14" t="str">
        <f t="shared" si="2"/>
        <v>#N/A</v>
      </c>
      <c r="G713" s="14" t="str">
        <f t="shared" si="3"/>
        <v>#N/A</v>
      </c>
      <c r="H713" s="52">
        <f t="shared" si="4"/>
        <v>120390.1</v>
      </c>
      <c r="I713" s="18">
        <v>32.8</v>
      </c>
      <c r="J713" s="18"/>
    </row>
    <row r="714">
      <c r="A714" s="6">
        <v>42717.0</v>
      </c>
      <c r="B714" s="14" t="s">
        <v>47</v>
      </c>
      <c r="C714" s="51" t="s">
        <v>46</v>
      </c>
      <c r="D714" s="51">
        <v>128831.7</v>
      </c>
      <c r="E714" s="52">
        <f t="shared" si="1"/>
        <v>128831.7</v>
      </c>
      <c r="F714" s="14" t="str">
        <f t="shared" si="2"/>
        <v>#N/A</v>
      </c>
      <c r="G714" s="14" t="str">
        <f t="shared" si="3"/>
        <v>#N/A</v>
      </c>
      <c r="H714" s="52">
        <f t="shared" si="4"/>
        <v>128831.7</v>
      </c>
      <c r="I714" s="18">
        <v>36.3</v>
      </c>
      <c r="J714" s="18"/>
    </row>
    <row r="715">
      <c r="A715" s="6">
        <v>42718.0</v>
      </c>
      <c r="B715" s="14" t="s">
        <v>47</v>
      </c>
      <c r="C715" s="51" t="s">
        <v>46</v>
      </c>
      <c r="D715" s="51">
        <v>111423.8</v>
      </c>
      <c r="E715" s="52">
        <f t="shared" si="1"/>
        <v>111423.8</v>
      </c>
      <c r="F715" s="14" t="str">
        <f t="shared" si="2"/>
        <v>#N/A</v>
      </c>
      <c r="G715" s="14" t="str">
        <f t="shared" si="3"/>
        <v>#N/A</v>
      </c>
      <c r="H715" s="52">
        <f t="shared" si="4"/>
        <v>111423.8</v>
      </c>
      <c r="I715" s="18">
        <v>19.3</v>
      </c>
      <c r="J715" s="18"/>
    </row>
    <row r="716">
      <c r="A716" s="6">
        <v>42719.0</v>
      </c>
      <c r="B716" s="14" t="s">
        <v>47</v>
      </c>
      <c r="C716" s="51" t="s">
        <v>46</v>
      </c>
      <c r="D716" s="51">
        <v>107072.4</v>
      </c>
      <c r="E716" s="52">
        <f t="shared" si="1"/>
        <v>107072.4</v>
      </c>
      <c r="F716" s="14" t="str">
        <f t="shared" si="2"/>
        <v>#N/A</v>
      </c>
      <c r="G716" s="14" t="str">
        <f t="shared" si="3"/>
        <v>#N/A</v>
      </c>
      <c r="H716" s="52">
        <f t="shared" si="4"/>
        <v>107072.4</v>
      </c>
      <c r="I716" s="18">
        <v>18.6</v>
      </c>
      <c r="J716" s="18"/>
    </row>
    <row r="717">
      <c r="A717" s="6">
        <v>42720.0</v>
      </c>
      <c r="B717" s="14" t="s">
        <v>47</v>
      </c>
      <c r="C717" s="51" t="s">
        <v>46</v>
      </c>
      <c r="D717" s="51">
        <v>113698.1</v>
      </c>
      <c r="E717" s="52">
        <f t="shared" si="1"/>
        <v>113698.1</v>
      </c>
      <c r="F717" s="14" t="str">
        <f t="shared" si="2"/>
        <v>#N/A</v>
      </c>
      <c r="G717" s="14" t="str">
        <f t="shared" si="3"/>
        <v>#N/A</v>
      </c>
      <c r="H717" s="52">
        <f t="shared" si="4"/>
        <v>113698.1</v>
      </c>
      <c r="I717" s="18">
        <v>25.5</v>
      </c>
      <c r="J717" s="18"/>
    </row>
    <row r="718">
      <c r="A718" s="6">
        <v>42721.0</v>
      </c>
      <c r="B718" s="14" t="s">
        <v>47</v>
      </c>
      <c r="C718" s="51" t="s">
        <v>46</v>
      </c>
      <c r="D718" s="51">
        <v>90227.48</v>
      </c>
      <c r="E718" s="52">
        <f t="shared" si="1"/>
        <v>90227.48</v>
      </c>
      <c r="F718" s="14" t="str">
        <f t="shared" si="2"/>
        <v>#N/A</v>
      </c>
      <c r="G718" s="14" t="str">
        <f t="shared" si="3"/>
        <v>#N/A</v>
      </c>
      <c r="H718" s="52">
        <f t="shared" si="4"/>
        <v>90227.48</v>
      </c>
      <c r="I718" s="18">
        <v>20.9</v>
      </c>
      <c r="J718" s="18"/>
    </row>
    <row r="719">
      <c r="A719" s="6">
        <v>42722.0</v>
      </c>
      <c r="B719" s="14" t="s">
        <v>47</v>
      </c>
      <c r="C719" s="51" t="s">
        <v>46</v>
      </c>
      <c r="D719" s="51">
        <v>90911.09</v>
      </c>
      <c r="E719" s="52">
        <f t="shared" si="1"/>
        <v>90911.09</v>
      </c>
      <c r="F719" s="14" t="str">
        <f t="shared" si="2"/>
        <v>#N/A</v>
      </c>
      <c r="G719" s="14" t="str">
        <f t="shared" si="3"/>
        <v>#N/A</v>
      </c>
      <c r="H719" s="52">
        <f t="shared" si="4"/>
        <v>90911.09</v>
      </c>
      <c r="I719" s="18">
        <v>17.5</v>
      </c>
      <c r="J719" s="18"/>
    </row>
    <row r="720">
      <c r="A720" s="6">
        <v>42723.0</v>
      </c>
      <c r="B720" s="14" t="s">
        <v>47</v>
      </c>
      <c r="C720" s="51" t="s">
        <v>46</v>
      </c>
      <c r="D720" s="51">
        <v>109260.3</v>
      </c>
      <c r="E720" s="52">
        <f t="shared" si="1"/>
        <v>109260.3</v>
      </c>
      <c r="F720" s="14" t="str">
        <f t="shared" si="2"/>
        <v>#N/A</v>
      </c>
      <c r="G720" s="14" t="str">
        <f t="shared" si="3"/>
        <v>#N/A</v>
      </c>
      <c r="H720" s="52">
        <f t="shared" si="4"/>
        <v>109260.3</v>
      </c>
      <c r="I720" s="18">
        <v>30.2</v>
      </c>
      <c r="J720" s="18"/>
    </row>
    <row r="721">
      <c r="A721" s="6">
        <v>42724.0</v>
      </c>
      <c r="B721" s="14" t="s">
        <v>46</v>
      </c>
      <c r="C721" s="51" t="s">
        <v>46</v>
      </c>
      <c r="D721" s="51">
        <v>106451.3</v>
      </c>
      <c r="E721" s="60" t="str">
        <f t="shared" si="1"/>
        <v>#N/A</v>
      </c>
      <c r="F721" s="52">
        <f t="shared" si="2"/>
        <v>106451.3</v>
      </c>
      <c r="G721" s="14" t="str">
        <f t="shared" si="3"/>
        <v>#N/A</v>
      </c>
      <c r="H721" s="52">
        <f t="shared" si="4"/>
        <v>106451.3</v>
      </c>
      <c r="I721" s="18">
        <v>21.5</v>
      </c>
      <c r="J721" s="18"/>
    </row>
    <row r="722">
      <c r="A722" s="6">
        <v>42725.0</v>
      </c>
      <c r="B722" s="14" t="s">
        <v>46</v>
      </c>
      <c r="C722" s="51" t="s">
        <v>46</v>
      </c>
      <c r="D722" s="51">
        <v>104389.5</v>
      </c>
      <c r="E722" s="60" t="str">
        <f t="shared" si="1"/>
        <v>#N/A</v>
      </c>
      <c r="F722" s="52">
        <f t="shared" si="2"/>
        <v>104389.5</v>
      </c>
      <c r="G722" s="14" t="str">
        <f t="shared" si="3"/>
        <v>#N/A</v>
      </c>
      <c r="H722" s="52">
        <f t="shared" si="4"/>
        <v>104389.5</v>
      </c>
      <c r="I722" s="18">
        <v>19.9</v>
      </c>
      <c r="J722" s="18"/>
    </row>
    <row r="723">
      <c r="A723" s="6">
        <v>42726.0</v>
      </c>
      <c r="B723" s="14" t="s">
        <v>46</v>
      </c>
      <c r="C723" s="51" t="s">
        <v>46</v>
      </c>
      <c r="D723" s="51">
        <v>105513.2</v>
      </c>
      <c r="E723" s="60" t="str">
        <f t="shared" si="1"/>
        <v>#N/A</v>
      </c>
      <c r="F723" s="52">
        <f t="shared" si="2"/>
        <v>105513.2</v>
      </c>
      <c r="G723" s="14" t="str">
        <f t="shared" si="3"/>
        <v>#N/A</v>
      </c>
      <c r="H723" s="52">
        <f t="shared" si="4"/>
        <v>105513.2</v>
      </c>
      <c r="I723" s="18">
        <v>20.0</v>
      </c>
      <c r="J723" s="18"/>
    </row>
    <row r="724">
      <c r="A724" s="6">
        <v>42727.0</v>
      </c>
      <c r="B724" s="14" t="s">
        <v>46</v>
      </c>
      <c r="C724" s="51" t="s">
        <v>46</v>
      </c>
      <c r="D724" s="51">
        <v>112247.9</v>
      </c>
      <c r="E724" s="60" t="str">
        <f t="shared" si="1"/>
        <v>#N/A</v>
      </c>
      <c r="F724" s="52">
        <f t="shared" si="2"/>
        <v>112247.9</v>
      </c>
      <c r="G724" s="14" t="str">
        <f t="shared" si="3"/>
        <v>#N/A</v>
      </c>
      <c r="H724" s="52">
        <f t="shared" si="4"/>
        <v>112247.9</v>
      </c>
      <c r="I724" s="18">
        <v>26.3</v>
      </c>
      <c r="J724" s="18"/>
    </row>
    <row r="725">
      <c r="A725" s="6">
        <v>42728.0</v>
      </c>
      <c r="B725" s="14" t="s">
        <v>46</v>
      </c>
      <c r="C725" s="51" t="s">
        <v>46</v>
      </c>
      <c r="D725" s="51">
        <v>114843.9</v>
      </c>
      <c r="E725" s="60" t="str">
        <f t="shared" si="1"/>
        <v>#N/A</v>
      </c>
      <c r="F725" s="52">
        <f t="shared" si="2"/>
        <v>114843.9</v>
      </c>
      <c r="G725" s="14" t="str">
        <f t="shared" si="3"/>
        <v>#N/A</v>
      </c>
      <c r="H725" s="52">
        <f t="shared" si="4"/>
        <v>114843.9</v>
      </c>
      <c r="I725" s="18">
        <v>34.9</v>
      </c>
      <c r="J725" s="18"/>
    </row>
    <row r="726">
      <c r="A726" s="6">
        <v>42729.0</v>
      </c>
      <c r="B726" s="14" t="s">
        <v>46</v>
      </c>
      <c r="C726" s="51" t="s">
        <v>46</v>
      </c>
      <c r="D726" s="51">
        <v>114468.2</v>
      </c>
      <c r="E726" s="60" t="str">
        <f t="shared" si="1"/>
        <v>#N/A</v>
      </c>
      <c r="F726" s="52">
        <f t="shared" si="2"/>
        <v>114468.2</v>
      </c>
      <c r="G726" s="14" t="str">
        <f t="shared" si="3"/>
        <v>#N/A</v>
      </c>
      <c r="H726" s="52">
        <f t="shared" si="4"/>
        <v>114468.2</v>
      </c>
      <c r="I726" s="18">
        <v>36.3</v>
      </c>
      <c r="J726" s="18"/>
    </row>
    <row r="727">
      <c r="A727" s="6">
        <v>42730.0</v>
      </c>
      <c r="B727" s="14" t="s">
        <v>46</v>
      </c>
      <c r="C727" s="51" t="s">
        <v>47</v>
      </c>
      <c r="D727" s="51">
        <v>106284.8</v>
      </c>
      <c r="E727" s="60" t="str">
        <f t="shared" si="1"/>
        <v>#N/A</v>
      </c>
      <c r="F727" s="52">
        <f t="shared" si="2"/>
        <v>106284.8</v>
      </c>
      <c r="G727" s="52">
        <f t="shared" si="3"/>
        <v>106284.8</v>
      </c>
      <c r="H727" s="52" t="str">
        <f t="shared" si="4"/>
        <v>#N/A</v>
      </c>
      <c r="I727" s="18">
        <v>29.3</v>
      </c>
      <c r="J727" s="18"/>
    </row>
    <row r="728">
      <c r="A728" s="6">
        <v>42731.0</v>
      </c>
      <c r="B728" s="14" t="s">
        <v>46</v>
      </c>
      <c r="C728" s="51" t="s">
        <v>47</v>
      </c>
      <c r="D728" s="51">
        <v>99701.43</v>
      </c>
      <c r="E728" s="60" t="str">
        <f t="shared" si="1"/>
        <v>#N/A</v>
      </c>
      <c r="F728" s="52">
        <f t="shared" si="2"/>
        <v>99701.43</v>
      </c>
      <c r="G728" s="52">
        <f t="shared" si="3"/>
        <v>99701.43</v>
      </c>
      <c r="H728" s="52" t="str">
        <f t="shared" si="4"/>
        <v>#N/A</v>
      </c>
      <c r="I728" s="18">
        <v>29.8</v>
      </c>
      <c r="J728" s="18"/>
    </row>
    <row r="729">
      <c r="A729" s="6">
        <v>42732.0</v>
      </c>
      <c r="B729" s="14" t="s">
        <v>46</v>
      </c>
      <c r="C729" s="51" t="s">
        <v>46</v>
      </c>
      <c r="D729" s="51">
        <v>123693.5</v>
      </c>
      <c r="E729" s="60" t="str">
        <f t="shared" si="1"/>
        <v>#N/A</v>
      </c>
      <c r="F729" s="52">
        <f t="shared" si="2"/>
        <v>123693.5</v>
      </c>
      <c r="G729" s="14" t="str">
        <f t="shared" si="3"/>
        <v>#N/A</v>
      </c>
      <c r="H729" s="52">
        <f t="shared" si="4"/>
        <v>123693.5</v>
      </c>
      <c r="I729" s="18">
        <v>38.2</v>
      </c>
      <c r="J729" s="18"/>
    </row>
    <row r="730">
      <c r="A730" s="6">
        <v>42733.0</v>
      </c>
      <c r="B730" s="14" t="s">
        <v>46</v>
      </c>
      <c r="C730" s="51" t="s">
        <v>46</v>
      </c>
      <c r="D730" s="51">
        <v>135571.8</v>
      </c>
      <c r="E730" s="60" t="str">
        <f t="shared" si="1"/>
        <v>#N/A</v>
      </c>
      <c r="F730" s="52">
        <f t="shared" si="2"/>
        <v>135571.8</v>
      </c>
      <c r="G730" s="14" t="str">
        <f t="shared" si="3"/>
        <v>#N/A</v>
      </c>
      <c r="H730" s="52">
        <f t="shared" si="4"/>
        <v>135571.8</v>
      </c>
      <c r="I730" s="18">
        <v>33.5</v>
      </c>
      <c r="J730" s="18"/>
    </row>
    <row r="731">
      <c r="A731" s="6">
        <v>42734.0</v>
      </c>
      <c r="B731" s="14" t="s">
        <v>46</v>
      </c>
      <c r="C731" s="51" t="s">
        <v>46</v>
      </c>
      <c r="D731" s="51">
        <v>112141.8</v>
      </c>
      <c r="E731" s="60" t="str">
        <f t="shared" si="1"/>
        <v>#N/A</v>
      </c>
      <c r="F731" s="52">
        <f t="shared" si="2"/>
        <v>112141.8</v>
      </c>
      <c r="G731" s="14" t="str">
        <f t="shared" si="3"/>
        <v>#N/A</v>
      </c>
      <c r="H731" s="52">
        <f t="shared" si="4"/>
        <v>112141.8</v>
      </c>
      <c r="I731" s="18">
        <v>27.8</v>
      </c>
      <c r="J731" s="18"/>
    </row>
    <row r="732">
      <c r="A732" s="6">
        <v>42735.0</v>
      </c>
      <c r="B732" s="14" t="s">
        <v>46</v>
      </c>
      <c r="C732" s="51" t="s">
        <v>46</v>
      </c>
      <c r="D732" s="51">
        <v>95728.15</v>
      </c>
      <c r="E732" s="60" t="str">
        <f t="shared" si="1"/>
        <v>#N/A</v>
      </c>
      <c r="F732" s="52">
        <f t="shared" si="2"/>
        <v>95728.15</v>
      </c>
      <c r="G732" s="14" t="str">
        <f t="shared" si="3"/>
        <v>#N/A</v>
      </c>
      <c r="H732" s="52">
        <f t="shared" si="4"/>
        <v>95728.15</v>
      </c>
      <c r="I732" s="18">
        <v>23.8</v>
      </c>
      <c r="J732" s="18"/>
    </row>
    <row r="733">
      <c r="A733" s="6">
        <v>42736.0</v>
      </c>
      <c r="B733" s="14" t="s">
        <v>46</v>
      </c>
      <c r="C733" s="51" t="s">
        <v>47</v>
      </c>
      <c r="D733" s="51">
        <v>89403.15</v>
      </c>
      <c r="E733" s="60" t="str">
        <f t="shared" si="1"/>
        <v>#N/A</v>
      </c>
      <c r="F733" s="52">
        <f t="shared" si="2"/>
        <v>89403.15</v>
      </c>
      <c r="G733" s="52">
        <f t="shared" si="3"/>
        <v>89403.15</v>
      </c>
      <c r="H733" s="52" t="str">
        <f t="shared" si="4"/>
        <v>#N/A</v>
      </c>
      <c r="I733" s="18">
        <v>21.1</v>
      </c>
      <c r="J733" s="18"/>
    </row>
    <row r="734">
      <c r="A734" s="6">
        <v>42737.0</v>
      </c>
      <c r="B734" s="14" t="s">
        <v>46</v>
      </c>
      <c r="C734" s="51" t="s">
        <v>47</v>
      </c>
      <c r="D734" s="51">
        <v>86507.47</v>
      </c>
      <c r="E734" s="60" t="str">
        <f t="shared" si="1"/>
        <v>#N/A</v>
      </c>
      <c r="F734" s="52">
        <f t="shared" si="2"/>
        <v>86507.47</v>
      </c>
      <c r="G734" s="52">
        <f t="shared" si="3"/>
        <v>86507.47</v>
      </c>
      <c r="H734" s="52" t="str">
        <f t="shared" si="4"/>
        <v>#N/A</v>
      </c>
      <c r="I734" s="18">
        <v>17.8</v>
      </c>
      <c r="J734" s="18"/>
    </row>
    <row r="735">
      <c r="A735" s="6">
        <v>42738.0</v>
      </c>
      <c r="B735" s="14" t="s">
        <v>46</v>
      </c>
      <c r="C735" s="51" t="s">
        <v>46</v>
      </c>
      <c r="D735" s="51">
        <v>97564.75</v>
      </c>
      <c r="E735" s="60" t="str">
        <f t="shared" si="1"/>
        <v>#N/A</v>
      </c>
      <c r="F735" s="52">
        <f t="shared" si="2"/>
        <v>97564.75</v>
      </c>
      <c r="G735" s="14" t="str">
        <f t="shared" si="3"/>
        <v>#N/A</v>
      </c>
      <c r="H735" s="52">
        <f t="shared" si="4"/>
        <v>97564.75</v>
      </c>
      <c r="I735" s="18">
        <v>19.5</v>
      </c>
      <c r="J735" s="18"/>
    </row>
    <row r="736">
      <c r="A736" s="6">
        <v>42739.0</v>
      </c>
      <c r="B736" s="14" t="s">
        <v>46</v>
      </c>
      <c r="C736" s="51" t="s">
        <v>46</v>
      </c>
      <c r="D736" s="51">
        <v>116606.8</v>
      </c>
      <c r="E736" s="60" t="str">
        <f t="shared" si="1"/>
        <v>#N/A</v>
      </c>
      <c r="F736" s="52">
        <f t="shared" si="2"/>
        <v>116606.8</v>
      </c>
      <c r="G736" s="14" t="str">
        <f t="shared" si="3"/>
        <v>#N/A</v>
      </c>
      <c r="H736" s="52">
        <f t="shared" si="4"/>
        <v>116606.8</v>
      </c>
      <c r="I736" s="18">
        <v>29.3</v>
      </c>
      <c r="J736" s="18"/>
    </row>
    <row r="737">
      <c r="A737" s="6">
        <v>42740.0</v>
      </c>
      <c r="B737" s="14" t="s">
        <v>46</v>
      </c>
      <c r="C737" s="51" t="s">
        <v>46</v>
      </c>
      <c r="D737" s="51">
        <v>128079.8</v>
      </c>
      <c r="E737" s="60" t="str">
        <f t="shared" si="1"/>
        <v>#N/A</v>
      </c>
      <c r="F737" s="52">
        <f t="shared" si="2"/>
        <v>128079.8</v>
      </c>
      <c r="G737" s="14" t="str">
        <f t="shared" si="3"/>
        <v>#N/A</v>
      </c>
      <c r="H737" s="52">
        <f t="shared" si="4"/>
        <v>128079.8</v>
      </c>
      <c r="I737" s="18">
        <v>31.7</v>
      </c>
      <c r="J737" s="18"/>
    </row>
    <row r="738">
      <c r="A738" s="6">
        <v>42741.0</v>
      </c>
      <c r="B738" s="14" t="s">
        <v>46</v>
      </c>
      <c r="C738" s="51" t="s">
        <v>46</v>
      </c>
      <c r="D738" s="51">
        <v>136308.7</v>
      </c>
      <c r="E738" s="60" t="str">
        <f t="shared" si="1"/>
        <v>#N/A</v>
      </c>
      <c r="F738" s="52">
        <f t="shared" si="2"/>
        <v>136308.7</v>
      </c>
      <c r="G738" s="14" t="str">
        <f t="shared" si="3"/>
        <v>#N/A</v>
      </c>
      <c r="H738" s="52">
        <f t="shared" si="4"/>
        <v>136308.7</v>
      </c>
      <c r="I738" s="18">
        <v>35.2</v>
      </c>
      <c r="J738" s="18"/>
    </row>
    <row r="739">
      <c r="A739" s="6">
        <v>42742.0</v>
      </c>
      <c r="B739" s="14" t="s">
        <v>46</v>
      </c>
      <c r="C739" s="51" t="s">
        <v>46</v>
      </c>
      <c r="D739" s="51">
        <v>134955.0</v>
      </c>
      <c r="E739" s="60" t="str">
        <f t="shared" si="1"/>
        <v>#N/A</v>
      </c>
      <c r="F739" s="52">
        <f t="shared" si="2"/>
        <v>134955</v>
      </c>
      <c r="G739" s="14" t="str">
        <f t="shared" si="3"/>
        <v>#N/A</v>
      </c>
      <c r="H739" s="52">
        <f t="shared" si="4"/>
        <v>134955</v>
      </c>
      <c r="I739" s="18">
        <v>36.7</v>
      </c>
      <c r="J739" s="18"/>
    </row>
    <row r="740">
      <c r="A740" s="6">
        <v>42743.0</v>
      </c>
      <c r="B740" s="14" t="s">
        <v>46</v>
      </c>
      <c r="C740" s="51" t="s">
        <v>46</v>
      </c>
      <c r="D740" s="51">
        <v>122777.0</v>
      </c>
      <c r="E740" s="60" t="str">
        <f t="shared" si="1"/>
        <v>#N/A</v>
      </c>
      <c r="F740" s="52">
        <f t="shared" si="2"/>
        <v>122777</v>
      </c>
      <c r="G740" s="14" t="str">
        <f t="shared" si="3"/>
        <v>#N/A</v>
      </c>
      <c r="H740" s="52">
        <f t="shared" si="4"/>
        <v>122777</v>
      </c>
      <c r="I740" s="18">
        <v>33.1</v>
      </c>
      <c r="J740" s="18"/>
    </row>
    <row r="741">
      <c r="A741" s="6">
        <v>42744.0</v>
      </c>
      <c r="B741" s="14" t="s">
        <v>46</v>
      </c>
      <c r="C741" s="51" t="s">
        <v>46</v>
      </c>
      <c r="D741" s="51">
        <v>116212.0</v>
      </c>
      <c r="E741" s="60" t="str">
        <f t="shared" si="1"/>
        <v>#N/A</v>
      </c>
      <c r="F741" s="52">
        <f t="shared" si="2"/>
        <v>116212</v>
      </c>
      <c r="G741" s="14" t="str">
        <f t="shared" si="3"/>
        <v>#N/A</v>
      </c>
      <c r="H741" s="52">
        <f t="shared" si="4"/>
        <v>116212</v>
      </c>
      <c r="I741" s="18">
        <v>24.4</v>
      </c>
      <c r="J741" s="18"/>
    </row>
    <row r="742">
      <c r="A742" s="6">
        <v>42745.0</v>
      </c>
      <c r="B742" s="14" t="s">
        <v>46</v>
      </c>
      <c r="C742" s="51" t="s">
        <v>46</v>
      </c>
      <c r="D742" s="51">
        <v>120366.3</v>
      </c>
      <c r="E742" s="60" t="str">
        <f t="shared" si="1"/>
        <v>#N/A</v>
      </c>
      <c r="F742" s="52">
        <f t="shared" si="2"/>
        <v>120366.3</v>
      </c>
      <c r="G742" s="14" t="str">
        <f t="shared" si="3"/>
        <v>#N/A</v>
      </c>
      <c r="H742" s="52">
        <f t="shared" si="4"/>
        <v>120366.3</v>
      </c>
      <c r="I742" s="18">
        <v>26.2</v>
      </c>
      <c r="J742" s="18"/>
    </row>
    <row r="743">
      <c r="A743" s="6">
        <v>42746.0</v>
      </c>
      <c r="B743" s="14" t="s">
        <v>46</v>
      </c>
      <c r="C743" s="51" t="s">
        <v>46</v>
      </c>
      <c r="D743" s="51">
        <v>111595.9</v>
      </c>
      <c r="E743" s="60" t="str">
        <f t="shared" si="1"/>
        <v>#N/A</v>
      </c>
      <c r="F743" s="52">
        <f t="shared" si="2"/>
        <v>111595.9</v>
      </c>
      <c r="G743" s="14" t="str">
        <f t="shared" si="3"/>
        <v>#N/A</v>
      </c>
      <c r="H743" s="52">
        <f t="shared" si="4"/>
        <v>111595.9</v>
      </c>
      <c r="I743" s="18">
        <v>24.3</v>
      </c>
      <c r="J743" s="18"/>
    </row>
    <row r="744">
      <c r="A744" s="6">
        <v>42747.0</v>
      </c>
      <c r="B744" s="14" t="s">
        <v>46</v>
      </c>
      <c r="C744" s="51" t="s">
        <v>46</v>
      </c>
      <c r="D744" s="51">
        <v>118783.9</v>
      </c>
      <c r="E744" s="60" t="str">
        <f t="shared" si="1"/>
        <v>#N/A</v>
      </c>
      <c r="F744" s="52">
        <f t="shared" si="2"/>
        <v>118783.9</v>
      </c>
      <c r="G744" s="14" t="str">
        <f t="shared" si="3"/>
        <v>#N/A</v>
      </c>
      <c r="H744" s="52">
        <f t="shared" si="4"/>
        <v>118783.9</v>
      </c>
      <c r="I744" s="18">
        <v>26.5</v>
      </c>
      <c r="J744" s="18"/>
    </row>
    <row r="745">
      <c r="A745" s="6">
        <v>42748.0</v>
      </c>
      <c r="B745" s="14" t="s">
        <v>46</v>
      </c>
      <c r="C745" s="51" t="s">
        <v>46</v>
      </c>
      <c r="D745" s="51">
        <v>111341.7</v>
      </c>
      <c r="E745" s="60" t="str">
        <f t="shared" si="1"/>
        <v>#N/A</v>
      </c>
      <c r="F745" s="52">
        <f t="shared" si="2"/>
        <v>111341.7</v>
      </c>
      <c r="G745" s="14" t="str">
        <f t="shared" si="3"/>
        <v>#N/A</v>
      </c>
      <c r="H745" s="52">
        <f t="shared" si="4"/>
        <v>111341.7</v>
      </c>
      <c r="I745" s="18">
        <v>28.8</v>
      </c>
      <c r="J745" s="18"/>
    </row>
    <row r="746">
      <c r="A746" s="6">
        <v>42749.0</v>
      </c>
      <c r="B746" s="14" t="s">
        <v>46</v>
      </c>
      <c r="C746" s="51" t="s">
        <v>46</v>
      </c>
      <c r="D746" s="51">
        <v>88996.63</v>
      </c>
      <c r="E746" s="60" t="str">
        <f t="shared" si="1"/>
        <v>#N/A</v>
      </c>
      <c r="F746" s="52">
        <f t="shared" si="2"/>
        <v>88996.63</v>
      </c>
      <c r="G746" s="14" t="str">
        <f t="shared" si="3"/>
        <v>#N/A</v>
      </c>
      <c r="H746" s="52">
        <f t="shared" si="4"/>
        <v>88996.63</v>
      </c>
      <c r="I746" s="18">
        <v>23.5</v>
      </c>
      <c r="J746" s="18"/>
    </row>
    <row r="747">
      <c r="A747" s="6">
        <v>42750.0</v>
      </c>
      <c r="B747" s="14" t="s">
        <v>46</v>
      </c>
      <c r="C747" s="51" t="s">
        <v>46</v>
      </c>
      <c r="D747" s="51">
        <v>90294.0</v>
      </c>
      <c r="E747" s="60" t="str">
        <f t="shared" si="1"/>
        <v>#N/A</v>
      </c>
      <c r="F747" s="52">
        <f t="shared" si="2"/>
        <v>90294</v>
      </c>
      <c r="G747" s="14" t="str">
        <f t="shared" si="3"/>
        <v>#N/A</v>
      </c>
      <c r="H747" s="52">
        <f t="shared" si="4"/>
        <v>90294</v>
      </c>
      <c r="I747" s="18">
        <v>21.5</v>
      </c>
      <c r="J747" s="18"/>
    </row>
    <row r="748">
      <c r="A748" s="6">
        <v>42751.0</v>
      </c>
      <c r="B748" s="14" t="s">
        <v>46</v>
      </c>
      <c r="C748" s="51" t="s">
        <v>46</v>
      </c>
      <c r="D748" s="51">
        <v>120928.7</v>
      </c>
      <c r="E748" s="60" t="str">
        <f t="shared" si="1"/>
        <v>#N/A</v>
      </c>
      <c r="F748" s="52">
        <f t="shared" si="2"/>
        <v>120928.7</v>
      </c>
      <c r="G748" s="14" t="str">
        <f t="shared" si="3"/>
        <v>#N/A</v>
      </c>
      <c r="H748" s="52">
        <f t="shared" si="4"/>
        <v>120928.7</v>
      </c>
      <c r="I748" s="18">
        <v>32.7</v>
      </c>
      <c r="J748" s="18"/>
    </row>
    <row r="749">
      <c r="A749" s="6">
        <v>42752.0</v>
      </c>
      <c r="B749" s="14" t="s">
        <v>46</v>
      </c>
      <c r="C749" s="51" t="s">
        <v>46</v>
      </c>
      <c r="D749" s="51">
        <v>140517.7</v>
      </c>
      <c r="E749" s="60" t="str">
        <f t="shared" si="1"/>
        <v>#N/A</v>
      </c>
      <c r="F749" s="52">
        <f t="shared" si="2"/>
        <v>140517.7</v>
      </c>
      <c r="G749" s="14" t="str">
        <f t="shared" si="3"/>
        <v>#N/A</v>
      </c>
      <c r="H749" s="52">
        <f t="shared" si="4"/>
        <v>140517.7</v>
      </c>
      <c r="I749" s="18">
        <v>37.8</v>
      </c>
      <c r="J749" s="18"/>
    </row>
    <row r="750">
      <c r="A750" s="6">
        <v>42753.0</v>
      </c>
      <c r="B750" s="14" t="s">
        <v>46</v>
      </c>
      <c r="C750" s="51" t="s">
        <v>46</v>
      </c>
      <c r="D750" s="51">
        <v>111211.4</v>
      </c>
      <c r="E750" s="60" t="str">
        <f t="shared" si="1"/>
        <v>#N/A</v>
      </c>
      <c r="F750" s="52">
        <f t="shared" si="2"/>
        <v>111211.4</v>
      </c>
      <c r="G750" s="14" t="str">
        <f t="shared" si="3"/>
        <v>#N/A</v>
      </c>
      <c r="H750" s="52">
        <f t="shared" si="4"/>
        <v>111211.4</v>
      </c>
      <c r="I750" s="18">
        <v>20.8</v>
      </c>
      <c r="J750" s="18"/>
    </row>
    <row r="751">
      <c r="A751" s="6">
        <v>42754.0</v>
      </c>
      <c r="B751" s="14" t="s">
        <v>46</v>
      </c>
      <c r="C751" s="51" t="s">
        <v>46</v>
      </c>
      <c r="D751" s="51">
        <v>112371.4</v>
      </c>
      <c r="E751" s="60" t="str">
        <f t="shared" si="1"/>
        <v>#N/A</v>
      </c>
      <c r="F751" s="52">
        <f t="shared" si="2"/>
        <v>112371.4</v>
      </c>
      <c r="G751" s="14" t="str">
        <f t="shared" si="3"/>
        <v>#N/A</v>
      </c>
      <c r="H751" s="52">
        <f t="shared" si="4"/>
        <v>112371.4</v>
      </c>
      <c r="I751" s="18">
        <v>23.4</v>
      </c>
      <c r="J751" s="18"/>
    </row>
    <row r="752">
      <c r="A752" s="6">
        <v>42755.0</v>
      </c>
      <c r="B752" s="14" t="s">
        <v>46</v>
      </c>
      <c r="C752" s="51" t="s">
        <v>46</v>
      </c>
      <c r="D752" s="51">
        <v>107937.7</v>
      </c>
      <c r="E752" s="60" t="str">
        <f t="shared" si="1"/>
        <v>#N/A</v>
      </c>
      <c r="F752" s="52">
        <f t="shared" si="2"/>
        <v>107937.7</v>
      </c>
      <c r="G752" s="14" t="str">
        <f t="shared" si="3"/>
        <v>#N/A</v>
      </c>
      <c r="H752" s="52">
        <f t="shared" si="4"/>
        <v>107937.7</v>
      </c>
      <c r="I752" s="18">
        <v>20.8</v>
      </c>
      <c r="J752" s="18"/>
    </row>
    <row r="753">
      <c r="A753" s="6">
        <v>42756.0</v>
      </c>
      <c r="B753" s="14" t="s">
        <v>46</v>
      </c>
      <c r="C753" s="51" t="s">
        <v>46</v>
      </c>
      <c r="D753" s="51">
        <v>96779.07</v>
      </c>
      <c r="E753" s="60" t="str">
        <f t="shared" si="1"/>
        <v>#N/A</v>
      </c>
      <c r="F753" s="52">
        <f t="shared" si="2"/>
        <v>96779.07</v>
      </c>
      <c r="G753" s="14" t="str">
        <f t="shared" si="3"/>
        <v>#N/A</v>
      </c>
      <c r="H753" s="52">
        <f t="shared" si="4"/>
        <v>96779.07</v>
      </c>
      <c r="I753" s="18">
        <v>22.6</v>
      </c>
      <c r="J753" s="18"/>
    </row>
    <row r="754">
      <c r="A754" s="6">
        <v>42757.0</v>
      </c>
      <c r="B754" s="14" t="s">
        <v>46</v>
      </c>
      <c r="C754" s="51" t="s">
        <v>46</v>
      </c>
      <c r="D754" s="51">
        <v>103291.6</v>
      </c>
      <c r="E754" s="60" t="str">
        <f t="shared" si="1"/>
        <v>#N/A</v>
      </c>
      <c r="F754" s="52">
        <f t="shared" si="2"/>
        <v>103291.6</v>
      </c>
      <c r="G754" s="14" t="str">
        <f t="shared" si="3"/>
        <v>#N/A</v>
      </c>
      <c r="H754" s="52">
        <f t="shared" si="4"/>
        <v>103291.6</v>
      </c>
      <c r="I754" s="18">
        <v>29.6</v>
      </c>
      <c r="J754" s="18"/>
    </row>
    <row r="755">
      <c r="A755" s="6">
        <v>42758.0</v>
      </c>
      <c r="B755" s="14" t="s">
        <v>46</v>
      </c>
      <c r="C755" s="51" t="s">
        <v>46</v>
      </c>
      <c r="D755" s="51">
        <v>141332.1</v>
      </c>
      <c r="E755" s="60" t="str">
        <f t="shared" si="1"/>
        <v>#N/A</v>
      </c>
      <c r="F755" s="52">
        <f t="shared" si="2"/>
        <v>141332.1</v>
      </c>
      <c r="G755" s="14" t="str">
        <f t="shared" si="3"/>
        <v>#N/A</v>
      </c>
      <c r="H755" s="52">
        <f t="shared" si="4"/>
        <v>141332.1</v>
      </c>
      <c r="I755" s="18">
        <v>36.7</v>
      </c>
      <c r="J755" s="18"/>
    </row>
    <row r="756">
      <c r="A756" s="6">
        <v>42759.0</v>
      </c>
      <c r="B756" s="14" t="s">
        <v>46</v>
      </c>
      <c r="C756" s="51" t="s">
        <v>46</v>
      </c>
      <c r="D756" s="51">
        <v>115664.2</v>
      </c>
      <c r="E756" s="60" t="str">
        <f t="shared" si="1"/>
        <v>#N/A</v>
      </c>
      <c r="F756" s="52">
        <f t="shared" si="2"/>
        <v>115664.2</v>
      </c>
      <c r="G756" s="14" t="str">
        <f t="shared" si="3"/>
        <v>#N/A</v>
      </c>
      <c r="H756" s="52">
        <f t="shared" si="4"/>
        <v>115664.2</v>
      </c>
      <c r="I756" s="18">
        <v>22.0</v>
      </c>
      <c r="J756" s="18"/>
    </row>
    <row r="757">
      <c r="A757" s="6">
        <v>42760.0</v>
      </c>
      <c r="B757" s="14" t="s">
        <v>46</v>
      </c>
      <c r="C757" s="51" t="s">
        <v>46</v>
      </c>
      <c r="D757" s="51">
        <v>111936.7</v>
      </c>
      <c r="E757" s="60" t="str">
        <f t="shared" si="1"/>
        <v>#N/A</v>
      </c>
      <c r="F757" s="52">
        <f t="shared" si="2"/>
        <v>111936.7</v>
      </c>
      <c r="G757" s="14" t="str">
        <f t="shared" si="3"/>
        <v>#N/A</v>
      </c>
      <c r="H757" s="52">
        <f t="shared" si="4"/>
        <v>111936.7</v>
      </c>
      <c r="I757" s="18">
        <v>21.1</v>
      </c>
      <c r="J757" s="18"/>
    </row>
    <row r="758">
      <c r="A758" s="6">
        <v>42761.0</v>
      </c>
      <c r="B758" s="14" t="s">
        <v>46</v>
      </c>
      <c r="C758" s="51" t="s">
        <v>47</v>
      </c>
      <c r="D758" s="51">
        <v>98590.06</v>
      </c>
      <c r="E758" s="60" t="str">
        <f t="shared" si="1"/>
        <v>#N/A</v>
      </c>
      <c r="F758" s="52">
        <f t="shared" si="2"/>
        <v>98590.06</v>
      </c>
      <c r="G758" s="52">
        <f t="shared" si="3"/>
        <v>98590.06</v>
      </c>
      <c r="H758" s="52" t="str">
        <f t="shared" si="4"/>
        <v>#N/A</v>
      </c>
      <c r="I758" s="18">
        <v>21.2</v>
      </c>
      <c r="J758" s="18"/>
    </row>
    <row r="759">
      <c r="A759" s="6">
        <v>42762.0</v>
      </c>
      <c r="B759" s="14" t="s">
        <v>46</v>
      </c>
      <c r="C759" s="51" t="s">
        <v>46</v>
      </c>
      <c r="D759" s="51">
        <v>112513.8</v>
      </c>
      <c r="E759" s="60" t="str">
        <f t="shared" si="1"/>
        <v>#N/A</v>
      </c>
      <c r="F759" s="52">
        <f t="shared" si="2"/>
        <v>112513.8</v>
      </c>
      <c r="G759" s="14" t="str">
        <f t="shared" si="3"/>
        <v>#N/A</v>
      </c>
      <c r="H759" s="52">
        <f t="shared" si="4"/>
        <v>112513.8</v>
      </c>
      <c r="I759" s="18">
        <v>23.6</v>
      </c>
      <c r="J759" s="18"/>
    </row>
    <row r="760">
      <c r="A760" s="6">
        <v>42763.0</v>
      </c>
      <c r="B760" s="14" t="s">
        <v>46</v>
      </c>
      <c r="C760" s="51" t="s">
        <v>46</v>
      </c>
      <c r="D760" s="51">
        <v>108336.5</v>
      </c>
      <c r="E760" s="60" t="str">
        <f t="shared" si="1"/>
        <v>#N/A</v>
      </c>
      <c r="F760" s="52">
        <f t="shared" si="2"/>
        <v>108336.5</v>
      </c>
      <c r="G760" s="14" t="str">
        <f t="shared" si="3"/>
        <v>#N/A</v>
      </c>
      <c r="H760" s="52">
        <f t="shared" si="4"/>
        <v>108336.5</v>
      </c>
      <c r="I760" s="18">
        <v>29.2</v>
      </c>
      <c r="J760" s="18"/>
    </row>
    <row r="761">
      <c r="A761" s="6">
        <v>42764.0</v>
      </c>
      <c r="B761" s="14" t="s">
        <v>46</v>
      </c>
      <c r="C761" s="51" t="s">
        <v>46</v>
      </c>
      <c r="D761" s="51">
        <v>109020.6</v>
      </c>
      <c r="E761" s="60" t="str">
        <f t="shared" si="1"/>
        <v>#N/A</v>
      </c>
      <c r="F761" s="52">
        <f t="shared" si="2"/>
        <v>109020.6</v>
      </c>
      <c r="G761" s="14" t="str">
        <f t="shared" si="3"/>
        <v>#N/A</v>
      </c>
      <c r="H761" s="52">
        <f t="shared" si="4"/>
        <v>109020.6</v>
      </c>
      <c r="I761" s="18">
        <v>27.0</v>
      </c>
      <c r="J761" s="18"/>
    </row>
    <row r="762">
      <c r="A762" s="6">
        <v>42765.0</v>
      </c>
      <c r="B762" s="14" t="s">
        <v>46</v>
      </c>
      <c r="C762" s="51" t="s">
        <v>46</v>
      </c>
      <c r="D762" s="51">
        <v>124293.0</v>
      </c>
      <c r="E762" s="60" t="str">
        <f t="shared" si="1"/>
        <v>#N/A</v>
      </c>
      <c r="F762" s="52">
        <f t="shared" si="2"/>
        <v>124293</v>
      </c>
      <c r="G762" s="14" t="str">
        <f t="shared" si="3"/>
        <v>#N/A</v>
      </c>
      <c r="H762" s="52">
        <f t="shared" si="4"/>
        <v>124293</v>
      </c>
      <c r="I762" s="18">
        <v>30.0</v>
      </c>
      <c r="J762" s="18"/>
    </row>
    <row r="763">
      <c r="A763" s="6">
        <v>42766.0</v>
      </c>
      <c r="B763" s="14" t="s">
        <v>47</v>
      </c>
      <c r="C763" s="51" t="s">
        <v>46</v>
      </c>
      <c r="D763" s="51">
        <v>112863.0</v>
      </c>
      <c r="E763" s="52">
        <f t="shared" si="1"/>
        <v>112863</v>
      </c>
      <c r="F763" s="14" t="str">
        <f t="shared" si="2"/>
        <v>#N/A</v>
      </c>
      <c r="G763" s="14" t="str">
        <f t="shared" si="3"/>
        <v>#N/A</v>
      </c>
      <c r="H763" s="52">
        <f t="shared" si="4"/>
        <v>112863</v>
      </c>
      <c r="I763" s="18">
        <v>22.1</v>
      </c>
      <c r="J763" s="18"/>
    </row>
    <row r="764">
      <c r="A764" s="6">
        <v>42767.0</v>
      </c>
      <c r="B764" s="14" t="s">
        <v>47</v>
      </c>
      <c r="C764" s="51" t="s">
        <v>46</v>
      </c>
      <c r="D764" s="51">
        <v>114133.7</v>
      </c>
      <c r="E764" s="52">
        <f t="shared" si="1"/>
        <v>114133.7</v>
      </c>
      <c r="F764" s="14" t="str">
        <f t="shared" si="2"/>
        <v>#N/A</v>
      </c>
      <c r="G764" s="14" t="str">
        <f t="shared" si="3"/>
        <v>#N/A</v>
      </c>
      <c r="H764" s="52">
        <f t="shared" si="4"/>
        <v>114133.7</v>
      </c>
      <c r="I764" s="18">
        <v>20.6</v>
      </c>
      <c r="J764" s="18"/>
    </row>
    <row r="765">
      <c r="A765" s="6">
        <v>42768.0</v>
      </c>
      <c r="B765" s="14" t="s">
        <v>47</v>
      </c>
      <c r="C765" s="51" t="s">
        <v>46</v>
      </c>
      <c r="D765" s="51">
        <v>110669.3</v>
      </c>
      <c r="E765" s="52">
        <f t="shared" si="1"/>
        <v>110669.3</v>
      </c>
      <c r="F765" s="14" t="str">
        <f t="shared" si="2"/>
        <v>#N/A</v>
      </c>
      <c r="G765" s="14" t="str">
        <f t="shared" si="3"/>
        <v>#N/A</v>
      </c>
      <c r="H765" s="52">
        <f t="shared" si="4"/>
        <v>110669.3</v>
      </c>
      <c r="I765" s="18">
        <v>24.1</v>
      </c>
      <c r="J765" s="18"/>
    </row>
    <row r="766">
      <c r="A766" s="6">
        <v>42769.0</v>
      </c>
      <c r="B766" s="14" t="s">
        <v>47</v>
      </c>
      <c r="C766" s="51" t="s">
        <v>46</v>
      </c>
      <c r="D766" s="51">
        <v>117452.3</v>
      </c>
      <c r="E766" s="52">
        <f t="shared" si="1"/>
        <v>117452.3</v>
      </c>
      <c r="F766" s="14" t="str">
        <f t="shared" si="2"/>
        <v>#N/A</v>
      </c>
      <c r="G766" s="14" t="str">
        <f t="shared" si="3"/>
        <v>#N/A</v>
      </c>
      <c r="H766" s="52">
        <f t="shared" si="4"/>
        <v>117452.3</v>
      </c>
      <c r="I766" s="18">
        <v>27.6</v>
      </c>
      <c r="J766" s="18"/>
    </row>
    <row r="767">
      <c r="A767" s="6">
        <v>42770.0</v>
      </c>
      <c r="B767" s="14" t="s">
        <v>47</v>
      </c>
      <c r="C767" s="51" t="s">
        <v>46</v>
      </c>
      <c r="D767" s="51">
        <v>117361.7</v>
      </c>
      <c r="E767" s="52">
        <f t="shared" si="1"/>
        <v>117361.7</v>
      </c>
      <c r="F767" s="14" t="str">
        <f t="shared" si="2"/>
        <v>#N/A</v>
      </c>
      <c r="G767" s="14" t="str">
        <f t="shared" si="3"/>
        <v>#N/A</v>
      </c>
      <c r="H767" s="52">
        <f t="shared" si="4"/>
        <v>117361.7</v>
      </c>
      <c r="I767" s="18">
        <v>35.9</v>
      </c>
      <c r="J767" s="18"/>
    </row>
    <row r="768">
      <c r="A768" s="6">
        <v>42771.0</v>
      </c>
      <c r="B768" s="14" t="s">
        <v>47</v>
      </c>
      <c r="C768" s="51" t="s">
        <v>46</v>
      </c>
      <c r="D768" s="51">
        <v>110384.3</v>
      </c>
      <c r="E768" s="52">
        <f t="shared" si="1"/>
        <v>110384.3</v>
      </c>
      <c r="F768" s="14" t="str">
        <f t="shared" si="2"/>
        <v>#N/A</v>
      </c>
      <c r="G768" s="14" t="str">
        <f t="shared" si="3"/>
        <v>#N/A</v>
      </c>
      <c r="H768" s="52">
        <f t="shared" si="4"/>
        <v>110384.3</v>
      </c>
      <c r="I768" s="18">
        <v>30.7</v>
      </c>
      <c r="J768" s="18"/>
    </row>
    <row r="769">
      <c r="A769" s="6">
        <v>42772.0</v>
      </c>
      <c r="B769" s="14" t="s">
        <v>47</v>
      </c>
      <c r="C769" s="51" t="s">
        <v>46</v>
      </c>
      <c r="D769" s="51">
        <v>108761.4</v>
      </c>
      <c r="E769" s="52">
        <f t="shared" si="1"/>
        <v>108761.4</v>
      </c>
      <c r="F769" s="14" t="str">
        <f t="shared" si="2"/>
        <v>#N/A</v>
      </c>
      <c r="G769" s="14" t="str">
        <f t="shared" si="3"/>
        <v>#N/A</v>
      </c>
      <c r="H769" s="52">
        <f t="shared" si="4"/>
        <v>108761.4</v>
      </c>
      <c r="I769" s="18">
        <v>18.0</v>
      </c>
      <c r="J769" s="18"/>
    </row>
    <row r="770">
      <c r="A770" s="6">
        <v>42773.0</v>
      </c>
      <c r="B770" s="14" t="s">
        <v>47</v>
      </c>
      <c r="C770" s="51" t="s">
        <v>46</v>
      </c>
      <c r="D770" s="51">
        <v>111543.8</v>
      </c>
      <c r="E770" s="52">
        <f t="shared" si="1"/>
        <v>111543.8</v>
      </c>
      <c r="F770" s="14" t="str">
        <f t="shared" si="2"/>
        <v>#N/A</v>
      </c>
      <c r="G770" s="14" t="str">
        <f t="shared" si="3"/>
        <v>#N/A</v>
      </c>
      <c r="H770" s="52">
        <f t="shared" si="4"/>
        <v>111543.8</v>
      </c>
      <c r="I770" s="18">
        <v>27.6</v>
      </c>
      <c r="J770" s="18"/>
    </row>
    <row r="771">
      <c r="A771" s="6">
        <v>42774.0</v>
      </c>
      <c r="B771" s="14" t="s">
        <v>47</v>
      </c>
      <c r="C771" s="51" t="s">
        <v>46</v>
      </c>
      <c r="D771" s="51">
        <v>142213.7</v>
      </c>
      <c r="E771" s="52">
        <f t="shared" si="1"/>
        <v>142213.7</v>
      </c>
      <c r="F771" s="14" t="str">
        <f t="shared" si="2"/>
        <v>#N/A</v>
      </c>
      <c r="G771" s="14" t="str">
        <f t="shared" si="3"/>
        <v>#N/A</v>
      </c>
      <c r="H771" s="52">
        <f t="shared" si="4"/>
        <v>142213.7</v>
      </c>
      <c r="I771" s="18">
        <v>36.0</v>
      </c>
      <c r="J771" s="18"/>
    </row>
    <row r="772">
      <c r="A772" s="6">
        <v>42775.0</v>
      </c>
      <c r="B772" s="14" t="s">
        <v>47</v>
      </c>
      <c r="C772" s="51" t="s">
        <v>46</v>
      </c>
      <c r="D772" s="51">
        <v>155060.6</v>
      </c>
      <c r="E772" s="52">
        <f t="shared" si="1"/>
        <v>155060.6</v>
      </c>
      <c r="F772" s="14" t="str">
        <f t="shared" si="2"/>
        <v>#N/A</v>
      </c>
      <c r="G772" s="14" t="str">
        <f t="shared" si="3"/>
        <v>#N/A</v>
      </c>
      <c r="H772" s="52">
        <f t="shared" si="4"/>
        <v>155060.6</v>
      </c>
      <c r="I772" s="18">
        <v>36.0</v>
      </c>
      <c r="J772" s="18"/>
    </row>
    <row r="773">
      <c r="A773" s="6">
        <v>42776.0</v>
      </c>
      <c r="B773" s="14" t="s">
        <v>47</v>
      </c>
      <c r="C773" s="51" t="s">
        <v>46</v>
      </c>
      <c r="D773" s="51">
        <v>138793.6</v>
      </c>
      <c r="E773" s="52">
        <f t="shared" si="1"/>
        <v>138793.6</v>
      </c>
      <c r="F773" s="14" t="str">
        <f t="shared" si="2"/>
        <v>#N/A</v>
      </c>
      <c r="G773" s="14" t="str">
        <f t="shared" si="3"/>
        <v>#N/A</v>
      </c>
      <c r="H773" s="52">
        <f t="shared" si="4"/>
        <v>138793.6</v>
      </c>
      <c r="I773" s="18">
        <v>27.1</v>
      </c>
      <c r="J773" s="18"/>
    </row>
    <row r="774">
      <c r="A774" s="6">
        <v>42777.0</v>
      </c>
      <c r="B774" s="14" t="s">
        <v>47</v>
      </c>
      <c r="C774" s="51" t="s">
        <v>46</v>
      </c>
      <c r="D774" s="51">
        <v>111983.5</v>
      </c>
      <c r="E774" s="52">
        <f t="shared" si="1"/>
        <v>111983.5</v>
      </c>
      <c r="F774" s="14" t="str">
        <f t="shared" si="2"/>
        <v>#N/A</v>
      </c>
      <c r="G774" s="14" t="str">
        <f t="shared" si="3"/>
        <v>#N/A</v>
      </c>
      <c r="H774" s="52">
        <f t="shared" si="4"/>
        <v>111983.5</v>
      </c>
      <c r="I774" s="18">
        <v>24.6</v>
      </c>
      <c r="J774" s="18"/>
    </row>
    <row r="775">
      <c r="A775" s="6">
        <v>42778.0</v>
      </c>
      <c r="B775" s="14" t="s">
        <v>47</v>
      </c>
      <c r="C775" s="51" t="s">
        <v>46</v>
      </c>
      <c r="D775" s="51">
        <v>89003.15</v>
      </c>
      <c r="E775" s="52">
        <f t="shared" si="1"/>
        <v>89003.15</v>
      </c>
      <c r="F775" s="14" t="str">
        <f t="shared" si="2"/>
        <v>#N/A</v>
      </c>
      <c r="G775" s="14" t="str">
        <f t="shared" si="3"/>
        <v>#N/A</v>
      </c>
      <c r="H775" s="52">
        <f t="shared" si="4"/>
        <v>89003.15</v>
      </c>
      <c r="I775" s="18">
        <v>19.9</v>
      </c>
      <c r="J775" s="18"/>
    </row>
    <row r="776">
      <c r="A776" s="6">
        <v>42779.0</v>
      </c>
      <c r="B776" s="14" t="s">
        <v>47</v>
      </c>
      <c r="C776" s="51" t="s">
        <v>46</v>
      </c>
      <c r="D776" s="51">
        <v>104844.1</v>
      </c>
      <c r="E776" s="52">
        <f t="shared" si="1"/>
        <v>104844.1</v>
      </c>
      <c r="F776" s="14" t="str">
        <f t="shared" si="2"/>
        <v>#N/A</v>
      </c>
      <c r="G776" s="14" t="str">
        <f t="shared" si="3"/>
        <v>#N/A</v>
      </c>
      <c r="H776" s="52">
        <f t="shared" si="4"/>
        <v>104844.1</v>
      </c>
      <c r="I776" s="18">
        <v>21.0</v>
      </c>
      <c r="J776" s="18"/>
    </row>
    <row r="777">
      <c r="A777" s="6">
        <v>42780.0</v>
      </c>
      <c r="B777" s="14" t="s">
        <v>47</v>
      </c>
      <c r="C777" s="51" t="s">
        <v>46</v>
      </c>
      <c r="D777" s="51">
        <v>111613.1</v>
      </c>
      <c r="E777" s="52">
        <f t="shared" si="1"/>
        <v>111613.1</v>
      </c>
      <c r="F777" s="14" t="str">
        <f t="shared" si="2"/>
        <v>#N/A</v>
      </c>
      <c r="G777" s="14" t="str">
        <f t="shared" si="3"/>
        <v>#N/A</v>
      </c>
      <c r="H777" s="52">
        <f t="shared" si="4"/>
        <v>111613.1</v>
      </c>
      <c r="I777" s="18">
        <v>19.5</v>
      </c>
      <c r="J777" s="18"/>
    </row>
    <row r="778">
      <c r="A778" s="6">
        <v>42781.0</v>
      </c>
      <c r="B778" s="14" t="s">
        <v>47</v>
      </c>
      <c r="C778" s="51" t="s">
        <v>46</v>
      </c>
      <c r="D778" s="51">
        <v>116299.4</v>
      </c>
      <c r="E778" s="52">
        <f t="shared" si="1"/>
        <v>116299.4</v>
      </c>
      <c r="F778" s="14" t="str">
        <f t="shared" si="2"/>
        <v>#N/A</v>
      </c>
      <c r="G778" s="14" t="str">
        <f t="shared" si="3"/>
        <v>#N/A</v>
      </c>
      <c r="H778" s="52">
        <f t="shared" si="4"/>
        <v>116299.4</v>
      </c>
      <c r="I778" s="18">
        <v>31.5</v>
      </c>
      <c r="J778" s="18"/>
    </row>
    <row r="779">
      <c r="A779" s="6">
        <v>42782.0</v>
      </c>
      <c r="B779" s="14" t="s">
        <v>47</v>
      </c>
      <c r="C779" s="51" t="s">
        <v>46</v>
      </c>
      <c r="D779" s="51">
        <v>119947.6</v>
      </c>
      <c r="E779" s="52">
        <f t="shared" si="1"/>
        <v>119947.6</v>
      </c>
      <c r="F779" s="14" t="str">
        <f t="shared" si="2"/>
        <v>#N/A</v>
      </c>
      <c r="G779" s="14" t="str">
        <f t="shared" si="3"/>
        <v>#N/A</v>
      </c>
      <c r="H779" s="52">
        <f t="shared" si="4"/>
        <v>119947.6</v>
      </c>
      <c r="I779" s="18">
        <v>23.6</v>
      </c>
      <c r="J779" s="18"/>
    </row>
    <row r="780">
      <c r="A780" s="6">
        <v>42783.0</v>
      </c>
      <c r="B780" s="14" t="s">
        <v>47</v>
      </c>
      <c r="C780" s="51" t="s">
        <v>46</v>
      </c>
      <c r="D780" s="51">
        <v>111886.0</v>
      </c>
      <c r="E780" s="52">
        <f t="shared" si="1"/>
        <v>111886</v>
      </c>
      <c r="F780" s="14" t="str">
        <f t="shared" si="2"/>
        <v>#N/A</v>
      </c>
      <c r="G780" s="14" t="str">
        <f t="shared" si="3"/>
        <v>#N/A</v>
      </c>
      <c r="H780" s="52">
        <f t="shared" si="4"/>
        <v>111886</v>
      </c>
      <c r="I780" s="18">
        <v>25.5</v>
      </c>
      <c r="J780" s="18"/>
    </row>
    <row r="781">
      <c r="A781" s="6">
        <v>42784.0</v>
      </c>
      <c r="B781" s="14" t="s">
        <v>47</v>
      </c>
      <c r="C781" s="51" t="s">
        <v>46</v>
      </c>
      <c r="D781" s="51">
        <v>95623.35</v>
      </c>
      <c r="E781" s="52">
        <f t="shared" si="1"/>
        <v>95623.35</v>
      </c>
      <c r="F781" s="14" t="str">
        <f t="shared" si="2"/>
        <v>#N/A</v>
      </c>
      <c r="G781" s="14" t="str">
        <f t="shared" si="3"/>
        <v>#N/A</v>
      </c>
      <c r="H781" s="52">
        <f t="shared" si="4"/>
        <v>95623.35</v>
      </c>
      <c r="I781" s="18">
        <v>18.9</v>
      </c>
      <c r="J781" s="18"/>
    </row>
    <row r="782">
      <c r="A782" s="6">
        <v>42785.0</v>
      </c>
      <c r="B782" s="14" t="s">
        <v>47</v>
      </c>
      <c r="C782" s="51" t="s">
        <v>46</v>
      </c>
      <c r="D782" s="51">
        <v>91280.03</v>
      </c>
      <c r="E782" s="52">
        <f t="shared" si="1"/>
        <v>91280.03</v>
      </c>
      <c r="F782" s="14" t="str">
        <f t="shared" si="2"/>
        <v>#N/A</v>
      </c>
      <c r="G782" s="14" t="str">
        <f t="shared" si="3"/>
        <v>#N/A</v>
      </c>
      <c r="H782" s="52">
        <f t="shared" si="4"/>
        <v>91280.03</v>
      </c>
      <c r="I782" s="18">
        <v>17.3</v>
      </c>
      <c r="J782" s="18"/>
    </row>
    <row r="783">
      <c r="A783" s="6">
        <v>42786.0</v>
      </c>
      <c r="B783" s="14" t="s">
        <v>47</v>
      </c>
      <c r="C783" s="51" t="s">
        <v>46</v>
      </c>
      <c r="D783" s="51">
        <v>105341.9</v>
      </c>
      <c r="E783" s="52">
        <f t="shared" si="1"/>
        <v>105341.9</v>
      </c>
      <c r="F783" s="14" t="str">
        <f t="shared" si="2"/>
        <v>#N/A</v>
      </c>
      <c r="G783" s="14" t="str">
        <f t="shared" si="3"/>
        <v>#N/A</v>
      </c>
      <c r="H783" s="52">
        <f t="shared" si="4"/>
        <v>105341.9</v>
      </c>
      <c r="I783" s="18">
        <v>20.3</v>
      </c>
      <c r="J783" s="18"/>
    </row>
    <row r="784">
      <c r="A784" s="6">
        <v>42787.0</v>
      </c>
      <c r="B784" s="14" t="s">
        <v>47</v>
      </c>
      <c r="C784" s="51" t="s">
        <v>46</v>
      </c>
      <c r="D784" s="51">
        <v>112351.5</v>
      </c>
      <c r="E784" s="52">
        <f t="shared" si="1"/>
        <v>112351.5</v>
      </c>
      <c r="F784" s="14" t="str">
        <f t="shared" si="2"/>
        <v>#N/A</v>
      </c>
      <c r="G784" s="14" t="str">
        <f t="shared" si="3"/>
        <v>#N/A</v>
      </c>
      <c r="H784" s="52">
        <f t="shared" si="4"/>
        <v>112351.5</v>
      </c>
      <c r="I784" s="18">
        <v>24.0</v>
      </c>
      <c r="J784" s="18"/>
    </row>
    <row r="785">
      <c r="A785" s="6">
        <v>42788.0</v>
      </c>
      <c r="B785" s="14" t="s">
        <v>47</v>
      </c>
      <c r="C785" s="51" t="s">
        <v>46</v>
      </c>
      <c r="D785" s="51">
        <v>116690.2</v>
      </c>
      <c r="E785" s="52">
        <f t="shared" si="1"/>
        <v>116690.2</v>
      </c>
      <c r="F785" s="14" t="str">
        <f t="shared" si="2"/>
        <v>#N/A</v>
      </c>
      <c r="G785" s="14" t="str">
        <f t="shared" si="3"/>
        <v>#N/A</v>
      </c>
      <c r="H785" s="52">
        <f t="shared" si="4"/>
        <v>116690.2</v>
      </c>
      <c r="I785" s="18">
        <v>33.3</v>
      </c>
      <c r="J785" s="18"/>
    </row>
    <row r="786">
      <c r="A786" s="6">
        <v>42789.0</v>
      </c>
      <c r="B786" s="14" t="s">
        <v>47</v>
      </c>
      <c r="C786" s="51" t="s">
        <v>46</v>
      </c>
      <c r="D786" s="51">
        <v>117948.7</v>
      </c>
      <c r="E786" s="52">
        <f t="shared" si="1"/>
        <v>117948.7</v>
      </c>
      <c r="F786" s="14" t="str">
        <f t="shared" si="2"/>
        <v>#N/A</v>
      </c>
      <c r="G786" s="14" t="str">
        <f t="shared" si="3"/>
        <v>#N/A</v>
      </c>
      <c r="H786" s="52">
        <f t="shared" si="4"/>
        <v>117948.7</v>
      </c>
      <c r="I786" s="18">
        <v>25.0</v>
      </c>
      <c r="J786" s="18"/>
    </row>
    <row r="787">
      <c r="A787" s="6">
        <v>42790.0</v>
      </c>
      <c r="B787" s="14" t="s">
        <v>47</v>
      </c>
      <c r="C787" s="51" t="s">
        <v>46</v>
      </c>
      <c r="D787" s="51">
        <v>111229.5</v>
      </c>
      <c r="E787" s="52">
        <f t="shared" si="1"/>
        <v>111229.5</v>
      </c>
      <c r="F787" s="14" t="str">
        <f t="shared" si="2"/>
        <v>#N/A</v>
      </c>
      <c r="G787" s="14" t="str">
        <f t="shared" si="3"/>
        <v>#N/A</v>
      </c>
      <c r="H787" s="52">
        <f t="shared" si="4"/>
        <v>111229.5</v>
      </c>
      <c r="I787" s="18">
        <v>20.0</v>
      </c>
      <c r="J787" s="18"/>
    </row>
    <row r="788">
      <c r="A788" s="6">
        <v>42791.0</v>
      </c>
      <c r="B788" s="14" t="s">
        <v>47</v>
      </c>
      <c r="C788" s="51" t="s">
        <v>46</v>
      </c>
      <c r="D788" s="51">
        <v>95046.91</v>
      </c>
      <c r="E788" s="52">
        <f t="shared" si="1"/>
        <v>95046.91</v>
      </c>
      <c r="F788" s="14" t="str">
        <f t="shared" si="2"/>
        <v>#N/A</v>
      </c>
      <c r="G788" s="14" t="str">
        <f t="shared" si="3"/>
        <v>#N/A</v>
      </c>
      <c r="H788" s="52">
        <f t="shared" si="4"/>
        <v>95046.91</v>
      </c>
      <c r="I788" s="18">
        <v>19.4</v>
      </c>
      <c r="J788" s="18"/>
    </row>
    <row r="789">
      <c r="A789" s="6">
        <v>42792.0</v>
      </c>
      <c r="B789" s="14" t="s">
        <v>47</v>
      </c>
      <c r="C789" s="51" t="s">
        <v>46</v>
      </c>
      <c r="D789" s="51">
        <v>100495.6</v>
      </c>
      <c r="E789" s="52">
        <f t="shared" si="1"/>
        <v>100495.6</v>
      </c>
      <c r="F789" s="14" t="str">
        <f t="shared" si="2"/>
        <v>#N/A</v>
      </c>
      <c r="G789" s="14" t="str">
        <f t="shared" si="3"/>
        <v>#N/A</v>
      </c>
      <c r="H789" s="52">
        <f t="shared" si="4"/>
        <v>100495.6</v>
      </c>
      <c r="I789" s="18">
        <v>29.8</v>
      </c>
      <c r="J789" s="18"/>
    </row>
    <row r="790">
      <c r="A790" s="6">
        <v>42793.0</v>
      </c>
      <c r="B790" s="14" t="s">
        <v>47</v>
      </c>
      <c r="C790" s="51" t="s">
        <v>46</v>
      </c>
      <c r="D790" s="51">
        <v>131090.8</v>
      </c>
      <c r="E790" s="52">
        <f t="shared" si="1"/>
        <v>131090.8</v>
      </c>
      <c r="F790" s="14" t="str">
        <f t="shared" si="2"/>
        <v>#N/A</v>
      </c>
      <c r="G790" s="14" t="str">
        <f t="shared" si="3"/>
        <v>#N/A</v>
      </c>
      <c r="H790" s="52">
        <f t="shared" si="4"/>
        <v>131090.8</v>
      </c>
      <c r="I790" s="18">
        <v>33.1</v>
      </c>
      <c r="J790" s="18"/>
    </row>
    <row r="791">
      <c r="A791" s="6">
        <v>42794.0</v>
      </c>
      <c r="B791" s="14" t="s">
        <v>47</v>
      </c>
      <c r="C791" s="51" t="s">
        <v>46</v>
      </c>
      <c r="D791" s="51">
        <v>140167.5</v>
      </c>
      <c r="E791" s="52">
        <f t="shared" si="1"/>
        <v>140167.5</v>
      </c>
      <c r="F791" s="14" t="str">
        <f t="shared" si="2"/>
        <v>#N/A</v>
      </c>
      <c r="G791" s="14" t="str">
        <f t="shared" si="3"/>
        <v>#N/A</v>
      </c>
      <c r="H791" s="52">
        <f t="shared" si="4"/>
        <v>140167.5</v>
      </c>
      <c r="I791" s="18">
        <v>33.6</v>
      </c>
      <c r="J791" s="18"/>
    </row>
    <row r="792">
      <c r="A792" s="6">
        <v>42795.0</v>
      </c>
      <c r="B792" s="14" t="s">
        <v>47</v>
      </c>
      <c r="C792" s="51" t="s">
        <v>46</v>
      </c>
      <c r="D792" s="51">
        <v>137292.0</v>
      </c>
      <c r="E792" s="52">
        <f t="shared" si="1"/>
        <v>137292</v>
      </c>
      <c r="F792" s="14" t="str">
        <f t="shared" si="2"/>
        <v>#N/A</v>
      </c>
      <c r="G792" s="14" t="str">
        <f t="shared" si="3"/>
        <v>#N/A</v>
      </c>
      <c r="H792" s="52">
        <f t="shared" si="4"/>
        <v>137292</v>
      </c>
      <c r="I792" s="18">
        <v>30.5</v>
      </c>
      <c r="J792" s="18"/>
    </row>
    <row r="793">
      <c r="A793" s="6">
        <v>42796.0</v>
      </c>
      <c r="B793" s="14" t="s">
        <v>47</v>
      </c>
      <c r="C793" s="51" t="s">
        <v>46</v>
      </c>
      <c r="D793" s="51">
        <v>127633.3</v>
      </c>
      <c r="E793" s="52">
        <f t="shared" si="1"/>
        <v>127633.3</v>
      </c>
      <c r="F793" s="14" t="str">
        <f t="shared" si="2"/>
        <v>#N/A</v>
      </c>
      <c r="G793" s="14" t="str">
        <f t="shared" si="3"/>
        <v>#N/A</v>
      </c>
      <c r="H793" s="52">
        <f t="shared" si="4"/>
        <v>127633.3</v>
      </c>
      <c r="I793" s="18">
        <v>23.3</v>
      </c>
      <c r="J793" s="18"/>
    </row>
    <row r="794">
      <c r="A794" s="6">
        <v>42797.0</v>
      </c>
      <c r="B794" s="14" t="s">
        <v>47</v>
      </c>
      <c r="C794" s="51" t="s">
        <v>46</v>
      </c>
      <c r="D794" s="51">
        <v>124311.3</v>
      </c>
      <c r="E794" s="52">
        <f t="shared" si="1"/>
        <v>124311.3</v>
      </c>
      <c r="F794" s="14" t="str">
        <f t="shared" si="2"/>
        <v>#N/A</v>
      </c>
      <c r="G794" s="14" t="str">
        <f t="shared" si="3"/>
        <v>#N/A</v>
      </c>
      <c r="H794" s="52">
        <f t="shared" si="4"/>
        <v>124311.3</v>
      </c>
      <c r="I794" s="18">
        <v>28.6</v>
      </c>
      <c r="J794" s="18"/>
    </row>
    <row r="795">
      <c r="A795" s="6">
        <v>42798.0</v>
      </c>
      <c r="B795" s="14" t="s">
        <v>47</v>
      </c>
      <c r="C795" s="51" t="s">
        <v>46</v>
      </c>
      <c r="D795" s="51">
        <v>116083.3</v>
      </c>
      <c r="E795" s="52">
        <f t="shared" si="1"/>
        <v>116083.3</v>
      </c>
      <c r="F795" s="14" t="str">
        <f t="shared" si="2"/>
        <v>#N/A</v>
      </c>
      <c r="G795" s="14" t="str">
        <f t="shared" si="3"/>
        <v>#N/A</v>
      </c>
      <c r="H795" s="52">
        <f t="shared" si="4"/>
        <v>116083.3</v>
      </c>
      <c r="I795" s="18">
        <v>27.4</v>
      </c>
      <c r="J795" s="18"/>
    </row>
    <row r="796">
      <c r="A796" s="6">
        <v>42799.0</v>
      </c>
      <c r="B796" s="14" t="s">
        <v>47</v>
      </c>
      <c r="C796" s="51" t="s">
        <v>46</v>
      </c>
      <c r="D796" s="51">
        <v>103539.0</v>
      </c>
      <c r="E796" s="52">
        <f t="shared" si="1"/>
        <v>103539</v>
      </c>
      <c r="F796" s="14" t="str">
        <f t="shared" si="2"/>
        <v>#N/A</v>
      </c>
      <c r="G796" s="14" t="str">
        <f t="shared" si="3"/>
        <v>#N/A</v>
      </c>
      <c r="H796" s="52">
        <f t="shared" si="4"/>
        <v>103539</v>
      </c>
      <c r="I796" s="18">
        <v>25.4</v>
      </c>
      <c r="J796" s="18"/>
    </row>
    <row r="797">
      <c r="A797" s="6">
        <v>42800.0</v>
      </c>
      <c r="B797" s="14" t="s">
        <v>47</v>
      </c>
      <c r="C797" s="51" t="s">
        <v>46</v>
      </c>
      <c r="D797" s="51">
        <v>116447.9</v>
      </c>
      <c r="E797" s="52">
        <f t="shared" si="1"/>
        <v>116447.9</v>
      </c>
      <c r="F797" s="14" t="str">
        <f t="shared" si="2"/>
        <v>#N/A</v>
      </c>
      <c r="G797" s="14" t="str">
        <f t="shared" si="3"/>
        <v>#N/A</v>
      </c>
      <c r="H797" s="52">
        <f t="shared" si="4"/>
        <v>116447.9</v>
      </c>
      <c r="I797" s="18">
        <v>27.4</v>
      </c>
      <c r="J797" s="18"/>
    </row>
    <row r="798">
      <c r="A798" s="6">
        <v>42801.0</v>
      </c>
      <c r="B798" s="14" t="s">
        <v>47</v>
      </c>
      <c r="C798" s="51" t="s">
        <v>46</v>
      </c>
      <c r="D798" s="51">
        <v>117931.5</v>
      </c>
      <c r="E798" s="52">
        <f t="shared" si="1"/>
        <v>117931.5</v>
      </c>
      <c r="F798" s="14" t="str">
        <f t="shared" si="2"/>
        <v>#N/A</v>
      </c>
      <c r="G798" s="14" t="str">
        <f t="shared" si="3"/>
        <v>#N/A</v>
      </c>
      <c r="H798" s="52">
        <f t="shared" si="4"/>
        <v>117931.5</v>
      </c>
      <c r="I798" s="18">
        <v>28.2</v>
      </c>
      <c r="J798" s="18"/>
    </row>
    <row r="799">
      <c r="A799" s="6">
        <v>42802.0</v>
      </c>
      <c r="B799" s="14" t="s">
        <v>47</v>
      </c>
      <c r="C799" s="51" t="s">
        <v>46</v>
      </c>
      <c r="D799" s="51">
        <v>124370.8</v>
      </c>
      <c r="E799" s="52">
        <f t="shared" si="1"/>
        <v>124370.8</v>
      </c>
      <c r="F799" s="14" t="str">
        <f t="shared" si="2"/>
        <v>#N/A</v>
      </c>
      <c r="G799" s="14" t="str">
        <f t="shared" si="3"/>
        <v>#N/A</v>
      </c>
      <c r="H799" s="52">
        <f t="shared" si="4"/>
        <v>124370.8</v>
      </c>
      <c r="I799" s="18">
        <v>31.5</v>
      </c>
      <c r="J799" s="18"/>
    </row>
    <row r="800">
      <c r="A800" s="6">
        <v>42803.0</v>
      </c>
      <c r="B800" s="14" t="s">
        <v>47</v>
      </c>
      <c r="C800" s="51" t="s">
        <v>46</v>
      </c>
      <c r="D800" s="51">
        <v>129649.3</v>
      </c>
      <c r="E800" s="52">
        <f t="shared" si="1"/>
        <v>129649.3</v>
      </c>
      <c r="F800" s="14" t="str">
        <f t="shared" si="2"/>
        <v>#N/A</v>
      </c>
      <c r="G800" s="14" t="str">
        <f t="shared" si="3"/>
        <v>#N/A</v>
      </c>
      <c r="H800" s="52">
        <f t="shared" si="4"/>
        <v>129649.3</v>
      </c>
      <c r="I800" s="18">
        <v>32.3</v>
      </c>
      <c r="J800" s="18"/>
    </row>
    <row r="801">
      <c r="A801" s="6">
        <v>42804.0</v>
      </c>
      <c r="B801" s="14" t="s">
        <v>47</v>
      </c>
      <c r="C801" s="51" t="s">
        <v>46</v>
      </c>
      <c r="D801" s="51">
        <v>125346.1</v>
      </c>
      <c r="E801" s="52">
        <f t="shared" si="1"/>
        <v>125346.1</v>
      </c>
      <c r="F801" s="14" t="str">
        <f t="shared" si="2"/>
        <v>#N/A</v>
      </c>
      <c r="G801" s="14" t="str">
        <f t="shared" si="3"/>
        <v>#N/A</v>
      </c>
      <c r="H801" s="52">
        <f t="shared" si="4"/>
        <v>125346.1</v>
      </c>
      <c r="I801" s="18">
        <v>23.8</v>
      </c>
      <c r="J801" s="18"/>
    </row>
    <row r="802">
      <c r="A802" s="6">
        <v>42805.0</v>
      </c>
      <c r="B802" s="14" t="s">
        <v>47</v>
      </c>
      <c r="C802" s="51" t="s">
        <v>46</v>
      </c>
      <c r="D802" s="51">
        <v>108816.8</v>
      </c>
      <c r="E802" s="52">
        <f t="shared" si="1"/>
        <v>108816.8</v>
      </c>
      <c r="F802" s="14" t="str">
        <f t="shared" si="2"/>
        <v>#N/A</v>
      </c>
      <c r="G802" s="14" t="str">
        <f t="shared" si="3"/>
        <v>#N/A</v>
      </c>
      <c r="H802" s="52">
        <f t="shared" si="4"/>
        <v>108816.8</v>
      </c>
      <c r="I802" s="18">
        <v>26.4</v>
      </c>
      <c r="J802" s="18"/>
    </row>
    <row r="803">
      <c r="A803" s="6">
        <v>42806.0</v>
      </c>
      <c r="B803" s="14" t="s">
        <v>47</v>
      </c>
      <c r="C803" s="51" t="s">
        <v>46</v>
      </c>
      <c r="D803" s="51">
        <v>102617.5</v>
      </c>
      <c r="E803" s="52">
        <f t="shared" si="1"/>
        <v>102617.5</v>
      </c>
      <c r="F803" s="14" t="str">
        <f t="shared" si="2"/>
        <v>#N/A</v>
      </c>
      <c r="G803" s="14" t="str">
        <f t="shared" si="3"/>
        <v>#N/A</v>
      </c>
      <c r="H803" s="52">
        <f t="shared" si="4"/>
        <v>102617.5</v>
      </c>
      <c r="I803" s="18">
        <v>27.1</v>
      </c>
      <c r="J803" s="18"/>
    </row>
    <row r="804">
      <c r="A804" s="6">
        <v>42807.0</v>
      </c>
      <c r="B804" s="14" t="s">
        <v>47</v>
      </c>
      <c r="C804" s="51" t="s">
        <v>47</v>
      </c>
      <c r="D804" s="51">
        <v>104468.9</v>
      </c>
      <c r="E804" s="52">
        <f t="shared" si="1"/>
        <v>104468.9</v>
      </c>
      <c r="F804" s="14" t="str">
        <f t="shared" si="2"/>
        <v>#N/A</v>
      </c>
      <c r="G804" s="52">
        <f t="shared" si="3"/>
        <v>104468.9</v>
      </c>
      <c r="H804" s="52" t="str">
        <f t="shared" si="4"/>
        <v>#N/A</v>
      </c>
      <c r="I804" s="18">
        <v>24.3</v>
      </c>
      <c r="J804" s="18"/>
    </row>
    <row r="805">
      <c r="A805" s="6">
        <v>42808.0</v>
      </c>
      <c r="B805" s="14" t="s">
        <v>47</v>
      </c>
      <c r="C805" s="51" t="s">
        <v>46</v>
      </c>
      <c r="D805" s="51">
        <v>133227.8</v>
      </c>
      <c r="E805" s="52">
        <f t="shared" si="1"/>
        <v>133227.8</v>
      </c>
      <c r="F805" s="14" t="str">
        <f t="shared" si="2"/>
        <v>#N/A</v>
      </c>
      <c r="G805" s="14" t="str">
        <f t="shared" si="3"/>
        <v>#N/A</v>
      </c>
      <c r="H805" s="52">
        <f t="shared" si="4"/>
        <v>133227.8</v>
      </c>
      <c r="I805" s="18">
        <v>32.7</v>
      </c>
      <c r="J805" s="18"/>
    </row>
    <row r="806">
      <c r="A806" s="6">
        <v>42809.0</v>
      </c>
      <c r="B806" s="14" t="s">
        <v>47</v>
      </c>
      <c r="C806" s="51" t="s">
        <v>46</v>
      </c>
      <c r="D806" s="51">
        <v>139672.8</v>
      </c>
      <c r="E806" s="52">
        <f t="shared" si="1"/>
        <v>139672.8</v>
      </c>
      <c r="F806" s="14" t="str">
        <f t="shared" si="2"/>
        <v>#N/A</v>
      </c>
      <c r="G806" s="14" t="str">
        <f t="shared" si="3"/>
        <v>#N/A</v>
      </c>
      <c r="H806" s="52">
        <f t="shared" si="4"/>
        <v>139672.8</v>
      </c>
      <c r="I806" s="18">
        <v>33.2</v>
      </c>
      <c r="J806" s="18"/>
    </row>
    <row r="807">
      <c r="A807" s="6">
        <v>42810.0</v>
      </c>
      <c r="B807" s="14" t="s">
        <v>47</v>
      </c>
      <c r="C807" s="51" t="s">
        <v>46</v>
      </c>
      <c r="D807" s="51">
        <v>124256.0</v>
      </c>
      <c r="E807" s="52">
        <f t="shared" si="1"/>
        <v>124256</v>
      </c>
      <c r="F807" s="14" t="str">
        <f t="shared" si="2"/>
        <v>#N/A</v>
      </c>
      <c r="G807" s="14" t="str">
        <f t="shared" si="3"/>
        <v>#N/A</v>
      </c>
      <c r="H807" s="52">
        <f t="shared" si="4"/>
        <v>124256</v>
      </c>
      <c r="I807" s="18">
        <v>23.0</v>
      </c>
      <c r="J807" s="18"/>
    </row>
    <row r="808">
      <c r="A808" s="6">
        <v>42811.0</v>
      </c>
      <c r="B808" s="14" t="s">
        <v>47</v>
      </c>
      <c r="C808" s="51" t="s">
        <v>46</v>
      </c>
      <c r="D808" s="51">
        <v>111612.1</v>
      </c>
      <c r="E808" s="52">
        <f t="shared" si="1"/>
        <v>111612.1</v>
      </c>
      <c r="F808" s="14" t="str">
        <f t="shared" si="2"/>
        <v>#N/A</v>
      </c>
      <c r="G808" s="14" t="str">
        <f t="shared" si="3"/>
        <v>#N/A</v>
      </c>
      <c r="H808" s="52">
        <f t="shared" si="4"/>
        <v>111612.1</v>
      </c>
      <c r="I808" s="18">
        <v>22.1</v>
      </c>
      <c r="J808" s="18"/>
    </row>
    <row r="809">
      <c r="A809" s="6">
        <v>42812.0</v>
      </c>
      <c r="B809" s="14" t="s">
        <v>47</v>
      </c>
      <c r="C809" s="51" t="s">
        <v>46</v>
      </c>
      <c r="D809" s="51">
        <v>107731.8</v>
      </c>
      <c r="E809" s="52">
        <f t="shared" si="1"/>
        <v>107731.8</v>
      </c>
      <c r="F809" s="14" t="str">
        <f t="shared" si="2"/>
        <v>#N/A</v>
      </c>
      <c r="G809" s="14" t="str">
        <f t="shared" si="3"/>
        <v>#N/A</v>
      </c>
      <c r="H809" s="52">
        <f t="shared" si="4"/>
        <v>107731.8</v>
      </c>
      <c r="I809" s="18">
        <v>30.8</v>
      </c>
      <c r="J809" s="18"/>
    </row>
    <row r="810">
      <c r="A810" s="6">
        <v>42813.0</v>
      </c>
      <c r="B810" s="14" t="s">
        <v>47</v>
      </c>
      <c r="C810" s="51" t="s">
        <v>46</v>
      </c>
      <c r="D810" s="51">
        <v>113593.8</v>
      </c>
      <c r="E810" s="52">
        <f t="shared" si="1"/>
        <v>113593.8</v>
      </c>
      <c r="F810" s="14" t="str">
        <f t="shared" si="2"/>
        <v>#N/A</v>
      </c>
      <c r="G810" s="14" t="str">
        <f t="shared" si="3"/>
        <v>#N/A</v>
      </c>
      <c r="H810" s="52">
        <f t="shared" si="4"/>
        <v>113593.8</v>
      </c>
      <c r="I810" s="18">
        <v>33.5</v>
      </c>
      <c r="J810" s="18"/>
    </row>
    <row r="811">
      <c r="A811" s="6">
        <v>42814.0</v>
      </c>
      <c r="B811" s="14" t="s">
        <v>47</v>
      </c>
      <c r="C811" s="51" t="s">
        <v>46</v>
      </c>
      <c r="D811" s="51">
        <v>131981.0</v>
      </c>
      <c r="E811" s="52">
        <f t="shared" si="1"/>
        <v>131981</v>
      </c>
      <c r="F811" s="14" t="str">
        <f t="shared" si="2"/>
        <v>#N/A</v>
      </c>
      <c r="G811" s="14" t="str">
        <f t="shared" si="3"/>
        <v>#N/A</v>
      </c>
      <c r="H811" s="52">
        <f t="shared" si="4"/>
        <v>131981</v>
      </c>
      <c r="I811" s="18">
        <v>28.0</v>
      </c>
      <c r="J811" s="18"/>
    </row>
    <row r="812">
      <c r="A812" s="6">
        <v>42815.0</v>
      </c>
      <c r="B812" s="14" t="s">
        <v>47</v>
      </c>
      <c r="C812" s="51" t="s">
        <v>46</v>
      </c>
      <c r="D812" s="51">
        <v>127625.4</v>
      </c>
      <c r="E812" s="52">
        <f t="shared" si="1"/>
        <v>127625.4</v>
      </c>
      <c r="F812" s="14" t="str">
        <f t="shared" si="2"/>
        <v>#N/A</v>
      </c>
      <c r="G812" s="14" t="str">
        <f t="shared" si="3"/>
        <v>#N/A</v>
      </c>
      <c r="H812" s="52">
        <f t="shared" si="4"/>
        <v>127625.4</v>
      </c>
      <c r="I812" s="18">
        <v>26.1</v>
      </c>
      <c r="J812" s="18"/>
    </row>
    <row r="813">
      <c r="A813" s="6">
        <v>42816.0</v>
      </c>
      <c r="B813" s="14" t="s">
        <v>47</v>
      </c>
      <c r="C813" s="51" t="s">
        <v>46</v>
      </c>
      <c r="D813" s="51">
        <v>114696.4</v>
      </c>
      <c r="E813" s="52">
        <f t="shared" si="1"/>
        <v>114696.4</v>
      </c>
      <c r="F813" s="14" t="str">
        <f t="shared" si="2"/>
        <v>#N/A</v>
      </c>
      <c r="G813" s="14" t="str">
        <f t="shared" si="3"/>
        <v>#N/A</v>
      </c>
      <c r="H813" s="52">
        <f t="shared" si="4"/>
        <v>114696.4</v>
      </c>
      <c r="I813" s="18">
        <v>21.8</v>
      </c>
      <c r="J813" s="18"/>
    </row>
    <row r="814">
      <c r="A814" s="6">
        <v>42817.0</v>
      </c>
      <c r="B814" s="14" t="s">
        <v>47</v>
      </c>
      <c r="C814" s="51" t="s">
        <v>46</v>
      </c>
      <c r="D814" s="51">
        <v>111632.8</v>
      </c>
      <c r="E814" s="52">
        <f t="shared" si="1"/>
        <v>111632.8</v>
      </c>
      <c r="F814" s="14" t="str">
        <f t="shared" si="2"/>
        <v>#N/A</v>
      </c>
      <c r="G814" s="14" t="str">
        <f t="shared" si="3"/>
        <v>#N/A</v>
      </c>
      <c r="H814" s="52">
        <f t="shared" si="4"/>
        <v>111632.8</v>
      </c>
      <c r="I814" s="18">
        <v>25.1</v>
      </c>
      <c r="J814" s="18"/>
    </row>
    <row r="815">
      <c r="A815" s="6">
        <v>42818.0</v>
      </c>
      <c r="B815" s="14" t="s">
        <v>47</v>
      </c>
      <c r="C815" s="51" t="s">
        <v>46</v>
      </c>
      <c r="D815" s="51">
        <v>115411.4</v>
      </c>
      <c r="E815" s="52">
        <f t="shared" si="1"/>
        <v>115411.4</v>
      </c>
      <c r="F815" s="14" t="str">
        <f t="shared" si="2"/>
        <v>#N/A</v>
      </c>
      <c r="G815" s="14" t="str">
        <f t="shared" si="3"/>
        <v>#N/A</v>
      </c>
      <c r="H815" s="52">
        <f t="shared" si="4"/>
        <v>115411.4</v>
      </c>
      <c r="I815" s="18">
        <v>24.7</v>
      </c>
      <c r="J815" s="18"/>
    </row>
    <row r="816">
      <c r="A816" s="6">
        <v>42819.0</v>
      </c>
      <c r="B816" s="14" t="s">
        <v>47</v>
      </c>
      <c r="C816" s="51" t="s">
        <v>46</v>
      </c>
      <c r="D816" s="51">
        <v>107466.0</v>
      </c>
      <c r="E816" s="52">
        <f t="shared" si="1"/>
        <v>107466</v>
      </c>
      <c r="F816" s="14" t="str">
        <f t="shared" si="2"/>
        <v>#N/A</v>
      </c>
      <c r="G816" s="14" t="str">
        <f t="shared" si="3"/>
        <v>#N/A</v>
      </c>
      <c r="H816" s="52">
        <f t="shared" si="4"/>
        <v>107466</v>
      </c>
      <c r="I816" s="18">
        <v>29.7</v>
      </c>
      <c r="J816" s="18"/>
    </row>
    <row r="817">
      <c r="A817" s="6">
        <v>42820.0</v>
      </c>
      <c r="B817" s="14" t="s">
        <v>47</v>
      </c>
      <c r="C817" s="51" t="s">
        <v>46</v>
      </c>
      <c r="D817" s="51">
        <v>104189.1</v>
      </c>
      <c r="E817" s="52">
        <f t="shared" si="1"/>
        <v>104189.1</v>
      </c>
      <c r="F817" s="14" t="str">
        <f t="shared" si="2"/>
        <v>#N/A</v>
      </c>
      <c r="G817" s="14" t="str">
        <f t="shared" si="3"/>
        <v>#N/A</v>
      </c>
      <c r="H817" s="52">
        <f t="shared" si="4"/>
        <v>104189.1</v>
      </c>
      <c r="I817" s="18">
        <v>26.7</v>
      </c>
      <c r="J817" s="18"/>
    </row>
    <row r="818">
      <c r="A818" s="6">
        <v>42821.0</v>
      </c>
      <c r="B818" s="14" t="s">
        <v>47</v>
      </c>
      <c r="C818" s="51" t="s">
        <v>46</v>
      </c>
      <c r="D818" s="51">
        <v>116237.2</v>
      </c>
      <c r="E818" s="52">
        <f t="shared" si="1"/>
        <v>116237.2</v>
      </c>
      <c r="F818" s="14" t="str">
        <f t="shared" si="2"/>
        <v>#N/A</v>
      </c>
      <c r="G818" s="14" t="str">
        <f t="shared" si="3"/>
        <v>#N/A</v>
      </c>
      <c r="H818" s="52">
        <f t="shared" si="4"/>
        <v>116237.2</v>
      </c>
      <c r="I818" s="18">
        <v>31.9</v>
      </c>
      <c r="J818" s="18"/>
    </row>
    <row r="819">
      <c r="A819" s="6">
        <v>42822.0</v>
      </c>
      <c r="B819" s="14" t="s">
        <v>47</v>
      </c>
      <c r="C819" s="51" t="s">
        <v>46</v>
      </c>
      <c r="D819" s="51">
        <v>111033.0</v>
      </c>
      <c r="E819" s="52">
        <f t="shared" si="1"/>
        <v>111033</v>
      </c>
      <c r="F819" s="14" t="str">
        <f t="shared" si="2"/>
        <v>#N/A</v>
      </c>
      <c r="G819" s="14" t="str">
        <f t="shared" si="3"/>
        <v>#N/A</v>
      </c>
      <c r="H819" s="52">
        <f t="shared" si="4"/>
        <v>111033</v>
      </c>
      <c r="I819" s="18">
        <v>24.3</v>
      </c>
      <c r="J819" s="18"/>
    </row>
    <row r="820">
      <c r="A820" s="6">
        <v>42823.0</v>
      </c>
      <c r="B820" s="14" t="s">
        <v>47</v>
      </c>
      <c r="C820" s="51" t="s">
        <v>46</v>
      </c>
      <c r="D820" s="51">
        <v>109640.3</v>
      </c>
      <c r="E820" s="52">
        <f t="shared" si="1"/>
        <v>109640.3</v>
      </c>
      <c r="F820" s="14" t="str">
        <f t="shared" si="2"/>
        <v>#N/A</v>
      </c>
      <c r="G820" s="14" t="str">
        <f t="shared" si="3"/>
        <v>#N/A</v>
      </c>
      <c r="H820" s="52">
        <f t="shared" si="4"/>
        <v>109640.3</v>
      </c>
      <c r="I820" s="18">
        <v>27.2</v>
      </c>
      <c r="J820" s="18"/>
    </row>
    <row r="821">
      <c r="A821" s="6">
        <v>42824.0</v>
      </c>
      <c r="B821" s="14" t="s">
        <v>47</v>
      </c>
      <c r="C821" s="51" t="s">
        <v>46</v>
      </c>
      <c r="D821" s="51">
        <v>107491.9</v>
      </c>
      <c r="E821" s="52">
        <f t="shared" si="1"/>
        <v>107491.9</v>
      </c>
      <c r="F821" s="14" t="str">
        <f t="shared" si="2"/>
        <v>#N/A</v>
      </c>
      <c r="G821" s="14" t="str">
        <f t="shared" si="3"/>
        <v>#N/A</v>
      </c>
      <c r="H821" s="52">
        <f t="shared" si="4"/>
        <v>107491.9</v>
      </c>
      <c r="I821" s="18">
        <v>17.9</v>
      </c>
      <c r="J821" s="18"/>
    </row>
    <row r="822">
      <c r="A822" s="6">
        <v>42825.0</v>
      </c>
      <c r="B822" s="14" t="s">
        <v>46</v>
      </c>
      <c r="C822" s="51" t="s">
        <v>46</v>
      </c>
      <c r="D822" s="51">
        <v>110662.2</v>
      </c>
      <c r="E822" s="60" t="str">
        <f t="shared" si="1"/>
        <v>#N/A</v>
      </c>
      <c r="F822" s="52">
        <f t="shared" si="2"/>
        <v>110662.2</v>
      </c>
      <c r="G822" s="14" t="str">
        <f t="shared" si="3"/>
        <v>#N/A</v>
      </c>
      <c r="H822" s="52">
        <f t="shared" si="4"/>
        <v>110662.2</v>
      </c>
      <c r="I822" s="18">
        <v>17.9</v>
      </c>
      <c r="J822" s="18"/>
    </row>
    <row r="823">
      <c r="A823" s="6">
        <v>42826.0</v>
      </c>
      <c r="B823" s="14" t="s">
        <v>46</v>
      </c>
      <c r="C823" s="51" t="s">
        <v>46</v>
      </c>
      <c r="D823" s="51">
        <v>97402.27</v>
      </c>
      <c r="E823" s="60" t="str">
        <f t="shared" si="1"/>
        <v>#N/A</v>
      </c>
      <c r="F823" s="52">
        <f t="shared" si="2"/>
        <v>97402.27</v>
      </c>
      <c r="G823" s="14" t="str">
        <f t="shared" si="3"/>
        <v>#N/A</v>
      </c>
      <c r="H823" s="52">
        <f t="shared" si="4"/>
        <v>97402.27</v>
      </c>
      <c r="I823" s="18">
        <v>19.0</v>
      </c>
      <c r="J823" s="18"/>
    </row>
    <row r="824">
      <c r="A824" s="6">
        <v>42827.0</v>
      </c>
      <c r="B824" s="14" t="s">
        <v>46</v>
      </c>
      <c r="C824" s="51" t="s">
        <v>46</v>
      </c>
      <c r="D824" s="51">
        <v>94477.1</v>
      </c>
      <c r="E824" s="60" t="str">
        <f t="shared" si="1"/>
        <v>#N/A</v>
      </c>
      <c r="F824" s="52">
        <f t="shared" si="2"/>
        <v>94477.1</v>
      </c>
      <c r="G824" s="14" t="str">
        <f t="shared" si="3"/>
        <v>#N/A</v>
      </c>
      <c r="H824" s="52">
        <f t="shared" si="4"/>
        <v>94477.1</v>
      </c>
      <c r="I824" s="18">
        <v>18.2</v>
      </c>
      <c r="J824" s="18"/>
    </row>
    <row r="825">
      <c r="A825" s="6">
        <v>42828.0</v>
      </c>
      <c r="B825" s="14" t="s">
        <v>46</v>
      </c>
      <c r="C825" s="51" t="s">
        <v>46</v>
      </c>
      <c r="D825" s="51">
        <v>107895.5</v>
      </c>
      <c r="E825" s="60" t="str">
        <f t="shared" si="1"/>
        <v>#N/A</v>
      </c>
      <c r="F825" s="52">
        <f t="shared" si="2"/>
        <v>107895.5</v>
      </c>
      <c r="G825" s="14" t="str">
        <f t="shared" si="3"/>
        <v>#N/A</v>
      </c>
      <c r="H825" s="52">
        <f t="shared" si="4"/>
        <v>107895.5</v>
      </c>
      <c r="I825" s="18">
        <v>21.5</v>
      </c>
      <c r="J825" s="18"/>
    </row>
    <row r="826">
      <c r="A826" s="6">
        <v>42829.0</v>
      </c>
      <c r="B826" s="14" t="s">
        <v>46</v>
      </c>
      <c r="C826" s="51" t="s">
        <v>46</v>
      </c>
      <c r="D826" s="51">
        <v>113138.7</v>
      </c>
      <c r="E826" s="60" t="str">
        <f t="shared" si="1"/>
        <v>#N/A</v>
      </c>
      <c r="F826" s="52">
        <f t="shared" si="2"/>
        <v>113138.7</v>
      </c>
      <c r="G826" s="14" t="str">
        <f t="shared" si="3"/>
        <v>#N/A</v>
      </c>
      <c r="H826" s="52">
        <f t="shared" si="4"/>
        <v>113138.7</v>
      </c>
      <c r="I826" s="18">
        <v>24.4</v>
      </c>
      <c r="J826" s="18"/>
    </row>
    <row r="827">
      <c r="A827" s="6">
        <v>42830.0</v>
      </c>
      <c r="B827" s="14" t="s">
        <v>46</v>
      </c>
      <c r="C827" s="51" t="s">
        <v>46</v>
      </c>
      <c r="D827" s="51">
        <v>114191.4</v>
      </c>
      <c r="E827" s="60" t="str">
        <f t="shared" si="1"/>
        <v>#N/A</v>
      </c>
      <c r="F827" s="52">
        <f t="shared" si="2"/>
        <v>114191.4</v>
      </c>
      <c r="G827" s="14" t="str">
        <f t="shared" si="3"/>
        <v>#N/A</v>
      </c>
      <c r="H827" s="52">
        <f t="shared" si="4"/>
        <v>114191.4</v>
      </c>
      <c r="I827" s="18">
        <v>25.4</v>
      </c>
      <c r="J827" s="18"/>
    </row>
    <row r="828">
      <c r="A828" s="6">
        <v>42831.0</v>
      </c>
      <c r="B828" s="14" t="s">
        <v>46</v>
      </c>
      <c r="C828" s="51" t="s">
        <v>46</v>
      </c>
      <c r="D828" s="51">
        <v>114817.3</v>
      </c>
      <c r="E828" s="60" t="str">
        <f t="shared" si="1"/>
        <v>#N/A</v>
      </c>
      <c r="F828" s="52">
        <f t="shared" si="2"/>
        <v>114817.3</v>
      </c>
      <c r="G828" s="14" t="str">
        <f t="shared" si="3"/>
        <v>#N/A</v>
      </c>
      <c r="H828" s="52">
        <f t="shared" si="4"/>
        <v>114817.3</v>
      </c>
      <c r="I828" s="18">
        <v>26.6</v>
      </c>
      <c r="J828" s="18"/>
    </row>
    <row r="829">
      <c r="A829" s="6">
        <v>42832.0</v>
      </c>
      <c r="B829" s="14" t="s">
        <v>46</v>
      </c>
      <c r="C829" s="51" t="s">
        <v>46</v>
      </c>
      <c r="D829" s="51">
        <v>110160.0</v>
      </c>
      <c r="E829" s="60" t="str">
        <f t="shared" si="1"/>
        <v>#N/A</v>
      </c>
      <c r="F829" s="52">
        <f t="shared" si="2"/>
        <v>110160</v>
      </c>
      <c r="G829" s="14" t="str">
        <f t="shared" si="3"/>
        <v>#N/A</v>
      </c>
      <c r="H829" s="52">
        <f t="shared" si="4"/>
        <v>110160</v>
      </c>
      <c r="I829" s="18">
        <v>26.2</v>
      </c>
      <c r="J829" s="18"/>
    </row>
    <row r="830">
      <c r="A830" s="6">
        <v>42833.0</v>
      </c>
      <c r="B830" s="14" t="s">
        <v>46</v>
      </c>
      <c r="C830" s="51" t="s">
        <v>46</v>
      </c>
      <c r="D830" s="51">
        <v>99084.74</v>
      </c>
      <c r="E830" s="60" t="str">
        <f t="shared" si="1"/>
        <v>#N/A</v>
      </c>
      <c r="F830" s="52">
        <f t="shared" si="2"/>
        <v>99084.74</v>
      </c>
      <c r="G830" s="14" t="str">
        <f t="shared" si="3"/>
        <v>#N/A</v>
      </c>
      <c r="H830" s="52">
        <f t="shared" si="4"/>
        <v>99084.74</v>
      </c>
      <c r="I830" s="18">
        <v>28.1</v>
      </c>
      <c r="J830" s="18"/>
    </row>
    <row r="831">
      <c r="A831" s="6">
        <v>42834.0</v>
      </c>
      <c r="B831" s="14" t="s">
        <v>46</v>
      </c>
      <c r="C831" s="51" t="s">
        <v>46</v>
      </c>
      <c r="D831" s="51">
        <v>96041.9</v>
      </c>
      <c r="E831" s="60" t="str">
        <f t="shared" si="1"/>
        <v>#N/A</v>
      </c>
      <c r="F831" s="52">
        <f t="shared" si="2"/>
        <v>96041.9</v>
      </c>
      <c r="G831" s="14" t="str">
        <f t="shared" si="3"/>
        <v>#N/A</v>
      </c>
      <c r="H831" s="52">
        <f t="shared" si="4"/>
        <v>96041.9</v>
      </c>
      <c r="I831" s="18">
        <v>15.2</v>
      </c>
      <c r="J831" s="18"/>
    </row>
    <row r="832">
      <c r="A832" s="6">
        <v>42835.0</v>
      </c>
      <c r="B832" s="14" t="s">
        <v>46</v>
      </c>
      <c r="C832" s="51" t="s">
        <v>46</v>
      </c>
      <c r="D832" s="51">
        <v>113287.1</v>
      </c>
      <c r="E832" s="60" t="str">
        <f t="shared" si="1"/>
        <v>#N/A</v>
      </c>
      <c r="F832" s="52">
        <f t="shared" si="2"/>
        <v>113287.1</v>
      </c>
      <c r="G832" s="14" t="str">
        <f t="shared" si="3"/>
        <v>#N/A</v>
      </c>
      <c r="H832" s="52">
        <f t="shared" si="4"/>
        <v>113287.1</v>
      </c>
      <c r="I832" s="18">
        <v>17.0</v>
      </c>
      <c r="J832" s="18"/>
    </row>
    <row r="833">
      <c r="A833" s="6">
        <v>42836.0</v>
      </c>
      <c r="B833" s="14" t="s">
        <v>46</v>
      </c>
      <c r="C833" s="51" t="s">
        <v>46</v>
      </c>
      <c r="D833" s="51">
        <v>114160.0</v>
      </c>
      <c r="E833" s="60" t="str">
        <f t="shared" si="1"/>
        <v>#N/A</v>
      </c>
      <c r="F833" s="52">
        <f t="shared" si="2"/>
        <v>114160</v>
      </c>
      <c r="G833" s="14" t="str">
        <f t="shared" si="3"/>
        <v>#N/A</v>
      </c>
      <c r="H833" s="52">
        <f t="shared" si="4"/>
        <v>114160</v>
      </c>
      <c r="I833" s="18">
        <v>18.5</v>
      </c>
      <c r="J833" s="18"/>
    </row>
    <row r="834">
      <c r="A834" s="6">
        <v>42837.0</v>
      </c>
      <c r="B834" s="14" t="s">
        <v>46</v>
      </c>
      <c r="C834" s="51" t="s">
        <v>46</v>
      </c>
      <c r="D834" s="51">
        <v>114336.0</v>
      </c>
      <c r="E834" s="60" t="str">
        <f t="shared" si="1"/>
        <v>#N/A</v>
      </c>
      <c r="F834" s="52">
        <f t="shared" si="2"/>
        <v>114336</v>
      </c>
      <c r="G834" s="14" t="str">
        <f t="shared" si="3"/>
        <v>#N/A</v>
      </c>
      <c r="H834" s="52">
        <f t="shared" si="4"/>
        <v>114336</v>
      </c>
      <c r="I834" s="18">
        <v>19.3</v>
      </c>
      <c r="J834" s="18"/>
    </row>
    <row r="835">
      <c r="A835" s="6">
        <v>42838.0</v>
      </c>
      <c r="B835" s="14" t="s">
        <v>46</v>
      </c>
      <c r="C835" s="51" t="s">
        <v>46</v>
      </c>
      <c r="D835" s="51">
        <v>112704.0</v>
      </c>
      <c r="E835" s="60" t="str">
        <f t="shared" si="1"/>
        <v>#N/A</v>
      </c>
      <c r="F835" s="52">
        <f t="shared" si="2"/>
        <v>112704</v>
      </c>
      <c r="G835" s="14" t="str">
        <f t="shared" si="3"/>
        <v>#N/A</v>
      </c>
      <c r="H835" s="52">
        <f t="shared" si="4"/>
        <v>112704</v>
      </c>
      <c r="I835" s="18">
        <v>22.2</v>
      </c>
      <c r="J835" s="18"/>
    </row>
    <row r="836">
      <c r="A836" s="6">
        <v>42839.0</v>
      </c>
      <c r="B836" s="14" t="s">
        <v>46</v>
      </c>
      <c r="C836" s="51" t="s">
        <v>47</v>
      </c>
      <c r="D836" s="51">
        <v>97436.41</v>
      </c>
      <c r="E836" s="60" t="str">
        <f t="shared" si="1"/>
        <v>#N/A</v>
      </c>
      <c r="F836" s="52">
        <f t="shared" si="2"/>
        <v>97436.41</v>
      </c>
      <c r="G836" s="52">
        <f t="shared" si="3"/>
        <v>97436.41</v>
      </c>
      <c r="H836" s="52" t="str">
        <f t="shared" si="4"/>
        <v>#N/A</v>
      </c>
      <c r="I836" s="18">
        <v>17.9</v>
      </c>
      <c r="J836" s="18"/>
    </row>
    <row r="837">
      <c r="A837" s="6">
        <v>42840.0</v>
      </c>
      <c r="B837" s="14" t="s">
        <v>46</v>
      </c>
      <c r="C837" s="51" t="s">
        <v>47</v>
      </c>
      <c r="D837" s="51">
        <v>99608.57</v>
      </c>
      <c r="E837" s="60" t="str">
        <f t="shared" si="1"/>
        <v>#N/A</v>
      </c>
      <c r="F837" s="52">
        <f t="shared" si="2"/>
        <v>99608.57</v>
      </c>
      <c r="G837" s="52">
        <f t="shared" si="3"/>
        <v>99608.57</v>
      </c>
      <c r="H837" s="52" t="str">
        <f t="shared" si="4"/>
        <v>#N/A</v>
      </c>
      <c r="I837" s="18">
        <v>17.3</v>
      </c>
      <c r="J837" s="18"/>
    </row>
    <row r="838">
      <c r="A838" s="6">
        <v>42841.0</v>
      </c>
      <c r="B838" s="14" t="s">
        <v>46</v>
      </c>
      <c r="C838" s="51" t="s">
        <v>47</v>
      </c>
      <c r="D838" s="51">
        <v>96594.75</v>
      </c>
      <c r="E838" s="60" t="str">
        <f t="shared" si="1"/>
        <v>#N/A</v>
      </c>
      <c r="F838" s="52">
        <f t="shared" si="2"/>
        <v>96594.75</v>
      </c>
      <c r="G838" s="52">
        <f t="shared" si="3"/>
        <v>96594.75</v>
      </c>
      <c r="H838" s="52" t="str">
        <f t="shared" si="4"/>
        <v>#N/A</v>
      </c>
      <c r="I838" s="18">
        <v>22.6</v>
      </c>
      <c r="J838" s="18"/>
    </row>
    <row r="839">
      <c r="A839" s="6">
        <v>42842.0</v>
      </c>
      <c r="B839" s="14" t="s">
        <v>46</v>
      </c>
      <c r="C839" s="51" t="s">
        <v>47</v>
      </c>
      <c r="D839" s="51">
        <v>99945.5</v>
      </c>
      <c r="E839" s="60" t="str">
        <f t="shared" si="1"/>
        <v>#N/A</v>
      </c>
      <c r="F839" s="52">
        <f t="shared" si="2"/>
        <v>99945.5</v>
      </c>
      <c r="G839" s="52">
        <f t="shared" si="3"/>
        <v>99945.5</v>
      </c>
      <c r="H839" s="52" t="str">
        <f t="shared" si="4"/>
        <v>#N/A</v>
      </c>
      <c r="I839" s="18">
        <v>18.3</v>
      </c>
      <c r="J839" s="18"/>
    </row>
    <row r="840">
      <c r="A840" s="6">
        <v>42843.0</v>
      </c>
      <c r="B840" s="14" t="s">
        <v>46</v>
      </c>
      <c r="C840" s="51" t="s">
        <v>46</v>
      </c>
      <c r="D840" s="51">
        <v>111955.2</v>
      </c>
      <c r="E840" s="60" t="str">
        <f t="shared" si="1"/>
        <v>#N/A</v>
      </c>
      <c r="F840" s="52">
        <f t="shared" si="2"/>
        <v>111955.2</v>
      </c>
      <c r="G840" s="14" t="str">
        <f t="shared" si="3"/>
        <v>#N/A</v>
      </c>
      <c r="H840" s="52">
        <f t="shared" si="4"/>
        <v>111955.2</v>
      </c>
      <c r="I840" s="18">
        <v>20.4</v>
      </c>
      <c r="J840" s="18"/>
    </row>
    <row r="841">
      <c r="A841" s="6">
        <v>42844.0</v>
      </c>
      <c r="B841" s="14" t="s">
        <v>47</v>
      </c>
      <c r="C841" s="51" t="s">
        <v>46</v>
      </c>
      <c r="D841" s="51">
        <v>114437.0</v>
      </c>
      <c r="E841" s="52">
        <f t="shared" si="1"/>
        <v>114437</v>
      </c>
      <c r="F841" s="14" t="str">
        <f t="shared" si="2"/>
        <v>#N/A</v>
      </c>
      <c r="G841" s="14" t="str">
        <f t="shared" si="3"/>
        <v>#N/A</v>
      </c>
      <c r="H841" s="52">
        <f t="shared" si="4"/>
        <v>114437</v>
      </c>
      <c r="I841" s="18">
        <v>26.9</v>
      </c>
      <c r="J841" s="18"/>
    </row>
    <row r="842">
      <c r="A842" s="6">
        <v>42845.0</v>
      </c>
      <c r="B842" s="14" t="s">
        <v>47</v>
      </c>
      <c r="C842" s="51" t="s">
        <v>46</v>
      </c>
      <c r="D842" s="51">
        <v>112816.7</v>
      </c>
      <c r="E842" s="52">
        <f t="shared" si="1"/>
        <v>112816.7</v>
      </c>
      <c r="F842" s="14" t="str">
        <f t="shared" si="2"/>
        <v>#N/A</v>
      </c>
      <c r="G842" s="14" t="str">
        <f t="shared" si="3"/>
        <v>#N/A</v>
      </c>
      <c r="H842" s="52">
        <f t="shared" si="4"/>
        <v>112816.7</v>
      </c>
      <c r="I842" s="18">
        <v>26.5</v>
      </c>
      <c r="J842" s="18"/>
    </row>
    <row r="843">
      <c r="A843" s="6">
        <v>42846.0</v>
      </c>
      <c r="B843" s="14" t="s">
        <v>47</v>
      </c>
      <c r="C843" s="51" t="s">
        <v>46</v>
      </c>
      <c r="D843" s="51">
        <v>114522.4</v>
      </c>
      <c r="E843" s="52">
        <f t="shared" si="1"/>
        <v>114522.4</v>
      </c>
      <c r="F843" s="14" t="str">
        <f t="shared" si="2"/>
        <v>#N/A</v>
      </c>
      <c r="G843" s="14" t="str">
        <f t="shared" si="3"/>
        <v>#N/A</v>
      </c>
      <c r="H843" s="52">
        <f t="shared" si="4"/>
        <v>114522.4</v>
      </c>
      <c r="I843" s="18">
        <v>20.9</v>
      </c>
      <c r="J843" s="18"/>
    </row>
    <row r="844">
      <c r="A844" s="6">
        <v>42847.0</v>
      </c>
      <c r="B844" s="14" t="s">
        <v>47</v>
      </c>
      <c r="C844" s="51" t="s">
        <v>46</v>
      </c>
      <c r="D844" s="51">
        <v>102528.4</v>
      </c>
      <c r="E844" s="52">
        <f t="shared" si="1"/>
        <v>102528.4</v>
      </c>
      <c r="F844" s="14" t="str">
        <f t="shared" si="2"/>
        <v>#N/A</v>
      </c>
      <c r="G844" s="14" t="str">
        <f t="shared" si="3"/>
        <v>#N/A</v>
      </c>
      <c r="H844" s="52">
        <f t="shared" si="4"/>
        <v>102528.4</v>
      </c>
      <c r="I844" s="18">
        <v>22.5</v>
      </c>
      <c r="J844" s="18"/>
    </row>
    <row r="845">
      <c r="A845" s="6">
        <v>42848.0</v>
      </c>
      <c r="B845" s="14" t="s">
        <v>47</v>
      </c>
      <c r="C845" s="51" t="s">
        <v>46</v>
      </c>
      <c r="D845" s="51">
        <v>97356.57</v>
      </c>
      <c r="E845" s="52">
        <f t="shared" si="1"/>
        <v>97356.57</v>
      </c>
      <c r="F845" s="14" t="str">
        <f t="shared" si="2"/>
        <v>#N/A</v>
      </c>
      <c r="G845" s="14" t="str">
        <f t="shared" si="3"/>
        <v>#N/A</v>
      </c>
      <c r="H845" s="52">
        <f t="shared" si="4"/>
        <v>97356.57</v>
      </c>
      <c r="I845" s="18">
        <v>21.8</v>
      </c>
      <c r="J845" s="18"/>
    </row>
    <row r="846">
      <c r="A846" s="6">
        <v>42849.0</v>
      </c>
      <c r="B846" s="14" t="s">
        <v>47</v>
      </c>
      <c r="C846" s="51" t="s">
        <v>46</v>
      </c>
      <c r="D846" s="51">
        <v>109421.8</v>
      </c>
      <c r="E846" s="52">
        <f t="shared" si="1"/>
        <v>109421.8</v>
      </c>
      <c r="F846" s="14" t="str">
        <f t="shared" si="2"/>
        <v>#N/A</v>
      </c>
      <c r="G846" s="14" t="str">
        <f t="shared" si="3"/>
        <v>#N/A</v>
      </c>
      <c r="H846" s="52">
        <f t="shared" si="4"/>
        <v>109421.8</v>
      </c>
      <c r="I846" s="18">
        <v>24.7</v>
      </c>
      <c r="J846" s="18"/>
    </row>
    <row r="847">
      <c r="A847" s="6">
        <v>42850.0</v>
      </c>
      <c r="B847" s="14" t="s">
        <v>47</v>
      </c>
      <c r="C847" s="51" t="s">
        <v>47</v>
      </c>
      <c r="D847" s="51">
        <v>101548.7</v>
      </c>
      <c r="E847" s="52">
        <f t="shared" si="1"/>
        <v>101548.7</v>
      </c>
      <c r="F847" s="14" t="str">
        <f t="shared" si="2"/>
        <v>#N/A</v>
      </c>
      <c r="G847" s="52">
        <f t="shared" si="3"/>
        <v>101548.7</v>
      </c>
      <c r="H847" s="52" t="str">
        <f t="shared" si="4"/>
        <v>#N/A</v>
      </c>
      <c r="I847" s="18">
        <v>17.7</v>
      </c>
      <c r="J847" s="18"/>
    </row>
    <row r="848">
      <c r="A848" s="6">
        <v>42851.0</v>
      </c>
      <c r="B848" s="14" t="s">
        <v>47</v>
      </c>
      <c r="C848" s="51" t="s">
        <v>46</v>
      </c>
      <c r="D848" s="51">
        <v>116795.2</v>
      </c>
      <c r="E848" s="52">
        <f t="shared" si="1"/>
        <v>116795.2</v>
      </c>
      <c r="F848" s="14" t="str">
        <f t="shared" si="2"/>
        <v>#N/A</v>
      </c>
      <c r="G848" s="14" t="str">
        <f t="shared" si="3"/>
        <v>#N/A</v>
      </c>
      <c r="H848" s="52">
        <f t="shared" si="4"/>
        <v>116795.2</v>
      </c>
      <c r="I848" s="18">
        <v>14.5</v>
      </c>
      <c r="J848" s="18"/>
    </row>
    <row r="849">
      <c r="A849" s="6">
        <v>42852.0</v>
      </c>
      <c r="B849" s="14" t="s">
        <v>47</v>
      </c>
      <c r="C849" s="51" t="s">
        <v>46</v>
      </c>
      <c r="D849" s="51">
        <v>126329.5</v>
      </c>
      <c r="E849" s="52">
        <f t="shared" si="1"/>
        <v>126329.5</v>
      </c>
      <c r="F849" s="14" t="str">
        <f t="shared" si="2"/>
        <v>#N/A</v>
      </c>
      <c r="G849" s="14" t="str">
        <f t="shared" si="3"/>
        <v>#N/A</v>
      </c>
      <c r="H849" s="52">
        <f t="shared" si="4"/>
        <v>126329.5</v>
      </c>
      <c r="I849" s="18">
        <v>15.6</v>
      </c>
      <c r="J849" s="18"/>
    </row>
    <row r="850">
      <c r="A850" s="6">
        <v>42853.0</v>
      </c>
      <c r="B850" s="14" t="s">
        <v>47</v>
      </c>
      <c r="C850" s="51" t="s">
        <v>46</v>
      </c>
      <c r="D850" s="51">
        <v>120144.2</v>
      </c>
      <c r="E850" s="52">
        <f t="shared" si="1"/>
        <v>120144.2</v>
      </c>
      <c r="F850" s="14" t="str">
        <f t="shared" si="2"/>
        <v>#N/A</v>
      </c>
      <c r="G850" s="14" t="str">
        <f t="shared" si="3"/>
        <v>#N/A</v>
      </c>
      <c r="H850" s="52">
        <f t="shared" si="4"/>
        <v>120144.2</v>
      </c>
      <c r="I850" s="18">
        <v>19.8</v>
      </c>
      <c r="J850" s="18"/>
    </row>
    <row r="851">
      <c r="A851" s="6">
        <v>42854.0</v>
      </c>
      <c r="B851" s="14" t="s">
        <v>47</v>
      </c>
      <c r="C851" s="51" t="s">
        <v>46</v>
      </c>
      <c r="D851" s="51">
        <v>104864.1</v>
      </c>
      <c r="E851" s="52">
        <f t="shared" si="1"/>
        <v>104864.1</v>
      </c>
      <c r="F851" s="14" t="str">
        <f t="shared" si="2"/>
        <v>#N/A</v>
      </c>
      <c r="G851" s="14" t="str">
        <f t="shared" si="3"/>
        <v>#N/A</v>
      </c>
      <c r="H851" s="52">
        <f t="shared" si="4"/>
        <v>104864.1</v>
      </c>
      <c r="I851" s="18">
        <v>18.1</v>
      </c>
      <c r="J851" s="18"/>
    </row>
    <row r="852">
      <c r="A852" s="6">
        <v>42855.0</v>
      </c>
      <c r="B852" s="14" t="s">
        <v>47</v>
      </c>
      <c r="C852" s="51" t="s">
        <v>46</v>
      </c>
      <c r="D852" s="51">
        <v>103756.5</v>
      </c>
      <c r="E852" s="52">
        <f t="shared" si="1"/>
        <v>103756.5</v>
      </c>
      <c r="F852" s="14" t="str">
        <f t="shared" si="2"/>
        <v>#N/A</v>
      </c>
      <c r="G852" s="14" t="str">
        <f t="shared" si="3"/>
        <v>#N/A</v>
      </c>
      <c r="H852" s="52">
        <f t="shared" si="4"/>
        <v>103756.5</v>
      </c>
      <c r="I852" s="18">
        <v>17.8</v>
      </c>
      <c r="J852" s="18"/>
    </row>
    <row r="853">
      <c r="A853" s="6">
        <v>42856.0</v>
      </c>
      <c r="B853" s="14" t="s">
        <v>47</v>
      </c>
      <c r="C853" s="51" t="s">
        <v>46</v>
      </c>
      <c r="D853" s="51">
        <v>115103.8</v>
      </c>
      <c r="E853" s="52">
        <f t="shared" si="1"/>
        <v>115103.8</v>
      </c>
      <c r="F853" s="14" t="str">
        <f t="shared" si="2"/>
        <v>#N/A</v>
      </c>
      <c r="G853" s="14" t="str">
        <f t="shared" si="3"/>
        <v>#N/A</v>
      </c>
      <c r="H853" s="52">
        <f t="shared" si="4"/>
        <v>115103.8</v>
      </c>
      <c r="I853" s="18">
        <v>20.4</v>
      </c>
      <c r="J853" s="18"/>
    </row>
    <row r="854">
      <c r="A854" s="6">
        <v>42857.0</v>
      </c>
      <c r="B854" s="14" t="s">
        <v>47</v>
      </c>
      <c r="C854" s="51" t="s">
        <v>46</v>
      </c>
      <c r="D854" s="51">
        <v>120718.6</v>
      </c>
      <c r="E854" s="52">
        <f t="shared" si="1"/>
        <v>120718.6</v>
      </c>
      <c r="F854" s="14" t="str">
        <f t="shared" si="2"/>
        <v>#N/A</v>
      </c>
      <c r="G854" s="14" t="str">
        <f t="shared" si="3"/>
        <v>#N/A</v>
      </c>
      <c r="H854" s="52">
        <f t="shared" si="4"/>
        <v>120718.6</v>
      </c>
      <c r="I854" s="18">
        <v>15.2</v>
      </c>
      <c r="J854" s="18"/>
    </row>
    <row r="855">
      <c r="A855" s="6">
        <v>42858.0</v>
      </c>
      <c r="B855" s="14" t="s">
        <v>47</v>
      </c>
      <c r="C855" s="51" t="s">
        <v>46</v>
      </c>
      <c r="D855" s="51">
        <v>129196.4</v>
      </c>
      <c r="E855" s="52">
        <f t="shared" si="1"/>
        <v>129196.4</v>
      </c>
      <c r="F855" s="14" t="str">
        <f t="shared" si="2"/>
        <v>#N/A</v>
      </c>
      <c r="G855" s="14" t="str">
        <f t="shared" si="3"/>
        <v>#N/A</v>
      </c>
      <c r="H855" s="52">
        <f t="shared" si="4"/>
        <v>129196.4</v>
      </c>
      <c r="I855" s="18">
        <v>15.3</v>
      </c>
      <c r="J855" s="18"/>
    </row>
    <row r="856">
      <c r="A856" s="6">
        <v>42859.0</v>
      </c>
      <c r="B856" s="14" t="s">
        <v>47</v>
      </c>
      <c r="C856" s="51" t="s">
        <v>46</v>
      </c>
      <c r="D856" s="51">
        <v>127260.1</v>
      </c>
      <c r="E856" s="52">
        <f t="shared" si="1"/>
        <v>127260.1</v>
      </c>
      <c r="F856" s="14" t="str">
        <f t="shared" si="2"/>
        <v>#N/A</v>
      </c>
      <c r="G856" s="14" t="str">
        <f t="shared" si="3"/>
        <v>#N/A</v>
      </c>
      <c r="H856" s="52">
        <f t="shared" si="4"/>
        <v>127260.1</v>
      </c>
      <c r="I856" s="18">
        <v>16.9</v>
      </c>
      <c r="J856" s="18"/>
    </row>
    <row r="857">
      <c r="A857" s="6">
        <v>42860.0</v>
      </c>
      <c r="B857" s="14" t="s">
        <v>47</v>
      </c>
      <c r="C857" s="51" t="s">
        <v>46</v>
      </c>
      <c r="D857" s="51">
        <v>123150.4</v>
      </c>
      <c r="E857" s="52">
        <f t="shared" si="1"/>
        <v>123150.4</v>
      </c>
      <c r="F857" s="14" t="str">
        <f t="shared" si="2"/>
        <v>#N/A</v>
      </c>
      <c r="G857" s="14" t="str">
        <f t="shared" si="3"/>
        <v>#N/A</v>
      </c>
      <c r="H857" s="52">
        <f t="shared" si="4"/>
        <v>123150.4</v>
      </c>
      <c r="I857" s="18">
        <v>20.5</v>
      </c>
      <c r="J857" s="18"/>
    </row>
    <row r="858">
      <c r="A858" s="6">
        <v>42861.0</v>
      </c>
      <c r="B858" s="14" t="s">
        <v>47</v>
      </c>
      <c r="C858" s="51" t="s">
        <v>46</v>
      </c>
      <c r="D858" s="51">
        <v>105013.1</v>
      </c>
      <c r="E858" s="52">
        <f t="shared" si="1"/>
        <v>105013.1</v>
      </c>
      <c r="F858" s="14" t="str">
        <f t="shared" si="2"/>
        <v>#N/A</v>
      </c>
      <c r="G858" s="14" t="str">
        <f t="shared" si="3"/>
        <v>#N/A</v>
      </c>
      <c r="H858" s="52">
        <f t="shared" si="4"/>
        <v>105013.1</v>
      </c>
      <c r="I858" s="18">
        <v>20.0</v>
      </c>
      <c r="J858" s="18"/>
    </row>
    <row r="859">
      <c r="A859" s="6">
        <v>42862.0</v>
      </c>
      <c r="B859" s="14" t="s">
        <v>47</v>
      </c>
      <c r="C859" s="51" t="s">
        <v>46</v>
      </c>
      <c r="D859" s="51">
        <v>107424.1</v>
      </c>
      <c r="E859" s="52">
        <f t="shared" si="1"/>
        <v>107424.1</v>
      </c>
      <c r="F859" s="14" t="str">
        <f t="shared" si="2"/>
        <v>#N/A</v>
      </c>
      <c r="G859" s="14" t="str">
        <f t="shared" si="3"/>
        <v>#N/A</v>
      </c>
      <c r="H859" s="52">
        <f t="shared" si="4"/>
        <v>107424.1</v>
      </c>
      <c r="I859" s="18">
        <v>14.8</v>
      </c>
      <c r="J859" s="18"/>
    </row>
    <row r="860">
      <c r="A860" s="6">
        <v>42863.0</v>
      </c>
      <c r="B860" s="14" t="s">
        <v>47</v>
      </c>
      <c r="C860" s="51" t="s">
        <v>46</v>
      </c>
      <c r="D860" s="51">
        <v>125858.3</v>
      </c>
      <c r="E860" s="52">
        <f t="shared" si="1"/>
        <v>125858.3</v>
      </c>
      <c r="F860" s="14" t="str">
        <f t="shared" si="2"/>
        <v>#N/A</v>
      </c>
      <c r="G860" s="14" t="str">
        <f t="shared" si="3"/>
        <v>#N/A</v>
      </c>
      <c r="H860" s="52">
        <f t="shared" si="4"/>
        <v>125858.3</v>
      </c>
      <c r="I860" s="18">
        <v>15.8</v>
      </c>
      <c r="J860" s="18"/>
    </row>
    <row r="861">
      <c r="A861" s="6">
        <v>42864.0</v>
      </c>
      <c r="B861" s="14" t="s">
        <v>47</v>
      </c>
      <c r="C861" s="51" t="s">
        <v>46</v>
      </c>
      <c r="D861" s="51">
        <v>126760.7</v>
      </c>
      <c r="E861" s="52">
        <f t="shared" si="1"/>
        <v>126760.7</v>
      </c>
      <c r="F861" s="14" t="str">
        <f t="shared" si="2"/>
        <v>#N/A</v>
      </c>
      <c r="G861" s="14" t="str">
        <f t="shared" si="3"/>
        <v>#N/A</v>
      </c>
      <c r="H861" s="52">
        <f t="shared" si="4"/>
        <v>126760.7</v>
      </c>
      <c r="I861" s="18">
        <v>15.9</v>
      </c>
      <c r="J861" s="18"/>
    </row>
    <row r="862">
      <c r="A862" s="6">
        <v>42865.0</v>
      </c>
      <c r="B862" s="14" t="s">
        <v>47</v>
      </c>
      <c r="C862" s="51" t="s">
        <v>46</v>
      </c>
      <c r="D862" s="51">
        <v>125747.7</v>
      </c>
      <c r="E862" s="52">
        <f t="shared" si="1"/>
        <v>125747.7</v>
      </c>
      <c r="F862" s="14" t="str">
        <f t="shared" si="2"/>
        <v>#N/A</v>
      </c>
      <c r="G862" s="14" t="str">
        <f t="shared" si="3"/>
        <v>#N/A</v>
      </c>
      <c r="H862" s="52">
        <f t="shared" si="4"/>
        <v>125747.7</v>
      </c>
      <c r="I862" s="18">
        <v>17.7</v>
      </c>
      <c r="J862" s="18"/>
    </row>
    <row r="863">
      <c r="A863" s="6">
        <v>42866.0</v>
      </c>
      <c r="B863" s="14" t="s">
        <v>47</v>
      </c>
      <c r="C863" s="51" t="s">
        <v>46</v>
      </c>
      <c r="D863" s="51">
        <v>128753.1</v>
      </c>
      <c r="E863" s="52">
        <f t="shared" si="1"/>
        <v>128753.1</v>
      </c>
      <c r="F863" s="14" t="str">
        <f t="shared" si="2"/>
        <v>#N/A</v>
      </c>
      <c r="G863" s="14" t="str">
        <f t="shared" si="3"/>
        <v>#N/A</v>
      </c>
      <c r="H863" s="52">
        <f t="shared" si="4"/>
        <v>128753.1</v>
      </c>
      <c r="I863" s="18">
        <v>16.5</v>
      </c>
      <c r="J863" s="18"/>
    </row>
    <row r="864">
      <c r="A864" s="6">
        <v>42867.0</v>
      </c>
      <c r="B864" s="14" t="s">
        <v>47</v>
      </c>
      <c r="C864" s="51" t="s">
        <v>46</v>
      </c>
      <c r="D864" s="51">
        <v>123523.0</v>
      </c>
      <c r="E864" s="52">
        <f t="shared" si="1"/>
        <v>123523</v>
      </c>
      <c r="F864" s="14" t="str">
        <f t="shared" si="2"/>
        <v>#N/A</v>
      </c>
      <c r="G864" s="14" t="str">
        <f t="shared" si="3"/>
        <v>#N/A</v>
      </c>
      <c r="H864" s="52">
        <f t="shared" si="4"/>
        <v>123523</v>
      </c>
      <c r="I864" s="18">
        <v>19.5</v>
      </c>
      <c r="J864" s="18"/>
    </row>
    <row r="865">
      <c r="A865" s="6">
        <v>42868.0</v>
      </c>
      <c r="B865" s="14" t="s">
        <v>47</v>
      </c>
      <c r="C865" s="51" t="s">
        <v>46</v>
      </c>
      <c r="D865" s="51">
        <v>109477.4</v>
      </c>
      <c r="E865" s="52">
        <f t="shared" si="1"/>
        <v>109477.4</v>
      </c>
      <c r="F865" s="14" t="str">
        <f t="shared" si="2"/>
        <v>#N/A</v>
      </c>
      <c r="G865" s="14" t="str">
        <f t="shared" si="3"/>
        <v>#N/A</v>
      </c>
      <c r="H865" s="52">
        <f t="shared" si="4"/>
        <v>109477.4</v>
      </c>
      <c r="I865" s="18">
        <v>15.6</v>
      </c>
      <c r="J865" s="18"/>
    </row>
    <row r="866">
      <c r="A866" s="6">
        <v>42869.0</v>
      </c>
      <c r="B866" s="14" t="s">
        <v>47</v>
      </c>
      <c r="C866" s="51" t="s">
        <v>46</v>
      </c>
      <c r="D866" s="51">
        <v>107497.0</v>
      </c>
      <c r="E866" s="52">
        <f t="shared" si="1"/>
        <v>107497</v>
      </c>
      <c r="F866" s="14" t="str">
        <f t="shared" si="2"/>
        <v>#N/A</v>
      </c>
      <c r="G866" s="14" t="str">
        <f t="shared" si="3"/>
        <v>#N/A</v>
      </c>
      <c r="H866" s="52">
        <f t="shared" si="4"/>
        <v>107497</v>
      </c>
      <c r="I866" s="18">
        <v>15.1</v>
      </c>
      <c r="J866" s="18"/>
    </row>
    <row r="867">
      <c r="A867" s="6">
        <v>42870.0</v>
      </c>
      <c r="B867" s="14" t="s">
        <v>47</v>
      </c>
      <c r="C867" s="51" t="s">
        <v>46</v>
      </c>
      <c r="D867" s="51">
        <v>125871.9</v>
      </c>
      <c r="E867" s="52">
        <f t="shared" si="1"/>
        <v>125871.9</v>
      </c>
      <c r="F867" s="14" t="str">
        <f t="shared" si="2"/>
        <v>#N/A</v>
      </c>
      <c r="G867" s="14" t="str">
        <f t="shared" si="3"/>
        <v>#N/A</v>
      </c>
      <c r="H867" s="52">
        <f t="shared" si="4"/>
        <v>125871.9</v>
      </c>
      <c r="I867" s="18">
        <v>16.9</v>
      </c>
      <c r="J867" s="18"/>
    </row>
    <row r="868">
      <c r="A868" s="6">
        <v>42871.0</v>
      </c>
      <c r="B868" s="14" t="s">
        <v>47</v>
      </c>
      <c r="C868" s="51" t="s">
        <v>46</v>
      </c>
      <c r="D868" s="51">
        <v>127820.7</v>
      </c>
      <c r="E868" s="52">
        <f t="shared" si="1"/>
        <v>127820.7</v>
      </c>
      <c r="F868" s="14" t="str">
        <f t="shared" si="2"/>
        <v>#N/A</v>
      </c>
      <c r="G868" s="14" t="str">
        <f t="shared" si="3"/>
        <v>#N/A</v>
      </c>
      <c r="H868" s="52">
        <f t="shared" si="4"/>
        <v>127820.7</v>
      </c>
      <c r="I868" s="18">
        <v>18.2</v>
      </c>
      <c r="J868" s="18"/>
    </row>
    <row r="869">
      <c r="A869" s="6">
        <v>42872.0</v>
      </c>
      <c r="B869" s="14" t="s">
        <v>47</v>
      </c>
      <c r="C869" s="51" t="s">
        <v>46</v>
      </c>
      <c r="D869" s="51">
        <v>125072.7</v>
      </c>
      <c r="E869" s="52">
        <f t="shared" si="1"/>
        <v>125072.7</v>
      </c>
      <c r="F869" s="14" t="str">
        <f t="shared" si="2"/>
        <v>#N/A</v>
      </c>
      <c r="G869" s="14" t="str">
        <f t="shared" si="3"/>
        <v>#N/A</v>
      </c>
      <c r="H869" s="52">
        <f t="shared" si="4"/>
        <v>125072.7</v>
      </c>
      <c r="I869" s="18">
        <v>17.0</v>
      </c>
      <c r="J869" s="18"/>
    </row>
    <row r="870">
      <c r="A870" s="6">
        <v>42873.0</v>
      </c>
      <c r="B870" s="14" t="s">
        <v>47</v>
      </c>
      <c r="C870" s="51" t="s">
        <v>46</v>
      </c>
      <c r="D870" s="51">
        <v>122910.5</v>
      </c>
      <c r="E870" s="52">
        <f t="shared" si="1"/>
        <v>122910.5</v>
      </c>
      <c r="F870" s="14" t="str">
        <f t="shared" si="2"/>
        <v>#N/A</v>
      </c>
      <c r="G870" s="14" t="str">
        <f t="shared" si="3"/>
        <v>#N/A</v>
      </c>
      <c r="H870" s="52">
        <f t="shared" si="4"/>
        <v>122910.5</v>
      </c>
      <c r="I870" s="18">
        <v>20.2</v>
      </c>
      <c r="J870" s="18"/>
    </row>
    <row r="871">
      <c r="A871" s="6">
        <v>42874.0</v>
      </c>
      <c r="B871" s="14" t="s">
        <v>47</v>
      </c>
      <c r="C871" s="51" t="s">
        <v>46</v>
      </c>
      <c r="D871" s="51">
        <v>123351.5</v>
      </c>
      <c r="E871" s="52">
        <f t="shared" si="1"/>
        <v>123351.5</v>
      </c>
      <c r="F871" s="14" t="str">
        <f t="shared" si="2"/>
        <v>#N/A</v>
      </c>
      <c r="G871" s="14" t="str">
        <f t="shared" si="3"/>
        <v>#N/A</v>
      </c>
      <c r="H871" s="52">
        <f t="shared" si="4"/>
        <v>123351.5</v>
      </c>
      <c r="I871" s="18">
        <v>17.8</v>
      </c>
      <c r="J871" s="18"/>
    </row>
    <row r="872">
      <c r="A872" s="6">
        <v>42875.0</v>
      </c>
      <c r="B872" s="14" t="s">
        <v>47</v>
      </c>
      <c r="C872" s="51" t="s">
        <v>46</v>
      </c>
      <c r="D872" s="51">
        <v>109111.6</v>
      </c>
      <c r="E872" s="52">
        <f t="shared" si="1"/>
        <v>109111.6</v>
      </c>
      <c r="F872" s="14" t="str">
        <f t="shared" si="2"/>
        <v>#N/A</v>
      </c>
      <c r="G872" s="14" t="str">
        <f t="shared" si="3"/>
        <v>#N/A</v>
      </c>
      <c r="H872" s="52">
        <f t="shared" si="4"/>
        <v>109111.6</v>
      </c>
      <c r="I872" s="18">
        <v>19.3</v>
      </c>
      <c r="J872" s="18"/>
    </row>
    <row r="873">
      <c r="A873" s="6">
        <v>42876.0</v>
      </c>
      <c r="B873" s="14" t="s">
        <v>47</v>
      </c>
      <c r="C873" s="51" t="s">
        <v>46</v>
      </c>
      <c r="D873" s="51">
        <v>105912.2</v>
      </c>
      <c r="E873" s="52">
        <f t="shared" si="1"/>
        <v>105912.2</v>
      </c>
      <c r="F873" s="14" t="str">
        <f t="shared" si="2"/>
        <v>#N/A</v>
      </c>
      <c r="G873" s="14" t="str">
        <f t="shared" si="3"/>
        <v>#N/A</v>
      </c>
      <c r="H873" s="52">
        <f t="shared" si="4"/>
        <v>105912.2</v>
      </c>
      <c r="I873" s="18">
        <v>18.7</v>
      </c>
      <c r="J873" s="18"/>
    </row>
    <row r="874">
      <c r="A874" s="6">
        <v>42877.0</v>
      </c>
      <c r="B874" s="14" t="s">
        <v>47</v>
      </c>
      <c r="C874" s="51" t="s">
        <v>46</v>
      </c>
      <c r="D874" s="51">
        <v>113551.0</v>
      </c>
      <c r="E874" s="52">
        <f t="shared" si="1"/>
        <v>113551</v>
      </c>
      <c r="F874" s="14" t="str">
        <f t="shared" si="2"/>
        <v>#N/A</v>
      </c>
      <c r="G874" s="14" t="str">
        <f t="shared" si="3"/>
        <v>#N/A</v>
      </c>
      <c r="H874" s="52">
        <f t="shared" si="4"/>
        <v>113551</v>
      </c>
      <c r="I874" s="18">
        <v>20.3</v>
      </c>
      <c r="J874" s="18"/>
    </row>
    <row r="875">
      <c r="A875" s="6">
        <v>42878.0</v>
      </c>
      <c r="B875" s="14" t="s">
        <v>47</v>
      </c>
      <c r="C875" s="51" t="s">
        <v>46</v>
      </c>
      <c r="D875" s="51">
        <v>119127.2</v>
      </c>
      <c r="E875" s="52">
        <f t="shared" si="1"/>
        <v>119127.2</v>
      </c>
      <c r="F875" s="14" t="str">
        <f t="shared" si="2"/>
        <v>#N/A</v>
      </c>
      <c r="G875" s="14" t="str">
        <f t="shared" si="3"/>
        <v>#N/A</v>
      </c>
      <c r="H875" s="52">
        <f t="shared" si="4"/>
        <v>119127.2</v>
      </c>
      <c r="I875" s="18">
        <v>19.3</v>
      </c>
      <c r="J875" s="18"/>
    </row>
    <row r="876">
      <c r="A876" s="6">
        <v>42879.0</v>
      </c>
      <c r="B876" s="14" t="s">
        <v>47</v>
      </c>
      <c r="C876" s="51" t="s">
        <v>46</v>
      </c>
      <c r="D876" s="51">
        <v>121572.0</v>
      </c>
      <c r="E876" s="52">
        <f t="shared" si="1"/>
        <v>121572</v>
      </c>
      <c r="F876" s="14" t="str">
        <f t="shared" si="2"/>
        <v>#N/A</v>
      </c>
      <c r="G876" s="14" t="str">
        <f t="shared" si="3"/>
        <v>#N/A</v>
      </c>
      <c r="H876" s="52">
        <f t="shared" si="4"/>
        <v>121572</v>
      </c>
      <c r="I876" s="18">
        <v>17.1</v>
      </c>
      <c r="J876" s="18"/>
    </row>
    <row r="877">
      <c r="A877" s="6">
        <v>42880.0</v>
      </c>
      <c r="B877" s="14" t="s">
        <v>47</v>
      </c>
      <c r="C877" s="51" t="s">
        <v>46</v>
      </c>
      <c r="D877" s="51">
        <v>124010.0</v>
      </c>
      <c r="E877" s="52">
        <f t="shared" si="1"/>
        <v>124010</v>
      </c>
      <c r="F877" s="14" t="str">
        <f t="shared" si="2"/>
        <v>#N/A</v>
      </c>
      <c r="G877" s="14" t="str">
        <f t="shared" si="3"/>
        <v>#N/A</v>
      </c>
      <c r="H877" s="52">
        <f t="shared" si="4"/>
        <v>124010</v>
      </c>
      <c r="I877" s="18">
        <v>18.5</v>
      </c>
      <c r="J877" s="18"/>
    </row>
    <row r="878">
      <c r="A878" s="6">
        <v>42881.0</v>
      </c>
      <c r="B878" s="14" t="s">
        <v>47</v>
      </c>
      <c r="C878" s="51" t="s">
        <v>46</v>
      </c>
      <c r="D878" s="51">
        <v>123130.6</v>
      </c>
      <c r="E878" s="52">
        <f t="shared" si="1"/>
        <v>123130.6</v>
      </c>
      <c r="F878" s="14" t="str">
        <f t="shared" si="2"/>
        <v>#N/A</v>
      </c>
      <c r="G878" s="14" t="str">
        <f t="shared" si="3"/>
        <v>#N/A</v>
      </c>
      <c r="H878" s="52">
        <f t="shared" si="4"/>
        <v>123130.6</v>
      </c>
      <c r="I878" s="18">
        <v>18.0</v>
      </c>
      <c r="J878" s="18"/>
    </row>
    <row r="879">
      <c r="A879" s="6">
        <v>42882.0</v>
      </c>
      <c r="B879" s="14" t="s">
        <v>47</v>
      </c>
      <c r="C879" s="51" t="s">
        <v>46</v>
      </c>
      <c r="D879" s="51">
        <v>104643.7</v>
      </c>
      <c r="E879" s="52">
        <f t="shared" si="1"/>
        <v>104643.7</v>
      </c>
      <c r="F879" s="14" t="str">
        <f t="shared" si="2"/>
        <v>#N/A</v>
      </c>
      <c r="G879" s="14" t="str">
        <f t="shared" si="3"/>
        <v>#N/A</v>
      </c>
      <c r="H879" s="52">
        <f t="shared" si="4"/>
        <v>104643.7</v>
      </c>
      <c r="I879" s="18">
        <v>17.8</v>
      </c>
      <c r="J879" s="18"/>
    </row>
    <row r="880">
      <c r="A880" s="6">
        <v>42883.0</v>
      </c>
      <c r="B880" s="14" t="s">
        <v>47</v>
      </c>
      <c r="C880" s="51" t="s">
        <v>46</v>
      </c>
      <c r="D880" s="51">
        <v>110029.6</v>
      </c>
      <c r="E880" s="52">
        <f t="shared" si="1"/>
        <v>110029.6</v>
      </c>
      <c r="F880" s="14" t="str">
        <f t="shared" si="2"/>
        <v>#N/A</v>
      </c>
      <c r="G880" s="14" t="str">
        <f t="shared" si="3"/>
        <v>#N/A</v>
      </c>
      <c r="H880" s="52">
        <f t="shared" si="4"/>
        <v>110029.6</v>
      </c>
      <c r="I880" s="18">
        <v>15.3</v>
      </c>
      <c r="J880" s="18"/>
    </row>
    <row r="881">
      <c r="A881" s="6">
        <v>42884.0</v>
      </c>
      <c r="B881" s="14" t="s">
        <v>47</v>
      </c>
      <c r="C881" s="51" t="s">
        <v>46</v>
      </c>
      <c r="D881" s="51">
        <v>130516.1</v>
      </c>
      <c r="E881" s="52">
        <f t="shared" si="1"/>
        <v>130516.1</v>
      </c>
      <c r="F881" s="14" t="str">
        <f t="shared" si="2"/>
        <v>#N/A</v>
      </c>
      <c r="G881" s="14" t="str">
        <f t="shared" si="3"/>
        <v>#N/A</v>
      </c>
      <c r="H881" s="52">
        <f t="shared" si="4"/>
        <v>130516.1</v>
      </c>
      <c r="I881" s="18">
        <v>14.8</v>
      </c>
      <c r="J881" s="18"/>
    </row>
    <row r="882">
      <c r="A882" s="6">
        <v>42885.0</v>
      </c>
      <c r="B882" s="14" t="s">
        <v>47</v>
      </c>
      <c r="C882" s="51" t="s">
        <v>46</v>
      </c>
      <c r="D882" s="51">
        <v>132762.4</v>
      </c>
      <c r="E882" s="52">
        <f t="shared" si="1"/>
        <v>132762.4</v>
      </c>
      <c r="F882" s="14" t="str">
        <f t="shared" si="2"/>
        <v>#N/A</v>
      </c>
      <c r="G882" s="14" t="str">
        <f t="shared" si="3"/>
        <v>#N/A</v>
      </c>
      <c r="H882" s="52">
        <f t="shared" si="4"/>
        <v>132762.4</v>
      </c>
      <c r="I882" s="18">
        <v>13.1</v>
      </c>
      <c r="J882" s="18"/>
    </row>
    <row r="883">
      <c r="A883" s="6">
        <v>42886.0</v>
      </c>
      <c r="B883" s="14" t="s">
        <v>47</v>
      </c>
      <c r="C883" s="51" t="s">
        <v>46</v>
      </c>
      <c r="D883" s="51">
        <v>139030.8</v>
      </c>
      <c r="E883" s="52">
        <f t="shared" si="1"/>
        <v>139030.8</v>
      </c>
      <c r="F883" s="14" t="str">
        <f t="shared" si="2"/>
        <v>#N/A</v>
      </c>
      <c r="G883" s="14" t="str">
        <f t="shared" si="3"/>
        <v>#N/A</v>
      </c>
      <c r="H883" s="52">
        <f t="shared" si="4"/>
        <v>139030.8</v>
      </c>
      <c r="I883" s="18">
        <v>13.0</v>
      </c>
      <c r="J883" s="18"/>
    </row>
    <row r="884">
      <c r="A884" s="6">
        <v>42887.0</v>
      </c>
      <c r="B884" s="14" t="s">
        <v>47</v>
      </c>
      <c r="C884" s="51" t="s">
        <v>46</v>
      </c>
      <c r="D884" s="51">
        <v>140202.7</v>
      </c>
      <c r="E884" s="52">
        <f t="shared" si="1"/>
        <v>140202.7</v>
      </c>
      <c r="F884" s="14" t="str">
        <f t="shared" si="2"/>
        <v>#N/A</v>
      </c>
      <c r="G884" s="14" t="str">
        <f t="shared" si="3"/>
        <v>#N/A</v>
      </c>
      <c r="H884" s="52">
        <f t="shared" si="4"/>
        <v>140202.7</v>
      </c>
      <c r="I884" s="18">
        <v>13.9</v>
      </c>
      <c r="J884" s="18"/>
    </row>
    <row r="885">
      <c r="A885" s="6">
        <v>42888.0</v>
      </c>
      <c r="B885" s="14" t="s">
        <v>47</v>
      </c>
      <c r="C885" s="51" t="s">
        <v>46</v>
      </c>
      <c r="D885" s="51">
        <v>136856.8</v>
      </c>
      <c r="E885" s="52">
        <f t="shared" si="1"/>
        <v>136856.8</v>
      </c>
      <c r="F885" s="14" t="str">
        <f t="shared" si="2"/>
        <v>#N/A</v>
      </c>
      <c r="G885" s="14" t="str">
        <f t="shared" si="3"/>
        <v>#N/A</v>
      </c>
      <c r="H885" s="52">
        <f t="shared" si="4"/>
        <v>136856.8</v>
      </c>
      <c r="I885" s="18">
        <v>14.7</v>
      </c>
      <c r="J885" s="18"/>
    </row>
    <row r="886">
      <c r="A886" s="6">
        <v>42889.0</v>
      </c>
      <c r="B886" s="14" t="s">
        <v>47</v>
      </c>
      <c r="C886" s="51" t="s">
        <v>46</v>
      </c>
      <c r="D886" s="51">
        <v>122161.4</v>
      </c>
      <c r="E886" s="52">
        <f t="shared" si="1"/>
        <v>122161.4</v>
      </c>
      <c r="F886" s="14" t="str">
        <f t="shared" si="2"/>
        <v>#N/A</v>
      </c>
      <c r="G886" s="14" t="str">
        <f t="shared" si="3"/>
        <v>#N/A</v>
      </c>
      <c r="H886" s="52">
        <f t="shared" si="4"/>
        <v>122161.4</v>
      </c>
      <c r="I886" s="18">
        <v>14.3</v>
      </c>
      <c r="J886" s="18"/>
    </row>
    <row r="887">
      <c r="A887" s="6">
        <v>42890.0</v>
      </c>
      <c r="B887" s="14" t="s">
        <v>47</v>
      </c>
      <c r="C887" s="51" t="s">
        <v>46</v>
      </c>
      <c r="D887" s="51">
        <v>118954.0</v>
      </c>
      <c r="E887" s="52">
        <f t="shared" si="1"/>
        <v>118954</v>
      </c>
      <c r="F887" s="14" t="str">
        <f t="shared" si="2"/>
        <v>#N/A</v>
      </c>
      <c r="G887" s="14" t="str">
        <f t="shared" si="3"/>
        <v>#N/A</v>
      </c>
      <c r="H887" s="52">
        <f t="shared" si="4"/>
        <v>118954</v>
      </c>
      <c r="I887" s="18">
        <v>15.8</v>
      </c>
      <c r="J887" s="18"/>
    </row>
    <row r="888">
      <c r="A888" s="6">
        <v>42891.0</v>
      </c>
      <c r="B888" s="14" t="s">
        <v>47</v>
      </c>
      <c r="C888" s="51" t="s">
        <v>46</v>
      </c>
      <c r="D888" s="51">
        <v>132877.5</v>
      </c>
      <c r="E888" s="52">
        <f t="shared" si="1"/>
        <v>132877.5</v>
      </c>
      <c r="F888" s="14" t="str">
        <f t="shared" si="2"/>
        <v>#N/A</v>
      </c>
      <c r="G888" s="14" t="str">
        <f t="shared" si="3"/>
        <v>#N/A</v>
      </c>
      <c r="H888" s="52">
        <f t="shared" si="4"/>
        <v>132877.5</v>
      </c>
      <c r="I888" s="18">
        <v>17.5</v>
      </c>
      <c r="J888" s="18"/>
    </row>
    <row r="889">
      <c r="A889" s="6">
        <v>42892.0</v>
      </c>
      <c r="B889" s="14" t="s">
        <v>47</v>
      </c>
      <c r="C889" s="51" t="s">
        <v>46</v>
      </c>
      <c r="D889" s="51">
        <v>133274.5</v>
      </c>
      <c r="E889" s="52">
        <f t="shared" si="1"/>
        <v>133274.5</v>
      </c>
      <c r="F889" s="14" t="str">
        <f t="shared" si="2"/>
        <v>#N/A</v>
      </c>
      <c r="G889" s="14" t="str">
        <f t="shared" si="3"/>
        <v>#N/A</v>
      </c>
      <c r="H889" s="52">
        <f t="shared" si="4"/>
        <v>133274.5</v>
      </c>
      <c r="I889" s="18">
        <v>13.9</v>
      </c>
      <c r="J889" s="18"/>
    </row>
    <row r="890">
      <c r="A890" s="6">
        <v>42893.0</v>
      </c>
      <c r="B890" s="14" t="s">
        <v>47</v>
      </c>
      <c r="C890" s="51" t="s">
        <v>46</v>
      </c>
      <c r="D890" s="51">
        <v>136116.1</v>
      </c>
      <c r="E890" s="52">
        <f t="shared" si="1"/>
        <v>136116.1</v>
      </c>
      <c r="F890" s="14" t="str">
        <f t="shared" si="2"/>
        <v>#N/A</v>
      </c>
      <c r="G890" s="14" t="str">
        <f t="shared" si="3"/>
        <v>#N/A</v>
      </c>
      <c r="H890" s="52">
        <f t="shared" si="4"/>
        <v>136116.1</v>
      </c>
      <c r="I890" s="18">
        <v>14.3</v>
      </c>
      <c r="J890" s="18"/>
    </row>
    <row r="891">
      <c r="A891" s="6">
        <v>42894.0</v>
      </c>
      <c r="B891" s="14" t="s">
        <v>47</v>
      </c>
      <c r="C891" s="51" t="s">
        <v>46</v>
      </c>
      <c r="D891" s="51">
        <v>139511.8</v>
      </c>
      <c r="E891" s="52">
        <f t="shared" si="1"/>
        <v>139511.8</v>
      </c>
      <c r="F891" s="14" t="str">
        <f t="shared" si="2"/>
        <v>#N/A</v>
      </c>
      <c r="G891" s="14" t="str">
        <f t="shared" si="3"/>
        <v>#N/A</v>
      </c>
      <c r="H891" s="52">
        <f t="shared" si="4"/>
        <v>139511.8</v>
      </c>
      <c r="I891" s="18">
        <v>15.0</v>
      </c>
      <c r="J891" s="18"/>
    </row>
    <row r="892">
      <c r="A892" s="6">
        <v>42895.0</v>
      </c>
      <c r="B892" s="14" t="s">
        <v>47</v>
      </c>
      <c r="C892" s="51" t="s">
        <v>46</v>
      </c>
      <c r="D892" s="51">
        <v>130994.5</v>
      </c>
      <c r="E892" s="52">
        <f t="shared" si="1"/>
        <v>130994.5</v>
      </c>
      <c r="F892" s="14" t="str">
        <f t="shared" si="2"/>
        <v>#N/A</v>
      </c>
      <c r="G892" s="14" t="str">
        <f t="shared" si="3"/>
        <v>#N/A</v>
      </c>
      <c r="H892" s="52">
        <f t="shared" si="4"/>
        <v>130994.5</v>
      </c>
      <c r="I892" s="18">
        <v>15.0</v>
      </c>
      <c r="J892" s="18"/>
    </row>
    <row r="893">
      <c r="A893" s="6">
        <v>42896.0</v>
      </c>
      <c r="B893" s="14" t="s">
        <v>47</v>
      </c>
      <c r="C893" s="51" t="s">
        <v>46</v>
      </c>
      <c r="D893" s="51">
        <v>120698.9</v>
      </c>
      <c r="E893" s="52">
        <f t="shared" si="1"/>
        <v>120698.9</v>
      </c>
      <c r="F893" s="14" t="str">
        <f t="shared" si="2"/>
        <v>#N/A</v>
      </c>
      <c r="G893" s="14" t="str">
        <f t="shared" si="3"/>
        <v>#N/A</v>
      </c>
      <c r="H893" s="52">
        <f t="shared" si="4"/>
        <v>120698.9</v>
      </c>
      <c r="I893" s="18">
        <v>15.8</v>
      </c>
      <c r="J893" s="18"/>
    </row>
    <row r="894">
      <c r="A894" s="6">
        <v>42897.0</v>
      </c>
      <c r="B894" s="14" t="s">
        <v>47</v>
      </c>
      <c r="C894" s="51" t="s">
        <v>46</v>
      </c>
      <c r="D894" s="51">
        <v>113374.5</v>
      </c>
      <c r="E894" s="52">
        <f t="shared" si="1"/>
        <v>113374.5</v>
      </c>
      <c r="F894" s="14" t="str">
        <f t="shared" si="2"/>
        <v>#N/A</v>
      </c>
      <c r="G894" s="14" t="str">
        <f t="shared" si="3"/>
        <v>#N/A</v>
      </c>
      <c r="H894" s="52">
        <f t="shared" si="4"/>
        <v>113374.5</v>
      </c>
      <c r="I894" s="18">
        <v>15.5</v>
      </c>
      <c r="J894" s="18"/>
    </row>
    <row r="895">
      <c r="A895" s="6">
        <v>42898.0</v>
      </c>
      <c r="B895" s="14" t="s">
        <v>47</v>
      </c>
      <c r="C895" s="51" t="s">
        <v>47</v>
      </c>
      <c r="D895" s="51">
        <v>117691.7</v>
      </c>
      <c r="E895" s="52">
        <f t="shared" si="1"/>
        <v>117691.7</v>
      </c>
      <c r="F895" s="14" t="str">
        <f t="shared" si="2"/>
        <v>#N/A</v>
      </c>
      <c r="G895" s="52">
        <f t="shared" si="3"/>
        <v>117691.7</v>
      </c>
      <c r="H895" s="52" t="str">
        <f t="shared" si="4"/>
        <v>#N/A</v>
      </c>
      <c r="I895" s="18">
        <v>15.9</v>
      </c>
      <c r="J895" s="18"/>
    </row>
    <row r="896">
      <c r="A896" s="6">
        <v>42899.0</v>
      </c>
      <c r="B896" s="14" t="s">
        <v>47</v>
      </c>
      <c r="C896" s="51" t="s">
        <v>46</v>
      </c>
      <c r="D896" s="51">
        <v>135185.0</v>
      </c>
      <c r="E896" s="52">
        <f t="shared" si="1"/>
        <v>135185</v>
      </c>
      <c r="F896" s="14" t="str">
        <f t="shared" si="2"/>
        <v>#N/A</v>
      </c>
      <c r="G896" s="14" t="str">
        <f t="shared" si="3"/>
        <v>#N/A</v>
      </c>
      <c r="H896" s="52">
        <f t="shared" si="4"/>
        <v>135185</v>
      </c>
      <c r="I896" s="18">
        <v>15.1</v>
      </c>
      <c r="J896" s="18"/>
    </row>
    <row r="897">
      <c r="A897" s="6">
        <v>42900.0</v>
      </c>
      <c r="B897" s="14" t="s">
        <v>47</v>
      </c>
      <c r="C897" s="51" t="s">
        <v>46</v>
      </c>
      <c r="D897" s="51">
        <v>136253.4</v>
      </c>
      <c r="E897" s="52">
        <f t="shared" si="1"/>
        <v>136253.4</v>
      </c>
      <c r="F897" s="14" t="str">
        <f t="shared" si="2"/>
        <v>#N/A</v>
      </c>
      <c r="G897" s="14" t="str">
        <f t="shared" si="3"/>
        <v>#N/A</v>
      </c>
      <c r="H897" s="52">
        <f t="shared" si="4"/>
        <v>136253.4</v>
      </c>
      <c r="I897" s="18">
        <v>17.4</v>
      </c>
      <c r="J897" s="18"/>
    </row>
    <row r="898">
      <c r="A898" s="6">
        <v>42901.0</v>
      </c>
      <c r="B898" s="14" t="s">
        <v>47</v>
      </c>
      <c r="C898" s="51" t="s">
        <v>46</v>
      </c>
      <c r="D898" s="51">
        <v>135303.3</v>
      </c>
      <c r="E898" s="52">
        <f t="shared" si="1"/>
        <v>135303.3</v>
      </c>
      <c r="F898" s="14" t="str">
        <f t="shared" si="2"/>
        <v>#N/A</v>
      </c>
      <c r="G898" s="14" t="str">
        <f t="shared" si="3"/>
        <v>#N/A</v>
      </c>
      <c r="H898" s="52">
        <f t="shared" si="4"/>
        <v>135303.3</v>
      </c>
      <c r="I898" s="18">
        <v>19.0</v>
      </c>
      <c r="J898" s="18"/>
    </row>
    <row r="899">
      <c r="A899" s="6">
        <v>42902.0</v>
      </c>
      <c r="B899" s="14" t="s">
        <v>47</v>
      </c>
      <c r="C899" s="51" t="s">
        <v>46</v>
      </c>
      <c r="D899" s="51">
        <v>135269.6</v>
      </c>
      <c r="E899" s="52">
        <f t="shared" si="1"/>
        <v>135269.6</v>
      </c>
      <c r="F899" s="14" t="str">
        <f t="shared" si="2"/>
        <v>#N/A</v>
      </c>
      <c r="G899" s="14" t="str">
        <f t="shared" si="3"/>
        <v>#N/A</v>
      </c>
      <c r="H899" s="52">
        <f t="shared" si="4"/>
        <v>135269.6</v>
      </c>
      <c r="I899" s="18">
        <v>17.1</v>
      </c>
      <c r="J899" s="18"/>
    </row>
    <row r="900">
      <c r="A900" s="6">
        <v>42903.0</v>
      </c>
      <c r="B900" s="14" t="s">
        <v>47</v>
      </c>
      <c r="C900" s="51" t="s">
        <v>46</v>
      </c>
      <c r="D900" s="51">
        <v>121178.7</v>
      </c>
      <c r="E900" s="52">
        <f t="shared" si="1"/>
        <v>121178.7</v>
      </c>
      <c r="F900" s="14" t="str">
        <f t="shared" si="2"/>
        <v>#N/A</v>
      </c>
      <c r="G900" s="14" t="str">
        <f t="shared" si="3"/>
        <v>#N/A</v>
      </c>
      <c r="H900" s="52">
        <f t="shared" si="4"/>
        <v>121178.7</v>
      </c>
      <c r="I900" s="18">
        <v>15.5</v>
      </c>
      <c r="J900" s="18"/>
    </row>
    <row r="901">
      <c r="A901" s="6">
        <v>42904.0</v>
      </c>
      <c r="B901" s="14" t="s">
        <v>47</v>
      </c>
      <c r="C901" s="51" t="s">
        <v>46</v>
      </c>
      <c r="D901" s="51">
        <v>116112.7</v>
      </c>
      <c r="E901" s="52">
        <f t="shared" si="1"/>
        <v>116112.7</v>
      </c>
      <c r="F901" s="14" t="str">
        <f t="shared" si="2"/>
        <v>#N/A</v>
      </c>
      <c r="G901" s="14" t="str">
        <f t="shared" si="3"/>
        <v>#N/A</v>
      </c>
      <c r="H901" s="52">
        <f t="shared" si="4"/>
        <v>116112.7</v>
      </c>
      <c r="I901" s="18">
        <v>16.3</v>
      </c>
      <c r="J901" s="18"/>
    </row>
    <row r="902">
      <c r="A902" s="6">
        <v>42905.0</v>
      </c>
      <c r="B902" s="14" t="s">
        <v>47</v>
      </c>
      <c r="C902" s="51" t="s">
        <v>46</v>
      </c>
      <c r="D902" s="51">
        <v>134925.7</v>
      </c>
      <c r="E902" s="52">
        <f t="shared" si="1"/>
        <v>134925.7</v>
      </c>
      <c r="F902" s="14" t="str">
        <f t="shared" si="2"/>
        <v>#N/A</v>
      </c>
      <c r="G902" s="14" t="str">
        <f t="shared" si="3"/>
        <v>#N/A</v>
      </c>
      <c r="H902" s="52">
        <f t="shared" si="4"/>
        <v>134925.7</v>
      </c>
      <c r="I902" s="18">
        <v>16.1</v>
      </c>
      <c r="J902" s="18"/>
    </row>
    <row r="903">
      <c r="A903" s="6">
        <v>42906.0</v>
      </c>
      <c r="B903" s="14" t="s">
        <v>47</v>
      </c>
      <c r="C903" s="51" t="s">
        <v>46</v>
      </c>
      <c r="D903" s="51">
        <v>131997.0</v>
      </c>
      <c r="E903" s="52">
        <f t="shared" si="1"/>
        <v>131997</v>
      </c>
      <c r="F903" s="14" t="str">
        <f t="shared" si="2"/>
        <v>#N/A</v>
      </c>
      <c r="G903" s="14" t="str">
        <f t="shared" si="3"/>
        <v>#N/A</v>
      </c>
      <c r="H903" s="52">
        <f t="shared" si="4"/>
        <v>131997</v>
      </c>
      <c r="I903" s="18">
        <v>15.8</v>
      </c>
      <c r="J903" s="18"/>
    </row>
    <row r="904">
      <c r="A904" s="6">
        <v>42907.0</v>
      </c>
      <c r="B904" s="14" t="s">
        <v>47</v>
      </c>
      <c r="C904" s="51" t="s">
        <v>46</v>
      </c>
      <c r="D904" s="51">
        <v>139814.3</v>
      </c>
      <c r="E904" s="52">
        <f t="shared" si="1"/>
        <v>139814.3</v>
      </c>
      <c r="F904" s="14" t="str">
        <f t="shared" si="2"/>
        <v>#N/A</v>
      </c>
      <c r="G904" s="14" t="str">
        <f t="shared" si="3"/>
        <v>#N/A</v>
      </c>
      <c r="H904" s="52">
        <f t="shared" si="4"/>
        <v>139814.3</v>
      </c>
      <c r="I904" s="18">
        <v>13.5</v>
      </c>
      <c r="J904" s="18"/>
    </row>
    <row r="905">
      <c r="A905" s="6">
        <v>42908.0</v>
      </c>
      <c r="B905" s="14" t="s">
        <v>47</v>
      </c>
      <c r="C905" s="51" t="s">
        <v>46</v>
      </c>
      <c r="D905" s="51">
        <v>140348.6</v>
      </c>
      <c r="E905" s="52">
        <f t="shared" si="1"/>
        <v>140348.6</v>
      </c>
      <c r="F905" s="14" t="str">
        <f t="shared" si="2"/>
        <v>#N/A</v>
      </c>
      <c r="G905" s="14" t="str">
        <f t="shared" si="3"/>
        <v>#N/A</v>
      </c>
      <c r="H905" s="52">
        <f t="shared" si="4"/>
        <v>140348.6</v>
      </c>
      <c r="I905" s="18">
        <v>14.1</v>
      </c>
      <c r="J905" s="18"/>
    </row>
    <row r="906">
      <c r="A906" s="6">
        <v>42909.0</v>
      </c>
      <c r="B906" s="14" t="s">
        <v>47</v>
      </c>
      <c r="C906" s="51" t="s">
        <v>46</v>
      </c>
      <c r="D906" s="51">
        <v>132029.6</v>
      </c>
      <c r="E906" s="52">
        <f t="shared" si="1"/>
        <v>132029.6</v>
      </c>
      <c r="F906" s="14" t="str">
        <f t="shared" si="2"/>
        <v>#N/A</v>
      </c>
      <c r="G906" s="14" t="str">
        <f t="shared" si="3"/>
        <v>#N/A</v>
      </c>
      <c r="H906" s="52">
        <f t="shared" si="4"/>
        <v>132029.6</v>
      </c>
      <c r="I906" s="18">
        <v>14.9</v>
      </c>
      <c r="J906" s="18"/>
    </row>
    <row r="907">
      <c r="A907" s="6">
        <v>42910.0</v>
      </c>
      <c r="B907" s="14" t="s">
        <v>47</v>
      </c>
      <c r="C907" s="51" t="s">
        <v>46</v>
      </c>
      <c r="D907" s="51">
        <v>122393.3</v>
      </c>
      <c r="E907" s="52">
        <f t="shared" si="1"/>
        <v>122393.3</v>
      </c>
      <c r="F907" s="14" t="str">
        <f t="shared" si="2"/>
        <v>#N/A</v>
      </c>
      <c r="G907" s="14" t="str">
        <f t="shared" si="3"/>
        <v>#N/A</v>
      </c>
      <c r="H907" s="52">
        <f t="shared" si="4"/>
        <v>122393.3</v>
      </c>
      <c r="I907" s="18">
        <v>12.3</v>
      </c>
      <c r="J907" s="18"/>
    </row>
    <row r="908">
      <c r="A908" s="6">
        <v>42911.0</v>
      </c>
      <c r="B908" s="14" t="s">
        <v>47</v>
      </c>
      <c r="C908" s="51" t="s">
        <v>46</v>
      </c>
      <c r="D908" s="51">
        <v>118103.9</v>
      </c>
      <c r="E908" s="52">
        <f t="shared" si="1"/>
        <v>118103.9</v>
      </c>
      <c r="F908" s="14" t="str">
        <f t="shared" si="2"/>
        <v>#N/A</v>
      </c>
      <c r="G908" s="14" t="str">
        <f t="shared" si="3"/>
        <v>#N/A</v>
      </c>
      <c r="H908" s="52">
        <f t="shared" si="4"/>
        <v>118103.9</v>
      </c>
      <c r="I908" s="18">
        <v>14.3</v>
      </c>
      <c r="J908" s="18"/>
    </row>
    <row r="909">
      <c r="A909" s="6">
        <v>42912.0</v>
      </c>
      <c r="B909" s="14" t="s">
        <v>47</v>
      </c>
      <c r="C909" s="51" t="s">
        <v>46</v>
      </c>
      <c r="D909" s="51">
        <v>138040.4</v>
      </c>
      <c r="E909" s="52">
        <f t="shared" si="1"/>
        <v>138040.4</v>
      </c>
      <c r="F909" s="14" t="str">
        <f t="shared" si="2"/>
        <v>#N/A</v>
      </c>
      <c r="G909" s="14" t="str">
        <f t="shared" si="3"/>
        <v>#N/A</v>
      </c>
      <c r="H909" s="52">
        <f t="shared" si="4"/>
        <v>138040.4</v>
      </c>
      <c r="I909" s="18">
        <v>12.6</v>
      </c>
      <c r="J909" s="18"/>
    </row>
    <row r="910">
      <c r="A910" s="6">
        <v>42913.0</v>
      </c>
      <c r="B910" s="14" t="s">
        <v>47</v>
      </c>
      <c r="C910" s="51" t="s">
        <v>46</v>
      </c>
      <c r="D910" s="51">
        <v>144526.6</v>
      </c>
      <c r="E910" s="52">
        <f t="shared" si="1"/>
        <v>144526.6</v>
      </c>
      <c r="F910" s="14" t="str">
        <f t="shared" si="2"/>
        <v>#N/A</v>
      </c>
      <c r="G910" s="14" t="str">
        <f t="shared" si="3"/>
        <v>#N/A</v>
      </c>
      <c r="H910" s="52">
        <f t="shared" si="4"/>
        <v>144526.6</v>
      </c>
      <c r="I910" s="18">
        <v>12.1</v>
      </c>
      <c r="J910" s="18"/>
    </row>
    <row r="911">
      <c r="A911" s="6">
        <v>42914.0</v>
      </c>
      <c r="B911" s="14" t="s">
        <v>47</v>
      </c>
      <c r="C911" s="51" t="s">
        <v>46</v>
      </c>
      <c r="D911" s="51">
        <v>141351.9</v>
      </c>
      <c r="E911" s="52">
        <f t="shared" si="1"/>
        <v>141351.9</v>
      </c>
      <c r="F911" s="14" t="str">
        <f t="shared" si="2"/>
        <v>#N/A</v>
      </c>
      <c r="G911" s="14" t="str">
        <f t="shared" si="3"/>
        <v>#N/A</v>
      </c>
      <c r="H911" s="52">
        <f t="shared" si="4"/>
        <v>141351.9</v>
      </c>
      <c r="I911" s="18">
        <v>14.1</v>
      </c>
      <c r="J911" s="18"/>
    </row>
    <row r="912">
      <c r="A912" s="6">
        <v>42915.0</v>
      </c>
      <c r="B912" s="14" t="s">
        <v>47</v>
      </c>
      <c r="C912" s="51" t="s">
        <v>46</v>
      </c>
      <c r="D912" s="51">
        <v>138124.1</v>
      </c>
      <c r="E912" s="52">
        <f t="shared" si="1"/>
        <v>138124.1</v>
      </c>
      <c r="F912" s="14" t="str">
        <f t="shared" si="2"/>
        <v>#N/A</v>
      </c>
      <c r="G912" s="14" t="str">
        <f t="shared" si="3"/>
        <v>#N/A</v>
      </c>
      <c r="H912" s="52">
        <f t="shared" si="4"/>
        <v>138124.1</v>
      </c>
      <c r="I912" s="18">
        <v>13.7</v>
      </c>
      <c r="J912" s="18"/>
    </row>
    <row r="913">
      <c r="A913" s="6">
        <v>42916.0</v>
      </c>
      <c r="B913" s="14" t="s">
        <v>46</v>
      </c>
      <c r="C913" s="51" t="s">
        <v>46</v>
      </c>
      <c r="D913" s="51">
        <v>139275.8</v>
      </c>
      <c r="E913" s="60" t="str">
        <f t="shared" si="1"/>
        <v>#N/A</v>
      </c>
      <c r="F913" s="52">
        <f t="shared" si="2"/>
        <v>139275.8</v>
      </c>
      <c r="G913" s="14" t="str">
        <f t="shared" si="3"/>
        <v>#N/A</v>
      </c>
      <c r="H913" s="52">
        <f t="shared" si="4"/>
        <v>139275.8</v>
      </c>
      <c r="I913" s="18">
        <v>12.3</v>
      </c>
      <c r="J913" s="18"/>
    </row>
    <row r="914">
      <c r="A914" s="6">
        <v>42917.0</v>
      </c>
      <c r="B914" s="14" t="s">
        <v>46</v>
      </c>
      <c r="C914" s="51" t="s">
        <v>46</v>
      </c>
      <c r="D914" s="51">
        <v>125949.5</v>
      </c>
      <c r="E914" s="60" t="str">
        <f t="shared" si="1"/>
        <v>#N/A</v>
      </c>
      <c r="F914" s="52">
        <f t="shared" si="2"/>
        <v>125949.5</v>
      </c>
      <c r="G914" s="14" t="str">
        <f t="shared" si="3"/>
        <v>#N/A</v>
      </c>
      <c r="H914" s="52">
        <f t="shared" si="4"/>
        <v>125949.5</v>
      </c>
      <c r="I914" s="18">
        <v>12.7</v>
      </c>
      <c r="J914" s="18"/>
    </row>
    <row r="915">
      <c r="A915" s="6">
        <v>42918.0</v>
      </c>
      <c r="B915" s="14" t="s">
        <v>46</v>
      </c>
      <c r="C915" s="51" t="s">
        <v>46</v>
      </c>
      <c r="D915" s="51">
        <v>120137.5</v>
      </c>
      <c r="E915" s="60" t="str">
        <f t="shared" si="1"/>
        <v>#N/A</v>
      </c>
      <c r="F915" s="52">
        <f t="shared" si="2"/>
        <v>120137.5</v>
      </c>
      <c r="G915" s="14" t="str">
        <f t="shared" si="3"/>
        <v>#N/A</v>
      </c>
      <c r="H915" s="52">
        <f t="shared" si="4"/>
        <v>120137.5</v>
      </c>
      <c r="I915" s="18">
        <v>14.3</v>
      </c>
      <c r="J915" s="18"/>
    </row>
    <row r="916">
      <c r="A916" s="6">
        <v>42919.0</v>
      </c>
      <c r="B916" s="14" t="s">
        <v>46</v>
      </c>
      <c r="C916" s="51" t="s">
        <v>46</v>
      </c>
      <c r="D916" s="51">
        <v>139765.3</v>
      </c>
      <c r="E916" s="60" t="str">
        <f t="shared" si="1"/>
        <v>#N/A</v>
      </c>
      <c r="F916" s="52">
        <f t="shared" si="2"/>
        <v>139765.3</v>
      </c>
      <c r="G916" s="14" t="str">
        <f t="shared" si="3"/>
        <v>#N/A</v>
      </c>
      <c r="H916" s="52">
        <f t="shared" si="4"/>
        <v>139765.3</v>
      </c>
      <c r="I916" s="18">
        <v>13.9</v>
      </c>
      <c r="J916" s="18"/>
    </row>
    <row r="917">
      <c r="A917" s="6">
        <v>42920.0</v>
      </c>
      <c r="B917" s="14" t="s">
        <v>46</v>
      </c>
      <c r="C917" s="51" t="s">
        <v>46</v>
      </c>
      <c r="D917" s="51">
        <v>134029.8</v>
      </c>
      <c r="E917" s="60" t="str">
        <f t="shared" si="1"/>
        <v>#N/A</v>
      </c>
      <c r="F917" s="52">
        <f t="shared" si="2"/>
        <v>134029.8</v>
      </c>
      <c r="G917" s="14" t="str">
        <f t="shared" si="3"/>
        <v>#N/A</v>
      </c>
      <c r="H917" s="52">
        <f t="shared" si="4"/>
        <v>134029.8</v>
      </c>
      <c r="I917" s="18">
        <v>16.2</v>
      </c>
      <c r="J917" s="18"/>
    </row>
    <row r="918">
      <c r="A918" s="6">
        <v>42921.0</v>
      </c>
      <c r="B918" s="14" t="s">
        <v>46</v>
      </c>
      <c r="C918" s="51" t="s">
        <v>46</v>
      </c>
      <c r="D918" s="51">
        <v>134084.7</v>
      </c>
      <c r="E918" s="60" t="str">
        <f t="shared" si="1"/>
        <v>#N/A</v>
      </c>
      <c r="F918" s="52">
        <f t="shared" si="2"/>
        <v>134084.7</v>
      </c>
      <c r="G918" s="14" t="str">
        <f t="shared" si="3"/>
        <v>#N/A</v>
      </c>
      <c r="H918" s="52">
        <f t="shared" si="4"/>
        <v>134084.7</v>
      </c>
      <c r="I918" s="18">
        <v>15.8</v>
      </c>
      <c r="J918" s="18"/>
    </row>
    <row r="919">
      <c r="A919" s="6">
        <v>42922.0</v>
      </c>
      <c r="B919" s="14" t="s">
        <v>46</v>
      </c>
      <c r="C919" s="51" t="s">
        <v>46</v>
      </c>
      <c r="D919" s="51">
        <v>137899.7</v>
      </c>
      <c r="E919" s="60" t="str">
        <f t="shared" si="1"/>
        <v>#N/A</v>
      </c>
      <c r="F919" s="52">
        <f t="shared" si="2"/>
        <v>137899.7</v>
      </c>
      <c r="G919" s="14" t="str">
        <f t="shared" si="3"/>
        <v>#N/A</v>
      </c>
      <c r="H919" s="52">
        <f t="shared" si="4"/>
        <v>137899.7</v>
      </c>
      <c r="I919" s="18">
        <v>15.0</v>
      </c>
      <c r="J919" s="18"/>
    </row>
    <row r="920">
      <c r="A920" s="6">
        <v>42923.0</v>
      </c>
      <c r="B920" s="14" t="s">
        <v>46</v>
      </c>
      <c r="C920" s="51" t="s">
        <v>46</v>
      </c>
      <c r="D920" s="51">
        <v>134078.1</v>
      </c>
      <c r="E920" s="60" t="str">
        <f t="shared" si="1"/>
        <v>#N/A</v>
      </c>
      <c r="F920" s="52">
        <f t="shared" si="2"/>
        <v>134078.1</v>
      </c>
      <c r="G920" s="14" t="str">
        <f t="shared" si="3"/>
        <v>#N/A</v>
      </c>
      <c r="H920" s="52">
        <f t="shared" si="4"/>
        <v>134078.1</v>
      </c>
      <c r="I920" s="18">
        <v>14.2</v>
      </c>
      <c r="J920" s="18"/>
    </row>
    <row r="921">
      <c r="A921" s="6">
        <v>42924.0</v>
      </c>
      <c r="B921" s="14" t="s">
        <v>46</v>
      </c>
      <c r="C921" s="51" t="s">
        <v>46</v>
      </c>
      <c r="D921" s="51">
        <v>123688.0</v>
      </c>
      <c r="E921" s="60" t="str">
        <f t="shared" si="1"/>
        <v>#N/A</v>
      </c>
      <c r="F921" s="52">
        <f t="shared" si="2"/>
        <v>123688</v>
      </c>
      <c r="G921" s="14" t="str">
        <f t="shared" si="3"/>
        <v>#N/A</v>
      </c>
      <c r="H921" s="52">
        <f t="shared" si="4"/>
        <v>123688</v>
      </c>
      <c r="I921" s="18">
        <v>13.5</v>
      </c>
      <c r="J921" s="18"/>
    </row>
    <row r="922">
      <c r="A922" s="6">
        <v>42925.0</v>
      </c>
      <c r="B922" s="14" t="s">
        <v>46</v>
      </c>
      <c r="C922" s="51" t="s">
        <v>46</v>
      </c>
      <c r="D922" s="51">
        <v>116064.0</v>
      </c>
      <c r="E922" s="60" t="str">
        <f t="shared" si="1"/>
        <v>#N/A</v>
      </c>
      <c r="F922" s="52">
        <f t="shared" si="2"/>
        <v>116064</v>
      </c>
      <c r="G922" s="14" t="str">
        <f t="shared" si="3"/>
        <v>#N/A</v>
      </c>
      <c r="H922" s="52">
        <f t="shared" si="4"/>
        <v>116064</v>
      </c>
      <c r="I922" s="18">
        <v>14.6</v>
      </c>
      <c r="J922" s="18"/>
    </row>
    <row r="923">
      <c r="A923" s="6">
        <v>42926.0</v>
      </c>
      <c r="B923" s="14" t="s">
        <v>46</v>
      </c>
      <c r="C923" s="51" t="s">
        <v>46</v>
      </c>
      <c r="D923" s="51">
        <v>133132.3</v>
      </c>
      <c r="E923" s="60" t="str">
        <f t="shared" si="1"/>
        <v>#N/A</v>
      </c>
      <c r="F923" s="52">
        <f t="shared" si="2"/>
        <v>133132.3</v>
      </c>
      <c r="G923" s="14" t="str">
        <f t="shared" si="3"/>
        <v>#N/A</v>
      </c>
      <c r="H923" s="52">
        <f t="shared" si="4"/>
        <v>133132.3</v>
      </c>
      <c r="I923" s="18">
        <v>16.0</v>
      </c>
      <c r="J923" s="18"/>
    </row>
    <row r="924">
      <c r="A924" s="6">
        <v>42927.0</v>
      </c>
      <c r="B924" s="14" t="s">
        <v>46</v>
      </c>
      <c r="C924" s="51" t="s">
        <v>46</v>
      </c>
      <c r="D924" s="51">
        <v>137352.8</v>
      </c>
      <c r="E924" s="60" t="str">
        <f t="shared" si="1"/>
        <v>#N/A</v>
      </c>
      <c r="F924" s="52">
        <f t="shared" si="2"/>
        <v>137352.8</v>
      </c>
      <c r="G924" s="14" t="str">
        <f t="shared" si="3"/>
        <v>#N/A</v>
      </c>
      <c r="H924" s="52">
        <f t="shared" si="4"/>
        <v>137352.8</v>
      </c>
      <c r="I924" s="18">
        <v>14.3</v>
      </c>
      <c r="J924" s="18"/>
    </row>
    <row r="925">
      <c r="A925" s="6">
        <v>42928.0</v>
      </c>
      <c r="B925" s="14" t="s">
        <v>46</v>
      </c>
      <c r="C925" s="51" t="s">
        <v>46</v>
      </c>
      <c r="D925" s="51">
        <v>138152.1</v>
      </c>
      <c r="E925" s="60" t="str">
        <f t="shared" si="1"/>
        <v>#N/A</v>
      </c>
      <c r="F925" s="52">
        <f t="shared" si="2"/>
        <v>138152.1</v>
      </c>
      <c r="G925" s="14" t="str">
        <f t="shared" si="3"/>
        <v>#N/A</v>
      </c>
      <c r="H925" s="52">
        <f t="shared" si="4"/>
        <v>138152.1</v>
      </c>
      <c r="I925" s="18">
        <v>15.1</v>
      </c>
      <c r="J925" s="18"/>
    </row>
    <row r="926">
      <c r="A926" s="6">
        <v>42929.0</v>
      </c>
      <c r="B926" s="14" t="s">
        <v>46</v>
      </c>
      <c r="C926" s="51" t="s">
        <v>46</v>
      </c>
      <c r="D926" s="51">
        <v>134622.4</v>
      </c>
      <c r="E926" s="60" t="str">
        <f t="shared" si="1"/>
        <v>#N/A</v>
      </c>
      <c r="F926" s="52">
        <f t="shared" si="2"/>
        <v>134622.4</v>
      </c>
      <c r="G926" s="14" t="str">
        <f t="shared" si="3"/>
        <v>#N/A</v>
      </c>
      <c r="H926" s="52">
        <f t="shared" si="4"/>
        <v>134622.4</v>
      </c>
      <c r="I926" s="18">
        <v>13.3</v>
      </c>
      <c r="J926" s="18"/>
    </row>
    <row r="927">
      <c r="A927" s="6">
        <v>42930.0</v>
      </c>
      <c r="B927" s="14" t="s">
        <v>46</v>
      </c>
      <c r="C927" s="51" t="s">
        <v>46</v>
      </c>
      <c r="D927" s="51">
        <v>131387.7</v>
      </c>
      <c r="E927" s="60" t="str">
        <f t="shared" si="1"/>
        <v>#N/A</v>
      </c>
      <c r="F927" s="52">
        <f t="shared" si="2"/>
        <v>131387.7</v>
      </c>
      <c r="G927" s="14" t="str">
        <f t="shared" si="3"/>
        <v>#N/A</v>
      </c>
      <c r="H927" s="52">
        <f t="shared" si="4"/>
        <v>131387.7</v>
      </c>
      <c r="I927" s="18">
        <v>15.9</v>
      </c>
      <c r="J927" s="18"/>
    </row>
    <row r="928">
      <c r="A928" s="6">
        <v>42931.0</v>
      </c>
      <c r="B928" s="14" t="s">
        <v>46</v>
      </c>
      <c r="C928" s="51" t="s">
        <v>46</v>
      </c>
      <c r="D928" s="51">
        <v>124486.7</v>
      </c>
      <c r="E928" s="60" t="str">
        <f t="shared" si="1"/>
        <v>#N/A</v>
      </c>
      <c r="F928" s="52">
        <f t="shared" si="2"/>
        <v>124486.7</v>
      </c>
      <c r="G928" s="14" t="str">
        <f t="shared" si="3"/>
        <v>#N/A</v>
      </c>
      <c r="H928" s="52">
        <f t="shared" si="4"/>
        <v>124486.7</v>
      </c>
      <c r="I928" s="18">
        <v>12.0</v>
      </c>
      <c r="J928" s="18"/>
    </row>
    <row r="929">
      <c r="A929" s="6">
        <v>42932.0</v>
      </c>
      <c r="B929" s="14" t="s">
        <v>46</v>
      </c>
      <c r="C929" s="51" t="s">
        <v>46</v>
      </c>
      <c r="D929" s="51">
        <v>119927.6</v>
      </c>
      <c r="E929" s="60" t="str">
        <f t="shared" si="1"/>
        <v>#N/A</v>
      </c>
      <c r="F929" s="52">
        <f t="shared" si="2"/>
        <v>119927.6</v>
      </c>
      <c r="G929" s="14" t="str">
        <f t="shared" si="3"/>
        <v>#N/A</v>
      </c>
      <c r="H929" s="52">
        <f t="shared" si="4"/>
        <v>119927.6</v>
      </c>
      <c r="I929" s="18">
        <v>12.5</v>
      </c>
      <c r="J929" s="18"/>
    </row>
    <row r="930">
      <c r="A930" s="6">
        <v>42933.0</v>
      </c>
      <c r="B930" s="14" t="s">
        <v>46</v>
      </c>
      <c r="C930" s="51" t="s">
        <v>46</v>
      </c>
      <c r="D930" s="51">
        <v>131868.2</v>
      </c>
      <c r="E930" s="60" t="str">
        <f t="shared" si="1"/>
        <v>#N/A</v>
      </c>
      <c r="F930" s="52">
        <f t="shared" si="2"/>
        <v>131868.2</v>
      </c>
      <c r="G930" s="14" t="str">
        <f t="shared" si="3"/>
        <v>#N/A</v>
      </c>
      <c r="H930" s="52">
        <f t="shared" si="4"/>
        <v>131868.2</v>
      </c>
      <c r="I930" s="18">
        <v>15.3</v>
      </c>
      <c r="J930" s="18"/>
    </row>
    <row r="931">
      <c r="A931" s="6">
        <v>42934.0</v>
      </c>
      <c r="B931" s="14" t="s">
        <v>47</v>
      </c>
      <c r="C931" s="51" t="s">
        <v>46</v>
      </c>
      <c r="D931" s="51">
        <v>136121.8</v>
      </c>
      <c r="E931" s="52">
        <f t="shared" si="1"/>
        <v>136121.8</v>
      </c>
      <c r="F931" s="14" t="str">
        <f t="shared" si="2"/>
        <v>#N/A</v>
      </c>
      <c r="G931" s="14" t="str">
        <f t="shared" si="3"/>
        <v>#N/A</v>
      </c>
      <c r="H931" s="52">
        <f t="shared" si="4"/>
        <v>136121.8</v>
      </c>
      <c r="I931" s="18">
        <v>14.5</v>
      </c>
      <c r="J931" s="18"/>
    </row>
    <row r="932">
      <c r="A932" s="6">
        <v>42935.0</v>
      </c>
      <c r="B932" s="14" t="s">
        <v>47</v>
      </c>
      <c r="C932" s="51" t="s">
        <v>46</v>
      </c>
      <c r="D932" s="51">
        <v>133906.3</v>
      </c>
      <c r="E932" s="52">
        <f t="shared" si="1"/>
        <v>133906.3</v>
      </c>
      <c r="F932" s="14" t="str">
        <f t="shared" si="2"/>
        <v>#N/A</v>
      </c>
      <c r="G932" s="14" t="str">
        <f t="shared" si="3"/>
        <v>#N/A</v>
      </c>
      <c r="H932" s="52">
        <f t="shared" si="4"/>
        <v>133906.3</v>
      </c>
      <c r="I932" s="18">
        <v>13.2</v>
      </c>
      <c r="J932" s="18"/>
    </row>
    <row r="933">
      <c r="A933" s="6">
        <v>42936.0</v>
      </c>
      <c r="B933" s="14" t="s">
        <v>47</v>
      </c>
      <c r="C933" s="51" t="s">
        <v>46</v>
      </c>
      <c r="D933" s="51">
        <v>139316.3</v>
      </c>
      <c r="E933" s="52">
        <f t="shared" si="1"/>
        <v>139316.3</v>
      </c>
      <c r="F933" s="14" t="str">
        <f t="shared" si="2"/>
        <v>#N/A</v>
      </c>
      <c r="G933" s="14" t="str">
        <f t="shared" si="3"/>
        <v>#N/A</v>
      </c>
      <c r="H933" s="52">
        <f t="shared" si="4"/>
        <v>139316.3</v>
      </c>
      <c r="I933" s="18">
        <v>10.7</v>
      </c>
      <c r="J933" s="18"/>
    </row>
    <row r="934">
      <c r="A934" s="6">
        <v>42937.0</v>
      </c>
      <c r="B934" s="14" t="s">
        <v>47</v>
      </c>
      <c r="C934" s="51" t="s">
        <v>46</v>
      </c>
      <c r="D934" s="51">
        <v>140073.9</v>
      </c>
      <c r="E934" s="52">
        <f t="shared" si="1"/>
        <v>140073.9</v>
      </c>
      <c r="F934" s="14" t="str">
        <f t="shared" si="2"/>
        <v>#N/A</v>
      </c>
      <c r="G934" s="14" t="str">
        <f t="shared" si="3"/>
        <v>#N/A</v>
      </c>
      <c r="H934" s="52">
        <f t="shared" si="4"/>
        <v>140073.9</v>
      </c>
      <c r="I934" s="18">
        <v>13.8</v>
      </c>
      <c r="J934" s="18"/>
    </row>
    <row r="935">
      <c r="A935" s="6">
        <v>42938.0</v>
      </c>
      <c r="B935" s="14" t="s">
        <v>47</v>
      </c>
      <c r="C935" s="51" t="s">
        <v>46</v>
      </c>
      <c r="D935" s="51">
        <v>122397.1</v>
      </c>
      <c r="E935" s="52">
        <f t="shared" si="1"/>
        <v>122397.1</v>
      </c>
      <c r="F935" s="14" t="str">
        <f t="shared" si="2"/>
        <v>#N/A</v>
      </c>
      <c r="G935" s="14" t="str">
        <f t="shared" si="3"/>
        <v>#N/A</v>
      </c>
      <c r="H935" s="52">
        <f t="shared" si="4"/>
        <v>122397.1</v>
      </c>
      <c r="I935" s="18">
        <v>12.4</v>
      </c>
      <c r="J935" s="18"/>
    </row>
    <row r="936">
      <c r="A936" s="6">
        <v>42939.0</v>
      </c>
      <c r="B936" s="14" t="s">
        <v>47</v>
      </c>
      <c r="C936" s="51" t="s">
        <v>46</v>
      </c>
      <c r="D936" s="51">
        <v>118007.7</v>
      </c>
      <c r="E936" s="52">
        <f t="shared" si="1"/>
        <v>118007.7</v>
      </c>
      <c r="F936" s="14" t="str">
        <f t="shared" si="2"/>
        <v>#N/A</v>
      </c>
      <c r="G936" s="14" t="str">
        <f t="shared" si="3"/>
        <v>#N/A</v>
      </c>
      <c r="H936" s="52">
        <f t="shared" si="4"/>
        <v>118007.7</v>
      </c>
      <c r="I936" s="18">
        <v>14.1</v>
      </c>
      <c r="J936" s="18"/>
    </row>
    <row r="937">
      <c r="A937" s="6">
        <v>42940.0</v>
      </c>
      <c r="B937" s="14" t="s">
        <v>47</v>
      </c>
      <c r="C937" s="51" t="s">
        <v>46</v>
      </c>
      <c r="D937" s="51">
        <v>136330.6</v>
      </c>
      <c r="E937" s="52">
        <f t="shared" si="1"/>
        <v>136330.6</v>
      </c>
      <c r="F937" s="14" t="str">
        <f t="shared" si="2"/>
        <v>#N/A</v>
      </c>
      <c r="G937" s="14" t="str">
        <f t="shared" si="3"/>
        <v>#N/A</v>
      </c>
      <c r="H937" s="52">
        <f t="shared" si="4"/>
        <v>136330.6</v>
      </c>
      <c r="I937" s="18">
        <v>16.1</v>
      </c>
      <c r="J937" s="18"/>
    </row>
    <row r="938">
      <c r="A938" s="6">
        <v>42941.0</v>
      </c>
      <c r="B938" s="14" t="s">
        <v>47</v>
      </c>
      <c r="C938" s="51" t="s">
        <v>46</v>
      </c>
      <c r="D938" s="51">
        <v>129699.3</v>
      </c>
      <c r="E938" s="52">
        <f t="shared" si="1"/>
        <v>129699.3</v>
      </c>
      <c r="F938" s="14" t="str">
        <f t="shared" si="2"/>
        <v>#N/A</v>
      </c>
      <c r="G938" s="14" t="str">
        <f t="shared" si="3"/>
        <v>#N/A</v>
      </c>
      <c r="H938" s="52">
        <f t="shared" si="4"/>
        <v>129699.3</v>
      </c>
      <c r="I938" s="18">
        <v>17.2</v>
      </c>
      <c r="J938" s="18"/>
    </row>
    <row r="939">
      <c r="A939" s="6">
        <v>42942.0</v>
      </c>
      <c r="B939" s="14" t="s">
        <v>47</v>
      </c>
      <c r="C939" s="51" t="s">
        <v>46</v>
      </c>
      <c r="D939" s="51">
        <v>133198.3</v>
      </c>
      <c r="E939" s="52">
        <f t="shared" si="1"/>
        <v>133198.3</v>
      </c>
      <c r="F939" s="14" t="str">
        <f t="shared" si="2"/>
        <v>#N/A</v>
      </c>
      <c r="G939" s="14" t="str">
        <f t="shared" si="3"/>
        <v>#N/A</v>
      </c>
      <c r="H939" s="52">
        <f t="shared" si="4"/>
        <v>133198.3</v>
      </c>
      <c r="I939" s="18">
        <v>15.0</v>
      </c>
      <c r="J939" s="18"/>
    </row>
    <row r="940">
      <c r="A940" s="6">
        <v>42943.0</v>
      </c>
      <c r="B940" s="14" t="s">
        <v>47</v>
      </c>
      <c r="C940" s="51" t="s">
        <v>46</v>
      </c>
      <c r="D940" s="51">
        <v>136003.9</v>
      </c>
      <c r="E940" s="52">
        <f t="shared" si="1"/>
        <v>136003.9</v>
      </c>
      <c r="F940" s="14" t="str">
        <f t="shared" si="2"/>
        <v>#N/A</v>
      </c>
      <c r="G940" s="14" t="str">
        <f t="shared" si="3"/>
        <v>#N/A</v>
      </c>
      <c r="H940" s="52">
        <f t="shared" si="4"/>
        <v>136003.9</v>
      </c>
      <c r="I940" s="18">
        <v>14.2</v>
      </c>
      <c r="J940" s="18"/>
    </row>
    <row r="941">
      <c r="A941" s="6">
        <v>42944.0</v>
      </c>
      <c r="B941" s="14" t="s">
        <v>47</v>
      </c>
      <c r="C941" s="51" t="s">
        <v>46</v>
      </c>
      <c r="D941" s="51">
        <v>130432.1</v>
      </c>
      <c r="E941" s="52">
        <f t="shared" si="1"/>
        <v>130432.1</v>
      </c>
      <c r="F941" s="14" t="str">
        <f t="shared" si="2"/>
        <v>#N/A</v>
      </c>
      <c r="G941" s="14" t="str">
        <f t="shared" si="3"/>
        <v>#N/A</v>
      </c>
      <c r="H941" s="52">
        <f t="shared" si="4"/>
        <v>130432.1</v>
      </c>
      <c r="I941" s="18">
        <v>14.3</v>
      </c>
      <c r="J941" s="18"/>
    </row>
    <row r="942">
      <c r="A942" s="6">
        <v>42945.0</v>
      </c>
      <c r="B942" s="14" t="s">
        <v>47</v>
      </c>
      <c r="C942" s="51" t="s">
        <v>46</v>
      </c>
      <c r="D942" s="51">
        <v>111331.2</v>
      </c>
      <c r="E942" s="52">
        <f t="shared" si="1"/>
        <v>111331.2</v>
      </c>
      <c r="F942" s="14" t="str">
        <f t="shared" si="2"/>
        <v>#N/A</v>
      </c>
      <c r="G942" s="14" t="str">
        <f t="shared" si="3"/>
        <v>#N/A</v>
      </c>
      <c r="H942" s="52">
        <f t="shared" si="4"/>
        <v>111331.2</v>
      </c>
      <c r="I942" s="18">
        <v>17.9</v>
      </c>
      <c r="J942" s="18"/>
    </row>
    <row r="943">
      <c r="A943" s="6">
        <v>42946.0</v>
      </c>
      <c r="B943" s="14" t="s">
        <v>47</v>
      </c>
      <c r="C943" s="51" t="s">
        <v>46</v>
      </c>
      <c r="D943" s="51">
        <v>107580.5</v>
      </c>
      <c r="E943" s="52">
        <f t="shared" si="1"/>
        <v>107580.5</v>
      </c>
      <c r="F943" s="14" t="str">
        <f t="shared" si="2"/>
        <v>#N/A</v>
      </c>
      <c r="G943" s="14" t="str">
        <f t="shared" si="3"/>
        <v>#N/A</v>
      </c>
      <c r="H943" s="52">
        <f t="shared" si="4"/>
        <v>107580.5</v>
      </c>
      <c r="I943" s="18">
        <v>18.1</v>
      </c>
      <c r="J943" s="18"/>
    </row>
    <row r="944">
      <c r="A944" s="6">
        <v>42947.0</v>
      </c>
      <c r="B944" s="14" t="s">
        <v>47</v>
      </c>
      <c r="C944" s="51" t="s">
        <v>46</v>
      </c>
      <c r="D944" s="51">
        <v>132276.9</v>
      </c>
      <c r="E944" s="52">
        <f t="shared" si="1"/>
        <v>132276.9</v>
      </c>
      <c r="F944" s="14" t="str">
        <f t="shared" si="2"/>
        <v>#N/A</v>
      </c>
      <c r="G944" s="14" t="str">
        <f t="shared" si="3"/>
        <v>#N/A</v>
      </c>
      <c r="H944" s="52">
        <f t="shared" si="4"/>
        <v>132276.9</v>
      </c>
      <c r="I944" s="18">
        <v>14.8</v>
      </c>
      <c r="J944" s="18"/>
    </row>
    <row r="945">
      <c r="A945" s="6">
        <v>42948.0</v>
      </c>
      <c r="B945" s="14" t="s">
        <v>47</v>
      </c>
      <c r="C945" s="51" t="s">
        <v>46</v>
      </c>
      <c r="D945" s="51">
        <v>137617.9</v>
      </c>
      <c r="E945" s="52">
        <f t="shared" si="1"/>
        <v>137617.9</v>
      </c>
      <c r="F945" s="14" t="str">
        <f t="shared" si="2"/>
        <v>#N/A</v>
      </c>
      <c r="G945" s="14" t="str">
        <f t="shared" si="3"/>
        <v>#N/A</v>
      </c>
      <c r="H945" s="52">
        <f t="shared" si="4"/>
        <v>137617.9</v>
      </c>
      <c r="I945" s="18">
        <v>15.5</v>
      </c>
      <c r="J945" s="18"/>
    </row>
    <row r="946">
      <c r="A946" s="6">
        <v>42949.0</v>
      </c>
      <c r="B946" s="14" t="s">
        <v>47</v>
      </c>
      <c r="C946" s="51" t="s">
        <v>46</v>
      </c>
      <c r="D946" s="51">
        <v>140729.2</v>
      </c>
      <c r="E946" s="52">
        <f t="shared" si="1"/>
        <v>140729.2</v>
      </c>
      <c r="F946" s="14" t="str">
        <f t="shared" si="2"/>
        <v>#N/A</v>
      </c>
      <c r="G946" s="14" t="str">
        <f t="shared" si="3"/>
        <v>#N/A</v>
      </c>
      <c r="H946" s="52">
        <f t="shared" si="4"/>
        <v>140729.2</v>
      </c>
      <c r="I946" s="18">
        <v>12.9</v>
      </c>
      <c r="J946" s="18"/>
    </row>
    <row r="947">
      <c r="A947" s="6">
        <v>42950.0</v>
      </c>
      <c r="B947" s="14" t="s">
        <v>47</v>
      </c>
      <c r="C947" s="51" t="s">
        <v>46</v>
      </c>
      <c r="D947" s="51">
        <v>151355.4</v>
      </c>
      <c r="E947" s="52">
        <f t="shared" si="1"/>
        <v>151355.4</v>
      </c>
      <c r="F947" s="14" t="str">
        <f t="shared" si="2"/>
        <v>#N/A</v>
      </c>
      <c r="G947" s="14" t="str">
        <f t="shared" si="3"/>
        <v>#N/A</v>
      </c>
      <c r="H947" s="52">
        <f t="shared" si="4"/>
        <v>151355.4</v>
      </c>
      <c r="I947" s="18">
        <v>9.0</v>
      </c>
      <c r="J947" s="18"/>
    </row>
    <row r="948">
      <c r="A948" s="6">
        <v>42951.0</v>
      </c>
      <c r="B948" s="14" t="s">
        <v>47</v>
      </c>
      <c r="C948" s="51" t="s">
        <v>46</v>
      </c>
      <c r="D948" s="51">
        <v>141647.9</v>
      </c>
      <c r="E948" s="52">
        <f t="shared" si="1"/>
        <v>141647.9</v>
      </c>
      <c r="F948" s="14" t="str">
        <f t="shared" si="2"/>
        <v>#N/A</v>
      </c>
      <c r="G948" s="14" t="str">
        <f t="shared" si="3"/>
        <v>#N/A</v>
      </c>
      <c r="H948" s="52">
        <f t="shared" si="4"/>
        <v>141647.9</v>
      </c>
      <c r="I948" s="18">
        <v>12.1</v>
      </c>
      <c r="J948" s="18"/>
    </row>
    <row r="949">
      <c r="A949" s="6">
        <v>42952.0</v>
      </c>
      <c r="B949" s="14" t="s">
        <v>47</v>
      </c>
      <c r="C949" s="51" t="s">
        <v>46</v>
      </c>
      <c r="D949" s="51">
        <v>116696.5</v>
      </c>
      <c r="E949" s="52">
        <f t="shared" si="1"/>
        <v>116696.5</v>
      </c>
      <c r="F949" s="14" t="str">
        <f t="shared" si="2"/>
        <v>#N/A</v>
      </c>
      <c r="G949" s="14" t="str">
        <f t="shared" si="3"/>
        <v>#N/A</v>
      </c>
      <c r="H949" s="52">
        <f t="shared" si="4"/>
        <v>116696.5</v>
      </c>
      <c r="I949" s="18">
        <v>14.2</v>
      </c>
      <c r="J949" s="18"/>
    </row>
    <row r="950">
      <c r="A950" s="6">
        <v>42953.0</v>
      </c>
      <c r="B950" s="14" t="s">
        <v>47</v>
      </c>
      <c r="C950" s="51" t="s">
        <v>46</v>
      </c>
      <c r="D950" s="51">
        <v>117351.1</v>
      </c>
      <c r="E950" s="52">
        <f t="shared" si="1"/>
        <v>117351.1</v>
      </c>
      <c r="F950" s="14" t="str">
        <f t="shared" si="2"/>
        <v>#N/A</v>
      </c>
      <c r="G950" s="14" t="str">
        <f t="shared" si="3"/>
        <v>#N/A</v>
      </c>
      <c r="H950" s="52">
        <f t="shared" si="4"/>
        <v>117351.1</v>
      </c>
      <c r="I950" s="18">
        <v>13.0</v>
      </c>
      <c r="J950" s="18"/>
    </row>
    <row r="951">
      <c r="A951" s="6">
        <v>42954.0</v>
      </c>
      <c r="B951" s="14" t="s">
        <v>47</v>
      </c>
      <c r="C951" s="51" t="s">
        <v>46</v>
      </c>
      <c r="D951" s="51">
        <v>138963.2</v>
      </c>
      <c r="E951" s="52">
        <f t="shared" si="1"/>
        <v>138963.2</v>
      </c>
      <c r="F951" s="14" t="str">
        <f t="shared" si="2"/>
        <v>#N/A</v>
      </c>
      <c r="G951" s="14" t="str">
        <f t="shared" si="3"/>
        <v>#N/A</v>
      </c>
      <c r="H951" s="52">
        <f t="shared" si="4"/>
        <v>138963.2</v>
      </c>
      <c r="I951" s="18">
        <v>12.3</v>
      </c>
      <c r="J951" s="18"/>
    </row>
    <row r="952">
      <c r="A952" s="6">
        <v>42955.0</v>
      </c>
      <c r="B952" s="14" t="s">
        <v>47</v>
      </c>
      <c r="C952" s="51" t="s">
        <v>46</v>
      </c>
      <c r="D952" s="51">
        <v>139108.4</v>
      </c>
      <c r="E952" s="52">
        <f t="shared" si="1"/>
        <v>139108.4</v>
      </c>
      <c r="F952" s="14" t="str">
        <f t="shared" si="2"/>
        <v>#N/A</v>
      </c>
      <c r="G952" s="14" t="str">
        <f t="shared" si="3"/>
        <v>#N/A</v>
      </c>
      <c r="H952" s="52">
        <f t="shared" si="4"/>
        <v>139108.4</v>
      </c>
      <c r="I952" s="18">
        <v>15.0</v>
      </c>
      <c r="J952" s="18"/>
    </row>
    <row r="953">
      <c r="A953" s="6">
        <v>42956.0</v>
      </c>
      <c r="B953" s="14" t="s">
        <v>47</v>
      </c>
      <c r="C953" s="51" t="s">
        <v>46</v>
      </c>
      <c r="D953" s="51">
        <v>130044.4</v>
      </c>
      <c r="E953" s="52">
        <f t="shared" si="1"/>
        <v>130044.4</v>
      </c>
      <c r="F953" s="14" t="str">
        <f t="shared" si="2"/>
        <v>#N/A</v>
      </c>
      <c r="G953" s="14" t="str">
        <f t="shared" si="3"/>
        <v>#N/A</v>
      </c>
      <c r="H953" s="52">
        <f t="shared" si="4"/>
        <v>130044.4</v>
      </c>
      <c r="I953" s="18">
        <v>16.8</v>
      </c>
      <c r="J953" s="18"/>
    </row>
    <row r="954">
      <c r="A954" s="6">
        <v>42957.0</v>
      </c>
      <c r="B954" s="14" t="s">
        <v>47</v>
      </c>
      <c r="C954" s="51" t="s">
        <v>46</v>
      </c>
      <c r="D954" s="51">
        <v>122361.9</v>
      </c>
      <c r="E954" s="52">
        <f t="shared" si="1"/>
        <v>122361.9</v>
      </c>
      <c r="F954" s="14" t="str">
        <f t="shared" si="2"/>
        <v>#N/A</v>
      </c>
      <c r="G954" s="14" t="str">
        <f t="shared" si="3"/>
        <v>#N/A</v>
      </c>
      <c r="H954" s="52">
        <f t="shared" si="4"/>
        <v>122361.9</v>
      </c>
      <c r="I954" s="18">
        <v>18.8</v>
      </c>
      <c r="J954" s="18"/>
    </row>
    <row r="955">
      <c r="A955" s="6">
        <v>42958.0</v>
      </c>
      <c r="B955" s="14" t="s">
        <v>47</v>
      </c>
      <c r="C955" s="51" t="s">
        <v>46</v>
      </c>
      <c r="D955" s="51">
        <v>122862.3</v>
      </c>
      <c r="E955" s="52">
        <f t="shared" si="1"/>
        <v>122862.3</v>
      </c>
      <c r="F955" s="14" t="str">
        <f t="shared" si="2"/>
        <v>#N/A</v>
      </c>
      <c r="G955" s="14" t="str">
        <f t="shared" si="3"/>
        <v>#N/A</v>
      </c>
      <c r="H955" s="52">
        <f t="shared" si="4"/>
        <v>122862.3</v>
      </c>
      <c r="I955" s="18">
        <v>16.4</v>
      </c>
      <c r="J955" s="18"/>
    </row>
    <row r="956">
      <c r="A956" s="6">
        <v>42959.0</v>
      </c>
      <c r="B956" s="14" t="s">
        <v>47</v>
      </c>
      <c r="C956" s="51" t="s">
        <v>46</v>
      </c>
      <c r="D956" s="51">
        <v>113669.5</v>
      </c>
      <c r="E956" s="52">
        <f t="shared" si="1"/>
        <v>113669.5</v>
      </c>
      <c r="F956" s="14" t="str">
        <f t="shared" si="2"/>
        <v>#N/A</v>
      </c>
      <c r="G956" s="14" t="str">
        <f t="shared" si="3"/>
        <v>#N/A</v>
      </c>
      <c r="H956" s="52">
        <f t="shared" si="4"/>
        <v>113669.5</v>
      </c>
      <c r="I956" s="18">
        <v>17.9</v>
      </c>
      <c r="J956" s="18"/>
    </row>
    <row r="957">
      <c r="A957" s="6">
        <v>42960.0</v>
      </c>
      <c r="B957" s="14" t="s">
        <v>47</v>
      </c>
      <c r="C957" s="51" t="s">
        <v>46</v>
      </c>
      <c r="D957" s="51">
        <v>106274.6</v>
      </c>
      <c r="E957" s="52">
        <f t="shared" si="1"/>
        <v>106274.6</v>
      </c>
      <c r="F957" s="14" t="str">
        <f t="shared" si="2"/>
        <v>#N/A</v>
      </c>
      <c r="G957" s="14" t="str">
        <f t="shared" si="3"/>
        <v>#N/A</v>
      </c>
      <c r="H957" s="52">
        <f t="shared" si="4"/>
        <v>106274.6</v>
      </c>
      <c r="I957" s="18">
        <v>18.7</v>
      </c>
      <c r="J957" s="18"/>
    </row>
    <row r="958">
      <c r="A958" s="6">
        <v>42961.0</v>
      </c>
      <c r="B958" s="14" t="s">
        <v>47</v>
      </c>
      <c r="C958" s="51" t="s">
        <v>46</v>
      </c>
      <c r="D958" s="51">
        <v>121534.0</v>
      </c>
      <c r="E958" s="52">
        <f t="shared" si="1"/>
        <v>121534</v>
      </c>
      <c r="F958" s="14" t="str">
        <f t="shared" si="2"/>
        <v>#N/A</v>
      </c>
      <c r="G958" s="14" t="str">
        <f t="shared" si="3"/>
        <v>#N/A</v>
      </c>
      <c r="H958" s="52">
        <f t="shared" si="4"/>
        <v>121534</v>
      </c>
      <c r="I958" s="18">
        <v>20.1</v>
      </c>
      <c r="J958" s="18"/>
    </row>
    <row r="959">
      <c r="A959" s="6">
        <v>42962.0</v>
      </c>
      <c r="B959" s="14" t="s">
        <v>47</v>
      </c>
      <c r="C959" s="51" t="s">
        <v>46</v>
      </c>
      <c r="D959" s="51">
        <v>127193.3</v>
      </c>
      <c r="E959" s="52">
        <f t="shared" si="1"/>
        <v>127193.3</v>
      </c>
      <c r="F959" s="14" t="str">
        <f t="shared" si="2"/>
        <v>#N/A</v>
      </c>
      <c r="G959" s="14" t="str">
        <f t="shared" si="3"/>
        <v>#N/A</v>
      </c>
      <c r="H959" s="52">
        <f t="shared" si="4"/>
        <v>127193.3</v>
      </c>
      <c r="I959" s="18">
        <v>17.5</v>
      </c>
      <c r="J959" s="18"/>
    </row>
    <row r="960">
      <c r="A960" s="6">
        <v>42963.0</v>
      </c>
      <c r="B960" s="14" t="s">
        <v>47</v>
      </c>
      <c r="C960" s="51" t="s">
        <v>46</v>
      </c>
      <c r="D960" s="51">
        <v>121445.4</v>
      </c>
      <c r="E960" s="52">
        <f t="shared" si="1"/>
        <v>121445.4</v>
      </c>
      <c r="F960" s="14" t="str">
        <f t="shared" si="2"/>
        <v>#N/A</v>
      </c>
      <c r="G960" s="14" t="str">
        <f t="shared" si="3"/>
        <v>#N/A</v>
      </c>
      <c r="H960" s="52">
        <f t="shared" si="4"/>
        <v>121445.4</v>
      </c>
      <c r="I960" s="18">
        <v>18.1</v>
      </c>
      <c r="J960" s="18"/>
    </row>
    <row r="961">
      <c r="A961" s="6">
        <v>42964.0</v>
      </c>
      <c r="B961" s="14" t="s">
        <v>47</v>
      </c>
      <c r="C961" s="51" t="s">
        <v>46</v>
      </c>
      <c r="D961" s="51">
        <v>129223.8</v>
      </c>
      <c r="E961" s="52">
        <f t="shared" si="1"/>
        <v>129223.8</v>
      </c>
      <c r="F961" s="14" t="str">
        <f t="shared" si="2"/>
        <v>#N/A</v>
      </c>
      <c r="G961" s="14" t="str">
        <f t="shared" si="3"/>
        <v>#N/A</v>
      </c>
      <c r="H961" s="52">
        <f t="shared" si="4"/>
        <v>129223.8</v>
      </c>
      <c r="I961" s="18">
        <v>15.6</v>
      </c>
      <c r="J961" s="18"/>
    </row>
    <row r="962">
      <c r="A962" s="6">
        <v>42965.0</v>
      </c>
      <c r="B962" s="14" t="s">
        <v>47</v>
      </c>
      <c r="C962" s="51" t="s">
        <v>46</v>
      </c>
      <c r="D962" s="51">
        <v>133563.0</v>
      </c>
      <c r="E962" s="52">
        <f t="shared" si="1"/>
        <v>133563</v>
      </c>
      <c r="F962" s="14" t="str">
        <f t="shared" si="2"/>
        <v>#N/A</v>
      </c>
      <c r="G962" s="14" t="str">
        <f t="shared" si="3"/>
        <v>#N/A</v>
      </c>
      <c r="H962" s="52">
        <f t="shared" si="4"/>
        <v>133563</v>
      </c>
      <c r="I962" s="18">
        <v>12.2</v>
      </c>
      <c r="J962" s="18"/>
    </row>
    <row r="963">
      <c r="A963" s="6">
        <v>42966.0</v>
      </c>
      <c r="B963" s="14" t="s">
        <v>47</v>
      </c>
      <c r="C963" s="51" t="s">
        <v>46</v>
      </c>
      <c r="D963" s="51">
        <v>124852.7</v>
      </c>
      <c r="E963" s="52">
        <f t="shared" si="1"/>
        <v>124852.7</v>
      </c>
      <c r="F963" s="14" t="str">
        <f t="shared" si="2"/>
        <v>#N/A</v>
      </c>
      <c r="G963" s="14" t="str">
        <f t="shared" si="3"/>
        <v>#N/A</v>
      </c>
      <c r="H963" s="52">
        <f t="shared" si="4"/>
        <v>124852.7</v>
      </c>
      <c r="I963" s="18">
        <v>11.8</v>
      </c>
      <c r="J963" s="18"/>
    </row>
    <row r="964">
      <c r="A964" s="6">
        <v>42967.0</v>
      </c>
      <c r="B964" s="14" t="s">
        <v>47</v>
      </c>
      <c r="C964" s="51" t="s">
        <v>46</v>
      </c>
      <c r="D964" s="51">
        <v>119799.0</v>
      </c>
      <c r="E964" s="52">
        <f t="shared" si="1"/>
        <v>119799</v>
      </c>
      <c r="F964" s="14" t="str">
        <f t="shared" si="2"/>
        <v>#N/A</v>
      </c>
      <c r="G964" s="14" t="str">
        <f t="shared" si="3"/>
        <v>#N/A</v>
      </c>
      <c r="H964" s="52">
        <f t="shared" si="4"/>
        <v>119799</v>
      </c>
      <c r="I964" s="18">
        <v>13.3</v>
      </c>
      <c r="J964" s="18"/>
    </row>
    <row r="965">
      <c r="A965" s="6">
        <v>42968.0</v>
      </c>
      <c r="B965" s="14" t="s">
        <v>47</v>
      </c>
      <c r="C965" s="51" t="s">
        <v>46</v>
      </c>
      <c r="D965" s="51">
        <v>140410.3</v>
      </c>
      <c r="E965" s="52">
        <f t="shared" si="1"/>
        <v>140410.3</v>
      </c>
      <c r="F965" s="14" t="str">
        <f t="shared" si="2"/>
        <v>#N/A</v>
      </c>
      <c r="G965" s="14" t="str">
        <f t="shared" si="3"/>
        <v>#N/A</v>
      </c>
      <c r="H965" s="52">
        <f t="shared" si="4"/>
        <v>140410.3</v>
      </c>
      <c r="I965" s="18">
        <v>12.7</v>
      </c>
      <c r="J965" s="18"/>
    </row>
    <row r="966">
      <c r="A966" s="6">
        <v>42969.0</v>
      </c>
      <c r="B966" s="14" t="s">
        <v>47</v>
      </c>
      <c r="C966" s="51" t="s">
        <v>46</v>
      </c>
      <c r="D966" s="51">
        <v>133809.5</v>
      </c>
      <c r="E966" s="52">
        <f t="shared" si="1"/>
        <v>133809.5</v>
      </c>
      <c r="F966" s="14" t="str">
        <f t="shared" si="2"/>
        <v>#N/A</v>
      </c>
      <c r="G966" s="14" t="str">
        <f t="shared" si="3"/>
        <v>#N/A</v>
      </c>
      <c r="H966" s="52">
        <f t="shared" si="4"/>
        <v>133809.5</v>
      </c>
      <c r="I966" s="18">
        <v>16.8</v>
      </c>
      <c r="J966" s="18"/>
    </row>
    <row r="967">
      <c r="A967" s="6">
        <v>42970.0</v>
      </c>
      <c r="B967" s="14" t="s">
        <v>47</v>
      </c>
      <c r="C967" s="51" t="s">
        <v>46</v>
      </c>
      <c r="D967" s="51">
        <v>133056.8</v>
      </c>
      <c r="E967" s="52">
        <f t="shared" si="1"/>
        <v>133056.8</v>
      </c>
      <c r="F967" s="14" t="str">
        <f t="shared" si="2"/>
        <v>#N/A</v>
      </c>
      <c r="G967" s="14" t="str">
        <f t="shared" si="3"/>
        <v>#N/A</v>
      </c>
      <c r="H967" s="52">
        <f t="shared" si="4"/>
        <v>133056.8</v>
      </c>
      <c r="I967" s="18">
        <v>18.1</v>
      </c>
      <c r="J967" s="18"/>
    </row>
    <row r="968">
      <c r="A968" s="6">
        <v>42971.0</v>
      </c>
      <c r="B968" s="14" t="s">
        <v>47</v>
      </c>
      <c r="C968" s="51" t="s">
        <v>46</v>
      </c>
      <c r="D968" s="51">
        <v>135619.9</v>
      </c>
      <c r="E968" s="52">
        <f t="shared" si="1"/>
        <v>135619.9</v>
      </c>
      <c r="F968" s="14" t="str">
        <f t="shared" si="2"/>
        <v>#N/A</v>
      </c>
      <c r="G968" s="14" t="str">
        <f t="shared" si="3"/>
        <v>#N/A</v>
      </c>
      <c r="H968" s="52">
        <f t="shared" si="4"/>
        <v>135619.9</v>
      </c>
      <c r="I968" s="18">
        <v>13.3</v>
      </c>
      <c r="J968" s="18"/>
    </row>
    <row r="969">
      <c r="A969" s="6">
        <v>42972.0</v>
      </c>
      <c r="B969" s="14" t="s">
        <v>47</v>
      </c>
      <c r="C969" s="51" t="s">
        <v>46</v>
      </c>
      <c r="D969" s="51">
        <v>133666.6</v>
      </c>
      <c r="E969" s="52">
        <f t="shared" si="1"/>
        <v>133666.6</v>
      </c>
      <c r="F969" s="14" t="str">
        <f t="shared" si="2"/>
        <v>#N/A</v>
      </c>
      <c r="G969" s="14" t="str">
        <f t="shared" si="3"/>
        <v>#N/A</v>
      </c>
      <c r="H969" s="52">
        <f t="shared" si="4"/>
        <v>133666.6</v>
      </c>
      <c r="I969" s="18">
        <v>15.0</v>
      </c>
      <c r="J969" s="18"/>
    </row>
    <row r="970">
      <c r="A970" s="6">
        <v>42973.0</v>
      </c>
      <c r="B970" s="14" t="s">
        <v>47</v>
      </c>
      <c r="C970" s="51" t="s">
        <v>46</v>
      </c>
      <c r="D970" s="51">
        <v>117444.1</v>
      </c>
      <c r="E970" s="52">
        <f t="shared" si="1"/>
        <v>117444.1</v>
      </c>
      <c r="F970" s="14" t="str">
        <f t="shared" si="2"/>
        <v>#N/A</v>
      </c>
      <c r="G970" s="14" t="str">
        <f t="shared" si="3"/>
        <v>#N/A</v>
      </c>
      <c r="H970" s="52">
        <f t="shared" si="4"/>
        <v>117444.1</v>
      </c>
      <c r="I970" s="18">
        <v>15.3</v>
      </c>
      <c r="J970" s="18"/>
    </row>
    <row r="971">
      <c r="A971" s="6">
        <v>42974.0</v>
      </c>
      <c r="B971" s="14" t="s">
        <v>47</v>
      </c>
      <c r="C971" s="51" t="s">
        <v>46</v>
      </c>
      <c r="D971" s="51">
        <v>115177.9</v>
      </c>
      <c r="E971" s="52">
        <f t="shared" si="1"/>
        <v>115177.9</v>
      </c>
      <c r="F971" s="14" t="str">
        <f t="shared" si="2"/>
        <v>#N/A</v>
      </c>
      <c r="G971" s="14" t="str">
        <f t="shared" si="3"/>
        <v>#N/A</v>
      </c>
      <c r="H971" s="52">
        <f t="shared" si="4"/>
        <v>115177.9</v>
      </c>
      <c r="I971" s="18">
        <v>10.7</v>
      </c>
      <c r="J971" s="18"/>
    </row>
    <row r="972">
      <c r="A972" s="6">
        <v>42975.0</v>
      </c>
      <c r="B972" s="14" t="s">
        <v>47</v>
      </c>
      <c r="C972" s="51" t="s">
        <v>46</v>
      </c>
      <c r="D972" s="51">
        <v>139414.5</v>
      </c>
      <c r="E972" s="52">
        <f t="shared" si="1"/>
        <v>139414.5</v>
      </c>
      <c r="F972" s="14" t="str">
        <f t="shared" si="2"/>
        <v>#N/A</v>
      </c>
      <c r="G972" s="14" t="str">
        <f t="shared" si="3"/>
        <v>#N/A</v>
      </c>
      <c r="H972" s="52">
        <f t="shared" si="4"/>
        <v>139414.5</v>
      </c>
      <c r="I972" s="18">
        <v>11.8</v>
      </c>
      <c r="J972" s="18"/>
    </row>
    <row r="973">
      <c r="A973" s="6">
        <v>42976.0</v>
      </c>
      <c r="B973" s="14" t="s">
        <v>47</v>
      </c>
      <c r="C973" s="51" t="s">
        <v>46</v>
      </c>
      <c r="D973" s="51">
        <v>139814.0</v>
      </c>
      <c r="E973" s="52">
        <f t="shared" si="1"/>
        <v>139814</v>
      </c>
      <c r="F973" s="14" t="str">
        <f t="shared" si="2"/>
        <v>#N/A</v>
      </c>
      <c r="G973" s="14" t="str">
        <f t="shared" si="3"/>
        <v>#N/A</v>
      </c>
      <c r="H973" s="52">
        <f t="shared" si="4"/>
        <v>139814</v>
      </c>
      <c r="I973" s="18">
        <v>12.9</v>
      </c>
      <c r="J973" s="18"/>
    </row>
    <row r="974">
      <c r="A974" s="6">
        <v>42977.0</v>
      </c>
      <c r="B974" s="14" t="s">
        <v>47</v>
      </c>
      <c r="C974" s="51" t="s">
        <v>46</v>
      </c>
      <c r="D974" s="51">
        <v>137513.5</v>
      </c>
      <c r="E974" s="52">
        <f t="shared" si="1"/>
        <v>137513.5</v>
      </c>
      <c r="F974" s="14" t="str">
        <f t="shared" si="2"/>
        <v>#N/A</v>
      </c>
      <c r="G974" s="14" t="str">
        <f t="shared" si="3"/>
        <v>#N/A</v>
      </c>
      <c r="H974" s="52">
        <f t="shared" si="4"/>
        <v>137513.5</v>
      </c>
      <c r="I974" s="18">
        <v>13.8</v>
      </c>
      <c r="J974" s="18"/>
    </row>
    <row r="975">
      <c r="A975" s="6">
        <v>42978.0</v>
      </c>
      <c r="B975" s="14" t="s">
        <v>47</v>
      </c>
      <c r="C975" s="51" t="s">
        <v>46</v>
      </c>
      <c r="D975" s="51">
        <v>133982.3</v>
      </c>
      <c r="E975" s="52">
        <f t="shared" si="1"/>
        <v>133982.3</v>
      </c>
      <c r="F975" s="14" t="str">
        <f t="shared" si="2"/>
        <v>#N/A</v>
      </c>
      <c r="G975" s="14" t="str">
        <f t="shared" si="3"/>
        <v>#N/A</v>
      </c>
      <c r="H975" s="52">
        <f t="shared" si="4"/>
        <v>133982.3</v>
      </c>
      <c r="I975" s="18">
        <v>16.7</v>
      </c>
      <c r="J975" s="18"/>
    </row>
    <row r="976">
      <c r="A976" s="6">
        <v>42979.0</v>
      </c>
      <c r="B976" s="14" t="s">
        <v>47</v>
      </c>
      <c r="C976" s="51" t="s">
        <v>46</v>
      </c>
      <c r="D976" s="51">
        <v>128707.4</v>
      </c>
      <c r="E976" s="52">
        <f t="shared" si="1"/>
        <v>128707.4</v>
      </c>
      <c r="F976" s="14" t="str">
        <f t="shared" si="2"/>
        <v>#N/A</v>
      </c>
      <c r="G976" s="14" t="str">
        <f t="shared" si="3"/>
        <v>#N/A</v>
      </c>
      <c r="H976" s="52">
        <f t="shared" si="4"/>
        <v>128707.4</v>
      </c>
      <c r="I976" s="18">
        <v>17.0</v>
      </c>
      <c r="J976" s="18"/>
    </row>
    <row r="977">
      <c r="A977" s="6">
        <v>42980.0</v>
      </c>
      <c r="B977" s="14" t="s">
        <v>47</v>
      </c>
      <c r="C977" s="51" t="s">
        <v>46</v>
      </c>
      <c r="D977" s="51">
        <v>114098.1</v>
      </c>
      <c r="E977" s="52">
        <f t="shared" si="1"/>
        <v>114098.1</v>
      </c>
      <c r="F977" s="14" t="str">
        <f t="shared" si="2"/>
        <v>#N/A</v>
      </c>
      <c r="G977" s="14" t="str">
        <f t="shared" si="3"/>
        <v>#N/A</v>
      </c>
      <c r="H977" s="52">
        <f t="shared" si="4"/>
        <v>114098.1</v>
      </c>
      <c r="I977" s="18">
        <v>18.4</v>
      </c>
      <c r="J977" s="18"/>
    </row>
    <row r="978">
      <c r="A978" s="6">
        <v>42981.0</v>
      </c>
      <c r="B978" s="14" t="s">
        <v>47</v>
      </c>
      <c r="C978" s="51" t="s">
        <v>46</v>
      </c>
      <c r="D978" s="51">
        <v>103964.3</v>
      </c>
      <c r="E978" s="52">
        <f t="shared" si="1"/>
        <v>103964.3</v>
      </c>
      <c r="F978" s="14" t="str">
        <f t="shared" si="2"/>
        <v>#N/A</v>
      </c>
      <c r="G978" s="14" t="str">
        <f t="shared" si="3"/>
        <v>#N/A</v>
      </c>
      <c r="H978" s="52">
        <f t="shared" si="4"/>
        <v>103964.3</v>
      </c>
      <c r="I978" s="18">
        <v>17.2</v>
      </c>
      <c r="J978" s="18"/>
    </row>
    <row r="979">
      <c r="A979" s="6">
        <v>42982.0</v>
      </c>
      <c r="B979" s="14" t="s">
        <v>47</v>
      </c>
      <c r="C979" s="51" t="s">
        <v>46</v>
      </c>
      <c r="D979" s="51">
        <v>128001.1</v>
      </c>
      <c r="E979" s="52">
        <f t="shared" si="1"/>
        <v>128001.1</v>
      </c>
      <c r="F979" s="14" t="str">
        <f t="shared" si="2"/>
        <v>#N/A</v>
      </c>
      <c r="G979" s="14" t="str">
        <f t="shared" si="3"/>
        <v>#N/A</v>
      </c>
      <c r="H979" s="52">
        <f t="shared" si="4"/>
        <v>128001.1</v>
      </c>
      <c r="I979" s="18">
        <v>13.7</v>
      </c>
      <c r="J979" s="18"/>
    </row>
    <row r="980">
      <c r="A980" s="6">
        <v>42983.0</v>
      </c>
      <c r="B980" s="14" t="s">
        <v>47</v>
      </c>
      <c r="C980" s="51" t="s">
        <v>46</v>
      </c>
      <c r="D980" s="51">
        <v>137696.7</v>
      </c>
      <c r="E980" s="52">
        <f t="shared" si="1"/>
        <v>137696.7</v>
      </c>
      <c r="F980" s="14" t="str">
        <f t="shared" si="2"/>
        <v>#N/A</v>
      </c>
      <c r="G980" s="14" t="str">
        <f t="shared" si="3"/>
        <v>#N/A</v>
      </c>
      <c r="H980" s="52">
        <f t="shared" si="4"/>
        <v>137696.7</v>
      </c>
      <c r="I980" s="18">
        <v>13.3</v>
      </c>
      <c r="J980" s="18"/>
    </row>
    <row r="981">
      <c r="A981" s="6">
        <v>42984.0</v>
      </c>
      <c r="B981" s="14" t="s">
        <v>47</v>
      </c>
      <c r="C981" s="51" t="s">
        <v>46</v>
      </c>
      <c r="D981" s="51">
        <v>134819.9</v>
      </c>
      <c r="E981" s="52">
        <f t="shared" si="1"/>
        <v>134819.9</v>
      </c>
      <c r="F981" s="14" t="str">
        <f t="shared" si="2"/>
        <v>#N/A</v>
      </c>
      <c r="G981" s="14" t="str">
        <f t="shared" si="3"/>
        <v>#N/A</v>
      </c>
      <c r="H981" s="52">
        <f t="shared" si="4"/>
        <v>134819.9</v>
      </c>
      <c r="I981" s="18">
        <v>15.1</v>
      </c>
      <c r="J981" s="18"/>
    </row>
    <row r="982">
      <c r="A982" s="6">
        <v>42985.0</v>
      </c>
      <c r="B982" s="14" t="s">
        <v>47</v>
      </c>
      <c r="C982" s="51" t="s">
        <v>46</v>
      </c>
      <c r="D982" s="51">
        <v>133405.7</v>
      </c>
      <c r="E982" s="52">
        <f t="shared" si="1"/>
        <v>133405.7</v>
      </c>
      <c r="F982" s="14" t="str">
        <f t="shared" si="2"/>
        <v>#N/A</v>
      </c>
      <c r="G982" s="14" t="str">
        <f t="shared" si="3"/>
        <v>#N/A</v>
      </c>
      <c r="H982" s="52">
        <f t="shared" si="4"/>
        <v>133405.7</v>
      </c>
      <c r="I982" s="18">
        <v>15.2</v>
      </c>
      <c r="J982" s="18"/>
    </row>
    <row r="983">
      <c r="A983" s="6">
        <v>42986.0</v>
      </c>
      <c r="B983" s="14" t="s">
        <v>47</v>
      </c>
      <c r="C983" s="51" t="s">
        <v>46</v>
      </c>
      <c r="D983" s="51">
        <v>132543.1</v>
      </c>
      <c r="E983" s="52">
        <f t="shared" si="1"/>
        <v>132543.1</v>
      </c>
      <c r="F983" s="14" t="str">
        <f t="shared" si="2"/>
        <v>#N/A</v>
      </c>
      <c r="G983" s="14" t="str">
        <f t="shared" si="3"/>
        <v>#N/A</v>
      </c>
      <c r="H983" s="52">
        <f t="shared" si="4"/>
        <v>132543.1</v>
      </c>
      <c r="I983" s="18">
        <v>13.5</v>
      </c>
      <c r="J983" s="18"/>
    </row>
    <row r="984">
      <c r="A984" s="6">
        <v>42987.0</v>
      </c>
      <c r="B984" s="14" t="s">
        <v>47</v>
      </c>
      <c r="C984" s="51" t="s">
        <v>46</v>
      </c>
      <c r="D984" s="51">
        <v>120454.0</v>
      </c>
      <c r="E984" s="52">
        <f t="shared" si="1"/>
        <v>120454</v>
      </c>
      <c r="F984" s="14" t="str">
        <f t="shared" si="2"/>
        <v>#N/A</v>
      </c>
      <c r="G984" s="14" t="str">
        <f t="shared" si="3"/>
        <v>#N/A</v>
      </c>
      <c r="H984" s="52">
        <f t="shared" si="4"/>
        <v>120454</v>
      </c>
      <c r="I984" s="18">
        <v>14.9</v>
      </c>
      <c r="J984" s="18"/>
    </row>
    <row r="985">
      <c r="A985" s="6">
        <v>42988.0</v>
      </c>
      <c r="B985" s="14" t="s">
        <v>47</v>
      </c>
      <c r="C985" s="51" t="s">
        <v>46</v>
      </c>
      <c r="D985" s="51">
        <v>114584.1</v>
      </c>
      <c r="E985" s="52">
        <f t="shared" si="1"/>
        <v>114584.1</v>
      </c>
      <c r="F985" s="14" t="str">
        <f t="shared" si="2"/>
        <v>#N/A</v>
      </c>
      <c r="G985" s="14" t="str">
        <f t="shared" si="3"/>
        <v>#N/A</v>
      </c>
      <c r="H985" s="52">
        <f t="shared" si="4"/>
        <v>114584.1</v>
      </c>
      <c r="I985" s="18">
        <v>16.1</v>
      </c>
      <c r="J985" s="18"/>
    </row>
    <row r="986">
      <c r="A986" s="6">
        <v>42989.0</v>
      </c>
      <c r="B986" s="14" t="s">
        <v>47</v>
      </c>
      <c r="C986" s="51" t="s">
        <v>46</v>
      </c>
      <c r="D986" s="51">
        <v>127169.0</v>
      </c>
      <c r="E986" s="52">
        <f t="shared" si="1"/>
        <v>127169</v>
      </c>
      <c r="F986" s="14" t="str">
        <f t="shared" si="2"/>
        <v>#N/A</v>
      </c>
      <c r="G986" s="14" t="str">
        <f t="shared" si="3"/>
        <v>#N/A</v>
      </c>
      <c r="H986" s="52">
        <f t="shared" si="4"/>
        <v>127169</v>
      </c>
      <c r="I986" s="18">
        <v>18.1</v>
      </c>
      <c r="J986" s="18"/>
    </row>
    <row r="987">
      <c r="A987" s="6">
        <v>42990.0</v>
      </c>
      <c r="B987" s="14" t="s">
        <v>47</v>
      </c>
      <c r="C987" s="51" t="s">
        <v>46</v>
      </c>
      <c r="D987" s="51">
        <v>130906.9</v>
      </c>
      <c r="E987" s="52">
        <f t="shared" si="1"/>
        <v>130906.9</v>
      </c>
      <c r="F987" s="14" t="str">
        <f t="shared" si="2"/>
        <v>#N/A</v>
      </c>
      <c r="G987" s="14" t="str">
        <f t="shared" si="3"/>
        <v>#N/A</v>
      </c>
      <c r="H987" s="52">
        <f t="shared" si="4"/>
        <v>130906.9</v>
      </c>
      <c r="I987" s="18">
        <v>19.9</v>
      </c>
      <c r="J987" s="18"/>
    </row>
    <row r="988">
      <c r="A988" s="6">
        <v>42991.0</v>
      </c>
      <c r="B988" s="14" t="s">
        <v>47</v>
      </c>
      <c r="C988" s="51" t="s">
        <v>46</v>
      </c>
      <c r="D988" s="51">
        <v>127192.3</v>
      </c>
      <c r="E988" s="52">
        <f t="shared" si="1"/>
        <v>127192.3</v>
      </c>
      <c r="F988" s="14" t="str">
        <f t="shared" si="2"/>
        <v>#N/A</v>
      </c>
      <c r="G988" s="14" t="str">
        <f t="shared" si="3"/>
        <v>#N/A</v>
      </c>
      <c r="H988" s="52">
        <f t="shared" si="4"/>
        <v>127192.3</v>
      </c>
      <c r="I988" s="18">
        <v>16.4</v>
      </c>
      <c r="J988" s="18"/>
    </row>
    <row r="989">
      <c r="A989" s="6">
        <v>42992.0</v>
      </c>
      <c r="B989" s="14" t="s">
        <v>47</v>
      </c>
      <c r="C989" s="51" t="s">
        <v>46</v>
      </c>
      <c r="D989" s="51">
        <v>131986.8</v>
      </c>
      <c r="E989" s="52">
        <f t="shared" si="1"/>
        <v>131986.8</v>
      </c>
      <c r="F989" s="14" t="str">
        <f t="shared" si="2"/>
        <v>#N/A</v>
      </c>
      <c r="G989" s="14" t="str">
        <f t="shared" si="3"/>
        <v>#N/A</v>
      </c>
      <c r="H989" s="52">
        <f t="shared" si="4"/>
        <v>131986.8</v>
      </c>
      <c r="I989" s="18">
        <v>15.3</v>
      </c>
      <c r="J989" s="18"/>
    </row>
    <row r="990">
      <c r="A990" s="6">
        <v>42993.0</v>
      </c>
      <c r="B990" s="14" t="s">
        <v>47</v>
      </c>
      <c r="C990" s="51" t="s">
        <v>46</v>
      </c>
      <c r="D990" s="51">
        <v>128761.6</v>
      </c>
      <c r="E990" s="52">
        <f t="shared" si="1"/>
        <v>128761.6</v>
      </c>
      <c r="F990" s="14" t="str">
        <f t="shared" si="2"/>
        <v>#N/A</v>
      </c>
      <c r="G990" s="14" t="str">
        <f t="shared" si="3"/>
        <v>#N/A</v>
      </c>
      <c r="H990" s="52">
        <f t="shared" si="4"/>
        <v>128761.6</v>
      </c>
      <c r="I990" s="18">
        <v>16.7</v>
      </c>
      <c r="J990" s="18"/>
    </row>
    <row r="991">
      <c r="A991" s="6">
        <v>42994.0</v>
      </c>
      <c r="B991" s="14" t="s">
        <v>47</v>
      </c>
      <c r="C991" s="51" t="s">
        <v>46</v>
      </c>
      <c r="D991" s="51">
        <v>111301.6</v>
      </c>
      <c r="E991" s="52">
        <f t="shared" si="1"/>
        <v>111301.6</v>
      </c>
      <c r="F991" s="14" t="str">
        <f t="shared" si="2"/>
        <v>#N/A</v>
      </c>
      <c r="G991" s="14" t="str">
        <f t="shared" si="3"/>
        <v>#N/A</v>
      </c>
      <c r="H991" s="52">
        <f t="shared" si="4"/>
        <v>111301.6</v>
      </c>
      <c r="I991" s="18">
        <v>13.3</v>
      </c>
      <c r="J991" s="18"/>
    </row>
    <row r="992">
      <c r="A992" s="6">
        <v>42995.0</v>
      </c>
      <c r="B992" s="14" t="s">
        <v>47</v>
      </c>
      <c r="C992" s="51" t="s">
        <v>46</v>
      </c>
      <c r="D992" s="51">
        <v>104766.0</v>
      </c>
      <c r="E992" s="52">
        <f t="shared" si="1"/>
        <v>104766</v>
      </c>
      <c r="F992" s="14" t="str">
        <f t="shared" si="2"/>
        <v>#N/A</v>
      </c>
      <c r="G992" s="14" t="str">
        <f t="shared" si="3"/>
        <v>#N/A</v>
      </c>
      <c r="H992" s="52">
        <f t="shared" si="4"/>
        <v>104766</v>
      </c>
      <c r="I992" s="18">
        <v>18.1</v>
      </c>
      <c r="J992" s="18"/>
    </row>
    <row r="993">
      <c r="A993" s="6">
        <v>42996.0</v>
      </c>
      <c r="B993" s="14" t="s">
        <v>47</v>
      </c>
      <c r="C993" s="51" t="s">
        <v>46</v>
      </c>
      <c r="D993" s="51">
        <v>115123.5</v>
      </c>
      <c r="E993" s="52">
        <f t="shared" si="1"/>
        <v>115123.5</v>
      </c>
      <c r="F993" s="14" t="str">
        <f t="shared" si="2"/>
        <v>#N/A</v>
      </c>
      <c r="G993" s="14" t="str">
        <f t="shared" si="3"/>
        <v>#N/A</v>
      </c>
      <c r="H993" s="52">
        <f t="shared" si="4"/>
        <v>115123.5</v>
      </c>
      <c r="I993" s="18">
        <v>22.0</v>
      </c>
      <c r="J993" s="18"/>
    </row>
    <row r="994">
      <c r="A994" s="6">
        <v>42997.0</v>
      </c>
      <c r="B994" s="14" t="s">
        <v>47</v>
      </c>
      <c r="C994" s="51" t="s">
        <v>46</v>
      </c>
      <c r="D994" s="51">
        <v>124034.0</v>
      </c>
      <c r="E994" s="52">
        <f t="shared" si="1"/>
        <v>124034</v>
      </c>
      <c r="F994" s="14" t="str">
        <f t="shared" si="2"/>
        <v>#N/A</v>
      </c>
      <c r="G994" s="14" t="str">
        <f t="shared" si="3"/>
        <v>#N/A</v>
      </c>
      <c r="H994" s="52">
        <f t="shared" si="4"/>
        <v>124034</v>
      </c>
      <c r="I994" s="18">
        <v>13.9</v>
      </c>
      <c r="J994" s="18"/>
    </row>
    <row r="995">
      <c r="A995" s="6">
        <v>42998.0</v>
      </c>
      <c r="B995" s="14" t="s">
        <v>47</v>
      </c>
      <c r="C995" s="51" t="s">
        <v>46</v>
      </c>
      <c r="D995" s="51">
        <v>123461.4</v>
      </c>
      <c r="E995" s="52">
        <f t="shared" si="1"/>
        <v>123461.4</v>
      </c>
      <c r="F995" s="14" t="str">
        <f t="shared" si="2"/>
        <v>#N/A</v>
      </c>
      <c r="G995" s="14" t="str">
        <f t="shared" si="3"/>
        <v>#N/A</v>
      </c>
      <c r="H995" s="52">
        <f t="shared" si="4"/>
        <v>123461.4</v>
      </c>
      <c r="I995" s="18">
        <v>19.2</v>
      </c>
      <c r="J995" s="18"/>
    </row>
    <row r="996">
      <c r="A996" s="6">
        <v>42999.0</v>
      </c>
      <c r="B996" s="14" t="s">
        <v>47</v>
      </c>
      <c r="C996" s="51" t="s">
        <v>46</v>
      </c>
      <c r="D996" s="51">
        <v>119309.9</v>
      </c>
      <c r="E996" s="52">
        <f t="shared" si="1"/>
        <v>119309.9</v>
      </c>
      <c r="F996" s="14" t="str">
        <f t="shared" si="2"/>
        <v>#N/A</v>
      </c>
      <c r="G996" s="14" t="str">
        <f t="shared" si="3"/>
        <v>#N/A</v>
      </c>
      <c r="H996" s="52">
        <f t="shared" si="4"/>
        <v>119309.9</v>
      </c>
      <c r="I996" s="18">
        <v>23.6</v>
      </c>
      <c r="J996" s="18"/>
    </row>
    <row r="997">
      <c r="A997" s="6">
        <v>43000.0</v>
      </c>
      <c r="B997" s="14" t="s">
        <v>46</v>
      </c>
      <c r="C997" s="51" t="s">
        <v>46</v>
      </c>
      <c r="D997" s="51">
        <v>116611.3</v>
      </c>
      <c r="E997" s="60" t="str">
        <f t="shared" si="1"/>
        <v>#N/A</v>
      </c>
      <c r="F997" s="52">
        <f t="shared" si="2"/>
        <v>116611.3</v>
      </c>
      <c r="G997" s="14" t="str">
        <f t="shared" si="3"/>
        <v>#N/A</v>
      </c>
      <c r="H997" s="52">
        <f t="shared" si="4"/>
        <v>116611.3</v>
      </c>
      <c r="I997" s="18">
        <v>25.6</v>
      </c>
      <c r="J997" s="18"/>
    </row>
    <row r="998">
      <c r="A998" s="6">
        <v>43001.0</v>
      </c>
      <c r="B998" s="14" t="s">
        <v>46</v>
      </c>
      <c r="C998" s="51" t="s">
        <v>46</v>
      </c>
      <c r="D998" s="51">
        <v>101012.3</v>
      </c>
      <c r="E998" s="60" t="str">
        <f t="shared" si="1"/>
        <v>#N/A</v>
      </c>
      <c r="F998" s="52">
        <f t="shared" si="2"/>
        <v>101012.3</v>
      </c>
      <c r="G998" s="14" t="str">
        <f t="shared" si="3"/>
        <v>#N/A</v>
      </c>
      <c r="H998" s="52">
        <f t="shared" si="4"/>
        <v>101012.3</v>
      </c>
      <c r="I998" s="18">
        <v>30.6</v>
      </c>
      <c r="J998" s="18"/>
    </row>
    <row r="999">
      <c r="A999" s="6">
        <v>43002.0</v>
      </c>
      <c r="B999" s="14" t="s">
        <v>46</v>
      </c>
      <c r="C999" s="51" t="s">
        <v>46</v>
      </c>
      <c r="D999" s="51">
        <v>92608.24</v>
      </c>
      <c r="E999" s="60" t="str">
        <f t="shared" si="1"/>
        <v>#N/A</v>
      </c>
      <c r="F999" s="52">
        <f t="shared" si="2"/>
        <v>92608.24</v>
      </c>
      <c r="G999" s="14" t="str">
        <f t="shared" si="3"/>
        <v>#N/A</v>
      </c>
      <c r="H999" s="52">
        <f t="shared" si="4"/>
        <v>92608.24</v>
      </c>
      <c r="I999" s="18">
        <v>19.9</v>
      </c>
      <c r="J999" s="18"/>
    </row>
    <row r="1000">
      <c r="A1000" s="6">
        <v>43003.0</v>
      </c>
      <c r="B1000" s="14" t="s">
        <v>46</v>
      </c>
      <c r="C1000" s="51" t="s">
        <v>46</v>
      </c>
      <c r="D1000" s="51">
        <v>119126.5</v>
      </c>
      <c r="E1000" s="60" t="str">
        <f t="shared" si="1"/>
        <v>#N/A</v>
      </c>
      <c r="F1000" s="52">
        <f t="shared" si="2"/>
        <v>119126.5</v>
      </c>
      <c r="G1000" s="14" t="str">
        <f t="shared" si="3"/>
        <v>#N/A</v>
      </c>
      <c r="H1000" s="52">
        <f t="shared" si="4"/>
        <v>119126.5</v>
      </c>
      <c r="I1000" s="18">
        <v>14.2</v>
      </c>
      <c r="J1000" s="18"/>
    </row>
    <row r="1001">
      <c r="A1001" s="6">
        <v>43004.0</v>
      </c>
      <c r="B1001" s="14" t="s">
        <v>46</v>
      </c>
      <c r="C1001" s="51" t="s">
        <v>46</v>
      </c>
      <c r="D1001" s="51">
        <v>124452.9</v>
      </c>
      <c r="E1001" s="60" t="str">
        <f t="shared" si="1"/>
        <v>#N/A</v>
      </c>
      <c r="F1001" s="52">
        <f t="shared" si="2"/>
        <v>124452.9</v>
      </c>
      <c r="G1001" s="14" t="str">
        <f t="shared" si="3"/>
        <v>#N/A</v>
      </c>
      <c r="H1001" s="52">
        <f t="shared" si="4"/>
        <v>124452.9</v>
      </c>
      <c r="I1001" s="18">
        <v>15.1</v>
      </c>
      <c r="J1001" s="18"/>
    </row>
    <row r="1002">
      <c r="A1002" s="6">
        <v>43005.0</v>
      </c>
      <c r="B1002" s="14" t="s">
        <v>46</v>
      </c>
      <c r="C1002" s="51" t="s">
        <v>46</v>
      </c>
      <c r="D1002" s="51">
        <v>119028.1</v>
      </c>
      <c r="E1002" s="60" t="str">
        <f t="shared" si="1"/>
        <v>#N/A</v>
      </c>
      <c r="F1002" s="52">
        <f t="shared" si="2"/>
        <v>119028.1</v>
      </c>
      <c r="G1002" s="14" t="str">
        <f t="shared" si="3"/>
        <v>#N/A</v>
      </c>
      <c r="H1002" s="52">
        <f t="shared" si="4"/>
        <v>119028.1</v>
      </c>
      <c r="I1002" s="18">
        <v>24.6</v>
      </c>
      <c r="J1002" s="18"/>
    </row>
    <row r="1003">
      <c r="A1003" s="6">
        <v>43006.0</v>
      </c>
      <c r="B1003" s="14" t="s">
        <v>46</v>
      </c>
      <c r="C1003" s="51" t="s">
        <v>46</v>
      </c>
      <c r="D1003" s="51">
        <v>116655.9</v>
      </c>
      <c r="E1003" s="60" t="str">
        <f t="shared" si="1"/>
        <v>#N/A</v>
      </c>
      <c r="F1003" s="52">
        <f t="shared" si="2"/>
        <v>116655.9</v>
      </c>
      <c r="G1003" s="14" t="str">
        <f t="shared" si="3"/>
        <v>#N/A</v>
      </c>
      <c r="H1003" s="52">
        <f t="shared" si="4"/>
        <v>116655.9</v>
      </c>
      <c r="I1003" s="18">
        <v>18.5</v>
      </c>
      <c r="J1003" s="18"/>
    </row>
    <row r="1004">
      <c r="A1004" s="6">
        <v>43007.0</v>
      </c>
      <c r="B1004" s="14" t="s">
        <v>46</v>
      </c>
      <c r="C1004" s="51" t="s">
        <v>47</v>
      </c>
      <c r="D1004" s="51">
        <v>102847.3</v>
      </c>
      <c r="E1004" s="60" t="str">
        <f t="shared" si="1"/>
        <v>#N/A</v>
      </c>
      <c r="F1004" s="52">
        <f t="shared" si="2"/>
        <v>102847.3</v>
      </c>
      <c r="G1004" s="52">
        <f t="shared" si="3"/>
        <v>102847.3</v>
      </c>
      <c r="H1004" s="52" t="str">
        <f t="shared" si="4"/>
        <v>#N/A</v>
      </c>
      <c r="I1004" s="18">
        <v>18.4</v>
      </c>
      <c r="J1004" s="18"/>
    </row>
    <row r="1005">
      <c r="A1005" s="6">
        <v>43008.0</v>
      </c>
      <c r="B1005" s="14" t="s">
        <v>46</v>
      </c>
      <c r="C1005" s="51" t="s">
        <v>46</v>
      </c>
      <c r="D1005" s="51">
        <v>100701.8</v>
      </c>
      <c r="E1005" s="60" t="str">
        <f t="shared" si="1"/>
        <v>#N/A</v>
      </c>
      <c r="F1005" s="52">
        <f t="shared" si="2"/>
        <v>100701.8</v>
      </c>
      <c r="G1005" s="14" t="str">
        <f t="shared" si="3"/>
        <v>#N/A</v>
      </c>
      <c r="H1005" s="52">
        <f t="shared" si="4"/>
        <v>100701.8</v>
      </c>
      <c r="I1005" s="18">
        <v>15.4</v>
      </c>
      <c r="J1005" s="18"/>
    </row>
    <row r="1006">
      <c r="A1006" s="6">
        <v>43009.0</v>
      </c>
      <c r="B1006" s="14" t="s">
        <v>46</v>
      </c>
      <c r="C1006" s="51" t="s">
        <v>46</v>
      </c>
      <c r="D1006" s="51">
        <v>103556.7</v>
      </c>
      <c r="E1006" s="60" t="str">
        <f t="shared" si="1"/>
        <v>#N/A</v>
      </c>
      <c r="F1006" s="52">
        <f t="shared" si="2"/>
        <v>103556.7</v>
      </c>
      <c r="G1006" s="14" t="str">
        <f t="shared" si="3"/>
        <v>#N/A</v>
      </c>
      <c r="H1006" s="52">
        <f t="shared" si="4"/>
        <v>103556.7</v>
      </c>
      <c r="I1006" s="18">
        <v>17.2</v>
      </c>
      <c r="J1006" s="18"/>
    </row>
    <row r="1007">
      <c r="A1007" s="6">
        <v>43010.0</v>
      </c>
      <c r="B1007" s="14" t="s">
        <v>46</v>
      </c>
      <c r="C1007" s="51" t="s">
        <v>46</v>
      </c>
      <c r="D1007" s="51">
        <v>119226.4</v>
      </c>
      <c r="E1007" s="60" t="str">
        <f t="shared" si="1"/>
        <v>#N/A</v>
      </c>
      <c r="F1007" s="52">
        <f t="shared" si="2"/>
        <v>119226.4</v>
      </c>
      <c r="G1007" s="14" t="str">
        <f t="shared" si="3"/>
        <v>#N/A</v>
      </c>
      <c r="H1007" s="52">
        <f t="shared" si="4"/>
        <v>119226.4</v>
      </c>
      <c r="I1007" s="18">
        <v>16.4</v>
      </c>
      <c r="J1007" s="18"/>
    </row>
    <row r="1008">
      <c r="A1008" s="6">
        <v>43011.0</v>
      </c>
      <c r="B1008" s="14" t="s">
        <v>46</v>
      </c>
      <c r="C1008" s="51" t="s">
        <v>46</v>
      </c>
      <c r="D1008" s="51">
        <v>118856.4</v>
      </c>
      <c r="E1008" s="60" t="str">
        <f t="shared" si="1"/>
        <v>#N/A</v>
      </c>
      <c r="F1008" s="52">
        <f t="shared" si="2"/>
        <v>118856.4</v>
      </c>
      <c r="G1008" s="14" t="str">
        <f t="shared" si="3"/>
        <v>#N/A</v>
      </c>
      <c r="H1008" s="52">
        <f t="shared" si="4"/>
        <v>118856.4</v>
      </c>
      <c r="I1008" s="18">
        <v>22.3</v>
      </c>
      <c r="J1008" s="18"/>
    </row>
    <row r="1009">
      <c r="A1009" s="6">
        <v>43012.0</v>
      </c>
      <c r="B1009" s="14" t="s">
        <v>46</v>
      </c>
      <c r="C1009" s="51" t="s">
        <v>46</v>
      </c>
      <c r="D1009" s="51">
        <v>114604.6</v>
      </c>
      <c r="E1009" s="60" t="str">
        <f t="shared" si="1"/>
        <v>#N/A</v>
      </c>
      <c r="F1009" s="52">
        <f t="shared" si="2"/>
        <v>114604.6</v>
      </c>
      <c r="G1009" s="14" t="str">
        <f t="shared" si="3"/>
        <v>#N/A</v>
      </c>
      <c r="H1009" s="52">
        <f t="shared" si="4"/>
        <v>114604.6</v>
      </c>
      <c r="I1009" s="18">
        <v>20.8</v>
      </c>
      <c r="J1009" s="18"/>
    </row>
    <row r="1010">
      <c r="A1010" s="6">
        <v>43013.0</v>
      </c>
      <c r="B1010" s="14" t="s">
        <v>46</v>
      </c>
      <c r="C1010" s="51" t="s">
        <v>46</v>
      </c>
      <c r="D1010" s="51">
        <v>113134.6</v>
      </c>
      <c r="E1010" s="60" t="str">
        <f t="shared" si="1"/>
        <v>#N/A</v>
      </c>
      <c r="F1010" s="52">
        <f t="shared" si="2"/>
        <v>113134.6</v>
      </c>
      <c r="G1010" s="14" t="str">
        <f t="shared" si="3"/>
        <v>#N/A</v>
      </c>
      <c r="H1010" s="52">
        <f t="shared" si="4"/>
        <v>113134.6</v>
      </c>
      <c r="I1010" s="18">
        <v>19.4</v>
      </c>
      <c r="J1010" s="18"/>
    </row>
    <row r="1011">
      <c r="A1011" s="6">
        <v>43014.0</v>
      </c>
      <c r="B1011" s="14" t="s">
        <v>46</v>
      </c>
      <c r="C1011" s="51" t="s">
        <v>46</v>
      </c>
      <c r="D1011" s="51">
        <v>118359.3</v>
      </c>
      <c r="E1011" s="60" t="str">
        <f t="shared" si="1"/>
        <v>#N/A</v>
      </c>
      <c r="F1011" s="52">
        <f t="shared" si="2"/>
        <v>118359.3</v>
      </c>
      <c r="G1011" s="14" t="str">
        <f t="shared" si="3"/>
        <v>#N/A</v>
      </c>
      <c r="H1011" s="52">
        <f t="shared" si="4"/>
        <v>118359.3</v>
      </c>
      <c r="I1011" s="18">
        <v>15.0</v>
      </c>
      <c r="J1011" s="18"/>
    </row>
    <row r="1012">
      <c r="A1012" s="6">
        <v>43015.0</v>
      </c>
      <c r="B1012" s="14" t="s">
        <v>46</v>
      </c>
      <c r="C1012" s="51" t="s">
        <v>46</v>
      </c>
      <c r="D1012" s="51">
        <v>101974.6</v>
      </c>
      <c r="E1012" s="60" t="str">
        <f t="shared" si="1"/>
        <v>#N/A</v>
      </c>
      <c r="F1012" s="52">
        <f t="shared" si="2"/>
        <v>101974.6</v>
      </c>
      <c r="G1012" s="14" t="str">
        <f t="shared" si="3"/>
        <v>#N/A</v>
      </c>
      <c r="H1012" s="52">
        <f t="shared" si="4"/>
        <v>101974.6</v>
      </c>
      <c r="I1012" s="18">
        <v>23.7</v>
      </c>
      <c r="J1012" s="18"/>
    </row>
    <row r="1013">
      <c r="A1013" s="6">
        <v>43016.0</v>
      </c>
      <c r="B1013" s="14" t="s">
        <v>46</v>
      </c>
      <c r="C1013" s="51" t="s">
        <v>46</v>
      </c>
      <c r="D1013" s="51">
        <v>97053.55</v>
      </c>
      <c r="E1013" s="60" t="str">
        <f t="shared" si="1"/>
        <v>#N/A</v>
      </c>
      <c r="F1013" s="52">
        <f t="shared" si="2"/>
        <v>97053.55</v>
      </c>
      <c r="G1013" s="14" t="str">
        <f t="shared" si="3"/>
        <v>#N/A</v>
      </c>
      <c r="H1013" s="52">
        <f t="shared" si="4"/>
        <v>97053.55</v>
      </c>
      <c r="I1013" s="18">
        <v>25.3</v>
      </c>
      <c r="J1013" s="18"/>
    </row>
    <row r="1014">
      <c r="A1014" s="6">
        <v>43017.0</v>
      </c>
      <c r="B1014" s="14" t="s">
        <v>46</v>
      </c>
      <c r="C1014" s="51" t="s">
        <v>46</v>
      </c>
      <c r="D1014" s="51">
        <v>111432.4</v>
      </c>
      <c r="E1014" s="60" t="str">
        <f t="shared" si="1"/>
        <v>#N/A</v>
      </c>
      <c r="F1014" s="52">
        <f t="shared" si="2"/>
        <v>111432.4</v>
      </c>
      <c r="G1014" s="14" t="str">
        <f t="shared" si="3"/>
        <v>#N/A</v>
      </c>
      <c r="H1014" s="52">
        <f t="shared" si="4"/>
        <v>111432.4</v>
      </c>
      <c r="I1014" s="18">
        <v>18.7</v>
      </c>
      <c r="J1014" s="18"/>
    </row>
    <row r="1015">
      <c r="A1015" s="6">
        <v>43018.0</v>
      </c>
      <c r="B1015" s="14" t="s">
        <v>47</v>
      </c>
      <c r="C1015" s="51" t="s">
        <v>46</v>
      </c>
      <c r="D1015" s="51">
        <v>116556.4</v>
      </c>
      <c r="E1015" s="52">
        <f t="shared" si="1"/>
        <v>116556.4</v>
      </c>
      <c r="F1015" s="14" t="str">
        <f t="shared" si="2"/>
        <v>#N/A</v>
      </c>
      <c r="G1015" s="14" t="str">
        <f t="shared" si="3"/>
        <v>#N/A</v>
      </c>
      <c r="H1015" s="52">
        <f t="shared" si="4"/>
        <v>116556.4</v>
      </c>
      <c r="I1015" s="18">
        <v>18.8</v>
      </c>
      <c r="J1015" s="18"/>
    </row>
    <row r="1016">
      <c r="A1016" s="6">
        <v>43019.0</v>
      </c>
      <c r="B1016" s="14" t="s">
        <v>47</v>
      </c>
      <c r="C1016" s="51" t="s">
        <v>46</v>
      </c>
      <c r="D1016" s="51">
        <v>114133.5</v>
      </c>
      <c r="E1016" s="52">
        <f t="shared" si="1"/>
        <v>114133.5</v>
      </c>
      <c r="F1016" s="14" t="str">
        <f t="shared" si="2"/>
        <v>#N/A</v>
      </c>
      <c r="G1016" s="14" t="str">
        <f t="shared" si="3"/>
        <v>#N/A</v>
      </c>
      <c r="H1016" s="52">
        <f t="shared" si="4"/>
        <v>114133.5</v>
      </c>
      <c r="I1016" s="18">
        <v>25.6</v>
      </c>
      <c r="J1016" s="18"/>
    </row>
    <row r="1017">
      <c r="A1017" s="6">
        <v>43020.0</v>
      </c>
      <c r="B1017" s="14" t="s">
        <v>47</v>
      </c>
      <c r="C1017" s="51" t="s">
        <v>46</v>
      </c>
      <c r="D1017" s="51">
        <v>113957.7</v>
      </c>
      <c r="E1017" s="52">
        <f t="shared" si="1"/>
        <v>113957.7</v>
      </c>
      <c r="F1017" s="14" t="str">
        <f t="shared" si="2"/>
        <v>#N/A</v>
      </c>
      <c r="G1017" s="14" t="str">
        <f t="shared" si="3"/>
        <v>#N/A</v>
      </c>
      <c r="H1017" s="52">
        <f t="shared" si="4"/>
        <v>113957.7</v>
      </c>
      <c r="I1017" s="18">
        <v>19.2</v>
      </c>
      <c r="J1017" s="18"/>
    </row>
    <row r="1018">
      <c r="A1018" s="6">
        <v>43021.0</v>
      </c>
      <c r="B1018" s="14" t="s">
        <v>47</v>
      </c>
      <c r="C1018" s="51" t="s">
        <v>46</v>
      </c>
      <c r="D1018" s="51">
        <v>117048.7</v>
      </c>
      <c r="E1018" s="52">
        <f t="shared" si="1"/>
        <v>117048.7</v>
      </c>
      <c r="F1018" s="14" t="str">
        <f t="shared" si="2"/>
        <v>#N/A</v>
      </c>
      <c r="G1018" s="14" t="str">
        <f t="shared" si="3"/>
        <v>#N/A</v>
      </c>
      <c r="H1018" s="52">
        <f t="shared" si="4"/>
        <v>117048.7</v>
      </c>
      <c r="I1018" s="18">
        <v>16.7</v>
      </c>
      <c r="J1018" s="18"/>
    </row>
    <row r="1019">
      <c r="A1019" s="6">
        <v>43022.0</v>
      </c>
      <c r="B1019" s="14" t="s">
        <v>47</v>
      </c>
      <c r="C1019" s="51" t="s">
        <v>46</v>
      </c>
      <c r="D1019" s="51">
        <v>102037.2</v>
      </c>
      <c r="E1019" s="52">
        <f t="shared" si="1"/>
        <v>102037.2</v>
      </c>
      <c r="F1019" s="14" t="str">
        <f t="shared" si="2"/>
        <v>#N/A</v>
      </c>
      <c r="G1019" s="14" t="str">
        <f t="shared" si="3"/>
        <v>#N/A</v>
      </c>
      <c r="H1019" s="52">
        <f t="shared" si="4"/>
        <v>102037.2</v>
      </c>
      <c r="I1019" s="18">
        <v>16.1</v>
      </c>
      <c r="J1019" s="18"/>
    </row>
    <row r="1020">
      <c r="A1020" s="6">
        <v>43023.0</v>
      </c>
      <c r="B1020" s="14" t="s">
        <v>47</v>
      </c>
      <c r="C1020" s="51" t="s">
        <v>46</v>
      </c>
      <c r="D1020" s="51">
        <v>98108.82</v>
      </c>
      <c r="E1020" s="52">
        <f t="shared" si="1"/>
        <v>98108.82</v>
      </c>
      <c r="F1020" s="14" t="str">
        <f t="shared" si="2"/>
        <v>#N/A</v>
      </c>
      <c r="G1020" s="14" t="str">
        <f t="shared" si="3"/>
        <v>#N/A</v>
      </c>
      <c r="H1020" s="52">
        <f t="shared" si="4"/>
        <v>98108.82</v>
      </c>
      <c r="I1020" s="18">
        <v>17.6</v>
      </c>
      <c r="J1020" s="18"/>
    </row>
    <row r="1021">
      <c r="A1021" s="6">
        <v>43024.0</v>
      </c>
      <c r="B1021" s="14" t="s">
        <v>47</v>
      </c>
      <c r="C1021" s="51" t="s">
        <v>46</v>
      </c>
      <c r="D1021" s="51">
        <v>115907.4</v>
      </c>
      <c r="E1021" s="52">
        <f t="shared" si="1"/>
        <v>115907.4</v>
      </c>
      <c r="F1021" s="14" t="str">
        <f t="shared" si="2"/>
        <v>#N/A</v>
      </c>
      <c r="G1021" s="14" t="str">
        <f t="shared" si="3"/>
        <v>#N/A</v>
      </c>
      <c r="H1021" s="52">
        <f t="shared" si="4"/>
        <v>115907.4</v>
      </c>
      <c r="I1021" s="18">
        <v>28.6</v>
      </c>
      <c r="J1021" s="18"/>
    </row>
    <row r="1022">
      <c r="A1022" s="6">
        <v>43025.0</v>
      </c>
      <c r="B1022" s="14" t="s">
        <v>47</v>
      </c>
      <c r="C1022" s="51" t="s">
        <v>46</v>
      </c>
      <c r="D1022" s="51">
        <v>117470.2</v>
      </c>
      <c r="E1022" s="52">
        <f t="shared" si="1"/>
        <v>117470.2</v>
      </c>
      <c r="F1022" s="14" t="str">
        <f t="shared" si="2"/>
        <v>#N/A</v>
      </c>
      <c r="G1022" s="14" t="str">
        <f t="shared" si="3"/>
        <v>#N/A</v>
      </c>
      <c r="H1022" s="52">
        <f t="shared" si="4"/>
        <v>117470.2</v>
      </c>
      <c r="I1022" s="18">
        <v>30.2</v>
      </c>
      <c r="J1022" s="18"/>
    </row>
    <row r="1023">
      <c r="A1023" s="6">
        <v>43026.0</v>
      </c>
      <c r="B1023" s="14" t="s">
        <v>47</v>
      </c>
      <c r="C1023" s="51" t="s">
        <v>46</v>
      </c>
      <c r="D1023" s="51">
        <v>121087.1</v>
      </c>
      <c r="E1023" s="52">
        <f t="shared" si="1"/>
        <v>121087.1</v>
      </c>
      <c r="F1023" s="14" t="str">
        <f t="shared" si="2"/>
        <v>#N/A</v>
      </c>
      <c r="G1023" s="14" t="str">
        <f t="shared" si="3"/>
        <v>#N/A</v>
      </c>
      <c r="H1023" s="52">
        <f t="shared" si="4"/>
        <v>121087.1</v>
      </c>
      <c r="I1023" s="18">
        <v>30.9</v>
      </c>
      <c r="J1023" s="18"/>
    </row>
    <row r="1024">
      <c r="A1024" s="6">
        <v>43027.0</v>
      </c>
      <c r="B1024" s="14" t="s">
        <v>47</v>
      </c>
      <c r="C1024" s="51" t="s">
        <v>46</v>
      </c>
      <c r="D1024" s="51">
        <v>118201.2</v>
      </c>
      <c r="E1024" s="52">
        <f t="shared" si="1"/>
        <v>118201.2</v>
      </c>
      <c r="F1024" s="14" t="str">
        <f t="shared" si="2"/>
        <v>#N/A</v>
      </c>
      <c r="G1024" s="14" t="str">
        <f t="shared" si="3"/>
        <v>#N/A</v>
      </c>
      <c r="H1024" s="52">
        <f t="shared" si="4"/>
        <v>118201.2</v>
      </c>
      <c r="I1024" s="18">
        <v>25.6</v>
      </c>
      <c r="J1024" s="18"/>
    </row>
    <row r="1025">
      <c r="A1025" s="6">
        <v>43028.0</v>
      </c>
      <c r="B1025" s="14" t="s">
        <v>47</v>
      </c>
      <c r="C1025" s="51" t="s">
        <v>46</v>
      </c>
      <c r="D1025" s="51">
        <v>108412.7</v>
      </c>
      <c r="E1025" s="52">
        <f t="shared" si="1"/>
        <v>108412.7</v>
      </c>
      <c r="F1025" s="14" t="str">
        <f t="shared" si="2"/>
        <v>#N/A</v>
      </c>
      <c r="G1025" s="14" t="str">
        <f t="shared" si="3"/>
        <v>#N/A</v>
      </c>
      <c r="H1025" s="52">
        <f t="shared" si="4"/>
        <v>108412.7</v>
      </c>
      <c r="I1025" s="18">
        <v>16.2</v>
      </c>
      <c r="J1025" s="18"/>
    </row>
    <row r="1026">
      <c r="A1026" s="6">
        <v>43029.0</v>
      </c>
      <c r="B1026" s="14" t="s">
        <v>47</v>
      </c>
      <c r="C1026" s="51" t="s">
        <v>46</v>
      </c>
      <c r="D1026" s="51">
        <v>102196.0</v>
      </c>
      <c r="E1026" s="52">
        <f t="shared" si="1"/>
        <v>102196</v>
      </c>
      <c r="F1026" s="14" t="str">
        <f t="shared" si="2"/>
        <v>#N/A</v>
      </c>
      <c r="G1026" s="14" t="str">
        <f t="shared" si="3"/>
        <v>#N/A</v>
      </c>
      <c r="H1026" s="52">
        <f t="shared" si="4"/>
        <v>102196</v>
      </c>
      <c r="I1026" s="18">
        <v>15.4</v>
      </c>
      <c r="J1026" s="18"/>
    </row>
    <row r="1027">
      <c r="A1027" s="6">
        <v>43030.0</v>
      </c>
      <c r="B1027" s="14" t="s">
        <v>47</v>
      </c>
      <c r="C1027" s="51" t="s">
        <v>46</v>
      </c>
      <c r="D1027" s="51">
        <v>100571.0</v>
      </c>
      <c r="E1027" s="52">
        <f t="shared" si="1"/>
        <v>100571</v>
      </c>
      <c r="F1027" s="14" t="str">
        <f t="shared" si="2"/>
        <v>#N/A</v>
      </c>
      <c r="G1027" s="14" t="str">
        <f t="shared" si="3"/>
        <v>#N/A</v>
      </c>
      <c r="H1027" s="52">
        <f t="shared" si="4"/>
        <v>100571</v>
      </c>
      <c r="I1027" s="18">
        <v>16.0</v>
      </c>
      <c r="J1027" s="18"/>
    </row>
    <row r="1028">
      <c r="A1028" s="6">
        <v>43031.0</v>
      </c>
      <c r="B1028" s="14" t="s">
        <v>47</v>
      </c>
      <c r="C1028" s="51" t="s">
        <v>46</v>
      </c>
      <c r="D1028" s="51">
        <v>115549.4</v>
      </c>
      <c r="E1028" s="52">
        <f t="shared" si="1"/>
        <v>115549.4</v>
      </c>
      <c r="F1028" s="14" t="str">
        <f t="shared" si="2"/>
        <v>#N/A</v>
      </c>
      <c r="G1028" s="14" t="str">
        <f t="shared" si="3"/>
        <v>#N/A</v>
      </c>
      <c r="H1028" s="52">
        <f t="shared" si="4"/>
        <v>115549.4</v>
      </c>
      <c r="I1028" s="18">
        <v>19.0</v>
      </c>
      <c r="J1028" s="18"/>
    </row>
    <row r="1029">
      <c r="A1029" s="6">
        <v>43032.0</v>
      </c>
      <c r="B1029" s="14" t="s">
        <v>47</v>
      </c>
      <c r="C1029" s="51" t="s">
        <v>46</v>
      </c>
      <c r="D1029" s="51">
        <v>118010.3</v>
      </c>
      <c r="E1029" s="52">
        <f t="shared" si="1"/>
        <v>118010.3</v>
      </c>
      <c r="F1029" s="14" t="str">
        <f t="shared" si="2"/>
        <v>#N/A</v>
      </c>
      <c r="G1029" s="14" t="str">
        <f t="shared" si="3"/>
        <v>#N/A</v>
      </c>
      <c r="H1029" s="52">
        <f t="shared" si="4"/>
        <v>118010.3</v>
      </c>
      <c r="I1029" s="18">
        <v>20.5</v>
      </c>
      <c r="J1029" s="18"/>
    </row>
    <row r="1030">
      <c r="A1030" s="6">
        <v>43033.0</v>
      </c>
      <c r="B1030" s="14" t="s">
        <v>47</v>
      </c>
      <c r="C1030" s="51" t="s">
        <v>46</v>
      </c>
      <c r="D1030" s="51">
        <v>115813.0</v>
      </c>
      <c r="E1030" s="52">
        <f t="shared" si="1"/>
        <v>115813</v>
      </c>
      <c r="F1030" s="14" t="str">
        <f t="shared" si="2"/>
        <v>#N/A</v>
      </c>
      <c r="G1030" s="14" t="str">
        <f t="shared" si="3"/>
        <v>#N/A</v>
      </c>
      <c r="H1030" s="52">
        <f t="shared" si="4"/>
        <v>115813</v>
      </c>
      <c r="I1030" s="18">
        <v>18.5</v>
      </c>
      <c r="J1030" s="18"/>
    </row>
    <row r="1031">
      <c r="A1031" s="6">
        <v>43034.0</v>
      </c>
      <c r="B1031" s="14" t="s">
        <v>47</v>
      </c>
      <c r="C1031" s="51" t="s">
        <v>46</v>
      </c>
      <c r="D1031" s="51">
        <v>117333.4</v>
      </c>
      <c r="E1031" s="52">
        <f t="shared" si="1"/>
        <v>117333.4</v>
      </c>
      <c r="F1031" s="14" t="str">
        <f t="shared" si="2"/>
        <v>#N/A</v>
      </c>
      <c r="G1031" s="14" t="str">
        <f t="shared" si="3"/>
        <v>#N/A</v>
      </c>
      <c r="H1031" s="52">
        <f t="shared" si="4"/>
        <v>117333.4</v>
      </c>
      <c r="I1031" s="18">
        <v>16.8</v>
      </c>
      <c r="J1031" s="18"/>
    </row>
    <row r="1032">
      <c r="A1032" s="6">
        <v>43035.0</v>
      </c>
      <c r="B1032" s="14" t="s">
        <v>47</v>
      </c>
      <c r="C1032" s="51" t="s">
        <v>46</v>
      </c>
      <c r="D1032" s="51">
        <v>112633.3</v>
      </c>
      <c r="E1032" s="52">
        <f t="shared" si="1"/>
        <v>112633.3</v>
      </c>
      <c r="F1032" s="14" t="str">
        <f t="shared" si="2"/>
        <v>#N/A</v>
      </c>
      <c r="G1032" s="14" t="str">
        <f t="shared" si="3"/>
        <v>#N/A</v>
      </c>
      <c r="H1032" s="52">
        <f t="shared" si="4"/>
        <v>112633.3</v>
      </c>
      <c r="I1032" s="18">
        <v>27.4</v>
      </c>
      <c r="J1032" s="18"/>
    </row>
    <row r="1033">
      <c r="A1033" s="6">
        <v>43036.0</v>
      </c>
      <c r="B1033" s="14" t="s">
        <v>47</v>
      </c>
      <c r="C1033" s="51" t="s">
        <v>46</v>
      </c>
      <c r="D1033" s="51">
        <v>100746.4</v>
      </c>
      <c r="E1033" s="52">
        <f t="shared" si="1"/>
        <v>100746.4</v>
      </c>
      <c r="F1033" s="14" t="str">
        <f t="shared" si="2"/>
        <v>#N/A</v>
      </c>
      <c r="G1033" s="14" t="str">
        <f t="shared" si="3"/>
        <v>#N/A</v>
      </c>
      <c r="H1033" s="52">
        <f t="shared" si="4"/>
        <v>100746.4</v>
      </c>
      <c r="I1033" s="18">
        <v>21.4</v>
      </c>
      <c r="J1033" s="18"/>
    </row>
    <row r="1034">
      <c r="A1034" s="6">
        <v>43037.0</v>
      </c>
      <c r="B1034" s="14" t="s">
        <v>47</v>
      </c>
      <c r="C1034" s="51" t="s">
        <v>46</v>
      </c>
      <c r="D1034" s="51">
        <v>92182.96</v>
      </c>
      <c r="E1034" s="52">
        <f t="shared" si="1"/>
        <v>92182.96</v>
      </c>
      <c r="F1034" s="14" t="str">
        <f t="shared" si="2"/>
        <v>#N/A</v>
      </c>
      <c r="G1034" s="14" t="str">
        <f t="shared" si="3"/>
        <v>#N/A</v>
      </c>
      <c r="H1034" s="52">
        <f t="shared" si="4"/>
        <v>92182.96</v>
      </c>
      <c r="I1034" s="18">
        <v>28.6</v>
      </c>
      <c r="J1034" s="18"/>
    </row>
    <row r="1035">
      <c r="A1035" s="6">
        <v>43038.0</v>
      </c>
      <c r="B1035" s="14" t="s">
        <v>47</v>
      </c>
      <c r="C1035" s="51" t="s">
        <v>46</v>
      </c>
      <c r="D1035" s="51">
        <v>112227.7</v>
      </c>
      <c r="E1035" s="52">
        <f t="shared" si="1"/>
        <v>112227.7</v>
      </c>
      <c r="F1035" s="14" t="str">
        <f t="shared" si="2"/>
        <v>#N/A</v>
      </c>
      <c r="G1035" s="14" t="str">
        <f t="shared" si="3"/>
        <v>#N/A</v>
      </c>
      <c r="H1035" s="52">
        <f t="shared" si="4"/>
        <v>112227.7</v>
      </c>
      <c r="I1035" s="18">
        <v>17.0</v>
      </c>
      <c r="J1035" s="18"/>
    </row>
    <row r="1036">
      <c r="A1036" s="6">
        <v>43039.0</v>
      </c>
      <c r="B1036" s="14" t="s">
        <v>47</v>
      </c>
      <c r="C1036" s="51" t="s">
        <v>46</v>
      </c>
      <c r="D1036" s="51">
        <v>116179.5</v>
      </c>
      <c r="E1036" s="52">
        <f t="shared" si="1"/>
        <v>116179.5</v>
      </c>
      <c r="F1036" s="14" t="str">
        <f t="shared" si="2"/>
        <v>#N/A</v>
      </c>
      <c r="G1036" s="14" t="str">
        <f t="shared" si="3"/>
        <v>#N/A</v>
      </c>
      <c r="H1036" s="52">
        <f t="shared" si="4"/>
        <v>116179.5</v>
      </c>
      <c r="I1036" s="18">
        <v>16.4</v>
      </c>
      <c r="J1036" s="18"/>
    </row>
    <row r="1037">
      <c r="A1037" s="6">
        <v>43040.0</v>
      </c>
      <c r="B1037" s="14" t="s">
        <v>47</v>
      </c>
      <c r="C1037" s="51" t="s">
        <v>46</v>
      </c>
      <c r="D1037" s="51">
        <v>116632.1</v>
      </c>
      <c r="E1037" s="52">
        <f t="shared" si="1"/>
        <v>116632.1</v>
      </c>
      <c r="F1037" s="14" t="str">
        <f t="shared" si="2"/>
        <v>#N/A</v>
      </c>
      <c r="G1037" s="14" t="str">
        <f t="shared" si="3"/>
        <v>#N/A</v>
      </c>
      <c r="H1037" s="52">
        <f t="shared" si="4"/>
        <v>116632.1</v>
      </c>
      <c r="I1037" s="18">
        <v>18.0</v>
      </c>
      <c r="J1037" s="18"/>
    </row>
    <row r="1038">
      <c r="A1038" s="6">
        <v>43041.0</v>
      </c>
      <c r="B1038" s="14" t="s">
        <v>47</v>
      </c>
      <c r="C1038" s="51" t="s">
        <v>46</v>
      </c>
      <c r="D1038" s="51">
        <v>120470.8</v>
      </c>
      <c r="E1038" s="52">
        <f t="shared" si="1"/>
        <v>120470.8</v>
      </c>
      <c r="F1038" s="14" t="str">
        <f t="shared" si="2"/>
        <v>#N/A</v>
      </c>
      <c r="G1038" s="14" t="str">
        <f t="shared" si="3"/>
        <v>#N/A</v>
      </c>
      <c r="H1038" s="52">
        <f t="shared" si="4"/>
        <v>120470.8</v>
      </c>
      <c r="I1038" s="18">
        <v>17.4</v>
      </c>
      <c r="J1038" s="18"/>
    </row>
    <row r="1039">
      <c r="A1039" s="6">
        <v>43042.0</v>
      </c>
      <c r="B1039" s="14" t="s">
        <v>47</v>
      </c>
      <c r="C1039" s="51" t="s">
        <v>46</v>
      </c>
      <c r="D1039" s="51">
        <v>113452.0</v>
      </c>
      <c r="E1039" s="52">
        <f t="shared" si="1"/>
        <v>113452</v>
      </c>
      <c r="F1039" s="14" t="str">
        <f t="shared" si="2"/>
        <v>#N/A</v>
      </c>
      <c r="G1039" s="14" t="str">
        <f t="shared" si="3"/>
        <v>#N/A</v>
      </c>
      <c r="H1039" s="52">
        <f t="shared" si="4"/>
        <v>113452</v>
      </c>
      <c r="I1039" s="18">
        <v>16.6</v>
      </c>
      <c r="J1039" s="18"/>
    </row>
    <row r="1040">
      <c r="A1040" s="6">
        <v>43043.0</v>
      </c>
      <c r="B1040" s="14" t="s">
        <v>47</v>
      </c>
      <c r="C1040" s="51" t="s">
        <v>46</v>
      </c>
      <c r="D1040" s="51">
        <v>101610.8</v>
      </c>
      <c r="E1040" s="52">
        <f t="shared" si="1"/>
        <v>101610.8</v>
      </c>
      <c r="F1040" s="14" t="str">
        <f t="shared" si="2"/>
        <v>#N/A</v>
      </c>
      <c r="G1040" s="14" t="str">
        <f t="shared" si="3"/>
        <v>#N/A</v>
      </c>
      <c r="H1040" s="52">
        <f t="shared" si="4"/>
        <v>101610.8</v>
      </c>
      <c r="I1040" s="18">
        <v>15.8</v>
      </c>
      <c r="J1040" s="18"/>
    </row>
    <row r="1041">
      <c r="A1041" s="6">
        <v>43044.0</v>
      </c>
      <c r="B1041" s="14" t="s">
        <v>47</v>
      </c>
      <c r="C1041" s="51" t="s">
        <v>46</v>
      </c>
      <c r="D1041" s="51">
        <v>95368.17</v>
      </c>
      <c r="E1041" s="52">
        <f t="shared" si="1"/>
        <v>95368.17</v>
      </c>
      <c r="F1041" s="14" t="str">
        <f t="shared" si="2"/>
        <v>#N/A</v>
      </c>
      <c r="G1041" s="14" t="str">
        <f t="shared" si="3"/>
        <v>#N/A</v>
      </c>
      <c r="H1041" s="52">
        <f t="shared" si="4"/>
        <v>95368.17</v>
      </c>
      <c r="I1041" s="18">
        <v>17.6</v>
      </c>
      <c r="J1041" s="18"/>
    </row>
    <row r="1042">
      <c r="A1042" s="6">
        <v>43045.0</v>
      </c>
      <c r="B1042" s="14" t="s">
        <v>47</v>
      </c>
      <c r="C1042" s="51" t="s">
        <v>46</v>
      </c>
      <c r="D1042" s="51">
        <v>104632.8</v>
      </c>
      <c r="E1042" s="52">
        <f t="shared" si="1"/>
        <v>104632.8</v>
      </c>
      <c r="F1042" s="14" t="str">
        <f t="shared" si="2"/>
        <v>#N/A</v>
      </c>
      <c r="G1042" s="14" t="str">
        <f t="shared" si="3"/>
        <v>#N/A</v>
      </c>
      <c r="H1042" s="52">
        <f t="shared" si="4"/>
        <v>104632.8</v>
      </c>
      <c r="I1042" s="18">
        <v>16.1</v>
      </c>
      <c r="J1042" s="18"/>
    </row>
    <row r="1043">
      <c r="A1043" s="6">
        <v>43046.0</v>
      </c>
      <c r="B1043" s="14" t="s">
        <v>47</v>
      </c>
      <c r="C1043" s="51" t="s">
        <v>47</v>
      </c>
      <c r="D1043" s="51">
        <v>100592.3</v>
      </c>
      <c r="E1043" s="52">
        <f t="shared" si="1"/>
        <v>100592.3</v>
      </c>
      <c r="F1043" s="14" t="str">
        <f t="shared" si="2"/>
        <v>#N/A</v>
      </c>
      <c r="G1043" s="52">
        <f t="shared" si="3"/>
        <v>100592.3</v>
      </c>
      <c r="H1043" s="52" t="str">
        <f t="shared" si="4"/>
        <v>#N/A</v>
      </c>
      <c r="I1043" s="18">
        <v>15.8</v>
      </c>
      <c r="J1043" s="18"/>
    </row>
    <row r="1044">
      <c r="A1044" s="6">
        <v>43047.0</v>
      </c>
      <c r="B1044" s="14" t="s">
        <v>47</v>
      </c>
      <c r="C1044" s="51" t="s">
        <v>46</v>
      </c>
      <c r="D1044" s="51">
        <v>111738.5</v>
      </c>
      <c r="E1044" s="52">
        <f t="shared" si="1"/>
        <v>111738.5</v>
      </c>
      <c r="F1044" s="14" t="str">
        <f t="shared" si="2"/>
        <v>#N/A</v>
      </c>
      <c r="G1044" s="14" t="str">
        <f t="shared" si="3"/>
        <v>#N/A</v>
      </c>
      <c r="H1044" s="52">
        <f t="shared" si="4"/>
        <v>111738.5</v>
      </c>
      <c r="I1044" s="18">
        <v>16.9</v>
      </c>
      <c r="J1044" s="18"/>
    </row>
    <row r="1045">
      <c r="A1045" s="6">
        <v>43048.0</v>
      </c>
      <c r="B1045" s="14" t="s">
        <v>47</v>
      </c>
      <c r="C1045" s="51" t="s">
        <v>46</v>
      </c>
      <c r="D1045" s="51">
        <v>113539.9</v>
      </c>
      <c r="E1045" s="52">
        <f t="shared" si="1"/>
        <v>113539.9</v>
      </c>
      <c r="F1045" s="14" t="str">
        <f t="shared" si="2"/>
        <v>#N/A</v>
      </c>
      <c r="G1045" s="14" t="str">
        <f t="shared" si="3"/>
        <v>#N/A</v>
      </c>
      <c r="H1045" s="52">
        <f t="shared" si="4"/>
        <v>113539.9</v>
      </c>
      <c r="I1045" s="18">
        <v>21.8</v>
      </c>
      <c r="J1045" s="18"/>
    </row>
    <row r="1046">
      <c r="A1046" s="6">
        <v>43049.0</v>
      </c>
      <c r="B1046" s="14" t="s">
        <v>47</v>
      </c>
      <c r="C1046" s="51" t="s">
        <v>46</v>
      </c>
      <c r="D1046" s="51">
        <v>115156.4</v>
      </c>
      <c r="E1046" s="52">
        <f t="shared" si="1"/>
        <v>115156.4</v>
      </c>
      <c r="F1046" s="14" t="str">
        <f t="shared" si="2"/>
        <v>#N/A</v>
      </c>
      <c r="G1046" s="14" t="str">
        <f t="shared" si="3"/>
        <v>#N/A</v>
      </c>
      <c r="H1046" s="52">
        <f t="shared" si="4"/>
        <v>115156.4</v>
      </c>
      <c r="I1046" s="18">
        <v>27.2</v>
      </c>
      <c r="J1046" s="18"/>
    </row>
    <row r="1047">
      <c r="A1047" s="6">
        <v>43050.0</v>
      </c>
      <c r="B1047" s="14" t="s">
        <v>47</v>
      </c>
      <c r="C1047" s="51" t="s">
        <v>46</v>
      </c>
      <c r="D1047" s="51">
        <v>104194.3</v>
      </c>
      <c r="E1047" s="52">
        <f t="shared" si="1"/>
        <v>104194.3</v>
      </c>
      <c r="F1047" s="14" t="str">
        <f t="shared" si="2"/>
        <v>#N/A</v>
      </c>
      <c r="G1047" s="14" t="str">
        <f t="shared" si="3"/>
        <v>#N/A</v>
      </c>
      <c r="H1047" s="52">
        <f t="shared" si="4"/>
        <v>104194.3</v>
      </c>
      <c r="I1047" s="18">
        <v>24.7</v>
      </c>
      <c r="J1047" s="18"/>
    </row>
    <row r="1048">
      <c r="A1048" s="6">
        <v>43051.0</v>
      </c>
      <c r="B1048" s="14" t="s">
        <v>47</v>
      </c>
      <c r="C1048" s="51" t="s">
        <v>46</v>
      </c>
      <c r="D1048" s="51">
        <v>98774.24</v>
      </c>
      <c r="E1048" s="52">
        <f t="shared" si="1"/>
        <v>98774.24</v>
      </c>
      <c r="F1048" s="14" t="str">
        <f t="shared" si="2"/>
        <v>#N/A</v>
      </c>
      <c r="G1048" s="14" t="str">
        <f t="shared" si="3"/>
        <v>#N/A</v>
      </c>
      <c r="H1048" s="52">
        <f t="shared" si="4"/>
        <v>98774.24</v>
      </c>
      <c r="I1048" s="18">
        <v>23.3</v>
      </c>
      <c r="J1048" s="18"/>
    </row>
    <row r="1049">
      <c r="A1049" s="6">
        <v>43052.0</v>
      </c>
      <c r="B1049" s="14" t="s">
        <v>47</v>
      </c>
      <c r="C1049" s="51" t="s">
        <v>46</v>
      </c>
      <c r="D1049" s="51">
        <v>125795.8</v>
      </c>
      <c r="E1049" s="52">
        <f t="shared" si="1"/>
        <v>125795.8</v>
      </c>
      <c r="F1049" s="14" t="str">
        <f t="shared" si="2"/>
        <v>#N/A</v>
      </c>
      <c r="G1049" s="14" t="str">
        <f t="shared" si="3"/>
        <v>#N/A</v>
      </c>
      <c r="H1049" s="52">
        <f t="shared" si="4"/>
        <v>125795.8</v>
      </c>
      <c r="I1049" s="18">
        <v>33.0</v>
      </c>
      <c r="J1049" s="18"/>
    </row>
    <row r="1050">
      <c r="A1050" s="6">
        <v>43053.0</v>
      </c>
      <c r="B1050" s="14" t="s">
        <v>47</v>
      </c>
      <c r="C1050" s="51" t="s">
        <v>46</v>
      </c>
      <c r="D1050" s="51">
        <v>135420.8</v>
      </c>
      <c r="E1050" s="52">
        <f t="shared" si="1"/>
        <v>135420.8</v>
      </c>
      <c r="F1050" s="14" t="str">
        <f t="shared" si="2"/>
        <v>#N/A</v>
      </c>
      <c r="G1050" s="14" t="str">
        <f t="shared" si="3"/>
        <v>#N/A</v>
      </c>
      <c r="H1050" s="52">
        <f t="shared" si="4"/>
        <v>135420.8</v>
      </c>
      <c r="I1050" s="18">
        <v>33.9</v>
      </c>
      <c r="J1050" s="18"/>
    </row>
    <row r="1051">
      <c r="A1051" s="6">
        <v>43054.0</v>
      </c>
      <c r="B1051" s="14" t="s">
        <v>47</v>
      </c>
      <c r="C1051" s="51" t="s">
        <v>46</v>
      </c>
      <c r="D1051" s="51">
        <v>130385.1</v>
      </c>
      <c r="E1051" s="52">
        <f t="shared" si="1"/>
        <v>130385.1</v>
      </c>
      <c r="F1051" s="14" t="str">
        <f t="shared" si="2"/>
        <v>#N/A</v>
      </c>
      <c r="G1051" s="14" t="str">
        <f t="shared" si="3"/>
        <v>#N/A</v>
      </c>
      <c r="H1051" s="52">
        <f t="shared" si="4"/>
        <v>130385.1</v>
      </c>
      <c r="I1051" s="18">
        <v>31.4</v>
      </c>
      <c r="J1051" s="18"/>
    </row>
    <row r="1052">
      <c r="A1052" s="6">
        <v>43055.0</v>
      </c>
      <c r="B1052" s="14" t="s">
        <v>47</v>
      </c>
      <c r="C1052" s="51" t="s">
        <v>46</v>
      </c>
      <c r="D1052" s="51">
        <v>116716.0</v>
      </c>
      <c r="E1052" s="52">
        <f t="shared" si="1"/>
        <v>116716</v>
      </c>
      <c r="F1052" s="14" t="str">
        <f t="shared" si="2"/>
        <v>#N/A</v>
      </c>
      <c r="G1052" s="14" t="str">
        <f t="shared" si="3"/>
        <v>#N/A</v>
      </c>
      <c r="H1052" s="52">
        <f t="shared" si="4"/>
        <v>116716</v>
      </c>
      <c r="I1052" s="18">
        <v>21.3</v>
      </c>
      <c r="J1052" s="18"/>
    </row>
    <row r="1053">
      <c r="A1053" s="6">
        <v>43056.0</v>
      </c>
      <c r="B1053" s="14" t="s">
        <v>47</v>
      </c>
      <c r="C1053" s="51" t="s">
        <v>46</v>
      </c>
      <c r="D1053" s="51">
        <v>117797.6</v>
      </c>
      <c r="E1053" s="52">
        <f t="shared" si="1"/>
        <v>117797.6</v>
      </c>
      <c r="F1053" s="14" t="str">
        <f t="shared" si="2"/>
        <v>#N/A</v>
      </c>
      <c r="G1053" s="14" t="str">
        <f t="shared" si="3"/>
        <v>#N/A</v>
      </c>
      <c r="H1053" s="52">
        <f t="shared" si="4"/>
        <v>117797.6</v>
      </c>
      <c r="I1053" s="18">
        <v>26.8</v>
      </c>
      <c r="J1053" s="18"/>
    </row>
    <row r="1054">
      <c r="A1054" s="6">
        <v>43057.0</v>
      </c>
      <c r="B1054" s="14" t="s">
        <v>47</v>
      </c>
      <c r="C1054" s="51" t="s">
        <v>46</v>
      </c>
      <c r="D1054" s="51">
        <v>106730.2</v>
      </c>
      <c r="E1054" s="52">
        <f t="shared" si="1"/>
        <v>106730.2</v>
      </c>
      <c r="F1054" s="14" t="str">
        <f t="shared" si="2"/>
        <v>#N/A</v>
      </c>
      <c r="G1054" s="14" t="str">
        <f t="shared" si="3"/>
        <v>#N/A</v>
      </c>
      <c r="H1054" s="52">
        <f t="shared" si="4"/>
        <v>106730.2</v>
      </c>
      <c r="I1054" s="18">
        <v>28.1</v>
      </c>
      <c r="J1054" s="18"/>
    </row>
    <row r="1055">
      <c r="A1055" s="6">
        <v>43058.0</v>
      </c>
      <c r="B1055" s="14" t="s">
        <v>47</v>
      </c>
      <c r="C1055" s="51" t="s">
        <v>46</v>
      </c>
      <c r="D1055" s="51">
        <v>101256.8</v>
      </c>
      <c r="E1055" s="52">
        <f t="shared" si="1"/>
        <v>101256.8</v>
      </c>
      <c r="F1055" s="14" t="str">
        <f t="shared" si="2"/>
        <v>#N/A</v>
      </c>
      <c r="G1055" s="14" t="str">
        <f t="shared" si="3"/>
        <v>#N/A</v>
      </c>
      <c r="H1055" s="52">
        <f t="shared" si="4"/>
        <v>101256.8</v>
      </c>
      <c r="I1055" s="18">
        <v>29.3</v>
      </c>
      <c r="J1055" s="18"/>
    </row>
    <row r="1056">
      <c r="A1056" s="6">
        <v>43059.0</v>
      </c>
      <c r="B1056" s="14" t="s">
        <v>47</v>
      </c>
      <c r="C1056" s="51" t="s">
        <v>46</v>
      </c>
      <c r="D1056" s="51">
        <v>128658.3</v>
      </c>
      <c r="E1056" s="52">
        <f t="shared" si="1"/>
        <v>128658.3</v>
      </c>
      <c r="F1056" s="14" t="str">
        <f t="shared" si="2"/>
        <v>#N/A</v>
      </c>
      <c r="G1056" s="14" t="str">
        <f t="shared" si="3"/>
        <v>#N/A</v>
      </c>
      <c r="H1056" s="52">
        <f t="shared" si="4"/>
        <v>128658.3</v>
      </c>
      <c r="I1056" s="18">
        <v>30.8</v>
      </c>
      <c r="J1056" s="18"/>
    </row>
    <row r="1057">
      <c r="A1057" s="6">
        <v>43060.0</v>
      </c>
      <c r="B1057" s="14" t="s">
        <v>47</v>
      </c>
      <c r="C1057" s="51" t="s">
        <v>46</v>
      </c>
      <c r="D1057" s="51">
        <v>137151.5</v>
      </c>
      <c r="E1057" s="52">
        <f t="shared" si="1"/>
        <v>137151.5</v>
      </c>
      <c r="F1057" s="14" t="str">
        <f t="shared" si="2"/>
        <v>#N/A</v>
      </c>
      <c r="G1057" s="14" t="str">
        <f t="shared" si="3"/>
        <v>#N/A</v>
      </c>
      <c r="H1057" s="52">
        <f t="shared" si="4"/>
        <v>137151.5</v>
      </c>
      <c r="I1057" s="18">
        <v>32.9</v>
      </c>
      <c r="J1057" s="18"/>
    </row>
    <row r="1058">
      <c r="A1058" s="6">
        <v>43061.0</v>
      </c>
      <c r="B1058" s="14" t="s">
        <v>47</v>
      </c>
      <c r="C1058" s="51" t="s">
        <v>46</v>
      </c>
      <c r="D1058" s="51">
        <v>138882.3</v>
      </c>
      <c r="E1058" s="52">
        <f t="shared" si="1"/>
        <v>138882.3</v>
      </c>
      <c r="F1058" s="14" t="str">
        <f t="shared" si="2"/>
        <v>#N/A</v>
      </c>
      <c r="G1058" s="14" t="str">
        <f t="shared" si="3"/>
        <v>#N/A</v>
      </c>
      <c r="H1058" s="52">
        <f t="shared" si="4"/>
        <v>138882.3</v>
      </c>
      <c r="I1058" s="18">
        <v>32.6</v>
      </c>
      <c r="J1058" s="18"/>
    </row>
    <row r="1059">
      <c r="A1059" s="6">
        <v>43062.0</v>
      </c>
      <c r="B1059" s="14" t="s">
        <v>47</v>
      </c>
      <c r="C1059" s="51" t="s">
        <v>46</v>
      </c>
      <c r="D1059" s="51">
        <v>135162.1</v>
      </c>
      <c r="E1059" s="52">
        <f t="shared" si="1"/>
        <v>135162.1</v>
      </c>
      <c r="F1059" s="14" t="str">
        <f t="shared" si="2"/>
        <v>#N/A</v>
      </c>
      <c r="G1059" s="14" t="str">
        <f t="shared" si="3"/>
        <v>#N/A</v>
      </c>
      <c r="H1059" s="52">
        <f t="shared" si="4"/>
        <v>135162.1</v>
      </c>
      <c r="I1059" s="18">
        <v>31.9</v>
      </c>
      <c r="J1059" s="18"/>
    </row>
    <row r="1060">
      <c r="A1060" s="6">
        <v>43063.0</v>
      </c>
      <c r="B1060" s="14" t="s">
        <v>47</v>
      </c>
      <c r="C1060" s="51" t="s">
        <v>46</v>
      </c>
      <c r="D1060" s="51">
        <v>133951.3</v>
      </c>
      <c r="E1060" s="52">
        <f t="shared" si="1"/>
        <v>133951.3</v>
      </c>
      <c r="F1060" s="14" t="str">
        <f t="shared" si="2"/>
        <v>#N/A</v>
      </c>
      <c r="G1060" s="14" t="str">
        <f t="shared" si="3"/>
        <v>#N/A</v>
      </c>
      <c r="H1060" s="52">
        <f t="shared" si="4"/>
        <v>133951.3</v>
      </c>
      <c r="I1060" s="18">
        <v>30.7</v>
      </c>
      <c r="J1060" s="18"/>
    </row>
    <row r="1061">
      <c r="A1061" s="6">
        <v>43064.0</v>
      </c>
      <c r="B1061" s="14" t="s">
        <v>47</v>
      </c>
      <c r="C1061" s="51" t="s">
        <v>46</v>
      </c>
      <c r="D1061" s="51">
        <v>121219.6</v>
      </c>
      <c r="E1061" s="52">
        <f t="shared" si="1"/>
        <v>121219.6</v>
      </c>
      <c r="F1061" s="14" t="str">
        <f t="shared" si="2"/>
        <v>#N/A</v>
      </c>
      <c r="G1061" s="14" t="str">
        <f t="shared" si="3"/>
        <v>#N/A</v>
      </c>
      <c r="H1061" s="52">
        <f t="shared" si="4"/>
        <v>121219.6</v>
      </c>
      <c r="I1061" s="18">
        <v>32.5</v>
      </c>
      <c r="J1061" s="18"/>
    </row>
    <row r="1062">
      <c r="A1062" s="6">
        <v>43065.0</v>
      </c>
      <c r="B1062" s="14" t="s">
        <v>47</v>
      </c>
      <c r="C1062" s="51" t="s">
        <v>46</v>
      </c>
      <c r="D1062" s="51">
        <v>108717.9</v>
      </c>
      <c r="E1062" s="52">
        <f t="shared" si="1"/>
        <v>108717.9</v>
      </c>
      <c r="F1062" s="14" t="str">
        <f t="shared" si="2"/>
        <v>#N/A</v>
      </c>
      <c r="G1062" s="14" t="str">
        <f t="shared" si="3"/>
        <v>#N/A</v>
      </c>
      <c r="H1062" s="52">
        <f t="shared" si="4"/>
        <v>108717.9</v>
      </c>
      <c r="I1062" s="18">
        <v>28.3</v>
      </c>
      <c r="J1062" s="18"/>
    </row>
    <row r="1063">
      <c r="A1063" s="6">
        <v>43066.0</v>
      </c>
      <c r="B1063" s="14" t="s">
        <v>47</v>
      </c>
      <c r="C1063" s="51" t="s">
        <v>46</v>
      </c>
      <c r="D1063" s="51">
        <v>115429.0</v>
      </c>
      <c r="E1063" s="52">
        <f t="shared" si="1"/>
        <v>115429</v>
      </c>
      <c r="F1063" s="14" t="str">
        <f t="shared" si="2"/>
        <v>#N/A</v>
      </c>
      <c r="G1063" s="14" t="str">
        <f t="shared" si="3"/>
        <v>#N/A</v>
      </c>
      <c r="H1063" s="52">
        <f t="shared" si="4"/>
        <v>115429</v>
      </c>
      <c r="I1063" s="18">
        <v>21.2</v>
      </c>
      <c r="J1063" s="18"/>
    </row>
    <row r="1064">
      <c r="A1064" s="6">
        <v>43067.0</v>
      </c>
      <c r="B1064" s="14" t="s">
        <v>47</v>
      </c>
      <c r="C1064" s="51" t="s">
        <v>46</v>
      </c>
      <c r="D1064" s="51">
        <v>129798.5</v>
      </c>
      <c r="E1064" s="52">
        <f t="shared" si="1"/>
        <v>129798.5</v>
      </c>
      <c r="F1064" s="14" t="str">
        <f t="shared" si="2"/>
        <v>#N/A</v>
      </c>
      <c r="G1064" s="14" t="str">
        <f t="shared" si="3"/>
        <v>#N/A</v>
      </c>
      <c r="H1064" s="52">
        <f t="shared" si="4"/>
        <v>129798.5</v>
      </c>
      <c r="I1064" s="18">
        <v>31.0</v>
      </c>
      <c r="J1064" s="18"/>
    </row>
    <row r="1065">
      <c r="A1065" s="6">
        <v>43068.0</v>
      </c>
      <c r="B1065" s="14" t="s">
        <v>47</v>
      </c>
      <c r="C1065" s="51" t="s">
        <v>46</v>
      </c>
      <c r="D1065" s="51">
        <v>151731.0</v>
      </c>
      <c r="E1065" s="52">
        <f t="shared" si="1"/>
        <v>151731</v>
      </c>
      <c r="F1065" s="14" t="str">
        <f t="shared" si="2"/>
        <v>#N/A</v>
      </c>
      <c r="G1065" s="14" t="str">
        <f t="shared" si="3"/>
        <v>#N/A</v>
      </c>
      <c r="H1065" s="52">
        <f t="shared" si="4"/>
        <v>151731</v>
      </c>
      <c r="I1065" s="18">
        <v>35.8</v>
      </c>
      <c r="J1065" s="18"/>
    </row>
    <row r="1066">
      <c r="A1066" s="6">
        <v>43069.0</v>
      </c>
      <c r="B1066" s="14" t="s">
        <v>47</v>
      </c>
      <c r="C1066" s="51" t="s">
        <v>46</v>
      </c>
      <c r="D1066" s="51">
        <v>154632.3</v>
      </c>
      <c r="E1066" s="52">
        <f t="shared" si="1"/>
        <v>154632.3</v>
      </c>
      <c r="F1066" s="14" t="str">
        <f t="shared" si="2"/>
        <v>#N/A</v>
      </c>
      <c r="G1066" s="14" t="str">
        <f t="shared" si="3"/>
        <v>#N/A</v>
      </c>
      <c r="H1066" s="52">
        <f t="shared" si="4"/>
        <v>154632.3</v>
      </c>
      <c r="I1066" s="18">
        <v>34.9</v>
      </c>
      <c r="J1066" s="18"/>
    </row>
    <row r="1067">
      <c r="A1067" s="6">
        <v>43070.0</v>
      </c>
      <c r="B1067" s="14" t="s">
        <v>47</v>
      </c>
      <c r="C1067" s="51" t="s">
        <v>46</v>
      </c>
      <c r="D1067" s="51">
        <v>125141.9</v>
      </c>
      <c r="E1067" s="52">
        <f t="shared" si="1"/>
        <v>125141.9</v>
      </c>
      <c r="F1067" s="14" t="str">
        <f t="shared" si="2"/>
        <v>#N/A</v>
      </c>
      <c r="G1067" s="14" t="str">
        <f t="shared" si="3"/>
        <v>#N/A</v>
      </c>
      <c r="H1067" s="52">
        <f t="shared" si="4"/>
        <v>125141.9</v>
      </c>
      <c r="I1067" s="18">
        <v>23.5</v>
      </c>
      <c r="J1067" s="18"/>
    </row>
    <row r="1068">
      <c r="A1068" s="6">
        <v>43071.0</v>
      </c>
      <c r="B1068" s="14" t="s">
        <v>47</v>
      </c>
      <c r="C1068" s="51" t="s">
        <v>46</v>
      </c>
      <c r="D1068" s="51">
        <v>99234.22</v>
      </c>
      <c r="E1068" s="52">
        <f t="shared" si="1"/>
        <v>99234.22</v>
      </c>
      <c r="F1068" s="14" t="str">
        <f t="shared" si="2"/>
        <v>#N/A</v>
      </c>
      <c r="G1068" s="14" t="str">
        <f t="shared" si="3"/>
        <v>#N/A</v>
      </c>
      <c r="H1068" s="52">
        <f t="shared" si="4"/>
        <v>99234.22</v>
      </c>
      <c r="I1068" s="18">
        <v>16.4</v>
      </c>
      <c r="J1068" s="18"/>
    </row>
    <row r="1069">
      <c r="A1069" s="6">
        <v>43072.0</v>
      </c>
      <c r="B1069" s="14" t="s">
        <v>47</v>
      </c>
      <c r="C1069" s="51" t="s">
        <v>46</v>
      </c>
      <c r="D1069" s="51">
        <v>92487.71</v>
      </c>
      <c r="E1069" s="52">
        <f t="shared" si="1"/>
        <v>92487.71</v>
      </c>
      <c r="F1069" s="14" t="str">
        <f t="shared" si="2"/>
        <v>#N/A</v>
      </c>
      <c r="G1069" s="14" t="str">
        <f t="shared" si="3"/>
        <v>#N/A</v>
      </c>
      <c r="H1069" s="52">
        <f t="shared" si="4"/>
        <v>92487.71</v>
      </c>
      <c r="I1069" s="18">
        <v>17.1</v>
      </c>
      <c r="J1069" s="18"/>
    </row>
    <row r="1070">
      <c r="A1070" s="6">
        <v>43073.0</v>
      </c>
      <c r="B1070" s="14" t="s">
        <v>47</v>
      </c>
      <c r="C1070" s="51" t="s">
        <v>46</v>
      </c>
      <c r="D1070" s="51">
        <v>111626.0</v>
      </c>
      <c r="E1070" s="52">
        <f t="shared" si="1"/>
        <v>111626</v>
      </c>
      <c r="F1070" s="14" t="str">
        <f t="shared" si="2"/>
        <v>#N/A</v>
      </c>
      <c r="G1070" s="14" t="str">
        <f t="shared" si="3"/>
        <v>#N/A</v>
      </c>
      <c r="H1070" s="52">
        <f t="shared" si="4"/>
        <v>111626</v>
      </c>
      <c r="I1070" s="18">
        <v>17.5</v>
      </c>
      <c r="J1070" s="18"/>
    </row>
    <row r="1071">
      <c r="A1071" s="6">
        <v>43074.0</v>
      </c>
      <c r="B1071" s="14" t="s">
        <v>47</v>
      </c>
      <c r="C1071" s="51" t="s">
        <v>46</v>
      </c>
      <c r="D1071" s="51">
        <v>113063.7</v>
      </c>
      <c r="E1071" s="52">
        <f t="shared" si="1"/>
        <v>113063.7</v>
      </c>
      <c r="F1071" s="14" t="str">
        <f t="shared" si="2"/>
        <v>#N/A</v>
      </c>
      <c r="G1071" s="14" t="str">
        <f t="shared" si="3"/>
        <v>#N/A</v>
      </c>
      <c r="H1071" s="52">
        <f t="shared" si="4"/>
        <v>113063.7</v>
      </c>
      <c r="I1071" s="18">
        <v>22.8</v>
      </c>
      <c r="J1071" s="18"/>
    </row>
    <row r="1072">
      <c r="A1072" s="6">
        <v>43075.0</v>
      </c>
      <c r="B1072" s="14" t="s">
        <v>47</v>
      </c>
      <c r="C1072" s="51" t="s">
        <v>46</v>
      </c>
      <c r="D1072" s="51">
        <v>115383.1</v>
      </c>
      <c r="E1072" s="52">
        <f t="shared" si="1"/>
        <v>115383.1</v>
      </c>
      <c r="F1072" s="14" t="str">
        <f t="shared" si="2"/>
        <v>#N/A</v>
      </c>
      <c r="G1072" s="14" t="str">
        <f t="shared" si="3"/>
        <v>#N/A</v>
      </c>
      <c r="H1072" s="52">
        <f t="shared" si="4"/>
        <v>115383.1</v>
      </c>
      <c r="I1072" s="18">
        <v>21.3</v>
      </c>
      <c r="J1072" s="18"/>
    </row>
    <row r="1073">
      <c r="A1073" s="6">
        <v>43076.0</v>
      </c>
      <c r="B1073" s="14" t="s">
        <v>47</v>
      </c>
      <c r="C1073" s="51" t="s">
        <v>46</v>
      </c>
      <c r="D1073" s="51">
        <v>115737.0</v>
      </c>
      <c r="E1073" s="52">
        <f t="shared" si="1"/>
        <v>115737</v>
      </c>
      <c r="F1073" s="14" t="str">
        <f t="shared" si="2"/>
        <v>#N/A</v>
      </c>
      <c r="G1073" s="14" t="str">
        <f t="shared" si="3"/>
        <v>#N/A</v>
      </c>
      <c r="H1073" s="52">
        <f t="shared" si="4"/>
        <v>115737</v>
      </c>
      <c r="I1073" s="18">
        <v>21.9</v>
      </c>
      <c r="J1073" s="18"/>
    </row>
    <row r="1074">
      <c r="A1074" s="6">
        <v>43077.0</v>
      </c>
      <c r="B1074" s="14" t="s">
        <v>47</v>
      </c>
      <c r="C1074" s="51" t="s">
        <v>46</v>
      </c>
      <c r="D1074" s="51">
        <v>109568.5</v>
      </c>
      <c r="E1074" s="52">
        <f t="shared" si="1"/>
        <v>109568.5</v>
      </c>
      <c r="F1074" s="14" t="str">
        <f t="shared" si="2"/>
        <v>#N/A</v>
      </c>
      <c r="G1074" s="14" t="str">
        <f t="shared" si="3"/>
        <v>#N/A</v>
      </c>
      <c r="H1074" s="52">
        <f t="shared" si="4"/>
        <v>109568.5</v>
      </c>
      <c r="I1074" s="18">
        <v>18.7</v>
      </c>
      <c r="J1074" s="18"/>
    </row>
    <row r="1075">
      <c r="A1075" s="6">
        <v>43078.0</v>
      </c>
      <c r="B1075" s="14" t="s">
        <v>47</v>
      </c>
      <c r="C1075" s="51" t="s">
        <v>46</v>
      </c>
      <c r="D1075" s="51">
        <v>99334.8</v>
      </c>
      <c r="E1075" s="52">
        <f t="shared" si="1"/>
        <v>99334.8</v>
      </c>
      <c r="F1075" s="14" t="str">
        <f t="shared" si="2"/>
        <v>#N/A</v>
      </c>
      <c r="G1075" s="14" t="str">
        <f t="shared" si="3"/>
        <v>#N/A</v>
      </c>
      <c r="H1075" s="52">
        <f t="shared" si="4"/>
        <v>99334.8</v>
      </c>
      <c r="I1075" s="18">
        <v>23.0</v>
      </c>
      <c r="J1075" s="18"/>
    </row>
    <row r="1076">
      <c r="A1076" s="6">
        <v>43079.0</v>
      </c>
      <c r="B1076" s="14" t="s">
        <v>47</v>
      </c>
      <c r="C1076" s="51" t="s">
        <v>46</v>
      </c>
      <c r="D1076" s="51">
        <v>97715.01</v>
      </c>
      <c r="E1076" s="52">
        <f t="shared" si="1"/>
        <v>97715.01</v>
      </c>
      <c r="F1076" s="14" t="str">
        <f t="shared" si="2"/>
        <v>#N/A</v>
      </c>
      <c r="G1076" s="14" t="str">
        <f t="shared" si="3"/>
        <v>#N/A</v>
      </c>
      <c r="H1076" s="52">
        <f t="shared" si="4"/>
        <v>97715.01</v>
      </c>
      <c r="I1076" s="18">
        <v>22.2</v>
      </c>
      <c r="J1076" s="18"/>
    </row>
    <row r="1077">
      <c r="A1077" s="6">
        <v>43080.0</v>
      </c>
      <c r="B1077" s="14" t="s">
        <v>47</v>
      </c>
      <c r="C1077" s="51" t="s">
        <v>46</v>
      </c>
      <c r="D1077" s="51">
        <v>114680.2</v>
      </c>
      <c r="E1077" s="52">
        <f t="shared" si="1"/>
        <v>114680.2</v>
      </c>
      <c r="F1077" s="14" t="str">
        <f t="shared" si="2"/>
        <v>#N/A</v>
      </c>
      <c r="G1077" s="14" t="str">
        <f t="shared" si="3"/>
        <v>#N/A</v>
      </c>
      <c r="H1077" s="52">
        <f t="shared" si="4"/>
        <v>114680.2</v>
      </c>
      <c r="I1077" s="18">
        <v>20.7</v>
      </c>
      <c r="J1077" s="18"/>
    </row>
    <row r="1078">
      <c r="A1078" s="6">
        <v>43081.0</v>
      </c>
      <c r="B1078" s="14" t="s">
        <v>47</v>
      </c>
      <c r="C1078" s="51" t="s">
        <v>46</v>
      </c>
      <c r="D1078" s="51">
        <v>121945.2</v>
      </c>
      <c r="E1078" s="52">
        <f t="shared" si="1"/>
        <v>121945.2</v>
      </c>
      <c r="F1078" s="14" t="str">
        <f t="shared" si="2"/>
        <v>#N/A</v>
      </c>
      <c r="G1078" s="14" t="str">
        <f t="shared" si="3"/>
        <v>#N/A</v>
      </c>
      <c r="H1078" s="52">
        <f t="shared" si="4"/>
        <v>121945.2</v>
      </c>
      <c r="I1078" s="18">
        <v>26.4</v>
      </c>
      <c r="J1078" s="18"/>
    </row>
    <row r="1079">
      <c r="A1079" s="6">
        <v>43082.0</v>
      </c>
      <c r="B1079" s="14" t="s">
        <v>47</v>
      </c>
      <c r="C1079" s="51" t="s">
        <v>46</v>
      </c>
      <c r="D1079" s="51">
        <v>146933.1</v>
      </c>
      <c r="E1079" s="52">
        <f t="shared" si="1"/>
        <v>146933.1</v>
      </c>
      <c r="F1079" s="14" t="str">
        <f t="shared" si="2"/>
        <v>#N/A</v>
      </c>
      <c r="G1079" s="14" t="str">
        <f t="shared" si="3"/>
        <v>#N/A</v>
      </c>
      <c r="H1079" s="52">
        <f t="shared" si="4"/>
        <v>146933.1</v>
      </c>
      <c r="I1079" s="18">
        <v>37.6</v>
      </c>
      <c r="J1079" s="18"/>
    </row>
    <row r="1080">
      <c r="A1080" s="6">
        <v>43083.0</v>
      </c>
      <c r="B1080" s="14" t="s">
        <v>47</v>
      </c>
      <c r="C1080" s="51" t="s">
        <v>46</v>
      </c>
      <c r="D1080" s="51">
        <v>129280.8</v>
      </c>
      <c r="E1080" s="52">
        <f t="shared" si="1"/>
        <v>129280.8</v>
      </c>
      <c r="F1080" s="14" t="str">
        <f t="shared" si="2"/>
        <v>#N/A</v>
      </c>
      <c r="G1080" s="14" t="str">
        <f t="shared" si="3"/>
        <v>#N/A</v>
      </c>
      <c r="H1080" s="52">
        <f t="shared" si="4"/>
        <v>129280.8</v>
      </c>
      <c r="I1080" s="18">
        <v>23.1</v>
      </c>
      <c r="J1080" s="18"/>
    </row>
    <row r="1081">
      <c r="A1081" s="6">
        <v>43084.0</v>
      </c>
      <c r="B1081" s="14" t="s">
        <v>47</v>
      </c>
      <c r="C1081" s="51" t="s">
        <v>46</v>
      </c>
      <c r="D1081" s="51">
        <v>120821.1</v>
      </c>
      <c r="E1081" s="52">
        <f t="shared" si="1"/>
        <v>120821.1</v>
      </c>
      <c r="F1081" s="14" t="str">
        <f t="shared" si="2"/>
        <v>#N/A</v>
      </c>
      <c r="G1081" s="14" t="str">
        <f t="shared" si="3"/>
        <v>#N/A</v>
      </c>
      <c r="H1081" s="52">
        <f t="shared" si="4"/>
        <v>120821.1</v>
      </c>
      <c r="I1081" s="18">
        <v>26.4</v>
      </c>
      <c r="J1081" s="18"/>
    </row>
    <row r="1082">
      <c r="A1082" s="6">
        <v>43085.0</v>
      </c>
      <c r="B1082" s="14" t="s">
        <v>47</v>
      </c>
      <c r="C1082" s="51" t="s">
        <v>46</v>
      </c>
      <c r="D1082" s="51">
        <v>110154.4</v>
      </c>
      <c r="E1082" s="52">
        <f t="shared" si="1"/>
        <v>110154.4</v>
      </c>
      <c r="F1082" s="14" t="str">
        <f t="shared" si="2"/>
        <v>#N/A</v>
      </c>
      <c r="G1082" s="14" t="str">
        <f t="shared" si="3"/>
        <v>#N/A</v>
      </c>
      <c r="H1082" s="52">
        <f t="shared" si="4"/>
        <v>110154.4</v>
      </c>
      <c r="I1082" s="18">
        <v>24.6</v>
      </c>
      <c r="J1082" s="18"/>
    </row>
    <row r="1083">
      <c r="A1083" s="6">
        <v>43086.0</v>
      </c>
      <c r="B1083" s="14" t="s">
        <v>47</v>
      </c>
      <c r="C1083" s="51" t="s">
        <v>46</v>
      </c>
      <c r="D1083" s="51">
        <v>107212.8</v>
      </c>
      <c r="E1083" s="52">
        <f t="shared" si="1"/>
        <v>107212.8</v>
      </c>
      <c r="F1083" s="14" t="str">
        <f t="shared" si="2"/>
        <v>#N/A</v>
      </c>
      <c r="G1083" s="14" t="str">
        <f t="shared" si="3"/>
        <v>#N/A</v>
      </c>
      <c r="H1083" s="52">
        <f t="shared" si="4"/>
        <v>107212.8</v>
      </c>
      <c r="I1083" s="18">
        <v>24.5</v>
      </c>
      <c r="J1083" s="18"/>
    </row>
    <row r="1084">
      <c r="A1084" s="6">
        <v>43087.0</v>
      </c>
      <c r="B1084" s="14" t="s">
        <v>47</v>
      </c>
      <c r="C1084" s="51" t="s">
        <v>46</v>
      </c>
      <c r="D1084" s="51">
        <v>138949.7</v>
      </c>
      <c r="E1084" s="52">
        <f t="shared" si="1"/>
        <v>138949.7</v>
      </c>
      <c r="F1084" s="14" t="str">
        <f t="shared" si="2"/>
        <v>#N/A</v>
      </c>
      <c r="G1084" s="14" t="str">
        <f t="shared" si="3"/>
        <v>#N/A</v>
      </c>
      <c r="H1084" s="52">
        <f t="shared" si="4"/>
        <v>138949.7</v>
      </c>
      <c r="I1084" s="18">
        <v>33.0</v>
      </c>
      <c r="J1084" s="18"/>
    </row>
    <row r="1085">
      <c r="A1085" s="6">
        <v>43088.0</v>
      </c>
      <c r="B1085" s="14" t="s">
        <v>47</v>
      </c>
      <c r="C1085" s="51" t="s">
        <v>46</v>
      </c>
      <c r="D1085" s="51">
        <v>142870.4</v>
      </c>
      <c r="E1085" s="52">
        <f t="shared" si="1"/>
        <v>142870.4</v>
      </c>
      <c r="F1085" s="14" t="str">
        <f t="shared" si="2"/>
        <v>#N/A</v>
      </c>
      <c r="G1085" s="14" t="str">
        <f t="shared" si="3"/>
        <v>#N/A</v>
      </c>
      <c r="H1085" s="52">
        <f t="shared" si="4"/>
        <v>142870.4</v>
      </c>
      <c r="I1085" s="18">
        <v>37.4</v>
      </c>
      <c r="J1085" s="18"/>
    </row>
    <row r="1086">
      <c r="A1086" s="6">
        <v>43089.0</v>
      </c>
      <c r="B1086" s="14" t="s">
        <v>47</v>
      </c>
      <c r="C1086" s="51" t="s">
        <v>46</v>
      </c>
      <c r="D1086" s="51">
        <v>114917.0</v>
      </c>
      <c r="E1086" s="52">
        <f t="shared" si="1"/>
        <v>114917</v>
      </c>
      <c r="F1086" s="14" t="str">
        <f t="shared" si="2"/>
        <v>#N/A</v>
      </c>
      <c r="G1086" s="14" t="str">
        <f t="shared" si="3"/>
        <v>#N/A</v>
      </c>
      <c r="H1086" s="52">
        <f t="shared" si="4"/>
        <v>114917</v>
      </c>
      <c r="I1086" s="18">
        <v>24.5</v>
      </c>
      <c r="J1086" s="18"/>
    </row>
    <row r="1087">
      <c r="A1087" s="6">
        <v>43090.0</v>
      </c>
      <c r="B1087" s="14" t="s">
        <v>47</v>
      </c>
      <c r="C1087" s="51" t="s">
        <v>46</v>
      </c>
      <c r="D1087" s="51">
        <v>114462.5</v>
      </c>
      <c r="E1087" s="52">
        <f t="shared" si="1"/>
        <v>114462.5</v>
      </c>
      <c r="F1087" s="14" t="str">
        <f t="shared" si="2"/>
        <v>#N/A</v>
      </c>
      <c r="G1087" s="14" t="str">
        <f t="shared" si="3"/>
        <v>#N/A</v>
      </c>
      <c r="H1087" s="52">
        <f t="shared" si="4"/>
        <v>114462.5</v>
      </c>
      <c r="I1087" s="18">
        <v>23.7</v>
      </c>
      <c r="J1087" s="18"/>
    </row>
    <row r="1088">
      <c r="A1088" s="6">
        <v>43091.0</v>
      </c>
      <c r="B1088" s="14" t="s">
        <v>46</v>
      </c>
      <c r="C1088" s="51" t="s">
        <v>46</v>
      </c>
      <c r="D1088" s="51">
        <v>116428.8</v>
      </c>
      <c r="E1088" s="60" t="str">
        <f t="shared" si="1"/>
        <v>#N/A</v>
      </c>
      <c r="F1088" s="52">
        <f t="shared" si="2"/>
        <v>116428.8</v>
      </c>
      <c r="G1088" s="14" t="str">
        <f t="shared" si="3"/>
        <v>#N/A</v>
      </c>
      <c r="H1088" s="52">
        <f t="shared" si="4"/>
        <v>116428.8</v>
      </c>
      <c r="I1088" s="18">
        <v>27.7</v>
      </c>
      <c r="J1088" s="18"/>
    </row>
    <row r="1089">
      <c r="A1089" s="6">
        <v>43092.0</v>
      </c>
      <c r="B1089" s="14" t="s">
        <v>46</v>
      </c>
      <c r="C1089" s="51" t="s">
        <v>46</v>
      </c>
      <c r="D1089" s="51">
        <v>109364.0</v>
      </c>
      <c r="E1089" s="60" t="str">
        <f t="shared" si="1"/>
        <v>#N/A</v>
      </c>
      <c r="F1089" s="52">
        <f t="shared" si="2"/>
        <v>109364</v>
      </c>
      <c r="G1089" s="14" t="str">
        <f t="shared" si="3"/>
        <v>#N/A</v>
      </c>
      <c r="H1089" s="52">
        <f t="shared" si="4"/>
        <v>109364</v>
      </c>
      <c r="I1089" s="18">
        <v>30.2</v>
      </c>
      <c r="J1089" s="18"/>
    </row>
    <row r="1090">
      <c r="A1090" s="6">
        <v>43093.0</v>
      </c>
      <c r="B1090" s="14" t="s">
        <v>46</v>
      </c>
      <c r="C1090" s="51" t="s">
        <v>46</v>
      </c>
      <c r="D1090" s="51">
        <v>92856.23</v>
      </c>
      <c r="E1090" s="60" t="str">
        <f t="shared" si="1"/>
        <v>#N/A</v>
      </c>
      <c r="F1090" s="52">
        <f t="shared" si="2"/>
        <v>92856.23</v>
      </c>
      <c r="G1090" s="14" t="str">
        <f t="shared" si="3"/>
        <v>#N/A</v>
      </c>
      <c r="H1090" s="52">
        <f t="shared" si="4"/>
        <v>92856.23</v>
      </c>
      <c r="I1090" s="18">
        <v>19.4</v>
      </c>
      <c r="J1090" s="18"/>
    </row>
    <row r="1091">
      <c r="A1091" s="6">
        <v>43094.0</v>
      </c>
      <c r="B1091" s="14" t="s">
        <v>46</v>
      </c>
      <c r="C1091" s="51" t="s">
        <v>47</v>
      </c>
      <c r="D1091" s="51">
        <v>85094.38</v>
      </c>
      <c r="E1091" s="60" t="str">
        <f t="shared" si="1"/>
        <v>#N/A</v>
      </c>
      <c r="F1091" s="52">
        <f t="shared" si="2"/>
        <v>85094.38</v>
      </c>
      <c r="G1091" s="52">
        <f t="shared" si="3"/>
        <v>85094.38</v>
      </c>
      <c r="H1091" s="52" t="str">
        <f t="shared" si="4"/>
        <v>#N/A</v>
      </c>
      <c r="I1091" s="18">
        <v>21.4</v>
      </c>
      <c r="J1091" s="18"/>
    </row>
    <row r="1092">
      <c r="A1092" s="6">
        <v>43095.0</v>
      </c>
      <c r="B1092" s="14" t="s">
        <v>46</v>
      </c>
      <c r="C1092" s="51" t="s">
        <v>47</v>
      </c>
      <c r="D1092" s="51">
        <v>98638.86</v>
      </c>
      <c r="E1092" s="60" t="str">
        <f t="shared" si="1"/>
        <v>#N/A</v>
      </c>
      <c r="F1092" s="52">
        <f t="shared" si="2"/>
        <v>98638.86</v>
      </c>
      <c r="G1092" s="52">
        <f t="shared" si="3"/>
        <v>98638.86</v>
      </c>
      <c r="H1092" s="52" t="str">
        <f t="shared" si="4"/>
        <v>#N/A</v>
      </c>
      <c r="I1092" s="18">
        <v>30.5</v>
      </c>
      <c r="J1092" s="18"/>
    </row>
    <row r="1093">
      <c r="A1093" s="6">
        <v>43096.0</v>
      </c>
      <c r="B1093" s="14" t="s">
        <v>46</v>
      </c>
      <c r="C1093" s="51" t="s">
        <v>46</v>
      </c>
      <c r="D1093" s="51">
        <v>128753.8</v>
      </c>
      <c r="E1093" s="60" t="str">
        <f t="shared" si="1"/>
        <v>#N/A</v>
      </c>
      <c r="F1093" s="52">
        <f t="shared" si="2"/>
        <v>128753.8</v>
      </c>
      <c r="G1093" s="14" t="str">
        <f t="shared" si="3"/>
        <v>#N/A</v>
      </c>
      <c r="H1093" s="52">
        <f t="shared" si="4"/>
        <v>128753.8</v>
      </c>
      <c r="I1093" s="18">
        <v>34.5</v>
      </c>
      <c r="J1093" s="18"/>
    </row>
    <row r="1094">
      <c r="A1094" s="6">
        <v>43097.0</v>
      </c>
      <c r="B1094" s="14" t="s">
        <v>46</v>
      </c>
      <c r="C1094" s="51" t="s">
        <v>46</v>
      </c>
      <c r="D1094" s="51">
        <v>130699.2</v>
      </c>
      <c r="E1094" s="60" t="str">
        <f t="shared" si="1"/>
        <v>#N/A</v>
      </c>
      <c r="F1094" s="52">
        <f t="shared" si="2"/>
        <v>130699.2</v>
      </c>
      <c r="G1094" s="14" t="str">
        <f t="shared" si="3"/>
        <v>#N/A</v>
      </c>
      <c r="H1094" s="52">
        <f t="shared" si="4"/>
        <v>130699.2</v>
      </c>
      <c r="I1094" s="18">
        <v>32.8</v>
      </c>
      <c r="J1094" s="18"/>
    </row>
    <row r="1095">
      <c r="A1095" s="6">
        <v>43098.0</v>
      </c>
      <c r="B1095" s="14" t="s">
        <v>46</v>
      </c>
      <c r="C1095" s="51" t="s">
        <v>46</v>
      </c>
      <c r="D1095" s="51">
        <v>115572.0</v>
      </c>
      <c r="E1095" s="60" t="str">
        <f t="shared" si="1"/>
        <v>#N/A</v>
      </c>
      <c r="F1095" s="52">
        <f t="shared" si="2"/>
        <v>115572</v>
      </c>
      <c r="G1095" s="14" t="str">
        <f t="shared" si="3"/>
        <v>#N/A</v>
      </c>
      <c r="H1095" s="52">
        <f t="shared" si="4"/>
        <v>115572</v>
      </c>
      <c r="I1095" s="18">
        <v>24.4</v>
      </c>
      <c r="J1095" s="18"/>
    </row>
    <row r="1096">
      <c r="A1096" s="6">
        <v>43099.0</v>
      </c>
      <c r="B1096" s="14" t="s">
        <v>46</v>
      </c>
      <c r="C1096" s="51" t="s">
        <v>46</v>
      </c>
      <c r="D1096" s="51">
        <v>96358.98</v>
      </c>
      <c r="E1096" s="60" t="str">
        <f t="shared" si="1"/>
        <v>#N/A</v>
      </c>
      <c r="F1096" s="52">
        <f t="shared" si="2"/>
        <v>96358.98</v>
      </c>
      <c r="G1096" s="14" t="str">
        <f t="shared" si="3"/>
        <v>#N/A</v>
      </c>
      <c r="H1096" s="52">
        <f t="shared" si="4"/>
        <v>96358.98</v>
      </c>
      <c r="I1096" s="18">
        <v>21.3</v>
      </c>
      <c r="J1096" s="18"/>
    </row>
    <row r="1097">
      <c r="A1097" s="6">
        <v>43100.0</v>
      </c>
      <c r="B1097" s="14" t="s">
        <v>46</v>
      </c>
      <c r="C1097" s="51" t="s">
        <v>46</v>
      </c>
      <c r="D1097" s="51">
        <v>95700.48</v>
      </c>
      <c r="E1097" s="60" t="str">
        <f t="shared" si="1"/>
        <v>#N/A</v>
      </c>
      <c r="F1097" s="52">
        <f t="shared" si="2"/>
        <v>95700.48</v>
      </c>
      <c r="G1097" s="14" t="str">
        <f t="shared" si="3"/>
        <v>#N/A</v>
      </c>
      <c r="H1097" s="52">
        <f t="shared" si="4"/>
        <v>95700.48</v>
      </c>
      <c r="I1097" s="18">
        <v>25.7</v>
      </c>
      <c r="J1097" s="18"/>
    </row>
    <row r="1098">
      <c r="A1098" s="6">
        <v>43101.0</v>
      </c>
      <c r="B1098" s="14" t="s">
        <v>46</v>
      </c>
      <c r="C1098" s="51" t="s">
        <v>47</v>
      </c>
      <c r="D1098" s="51">
        <v>95959.69</v>
      </c>
      <c r="E1098" s="60" t="str">
        <f t="shared" si="1"/>
        <v>#N/A</v>
      </c>
      <c r="F1098" s="52">
        <f t="shared" si="2"/>
        <v>95959.69</v>
      </c>
      <c r="G1098" s="52">
        <f t="shared" si="3"/>
        <v>95959.69</v>
      </c>
      <c r="H1098" s="52" t="str">
        <f t="shared" si="4"/>
        <v>#N/A</v>
      </c>
      <c r="I1098" s="18">
        <v>25.3</v>
      </c>
      <c r="J1098" s="18"/>
    </row>
    <row r="1099">
      <c r="A1099" s="6">
        <v>43102.0</v>
      </c>
      <c r="B1099" s="14" t="s">
        <v>46</v>
      </c>
      <c r="C1099" s="51" t="s">
        <v>46</v>
      </c>
      <c r="D1099" s="51">
        <v>105277.9</v>
      </c>
      <c r="E1099" s="60" t="str">
        <f t="shared" si="1"/>
        <v>#N/A</v>
      </c>
      <c r="F1099" s="52">
        <f t="shared" si="2"/>
        <v>105277.9</v>
      </c>
      <c r="G1099" s="14" t="str">
        <f t="shared" si="3"/>
        <v>#N/A</v>
      </c>
      <c r="H1099" s="52">
        <f t="shared" si="4"/>
        <v>105277.9</v>
      </c>
      <c r="I1099" s="18">
        <v>21.8</v>
      </c>
      <c r="J1099" s="18"/>
    </row>
    <row r="1100">
      <c r="A1100" s="6">
        <v>43103.0</v>
      </c>
      <c r="B1100" s="14" t="s">
        <v>46</v>
      </c>
      <c r="C1100" s="51" t="s">
        <v>46</v>
      </c>
      <c r="D1100" s="51">
        <v>106373.8</v>
      </c>
      <c r="E1100" s="60" t="str">
        <f t="shared" si="1"/>
        <v>#N/A</v>
      </c>
      <c r="F1100" s="52">
        <f t="shared" si="2"/>
        <v>106373.8</v>
      </c>
      <c r="G1100" s="14" t="str">
        <f t="shared" si="3"/>
        <v>#N/A</v>
      </c>
      <c r="H1100" s="52">
        <f t="shared" si="4"/>
        <v>106373.8</v>
      </c>
      <c r="I1100" s="18">
        <v>21.0</v>
      </c>
      <c r="J1100" s="18"/>
    </row>
    <row r="1101">
      <c r="A1101" s="6">
        <v>43104.0</v>
      </c>
      <c r="B1101" s="14" t="s">
        <v>46</v>
      </c>
      <c r="C1101" s="51" t="s">
        <v>46</v>
      </c>
      <c r="D1101" s="51">
        <v>113337.7</v>
      </c>
      <c r="E1101" s="60" t="str">
        <f t="shared" si="1"/>
        <v>#N/A</v>
      </c>
      <c r="F1101" s="52">
        <f t="shared" si="2"/>
        <v>113337.7</v>
      </c>
      <c r="G1101" s="14" t="str">
        <f t="shared" si="3"/>
        <v>#N/A</v>
      </c>
      <c r="H1101" s="52">
        <f t="shared" si="4"/>
        <v>113337.7</v>
      </c>
      <c r="I1101" s="18">
        <v>23.6</v>
      </c>
      <c r="J1101" s="18"/>
    </row>
    <row r="1102">
      <c r="A1102" s="6">
        <v>43105.0</v>
      </c>
      <c r="B1102" s="14" t="s">
        <v>46</v>
      </c>
      <c r="C1102" s="51" t="s">
        <v>46</v>
      </c>
      <c r="D1102" s="51">
        <v>123247.7</v>
      </c>
      <c r="E1102" s="60" t="str">
        <f t="shared" si="1"/>
        <v>#N/A</v>
      </c>
      <c r="F1102" s="52">
        <f t="shared" si="2"/>
        <v>123247.7</v>
      </c>
      <c r="G1102" s="14" t="str">
        <f t="shared" si="3"/>
        <v>#N/A</v>
      </c>
      <c r="H1102" s="52">
        <f t="shared" si="4"/>
        <v>123247.7</v>
      </c>
      <c r="I1102" s="18">
        <v>30.7</v>
      </c>
      <c r="J1102" s="18"/>
    </row>
    <row r="1103">
      <c r="A1103" s="6">
        <v>43106.0</v>
      </c>
      <c r="B1103" s="14" t="s">
        <v>46</v>
      </c>
      <c r="C1103" s="51" t="s">
        <v>46</v>
      </c>
      <c r="D1103" s="51">
        <v>133705.8</v>
      </c>
      <c r="E1103" s="60" t="str">
        <f t="shared" si="1"/>
        <v>#N/A</v>
      </c>
      <c r="F1103" s="52">
        <f t="shared" si="2"/>
        <v>133705.8</v>
      </c>
      <c r="G1103" s="14" t="str">
        <f t="shared" si="3"/>
        <v>#N/A</v>
      </c>
      <c r="H1103" s="52">
        <f t="shared" si="4"/>
        <v>133705.8</v>
      </c>
      <c r="I1103" s="18">
        <v>41.7</v>
      </c>
      <c r="J1103" s="18"/>
    </row>
    <row r="1104">
      <c r="A1104" s="6">
        <v>43107.0</v>
      </c>
      <c r="B1104" s="14" t="s">
        <v>46</v>
      </c>
      <c r="C1104" s="51" t="s">
        <v>46</v>
      </c>
      <c r="D1104" s="51">
        <v>107142.8</v>
      </c>
      <c r="E1104" s="60" t="str">
        <f t="shared" si="1"/>
        <v>#N/A</v>
      </c>
      <c r="F1104" s="52">
        <f t="shared" si="2"/>
        <v>107142.8</v>
      </c>
      <c r="G1104" s="14" t="str">
        <f t="shared" si="3"/>
        <v>#N/A</v>
      </c>
      <c r="H1104" s="52">
        <f t="shared" si="4"/>
        <v>107142.8</v>
      </c>
      <c r="I1104" s="18">
        <v>21.8</v>
      </c>
      <c r="J1104" s="18"/>
    </row>
    <row r="1105">
      <c r="A1105" s="6">
        <v>43108.0</v>
      </c>
      <c r="B1105" s="14" t="s">
        <v>46</v>
      </c>
      <c r="C1105" s="51" t="s">
        <v>46</v>
      </c>
      <c r="D1105" s="51">
        <v>118832.1</v>
      </c>
      <c r="E1105" s="60" t="str">
        <f t="shared" si="1"/>
        <v>#N/A</v>
      </c>
      <c r="F1105" s="52">
        <f t="shared" si="2"/>
        <v>118832.1</v>
      </c>
      <c r="G1105" s="14" t="str">
        <f t="shared" si="3"/>
        <v>#N/A</v>
      </c>
      <c r="H1105" s="52">
        <f t="shared" si="4"/>
        <v>118832.1</v>
      </c>
      <c r="I1105" s="18">
        <v>21.9</v>
      </c>
      <c r="J1105" s="18"/>
    </row>
    <row r="1106">
      <c r="A1106" s="6">
        <v>43109.0</v>
      </c>
      <c r="B1106" s="14" t="s">
        <v>46</v>
      </c>
      <c r="C1106" s="51" t="s">
        <v>46</v>
      </c>
      <c r="D1106" s="51">
        <v>111361.1</v>
      </c>
      <c r="E1106" s="60" t="str">
        <f t="shared" si="1"/>
        <v>#N/A</v>
      </c>
      <c r="F1106" s="52">
        <f t="shared" si="2"/>
        <v>111361.1</v>
      </c>
      <c r="G1106" s="14" t="str">
        <f t="shared" si="3"/>
        <v>#N/A</v>
      </c>
      <c r="H1106" s="52">
        <f t="shared" si="4"/>
        <v>111361.1</v>
      </c>
      <c r="I1106" s="18">
        <v>22.5</v>
      </c>
      <c r="J1106" s="18"/>
    </row>
    <row r="1107">
      <c r="A1107" s="6">
        <v>43110.0</v>
      </c>
      <c r="B1107" s="14" t="s">
        <v>46</v>
      </c>
      <c r="C1107" s="51" t="s">
        <v>46</v>
      </c>
      <c r="D1107" s="51">
        <v>116530.0</v>
      </c>
      <c r="E1107" s="60" t="str">
        <f t="shared" si="1"/>
        <v>#N/A</v>
      </c>
      <c r="F1107" s="52">
        <f t="shared" si="2"/>
        <v>116530</v>
      </c>
      <c r="G1107" s="14" t="str">
        <f t="shared" si="3"/>
        <v>#N/A</v>
      </c>
      <c r="H1107" s="52">
        <f t="shared" si="4"/>
        <v>116530</v>
      </c>
      <c r="I1107" s="18">
        <v>25.6</v>
      </c>
      <c r="J1107" s="18"/>
    </row>
    <row r="1108">
      <c r="A1108" s="6">
        <v>43111.0</v>
      </c>
      <c r="B1108" s="14" t="s">
        <v>46</v>
      </c>
      <c r="C1108" s="51" t="s">
        <v>46</v>
      </c>
      <c r="D1108" s="51">
        <v>139607.9</v>
      </c>
      <c r="E1108" s="60" t="str">
        <f t="shared" si="1"/>
        <v>#N/A</v>
      </c>
      <c r="F1108" s="52">
        <f t="shared" si="2"/>
        <v>139607.9</v>
      </c>
      <c r="G1108" s="14" t="str">
        <f t="shared" si="3"/>
        <v>#N/A</v>
      </c>
      <c r="H1108" s="52">
        <f t="shared" si="4"/>
        <v>139607.9</v>
      </c>
      <c r="I1108" s="18">
        <v>34.5</v>
      </c>
      <c r="J1108" s="18"/>
    </row>
    <row r="1109">
      <c r="A1109" s="6">
        <v>43112.0</v>
      </c>
      <c r="B1109" s="14" t="s">
        <v>46</v>
      </c>
      <c r="C1109" s="51" t="s">
        <v>46</v>
      </c>
      <c r="D1109" s="51">
        <v>132022.9</v>
      </c>
      <c r="E1109" s="60" t="str">
        <f t="shared" si="1"/>
        <v>#N/A</v>
      </c>
      <c r="F1109" s="52">
        <f t="shared" si="2"/>
        <v>132022.9</v>
      </c>
      <c r="G1109" s="14" t="str">
        <f t="shared" si="3"/>
        <v>#N/A</v>
      </c>
      <c r="H1109" s="52">
        <f t="shared" si="4"/>
        <v>132022.9</v>
      </c>
      <c r="I1109" s="18">
        <v>30.0</v>
      </c>
      <c r="J1109" s="18"/>
    </row>
    <row r="1110">
      <c r="A1110" s="6">
        <v>43113.0</v>
      </c>
      <c r="B1110" s="14" t="s">
        <v>46</v>
      </c>
      <c r="C1110" s="51" t="s">
        <v>46</v>
      </c>
      <c r="D1110" s="51">
        <v>98977.05</v>
      </c>
      <c r="E1110" s="60" t="str">
        <f t="shared" si="1"/>
        <v>#N/A</v>
      </c>
      <c r="F1110" s="52">
        <f t="shared" si="2"/>
        <v>98977.05</v>
      </c>
      <c r="G1110" s="14" t="str">
        <f t="shared" si="3"/>
        <v>#N/A</v>
      </c>
      <c r="H1110" s="52">
        <f t="shared" si="4"/>
        <v>98977.05</v>
      </c>
      <c r="I1110" s="18">
        <v>20.9</v>
      </c>
      <c r="J1110" s="18"/>
    </row>
    <row r="1111">
      <c r="A1111" s="6">
        <v>43114.0</v>
      </c>
      <c r="B1111" s="14" t="s">
        <v>46</v>
      </c>
      <c r="C1111" s="51" t="s">
        <v>46</v>
      </c>
      <c r="D1111" s="51">
        <v>92021.68</v>
      </c>
      <c r="E1111" s="60" t="str">
        <f t="shared" si="1"/>
        <v>#N/A</v>
      </c>
      <c r="F1111" s="52">
        <f t="shared" si="2"/>
        <v>92021.68</v>
      </c>
      <c r="G1111" s="14" t="str">
        <f t="shared" si="3"/>
        <v>#N/A</v>
      </c>
      <c r="H1111" s="52">
        <f t="shared" si="4"/>
        <v>92021.68</v>
      </c>
      <c r="I1111" s="18">
        <v>19.5</v>
      </c>
      <c r="J1111" s="18"/>
    </row>
    <row r="1112">
      <c r="A1112" s="6">
        <v>43115.0</v>
      </c>
      <c r="B1112" s="14" t="s">
        <v>46</v>
      </c>
      <c r="C1112" s="51" t="s">
        <v>46</v>
      </c>
      <c r="D1112" s="51">
        <v>109389.1</v>
      </c>
      <c r="E1112" s="60" t="str">
        <f t="shared" si="1"/>
        <v>#N/A</v>
      </c>
      <c r="F1112" s="52">
        <f t="shared" si="2"/>
        <v>109389.1</v>
      </c>
      <c r="G1112" s="14" t="str">
        <f t="shared" si="3"/>
        <v>#N/A</v>
      </c>
      <c r="H1112" s="52">
        <f t="shared" si="4"/>
        <v>109389.1</v>
      </c>
      <c r="I1112" s="18">
        <v>20.9</v>
      </c>
      <c r="J1112" s="18"/>
    </row>
    <row r="1113">
      <c r="A1113" s="6">
        <v>43116.0</v>
      </c>
      <c r="B1113" s="14" t="s">
        <v>46</v>
      </c>
      <c r="C1113" s="51" t="s">
        <v>46</v>
      </c>
      <c r="D1113" s="51">
        <v>116074.0</v>
      </c>
      <c r="E1113" s="60" t="str">
        <f t="shared" si="1"/>
        <v>#N/A</v>
      </c>
      <c r="F1113" s="52">
        <f t="shared" si="2"/>
        <v>116074</v>
      </c>
      <c r="G1113" s="14" t="str">
        <f t="shared" si="3"/>
        <v>#N/A</v>
      </c>
      <c r="H1113" s="52">
        <f t="shared" si="4"/>
        <v>116074</v>
      </c>
      <c r="I1113" s="18">
        <v>26.9</v>
      </c>
      <c r="J1113" s="18"/>
    </row>
    <row r="1114">
      <c r="A1114" s="6">
        <v>43117.0</v>
      </c>
      <c r="B1114" s="14" t="s">
        <v>46</v>
      </c>
      <c r="C1114" s="51" t="s">
        <v>46</v>
      </c>
      <c r="D1114" s="51">
        <v>129286.4</v>
      </c>
      <c r="E1114" s="60" t="str">
        <f t="shared" si="1"/>
        <v>#N/A</v>
      </c>
      <c r="F1114" s="52">
        <f t="shared" si="2"/>
        <v>129286.4</v>
      </c>
      <c r="G1114" s="14" t="str">
        <f t="shared" si="3"/>
        <v>#N/A</v>
      </c>
      <c r="H1114" s="52">
        <f t="shared" si="4"/>
        <v>129286.4</v>
      </c>
      <c r="I1114" s="18">
        <v>30.3</v>
      </c>
      <c r="J1114" s="18"/>
    </row>
    <row r="1115">
      <c r="A1115" s="6">
        <v>43118.0</v>
      </c>
      <c r="B1115" s="14" t="s">
        <v>46</v>
      </c>
      <c r="C1115" s="51" t="s">
        <v>46</v>
      </c>
      <c r="D1115" s="51">
        <v>154648.1</v>
      </c>
      <c r="E1115" s="60" t="str">
        <f t="shared" si="1"/>
        <v>#N/A</v>
      </c>
      <c r="F1115" s="52">
        <f t="shared" si="2"/>
        <v>154648.1</v>
      </c>
      <c r="G1115" s="14" t="str">
        <f t="shared" si="3"/>
        <v>#N/A</v>
      </c>
      <c r="H1115" s="52">
        <f t="shared" si="4"/>
        <v>154648.1</v>
      </c>
      <c r="I1115" s="18">
        <v>40.0</v>
      </c>
      <c r="J1115" s="18"/>
    </row>
    <row r="1116">
      <c r="A1116" s="6">
        <v>43119.0</v>
      </c>
      <c r="B1116" s="14" t="s">
        <v>46</v>
      </c>
      <c r="C1116" s="51" t="s">
        <v>46</v>
      </c>
      <c r="D1116" s="51">
        <v>165070.6</v>
      </c>
      <c r="E1116" s="60" t="str">
        <f t="shared" si="1"/>
        <v>#N/A</v>
      </c>
      <c r="F1116" s="52">
        <f t="shared" si="2"/>
        <v>165070.6</v>
      </c>
      <c r="G1116" s="14" t="str">
        <f t="shared" si="3"/>
        <v>#N/A</v>
      </c>
      <c r="H1116" s="52">
        <f t="shared" si="4"/>
        <v>165070.6</v>
      </c>
      <c r="I1116" s="18">
        <v>40.3</v>
      </c>
      <c r="J1116" s="18"/>
    </row>
    <row r="1117">
      <c r="A1117" s="6">
        <v>43120.0</v>
      </c>
      <c r="B1117" s="14" t="s">
        <v>46</v>
      </c>
      <c r="C1117" s="51" t="s">
        <v>46</v>
      </c>
      <c r="D1117" s="51">
        <v>124825.0</v>
      </c>
      <c r="E1117" s="60" t="str">
        <f t="shared" si="1"/>
        <v>#N/A</v>
      </c>
      <c r="F1117" s="52">
        <f t="shared" si="2"/>
        <v>124825</v>
      </c>
      <c r="G1117" s="14" t="str">
        <f t="shared" si="3"/>
        <v>#N/A</v>
      </c>
      <c r="H1117" s="52">
        <f t="shared" si="4"/>
        <v>124825</v>
      </c>
      <c r="I1117" s="18">
        <v>24.6</v>
      </c>
      <c r="J1117" s="18"/>
    </row>
    <row r="1118">
      <c r="A1118" s="6">
        <v>43121.0</v>
      </c>
      <c r="B1118" s="14" t="s">
        <v>46</v>
      </c>
      <c r="C1118" s="51" t="s">
        <v>46</v>
      </c>
      <c r="D1118" s="51">
        <v>127305.2</v>
      </c>
      <c r="E1118" s="60" t="str">
        <f t="shared" si="1"/>
        <v>#N/A</v>
      </c>
      <c r="F1118" s="52">
        <f t="shared" si="2"/>
        <v>127305.2</v>
      </c>
      <c r="G1118" s="14" t="str">
        <f t="shared" si="3"/>
        <v>#N/A</v>
      </c>
      <c r="H1118" s="52">
        <f t="shared" si="4"/>
        <v>127305.2</v>
      </c>
      <c r="I1118" s="18">
        <v>28.2</v>
      </c>
      <c r="J1118" s="18"/>
    </row>
    <row r="1119">
      <c r="A1119" s="6">
        <v>43122.0</v>
      </c>
      <c r="B1119" s="14" t="s">
        <v>46</v>
      </c>
      <c r="C1119" s="51" t="s">
        <v>46</v>
      </c>
      <c r="D1119" s="51">
        <v>137955.4</v>
      </c>
      <c r="E1119" s="60" t="str">
        <f t="shared" si="1"/>
        <v>#N/A</v>
      </c>
      <c r="F1119" s="52">
        <f t="shared" si="2"/>
        <v>137955.4</v>
      </c>
      <c r="G1119" s="14" t="str">
        <f t="shared" si="3"/>
        <v>#N/A</v>
      </c>
      <c r="H1119" s="52">
        <f t="shared" si="4"/>
        <v>137955.4</v>
      </c>
      <c r="I1119" s="18">
        <v>23.9</v>
      </c>
      <c r="J1119" s="18"/>
    </row>
    <row r="1120">
      <c r="A1120" s="6">
        <v>43123.0</v>
      </c>
      <c r="B1120" s="14" t="s">
        <v>46</v>
      </c>
      <c r="C1120" s="51" t="s">
        <v>46</v>
      </c>
      <c r="D1120" s="51">
        <v>128314.5</v>
      </c>
      <c r="E1120" s="60" t="str">
        <f t="shared" si="1"/>
        <v>#N/A</v>
      </c>
      <c r="F1120" s="52">
        <f t="shared" si="2"/>
        <v>128314.5</v>
      </c>
      <c r="G1120" s="14" t="str">
        <f t="shared" si="3"/>
        <v>#N/A</v>
      </c>
      <c r="H1120" s="52">
        <f t="shared" si="4"/>
        <v>128314.5</v>
      </c>
      <c r="I1120" s="18">
        <v>23.6</v>
      </c>
      <c r="J1120" s="18"/>
    </row>
    <row r="1121">
      <c r="A1121" s="6">
        <v>43124.0</v>
      </c>
      <c r="B1121" s="14" t="s">
        <v>46</v>
      </c>
      <c r="C1121" s="51" t="s">
        <v>46</v>
      </c>
      <c r="D1121" s="51">
        <v>128899.8</v>
      </c>
      <c r="E1121" s="60" t="str">
        <f t="shared" si="1"/>
        <v>#N/A</v>
      </c>
      <c r="F1121" s="52">
        <f t="shared" si="2"/>
        <v>128899.8</v>
      </c>
      <c r="G1121" s="14" t="str">
        <f t="shared" si="3"/>
        <v>#N/A</v>
      </c>
      <c r="H1121" s="52">
        <f t="shared" si="4"/>
        <v>128899.8</v>
      </c>
      <c r="I1121" s="18">
        <v>23.3</v>
      </c>
      <c r="J1121" s="18"/>
    </row>
    <row r="1122">
      <c r="A1122" s="6">
        <v>43125.0</v>
      </c>
      <c r="B1122" s="14" t="s">
        <v>46</v>
      </c>
      <c r="C1122" s="51" t="s">
        <v>46</v>
      </c>
      <c r="D1122" s="51">
        <v>139245.2</v>
      </c>
      <c r="E1122" s="60" t="str">
        <f t="shared" si="1"/>
        <v>#N/A</v>
      </c>
      <c r="F1122" s="52">
        <f t="shared" si="2"/>
        <v>139245.2</v>
      </c>
      <c r="G1122" s="14" t="str">
        <f t="shared" si="3"/>
        <v>#N/A</v>
      </c>
      <c r="H1122" s="52">
        <f t="shared" si="4"/>
        <v>139245.2</v>
      </c>
      <c r="I1122" s="18">
        <v>26.6</v>
      </c>
      <c r="J1122" s="18"/>
    </row>
    <row r="1123">
      <c r="A1123" s="6">
        <v>43126.0</v>
      </c>
      <c r="B1123" s="14" t="s">
        <v>46</v>
      </c>
      <c r="C1123" s="51" t="s">
        <v>47</v>
      </c>
      <c r="D1123" s="51">
        <v>128599.5</v>
      </c>
      <c r="E1123" s="60" t="str">
        <f t="shared" si="1"/>
        <v>#N/A</v>
      </c>
      <c r="F1123" s="52">
        <f t="shared" si="2"/>
        <v>128599.5</v>
      </c>
      <c r="G1123" s="52">
        <f t="shared" si="3"/>
        <v>128599.5</v>
      </c>
      <c r="H1123" s="52" t="str">
        <f t="shared" si="4"/>
        <v>#N/A</v>
      </c>
      <c r="I1123" s="18">
        <v>28.4</v>
      </c>
      <c r="J1123" s="18"/>
    </row>
    <row r="1124">
      <c r="A1124" s="6">
        <v>43127.0</v>
      </c>
      <c r="B1124" s="14" t="s">
        <v>46</v>
      </c>
      <c r="C1124" s="51" t="s">
        <v>46</v>
      </c>
      <c r="D1124" s="51">
        <v>139114.6</v>
      </c>
      <c r="E1124" s="60" t="str">
        <f t="shared" si="1"/>
        <v>#N/A</v>
      </c>
      <c r="F1124" s="52">
        <f t="shared" si="2"/>
        <v>139114.6</v>
      </c>
      <c r="G1124" s="14" t="str">
        <f t="shared" si="3"/>
        <v>#N/A</v>
      </c>
      <c r="H1124" s="52">
        <f t="shared" si="4"/>
        <v>139114.6</v>
      </c>
      <c r="I1124" s="18">
        <v>33.2</v>
      </c>
      <c r="J1124" s="18"/>
    </row>
    <row r="1125">
      <c r="A1125" s="6">
        <v>43128.0</v>
      </c>
      <c r="B1125" s="14" t="s">
        <v>46</v>
      </c>
      <c r="C1125" s="51" t="s">
        <v>46</v>
      </c>
      <c r="D1125" s="51">
        <v>159436.7</v>
      </c>
      <c r="E1125" s="60" t="str">
        <f t="shared" si="1"/>
        <v>#N/A</v>
      </c>
      <c r="F1125" s="52">
        <f t="shared" si="2"/>
        <v>159436.7</v>
      </c>
      <c r="G1125" s="14" t="str">
        <f t="shared" si="3"/>
        <v>#N/A</v>
      </c>
      <c r="H1125" s="52">
        <f t="shared" si="4"/>
        <v>159436.7</v>
      </c>
      <c r="I1125" s="18">
        <v>38.1</v>
      </c>
      <c r="J1125" s="18"/>
    </row>
    <row r="1126">
      <c r="A1126" s="6">
        <v>43129.0</v>
      </c>
      <c r="B1126" s="14" t="s">
        <v>46</v>
      </c>
      <c r="C1126" s="51" t="s">
        <v>46</v>
      </c>
      <c r="D1126" s="51">
        <v>160437.6</v>
      </c>
      <c r="E1126" s="60" t="str">
        <f t="shared" si="1"/>
        <v>#N/A</v>
      </c>
      <c r="F1126" s="52">
        <f t="shared" si="2"/>
        <v>160437.6</v>
      </c>
      <c r="G1126" s="14" t="str">
        <f t="shared" si="3"/>
        <v>#N/A</v>
      </c>
      <c r="H1126" s="52">
        <f t="shared" si="4"/>
        <v>160437.6</v>
      </c>
      <c r="I1126" s="18">
        <v>33.5</v>
      </c>
      <c r="J1126" s="18"/>
    </row>
    <row r="1127">
      <c r="A1127" s="6">
        <v>43130.0</v>
      </c>
      <c r="B1127" s="14" t="s">
        <v>46</v>
      </c>
      <c r="C1127" s="51" t="s">
        <v>46</v>
      </c>
      <c r="D1127" s="51">
        <v>115239.6</v>
      </c>
      <c r="E1127" s="60" t="str">
        <f t="shared" si="1"/>
        <v>#N/A</v>
      </c>
      <c r="F1127" s="52">
        <f t="shared" si="2"/>
        <v>115239.6</v>
      </c>
      <c r="G1127" s="14" t="str">
        <f t="shared" si="3"/>
        <v>#N/A</v>
      </c>
      <c r="H1127" s="52">
        <f t="shared" si="4"/>
        <v>115239.6</v>
      </c>
      <c r="I1127" s="18">
        <v>21.0</v>
      </c>
      <c r="J1127" s="18"/>
    </row>
    <row r="1128">
      <c r="A1128" s="6">
        <v>43131.0</v>
      </c>
      <c r="B1128" s="14" t="s">
        <v>47</v>
      </c>
      <c r="C1128" s="51" t="s">
        <v>46</v>
      </c>
      <c r="D1128" s="51">
        <v>108524.2</v>
      </c>
      <c r="E1128" s="52">
        <f t="shared" si="1"/>
        <v>108524.2</v>
      </c>
      <c r="F1128" s="14" t="str">
        <f t="shared" si="2"/>
        <v>#N/A</v>
      </c>
      <c r="G1128" s="14" t="str">
        <f t="shared" si="3"/>
        <v>#N/A</v>
      </c>
      <c r="H1128" s="52">
        <f t="shared" si="4"/>
        <v>108524.2</v>
      </c>
      <c r="I1128" s="18">
        <v>19.1</v>
      </c>
      <c r="J1128" s="18"/>
    </row>
    <row r="1129">
      <c r="A1129" s="6">
        <v>43132.0</v>
      </c>
      <c r="B1129" s="14" t="s">
        <v>47</v>
      </c>
      <c r="C1129" s="51" t="s">
        <v>46</v>
      </c>
      <c r="D1129" s="51">
        <v>109949.2</v>
      </c>
      <c r="E1129" s="52">
        <f t="shared" si="1"/>
        <v>109949.2</v>
      </c>
      <c r="F1129" s="14" t="str">
        <f t="shared" si="2"/>
        <v>#N/A</v>
      </c>
      <c r="G1129" s="14" t="str">
        <f t="shared" si="3"/>
        <v>#N/A</v>
      </c>
      <c r="H1129" s="52">
        <f t="shared" si="4"/>
        <v>109949.2</v>
      </c>
      <c r="I1129" s="18">
        <v>22.5</v>
      </c>
      <c r="J1129" s="18"/>
    </row>
    <row r="1130">
      <c r="A1130" s="6">
        <v>43133.0</v>
      </c>
      <c r="B1130" s="14" t="s">
        <v>47</v>
      </c>
      <c r="C1130" s="51" t="s">
        <v>46</v>
      </c>
      <c r="D1130" s="51">
        <v>112946.3</v>
      </c>
      <c r="E1130" s="52">
        <f t="shared" si="1"/>
        <v>112946.3</v>
      </c>
      <c r="F1130" s="14" t="str">
        <f t="shared" si="2"/>
        <v>#N/A</v>
      </c>
      <c r="G1130" s="14" t="str">
        <f t="shared" si="3"/>
        <v>#N/A</v>
      </c>
      <c r="H1130" s="52">
        <f t="shared" si="4"/>
        <v>112946.3</v>
      </c>
      <c r="I1130" s="18">
        <v>22.1</v>
      </c>
      <c r="J1130" s="18"/>
    </row>
    <row r="1131">
      <c r="A1131" s="6">
        <v>43134.0</v>
      </c>
      <c r="B1131" s="14" t="s">
        <v>47</v>
      </c>
      <c r="C1131" s="51" t="s">
        <v>46</v>
      </c>
      <c r="D1131" s="51">
        <v>104947.3</v>
      </c>
      <c r="E1131" s="52">
        <f t="shared" si="1"/>
        <v>104947.3</v>
      </c>
      <c r="F1131" s="14" t="str">
        <f t="shared" si="2"/>
        <v>#N/A</v>
      </c>
      <c r="G1131" s="14" t="str">
        <f t="shared" si="3"/>
        <v>#N/A</v>
      </c>
      <c r="H1131" s="52">
        <f t="shared" si="4"/>
        <v>104947.3</v>
      </c>
      <c r="I1131" s="18">
        <v>28.1</v>
      </c>
      <c r="J1131" s="18"/>
    </row>
    <row r="1132">
      <c r="A1132" s="6">
        <v>43135.0</v>
      </c>
      <c r="B1132" s="14" t="s">
        <v>47</v>
      </c>
      <c r="C1132" s="51" t="s">
        <v>46</v>
      </c>
      <c r="D1132" s="51">
        <v>106065.9</v>
      </c>
      <c r="E1132" s="52">
        <f t="shared" si="1"/>
        <v>106065.9</v>
      </c>
      <c r="F1132" s="14" t="str">
        <f t="shared" si="2"/>
        <v>#N/A</v>
      </c>
      <c r="G1132" s="14" t="str">
        <f t="shared" si="3"/>
        <v>#N/A</v>
      </c>
      <c r="H1132" s="52">
        <f t="shared" si="4"/>
        <v>106065.9</v>
      </c>
      <c r="I1132" s="18">
        <v>25.7</v>
      </c>
      <c r="J1132" s="18"/>
    </row>
    <row r="1133">
      <c r="A1133" s="6">
        <v>43136.0</v>
      </c>
      <c r="B1133" s="14" t="s">
        <v>47</v>
      </c>
      <c r="C1133" s="51" t="s">
        <v>46</v>
      </c>
      <c r="D1133" s="51">
        <v>126466.0</v>
      </c>
      <c r="E1133" s="52">
        <f t="shared" si="1"/>
        <v>126466</v>
      </c>
      <c r="F1133" s="14" t="str">
        <f t="shared" si="2"/>
        <v>#N/A</v>
      </c>
      <c r="G1133" s="14" t="str">
        <f t="shared" si="3"/>
        <v>#N/A</v>
      </c>
      <c r="H1133" s="52">
        <f t="shared" si="4"/>
        <v>126466</v>
      </c>
      <c r="I1133" s="18">
        <v>25.7</v>
      </c>
      <c r="J1133" s="18"/>
    </row>
    <row r="1134">
      <c r="A1134" s="6">
        <v>43137.0</v>
      </c>
      <c r="B1134" s="14" t="s">
        <v>47</v>
      </c>
      <c r="C1134" s="51" t="s">
        <v>46</v>
      </c>
      <c r="D1134" s="51">
        <v>137539.7</v>
      </c>
      <c r="E1134" s="52">
        <f t="shared" si="1"/>
        <v>137539.7</v>
      </c>
      <c r="F1134" s="14" t="str">
        <f t="shared" si="2"/>
        <v>#N/A</v>
      </c>
      <c r="G1134" s="14" t="str">
        <f t="shared" si="3"/>
        <v>#N/A</v>
      </c>
      <c r="H1134" s="52">
        <f t="shared" si="4"/>
        <v>137539.7</v>
      </c>
      <c r="I1134" s="18">
        <v>29.9</v>
      </c>
      <c r="J1134" s="18"/>
    </row>
    <row r="1135">
      <c r="A1135" s="6">
        <v>43138.0</v>
      </c>
      <c r="B1135" s="14" t="s">
        <v>47</v>
      </c>
      <c r="C1135" s="51" t="s">
        <v>46</v>
      </c>
      <c r="D1135" s="51">
        <v>159307.3</v>
      </c>
      <c r="E1135" s="52">
        <f t="shared" si="1"/>
        <v>159307.3</v>
      </c>
      <c r="F1135" s="14" t="str">
        <f t="shared" si="2"/>
        <v>#N/A</v>
      </c>
      <c r="G1135" s="14" t="str">
        <f t="shared" si="3"/>
        <v>#N/A</v>
      </c>
      <c r="H1135" s="52">
        <f t="shared" si="4"/>
        <v>159307.3</v>
      </c>
      <c r="I1135" s="18">
        <v>37.4</v>
      </c>
      <c r="J1135" s="18"/>
    </row>
    <row r="1136">
      <c r="A1136" s="6">
        <v>43139.0</v>
      </c>
      <c r="B1136" s="14" t="s">
        <v>47</v>
      </c>
      <c r="C1136" s="51" t="s">
        <v>46</v>
      </c>
      <c r="D1136" s="51">
        <v>149473.0</v>
      </c>
      <c r="E1136" s="52">
        <f t="shared" si="1"/>
        <v>149473</v>
      </c>
      <c r="F1136" s="14" t="str">
        <f t="shared" si="2"/>
        <v>#N/A</v>
      </c>
      <c r="G1136" s="14" t="str">
        <f t="shared" si="3"/>
        <v>#N/A</v>
      </c>
      <c r="H1136" s="52">
        <f t="shared" si="4"/>
        <v>149473</v>
      </c>
      <c r="I1136" s="18">
        <v>27.5</v>
      </c>
      <c r="J1136" s="18"/>
    </row>
    <row r="1137">
      <c r="A1137" s="6">
        <v>43140.0</v>
      </c>
      <c r="B1137" s="14" t="s">
        <v>47</v>
      </c>
      <c r="C1137" s="51" t="s">
        <v>46</v>
      </c>
      <c r="D1137" s="51">
        <v>137101.9</v>
      </c>
      <c r="E1137" s="52">
        <f t="shared" si="1"/>
        <v>137101.9</v>
      </c>
      <c r="F1137" s="14" t="str">
        <f t="shared" si="2"/>
        <v>#N/A</v>
      </c>
      <c r="G1137" s="14" t="str">
        <f t="shared" si="3"/>
        <v>#N/A</v>
      </c>
      <c r="H1137" s="52">
        <f t="shared" si="4"/>
        <v>137101.9</v>
      </c>
      <c r="I1137" s="18">
        <v>24.9</v>
      </c>
      <c r="J1137" s="18"/>
    </row>
    <row r="1138">
      <c r="A1138" s="6">
        <v>43141.0</v>
      </c>
      <c r="B1138" s="14" t="s">
        <v>47</v>
      </c>
      <c r="C1138" s="51" t="s">
        <v>46</v>
      </c>
      <c r="D1138" s="51">
        <v>118113.8</v>
      </c>
      <c r="E1138" s="52">
        <f t="shared" si="1"/>
        <v>118113.8</v>
      </c>
      <c r="F1138" s="14" t="str">
        <f t="shared" si="2"/>
        <v>#N/A</v>
      </c>
      <c r="G1138" s="14" t="str">
        <f t="shared" si="3"/>
        <v>#N/A</v>
      </c>
      <c r="H1138" s="52">
        <f t="shared" si="4"/>
        <v>118113.8</v>
      </c>
      <c r="I1138" s="18">
        <v>30.3</v>
      </c>
      <c r="J1138" s="18"/>
    </row>
    <row r="1139">
      <c r="A1139" s="6">
        <v>43142.0</v>
      </c>
      <c r="B1139" s="14" t="s">
        <v>47</v>
      </c>
      <c r="C1139" s="51" t="s">
        <v>46</v>
      </c>
      <c r="D1139" s="51">
        <v>100440.3</v>
      </c>
      <c r="E1139" s="52">
        <f t="shared" si="1"/>
        <v>100440.3</v>
      </c>
      <c r="F1139" s="14" t="str">
        <f t="shared" si="2"/>
        <v>#N/A</v>
      </c>
      <c r="G1139" s="14" t="str">
        <f t="shared" si="3"/>
        <v>#N/A</v>
      </c>
      <c r="H1139" s="52">
        <f t="shared" si="4"/>
        <v>100440.3</v>
      </c>
      <c r="I1139" s="18">
        <v>21.2</v>
      </c>
      <c r="J1139" s="18"/>
    </row>
    <row r="1140">
      <c r="A1140" s="6">
        <v>43143.0</v>
      </c>
      <c r="B1140" s="14" t="s">
        <v>47</v>
      </c>
      <c r="C1140" s="51" t="s">
        <v>46</v>
      </c>
      <c r="D1140" s="51">
        <v>116209.1</v>
      </c>
      <c r="E1140" s="52">
        <f t="shared" si="1"/>
        <v>116209.1</v>
      </c>
      <c r="F1140" s="14" t="str">
        <f t="shared" si="2"/>
        <v>#N/A</v>
      </c>
      <c r="G1140" s="14" t="str">
        <f t="shared" si="3"/>
        <v>#N/A</v>
      </c>
      <c r="H1140" s="52">
        <f t="shared" si="4"/>
        <v>116209.1</v>
      </c>
      <c r="I1140" s="18">
        <v>23.6</v>
      </c>
      <c r="J1140" s="18"/>
    </row>
    <row r="1141">
      <c r="A1141" s="6">
        <v>43144.0</v>
      </c>
      <c r="B1141" s="14" t="s">
        <v>47</v>
      </c>
      <c r="C1141" s="51" t="s">
        <v>46</v>
      </c>
      <c r="D1141" s="51">
        <v>124882.7</v>
      </c>
      <c r="E1141" s="52">
        <f t="shared" si="1"/>
        <v>124882.7</v>
      </c>
      <c r="F1141" s="14" t="str">
        <f t="shared" si="2"/>
        <v>#N/A</v>
      </c>
      <c r="G1141" s="14" t="str">
        <f t="shared" si="3"/>
        <v>#N/A</v>
      </c>
      <c r="H1141" s="52">
        <f t="shared" si="4"/>
        <v>124882.7</v>
      </c>
      <c r="I1141" s="18">
        <v>29.0</v>
      </c>
      <c r="J1141" s="18"/>
    </row>
    <row r="1142">
      <c r="A1142" s="6">
        <v>43145.0</v>
      </c>
      <c r="B1142" s="14" t="s">
        <v>47</v>
      </c>
      <c r="C1142" s="51" t="s">
        <v>46</v>
      </c>
      <c r="D1142" s="51">
        <v>115269.5</v>
      </c>
      <c r="E1142" s="52">
        <f t="shared" si="1"/>
        <v>115269.5</v>
      </c>
      <c r="F1142" s="14" t="str">
        <f t="shared" si="2"/>
        <v>#N/A</v>
      </c>
      <c r="G1142" s="14" t="str">
        <f t="shared" si="3"/>
        <v>#N/A</v>
      </c>
      <c r="H1142" s="52">
        <f t="shared" si="4"/>
        <v>115269.5</v>
      </c>
      <c r="I1142" s="18">
        <v>23.3</v>
      </c>
      <c r="J1142" s="18"/>
    </row>
    <row r="1143">
      <c r="A1143" s="6">
        <v>43146.0</v>
      </c>
      <c r="B1143" s="14" t="s">
        <v>47</v>
      </c>
      <c r="C1143" s="51" t="s">
        <v>46</v>
      </c>
      <c r="D1143" s="51">
        <v>117260.2</v>
      </c>
      <c r="E1143" s="52">
        <f t="shared" si="1"/>
        <v>117260.2</v>
      </c>
      <c r="F1143" s="14" t="str">
        <f t="shared" si="2"/>
        <v>#N/A</v>
      </c>
      <c r="G1143" s="14" t="str">
        <f t="shared" si="3"/>
        <v>#N/A</v>
      </c>
      <c r="H1143" s="52">
        <f t="shared" si="4"/>
        <v>117260.2</v>
      </c>
      <c r="I1143" s="18">
        <v>24.2</v>
      </c>
      <c r="J1143" s="18"/>
    </row>
    <row r="1144">
      <c r="A1144" s="6">
        <v>43147.0</v>
      </c>
      <c r="B1144" s="14" t="s">
        <v>47</v>
      </c>
      <c r="C1144" s="51" t="s">
        <v>46</v>
      </c>
      <c r="D1144" s="51">
        <v>114736.4</v>
      </c>
      <c r="E1144" s="52">
        <f t="shared" si="1"/>
        <v>114736.4</v>
      </c>
      <c r="F1144" s="14" t="str">
        <f t="shared" si="2"/>
        <v>#N/A</v>
      </c>
      <c r="G1144" s="14" t="str">
        <f t="shared" si="3"/>
        <v>#N/A</v>
      </c>
      <c r="H1144" s="52">
        <f t="shared" si="4"/>
        <v>114736.4</v>
      </c>
      <c r="I1144" s="18">
        <v>22.2</v>
      </c>
      <c r="J1144" s="18"/>
    </row>
    <row r="1145">
      <c r="A1145" s="6">
        <v>43148.0</v>
      </c>
      <c r="B1145" s="14" t="s">
        <v>47</v>
      </c>
      <c r="C1145" s="51" t="s">
        <v>46</v>
      </c>
      <c r="D1145" s="51">
        <v>105799.9</v>
      </c>
      <c r="E1145" s="52">
        <f t="shared" si="1"/>
        <v>105799.9</v>
      </c>
      <c r="F1145" s="14" t="str">
        <f t="shared" si="2"/>
        <v>#N/A</v>
      </c>
      <c r="G1145" s="14" t="str">
        <f t="shared" si="3"/>
        <v>#N/A</v>
      </c>
      <c r="H1145" s="52">
        <f t="shared" si="4"/>
        <v>105799.9</v>
      </c>
      <c r="I1145" s="18">
        <v>25.3</v>
      </c>
      <c r="J1145" s="18"/>
    </row>
    <row r="1146">
      <c r="A1146" s="6">
        <v>43149.0</v>
      </c>
      <c r="B1146" s="14" t="s">
        <v>47</v>
      </c>
      <c r="C1146" s="51" t="s">
        <v>46</v>
      </c>
      <c r="D1146" s="51">
        <v>105085.5</v>
      </c>
      <c r="E1146" s="52">
        <f t="shared" si="1"/>
        <v>105085.5</v>
      </c>
      <c r="F1146" s="14" t="str">
        <f t="shared" si="2"/>
        <v>#N/A</v>
      </c>
      <c r="G1146" s="14" t="str">
        <f t="shared" si="3"/>
        <v>#N/A</v>
      </c>
      <c r="H1146" s="52">
        <f t="shared" si="4"/>
        <v>105085.5</v>
      </c>
      <c r="I1146" s="18">
        <v>24.0</v>
      </c>
      <c r="J1146" s="18"/>
    </row>
    <row r="1147">
      <c r="A1147" s="6">
        <v>43150.0</v>
      </c>
      <c r="B1147" s="14" t="s">
        <v>47</v>
      </c>
      <c r="C1147" s="51" t="s">
        <v>46</v>
      </c>
      <c r="D1147" s="51">
        <v>113116.4</v>
      </c>
      <c r="E1147" s="52">
        <f t="shared" si="1"/>
        <v>113116.4</v>
      </c>
      <c r="F1147" s="14" t="str">
        <f t="shared" si="2"/>
        <v>#N/A</v>
      </c>
      <c r="G1147" s="14" t="str">
        <f t="shared" si="3"/>
        <v>#N/A</v>
      </c>
      <c r="H1147" s="52">
        <f t="shared" si="4"/>
        <v>113116.4</v>
      </c>
      <c r="I1147" s="18">
        <v>25.4</v>
      </c>
      <c r="J1147" s="18"/>
    </row>
    <row r="1148">
      <c r="A1148" s="6">
        <v>43151.0</v>
      </c>
      <c r="B1148" s="14" t="s">
        <v>47</v>
      </c>
      <c r="C1148" s="51" t="s">
        <v>46</v>
      </c>
      <c r="D1148" s="51">
        <v>120035.4</v>
      </c>
      <c r="E1148" s="52">
        <f t="shared" si="1"/>
        <v>120035.4</v>
      </c>
      <c r="F1148" s="14" t="str">
        <f t="shared" si="2"/>
        <v>#N/A</v>
      </c>
      <c r="G1148" s="14" t="str">
        <f t="shared" si="3"/>
        <v>#N/A</v>
      </c>
      <c r="H1148" s="52">
        <f t="shared" si="4"/>
        <v>120035.4</v>
      </c>
      <c r="I1148" s="18">
        <v>29.5</v>
      </c>
      <c r="J1148" s="18"/>
    </row>
    <row r="1149">
      <c r="A1149" s="6">
        <v>43152.0</v>
      </c>
      <c r="B1149" s="14" t="s">
        <v>47</v>
      </c>
      <c r="C1149" s="51" t="s">
        <v>46</v>
      </c>
      <c r="D1149" s="51">
        <v>124481.4</v>
      </c>
      <c r="E1149" s="52">
        <f t="shared" si="1"/>
        <v>124481.4</v>
      </c>
      <c r="F1149" s="14" t="str">
        <f t="shared" si="2"/>
        <v>#N/A</v>
      </c>
      <c r="G1149" s="14" t="str">
        <f t="shared" si="3"/>
        <v>#N/A</v>
      </c>
      <c r="H1149" s="52">
        <f t="shared" si="4"/>
        <v>124481.4</v>
      </c>
      <c r="I1149" s="18">
        <v>29.3</v>
      </c>
      <c r="J1149" s="18"/>
    </row>
    <row r="1150">
      <c r="A1150" s="6">
        <v>43153.0</v>
      </c>
      <c r="B1150" s="14" t="s">
        <v>47</v>
      </c>
      <c r="C1150" s="51" t="s">
        <v>46</v>
      </c>
      <c r="D1150" s="51">
        <v>133607.1</v>
      </c>
      <c r="E1150" s="52">
        <f t="shared" si="1"/>
        <v>133607.1</v>
      </c>
      <c r="F1150" s="14" t="str">
        <f t="shared" si="2"/>
        <v>#N/A</v>
      </c>
      <c r="G1150" s="14" t="str">
        <f t="shared" si="3"/>
        <v>#N/A</v>
      </c>
      <c r="H1150" s="52">
        <f t="shared" si="4"/>
        <v>133607.1</v>
      </c>
      <c r="I1150" s="18">
        <v>31.0</v>
      </c>
      <c r="J1150" s="18"/>
    </row>
    <row r="1151">
      <c r="A1151" s="6">
        <v>43154.0</v>
      </c>
      <c r="B1151" s="14" t="s">
        <v>47</v>
      </c>
      <c r="C1151" s="51" t="s">
        <v>46</v>
      </c>
      <c r="D1151" s="51">
        <v>136328.3</v>
      </c>
      <c r="E1151" s="52">
        <f t="shared" si="1"/>
        <v>136328.3</v>
      </c>
      <c r="F1151" s="14" t="str">
        <f t="shared" si="2"/>
        <v>#N/A</v>
      </c>
      <c r="G1151" s="14" t="str">
        <f t="shared" si="3"/>
        <v>#N/A</v>
      </c>
      <c r="H1151" s="52">
        <f t="shared" si="4"/>
        <v>136328.3</v>
      </c>
      <c r="I1151" s="18">
        <v>33.5</v>
      </c>
      <c r="J1151" s="18"/>
    </row>
    <row r="1152">
      <c r="A1152" s="6">
        <v>43155.0</v>
      </c>
      <c r="B1152" s="14" t="s">
        <v>47</v>
      </c>
      <c r="C1152" s="51" t="s">
        <v>46</v>
      </c>
      <c r="D1152" s="51">
        <v>119226.4</v>
      </c>
      <c r="E1152" s="52">
        <f t="shared" si="1"/>
        <v>119226.4</v>
      </c>
      <c r="F1152" s="14" t="str">
        <f t="shared" si="2"/>
        <v>#N/A</v>
      </c>
      <c r="G1152" s="14" t="str">
        <f t="shared" si="3"/>
        <v>#N/A</v>
      </c>
      <c r="H1152" s="52">
        <f t="shared" si="4"/>
        <v>119226.4</v>
      </c>
      <c r="I1152" s="18">
        <v>31.6</v>
      </c>
      <c r="J1152" s="18"/>
    </row>
    <row r="1153">
      <c r="A1153" s="6">
        <v>43156.0</v>
      </c>
      <c r="B1153" s="14" t="s">
        <v>47</v>
      </c>
      <c r="C1153" s="51" t="s">
        <v>46</v>
      </c>
      <c r="D1153" s="51">
        <v>96305.07</v>
      </c>
      <c r="E1153" s="52">
        <f t="shared" si="1"/>
        <v>96305.07</v>
      </c>
      <c r="F1153" s="14" t="str">
        <f t="shared" si="2"/>
        <v>#N/A</v>
      </c>
      <c r="G1153" s="14" t="str">
        <f t="shared" si="3"/>
        <v>#N/A</v>
      </c>
      <c r="H1153" s="52">
        <f t="shared" si="4"/>
        <v>96305.07</v>
      </c>
      <c r="I1153" s="18">
        <v>19.8</v>
      </c>
      <c r="J1153" s="18"/>
    </row>
    <row r="1154">
      <c r="A1154" s="6">
        <v>43157.0</v>
      </c>
      <c r="B1154" s="14" t="s">
        <v>47</v>
      </c>
      <c r="C1154" s="51" t="s">
        <v>46</v>
      </c>
      <c r="D1154" s="51">
        <v>117952.4</v>
      </c>
      <c r="E1154" s="52">
        <f t="shared" si="1"/>
        <v>117952.4</v>
      </c>
      <c r="F1154" s="14" t="str">
        <f t="shared" si="2"/>
        <v>#N/A</v>
      </c>
      <c r="G1154" s="14" t="str">
        <f t="shared" si="3"/>
        <v>#N/A</v>
      </c>
      <c r="H1154" s="52">
        <f t="shared" si="4"/>
        <v>117952.4</v>
      </c>
      <c r="I1154" s="18">
        <v>26.5</v>
      </c>
      <c r="J1154" s="18"/>
    </row>
    <row r="1155">
      <c r="A1155" s="6">
        <v>43158.0</v>
      </c>
      <c r="B1155" s="14" t="s">
        <v>47</v>
      </c>
      <c r="C1155" s="51" t="s">
        <v>46</v>
      </c>
      <c r="D1155" s="51">
        <v>127894.3</v>
      </c>
      <c r="E1155" s="52">
        <f t="shared" si="1"/>
        <v>127894.3</v>
      </c>
      <c r="F1155" s="14" t="str">
        <f t="shared" si="2"/>
        <v>#N/A</v>
      </c>
      <c r="G1155" s="14" t="str">
        <f t="shared" si="3"/>
        <v>#N/A</v>
      </c>
      <c r="H1155" s="52">
        <f t="shared" si="4"/>
        <v>127894.3</v>
      </c>
      <c r="I1155" s="18">
        <v>31.3</v>
      </c>
      <c r="J1155" s="18"/>
    </row>
    <row r="1156">
      <c r="A1156" s="6">
        <v>43159.0</v>
      </c>
      <c r="B1156" s="14" t="s">
        <v>47</v>
      </c>
      <c r="C1156" s="51" t="s">
        <v>46</v>
      </c>
      <c r="D1156" s="51">
        <v>123400.2</v>
      </c>
      <c r="E1156" s="52">
        <f t="shared" si="1"/>
        <v>123400.2</v>
      </c>
      <c r="F1156" s="14" t="str">
        <f t="shared" si="2"/>
        <v>#N/A</v>
      </c>
      <c r="G1156" s="14" t="str">
        <f t="shared" si="3"/>
        <v>#N/A</v>
      </c>
      <c r="H1156" s="52">
        <f t="shared" si="4"/>
        <v>123400.2</v>
      </c>
      <c r="I1156" s="18">
        <v>30.9</v>
      </c>
      <c r="J1156" s="18"/>
    </row>
    <row r="1157">
      <c r="A1157" s="6">
        <v>43160.0</v>
      </c>
      <c r="B1157" s="14" t="s">
        <v>47</v>
      </c>
      <c r="C1157" s="51" t="s">
        <v>46</v>
      </c>
      <c r="D1157" s="51">
        <v>117346.3</v>
      </c>
      <c r="E1157" s="52">
        <f t="shared" si="1"/>
        <v>117346.3</v>
      </c>
      <c r="F1157" s="14" t="str">
        <f t="shared" si="2"/>
        <v>#N/A</v>
      </c>
      <c r="G1157" s="14" t="str">
        <f t="shared" si="3"/>
        <v>#N/A</v>
      </c>
      <c r="H1157" s="52">
        <f t="shared" si="4"/>
        <v>117346.3</v>
      </c>
      <c r="I1157" s="18">
        <v>20.5</v>
      </c>
      <c r="J1157" s="18"/>
    </row>
    <row r="1158">
      <c r="A1158" s="6">
        <v>43161.0</v>
      </c>
      <c r="B1158" s="14" t="s">
        <v>47</v>
      </c>
      <c r="C1158" s="51" t="s">
        <v>46</v>
      </c>
      <c r="D1158" s="51">
        <v>119960.3</v>
      </c>
      <c r="E1158" s="52">
        <f t="shared" si="1"/>
        <v>119960.3</v>
      </c>
      <c r="F1158" s="14" t="str">
        <f t="shared" si="2"/>
        <v>#N/A</v>
      </c>
      <c r="G1158" s="14" t="str">
        <f t="shared" si="3"/>
        <v>#N/A</v>
      </c>
      <c r="H1158" s="52">
        <f t="shared" si="4"/>
        <v>119960.3</v>
      </c>
      <c r="I1158" s="18">
        <v>22.8</v>
      </c>
      <c r="J1158" s="18"/>
    </row>
    <row r="1159">
      <c r="A1159" s="6">
        <v>43162.0</v>
      </c>
      <c r="B1159" s="14" t="s">
        <v>47</v>
      </c>
      <c r="C1159" s="51" t="s">
        <v>46</v>
      </c>
      <c r="D1159" s="51">
        <v>111096.3</v>
      </c>
      <c r="E1159" s="52">
        <f t="shared" si="1"/>
        <v>111096.3</v>
      </c>
      <c r="F1159" s="14" t="str">
        <f t="shared" si="2"/>
        <v>#N/A</v>
      </c>
      <c r="G1159" s="14" t="str">
        <f t="shared" si="3"/>
        <v>#N/A</v>
      </c>
      <c r="H1159" s="52">
        <f t="shared" si="4"/>
        <v>111096.3</v>
      </c>
      <c r="I1159" s="18">
        <v>32.7</v>
      </c>
      <c r="J1159" s="18"/>
    </row>
    <row r="1160">
      <c r="A1160" s="6">
        <v>43163.0</v>
      </c>
      <c r="B1160" s="14" t="s">
        <v>47</v>
      </c>
      <c r="C1160" s="51" t="s">
        <v>46</v>
      </c>
      <c r="D1160" s="51">
        <v>101334.2</v>
      </c>
      <c r="E1160" s="52">
        <f t="shared" si="1"/>
        <v>101334.2</v>
      </c>
      <c r="F1160" s="14" t="str">
        <f t="shared" si="2"/>
        <v>#N/A</v>
      </c>
      <c r="G1160" s="14" t="str">
        <f t="shared" si="3"/>
        <v>#N/A</v>
      </c>
      <c r="H1160" s="52">
        <f t="shared" si="4"/>
        <v>101334.2</v>
      </c>
      <c r="I1160" s="18">
        <v>21.0</v>
      </c>
      <c r="J1160" s="18"/>
    </row>
    <row r="1161">
      <c r="A1161" s="6">
        <v>43164.0</v>
      </c>
      <c r="B1161" s="14" t="s">
        <v>47</v>
      </c>
      <c r="C1161" s="51" t="s">
        <v>46</v>
      </c>
      <c r="D1161" s="51">
        <v>112527.3</v>
      </c>
      <c r="E1161" s="52">
        <f t="shared" si="1"/>
        <v>112527.3</v>
      </c>
      <c r="F1161" s="14" t="str">
        <f t="shared" si="2"/>
        <v>#N/A</v>
      </c>
      <c r="G1161" s="14" t="str">
        <f t="shared" si="3"/>
        <v>#N/A</v>
      </c>
      <c r="H1161" s="52">
        <f t="shared" si="4"/>
        <v>112527.3</v>
      </c>
      <c r="I1161" s="18">
        <v>21.1</v>
      </c>
      <c r="J1161" s="18"/>
    </row>
    <row r="1162">
      <c r="A1162" s="6">
        <v>43165.0</v>
      </c>
      <c r="B1162" s="14" t="s">
        <v>47</v>
      </c>
      <c r="C1162" s="51" t="s">
        <v>46</v>
      </c>
      <c r="D1162" s="51">
        <v>113850.8</v>
      </c>
      <c r="E1162" s="52">
        <f t="shared" si="1"/>
        <v>113850.8</v>
      </c>
      <c r="F1162" s="14" t="str">
        <f t="shared" si="2"/>
        <v>#N/A</v>
      </c>
      <c r="G1162" s="14" t="str">
        <f t="shared" si="3"/>
        <v>#N/A</v>
      </c>
      <c r="H1162" s="52">
        <f t="shared" si="4"/>
        <v>113850.8</v>
      </c>
      <c r="I1162" s="18">
        <v>27.6</v>
      </c>
      <c r="J1162" s="18"/>
    </row>
    <row r="1163">
      <c r="A1163" s="6">
        <v>43166.0</v>
      </c>
      <c r="B1163" s="14" t="s">
        <v>47</v>
      </c>
      <c r="C1163" s="51" t="s">
        <v>46</v>
      </c>
      <c r="D1163" s="51">
        <v>122717.5</v>
      </c>
      <c r="E1163" s="52">
        <f t="shared" si="1"/>
        <v>122717.5</v>
      </c>
      <c r="F1163" s="14" t="str">
        <f t="shared" si="2"/>
        <v>#N/A</v>
      </c>
      <c r="G1163" s="14" t="str">
        <f t="shared" si="3"/>
        <v>#N/A</v>
      </c>
      <c r="H1163" s="52">
        <f t="shared" si="4"/>
        <v>122717.5</v>
      </c>
      <c r="I1163" s="18">
        <v>28.5</v>
      </c>
      <c r="J1163" s="18"/>
    </row>
    <row r="1164">
      <c r="A1164" s="6">
        <v>43167.0</v>
      </c>
      <c r="B1164" s="14" t="s">
        <v>47</v>
      </c>
      <c r="C1164" s="51" t="s">
        <v>46</v>
      </c>
      <c r="D1164" s="51">
        <v>128732.6</v>
      </c>
      <c r="E1164" s="52">
        <f t="shared" si="1"/>
        <v>128732.6</v>
      </c>
      <c r="F1164" s="14" t="str">
        <f t="shared" si="2"/>
        <v>#N/A</v>
      </c>
      <c r="G1164" s="14" t="str">
        <f t="shared" si="3"/>
        <v>#N/A</v>
      </c>
      <c r="H1164" s="52">
        <f t="shared" si="4"/>
        <v>128732.6</v>
      </c>
      <c r="I1164" s="18">
        <v>30.5</v>
      </c>
      <c r="J1164" s="18"/>
    </row>
    <row r="1165">
      <c r="A1165" s="6">
        <v>43168.0</v>
      </c>
      <c r="B1165" s="14" t="s">
        <v>47</v>
      </c>
      <c r="C1165" s="51" t="s">
        <v>46</v>
      </c>
      <c r="D1165" s="51">
        <v>127805.5</v>
      </c>
      <c r="E1165" s="52">
        <f t="shared" si="1"/>
        <v>127805.5</v>
      </c>
      <c r="F1165" s="14" t="str">
        <f t="shared" si="2"/>
        <v>#N/A</v>
      </c>
      <c r="G1165" s="14" t="str">
        <f t="shared" si="3"/>
        <v>#N/A</v>
      </c>
      <c r="H1165" s="52">
        <f t="shared" si="4"/>
        <v>127805.5</v>
      </c>
      <c r="I1165" s="18">
        <v>28.8</v>
      </c>
      <c r="J1165" s="18"/>
    </row>
    <row r="1166">
      <c r="A1166" s="6">
        <v>43169.0</v>
      </c>
      <c r="B1166" s="14" t="s">
        <v>47</v>
      </c>
      <c r="C1166" s="51" t="s">
        <v>46</v>
      </c>
      <c r="D1166" s="51">
        <v>120398.9</v>
      </c>
      <c r="E1166" s="52">
        <f t="shared" si="1"/>
        <v>120398.9</v>
      </c>
      <c r="F1166" s="14" t="str">
        <f t="shared" si="2"/>
        <v>#N/A</v>
      </c>
      <c r="G1166" s="14" t="str">
        <f t="shared" si="3"/>
        <v>#N/A</v>
      </c>
      <c r="H1166" s="52">
        <f t="shared" si="4"/>
        <v>120398.9</v>
      </c>
      <c r="I1166" s="18">
        <v>35.1</v>
      </c>
      <c r="J1166" s="18"/>
    </row>
    <row r="1167">
      <c r="A1167" s="6">
        <v>43170.0</v>
      </c>
      <c r="B1167" s="14" t="s">
        <v>47</v>
      </c>
      <c r="C1167" s="51" t="s">
        <v>46</v>
      </c>
      <c r="D1167" s="51">
        <v>104486.2</v>
      </c>
      <c r="E1167" s="52">
        <f t="shared" si="1"/>
        <v>104486.2</v>
      </c>
      <c r="F1167" s="14" t="str">
        <f t="shared" si="2"/>
        <v>#N/A</v>
      </c>
      <c r="G1167" s="14" t="str">
        <f t="shared" si="3"/>
        <v>#N/A</v>
      </c>
      <c r="H1167" s="52">
        <f t="shared" si="4"/>
        <v>104486.2</v>
      </c>
      <c r="I1167" s="18">
        <v>22.8</v>
      </c>
      <c r="J1167" s="18"/>
    </row>
    <row r="1168">
      <c r="A1168" s="6">
        <v>43171.0</v>
      </c>
      <c r="B1168" s="14" t="s">
        <v>47</v>
      </c>
      <c r="C1168" s="51" t="s">
        <v>47</v>
      </c>
      <c r="D1168" s="51">
        <v>97542.31</v>
      </c>
      <c r="E1168" s="52">
        <f t="shared" si="1"/>
        <v>97542.31</v>
      </c>
      <c r="F1168" s="14" t="str">
        <f t="shared" si="2"/>
        <v>#N/A</v>
      </c>
      <c r="G1168" s="52">
        <f t="shared" si="3"/>
        <v>97542.31</v>
      </c>
      <c r="H1168" s="52" t="str">
        <f t="shared" si="4"/>
        <v>#N/A</v>
      </c>
      <c r="I1168" s="18">
        <v>20.9</v>
      </c>
      <c r="J1168" s="18"/>
    </row>
    <row r="1169">
      <c r="A1169" s="6">
        <v>43172.0</v>
      </c>
      <c r="B1169" s="14" t="s">
        <v>47</v>
      </c>
      <c r="C1169" s="51" t="s">
        <v>46</v>
      </c>
      <c r="D1169" s="51">
        <v>112663.6</v>
      </c>
      <c r="E1169" s="52">
        <f t="shared" si="1"/>
        <v>112663.6</v>
      </c>
      <c r="F1169" s="14" t="str">
        <f t="shared" si="2"/>
        <v>#N/A</v>
      </c>
      <c r="G1169" s="14" t="str">
        <f t="shared" si="3"/>
        <v>#N/A</v>
      </c>
      <c r="H1169" s="52">
        <f t="shared" si="4"/>
        <v>112663.6</v>
      </c>
      <c r="I1169" s="18">
        <v>20.5</v>
      </c>
      <c r="J1169" s="18"/>
    </row>
    <row r="1170">
      <c r="A1170" s="6">
        <v>43173.0</v>
      </c>
      <c r="B1170" s="14" t="s">
        <v>47</v>
      </c>
      <c r="C1170" s="51" t="s">
        <v>46</v>
      </c>
      <c r="D1170" s="51">
        <v>114195.4</v>
      </c>
      <c r="E1170" s="52">
        <f t="shared" si="1"/>
        <v>114195.4</v>
      </c>
      <c r="F1170" s="14" t="str">
        <f t="shared" si="2"/>
        <v>#N/A</v>
      </c>
      <c r="G1170" s="14" t="str">
        <f t="shared" si="3"/>
        <v>#N/A</v>
      </c>
      <c r="H1170" s="52">
        <f t="shared" si="4"/>
        <v>114195.4</v>
      </c>
      <c r="I1170" s="18">
        <v>21.3</v>
      </c>
      <c r="J1170" s="18"/>
    </row>
    <row r="1171">
      <c r="A1171" s="6">
        <v>43174.0</v>
      </c>
      <c r="B1171" s="14" t="s">
        <v>47</v>
      </c>
      <c r="C1171" s="51" t="s">
        <v>46</v>
      </c>
      <c r="D1171" s="51">
        <v>116045.3</v>
      </c>
      <c r="E1171" s="52">
        <f t="shared" si="1"/>
        <v>116045.3</v>
      </c>
      <c r="F1171" s="14" t="str">
        <f t="shared" si="2"/>
        <v>#N/A</v>
      </c>
      <c r="G1171" s="14" t="str">
        <f t="shared" si="3"/>
        <v>#N/A</v>
      </c>
      <c r="H1171" s="52">
        <f t="shared" si="4"/>
        <v>116045.3</v>
      </c>
      <c r="I1171" s="18">
        <v>20.8</v>
      </c>
      <c r="J1171" s="18"/>
    </row>
    <row r="1172">
      <c r="A1172" s="6">
        <v>43175.0</v>
      </c>
      <c r="B1172" s="14" t="s">
        <v>47</v>
      </c>
      <c r="C1172" s="51" t="s">
        <v>46</v>
      </c>
      <c r="D1172" s="51">
        <v>116284.3</v>
      </c>
      <c r="E1172" s="52">
        <f t="shared" si="1"/>
        <v>116284.3</v>
      </c>
      <c r="F1172" s="14" t="str">
        <f t="shared" si="2"/>
        <v>#N/A</v>
      </c>
      <c r="G1172" s="14" t="str">
        <f t="shared" si="3"/>
        <v>#N/A</v>
      </c>
      <c r="H1172" s="52">
        <f t="shared" si="4"/>
        <v>116284.3</v>
      </c>
      <c r="I1172" s="18">
        <v>24.4</v>
      </c>
      <c r="J1172" s="18"/>
    </row>
    <row r="1173">
      <c r="A1173" s="6">
        <v>43176.0</v>
      </c>
      <c r="B1173" s="14" t="s">
        <v>47</v>
      </c>
      <c r="C1173" s="51" t="s">
        <v>46</v>
      </c>
      <c r="D1173" s="51">
        <v>110715.1</v>
      </c>
      <c r="E1173" s="52">
        <f t="shared" si="1"/>
        <v>110715.1</v>
      </c>
      <c r="F1173" s="14" t="str">
        <f t="shared" si="2"/>
        <v>#N/A</v>
      </c>
      <c r="G1173" s="14" t="str">
        <f t="shared" si="3"/>
        <v>#N/A</v>
      </c>
      <c r="H1173" s="52">
        <f t="shared" si="4"/>
        <v>110715.1</v>
      </c>
      <c r="I1173" s="18">
        <v>32.0</v>
      </c>
      <c r="J1173" s="18"/>
    </row>
    <row r="1174">
      <c r="A1174" s="6">
        <v>43177.0</v>
      </c>
      <c r="B1174" s="14" t="s">
        <v>47</v>
      </c>
      <c r="C1174" s="51" t="s">
        <v>46</v>
      </c>
      <c r="D1174" s="51">
        <v>97262.71</v>
      </c>
      <c r="E1174" s="52">
        <f t="shared" si="1"/>
        <v>97262.71</v>
      </c>
      <c r="F1174" s="14" t="str">
        <f t="shared" si="2"/>
        <v>#N/A</v>
      </c>
      <c r="G1174" s="14" t="str">
        <f t="shared" si="3"/>
        <v>#N/A</v>
      </c>
      <c r="H1174" s="52">
        <f t="shared" si="4"/>
        <v>97262.71</v>
      </c>
      <c r="I1174" s="18">
        <v>23.1</v>
      </c>
      <c r="J1174" s="18"/>
    </row>
    <row r="1175">
      <c r="A1175" s="6">
        <v>43178.0</v>
      </c>
      <c r="B1175" s="14" t="s">
        <v>47</v>
      </c>
      <c r="C1175" s="51" t="s">
        <v>46</v>
      </c>
      <c r="D1175" s="51">
        <v>111617.9</v>
      </c>
      <c r="E1175" s="52">
        <f t="shared" si="1"/>
        <v>111617.9</v>
      </c>
      <c r="F1175" s="14" t="str">
        <f t="shared" si="2"/>
        <v>#N/A</v>
      </c>
      <c r="G1175" s="14" t="str">
        <f t="shared" si="3"/>
        <v>#N/A</v>
      </c>
      <c r="H1175" s="52">
        <f t="shared" si="4"/>
        <v>111617.9</v>
      </c>
      <c r="I1175" s="18">
        <v>28.0</v>
      </c>
      <c r="J1175" s="18"/>
    </row>
    <row r="1176">
      <c r="A1176" s="6">
        <v>43179.0</v>
      </c>
      <c r="B1176" s="14" t="s">
        <v>47</v>
      </c>
      <c r="C1176" s="51" t="s">
        <v>46</v>
      </c>
      <c r="D1176" s="51">
        <v>110794.3</v>
      </c>
      <c r="E1176" s="52">
        <f t="shared" si="1"/>
        <v>110794.3</v>
      </c>
      <c r="F1176" s="14" t="str">
        <f t="shared" si="2"/>
        <v>#N/A</v>
      </c>
      <c r="G1176" s="14" t="str">
        <f t="shared" si="3"/>
        <v>#N/A</v>
      </c>
      <c r="H1176" s="52">
        <f t="shared" si="4"/>
        <v>110794.3</v>
      </c>
      <c r="I1176" s="18">
        <v>19.2</v>
      </c>
      <c r="J1176" s="18"/>
    </row>
    <row r="1177">
      <c r="A1177" s="6">
        <v>43180.0</v>
      </c>
      <c r="B1177" s="14" t="s">
        <v>47</v>
      </c>
      <c r="C1177" s="51" t="s">
        <v>46</v>
      </c>
      <c r="D1177" s="51">
        <v>111254.3</v>
      </c>
      <c r="E1177" s="52">
        <f t="shared" si="1"/>
        <v>111254.3</v>
      </c>
      <c r="F1177" s="14" t="str">
        <f t="shared" si="2"/>
        <v>#N/A</v>
      </c>
      <c r="G1177" s="14" t="str">
        <f t="shared" si="3"/>
        <v>#N/A</v>
      </c>
      <c r="H1177" s="52">
        <f t="shared" si="4"/>
        <v>111254.3</v>
      </c>
      <c r="I1177" s="18">
        <v>25.1</v>
      </c>
      <c r="J1177" s="18"/>
    </row>
    <row r="1178">
      <c r="A1178" s="6">
        <v>43181.0</v>
      </c>
      <c r="B1178" s="14" t="s">
        <v>47</v>
      </c>
      <c r="C1178" s="51" t="s">
        <v>46</v>
      </c>
      <c r="D1178" s="51">
        <v>115020.5</v>
      </c>
      <c r="E1178" s="52">
        <f t="shared" si="1"/>
        <v>115020.5</v>
      </c>
      <c r="F1178" s="14" t="str">
        <f t="shared" si="2"/>
        <v>#N/A</v>
      </c>
      <c r="G1178" s="14" t="str">
        <f t="shared" si="3"/>
        <v>#N/A</v>
      </c>
      <c r="H1178" s="52">
        <f t="shared" si="4"/>
        <v>115020.5</v>
      </c>
      <c r="I1178" s="18">
        <v>28.1</v>
      </c>
      <c r="J1178" s="18"/>
    </row>
    <row r="1179">
      <c r="A1179" s="6">
        <v>43182.0</v>
      </c>
      <c r="B1179" s="14" t="s">
        <v>47</v>
      </c>
      <c r="C1179" s="51" t="s">
        <v>46</v>
      </c>
      <c r="D1179" s="51">
        <v>119298.3</v>
      </c>
      <c r="E1179" s="52">
        <f t="shared" si="1"/>
        <v>119298.3</v>
      </c>
      <c r="F1179" s="14" t="str">
        <f t="shared" si="2"/>
        <v>#N/A</v>
      </c>
      <c r="G1179" s="14" t="str">
        <f t="shared" si="3"/>
        <v>#N/A</v>
      </c>
      <c r="H1179" s="52">
        <f t="shared" si="4"/>
        <v>119298.3</v>
      </c>
      <c r="I1179" s="18">
        <v>29.4</v>
      </c>
      <c r="J1179" s="18"/>
    </row>
    <row r="1180">
      <c r="A1180" s="6">
        <v>43183.0</v>
      </c>
      <c r="B1180" s="14" t="s">
        <v>47</v>
      </c>
      <c r="C1180" s="51" t="s">
        <v>46</v>
      </c>
      <c r="D1180" s="51">
        <v>112312.7</v>
      </c>
      <c r="E1180" s="52">
        <f t="shared" si="1"/>
        <v>112312.7</v>
      </c>
      <c r="F1180" s="14" t="str">
        <f t="shared" si="2"/>
        <v>#N/A</v>
      </c>
      <c r="G1180" s="14" t="str">
        <f t="shared" si="3"/>
        <v>#N/A</v>
      </c>
      <c r="H1180" s="52">
        <f t="shared" si="4"/>
        <v>112312.7</v>
      </c>
      <c r="I1180" s="18">
        <v>24.2</v>
      </c>
      <c r="J1180" s="18"/>
    </row>
    <row r="1181">
      <c r="A1181" s="6">
        <v>43184.0</v>
      </c>
      <c r="B1181" s="14" t="s">
        <v>47</v>
      </c>
      <c r="C1181" s="51" t="s">
        <v>46</v>
      </c>
      <c r="D1181" s="51">
        <v>98918.52</v>
      </c>
      <c r="E1181" s="52">
        <f t="shared" si="1"/>
        <v>98918.52</v>
      </c>
      <c r="F1181" s="14" t="str">
        <f t="shared" si="2"/>
        <v>#N/A</v>
      </c>
      <c r="G1181" s="14" t="str">
        <f t="shared" si="3"/>
        <v>#N/A</v>
      </c>
      <c r="H1181" s="52">
        <f t="shared" si="4"/>
        <v>98918.52</v>
      </c>
      <c r="I1181" s="18">
        <v>25.4</v>
      </c>
      <c r="J1181" s="18"/>
    </row>
    <row r="1182">
      <c r="A1182" s="6">
        <v>43185.0</v>
      </c>
      <c r="B1182" s="14" t="s">
        <v>47</v>
      </c>
      <c r="C1182" s="51" t="s">
        <v>46</v>
      </c>
      <c r="D1182" s="51">
        <v>112488.2</v>
      </c>
      <c r="E1182" s="52">
        <f t="shared" si="1"/>
        <v>112488.2</v>
      </c>
      <c r="F1182" s="14" t="str">
        <f t="shared" si="2"/>
        <v>#N/A</v>
      </c>
      <c r="G1182" s="14" t="str">
        <f t="shared" si="3"/>
        <v>#N/A</v>
      </c>
      <c r="H1182" s="52">
        <f t="shared" si="4"/>
        <v>112488.2</v>
      </c>
      <c r="I1182" s="18">
        <v>18.5</v>
      </c>
      <c r="J1182" s="18"/>
    </row>
    <row r="1183">
      <c r="A1183" s="6">
        <v>43186.0</v>
      </c>
      <c r="B1183" s="14" t="s">
        <v>47</v>
      </c>
      <c r="C1183" s="51" t="s">
        <v>46</v>
      </c>
      <c r="D1183" s="51">
        <v>116809.4</v>
      </c>
      <c r="E1183" s="52">
        <f t="shared" si="1"/>
        <v>116809.4</v>
      </c>
      <c r="F1183" s="14" t="str">
        <f t="shared" si="2"/>
        <v>#N/A</v>
      </c>
      <c r="G1183" s="14" t="str">
        <f t="shared" si="3"/>
        <v>#N/A</v>
      </c>
      <c r="H1183" s="52">
        <f t="shared" si="4"/>
        <v>116809.4</v>
      </c>
      <c r="I1183" s="18">
        <v>22.6</v>
      </c>
      <c r="J1183" s="18"/>
    </row>
    <row r="1184">
      <c r="A1184" s="6">
        <v>43187.0</v>
      </c>
      <c r="B1184" s="14" t="s">
        <v>47</v>
      </c>
      <c r="C1184" s="51" t="s">
        <v>46</v>
      </c>
      <c r="D1184" s="51">
        <v>117744.0</v>
      </c>
      <c r="E1184" s="52">
        <f t="shared" si="1"/>
        <v>117744</v>
      </c>
      <c r="F1184" s="14" t="str">
        <f t="shared" si="2"/>
        <v>#N/A</v>
      </c>
      <c r="G1184" s="14" t="str">
        <f t="shared" si="3"/>
        <v>#N/A</v>
      </c>
      <c r="H1184" s="52">
        <f t="shared" si="4"/>
        <v>117744</v>
      </c>
      <c r="I1184" s="18">
        <v>30.3</v>
      </c>
      <c r="J1184" s="18"/>
    </row>
    <row r="1185">
      <c r="A1185" s="6">
        <v>43188.0</v>
      </c>
      <c r="B1185" s="14" t="s">
        <v>46</v>
      </c>
      <c r="C1185" s="51" t="s">
        <v>46</v>
      </c>
      <c r="D1185" s="51">
        <v>116457.3</v>
      </c>
      <c r="E1185" s="60" t="str">
        <f t="shared" si="1"/>
        <v>#N/A</v>
      </c>
      <c r="F1185" s="52">
        <f t="shared" si="2"/>
        <v>116457.3</v>
      </c>
      <c r="G1185" s="14" t="str">
        <f t="shared" si="3"/>
        <v>#N/A</v>
      </c>
      <c r="H1185" s="52">
        <f t="shared" si="4"/>
        <v>116457.3</v>
      </c>
      <c r="I1185" s="18">
        <v>21.8</v>
      </c>
      <c r="J1185" s="18"/>
    </row>
    <row r="1186">
      <c r="A1186" s="6">
        <v>43189.0</v>
      </c>
      <c r="B1186" s="14" t="s">
        <v>46</v>
      </c>
      <c r="C1186" s="51" t="s">
        <v>47</v>
      </c>
      <c r="D1186" s="51">
        <v>97070.35</v>
      </c>
      <c r="E1186" s="60" t="str">
        <f t="shared" si="1"/>
        <v>#N/A</v>
      </c>
      <c r="F1186" s="52">
        <f t="shared" si="2"/>
        <v>97070.35</v>
      </c>
      <c r="G1186" s="52">
        <f t="shared" si="3"/>
        <v>97070.35</v>
      </c>
      <c r="H1186" s="52" t="str">
        <f t="shared" si="4"/>
        <v>#N/A</v>
      </c>
      <c r="I1186" s="18">
        <v>23.3</v>
      </c>
      <c r="J1186" s="18"/>
    </row>
    <row r="1187">
      <c r="A1187" s="6">
        <v>43190.0</v>
      </c>
      <c r="B1187" s="14" t="s">
        <v>46</v>
      </c>
      <c r="C1187" s="51" t="s">
        <v>47</v>
      </c>
      <c r="D1187" s="51">
        <v>99687.64</v>
      </c>
      <c r="E1187" s="60" t="str">
        <f t="shared" si="1"/>
        <v>#N/A</v>
      </c>
      <c r="F1187" s="52">
        <f t="shared" si="2"/>
        <v>99687.64</v>
      </c>
      <c r="G1187" s="52">
        <f t="shared" si="3"/>
        <v>99687.64</v>
      </c>
      <c r="H1187" s="52" t="str">
        <f t="shared" si="4"/>
        <v>#N/A</v>
      </c>
      <c r="I1187" s="18">
        <v>22.4</v>
      </c>
      <c r="J1187" s="18"/>
    </row>
    <row r="1188">
      <c r="A1188" s="6">
        <v>43191.0</v>
      </c>
      <c r="B1188" s="14" t="s">
        <v>46</v>
      </c>
      <c r="C1188" s="51" t="s">
        <v>47</v>
      </c>
      <c r="D1188" s="51">
        <v>98817.03</v>
      </c>
      <c r="E1188" s="60" t="str">
        <f t="shared" si="1"/>
        <v>#N/A</v>
      </c>
      <c r="F1188" s="52">
        <f t="shared" si="2"/>
        <v>98817.03</v>
      </c>
      <c r="G1188" s="52">
        <f t="shared" si="3"/>
        <v>98817.03</v>
      </c>
      <c r="H1188" s="52" t="str">
        <f t="shared" si="4"/>
        <v>#N/A</v>
      </c>
      <c r="I1188" s="18">
        <v>27.7</v>
      </c>
      <c r="J1188" s="18"/>
    </row>
    <row r="1189">
      <c r="A1189" s="6">
        <v>43192.0</v>
      </c>
      <c r="B1189" s="14" t="s">
        <v>46</v>
      </c>
      <c r="C1189" s="51" t="s">
        <v>47</v>
      </c>
      <c r="D1189" s="51">
        <v>98258.25</v>
      </c>
      <c r="E1189" s="60" t="str">
        <f t="shared" si="1"/>
        <v>#N/A</v>
      </c>
      <c r="F1189" s="52">
        <f t="shared" si="2"/>
        <v>98258.25</v>
      </c>
      <c r="G1189" s="52">
        <f t="shared" si="3"/>
        <v>98258.25</v>
      </c>
      <c r="H1189" s="52" t="str">
        <f t="shared" si="4"/>
        <v>#N/A</v>
      </c>
      <c r="I1189" s="18">
        <v>20.9</v>
      </c>
      <c r="J1189" s="18"/>
    </row>
    <row r="1190">
      <c r="A1190" s="6">
        <v>43193.0</v>
      </c>
      <c r="B1190" s="14" t="s">
        <v>46</v>
      </c>
      <c r="C1190" s="51" t="s">
        <v>46</v>
      </c>
      <c r="D1190" s="51">
        <v>113381.5</v>
      </c>
      <c r="E1190" s="60" t="str">
        <f t="shared" si="1"/>
        <v>#N/A</v>
      </c>
      <c r="F1190" s="52">
        <f t="shared" si="2"/>
        <v>113381.5</v>
      </c>
      <c r="G1190" s="14" t="str">
        <f t="shared" si="3"/>
        <v>#N/A</v>
      </c>
      <c r="H1190" s="52">
        <f t="shared" si="4"/>
        <v>113381.5</v>
      </c>
      <c r="I1190" s="18">
        <v>19.8</v>
      </c>
      <c r="J1190" s="18"/>
    </row>
    <row r="1191">
      <c r="A1191" s="6">
        <v>43194.0</v>
      </c>
      <c r="B1191" s="14" t="s">
        <v>46</v>
      </c>
      <c r="C1191" s="51" t="s">
        <v>46</v>
      </c>
      <c r="D1191" s="51">
        <v>115974.6</v>
      </c>
      <c r="E1191" s="60" t="str">
        <f t="shared" si="1"/>
        <v>#N/A</v>
      </c>
      <c r="F1191" s="52">
        <f t="shared" si="2"/>
        <v>115974.6</v>
      </c>
      <c r="G1191" s="14" t="str">
        <f t="shared" si="3"/>
        <v>#N/A</v>
      </c>
      <c r="H1191" s="52">
        <f t="shared" si="4"/>
        <v>115974.6</v>
      </c>
      <c r="I1191" s="18">
        <v>20.6</v>
      </c>
      <c r="J1191" s="18"/>
    </row>
    <row r="1192">
      <c r="A1192" s="6">
        <v>43195.0</v>
      </c>
      <c r="B1192" s="14" t="s">
        <v>46</v>
      </c>
      <c r="C1192" s="51" t="s">
        <v>46</v>
      </c>
      <c r="D1192" s="51">
        <v>117551.7</v>
      </c>
      <c r="E1192" s="60" t="str">
        <f t="shared" si="1"/>
        <v>#N/A</v>
      </c>
      <c r="F1192" s="52">
        <f t="shared" si="2"/>
        <v>117551.7</v>
      </c>
      <c r="G1192" s="14" t="str">
        <f t="shared" si="3"/>
        <v>#N/A</v>
      </c>
      <c r="H1192" s="52">
        <f t="shared" si="4"/>
        <v>117551.7</v>
      </c>
      <c r="I1192" s="18">
        <v>18.7</v>
      </c>
      <c r="J1192" s="18"/>
    </row>
    <row r="1193">
      <c r="A1193" s="6">
        <v>43196.0</v>
      </c>
      <c r="B1193" s="14" t="s">
        <v>46</v>
      </c>
      <c r="C1193" s="51" t="s">
        <v>46</v>
      </c>
      <c r="D1193" s="51">
        <v>115979.1</v>
      </c>
      <c r="E1193" s="60" t="str">
        <f t="shared" si="1"/>
        <v>#N/A</v>
      </c>
      <c r="F1193" s="52">
        <f t="shared" si="2"/>
        <v>115979.1</v>
      </c>
      <c r="G1193" s="14" t="str">
        <f t="shared" si="3"/>
        <v>#N/A</v>
      </c>
      <c r="H1193" s="52">
        <f t="shared" si="4"/>
        <v>115979.1</v>
      </c>
      <c r="I1193" s="18">
        <v>21.2</v>
      </c>
      <c r="J1193" s="18"/>
    </row>
    <row r="1194">
      <c r="A1194" s="6">
        <v>43197.0</v>
      </c>
      <c r="B1194" s="14" t="s">
        <v>46</v>
      </c>
      <c r="C1194" s="51" t="s">
        <v>46</v>
      </c>
      <c r="D1194" s="51">
        <v>105938.5</v>
      </c>
      <c r="E1194" s="60" t="str">
        <f t="shared" si="1"/>
        <v>#N/A</v>
      </c>
      <c r="F1194" s="52">
        <f t="shared" si="2"/>
        <v>105938.5</v>
      </c>
      <c r="G1194" s="14" t="str">
        <f t="shared" si="3"/>
        <v>#N/A</v>
      </c>
      <c r="H1194" s="52">
        <f t="shared" si="4"/>
        <v>105938.5</v>
      </c>
      <c r="I1194" s="18">
        <v>21.6</v>
      </c>
      <c r="J1194" s="18"/>
    </row>
    <row r="1195">
      <c r="A1195" s="6">
        <v>43198.0</v>
      </c>
      <c r="B1195" s="14" t="s">
        <v>46</v>
      </c>
      <c r="C1195" s="51" t="s">
        <v>46</v>
      </c>
      <c r="D1195" s="51">
        <v>100571.2</v>
      </c>
      <c r="E1195" s="60" t="str">
        <f t="shared" si="1"/>
        <v>#N/A</v>
      </c>
      <c r="F1195" s="52">
        <f t="shared" si="2"/>
        <v>100571.2</v>
      </c>
      <c r="G1195" s="14" t="str">
        <f t="shared" si="3"/>
        <v>#N/A</v>
      </c>
      <c r="H1195" s="52">
        <f t="shared" si="4"/>
        <v>100571.2</v>
      </c>
      <c r="I1195" s="18">
        <v>29.9</v>
      </c>
      <c r="J1195" s="18"/>
    </row>
    <row r="1196">
      <c r="A1196" s="6">
        <v>43199.0</v>
      </c>
      <c r="B1196" s="14" t="s">
        <v>46</v>
      </c>
      <c r="C1196" s="51" t="s">
        <v>46</v>
      </c>
      <c r="D1196" s="51">
        <v>118702.9</v>
      </c>
      <c r="E1196" s="60" t="str">
        <f t="shared" si="1"/>
        <v>#N/A</v>
      </c>
      <c r="F1196" s="52">
        <f t="shared" si="2"/>
        <v>118702.9</v>
      </c>
      <c r="G1196" s="14" t="str">
        <f t="shared" si="3"/>
        <v>#N/A</v>
      </c>
      <c r="H1196" s="52">
        <f t="shared" si="4"/>
        <v>118702.9</v>
      </c>
      <c r="I1196" s="18">
        <v>25.7</v>
      </c>
      <c r="J1196" s="18"/>
    </row>
    <row r="1197">
      <c r="A1197" s="6">
        <v>43200.0</v>
      </c>
      <c r="B1197" s="14" t="s">
        <v>46</v>
      </c>
      <c r="C1197" s="51" t="s">
        <v>46</v>
      </c>
      <c r="D1197" s="51">
        <v>122423.0</v>
      </c>
      <c r="E1197" s="60" t="str">
        <f t="shared" si="1"/>
        <v>#N/A</v>
      </c>
      <c r="F1197" s="52">
        <f t="shared" si="2"/>
        <v>122423</v>
      </c>
      <c r="G1197" s="14" t="str">
        <f t="shared" si="3"/>
        <v>#N/A</v>
      </c>
      <c r="H1197" s="52">
        <f t="shared" si="4"/>
        <v>122423</v>
      </c>
      <c r="I1197" s="18">
        <v>28.8</v>
      </c>
      <c r="J1197" s="18"/>
    </row>
    <row r="1198">
      <c r="A1198" s="6">
        <v>43201.0</v>
      </c>
      <c r="B1198" s="14" t="s">
        <v>46</v>
      </c>
      <c r="C1198" s="51" t="s">
        <v>46</v>
      </c>
      <c r="D1198" s="51">
        <v>121945.0</v>
      </c>
      <c r="E1198" s="60" t="str">
        <f t="shared" si="1"/>
        <v>#N/A</v>
      </c>
      <c r="F1198" s="52">
        <f t="shared" si="2"/>
        <v>121945</v>
      </c>
      <c r="G1198" s="14" t="str">
        <f t="shared" si="3"/>
        <v>#N/A</v>
      </c>
      <c r="H1198" s="52">
        <f t="shared" si="4"/>
        <v>121945</v>
      </c>
      <c r="I1198" s="18">
        <v>27.3</v>
      </c>
      <c r="J1198" s="18"/>
    </row>
    <row r="1199">
      <c r="A1199" s="6">
        <v>43202.0</v>
      </c>
      <c r="B1199" s="14" t="s">
        <v>46</v>
      </c>
      <c r="C1199" s="51" t="s">
        <v>46</v>
      </c>
      <c r="D1199" s="51">
        <v>119876.6</v>
      </c>
      <c r="E1199" s="60" t="str">
        <f t="shared" si="1"/>
        <v>#N/A</v>
      </c>
      <c r="F1199" s="52">
        <f t="shared" si="2"/>
        <v>119876.6</v>
      </c>
      <c r="G1199" s="14" t="str">
        <f t="shared" si="3"/>
        <v>#N/A</v>
      </c>
      <c r="H1199" s="52">
        <f t="shared" si="4"/>
        <v>119876.6</v>
      </c>
      <c r="I1199" s="18">
        <v>26.5</v>
      </c>
      <c r="J1199" s="18"/>
    </row>
    <row r="1200">
      <c r="A1200" s="6">
        <v>43203.0</v>
      </c>
      <c r="B1200" s="14" t="s">
        <v>46</v>
      </c>
      <c r="C1200" s="51" t="s">
        <v>46</v>
      </c>
      <c r="D1200" s="51">
        <v>113609.8</v>
      </c>
      <c r="E1200" s="60" t="str">
        <f t="shared" si="1"/>
        <v>#N/A</v>
      </c>
      <c r="F1200" s="52">
        <f t="shared" si="2"/>
        <v>113609.8</v>
      </c>
      <c r="G1200" s="14" t="str">
        <f t="shared" si="3"/>
        <v>#N/A</v>
      </c>
      <c r="H1200" s="52">
        <f t="shared" si="4"/>
        <v>113609.8</v>
      </c>
      <c r="I1200" s="18">
        <v>25.9</v>
      </c>
      <c r="J1200" s="18"/>
    </row>
    <row r="1201">
      <c r="A1201" s="6">
        <v>43204.0</v>
      </c>
      <c r="B1201" s="14" t="s">
        <v>46</v>
      </c>
      <c r="C1201" s="51" t="s">
        <v>46</v>
      </c>
      <c r="D1201" s="51">
        <v>105135.3</v>
      </c>
      <c r="E1201" s="60" t="str">
        <f t="shared" si="1"/>
        <v>#N/A</v>
      </c>
      <c r="F1201" s="52">
        <f t="shared" si="2"/>
        <v>105135.3</v>
      </c>
      <c r="G1201" s="14" t="str">
        <f t="shared" si="3"/>
        <v>#N/A</v>
      </c>
      <c r="H1201" s="52">
        <f t="shared" si="4"/>
        <v>105135.3</v>
      </c>
      <c r="I1201" s="18">
        <v>16.1</v>
      </c>
      <c r="J1201" s="18"/>
    </row>
    <row r="1202">
      <c r="A1202" s="6">
        <v>43205.0</v>
      </c>
      <c r="B1202" s="14" t="s">
        <v>46</v>
      </c>
      <c r="C1202" s="51" t="s">
        <v>46</v>
      </c>
      <c r="D1202" s="51">
        <v>104123.4</v>
      </c>
      <c r="E1202" s="60" t="str">
        <f t="shared" si="1"/>
        <v>#N/A</v>
      </c>
      <c r="F1202" s="52">
        <f t="shared" si="2"/>
        <v>104123.4</v>
      </c>
      <c r="G1202" s="14" t="str">
        <f t="shared" si="3"/>
        <v>#N/A</v>
      </c>
      <c r="H1202" s="52">
        <f t="shared" si="4"/>
        <v>104123.4</v>
      </c>
      <c r="I1202" s="18">
        <v>19.1</v>
      </c>
      <c r="J1202" s="18"/>
    </row>
    <row r="1203">
      <c r="A1203" s="6">
        <v>43206.0</v>
      </c>
      <c r="B1203" s="14" t="s">
        <v>46</v>
      </c>
      <c r="C1203" s="51" t="s">
        <v>46</v>
      </c>
      <c r="D1203" s="51">
        <v>115694.6</v>
      </c>
      <c r="E1203" s="60" t="str">
        <f t="shared" si="1"/>
        <v>#N/A</v>
      </c>
      <c r="F1203" s="52">
        <f t="shared" si="2"/>
        <v>115694.6</v>
      </c>
      <c r="G1203" s="14" t="str">
        <f t="shared" si="3"/>
        <v>#N/A</v>
      </c>
      <c r="H1203" s="52">
        <f t="shared" si="4"/>
        <v>115694.6</v>
      </c>
      <c r="I1203" s="18">
        <v>21.0</v>
      </c>
      <c r="J1203" s="18"/>
    </row>
    <row r="1204">
      <c r="A1204" s="6">
        <v>43207.0</v>
      </c>
      <c r="B1204" s="14" t="s">
        <v>47</v>
      </c>
      <c r="C1204" s="51" t="s">
        <v>46</v>
      </c>
      <c r="D1204" s="51">
        <v>121092.9</v>
      </c>
      <c r="E1204" s="52">
        <f t="shared" si="1"/>
        <v>121092.9</v>
      </c>
      <c r="F1204" s="14" t="str">
        <f t="shared" si="2"/>
        <v>#N/A</v>
      </c>
      <c r="G1204" s="14" t="str">
        <f t="shared" si="3"/>
        <v>#N/A</v>
      </c>
      <c r="H1204" s="52">
        <f t="shared" si="4"/>
        <v>121092.9</v>
      </c>
      <c r="I1204" s="18">
        <v>16.6</v>
      </c>
      <c r="J1204" s="18"/>
    </row>
    <row r="1205">
      <c r="A1205" s="6">
        <v>43208.0</v>
      </c>
      <c r="B1205" s="14" t="s">
        <v>47</v>
      </c>
      <c r="C1205" s="51" t="s">
        <v>46</v>
      </c>
      <c r="D1205" s="51">
        <v>120784.9</v>
      </c>
      <c r="E1205" s="52">
        <f t="shared" si="1"/>
        <v>120784.9</v>
      </c>
      <c r="F1205" s="14" t="str">
        <f t="shared" si="2"/>
        <v>#N/A</v>
      </c>
      <c r="G1205" s="14" t="str">
        <f t="shared" si="3"/>
        <v>#N/A</v>
      </c>
      <c r="H1205" s="52">
        <f t="shared" si="4"/>
        <v>120784.9</v>
      </c>
      <c r="I1205" s="18">
        <v>19.4</v>
      </c>
      <c r="J1205" s="18"/>
    </row>
    <row r="1206">
      <c r="A1206" s="6">
        <v>43209.0</v>
      </c>
      <c r="B1206" s="14" t="s">
        <v>47</v>
      </c>
      <c r="C1206" s="51" t="s">
        <v>46</v>
      </c>
      <c r="D1206" s="51">
        <v>120448.9</v>
      </c>
      <c r="E1206" s="52">
        <f t="shared" si="1"/>
        <v>120448.9</v>
      </c>
      <c r="F1206" s="14" t="str">
        <f t="shared" si="2"/>
        <v>#N/A</v>
      </c>
      <c r="G1206" s="14" t="str">
        <f t="shared" si="3"/>
        <v>#N/A</v>
      </c>
      <c r="H1206" s="52">
        <f t="shared" si="4"/>
        <v>120448.9</v>
      </c>
      <c r="I1206" s="18">
        <v>22.3</v>
      </c>
      <c r="J1206" s="18"/>
    </row>
    <row r="1207">
      <c r="A1207" s="6">
        <v>43210.0</v>
      </c>
      <c r="B1207" s="14" t="s">
        <v>47</v>
      </c>
      <c r="C1207" s="51" t="s">
        <v>46</v>
      </c>
      <c r="D1207" s="51">
        <v>118324.1</v>
      </c>
      <c r="E1207" s="52">
        <f t="shared" si="1"/>
        <v>118324.1</v>
      </c>
      <c r="F1207" s="14" t="str">
        <f t="shared" si="2"/>
        <v>#N/A</v>
      </c>
      <c r="G1207" s="14" t="str">
        <f t="shared" si="3"/>
        <v>#N/A</v>
      </c>
      <c r="H1207" s="52">
        <f t="shared" si="4"/>
        <v>118324.1</v>
      </c>
      <c r="I1207" s="18">
        <v>20.2</v>
      </c>
      <c r="J1207" s="18"/>
    </row>
    <row r="1208">
      <c r="A1208" s="6">
        <v>43211.0</v>
      </c>
      <c r="B1208" s="14" t="s">
        <v>47</v>
      </c>
      <c r="C1208" s="51" t="s">
        <v>46</v>
      </c>
      <c r="D1208" s="51">
        <v>107479.3</v>
      </c>
      <c r="E1208" s="52">
        <f t="shared" si="1"/>
        <v>107479.3</v>
      </c>
      <c r="F1208" s="14" t="str">
        <f t="shared" si="2"/>
        <v>#N/A</v>
      </c>
      <c r="G1208" s="14" t="str">
        <f t="shared" si="3"/>
        <v>#N/A</v>
      </c>
      <c r="H1208" s="52">
        <f t="shared" si="4"/>
        <v>107479.3</v>
      </c>
      <c r="I1208" s="18">
        <v>22.8</v>
      </c>
      <c r="J1208" s="18"/>
    </row>
    <row r="1209">
      <c r="A1209" s="6">
        <v>43212.0</v>
      </c>
      <c r="B1209" s="14" t="s">
        <v>47</v>
      </c>
      <c r="C1209" s="51" t="s">
        <v>46</v>
      </c>
      <c r="D1209" s="51">
        <v>103662.1</v>
      </c>
      <c r="E1209" s="52">
        <f t="shared" si="1"/>
        <v>103662.1</v>
      </c>
      <c r="F1209" s="14" t="str">
        <f t="shared" si="2"/>
        <v>#N/A</v>
      </c>
      <c r="G1209" s="14" t="str">
        <f t="shared" si="3"/>
        <v>#N/A</v>
      </c>
      <c r="H1209" s="52">
        <f t="shared" si="4"/>
        <v>103662.1</v>
      </c>
      <c r="I1209" s="18">
        <v>20.4</v>
      </c>
      <c r="J1209" s="18"/>
    </row>
    <row r="1210">
      <c r="A1210" s="6">
        <v>43213.0</v>
      </c>
      <c r="B1210" s="14" t="s">
        <v>47</v>
      </c>
      <c r="C1210" s="51" t="s">
        <v>46</v>
      </c>
      <c r="D1210" s="51">
        <v>117800.0</v>
      </c>
      <c r="E1210" s="52">
        <f t="shared" si="1"/>
        <v>117800</v>
      </c>
      <c r="F1210" s="14" t="str">
        <f t="shared" si="2"/>
        <v>#N/A</v>
      </c>
      <c r="G1210" s="14" t="str">
        <f t="shared" si="3"/>
        <v>#N/A</v>
      </c>
      <c r="H1210" s="52">
        <f t="shared" si="4"/>
        <v>117800</v>
      </c>
      <c r="I1210" s="18">
        <v>26.9</v>
      </c>
      <c r="J1210" s="18"/>
    </row>
    <row r="1211">
      <c r="A1211" s="6">
        <v>43214.0</v>
      </c>
      <c r="B1211" s="14" t="s">
        <v>47</v>
      </c>
      <c r="C1211" s="51" t="s">
        <v>46</v>
      </c>
      <c r="D1211" s="51">
        <v>117642.6</v>
      </c>
      <c r="E1211" s="52">
        <f t="shared" si="1"/>
        <v>117642.6</v>
      </c>
      <c r="F1211" s="14" t="str">
        <f t="shared" si="2"/>
        <v>#N/A</v>
      </c>
      <c r="G1211" s="14" t="str">
        <f t="shared" si="3"/>
        <v>#N/A</v>
      </c>
      <c r="H1211" s="52">
        <f t="shared" si="4"/>
        <v>117642.6</v>
      </c>
      <c r="I1211" s="18">
        <v>24.6</v>
      </c>
      <c r="J1211" s="18"/>
    </row>
    <row r="1212">
      <c r="A1212" s="6">
        <v>43215.0</v>
      </c>
      <c r="B1212" s="14" t="s">
        <v>47</v>
      </c>
      <c r="C1212" s="51" t="s">
        <v>47</v>
      </c>
      <c r="D1212" s="51">
        <v>106655.0</v>
      </c>
      <c r="E1212" s="52">
        <f t="shared" si="1"/>
        <v>106655</v>
      </c>
      <c r="F1212" s="14" t="str">
        <f t="shared" si="2"/>
        <v>#N/A</v>
      </c>
      <c r="G1212" s="52">
        <f t="shared" si="3"/>
        <v>106655</v>
      </c>
      <c r="H1212" s="52" t="str">
        <f t="shared" si="4"/>
        <v>#N/A</v>
      </c>
      <c r="I1212" s="18">
        <v>20.1</v>
      </c>
      <c r="J1212" s="18"/>
    </row>
    <row r="1213">
      <c r="A1213" s="6">
        <v>43216.0</v>
      </c>
      <c r="B1213" s="14" t="s">
        <v>47</v>
      </c>
      <c r="C1213" s="51" t="s">
        <v>46</v>
      </c>
      <c r="D1213" s="51">
        <v>117617.5</v>
      </c>
      <c r="E1213" s="52">
        <f t="shared" si="1"/>
        <v>117617.5</v>
      </c>
      <c r="F1213" s="14" t="str">
        <f t="shared" si="2"/>
        <v>#N/A</v>
      </c>
      <c r="G1213" s="14" t="str">
        <f t="shared" si="3"/>
        <v>#N/A</v>
      </c>
      <c r="H1213" s="52">
        <f t="shared" si="4"/>
        <v>117617.5</v>
      </c>
      <c r="I1213" s="18">
        <v>17.5</v>
      </c>
      <c r="J1213" s="18"/>
    </row>
    <row r="1214">
      <c r="A1214" s="6">
        <v>43217.0</v>
      </c>
      <c r="B1214" s="14" t="s">
        <v>47</v>
      </c>
      <c r="C1214" s="51" t="s">
        <v>46</v>
      </c>
      <c r="D1214" s="51">
        <v>119079.5</v>
      </c>
      <c r="E1214" s="52">
        <f t="shared" si="1"/>
        <v>119079.5</v>
      </c>
      <c r="F1214" s="14" t="str">
        <f t="shared" si="2"/>
        <v>#N/A</v>
      </c>
      <c r="G1214" s="14" t="str">
        <f t="shared" si="3"/>
        <v>#N/A</v>
      </c>
      <c r="H1214" s="52">
        <f t="shared" si="4"/>
        <v>119079.5</v>
      </c>
      <c r="I1214" s="18">
        <v>17.8</v>
      </c>
      <c r="J1214" s="18"/>
    </row>
    <row r="1215">
      <c r="A1215" s="6">
        <v>43218.0</v>
      </c>
      <c r="B1215" s="14" t="s">
        <v>47</v>
      </c>
      <c r="C1215" s="51" t="s">
        <v>46</v>
      </c>
      <c r="D1215" s="51">
        <v>108613.4</v>
      </c>
      <c r="E1215" s="52">
        <f t="shared" si="1"/>
        <v>108613.4</v>
      </c>
      <c r="F1215" s="14" t="str">
        <f t="shared" si="2"/>
        <v>#N/A</v>
      </c>
      <c r="G1215" s="14" t="str">
        <f t="shared" si="3"/>
        <v>#N/A</v>
      </c>
      <c r="H1215" s="52">
        <f t="shared" si="4"/>
        <v>108613.4</v>
      </c>
      <c r="I1215" s="18">
        <v>18.3</v>
      </c>
      <c r="J1215" s="18"/>
    </row>
    <row r="1216">
      <c r="A1216" s="6">
        <v>43219.0</v>
      </c>
      <c r="B1216" s="14" t="s">
        <v>47</v>
      </c>
      <c r="C1216" s="51" t="s">
        <v>46</v>
      </c>
      <c r="D1216" s="51">
        <v>105277.7</v>
      </c>
      <c r="E1216" s="52">
        <f t="shared" si="1"/>
        <v>105277.7</v>
      </c>
      <c r="F1216" s="14" t="str">
        <f t="shared" si="2"/>
        <v>#N/A</v>
      </c>
      <c r="G1216" s="14" t="str">
        <f t="shared" si="3"/>
        <v>#N/A</v>
      </c>
      <c r="H1216" s="52">
        <f t="shared" si="4"/>
        <v>105277.7</v>
      </c>
      <c r="I1216" s="18">
        <v>18.0</v>
      </c>
      <c r="J1216" s="18"/>
    </row>
    <row r="1217">
      <c r="A1217" s="6">
        <v>43220.0</v>
      </c>
      <c r="B1217" s="14" t="s">
        <v>47</v>
      </c>
      <c r="C1217" s="51" t="s">
        <v>46</v>
      </c>
      <c r="D1217" s="51">
        <v>121551.7</v>
      </c>
      <c r="E1217" s="52">
        <f t="shared" si="1"/>
        <v>121551.7</v>
      </c>
      <c r="F1217" s="14" t="str">
        <f t="shared" si="2"/>
        <v>#N/A</v>
      </c>
      <c r="G1217" s="14" t="str">
        <f t="shared" si="3"/>
        <v>#N/A</v>
      </c>
      <c r="H1217" s="52">
        <f t="shared" si="4"/>
        <v>121551.7</v>
      </c>
      <c r="I1217" s="18">
        <v>19.6</v>
      </c>
      <c r="J1217" s="18"/>
    </row>
    <row r="1218">
      <c r="A1218" s="6">
        <v>43221.0</v>
      </c>
      <c r="B1218" s="14" t="s">
        <v>47</v>
      </c>
      <c r="C1218" s="51" t="s">
        <v>46</v>
      </c>
      <c r="D1218" s="51">
        <v>122642.2</v>
      </c>
      <c r="E1218" s="52">
        <f t="shared" si="1"/>
        <v>122642.2</v>
      </c>
      <c r="F1218" s="14" t="str">
        <f t="shared" si="2"/>
        <v>#N/A</v>
      </c>
      <c r="G1218" s="14" t="str">
        <f t="shared" si="3"/>
        <v>#N/A</v>
      </c>
      <c r="H1218" s="52">
        <f t="shared" si="4"/>
        <v>122642.2</v>
      </c>
      <c r="I1218" s="18">
        <v>23.4</v>
      </c>
      <c r="J1218" s="18"/>
    </row>
    <row r="1219">
      <c r="A1219" s="6">
        <v>43222.0</v>
      </c>
      <c r="B1219" s="14" t="s">
        <v>47</v>
      </c>
      <c r="C1219" s="51" t="s">
        <v>46</v>
      </c>
      <c r="D1219" s="51">
        <v>118716.6</v>
      </c>
      <c r="E1219" s="52">
        <f t="shared" si="1"/>
        <v>118716.6</v>
      </c>
      <c r="F1219" s="14" t="str">
        <f t="shared" si="2"/>
        <v>#N/A</v>
      </c>
      <c r="G1219" s="14" t="str">
        <f t="shared" si="3"/>
        <v>#N/A</v>
      </c>
      <c r="H1219" s="52">
        <f t="shared" si="4"/>
        <v>118716.6</v>
      </c>
      <c r="I1219" s="18">
        <v>23.2</v>
      </c>
      <c r="J1219" s="18"/>
    </row>
    <row r="1220">
      <c r="A1220" s="6">
        <v>43223.0</v>
      </c>
      <c r="B1220" s="14" t="s">
        <v>47</v>
      </c>
      <c r="C1220" s="51" t="s">
        <v>46</v>
      </c>
      <c r="D1220" s="51">
        <v>117357.8</v>
      </c>
      <c r="E1220" s="52">
        <f t="shared" si="1"/>
        <v>117357.8</v>
      </c>
      <c r="F1220" s="14" t="str">
        <f t="shared" si="2"/>
        <v>#N/A</v>
      </c>
      <c r="G1220" s="14" t="str">
        <f t="shared" si="3"/>
        <v>#N/A</v>
      </c>
      <c r="H1220" s="52">
        <f t="shared" si="4"/>
        <v>117357.8</v>
      </c>
      <c r="I1220" s="18">
        <v>24.4</v>
      </c>
      <c r="J1220" s="18"/>
    </row>
    <row r="1221">
      <c r="A1221" s="6">
        <v>43224.0</v>
      </c>
      <c r="B1221" s="14" t="s">
        <v>47</v>
      </c>
      <c r="C1221" s="51" t="s">
        <v>46</v>
      </c>
      <c r="D1221" s="51">
        <v>116870.5</v>
      </c>
      <c r="E1221" s="52">
        <f t="shared" si="1"/>
        <v>116870.5</v>
      </c>
      <c r="F1221" s="14" t="str">
        <f t="shared" si="2"/>
        <v>#N/A</v>
      </c>
      <c r="G1221" s="14" t="str">
        <f t="shared" si="3"/>
        <v>#N/A</v>
      </c>
      <c r="H1221" s="52">
        <f t="shared" si="4"/>
        <v>116870.5</v>
      </c>
      <c r="I1221" s="18">
        <v>17.2</v>
      </c>
      <c r="J1221" s="18"/>
    </row>
    <row r="1222">
      <c r="A1222" s="6">
        <v>43225.0</v>
      </c>
      <c r="B1222" s="14" t="s">
        <v>47</v>
      </c>
      <c r="C1222" s="51" t="s">
        <v>46</v>
      </c>
      <c r="D1222" s="51">
        <v>106893.0</v>
      </c>
      <c r="E1222" s="52">
        <f t="shared" si="1"/>
        <v>106893</v>
      </c>
      <c r="F1222" s="14" t="str">
        <f t="shared" si="2"/>
        <v>#N/A</v>
      </c>
      <c r="G1222" s="14" t="str">
        <f t="shared" si="3"/>
        <v>#N/A</v>
      </c>
      <c r="H1222" s="52">
        <f t="shared" si="4"/>
        <v>106893</v>
      </c>
      <c r="I1222" s="18">
        <v>21.6</v>
      </c>
      <c r="J1222" s="18"/>
    </row>
    <row r="1223">
      <c r="A1223" s="6">
        <v>43226.0</v>
      </c>
      <c r="B1223" s="14" t="s">
        <v>47</v>
      </c>
      <c r="C1223" s="51" t="s">
        <v>46</v>
      </c>
      <c r="D1223" s="51">
        <v>105840.4</v>
      </c>
      <c r="E1223" s="52">
        <f t="shared" si="1"/>
        <v>105840.4</v>
      </c>
      <c r="F1223" s="14" t="str">
        <f t="shared" si="2"/>
        <v>#N/A</v>
      </c>
      <c r="G1223" s="14" t="str">
        <f t="shared" si="3"/>
        <v>#N/A</v>
      </c>
      <c r="H1223" s="52">
        <f t="shared" si="4"/>
        <v>105840.4</v>
      </c>
      <c r="I1223" s="18">
        <v>21.7</v>
      </c>
      <c r="J1223" s="18"/>
    </row>
    <row r="1224">
      <c r="A1224" s="6">
        <v>43227.0</v>
      </c>
      <c r="B1224" s="14" t="s">
        <v>47</v>
      </c>
      <c r="C1224" s="51" t="s">
        <v>46</v>
      </c>
      <c r="D1224" s="51">
        <v>118254.6</v>
      </c>
      <c r="E1224" s="52">
        <f t="shared" si="1"/>
        <v>118254.6</v>
      </c>
      <c r="F1224" s="14" t="str">
        <f t="shared" si="2"/>
        <v>#N/A</v>
      </c>
      <c r="G1224" s="14" t="str">
        <f t="shared" si="3"/>
        <v>#N/A</v>
      </c>
      <c r="H1224" s="52">
        <f t="shared" si="4"/>
        <v>118254.6</v>
      </c>
      <c r="I1224" s="18">
        <v>19.5</v>
      </c>
      <c r="J1224" s="18"/>
    </row>
    <row r="1225">
      <c r="A1225" s="6">
        <v>43228.0</v>
      </c>
      <c r="B1225" s="14" t="s">
        <v>47</v>
      </c>
      <c r="C1225" s="51" t="s">
        <v>46</v>
      </c>
      <c r="D1225" s="51">
        <v>122876.9</v>
      </c>
      <c r="E1225" s="52">
        <f t="shared" si="1"/>
        <v>122876.9</v>
      </c>
      <c r="F1225" s="14" t="str">
        <f t="shared" si="2"/>
        <v>#N/A</v>
      </c>
      <c r="G1225" s="14" t="str">
        <f t="shared" si="3"/>
        <v>#N/A</v>
      </c>
      <c r="H1225" s="52">
        <f t="shared" si="4"/>
        <v>122876.9</v>
      </c>
      <c r="I1225" s="18">
        <v>17.9</v>
      </c>
      <c r="J1225" s="18"/>
    </row>
    <row r="1226">
      <c r="A1226" s="6">
        <v>43229.0</v>
      </c>
      <c r="B1226" s="14" t="s">
        <v>47</v>
      </c>
      <c r="C1226" s="51" t="s">
        <v>46</v>
      </c>
      <c r="D1226" s="51">
        <v>122721.5</v>
      </c>
      <c r="E1226" s="52">
        <f t="shared" si="1"/>
        <v>122721.5</v>
      </c>
      <c r="F1226" s="14" t="str">
        <f t="shared" si="2"/>
        <v>#N/A</v>
      </c>
      <c r="G1226" s="14" t="str">
        <f t="shared" si="3"/>
        <v>#N/A</v>
      </c>
      <c r="H1226" s="52">
        <f t="shared" si="4"/>
        <v>122721.5</v>
      </c>
      <c r="I1226" s="18">
        <v>18.4</v>
      </c>
      <c r="J1226" s="18"/>
    </row>
    <row r="1227">
      <c r="A1227" s="6">
        <v>43230.0</v>
      </c>
      <c r="B1227" s="14" t="s">
        <v>47</v>
      </c>
      <c r="C1227" s="51" t="s">
        <v>46</v>
      </c>
      <c r="D1227" s="51">
        <v>128518.5</v>
      </c>
      <c r="E1227" s="52">
        <f t="shared" si="1"/>
        <v>128518.5</v>
      </c>
      <c r="F1227" s="14" t="str">
        <f t="shared" si="2"/>
        <v>#N/A</v>
      </c>
      <c r="G1227" s="14" t="str">
        <f t="shared" si="3"/>
        <v>#N/A</v>
      </c>
      <c r="H1227" s="52">
        <f t="shared" si="4"/>
        <v>128518.5</v>
      </c>
      <c r="I1227" s="18">
        <v>12.8</v>
      </c>
      <c r="J1227" s="18"/>
    </row>
    <row r="1228">
      <c r="A1228" s="6">
        <v>43231.0</v>
      </c>
      <c r="B1228" s="14" t="s">
        <v>47</v>
      </c>
      <c r="C1228" s="51" t="s">
        <v>46</v>
      </c>
      <c r="D1228" s="51">
        <v>133467.4</v>
      </c>
      <c r="E1228" s="52">
        <f t="shared" si="1"/>
        <v>133467.4</v>
      </c>
      <c r="F1228" s="14" t="str">
        <f t="shared" si="2"/>
        <v>#N/A</v>
      </c>
      <c r="G1228" s="14" t="str">
        <f t="shared" si="3"/>
        <v>#N/A</v>
      </c>
      <c r="H1228" s="52">
        <f t="shared" si="4"/>
        <v>133467.4</v>
      </c>
      <c r="I1228" s="18">
        <v>15.1</v>
      </c>
      <c r="J1228" s="18"/>
    </row>
    <row r="1229">
      <c r="A1229" s="6">
        <v>43232.0</v>
      </c>
      <c r="B1229" s="14" t="s">
        <v>47</v>
      </c>
      <c r="C1229" s="51" t="s">
        <v>46</v>
      </c>
      <c r="D1229" s="51">
        <v>111273.8</v>
      </c>
      <c r="E1229" s="52">
        <f t="shared" si="1"/>
        <v>111273.8</v>
      </c>
      <c r="F1229" s="14" t="str">
        <f t="shared" si="2"/>
        <v>#N/A</v>
      </c>
      <c r="G1229" s="14" t="str">
        <f t="shared" si="3"/>
        <v>#N/A</v>
      </c>
      <c r="H1229" s="52">
        <f t="shared" si="4"/>
        <v>111273.8</v>
      </c>
      <c r="I1229" s="18">
        <v>16.9</v>
      </c>
      <c r="J1229" s="18"/>
    </row>
    <row r="1230">
      <c r="A1230" s="6">
        <v>43233.0</v>
      </c>
      <c r="B1230" s="14" t="s">
        <v>47</v>
      </c>
      <c r="C1230" s="51" t="s">
        <v>46</v>
      </c>
      <c r="D1230" s="51">
        <v>108729.7</v>
      </c>
      <c r="E1230" s="52">
        <f t="shared" si="1"/>
        <v>108729.7</v>
      </c>
      <c r="F1230" s="14" t="str">
        <f t="shared" si="2"/>
        <v>#N/A</v>
      </c>
      <c r="G1230" s="14" t="str">
        <f t="shared" si="3"/>
        <v>#N/A</v>
      </c>
      <c r="H1230" s="52">
        <f t="shared" si="4"/>
        <v>108729.7</v>
      </c>
      <c r="I1230" s="18">
        <v>16.2</v>
      </c>
      <c r="J1230" s="18"/>
    </row>
    <row r="1231">
      <c r="A1231" s="6">
        <v>43234.0</v>
      </c>
      <c r="B1231" s="14" t="s">
        <v>47</v>
      </c>
      <c r="C1231" s="51" t="s">
        <v>46</v>
      </c>
      <c r="D1231" s="51">
        <v>129886.0</v>
      </c>
      <c r="E1231" s="52">
        <f t="shared" si="1"/>
        <v>129886</v>
      </c>
      <c r="F1231" s="14" t="str">
        <f t="shared" si="2"/>
        <v>#N/A</v>
      </c>
      <c r="G1231" s="14" t="str">
        <f t="shared" si="3"/>
        <v>#N/A</v>
      </c>
      <c r="H1231" s="52">
        <f t="shared" si="4"/>
        <v>129886</v>
      </c>
      <c r="I1231" s="18">
        <v>15.9</v>
      </c>
      <c r="J1231" s="18"/>
    </row>
    <row r="1232">
      <c r="A1232" s="6">
        <v>43235.0</v>
      </c>
      <c r="B1232" s="14" t="s">
        <v>47</v>
      </c>
      <c r="C1232" s="51" t="s">
        <v>46</v>
      </c>
      <c r="D1232" s="51">
        <v>131900.5</v>
      </c>
      <c r="E1232" s="52">
        <f t="shared" si="1"/>
        <v>131900.5</v>
      </c>
      <c r="F1232" s="14" t="str">
        <f t="shared" si="2"/>
        <v>#N/A</v>
      </c>
      <c r="G1232" s="14" t="str">
        <f t="shared" si="3"/>
        <v>#N/A</v>
      </c>
      <c r="H1232" s="52">
        <f t="shared" si="4"/>
        <v>131900.5</v>
      </c>
      <c r="I1232" s="18">
        <v>14.6</v>
      </c>
      <c r="J1232" s="18"/>
    </row>
    <row r="1233">
      <c r="A1233" s="6">
        <v>43236.0</v>
      </c>
      <c r="B1233" s="14" t="s">
        <v>47</v>
      </c>
      <c r="C1233" s="51" t="s">
        <v>46</v>
      </c>
      <c r="D1233" s="51">
        <v>133399.2</v>
      </c>
      <c r="E1233" s="52">
        <f t="shared" si="1"/>
        <v>133399.2</v>
      </c>
      <c r="F1233" s="14" t="str">
        <f t="shared" si="2"/>
        <v>#N/A</v>
      </c>
      <c r="G1233" s="14" t="str">
        <f t="shared" si="3"/>
        <v>#N/A</v>
      </c>
      <c r="H1233" s="52">
        <f t="shared" si="4"/>
        <v>133399.2</v>
      </c>
      <c r="I1233" s="18">
        <v>14.3</v>
      </c>
      <c r="J1233" s="18"/>
    </row>
    <row r="1234">
      <c r="A1234" s="6">
        <v>43237.0</v>
      </c>
      <c r="B1234" s="14" t="s">
        <v>47</v>
      </c>
      <c r="C1234" s="51" t="s">
        <v>46</v>
      </c>
      <c r="D1234" s="51">
        <v>131757.2</v>
      </c>
      <c r="E1234" s="52">
        <f t="shared" si="1"/>
        <v>131757.2</v>
      </c>
      <c r="F1234" s="14" t="str">
        <f t="shared" si="2"/>
        <v>#N/A</v>
      </c>
      <c r="G1234" s="14" t="str">
        <f t="shared" si="3"/>
        <v>#N/A</v>
      </c>
      <c r="H1234" s="52">
        <f t="shared" si="4"/>
        <v>131757.2</v>
      </c>
      <c r="I1234" s="18">
        <v>15.0</v>
      </c>
      <c r="J1234" s="18"/>
    </row>
    <row r="1235">
      <c r="A1235" s="6">
        <v>43238.0</v>
      </c>
      <c r="B1235" s="14" t="s">
        <v>47</v>
      </c>
      <c r="C1235" s="51" t="s">
        <v>46</v>
      </c>
      <c r="D1235" s="51">
        <v>127353.6</v>
      </c>
      <c r="E1235" s="52">
        <f t="shared" si="1"/>
        <v>127353.6</v>
      </c>
      <c r="F1235" s="14" t="str">
        <f t="shared" si="2"/>
        <v>#N/A</v>
      </c>
      <c r="G1235" s="14" t="str">
        <f t="shared" si="3"/>
        <v>#N/A</v>
      </c>
      <c r="H1235" s="52">
        <f t="shared" si="4"/>
        <v>127353.6</v>
      </c>
      <c r="I1235" s="18">
        <v>17.7</v>
      </c>
      <c r="J1235" s="18"/>
    </row>
    <row r="1236">
      <c r="A1236" s="6">
        <v>43239.0</v>
      </c>
      <c r="B1236" s="14" t="s">
        <v>47</v>
      </c>
      <c r="C1236" s="51" t="s">
        <v>46</v>
      </c>
      <c r="D1236" s="51">
        <v>119262.1</v>
      </c>
      <c r="E1236" s="52">
        <f t="shared" si="1"/>
        <v>119262.1</v>
      </c>
      <c r="F1236" s="14" t="str">
        <f t="shared" si="2"/>
        <v>#N/A</v>
      </c>
      <c r="G1236" s="14" t="str">
        <f t="shared" si="3"/>
        <v>#N/A</v>
      </c>
      <c r="H1236" s="52">
        <f t="shared" si="4"/>
        <v>119262.1</v>
      </c>
      <c r="I1236" s="18">
        <v>15.5</v>
      </c>
      <c r="J1236" s="18"/>
    </row>
    <row r="1237">
      <c r="A1237" s="6">
        <v>43240.0</v>
      </c>
      <c r="B1237" s="14" t="s">
        <v>47</v>
      </c>
      <c r="C1237" s="51" t="s">
        <v>46</v>
      </c>
      <c r="D1237" s="51">
        <v>112349.3</v>
      </c>
      <c r="E1237" s="52">
        <f t="shared" si="1"/>
        <v>112349.3</v>
      </c>
      <c r="F1237" s="14" t="str">
        <f t="shared" si="2"/>
        <v>#N/A</v>
      </c>
      <c r="G1237" s="14" t="str">
        <f t="shared" si="3"/>
        <v>#N/A</v>
      </c>
      <c r="H1237" s="52">
        <f t="shared" si="4"/>
        <v>112349.3</v>
      </c>
      <c r="I1237" s="18">
        <v>16.2</v>
      </c>
      <c r="J1237" s="18"/>
    </row>
    <row r="1238">
      <c r="A1238" s="6">
        <v>43241.0</v>
      </c>
      <c r="B1238" s="14" t="s">
        <v>47</v>
      </c>
      <c r="C1238" s="51" t="s">
        <v>46</v>
      </c>
      <c r="D1238" s="51">
        <v>124046.8</v>
      </c>
      <c r="E1238" s="52">
        <f t="shared" si="1"/>
        <v>124046.8</v>
      </c>
      <c r="F1238" s="14" t="str">
        <f t="shared" si="2"/>
        <v>#N/A</v>
      </c>
      <c r="G1238" s="14" t="str">
        <f t="shared" si="3"/>
        <v>#N/A</v>
      </c>
      <c r="H1238" s="52">
        <f t="shared" si="4"/>
        <v>124046.8</v>
      </c>
      <c r="I1238" s="18">
        <v>16.7</v>
      </c>
      <c r="J1238" s="18"/>
    </row>
    <row r="1239">
      <c r="A1239" s="6">
        <v>43242.0</v>
      </c>
      <c r="B1239" s="14" t="s">
        <v>47</v>
      </c>
      <c r="C1239" s="51" t="s">
        <v>46</v>
      </c>
      <c r="D1239" s="51">
        <v>126923.0</v>
      </c>
      <c r="E1239" s="52">
        <f t="shared" si="1"/>
        <v>126923</v>
      </c>
      <c r="F1239" s="14" t="str">
        <f t="shared" si="2"/>
        <v>#N/A</v>
      </c>
      <c r="G1239" s="14" t="str">
        <f t="shared" si="3"/>
        <v>#N/A</v>
      </c>
      <c r="H1239" s="52">
        <f t="shared" si="4"/>
        <v>126923</v>
      </c>
      <c r="I1239" s="18">
        <v>17.0</v>
      </c>
      <c r="J1239" s="18"/>
    </row>
    <row r="1240">
      <c r="A1240" s="6">
        <v>43243.0</v>
      </c>
      <c r="B1240" s="14" t="s">
        <v>47</v>
      </c>
      <c r="C1240" s="51" t="s">
        <v>46</v>
      </c>
      <c r="D1240" s="51">
        <v>129352.8</v>
      </c>
      <c r="E1240" s="52">
        <f t="shared" si="1"/>
        <v>129352.8</v>
      </c>
      <c r="F1240" s="14" t="str">
        <f t="shared" si="2"/>
        <v>#N/A</v>
      </c>
      <c r="G1240" s="14" t="str">
        <f t="shared" si="3"/>
        <v>#N/A</v>
      </c>
      <c r="H1240" s="52">
        <f t="shared" si="4"/>
        <v>129352.8</v>
      </c>
      <c r="I1240" s="18">
        <v>15.3</v>
      </c>
      <c r="J1240" s="18"/>
    </row>
    <row r="1241">
      <c r="A1241" s="6">
        <v>43244.0</v>
      </c>
      <c r="B1241" s="14" t="s">
        <v>47</v>
      </c>
      <c r="C1241" s="51" t="s">
        <v>46</v>
      </c>
      <c r="D1241" s="51">
        <v>129553.9</v>
      </c>
      <c r="E1241" s="52">
        <f t="shared" si="1"/>
        <v>129553.9</v>
      </c>
      <c r="F1241" s="14" t="str">
        <f t="shared" si="2"/>
        <v>#N/A</v>
      </c>
      <c r="G1241" s="14" t="str">
        <f t="shared" si="3"/>
        <v>#N/A</v>
      </c>
      <c r="H1241" s="52">
        <f t="shared" si="4"/>
        <v>129553.9</v>
      </c>
      <c r="I1241" s="18">
        <v>16.1</v>
      </c>
      <c r="J1241" s="18"/>
    </row>
    <row r="1242">
      <c r="A1242" s="6">
        <v>43245.0</v>
      </c>
      <c r="B1242" s="14" t="s">
        <v>47</v>
      </c>
      <c r="C1242" s="51" t="s">
        <v>46</v>
      </c>
      <c r="D1242" s="51">
        <v>127957.6</v>
      </c>
      <c r="E1242" s="52">
        <f t="shared" si="1"/>
        <v>127957.6</v>
      </c>
      <c r="F1242" s="14" t="str">
        <f t="shared" si="2"/>
        <v>#N/A</v>
      </c>
      <c r="G1242" s="14" t="str">
        <f t="shared" si="3"/>
        <v>#N/A</v>
      </c>
      <c r="H1242" s="52">
        <f t="shared" si="4"/>
        <v>127957.6</v>
      </c>
      <c r="I1242" s="18">
        <v>14.9</v>
      </c>
      <c r="J1242" s="18"/>
    </row>
    <row r="1243">
      <c r="A1243" s="6">
        <v>43246.0</v>
      </c>
      <c r="B1243" s="14" t="s">
        <v>47</v>
      </c>
      <c r="C1243" s="51" t="s">
        <v>46</v>
      </c>
      <c r="D1243" s="51">
        <v>115384.1</v>
      </c>
      <c r="E1243" s="52">
        <f t="shared" si="1"/>
        <v>115384.1</v>
      </c>
      <c r="F1243" s="14" t="str">
        <f t="shared" si="2"/>
        <v>#N/A</v>
      </c>
      <c r="G1243" s="14" t="str">
        <f t="shared" si="3"/>
        <v>#N/A</v>
      </c>
      <c r="H1243" s="52">
        <f t="shared" si="4"/>
        <v>115384.1</v>
      </c>
      <c r="I1243" s="18">
        <v>20.5</v>
      </c>
      <c r="J1243" s="18"/>
    </row>
    <row r="1244">
      <c r="A1244" s="6">
        <v>43247.0</v>
      </c>
      <c r="B1244" s="14" t="s">
        <v>47</v>
      </c>
      <c r="C1244" s="51" t="s">
        <v>46</v>
      </c>
      <c r="D1244" s="51">
        <v>106044.5</v>
      </c>
      <c r="E1244" s="52">
        <f t="shared" si="1"/>
        <v>106044.5</v>
      </c>
      <c r="F1244" s="14" t="str">
        <f t="shared" si="2"/>
        <v>#N/A</v>
      </c>
      <c r="G1244" s="14" t="str">
        <f t="shared" si="3"/>
        <v>#N/A</v>
      </c>
      <c r="H1244" s="52">
        <f t="shared" si="4"/>
        <v>106044.5</v>
      </c>
      <c r="I1244" s="18">
        <v>20.7</v>
      </c>
      <c r="J1244" s="18"/>
    </row>
    <row r="1245">
      <c r="A1245" s="6">
        <v>43248.0</v>
      </c>
      <c r="B1245" s="14" t="s">
        <v>47</v>
      </c>
      <c r="C1245" s="51" t="s">
        <v>46</v>
      </c>
      <c r="D1245" s="51">
        <v>119360.3</v>
      </c>
      <c r="E1245" s="52">
        <f t="shared" si="1"/>
        <v>119360.3</v>
      </c>
      <c r="F1245" s="14" t="str">
        <f t="shared" si="2"/>
        <v>#N/A</v>
      </c>
      <c r="G1245" s="14" t="str">
        <f t="shared" si="3"/>
        <v>#N/A</v>
      </c>
      <c r="H1245" s="52">
        <f t="shared" si="4"/>
        <v>119360.3</v>
      </c>
      <c r="I1245" s="18">
        <v>20.5</v>
      </c>
      <c r="J1245" s="18"/>
    </row>
    <row r="1246">
      <c r="A1246" s="6">
        <v>43249.0</v>
      </c>
      <c r="B1246" s="14" t="s">
        <v>47</v>
      </c>
      <c r="C1246" s="51" t="s">
        <v>46</v>
      </c>
      <c r="D1246" s="51">
        <v>123142.8</v>
      </c>
      <c r="E1246" s="52">
        <f t="shared" si="1"/>
        <v>123142.8</v>
      </c>
      <c r="F1246" s="14" t="str">
        <f t="shared" si="2"/>
        <v>#N/A</v>
      </c>
      <c r="G1246" s="14" t="str">
        <f t="shared" si="3"/>
        <v>#N/A</v>
      </c>
      <c r="H1246" s="52">
        <f t="shared" si="4"/>
        <v>123142.8</v>
      </c>
      <c r="I1246" s="18">
        <v>17.9</v>
      </c>
      <c r="J1246" s="18"/>
    </row>
    <row r="1247">
      <c r="A1247" s="6">
        <v>43250.0</v>
      </c>
      <c r="B1247" s="14" t="s">
        <v>47</v>
      </c>
      <c r="C1247" s="51" t="s">
        <v>46</v>
      </c>
      <c r="D1247" s="51">
        <v>127830.6</v>
      </c>
      <c r="E1247" s="52">
        <f t="shared" si="1"/>
        <v>127830.6</v>
      </c>
      <c r="F1247" s="14" t="str">
        <f t="shared" si="2"/>
        <v>#N/A</v>
      </c>
      <c r="G1247" s="14" t="str">
        <f t="shared" si="3"/>
        <v>#N/A</v>
      </c>
      <c r="H1247" s="52">
        <f t="shared" si="4"/>
        <v>127830.6</v>
      </c>
      <c r="I1247" s="18">
        <v>15.1</v>
      </c>
      <c r="J1247" s="18"/>
    </row>
    <row r="1248">
      <c r="A1248" s="6">
        <v>43251.0</v>
      </c>
      <c r="B1248" s="14" t="s">
        <v>47</v>
      </c>
      <c r="C1248" s="51" t="s">
        <v>46</v>
      </c>
      <c r="D1248" s="51">
        <v>131159.9</v>
      </c>
      <c r="E1248" s="52">
        <f t="shared" si="1"/>
        <v>131159.9</v>
      </c>
      <c r="F1248" s="14" t="str">
        <f t="shared" si="2"/>
        <v>#N/A</v>
      </c>
      <c r="G1248" s="14" t="str">
        <f t="shared" si="3"/>
        <v>#N/A</v>
      </c>
      <c r="H1248" s="52">
        <f t="shared" si="4"/>
        <v>131159.9</v>
      </c>
      <c r="I1248" s="18">
        <v>14.8</v>
      </c>
      <c r="J1248" s="18"/>
    </row>
    <row r="1249">
      <c r="A1249" s="6">
        <v>43252.0</v>
      </c>
      <c r="B1249" s="14" t="s">
        <v>47</v>
      </c>
      <c r="C1249" s="51" t="s">
        <v>46</v>
      </c>
      <c r="D1249" s="51">
        <v>135864.1</v>
      </c>
      <c r="E1249" s="52">
        <f t="shared" si="1"/>
        <v>135864.1</v>
      </c>
      <c r="F1249" s="14" t="str">
        <f t="shared" si="2"/>
        <v>#N/A</v>
      </c>
      <c r="G1249" s="14" t="str">
        <f t="shared" si="3"/>
        <v>#N/A</v>
      </c>
      <c r="H1249" s="52">
        <f t="shared" si="4"/>
        <v>135864.1</v>
      </c>
      <c r="I1249" s="18">
        <v>13.3</v>
      </c>
      <c r="J1249" s="18"/>
    </row>
    <row r="1250">
      <c r="A1250" s="6">
        <v>43253.0</v>
      </c>
      <c r="B1250" s="14" t="s">
        <v>47</v>
      </c>
      <c r="C1250" s="51" t="s">
        <v>46</v>
      </c>
      <c r="D1250" s="51">
        <v>123226.1</v>
      </c>
      <c r="E1250" s="52">
        <f t="shared" si="1"/>
        <v>123226.1</v>
      </c>
      <c r="F1250" s="14" t="str">
        <f t="shared" si="2"/>
        <v>#N/A</v>
      </c>
      <c r="G1250" s="14" t="str">
        <f t="shared" si="3"/>
        <v>#N/A</v>
      </c>
      <c r="H1250" s="52">
        <f t="shared" si="4"/>
        <v>123226.1</v>
      </c>
      <c r="I1250" s="18">
        <v>13.6</v>
      </c>
      <c r="J1250" s="18"/>
    </row>
    <row r="1251">
      <c r="A1251" s="6">
        <v>43254.0</v>
      </c>
      <c r="B1251" s="14" t="s">
        <v>47</v>
      </c>
      <c r="C1251" s="51" t="s">
        <v>46</v>
      </c>
      <c r="D1251" s="51">
        <v>121177.6</v>
      </c>
      <c r="E1251" s="52">
        <f t="shared" si="1"/>
        <v>121177.6</v>
      </c>
      <c r="F1251" s="14" t="str">
        <f t="shared" si="2"/>
        <v>#N/A</v>
      </c>
      <c r="G1251" s="14" t="str">
        <f t="shared" si="3"/>
        <v>#N/A</v>
      </c>
      <c r="H1251" s="52">
        <f t="shared" si="4"/>
        <v>121177.6</v>
      </c>
      <c r="I1251" s="18">
        <v>13.8</v>
      </c>
      <c r="J1251" s="18"/>
    </row>
    <row r="1252">
      <c r="A1252" s="6">
        <v>43255.0</v>
      </c>
      <c r="B1252" s="14" t="s">
        <v>47</v>
      </c>
      <c r="C1252" s="51" t="s">
        <v>46</v>
      </c>
      <c r="D1252" s="51">
        <v>135385.4</v>
      </c>
      <c r="E1252" s="52">
        <f t="shared" si="1"/>
        <v>135385.4</v>
      </c>
      <c r="F1252" s="14" t="str">
        <f t="shared" si="2"/>
        <v>#N/A</v>
      </c>
      <c r="G1252" s="14" t="str">
        <f t="shared" si="3"/>
        <v>#N/A</v>
      </c>
      <c r="H1252" s="52">
        <f t="shared" si="4"/>
        <v>135385.4</v>
      </c>
      <c r="I1252" s="18">
        <v>14.4</v>
      </c>
      <c r="J1252" s="18"/>
    </row>
    <row r="1253">
      <c r="A1253" s="6">
        <v>43256.0</v>
      </c>
      <c r="B1253" s="14" t="s">
        <v>47</v>
      </c>
      <c r="C1253" s="51" t="s">
        <v>46</v>
      </c>
      <c r="D1253" s="51">
        <v>132975.1</v>
      </c>
      <c r="E1253" s="52">
        <f t="shared" si="1"/>
        <v>132975.1</v>
      </c>
      <c r="F1253" s="14" t="str">
        <f t="shared" si="2"/>
        <v>#N/A</v>
      </c>
      <c r="G1253" s="14" t="str">
        <f t="shared" si="3"/>
        <v>#N/A</v>
      </c>
      <c r="H1253" s="52">
        <f t="shared" si="4"/>
        <v>132975.1</v>
      </c>
      <c r="I1253" s="18">
        <v>15.0</v>
      </c>
      <c r="J1253" s="18"/>
    </row>
    <row r="1254">
      <c r="A1254" s="6">
        <v>43257.0</v>
      </c>
      <c r="B1254" s="14" t="s">
        <v>47</v>
      </c>
      <c r="C1254" s="51" t="s">
        <v>46</v>
      </c>
      <c r="D1254" s="51">
        <v>132038.4</v>
      </c>
      <c r="E1254" s="52">
        <f t="shared" si="1"/>
        <v>132038.4</v>
      </c>
      <c r="F1254" s="14" t="str">
        <f t="shared" si="2"/>
        <v>#N/A</v>
      </c>
      <c r="G1254" s="14" t="str">
        <f t="shared" si="3"/>
        <v>#N/A</v>
      </c>
      <c r="H1254" s="52">
        <f t="shared" si="4"/>
        <v>132038.4</v>
      </c>
      <c r="I1254" s="18">
        <v>19.1</v>
      </c>
      <c r="J1254" s="18"/>
    </row>
    <row r="1255">
      <c r="A1255" s="6">
        <v>43258.0</v>
      </c>
      <c r="B1255" s="14" t="s">
        <v>47</v>
      </c>
      <c r="C1255" s="51" t="s">
        <v>46</v>
      </c>
      <c r="D1255" s="51">
        <v>128577.6</v>
      </c>
      <c r="E1255" s="52">
        <f t="shared" si="1"/>
        <v>128577.6</v>
      </c>
      <c r="F1255" s="14" t="str">
        <f t="shared" si="2"/>
        <v>#N/A</v>
      </c>
      <c r="G1255" s="14" t="str">
        <f t="shared" si="3"/>
        <v>#N/A</v>
      </c>
      <c r="H1255" s="52">
        <f t="shared" si="4"/>
        <v>128577.6</v>
      </c>
      <c r="I1255" s="18">
        <v>17.8</v>
      </c>
      <c r="J1255" s="18"/>
    </row>
    <row r="1256">
      <c r="A1256" s="6">
        <v>43259.0</v>
      </c>
      <c r="B1256" s="14" t="s">
        <v>47</v>
      </c>
      <c r="C1256" s="51" t="s">
        <v>46</v>
      </c>
      <c r="D1256" s="51">
        <v>129910.0</v>
      </c>
      <c r="E1256" s="52">
        <f t="shared" si="1"/>
        <v>129910</v>
      </c>
      <c r="F1256" s="14" t="str">
        <f t="shared" si="2"/>
        <v>#N/A</v>
      </c>
      <c r="G1256" s="14" t="str">
        <f t="shared" si="3"/>
        <v>#N/A</v>
      </c>
      <c r="H1256" s="52">
        <f t="shared" si="4"/>
        <v>129910</v>
      </c>
      <c r="I1256" s="18">
        <v>13.6</v>
      </c>
      <c r="J1256" s="18"/>
    </row>
    <row r="1257">
      <c r="A1257" s="6">
        <v>43260.0</v>
      </c>
      <c r="B1257" s="14" t="s">
        <v>47</v>
      </c>
      <c r="C1257" s="51" t="s">
        <v>46</v>
      </c>
      <c r="D1257" s="51">
        <v>120232.2</v>
      </c>
      <c r="E1257" s="52">
        <f t="shared" si="1"/>
        <v>120232.2</v>
      </c>
      <c r="F1257" s="14" t="str">
        <f t="shared" si="2"/>
        <v>#N/A</v>
      </c>
      <c r="G1257" s="14" t="str">
        <f t="shared" si="3"/>
        <v>#N/A</v>
      </c>
      <c r="H1257" s="52">
        <f t="shared" si="4"/>
        <v>120232.2</v>
      </c>
      <c r="I1257" s="18">
        <v>15.6</v>
      </c>
      <c r="J1257" s="18"/>
    </row>
    <row r="1258">
      <c r="A1258" s="6">
        <v>43261.0</v>
      </c>
      <c r="B1258" s="14" t="s">
        <v>47</v>
      </c>
      <c r="C1258" s="51" t="s">
        <v>46</v>
      </c>
      <c r="D1258" s="51">
        <v>117037.9</v>
      </c>
      <c r="E1258" s="52">
        <f t="shared" si="1"/>
        <v>117037.9</v>
      </c>
      <c r="F1258" s="14" t="str">
        <f t="shared" si="2"/>
        <v>#N/A</v>
      </c>
      <c r="G1258" s="14" t="str">
        <f t="shared" si="3"/>
        <v>#N/A</v>
      </c>
      <c r="H1258" s="52">
        <f t="shared" si="4"/>
        <v>117037.9</v>
      </c>
      <c r="I1258" s="18">
        <v>15.3</v>
      </c>
      <c r="J1258" s="18"/>
    </row>
    <row r="1259">
      <c r="A1259" s="6">
        <v>43262.0</v>
      </c>
      <c r="B1259" s="14" t="s">
        <v>47</v>
      </c>
      <c r="C1259" s="51" t="s">
        <v>47</v>
      </c>
      <c r="D1259" s="51">
        <v>113421.0</v>
      </c>
      <c r="E1259" s="52">
        <f t="shared" si="1"/>
        <v>113421</v>
      </c>
      <c r="F1259" s="14" t="str">
        <f t="shared" si="2"/>
        <v>#N/A</v>
      </c>
      <c r="G1259" s="52">
        <f t="shared" si="3"/>
        <v>113421</v>
      </c>
      <c r="H1259" s="52" t="str">
        <f t="shared" si="4"/>
        <v>#N/A</v>
      </c>
      <c r="I1259" s="18">
        <v>17.6</v>
      </c>
      <c r="J1259" s="18"/>
    </row>
    <row r="1260">
      <c r="A1260" s="6">
        <v>43263.0</v>
      </c>
      <c r="B1260" s="14" t="s">
        <v>47</v>
      </c>
      <c r="C1260" s="51" t="s">
        <v>46</v>
      </c>
      <c r="D1260" s="51">
        <v>127261.3</v>
      </c>
      <c r="E1260" s="52">
        <f t="shared" si="1"/>
        <v>127261.3</v>
      </c>
      <c r="F1260" s="14" t="str">
        <f t="shared" si="2"/>
        <v>#N/A</v>
      </c>
      <c r="G1260" s="14" t="str">
        <f t="shared" si="3"/>
        <v>#N/A</v>
      </c>
      <c r="H1260" s="52">
        <f t="shared" si="4"/>
        <v>127261.3</v>
      </c>
      <c r="I1260" s="18">
        <v>16.6</v>
      </c>
      <c r="J1260" s="18"/>
    </row>
    <row r="1261">
      <c r="A1261" s="6">
        <v>43264.0</v>
      </c>
      <c r="B1261" s="14" t="s">
        <v>47</v>
      </c>
      <c r="C1261" s="51" t="s">
        <v>46</v>
      </c>
      <c r="D1261" s="51">
        <v>131574.6</v>
      </c>
      <c r="E1261" s="52">
        <f t="shared" si="1"/>
        <v>131574.6</v>
      </c>
      <c r="F1261" s="14" t="str">
        <f t="shared" si="2"/>
        <v>#N/A</v>
      </c>
      <c r="G1261" s="14" t="str">
        <f t="shared" si="3"/>
        <v>#N/A</v>
      </c>
      <c r="H1261" s="52">
        <f t="shared" si="4"/>
        <v>131574.6</v>
      </c>
      <c r="I1261" s="18">
        <v>14.1</v>
      </c>
      <c r="J1261" s="18"/>
    </row>
    <row r="1262">
      <c r="A1262" s="6">
        <v>43265.0</v>
      </c>
      <c r="B1262" s="14" t="s">
        <v>47</v>
      </c>
      <c r="C1262" s="51" t="s">
        <v>46</v>
      </c>
      <c r="D1262" s="51">
        <v>130544.5</v>
      </c>
      <c r="E1262" s="52">
        <f t="shared" si="1"/>
        <v>130544.5</v>
      </c>
      <c r="F1262" s="14" t="str">
        <f t="shared" si="2"/>
        <v>#N/A</v>
      </c>
      <c r="G1262" s="14" t="str">
        <f t="shared" si="3"/>
        <v>#N/A</v>
      </c>
      <c r="H1262" s="52">
        <f t="shared" si="4"/>
        <v>130544.5</v>
      </c>
      <c r="I1262" s="18">
        <v>14.5</v>
      </c>
      <c r="J1262" s="18"/>
    </row>
    <row r="1263">
      <c r="A1263" s="6">
        <v>43266.0</v>
      </c>
      <c r="B1263" s="14" t="s">
        <v>47</v>
      </c>
      <c r="C1263" s="51" t="s">
        <v>46</v>
      </c>
      <c r="D1263" s="51">
        <v>133009.0</v>
      </c>
      <c r="E1263" s="52">
        <f t="shared" si="1"/>
        <v>133009</v>
      </c>
      <c r="F1263" s="14" t="str">
        <f t="shared" si="2"/>
        <v>#N/A</v>
      </c>
      <c r="G1263" s="14" t="str">
        <f t="shared" si="3"/>
        <v>#N/A</v>
      </c>
      <c r="H1263" s="52">
        <f t="shared" si="4"/>
        <v>133009</v>
      </c>
      <c r="I1263" s="18">
        <v>14.0</v>
      </c>
      <c r="J1263" s="18"/>
    </row>
    <row r="1264">
      <c r="A1264" s="6">
        <v>43267.0</v>
      </c>
      <c r="B1264" s="14" t="s">
        <v>47</v>
      </c>
      <c r="C1264" s="51" t="s">
        <v>46</v>
      </c>
      <c r="D1264" s="51">
        <v>124351.2</v>
      </c>
      <c r="E1264" s="52">
        <f t="shared" si="1"/>
        <v>124351.2</v>
      </c>
      <c r="F1264" s="14" t="str">
        <f t="shared" si="2"/>
        <v>#N/A</v>
      </c>
      <c r="G1264" s="14" t="str">
        <f t="shared" si="3"/>
        <v>#N/A</v>
      </c>
      <c r="H1264" s="52">
        <f t="shared" si="4"/>
        <v>124351.2</v>
      </c>
      <c r="I1264" s="18">
        <v>13.1</v>
      </c>
      <c r="J1264" s="18"/>
    </row>
    <row r="1265">
      <c r="A1265" s="6">
        <v>43268.0</v>
      </c>
      <c r="B1265" s="14" t="s">
        <v>47</v>
      </c>
      <c r="C1265" s="51" t="s">
        <v>46</v>
      </c>
      <c r="D1265" s="51">
        <v>120785.6</v>
      </c>
      <c r="E1265" s="52">
        <f t="shared" si="1"/>
        <v>120785.6</v>
      </c>
      <c r="F1265" s="14" t="str">
        <f t="shared" si="2"/>
        <v>#N/A</v>
      </c>
      <c r="G1265" s="14" t="str">
        <f t="shared" si="3"/>
        <v>#N/A</v>
      </c>
      <c r="H1265" s="52">
        <f t="shared" si="4"/>
        <v>120785.6</v>
      </c>
      <c r="I1265" s="18">
        <v>13.1</v>
      </c>
      <c r="J1265" s="18"/>
    </row>
    <row r="1266">
      <c r="A1266" s="6">
        <v>43269.0</v>
      </c>
      <c r="B1266" s="14" t="s">
        <v>47</v>
      </c>
      <c r="C1266" s="51" t="s">
        <v>46</v>
      </c>
      <c r="D1266" s="51">
        <v>138518.7</v>
      </c>
      <c r="E1266" s="52">
        <f t="shared" si="1"/>
        <v>138518.7</v>
      </c>
      <c r="F1266" s="14" t="str">
        <f t="shared" si="2"/>
        <v>#N/A</v>
      </c>
      <c r="G1266" s="14" t="str">
        <f t="shared" si="3"/>
        <v>#N/A</v>
      </c>
      <c r="H1266" s="52">
        <f t="shared" si="4"/>
        <v>138518.7</v>
      </c>
      <c r="I1266" s="18">
        <v>12.0</v>
      </c>
      <c r="J1266" s="18"/>
    </row>
    <row r="1267">
      <c r="A1267" s="6">
        <v>43270.0</v>
      </c>
      <c r="B1267" s="14" t="s">
        <v>47</v>
      </c>
      <c r="C1267" s="51" t="s">
        <v>46</v>
      </c>
      <c r="D1267" s="51">
        <v>143830.1</v>
      </c>
      <c r="E1267" s="52">
        <f t="shared" si="1"/>
        <v>143830.1</v>
      </c>
      <c r="F1267" s="14" t="str">
        <f t="shared" si="2"/>
        <v>#N/A</v>
      </c>
      <c r="G1267" s="14" t="str">
        <f t="shared" si="3"/>
        <v>#N/A</v>
      </c>
      <c r="H1267" s="52">
        <f t="shared" si="4"/>
        <v>143830.1</v>
      </c>
      <c r="I1267" s="18">
        <v>14.5</v>
      </c>
      <c r="J1267" s="18"/>
    </row>
    <row r="1268">
      <c r="A1268" s="6">
        <v>43271.0</v>
      </c>
      <c r="B1268" s="14" t="s">
        <v>47</v>
      </c>
      <c r="C1268" s="51" t="s">
        <v>46</v>
      </c>
      <c r="D1268" s="51">
        <v>141305.9</v>
      </c>
      <c r="E1268" s="52">
        <f t="shared" si="1"/>
        <v>141305.9</v>
      </c>
      <c r="F1268" s="14" t="str">
        <f t="shared" si="2"/>
        <v>#N/A</v>
      </c>
      <c r="G1268" s="14" t="str">
        <f t="shared" si="3"/>
        <v>#N/A</v>
      </c>
      <c r="H1268" s="52">
        <f t="shared" si="4"/>
        <v>141305.9</v>
      </c>
      <c r="I1268" s="18">
        <v>15.3</v>
      </c>
      <c r="J1268" s="18"/>
    </row>
    <row r="1269">
      <c r="A1269" s="6">
        <v>43272.0</v>
      </c>
      <c r="B1269" s="14" t="s">
        <v>47</v>
      </c>
      <c r="C1269" s="51" t="s">
        <v>46</v>
      </c>
      <c r="D1269" s="51">
        <v>143542.0</v>
      </c>
      <c r="E1269" s="52">
        <f t="shared" si="1"/>
        <v>143542</v>
      </c>
      <c r="F1269" s="14" t="str">
        <f t="shared" si="2"/>
        <v>#N/A</v>
      </c>
      <c r="G1269" s="14" t="str">
        <f t="shared" si="3"/>
        <v>#N/A</v>
      </c>
      <c r="H1269" s="52">
        <f t="shared" si="4"/>
        <v>143542</v>
      </c>
      <c r="I1269" s="18">
        <v>15.1</v>
      </c>
      <c r="J1269" s="18"/>
    </row>
    <row r="1270">
      <c r="A1270" s="6">
        <v>43273.0</v>
      </c>
      <c r="B1270" s="14" t="s">
        <v>47</v>
      </c>
      <c r="C1270" s="51" t="s">
        <v>46</v>
      </c>
      <c r="D1270" s="51">
        <v>140296.4</v>
      </c>
      <c r="E1270" s="52">
        <f t="shared" si="1"/>
        <v>140296.4</v>
      </c>
      <c r="F1270" s="14" t="str">
        <f t="shared" si="2"/>
        <v>#N/A</v>
      </c>
      <c r="G1270" s="14" t="str">
        <f t="shared" si="3"/>
        <v>#N/A</v>
      </c>
      <c r="H1270" s="52">
        <f t="shared" si="4"/>
        <v>140296.4</v>
      </c>
      <c r="I1270" s="18">
        <v>15.0</v>
      </c>
      <c r="J1270" s="18"/>
    </row>
    <row r="1271">
      <c r="A1271" s="6">
        <v>43274.0</v>
      </c>
      <c r="B1271" s="14" t="s">
        <v>47</v>
      </c>
      <c r="C1271" s="51" t="s">
        <v>46</v>
      </c>
      <c r="D1271" s="51">
        <v>132165.4</v>
      </c>
      <c r="E1271" s="52">
        <f t="shared" si="1"/>
        <v>132165.4</v>
      </c>
      <c r="F1271" s="14" t="str">
        <f t="shared" si="2"/>
        <v>#N/A</v>
      </c>
      <c r="G1271" s="14" t="str">
        <f t="shared" si="3"/>
        <v>#N/A</v>
      </c>
      <c r="H1271" s="52">
        <f t="shared" si="4"/>
        <v>132165.4</v>
      </c>
      <c r="I1271" s="18">
        <v>12.8</v>
      </c>
      <c r="J1271" s="18"/>
    </row>
    <row r="1272">
      <c r="A1272" s="6">
        <v>43275.0</v>
      </c>
      <c r="B1272" s="14" t="s">
        <v>47</v>
      </c>
      <c r="C1272" s="51" t="s">
        <v>46</v>
      </c>
      <c r="D1272" s="51">
        <v>125850.6</v>
      </c>
      <c r="E1272" s="52">
        <f t="shared" si="1"/>
        <v>125850.6</v>
      </c>
      <c r="F1272" s="14" t="str">
        <f t="shared" si="2"/>
        <v>#N/A</v>
      </c>
      <c r="G1272" s="14" t="str">
        <f t="shared" si="3"/>
        <v>#N/A</v>
      </c>
      <c r="H1272" s="52">
        <f t="shared" si="4"/>
        <v>125850.6</v>
      </c>
      <c r="I1272" s="18">
        <v>13.1</v>
      </c>
      <c r="J1272" s="18"/>
    </row>
    <row r="1273">
      <c r="A1273" s="6">
        <v>43276.0</v>
      </c>
      <c r="B1273" s="14" t="s">
        <v>47</v>
      </c>
      <c r="C1273" s="51" t="s">
        <v>46</v>
      </c>
      <c r="D1273" s="51">
        <v>141972.7</v>
      </c>
      <c r="E1273" s="52">
        <f t="shared" si="1"/>
        <v>141972.7</v>
      </c>
      <c r="F1273" s="14" t="str">
        <f t="shared" si="2"/>
        <v>#N/A</v>
      </c>
      <c r="G1273" s="14" t="str">
        <f t="shared" si="3"/>
        <v>#N/A</v>
      </c>
      <c r="H1273" s="52">
        <f t="shared" si="4"/>
        <v>141972.7</v>
      </c>
      <c r="I1273" s="18">
        <v>12.6</v>
      </c>
      <c r="J1273" s="18"/>
    </row>
    <row r="1274">
      <c r="A1274" s="6">
        <v>43277.0</v>
      </c>
      <c r="B1274" s="14" t="s">
        <v>47</v>
      </c>
      <c r="C1274" s="51" t="s">
        <v>46</v>
      </c>
      <c r="D1274" s="51">
        <v>142842.4</v>
      </c>
      <c r="E1274" s="52">
        <f t="shared" si="1"/>
        <v>142842.4</v>
      </c>
      <c r="F1274" s="14" t="str">
        <f t="shared" si="2"/>
        <v>#N/A</v>
      </c>
      <c r="G1274" s="14" t="str">
        <f t="shared" si="3"/>
        <v>#N/A</v>
      </c>
      <c r="H1274" s="52">
        <f t="shared" si="4"/>
        <v>142842.4</v>
      </c>
      <c r="I1274" s="18">
        <v>14.1</v>
      </c>
      <c r="J1274" s="18"/>
    </row>
    <row r="1275">
      <c r="A1275" s="6">
        <v>43278.0</v>
      </c>
      <c r="B1275" s="14" t="s">
        <v>47</v>
      </c>
      <c r="C1275" s="51" t="s">
        <v>46</v>
      </c>
      <c r="D1275" s="51">
        <v>148100.1</v>
      </c>
      <c r="E1275" s="52">
        <f t="shared" si="1"/>
        <v>148100.1</v>
      </c>
      <c r="F1275" s="14" t="str">
        <f t="shared" si="2"/>
        <v>#N/A</v>
      </c>
      <c r="G1275" s="14" t="str">
        <f t="shared" si="3"/>
        <v>#N/A</v>
      </c>
      <c r="H1275" s="52">
        <f t="shared" si="4"/>
        <v>148100.1</v>
      </c>
      <c r="I1275" s="18">
        <v>11.2</v>
      </c>
      <c r="J1275" s="18"/>
    </row>
    <row r="1276">
      <c r="A1276" s="6">
        <v>43279.0</v>
      </c>
      <c r="B1276" s="14" t="s">
        <v>47</v>
      </c>
      <c r="C1276" s="51" t="s">
        <v>46</v>
      </c>
      <c r="D1276" s="51">
        <v>150445.5</v>
      </c>
      <c r="E1276" s="52">
        <f t="shared" si="1"/>
        <v>150445.5</v>
      </c>
      <c r="F1276" s="14" t="str">
        <f t="shared" si="2"/>
        <v>#N/A</v>
      </c>
      <c r="G1276" s="14" t="str">
        <f t="shared" si="3"/>
        <v>#N/A</v>
      </c>
      <c r="H1276" s="52">
        <f t="shared" si="4"/>
        <v>150445.5</v>
      </c>
      <c r="I1276" s="18">
        <v>10.6</v>
      </c>
      <c r="J1276" s="18"/>
    </row>
    <row r="1277">
      <c r="A1277" s="6">
        <v>43280.0</v>
      </c>
      <c r="B1277" s="14" t="s">
        <v>46</v>
      </c>
      <c r="C1277" s="51" t="s">
        <v>46</v>
      </c>
      <c r="D1277" s="51">
        <v>139188.5</v>
      </c>
      <c r="E1277" s="60" t="str">
        <f t="shared" si="1"/>
        <v>#N/A</v>
      </c>
      <c r="F1277" s="52">
        <f t="shared" si="2"/>
        <v>139188.5</v>
      </c>
      <c r="G1277" s="14" t="str">
        <f t="shared" si="3"/>
        <v>#N/A</v>
      </c>
      <c r="H1277" s="52">
        <f t="shared" si="4"/>
        <v>139188.5</v>
      </c>
      <c r="I1277" s="18">
        <v>12.5</v>
      </c>
      <c r="J1277" s="18"/>
    </row>
    <row r="1278">
      <c r="A1278" s="6">
        <v>43281.0</v>
      </c>
      <c r="B1278" s="14" t="s">
        <v>46</v>
      </c>
      <c r="C1278" s="51" t="s">
        <v>46</v>
      </c>
      <c r="D1278" s="51">
        <v>125394.4</v>
      </c>
      <c r="E1278" s="60" t="str">
        <f t="shared" si="1"/>
        <v>#N/A</v>
      </c>
      <c r="F1278" s="52">
        <f t="shared" si="2"/>
        <v>125394.4</v>
      </c>
      <c r="G1278" s="14" t="str">
        <f t="shared" si="3"/>
        <v>#N/A</v>
      </c>
      <c r="H1278" s="52">
        <f t="shared" si="4"/>
        <v>125394.4</v>
      </c>
      <c r="I1278" s="18">
        <v>14.2</v>
      </c>
      <c r="J1278" s="18"/>
    </row>
    <row r="1279">
      <c r="A1279" s="6">
        <v>43282.0</v>
      </c>
      <c r="B1279" s="14" t="s">
        <v>46</v>
      </c>
      <c r="C1279" s="51" t="s">
        <v>46</v>
      </c>
      <c r="D1279" s="51">
        <v>124313.1</v>
      </c>
      <c r="E1279" s="60" t="str">
        <f t="shared" si="1"/>
        <v>#N/A</v>
      </c>
      <c r="F1279" s="52">
        <f t="shared" si="2"/>
        <v>124313.1</v>
      </c>
      <c r="G1279" s="14" t="str">
        <f t="shared" si="3"/>
        <v>#N/A</v>
      </c>
      <c r="H1279" s="52">
        <f t="shared" si="4"/>
        <v>124313.1</v>
      </c>
      <c r="I1279" s="18">
        <v>14.7</v>
      </c>
      <c r="J1279" s="18"/>
    </row>
    <row r="1280">
      <c r="A1280" s="6">
        <v>43283.0</v>
      </c>
      <c r="B1280" s="14" t="s">
        <v>46</v>
      </c>
      <c r="C1280" s="51" t="s">
        <v>46</v>
      </c>
      <c r="D1280" s="51">
        <v>140713.3</v>
      </c>
      <c r="E1280" s="60" t="str">
        <f t="shared" si="1"/>
        <v>#N/A</v>
      </c>
      <c r="F1280" s="52">
        <f t="shared" si="2"/>
        <v>140713.3</v>
      </c>
      <c r="G1280" s="14" t="str">
        <f t="shared" si="3"/>
        <v>#N/A</v>
      </c>
      <c r="H1280" s="52">
        <f t="shared" si="4"/>
        <v>140713.3</v>
      </c>
      <c r="I1280" s="18">
        <v>14.6</v>
      </c>
      <c r="J1280" s="18"/>
    </row>
    <row r="1281">
      <c r="A1281" s="6">
        <v>43284.0</v>
      </c>
      <c r="B1281" s="14" t="s">
        <v>46</v>
      </c>
      <c r="C1281" s="51" t="s">
        <v>46</v>
      </c>
      <c r="D1281" s="51">
        <v>135759.3</v>
      </c>
      <c r="E1281" s="60" t="str">
        <f t="shared" si="1"/>
        <v>#N/A</v>
      </c>
      <c r="F1281" s="52">
        <f t="shared" si="2"/>
        <v>135759.3</v>
      </c>
      <c r="G1281" s="14" t="str">
        <f t="shared" si="3"/>
        <v>#N/A</v>
      </c>
      <c r="H1281" s="52">
        <f t="shared" si="4"/>
        <v>135759.3</v>
      </c>
      <c r="I1281" s="18">
        <v>14.3</v>
      </c>
      <c r="J1281" s="18"/>
    </row>
    <row r="1282">
      <c r="A1282" s="6">
        <v>43285.0</v>
      </c>
      <c r="B1282" s="14" t="s">
        <v>46</v>
      </c>
      <c r="C1282" s="51" t="s">
        <v>46</v>
      </c>
      <c r="D1282" s="51">
        <v>128581.0</v>
      </c>
      <c r="E1282" s="60" t="str">
        <f t="shared" si="1"/>
        <v>#N/A</v>
      </c>
      <c r="F1282" s="52">
        <f t="shared" si="2"/>
        <v>128581</v>
      </c>
      <c r="G1282" s="14" t="str">
        <f t="shared" si="3"/>
        <v>#N/A</v>
      </c>
      <c r="H1282" s="52">
        <f t="shared" si="4"/>
        <v>128581</v>
      </c>
      <c r="I1282" s="18">
        <v>17.1</v>
      </c>
      <c r="J1282" s="18"/>
    </row>
    <row r="1283">
      <c r="A1283" s="6">
        <v>43286.0</v>
      </c>
      <c r="B1283" s="14" t="s">
        <v>46</v>
      </c>
      <c r="C1283" s="51" t="s">
        <v>46</v>
      </c>
      <c r="D1283" s="51">
        <v>125861.6</v>
      </c>
      <c r="E1283" s="60" t="str">
        <f t="shared" si="1"/>
        <v>#N/A</v>
      </c>
      <c r="F1283" s="52">
        <f t="shared" si="2"/>
        <v>125861.6</v>
      </c>
      <c r="G1283" s="14" t="str">
        <f t="shared" si="3"/>
        <v>#N/A</v>
      </c>
      <c r="H1283" s="52">
        <f t="shared" si="4"/>
        <v>125861.6</v>
      </c>
      <c r="I1283" s="18">
        <v>18.7</v>
      </c>
      <c r="J1283" s="18"/>
    </row>
    <row r="1284">
      <c r="A1284" s="6">
        <v>43287.0</v>
      </c>
      <c r="B1284" s="14" t="s">
        <v>46</v>
      </c>
      <c r="C1284" s="51" t="s">
        <v>46</v>
      </c>
      <c r="D1284" s="51">
        <v>124242.5</v>
      </c>
      <c r="E1284" s="60" t="str">
        <f t="shared" si="1"/>
        <v>#N/A</v>
      </c>
      <c r="F1284" s="52">
        <f t="shared" si="2"/>
        <v>124242.5</v>
      </c>
      <c r="G1284" s="14" t="str">
        <f t="shared" si="3"/>
        <v>#N/A</v>
      </c>
      <c r="H1284" s="52">
        <f t="shared" si="4"/>
        <v>124242.5</v>
      </c>
      <c r="I1284" s="18">
        <v>15.2</v>
      </c>
      <c r="J1284" s="18"/>
    </row>
    <row r="1285">
      <c r="A1285" s="6">
        <v>43288.0</v>
      </c>
      <c r="B1285" s="14" t="s">
        <v>46</v>
      </c>
      <c r="C1285" s="51" t="s">
        <v>46</v>
      </c>
      <c r="D1285" s="51">
        <v>119717.4</v>
      </c>
      <c r="E1285" s="60" t="str">
        <f t="shared" si="1"/>
        <v>#N/A</v>
      </c>
      <c r="F1285" s="52">
        <f t="shared" si="2"/>
        <v>119717.4</v>
      </c>
      <c r="G1285" s="14" t="str">
        <f t="shared" si="3"/>
        <v>#N/A</v>
      </c>
      <c r="H1285" s="52">
        <f t="shared" si="4"/>
        <v>119717.4</v>
      </c>
      <c r="I1285" s="18">
        <v>12.9</v>
      </c>
      <c r="J1285" s="18"/>
    </row>
    <row r="1286">
      <c r="A1286" s="6">
        <v>43289.0</v>
      </c>
      <c r="B1286" s="14" t="s">
        <v>46</v>
      </c>
      <c r="C1286" s="51" t="s">
        <v>46</v>
      </c>
      <c r="D1286" s="51">
        <v>114562.2</v>
      </c>
      <c r="E1286" s="60" t="str">
        <f t="shared" si="1"/>
        <v>#N/A</v>
      </c>
      <c r="F1286" s="52">
        <f t="shared" si="2"/>
        <v>114562.2</v>
      </c>
      <c r="G1286" s="14" t="str">
        <f t="shared" si="3"/>
        <v>#N/A</v>
      </c>
      <c r="H1286" s="52">
        <f t="shared" si="4"/>
        <v>114562.2</v>
      </c>
      <c r="I1286" s="18">
        <v>13.9</v>
      </c>
      <c r="J1286" s="18"/>
    </row>
    <row r="1287">
      <c r="A1287" s="6">
        <v>43290.0</v>
      </c>
      <c r="B1287" s="14" t="s">
        <v>46</v>
      </c>
      <c r="C1287" s="51" t="s">
        <v>46</v>
      </c>
      <c r="D1287" s="51">
        <v>133874.5</v>
      </c>
      <c r="E1287" s="60" t="str">
        <f t="shared" si="1"/>
        <v>#N/A</v>
      </c>
      <c r="F1287" s="52">
        <f t="shared" si="2"/>
        <v>133874.5</v>
      </c>
      <c r="G1287" s="14" t="str">
        <f t="shared" si="3"/>
        <v>#N/A</v>
      </c>
      <c r="H1287" s="52">
        <f t="shared" si="4"/>
        <v>133874.5</v>
      </c>
      <c r="I1287" s="18">
        <v>13.8</v>
      </c>
      <c r="J1287" s="18"/>
    </row>
    <row r="1288">
      <c r="A1288" s="6">
        <v>43291.0</v>
      </c>
      <c r="B1288" s="14" t="s">
        <v>46</v>
      </c>
      <c r="C1288" s="51" t="s">
        <v>46</v>
      </c>
      <c r="D1288" s="51">
        <v>140343.0</v>
      </c>
      <c r="E1288" s="60" t="str">
        <f t="shared" si="1"/>
        <v>#N/A</v>
      </c>
      <c r="F1288" s="52">
        <f t="shared" si="2"/>
        <v>140343</v>
      </c>
      <c r="G1288" s="14" t="str">
        <f t="shared" si="3"/>
        <v>#N/A</v>
      </c>
      <c r="H1288" s="52">
        <f t="shared" si="4"/>
        <v>140343</v>
      </c>
      <c r="I1288" s="18">
        <v>11.5</v>
      </c>
      <c r="J1288" s="18"/>
    </row>
    <row r="1289">
      <c r="A1289" s="6">
        <v>43292.0</v>
      </c>
      <c r="B1289" s="14" t="s">
        <v>46</v>
      </c>
      <c r="C1289" s="51" t="s">
        <v>46</v>
      </c>
      <c r="D1289" s="51">
        <v>143461.1</v>
      </c>
      <c r="E1289" s="60" t="str">
        <f t="shared" si="1"/>
        <v>#N/A</v>
      </c>
      <c r="F1289" s="52">
        <f t="shared" si="2"/>
        <v>143461.1</v>
      </c>
      <c r="G1289" s="14" t="str">
        <f t="shared" si="3"/>
        <v>#N/A</v>
      </c>
      <c r="H1289" s="52">
        <f t="shared" si="4"/>
        <v>143461.1</v>
      </c>
      <c r="I1289" s="18">
        <v>11.6</v>
      </c>
      <c r="J1289" s="18"/>
    </row>
    <row r="1290">
      <c r="A1290" s="6">
        <v>43293.0</v>
      </c>
      <c r="B1290" s="14" t="s">
        <v>46</v>
      </c>
      <c r="C1290" s="51" t="s">
        <v>46</v>
      </c>
      <c r="D1290" s="51">
        <v>145767.1</v>
      </c>
      <c r="E1290" s="60" t="str">
        <f t="shared" si="1"/>
        <v>#N/A</v>
      </c>
      <c r="F1290" s="52">
        <f t="shared" si="2"/>
        <v>145767.1</v>
      </c>
      <c r="G1290" s="14" t="str">
        <f t="shared" si="3"/>
        <v>#N/A</v>
      </c>
      <c r="H1290" s="52">
        <f t="shared" si="4"/>
        <v>145767.1</v>
      </c>
      <c r="I1290" s="18">
        <v>11.3</v>
      </c>
      <c r="J1290" s="18"/>
    </row>
    <row r="1291">
      <c r="A1291" s="6">
        <v>43294.0</v>
      </c>
      <c r="B1291" s="14" t="s">
        <v>46</v>
      </c>
      <c r="C1291" s="51" t="s">
        <v>46</v>
      </c>
      <c r="D1291" s="51">
        <v>140543.0</v>
      </c>
      <c r="E1291" s="60" t="str">
        <f t="shared" si="1"/>
        <v>#N/A</v>
      </c>
      <c r="F1291" s="52">
        <f t="shared" si="2"/>
        <v>140543</v>
      </c>
      <c r="G1291" s="14" t="str">
        <f t="shared" si="3"/>
        <v>#N/A</v>
      </c>
      <c r="H1291" s="52">
        <f t="shared" si="4"/>
        <v>140543</v>
      </c>
      <c r="I1291" s="18">
        <v>13.9</v>
      </c>
      <c r="J1291" s="18"/>
    </row>
    <row r="1292">
      <c r="A1292" s="6">
        <v>43295.0</v>
      </c>
      <c r="B1292" s="14" t="s">
        <v>46</v>
      </c>
      <c r="C1292" s="51" t="s">
        <v>46</v>
      </c>
      <c r="D1292" s="51">
        <v>124491.5</v>
      </c>
      <c r="E1292" s="60" t="str">
        <f t="shared" si="1"/>
        <v>#N/A</v>
      </c>
      <c r="F1292" s="52">
        <f t="shared" si="2"/>
        <v>124491.5</v>
      </c>
      <c r="G1292" s="14" t="str">
        <f t="shared" si="3"/>
        <v>#N/A</v>
      </c>
      <c r="H1292" s="52">
        <f t="shared" si="4"/>
        <v>124491.5</v>
      </c>
      <c r="I1292" s="18">
        <v>15.5</v>
      </c>
      <c r="J1292" s="18"/>
    </row>
    <row r="1293">
      <c r="A1293" s="6">
        <v>43296.0</v>
      </c>
      <c r="B1293" s="14" t="s">
        <v>46</v>
      </c>
      <c r="C1293" s="51" t="s">
        <v>46</v>
      </c>
      <c r="D1293" s="51">
        <v>119464.3</v>
      </c>
      <c r="E1293" s="60" t="str">
        <f t="shared" si="1"/>
        <v>#N/A</v>
      </c>
      <c r="F1293" s="52">
        <f t="shared" si="2"/>
        <v>119464.3</v>
      </c>
      <c r="G1293" s="14" t="str">
        <f t="shared" si="3"/>
        <v>#N/A</v>
      </c>
      <c r="H1293" s="52">
        <f t="shared" si="4"/>
        <v>119464.3</v>
      </c>
      <c r="I1293" s="18">
        <v>13.8</v>
      </c>
      <c r="J1293" s="18"/>
    </row>
    <row r="1294">
      <c r="A1294" s="6">
        <v>43297.0</v>
      </c>
      <c r="B1294" s="14" t="s">
        <v>46</v>
      </c>
      <c r="C1294" s="51" t="s">
        <v>46</v>
      </c>
      <c r="D1294" s="51">
        <v>137446.8</v>
      </c>
      <c r="E1294" s="60" t="str">
        <f t="shared" si="1"/>
        <v>#N/A</v>
      </c>
      <c r="F1294" s="52">
        <f t="shared" si="2"/>
        <v>137446.8</v>
      </c>
      <c r="G1294" s="14" t="str">
        <f t="shared" si="3"/>
        <v>#N/A</v>
      </c>
      <c r="H1294" s="52">
        <f t="shared" si="4"/>
        <v>137446.8</v>
      </c>
      <c r="I1294" s="18">
        <v>12.6</v>
      </c>
      <c r="J1294" s="18"/>
    </row>
    <row r="1295">
      <c r="A1295" s="6">
        <v>43298.0</v>
      </c>
      <c r="B1295" s="14" t="s">
        <v>47</v>
      </c>
      <c r="C1295" s="51" t="s">
        <v>46</v>
      </c>
      <c r="D1295" s="51">
        <v>131367.1</v>
      </c>
      <c r="E1295" s="52">
        <f t="shared" si="1"/>
        <v>131367.1</v>
      </c>
      <c r="F1295" s="14" t="str">
        <f t="shared" si="2"/>
        <v>#N/A</v>
      </c>
      <c r="G1295" s="14" t="str">
        <f t="shared" si="3"/>
        <v>#N/A</v>
      </c>
      <c r="H1295" s="52">
        <f t="shared" si="4"/>
        <v>131367.1</v>
      </c>
      <c r="I1295" s="18">
        <v>17.5</v>
      </c>
      <c r="J1295" s="18"/>
    </row>
    <row r="1296">
      <c r="A1296" s="6">
        <v>43299.0</v>
      </c>
      <c r="B1296" s="14" t="s">
        <v>47</v>
      </c>
      <c r="C1296" s="51" t="s">
        <v>46</v>
      </c>
      <c r="D1296" s="51">
        <v>132856.7</v>
      </c>
      <c r="E1296" s="52">
        <f t="shared" si="1"/>
        <v>132856.7</v>
      </c>
      <c r="F1296" s="14" t="str">
        <f t="shared" si="2"/>
        <v>#N/A</v>
      </c>
      <c r="G1296" s="14" t="str">
        <f t="shared" si="3"/>
        <v>#N/A</v>
      </c>
      <c r="H1296" s="52">
        <f t="shared" si="4"/>
        <v>132856.7</v>
      </c>
      <c r="I1296" s="18">
        <v>15.2</v>
      </c>
      <c r="J1296" s="18"/>
    </row>
    <row r="1297">
      <c r="A1297" s="6">
        <v>43300.0</v>
      </c>
      <c r="B1297" s="14" t="s">
        <v>47</v>
      </c>
      <c r="C1297" s="51" t="s">
        <v>46</v>
      </c>
      <c r="D1297" s="51">
        <v>133778.4</v>
      </c>
      <c r="E1297" s="52">
        <f t="shared" si="1"/>
        <v>133778.4</v>
      </c>
      <c r="F1297" s="14" t="str">
        <f t="shared" si="2"/>
        <v>#N/A</v>
      </c>
      <c r="G1297" s="14" t="str">
        <f t="shared" si="3"/>
        <v>#N/A</v>
      </c>
      <c r="H1297" s="52">
        <f t="shared" si="4"/>
        <v>133778.4</v>
      </c>
      <c r="I1297" s="18">
        <v>17.6</v>
      </c>
      <c r="J1297" s="18"/>
    </row>
    <row r="1298">
      <c r="A1298" s="6">
        <v>43301.0</v>
      </c>
      <c r="B1298" s="14" t="s">
        <v>47</v>
      </c>
      <c r="C1298" s="51" t="s">
        <v>46</v>
      </c>
      <c r="D1298" s="51">
        <v>135728.4</v>
      </c>
      <c r="E1298" s="52">
        <f t="shared" si="1"/>
        <v>135728.4</v>
      </c>
      <c r="F1298" s="14" t="str">
        <f t="shared" si="2"/>
        <v>#N/A</v>
      </c>
      <c r="G1298" s="14" t="str">
        <f t="shared" si="3"/>
        <v>#N/A</v>
      </c>
      <c r="H1298" s="52">
        <f t="shared" si="4"/>
        <v>135728.4</v>
      </c>
      <c r="I1298" s="18">
        <v>12.1</v>
      </c>
      <c r="J1298" s="18"/>
    </row>
    <row r="1299">
      <c r="A1299" s="6">
        <v>43302.0</v>
      </c>
      <c r="B1299" s="14" t="s">
        <v>47</v>
      </c>
      <c r="C1299" s="51" t="s">
        <v>46</v>
      </c>
      <c r="D1299" s="51">
        <v>125928.6</v>
      </c>
      <c r="E1299" s="52">
        <f t="shared" si="1"/>
        <v>125928.6</v>
      </c>
      <c r="F1299" s="14" t="str">
        <f t="shared" si="2"/>
        <v>#N/A</v>
      </c>
      <c r="G1299" s="14" t="str">
        <f t="shared" si="3"/>
        <v>#N/A</v>
      </c>
      <c r="H1299" s="52">
        <f t="shared" si="4"/>
        <v>125928.6</v>
      </c>
      <c r="I1299" s="18">
        <v>14.0</v>
      </c>
      <c r="J1299" s="18"/>
    </row>
    <row r="1300">
      <c r="A1300" s="6">
        <v>43303.0</v>
      </c>
      <c r="B1300" s="14" t="s">
        <v>47</v>
      </c>
      <c r="C1300" s="51" t="s">
        <v>46</v>
      </c>
      <c r="D1300" s="51">
        <v>114186.8</v>
      </c>
      <c r="E1300" s="52">
        <f t="shared" si="1"/>
        <v>114186.8</v>
      </c>
      <c r="F1300" s="14" t="str">
        <f t="shared" si="2"/>
        <v>#N/A</v>
      </c>
      <c r="G1300" s="14" t="str">
        <f t="shared" si="3"/>
        <v>#N/A</v>
      </c>
      <c r="H1300" s="52">
        <f t="shared" si="4"/>
        <v>114186.8</v>
      </c>
      <c r="I1300" s="18">
        <v>14.8</v>
      </c>
      <c r="J1300" s="18"/>
    </row>
    <row r="1301">
      <c r="A1301" s="6">
        <v>43304.0</v>
      </c>
      <c r="B1301" s="14" t="s">
        <v>47</v>
      </c>
      <c r="C1301" s="51" t="s">
        <v>46</v>
      </c>
      <c r="D1301" s="51">
        <v>134664.7</v>
      </c>
      <c r="E1301" s="52">
        <f t="shared" si="1"/>
        <v>134664.7</v>
      </c>
      <c r="F1301" s="14" t="str">
        <f t="shared" si="2"/>
        <v>#N/A</v>
      </c>
      <c r="G1301" s="14" t="str">
        <f t="shared" si="3"/>
        <v>#N/A</v>
      </c>
      <c r="H1301" s="52">
        <f t="shared" si="4"/>
        <v>134664.7</v>
      </c>
      <c r="I1301" s="18">
        <v>15.4</v>
      </c>
      <c r="J1301" s="18"/>
    </row>
    <row r="1302">
      <c r="A1302" s="6">
        <v>43305.0</v>
      </c>
      <c r="B1302" s="14" t="s">
        <v>47</v>
      </c>
      <c r="C1302" s="51" t="s">
        <v>46</v>
      </c>
      <c r="D1302" s="51">
        <v>132967.2</v>
      </c>
      <c r="E1302" s="52">
        <f t="shared" si="1"/>
        <v>132967.2</v>
      </c>
      <c r="F1302" s="14" t="str">
        <f t="shared" si="2"/>
        <v>#N/A</v>
      </c>
      <c r="G1302" s="14" t="str">
        <f t="shared" si="3"/>
        <v>#N/A</v>
      </c>
      <c r="H1302" s="52">
        <f t="shared" si="4"/>
        <v>132967.2</v>
      </c>
      <c r="I1302" s="18">
        <v>15.6</v>
      </c>
      <c r="J1302" s="18"/>
    </row>
    <row r="1303">
      <c r="A1303" s="6">
        <v>43306.0</v>
      </c>
      <c r="B1303" s="14" t="s">
        <v>47</v>
      </c>
      <c r="C1303" s="51" t="s">
        <v>46</v>
      </c>
      <c r="D1303" s="51">
        <v>135308.3</v>
      </c>
      <c r="E1303" s="52">
        <f t="shared" si="1"/>
        <v>135308.3</v>
      </c>
      <c r="F1303" s="14" t="str">
        <f t="shared" si="2"/>
        <v>#N/A</v>
      </c>
      <c r="G1303" s="14" t="str">
        <f t="shared" si="3"/>
        <v>#N/A</v>
      </c>
      <c r="H1303" s="52">
        <f t="shared" si="4"/>
        <v>135308.3</v>
      </c>
      <c r="I1303" s="18">
        <v>15.7</v>
      </c>
      <c r="J1303" s="18"/>
    </row>
    <row r="1304">
      <c r="A1304" s="6">
        <v>43307.0</v>
      </c>
      <c r="B1304" s="14" t="s">
        <v>47</v>
      </c>
      <c r="C1304" s="51" t="s">
        <v>46</v>
      </c>
      <c r="D1304" s="51">
        <v>137634.1</v>
      </c>
      <c r="E1304" s="52">
        <f t="shared" si="1"/>
        <v>137634.1</v>
      </c>
      <c r="F1304" s="14" t="str">
        <f t="shared" si="2"/>
        <v>#N/A</v>
      </c>
      <c r="G1304" s="14" t="str">
        <f t="shared" si="3"/>
        <v>#N/A</v>
      </c>
      <c r="H1304" s="52">
        <f t="shared" si="4"/>
        <v>137634.1</v>
      </c>
      <c r="I1304" s="18">
        <v>15.1</v>
      </c>
      <c r="J1304" s="18"/>
    </row>
    <row r="1305">
      <c r="A1305" s="6">
        <v>43308.0</v>
      </c>
      <c r="B1305" s="14" t="s">
        <v>47</v>
      </c>
      <c r="C1305" s="51" t="s">
        <v>46</v>
      </c>
      <c r="D1305" s="51">
        <v>130119.5</v>
      </c>
      <c r="E1305" s="52">
        <f t="shared" si="1"/>
        <v>130119.5</v>
      </c>
      <c r="F1305" s="14" t="str">
        <f t="shared" si="2"/>
        <v>#N/A</v>
      </c>
      <c r="G1305" s="14" t="str">
        <f t="shared" si="3"/>
        <v>#N/A</v>
      </c>
      <c r="H1305" s="52">
        <f t="shared" si="4"/>
        <v>130119.5</v>
      </c>
      <c r="I1305" s="18">
        <v>19.5</v>
      </c>
      <c r="J1305" s="18"/>
    </row>
    <row r="1306">
      <c r="A1306" s="6">
        <v>43309.0</v>
      </c>
      <c r="B1306" s="14" t="s">
        <v>47</v>
      </c>
      <c r="C1306" s="51" t="s">
        <v>46</v>
      </c>
      <c r="D1306" s="51">
        <v>116942.9</v>
      </c>
      <c r="E1306" s="52">
        <f t="shared" si="1"/>
        <v>116942.9</v>
      </c>
      <c r="F1306" s="14" t="str">
        <f t="shared" si="2"/>
        <v>#N/A</v>
      </c>
      <c r="G1306" s="14" t="str">
        <f t="shared" si="3"/>
        <v>#N/A</v>
      </c>
      <c r="H1306" s="52">
        <f t="shared" si="4"/>
        <v>116942.9</v>
      </c>
      <c r="I1306" s="18">
        <v>18.6</v>
      </c>
      <c r="J1306" s="18"/>
    </row>
    <row r="1307">
      <c r="A1307" s="6">
        <v>43310.0</v>
      </c>
      <c r="B1307" s="14" t="s">
        <v>47</v>
      </c>
      <c r="C1307" s="51" t="s">
        <v>46</v>
      </c>
      <c r="D1307" s="51">
        <v>111555.0</v>
      </c>
      <c r="E1307" s="52">
        <f t="shared" si="1"/>
        <v>111555</v>
      </c>
      <c r="F1307" s="14" t="str">
        <f t="shared" si="2"/>
        <v>#N/A</v>
      </c>
      <c r="G1307" s="14" t="str">
        <f t="shared" si="3"/>
        <v>#N/A</v>
      </c>
      <c r="H1307" s="52">
        <f t="shared" si="4"/>
        <v>111555</v>
      </c>
      <c r="I1307" s="18">
        <v>14.6</v>
      </c>
      <c r="J1307" s="18"/>
    </row>
    <row r="1308">
      <c r="A1308" s="6">
        <v>43311.0</v>
      </c>
      <c r="B1308" s="14" t="s">
        <v>47</v>
      </c>
      <c r="C1308" s="51" t="s">
        <v>46</v>
      </c>
      <c r="D1308" s="51">
        <v>135422.1</v>
      </c>
      <c r="E1308" s="52">
        <f t="shared" si="1"/>
        <v>135422.1</v>
      </c>
      <c r="F1308" s="14" t="str">
        <f t="shared" si="2"/>
        <v>#N/A</v>
      </c>
      <c r="G1308" s="14" t="str">
        <f t="shared" si="3"/>
        <v>#N/A</v>
      </c>
      <c r="H1308" s="52">
        <f t="shared" si="4"/>
        <v>135422.1</v>
      </c>
      <c r="I1308" s="18">
        <v>12.6</v>
      </c>
      <c r="J1308" s="18"/>
    </row>
    <row r="1309">
      <c r="A1309" s="6">
        <v>43312.0</v>
      </c>
      <c r="B1309" s="14" t="s">
        <v>47</v>
      </c>
      <c r="C1309" s="51" t="s">
        <v>46</v>
      </c>
      <c r="D1309" s="51">
        <v>129520.0</v>
      </c>
      <c r="E1309" s="52">
        <f t="shared" si="1"/>
        <v>129520</v>
      </c>
      <c r="F1309" s="14" t="str">
        <f t="shared" si="2"/>
        <v>#N/A</v>
      </c>
      <c r="G1309" s="14" t="str">
        <f t="shared" si="3"/>
        <v>#N/A</v>
      </c>
      <c r="H1309" s="52">
        <f t="shared" si="4"/>
        <v>129520</v>
      </c>
      <c r="I1309" s="18">
        <v>16.2</v>
      </c>
      <c r="J1309" s="18"/>
    </row>
    <row r="1310">
      <c r="A1310" s="6">
        <v>43313.0</v>
      </c>
      <c r="B1310" s="14" t="s">
        <v>47</v>
      </c>
      <c r="C1310" s="51" t="s">
        <v>46</v>
      </c>
      <c r="D1310" s="51">
        <v>134005.0</v>
      </c>
      <c r="E1310" s="52">
        <f t="shared" si="1"/>
        <v>134005</v>
      </c>
      <c r="F1310" s="14" t="str">
        <f t="shared" si="2"/>
        <v>#N/A</v>
      </c>
      <c r="G1310" s="14" t="str">
        <f t="shared" si="3"/>
        <v>#N/A</v>
      </c>
      <c r="H1310" s="52">
        <f t="shared" si="4"/>
        <v>134005</v>
      </c>
      <c r="I1310" s="18">
        <v>14.8</v>
      </c>
      <c r="J1310" s="18"/>
    </row>
    <row r="1311">
      <c r="A1311" s="6">
        <v>43314.0</v>
      </c>
      <c r="B1311" s="14" t="s">
        <v>47</v>
      </c>
      <c r="C1311" s="51" t="s">
        <v>46</v>
      </c>
      <c r="D1311" s="51">
        <v>129025.0</v>
      </c>
      <c r="E1311" s="52">
        <f t="shared" si="1"/>
        <v>129025</v>
      </c>
      <c r="F1311" s="14" t="str">
        <f t="shared" si="2"/>
        <v>#N/A</v>
      </c>
      <c r="G1311" s="14" t="str">
        <f t="shared" si="3"/>
        <v>#N/A</v>
      </c>
      <c r="H1311" s="52">
        <f t="shared" si="4"/>
        <v>129025</v>
      </c>
      <c r="I1311" s="18">
        <v>16.1</v>
      </c>
      <c r="J1311" s="18"/>
    </row>
    <row r="1312">
      <c r="A1312" s="6">
        <v>43315.0</v>
      </c>
      <c r="B1312" s="14" t="s">
        <v>47</v>
      </c>
      <c r="C1312" s="51" t="s">
        <v>46</v>
      </c>
      <c r="D1312" s="51">
        <v>129740.3</v>
      </c>
      <c r="E1312" s="52">
        <f t="shared" si="1"/>
        <v>129740.3</v>
      </c>
      <c r="F1312" s="14" t="str">
        <f t="shared" si="2"/>
        <v>#N/A</v>
      </c>
      <c r="G1312" s="14" t="str">
        <f t="shared" si="3"/>
        <v>#N/A</v>
      </c>
      <c r="H1312" s="52">
        <f t="shared" si="4"/>
        <v>129740.3</v>
      </c>
      <c r="I1312" s="18">
        <v>18.4</v>
      </c>
      <c r="J1312" s="18"/>
    </row>
    <row r="1313">
      <c r="A1313" s="6">
        <v>43316.0</v>
      </c>
      <c r="B1313" s="14" t="s">
        <v>47</v>
      </c>
      <c r="C1313" s="51" t="s">
        <v>46</v>
      </c>
      <c r="D1313" s="51">
        <v>116238.2</v>
      </c>
      <c r="E1313" s="52">
        <f t="shared" si="1"/>
        <v>116238.2</v>
      </c>
      <c r="F1313" s="14" t="str">
        <f t="shared" si="2"/>
        <v>#N/A</v>
      </c>
      <c r="G1313" s="14" t="str">
        <f t="shared" si="3"/>
        <v>#N/A</v>
      </c>
      <c r="H1313" s="52">
        <f t="shared" si="4"/>
        <v>116238.2</v>
      </c>
      <c r="I1313" s="18">
        <v>15.3</v>
      </c>
      <c r="J1313" s="18"/>
    </row>
    <row r="1314">
      <c r="A1314" s="6">
        <v>43317.0</v>
      </c>
      <c r="B1314" s="14" t="s">
        <v>47</v>
      </c>
      <c r="C1314" s="51" t="s">
        <v>46</v>
      </c>
      <c r="D1314" s="51">
        <v>104912.4</v>
      </c>
      <c r="E1314" s="52">
        <f t="shared" si="1"/>
        <v>104912.4</v>
      </c>
      <c r="F1314" s="14" t="str">
        <f t="shared" si="2"/>
        <v>#N/A</v>
      </c>
      <c r="G1314" s="14" t="str">
        <f t="shared" si="3"/>
        <v>#N/A</v>
      </c>
      <c r="H1314" s="52">
        <f t="shared" si="4"/>
        <v>104912.4</v>
      </c>
      <c r="I1314" s="18">
        <v>17.6</v>
      </c>
      <c r="J1314" s="18"/>
    </row>
    <row r="1315">
      <c r="A1315" s="6">
        <v>43318.0</v>
      </c>
      <c r="B1315" s="14" t="s">
        <v>47</v>
      </c>
      <c r="C1315" s="51" t="s">
        <v>46</v>
      </c>
      <c r="D1315" s="51">
        <v>127198.8</v>
      </c>
      <c r="E1315" s="52">
        <f t="shared" si="1"/>
        <v>127198.8</v>
      </c>
      <c r="F1315" s="14" t="str">
        <f t="shared" si="2"/>
        <v>#N/A</v>
      </c>
      <c r="G1315" s="14" t="str">
        <f t="shared" si="3"/>
        <v>#N/A</v>
      </c>
      <c r="H1315" s="52">
        <f t="shared" si="4"/>
        <v>127198.8</v>
      </c>
      <c r="I1315" s="18">
        <v>13.8</v>
      </c>
      <c r="J1315" s="18"/>
    </row>
    <row r="1316">
      <c r="A1316" s="6">
        <v>43319.0</v>
      </c>
      <c r="B1316" s="14" t="s">
        <v>47</v>
      </c>
      <c r="C1316" s="51" t="s">
        <v>46</v>
      </c>
      <c r="D1316" s="51">
        <v>131851.0</v>
      </c>
      <c r="E1316" s="52">
        <f t="shared" si="1"/>
        <v>131851</v>
      </c>
      <c r="F1316" s="14" t="str">
        <f t="shared" si="2"/>
        <v>#N/A</v>
      </c>
      <c r="G1316" s="14" t="str">
        <f t="shared" si="3"/>
        <v>#N/A</v>
      </c>
      <c r="H1316" s="52">
        <f t="shared" si="4"/>
        <v>131851</v>
      </c>
      <c r="I1316" s="18">
        <v>14.8</v>
      </c>
      <c r="J1316" s="18"/>
    </row>
    <row r="1317">
      <c r="A1317" s="6">
        <v>43320.0</v>
      </c>
      <c r="B1317" s="14" t="s">
        <v>47</v>
      </c>
      <c r="C1317" s="51" t="s">
        <v>46</v>
      </c>
      <c r="D1317" s="51">
        <v>131939.5</v>
      </c>
      <c r="E1317" s="52">
        <f t="shared" si="1"/>
        <v>131939.5</v>
      </c>
      <c r="F1317" s="14" t="str">
        <f t="shared" si="2"/>
        <v>#N/A</v>
      </c>
      <c r="G1317" s="14" t="str">
        <f t="shared" si="3"/>
        <v>#N/A</v>
      </c>
      <c r="H1317" s="52">
        <f t="shared" si="4"/>
        <v>131939.5</v>
      </c>
      <c r="I1317" s="18">
        <v>16.0</v>
      </c>
      <c r="J1317" s="18"/>
    </row>
    <row r="1318">
      <c r="A1318" s="6">
        <v>43321.0</v>
      </c>
      <c r="B1318" s="14" t="s">
        <v>47</v>
      </c>
      <c r="C1318" s="51" t="s">
        <v>46</v>
      </c>
      <c r="D1318" s="51">
        <v>135671.0</v>
      </c>
      <c r="E1318" s="52">
        <f t="shared" si="1"/>
        <v>135671</v>
      </c>
      <c r="F1318" s="14" t="str">
        <f t="shared" si="2"/>
        <v>#N/A</v>
      </c>
      <c r="G1318" s="14" t="str">
        <f t="shared" si="3"/>
        <v>#N/A</v>
      </c>
      <c r="H1318" s="52">
        <f t="shared" si="4"/>
        <v>135671</v>
      </c>
      <c r="I1318" s="18">
        <v>15.4</v>
      </c>
      <c r="J1318" s="18"/>
    </row>
    <row r="1319">
      <c r="A1319" s="6">
        <v>43322.0</v>
      </c>
      <c r="B1319" s="14" t="s">
        <v>47</v>
      </c>
      <c r="C1319" s="51" t="s">
        <v>46</v>
      </c>
      <c r="D1319" s="51">
        <v>121875.4</v>
      </c>
      <c r="E1319" s="52">
        <f t="shared" si="1"/>
        <v>121875.4</v>
      </c>
      <c r="F1319" s="14" t="str">
        <f t="shared" si="2"/>
        <v>#N/A</v>
      </c>
      <c r="G1319" s="14" t="str">
        <f t="shared" si="3"/>
        <v>#N/A</v>
      </c>
      <c r="H1319" s="52">
        <f t="shared" si="4"/>
        <v>121875.4</v>
      </c>
      <c r="I1319" s="18">
        <v>20.0</v>
      </c>
      <c r="J1319" s="18"/>
    </row>
    <row r="1320">
      <c r="A1320" s="6">
        <v>43323.0</v>
      </c>
      <c r="B1320" s="14" t="s">
        <v>47</v>
      </c>
      <c r="C1320" s="51" t="s">
        <v>46</v>
      </c>
      <c r="D1320" s="51">
        <v>119988.7</v>
      </c>
      <c r="E1320" s="52">
        <f t="shared" si="1"/>
        <v>119988.7</v>
      </c>
      <c r="F1320" s="14" t="str">
        <f t="shared" si="2"/>
        <v>#N/A</v>
      </c>
      <c r="G1320" s="14" t="str">
        <f t="shared" si="3"/>
        <v>#N/A</v>
      </c>
      <c r="H1320" s="52">
        <f t="shared" si="4"/>
        <v>119988.7</v>
      </c>
      <c r="I1320" s="18">
        <v>14.7</v>
      </c>
      <c r="J1320" s="18"/>
    </row>
    <row r="1321">
      <c r="A1321" s="6">
        <v>43324.0</v>
      </c>
      <c r="B1321" s="14" t="s">
        <v>47</v>
      </c>
      <c r="C1321" s="51" t="s">
        <v>46</v>
      </c>
      <c r="D1321" s="51">
        <v>115231.9</v>
      </c>
      <c r="E1321" s="52">
        <f t="shared" si="1"/>
        <v>115231.9</v>
      </c>
      <c r="F1321" s="14" t="str">
        <f t="shared" si="2"/>
        <v>#N/A</v>
      </c>
      <c r="G1321" s="14" t="str">
        <f t="shared" si="3"/>
        <v>#N/A</v>
      </c>
      <c r="H1321" s="52">
        <f t="shared" si="4"/>
        <v>115231.9</v>
      </c>
      <c r="I1321" s="18">
        <v>14.8</v>
      </c>
      <c r="J1321" s="18"/>
    </row>
    <row r="1322">
      <c r="A1322" s="6">
        <v>43325.0</v>
      </c>
      <c r="B1322" s="14" t="s">
        <v>47</v>
      </c>
      <c r="C1322" s="51" t="s">
        <v>46</v>
      </c>
      <c r="D1322" s="51">
        <v>127541.6</v>
      </c>
      <c r="E1322" s="52">
        <f t="shared" si="1"/>
        <v>127541.6</v>
      </c>
      <c r="F1322" s="14" t="str">
        <f t="shared" si="2"/>
        <v>#N/A</v>
      </c>
      <c r="G1322" s="14" t="str">
        <f t="shared" si="3"/>
        <v>#N/A</v>
      </c>
      <c r="H1322" s="52">
        <f t="shared" si="4"/>
        <v>127541.6</v>
      </c>
      <c r="I1322" s="18">
        <v>14.9</v>
      </c>
      <c r="J1322" s="18"/>
    </row>
    <row r="1323">
      <c r="A1323" s="6">
        <v>43326.0</v>
      </c>
      <c r="B1323" s="14" t="s">
        <v>47</v>
      </c>
      <c r="C1323" s="51" t="s">
        <v>46</v>
      </c>
      <c r="D1323" s="51">
        <v>121073.5</v>
      </c>
      <c r="E1323" s="52">
        <f t="shared" si="1"/>
        <v>121073.5</v>
      </c>
      <c r="F1323" s="14" t="str">
        <f t="shared" si="2"/>
        <v>#N/A</v>
      </c>
      <c r="G1323" s="14" t="str">
        <f t="shared" si="3"/>
        <v>#N/A</v>
      </c>
      <c r="H1323" s="52">
        <f t="shared" si="4"/>
        <v>121073.5</v>
      </c>
      <c r="I1323" s="18">
        <v>16.7</v>
      </c>
      <c r="J1323" s="18"/>
    </row>
    <row r="1324">
      <c r="A1324" s="6">
        <v>43327.0</v>
      </c>
      <c r="B1324" s="14" t="s">
        <v>47</v>
      </c>
      <c r="C1324" s="51" t="s">
        <v>46</v>
      </c>
      <c r="D1324" s="51">
        <v>122602.1</v>
      </c>
      <c r="E1324" s="52">
        <f t="shared" si="1"/>
        <v>122602.1</v>
      </c>
      <c r="F1324" s="14" t="str">
        <f t="shared" si="2"/>
        <v>#N/A</v>
      </c>
      <c r="G1324" s="14" t="str">
        <f t="shared" si="3"/>
        <v>#N/A</v>
      </c>
      <c r="H1324" s="52">
        <f t="shared" si="4"/>
        <v>122602.1</v>
      </c>
      <c r="I1324" s="18">
        <v>18.4</v>
      </c>
      <c r="J1324" s="18"/>
    </row>
    <row r="1325">
      <c r="A1325" s="6">
        <v>43328.0</v>
      </c>
      <c r="B1325" s="14" t="s">
        <v>47</v>
      </c>
      <c r="C1325" s="51" t="s">
        <v>46</v>
      </c>
      <c r="D1325" s="51">
        <v>131137.1</v>
      </c>
      <c r="E1325" s="52">
        <f t="shared" si="1"/>
        <v>131137.1</v>
      </c>
      <c r="F1325" s="14" t="str">
        <f t="shared" si="2"/>
        <v>#N/A</v>
      </c>
      <c r="G1325" s="14" t="str">
        <f t="shared" si="3"/>
        <v>#N/A</v>
      </c>
      <c r="H1325" s="52">
        <f t="shared" si="4"/>
        <v>131137.1</v>
      </c>
      <c r="I1325" s="18">
        <v>14.7</v>
      </c>
      <c r="J1325" s="18"/>
    </row>
    <row r="1326">
      <c r="A1326" s="6">
        <v>43329.0</v>
      </c>
      <c r="B1326" s="14" t="s">
        <v>47</v>
      </c>
      <c r="C1326" s="51" t="s">
        <v>46</v>
      </c>
      <c r="D1326" s="51">
        <v>125189.5</v>
      </c>
      <c r="E1326" s="52">
        <f t="shared" si="1"/>
        <v>125189.5</v>
      </c>
      <c r="F1326" s="14" t="str">
        <f t="shared" si="2"/>
        <v>#N/A</v>
      </c>
      <c r="G1326" s="14" t="str">
        <f t="shared" si="3"/>
        <v>#N/A</v>
      </c>
      <c r="H1326" s="52">
        <f t="shared" si="4"/>
        <v>125189.5</v>
      </c>
      <c r="I1326" s="18">
        <v>15.9</v>
      </c>
      <c r="J1326" s="18"/>
    </row>
    <row r="1327">
      <c r="A1327" s="6">
        <v>43330.0</v>
      </c>
      <c r="B1327" s="14" t="s">
        <v>47</v>
      </c>
      <c r="C1327" s="51" t="s">
        <v>46</v>
      </c>
      <c r="D1327" s="51">
        <v>116571.3</v>
      </c>
      <c r="E1327" s="52">
        <f t="shared" si="1"/>
        <v>116571.3</v>
      </c>
      <c r="F1327" s="14" t="str">
        <f t="shared" si="2"/>
        <v>#N/A</v>
      </c>
      <c r="G1327" s="14" t="str">
        <f t="shared" si="3"/>
        <v>#N/A</v>
      </c>
      <c r="H1327" s="52">
        <f t="shared" si="4"/>
        <v>116571.3</v>
      </c>
      <c r="I1327" s="18">
        <v>13.8</v>
      </c>
      <c r="J1327" s="18"/>
    </row>
    <row r="1328">
      <c r="A1328" s="6">
        <v>43331.0</v>
      </c>
      <c r="B1328" s="14" t="s">
        <v>47</v>
      </c>
      <c r="C1328" s="51" t="s">
        <v>46</v>
      </c>
      <c r="D1328" s="51">
        <v>119707.9</v>
      </c>
      <c r="E1328" s="52">
        <f t="shared" si="1"/>
        <v>119707.9</v>
      </c>
      <c r="F1328" s="14" t="str">
        <f t="shared" si="2"/>
        <v>#N/A</v>
      </c>
      <c r="G1328" s="14" t="str">
        <f t="shared" si="3"/>
        <v>#N/A</v>
      </c>
      <c r="H1328" s="52">
        <f t="shared" si="4"/>
        <v>119707.9</v>
      </c>
      <c r="I1328" s="18">
        <v>11.9</v>
      </c>
      <c r="J1328" s="18"/>
    </row>
    <row r="1329">
      <c r="A1329" s="6">
        <v>43332.0</v>
      </c>
      <c r="B1329" s="14" t="s">
        <v>47</v>
      </c>
      <c r="C1329" s="51" t="s">
        <v>46</v>
      </c>
      <c r="D1329" s="51">
        <v>138918.4</v>
      </c>
      <c r="E1329" s="52">
        <f t="shared" si="1"/>
        <v>138918.4</v>
      </c>
      <c r="F1329" s="14" t="str">
        <f t="shared" si="2"/>
        <v>#N/A</v>
      </c>
      <c r="G1329" s="14" t="str">
        <f t="shared" si="3"/>
        <v>#N/A</v>
      </c>
      <c r="H1329" s="52">
        <f t="shared" si="4"/>
        <v>138918.4</v>
      </c>
      <c r="I1329" s="18">
        <v>12.4</v>
      </c>
      <c r="J1329" s="18"/>
    </row>
    <row r="1330">
      <c r="A1330" s="6">
        <v>43333.0</v>
      </c>
      <c r="B1330" s="14" t="s">
        <v>47</v>
      </c>
      <c r="C1330" s="51" t="s">
        <v>46</v>
      </c>
      <c r="D1330" s="51">
        <v>138424.3</v>
      </c>
      <c r="E1330" s="52">
        <f t="shared" si="1"/>
        <v>138424.3</v>
      </c>
      <c r="F1330" s="14" t="str">
        <f t="shared" si="2"/>
        <v>#N/A</v>
      </c>
      <c r="G1330" s="14" t="str">
        <f t="shared" si="3"/>
        <v>#N/A</v>
      </c>
      <c r="H1330" s="52">
        <f t="shared" si="4"/>
        <v>138424.3</v>
      </c>
      <c r="I1330" s="18">
        <v>12.4</v>
      </c>
      <c r="J1330" s="18"/>
    </row>
    <row r="1331">
      <c r="A1331" s="6">
        <v>43334.0</v>
      </c>
      <c r="B1331" s="14" t="s">
        <v>47</v>
      </c>
      <c r="C1331" s="51" t="s">
        <v>46</v>
      </c>
      <c r="D1331" s="51">
        <v>136240.8</v>
      </c>
      <c r="E1331" s="52">
        <f t="shared" si="1"/>
        <v>136240.8</v>
      </c>
      <c r="F1331" s="14" t="str">
        <f t="shared" si="2"/>
        <v>#N/A</v>
      </c>
      <c r="G1331" s="14" t="str">
        <f t="shared" si="3"/>
        <v>#N/A</v>
      </c>
      <c r="H1331" s="52">
        <f t="shared" si="4"/>
        <v>136240.8</v>
      </c>
      <c r="I1331" s="18">
        <v>14.0</v>
      </c>
      <c r="J1331" s="18"/>
    </row>
    <row r="1332">
      <c r="A1332" s="6">
        <v>43335.0</v>
      </c>
      <c r="B1332" s="14" t="s">
        <v>47</v>
      </c>
      <c r="C1332" s="51" t="s">
        <v>46</v>
      </c>
      <c r="D1332" s="51">
        <v>131956.7</v>
      </c>
      <c r="E1332" s="52">
        <f t="shared" si="1"/>
        <v>131956.7</v>
      </c>
      <c r="F1332" s="14" t="str">
        <f t="shared" si="2"/>
        <v>#N/A</v>
      </c>
      <c r="G1332" s="14" t="str">
        <f t="shared" si="3"/>
        <v>#N/A</v>
      </c>
      <c r="H1332" s="52">
        <f t="shared" si="4"/>
        <v>131956.7</v>
      </c>
      <c r="I1332" s="18">
        <v>16.0</v>
      </c>
      <c r="J1332" s="18"/>
    </row>
    <row r="1333">
      <c r="A1333" s="6">
        <v>43336.0</v>
      </c>
      <c r="B1333" s="14" t="s">
        <v>47</v>
      </c>
      <c r="C1333" s="51" t="s">
        <v>46</v>
      </c>
      <c r="D1333" s="51">
        <v>130210.9</v>
      </c>
      <c r="E1333" s="52">
        <f t="shared" si="1"/>
        <v>130210.9</v>
      </c>
      <c r="F1333" s="14" t="str">
        <f t="shared" si="2"/>
        <v>#N/A</v>
      </c>
      <c r="G1333" s="14" t="str">
        <f t="shared" si="3"/>
        <v>#N/A</v>
      </c>
      <c r="H1333" s="52">
        <f t="shared" si="4"/>
        <v>130210.9</v>
      </c>
      <c r="I1333" s="18">
        <v>15.4</v>
      </c>
      <c r="J1333" s="18"/>
    </row>
    <row r="1334">
      <c r="A1334" s="6">
        <v>43337.0</v>
      </c>
      <c r="B1334" s="14" t="s">
        <v>47</v>
      </c>
      <c r="C1334" s="51" t="s">
        <v>46</v>
      </c>
      <c r="D1334" s="51">
        <v>116471.8</v>
      </c>
      <c r="E1334" s="52">
        <f t="shared" si="1"/>
        <v>116471.8</v>
      </c>
      <c r="F1334" s="14" t="str">
        <f t="shared" si="2"/>
        <v>#N/A</v>
      </c>
      <c r="G1334" s="14" t="str">
        <f t="shared" si="3"/>
        <v>#N/A</v>
      </c>
      <c r="H1334" s="52">
        <f t="shared" si="4"/>
        <v>116471.8</v>
      </c>
      <c r="I1334" s="18">
        <v>15.2</v>
      </c>
      <c r="J1334" s="18"/>
    </row>
    <row r="1335">
      <c r="A1335" s="6">
        <v>43338.0</v>
      </c>
      <c r="B1335" s="14" t="s">
        <v>47</v>
      </c>
      <c r="C1335" s="51" t="s">
        <v>46</v>
      </c>
      <c r="D1335" s="51">
        <v>111436.3</v>
      </c>
      <c r="E1335" s="52">
        <f t="shared" si="1"/>
        <v>111436.3</v>
      </c>
      <c r="F1335" s="14" t="str">
        <f t="shared" si="2"/>
        <v>#N/A</v>
      </c>
      <c r="G1335" s="14" t="str">
        <f t="shared" si="3"/>
        <v>#N/A</v>
      </c>
      <c r="H1335" s="52">
        <f t="shared" si="4"/>
        <v>111436.3</v>
      </c>
      <c r="I1335" s="18">
        <v>14.7</v>
      </c>
      <c r="J1335" s="18"/>
    </row>
    <row r="1336">
      <c r="A1336" s="6">
        <v>43339.0</v>
      </c>
      <c r="B1336" s="14" t="s">
        <v>47</v>
      </c>
      <c r="C1336" s="51" t="s">
        <v>46</v>
      </c>
      <c r="D1336" s="51">
        <v>131280.9</v>
      </c>
      <c r="E1336" s="52">
        <f t="shared" si="1"/>
        <v>131280.9</v>
      </c>
      <c r="F1336" s="14" t="str">
        <f t="shared" si="2"/>
        <v>#N/A</v>
      </c>
      <c r="G1336" s="14" t="str">
        <f t="shared" si="3"/>
        <v>#N/A</v>
      </c>
      <c r="H1336" s="52">
        <f t="shared" si="4"/>
        <v>131280.9</v>
      </c>
      <c r="I1336" s="18">
        <v>12.9</v>
      </c>
      <c r="J1336" s="18"/>
    </row>
    <row r="1337">
      <c r="A1337" s="6">
        <v>43340.0</v>
      </c>
      <c r="B1337" s="14" t="s">
        <v>47</v>
      </c>
      <c r="C1337" s="51" t="s">
        <v>46</v>
      </c>
      <c r="D1337" s="51">
        <v>139563.1</v>
      </c>
      <c r="E1337" s="52">
        <f t="shared" si="1"/>
        <v>139563.1</v>
      </c>
      <c r="F1337" s="14" t="str">
        <f t="shared" si="2"/>
        <v>#N/A</v>
      </c>
      <c r="G1337" s="14" t="str">
        <f t="shared" si="3"/>
        <v>#N/A</v>
      </c>
      <c r="H1337" s="52">
        <f t="shared" si="4"/>
        <v>139563.1</v>
      </c>
      <c r="I1337" s="18">
        <v>11.2</v>
      </c>
      <c r="J1337" s="18"/>
    </row>
    <row r="1338">
      <c r="A1338" s="6">
        <v>43341.0</v>
      </c>
      <c r="B1338" s="14" t="s">
        <v>47</v>
      </c>
      <c r="C1338" s="51" t="s">
        <v>46</v>
      </c>
      <c r="D1338" s="51">
        <v>136032.2</v>
      </c>
      <c r="E1338" s="52">
        <f t="shared" si="1"/>
        <v>136032.2</v>
      </c>
      <c r="F1338" s="14" t="str">
        <f t="shared" si="2"/>
        <v>#N/A</v>
      </c>
      <c r="G1338" s="14" t="str">
        <f t="shared" si="3"/>
        <v>#N/A</v>
      </c>
      <c r="H1338" s="52">
        <f t="shared" si="4"/>
        <v>136032.2</v>
      </c>
      <c r="I1338" s="18">
        <v>12.5</v>
      </c>
      <c r="J1338" s="18"/>
    </row>
    <row r="1339">
      <c r="A1339" s="6">
        <v>43342.0</v>
      </c>
      <c r="B1339" s="14" t="s">
        <v>47</v>
      </c>
      <c r="C1339" s="51" t="s">
        <v>46</v>
      </c>
      <c r="D1339" s="51">
        <v>139752.5</v>
      </c>
      <c r="E1339" s="52">
        <f t="shared" si="1"/>
        <v>139752.5</v>
      </c>
      <c r="F1339" s="14" t="str">
        <f t="shared" si="2"/>
        <v>#N/A</v>
      </c>
      <c r="G1339" s="14" t="str">
        <f t="shared" si="3"/>
        <v>#N/A</v>
      </c>
      <c r="H1339" s="52">
        <f t="shared" si="4"/>
        <v>139752.5</v>
      </c>
      <c r="I1339" s="18">
        <v>16.7</v>
      </c>
      <c r="J1339" s="18"/>
    </row>
    <row r="1340">
      <c r="A1340" s="6">
        <v>43343.0</v>
      </c>
      <c r="B1340" s="14" t="s">
        <v>47</v>
      </c>
      <c r="C1340" s="51" t="s">
        <v>46</v>
      </c>
      <c r="D1340" s="51">
        <v>130466.9</v>
      </c>
      <c r="E1340" s="52">
        <f t="shared" si="1"/>
        <v>130466.9</v>
      </c>
      <c r="F1340" s="14" t="str">
        <f t="shared" si="2"/>
        <v>#N/A</v>
      </c>
      <c r="G1340" s="14" t="str">
        <f t="shared" si="3"/>
        <v>#N/A</v>
      </c>
      <c r="H1340" s="52">
        <f t="shared" si="4"/>
        <v>130466.9</v>
      </c>
      <c r="I1340" s="18">
        <v>16.0</v>
      </c>
      <c r="J1340" s="18"/>
    </row>
    <row r="1341">
      <c r="A1341" s="6">
        <v>43344.0</v>
      </c>
      <c r="B1341" s="14" t="s">
        <v>47</v>
      </c>
      <c r="C1341" s="51" t="s">
        <v>46</v>
      </c>
      <c r="D1341" s="51">
        <v>116344.6</v>
      </c>
      <c r="E1341" s="52">
        <f t="shared" si="1"/>
        <v>116344.6</v>
      </c>
      <c r="F1341" s="14" t="str">
        <f t="shared" si="2"/>
        <v>#N/A</v>
      </c>
      <c r="G1341" s="14" t="str">
        <f t="shared" si="3"/>
        <v>#N/A</v>
      </c>
      <c r="H1341" s="52">
        <f t="shared" si="4"/>
        <v>116344.6</v>
      </c>
      <c r="I1341" s="18">
        <v>13.4</v>
      </c>
      <c r="J1341" s="18"/>
    </row>
    <row r="1342">
      <c r="A1342" s="6">
        <v>43345.0</v>
      </c>
      <c r="B1342" s="14" t="s">
        <v>47</v>
      </c>
      <c r="C1342" s="51" t="s">
        <v>46</v>
      </c>
      <c r="D1342" s="51">
        <v>118402.9</v>
      </c>
      <c r="E1342" s="52">
        <f t="shared" si="1"/>
        <v>118402.9</v>
      </c>
      <c r="F1342" s="14" t="str">
        <f t="shared" si="2"/>
        <v>#N/A</v>
      </c>
      <c r="G1342" s="14" t="str">
        <f t="shared" si="3"/>
        <v>#N/A</v>
      </c>
      <c r="H1342" s="52">
        <f t="shared" si="4"/>
        <v>118402.9</v>
      </c>
      <c r="I1342" s="18">
        <v>12.3</v>
      </c>
      <c r="J1342" s="18"/>
    </row>
    <row r="1343">
      <c r="A1343" s="6">
        <v>43346.0</v>
      </c>
      <c r="B1343" s="14" t="s">
        <v>47</v>
      </c>
      <c r="C1343" s="51" t="s">
        <v>46</v>
      </c>
      <c r="D1343" s="51">
        <v>131449.0</v>
      </c>
      <c r="E1343" s="52">
        <f t="shared" si="1"/>
        <v>131449</v>
      </c>
      <c r="F1343" s="14" t="str">
        <f t="shared" si="2"/>
        <v>#N/A</v>
      </c>
      <c r="G1343" s="14" t="str">
        <f t="shared" si="3"/>
        <v>#N/A</v>
      </c>
      <c r="H1343" s="52">
        <f t="shared" si="4"/>
        <v>131449</v>
      </c>
      <c r="I1343" s="18">
        <v>13.1</v>
      </c>
      <c r="J1343" s="18"/>
    </row>
    <row r="1344">
      <c r="A1344" s="6">
        <v>43347.0</v>
      </c>
      <c r="B1344" s="14" t="s">
        <v>47</v>
      </c>
      <c r="C1344" s="51" t="s">
        <v>46</v>
      </c>
      <c r="D1344" s="51">
        <v>128192.1</v>
      </c>
      <c r="E1344" s="52">
        <f t="shared" si="1"/>
        <v>128192.1</v>
      </c>
      <c r="F1344" s="14" t="str">
        <f t="shared" si="2"/>
        <v>#N/A</v>
      </c>
      <c r="G1344" s="14" t="str">
        <f t="shared" si="3"/>
        <v>#N/A</v>
      </c>
      <c r="H1344" s="52">
        <f t="shared" si="4"/>
        <v>128192.1</v>
      </c>
      <c r="I1344" s="18">
        <v>19.5</v>
      </c>
      <c r="J1344" s="18"/>
    </row>
    <row r="1345">
      <c r="A1345" s="6">
        <v>43348.0</v>
      </c>
      <c r="B1345" s="14" t="s">
        <v>47</v>
      </c>
      <c r="C1345" s="51" t="s">
        <v>46</v>
      </c>
      <c r="D1345" s="51">
        <v>118307.2</v>
      </c>
      <c r="E1345" s="52">
        <f t="shared" si="1"/>
        <v>118307.2</v>
      </c>
      <c r="F1345" s="14" t="str">
        <f t="shared" si="2"/>
        <v>#N/A</v>
      </c>
      <c r="G1345" s="14" t="str">
        <f t="shared" si="3"/>
        <v>#N/A</v>
      </c>
      <c r="H1345" s="52">
        <f t="shared" si="4"/>
        <v>118307.2</v>
      </c>
      <c r="I1345" s="18">
        <v>20.2</v>
      </c>
      <c r="J1345" s="18"/>
    </row>
    <row r="1346">
      <c r="A1346" s="6">
        <v>43349.0</v>
      </c>
      <c r="B1346" s="14" t="s">
        <v>47</v>
      </c>
      <c r="C1346" s="51" t="s">
        <v>46</v>
      </c>
      <c r="D1346" s="51">
        <v>116467.4</v>
      </c>
      <c r="E1346" s="52">
        <f t="shared" si="1"/>
        <v>116467.4</v>
      </c>
      <c r="F1346" s="14" t="str">
        <f t="shared" si="2"/>
        <v>#N/A</v>
      </c>
      <c r="G1346" s="14" t="str">
        <f t="shared" si="3"/>
        <v>#N/A</v>
      </c>
      <c r="H1346" s="52">
        <f t="shared" si="4"/>
        <v>116467.4</v>
      </c>
      <c r="I1346" s="18">
        <v>20.6</v>
      </c>
      <c r="J1346" s="18"/>
    </row>
    <row r="1347">
      <c r="A1347" s="6">
        <v>43350.0</v>
      </c>
      <c r="B1347" s="14" t="s">
        <v>47</v>
      </c>
      <c r="C1347" s="51" t="s">
        <v>46</v>
      </c>
      <c r="D1347" s="51">
        <v>123583.5</v>
      </c>
      <c r="E1347" s="52">
        <f t="shared" si="1"/>
        <v>123583.5</v>
      </c>
      <c r="F1347" s="14" t="str">
        <f t="shared" si="2"/>
        <v>#N/A</v>
      </c>
      <c r="G1347" s="14" t="str">
        <f t="shared" si="3"/>
        <v>#N/A</v>
      </c>
      <c r="H1347" s="52">
        <f t="shared" si="4"/>
        <v>123583.5</v>
      </c>
      <c r="I1347" s="18">
        <v>15.1</v>
      </c>
      <c r="J1347" s="18"/>
    </row>
    <row r="1348">
      <c r="A1348" s="6">
        <v>43351.0</v>
      </c>
      <c r="B1348" s="14" t="s">
        <v>47</v>
      </c>
      <c r="C1348" s="51" t="s">
        <v>46</v>
      </c>
      <c r="D1348" s="51">
        <v>109948.6</v>
      </c>
      <c r="E1348" s="52">
        <f t="shared" si="1"/>
        <v>109948.6</v>
      </c>
      <c r="F1348" s="14" t="str">
        <f t="shared" si="2"/>
        <v>#N/A</v>
      </c>
      <c r="G1348" s="14" t="str">
        <f t="shared" si="3"/>
        <v>#N/A</v>
      </c>
      <c r="H1348" s="52">
        <f t="shared" si="4"/>
        <v>109948.6</v>
      </c>
      <c r="I1348" s="18">
        <v>17.5</v>
      </c>
      <c r="J1348" s="18"/>
    </row>
    <row r="1349">
      <c r="A1349" s="6">
        <v>43352.0</v>
      </c>
      <c r="B1349" s="14" t="s">
        <v>47</v>
      </c>
      <c r="C1349" s="51" t="s">
        <v>46</v>
      </c>
      <c r="D1349" s="51">
        <v>107839.0</v>
      </c>
      <c r="E1349" s="52">
        <f t="shared" si="1"/>
        <v>107839</v>
      </c>
      <c r="F1349" s="14" t="str">
        <f t="shared" si="2"/>
        <v>#N/A</v>
      </c>
      <c r="G1349" s="14" t="str">
        <f t="shared" si="3"/>
        <v>#N/A</v>
      </c>
      <c r="H1349" s="52">
        <f t="shared" si="4"/>
        <v>107839</v>
      </c>
      <c r="I1349" s="18">
        <v>18.1</v>
      </c>
      <c r="J1349" s="18"/>
    </row>
    <row r="1350">
      <c r="A1350" s="6">
        <v>43353.0</v>
      </c>
      <c r="B1350" s="14" t="s">
        <v>47</v>
      </c>
      <c r="C1350" s="51" t="s">
        <v>46</v>
      </c>
      <c r="D1350" s="51">
        <v>123132.6</v>
      </c>
      <c r="E1350" s="52">
        <f t="shared" si="1"/>
        <v>123132.6</v>
      </c>
      <c r="F1350" s="14" t="str">
        <f t="shared" si="2"/>
        <v>#N/A</v>
      </c>
      <c r="G1350" s="14" t="str">
        <f t="shared" si="3"/>
        <v>#N/A</v>
      </c>
      <c r="H1350" s="52">
        <f t="shared" si="4"/>
        <v>123132.6</v>
      </c>
      <c r="I1350" s="18">
        <v>18.0</v>
      </c>
      <c r="J1350" s="18"/>
    </row>
    <row r="1351">
      <c r="A1351" s="6">
        <v>43354.0</v>
      </c>
      <c r="B1351" s="14" t="s">
        <v>47</v>
      </c>
      <c r="C1351" s="51" t="s">
        <v>46</v>
      </c>
      <c r="D1351" s="51">
        <v>111096.5</v>
      </c>
      <c r="E1351" s="52">
        <f t="shared" si="1"/>
        <v>111096.5</v>
      </c>
      <c r="F1351" s="14" t="str">
        <f t="shared" si="2"/>
        <v>#N/A</v>
      </c>
      <c r="G1351" s="14" t="str">
        <f t="shared" si="3"/>
        <v>#N/A</v>
      </c>
      <c r="H1351" s="52">
        <f t="shared" si="4"/>
        <v>111096.5</v>
      </c>
      <c r="I1351" s="18">
        <v>24.2</v>
      </c>
      <c r="J1351" s="18"/>
    </row>
    <row r="1352">
      <c r="A1352" s="6">
        <v>43355.0</v>
      </c>
      <c r="B1352" s="14" t="s">
        <v>47</v>
      </c>
      <c r="C1352" s="51" t="s">
        <v>46</v>
      </c>
      <c r="D1352" s="51">
        <v>112935.0</v>
      </c>
      <c r="E1352" s="52">
        <f t="shared" si="1"/>
        <v>112935</v>
      </c>
      <c r="F1352" s="14" t="str">
        <f t="shared" si="2"/>
        <v>#N/A</v>
      </c>
      <c r="G1352" s="14" t="str">
        <f t="shared" si="3"/>
        <v>#N/A</v>
      </c>
      <c r="H1352" s="52">
        <f t="shared" si="4"/>
        <v>112935</v>
      </c>
      <c r="I1352" s="18">
        <v>18.5</v>
      </c>
      <c r="J1352" s="18"/>
    </row>
    <row r="1353">
      <c r="A1353" s="6">
        <v>43356.0</v>
      </c>
      <c r="B1353" s="14" t="s">
        <v>47</v>
      </c>
      <c r="C1353" s="51" t="s">
        <v>46</v>
      </c>
      <c r="D1353" s="51">
        <v>117880.6</v>
      </c>
      <c r="E1353" s="52">
        <f t="shared" si="1"/>
        <v>117880.6</v>
      </c>
      <c r="F1353" s="14" t="str">
        <f t="shared" si="2"/>
        <v>#N/A</v>
      </c>
      <c r="G1353" s="14" t="str">
        <f t="shared" si="3"/>
        <v>#N/A</v>
      </c>
      <c r="H1353" s="52">
        <f t="shared" si="4"/>
        <v>117880.6</v>
      </c>
      <c r="I1353" s="18">
        <v>19.7</v>
      </c>
      <c r="J1353" s="18"/>
    </row>
    <row r="1354">
      <c r="A1354" s="6">
        <v>43357.0</v>
      </c>
      <c r="B1354" s="14" t="s">
        <v>47</v>
      </c>
      <c r="C1354" s="51" t="s">
        <v>46</v>
      </c>
      <c r="D1354" s="51">
        <v>111213.2</v>
      </c>
      <c r="E1354" s="52">
        <f t="shared" si="1"/>
        <v>111213.2</v>
      </c>
      <c r="F1354" s="14" t="str">
        <f t="shared" si="2"/>
        <v>#N/A</v>
      </c>
      <c r="G1354" s="14" t="str">
        <f t="shared" si="3"/>
        <v>#N/A</v>
      </c>
      <c r="H1354" s="52">
        <f t="shared" si="4"/>
        <v>111213.2</v>
      </c>
      <c r="I1354" s="18">
        <v>22.7</v>
      </c>
      <c r="J1354" s="18"/>
    </row>
    <row r="1355">
      <c r="A1355" s="6">
        <v>43358.0</v>
      </c>
      <c r="B1355" s="14" t="s">
        <v>47</v>
      </c>
      <c r="C1355" s="51" t="s">
        <v>46</v>
      </c>
      <c r="D1355" s="51">
        <v>108632.4</v>
      </c>
      <c r="E1355" s="52">
        <f t="shared" si="1"/>
        <v>108632.4</v>
      </c>
      <c r="F1355" s="14" t="str">
        <f t="shared" si="2"/>
        <v>#N/A</v>
      </c>
      <c r="G1355" s="14" t="str">
        <f t="shared" si="3"/>
        <v>#N/A</v>
      </c>
      <c r="H1355" s="52">
        <f t="shared" si="4"/>
        <v>108632.4</v>
      </c>
      <c r="I1355" s="18">
        <v>13.7</v>
      </c>
      <c r="J1355" s="18"/>
    </row>
    <row r="1356">
      <c r="A1356" s="6">
        <v>43359.0</v>
      </c>
      <c r="B1356" s="14" t="s">
        <v>47</v>
      </c>
      <c r="C1356" s="51" t="s">
        <v>46</v>
      </c>
      <c r="D1356" s="51">
        <v>113030.0</v>
      </c>
      <c r="E1356" s="52">
        <f t="shared" si="1"/>
        <v>113030</v>
      </c>
      <c r="F1356" s="14" t="str">
        <f t="shared" si="2"/>
        <v>#N/A</v>
      </c>
      <c r="G1356" s="14" t="str">
        <f t="shared" si="3"/>
        <v>#N/A</v>
      </c>
      <c r="H1356" s="52">
        <f t="shared" si="4"/>
        <v>113030</v>
      </c>
      <c r="I1356" s="18">
        <v>14.0</v>
      </c>
      <c r="J1356" s="18"/>
    </row>
    <row r="1357">
      <c r="A1357" s="6">
        <v>43360.0</v>
      </c>
      <c r="B1357" s="14" t="s">
        <v>47</v>
      </c>
      <c r="C1357" s="51" t="s">
        <v>46</v>
      </c>
      <c r="D1357" s="51">
        <v>118208.2</v>
      </c>
      <c r="E1357" s="52">
        <f t="shared" si="1"/>
        <v>118208.2</v>
      </c>
      <c r="F1357" s="14" t="str">
        <f t="shared" si="2"/>
        <v>#N/A</v>
      </c>
      <c r="G1357" s="14" t="str">
        <f t="shared" si="3"/>
        <v>#N/A</v>
      </c>
      <c r="H1357" s="52">
        <f t="shared" si="4"/>
        <v>118208.2</v>
      </c>
      <c r="I1357" s="18">
        <v>18.1</v>
      </c>
      <c r="J1357" s="18"/>
    </row>
    <row r="1358">
      <c r="A1358" s="6">
        <v>43361.0</v>
      </c>
      <c r="B1358" s="14" t="s">
        <v>47</v>
      </c>
      <c r="C1358" s="51" t="s">
        <v>46</v>
      </c>
      <c r="D1358" s="51">
        <v>119622.3</v>
      </c>
      <c r="E1358" s="52">
        <f t="shared" si="1"/>
        <v>119622.3</v>
      </c>
      <c r="F1358" s="14" t="str">
        <f t="shared" si="2"/>
        <v>#N/A</v>
      </c>
      <c r="G1358" s="14" t="str">
        <f t="shared" si="3"/>
        <v>#N/A</v>
      </c>
      <c r="H1358" s="52">
        <f t="shared" si="4"/>
        <v>119622.3</v>
      </c>
      <c r="I1358" s="18">
        <v>20.3</v>
      </c>
      <c r="J1358" s="18"/>
    </row>
    <row r="1359">
      <c r="A1359" s="6">
        <v>43362.0</v>
      </c>
      <c r="B1359" s="14" t="s">
        <v>47</v>
      </c>
      <c r="C1359" s="51" t="s">
        <v>46</v>
      </c>
      <c r="D1359" s="51">
        <v>123787.8</v>
      </c>
      <c r="E1359" s="52">
        <f t="shared" si="1"/>
        <v>123787.8</v>
      </c>
      <c r="F1359" s="14" t="str">
        <f t="shared" si="2"/>
        <v>#N/A</v>
      </c>
      <c r="G1359" s="14" t="str">
        <f t="shared" si="3"/>
        <v>#N/A</v>
      </c>
      <c r="H1359" s="52">
        <f t="shared" si="4"/>
        <v>123787.8</v>
      </c>
      <c r="I1359" s="18">
        <v>14.7</v>
      </c>
      <c r="J1359" s="18"/>
    </row>
    <row r="1360">
      <c r="A1360" s="6">
        <v>43363.0</v>
      </c>
      <c r="B1360" s="14" t="s">
        <v>47</v>
      </c>
      <c r="C1360" s="51" t="s">
        <v>46</v>
      </c>
      <c r="D1360" s="51">
        <v>125335.6</v>
      </c>
      <c r="E1360" s="52">
        <f t="shared" si="1"/>
        <v>125335.6</v>
      </c>
      <c r="F1360" s="14" t="str">
        <f t="shared" si="2"/>
        <v>#N/A</v>
      </c>
      <c r="G1360" s="14" t="str">
        <f t="shared" si="3"/>
        <v>#N/A</v>
      </c>
      <c r="H1360" s="52">
        <f t="shared" si="4"/>
        <v>125335.6</v>
      </c>
      <c r="I1360" s="18">
        <v>17.4</v>
      </c>
      <c r="J1360" s="18"/>
    </row>
    <row r="1361">
      <c r="A1361" s="6">
        <v>43364.0</v>
      </c>
      <c r="B1361" s="14" t="s">
        <v>46</v>
      </c>
      <c r="C1361" s="51" t="s">
        <v>46</v>
      </c>
      <c r="D1361" s="51">
        <v>120372.5</v>
      </c>
      <c r="E1361" s="60" t="str">
        <f t="shared" si="1"/>
        <v>#N/A</v>
      </c>
      <c r="F1361" s="52">
        <f t="shared" si="2"/>
        <v>120372.5</v>
      </c>
      <c r="G1361" s="14" t="str">
        <f t="shared" si="3"/>
        <v>#N/A</v>
      </c>
      <c r="H1361" s="52">
        <f t="shared" si="4"/>
        <v>120372.5</v>
      </c>
      <c r="I1361" s="18">
        <v>18.9</v>
      </c>
      <c r="J1361" s="18"/>
    </row>
    <row r="1362">
      <c r="A1362" s="6">
        <v>43365.0</v>
      </c>
      <c r="B1362" s="14" t="s">
        <v>46</v>
      </c>
      <c r="C1362" s="51" t="s">
        <v>46</v>
      </c>
      <c r="D1362" s="51">
        <v>107731.7</v>
      </c>
      <c r="E1362" s="60" t="str">
        <f t="shared" si="1"/>
        <v>#N/A</v>
      </c>
      <c r="F1362" s="52">
        <f t="shared" si="2"/>
        <v>107731.7</v>
      </c>
      <c r="G1362" s="14" t="str">
        <f t="shared" si="3"/>
        <v>#N/A</v>
      </c>
      <c r="H1362" s="52">
        <f t="shared" si="4"/>
        <v>107731.7</v>
      </c>
      <c r="I1362" s="18">
        <v>17.3</v>
      </c>
      <c r="J1362" s="18"/>
    </row>
    <row r="1363">
      <c r="A1363" s="6">
        <v>43366.0</v>
      </c>
      <c r="B1363" s="14" t="s">
        <v>46</v>
      </c>
      <c r="C1363" s="51" t="s">
        <v>46</v>
      </c>
      <c r="D1363" s="51">
        <v>107332.1</v>
      </c>
      <c r="E1363" s="60" t="str">
        <f t="shared" si="1"/>
        <v>#N/A</v>
      </c>
      <c r="F1363" s="52">
        <f t="shared" si="2"/>
        <v>107332.1</v>
      </c>
      <c r="G1363" s="14" t="str">
        <f t="shared" si="3"/>
        <v>#N/A</v>
      </c>
      <c r="H1363" s="52">
        <f t="shared" si="4"/>
        <v>107332.1</v>
      </c>
      <c r="I1363" s="18">
        <v>13.7</v>
      </c>
      <c r="J1363" s="18"/>
    </row>
    <row r="1364">
      <c r="A1364" s="6">
        <v>43367.0</v>
      </c>
      <c r="B1364" s="14" t="s">
        <v>46</v>
      </c>
      <c r="C1364" s="51" t="s">
        <v>46</v>
      </c>
      <c r="D1364" s="51">
        <v>119535.7</v>
      </c>
      <c r="E1364" s="60" t="str">
        <f t="shared" si="1"/>
        <v>#N/A</v>
      </c>
      <c r="F1364" s="52">
        <f t="shared" si="2"/>
        <v>119535.7</v>
      </c>
      <c r="G1364" s="14" t="str">
        <f t="shared" si="3"/>
        <v>#N/A</v>
      </c>
      <c r="H1364" s="52">
        <f t="shared" si="4"/>
        <v>119535.7</v>
      </c>
      <c r="I1364" s="18">
        <v>14.9</v>
      </c>
      <c r="J1364" s="18"/>
    </row>
    <row r="1365">
      <c r="A1365" s="6">
        <v>43368.0</v>
      </c>
      <c r="B1365" s="14" t="s">
        <v>46</v>
      </c>
      <c r="C1365" s="51" t="s">
        <v>46</v>
      </c>
      <c r="D1365" s="51">
        <v>124797.1</v>
      </c>
      <c r="E1365" s="60" t="str">
        <f t="shared" si="1"/>
        <v>#N/A</v>
      </c>
      <c r="F1365" s="52">
        <f t="shared" si="2"/>
        <v>124797.1</v>
      </c>
      <c r="G1365" s="14" t="str">
        <f t="shared" si="3"/>
        <v>#N/A</v>
      </c>
      <c r="H1365" s="52">
        <f t="shared" si="4"/>
        <v>124797.1</v>
      </c>
      <c r="I1365" s="18">
        <v>13.6</v>
      </c>
      <c r="J1365" s="18"/>
    </row>
    <row r="1366">
      <c r="A1366" s="6">
        <v>43369.0</v>
      </c>
      <c r="B1366" s="14" t="s">
        <v>46</v>
      </c>
      <c r="C1366" s="51" t="s">
        <v>46</v>
      </c>
      <c r="D1366" s="51">
        <v>119238.3</v>
      </c>
      <c r="E1366" s="60" t="str">
        <f t="shared" si="1"/>
        <v>#N/A</v>
      </c>
      <c r="F1366" s="52">
        <f t="shared" si="2"/>
        <v>119238.3</v>
      </c>
      <c r="G1366" s="14" t="str">
        <f t="shared" si="3"/>
        <v>#N/A</v>
      </c>
      <c r="H1366" s="52">
        <f t="shared" si="4"/>
        <v>119238.3</v>
      </c>
      <c r="I1366" s="18">
        <v>17.6</v>
      </c>
      <c r="J1366" s="18"/>
    </row>
    <row r="1367">
      <c r="A1367" s="6">
        <v>43370.0</v>
      </c>
      <c r="B1367" s="14" t="s">
        <v>46</v>
      </c>
      <c r="C1367" s="51" t="s">
        <v>46</v>
      </c>
      <c r="D1367" s="51">
        <v>110878.7</v>
      </c>
      <c r="E1367" s="60" t="str">
        <f t="shared" si="1"/>
        <v>#N/A</v>
      </c>
      <c r="F1367" s="52">
        <f t="shared" si="2"/>
        <v>110878.7</v>
      </c>
      <c r="G1367" s="14" t="str">
        <f t="shared" si="3"/>
        <v>#N/A</v>
      </c>
      <c r="H1367" s="52">
        <f t="shared" si="4"/>
        <v>110878.7</v>
      </c>
      <c r="I1367" s="18">
        <v>24.2</v>
      </c>
      <c r="J1367" s="18"/>
    </row>
    <row r="1368">
      <c r="A1368" s="6">
        <v>43371.0</v>
      </c>
      <c r="B1368" s="14" t="s">
        <v>46</v>
      </c>
      <c r="C1368" s="51" t="s">
        <v>47</v>
      </c>
      <c r="D1368" s="51">
        <v>108622.4</v>
      </c>
      <c r="E1368" s="60" t="str">
        <f t="shared" si="1"/>
        <v>#N/A</v>
      </c>
      <c r="F1368" s="52">
        <f t="shared" si="2"/>
        <v>108622.4</v>
      </c>
      <c r="G1368" s="52">
        <f t="shared" si="3"/>
        <v>108622.4</v>
      </c>
      <c r="H1368" s="52" t="str">
        <f t="shared" si="4"/>
        <v>#N/A</v>
      </c>
      <c r="I1368" s="18">
        <v>15.2</v>
      </c>
      <c r="J1368" s="18"/>
    </row>
    <row r="1369">
      <c r="A1369" s="6">
        <v>43372.0</v>
      </c>
      <c r="B1369" s="14" t="s">
        <v>46</v>
      </c>
      <c r="C1369" s="51" t="s">
        <v>46</v>
      </c>
      <c r="D1369" s="51">
        <v>109315.1</v>
      </c>
      <c r="E1369" s="60" t="str">
        <f t="shared" si="1"/>
        <v>#N/A</v>
      </c>
      <c r="F1369" s="52">
        <f t="shared" si="2"/>
        <v>109315.1</v>
      </c>
      <c r="G1369" s="14" t="str">
        <f t="shared" si="3"/>
        <v>#N/A</v>
      </c>
      <c r="H1369" s="52">
        <f t="shared" si="4"/>
        <v>109315.1</v>
      </c>
      <c r="I1369" s="18">
        <v>14.0</v>
      </c>
      <c r="J1369" s="18"/>
    </row>
    <row r="1370">
      <c r="A1370" s="6">
        <v>43373.0</v>
      </c>
      <c r="B1370" s="14" t="s">
        <v>46</v>
      </c>
      <c r="C1370" s="51" t="s">
        <v>46</v>
      </c>
      <c r="D1370" s="51">
        <v>106236.2</v>
      </c>
      <c r="E1370" s="60" t="str">
        <f t="shared" si="1"/>
        <v>#N/A</v>
      </c>
      <c r="F1370" s="52">
        <f t="shared" si="2"/>
        <v>106236.2</v>
      </c>
      <c r="G1370" s="14" t="str">
        <f t="shared" si="3"/>
        <v>#N/A</v>
      </c>
      <c r="H1370" s="52">
        <f t="shared" si="4"/>
        <v>106236.2</v>
      </c>
      <c r="I1370" s="18">
        <v>16.5</v>
      </c>
      <c r="J1370" s="18"/>
    </row>
    <row r="1371">
      <c r="A1371" s="6">
        <v>43374.0</v>
      </c>
      <c r="B1371" s="14" t="s">
        <v>46</v>
      </c>
      <c r="C1371" s="51" t="s">
        <v>46</v>
      </c>
      <c r="D1371" s="51">
        <v>114466.6</v>
      </c>
      <c r="E1371" s="60" t="str">
        <f t="shared" si="1"/>
        <v>#N/A</v>
      </c>
      <c r="F1371" s="52">
        <f t="shared" si="2"/>
        <v>114466.6</v>
      </c>
      <c r="G1371" s="14" t="str">
        <f t="shared" si="3"/>
        <v>#N/A</v>
      </c>
      <c r="H1371" s="52">
        <f t="shared" si="4"/>
        <v>114466.6</v>
      </c>
      <c r="I1371" s="18">
        <v>23.3</v>
      </c>
      <c r="J1371" s="18"/>
    </row>
    <row r="1372">
      <c r="A1372" s="6">
        <v>43375.0</v>
      </c>
      <c r="B1372" s="14" t="s">
        <v>46</v>
      </c>
      <c r="C1372" s="51" t="s">
        <v>46</v>
      </c>
      <c r="D1372" s="51">
        <v>114458.2</v>
      </c>
      <c r="E1372" s="60" t="str">
        <f t="shared" si="1"/>
        <v>#N/A</v>
      </c>
      <c r="F1372" s="52">
        <f t="shared" si="2"/>
        <v>114458.2</v>
      </c>
      <c r="G1372" s="14" t="str">
        <f t="shared" si="3"/>
        <v>#N/A</v>
      </c>
      <c r="H1372" s="52">
        <f t="shared" si="4"/>
        <v>114458.2</v>
      </c>
      <c r="I1372" s="18">
        <v>25.8</v>
      </c>
      <c r="J1372" s="18"/>
    </row>
    <row r="1373">
      <c r="A1373" s="6">
        <v>43376.0</v>
      </c>
      <c r="B1373" s="14" t="s">
        <v>46</v>
      </c>
      <c r="C1373" s="51" t="s">
        <v>46</v>
      </c>
      <c r="D1373" s="51">
        <v>115490.8</v>
      </c>
      <c r="E1373" s="60" t="str">
        <f t="shared" si="1"/>
        <v>#N/A</v>
      </c>
      <c r="F1373" s="52">
        <f t="shared" si="2"/>
        <v>115490.8</v>
      </c>
      <c r="G1373" s="14" t="str">
        <f t="shared" si="3"/>
        <v>#N/A</v>
      </c>
      <c r="H1373" s="52">
        <f t="shared" si="4"/>
        <v>115490.8</v>
      </c>
      <c r="I1373" s="18">
        <v>18.1</v>
      </c>
      <c r="J1373" s="18"/>
    </row>
    <row r="1374">
      <c r="A1374" s="6">
        <v>43377.0</v>
      </c>
      <c r="B1374" s="14" t="s">
        <v>46</v>
      </c>
      <c r="C1374" s="51" t="s">
        <v>46</v>
      </c>
      <c r="D1374" s="51">
        <v>115294.1</v>
      </c>
      <c r="E1374" s="60" t="str">
        <f t="shared" si="1"/>
        <v>#N/A</v>
      </c>
      <c r="F1374" s="52">
        <f t="shared" si="2"/>
        <v>115294.1</v>
      </c>
      <c r="G1374" s="14" t="str">
        <f t="shared" si="3"/>
        <v>#N/A</v>
      </c>
      <c r="H1374" s="52">
        <f t="shared" si="4"/>
        <v>115294.1</v>
      </c>
      <c r="I1374" s="18">
        <v>14.6</v>
      </c>
      <c r="J1374" s="18"/>
    </row>
    <row r="1375">
      <c r="A1375" s="6">
        <v>43378.0</v>
      </c>
      <c r="B1375" s="14" t="s">
        <v>46</v>
      </c>
      <c r="C1375" s="51" t="s">
        <v>46</v>
      </c>
      <c r="D1375" s="51">
        <v>112576.5</v>
      </c>
      <c r="E1375" s="60" t="str">
        <f t="shared" si="1"/>
        <v>#N/A</v>
      </c>
      <c r="F1375" s="52">
        <f t="shared" si="2"/>
        <v>112576.5</v>
      </c>
      <c r="G1375" s="14" t="str">
        <f t="shared" si="3"/>
        <v>#N/A</v>
      </c>
      <c r="H1375" s="52">
        <f t="shared" si="4"/>
        <v>112576.5</v>
      </c>
      <c r="I1375" s="18">
        <v>20.5</v>
      </c>
      <c r="J1375" s="18"/>
    </row>
    <row r="1376">
      <c r="A1376" s="6">
        <v>43379.0</v>
      </c>
      <c r="B1376" s="14" t="s">
        <v>46</v>
      </c>
      <c r="C1376" s="51" t="s">
        <v>46</v>
      </c>
      <c r="D1376" s="51">
        <v>102988.1</v>
      </c>
      <c r="E1376" s="60" t="str">
        <f t="shared" si="1"/>
        <v>#N/A</v>
      </c>
      <c r="F1376" s="52">
        <f t="shared" si="2"/>
        <v>102988.1</v>
      </c>
      <c r="G1376" s="14" t="str">
        <f t="shared" si="3"/>
        <v>#N/A</v>
      </c>
      <c r="H1376" s="52">
        <f t="shared" si="4"/>
        <v>102988.1</v>
      </c>
      <c r="I1376" s="18">
        <v>23.8</v>
      </c>
      <c r="J1376" s="18"/>
    </row>
    <row r="1377">
      <c r="A1377" s="6">
        <v>43380.0</v>
      </c>
      <c r="B1377" s="14" t="s">
        <v>46</v>
      </c>
      <c r="C1377" s="51" t="s">
        <v>46</v>
      </c>
      <c r="D1377" s="51">
        <v>100476.7</v>
      </c>
      <c r="E1377" s="60" t="str">
        <f t="shared" si="1"/>
        <v>#N/A</v>
      </c>
      <c r="F1377" s="52">
        <f t="shared" si="2"/>
        <v>100476.7</v>
      </c>
      <c r="G1377" s="14" t="str">
        <f t="shared" si="3"/>
        <v>#N/A</v>
      </c>
      <c r="H1377" s="52">
        <f t="shared" si="4"/>
        <v>100476.7</v>
      </c>
      <c r="I1377" s="18">
        <v>24.7</v>
      </c>
      <c r="J1377" s="18"/>
    </row>
    <row r="1378">
      <c r="A1378" s="6">
        <v>43381.0</v>
      </c>
      <c r="B1378" s="14" t="s">
        <v>46</v>
      </c>
      <c r="C1378" s="51" t="s">
        <v>46</v>
      </c>
      <c r="D1378" s="51">
        <v>113945.5</v>
      </c>
      <c r="E1378" s="60" t="str">
        <f t="shared" si="1"/>
        <v>#N/A</v>
      </c>
      <c r="F1378" s="52">
        <f t="shared" si="2"/>
        <v>113945.5</v>
      </c>
      <c r="G1378" s="14" t="str">
        <f t="shared" si="3"/>
        <v>#N/A</v>
      </c>
      <c r="H1378" s="52">
        <f t="shared" si="4"/>
        <v>113945.5</v>
      </c>
      <c r="I1378" s="18">
        <v>28.2</v>
      </c>
      <c r="J1378" s="18"/>
    </row>
    <row r="1379">
      <c r="A1379" s="6">
        <v>43382.0</v>
      </c>
      <c r="B1379" s="14" t="s">
        <v>47</v>
      </c>
      <c r="C1379" s="51" t="s">
        <v>46</v>
      </c>
      <c r="D1379" s="51">
        <v>116449.3</v>
      </c>
      <c r="E1379" s="52">
        <f t="shared" si="1"/>
        <v>116449.3</v>
      </c>
      <c r="F1379" s="14" t="str">
        <f t="shared" si="2"/>
        <v>#N/A</v>
      </c>
      <c r="G1379" s="14" t="str">
        <f t="shared" si="3"/>
        <v>#N/A</v>
      </c>
      <c r="H1379" s="52">
        <f t="shared" si="4"/>
        <v>116449.3</v>
      </c>
      <c r="I1379" s="18">
        <v>17.9</v>
      </c>
      <c r="J1379" s="18"/>
    </row>
    <row r="1380">
      <c r="A1380" s="6">
        <v>43383.0</v>
      </c>
      <c r="B1380" s="14" t="s">
        <v>47</v>
      </c>
      <c r="C1380" s="51" t="s">
        <v>46</v>
      </c>
      <c r="D1380" s="51">
        <v>109551.1</v>
      </c>
      <c r="E1380" s="52">
        <f t="shared" si="1"/>
        <v>109551.1</v>
      </c>
      <c r="F1380" s="14" t="str">
        <f t="shared" si="2"/>
        <v>#N/A</v>
      </c>
      <c r="G1380" s="14" t="str">
        <f t="shared" si="3"/>
        <v>#N/A</v>
      </c>
      <c r="H1380" s="52">
        <f t="shared" si="4"/>
        <v>109551.1</v>
      </c>
      <c r="I1380" s="18">
        <v>16.5</v>
      </c>
      <c r="J1380" s="18"/>
    </row>
    <row r="1381">
      <c r="A1381" s="6">
        <v>43384.0</v>
      </c>
      <c r="B1381" s="14" t="s">
        <v>47</v>
      </c>
      <c r="C1381" s="51" t="s">
        <v>46</v>
      </c>
      <c r="D1381" s="51">
        <v>110432.3</v>
      </c>
      <c r="E1381" s="52">
        <f t="shared" si="1"/>
        <v>110432.3</v>
      </c>
      <c r="F1381" s="14" t="str">
        <f t="shared" si="2"/>
        <v>#N/A</v>
      </c>
      <c r="G1381" s="14" t="str">
        <f t="shared" si="3"/>
        <v>#N/A</v>
      </c>
      <c r="H1381" s="52">
        <f t="shared" si="4"/>
        <v>110432.3</v>
      </c>
      <c r="I1381" s="18">
        <v>20.7</v>
      </c>
      <c r="J1381" s="18"/>
    </row>
    <row r="1382">
      <c r="A1382" s="6">
        <v>43385.0</v>
      </c>
      <c r="B1382" s="14" t="s">
        <v>47</v>
      </c>
      <c r="C1382" s="51" t="s">
        <v>46</v>
      </c>
      <c r="D1382" s="51">
        <v>110457.3</v>
      </c>
      <c r="E1382" s="52">
        <f t="shared" si="1"/>
        <v>110457.3</v>
      </c>
      <c r="F1382" s="14" t="str">
        <f t="shared" si="2"/>
        <v>#N/A</v>
      </c>
      <c r="G1382" s="14" t="str">
        <f t="shared" si="3"/>
        <v>#N/A</v>
      </c>
      <c r="H1382" s="52">
        <f t="shared" si="4"/>
        <v>110457.3</v>
      </c>
      <c r="I1382" s="18">
        <v>22.7</v>
      </c>
      <c r="J1382" s="18"/>
    </row>
    <row r="1383">
      <c r="A1383" s="6">
        <v>43386.0</v>
      </c>
      <c r="B1383" s="14" t="s">
        <v>47</v>
      </c>
      <c r="C1383" s="51" t="s">
        <v>46</v>
      </c>
      <c r="D1383" s="51">
        <v>96584.75</v>
      </c>
      <c r="E1383" s="52">
        <f t="shared" si="1"/>
        <v>96584.75</v>
      </c>
      <c r="F1383" s="14" t="str">
        <f t="shared" si="2"/>
        <v>#N/A</v>
      </c>
      <c r="G1383" s="14" t="str">
        <f t="shared" si="3"/>
        <v>#N/A</v>
      </c>
      <c r="H1383" s="52">
        <f t="shared" si="4"/>
        <v>96584.75</v>
      </c>
      <c r="I1383" s="18">
        <v>24.9</v>
      </c>
      <c r="J1383" s="18"/>
    </row>
    <row r="1384">
      <c r="A1384" s="6">
        <v>43387.0</v>
      </c>
      <c r="B1384" s="14" t="s">
        <v>47</v>
      </c>
      <c r="C1384" s="51" t="s">
        <v>46</v>
      </c>
      <c r="D1384" s="51">
        <v>90918.62</v>
      </c>
      <c r="E1384" s="52">
        <f t="shared" si="1"/>
        <v>90918.62</v>
      </c>
      <c r="F1384" s="14" t="str">
        <f t="shared" si="2"/>
        <v>#N/A</v>
      </c>
      <c r="G1384" s="14" t="str">
        <f t="shared" si="3"/>
        <v>#N/A</v>
      </c>
      <c r="H1384" s="52">
        <f t="shared" si="4"/>
        <v>90918.62</v>
      </c>
      <c r="I1384" s="18">
        <v>27.3</v>
      </c>
      <c r="J1384" s="18"/>
    </row>
    <row r="1385">
      <c r="A1385" s="6">
        <v>43388.0</v>
      </c>
      <c r="B1385" s="14" t="s">
        <v>47</v>
      </c>
      <c r="C1385" s="51" t="s">
        <v>46</v>
      </c>
      <c r="D1385" s="51">
        <v>108070.3</v>
      </c>
      <c r="E1385" s="52">
        <f t="shared" si="1"/>
        <v>108070.3</v>
      </c>
      <c r="F1385" s="14" t="str">
        <f t="shared" si="2"/>
        <v>#N/A</v>
      </c>
      <c r="G1385" s="14" t="str">
        <f t="shared" si="3"/>
        <v>#N/A</v>
      </c>
      <c r="H1385" s="52">
        <f t="shared" si="4"/>
        <v>108070.3</v>
      </c>
      <c r="I1385" s="18">
        <v>27.5</v>
      </c>
      <c r="J1385" s="18"/>
    </row>
    <row r="1386">
      <c r="A1386" s="6">
        <v>43389.0</v>
      </c>
      <c r="B1386" s="14" t="s">
        <v>47</v>
      </c>
      <c r="C1386" s="51" t="s">
        <v>46</v>
      </c>
      <c r="D1386" s="51">
        <v>113889.4</v>
      </c>
      <c r="E1386" s="52">
        <f t="shared" si="1"/>
        <v>113889.4</v>
      </c>
      <c r="F1386" s="14" t="str">
        <f t="shared" si="2"/>
        <v>#N/A</v>
      </c>
      <c r="G1386" s="14" t="str">
        <f t="shared" si="3"/>
        <v>#N/A</v>
      </c>
      <c r="H1386" s="52">
        <f t="shared" si="4"/>
        <v>113889.4</v>
      </c>
      <c r="I1386" s="18">
        <v>23.1</v>
      </c>
      <c r="J1386" s="18"/>
    </row>
    <row r="1387">
      <c r="A1387" s="6">
        <v>43390.0</v>
      </c>
      <c r="B1387" s="14" t="s">
        <v>47</v>
      </c>
      <c r="C1387" s="51" t="s">
        <v>46</v>
      </c>
      <c r="D1387" s="51">
        <v>112592.3</v>
      </c>
      <c r="E1387" s="52">
        <f t="shared" si="1"/>
        <v>112592.3</v>
      </c>
      <c r="F1387" s="14" t="str">
        <f t="shared" si="2"/>
        <v>#N/A</v>
      </c>
      <c r="G1387" s="14" t="str">
        <f t="shared" si="3"/>
        <v>#N/A</v>
      </c>
      <c r="H1387" s="52">
        <f t="shared" si="4"/>
        <v>112592.3</v>
      </c>
      <c r="I1387" s="18">
        <v>22.6</v>
      </c>
      <c r="J1387" s="18"/>
    </row>
    <row r="1388">
      <c r="A1388" s="6">
        <v>43391.0</v>
      </c>
      <c r="B1388" s="14" t="s">
        <v>47</v>
      </c>
      <c r="C1388" s="51" t="s">
        <v>46</v>
      </c>
      <c r="D1388" s="51">
        <v>112806.6</v>
      </c>
      <c r="E1388" s="52">
        <f t="shared" si="1"/>
        <v>112806.6</v>
      </c>
      <c r="F1388" s="14" t="str">
        <f t="shared" si="2"/>
        <v>#N/A</v>
      </c>
      <c r="G1388" s="14" t="str">
        <f t="shared" si="3"/>
        <v>#N/A</v>
      </c>
      <c r="H1388" s="52">
        <f t="shared" si="4"/>
        <v>112806.6</v>
      </c>
      <c r="I1388" s="18">
        <v>20.7</v>
      </c>
      <c r="J1388" s="18"/>
    </row>
    <row r="1389">
      <c r="A1389" s="6">
        <v>43392.0</v>
      </c>
      <c r="B1389" s="14" t="s">
        <v>47</v>
      </c>
      <c r="C1389" s="51" t="s">
        <v>46</v>
      </c>
      <c r="D1389" s="51">
        <v>107940.2</v>
      </c>
      <c r="E1389" s="52">
        <f t="shared" si="1"/>
        <v>107940.2</v>
      </c>
      <c r="F1389" s="14" t="str">
        <f t="shared" si="2"/>
        <v>#N/A</v>
      </c>
      <c r="G1389" s="14" t="str">
        <f t="shared" si="3"/>
        <v>#N/A</v>
      </c>
      <c r="H1389" s="52">
        <f t="shared" si="4"/>
        <v>107940.2</v>
      </c>
      <c r="I1389" s="18">
        <v>27.4</v>
      </c>
      <c r="J1389" s="18"/>
    </row>
    <row r="1390">
      <c r="A1390" s="6">
        <v>43393.0</v>
      </c>
      <c r="B1390" s="14" t="s">
        <v>47</v>
      </c>
      <c r="C1390" s="51" t="s">
        <v>46</v>
      </c>
      <c r="D1390" s="51">
        <v>99368.86</v>
      </c>
      <c r="E1390" s="52">
        <f t="shared" si="1"/>
        <v>99368.86</v>
      </c>
      <c r="F1390" s="14" t="str">
        <f t="shared" si="2"/>
        <v>#N/A</v>
      </c>
      <c r="G1390" s="14" t="str">
        <f t="shared" si="3"/>
        <v>#N/A</v>
      </c>
      <c r="H1390" s="52">
        <f t="shared" si="4"/>
        <v>99368.86</v>
      </c>
      <c r="I1390" s="18">
        <v>16.1</v>
      </c>
      <c r="J1390" s="18"/>
    </row>
    <row r="1391">
      <c r="A1391" s="6">
        <v>43394.0</v>
      </c>
      <c r="B1391" s="14" t="s">
        <v>47</v>
      </c>
      <c r="C1391" s="51" t="s">
        <v>46</v>
      </c>
      <c r="D1391" s="51">
        <v>98427.53</v>
      </c>
      <c r="E1391" s="52">
        <f t="shared" si="1"/>
        <v>98427.53</v>
      </c>
      <c r="F1391" s="14" t="str">
        <f t="shared" si="2"/>
        <v>#N/A</v>
      </c>
      <c r="G1391" s="14" t="str">
        <f t="shared" si="3"/>
        <v>#N/A</v>
      </c>
      <c r="H1391" s="52">
        <f t="shared" si="4"/>
        <v>98427.53</v>
      </c>
      <c r="I1391" s="18">
        <v>19.2</v>
      </c>
      <c r="J1391" s="18"/>
    </row>
    <row r="1392">
      <c r="A1392" s="6">
        <v>43395.0</v>
      </c>
      <c r="B1392" s="14" t="s">
        <v>47</v>
      </c>
      <c r="C1392" s="51" t="s">
        <v>46</v>
      </c>
      <c r="D1392" s="51">
        <v>105893.6</v>
      </c>
      <c r="E1392" s="52">
        <f t="shared" si="1"/>
        <v>105893.6</v>
      </c>
      <c r="F1392" s="14" t="str">
        <f t="shared" si="2"/>
        <v>#N/A</v>
      </c>
      <c r="G1392" s="14" t="str">
        <f t="shared" si="3"/>
        <v>#N/A</v>
      </c>
      <c r="H1392" s="52">
        <f t="shared" si="4"/>
        <v>105893.6</v>
      </c>
      <c r="I1392" s="18">
        <v>27.0</v>
      </c>
      <c r="J1392" s="18"/>
    </row>
    <row r="1393">
      <c r="A1393" s="6">
        <v>43396.0</v>
      </c>
      <c r="B1393" s="14" t="s">
        <v>47</v>
      </c>
      <c r="C1393" s="51" t="s">
        <v>46</v>
      </c>
      <c r="D1393" s="51">
        <v>109241.6</v>
      </c>
      <c r="E1393" s="52">
        <f t="shared" si="1"/>
        <v>109241.6</v>
      </c>
      <c r="F1393" s="14" t="str">
        <f t="shared" si="2"/>
        <v>#N/A</v>
      </c>
      <c r="G1393" s="14" t="str">
        <f t="shared" si="3"/>
        <v>#N/A</v>
      </c>
      <c r="H1393" s="52">
        <f t="shared" si="4"/>
        <v>109241.6</v>
      </c>
      <c r="I1393" s="18">
        <v>18.8</v>
      </c>
      <c r="J1393" s="18"/>
    </row>
    <row r="1394">
      <c r="A1394" s="6">
        <v>43397.0</v>
      </c>
      <c r="B1394" s="14" t="s">
        <v>47</v>
      </c>
      <c r="C1394" s="51" t="s">
        <v>46</v>
      </c>
      <c r="D1394" s="51">
        <v>111423.4</v>
      </c>
      <c r="E1394" s="52">
        <f t="shared" si="1"/>
        <v>111423.4</v>
      </c>
      <c r="F1394" s="14" t="str">
        <f t="shared" si="2"/>
        <v>#N/A</v>
      </c>
      <c r="G1394" s="14" t="str">
        <f t="shared" si="3"/>
        <v>#N/A</v>
      </c>
      <c r="H1394" s="52">
        <f t="shared" si="4"/>
        <v>111423.4</v>
      </c>
      <c r="I1394" s="18">
        <v>15.5</v>
      </c>
      <c r="J1394" s="18"/>
    </row>
    <row r="1395">
      <c r="A1395" s="6">
        <v>43398.0</v>
      </c>
      <c r="B1395" s="14" t="s">
        <v>47</v>
      </c>
      <c r="C1395" s="51" t="s">
        <v>46</v>
      </c>
      <c r="D1395" s="51">
        <v>112414.4</v>
      </c>
      <c r="E1395" s="52">
        <f t="shared" si="1"/>
        <v>112414.4</v>
      </c>
      <c r="F1395" s="14" t="str">
        <f t="shared" si="2"/>
        <v>#N/A</v>
      </c>
      <c r="G1395" s="14" t="str">
        <f t="shared" si="3"/>
        <v>#N/A</v>
      </c>
      <c r="H1395" s="52">
        <f t="shared" si="4"/>
        <v>112414.4</v>
      </c>
      <c r="I1395" s="18">
        <v>19.5</v>
      </c>
      <c r="J1395" s="18"/>
    </row>
    <row r="1396">
      <c r="A1396" s="6">
        <v>43399.0</v>
      </c>
      <c r="B1396" s="14" t="s">
        <v>47</v>
      </c>
      <c r="C1396" s="51" t="s">
        <v>46</v>
      </c>
      <c r="D1396" s="51">
        <v>111145.1</v>
      </c>
      <c r="E1396" s="52">
        <f t="shared" si="1"/>
        <v>111145.1</v>
      </c>
      <c r="F1396" s="14" t="str">
        <f t="shared" si="2"/>
        <v>#N/A</v>
      </c>
      <c r="G1396" s="14" t="str">
        <f t="shared" si="3"/>
        <v>#N/A</v>
      </c>
      <c r="H1396" s="52">
        <f t="shared" si="4"/>
        <v>111145.1</v>
      </c>
      <c r="I1396" s="18">
        <v>18.3</v>
      </c>
      <c r="J1396" s="18"/>
    </row>
    <row r="1397">
      <c r="A1397" s="6">
        <v>43400.0</v>
      </c>
      <c r="B1397" s="14" t="s">
        <v>47</v>
      </c>
      <c r="C1397" s="51" t="s">
        <v>46</v>
      </c>
      <c r="D1397" s="51">
        <v>97973.99</v>
      </c>
      <c r="E1397" s="52">
        <f t="shared" si="1"/>
        <v>97973.99</v>
      </c>
      <c r="F1397" s="14" t="str">
        <f t="shared" si="2"/>
        <v>#N/A</v>
      </c>
      <c r="G1397" s="14" t="str">
        <f t="shared" si="3"/>
        <v>#N/A</v>
      </c>
      <c r="H1397" s="52">
        <f t="shared" si="4"/>
        <v>97973.99</v>
      </c>
      <c r="I1397" s="18">
        <v>19.6</v>
      </c>
      <c r="J1397" s="18"/>
    </row>
    <row r="1398">
      <c r="A1398" s="6">
        <v>43401.0</v>
      </c>
      <c r="B1398" s="14" t="s">
        <v>47</v>
      </c>
      <c r="C1398" s="51" t="s">
        <v>46</v>
      </c>
      <c r="D1398" s="51">
        <v>95624.02</v>
      </c>
      <c r="E1398" s="52">
        <f t="shared" si="1"/>
        <v>95624.02</v>
      </c>
      <c r="F1398" s="14" t="str">
        <f t="shared" si="2"/>
        <v>#N/A</v>
      </c>
      <c r="G1398" s="14" t="str">
        <f t="shared" si="3"/>
        <v>#N/A</v>
      </c>
      <c r="H1398" s="52">
        <f t="shared" si="4"/>
        <v>95624.02</v>
      </c>
      <c r="I1398" s="18">
        <v>15.9</v>
      </c>
      <c r="J1398" s="18"/>
    </row>
    <row r="1399">
      <c r="A1399" s="6">
        <v>43402.0</v>
      </c>
      <c r="B1399" s="14" t="s">
        <v>47</v>
      </c>
      <c r="C1399" s="51" t="s">
        <v>46</v>
      </c>
      <c r="D1399" s="51">
        <v>110196.6</v>
      </c>
      <c r="E1399" s="52">
        <f t="shared" si="1"/>
        <v>110196.6</v>
      </c>
      <c r="F1399" s="14" t="str">
        <f t="shared" si="2"/>
        <v>#N/A</v>
      </c>
      <c r="G1399" s="14" t="str">
        <f t="shared" si="3"/>
        <v>#N/A</v>
      </c>
      <c r="H1399" s="52">
        <f t="shared" si="4"/>
        <v>110196.6</v>
      </c>
      <c r="I1399" s="18">
        <v>17.0</v>
      </c>
      <c r="J1399" s="18"/>
    </row>
    <row r="1400">
      <c r="A1400" s="6">
        <v>43403.0</v>
      </c>
      <c r="B1400" s="14" t="s">
        <v>47</v>
      </c>
      <c r="C1400" s="51" t="s">
        <v>46</v>
      </c>
      <c r="D1400" s="51">
        <v>113459.0</v>
      </c>
      <c r="E1400" s="52">
        <f t="shared" si="1"/>
        <v>113459</v>
      </c>
      <c r="F1400" s="14" t="str">
        <f t="shared" si="2"/>
        <v>#N/A</v>
      </c>
      <c r="G1400" s="14" t="str">
        <f t="shared" si="3"/>
        <v>#N/A</v>
      </c>
      <c r="H1400" s="52">
        <f t="shared" si="4"/>
        <v>113459</v>
      </c>
      <c r="I1400" s="18">
        <v>25.2</v>
      </c>
      <c r="J1400" s="18"/>
    </row>
    <row r="1401">
      <c r="A1401" s="6">
        <v>43404.0</v>
      </c>
      <c r="B1401" s="14" t="s">
        <v>47</v>
      </c>
      <c r="C1401" s="51" t="s">
        <v>46</v>
      </c>
      <c r="D1401" s="51">
        <v>114402.7</v>
      </c>
      <c r="E1401" s="52">
        <f t="shared" si="1"/>
        <v>114402.7</v>
      </c>
      <c r="F1401" s="14" t="str">
        <f t="shared" si="2"/>
        <v>#N/A</v>
      </c>
      <c r="G1401" s="14" t="str">
        <f t="shared" si="3"/>
        <v>#N/A</v>
      </c>
      <c r="H1401" s="52">
        <f t="shared" si="4"/>
        <v>114402.7</v>
      </c>
      <c r="I1401" s="18">
        <v>19.5</v>
      </c>
      <c r="J1401" s="18"/>
    </row>
    <row r="1402">
      <c r="A1402" s="6">
        <v>43405.0</v>
      </c>
      <c r="B1402" s="14" t="s">
        <v>47</v>
      </c>
      <c r="C1402" s="51" t="s">
        <v>46</v>
      </c>
      <c r="D1402" s="51">
        <v>119350.7</v>
      </c>
      <c r="E1402" s="52">
        <f t="shared" si="1"/>
        <v>119350.7</v>
      </c>
      <c r="F1402" s="14" t="str">
        <f t="shared" si="2"/>
        <v>#N/A</v>
      </c>
      <c r="G1402" s="14" t="str">
        <f t="shared" si="3"/>
        <v>#N/A</v>
      </c>
      <c r="H1402" s="52">
        <f t="shared" si="4"/>
        <v>119350.7</v>
      </c>
      <c r="I1402" s="18">
        <v>34.3</v>
      </c>
      <c r="J1402" s="18"/>
    </row>
    <row r="1403">
      <c r="A1403" s="6">
        <v>43406.0</v>
      </c>
      <c r="B1403" s="14" t="s">
        <v>47</v>
      </c>
      <c r="C1403" s="51" t="s">
        <v>46</v>
      </c>
      <c r="D1403" s="51">
        <v>116793.9</v>
      </c>
      <c r="E1403" s="52">
        <f t="shared" si="1"/>
        <v>116793.9</v>
      </c>
      <c r="F1403" s="14" t="str">
        <f t="shared" si="2"/>
        <v>#N/A</v>
      </c>
      <c r="G1403" s="14" t="str">
        <f t="shared" si="3"/>
        <v>#N/A</v>
      </c>
      <c r="H1403" s="52">
        <f t="shared" si="4"/>
        <v>116793.9</v>
      </c>
      <c r="I1403" s="18">
        <v>31.6</v>
      </c>
      <c r="J1403" s="18"/>
    </row>
    <row r="1404">
      <c r="A1404" s="6">
        <v>43407.0</v>
      </c>
      <c r="B1404" s="14" t="s">
        <v>47</v>
      </c>
      <c r="C1404" s="51" t="s">
        <v>46</v>
      </c>
      <c r="D1404" s="51">
        <v>93859.29</v>
      </c>
      <c r="E1404" s="52">
        <f t="shared" si="1"/>
        <v>93859.29</v>
      </c>
      <c r="F1404" s="14" t="str">
        <f t="shared" si="2"/>
        <v>#N/A</v>
      </c>
      <c r="G1404" s="14" t="str">
        <f t="shared" si="3"/>
        <v>#N/A</v>
      </c>
      <c r="H1404" s="52">
        <f t="shared" si="4"/>
        <v>93859.29</v>
      </c>
      <c r="I1404" s="18">
        <v>20.9</v>
      </c>
      <c r="J1404" s="18"/>
    </row>
    <row r="1405">
      <c r="A1405" s="6">
        <v>43408.0</v>
      </c>
      <c r="B1405" s="14" t="s">
        <v>47</v>
      </c>
      <c r="C1405" s="51" t="s">
        <v>46</v>
      </c>
      <c r="D1405" s="51">
        <v>96432.63</v>
      </c>
      <c r="E1405" s="52">
        <f t="shared" si="1"/>
        <v>96432.63</v>
      </c>
      <c r="F1405" s="14" t="str">
        <f t="shared" si="2"/>
        <v>#N/A</v>
      </c>
      <c r="G1405" s="14" t="str">
        <f t="shared" si="3"/>
        <v>#N/A</v>
      </c>
      <c r="H1405" s="52">
        <f t="shared" si="4"/>
        <v>96432.63</v>
      </c>
      <c r="I1405" s="18">
        <v>20.9</v>
      </c>
      <c r="J1405" s="18"/>
    </row>
    <row r="1406">
      <c r="A1406" s="6">
        <v>43409.0</v>
      </c>
      <c r="B1406" s="14" t="s">
        <v>47</v>
      </c>
      <c r="C1406" s="51" t="s">
        <v>46</v>
      </c>
      <c r="D1406" s="51">
        <v>107014.1</v>
      </c>
      <c r="E1406" s="52">
        <f t="shared" si="1"/>
        <v>107014.1</v>
      </c>
      <c r="F1406" s="14" t="str">
        <f t="shared" si="2"/>
        <v>#N/A</v>
      </c>
      <c r="G1406" s="14" t="str">
        <f t="shared" si="3"/>
        <v>#N/A</v>
      </c>
      <c r="H1406" s="52">
        <f t="shared" si="4"/>
        <v>107014.1</v>
      </c>
      <c r="I1406" s="18">
        <v>28.6</v>
      </c>
      <c r="J1406" s="18"/>
    </row>
    <row r="1407">
      <c r="A1407" s="6">
        <v>43410.0</v>
      </c>
      <c r="B1407" s="14" t="s">
        <v>47</v>
      </c>
      <c r="C1407" s="51" t="s">
        <v>47</v>
      </c>
      <c r="D1407" s="51">
        <v>100696.6</v>
      </c>
      <c r="E1407" s="52">
        <f t="shared" si="1"/>
        <v>100696.6</v>
      </c>
      <c r="F1407" s="14" t="str">
        <f t="shared" si="2"/>
        <v>#N/A</v>
      </c>
      <c r="G1407" s="52">
        <f t="shared" si="3"/>
        <v>100696.6</v>
      </c>
      <c r="H1407" s="52" t="str">
        <f t="shared" si="4"/>
        <v>#N/A</v>
      </c>
      <c r="I1407" s="18">
        <v>21.4</v>
      </c>
      <c r="J1407" s="18"/>
    </row>
    <row r="1408">
      <c r="A1408" s="6">
        <v>43411.0</v>
      </c>
      <c r="B1408" s="14" t="s">
        <v>47</v>
      </c>
      <c r="C1408" s="51" t="s">
        <v>46</v>
      </c>
      <c r="D1408" s="51">
        <v>106387.2</v>
      </c>
      <c r="E1408" s="52">
        <f t="shared" si="1"/>
        <v>106387.2</v>
      </c>
      <c r="F1408" s="14" t="str">
        <f t="shared" si="2"/>
        <v>#N/A</v>
      </c>
      <c r="G1408" s="14" t="str">
        <f t="shared" si="3"/>
        <v>#N/A</v>
      </c>
      <c r="H1408" s="52">
        <f t="shared" si="4"/>
        <v>106387.2</v>
      </c>
      <c r="I1408" s="18">
        <v>17.2</v>
      </c>
      <c r="J1408" s="18"/>
    </row>
    <row r="1409">
      <c r="A1409" s="6">
        <v>43412.0</v>
      </c>
      <c r="B1409" s="14" t="s">
        <v>47</v>
      </c>
      <c r="C1409" s="51" t="s">
        <v>46</v>
      </c>
      <c r="D1409" s="51">
        <v>109430.4</v>
      </c>
      <c r="E1409" s="52">
        <f t="shared" si="1"/>
        <v>109430.4</v>
      </c>
      <c r="F1409" s="14" t="str">
        <f t="shared" si="2"/>
        <v>#N/A</v>
      </c>
      <c r="G1409" s="14" t="str">
        <f t="shared" si="3"/>
        <v>#N/A</v>
      </c>
      <c r="H1409" s="52">
        <f t="shared" si="4"/>
        <v>109430.4</v>
      </c>
      <c r="I1409" s="18">
        <v>17.0</v>
      </c>
      <c r="J1409" s="18"/>
    </row>
    <row r="1410">
      <c r="A1410" s="6">
        <v>43413.0</v>
      </c>
      <c r="B1410" s="14" t="s">
        <v>47</v>
      </c>
      <c r="C1410" s="51" t="s">
        <v>46</v>
      </c>
      <c r="D1410" s="51">
        <v>112507.0</v>
      </c>
      <c r="E1410" s="52">
        <f t="shared" si="1"/>
        <v>112507</v>
      </c>
      <c r="F1410" s="14" t="str">
        <f t="shared" si="2"/>
        <v>#N/A</v>
      </c>
      <c r="G1410" s="14" t="str">
        <f t="shared" si="3"/>
        <v>#N/A</v>
      </c>
      <c r="H1410" s="52">
        <f t="shared" si="4"/>
        <v>112507</v>
      </c>
      <c r="I1410" s="18">
        <v>20.0</v>
      </c>
      <c r="J1410" s="18"/>
    </row>
    <row r="1411">
      <c r="A1411" s="6">
        <v>43414.0</v>
      </c>
      <c r="B1411" s="14" t="s">
        <v>47</v>
      </c>
      <c r="C1411" s="51" t="s">
        <v>46</v>
      </c>
      <c r="D1411" s="51">
        <v>100203.6</v>
      </c>
      <c r="E1411" s="52">
        <f t="shared" si="1"/>
        <v>100203.6</v>
      </c>
      <c r="F1411" s="14" t="str">
        <f t="shared" si="2"/>
        <v>#N/A</v>
      </c>
      <c r="G1411" s="14" t="str">
        <f t="shared" si="3"/>
        <v>#N/A</v>
      </c>
      <c r="H1411" s="52">
        <f t="shared" si="4"/>
        <v>100203.6</v>
      </c>
      <c r="I1411" s="18">
        <v>20.3</v>
      </c>
      <c r="J1411" s="18"/>
    </row>
    <row r="1412">
      <c r="A1412" s="6">
        <v>43415.0</v>
      </c>
      <c r="B1412" s="14" t="s">
        <v>47</v>
      </c>
      <c r="C1412" s="51" t="s">
        <v>46</v>
      </c>
      <c r="D1412" s="51">
        <v>94602.89</v>
      </c>
      <c r="E1412" s="52">
        <f t="shared" si="1"/>
        <v>94602.89</v>
      </c>
      <c r="F1412" s="14" t="str">
        <f t="shared" si="2"/>
        <v>#N/A</v>
      </c>
      <c r="G1412" s="14" t="str">
        <f t="shared" si="3"/>
        <v>#N/A</v>
      </c>
      <c r="H1412" s="52">
        <f t="shared" si="4"/>
        <v>94602.89</v>
      </c>
      <c r="I1412" s="18">
        <v>19.6</v>
      </c>
      <c r="J1412" s="18"/>
    </row>
    <row r="1413">
      <c r="A1413" s="6">
        <v>43416.0</v>
      </c>
      <c r="B1413" s="14" t="s">
        <v>47</v>
      </c>
      <c r="C1413" s="51" t="s">
        <v>46</v>
      </c>
      <c r="D1413" s="51">
        <v>114159.6</v>
      </c>
      <c r="E1413" s="52">
        <f t="shared" si="1"/>
        <v>114159.6</v>
      </c>
      <c r="F1413" s="14" t="str">
        <f t="shared" si="2"/>
        <v>#N/A</v>
      </c>
      <c r="G1413" s="14" t="str">
        <f t="shared" si="3"/>
        <v>#N/A</v>
      </c>
      <c r="H1413" s="52">
        <f t="shared" si="4"/>
        <v>114159.6</v>
      </c>
      <c r="I1413" s="18">
        <v>30.2</v>
      </c>
      <c r="J1413" s="18"/>
    </row>
    <row r="1414">
      <c r="A1414" s="6">
        <v>43417.0</v>
      </c>
      <c r="B1414" s="14" t="s">
        <v>47</v>
      </c>
      <c r="C1414" s="51" t="s">
        <v>46</v>
      </c>
      <c r="D1414" s="51">
        <v>120185.3</v>
      </c>
      <c r="E1414" s="52">
        <f t="shared" si="1"/>
        <v>120185.3</v>
      </c>
      <c r="F1414" s="14" t="str">
        <f t="shared" si="2"/>
        <v>#N/A</v>
      </c>
      <c r="G1414" s="14" t="str">
        <f t="shared" si="3"/>
        <v>#N/A</v>
      </c>
      <c r="H1414" s="52">
        <f t="shared" si="4"/>
        <v>120185.3</v>
      </c>
      <c r="I1414" s="18">
        <v>30.5</v>
      </c>
      <c r="J1414" s="18"/>
    </row>
    <row r="1415">
      <c r="A1415" s="6">
        <v>43418.0</v>
      </c>
      <c r="B1415" s="14" t="s">
        <v>47</v>
      </c>
      <c r="C1415" s="51" t="s">
        <v>46</v>
      </c>
      <c r="D1415" s="51">
        <v>116487.6</v>
      </c>
      <c r="E1415" s="52">
        <f t="shared" si="1"/>
        <v>116487.6</v>
      </c>
      <c r="F1415" s="14" t="str">
        <f t="shared" si="2"/>
        <v>#N/A</v>
      </c>
      <c r="G1415" s="14" t="str">
        <f t="shared" si="3"/>
        <v>#N/A</v>
      </c>
      <c r="H1415" s="52">
        <f t="shared" si="4"/>
        <v>116487.6</v>
      </c>
      <c r="I1415" s="18">
        <v>17.3</v>
      </c>
      <c r="J1415" s="18"/>
    </row>
    <row r="1416">
      <c r="A1416" s="6">
        <v>43419.0</v>
      </c>
      <c r="B1416" s="14" t="s">
        <v>47</v>
      </c>
      <c r="C1416" s="51" t="s">
        <v>46</v>
      </c>
      <c r="D1416" s="51">
        <v>108628.3</v>
      </c>
      <c r="E1416" s="52">
        <f t="shared" si="1"/>
        <v>108628.3</v>
      </c>
      <c r="F1416" s="14" t="str">
        <f t="shared" si="2"/>
        <v>#N/A</v>
      </c>
      <c r="G1416" s="14" t="str">
        <f t="shared" si="3"/>
        <v>#N/A</v>
      </c>
      <c r="H1416" s="52">
        <f t="shared" si="4"/>
        <v>108628.3</v>
      </c>
      <c r="I1416" s="18">
        <v>18.1</v>
      </c>
      <c r="J1416" s="18"/>
    </row>
    <row r="1417">
      <c r="A1417" s="6">
        <v>43420.0</v>
      </c>
      <c r="B1417" s="14" t="s">
        <v>47</v>
      </c>
      <c r="C1417" s="51" t="s">
        <v>46</v>
      </c>
      <c r="D1417" s="51">
        <v>107405.9</v>
      </c>
      <c r="E1417" s="52">
        <f t="shared" si="1"/>
        <v>107405.9</v>
      </c>
      <c r="F1417" s="14" t="str">
        <f t="shared" si="2"/>
        <v>#N/A</v>
      </c>
      <c r="G1417" s="14" t="str">
        <f t="shared" si="3"/>
        <v>#N/A</v>
      </c>
      <c r="H1417" s="52">
        <f t="shared" si="4"/>
        <v>107405.9</v>
      </c>
      <c r="I1417" s="18">
        <v>19.0</v>
      </c>
      <c r="J1417" s="18"/>
    </row>
    <row r="1418">
      <c r="A1418" s="6">
        <v>43421.0</v>
      </c>
      <c r="B1418" s="14" t="s">
        <v>47</v>
      </c>
      <c r="C1418" s="51" t="s">
        <v>46</v>
      </c>
      <c r="D1418" s="51">
        <v>90498.92</v>
      </c>
      <c r="E1418" s="52">
        <f t="shared" si="1"/>
        <v>90498.92</v>
      </c>
      <c r="F1418" s="14" t="str">
        <f t="shared" si="2"/>
        <v>#N/A</v>
      </c>
      <c r="G1418" s="14" t="str">
        <f t="shared" si="3"/>
        <v>#N/A</v>
      </c>
      <c r="H1418" s="52">
        <f t="shared" si="4"/>
        <v>90498.92</v>
      </c>
      <c r="I1418" s="18">
        <v>18.1</v>
      </c>
      <c r="J1418" s="18"/>
    </row>
    <row r="1419">
      <c r="A1419" s="6">
        <v>43422.0</v>
      </c>
      <c r="B1419" s="14" t="s">
        <v>47</v>
      </c>
      <c r="C1419" s="51" t="s">
        <v>46</v>
      </c>
      <c r="D1419" s="51">
        <v>92043.13</v>
      </c>
      <c r="E1419" s="52">
        <f t="shared" si="1"/>
        <v>92043.13</v>
      </c>
      <c r="F1419" s="14" t="str">
        <f t="shared" si="2"/>
        <v>#N/A</v>
      </c>
      <c r="G1419" s="14" t="str">
        <f t="shared" si="3"/>
        <v>#N/A</v>
      </c>
      <c r="H1419" s="52">
        <f t="shared" si="4"/>
        <v>92043.13</v>
      </c>
      <c r="I1419" s="18">
        <v>26.6</v>
      </c>
      <c r="J1419" s="18"/>
    </row>
    <row r="1420">
      <c r="A1420" s="6">
        <v>43423.0</v>
      </c>
      <c r="B1420" s="14" t="s">
        <v>47</v>
      </c>
      <c r="C1420" s="51" t="s">
        <v>46</v>
      </c>
      <c r="D1420" s="51">
        <v>113978.5</v>
      </c>
      <c r="E1420" s="52">
        <f t="shared" si="1"/>
        <v>113978.5</v>
      </c>
      <c r="F1420" s="14" t="str">
        <f t="shared" si="2"/>
        <v>#N/A</v>
      </c>
      <c r="G1420" s="14" t="str">
        <f t="shared" si="3"/>
        <v>#N/A</v>
      </c>
      <c r="H1420" s="52">
        <f t="shared" si="4"/>
        <v>113978.5</v>
      </c>
      <c r="I1420" s="18">
        <v>30.9</v>
      </c>
      <c r="J1420" s="18"/>
    </row>
    <row r="1421">
      <c r="A1421" s="6">
        <v>43424.0</v>
      </c>
      <c r="B1421" s="14" t="s">
        <v>47</v>
      </c>
      <c r="C1421" s="51" t="s">
        <v>46</v>
      </c>
      <c r="D1421" s="51">
        <v>118330.6</v>
      </c>
      <c r="E1421" s="52">
        <f t="shared" si="1"/>
        <v>118330.6</v>
      </c>
      <c r="F1421" s="14" t="str">
        <f t="shared" si="2"/>
        <v>#N/A</v>
      </c>
      <c r="G1421" s="14" t="str">
        <f t="shared" si="3"/>
        <v>#N/A</v>
      </c>
      <c r="H1421" s="52">
        <f t="shared" si="4"/>
        <v>118330.6</v>
      </c>
      <c r="I1421" s="18">
        <v>27.6</v>
      </c>
      <c r="J1421" s="18"/>
    </row>
    <row r="1422">
      <c r="A1422" s="6">
        <v>43425.0</v>
      </c>
      <c r="B1422" s="14" t="s">
        <v>47</v>
      </c>
      <c r="C1422" s="51" t="s">
        <v>46</v>
      </c>
      <c r="D1422" s="51">
        <v>106618.2</v>
      </c>
      <c r="E1422" s="52">
        <f t="shared" si="1"/>
        <v>106618.2</v>
      </c>
      <c r="F1422" s="14" t="str">
        <f t="shared" si="2"/>
        <v>#N/A</v>
      </c>
      <c r="G1422" s="14" t="str">
        <f t="shared" si="3"/>
        <v>#N/A</v>
      </c>
      <c r="H1422" s="52">
        <f t="shared" si="4"/>
        <v>106618.2</v>
      </c>
      <c r="I1422" s="18">
        <v>23.2</v>
      </c>
      <c r="J1422" s="18"/>
    </row>
    <row r="1423">
      <c r="A1423" s="6">
        <v>43426.0</v>
      </c>
      <c r="B1423" s="14" t="s">
        <v>47</v>
      </c>
      <c r="C1423" s="51" t="s">
        <v>46</v>
      </c>
      <c r="D1423" s="51">
        <v>107278.8</v>
      </c>
      <c r="E1423" s="52">
        <f t="shared" si="1"/>
        <v>107278.8</v>
      </c>
      <c r="F1423" s="14" t="str">
        <f t="shared" si="2"/>
        <v>#N/A</v>
      </c>
      <c r="G1423" s="14" t="str">
        <f t="shared" si="3"/>
        <v>#N/A</v>
      </c>
      <c r="H1423" s="52">
        <f t="shared" si="4"/>
        <v>107278.8</v>
      </c>
      <c r="I1423" s="18">
        <v>16.4</v>
      </c>
      <c r="J1423" s="18"/>
    </row>
    <row r="1424">
      <c r="A1424" s="6">
        <v>43427.0</v>
      </c>
      <c r="B1424" s="14" t="s">
        <v>47</v>
      </c>
      <c r="C1424" s="51" t="s">
        <v>46</v>
      </c>
      <c r="D1424" s="51">
        <v>113582.6</v>
      </c>
      <c r="E1424" s="52">
        <f t="shared" si="1"/>
        <v>113582.6</v>
      </c>
      <c r="F1424" s="14" t="str">
        <f t="shared" si="2"/>
        <v>#N/A</v>
      </c>
      <c r="G1424" s="14" t="str">
        <f t="shared" si="3"/>
        <v>#N/A</v>
      </c>
      <c r="H1424" s="52">
        <f t="shared" si="4"/>
        <v>113582.6</v>
      </c>
      <c r="I1424" s="18">
        <v>14.5</v>
      </c>
      <c r="J1424" s="18"/>
    </row>
    <row r="1425">
      <c r="A1425" s="6">
        <v>43428.0</v>
      </c>
      <c r="B1425" s="14" t="s">
        <v>47</v>
      </c>
      <c r="C1425" s="51" t="s">
        <v>46</v>
      </c>
      <c r="D1425" s="51">
        <v>101352.1</v>
      </c>
      <c r="E1425" s="52">
        <f t="shared" si="1"/>
        <v>101352.1</v>
      </c>
      <c r="F1425" s="14" t="str">
        <f t="shared" si="2"/>
        <v>#N/A</v>
      </c>
      <c r="G1425" s="14" t="str">
        <f t="shared" si="3"/>
        <v>#N/A</v>
      </c>
      <c r="H1425" s="52">
        <f t="shared" si="4"/>
        <v>101352.1</v>
      </c>
      <c r="I1425" s="18">
        <v>16.9</v>
      </c>
      <c r="J1425" s="18"/>
    </row>
    <row r="1426">
      <c r="A1426" s="6">
        <v>43429.0</v>
      </c>
      <c r="B1426" s="14" t="s">
        <v>47</v>
      </c>
      <c r="C1426" s="51" t="s">
        <v>46</v>
      </c>
      <c r="D1426" s="51">
        <v>96240.41</v>
      </c>
      <c r="E1426" s="52">
        <f t="shared" si="1"/>
        <v>96240.41</v>
      </c>
      <c r="F1426" s="14" t="str">
        <f t="shared" si="2"/>
        <v>#N/A</v>
      </c>
      <c r="G1426" s="14" t="str">
        <f t="shared" si="3"/>
        <v>#N/A</v>
      </c>
      <c r="H1426" s="52">
        <f t="shared" si="4"/>
        <v>96240.41</v>
      </c>
      <c r="I1426" s="18">
        <v>18.8</v>
      </c>
      <c r="J1426" s="18"/>
    </row>
    <row r="1427">
      <c r="A1427" s="6">
        <v>43430.0</v>
      </c>
      <c r="B1427" s="14" t="s">
        <v>47</v>
      </c>
      <c r="C1427" s="51" t="s">
        <v>46</v>
      </c>
      <c r="D1427" s="51">
        <v>110547.6</v>
      </c>
      <c r="E1427" s="52">
        <f t="shared" si="1"/>
        <v>110547.6</v>
      </c>
      <c r="F1427" s="14" t="str">
        <f t="shared" si="2"/>
        <v>#N/A</v>
      </c>
      <c r="G1427" s="14" t="str">
        <f t="shared" si="3"/>
        <v>#N/A</v>
      </c>
      <c r="H1427" s="52">
        <f t="shared" si="4"/>
        <v>110547.6</v>
      </c>
      <c r="I1427" s="18">
        <v>18.6</v>
      </c>
      <c r="J1427" s="18"/>
    </row>
    <row r="1428">
      <c r="A1428" s="6">
        <v>43431.0</v>
      </c>
      <c r="B1428" s="14" t="s">
        <v>47</v>
      </c>
      <c r="C1428" s="51" t="s">
        <v>46</v>
      </c>
      <c r="D1428" s="51">
        <v>109706.4</v>
      </c>
      <c r="E1428" s="52">
        <f t="shared" si="1"/>
        <v>109706.4</v>
      </c>
      <c r="F1428" s="14" t="str">
        <f t="shared" si="2"/>
        <v>#N/A</v>
      </c>
      <c r="G1428" s="14" t="str">
        <f t="shared" si="3"/>
        <v>#N/A</v>
      </c>
      <c r="H1428" s="52">
        <f t="shared" si="4"/>
        <v>109706.4</v>
      </c>
      <c r="I1428" s="18">
        <v>20.0</v>
      </c>
      <c r="J1428" s="18"/>
    </row>
    <row r="1429">
      <c r="A1429" s="6">
        <v>43432.0</v>
      </c>
      <c r="B1429" s="14" t="s">
        <v>47</v>
      </c>
      <c r="C1429" s="51" t="s">
        <v>46</v>
      </c>
      <c r="D1429" s="51">
        <v>106684.8</v>
      </c>
      <c r="E1429" s="52">
        <f t="shared" si="1"/>
        <v>106684.8</v>
      </c>
      <c r="F1429" s="14" t="str">
        <f t="shared" si="2"/>
        <v>#N/A</v>
      </c>
      <c r="G1429" s="14" t="str">
        <f t="shared" si="3"/>
        <v>#N/A</v>
      </c>
      <c r="H1429" s="52">
        <f t="shared" si="4"/>
        <v>106684.8</v>
      </c>
      <c r="I1429" s="18">
        <v>20.8</v>
      </c>
      <c r="J1429" s="18"/>
    </row>
    <row r="1430">
      <c r="A1430" s="6">
        <v>43433.0</v>
      </c>
      <c r="B1430" s="14" t="s">
        <v>47</v>
      </c>
      <c r="C1430" s="51" t="s">
        <v>46</v>
      </c>
      <c r="D1430" s="51">
        <v>112586.7</v>
      </c>
      <c r="E1430" s="52">
        <f t="shared" si="1"/>
        <v>112586.7</v>
      </c>
      <c r="F1430" s="14" t="str">
        <f t="shared" si="2"/>
        <v>#N/A</v>
      </c>
      <c r="G1430" s="14" t="str">
        <f t="shared" si="3"/>
        <v>#N/A</v>
      </c>
      <c r="H1430" s="52">
        <f t="shared" si="4"/>
        <v>112586.7</v>
      </c>
      <c r="I1430" s="18">
        <v>18.7</v>
      </c>
      <c r="J1430" s="18"/>
    </row>
    <row r="1431">
      <c r="A1431" s="6">
        <v>43434.0</v>
      </c>
      <c r="B1431" s="14" t="s">
        <v>47</v>
      </c>
      <c r="C1431" s="51" t="s">
        <v>46</v>
      </c>
      <c r="D1431" s="51">
        <v>110031.8</v>
      </c>
      <c r="E1431" s="52">
        <f t="shared" si="1"/>
        <v>110031.8</v>
      </c>
      <c r="F1431" s="14" t="str">
        <f t="shared" si="2"/>
        <v>#N/A</v>
      </c>
      <c r="G1431" s="14" t="str">
        <f t="shared" si="3"/>
        <v>#N/A</v>
      </c>
      <c r="H1431" s="52">
        <f t="shared" si="4"/>
        <v>110031.8</v>
      </c>
      <c r="I1431" s="18">
        <v>20.8</v>
      </c>
      <c r="J1431" s="18"/>
    </row>
    <row r="1432">
      <c r="A1432" s="6">
        <v>43435.0</v>
      </c>
      <c r="B1432" s="14" t="s">
        <v>47</v>
      </c>
      <c r="C1432" s="51" t="s">
        <v>46</v>
      </c>
      <c r="D1432" s="51">
        <v>100725.2</v>
      </c>
      <c r="E1432" s="52">
        <f t="shared" si="1"/>
        <v>100725.2</v>
      </c>
      <c r="F1432" s="14" t="str">
        <f t="shared" si="2"/>
        <v>#N/A</v>
      </c>
      <c r="G1432" s="14" t="str">
        <f t="shared" si="3"/>
        <v>#N/A</v>
      </c>
      <c r="H1432" s="52">
        <f t="shared" si="4"/>
        <v>100725.2</v>
      </c>
      <c r="I1432" s="18">
        <v>31.7</v>
      </c>
      <c r="J1432" s="18"/>
    </row>
    <row r="1433">
      <c r="A1433" s="6">
        <v>43436.0</v>
      </c>
      <c r="B1433" s="14" t="s">
        <v>47</v>
      </c>
      <c r="C1433" s="51" t="s">
        <v>46</v>
      </c>
      <c r="D1433" s="51">
        <v>88903.07</v>
      </c>
      <c r="E1433" s="52">
        <f t="shared" si="1"/>
        <v>88903.07</v>
      </c>
      <c r="F1433" s="14" t="str">
        <f t="shared" si="2"/>
        <v>#N/A</v>
      </c>
      <c r="G1433" s="14" t="str">
        <f t="shared" si="3"/>
        <v>#N/A</v>
      </c>
      <c r="H1433" s="52">
        <f t="shared" si="4"/>
        <v>88903.07</v>
      </c>
      <c r="I1433" s="18">
        <v>19.5</v>
      </c>
      <c r="J1433" s="18"/>
    </row>
    <row r="1434">
      <c r="A1434" s="6">
        <v>43437.0</v>
      </c>
      <c r="B1434" s="14" t="s">
        <v>47</v>
      </c>
      <c r="C1434" s="51" t="s">
        <v>46</v>
      </c>
      <c r="D1434" s="51">
        <v>107666.3</v>
      </c>
      <c r="E1434" s="52">
        <f t="shared" si="1"/>
        <v>107666.3</v>
      </c>
      <c r="F1434" s="14" t="str">
        <f t="shared" si="2"/>
        <v>#N/A</v>
      </c>
      <c r="G1434" s="14" t="str">
        <f t="shared" si="3"/>
        <v>#N/A</v>
      </c>
      <c r="H1434" s="52">
        <f t="shared" si="4"/>
        <v>107666.3</v>
      </c>
      <c r="I1434" s="18">
        <v>23.6</v>
      </c>
      <c r="J1434" s="18"/>
    </row>
    <row r="1435">
      <c r="A1435" s="6">
        <v>43438.0</v>
      </c>
      <c r="B1435" s="14" t="s">
        <v>47</v>
      </c>
      <c r="C1435" s="51" t="s">
        <v>46</v>
      </c>
      <c r="D1435" s="51">
        <v>111718.1</v>
      </c>
      <c r="E1435" s="52">
        <f t="shared" si="1"/>
        <v>111718.1</v>
      </c>
      <c r="F1435" s="14" t="str">
        <f t="shared" si="2"/>
        <v>#N/A</v>
      </c>
      <c r="G1435" s="14" t="str">
        <f t="shared" si="3"/>
        <v>#N/A</v>
      </c>
      <c r="H1435" s="52">
        <f t="shared" si="4"/>
        <v>111718.1</v>
      </c>
      <c r="I1435" s="18">
        <v>20.5</v>
      </c>
      <c r="J1435" s="18"/>
    </row>
    <row r="1436">
      <c r="A1436" s="6">
        <v>43439.0</v>
      </c>
      <c r="B1436" s="14" t="s">
        <v>47</v>
      </c>
      <c r="C1436" s="51" t="s">
        <v>46</v>
      </c>
      <c r="D1436" s="51">
        <v>114225.1</v>
      </c>
      <c r="E1436" s="52">
        <f t="shared" si="1"/>
        <v>114225.1</v>
      </c>
      <c r="F1436" s="14" t="str">
        <f t="shared" si="2"/>
        <v>#N/A</v>
      </c>
      <c r="G1436" s="14" t="str">
        <f t="shared" si="3"/>
        <v>#N/A</v>
      </c>
      <c r="H1436" s="52">
        <f t="shared" si="4"/>
        <v>114225.1</v>
      </c>
      <c r="I1436" s="18">
        <v>25.2</v>
      </c>
      <c r="J1436" s="18"/>
    </row>
    <row r="1437">
      <c r="A1437" s="6">
        <v>43440.0</v>
      </c>
      <c r="B1437" s="14" t="s">
        <v>47</v>
      </c>
      <c r="C1437" s="51" t="s">
        <v>46</v>
      </c>
      <c r="D1437" s="51">
        <v>135452.3</v>
      </c>
      <c r="E1437" s="52">
        <f t="shared" si="1"/>
        <v>135452.3</v>
      </c>
      <c r="F1437" s="14" t="str">
        <f t="shared" si="2"/>
        <v>#N/A</v>
      </c>
      <c r="G1437" s="14" t="str">
        <f t="shared" si="3"/>
        <v>#N/A</v>
      </c>
      <c r="H1437" s="52">
        <f t="shared" si="4"/>
        <v>135452.3</v>
      </c>
      <c r="I1437" s="18">
        <v>35.5</v>
      </c>
      <c r="J1437" s="18"/>
    </row>
    <row r="1438">
      <c r="A1438" s="6">
        <v>43441.0</v>
      </c>
      <c r="B1438" s="14" t="s">
        <v>47</v>
      </c>
      <c r="C1438" s="51" t="s">
        <v>46</v>
      </c>
      <c r="D1438" s="51">
        <v>156648.4</v>
      </c>
      <c r="E1438" s="52">
        <f t="shared" si="1"/>
        <v>156648.4</v>
      </c>
      <c r="F1438" s="14" t="str">
        <f t="shared" si="2"/>
        <v>#N/A</v>
      </c>
      <c r="G1438" s="14" t="str">
        <f t="shared" si="3"/>
        <v>#N/A</v>
      </c>
      <c r="H1438" s="52">
        <f t="shared" si="4"/>
        <v>156648.4</v>
      </c>
      <c r="I1438" s="18">
        <v>38.0</v>
      </c>
      <c r="J1438" s="18"/>
    </row>
    <row r="1439">
      <c r="A1439" s="6">
        <v>43442.0</v>
      </c>
      <c r="B1439" s="14" t="s">
        <v>47</v>
      </c>
      <c r="C1439" s="51" t="s">
        <v>46</v>
      </c>
      <c r="D1439" s="51">
        <v>121237.5</v>
      </c>
      <c r="E1439" s="52">
        <f t="shared" si="1"/>
        <v>121237.5</v>
      </c>
      <c r="F1439" s="14" t="str">
        <f t="shared" si="2"/>
        <v>#N/A</v>
      </c>
      <c r="G1439" s="14" t="str">
        <f t="shared" si="3"/>
        <v>#N/A</v>
      </c>
      <c r="H1439" s="52">
        <f t="shared" si="4"/>
        <v>121237.5</v>
      </c>
      <c r="I1439" s="18">
        <v>30.3</v>
      </c>
      <c r="J1439" s="18"/>
    </row>
    <row r="1440">
      <c r="A1440" s="6">
        <v>43443.0</v>
      </c>
      <c r="B1440" s="14" t="s">
        <v>47</v>
      </c>
      <c r="C1440" s="51" t="s">
        <v>46</v>
      </c>
      <c r="D1440" s="51">
        <v>102161.1</v>
      </c>
      <c r="E1440" s="52">
        <f t="shared" si="1"/>
        <v>102161.1</v>
      </c>
      <c r="F1440" s="14" t="str">
        <f t="shared" si="2"/>
        <v>#N/A</v>
      </c>
      <c r="G1440" s="14" t="str">
        <f t="shared" si="3"/>
        <v>#N/A</v>
      </c>
      <c r="H1440" s="52">
        <f t="shared" si="4"/>
        <v>102161.1</v>
      </c>
      <c r="I1440" s="18">
        <v>20.1</v>
      </c>
      <c r="J1440" s="18"/>
    </row>
    <row r="1441">
      <c r="A1441" s="6">
        <v>43444.0</v>
      </c>
      <c r="B1441" s="14" t="s">
        <v>47</v>
      </c>
      <c r="C1441" s="51" t="s">
        <v>46</v>
      </c>
      <c r="D1441" s="51">
        <v>110803.8</v>
      </c>
      <c r="E1441" s="52">
        <f t="shared" si="1"/>
        <v>110803.8</v>
      </c>
      <c r="F1441" s="14" t="str">
        <f t="shared" si="2"/>
        <v>#N/A</v>
      </c>
      <c r="G1441" s="14" t="str">
        <f t="shared" si="3"/>
        <v>#N/A</v>
      </c>
      <c r="H1441" s="52">
        <f t="shared" si="4"/>
        <v>110803.8</v>
      </c>
      <c r="I1441" s="18">
        <v>20.6</v>
      </c>
      <c r="J1441" s="18"/>
    </row>
    <row r="1442">
      <c r="A1442" s="6">
        <v>43445.0</v>
      </c>
      <c r="B1442" s="14" t="s">
        <v>47</v>
      </c>
      <c r="C1442" s="51" t="s">
        <v>46</v>
      </c>
      <c r="D1442" s="51">
        <v>114413.8</v>
      </c>
      <c r="E1442" s="52">
        <f t="shared" si="1"/>
        <v>114413.8</v>
      </c>
      <c r="F1442" s="14" t="str">
        <f t="shared" si="2"/>
        <v>#N/A</v>
      </c>
      <c r="G1442" s="14" t="str">
        <f t="shared" si="3"/>
        <v>#N/A</v>
      </c>
      <c r="H1442" s="52">
        <f t="shared" si="4"/>
        <v>114413.8</v>
      </c>
      <c r="I1442" s="18">
        <v>23.6</v>
      </c>
      <c r="J1442" s="18"/>
    </row>
    <row r="1443">
      <c r="A1443" s="6">
        <v>43446.0</v>
      </c>
      <c r="B1443" s="14" t="s">
        <v>47</v>
      </c>
      <c r="C1443" s="51" t="s">
        <v>46</v>
      </c>
      <c r="D1443" s="51">
        <v>129715.5</v>
      </c>
      <c r="E1443" s="52">
        <f t="shared" si="1"/>
        <v>129715.5</v>
      </c>
      <c r="F1443" s="14" t="str">
        <f t="shared" si="2"/>
        <v>#N/A</v>
      </c>
      <c r="G1443" s="14" t="str">
        <f t="shared" si="3"/>
        <v>#N/A</v>
      </c>
      <c r="H1443" s="52">
        <f t="shared" si="4"/>
        <v>129715.5</v>
      </c>
      <c r="I1443" s="18">
        <v>33.6</v>
      </c>
      <c r="J1443" s="18"/>
    </row>
    <row r="1444">
      <c r="A1444" s="6">
        <v>43447.0</v>
      </c>
      <c r="B1444" s="14" t="s">
        <v>47</v>
      </c>
      <c r="C1444" s="51" t="s">
        <v>46</v>
      </c>
      <c r="D1444" s="51">
        <v>114986.3</v>
      </c>
      <c r="E1444" s="52">
        <f t="shared" si="1"/>
        <v>114986.3</v>
      </c>
      <c r="F1444" s="14" t="str">
        <f t="shared" si="2"/>
        <v>#N/A</v>
      </c>
      <c r="G1444" s="14" t="str">
        <f t="shared" si="3"/>
        <v>#N/A</v>
      </c>
      <c r="H1444" s="52">
        <f t="shared" si="4"/>
        <v>114986.3</v>
      </c>
      <c r="I1444" s="18">
        <v>21.1</v>
      </c>
      <c r="J1444" s="18"/>
    </row>
    <row r="1445">
      <c r="A1445" s="6">
        <v>43448.0</v>
      </c>
      <c r="B1445" s="14" t="s">
        <v>47</v>
      </c>
      <c r="C1445" s="51" t="s">
        <v>46</v>
      </c>
      <c r="D1445" s="51">
        <v>110025.5</v>
      </c>
      <c r="E1445" s="52">
        <f t="shared" si="1"/>
        <v>110025.5</v>
      </c>
      <c r="F1445" s="14" t="str">
        <f t="shared" si="2"/>
        <v>#N/A</v>
      </c>
      <c r="G1445" s="14" t="str">
        <f t="shared" si="3"/>
        <v>#N/A</v>
      </c>
      <c r="H1445" s="52">
        <f t="shared" si="4"/>
        <v>110025.5</v>
      </c>
      <c r="I1445" s="18">
        <v>22.7</v>
      </c>
      <c r="J1445" s="18"/>
    </row>
    <row r="1446">
      <c r="A1446" s="6">
        <v>43449.0</v>
      </c>
      <c r="B1446" s="14" t="s">
        <v>47</v>
      </c>
      <c r="C1446" s="51" t="s">
        <v>46</v>
      </c>
      <c r="D1446" s="51">
        <v>102577.1</v>
      </c>
      <c r="E1446" s="52">
        <f t="shared" si="1"/>
        <v>102577.1</v>
      </c>
      <c r="F1446" s="14" t="str">
        <f t="shared" si="2"/>
        <v>#N/A</v>
      </c>
      <c r="G1446" s="14" t="str">
        <f t="shared" si="3"/>
        <v>#N/A</v>
      </c>
      <c r="H1446" s="52">
        <f t="shared" si="4"/>
        <v>102577.1</v>
      </c>
      <c r="I1446" s="18">
        <v>24.8</v>
      </c>
      <c r="J1446" s="18"/>
    </row>
    <row r="1447">
      <c r="A1447" s="6">
        <v>43450.0</v>
      </c>
      <c r="B1447" s="14" t="s">
        <v>47</v>
      </c>
      <c r="C1447" s="51" t="s">
        <v>46</v>
      </c>
      <c r="D1447" s="51">
        <v>99110.78</v>
      </c>
      <c r="E1447" s="52">
        <f t="shared" si="1"/>
        <v>99110.78</v>
      </c>
      <c r="F1447" s="14" t="str">
        <f t="shared" si="2"/>
        <v>#N/A</v>
      </c>
      <c r="G1447" s="14" t="str">
        <f t="shared" si="3"/>
        <v>#N/A</v>
      </c>
      <c r="H1447" s="52">
        <f t="shared" si="4"/>
        <v>99110.78</v>
      </c>
      <c r="I1447" s="18">
        <v>23.5</v>
      </c>
      <c r="J1447" s="18"/>
    </row>
    <row r="1448">
      <c r="A1448" s="6">
        <v>43451.0</v>
      </c>
      <c r="B1448" s="14" t="s">
        <v>47</v>
      </c>
      <c r="C1448" s="51" t="s">
        <v>46</v>
      </c>
      <c r="D1448" s="51">
        <v>112804.4</v>
      </c>
      <c r="E1448" s="52">
        <f t="shared" si="1"/>
        <v>112804.4</v>
      </c>
      <c r="F1448" s="14" t="str">
        <f t="shared" si="2"/>
        <v>#N/A</v>
      </c>
      <c r="G1448" s="14" t="str">
        <f t="shared" si="3"/>
        <v>#N/A</v>
      </c>
      <c r="H1448" s="52">
        <f t="shared" si="4"/>
        <v>112804.4</v>
      </c>
      <c r="I1448" s="18">
        <v>21.8</v>
      </c>
      <c r="J1448" s="18"/>
    </row>
    <row r="1449">
      <c r="A1449" s="6">
        <v>43452.0</v>
      </c>
      <c r="B1449" s="14" t="s">
        <v>47</v>
      </c>
      <c r="C1449" s="51" t="s">
        <v>46</v>
      </c>
      <c r="D1449" s="51">
        <v>113485.1</v>
      </c>
      <c r="E1449" s="52">
        <f t="shared" si="1"/>
        <v>113485.1</v>
      </c>
      <c r="F1449" s="14" t="str">
        <f t="shared" si="2"/>
        <v>#N/A</v>
      </c>
      <c r="G1449" s="14" t="str">
        <f t="shared" si="3"/>
        <v>#N/A</v>
      </c>
      <c r="H1449" s="52">
        <f t="shared" si="4"/>
        <v>113485.1</v>
      </c>
      <c r="I1449" s="18">
        <v>20.8</v>
      </c>
      <c r="J1449" s="18"/>
    </row>
    <row r="1450">
      <c r="A1450" s="6">
        <v>43453.0</v>
      </c>
      <c r="B1450" s="14" t="s">
        <v>47</v>
      </c>
      <c r="C1450" s="51" t="s">
        <v>46</v>
      </c>
      <c r="D1450" s="51">
        <v>119907.2</v>
      </c>
      <c r="E1450" s="52">
        <f t="shared" si="1"/>
        <v>119907.2</v>
      </c>
      <c r="F1450" s="14" t="str">
        <f t="shared" si="2"/>
        <v>#N/A</v>
      </c>
      <c r="G1450" s="14" t="str">
        <f t="shared" si="3"/>
        <v>#N/A</v>
      </c>
      <c r="H1450" s="52">
        <f t="shared" si="4"/>
        <v>119907.2</v>
      </c>
      <c r="I1450" s="18">
        <v>26.9</v>
      </c>
      <c r="J1450" s="18"/>
    </row>
    <row r="1451">
      <c r="A1451" s="6">
        <v>43454.0</v>
      </c>
      <c r="B1451" s="14" t="s">
        <v>47</v>
      </c>
      <c r="C1451" s="51" t="s">
        <v>46</v>
      </c>
      <c r="D1451" s="51">
        <v>111880.5</v>
      </c>
      <c r="E1451" s="52">
        <f t="shared" si="1"/>
        <v>111880.5</v>
      </c>
      <c r="F1451" s="14" t="str">
        <f t="shared" si="2"/>
        <v>#N/A</v>
      </c>
      <c r="G1451" s="14" t="str">
        <f t="shared" si="3"/>
        <v>#N/A</v>
      </c>
      <c r="H1451" s="52">
        <f t="shared" si="4"/>
        <v>111880.5</v>
      </c>
      <c r="I1451" s="18">
        <v>21.2</v>
      </c>
      <c r="J1451" s="18"/>
    </row>
    <row r="1452">
      <c r="A1452" s="6">
        <v>43455.0</v>
      </c>
      <c r="B1452" s="14" t="s">
        <v>46</v>
      </c>
      <c r="C1452" s="51" t="s">
        <v>46</v>
      </c>
      <c r="D1452" s="51">
        <v>102075.9</v>
      </c>
      <c r="E1452" s="60" t="str">
        <f t="shared" si="1"/>
        <v>#N/A</v>
      </c>
      <c r="F1452" s="52">
        <f t="shared" si="2"/>
        <v>102075.9</v>
      </c>
      <c r="G1452" s="14" t="str">
        <f t="shared" si="3"/>
        <v>#N/A</v>
      </c>
      <c r="H1452" s="52">
        <f t="shared" si="4"/>
        <v>102075.9</v>
      </c>
      <c r="I1452" s="18">
        <v>20.9</v>
      </c>
      <c r="J1452" s="18"/>
    </row>
    <row r="1453">
      <c r="A1453" s="6">
        <v>43456.0</v>
      </c>
      <c r="B1453" s="14" t="s">
        <v>46</v>
      </c>
      <c r="C1453" s="51" t="s">
        <v>46</v>
      </c>
      <c r="D1453" s="51">
        <v>92725.74</v>
      </c>
      <c r="E1453" s="60" t="str">
        <f t="shared" si="1"/>
        <v>#N/A</v>
      </c>
      <c r="F1453" s="52">
        <f t="shared" si="2"/>
        <v>92725.74</v>
      </c>
      <c r="G1453" s="14" t="str">
        <f t="shared" si="3"/>
        <v>#N/A</v>
      </c>
      <c r="H1453" s="52">
        <f t="shared" si="4"/>
        <v>92725.74</v>
      </c>
      <c r="I1453" s="18">
        <v>19.1</v>
      </c>
      <c r="J1453" s="18"/>
    </row>
    <row r="1454">
      <c r="A1454" s="6">
        <v>43457.0</v>
      </c>
      <c r="B1454" s="14" t="s">
        <v>46</v>
      </c>
      <c r="C1454" s="51" t="s">
        <v>46</v>
      </c>
      <c r="D1454" s="51">
        <v>94938.4</v>
      </c>
      <c r="E1454" s="60" t="str">
        <f t="shared" si="1"/>
        <v>#N/A</v>
      </c>
      <c r="F1454" s="52">
        <f t="shared" si="2"/>
        <v>94938.4</v>
      </c>
      <c r="G1454" s="14" t="str">
        <f t="shared" si="3"/>
        <v>#N/A</v>
      </c>
      <c r="H1454" s="52">
        <f t="shared" si="4"/>
        <v>94938.4</v>
      </c>
      <c r="I1454" s="18">
        <v>26.9</v>
      </c>
      <c r="J1454" s="18"/>
    </row>
    <row r="1455">
      <c r="A1455" s="6">
        <v>43458.0</v>
      </c>
      <c r="B1455" s="14" t="s">
        <v>46</v>
      </c>
      <c r="C1455" s="51" t="s">
        <v>46</v>
      </c>
      <c r="D1455" s="51">
        <v>112358.8</v>
      </c>
      <c r="E1455" s="60" t="str">
        <f t="shared" si="1"/>
        <v>#N/A</v>
      </c>
      <c r="F1455" s="52">
        <f t="shared" si="2"/>
        <v>112358.8</v>
      </c>
      <c r="G1455" s="14" t="str">
        <f t="shared" si="3"/>
        <v>#N/A</v>
      </c>
      <c r="H1455" s="52">
        <f t="shared" si="4"/>
        <v>112358.8</v>
      </c>
      <c r="I1455" s="18">
        <v>34.2</v>
      </c>
      <c r="J1455" s="18"/>
    </row>
    <row r="1456">
      <c r="A1456" s="6">
        <v>43459.0</v>
      </c>
      <c r="B1456" s="14" t="s">
        <v>46</v>
      </c>
      <c r="C1456" s="51" t="s">
        <v>47</v>
      </c>
      <c r="D1456" s="51">
        <v>98191.66</v>
      </c>
      <c r="E1456" s="60" t="str">
        <f t="shared" si="1"/>
        <v>#N/A</v>
      </c>
      <c r="F1456" s="52">
        <f t="shared" si="2"/>
        <v>98191.66</v>
      </c>
      <c r="G1456" s="52">
        <f t="shared" si="3"/>
        <v>98191.66</v>
      </c>
      <c r="H1456" s="52" t="str">
        <f t="shared" si="4"/>
        <v>#N/A</v>
      </c>
      <c r="I1456" s="18">
        <v>23.9</v>
      </c>
      <c r="J1456" s="18"/>
    </row>
    <row r="1457">
      <c r="A1457" s="6">
        <v>43460.0</v>
      </c>
      <c r="B1457" s="14" t="s">
        <v>46</v>
      </c>
      <c r="C1457" s="51" t="s">
        <v>47</v>
      </c>
      <c r="D1457" s="51">
        <v>100017.2</v>
      </c>
      <c r="E1457" s="60" t="str">
        <f t="shared" si="1"/>
        <v>#N/A</v>
      </c>
      <c r="F1457" s="52">
        <f t="shared" si="2"/>
        <v>100017.2</v>
      </c>
      <c r="G1457" s="52">
        <f t="shared" si="3"/>
        <v>100017.2</v>
      </c>
      <c r="H1457" s="52" t="str">
        <f t="shared" si="4"/>
        <v>#N/A</v>
      </c>
      <c r="I1457" s="18">
        <v>23.8</v>
      </c>
      <c r="J1457" s="18"/>
    </row>
    <row r="1458">
      <c r="A1458" s="6">
        <v>43461.0</v>
      </c>
      <c r="B1458" s="14" t="s">
        <v>46</v>
      </c>
      <c r="C1458" s="51" t="s">
        <v>46</v>
      </c>
      <c r="D1458" s="51">
        <v>129749.1</v>
      </c>
      <c r="E1458" s="60" t="str">
        <f t="shared" si="1"/>
        <v>#N/A</v>
      </c>
      <c r="F1458" s="52">
        <f t="shared" si="2"/>
        <v>129749.1</v>
      </c>
      <c r="G1458" s="14" t="str">
        <f t="shared" si="3"/>
        <v>#N/A</v>
      </c>
      <c r="H1458" s="52">
        <f t="shared" si="4"/>
        <v>129749.1</v>
      </c>
      <c r="I1458" s="18">
        <v>37.4</v>
      </c>
      <c r="J1458" s="18"/>
    </row>
    <row r="1459">
      <c r="A1459" s="6">
        <v>43462.0</v>
      </c>
      <c r="B1459" s="14" t="s">
        <v>46</v>
      </c>
      <c r="C1459" s="51" t="s">
        <v>46</v>
      </c>
      <c r="D1459" s="51">
        <v>133831.4</v>
      </c>
      <c r="E1459" s="60" t="str">
        <f t="shared" si="1"/>
        <v>#N/A</v>
      </c>
      <c r="F1459" s="52">
        <f t="shared" si="2"/>
        <v>133831.4</v>
      </c>
      <c r="G1459" s="14" t="str">
        <f t="shared" si="3"/>
        <v>#N/A</v>
      </c>
      <c r="H1459" s="52">
        <f t="shared" si="4"/>
        <v>133831.4</v>
      </c>
      <c r="I1459" s="18">
        <v>36.4</v>
      </c>
      <c r="J1459" s="18"/>
    </row>
    <row r="1460">
      <c r="A1460" s="6">
        <v>43463.0</v>
      </c>
      <c r="B1460" s="14" t="s">
        <v>46</v>
      </c>
      <c r="C1460" s="51" t="s">
        <v>46</v>
      </c>
      <c r="D1460" s="51">
        <v>108290.1</v>
      </c>
      <c r="E1460" s="60" t="str">
        <f t="shared" si="1"/>
        <v>#N/A</v>
      </c>
      <c r="F1460" s="52">
        <f t="shared" si="2"/>
        <v>108290.1</v>
      </c>
      <c r="G1460" s="14" t="str">
        <f t="shared" si="3"/>
        <v>#N/A</v>
      </c>
      <c r="H1460" s="52">
        <f t="shared" si="4"/>
        <v>108290.1</v>
      </c>
      <c r="I1460" s="18">
        <v>23.9</v>
      </c>
      <c r="J1460" s="18"/>
    </row>
    <row r="1461">
      <c r="A1461" s="6">
        <v>43464.0</v>
      </c>
      <c r="B1461" s="14" t="s">
        <v>46</v>
      </c>
      <c r="C1461" s="51" t="s">
        <v>46</v>
      </c>
      <c r="D1461" s="51">
        <v>99613.87</v>
      </c>
      <c r="E1461" s="60" t="str">
        <f t="shared" si="1"/>
        <v>#N/A</v>
      </c>
      <c r="F1461" s="52">
        <f t="shared" si="2"/>
        <v>99613.87</v>
      </c>
      <c r="G1461" s="14" t="str">
        <f t="shared" si="3"/>
        <v>#N/A</v>
      </c>
      <c r="H1461" s="52">
        <f t="shared" si="4"/>
        <v>99613.87</v>
      </c>
      <c r="I1461" s="18">
        <v>22.7</v>
      </c>
      <c r="J1461" s="18"/>
    </row>
    <row r="1462">
      <c r="A1462" s="6">
        <v>43465.0</v>
      </c>
      <c r="B1462" s="14" t="s">
        <v>46</v>
      </c>
      <c r="C1462" s="51" t="s">
        <v>46</v>
      </c>
      <c r="D1462" s="51">
        <v>103381.9</v>
      </c>
      <c r="E1462" s="60" t="str">
        <f t="shared" si="1"/>
        <v>#N/A</v>
      </c>
      <c r="F1462" s="52">
        <f t="shared" si="2"/>
        <v>103381.9</v>
      </c>
      <c r="G1462" s="14" t="str">
        <f t="shared" si="3"/>
        <v>#N/A</v>
      </c>
      <c r="H1462" s="52">
        <f t="shared" si="4"/>
        <v>103381.9</v>
      </c>
      <c r="I1462" s="18">
        <v>23.5</v>
      </c>
      <c r="J1462" s="18"/>
    </row>
    <row r="1463">
      <c r="A1463" s="6">
        <v>43466.0</v>
      </c>
      <c r="B1463" s="14" t="s">
        <v>46</v>
      </c>
      <c r="C1463" s="51" t="s">
        <v>47</v>
      </c>
      <c r="D1463" s="51">
        <v>98933.06</v>
      </c>
      <c r="E1463" s="60" t="str">
        <f t="shared" si="1"/>
        <v>#N/A</v>
      </c>
      <c r="F1463" s="52">
        <f t="shared" si="2"/>
        <v>98933.06</v>
      </c>
      <c r="G1463" s="52">
        <f t="shared" si="3"/>
        <v>98933.06</v>
      </c>
      <c r="H1463" s="52" t="str">
        <f t="shared" si="4"/>
        <v>#N/A</v>
      </c>
      <c r="I1463" s="18">
        <v>26.2</v>
      </c>
      <c r="J1463" s="18"/>
    </row>
    <row r="1464">
      <c r="A1464" s="6">
        <v>43467.0</v>
      </c>
      <c r="B1464" s="14" t="s">
        <v>46</v>
      </c>
      <c r="C1464" s="51" t="s">
        <v>46</v>
      </c>
      <c r="D1464" s="51">
        <v>106470.7</v>
      </c>
      <c r="E1464" s="60" t="str">
        <f t="shared" si="1"/>
        <v>#N/A</v>
      </c>
      <c r="F1464" s="52">
        <f t="shared" si="2"/>
        <v>106470.7</v>
      </c>
      <c r="G1464" s="14" t="str">
        <f t="shared" si="3"/>
        <v>#N/A</v>
      </c>
      <c r="H1464" s="52">
        <f t="shared" si="4"/>
        <v>106470.7</v>
      </c>
      <c r="I1464" s="18">
        <v>22.2</v>
      </c>
      <c r="J1464" s="18"/>
    </row>
    <row r="1465">
      <c r="A1465" s="6">
        <v>43468.0</v>
      </c>
      <c r="B1465" s="14" t="s">
        <v>46</v>
      </c>
      <c r="C1465" s="51" t="s">
        <v>46</v>
      </c>
      <c r="D1465" s="51">
        <v>118789.6</v>
      </c>
      <c r="E1465" s="60" t="str">
        <f t="shared" si="1"/>
        <v>#N/A</v>
      </c>
      <c r="F1465" s="52">
        <f t="shared" si="2"/>
        <v>118789.6</v>
      </c>
      <c r="G1465" s="14" t="str">
        <f t="shared" si="3"/>
        <v>#N/A</v>
      </c>
      <c r="H1465" s="52">
        <f t="shared" si="4"/>
        <v>118789.6</v>
      </c>
      <c r="I1465" s="18">
        <v>29.5</v>
      </c>
      <c r="J1465" s="18"/>
    </row>
    <row r="1466">
      <c r="A1466" s="6">
        <v>43469.0</v>
      </c>
      <c r="B1466" s="14" t="s">
        <v>46</v>
      </c>
      <c r="C1466" s="51" t="s">
        <v>46</v>
      </c>
      <c r="D1466" s="51">
        <v>133288.5</v>
      </c>
      <c r="E1466" s="60" t="str">
        <f t="shared" si="1"/>
        <v>#N/A</v>
      </c>
      <c r="F1466" s="52">
        <f t="shared" si="2"/>
        <v>133288.5</v>
      </c>
      <c r="G1466" s="14" t="str">
        <f t="shared" si="3"/>
        <v>#N/A</v>
      </c>
      <c r="H1466" s="52">
        <f t="shared" si="4"/>
        <v>133288.5</v>
      </c>
      <c r="I1466" s="18">
        <v>42.6</v>
      </c>
      <c r="J1466" s="18"/>
    </row>
    <row r="1467">
      <c r="A1467" s="6">
        <v>43470.0</v>
      </c>
      <c r="B1467" s="14" t="s">
        <v>46</v>
      </c>
      <c r="C1467" s="51" t="s">
        <v>46</v>
      </c>
      <c r="D1467" s="51">
        <v>97262.79</v>
      </c>
      <c r="E1467" s="60" t="str">
        <f t="shared" si="1"/>
        <v>#N/A</v>
      </c>
      <c r="F1467" s="52">
        <f t="shared" si="2"/>
        <v>97262.79</v>
      </c>
      <c r="G1467" s="14" t="str">
        <f t="shared" si="3"/>
        <v>#N/A</v>
      </c>
      <c r="H1467" s="52">
        <f t="shared" si="4"/>
        <v>97262.79</v>
      </c>
      <c r="I1467" s="18">
        <v>21.2</v>
      </c>
      <c r="J1467" s="18"/>
    </row>
    <row r="1468">
      <c r="A1468" s="6">
        <v>43471.0</v>
      </c>
      <c r="B1468" s="14" t="s">
        <v>46</v>
      </c>
      <c r="C1468" s="51" t="s">
        <v>46</v>
      </c>
      <c r="D1468" s="51">
        <v>93606.22</v>
      </c>
      <c r="E1468" s="60" t="str">
        <f t="shared" si="1"/>
        <v>#N/A</v>
      </c>
      <c r="F1468" s="52">
        <f t="shared" si="2"/>
        <v>93606.22</v>
      </c>
      <c r="G1468" s="14" t="str">
        <f t="shared" si="3"/>
        <v>#N/A</v>
      </c>
      <c r="H1468" s="52">
        <f t="shared" si="4"/>
        <v>93606.22</v>
      </c>
      <c r="I1468" s="18">
        <v>22.1</v>
      </c>
      <c r="J1468" s="18"/>
    </row>
    <row r="1469">
      <c r="A1469" s="6">
        <v>43472.0</v>
      </c>
      <c r="B1469" s="14" t="s">
        <v>46</v>
      </c>
      <c r="C1469" s="51" t="s">
        <v>46</v>
      </c>
      <c r="D1469" s="51">
        <v>109874.9</v>
      </c>
      <c r="E1469" s="60" t="str">
        <f t="shared" si="1"/>
        <v>#N/A</v>
      </c>
      <c r="F1469" s="52">
        <f t="shared" si="2"/>
        <v>109874.9</v>
      </c>
      <c r="G1469" s="14" t="str">
        <f t="shared" si="3"/>
        <v>#N/A</v>
      </c>
      <c r="H1469" s="52">
        <f t="shared" si="4"/>
        <v>109874.9</v>
      </c>
      <c r="I1469" s="18">
        <v>23.1</v>
      </c>
      <c r="J1469" s="18"/>
    </row>
    <row r="1470">
      <c r="A1470" s="6">
        <v>43473.0</v>
      </c>
      <c r="B1470" s="14" t="s">
        <v>46</v>
      </c>
      <c r="C1470" s="51" t="s">
        <v>46</v>
      </c>
      <c r="D1470" s="51">
        <v>113446.1</v>
      </c>
      <c r="E1470" s="60" t="str">
        <f t="shared" si="1"/>
        <v>#N/A</v>
      </c>
      <c r="F1470" s="52">
        <f t="shared" si="2"/>
        <v>113446.1</v>
      </c>
      <c r="G1470" s="14" t="str">
        <f t="shared" si="3"/>
        <v>#N/A</v>
      </c>
      <c r="H1470" s="52">
        <f t="shared" si="4"/>
        <v>113446.1</v>
      </c>
      <c r="I1470" s="18">
        <v>24.1</v>
      </c>
      <c r="J1470" s="18"/>
    </row>
    <row r="1471">
      <c r="A1471" s="6">
        <v>43474.0</v>
      </c>
      <c r="B1471" s="14" t="s">
        <v>46</v>
      </c>
      <c r="C1471" s="51" t="s">
        <v>46</v>
      </c>
      <c r="D1471" s="51">
        <v>105483.4</v>
      </c>
      <c r="E1471" s="60" t="str">
        <f t="shared" si="1"/>
        <v>#N/A</v>
      </c>
      <c r="F1471" s="52">
        <f t="shared" si="2"/>
        <v>105483.4</v>
      </c>
      <c r="G1471" s="14" t="str">
        <f t="shared" si="3"/>
        <v>#N/A</v>
      </c>
      <c r="H1471" s="52">
        <f t="shared" si="4"/>
        <v>105483.4</v>
      </c>
      <c r="I1471" s="18">
        <v>20.5</v>
      </c>
      <c r="J1471" s="18"/>
    </row>
    <row r="1472">
      <c r="A1472" s="6">
        <v>43475.0</v>
      </c>
      <c r="B1472" s="14" t="s">
        <v>46</v>
      </c>
      <c r="C1472" s="51" t="s">
        <v>46</v>
      </c>
      <c r="D1472" s="51">
        <v>108078.7</v>
      </c>
      <c r="E1472" s="60" t="str">
        <f t="shared" si="1"/>
        <v>#N/A</v>
      </c>
      <c r="F1472" s="52">
        <f t="shared" si="2"/>
        <v>108078.7</v>
      </c>
      <c r="G1472" s="14" t="str">
        <f t="shared" si="3"/>
        <v>#N/A</v>
      </c>
      <c r="H1472" s="52">
        <f t="shared" si="4"/>
        <v>108078.7</v>
      </c>
      <c r="I1472" s="18">
        <v>21.4</v>
      </c>
      <c r="J1472" s="18"/>
    </row>
    <row r="1473">
      <c r="A1473" s="6">
        <v>43476.0</v>
      </c>
      <c r="B1473" s="14" t="s">
        <v>46</v>
      </c>
      <c r="C1473" s="51" t="s">
        <v>46</v>
      </c>
      <c r="D1473" s="51">
        <v>119728.6</v>
      </c>
      <c r="E1473" s="60" t="str">
        <f t="shared" si="1"/>
        <v>#N/A</v>
      </c>
      <c r="F1473" s="52">
        <f t="shared" si="2"/>
        <v>119728.6</v>
      </c>
      <c r="G1473" s="14" t="str">
        <f t="shared" si="3"/>
        <v>#N/A</v>
      </c>
      <c r="H1473" s="52">
        <f t="shared" si="4"/>
        <v>119728.6</v>
      </c>
      <c r="I1473" s="18">
        <v>30.4</v>
      </c>
      <c r="J1473" s="18"/>
    </row>
    <row r="1474">
      <c r="A1474" s="6">
        <v>43477.0</v>
      </c>
      <c r="B1474" s="14" t="s">
        <v>46</v>
      </c>
      <c r="C1474" s="51" t="s">
        <v>46</v>
      </c>
      <c r="D1474" s="51">
        <v>108629.0</v>
      </c>
      <c r="E1474" s="60" t="str">
        <f t="shared" si="1"/>
        <v>#N/A</v>
      </c>
      <c r="F1474" s="52">
        <f t="shared" si="2"/>
        <v>108629</v>
      </c>
      <c r="G1474" s="14" t="str">
        <f t="shared" si="3"/>
        <v>#N/A</v>
      </c>
      <c r="H1474" s="52">
        <f t="shared" si="4"/>
        <v>108629</v>
      </c>
      <c r="I1474" s="18">
        <v>24.7</v>
      </c>
      <c r="J1474" s="18"/>
    </row>
    <row r="1475">
      <c r="A1475" s="6">
        <v>43478.0</v>
      </c>
      <c r="B1475" s="14" t="s">
        <v>46</v>
      </c>
      <c r="C1475" s="51" t="s">
        <v>46</v>
      </c>
      <c r="D1475" s="51">
        <v>101853.2</v>
      </c>
      <c r="E1475" s="60" t="str">
        <f t="shared" si="1"/>
        <v>#N/A</v>
      </c>
      <c r="F1475" s="52">
        <f t="shared" si="2"/>
        <v>101853.2</v>
      </c>
      <c r="G1475" s="14" t="str">
        <f t="shared" si="3"/>
        <v>#N/A</v>
      </c>
      <c r="H1475" s="52">
        <f t="shared" si="4"/>
        <v>101853.2</v>
      </c>
      <c r="I1475" s="18">
        <v>30.5</v>
      </c>
      <c r="J1475" s="18"/>
    </row>
    <row r="1476">
      <c r="A1476" s="6">
        <v>43479.0</v>
      </c>
      <c r="B1476" s="14" t="s">
        <v>46</v>
      </c>
      <c r="C1476" s="51" t="s">
        <v>46</v>
      </c>
      <c r="D1476" s="51">
        <v>147070.5</v>
      </c>
      <c r="E1476" s="60" t="str">
        <f t="shared" si="1"/>
        <v>#N/A</v>
      </c>
      <c r="F1476" s="52">
        <f t="shared" si="2"/>
        <v>147070.5</v>
      </c>
      <c r="G1476" s="14" t="str">
        <f t="shared" si="3"/>
        <v>#N/A</v>
      </c>
      <c r="H1476" s="52">
        <f t="shared" si="4"/>
        <v>147070.5</v>
      </c>
      <c r="I1476" s="18">
        <v>32.3</v>
      </c>
      <c r="J1476" s="18"/>
    </row>
    <row r="1477">
      <c r="A1477" s="6">
        <v>43480.0</v>
      </c>
      <c r="B1477" s="14" t="s">
        <v>46</v>
      </c>
      <c r="C1477" s="51" t="s">
        <v>46</v>
      </c>
      <c r="D1477" s="51">
        <v>152496.2</v>
      </c>
      <c r="E1477" s="60" t="str">
        <f t="shared" si="1"/>
        <v>#N/A</v>
      </c>
      <c r="F1477" s="52">
        <f t="shared" si="2"/>
        <v>152496.2</v>
      </c>
      <c r="G1477" s="14" t="str">
        <f t="shared" si="3"/>
        <v>#N/A</v>
      </c>
      <c r="H1477" s="52">
        <f t="shared" si="4"/>
        <v>152496.2</v>
      </c>
      <c r="I1477" s="18">
        <v>30.4</v>
      </c>
      <c r="J1477" s="18"/>
    </row>
    <row r="1478">
      <c r="A1478" s="6">
        <v>43481.0</v>
      </c>
      <c r="B1478" s="14" t="s">
        <v>46</v>
      </c>
      <c r="C1478" s="51" t="s">
        <v>46</v>
      </c>
      <c r="D1478" s="51">
        <v>136971.8</v>
      </c>
      <c r="E1478" s="60" t="str">
        <f t="shared" si="1"/>
        <v>#N/A</v>
      </c>
      <c r="F1478" s="52">
        <f t="shared" si="2"/>
        <v>136971.8</v>
      </c>
      <c r="G1478" s="14" t="str">
        <f t="shared" si="3"/>
        <v>#N/A</v>
      </c>
      <c r="H1478" s="52">
        <f t="shared" si="4"/>
        <v>136971.8</v>
      </c>
      <c r="I1478" s="18">
        <v>26.7</v>
      </c>
      <c r="J1478" s="18"/>
    </row>
    <row r="1479">
      <c r="A1479" s="6">
        <v>43482.0</v>
      </c>
      <c r="B1479" s="14" t="s">
        <v>46</v>
      </c>
      <c r="C1479" s="51" t="s">
        <v>46</v>
      </c>
      <c r="D1479" s="51">
        <v>145211.5</v>
      </c>
      <c r="E1479" s="60" t="str">
        <f t="shared" si="1"/>
        <v>#N/A</v>
      </c>
      <c r="F1479" s="52">
        <f t="shared" si="2"/>
        <v>145211.5</v>
      </c>
      <c r="G1479" s="14" t="str">
        <f t="shared" si="3"/>
        <v>#N/A</v>
      </c>
      <c r="H1479" s="52">
        <f t="shared" si="4"/>
        <v>145211.5</v>
      </c>
      <c r="I1479" s="18">
        <v>32.5</v>
      </c>
      <c r="J1479" s="18"/>
    </row>
    <row r="1480">
      <c r="A1480" s="6">
        <v>43483.0</v>
      </c>
      <c r="B1480" s="14" t="s">
        <v>46</v>
      </c>
      <c r="C1480" s="51" t="s">
        <v>46</v>
      </c>
      <c r="D1480" s="51">
        <v>134898.2</v>
      </c>
      <c r="E1480" s="60" t="str">
        <f t="shared" si="1"/>
        <v>#N/A</v>
      </c>
      <c r="F1480" s="52">
        <f t="shared" si="2"/>
        <v>134898.2</v>
      </c>
      <c r="G1480" s="14" t="str">
        <f t="shared" si="3"/>
        <v>#N/A</v>
      </c>
      <c r="H1480" s="52">
        <f t="shared" si="4"/>
        <v>134898.2</v>
      </c>
      <c r="I1480" s="18">
        <v>28.7</v>
      </c>
      <c r="J1480" s="18"/>
    </row>
    <row r="1481">
      <c r="A1481" s="6">
        <v>43484.0</v>
      </c>
      <c r="B1481" s="14" t="s">
        <v>46</v>
      </c>
      <c r="C1481" s="51" t="s">
        <v>46</v>
      </c>
      <c r="D1481" s="51">
        <v>101692.5</v>
      </c>
      <c r="E1481" s="60" t="str">
        <f t="shared" si="1"/>
        <v>#N/A</v>
      </c>
      <c r="F1481" s="52">
        <f t="shared" si="2"/>
        <v>101692.5</v>
      </c>
      <c r="G1481" s="14" t="str">
        <f t="shared" si="3"/>
        <v>#N/A</v>
      </c>
      <c r="H1481" s="52">
        <f t="shared" si="4"/>
        <v>101692.5</v>
      </c>
      <c r="I1481" s="18">
        <v>23.5</v>
      </c>
      <c r="J1481" s="18"/>
    </row>
    <row r="1482">
      <c r="A1482" s="6">
        <v>43485.0</v>
      </c>
      <c r="B1482" s="14" t="s">
        <v>46</v>
      </c>
      <c r="C1482" s="51" t="s">
        <v>46</v>
      </c>
      <c r="D1482" s="51">
        <v>102283.1</v>
      </c>
      <c r="E1482" s="60" t="str">
        <f t="shared" si="1"/>
        <v>#N/A</v>
      </c>
      <c r="F1482" s="52">
        <f t="shared" si="2"/>
        <v>102283.1</v>
      </c>
      <c r="G1482" s="14" t="str">
        <f t="shared" si="3"/>
        <v>#N/A</v>
      </c>
      <c r="H1482" s="52">
        <f t="shared" si="4"/>
        <v>102283.1</v>
      </c>
      <c r="I1482" s="18">
        <v>22.9</v>
      </c>
      <c r="J1482" s="18"/>
    </row>
    <row r="1483">
      <c r="A1483" s="6">
        <v>43486.0</v>
      </c>
      <c r="B1483" s="14" t="s">
        <v>46</v>
      </c>
      <c r="C1483" s="51" t="s">
        <v>46</v>
      </c>
      <c r="D1483" s="51">
        <v>130518.0</v>
      </c>
      <c r="E1483" s="60" t="str">
        <f t="shared" si="1"/>
        <v>#N/A</v>
      </c>
      <c r="F1483" s="52">
        <f t="shared" si="2"/>
        <v>130518</v>
      </c>
      <c r="G1483" s="14" t="str">
        <f t="shared" si="3"/>
        <v>#N/A</v>
      </c>
      <c r="H1483" s="52">
        <f t="shared" si="4"/>
        <v>130518</v>
      </c>
      <c r="I1483" s="18">
        <v>25.1</v>
      </c>
      <c r="J1483" s="18"/>
    </row>
    <row r="1484">
      <c r="A1484" s="6">
        <v>43487.0</v>
      </c>
      <c r="B1484" s="14" t="s">
        <v>46</v>
      </c>
      <c r="C1484" s="51" t="s">
        <v>46</v>
      </c>
      <c r="D1484" s="51">
        <v>141444.8</v>
      </c>
      <c r="E1484" s="60" t="str">
        <f t="shared" si="1"/>
        <v>#N/A</v>
      </c>
      <c r="F1484" s="52">
        <f t="shared" si="2"/>
        <v>141444.8</v>
      </c>
      <c r="G1484" s="14" t="str">
        <f t="shared" si="3"/>
        <v>#N/A</v>
      </c>
      <c r="H1484" s="52">
        <f t="shared" si="4"/>
        <v>141444.8</v>
      </c>
      <c r="I1484" s="18">
        <v>26.8</v>
      </c>
      <c r="J1484" s="18"/>
    </row>
    <row r="1485">
      <c r="A1485" s="6">
        <v>43488.0</v>
      </c>
      <c r="B1485" s="14" t="s">
        <v>46</v>
      </c>
      <c r="C1485" s="51" t="s">
        <v>46</v>
      </c>
      <c r="D1485" s="51">
        <v>125501.2</v>
      </c>
      <c r="E1485" s="60" t="str">
        <f t="shared" si="1"/>
        <v>#N/A</v>
      </c>
      <c r="F1485" s="52">
        <f t="shared" si="2"/>
        <v>125501.2</v>
      </c>
      <c r="G1485" s="14" t="str">
        <f t="shared" si="3"/>
        <v>#N/A</v>
      </c>
      <c r="H1485" s="52">
        <f t="shared" si="4"/>
        <v>125501.2</v>
      </c>
      <c r="I1485" s="18">
        <v>23.9</v>
      </c>
      <c r="J1485" s="18"/>
    </row>
    <row r="1486">
      <c r="A1486" s="6">
        <v>43489.0</v>
      </c>
      <c r="B1486" s="14" t="s">
        <v>46</v>
      </c>
      <c r="C1486" s="51" t="s">
        <v>46</v>
      </c>
      <c r="D1486" s="51">
        <v>155891.3</v>
      </c>
      <c r="E1486" s="60" t="str">
        <f t="shared" si="1"/>
        <v>#N/A</v>
      </c>
      <c r="F1486" s="52">
        <f t="shared" si="2"/>
        <v>155891.3</v>
      </c>
      <c r="G1486" s="14" t="str">
        <f t="shared" si="3"/>
        <v>#N/A</v>
      </c>
      <c r="H1486" s="52">
        <f t="shared" si="4"/>
        <v>155891.3</v>
      </c>
      <c r="I1486" s="18">
        <v>40.8</v>
      </c>
      <c r="J1486" s="18"/>
    </row>
    <row r="1487">
      <c r="A1487" s="6">
        <v>43490.0</v>
      </c>
      <c r="B1487" s="14" t="s">
        <v>46</v>
      </c>
      <c r="C1487" s="51" t="s">
        <v>46</v>
      </c>
      <c r="D1487" s="51">
        <v>168894.8</v>
      </c>
      <c r="E1487" s="60" t="str">
        <f t="shared" si="1"/>
        <v>#N/A</v>
      </c>
      <c r="F1487" s="52">
        <f t="shared" si="2"/>
        <v>168894.8</v>
      </c>
      <c r="G1487" s="14" t="str">
        <f t="shared" si="3"/>
        <v>#N/A</v>
      </c>
      <c r="H1487" s="52">
        <f t="shared" si="4"/>
        <v>168894.8</v>
      </c>
      <c r="I1487" s="18">
        <v>42.8</v>
      </c>
      <c r="J1487" s="18"/>
    </row>
    <row r="1488">
      <c r="A1488" s="6">
        <v>43491.0</v>
      </c>
      <c r="B1488" s="14" t="s">
        <v>46</v>
      </c>
      <c r="C1488" s="51" t="s">
        <v>47</v>
      </c>
      <c r="D1488" s="51">
        <v>114818.7</v>
      </c>
      <c r="E1488" s="60" t="str">
        <f t="shared" si="1"/>
        <v>#N/A</v>
      </c>
      <c r="F1488" s="52">
        <f t="shared" si="2"/>
        <v>114818.7</v>
      </c>
      <c r="G1488" s="52">
        <f t="shared" si="3"/>
        <v>114818.7</v>
      </c>
      <c r="H1488" s="52" t="str">
        <f t="shared" si="4"/>
        <v>#N/A</v>
      </c>
      <c r="I1488" s="18">
        <v>26.1</v>
      </c>
      <c r="J1488" s="18"/>
    </row>
    <row r="1489">
      <c r="A1489" s="6">
        <v>43492.0</v>
      </c>
      <c r="B1489" s="14" t="s">
        <v>46</v>
      </c>
      <c r="C1489" s="51" t="s">
        <v>46</v>
      </c>
      <c r="D1489" s="51">
        <v>99801.58</v>
      </c>
      <c r="E1489" s="60" t="str">
        <f t="shared" si="1"/>
        <v>#N/A</v>
      </c>
      <c r="F1489" s="52">
        <f t="shared" si="2"/>
        <v>99801.58</v>
      </c>
      <c r="G1489" s="14" t="str">
        <f t="shared" si="3"/>
        <v>#N/A</v>
      </c>
      <c r="H1489" s="52">
        <f t="shared" si="4"/>
        <v>99801.58</v>
      </c>
      <c r="I1489" s="18">
        <v>27.8</v>
      </c>
      <c r="J1489" s="18"/>
    </row>
    <row r="1490">
      <c r="A1490" s="6">
        <v>43493.0</v>
      </c>
      <c r="B1490" s="14" t="s">
        <v>46</v>
      </c>
      <c r="C1490" s="51" t="s">
        <v>47</v>
      </c>
      <c r="D1490" s="51">
        <v>112374.6</v>
      </c>
      <c r="E1490" s="60" t="str">
        <f t="shared" si="1"/>
        <v>#N/A</v>
      </c>
      <c r="F1490" s="52">
        <f t="shared" si="2"/>
        <v>112374.6</v>
      </c>
      <c r="G1490" s="52">
        <f t="shared" si="3"/>
        <v>112374.6</v>
      </c>
      <c r="H1490" s="52" t="str">
        <f t="shared" si="4"/>
        <v>#N/A</v>
      </c>
      <c r="I1490" s="18">
        <v>34.5</v>
      </c>
      <c r="J1490" s="18"/>
    </row>
    <row r="1491">
      <c r="A1491" s="6">
        <v>43494.0</v>
      </c>
      <c r="B1491" s="14" t="s">
        <v>46</v>
      </c>
      <c r="C1491" s="51" t="s">
        <v>46</v>
      </c>
      <c r="D1491" s="51">
        <v>138455.5</v>
      </c>
      <c r="E1491" s="60" t="str">
        <f t="shared" si="1"/>
        <v>#N/A</v>
      </c>
      <c r="F1491" s="52">
        <f t="shared" si="2"/>
        <v>138455.5</v>
      </c>
      <c r="G1491" s="14" t="str">
        <f t="shared" si="3"/>
        <v>#N/A</v>
      </c>
      <c r="H1491" s="52">
        <f t="shared" si="4"/>
        <v>138455.5</v>
      </c>
      <c r="I1491" s="18">
        <v>36.8</v>
      </c>
      <c r="J1491" s="18"/>
    </row>
    <row r="1492">
      <c r="A1492" s="6">
        <v>43495.0</v>
      </c>
      <c r="B1492" s="14" t="s">
        <v>46</v>
      </c>
      <c r="C1492" s="51" t="s">
        <v>46</v>
      </c>
      <c r="D1492" s="51">
        <v>142113.4</v>
      </c>
      <c r="E1492" s="60" t="str">
        <f t="shared" si="1"/>
        <v>#N/A</v>
      </c>
      <c r="F1492" s="52">
        <f t="shared" si="2"/>
        <v>142113.4</v>
      </c>
      <c r="G1492" s="14" t="str">
        <f t="shared" si="3"/>
        <v>#N/A</v>
      </c>
      <c r="H1492" s="52">
        <f t="shared" si="4"/>
        <v>142113.4</v>
      </c>
      <c r="I1492" s="18">
        <v>38.1</v>
      </c>
      <c r="J1492" s="18"/>
    </row>
    <row r="1493">
      <c r="A1493" s="6">
        <v>43496.0</v>
      </c>
      <c r="B1493" s="14" t="s">
        <v>47</v>
      </c>
      <c r="C1493" s="51" t="s">
        <v>46</v>
      </c>
      <c r="D1493" s="51">
        <v>110277.2</v>
      </c>
      <c r="E1493" s="52">
        <f t="shared" si="1"/>
        <v>110277.2</v>
      </c>
      <c r="F1493" s="14" t="str">
        <f t="shared" si="2"/>
        <v>#N/A</v>
      </c>
      <c r="G1493" s="14" t="str">
        <f t="shared" si="3"/>
        <v>#N/A</v>
      </c>
      <c r="H1493" s="52">
        <f t="shared" si="4"/>
        <v>110277.2</v>
      </c>
      <c r="I1493" s="18">
        <v>21.5</v>
      </c>
      <c r="J1493" s="18"/>
    </row>
    <row r="1494">
      <c r="A1494" s="6">
        <v>43497.0</v>
      </c>
      <c r="B1494" s="14" t="s">
        <v>47</v>
      </c>
      <c r="C1494" s="51" t="s">
        <v>46</v>
      </c>
      <c r="D1494" s="51">
        <v>104422.8</v>
      </c>
      <c r="E1494" s="52">
        <f t="shared" si="1"/>
        <v>104422.8</v>
      </c>
      <c r="F1494" s="14" t="str">
        <f t="shared" si="2"/>
        <v>#N/A</v>
      </c>
      <c r="G1494" s="14" t="str">
        <f t="shared" si="3"/>
        <v>#N/A</v>
      </c>
      <c r="H1494" s="52">
        <f t="shared" si="4"/>
        <v>104422.8</v>
      </c>
      <c r="I1494" s="18">
        <v>24.2</v>
      </c>
      <c r="J1494" s="18"/>
    </row>
    <row r="1495">
      <c r="A1495" s="6">
        <v>43498.0</v>
      </c>
      <c r="B1495" s="14" t="s">
        <v>47</v>
      </c>
      <c r="C1495" s="51" t="s">
        <v>46</v>
      </c>
      <c r="D1495" s="51">
        <v>124749.1</v>
      </c>
      <c r="E1495" s="52">
        <f t="shared" si="1"/>
        <v>124749.1</v>
      </c>
      <c r="F1495" s="14" t="str">
        <f t="shared" si="2"/>
        <v>#N/A</v>
      </c>
      <c r="G1495" s="14" t="str">
        <f t="shared" si="3"/>
        <v>#N/A</v>
      </c>
      <c r="H1495" s="52">
        <f t="shared" si="4"/>
        <v>124749.1</v>
      </c>
      <c r="I1495" s="18">
        <v>34.4</v>
      </c>
      <c r="J1495" s="18"/>
    </row>
    <row r="1496">
      <c r="A1496" s="6">
        <v>43499.0</v>
      </c>
      <c r="B1496" s="14" t="s">
        <v>47</v>
      </c>
      <c r="C1496" s="51" t="s">
        <v>46</v>
      </c>
      <c r="D1496" s="51">
        <v>133287.6</v>
      </c>
      <c r="E1496" s="52">
        <f t="shared" si="1"/>
        <v>133287.6</v>
      </c>
      <c r="F1496" s="14" t="str">
        <f t="shared" si="2"/>
        <v>#N/A</v>
      </c>
      <c r="G1496" s="14" t="str">
        <f t="shared" si="3"/>
        <v>#N/A</v>
      </c>
      <c r="H1496" s="52">
        <f t="shared" si="4"/>
        <v>133287.6</v>
      </c>
      <c r="I1496" s="18">
        <v>38.2</v>
      </c>
      <c r="J1496" s="18"/>
    </row>
    <row r="1497">
      <c r="A1497" s="6">
        <v>43500.0</v>
      </c>
      <c r="B1497" s="14" t="s">
        <v>47</v>
      </c>
      <c r="C1497" s="51" t="s">
        <v>46</v>
      </c>
      <c r="D1497" s="51">
        <v>119169.0</v>
      </c>
      <c r="E1497" s="52">
        <f t="shared" si="1"/>
        <v>119169</v>
      </c>
      <c r="F1497" s="14" t="str">
        <f t="shared" si="2"/>
        <v>#N/A</v>
      </c>
      <c r="G1497" s="14" t="str">
        <f t="shared" si="3"/>
        <v>#N/A</v>
      </c>
      <c r="H1497" s="52">
        <f t="shared" si="4"/>
        <v>119169</v>
      </c>
      <c r="I1497" s="18">
        <v>22.7</v>
      </c>
      <c r="J1497" s="18"/>
    </row>
    <row r="1498">
      <c r="A1498" s="6">
        <v>43501.0</v>
      </c>
      <c r="B1498" s="14" t="s">
        <v>47</v>
      </c>
      <c r="C1498" s="51" t="s">
        <v>46</v>
      </c>
      <c r="D1498" s="51">
        <v>119702.0</v>
      </c>
      <c r="E1498" s="52">
        <f t="shared" si="1"/>
        <v>119702</v>
      </c>
      <c r="F1498" s="14" t="str">
        <f t="shared" si="2"/>
        <v>#N/A</v>
      </c>
      <c r="G1498" s="14" t="str">
        <f t="shared" si="3"/>
        <v>#N/A</v>
      </c>
      <c r="H1498" s="52">
        <f t="shared" si="4"/>
        <v>119702</v>
      </c>
      <c r="I1498" s="18">
        <v>26.9</v>
      </c>
      <c r="J1498" s="18"/>
    </row>
    <row r="1499">
      <c r="A1499" s="6">
        <v>43502.0</v>
      </c>
      <c r="B1499" s="14" t="s">
        <v>47</v>
      </c>
      <c r="C1499" s="51" t="s">
        <v>46</v>
      </c>
      <c r="D1499" s="51">
        <v>140497.8</v>
      </c>
      <c r="E1499" s="52">
        <f t="shared" si="1"/>
        <v>140497.8</v>
      </c>
      <c r="F1499" s="14" t="str">
        <f t="shared" si="2"/>
        <v>#N/A</v>
      </c>
      <c r="G1499" s="14" t="str">
        <f t="shared" si="3"/>
        <v>#N/A</v>
      </c>
      <c r="H1499" s="52">
        <f t="shared" si="4"/>
        <v>140497.8</v>
      </c>
      <c r="I1499" s="18">
        <v>34.7</v>
      </c>
      <c r="J1499" s="18"/>
    </row>
    <row r="1500">
      <c r="A1500" s="6">
        <v>43503.0</v>
      </c>
      <c r="B1500" s="14" t="s">
        <v>47</v>
      </c>
      <c r="C1500" s="51" t="s">
        <v>46</v>
      </c>
      <c r="D1500" s="51">
        <v>141593.5</v>
      </c>
      <c r="E1500" s="52">
        <f t="shared" si="1"/>
        <v>141593.5</v>
      </c>
      <c r="F1500" s="14" t="str">
        <f t="shared" si="2"/>
        <v>#N/A</v>
      </c>
      <c r="G1500" s="14" t="str">
        <f t="shared" si="3"/>
        <v>#N/A</v>
      </c>
      <c r="H1500" s="52">
        <f t="shared" si="4"/>
        <v>141593.5</v>
      </c>
      <c r="I1500" s="18">
        <v>28.3</v>
      </c>
      <c r="J1500" s="18"/>
    </row>
    <row r="1501">
      <c r="A1501" s="6">
        <v>43504.0</v>
      </c>
      <c r="B1501" s="14" t="s">
        <v>47</v>
      </c>
      <c r="C1501" s="51" t="s">
        <v>46</v>
      </c>
      <c r="D1501" s="51">
        <v>117327.5</v>
      </c>
      <c r="E1501" s="52">
        <f t="shared" si="1"/>
        <v>117327.5</v>
      </c>
      <c r="F1501" s="14" t="str">
        <f t="shared" si="2"/>
        <v>#N/A</v>
      </c>
      <c r="G1501" s="14" t="str">
        <f t="shared" si="3"/>
        <v>#N/A</v>
      </c>
      <c r="H1501" s="52">
        <f t="shared" si="4"/>
        <v>117327.5</v>
      </c>
      <c r="I1501" s="18">
        <v>23.1</v>
      </c>
      <c r="J1501" s="18"/>
    </row>
    <row r="1502">
      <c r="A1502" s="6">
        <v>43505.0</v>
      </c>
      <c r="B1502" s="14" t="s">
        <v>47</v>
      </c>
      <c r="C1502" s="51" t="s">
        <v>46</v>
      </c>
      <c r="D1502" s="51">
        <v>95668.77</v>
      </c>
      <c r="E1502" s="52">
        <f t="shared" si="1"/>
        <v>95668.77</v>
      </c>
      <c r="F1502" s="14" t="str">
        <f t="shared" si="2"/>
        <v>#N/A</v>
      </c>
      <c r="G1502" s="14" t="str">
        <f t="shared" si="3"/>
        <v>#N/A</v>
      </c>
      <c r="H1502" s="52">
        <f t="shared" si="4"/>
        <v>95668.77</v>
      </c>
      <c r="I1502" s="18">
        <v>19.7</v>
      </c>
      <c r="J1502" s="18"/>
    </row>
    <row r="1503">
      <c r="A1503" s="6">
        <v>43506.0</v>
      </c>
      <c r="B1503" s="14" t="s">
        <v>47</v>
      </c>
      <c r="C1503" s="51" t="s">
        <v>46</v>
      </c>
      <c r="D1503" s="51">
        <v>94786.72</v>
      </c>
      <c r="E1503" s="52">
        <f t="shared" si="1"/>
        <v>94786.72</v>
      </c>
      <c r="F1503" s="14" t="str">
        <f t="shared" si="2"/>
        <v>#N/A</v>
      </c>
      <c r="G1503" s="14" t="str">
        <f t="shared" si="3"/>
        <v>#N/A</v>
      </c>
      <c r="H1503" s="52">
        <f t="shared" si="4"/>
        <v>94786.72</v>
      </c>
      <c r="I1503" s="18">
        <v>23.3</v>
      </c>
      <c r="J1503" s="18"/>
    </row>
    <row r="1504">
      <c r="A1504" s="6">
        <v>43507.0</v>
      </c>
      <c r="B1504" s="14" t="s">
        <v>47</v>
      </c>
      <c r="C1504" s="51" t="s">
        <v>46</v>
      </c>
      <c r="D1504" s="51">
        <v>114085.6</v>
      </c>
      <c r="E1504" s="52">
        <f t="shared" si="1"/>
        <v>114085.6</v>
      </c>
      <c r="F1504" s="14" t="str">
        <f t="shared" si="2"/>
        <v>#N/A</v>
      </c>
      <c r="G1504" s="14" t="str">
        <f t="shared" si="3"/>
        <v>#N/A</v>
      </c>
      <c r="H1504" s="52">
        <f t="shared" si="4"/>
        <v>114085.6</v>
      </c>
      <c r="I1504" s="18">
        <v>27.5</v>
      </c>
      <c r="J1504" s="18"/>
    </row>
    <row r="1505">
      <c r="A1505" s="6">
        <v>43508.0</v>
      </c>
      <c r="B1505" s="14" t="s">
        <v>47</v>
      </c>
      <c r="C1505" s="51" t="s">
        <v>46</v>
      </c>
      <c r="D1505" s="51">
        <v>107697.2</v>
      </c>
      <c r="E1505" s="52">
        <f t="shared" si="1"/>
        <v>107697.2</v>
      </c>
      <c r="F1505" s="14" t="str">
        <f t="shared" si="2"/>
        <v>#N/A</v>
      </c>
      <c r="G1505" s="14" t="str">
        <f t="shared" si="3"/>
        <v>#N/A</v>
      </c>
      <c r="H1505" s="52">
        <f t="shared" si="4"/>
        <v>107697.2</v>
      </c>
      <c r="I1505" s="18">
        <v>21.5</v>
      </c>
      <c r="J1505" s="18"/>
    </row>
    <row r="1506">
      <c r="A1506" s="6">
        <v>43509.0</v>
      </c>
      <c r="B1506" s="14" t="s">
        <v>47</v>
      </c>
      <c r="C1506" s="51" t="s">
        <v>46</v>
      </c>
      <c r="D1506" s="51">
        <v>106692.8</v>
      </c>
      <c r="E1506" s="52">
        <f t="shared" si="1"/>
        <v>106692.8</v>
      </c>
      <c r="F1506" s="14" t="str">
        <f t="shared" si="2"/>
        <v>#N/A</v>
      </c>
      <c r="G1506" s="14" t="str">
        <f t="shared" si="3"/>
        <v>#N/A</v>
      </c>
      <c r="H1506" s="52">
        <f t="shared" si="4"/>
        <v>106692.8</v>
      </c>
      <c r="I1506" s="18">
        <v>19.2</v>
      </c>
      <c r="J1506" s="18"/>
    </row>
    <row r="1507">
      <c r="A1507" s="6">
        <v>43510.0</v>
      </c>
      <c r="B1507" s="14" t="s">
        <v>47</v>
      </c>
      <c r="C1507" s="51" t="s">
        <v>46</v>
      </c>
      <c r="D1507" s="51">
        <v>107655.1</v>
      </c>
      <c r="E1507" s="52">
        <f t="shared" si="1"/>
        <v>107655.1</v>
      </c>
      <c r="F1507" s="14" t="str">
        <f t="shared" si="2"/>
        <v>#N/A</v>
      </c>
      <c r="G1507" s="14" t="str">
        <f t="shared" si="3"/>
        <v>#N/A</v>
      </c>
      <c r="H1507" s="52">
        <f t="shared" si="4"/>
        <v>107655.1</v>
      </c>
      <c r="I1507" s="18">
        <v>23.2</v>
      </c>
      <c r="J1507" s="18"/>
    </row>
    <row r="1508">
      <c r="A1508" s="6">
        <v>43511.0</v>
      </c>
      <c r="B1508" s="14" t="s">
        <v>47</v>
      </c>
      <c r="C1508" s="51" t="s">
        <v>46</v>
      </c>
      <c r="D1508" s="51">
        <v>113910.5</v>
      </c>
      <c r="E1508" s="52">
        <f t="shared" si="1"/>
        <v>113910.5</v>
      </c>
      <c r="F1508" s="14" t="str">
        <f t="shared" si="2"/>
        <v>#N/A</v>
      </c>
      <c r="G1508" s="14" t="str">
        <f t="shared" si="3"/>
        <v>#N/A</v>
      </c>
      <c r="H1508" s="52">
        <f t="shared" si="4"/>
        <v>113910.5</v>
      </c>
      <c r="I1508" s="18">
        <v>22.8</v>
      </c>
      <c r="J1508" s="18"/>
    </row>
    <row r="1509">
      <c r="A1509" s="6">
        <v>43512.0</v>
      </c>
      <c r="B1509" s="14" t="s">
        <v>47</v>
      </c>
      <c r="C1509" s="51" t="s">
        <v>46</v>
      </c>
      <c r="D1509" s="51">
        <v>106467.2</v>
      </c>
      <c r="E1509" s="52">
        <f t="shared" si="1"/>
        <v>106467.2</v>
      </c>
      <c r="F1509" s="14" t="str">
        <f t="shared" si="2"/>
        <v>#N/A</v>
      </c>
      <c r="G1509" s="14" t="str">
        <f t="shared" si="3"/>
        <v>#N/A</v>
      </c>
      <c r="H1509" s="52">
        <f t="shared" si="4"/>
        <v>106467.2</v>
      </c>
      <c r="I1509" s="18">
        <v>23.2</v>
      </c>
      <c r="J1509" s="18"/>
    </row>
    <row r="1510">
      <c r="A1510" s="6">
        <v>43513.0</v>
      </c>
      <c r="B1510" s="14" t="s">
        <v>47</v>
      </c>
      <c r="C1510" s="51" t="s">
        <v>46</v>
      </c>
      <c r="D1510" s="51">
        <v>108470.9</v>
      </c>
      <c r="E1510" s="52">
        <f t="shared" si="1"/>
        <v>108470.9</v>
      </c>
      <c r="F1510" s="14" t="str">
        <f t="shared" si="2"/>
        <v>#N/A</v>
      </c>
      <c r="G1510" s="14" t="str">
        <f t="shared" si="3"/>
        <v>#N/A</v>
      </c>
      <c r="H1510" s="52">
        <f t="shared" si="4"/>
        <v>108470.9</v>
      </c>
      <c r="I1510" s="18">
        <v>29.0</v>
      </c>
      <c r="J1510" s="18"/>
    </row>
    <row r="1511">
      <c r="A1511" s="6">
        <v>43514.0</v>
      </c>
      <c r="B1511" s="14" t="s">
        <v>47</v>
      </c>
      <c r="C1511" s="51" t="s">
        <v>46</v>
      </c>
      <c r="D1511" s="51">
        <v>116995.1</v>
      </c>
      <c r="E1511" s="52">
        <f t="shared" si="1"/>
        <v>116995.1</v>
      </c>
      <c r="F1511" s="14" t="str">
        <f t="shared" si="2"/>
        <v>#N/A</v>
      </c>
      <c r="G1511" s="14" t="str">
        <f t="shared" si="3"/>
        <v>#N/A</v>
      </c>
      <c r="H1511" s="52">
        <f t="shared" si="4"/>
        <v>116995.1</v>
      </c>
      <c r="I1511" s="18">
        <v>23.6</v>
      </c>
      <c r="J1511" s="18"/>
    </row>
    <row r="1512">
      <c r="A1512" s="6">
        <v>43515.0</v>
      </c>
      <c r="B1512" s="14" t="s">
        <v>47</v>
      </c>
      <c r="C1512" s="51" t="s">
        <v>46</v>
      </c>
      <c r="D1512" s="51">
        <v>110531.6</v>
      </c>
      <c r="E1512" s="52">
        <f t="shared" si="1"/>
        <v>110531.6</v>
      </c>
      <c r="F1512" s="14" t="str">
        <f t="shared" si="2"/>
        <v>#N/A</v>
      </c>
      <c r="G1512" s="14" t="str">
        <f t="shared" si="3"/>
        <v>#N/A</v>
      </c>
      <c r="H1512" s="52">
        <f t="shared" si="4"/>
        <v>110531.6</v>
      </c>
      <c r="I1512" s="18">
        <v>20.2</v>
      </c>
      <c r="J1512" s="18"/>
    </row>
    <row r="1513">
      <c r="A1513" s="6">
        <v>43516.0</v>
      </c>
      <c r="B1513" s="14" t="s">
        <v>47</v>
      </c>
      <c r="C1513" s="51" t="s">
        <v>46</v>
      </c>
      <c r="D1513" s="51">
        <v>108972.3</v>
      </c>
      <c r="E1513" s="52">
        <f t="shared" si="1"/>
        <v>108972.3</v>
      </c>
      <c r="F1513" s="14" t="str">
        <f t="shared" si="2"/>
        <v>#N/A</v>
      </c>
      <c r="G1513" s="14" t="str">
        <f t="shared" si="3"/>
        <v>#N/A</v>
      </c>
      <c r="H1513" s="52">
        <f t="shared" si="4"/>
        <v>108972.3</v>
      </c>
      <c r="I1513" s="18">
        <v>23.2</v>
      </c>
      <c r="J1513" s="18"/>
    </row>
    <row r="1514">
      <c r="A1514" s="6">
        <v>43517.0</v>
      </c>
      <c r="B1514" s="14" t="s">
        <v>47</v>
      </c>
      <c r="C1514" s="51" t="s">
        <v>46</v>
      </c>
      <c r="D1514" s="51">
        <v>110235.3</v>
      </c>
      <c r="E1514" s="52">
        <f t="shared" si="1"/>
        <v>110235.3</v>
      </c>
      <c r="F1514" s="14" t="str">
        <f t="shared" si="2"/>
        <v>#N/A</v>
      </c>
      <c r="G1514" s="14" t="str">
        <f t="shared" si="3"/>
        <v>#N/A</v>
      </c>
      <c r="H1514" s="52">
        <f t="shared" si="4"/>
        <v>110235.3</v>
      </c>
      <c r="I1514" s="18">
        <v>20.4</v>
      </c>
      <c r="J1514" s="18"/>
    </row>
    <row r="1515">
      <c r="A1515" s="6">
        <v>43518.0</v>
      </c>
      <c r="B1515" s="14" t="s">
        <v>47</v>
      </c>
      <c r="C1515" s="51" t="s">
        <v>46</v>
      </c>
      <c r="D1515" s="51">
        <v>109901.8</v>
      </c>
      <c r="E1515" s="52">
        <f t="shared" si="1"/>
        <v>109901.8</v>
      </c>
      <c r="F1515" s="14" t="str">
        <f t="shared" si="2"/>
        <v>#N/A</v>
      </c>
      <c r="G1515" s="14" t="str">
        <f t="shared" si="3"/>
        <v>#N/A</v>
      </c>
      <c r="H1515" s="52">
        <f t="shared" si="4"/>
        <v>109901.8</v>
      </c>
      <c r="I1515" s="18">
        <v>21.2</v>
      </c>
      <c r="J1515" s="18"/>
    </row>
    <row r="1516">
      <c r="A1516" s="6">
        <v>43519.0</v>
      </c>
      <c r="B1516" s="14" t="s">
        <v>47</v>
      </c>
      <c r="C1516" s="51" t="s">
        <v>46</v>
      </c>
      <c r="D1516" s="51">
        <v>99890.25</v>
      </c>
      <c r="E1516" s="52">
        <f t="shared" si="1"/>
        <v>99890.25</v>
      </c>
      <c r="F1516" s="14" t="str">
        <f t="shared" si="2"/>
        <v>#N/A</v>
      </c>
      <c r="G1516" s="14" t="str">
        <f t="shared" si="3"/>
        <v>#N/A</v>
      </c>
      <c r="H1516" s="52">
        <f t="shared" si="4"/>
        <v>99890.25</v>
      </c>
      <c r="I1516" s="18">
        <v>25.8</v>
      </c>
      <c r="J1516" s="18"/>
    </row>
    <row r="1517">
      <c r="A1517" s="6">
        <v>43520.0</v>
      </c>
      <c r="B1517" s="14" t="s">
        <v>47</v>
      </c>
      <c r="C1517" s="51" t="s">
        <v>46</v>
      </c>
      <c r="D1517" s="51">
        <v>106877.9</v>
      </c>
      <c r="E1517" s="52">
        <f t="shared" si="1"/>
        <v>106877.9</v>
      </c>
      <c r="F1517" s="14" t="str">
        <f t="shared" si="2"/>
        <v>#N/A</v>
      </c>
      <c r="G1517" s="14" t="str">
        <f t="shared" si="3"/>
        <v>#N/A</v>
      </c>
      <c r="H1517" s="52">
        <f t="shared" si="4"/>
        <v>106877.9</v>
      </c>
      <c r="I1517" s="18">
        <v>32.9</v>
      </c>
      <c r="J1517" s="18"/>
    </row>
    <row r="1518">
      <c r="A1518" s="6">
        <v>43521.0</v>
      </c>
      <c r="B1518" s="14" t="s">
        <v>47</v>
      </c>
      <c r="C1518" s="51" t="s">
        <v>46</v>
      </c>
      <c r="D1518" s="51">
        <v>133476.6</v>
      </c>
      <c r="E1518" s="52">
        <f t="shared" si="1"/>
        <v>133476.6</v>
      </c>
      <c r="F1518" s="14" t="str">
        <f t="shared" si="2"/>
        <v>#N/A</v>
      </c>
      <c r="G1518" s="14" t="str">
        <f t="shared" si="3"/>
        <v>#N/A</v>
      </c>
      <c r="H1518" s="52">
        <f t="shared" si="4"/>
        <v>133476.6</v>
      </c>
      <c r="I1518" s="18">
        <v>34.2</v>
      </c>
      <c r="J1518" s="18"/>
    </row>
    <row r="1519">
      <c r="A1519" s="6">
        <v>43522.0</v>
      </c>
      <c r="B1519" s="14" t="s">
        <v>47</v>
      </c>
      <c r="C1519" s="51" t="s">
        <v>46</v>
      </c>
      <c r="D1519" s="51">
        <v>123114.1</v>
      </c>
      <c r="E1519" s="52">
        <f t="shared" si="1"/>
        <v>123114.1</v>
      </c>
      <c r="F1519" s="14" t="str">
        <f t="shared" si="2"/>
        <v>#N/A</v>
      </c>
      <c r="G1519" s="14" t="str">
        <f t="shared" si="3"/>
        <v>#N/A</v>
      </c>
      <c r="H1519" s="52">
        <f t="shared" si="4"/>
        <v>123114.1</v>
      </c>
      <c r="I1519" s="18">
        <v>22.3</v>
      </c>
      <c r="J1519" s="18"/>
    </row>
    <row r="1520">
      <c r="A1520" s="6">
        <v>43523.0</v>
      </c>
      <c r="B1520" s="14" t="s">
        <v>47</v>
      </c>
      <c r="C1520" s="51" t="s">
        <v>46</v>
      </c>
      <c r="D1520" s="51">
        <v>125272.3</v>
      </c>
      <c r="E1520" s="52">
        <f t="shared" si="1"/>
        <v>125272.3</v>
      </c>
      <c r="F1520" s="14" t="str">
        <f t="shared" si="2"/>
        <v>#N/A</v>
      </c>
      <c r="G1520" s="14" t="str">
        <f t="shared" si="3"/>
        <v>#N/A</v>
      </c>
      <c r="H1520" s="52">
        <f t="shared" si="4"/>
        <v>125272.3</v>
      </c>
      <c r="I1520" s="18">
        <v>25.7</v>
      </c>
      <c r="J1520" s="18"/>
    </row>
    <row r="1521">
      <c r="A1521" s="6">
        <v>43524.0</v>
      </c>
      <c r="B1521" s="14" t="s">
        <v>47</v>
      </c>
      <c r="C1521" s="51" t="s">
        <v>46</v>
      </c>
      <c r="D1521" s="51">
        <v>150472.3</v>
      </c>
      <c r="E1521" s="52">
        <f t="shared" si="1"/>
        <v>150472.3</v>
      </c>
      <c r="F1521" s="14" t="str">
        <f t="shared" si="2"/>
        <v>#N/A</v>
      </c>
      <c r="G1521" s="14" t="str">
        <f t="shared" si="3"/>
        <v>#N/A</v>
      </c>
      <c r="H1521" s="52">
        <f t="shared" si="4"/>
        <v>150472.3</v>
      </c>
      <c r="I1521" s="18">
        <v>36.8</v>
      </c>
      <c r="J1521" s="18"/>
    </row>
    <row r="1522">
      <c r="A1522" s="6">
        <v>43525.0</v>
      </c>
      <c r="B1522" s="14" t="s">
        <v>47</v>
      </c>
      <c r="C1522" s="51" t="s">
        <v>46</v>
      </c>
      <c r="D1522" s="51">
        <v>163682.0</v>
      </c>
      <c r="E1522" s="52">
        <f t="shared" si="1"/>
        <v>163682</v>
      </c>
      <c r="F1522" s="14" t="str">
        <f t="shared" si="2"/>
        <v>#N/A</v>
      </c>
      <c r="G1522" s="14" t="str">
        <f t="shared" si="3"/>
        <v>#N/A</v>
      </c>
      <c r="H1522" s="52">
        <f t="shared" si="4"/>
        <v>163682</v>
      </c>
      <c r="I1522" s="18">
        <v>38.1</v>
      </c>
      <c r="J1522" s="18"/>
    </row>
    <row r="1523">
      <c r="A1523" s="6">
        <v>43526.0</v>
      </c>
      <c r="B1523" s="14" t="s">
        <v>47</v>
      </c>
      <c r="C1523" s="51" t="s">
        <v>46</v>
      </c>
      <c r="D1523" s="51">
        <v>146265.1</v>
      </c>
      <c r="E1523" s="52">
        <f t="shared" si="1"/>
        <v>146265.1</v>
      </c>
      <c r="F1523" s="14" t="str">
        <f t="shared" si="2"/>
        <v>#N/A</v>
      </c>
      <c r="G1523" s="14" t="str">
        <f t="shared" si="3"/>
        <v>#N/A</v>
      </c>
      <c r="H1523" s="52">
        <f t="shared" si="4"/>
        <v>146265.1</v>
      </c>
      <c r="I1523" s="18">
        <v>36.3</v>
      </c>
      <c r="J1523" s="18"/>
    </row>
    <row r="1524">
      <c r="A1524" s="6">
        <v>43527.0</v>
      </c>
      <c r="B1524" s="14" t="s">
        <v>47</v>
      </c>
      <c r="C1524" s="51" t="s">
        <v>46</v>
      </c>
      <c r="D1524" s="51">
        <v>138597.7</v>
      </c>
      <c r="E1524" s="52">
        <f t="shared" si="1"/>
        <v>138597.7</v>
      </c>
      <c r="F1524" s="14" t="str">
        <f t="shared" si="2"/>
        <v>#N/A</v>
      </c>
      <c r="G1524" s="14" t="str">
        <f t="shared" si="3"/>
        <v>#N/A</v>
      </c>
      <c r="H1524" s="52">
        <f t="shared" si="4"/>
        <v>138597.7</v>
      </c>
      <c r="I1524" s="18">
        <v>36.0</v>
      </c>
      <c r="J1524" s="18"/>
    </row>
    <row r="1525">
      <c r="A1525" s="6">
        <v>43528.0</v>
      </c>
      <c r="B1525" s="14" t="s">
        <v>47</v>
      </c>
      <c r="C1525" s="51" t="s">
        <v>46</v>
      </c>
      <c r="D1525" s="51">
        <v>136528.8</v>
      </c>
      <c r="E1525" s="52">
        <f t="shared" si="1"/>
        <v>136528.8</v>
      </c>
      <c r="F1525" s="14" t="str">
        <f t="shared" si="2"/>
        <v>#N/A</v>
      </c>
      <c r="G1525" s="14" t="str">
        <f t="shared" si="3"/>
        <v>#N/A</v>
      </c>
      <c r="H1525" s="52">
        <f t="shared" si="4"/>
        <v>136528.8</v>
      </c>
      <c r="I1525" s="18">
        <v>24.6</v>
      </c>
      <c r="J1525" s="18"/>
    </row>
    <row r="1526">
      <c r="A1526" s="6">
        <v>43529.0</v>
      </c>
      <c r="B1526" s="14" t="s">
        <v>47</v>
      </c>
      <c r="C1526" s="51" t="s">
        <v>46</v>
      </c>
      <c r="D1526" s="51">
        <v>126073.5</v>
      </c>
      <c r="E1526" s="52">
        <f t="shared" si="1"/>
        <v>126073.5</v>
      </c>
      <c r="F1526" s="14" t="str">
        <f t="shared" si="2"/>
        <v>#N/A</v>
      </c>
      <c r="G1526" s="14" t="str">
        <f t="shared" si="3"/>
        <v>#N/A</v>
      </c>
      <c r="H1526" s="52">
        <f t="shared" si="4"/>
        <v>126073.5</v>
      </c>
      <c r="I1526" s="18">
        <v>24.3</v>
      </c>
      <c r="J1526" s="18"/>
    </row>
    <row r="1527">
      <c r="A1527" s="6">
        <v>43530.0</v>
      </c>
      <c r="B1527" s="14" t="s">
        <v>47</v>
      </c>
      <c r="C1527" s="51" t="s">
        <v>46</v>
      </c>
      <c r="D1527" s="51">
        <v>108723.6</v>
      </c>
      <c r="E1527" s="52">
        <f t="shared" si="1"/>
        <v>108723.6</v>
      </c>
      <c r="F1527" s="14" t="str">
        <f t="shared" si="2"/>
        <v>#N/A</v>
      </c>
      <c r="G1527" s="14" t="str">
        <f t="shared" si="3"/>
        <v>#N/A</v>
      </c>
      <c r="H1527" s="52">
        <f t="shared" si="4"/>
        <v>108723.6</v>
      </c>
      <c r="I1527" s="18">
        <v>17.2</v>
      </c>
      <c r="J1527" s="18"/>
    </row>
    <row r="1528">
      <c r="A1528" s="6">
        <v>43531.0</v>
      </c>
      <c r="B1528" s="14" t="s">
        <v>47</v>
      </c>
      <c r="C1528" s="51" t="s">
        <v>46</v>
      </c>
      <c r="D1528" s="51">
        <v>114519.9</v>
      </c>
      <c r="E1528" s="52">
        <f t="shared" si="1"/>
        <v>114519.9</v>
      </c>
      <c r="F1528" s="14" t="str">
        <f t="shared" si="2"/>
        <v>#N/A</v>
      </c>
      <c r="G1528" s="14" t="str">
        <f t="shared" si="3"/>
        <v>#N/A</v>
      </c>
      <c r="H1528" s="52">
        <f t="shared" si="4"/>
        <v>114519.9</v>
      </c>
      <c r="I1528" s="18">
        <v>22.1</v>
      </c>
      <c r="J1528" s="18"/>
    </row>
    <row r="1529">
      <c r="A1529" s="6">
        <v>43532.0</v>
      </c>
      <c r="B1529" s="14" t="s">
        <v>47</v>
      </c>
      <c r="C1529" s="51" t="s">
        <v>46</v>
      </c>
      <c r="D1529" s="51">
        <v>117281.2</v>
      </c>
      <c r="E1529" s="52">
        <f t="shared" si="1"/>
        <v>117281.2</v>
      </c>
      <c r="F1529" s="14" t="str">
        <f t="shared" si="2"/>
        <v>#N/A</v>
      </c>
      <c r="G1529" s="14" t="str">
        <f t="shared" si="3"/>
        <v>#N/A</v>
      </c>
      <c r="H1529" s="52">
        <f t="shared" si="4"/>
        <v>117281.2</v>
      </c>
      <c r="I1529" s="18">
        <v>26.8</v>
      </c>
      <c r="J1529" s="18"/>
    </row>
    <row r="1530">
      <c r="A1530" s="6">
        <v>43533.0</v>
      </c>
      <c r="B1530" s="14" t="s">
        <v>47</v>
      </c>
      <c r="C1530" s="51" t="s">
        <v>46</v>
      </c>
      <c r="D1530" s="51">
        <v>106854.9</v>
      </c>
      <c r="E1530" s="52">
        <f t="shared" si="1"/>
        <v>106854.9</v>
      </c>
      <c r="F1530" s="14" t="str">
        <f t="shared" si="2"/>
        <v>#N/A</v>
      </c>
      <c r="G1530" s="14" t="str">
        <f t="shared" si="3"/>
        <v>#N/A</v>
      </c>
      <c r="H1530" s="52">
        <f t="shared" si="4"/>
        <v>106854.9</v>
      </c>
      <c r="I1530" s="18">
        <v>24.7</v>
      </c>
      <c r="J1530" s="18"/>
    </row>
    <row r="1531">
      <c r="A1531" s="6">
        <v>43534.0</v>
      </c>
      <c r="B1531" s="14" t="s">
        <v>47</v>
      </c>
      <c r="C1531" s="51" t="s">
        <v>46</v>
      </c>
      <c r="D1531" s="51">
        <v>101994.1</v>
      </c>
      <c r="E1531" s="52">
        <f t="shared" si="1"/>
        <v>101994.1</v>
      </c>
      <c r="F1531" s="14" t="str">
        <f t="shared" si="2"/>
        <v>#N/A</v>
      </c>
      <c r="G1531" s="14" t="str">
        <f t="shared" si="3"/>
        <v>#N/A</v>
      </c>
      <c r="H1531" s="52">
        <f t="shared" si="4"/>
        <v>101994.1</v>
      </c>
      <c r="I1531" s="18">
        <v>23.7</v>
      </c>
      <c r="J1531" s="18"/>
    </row>
    <row r="1532">
      <c r="A1532" s="6">
        <v>43535.0</v>
      </c>
      <c r="B1532" s="14" t="s">
        <v>47</v>
      </c>
      <c r="C1532" s="51" t="s">
        <v>47</v>
      </c>
      <c r="D1532" s="51">
        <v>103219.1</v>
      </c>
      <c r="E1532" s="52">
        <f t="shared" si="1"/>
        <v>103219.1</v>
      </c>
      <c r="F1532" s="14" t="str">
        <f t="shared" si="2"/>
        <v>#N/A</v>
      </c>
      <c r="G1532" s="52">
        <f t="shared" si="3"/>
        <v>103219.1</v>
      </c>
      <c r="H1532" s="52" t="str">
        <f t="shared" si="4"/>
        <v>#N/A</v>
      </c>
      <c r="I1532" s="18">
        <v>21.8</v>
      </c>
      <c r="J1532" s="18"/>
    </row>
    <row r="1533">
      <c r="A1533" s="6">
        <v>43536.0</v>
      </c>
      <c r="B1533" s="14" t="s">
        <v>47</v>
      </c>
      <c r="C1533" s="51" t="s">
        <v>46</v>
      </c>
      <c r="D1533" s="51">
        <v>110086.7</v>
      </c>
      <c r="E1533" s="52">
        <f t="shared" si="1"/>
        <v>110086.7</v>
      </c>
      <c r="F1533" s="14" t="str">
        <f t="shared" si="2"/>
        <v>#N/A</v>
      </c>
      <c r="G1533" s="14" t="str">
        <f t="shared" si="3"/>
        <v>#N/A</v>
      </c>
      <c r="H1533" s="52">
        <f t="shared" si="4"/>
        <v>110086.7</v>
      </c>
      <c r="I1533" s="18">
        <v>19.2</v>
      </c>
      <c r="J1533" s="18"/>
    </row>
    <row r="1534">
      <c r="A1534" s="6">
        <v>43537.0</v>
      </c>
      <c r="B1534" s="14" t="s">
        <v>47</v>
      </c>
      <c r="C1534" s="51" t="s">
        <v>46</v>
      </c>
      <c r="D1534" s="51">
        <v>114740.5</v>
      </c>
      <c r="E1534" s="52">
        <f t="shared" si="1"/>
        <v>114740.5</v>
      </c>
      <c r="F1534" s="14" t="str">
        <f t="shared" si="2"/>
        <v>#N/A</v>
      </c>
      <c r="G1534" s="14" t="str">
        <f t="shared" si="3"/>
        <v>#N/A</v>
      </c>
      <c r="H1534" s="52">
        <f t="shared" si="4"/>
        <v>114740.5</v>
      </c>
      <c r="I1534" s="18">
        <v>18.6</v>
      </c>
      <c r="J1534" s="18"/>
    </row>
    <row r="1535">
      <c r="A1535" s="6">
        <v>43538.0</v>
      </c>
      <c r="B1535" s="14" t="s">
        <v>47</v>
      </c>
      <c r="C1535" s="51" t="s">
        <v>46</v>
      </c>
      <c r="D1535" s="51">
        <v>112785.8</v>
      </c>
      <c r="E1535" s="52">
        <f t="shared" si="1"/>
        <v>112785.8</v>
      </c>
      <c r="F1535" s="14" t="str">
        <f t="shared" si="2"/>
        <v>#N/A</v>
      </c>
      <c r="G1535" s="14" t="str">
        <f t="shared" si="3"/>
        <v>#N/A</v>
      </c>
      <c r="H1535" s="52">
        <f t="shared" si="4"/>
        <v>112785.8</v>
      </c>
      <c r="I1535" s="18">
        <v>20.8</v>
      </c>
      <c r="J1535" s="18"/>
    </row>
    <row r="1536">
      <c r="A1536" s="6">
        <v>43539.0</v>
      </c>
      <c r="B1536" s="14" t="s">
        <v>47</v>
      </c>
      <c r="C1536" s="51" t="s">
        <v>46</v>
      </c>
      <c r="D1536" s="51">
        <v>111179.1</v>
      </c>
      <c r="E1536" s="52">
        <f t="shared" si="1"/>
        <v>111179.1</v>
      </c>
      <c r="F1536" s="14" t="str">
        <f t="shared" si="2"/>
        <v>#N/A</v>
      </c>
      <c r="G1536" s="14" t="str">
        <f t="shared" si="3"/>
        <v>#N/A</v>
      </c>
      <c r="H1536" s="52">
        <f t="shared" si="4"/>
        <v>111179.1</v>
      </c>
      <c r="I1536" s="18">
        <v>22.2</v>
      </c>
      <c r="J1536" s="18"/>
    </row>
    <row r="1537">
      <c r="A1537" s="6">
        <v>43540.0</v>
      </c>
      <c r="B1537" s="14" t="s">
        <v>47</v>
      </c>
      <c r="C1537" s="51" t="s">
        <v>46</v>
      </c>
      <c r="D1537" s="51">
        <v>105119.5</v>
      </c>
      <c r="E1537" s="52">
        <f t="shared" si="1"/>
        <v>105119.5</v>
      </c>
      <c r="F1537" s="14" t="str">
        <f t="shared" si="2"/>
        <v>#N/A</v>
      </c>
      <c r="G1537" s="14" t="str">
        <f t="shared" si="3"/>
        <v>#N/A</v>
      </c>
      <c r="H1537" s="52">
        <f t="shared" si="4"/>
        <v>105119.5</v>
      </c>
      <c r="I1537" s="18">
        <v>25.6</v>
      </c>
      <c r="J1537" s="18"/>
    </row>
    <row r="1538">
      <c r="A1538" s="6">
        <v>43541.0</v>
      </c>
      <c r="B1538" s="14" t="s">
        <v>47</v>
      </c>
      <c r="C1538" s="51" t="s">
        <v>46</v>
      </c>
      <c r="D1538" s="51">
        <v>105669.0</v>
      </c>
      <c r="E1538" s="52">
        <f t="shared" si="1"/>
        <v>105669</v>
      </c>
      <c r="F1538" s="14" t="str">
        <f t="shared" si="2"/>
        <v>#N/A</v>
      </c>
      <c r="G1538" s="14" t="str">
        <f t="shared" si="3"/>
        <v>#N/A</v>
      </c>
      <c r="H1538" s="52">
        <f t="shared" si="4"/>
        <v>105669</v>
      </c>
      <c r="I1538" s="18">
        <v>25.6</v>
      </c>
      <c r="J1538" s="18"/>
    </row>
    <row r="1539">
      <c r="A1539" s="6">
        <v>43542.0</v>
      </c>
      <c r="B1539" s="14" t="s">
        <v>47</v>
      </c>
      <c r="C1539" s="51" t="s">
        <v>46</v>
      </c>
      <c r="D1539" s="51">
        <v>121954.4</v>
      </c>
      <c r="E1539" s="52">
        <f t="shared" si="1"/>
        <v>121954.4</v>
      </c>
      <c r="F1539" s="14" t="str">
        <f t="shared" si="2"/>
        <v>#N/A</v>
      </c>
      <c r="G1539" s="14" t="str">
        <f t="shared" si="3"/>
        <v>#N/A</v>
      </c>
      <c r="H1539" s="52">
        <f t="shared" si="4"/>
        <v>121954.4</v>
      </c>
      <c r="I1539" s="18">
        <v>28.2</v>
      </c>
      <c r="J1539" s="18"/>
    </row>
    <row r="1540">
      <c r="A1540" s="6">
        <v>43543.0</v>
      </c>
      <c r="B1540" s="14" t="s">
        <v>47</v>
      </c>
      <c r="C1540" s="51" t="s">
        <v>46</v>
      </c>
      <c r="D1540" s="51">
        <v>123290.8</v>
      </c>
      <c r="E1540" s="52">
        <f t="shared" si="1"/>
        <v>123290.8</v>
      </c>
      <c r="F1540" s="14" t="str">
        <f t="shared" si="2"/>
        <v>#N/A</v>
      </c>
      <c r="G1540" s="14" t="str">
        <f t="shared" si="3"/>
        <v>#N/A</v>
      </c>
      <c r="H1540" s="52">
        <f t="shared" si="4"/>
        <v>123290.8</v>
      </c>
      <c r="I1540" s="18">
        <v>23.4</v>
      </c>
      <c r="J1540" s="18"/>
    </row>
    <row r="1541">
      <c r="A1541" s="6">
        <v>43544.0</v>
      </c>
      <c r="B1541" s="14" t="s">
        <v>47</v>
      </c>
      <c r="C1541" s="51" t="s">
        <v>46</v>
      </c>
      <c r="D1541" s="51">
        <v>123994.3</v>
      </c>
      <c r="E1541" s="52">
        <f t="shared" si="1"/>
        <v>123994.3</v>
      </c>
      <c r="F1541" s="14" t="str">
        <f t="shared" si="2"/>
        <v>#N/A</v>
      </c>
      <c r="G1541" s="14" t="str">
        <f t="shared" si="3"/>
        <v>#N/A</v>
      </c>
      <c r="H1541" s="52">
        <f t="shared" si="4"/>
        <v>123994.3</v>
      </c>
      <c r="I1541" s="18">
        <v>23.4</v>
      </c>
      <c r="J1541" s="18"/>
    </row>
    <row r="1542">
      <c r="A1542" s="6">
        <v>43545.0</v>
      </c>
      <c r="B1542" s="14" t="s">
        <v>47</v>
      </c>
      <c r="C1542" s="51" t="s">
        <v>46</v>
      </c>
      <c r="D1542" s="51">
        <v>124181.4</v>
      </c>
      <c r="E1542" s="52">
        <f t="shared" si="1"/>
        <v>124181.4</v>
      </c>
      <c r="F1542" s="14" t="str">
        <f t="shared" si="2"/>
        <v>#N/A</v>
      </c>
      <c r="G1542" s="14" t="str">
        <f t="shared" si="3"/>
        <v>#N/A</v>
      </c>
      <c r="H1542" s="52">
        <f t="shared" si="4"/>
        <v>124181.4</v>
      </c>
      <c r="I1542" s="18">
        <v>24.3</v>
      </c>
      <c r="J1542" s="18"/>
    </row>
    <row r="1543">
      <c r="A1543" s="6">
        <v>43546.0</v>
      </c>
      <c r="B1543" s="14" t="s">
        <v>47</v>
      </c>
      <c r="C1543" s="51" t="s">
        <v>46</v>
      </c>
      <c r="D1543" s="51">
        <v>128305.6</v>
      </c>
      <c r="E1543" s="52">
        <f t="shared" si="1"/>
        <v>128305.6</v>
      </c>
      <c r="F1543" s="14" t="str">
        <f t="shared" si="2"/>
        <v>#N/A</v>
      </c>
      <c r="G1543" s="14" t="str">
        <f t="shared" si="3"/>
        <v>#N/A</v>
      </c>
      <c r="H1543" s="52">
        <f t="shared" si="4"/>
        <v>128305.6</v>
      </c>
      <c r="I1543" s="18">
        <v>28.6</v>
      </c>
      <c r="J1543" s="18"/>
    </row>
    <row r="1544">
      <c r="A1544" s="6">
        <v>43547.0</v>
      </c>
      <c r="B1544" s="14" t="s">
        <v>47</v>
      </c>
      <c r="C1544" s="51" t="s">
        <v>46</v>
      </c>
      <c r="D1544" s="51">
        <v>109147.7</v>
      </c>
      <c r="E1544" s="52">
        <f t="shared" si="1"/>
        <v>109147.7</v>
      </c>
      <c r="F1544" s="14" t="str">
        <f t="shared" si="2"/>
        <v>#N/A</v>
      </c>
      <c r="G1544" s="14" t="str">
        <f t="shared" si="3"/>
        <v>#N/A</v>
      </c>
      <c r="H1544" s="52">
        <f t="shared" si="4"/>
        <v>109147.7</v>
      </c>
      <c r="I1544" s="18">
        <v>31.3</v>
      </c>
      <c r="J1544" s="18"/>
    </row>
    <row r="1545">
      <c r="A1545" s="6">
        <v>43548.0</v>
      </c>
      <c r="B1545" s="14" t="s">
        <v>47</v>
      </c>
      <c r="C1545" s="51" t="s">
        <v>46</v>
      </c>
      <c r="D1545" s="51">
        <v>104226.8</v>
      </c>
      <c r="E1545" s="52">
        <f t="shared" si="1"/>
        <v>104226.8</v>
      </c>
      <c r="F1545" s="14" t="str">
        <f t="shared" si="2"/>
        <v>#N/A</v>
      </c>
      <c r="G1545" s="14" t="str">
        <f t="shared" si="3"/>
        <v>#N/A</v>
      </c>
      <c r="H1545" s="52">
        <f t="shared" si="4"/>
        <v>104226.8</v>
      </c>
      <c r="I1545" s="18">
        <v>29.3</v>
      </c>
      <c r="J1545" s="18"/>
    </row>
    <row r="1546">
      <c r="A1546" s="6">
        <v>43549.0</v>
      </c>
      <c r="B1546" s="14" t="s">
        <v>47</v>
      </c>
      <c r="C1546" s="51" t="s">
        <v>46</v>
      </c>
      <c r="D1546" s="51">
        <v>107583.9</v>
      </c>
      <c r="E1546" s="52">
        <f t="shared" si="1"/>
        <v>107583.9</v>
      </c>
      <c r="F1546" s="14" t="str">
        <f t="shared" si="2"/>
        <v>#N/A</v>
      </c>
      <c r="G1546" s="14" t="str">
        <f t="shared" si="3"/>
        <v>#N/A</v>
      </c>
      <c r="H1546" s="52">
        <f t="shared" si="4"/>
        <v>107583.9</v>
      </c>
      <c r="I1546" s="18">
        <v>19.0</v>
      </c>
      <c r="J1546" s="18"/>
    </row>
    <row r="1547">
      <c r="A1547" s="6">
        <v>43550.0</v>
      </c>
      <c r="B1547" s="14" t="s">
        <v>47</v>
      </c>
      <c r="C1547" s="51" t="s">
        <v>46</v>
      </c>
      <c r="D1547" s="51">
        <v>108840.2</v>
      </c>
      <c r="E1547" s="52">
        <f t="shared" si="1"/>
        <v>108840.2</v>
      </c>
      <c r="F1547" s="14" t="str">
        <f t="shared" si="2"/>
        <v>#N/A</v>
      </c>
      <c r="G1547" s="14" t="str">
        <f t="shared" si="3"/>
        <v>#N/A</v>
      </c>
      <c r="H1547" s="52">
        <f t="shared" si="4"/>
        <v>108840.2</v>
      </c>
      <c r="I1547" s="18">
        <v>20.3</v>
      </c>
      <c r="J1547" s="18"/>
    </row>
    <row r="1548">
      <c r="A1548" s="6">
        <v>43551.0</v>
      </c>
      <c r="B1548" s="14" t="s">
        <v>47</v>
      </c>
      <c r="C1548" s="51" t="s">
        <v>46</v>
      </c>
      <c r="D1548" s="51">
        <v>113307.6</v>
      </c>
      <c r="E1548" s="52">
        <f t="shared" si="1"/>
        <v>113307.6</v>
      </c>
      <c r="F1548" s="14" t="str">
        <f t="shared" si="2"/>
        <v>#N/A</v>
      </c>
      <c r="G1548" s="14" t="str">
        <f t="shared" si="3"/>
        <v>#N/A</v>
      </c>
      <c r="H1548" s="52">
        <f t="shared" si="4"/>
        <v>113307.6</v>
      </c>
      <c r="I1548" s="18">
        <v>21.7</v>
      </c>
      <c r="J1548" s="18"/>
    </row>
    <row r="1549">
      <c r="A1549" s="6">
        <v>43552.0</v>
      </c>
      <c r="B1549" s="14" t="s">
        <v>47</v>
      </c>
      <c r="C1549" s="51" t="s">
        <v>46</v>
      </c>
      <c r="D1549" s="51">
        <v>113923.2</v>
      </c>
      <c r="E1549" s="52">
        <f t="shared" si="1"/>
        <v>113923.2</v>
      </c>
      <c r="F1549" s="14" t="str">
        <f t="shared" si="2"/>
        <v>#N/A</v>
      </c>
      <c r="G1549" s="14" t="str">
        <f t="shared" si="3"/>
        <v>#N/A</v>
      </c>
      <c r="H1549" s="52">
        <f t="shared" si="4"/>
        <v>113923.2</v>
      </c>
      <c r="I1549" s="18">
        <v>27.9</v>
      </c>
      <c r="J1549" s="18"/>
    </row>
    <row r="1550">
      <c r="A1550" s="6">
        <v>43553.0</v>
      </c>
      <c r="B1550" s="14" t="s">
        <v>47</v>
      </c>
      <c r="C1550" s="51" t="s">
        <v>46</v>
      </c>
      <c r="D1550" s="51">
        <v>110768.3</v>
      </c>
      <c r="E1550" s="52">
        <f t="shared" si="1"/>
        <v>110768.3</v>
      </c>
      <c r="F1550" s="14" t="str">
        <f t="shared" si="2"/>
        <v>#N/A</v>
      </c>
      <c r="G1550" s="14" t="str">
        <f t="shared" si="3"/>
        <v>#N/A</v>
      </c>
      <c r="H1550" s="52">
        <f t="shared" si="4"/>
        <v>110768.3</v>
      </c>
      <c r="I1550" s="18">
        <v>28.5</v>
      </c>
      <c r="J1550" s="18"/>
    </row>
    <row r="1551">
      <c r="A1551" s="6">
        <v>43554.0</v>
      </c>
      <c r="B1551" s="14" t="s">
        <v>47</v>
      </c>
      <c r="C1551" s="51" t="s">
        <v>46</v>
      </c>
      <c r="D1551" s="51">
        <v>101262.7</v>
      </c>
      <c r="E1551" s="52">
        <f t="shared" si="1"/>
        <v>101262.7</v>
      </c>
      <c r="F1551" s="14" t="str">
        <f t="shared" si="2"/>
        <v>#N/A</v>
      </c>
      <c r="G1551" s="14" t="str">
        <f t="shared" si="3"/>
        <v>#N/A</v>
      </c>
      <c r="H1551" s="52">
        <f t="shared" si="4"/>
        <v>101262.7</v>
      </c>
      <c r="I1551" s="18">
        <v>15.6</v>
      </c>
      <c r="J1551" s="18"/>
    </row>
    <row r="1552">
      <c r="A1552" s="6">
        <v>43555.0</v>
      </c>
      <c r="B1552" s="14" t="s">
        <v>47</v>
      </c>
      <c r="C1552" s="51" t="s">
        <v>46</v>
      </c>
      <c r="D1552" s="51">
        <v>101119.8</v>
      </c>
      <c r="E1552" s="52">
        <f t="shared" si="1"/>
        <v>101119.8</v>
      </c>
      <c r="F1552" s="14" t="str">
        <f t="shared" si="2"/>
        <v>#N/A</v>
      </c>
      <c r="G1552" s="14" t="str">
        <f t="shared" si="3"/>
        <v>#N/A</v>
      </c>
      <c r="H1552" s="52">
        <f t="shared" si="4"/>
        <v>101119.8</v>
      </c>
      <c r="I1552" s="18">
        <v>18.5</v>
      </c>
      <c r="J1552" s="18"/>
    </row>
    <row r="1553">
      <c r="A1553" s="6">
        <v>43556.0</v>
      </c>
      <c r="B1553" s="14" t="s">
        <v>47</v>
      </c>
      <c r="C1553" s="51" t="s">
        <v>46</v>
      </c>
      <c r="D1553" s="51">
        <v>116817.4</v>
      </c>
      <c r="E1553" s="52">
        <f t="shared" si="1"/>
        <v>116817.4</v>
      </c>
      <c r="F1553" s="14" t="str">
        <f t="shared" si="2"/>
        <v>#N/A</v>
      </c>
      <c r="G1553" s="14" t="str">
        <f t="shared" si="3"/>
        <v>#N/A</v>
      </c>
      <c r="H1553" s="52">
        <f t="shared" si="4"/>
        <v>116817.4</v>
      </c>
      <c r="I1553" s="18">
        <v>17.1</v>
      </c>
      <c r="J1553" s="18"/>
    </row>
    <row r="1554">
      <c r="A1554" s="6">
        <v>43557.0</v>
      </c>
      <c r="B1554" s="14" t="s">
        <v>47</v>
      </c>
      <c r="C1554" s="51" t="s">
        <v>46</v>
      </c>
      <c r="D1554" s="51">
        <v>114927.2</v>
      </c>
      <c r="E1554" s="52">
        <f t="shared" si="1"/>
        <v>114927.2</v>
      </c>
      <c r="F1554" s="14" t="str">
        <f t="shared" si="2"/>
        <v>#N/A</v>
      </c>
      <c r="G1554" s="14" t="str">
        <f t="shared" si="3"/>
        <v>#N/A</v>
      </c>
      <c r="H1554" s="52">
        <f t="shared" si="4"/>
        <v>114927.2</v>
      </c>
      <c r="I1554" s="18">
        <v>25.9</v>
      </c>
      <c r="J1554" s="18"/>
    </row>
    <row r="1555">
      <c r="A1555" s="6">
        <v>43558.0</v>
      </c>
      <c r="B1555" s="14" t="s">
        <v>47</v>
      </c>
      <c r="C1555" s="51" t="s">
        <v>46</v>
      </c>
      <c r="D1555" s="51">
        <v>115188.8</v>
      </c>
      <c r="E1555" s="52">
        <f t="shared" si="1"/>
        <v>115188.8</v>
      </c>
      <c r="F1555" s="14" t="str">
        <f t="shared" si="2"/>
        <v>#N/A</v>
      </c>
      <c r="G1555" s="14" t="str">
        <f t="shared" si="3"/>
        <v>#N/A</v>
      </c>
      <c r="H1555" s="52">
        <f t="shared" si="4"/>
        <v>115188.8</v>
      </c>
      <c r="I1555" s="18">
        <v>24.7</v>
      </c>
      <c r="J1555" s="18"/>
    </row>
    <row r="1556">
      <c r="A1556" s="6">
        <v>43559.0</v>
      </c>
      <c r="B1556" s="14" t="s">
        <v>47</v>
      </c>
      <c r="C1556" s="51" t="s">
        <v>46</v>
      </c>
      <c r="D1556" s="51">
        <v>113763.8</v>
      </c>
      <c r="E1556" s="52">
        <f t="shared" si="1"/>
        <v>113763.8</v>
      </c>
      <c r="F1556" s="14" t="str">
        <f t="shared" si="2"/>
        <v>#N/A</v>
      </c>
      <c r="G1556" s="14" t="str">
        <f t="shared" si="3"/>
        <v>#N/A</v>
      </c>
      <c r="H1556" s="52">
        <f t="shared" si="4"/>
        <v>113763.8</v>
      </c>
      <c r="I1556" s="18">
        <v>21.9</v>
      </c>
      <c r="J1556" s="18"/>
    </row>
    <row r="1557">
      <c r="A1557" s="6">
        <v>43560.0</v>
      </c>
      <c r="B1557" s="14" t="s">
        <v>46</v>
      </c>
      <c r="C1557" s="51" t="s">
        <v>46</v>
      </c>
      <c r="D1557" s="51">
        <v>111484.7</v>
      </c>
      <c r="E1557" s="60" t="str">
        <f t="shared" si="1"/>
        <v>#N/A</v>
      </c>
      <c r="F1557" s="52">
        <f t="shared" si="2"/>
        <v>111484.7</v>
      </c>
      <c r="G1557" s="14" t="str">
        <f t="shared" si="3"/>
        <v>#N/A</v>
      </c>
      <c r="H1557" s="52">
        <f t="shared" si="4"/>
        <v>111484.7</v>
      </c>
      <c r="I1557" s="18">
        <v>28.5</v>
      </c>
      <c r="J1557" s="18"/>
    </row>
    <row r="1558">
      <c r="A1558" s="6">
        <v>43561.0</v>
      </c>
      <c r="B1558" s="14" t="s">
        <v>46</v>
      </c>
      <c r="C1558" s="51" t="s">
        <v>46</v>
      </c>
      <c r="D1558" s="51">
        <v>102229.6</v>
      </c>
      <c r="E1558" s="60" t="str">
        <f t="shared" si="1"/>
        <v>#N/A</v>
      </c>
      <c r="F1558" s="52">
        <f t="shared" si="2"/>
        <v>102229.6</v>
      </c>
      <c r="G1558" s="14" t="str">
        <f t="shared" si="3"/>
        <v>#N/A</v>
      </c>
      <c r="H1558" s="52">
        <f t="shared" si="4"/>
        <v>102229.6</v>
      </c>
      <c r="I1558" s="18">
        <v>20.1</v>
      </c>
      <c r="J1558" s="18"/>
    </row>
    <row r="1559">
      <c r="A1559" s="6">
        <v>43562.0</v>
      </c>
      <c r="B1559" s="14" t="s">
        <v>46</v>
      </c>
      <c r="C1559" s="51" t="s">
        <v>46</v>
      </c>
      <c r="D1559" s="51">
        <v>93590.43</v>
      </c>
      <c r="E1559" s="60" t="str">
        <f t="shared" si="1"/>
        <v>#N/A</v>
      </c>
      <c r="F1559" s="52">
        <f t="shared" si="2"/>
        <v>93590.43</v>
      </c>
      <c r="G1559" s="14" t="str">
        <f t="shared" si="3"/>
        <v>#N/A</v>
      </c>
      <c r="H1559" s="52">
        <f t="shared" si="4"/>
        <v>93590.43</v>
      </c>
      <c r="I1559" s="18">
        <v>26.5</v>
      </c>
      <c r="J1559" s="18"/>
    </row>
    <row r="1560">
      <c r="A1560" s="6">
        <v>43563.0</v>
      </c>
      <c r="B1560" s="14" t="s">
        <v>46</v>
      </c>
      <c r="C1560" s="51" t="s">
        <v>46</v>
      </c>
      <c r="D1560" s="51">
        <v>108543.6</v>
      </c>
      <c r="E1560" s="60" t="str">
        <f t="shared" si="1"/>
        <v>#N/A</v>
      </c>
      <c r="F1560" s="52">
        <f t="shared" si="2"/>
        <v>108543.6</v>
      </c>
      <c r="G1560" s="14" t="str">
        <f t="shared" si="3"/>
        <v>#N/A</v>
      </c>
      <c r="H1560" s="52">
        <f t="shared" si="4"/>
        <v>108543.6</v>
      </c>
      <c r="I1560" s="18">
        <v>23.1</v>
      </c>
      <c r="J1560" s="18"/>
    </row>
    <row r="1561">
      <c r="A1561" s="6">
        <v>43564.0</v>
      </c>
      <c r="B1561" s="14" t="s">
        <v>46</v>
      </c>
      <c r="C1561" s="51" t="s">
        <v>46</v>
      </c>
      <c r="D1561" s="51">
        <v>111999.0</v>
      </c>
      <c r="E1561" s="60" t="str">
        <f t="shared" si="1"/>
        <v>#N/A</v>
      </c>
      <c r="F1561" s="52">
        <f t="shared" si="2"/>
        <v>111999</v>
      </c>
      <c r="G1561" s="14" t="str">
        <f t="shared" si="3"/>
        <v>#N/A</v>
      </c>
      <c r="H1561" s="52">
        <f t="shared" si="4"/>
        <v>111999</v>
      </c>
      <c r="I1561" s="18">
        <v>16.3</v>
      </c>
      <c r="J1561" s="18"/>
    </row>
    <row r="1562">
      <c r="A1562" s="6">
        <v>43565.0</v>
      </c>
      <c r="B1562" s="14" t="s">
        <v>46</v>
      </c>
      <c r="C1562" s="51" t="s">
        <v>46</v>
      </c>
      <c r="D1562" s="51">
        <v>120859.0</v>
      </c>
      <c r="E1562" s="60" t="str">
        <f t="shared" si="1"/>
        <v>#N/A</v>
      </c>
      <c r="F1562" s="52">
        <f t="shared" si="2"/>
        <v>120859</v>
      </c>
      <c r="G1562" s="14" t="str">
        <f t="shared" si="3"/>
        <v>#N/A</v>
      </c>
      <c r="H1562" s="52">
        <f t="shared" si="4"/>
        <v>120859</v>
      </c>
      <c r="I1562" s="18">
        <v>15.8</v>
      </c>
      <c r="J1562" s="18"/>
    </row>
    <row r="1563">
      <c r="A1563" s="6">
        <v>43566.0</v>
      </c>
      <c r="B1563" s="14" t="s">
        <v>46</v>
      </c>
      <c r="C1563" s="51" t="s">
        <v>46</v>
      </c>
      <c r="D1563" s="51">
        <v>116890.6</v>
      </c>
      <c r="E1563" s="60" t="str">
        <f t="shared" si="1"/>
        <v>#N/A</v>
      </c>
      <c r="F1563" s="52">
        <f t="shared" si="2"/>
        <v>116890.6</v>
      </c>
      <c r="G1563" s="14" t="str">
        <f t="shared" si="3"/>
        <v>#N/A</v>
      </c>
      <c r="H1563" s="52">
        <f t="shared" si="4"/>
        <v>116890.6</v>
      </c>
      <c r="I1563" s="18">
        <v>17.3</v>
      </c>
      <c r="J1563" s="18"/>
    </row>
    <row r="1564">
      <c r="A1564" s="6">
        <v>43567.0</v>
      </c>
      <c r="B1564" s="14" t="s">
        <v>46</v>
      </c>
      <c r="C1564" s="51" t="s">
        <v>46</v>
      </c>
      <c r="D1564" s="51">
        <v>114848.8</v>
      </c>
      <c r="E1564" s="60" t="str">
        <f t="shared" si="1"/>
        <v>#N/A</v>
      </c>
      <c r="F1564" s="52">
        <f t="shared" si="2"/>
        <v>114848.8</v>
      </c>
      <c r="G1564" s="14" t="str">
        <f t="shared" si="3"/>
        <v>#N/A</v>
      </c>
      <c r="H1564" s="52">
        <f t="shared" si="4"/>
        <v>114848.8</v>
      </c>
      <c r="I1564" s="18">
        <v>24.9</v>
      </c>
      <c r="J1564" s="18"/>
    </row>
    <row r="1565">
      <c r="A1565" s="6">
        <v>43568.0</v>
      </c>
      <c r="B1565" s="14" t="s">
        <v>46</v>
      </c>
      <c r="C1565" s="51" t="s">
        <v>46</v>
      </c>
      <c r="D1565" s="51">
        <v>105963.6</v>
      </c>
      <c r="E1565" s="60" t="str">
        <f t="shared" si="1"/>
        <v>#N/A</v>
      </c>
      <c r="F1565" s="52">
        <f t="shared" si="2"/>
        <v>105963.6</v>
      </c>
      <c r="G1565" s="14" t="str">
        <f t="shared" si="3"/>
        <v>#N/A</v>
      </c>
      <c r="H1565" s="52">
        <f t="shared" si="4"/>
        <v>105963.6</v>
      </c>
      <c r="I1565" s="18">
        <v>20.7</v>
      </c>
      <c r="J1565" s="18"/>
    </row>
    <row r="1566">
      <c r="A1566" s="6">
        <v>43569.0</v>
      </c>
      <c r="B1566" s="14" t="s">
        <v>46</v>
      </c>
      <c r="C1566" s="51" t="s">
        <v>46</v>
      </c>
      <c r="D1566" s="51">
        <v>98680.0</v>
      </c>
      <c r="E1566" s="60" t="str">
        <f t="shared" si="1"/>
        <v>#N/A</v>
      </c>
      <c r="F1566" s="52">
        <f t="shared" si="2"/>
        <v>98680</v>
      </c>
      <c r="G1566" s="14" t="str">
        <f t="shared" si="3"/>
        <v>#N/A</v>
      </c>
      <c r="H1566" s="52">
        <f t="shared" si="4"/>
        <v>98680</v>
      </c>
      <c r="I1566" s="18">
        <v>22.5</v>
      </c>
      <c r="J1566" s="18"/>
    </row>
    <row r="1567">
      <c r="A1567" s="6">
        <v>43570.0</v>
      </c>
      <c r="B1567" s="14" t="s">
        <v>46</v>
      </c>
      <c r="C1567" s="51" t="s">
        <v>46</v>
      </c>
      <c r="D1567" s="51">
        <v>114195.0</v>
      </c>
      <c r="E1567" s="60" t="str">
        <f t="shared" si="1"/>
        <v>#N/A</v>
      </c>
      <c r="F1567" s="52">
        <f t="shared" si="2"/>
        <v>114195</v>
      </c>
      <c r="G1567" s="14" t="str">
        <f t="shared" si="3"/>
        <v>#N/A</v>
      </c>
      <c r="H1567" s="52">
        <f t="shared" si="4"/>
        <v>114195</v>
      </c>
      <c r="I1567" s="18">
        <v>27.4</v>
      </c>
      <c r="J1567" s="18"/>
    </row>
    <row r="1568">
      <c r="A1568" s="6">
        <v>43571.0</v>
      </c>
      <c r="B1568" s="14" t="s">
        <v>46</v>
      </c>
      <c r="C1568" s="51" t="s">
        <v>46</v>
      </c>
      <c r="D1568" s="51">
        <v>115392.9</v>
      </c>
      <c r="E1568" s="60" t="str">
        <f t="shared" si="1"/>
        <v>#N/A</v>
      </c>
      <c r="F1568" s="52">
        <f t="shared" si="2"/>
        <v>115392.9</v>
      </c>
      <c r="G1568" s="14" t="str">
        <f t="shared" si="3"/>
        <v>#N/A</v>
      </c>
      <c r="H1568" s="52">
        <f t="shared" si="4"/>
        <v>115392.9</v>
      </c>
      <c r="I1568" s="18">
        <v>30.3</v>
      </c>
      <c r="J1568" s="18"/>
    </row>
    <row r="1569">
      <c r="A1569" s="6">
        <v>43572.0</v>
      </c>
      <c r="B1569" s="14" t="s">
        <v>46</v>
      </c>
      <c r="C1569" s="51" t="s">
        <v>46</v>
      </c>
      <c r="D1569" s="51">
        <v>117281.1</v>
      </c>
      <c r="E1569" s="60" t="str">
        <f t="shared" si="1"/>
        <v>#N/A</v>
      </c>
      <c r="F1569" s="52">
        <f t="shared" si="2"/>
        <v>117281.1</v>
      </c>
      <c r="G1569" s="14" t="str">
        <f t="shared" si="3"/>
        <v>#N/A</v>
      </c>
      <c r="H1569" s="52">
        <f t="shared" si="4"/>
        <v>117281.1</v>
      </c>
      <c r="I1569" s="18">
        <v>30.0</v>
      </c>
      <c r="J1569" s="18"/>
    </row>
    <row r="1570">
      <c r="A1570" s="6">
        <v>43573.0</v>
      </c>
      <c r="B1570" s="14" t="s">
        <v>46</v>
      </c>
      <c r="C1570" s="51" t="s">
        <v>46</v>
      </c>
      <c r="D1570" s="51">
        <v>111360.1</v>
      </c>
      <c r="E1570" s="60" t="str">
        <f t="shared" si="1"/>
        <v>#N/A</v>
      </c>
      <c r="F1570" s="52">
        <f t="shared" si="2"/>
        <v>111360.1</v>
      </c>
      <c r="G1570" s="14" t="str">
        <f t="shared" si="3"/>
        <v>#N/A</v>
      </c>
      <c r="H1570" s="52">
        <f t="shared" si="4"/>
        <v>111360.1</v>
      </c>
      <c r="I1570" s="18">
        <v>17.7</v>
      </c>
      <c r="J1570" s="18"/>
    </row>
    <row r="1571">
      <c r="A1571" s="6">
        <v>43574.0</v>
      </c>
      <c r="B1571" s="14" t="s">
        <v>46</v>
      </c>
      <c r="C1571" s="51" t="s">
        <v>47</v>
      </c>
      <c r="D1571" s="51">
        <v>95967.41</v>
      </c>
      <c r="E1571" s="60" t="str">
        <f t="shared" si="1"/>
        <v>#N/A</v>
      </c>
      <c r="F1571" s="52">
        <f t="shared" si="2"/>
        <v>95967.41</v>
      </c>
      <c r="G1571" s="52">
        <f t="shared" si="3"/>
        <v>95967.41</v>
      </c>
      <c r="H1571" s="52" t="str">
        <f t="shared" si="4"/>
        <v>#N/A</v>
      </c>
      <c r="I1571" s="18">
        <v>22.1</v>
      </c>
      <c r="J1571" s="18"/>
    </row>
    <row r="1572">
      <c r="A1572" s="6">
        <v>43575.0</v>
      </c>
      <c r="B1572" s="14" t="s">
        <v>46</v>
      </c>
      <c r="C1572" s="51" t="s">
        <v>47</v>
      </c>
      <c r="D1572" s="51">
        <v>95654.36</v>
      </c>
      <c r="E1572" s="60" t="str">
        <f t="shared" si="1"/>
        <v>#N/A</v>
      </c>
      <c r="F1572" s="52">
        <f t="shared" si="2"/>
        <v>95654.36</v>
      </c>
      <c r="G1572" s="52">
        <f t="shared" si="3"/>
        <v>95654.36</v>
      </c>
      <c r="H1572" s="52" t="str">
        <f t="shared" si="4"/>
        <v>#N/A</v>
      </c>
      <c r="I1572" s="18">
        <v>30.2</v>
      </c>
      <c r="J1572" s="18"/>
    </row>
    <row r="1573">
      <c r="A1573" s="6">
        <v>43576.0</v>
      </c>
      <c r="B1573" s="14" t="s">
        <v>46</v>
      </c>
      <c r="C1573" s="51" t="s">
        <v>47</v>
      </c>
      <c r="D1573" s="51">
        <v>94810.67</v>
      </c>
      <c r="E1573" s="60" t="str">
        <f t="shared" si="1"/>
        <v>#N/A</v>
      </c>
      <c r="F1573" s="52">
        <f t="shared" si="2"/>
        <v>94810.67</v>
      </c>
      <c r="G1573" s="52">
        <f t="shared" si="3"/>
        <v>94810.67</v>
      </c>
      <c r="H1573" s="52" t="str">
        <f t="shared" si="4"/>
        <v>#N/A</v>
      </c>
      <c r="I1573" s="18">
        <v>27.0</v>
      </c>
      <c r="J1573" s="18"/>
    </row>
    <row r="1574">
      <c r="A1574" s="6">
        <v>43577.0</v>
      </c>
      <c r="B1574" s="14" t="s">
        <v>46</v>
      </c>
      <c r="C1574" s="51" t="s">
        <v>47</v>
      </c>
      <c r="D1574" s="51">
        <v>100246.5</v>
      </c>
      <c r="E1574" s="60" t="str">
        <f t="shared" si="1"/>
        <v>#N/A</v>
      </c>
      <c r="F1574" s="52">
        <f t="shared" si="2"/>
        <v>100246.5</v>
      </c>
      <c r="G1574" s="52">
        <f t="shared" si="3"/>
        <v>100246.5</v>
      </c>
      <c r="H1574" s="52" t="str">
        <f t="shared" si="4"/>
        <v>#N/A</v>
      </c>
      <c r="I1574" s="18">
        <v>17.6</v>
      </c>
      <c r="J1574" s="18"/>
    </row>
    <row r="1575">
      <c r="A1575" s="6">
        <v>43578.0</v>
      </c>
      <c r="B1575" s="14" t="s">
        <v>46</v>
      </c>
      <c r="C1575" s="51" t="s">
        <v>46</v>
      </c>
      <c r="D1575" s="51">
        <v>114240.9</v>
      </c>
      <c r="E1575" s="60" t="str">
        <f t="shared" si="1"/>
        <v>#N/A</v>
      </c>
      <c r="F1575" s="52">
        <f t="shared" si="2"/>
        <v>114240.9</v>
      </c>
      <c r="G1575" s="14" t="str">
        <f t="shared" si="3"/>
        <v>#N/A</v>
      </c>
      <c r="H1575" s="52">
        <f t="shared" si="4"/>
        <v>114240.9</v>
      </c>
      <c r="I1575" s="18">
        <v>18.5</v>
      </c>
      <c r="J1575" s="18"/>
    </row>
    <row r="1576">
      <c r="A1576" s="6">
        <v>43579.0</v>
      </c>
      <c r="B1576" s="14" t="s">
        <v>47</v>
      </c>
      <c r="C1576" s="51" t="s">
        <v>46</v>
      </c>
      <c r="D1576" s="51">
        <v>113264.2</v>
      </c>
      <c r="E1576" s="52">
        <f t="shared" si="1"/>
        <v>113264.2</v>
      </c>
      <c r="F1576" s="14" t="str">
        <f t="shared" si="2"/>
        <v>#N/A</v>
      </c>
      <c r="G1576" s="14" t="str">
        <f t="shared" si="3"/>
        <v>#N/A</v>
      </c>
      <c r="H1576" s="52">
        <f t="shared" si="4"/>
        <v>113264.2</v>
      </c>
      <c r="I1576" s="18">
        <v>23.2</v>
      </c>
      <c r="J1576" s="18"/>
    </row>
    <row r="1577">
      <c r="A1577" s="6">
        <v>43580.0</v>
      </c>
      <c r="B1577" s="14" t="s">
        <v>47</v>
      </c>
      <c r="C1577" s="51" t="s">
        <v>47</v>
      </c>
      <c r="D1577" s="51">
        <v>98112.47</v>
      </c>
      <c r="E1577" s="52">
        <f t="shared" si="1"/>
        <v>98112.47</v>
      </c>
      <c r="F1577" s="14" t="str">
        <f t="shared" si="2"/>
        <v>#N/A</v>
      </c>
      <c r="G1577" s="52">
        <f t="shared" si="3"/>
        <v>98112.47</v>
      </c>
      <c r="H1577" s="52" t="str">
        <f t="shared" si="4"/>
        <v>#N/A</v>
      </c>
      <c r="I1577" s="18">
        <v>21.5</v>
      </c>
      <c r="J1577" s="18"/>
    </row>
    <row r="1578">
      <c r="A1578" s="6">
        <v>43581.0</v>
      </c>
      <c r="B1578" s="14" t="s">
        <v>47</v>
      </c>
      <c r="C1578" s="51" t="s">
        <v>46</v>
      </c>
      <c r="D1578" s="51">
        <v>107226.6</v>
      </c>
      <c r="E1578" s="52">
        <f t="shared" si="1"/>
        <v>107226.6</v>
      </c>
      <c r="F1578" s="14" t="str">
        <f t="shared" si="2"/>
        <v>#N/A</v>
      </c>
      <c r="G1578" s="14" t="str">
        <f t="shared" si="3"/>
        <v>#N/A</v>
      </c>
      <c r="H1578" s="52">
        <f t="shared" si="4"/>
        <v>107226.6</v>
      </c>
      <c r="I1578" s="18">
        <v>15.8</v>
      </c>
      <c r="J1578" s="18"/>
    </row>
    <row r="1579">
      <c r="A1579" s="6">
        <v>43582.0</v>
      </c>
      <c r="B1579" s="14" t="s">
        <v>47</v>
      </c>
      <c r="C1579" s="51" t="s">
        <v>46</v>
      </c>
      <c r="D1579" s="51">
        <v>105374.9</v>
      </c>
      <c r="E1579" s="52">
        <f t="shared" si="1"/>
        <v>105374.9</v>
      </c>
      <c r="F1579" s="14" t="str">
        <f t="shared" si="2"/>
        <v>#N/A</v>
      </c>
      <c r="G1579" s="14" t="str">
        <f t="shared" si="3"/>
        <v>#N/A</v>
      </c>
      <c r="H1579" s="52">
        <f t="shared" si="4"/>
        <v>105374.9</v>
      </c>
      <c r="I1579" s="18">
        <v>16.2</v>
      </c>
      <c r="J1579" s="18"/>
    </row>
    <row r="1580">
      <c r="A1580" s="6">
        <v>43583.0</v>
      </c>
      <c r="B1580" s="14" t="s">
        <v>47</v>
      </c>
      <c r="C1580" s="51" t="s">
        <v>46</v>
      </c>
      <c r="D1580" s="51">
        <v>101057.4</v>
      </c>
      <c r="E1580" s="52">
        <f t="shared" si="1"/>
        <v>101057.4</v>
      </c>
      <c r="F1580" s="14" t="str">
        <f t="shared" si="2"/>
        <v>#N/A</v>
      </c>
      <c r="G1580" s="14" t="str">
        <f t="shared" si="3"/>
        <v>#N/A</v>
      </c>
      <c r="H1580" s="52">
        <f t="shared" si="4"/>
        <v>101057.4</v>
      </c>
      <c r="I1580" s="18">
        <v>17.4</v>
      </c>
      <c r="J1580" s="18"/>
    </row>
    <row r="1581">
      <c r="A1581" s="6">
        <v>43584.0</v>
      </c>
      <c r="B1581" s="14" t="s">
        <v>47</v>
      </c>
      <c r="C1581" s="51" t="s">
        <v>46</v>
      </c>
      <c r="D1581" s="51">
        <v>118307.5</v>
      </c>
      <c r="E1581" s="52">
        <f t="shared" si="1"/>
        <v>118307.5</v>
      </c>
      <c r="F1581" s="14" t="str">
        <f t="shared" si="2"/>
        <v>#N/A</v>
      </c>
      <c r="G1581" s="14" t="str">
        <f t="shared" si="3"/>
        <v>#N/A</v>
      </c>
      <c r="H1581" s="52">
        <f t="shared" si="4"/>
        <v>118307.5</v>
      </c>
      <c r="I1581" s="18">
        <v>18.1</v>
      </c>
      <c r="J1581" s="18"/>
    </row>
    <row r="1582">
      <c r="A1582" s="6">
        <v>43585.0</v>
      </c>
      <c r="B1582" s="14" t="s">
        <v>47</v>
      </c>
      <c r="C1582" s="51" t="s">
        <v>46</v>
      </c>
      <c r="D1582" s="51">
        <v>110515.6</v>
      </c>
      <c r="E1582" s="52">
        <f t="shared" si="1"/>
        <v>110515.6</v>
      </c>
      <c r="F1582" s="14" t="str">
        <f t="shared" si="2"/>
        <v>#N/A</v>
      </c>
      <c r="G1582" s="14" t="str">
        <f t="shared" si="3"/>
        <v>#N/A</v>
      </c>
      <c r="H1582" s="52">
        <f t="shared" si="4"/>
        <v>110515.6</v>
      </c>
      <c r="I1582" s="18">
        <v>23.1</v>
      </c>
      <c r="J1582" s="18"/>
    </row>
    <row r="1583">
      <c r="A1583" s="6">
        <v>43586.0</v>
      </c>
      <c r="B1583" s="14" t="s">
        <v>47</v>
      </c>
      <c r="C1583" s="51" t="s">
        <v>46</v>
      </c>
      <c r="D1583" s="51">
        <v>111462.4</v>
      </c>
      <c r="E1583" s="52">
        <f t="shared" si="1"/>
        <v>111462.4</v>
      </c>
      <c r="F1583" s="14" t="str">
        <f t="shared" si="2"/>
        <v>#N/A</v>
      </c>
      <c r="G1583" s="14" t="str">
        <f t="shared" si="3"/>
        <v>#N/A</v>
      </c>
      <c r="H1583" s="52">
        <f t="shared" si="4"/>
        <v>111462.4</v>
      </c>
      <c r="I1583" s="18">
        <v>22.8</v>
      </c>
      <c r="J1583" s="18"/>
    </row>
    <row r="1584">
      <c r="A1584" s="6">
        <v>43587.0</v>
      </c>
      <c r="B1584" s="14" t="s">
        <v>47</v>
      </c>
      <c r="C1584" s="51" t="s">
        <v>46</v>
      </c>
      <c r="D1584" s="51">
        <v>112948.4</v>
      </c>
      <c r="E1584" s="52">
        <f t="shared" si="1"/>
        <v>112948.4</v>
      </c>
      <c r="F1584" s="14" t="str">
        <f t="shared" si="2"/>
        <v>#N/A</v>
      </c>
      <c r="G1584" s="14" t="str">
        <f t="shared" si="3"/>
        <v>#N/A</v>
      </c>
      <c r="H1584" s="52">
        <f t="shared" si="4"/>
        <v>112948.4</v>
      </c>
      <c r="I1584" s="18">
        <v>20.2</v>
      </c>
      <c r="J1584" s="18"/>
    </row>
    <row r="1585">
      <c r="A1585" s="6">
        <v>43588.0</v>
      </c>
      <c r="B1585" s="14" t="s">
        <v>47</v>
      </c>
      <c r="C1585" s="51" t="s">
        <v>46</v>
      </c>
      <c r="D1585" s="51">
        <v>110902.2</v>
      </c>
      <c r="E1585" s="52">
        <f t="shared" si="1"/>
        <v>110902.2</v>
      </c>
      <c r="F1585" s="14" t="str">
        <f t="shared" si="2"/>
        <v>#N/A</v>
      </c>
      <c r="G1585" s="14" t="str">
        <f t="shared" si="3"/>
        <v>#N/A</v>
      </c>
      <c r="H1585" s="52">
        <f t="shared" si="4"/>
        <v>110902.2</v>
      </c>
      <c r="I1585" s="18">
        <v>20.7</v>
      </c>
      <c r="J1585" s="18"/>
    </row>
    <row r="1586">
      <c r="A1586" s="6">
        <v>43589.0</v>
      </c>
      <c r="B1586" s="14" t="s">
        <v>47</v>
      </c>
      <c r="C1586" s="51" t="s">
        <v>46</v>
      </c>
      <c r="D1586" s="51">
        <v>103616.1</v>
      </c>
      <c r="E1586" s="52">
        <f t="shared" si="1"/>
        <v>103616.1</v>
      </c>
      <c r="F1586" s="14" t="str">
        <f t="shared" si="2"/>
        <v>#N/A</v>
      </c>
      <c r="G1586" s="14" t="str">
        <f t="shared" si="3"/>
        <v>#N/A</v>
      </c>
      <c r="H1586" s="52">
        <f t="shared" si="4"/>
        <v>103616.1</v>
      </c>
      <c r="I1586" s="18">
        <v>16.4</v>
      </c>
      <c r="J1586" s="18"/>
    </row>
    <row r="1587">
      <c r="A1587" s="6">
        <v>43590.0</v>
      </c>
      <c r="B1587" s="14" t="s">
        <v>47</v>
      </c>
      <c r="C1587" s="51" t="s">
        <v>46</v>
      </c>
      <c r="D1587" s="51">
        <v>104770.7</v>
      </c>
      <c r="E1587" s="52">
        <f t="shared" si="1"/>
        <v>104770.7</v>
      </c>
      <c r="F1587" s="14" t="str">
        <f t="shared" si="2"/>
        <v>#N/A</v>
      </c>
      <c r="G1587" s="14" t="str">
        <f t="shared" si="3"/>
        <v>#N/A</v>
      </c>
      <c r="H1587" s="52">
        <f t="shared" si="4"/>
        <v>104770.7</v>
      </c>
      <c r="I1587" s="18">
        <v>16.3</v>
      </c>
      <c r="J1587" s="18"/>
    </row>
    <row r="1588">
      <c r="A1588" s="6">
        <v>43591.0</v>
      </c>
      <c r="B1588" s="14" t="s">
        <v>47</v>
      </c>
      <c r="C1588" s="51" t="s">
        <v>46</v>
      </c>
      <c r="D1588" s="51">
        <v>121535.5</v>
      </c>
      <c r="E1588" s="52">
        <f t="shared" si="1"/>
        <v>121535.5</v>
      </c>
      <c r="F1588" s="14" t="str">
        <f t="shared" si="2"/>
        <v>#N/A</v>
      </c>
      <c r="G1588" s="14" t="str">
        <f t="shared" si="3"/>
        <v>#N/A</v>
      </c>
      <c r="H1588" s="52">
        <f t="shared" si="4"/>
        <v>121535.5</v>
      </c>
      <c r="I1588" s="18">
        <v>16.7</v>
      </c>
      <c r="J1588" s="18"/>
    </row>
    <row r="1589">
      <c r="A1589" s="6">
        <v>43592.0</v>
      </c>
      <c r="B1589" s="14" t="s">
        <v>47</v>
      </c>
      <c r="C1589" s="51" t="s">
        <v>46</v>
      </c>
      <c r="D1589" s="51">
        <v>116318.4</v>
      </c>
      <c r="E1589" s="52">
        <f t="shared" si="1"/>
        <v>116318.4</v>
      </c>
      <c r="F1589" s="14" t="str">
        <f t="shared" si="2"/>
        <v>#N/A</v>
      </c>
      <c r="G1589" s="14" t="str">
        <f t="shared" si="3"/>
        <v>#N/A</v>
      </c>
      <c r="H1589" s="52">
        <f t="shared" si="4"/>
        <v>116318.4</v>
      </c>
      <c r="I1589" s="18">
        <v>18.7</v>
      </c>
      <c r="J1589" s="18"/>
    </row>
    <row r="1590">
      <c r="A1590" s="6">
        <v>43593.0</v>
      </c>
      <c r="B1590" s="14" t="s">
        <v>47</v>
      </c>
      <c r="C1590" s="51" t="s">
        <v>46</v>
      </c>
      <c r="D1590" s="51">
        <v>118801.8</v>
      </c>
      <c r="E1590" s="52">
        <f t="shared" si="1"/>
        <v>118801.8</v>
      </c>
      <c r="F1590" s="14" t="str">
        <f t="shared" si="2"/>
        <v>#N/A</v>
      </c>
      <c r="G1590" s="14" t="str">
        <f t="shared" si="3"/>
        <v>#N/A</v>
      </c>
      <c r="H1590" s="52">
        <f t="shared" si="4"/>
        <v>118801.8</v>
      </c>
      <c r="I1590" s="18">
        <v>17.4</v>
      </c>
      <c r="J1590" s="18"/>
    </row>
    <row r="1591">
      <c r="A1591" s="6">
        <v>43594.0</v>
      </c>
      <c r="B1591" s="14" t="s">
        <v>47</v>
      </c>
      <c r="C1591" s="51" t="s">
        <v>46</v>
      </c>
      <c r="D1591" s="51">
        <v>122003.3</v>
      </c>
      <c r="E1591" s="52">
        <f t="shared" si="1"/>
        <v>122003.3</v>
      </c>
      <c r="F1591" s="14" t="str">
        <f t="shared" si="2"/>
        <v>#N/A</v>
      </c>
      <c r="G1591" s="14" t="str">
        <f t="shared" si="3"/>
        <v>#N/A</v>
      </c>
      <c r="H1591" s="52">
        <f t="shared" si="4"/>
        <v>122003.3</v>
      </c>
      <c r="I1591" s="18">
        <v>16.2</v>
      </c>
      <c r="J1591" s="18"/>
    </row>
    <row r="1592">
      <c r="A1592" s="6">
        <v>43595.0</v>
      </c>
      <c r="B1592" s="14" t="s">
        <v>47</v>
      </c>
      <c r="C1592" s="51" t="s">
        <v>46</v>
      </c>
      <c r="D1592" s="51">
        <v>123850.9</v>
      </c>
      <c r="E1592" s="52">
        <f t="shared" si="1"/>
        <v>123850.9</v>
      </c>
      <c r="F1592" s="14" t="str">
        <f t="shared" si="2"/>
        <v>#N/A</v>
      </c>
      <c r="G1592" s="14" t="str">
        <f t="shared" si="3"/>
        <v>#N/A</v>
      </c>
      <c r="H1592" s="52">
        <f t="shared" si="4"/>
        <v>123850.9</v>
      </c>
      <c r="I1592" s="18">
        <v>14.2</v>
      </c>
      <c r="J1592" s="18"/>
    </row>
    <row r="1593">
      <c r="A1593" s="6">
        <v>43596.0</v>
      </c>
      <c r="B1593" s="14" t="s">
        <v>47</v>
      </c>
      <c r="C1593" s="51" t="s">
        <v>46</v>
      </c>
      <c r="D1593" s="51">
        <v>113186.7</v>
      </c>
      <c r="E1593" s="52">
        <f t="shared" si="1"/>
        <v>113186.7</v>
      </c>
      <c r="F1593" s="14" t="str">
        <f t="shared" si="2"/>
        <v>#N/A</v>
      </c>
      <c r="G1593" s="14" t="str">
        <f t="shared" si="3"/>
        <v>#N/A</v>
      </c>
      <c r="H1593" s="52">
        <f t="shared" si="4"/>
        <v>113186.7</v>
      </c>
      <c r="I1593" s="18">
        <v>16.4</v>
      </c>
      <c r="J1593" s="18"/>
    </row>
    <row r="1594">
      <c r="A1594" s="6">
        <v>43597.0</v>
      </c>
      <c r="B1594" s="14" t="s">
        <v>47</v>
      </c>
      <c r="C1594" s="51" t="s">
        <v>46</v>
      </c>
      <c r="D1594" s="51">
        <v>110416.9</v>
      </c>
      <c r="E1594" s="52">
        <f t="shared" si="1"/>
        <v>110416.9</v>
      </c>
      <c r="F1594" s="14" t="str">
        <f t="shared" si="2"/>
        <v>#N/A</v>
      </c>
      <c r="G1594" s="14" t="str">
        <f t="shared" si="3"/>
        <v>#N/A</v>
      </c>
      <c r="H1594" s="52">
        <f t="shared" si="4"/>
        <v>110416.9</v>
      </c>
      <c r="I1594" s="18">
        <v>17.7</v>
      </c>
      <c r="J1594" s="18"/>
    </row>
    <row r="1595">
      <c r="A1595" s="6">
        <v>43598.0</v>
      </c>
      <c r="B1595" s="14" t="s">
        <v>47</v>
      </c>
      <c r="C1595" s="51" t="s">
        <v>46</v>
      </c>
      <c r="D1595" s="51">
        <v>119598.6</v>
      </c>
      <c r="E1595" s="52">
        <f t="shared" si="1"/>
        <v>119598.6</v>
      </c>
      <c r="F1595" s="14" t="str">
        <f t="shared" si="2"/>
        <v>#N/A</v>
      </c>
      <c r="G1595" s="14" t="str">
        <f t="shared" si="3"/>
        <v>#N/A</v>
      </c>
      <c r="H1595" s="52">
        <f t="shared" si="4"/>
        <v>119598.6</v>
      </c>
      <c r="I1595" s="18">
        <v>18.1</v>
      </c>
      <c r="J1595" s="18"/>
    </row>
    <row r="1596">
      <c r="A1596" s="6">
        <v>43599.0</v>
      </c>
      <c r="B1596" s="14" t="s">
        <v>47</v>
      </c>
      <c r="C1596" s="51" t="s">
        <v>46</v>
      </c>
      <c r="D1596" s="51">
        <v>123005.3</v>
      </c>
      <c r="E1596" s="52">
        <f t="shared" si="1"/>
        <v>123005.3</v>
      </c>
      <c r="F1596" s="14" t="str">
        <f t="shared" si="2"/>
        <v>#N/A</v>
      </c>
      <c r="G1596" s="14" t="str">
        <f t="shared" si="3"/>
        <v>#N/A</v>
      </c>
      <c r="H1596" s="52">
        <f t="shared" si="4"/>
        <v>123005.3</v>
      </c>
      <c r="I1596" s="18">
        <v>20.2</v>
      </c>
      <c r="J1596" s="18"/>
    </row>
    <row r="1597">
      <c r="A1597" s="6">
        <v>43600.0</v>
      </c>
      <c r="B1597" s="14" t="s">
        <v>47</v>
      </c>
      <c r="C1597" s="51" t="s">
        <v>46</v>
      </c>
      <c r="D1597" s="51">
        <v>126264.8</v>
      </c>
      <c r="E1597" s="52">
        <f t="shared" si="1"/>
        <v>126264.8</v>
      </c>
      <c r="F1597" s="14" t="str">
        <f t="shared" si="2"/>
        <v>#N/A</v>
      </c>
      <c r="G1597" s="14" t="str">
        <f t="shared" si="3"/>
        <v>#N/A</v>
      </c>
      <c r="H1597" s="52">
        <f t="shared" si="4"/>
        <v>126264.8</v>
      </c>
      <c r="I1597" s="18">
        <v>15.8</v>
      </c>
      <c r="J1597" s="18"/>
    </row>
    <row r="1598">
      <c r="A1598" s="6">
        <v>43601.0</v>
      </c>
      <c r="B1598" s="14" t="s">
        <v>47</v>
      </c>
      <c r="C1598" s="51" t="s">
        <v>46</v>
      </c>
      <c r="D1598" s="51">
        <v>127389.5</v>
      </c>
      <c r="E1598" s="52">
        <f t="shared" si="1"/>
        <v>127389.5</v>
      </c>
      <c r="F1598" s="14" t="str">
        <f t="shared" si="2"/>
        <v>#N/A</v>
      </c>
      <c r="G1598" s="14" t="str">
        <f t="shared" si="3"/>
        <v>#N/A</v>
      </c>
      <c r="H1598" s="52">
        <f t="shared" si="4"/>
        <v>127389.5</v>
      </c>
      <c r="I1598" s="18">
        <v>16.1</v>
      </c>
      <c r="J1598" s="18"/>
    </row>
    <row r="1599">
      <c r="A1599" s="6">
        <v>43602.0</v>
      </c>
      <c r="B1599" s="14" t="s">
        <v>47</v>
      </c>
      <c r="C1599" s="51" t="s">
        <v>46</v>
      </c>
      <c r="D1599" s="51">
        <v>126934.2</v>
      </c>
      <c r="E1599" s="52">
        <f t="shared" si="1"/>
        <v>126934.2</v>
      </c>
      <c r="F1599" s="14" t="str">
        <f t="shared" si="2"/>
        <v>#N/A</v>
      </c>
      <c r="G1599" s="14" t="str">
        <f t="shared" si="3"/>
        <v>#N/A</v>
      </c>
      <c r="H1599" s="52">
        <f t="shared" si="4"/>
        <v>126934.2</v>
      </c>
      <c r="I1599" s="18">
        <v>18.6</v>
      </c>
      <c r="J1599" s="18"/>
    </row>
    <row r="1600">
      <c r="A1600" s="6">
        <v>43603.0</v>
      </c>
      <c r="B1600" s="14" t="s">
        <v>47</v>
      </c>
      <c r="C1600" s="51" t="s">
        <v>46</v>
      </c>
      <c r="D1600" s="51">
        <v>112990.6</v>
      </c>
      <c r="E1600" s="52">
        <f t="shared" si="1"/>
        <v>112990.6</v>
      </c>
      <c r="F1600" s="14" t="str">
        <f t="shared" si="2"/>
        <v>#N/A</v>
      </c>
      <c r="G1600" s="14" t="str">
        <f t="shared" si="3"/>
        <v>#N/A</v>
      </c>
      <c r="H1600" s="52">
        <f t="shared" si="4"/>
        <v>112990.6</v>
      </c>
      <c r="I1600" s="18">
        <v>21.5</v>
      </c>
      <c r="J1600" s="18"/>
    </row>
    <row r="1601">
      <c r="A1601" s="6">
        <v>43604.0</v>
      </c>
      <c r="B1601" s="14" t="s">
        <v>47</v>
      </c>
      <c r="C1601" s="51" t="s">
        <v>46</v>
      </c>
      <c r="D1601" s="51">
        <v>104054.9</v>
      </c>
      <c r="E1601" s="52">
        <f t="shared" si="1"/>
        <v>104054.9</v>
      </c>
      <c r="F1601" s="14" t="str">
        <f t="shared" si="2"/>
        <v>#N/A</v>
      </c>
      <c r="G1601" s="14" t="str">
        <f t="shared" si="3"/>
        <v>#N/A</v>
      </c>
      <c r="H1601" s="52">
        <f t="shared" si="4"/>
        <v>104054.9</v>
      </c>
      <c r="I1601" s="18">
        <v>21.8</v>
      </c>
      <c r="J1601" s="18"/>
    </row>
    <row r="1602">
      <c r="A1602" s="6">
        <v>43605.0</v>
      </c>
      <c r="B1602" s="14" t="s">
        <v>47</v>
      </c>
      <c r="C1602" s="51" t="s">
        <v>46</v>
      </c>
      <c r="D1602" s="51">
        <v>118733.4</v>
      </c>
      <c r="E1602" s="52">
        <f t="shared" si="1"/>
        <v>118733.4</v>
      </c>
      <c r="F1602" s="14" t="str">
        <f t="shared" si="2"/>
        <v>#N/A</v>
      </c>
      <c r="G1602" s="14" t="str">
        <f t="shared" si="3"/>
        <v>#N/A</v>
      </c>
      <c r="H1602" s="52">
        <f t="shared" si="4"/>
        <v>118733.4</v>
      </c>
      <c r="I1602" s="18">
        <v>19.6</v>
      </c>
      <c r="J1602" s="18"/>
    </row>
    <row r="1603">
      <c r="A1603" s="6">
        <v>43606.0</v>
      </c>
      <c r="B1603" s="14" t="s">
        <v>47</v>
      </c>
      <c r="C1603" s="51" t="s">
        <v>46</v>
      </c>
      <c r="D1603" s="51">
        <v>121766.8</v>
      </c>
      <c r="E1603" s="52">
        <f t="shared" si="1"/>
        <v>121766.8</v>
      </c>
      <c r="F1603" s="14" t="str">
        <f t="shared" si="2"/>
        <v>#N/A</v>
      </c>
      <c r="G1603" s="14" t="str">
        <f t="shared" si="3"/>
        <v>#N/A</v>
      </c>
      <c r="H1603" s="52">
        <f t="shared" si="4"/>
        <v>121766.8</v>
      </c>
      <c r="I1603" s="18">
        <v>20.4</v>
      </c>
      <c r="J1603" s="18"/>
    </row>
    <row r="1604">
      <c r="A1604" s="6">
        <v>43607.0</v>
      </c>
      <c r="B1604" s="14" t="s">
        <v>47</v>
      </c>
      <c r="C1604" s="51" t="s">
        <v>46</v>
      </c>
      <c r="D1604" s="51">
        <v>122015.6</v>
      </c>
      <c r="E1604" s="52">
        <f t="shared" si="1"/>
        <v>122015.6</v>
      </c>
      <c r="F1604" s="14" t="str">
        <f t="shared" si="2"/>
        <v>#N/A</v>
      </c>
      <c r="G1604" s="14" t="str">
        <f t="shared" si="3"/>
        <v>#N/A</v>
      </c>
      <c r="H1604" s="52">
        <f t="shared" si="4"/>
        <v>122015.6</v>
      </c>
      <c r="I1604" s="18">
        <v>22.3</v>
      </c>
      <c r="J1604" s="18"/>
    </row>
    <row r="1605">
      <c r="A1605" s="6">
        <v>43608.0</v>
      </c>
      <c r="B1605" s="14" t="s">
        <v>47</v>
      </c>
      <c r="C1605" s="51" t="s">
        <v>46</v>
      </c>
      <c r="D1605" s="51">
        <v>119118.1</v>
      </c>
      <c r="E1605" s="52">
        <f t="shared" si="1"/>
        <v>119118.1</v>
      </c>
      <c r="F1605" s="14" t="str">
        <f t="shared" si="2"/>
        <v>#N/A</v>
      </c>
      <c r="G1605" s="14" t="str">
        <f t="shared" si="3"/>
        <v>#N/A</v>
      </c>
      <c r="H1605" s="52">
        <f t="shared" si="4"/>
        <v>119118.1</v>
      </c>
      <c r="I1605" s="18">
        <v>21.3</v>
      </c>
      <c r="J1605" s="18"/>
    </row>
    <row r="1606">
      <c r="A1606" s="6">
        <v>43609.0</v>
      </c>
      <c r="B1606" s="14" t="s">
        <v>47</v>
      </c>
      <c r="C1606" s="51" t="s">
        <v>46</v>
      </c>
      <c r="D1606" s="51">
        <v>118924.8</v>
      </c>
      <c r="E1606" s="52">
        <f t="shared" si="1"/>
        <v>118924.8</v>
      </c>
      <c r="F1606" s="14" t="str">
        <f t="shared" si="2"/>
        <v>#N/A</v>
      </c>
      <c r="G1606" s="14" t="str">
        <f t="shared" si="3"/>
        <v>#N/A</v>
      </c>
      <c r="H1606" s="52">
        <f t="shared" si="4"/>
        <v>118924.8</v>
      </c>
      <c r="I1606" s="18">
        <v>20.2</v>
      </c>
      <c r="J1606" s="18"/>
    </row>
    <row r="1607">
      <c r="A1607" s="6">
        <v>43610.0</v>
      </c>
      <c r="B1607" s="14" t="s">
        <v>47</v>
      </c>
      <c r="C1607" s="51" t="s">
        <v>46</v>
      </c>
      <c r="D1607" s="51">
        <v>104950.0</v>
      </c>
      <c r="E1607" s="52">
        <f t="shared" si="1"/>
        <v>104950</v>
      </c>
      <c r="F1607" s="14" t="str">
        <f t="shared" si="2"/>
        <v>#N/A</v>
      </c>
      <c r="G1607" s="14" t="str">
        <f t="shared" si="3"/>
        <v>#N/A</v>
      </c>
      <c r="H1607" s="52">
        <f t="shared" si="4"/>
        <v>104950</v>
      </c>
      <c r="I1607" s="18">
        <v>19.8</v>
      </c>
      <c r="J1607" s="18"/>
    </row>
    <row r="1608">
      <c r="A1608" s="6">
        <v>43611.0</v>
      </c>
      <c r="B1608" s="14" t="s">
        <v>47</v>
      </c>
      <c r="C1608" s="51" t="s">
        <v>46</v>
      </c>
      <c r="D1608" s="51">
        <v>106153.4</v>
      </c>
      <c r="E1608" s="52">
        <f t="shared" si="1"/>
        <v>106153.4</v>
      </c>
      <c r="F1608" s="14" t="str">
        <f t="shared" si="2"/>
        <v>#N/A</v>
      </c>
      <c r="G1608" s="14" t="str">
        <f t="shared" si="3"/>
        <v>#N/A</v>
      </c>
      <c r="H1608" s="52">
        <f t="shared" si="4"/>
        <v>106153.4</v>
      </c>
      <c r="I1608" s="18">
        <v>15.1</v>
      </c>
      <c r="J1608" s="18"/>
    </row>
    <row r="1609">
      <c r="A1609" s="6">
        <v>43612.0</v>
      </c>
      <c r="B1609" s="14" t="s">
        <v>47</v>
      </c>
      <c r="C1609" s="51" t="s">
        <v>46</v>
      </c>
      <c r="D1609" s="51">
        <v>130229.3</v>
      </c>
      <c r="E1609" s="52">
        <f t="shared" si="1"/>
        <v>130229.3</v>
      </c>
      <c r="F1609" s="14" t="str">
        <f t="shared" si="2"/>
        <v>#N/A</v>
      </c>
      <c r="G1609" s="14" t="str">
        <f t="shared" si="3"/>
        <v>#N/A</v>
      </c>
      <c r="H1609" s="52">
        <f t="shared" si="4"/>
        <v>130229.3</v>
      </c>
      <c r="I1609" s="18">
        <v>14.0</v>
      </c>
      <c r="J1609" s="18"/>
    </row>
    <row r="1610">
      <c r="A1610" s="6">
        <v>43613.0</v>
      </c>
      <c r="B1610" s="14" t="s">
        <v>47</v>
      </c>
      <c r="C1610" s="51" t="s">
        <v>46</v>
      </c>
      <c r="D1610" s="51">
        <v>133799.7</v>
      </c>
      <c r="E1610" s="52">
        <f t="shared" si="1"/>
        <v>133799.7</v>
      </c>
      <c r="F1610" s="14" t="str">
        <f t="shared" si="2"/>
        <v>#N/A</v>
      </c>
      <c r="G1610" s="14" t="str">
        <f t="shared" si="3"/>
        <v>#N/A</v>
      </c>
      <c r="H1610" s="52">
        <f t="shared" si="4"/>
        <v>133799.7</v>
      </c>
      <c r="I1610" s="18">
        <v>15.7</v>
      </c>
      <c r="J1610" s="18"/>
    </row>
    <row r="1611">
      <c r="A1611" s="6">
        <v>43614.0</v>
      </c>
      <c r="B1611" s="14" t="s">
        <v>47</v>
      </c>
      <c r="C1611" s="51" t="s">
        <v>46</v>
      </c>
      <c r="D1611" s="51">
        <v>136301.5</v>
      </c>
      <c r="E1611" s="52">
        <f t="shared" si="1"/>
        <v>136301.5</v>
      </c>
      <c r="F1611" s="14" t="str">
        <f t="shared" si="2"/>
        <v>#N/A</v>
      </c>
      <c r="G1611" s="14" t="str">
        <f t="shared" si="3"/>
        <v>#N/A</v>
      </c>
      <c r="H1611" s="52">
        <f t="shared" si="4"/>
        <v>136301.5</v>
      </c>
      <c r="I1611" s="18">
        <v>10.6</v>
      </c>
      <c r="J1611" s="18"/>
    </row>
    <row r="1612">
      <c r="A1612" s="6">
        <v>43615.0</v>
      </c>
      <c r="B1612" s="14" t="s">
        <v>47</v>
      </c>
      <c r="C1612" s="51" t="s">
        <v>46</v>
      </c>
      <c r="D1612" s="51">
        <v>138857.1</v>
      </c>
      <c r="E1612" s="52">
        <f t="shared" si="1"/>
        <v>138857.1</v>
      </c>
      <c r="F1612" s="14" t="str">
        <f t="shared" si="2"/>
        <v>#N/A</v>
      </c>
      <c r="G1612" s="14" t="str">
        <f t="shared" si="3"/>
        <v>#N/A</v>
      </c>
      <c r="H1612" s="52">
        <f t="shared" si="4"/>
        <v>138857.1</v>
      </c>
      <c r="I1612" s="18">
        <v>13.3</v>
      </c>
      <c r="J1612" s="18"/>
    </row>
    <row r="1613">
      <c r="A1613" s="6">
        <v>43616.0</v>
      </c>
      <c r="B1613" s="14" t="s">
        <v>47</v>
      </c>
      <c r="C1613" s="51" t="s">
        <v>46</v>
      </c>
      <c r="D1613" s="51">
        <v>133869.1</v>
      </c>
      <c r="E1613" s="52">
        <f t="shared" si="1"/>
        <v>133869.1</v>
      </c>
      <c r="F1613" s="14" t="str">
        <f t="shared" si="2"/>
        <v>#N/A</v>
      </c>
      <c r="G1613" s="14" t="str">
        <f t="shared" si="3"/>
        <v>#N/A</v>
      </c>
      <c r="H1613" s="52">
        <f t="shared" si="4"/>
        <v>133869.1</v>
      </c>
      <c r="I1613" s="18">
        <v>14.3</v>
      </c>
      <c r="J1613" s="18"/>
    </row>
    <row r="1614">
      <c r="A1614" s="6">
        <v>43617.0</v>
      </c>
      <c r="B1614" s="14" t="s">
        <v>47</v>
      </c>
      <c r="C1614" s="51" t="s">
        <v>46</v>
      </c>
      <c r="D1614" s="51">
        <v>120653.4</v>
      </c>
      <c r="E1614" s="52">
        <f t="shared" si="1"/>
        <v>120653.4</v>
      </c>
      <c r="F1614" s="14" t="str">
        <f t="shared" si="2"/>
        <v>#N/A</v>
      </c>
      <c r="G1614" s="14" t="str">
        <f t="shared" si="3"/>
        <v>#N/A</v>
      </c>
      <c r="H1614" s="52">
        <f t="shared" si="4"/>
        <v>120653.4</v>
      </c>
      <c r="I1614" s="18">
        <v>14.6</v>
      </c>
      <c r="J1614" s="18"/>
    </row>
    <row r="1615">
      <c r="A1615" s="6">
        <v>43618.0</v>
      </c>
      <c r="B1615" s="14" t="s">
        <v>47</v>
      </c>
      <c r="C1615" s="51" t="s">
        <v>46</v>
      </c>
      <c r="D1615" s="51">
        <v>118086.9</v>
      </c>
      <c r="E1615" s="52">
        <f t="shared" si="1"/>
        <v>118086.9</v>
      </c>
      <c r="F1615" s="14" t="str">
        <f t="shared" si="2"/>
        <v>#N/A</v>
      </c>
      <c r="G1615" s="14" t="str">
        <f t="shared" si="3"/>
        <v>#N/A</v>
      </c>
      <c r="H1615" s="52">
        <f t="shared" si="4"/>
        <v>118086.9</v>
      </c>
      <c r="I1615" s="18">
        <v>14.5</v>
      </c>
      <c r="J1615" s="18"/>
    </row>
    <row r="1616">
      <c r="A1616" s="6">
        <v>43619.0</v>
      </c>
      <c r="B1616" s="14" t="s">
        <v>47</v>
      </c>
      <c r="C1616" s="51" t="s">
        <v>46</v>
      </c>
      <c r="D1616" s="51">
        <v>135437.9</v>
      </c>
      <c r="E1616" s="52">
        <f t="shared" si="1"/>
        <v>135437.9</v>
      </c>
      <c r="F1616" s="14" t="str">
        <f t="shared" si="2"/>
        <v>#N/A</v>
      </c>
      <c r="G1616" s="14" t="str">
        <f t="shared" si="3"/>
        <v>#N/A</v>
      </c>
      <c r="H1616" s="52">
        <f t="shared" si="4"/>
        <v>135437.9</v>
      </c>
      <c r="I1616" s="18">
        <v>12.0</v>
      </c>
      <c r="J1616" s="18"/>
    </row>
    <row r="1617">
      <c r="A1617" s="6">
        <v>43620.0</v>
      </c>
      <c r="B1617" s="14" t="s">
        <v>47</v>
      </c>
      <c r="C1617" s="51" t="s">
        <v>46</v>
      </c>
      <c r="D1617" s="51">
        <v>136149.1</v>
      </c>
      <c r="E1617" s="52">
        <f t="shared" si="1"/>
        <v>136149.1</v>
      </c>
      <c r="F1617" s="14" t="str">
        <f t="shared" si="2"/>
        <v>#N/A</v>
      </c>
      <c r="G1617" s="14" t="str">
        <f t="shared" si="3"/>
        <v>#N/A</v>
      </c>
      <c r="H1617" s="52">
        <f t="shared" si="4"/>
        <v>136149.1</v>
      </c>
      <c r="I1617" s="18">
        <v>12.9</v>
      </c>
      <c r="J1617" s="18"/>
    </row>
    <row r="1618">
      <c r="A1618" s="6">
        <v>43621.0</v>
      </c>
      <c r="B1618" s="14" t="s">
        <v>47</v>
      </c>
      <c r="C1618" s="51" t="s">
        <v>46</v>
      </c>
      <c r="D1618" s="51">
        <v>137844.8</v>
      </c>
      <c r="E1618" s="52">
        <f t="shared" si="1"/>
        <v>137844.8</v>
      </c>
      <c r="F1618" s="14" t="str">
        <f t="shared" si="2"/>
        <v>#N/A</v>
      </c>
      <c r="G1618" s="14" t="str">
        <f t="shared" si="3"/>
        <v>#N/A</v>
      </c>
      <c r="H1618" s="52">
        <f t="shared" si="4"/>
        <v>137844.8</v>
      </c>
      <c r="I1618" s="18">
        <v>13.0</v>
      </c>
      <c r="J1618" s="18"/>
    </row>
    <row r="1619">
      <c r="A1619" s="6">
        <v>43622.0</v>
      </c>
      <c r="B1619" s="14" t="s">
        <v>47</v>
      </c>
      <c r="C1619" s="51" t="s">
        <v>46</v>
      </c>
      <c r="D1619" s="51">
        <v>134971.8</v>
      </c>
      <c r="E1619" s="52">
        <f t="shared" si="1"/>
        <v>134971.8</v>
      </c>
      <c r="F1619" s="14" t="str">
        <f t="shared" si="2"/>
        <v>#N/A</v>
      </c>
      <c r="G1619" s="14" t="str">
        <f t="shared" si="3"/>
        <v>#N/A</v>
      </c>
      <c r="H1619" s="52">
        <f t="shared" si="4"/>
        <v>134971.8</v>
      </c>
      <c r="I1619" s="18">
        <v>14.8</v>
      </c>
      <c r="J1619" s="18"/>
    </row>
    <row r="1620">
      <c r="A1620" s="6">
        <v>43623.0</v>
      </c>
      <c r="B1620" s="14" t="s">
        <v>47</v>
      </c>
      <c r="C1620" s="51" t="s">
        <v>46</v>
      </c>
      <c r="D1620" s="51">
        <v>132003.4</v>
      </c>
      <c r="E1620" s="52">
        <f t="shared" si="1"/>
        <v>132003.4</v>
      </c>
      <c r="F1620" s="14" t="str">
        <f t="shared" si="2"/>
        <v>#N/A</v>
      </c>
      <c r="G1620" s="14" t="str">
        <f t="shared" si="3"/>
        <v>#N/A</v>
      </c>
      <c r="H1620" s="52">
        <f t="shared" si="4"/>
        <v>132003.4</v>
      </c>
      <c r="I1620" s="18">
        <v>16.6</v>
      </c>
      <c r="J1620" s="18"/>
    </row>
    <row r="1621">
      <c r="A1621" s="6">
        <v>43624.0</v>
      </c>
      <c r="B1621" s="14" t="s">
        <v>47</v>
      </c>
      <c r="C1621" s="51" t="s">
        <v>46</v>
      </c>
      <c r="D1621" s="51">
        <v>117243.6</v>
      </c>
      <c r="E1621" s="52">
        <f t="shared" si="1"/>
        <v>117243.6</v>
      </c>
      <c r="F1621" s="14" t="str">
        <f t="shared" si="2"/>
        <v>#N/A</v>
      </c>
      <c r="G1621" s="14" t="str">
        <f t="shared" si="3"/>
        <v>#N/A</v>
      </c>
      <c r="H1621" s="52">
        <f t="shared" si="4"/>
        <v>117243.6</v>
      </c>
      <c r="I1621" s="18">
        <v>18.7</v>
      </c>
      <c r="J1621" s="18"/>
    </row>
    <row r="1622">
      <c r="A1622" s="6">
        <v>43625.0</v>
      </c>
      <c r="B1622" s="14" t="s">
        <v>47</v>
      </c>
      <c r="C1622" s="51" t="s">
        <v>46</v>
      </c>
      <c r="D1622" s="51">
        <v>110669.4</v>
      </c>
      <c r="E1622" s="52">
        <f t="shared" si="1"/>
        <v>110669.4</v>
      </c>
      <c r="F1622" s="14" t="str">
        <f t="shared" si="2"/>
        <v>#N/A</v>
      </c>
      <c r="G1622" s="14" t="str">
        <f t="shared" si="3"/>
        <v>#N/A</v>
      </c>
      <c r="H1622" s="52">
        <f t="shared" si="4"/>
        <v>110669.4</v>
      </c>
      <c r="I1622" s="18">
        <v>18.0</v>
      </c>
      <c r="J1622" s="18"/>
    </row>
    <row r="1623">
      <c r="A1623" s="6">
        <v>43626.0</v>
      </c>
      <c r="B1623" s="14" t="s">
        <v>47</v>
      </c>
      <c r="C1623" s="51" t="s">
        <v>47</v>
      </c>
      <c r="D1623" s="51">
        <v>108133.0</v>
      </c>
      <c r="E1623" s="52">
        <f t="shared" si="1"/>
        <v>108133</v>
      </c>
      <c r="F1623" s="14" t="str">
        <f t="shared" si="2"/>
        <v>#N/A</v>
      </c>
      <c r="G1623" s="52">
        <f t="shared" si="3"/>
        <v>108133</v>
      </c>
      <c r="H1623" s="52" t="str">
        <f t="shared" si="4"/>
        <v>#N/A</v>
      </c>
      <c r="I1623" s="18">
        <v>19.2</v>
      </c>
      <c r="J1623" s="18"/>
    </row>
    <row r="1624">
      <c r="A1624" s="6">
        <v>43627.0</v>
      </c>
      <c r="B1624" s="14" t="s">
        <v>47</v>
      </c>
      <c r="C1624" s="51" t="s">
        <v>46</v>
      </c>
      <c r="D1624" s="51">
        <v>122760.9</v>
      </c>
      <c r="E1624" s="52">
        <f t="shared" si="1"/>
        <v>122760.9</v>
      </c>
      <c r="F1624" s="14" t="str">
        <f t="shared" si="2"/>
        <v>#N/A</v>
      </c>
      <c r="G1624" s="14" t="str">
        <f t="shared" si="3"/>
        <v>#N/A</v>
      </c>
      <c r="H1624" s="52">
        <f t="shared" si="4"/>
        <v>122760.9</v>
      </c>
      <c r="I1624" s="18">
        <v>17.9</v>
      </c>
      <c r="J1624" s="18"/>
    </row>
    <row r="1625">
      <c r="A1625" s="6">
        <v>43628.0</v>
      </c>
      <c r="B1625" s="14" t="s">
        <v>47</v>
      </c>
      <c r="C1625" s="51" t="s">
        <v>46</v>
      </c>
      <c r="D1625" s="51">
        <v>128127.8</v>
      </c>
      <c r="E1625" s="52">
        <f t="shared" si="1"/>
        <v>128127.8</v>
      </c>
      <c r="F1625" s="14" t="str">
        <f t="shared" si="2"/>
        <v>#N/A</v>
      </c>
      <c r="G1625" s="14" t="str">
        <f t="shared" si="3"/>
        <v>#N/A</v>
      </c>
      <c r="H1625" s="52">
        <f t="shared" si="4"/>
        <v>128127.8</v>
      </c>
      <c r="I1625" s="18">
        <v>16.5</v>
      </c>
      <c r="J1625" s="18"/>
    </row>
    <row r="1626">
      <c r="A1626" s="6">
        <v>43629.0</v>
      </c>
      <c r="B1626" s="14" t="s">
        <v>47</v>
      </c>
      <c r="C1626" s="51" t="s">
        <v>46</v>
      </c>
      <c r="D1626" s="51">
        <v>128535.2</v>
      </c>
      <c r="E1626" s="52">
        <f t="shared" si="1"/>
        <v>128535.2</v>
      </c>
      <c r="F1626" s="14" t="str">
        <f t="shared" si="2"/>
        <v>#N/A</v>
      </c>
      <c r="G1626" s="14" t="str">
        <f t="shared" si="3"/>
        <v>#N/A</v>
      </c>
      <c r="H1626" s="52">
        <f t="shared" si="4"/>
        <v>128535.2</v>
      </c>
      <c r="I1626" s="18">
        <v>17.4</v>
      </c>
      <c r="J1626" s="18"/>
    </row>
    <row r="1627">
      <c r="A1627" s="6">
        <v>43630.0</v>
      </c>
      <c r="B1627" s="14" t="s">
        <v>47</v>
      </c>
      <c r="C1627" s="51" t="s">
        <v>46</v>
      </c>
      <c r="D1627" s="51">
        <v>128153.2</v>
      </c>
      <c r="E1627" s="52">
        <f t="shared" si="1"/>
        <v>128153.2</v>
      </c>
      <c r="F1627" s="14" t="str">
        <f t="shared" si="2"/>
        <v>#N/A</v>
      </c>
      <c r="G1627" s="14" t="str">
        <f t="shared" si="3"/>
        <v>#N/A</v>
      </c>
      <c r="H1627" s="52">
        <f t="shared" si="4"/>
        <v>128153.2</v>
      </c>
      <c r="I1627" s="18">
        <v>17.3</v>
      </c>
      <c r="J1627" s="18"/>
    </row>
    <row r="1628">
      <c r="A1628" s="6">
        <v>43631.0</v>
      </c>
      <c r="B1628" s="14" t="s">
        <v>47</v>
      </c>
      <c r="C1628" s="51" t="s">
        <v>46</v>
      </c>
      <c r="D1628" s="51">
        <v>121097.8</v>
      </c>
      <c r="E1628" s="52">
        <f t="shared" si="1"/>
        <v>121097.8</v>
      </c>
      <c r="F1628" s="14" t="str">
        <f t="shared" si="2"/>
        <v>#N/A</v>
      </c>
      <c r="G1628" s="14" t="str">
        <f t="shared" si="3"/>
        <v>#N/A</v>
      </c>
      <c r="H1628" s="52">
        <f t="shared" si="4"/>
        <v>121097.8</v>
      </c>
      <c r="I1628" s="18">
        <v>15.2</v>
      </c>
      <c r="J1628" s="18"/>
    </row>
    <row r="1629">
      <c r="A1629" s="6">
        <v>43632.0</v>
      </c>
      <c r="B1629" s="14" t="s">
        <v>47</v>
      </c>
      <c r="C1629" s="51" t="s">
        <v>46</v>
      </c>
      <c r="D1629" s="51">
        <v>116811.4</v>
      </c>
      <c r="E1629" s="52">
        <f t="shared" si="1"/>
        <v>116811.4</v>
      </c>
      <c r="F1629" s="14" t="str">
        <f t="shared" si="2"/>
        <v>#N/A</v>
      </c>
      <c r="G1629" s="14" t="str">
        <f t="shared" si="3"/>
        <v>#N/A</v>
      </c>
      <c r="H1629" s="52">
        <f t="shared" si="4"/>
        <v>116811.4</v>
      </c>
      <c r="I1629" s="18">
        <v>16.7</v>
      </c>
      <c r="J1629" s="18"/>
    </row>
    <row r="1630">
      <c r="A1630" s="6">
        <v>43633.0</v>
      </c>
      <c r="B1630" s="14" t="s">
        <v>47</v>
      </c>
      <c r="C1630" s="51" t="s">
        <v>46</v>
      </c>
      <c r="D1630" s="51">
        <v>129972.9</v>
      </c>
      <c r="E1630" s="52">
        <f t="shared" si="1"/>
        <v>129972.9</v>
      </c>
      <c r="F1630" s="14" t="str">
        <f t="shared" si="2"/>
        <v>#N/A</v>
      </c>
      <c r="G1630" s="14" t="str">
        <f t="shared" si="3"/>
        <v>#N/A</v>
      </c>
      <c r="H1630" s="52">
        <f t="shared" si="4"/>
        <v>129972.9</v>
      </c>
      <c r="I1630" s="18">
        <v>17.9</v>
      </c>
      <c r="J1630" s="18"/>
    </row>
    <row r="1631">
      <c r="A1631" s="6">
        <v>43634.0</v>
      </c>
      <c r="B1631" s="14" t="s">
        <v>47</v>
      </c>
      <c r="C1631" s="51" t="s">
        <v>46</v>
      </c>
      <c r="D1631" s="51">
        <v>137922.2</v>
      </c>
      <c r="E1631" s="52">
        <f t="shared" si="1"/>
        <v>137922.2</v>
      </c>
      <c r="F1631" s="14" t="str">
        <f t="shared" si="2"/>
        <v>#N/A</v>
      </c>
      <c r="G1631" s="14" t="str">
        <f t="shared" si="3"/>
        <v>#N/A</v>
      </c>
      <c r="H1631" s="52">
        <f t="shared" si="4"/>
        <v>137922.2</v>
      </c>
      <c r="I1631" s="18">
        <v>13.7</v>
      </c>
      <c r="J1631" s="18"/>
    </row>
    <row r="1632">
      <c r="A1632" s="6">
        <v>43635.0</v>
      </c>
      <c r="B1632" s="14" t="s">
        <v>47</v>
      </c>
      <c r="C1632" s="51" t="s">
        <v>46</v>
      </c>
      <c r="D1632" s="51">
        <v>144737.1</v>
      </c>
      <c r="E1632" s="52">
        <f t="shared" si="1"/>
        <v>144737.1</v>
      </c>
      <c r="F1632" s="14" t="str">
        <f t="shared" si="2"/>
        <v>#N/A</v>
      </c>
      <c r="G1632" s="14" t="str">
        <f t="shared" si="3"/>
        <v>#N/A</v>
      </c>
      <c r="H1632" s="52">
        <f t="shared" si="4"/>
        <v>144737.1</v>
      </c>
      <c r="I1632" s="18">
        <v>11.9</v>
      </c>
      <c r="J1632" s="18"/>
    </row>
    <row r="1633">
      <c r="A1633" s="6">
        <v>43636.0</v>
      </c>
      <c r="B1633" s="14" t="s">
        <v>47</v>
      </c>
      <c r="C1633" s="51" t="s">
        <v>46</v>
      </c>
      <c r="D1633" s="51">
        <v>148609.6</v>
      </c>
      <c r="E1633" s="52">
        <f t="shared" si="1"/>
        <v>148609.6</v>
      </c>
      <c r="F1633" s="14" t="str">
        <f t="shared" si="2"/>
        <v>#N/A</v>
      </c>
      <c r="G1633" s="14" t="str">
        <f t="shared" si="3"/>
        <v>#N/A</v>
      </c>
      <c r="H1633" s="52">
        <f t="shared" si="4"/>
        <v>148609.6</v>
      </c>
      <c r="I1633" s="18">
        <v>11.3</v>
      </c>
      <c r="J1633" s="18"/>
    </row>
    <row r="1634">
      <c r="A1634" s="6">
        <v>43637.0</v>
      </c>
      <c r="B1634" s="14" t="s">
        <v>47</v>
      </c>
      <c r="C1634" s="51" t="s">
        <v>46</v>
      </c>
      <c r="D1634" s="51">
        <v>144504.3</v>
      </c>
      <c r="E1634" s="52">
        <f t="shared" si="1"/>
        <v>144504.3</v>
      </c>
      <c r="F1634" s="14" t="str">
        <f t="shared" si="2"/>
        <v>#N/A</v>
      </c>
      <c r="G1634" s="14" t="str">
        <f t="shared" si="3"/>
        <v>#N/A</v>
      </c>
      <c r="H1634" s="52">
        <f t="shared" si="4"/>
        <v>144504.3</v>
      </c>
      <c r="I1634" s="18">
        <v>12.6</v>
      </c>
      <c r="J1634" s="18"/>
    </row>
    <row r="1635">
      <c r="A1635" s="6">
        <v>43638.0</v>
      </c>
      <c r="B1635" s="14" t="s">
        <v>47</v>
      </c>
      <c r="C1635" s="51" t="s">
        <v>46</v>
      </c>
      <c r="D1635" s="51">
        <v>132829.3</v>
      </c>
      <c r="E1635" s="52">
        <f t="shared" si="1"/>
        <v>132829.3</v>
      </c>
      <c r="F1635" s="14" t="str">
        <f t="shared" si="2"/>
        <v>#N/A</v>
      </c>
      <c r="G1635" s="14" t="str">
        <f t="shared" si="3"/>
        <v>#N/A</v>
      </c>
      <c r="H1635" s="52">
        <f t="shared" si="4"/>
        <v>132829.3</v>
      </c>
      <c r="I1635" s="18">
        <v>11.8</v>
      </c>
      <c r="J1635" s="18"/>
    </row>
    <row r="1636">
      <c r="A1636" s="6">
        <v>43639.0</v>
      </c>
      <c r="B1636" s="14" t="s">
        <v>47</v>
      </c>
      <c r="C1636" s="51" t="s">
        <v>46</v>
      </c>
      <c r="D1636" s="51">
        <v>133525.3</v>
      </c>
      <c r="E1636" s="52">
        <f t="shared" si="1"/>
        <v>133525.3</v>
      </c>
      <c r="F1636" s="14" t="str">
        <f t="shared" si="2"/>
        <v>#N/A</v>
      </c>
      <c r="G1636" s="14" t="str">
        <f t="shared" si="3"/>
        <v>#N/A</v>
      </c>
      <c r="H1636" s="52">
        <f t="shared" si="4"/>
        <v>133525.3</v>
      </c>
      <c r="I1636" s="18">
        <v>9.6</v>
      </c>
      <c r="J1636" s="18"/>
    </row>
    <row r="1637">
      <c r="A1637" s="6">
        <v>43640.0</v>
      </c>
      <c r="B1637" s="14" t="s">
        <v>47</v>
      </c>
      <c r="C1637" s="51" t="s">
        <v>46</v>
      </c>
      <c r="D1637" s="51">
        <v>146856.8</v>
      </c>
      <c r="E1637" s="52">
        <f t="shared" si="1"/>
        <v>146856.8</v>
      </c>
      <c r="F1637" s="14" t="str">
        <f t="shared" si="2"/>
        <v>#N/A</v>
      </c>
      <c r="G1637" s="14" t="str">
        <f t="shared" si="3"/>
        <v>#N/A</v>
      </c>
      <c r="H1637" s="52">
        <f t="shared" si="4"/>
        <v>146856.8</v>
      </c>
      <c r="I1637" s="18">
        <v>16.0</v>
      </c>
      <c r="J1637" s="18"/>
    </row>
    <row r="1638">
      <c r="A1638" s="6">
        <v>43641.0</v>
      </c>
      <c r="B1638" s="14" t="s">
        <v>47</v>
      </c>
      <c r="C1638" s="51" t="s">
        <v>46</v>
      </c>
      <c r="D1638" s="51">
        <v>145807.3</v>
      </c>
      <c r="E1638" s="52">
        <f t="shared" si="1"/>
        <v>145807.3</v>
      </c>
      <c r="F1638" s="14" t="str">
        <f t="shared" si="2"/>
        <v>#N/A</v>
      </c>
      <c r="G1638" s="14" t="str">
        <f t="shared" si="3"/>
        <v>#N/A</v>
      </c>
      <c r="H1638" s="52">
        <f t="shared" si="4"/>
        <v>145807.3</v>
      </c>
      <c r="I1638" s="18">
        <v>17.0</v>
      </c>
      <c r="J1638" s="18"/>
    </row>
    <row r="1639">
      <c r="A1639" s="6">
        <v>43642.0</v>
      </c>
      <c r="B1639" s="14" t="s">
        <v>47</v>
      </c>
      <c r="C1639" s="51" t="s">
        <v>46</v>
      </c>
      <c r="D1639" s="51">
        <v>139351.6</v>
      </c>
      <c r="E1639" s="52">
        <f t="shared" si="1"/>
        <v>139351.6</v>
      </c>
      <c r="F1639" s="14" t="str">
        <f t="shared" si="2"/>
        <v>#N/A</v>
      </c>
      <c r="G1639" s="14" t="str">
        <f t="shared" si="3"/>
        <v>#N/A</v>
      </c>
      <c r="H1639" s="52">
        <f t="shared" si="4"/>
        <v>139351.6</v>
      </c>
      <c r="I1639" s="18">
        <v>18.0</v>
      </c>
      <c r="J1639" s="18"/>
    </row>
    <row r="1640">
      <c r="A1640" s="6">
        <v>43643.0</v>
      </c>
      <c r="B1640" s="14" t="s">
        <v>47</v>
      </c>
      <c r="C1640" s="51" t="s">
        <v>46</v>
      </c>
      <c r="D1640" s="51">
        <v>131023.7</v>
      </c>
      <c r="E1640" s="52">
        <f t="shared" si="1"/>
        <v>131023.7</v>
      </c>
      <c r="F1640" s="14" t="str">
        <f t="shared" si="2"/>
        <v>#N/A</v>
      </c>
      <c r="G1640" s="14" t="str">
        <f t="shared" si="3"/>
        <v>#N/A</v>
      </c>
      <c r="H1640" s="52">
        <f t="shared" si="4"/>
        <v>131023.7</v>
      </c>
      <c r="I1640" s="18">
        <v>17.5</v>
      </c>
      <c r="J1640" s="18"/>
    </row>
    <row r="1641">
      <c r="A1641" s="6">
        <v>43644.0</v>
      </c>
      <c r="B1641" s="14" t="s">
        <v>46</v>
      </c>
      <c r="C1641" s="51" t="s">
        <v>46</v>
      </c>
      <c r="D1641" s="51">
        <v>123546.6</v>
      </c>
      <c r="E1641" s="60" t="str">
        <f t="shared" si="1"/>
        <v>#N/A</v>
      </c>
      <c r="F1641" s="52">
        <f t="shared" si="2"/>
        <v>123546.6</v>
      </c>
      <c r="G1641" s="14" t="str">
        <f t="shared" si="3"/>
        <v>#N/A</v>
      </c>
      <c r="H1641" s="52">
        <f t="shared" si="4"/>
        <v>123546.6</v>
      </c>
      <c r="I1641" s="18">
        <v>19.5</v>
      </c>
      <c r="J1641" s="18"/>
    </row>
    <row r="1642">
      <c r="A1642" s="6">
        <v>43645.0</v>
      </c>
      <c r="B1642" s="14" t="s">
        <v>46</v>
      </c>
      <c r="C1642" s="51" t="s">
        <v>46</v>
      </c>
      <c r="D1642" s="51">
        <v>117924.1</v>
      </c>
      <c r="E1642" s="60" t="str">
        <f t="shared" si="1"/>
        <v>#N/A</v>
      </c>
      <c r="F1642" s="52">
        <f t="shared" si="2"/>
        <v>117924.1</v>
      </c>
      <c r="G1642" s="14" t="str">
        <f t="shared" si="3"/>
        <v>#N/A</v>
      </c>
      <c r="H1642" s="52">
        <f t="shared" si="4"/>
        <v>117924.1</v>
      </c>
      <c r="I1642" s="18">
        <v>17.6</v>
      </c>
      <c r="J1642" s="18"/>
    </row>
    <row r="1643">
      <c r="A1643" s="6">
        <v>43646.0</v>
      </c>
      <c r="B1643" s="14" t="s">
        <v>46</v>
      </c>
      <c r="C1643" s="51" t="s">
        <v>46</v>
      </c>
      <c r="D1643" s="51">
        <v>116150.9</v>
      </c>
      <c r="E1643" s="60" t="str">
        <f t="shared" si="1"/>
        <v>#N/A</v>
      </c>
      <c r="F1643" s="52">
        <f t="shared" si="2"/>
        <v>116150.9</v>
      </c>
      <c r="G1643" s="14" t="str">
        <f t="shared" si="3"/>
        <v>#N/A</v>
      </c>
      <c r="H1643" s="52">
        <f t="shared" si="4"/>
        <v>116150.9</v>
      </c>
      <c r="I1643" s="18">
        <v>14.5</v>
      </c>
      <c r="J1643" s="18"/>
    </row>
    <row r="1644">
      <c r="A1644" s="6">
        <v>43647.0</v>
      </c>
      <c r="B1644" s="14" t="s">
        <v>46</v>
      </c>
      <c r="C1644" s="51" t="s">
        <v>46</v>
      </c>
      <c r="D1644" s="51">
        <v>130565.6</v>
      </c>
      <c r="E1644" s="60" t="str">
        <f t="shared" si="1"/>
        <v>#N/A</v>
      </c>
      <c r="F1644" s="52">
        <f t="shared" si="2"/>
        <v>130565.6</v>
      </c>
      <c r="G1644" s="14" t="str">
        <f t="shared" si="3"/>
        <v>#N/A</v>
      </c>
      <c r="H1644" s="52">
        <f t="shared" si="4"/>
        <v>130565.6</v>
      </c>
      <c r="I1644" s="18">
        <v>14.1</v>
      </c>
      <c r="J1644" s="18"/>
    </row>
    <row r="1645">
      <c r="A1645" s="6">
        <v>43648.0</v>
      </c>
      <c r="B1645" s="14" t="s">
        <v>46</v>
      </c>
      <c r="C1645" s="51" t="s">
        <v>46</v>
      </c>
      <c r="D1645" s="51">
        <v>135866.8</v>
      </c>
      <c r="E1645" s="60" t="str">
        <f t="shared" si="1"/>
        <v>#N/A</v>
      </c>
      <c r="F1645" s="52">
        <f t="shared" si="2"/>
        <v>135866.8</v>
      </c>
      <c r="G1645" s="14" t="str">
        <f t="shared" si="3"/>
        <v>#N/A</v>
      </c>
      <c r="H1645" s="52">
        <f t="shared" si="4"/>
        <v>135866.8</v>
      </c>
      <c r="I1645" s="18">
        <v>15.9</v>
      </c>
      <c r="J1645" s="18"/>
    </row>
    <row r="1646">
      <c r="A1646" s="6">
        <v>43649.0</v>
      </c>
      <c r="B1646" s="14" t="s">
        <v>46</v>
      </c>
      <c r="C1646" s="51" t="s">
        <v>46</v>
      </c>
      <c r="D1646" s="51">
        <v>137327.7</v>
      </c>
      <c r="E1646" s="60" t="str">
        <f t="shared" si="1"/>
        <v>#N/A</v>
      </c>
      <c r="F1646" s="52">
        <f t="shared" si="2"/>
        <v>137327.7</v>
      </c>
      <c r="G1646" s="14" t="str">
        <f t="shared" si="3"/>
        <v>#N/A</v>
      </c>
      <c r="H1646" s="52">
        <f t="shared" si="4"/>
        <v>137327.7</v>
      </c>
      <c r="I1646" s="18">
        <v>13.7</v>
      </c>
      <c r="J1646" s="18"/>
    </row>
    <row r="1647">
      <c r="A1647" s="6">
        <v>43650.0</v>
      </c>
      <c r="B1647" s="14" t="s">
        <v>46</v>
      </c>
      <c r="C1647" s="51" t="s">
        <v>46</v>
      </c>
      <c r="D1647" s="51">
        <v>135182.7</v>
      </c>
      <c r="E1647" s="60" t="str">
        <f t="shared" si="1"/>
        <v>#N/A</v>
      </c>
      <c r="F1647" s="52">
        <f t="shared" si="2"/>
        <v>135182.7</v>
      </c>
      <c r="G1647" s="14" t="str">
        <f t="shared" si="3"/>
        <v>#N/A</v>
      </c>
      <c r="H1647" s="52">
        <f t="shared" si="4"/>
        <v>135182.7</v>
      </c>
      <c r="I1647" s="18">
        <v>13.5</v>
      </c>
      <c r="J1647" s="18"/>
    </row>
    <row r="1648">
      <c r="A1648" s="6">
        <v>43651.0</v>
      </c>
      <c r="B1648" s="14" t="s">
        <v>46</v>
      </c>
      <c r="C1648" s="51" t="s">
        <v>46</v>
      </c>
      <c r="D1648" s="51">
        <v>132774.3</v>
      </c>
      <c r="E1648" s="60" t="str">
        <f t="shared" si="1"/>
        <v>#N/A</v>
      </c>
      <c r="F1648" s="52">
        <f t="shared" si="2"/>
        <v>132774.3</v>
      </c>
      <c r="G1648" s="14" t="str">
        <f t="shared" si="3"/>
        <v>#N/A</v>
      </c>
      <c r="H1648" s="52">
        <f t="shared" si="4"/>
        <v>132774.3</v>
      </c>
      <c r="I1648" s="18">
        <v>19.1</v>
      </c>
      <c r="J1648" s="18"/>
    </row>
    <row r="1649">
      <c r="A1649" s="6">
        <v>43652.0</v>
      </c>
      <c r="B1649" s="14" t="s">
        <v>46</v>
      </c>
      <c r="C1649" s="51" t="s">
        <v>46</v>
      </c>
      <c r="D1649" s="51">
        <v>114660.9</v>
      </c>
      <c r="E1649" s="60" t="str">
        <f t="shared" si="1"/>
        <v>#N/A</v>
      </c>
      <c r="F1649" s="52">
        <f t="shared" si="2"/>
        <v>114660.9</v>
      </c>
      <c r="G1649" s="14" t="str">
        <f t="shared" si="3"/>
        <v>#N/A</v>
      </c>
      <c r="H1649" s="52">
        <f t="shared" si="4"/>
        <v>114660.9</v>
      </c>
      <c r="I1649" s="18">
        <v>19.4</v>
      </c>
      <c r="J1649" s="18"/>
    </row>
    <row r="1650">
      <c r="A1650" s="6">
        <v>43653.0</v>
      </c>
      <c r="B1650" s="14" t="s">
        <v>46</v>
      </c>
      <c r="C1650" s="51" t="s">
        <v>46</v>
      </c>
      <c r="D1650" s="51">
        <v>114469.9</v>
      </c>
      <c r="E1650" s="60" t="str">
        <f t="shared" si="1"/>
        <v>#N/A</v>
      </c>
      <c r="F1650" s="52">
        <f t="shared" si="2"/>
        <v>114469.9</v>
      </c>
      <c r="G1650" s="14" t="str">
        <f t="shared" si="3"/>
        <v>#N/A</v>
      </c>
      <c r="H1650" s="52">
        <f t="shared" si="4"/>
        <v>114469.9</v>
      </c>
      <c r="I1650" s="18">
        <v>18.2</v>
      </c>
      <c r="J1650" s="18"/>
    </row>
    <row r="1651">
      <c r="A1651" s="6">
        <v>43654.0</v>
      </c>
      <c r="B1651" s="14" t="s">
        <v>46</v>
      </c>
      <c r="C1651" s="51" t="s">
        <v>46</v>
      </c>
      <c r="D1651" s="51">
        <v>127307.3</v>
      </c>
      <c r="E1651" s="60" t="str">
        <f t="shared" si="1"/>
        <v>#N/A</v>
      </c>
      <c r="F1651" s="52">
        <f t="shared" si="2"/>
        <v>127307.3</v>
      </c>
      <c r="G1651" s="14" t="str">
        <f t="shared" si="3"/>
        <v>#N/A</v>
      </c>
      <c r="H1651" s="52">
        <f t="shared" si="4"/>
        <v>127307.3</v>
      </c>
      <c r="I1651" s="18">
        <v>16.0</v>
      </c>
      <c r="J1651" s="18"/>
    </row>
    <row r="1652">
      <c r="A1652" s="6">
        <v>43655.0</v>
      </c>
      <c r="B1652" s="14" t="s">
        <v>46</v>
      </c>
      <c r="C1652" s="51" t="s">
        <v>46</v>
      </c>
      <c r="D1652" s="51">
        <v>133804.0</v>
      </c>
      <c r="E1652" s="60" t="str">
        <f t="shared" si="1"/>
        <v>#N/A</v>
      </c>
      <c r="F1652" s="52">
        <f t="shared" si="2"/>
        <v>133804</v>
      </c>
      <c r="G1652" s="14" t="str">
        <f t="shared" si="3"/>
        <v>#N/A</v>
      </c>
      <c r="H1652" s="52">
        <f t="shared" si="4"/>
        <v>133804</v>
      </c>
      <c r="I1652" s="18">
        <v>15.0</v>
      </c>
      <c r="J1652" s="18"/>
    </row>
    <row r="1653">
      <c r="A1653" s="6">
        <v>43656.0</v>
      </c>
      <c r="B1653" s="14" t="s">
        <v>46</v>
      </c>
      <c r="C1653" s="51" t="s">
        <v>46</v>
      </c>
      <c r="D1653" s="51">
        <v>127092.7</v>
      </c>
      <c r="E1653" s="60" t="str">
        <f t="shared" si="1"/>
        <v>#N/A</v>
      </c>
      <c r="F1653" s="52">
        <f t="shared" si="2"/>
        <v>127092.7</v>
      </c>
      <c r="G1653" s="14" t="str">
        <f t="shared" si="3"/>
        <v>#N/A</v>
      </c>
      <c r="H1653" s="52">
        <f t="shared" si="4"/>
        <v>127092.7</v>
      </c>
      <c r="I1653" s="18">
        <v>15.4</v>
      </c>
      <c r="J1653" s="18"/>
    </row>
    <row r="1654">
      <c r="A1654" s="6">
        <v>43657.0</v>
      </c>
      <c r="B1654" s="14" t="s">
        <v>46</v>
      </c>
      <c r="C1654" s="51" t="s">
        <v>46</v>
      </c>
      <c r="D1654" s="51">
        <v>133131.5</v>
      </c>
      <c r="E1654" s="60" t="str">
        <f t="shared" si="1"/>
        <v>#N/A</v>
      </c>
      <c r="F1654" s="52">
        <f t="shared" si="2"/>
        <v>133131.5</v>
      </c>
      <c r="G1654" s="14" t="str">
        <f t="shared" si="3"/>
        <v>#N/A</v>
      </c>
      <c r="H1654" s="52">
        <f t="shared" si="4"/>
        <v>133131.5</v>
      </c>
      <c r="I1654" s="18">
        <v>14.3</v>
      </c>
      <c r="J1654" s="18"/>
    </row>
    <row r="1655">
      <c r="A1655" s="6">
        <v>43658.0</v>
      </c>
      <c r="B1655" s="14" t="s">
        <v>46</v>
      </c>
      <c r="C1655" s="51" t="s">
        <v>46</v>
      </c>
      <c r="D1655" s="51">
        <v>128384.1</v>
      </c>
      <c r="E1655" s="60" t="str">
        <f t="shared" si="1"/>
        <v>#N/A</v>
      </c>
      <c r="F1655" s="52">
        <f t="shared" si="2"/>
        <v>128384.1</v>
      </c>
      <c r="G1655" s="14" t="str">
        <f t="shared" si="3"/>
        <v>#N/A</v>
      </c>
      <c r="H1655" s="52">
        <f t="shared" si="4"/>
        <v>128384.1</v>
      </c>
      <c r="I1655" s="18">
        <v>15.7</v>
      </c>
      <c r="J1655" s="18"/>
    </row>
    <row r="1656">
      <c r="A1656" s="6">
        <v>43659.0</v>
      </c>
      <c r="B1656" s="14" t="s">
        <v>46</v>
      </c>
      <c r="C1656" s="51" t="s">
        <v>46</v>
      </c>
      <c r="D1656" s="51">
        <v>123954.3</v>
      </c>
      <c r="E1656" s="60" t="str">
        <f t="shared" si="1"/>
        <v>#N/A</v>
      </c>
      <c r="F1656" s="52">
        <f t="shared" si="2"/>
        <v>123954.3</v>
      </c>
      <c r="G1656" s="14" t="str">
        <f t="shared" si="3"/>
        <v>#N/A</v>
      </c>
      <c r="H1656" s="52">
        <f t="shared" si="4"/>
        <v>123954.3</v>
      </c>
      <c r="I1656" s="18">
        <v>12.0</v>
      </c>
      <c r="J1656" s="18"/>
    </row>
    <row r="1657">
      <c r="A1657" s="6">
        <v>43660.0</v>
      </c>
      <c r="B1657" s="14" t="s">
        <v>46</v>
      </c>
      <c r="C1657" s="51" t="s">
        <v>46</v>
      </c>
      <c r="D1657" s="51">
        <v>123740.3</v>
      </c>
      <c r="E1657" s="60" t="str">
        <f t="shared" si="1"/>
        <v>#N/A</v>
      </c>
      <c r="F1657" s="52">
        <f t="shared" si="2"/>
        <v>123740.3</v>
      </c>
      <c r="G1657" s="14" t="str">
        <f t="shared" si="3"/>
        <v>#N/A</v>
      </c>
      <c r="H1657" s="52">
        <f t="shared" si="4"/>
        <v>123740.3</v>
      </c>
      <c r="I1657" s="18">
        <v>13.1</v>
      </c>
      <c r="J1657" s="18"/>
    </row>
    <row r="1658">
      <c r="A1658" s="6">
        <v>43661.0</v>
      </c>
      <c r="B1658" s="14" t="s">
        <v>46</v>
      </c>
      <c r="C1658" s="51" t="s">
        <v>46</v>
      </c>
      <c r="D1658" s="51">
        <v>131739.2</v>
      </c>
      <c r="E1658" s="60" t="str">
        <f t="shared" si="1"/>
        <v>#N/A</v>
      </c>
      <c r="F1658" s="52">
        <f t="shared" si="2"/>
        <v>131739.2</v>
      </c>
      <c r="G1658" s="14" t="str">
        <f t="shared" si="3"/>
        <v>#N/A</v>
      </c>
      <c r="H1658" s="52">
        <f t="shared" si="4"/>
        <v>131739.2</v>
      </c>
      <c r="I1658" s="18">
        <v>14.3</v>
      </c>
      <c r="J1658" s="18"/>
    </row>
    <row r="1659">
      <c r="A1659" s="6">
        <v>43662.0</v>
      </c>
      <c r="B1659" s="14" t="s">
        <v>47</v>
      </c>
      <c r="C1659" s="51" t="s">
        <v>46</v>
      </c>
      <c r="D1659" s="51">
        <v>132941.8</v>
      </c>
      <c r="E1659" s="52">
        <f t="shared" si="1"/>
        <v>132941.8</v>
      </c>
      <c r="F1659" s="14" t="str">
        <f t="shared" si="2"/>
        <v>#N/A</v>
      </c>
      <c r="G1659" s="14" t="str">
        <f t="shared" si="3"/>
        <v>#N/A</v>
      </c>
      <c r="H1659" s="52">
        <f t="shared" si="4"/>
        <v>132941.8</v>
      </c>
      <c r="I1659" s="18">
        <v>13.9</v>
      </c>
      <c r="J1659" s="18"/>
    </row>
    <row r="1660">
      <c r="A1660" s="6">
        <v>43663.0</v>
      </c>
      <c r="B1660" s="14" t="s">
        <v>47</v>
      </c>
      <c r="C1660" s="51" t="s">
        <v>46</v>
      </c>
      <c r="D1660" s="51">
        <v>135339.8</v>
      </c>
      <c r="E1660" s="52">
        <f t="shared" si="1"/>
        <v>135339.8</v>
      </c>
      <c r="F1660" s="14" t="str">
        <f t="shared" si="2"/>
        <v>#N/A</v>
      </c>
      <c r="G1660" s="14" t="str">
        <f t="shared" si="3"/>
        <v>#N/A</v>
      </c>
      <c r="H1660" s="52">
        <f t="shared" si="4"/>
        <v>135339.8</v>
      </c>
      <c r="I1660" s="18">
        <v>13.7</v>
      </c>
      <c r="J1660" s="18"/>
    </row>
    <row r="1661">
      <c r="A1661" s="6">
        <v>43664.0</v>
      </c>
      <c r="B1661" s="14" t="s">
        <v>47</v>
      </c>
      <c r="C1661" s="51" t="s">
        <v>46</v>
      </c>
      <c r="D1661" s="51">
        <v>134119.1</v>
      </c>
      <c r="E1661" s="52">
        <f t="shared" si="1"/>
        <v>134119.1</v>
      </c>
      <c r="F1661" s="14" t="str">
        <f t="shared" si="2"/>
        <v>#N/A</v>
      </c>
      <c r="G1661" s="14" t="str">
        <f t="shared" si="3"/>
        <v>#N/A</v>
      </c>
      <c r="H1661" s="52">
        <f t="shared" si="4"/>
        <v>134119.1</v>
      </c>
      <c r="I1661" s="18">
        <v>14.3</v>
      </c>
      <c r="J1661" s="18"/>
    </row>
    <row r="1662">
      <c r="A1662" s="6">
        <v>43665.0</v>
      </c>
      <c r="B1662" s="14" t="s">
        <v>47</v>
      </c>
      <c r="C1662" s="51" t="s">
        <v>46</v>
      </c>
      <c r="D1662" s="51">
        <v>132101.9</v>
      </c>
      <c r="E1662" s="52">
        <f t="shared" si="1"/>
        <v>132101.9</v>
      </c>
      <c r="F1662" s="14" t="str">
        <f t="shared" si="2"/>
        <v>#N/A</v>
      </c>
      <c r="G1662" s="14" t="str">
        <f t="shared" si="3"/>
        <v>#N/A</v>
      </c>
      <c r="H1662" s="52">
        <f t="shared" si="4"/>
        <v>132101.9</v>
      </c>
      <c r="I1662" s="18">
        <v>15.7</v>
      </c>
      <c r="J1662" s="18"/>
    </row>
    <row r="1663">
      <c r="A1663" s="6">
        <v>43666.0</v>
      </c>
      <c r="B1663" s="14" t="s">
        <v>47</v>
      </c>
      <c r="C1663" s="51" t="s">
        <v>46</v>
      </c>
      <c r="D1663" s="51">
        <v>111288.9</v>
      </c>
      <c r="E1663" s="52">
        <f t="shared" si="1"/>
        <v>111288.9</v>
      </c>
      <c r="F1663" s="14" t="str">
        <f t="shared" si="2"/>
        <v>#N/A</v>
      </c>
      <c r="G1663" s="14" t="str">
        <f t="shared" si="3"/>
        <v>#N/A</v>
      </c>
      <c r="H1663" s="52">
        <f t="shared" si="4"/>
        <v>111288.9</v>
      </c>
      <c r="I1663" s="18">
        <v>17.1</v>
      </c>
      <c r="J1663" s="18"/>
    </row>
    <row r="1664">
      <c r="A1664" s="6">
        <v>43667.0</v>
      </c>
      <c r="B1664" s="14" t="s">
        <v>47</v>
      </c>
      <c r="C1664" s="51" t="s">
        <v>46</v>
      </c>
      <c r="D1664" s="51">
        <v>111293.2</v>
      </c>
      <c r="E1664" s="52">
        <f t="shared" si="1"/>
        <v>111293.2</v>
      </c>
      <c r="F1664" s="14" t="str">
        <f t="shared" si="2"/>
        <v>#N/A</v>
      </c>
      <c r="G1664" s="14" t="str">
        <f t="shared" si="3"/>
        <v>#N/A</v>
      </c>
      <c r="H1664" s="52">
        <f t="shared" si="4"/>
        <v>111293.2</v>
      </c>
      <c r="I1664" s="18">
        <v>16.6</v>
      </c>
      <c r="J1664" s="18"/>
    </row>
    <row r="1665">
      <c r="A1665" s="6">
        <v>43668.0</v>
      </c>
      <c r="B1665" s="14" t="s">
        <v>47</v>
      </c>
      <c r="C1665" s="51" t="s">
        <v>46</v>
      </c>
      <c r="D1665" s="51">
        <v>123618.4</v>
      </c>
      <c r="E1665" s="52">
        <f t="shared" si="1"/>
        <v>123618.4</v>
      </c>
      <c r="F1665" s="14" t="str">
        <f t="shared" si="2"/>
        <v>#N/A</v>
      </c>
      <c r="G1665" s="14" t="str">
        <f t="shared" si="3"/>
        <v>#N/A</v>
      </c>
      <c r="H1665" s="52">
        <f t="shared" si="4"/>
        <v>123618.4</v>
      </c>
      <c r="I1665" s="18">
        <v>15.6</v>
      </c>
      <c r="J1665" s="18"/>
    </row>
    <row r="1666">
      <c r="A1666" s="6">
        <v>43669.0</v>
      </c>
      <c r="B1666" s="14" t="s">
        <v>47</v>
      </c>
      <c r="C1666" s="51" t="s">
        <v>46</v>
      </c>
      <c r="D1666" s="51">
        <v>129008.6</v>
      </c>
      <c r="E1666" s="52">
        <f t="shared" si="1"/>
        <v>129008.6</v>
      </c>
      <c r="F1666" s="14" t="str">
        <f t="shared" si="2"/>
        <v>#N/A</v>
      </c>
      <c r="G1666" s="14" t="str">
        <f t="shared" si="3"/>
        <v>#N/A</v>
      </c>
      <c r="H1666" s="52">
        <f t="shared" si="4"/>
        <v>129008.6</v>
      </c>
      <c r="I1666" s="18">
        <v>15.2</v>
      </c>
      <c r="J1666" s="18"/>
    </row>
    <row r="1667">
      <c r="A1667" s="6">
        <v>43670.0</v>
      </c>
      <c r="B1667" s="14" t="s">
        <v>47</v>
      </c>
      <c r="C1667" s="51" t="s">
        <v>46</v>
      </c>
      <c r="D1667" s="51">
        <v>135782.5</v>
      </c>
      <c r="E1667" s="52">
        <f t="shared" si="1"/>
        <v>135782.5</v>
      </c>
      <c r="F1667" s="14" t="str">
        <f t="shared" si="2"/>
        <v>#N/A</v>
      </c>
      <c r="G1667" s="14" t="str">
        <f t="shared" si="3"/>
        <v>#N/A</v>
      </c>
      <c r="H1667" s="52">
        <f t="shared" si="4"/>
        <v>135782.5</v>
      </c>
      <c r="I1667" s="18">
        <v>14.4</v>
      </c>
      <c r="J1667" s="18"/>
    </row>
    <row r="1668">
      <c r="A1668" s="6">
        <v>43671.0</v>
      </c>
      <c r="B1668" s="14" t="s">
        <v>47</v>
      </c>
      <c r="C1668" s="51" t="s">
        <v>46</v>
      </c>
      <c r="D1668" s="51">
        <v>132940.6</v>
      </c>
      <c r="E1668" s="52">
        <f t="shared" si="1"/>
        <v>132940.6</v>
      </c>
      <c r="F1668" s="14" t="str">
        <f t="shared" si="2"/>
        <v>#N/A</v>
      </c>
      <c r="G1668" s="14" t="str">
        <f t="shared" si="3"/>
        <v>#N/A</v>
      </c>
      <c r="H1668" s="52">
        <f t="shared" si="4"/>
        <v>132940.6</v>
      </c>
      <c r="I1668" s="18">
        <v>14.8</v>
      </c>
      <c r="J1668" s="18"/>
    </row>
    <row r="1669">
      <c r="A1669" s="6">
        <v>43672.0</v>
      </c>
      <c r="B1669" s="14" t="s">
        <v>47</v>
      </c>
      <c r="C1669" s="51" t="s">
        <v>46</v>
      </c>
      <c r="D1669" s="51">
        <v>136493.1</v>
      </c>
      <c r="E1669" s="52">
        <f t="shared" si="1"/>
        <v>136493.1</v>
      </c>
      <c r="F1669" s="14" t="str">
        <f t="shared" si="2"/>
        <v>#N/A</v>
      </c>
      <c r="G1669" s="14" t="str">
        <f t="shared" si="3"/>
        <v>#N/A</v>
      </c>
      <c r="H1669" s="52">
        <f t="shared" si="4"/>
        <v>136493.1</v>
      </c>
      <c r="I1669" s="18">
        <v>14.0</v>
      </c>
      <c r="J1669" s="18"/>
    </row>
    <row r="1670">
      <c r="A1670" s="6">
        <v>43673.0</v>
      </c>
      <c r="B1670" s="14" t="s">
        <v>47</v>
      </c>
      <c r="C1670" s="51" t="s">
        <v>46</v>
      </c>
      <c r="D1670" s="51">
        <v>121958.7</v>
      </c>
      <c r="E1670" s="52">
        <f t="shared" si="1"/>
        <v>121958.7</v>
      </c>
      <c r="F1670" s="14" t="str">
        <f t="shared" si="2"/>
        <v>#N/A</v>
      </c>
      <c r="G1670" s="14" t="str">
        <f t="shared" si="3"/>
        <v>#N/A</v>
      </c>
      <c r="H1670" s="52">
        <f t="shared" si="4"/>
        <v>121958.7</v>
      </c>
      <c r="I1670" s="18">
        <v>15.3</v>
      </c>
      <c r="J1670" s="18"/>
    </row>
    <row r="1671">
      <c r="A1671" s="6">
        <v>43674.0</v>
      </c>
      <c r="B1671" s="14" t="s">
        <v>47</v>
      </c>
      <c r="C1671" s="51" t="s">
        <v>46</v>
      </c>
      <c r="D1671" s="51">
        <v>118413.1</v>
      </c>
      <c r="E1671" s="52">
        <f t="shared" si="1"/>
        <v>118413.1</v>
      </c>
      <c r="F1671" s="14" t="str">
        <f t="shared" si="2"/>
        <v>#N/A</v>
      </c>
      <c r="G1671" s="14" t="str">
        <f t="shared" si="3"/>
        <v>#N/A</v>
      </c>
      <c r="H1671" s="52">
        <f t="shared" si="4"/>
        <v>118413.1</v>
      </c>
      <c r="I1671" s="18">
        <v>15.1</v>
      </c>
      <c r="J1671" s="18"/>
    </row>
    <row r="1672">
      <c r="A1672" s="6">
        <v>43675.0</v>
      </c>
      <c r="B1672" s="14" t="s">
        <v>47</v>
      </c>
      <c r="C1672" s="51" t="s">
        <v>46</v>
      </c>
      <c r="D1672" s="51">
        <v>133205.2</v>
      </c>
      <c r="E1672" s="52">
        <f t="shared" si="1"/>
        <v>133205.2</v>
      </c>
      <c r="F1672" s="14" t="str">
        <f t="shared" si="2"/>
        <v>#N/A</v>
      </c>
      <c r="G1672" s="14" t="str">
        <f t="shared" si="3"/>
        <v>#N/A</v>
      </c>
      <c r="H1672" s="52">
        <f t="shared" si="4"/>
        <v>133205.2</v>
      </c>
      <c r="I1672" s="18">
        <v>14.6</v>
      </c>
      <c r="J1672" s="18"/>
    </row>
    <row r="1673">
      <c r="A1673" s="6">
        <v>43676.0</v>
      </c>
      <c r="B1673" s="14" t="s">
        <v>47</v>
      </c>
      <c r="C1673" s="51" t="s">
        <v>46</v>
      </c>
      <c r="D1673" s="51">
        <v>138858.0</v>
      </c>
      <c r="E1673" s="52">
        <f t="shared" si="1"/>
        <v>138858</v>
      </c>
      <c r="F1673" s="14" t="str">
        <f t="shared" si="2"/>
        <v>#N/A</v>
      </c>
      <c r="G1673" s="14" t="str">
        <f t="shared" si="3"/>
        <v>#N/A</v>
      </c>
      <c r="H1673" s="52">
        <f t="shared" si="4"/>
        <v>138858</v>
      </c>
      <c r="I1673" s="18">
        <v>12.5</v>
      </c>
      <c r="J1673" s="18"/>
    </row>
    <row r="1674">
      <c r="A1674" s="6">
        <v>43677.0</v>
      </c>
      <c r="B1674" s="14" t="s">
        <v>47</v>
      </c>
      <c r="C1674" s="51" t="s">
        <v>46</v>
      </c>
      <c r="D1674" s="51">
        <v>140275.8</v>
      </c>
      <c r="E1674" s="52">
        <f t="shared" si="1"/>
        <v>140275.8</v>
      </c>
      <c r="F1674" s="14" t="str">
        <f t="shared" si="2"/>
        <v>#N/A</v>
      </c>
      <c r="G1674" s="14" t="str">
        <f t="shared" si="3"/>
        <v>#N/A</v>
      </c>
      <c r="H1674" s="52">
        <f t="shared" si="4"/>
        <v>140275.8</v>
      </c>
      <c r="I1674" s="18">
        <v>12.5</v>
      </c>
      <c r="J1674" s="18"/>
    </row>
    <row r="1675">
      <c r="A1675" s="6">
        <v>43678.0</v>
      </c>
      <c r="B1675" s="14" t="s">
        <v>47</v>
      </c>
      <c r="C1675" s="51" t="s">
        <v>46</v>
      </c>
      <c r="D1675" s="51">
        <v>137651.1</v>
      </c>
      <c r="E1675" s="52">
        <f t="shared" si="1"/>
        <v>137651.1</v>
      </c>
      <c r="F1675" s="14" t="str">
        <f t="shared" si="2"/>
        <v>#N/A</v>
      </c>
      <c r="G1675" s="14" t="str">
        <f t="shared" si="3"/>
        <v>#N/A</v>
      </c>
      <c r="H1675" s="52">
        <f t="shared" si="4"/>
        <v>137651.1</v>
      </c>
      <c r="I1675" s="18">
        <v>13.8</v>
      </c>
      <c r="J1675" s="18"/>
    </row>
    <row r="1676">
      <c r="A1676" s="6">
        <v>43679.0</v>
      </c>
      <c r="B1676" s="14" t="s">
        <v>47</v>
      </c>
      <c r="C1676" s="51" t="s">
        <v>46</v>
      </c>
      <c r="D1676" s="51">
        <v>135633.9</v>
      </c>
      <c r="E1676" s="52">
        <f t="shared" si="1"/>
        <v>135633.9</v>
      </c>
      <c r="F1676" s="14" t="str">
        <f t="shared" si="2"/>
        <v>#N/A</v>
      </c>
      <c r="G1676" s="14" t="str">
        <f t="shared" si="3"/>
        <v>#N/A</v>
      </c>
      <c r="H1676" s="52">
        <f t="shared" si="4"/>
        <v>135633.9</v>
      </c>
      <c r="I1676" s="18">
        <v>12.7</v>
      </c>
      <c r="J1676" s="18"/>
    </row>
    <row r="1677">
      <c r="A1677" s="6">
        <v>43680.0</v>
      </c>
      <c r="B1677" s="14" t="s">
        <v>47</v>
      </c>
      <c r="C1677" s="51" t="s">
        <v>46</v>
      </c>
      <c r="D1677" s="51">
        <v>119933.7</v>
      </c>
      <c r="E1677" s="52">
        <f t="shared" si="1"/>
        <v>119933.7</v>
      </c>
      <c r="F1677" s="14" t="str">
        <f t="shared" si="2"/>
        <v>#N/A</v>
      </c>
      <c r="G1677" s="14" t="str">
        <f t="shared" si="3"/>
        <v>#N/A</v>
      </c>
      <c r="H1677" s="52">
        <f t="shared" si="4"/>
        <v>119933.7</v>
      </c>
      <c r="I1677" s="18">
        <v>13.9</v>
      </c>
      <c r="J1677" s="18"/>
    </row>
    <row r="1678">
      <c r="A1678" s="6">
        <v>43681.0</v>
      </c>
      <c r="B1678" s="14" t="s">
        <v>47</v>
      </c>
      <c r="C1678" s="51" t="s">
        <v>46</v>
      </c>
      <c r="D1678" s="51">
        <v>120350.2</v>
      </c>
      <c r="E1678" s="52">
        <f t="shared" si="1"/>
        <v>120350.2</v>
      </c>
      <c r="F1678" s="14" t="str">
        <f t="shared" si="2"/>
        <v>#N/A</v>
      </c>
      <c r="G1678" s="14" t="str">
        <f t="shared" si="3"/>
        <v>#N/A</v>
      </c>
      <c r="H1678" s="52">
        <f t="shared" si="4"/>
        <v>120350.2</v>
      </c>
      <c r="I1678" s="18">
        <v>13.1</v>
      </c>
      <c r="J1678" s="18"/>
    </row>
    <row r="1679">
      <c r="A1679" s="6">
        <v>43682.0</v>
      </c>
      <c r="B1679" s="14" t="s">
        <v>47</v>
      </c>
      <c r="C1679" s="51" t="s">
        <v>46</v>
      </c>
      <c r="D1679" s="51">
        <v>125652.1</v>
      </c>
      <c r="E1679" s="52">
        <f t="shared" si="1"/>
        <v>125652.1</v>
      </c>
      <c r="F1679" s="14" t="str">
        <f t="shared" si="2"/>
        <v>#N/A</v>
      </c>
      <c r="G1679" s="14" t="str">
        <f t="shared" si="3"/>
        <v>#N/A</v>
      </c>
      <c r="H1679" s="52">
        <f t="shared" si="4"/>
        <v>125652.1</v>
      </c>
      <c r="I1679" s="18">
        <v>15.8</v>
      </c>
      <c r="J1679" s="18"/>
    </row>
    <row r="1680">
      <c r="A1680" s="6">
        <v>43683.0</v>
      </c>
      <c r="B1680" s="14" t="s">
        <v>47</v>
      </c>
      <c r="C1680" s="51" t="s">
        <v>46</v>
      </c>
      <c r="D1680" s="51">
        <v>132120.4</v>
      </c>
      <c r="E1680" s="52">
        <f t="shared" si="1"/>
        <v>132120.4</v>
      </c>
      <c r="F1680" s="14" t="str">
        <f t="shared" si="2"/>
        <v>#N/A</v>
      </c>
      <c r="G1680" s="14" t="str">
        <f t="shared" si="3"/>
        <v>#N/A</v>
      </c>
      <c r="H1680" s="52">
        <f t="shared" si="4"/>
        <v>132120.4</v>
      </c>
      <c r="I1680" s="18">
        <v>13.5</v>
      </c>
      <c r="J1680" s="18"/>
    </row>
    <row r="1681">
      <c r="A1681" s="6">
        <v>43684.0</v>
      </c>
      <c r="B1681" s="14" t="s">
        <v>47</v>
      </c>
      <c r="C1681" s="51" t="s">
        <v>46</v>
      </c>
      <c r="D1681" s="51">
        <v>136315.4</v>
      </c>
      <c r="E1681" s="52">
        <f t="shared" si="1"/>
        <v>136315.4</v>
      </c>
      <c r="F1681" s="14" t="str">
        <f t="shared" si="2"/>
        <v>#N/A</v>
      </c>
      <c r="G1681" s="14" t="str">
        <f t="shared" si="3"/>
        <v>#N/A</v>
      </c>
      <c r="H1681" s="52">
        <f t="shared" si="4"/>
        <v>136315.4</v>
      </c>
      <c r="I1681" s="18">
        <v>14.1</v>
      </c>
      <c r="J1681" s="18"/>
    </row>
    <row r="1682">
      <c r="A1682" s="6">
        <v>43685.0</v>
      </c>
      <c r="B1682" s="14" t="s">
        <v>47</v>
      </c>
      <c r="C1682" s="51" t="s">
        <v>46</v>
      </c>
      <c r="D1682" s="51">
        <v>133004.7</v>
      </c>
      <c r="E1682" s="52">
        <f t="shared" si="1"/>
        <v>133004.7</v>
      </c>
      <c r="F1682" s="14" t="str">
        <f t="shared" si="2"/>
        <v>#N/A</v>
      </c>
      <c r="G1682" s="14" t="str">
        <f t="shared" si="3"/>
        <v>#N/A</v>
      </c>
      <c r="H1682" s="52">
        <f t="shared" si="4"/>
        <v>133004.7</v>
      </c>
      <c r="I1682" s="18">
        <v>13.9</v>
      </c>
      <c r="J1682" s="18"/>
    </row>
    <row r="1683">
      <c r="A1683" s="6">
        <v>43686.0</v>
      </c>
      <c r="B1683" s="14" t="s">
        <v>47</v>
      </c>
      <c r="C1683" s="51" t="s">
        <v>46</v>
      </c>
      <c r="D1683" s="51">
        <v>142555.1</v>
      </c>
      <c r="E1683" s="52">
        <f t="shared" si="1"/>
        <v>142555.1</v>
      </c>
      <c r="F1683" s="14" t="str">
        <f t="shared" si="2"/>
        <v>#N/A</v>
      </c>
      <c r="G1683" s="14" t="str">
        <f t="shared" si="3"/>
        <v>#N/A</v>
      </c>
      <c r="H1683" s="52">
        <f t="shared" si="4"/>
        <v>142555.1</v>
      </c>
      <c r="I1683" s="18">
        <v>10.1</v>
      </c>
      <c r="J1683" s="18"/>
    </row>
    <row r="1684">
      <c r="A1684" s="6">
        <v>43687.0</v>
      </c>
      <c r="B1684" s="14" t="s">
        <v>47</v>
      </c>
      <c r="C1684" s="51" t="s">
        <v>46</v>
      </c>
      <c r="D1684" s="51">
        <v>128554.6</v>
      </c>
      <c r="E1684" s="52">
        <f t="shared" si="1"/>
        <v>128554.6</v>
      </c>
      <c r="F1684" s="14" t="str">
        <f t="shared" si="2"/>
        <v>#N/A</v>
      </c>
      <c r="G1684" s="14" t="str">
        <f t="shared" si="3"/>
        <v>#N/A</v>
      </c>
      <c r="H1684" s="52">
        <f t="shared" si="4"/>
        <v>128554.6</v>
      </c>
      <c r="I1684" s="18">
        <v>12.5</v>
      </c>
      <c r="J1684" s="18"/>
    </row>
    <row r="1685">
      <c r="A1685" s="6">
        <v>43688.0</v>
      </c>
      <c r="B1685" s="14" t="s">
        <v>47</v>
      </c>
      <c r="C1685" s="51" t="s">
        <v>46</v>
      </c>
      <c r="D1685" s="51">
        <v>121028.3</v>
      </c>
      <c r="E1685" s="52">
        <f t="shared" si="1"/>
        <v>121028.3</v>
      </c>
      <c r="F1685" s="14" t="str">
        <f t="shared" si="2"/>
        <v>#N/A</v>
      </c>
      <c r="G1685" s="14" t="str">
        <f t="shared" si="3"/>
        <v>#N/A</v>
      </c>
      <c r="H1685" s="52">
        <f t="shared" si="4"/>
        <v>121028.3</v>
      </c>
      <c r="I1685" s="18">
        <v>12.9</v>
      </c>
      <c r="J1685" s="18"/>
    </row>
    <row r="1686">
      <c r="A1686" s="6">
        <v>43689.0</v>
      </c>
      <c r="B1686" s="14" t="s">
        <v>47</v>
      </c>
      <c r="C1686" s="51" t="s">
        <v>46</v>
      </c>
      <c r="D1686" s="51">
        <v>136683.4</v>
      </c>
      <c r="E1686" s="52">
        <f t="shared" si="1"/>
        <v>136683.4</v>
      </c>
      <c r="F1686" s="14" t="str">
        <f t="shared" si="2"/>
        <v>#N/A</v>
      </c>
      <c r="G1686" s="14" t="str">
        <f t="shared" si="3"/>
        <v>#N/A</v>
      </c>
      <c r="H1686" s="52">
        <f t="shared" si="4"/>
        <v>136683.4</v>
      </c>
      <c r="I1686" s="18">
        <v>12.0</v>
      </c>
      <c r="J1686" s="18"/>
    </row>
    <row r="1687">
      <c r="A1687" s="6">
        <v>43690.0</v>
      </c>
      <c r="B1687" s="14" t="s">
        <v>47</v>
      </c>
      <c r="C1687" s="51" t="s">
        <v>46</v>
      </c>
      <c r="D1687" s="51">
        <v>141474.3</v>
      </c>
      <c r="E1687" s="52">
        <f t="shared" si="1"/>
        <v>141474.3</v>
      </c>
      <c r="F1687" s="14" t="str">
        <f t="shared" si="2"/>
        <v>#N/A</v>
      </c>
      <c r="G1687" s="14" t="str">
        <f t="shared" si="3"/>
        <v>#N/A</v>
      </c>
      <c r="H1687" s="52">
        <f t="shared" si="4"/>
        <v>141474.3</v>
      </c>
      <c r="I1687" s="18">
        <v>13.1</v>
      </c>
      <c r="J1687" s="18"/>
    </row>
    <row r="1688">
      <c r="A1688" s="6">
        <v>43691.0</v>
      </c>
      <c r="B1688" s="14" t="s">
        <v>47</v>
      </c>
      <c r="C1688" s="51" t="s">
        <v>46</v>
      </c>
      <c r="D1688" s="51">
        <v>134681.4</v>
      </c>
      <c r="E1688" s="52">
        <f t="shared" si="1"/>
        <v>134681.4</v>
      </c>
      <c r="F1688" s="14" t="str">
        <f t="shared" si="2"/>
        <v>#N/A</v>
      </c>
      <c r="G1688" s="14" t="str">
        <f t="shared" si="3"/>
        <v>#N/A</v>
      </c>
      <c r="H1688" s="52">
        <f t="shared" si="4"/>
        <v>134681.4</v>
      </c>
      <c r="I1688" s="18">
        <v>13.8</v>
      </c>
      <c r="J1688" s="18"/>
    </row>
    <row r="1689">
      <c r="A1689" s="6">
        <v>43692.0</v>
      </c>
      <c r="B1689" s="14" t="s">
        <v>47</v>
      </c>
      <c r="C1689" s="51" t="s">
        <v>46</v>
      </c>
      <c r="D1689" s="51">
        <v>128119.7</v>
      </c>
      <c r="E1689" s="52">
        <f t="shared" si="1"/>
        <v>128119.7</v>
      </c>
      <c r="F1689" s="14" t="str">
        <f t="shared" si="2"/>
        <v>#N/A</v>
      </c>
      <c r="G1689" s="14" t="str">
        <f t="shared" si="3"/>
        <v>#N/A</v>
      </c>
      <c r="H1689" s="52">
        <f t="shared" si="4"/>
        <v>128119.7</v>
      </c>
      <c r="I1689" s="18">
        <v>16.2</v>
      </c>
      <c r="J1689" s="18"/>
    </row>
    <row r="1690">
      <c r="A1690" s="6">
        <v>43693.0</v>
      </c>
      <c r="B1690" s="14" t="s">
        <v>47</v>
      </c>
      <c r="C1690" s="51" t="s">
        <v>46</v>
      </c>
      <c r="D1690" s="51">
        <v>129781.2</v>
      </c>
      <c r="E1690" s="52">
        <f t="shared" si="1"/>
        <v>129781.2</v>
      </c>
      <c r="F1690" s="14" t="str">
        <f t="shared" si="2"/>
        <v>#N/A</v>
      </c>
      <c r="G1690" s="14" t="str">
        <f t="shared" si="3"/>
        <v>#N/A</v>
      </c>
      <c r="H1690" s="52">
        <f t="shared" si="4"/>
        <v>129781.2</v>
      </c>
      <c r="I1690" s="18">
        <v>16.9</v>
      </c>
      <c r="J1690" s="18"/>
    </row>
    <row r="1691">
      <c r="A1691" s="6">
        <v>43694.0</v>
      </c>
      <c r="B1691" s="14" t="s">
        <v>47</v>
      </c>
      <c r="C1691" s="51" t="s">
        <v>46</v>
      </c>
      <c r="D1691" s="51">
        <v>115460.6</v>
      </c>
      <c r="E1691" s="52">
        <f t="shared" si="1"/>
        <v>115460.6</v>
      </c>
      <c r="F1691" s="14" t="str">
        <f t="shared" si="2"/>
        <v>#N/A</v>
      </c>
      <c r="G1691" s="14" t="str">
        <f t="shared" si="3"/>
        <v>#N/A</v>
      </c>
      <c r="H1691" s="52">
        <f t="shared" si="4"/>
        <v>115460.6</v>
      </c>
      <c r="I1691" s="18">
        <v>16.5</v>
      </c>
      <c r="J1691" s="18"/>
    </row>
    <row r="1692">
      <c r="A1692" s="6">
        <v>43695.0</v>
      </c>
      <c r="B1692" s="14" t="s">
        <v>47</v>
      </c>
      <c r="C1692" s="51" t="s">
        <v>46</v>
      </c>
      <c r="D1692" s="51">
        <v>110816.4</v>
      </c>
      <c r="E1692" s="52">
        <f t="shared" si="1"/>
        <v>110816.4</v>
      </c>
      <c r="F1692" s="14" t="str">
        <f t="shared" si="2"/>
        <v>#N/A</v>
      </c>
      <c r="G1692" s="14" t="str">
        <f t="shared" si="3"/>
        <v>#N/A</v>
      </c>
      <c r="H1692" s="52">
        <f t="shared" si="4"/>
        <v>110816.4</v>
      </c>
      <c r="I1692" s="18">
        <v>19.4</v>
      </c>
      <c r="J1692" s="18"/>
    </row>
    <row r="1693">
      <c r="A1693" s="6">
        <v>43696.0</v>
      </c>
      <c r="B1693" s="14" t="s">
        <v>47</v>
      </c>
      <c r="C1693" s="51" t="s">
        <v>46</v>
      </c>
      <c r="D1693" s="51">
        <v>131067.3</v>
      </c>
      <c r="E1693" s="52">
        <f t="shared" si="1"/>
        <v>131067.3</v>
      </c>
      <c r="F1693" s="14" t="str">
        <f t="shared" si="2"/>
        <v>#N/A</v>
      </c>
      <c r="G1693" s="14" t="str">
        <f t="shared" si="3"/>
        <v>#N/A</v>
      </c>
      <c r="H1693" s="52">
        <f t="shared" si="4"/>
        <v>131067.3</v>
      </c>
      <c r="I1693" s="18">
        <v>12.3</v>
      </c>
      <c r="J1693" s="18"/>
    </row>
    <row r="1694">
      <c r="A1694" s="6">
        <v>43697.0</v>
      </c>
      <c r="B1694" s="14" t="s">
        <v>47</v>
      </c>
      <c r="C1694" s="51" t="s">
        <v>46</v>
      </c>
      <c r="D1694" s="51">
        <v>131438.6</v>
      </c>
      <c r="E1694" s="52">
        <f t="shared" si="1"/>
        <v>131438.6</v>
      </c>
      <c r="F1694" s="14" t="str">
        <f t="shared" si="2"/>
        <v>#N/A</v>
      </c>
      <c r="G1694" s="14" t="str">
        <f t="shared" si="3"/>
        <v>#N/A</v>
      </c>
      <c r="H1694" s="52">
        <f t="shared" si="4"/>
        <v>131438.6</v>
      </c>
      <c r="I1694" s="18">
        <v>17.0</v>
      </c>
      <c r="J1694" s="18"/>
    </row>
    <row r="1695">
      <c r="A1695" s="6">
        <v>43698.0</v>
      </c>
      <c r="B1695" s="14" t="s">
        <v>47</v>
      </c>
      <c r="C1695" s="51" t="s">
        <v>46</v>
      </c>
      <c r="D1695" s="51">
        <v>120747.1</v>
      </c>
      <c r="E1695" s="52">
        <f t="shared" si="1"/>
        <v>120747.1</v>
      </c>
      <c r="F1695" s="14" t="str">
        <f t="shared" si="2"/>
        <v>#N/A</v>
      </c>
      <c r="G1695" s="14" t="str">
        <f t="shared" si="3"/>
        <v>#N/A</v>
      </c>
      <c r="H1695" s="52">
        <f t="shared" si="4"/>
        <v>120747.1</v>
      </c>
      <c r="I1695" s="18">
        <v>16.6</v>
      </c>
      <c r="J1695" s="18"/>
    </row>
    <row r="1696">
      <c r="A1696" s="6">
        <v>43699.0</v>
      </c>
      <c r="B1696" s="14" t="s">
        <v>47</v>
      </c>
      <c r="C1696" s="51" t="s">
        <v>46</v>
      </c>
      <c r="D1696" s="51">
        <v>127698.0</v>
      </c>
      <c r="E1696" s="52">
        <f t="shared" si="1"/>
        <v>127698</v>
      </c>
      <c r="F1696" s="14" t="str">
        <f t="shared" si="2"/>
        <v>#N/A</v>
      </c>
      <c r="G1696" s="14" t="str">
        <f t="shared" si="3"/>
        <v>#N/A</v>
      </c>
      <c r="H1696" s="52">
        <f t="shared" si="4"/>
        <v>127698</v>
      </c>
      <c r="I1696" s="18">
        <v>13.0</v>
      </c>
      <c r="J1696" s="18"/>
    </row>
    <row r="1697">
      <c r="A1697" s="6">
        <v>43700.0</v>
      </c>
      <c r="B1697" s="14" t="s">
        <v>47</v>
      </c>
      <c r="C1697" s="51" t="s">
        <v>46</v>
      </c>
      <c r="D1697" s="51">
        <v>126763.4</v>
      </c>
      <c r="E1697" s="52">
        <f t="shared" si="1"/>
        <v>126763.4</v>
      </c>
      <c r="F1697" s="14" t="str">
        <f t="shared" si="2"/>
        <v>#N/A</v>
      </c>
      <c r="G1697" s="14" t="str">
        <f t="shared" si="3"/>
        <v>#N/A</v>
      </c>
      <c r="H1697" s="52">
        <f t="shared" si="4"/>
        <v>126763.4</v>
      </c>
      <c r="I1697" s="18">
        <v>15.1</v>
      </c>
      <c r="J1697" s="18"/>
    </row>
    <row r="1698">
      <c r="A1698" s="6">
        <v>43701.0</v>
      </c>
      <c r="B1698" s="14" t="s">
        <v>47</v>
      </c>
      <c r="C1698" s="51" t="s">
        <v>46</v>
      </c>
      <c r="D1698" s="51">
        <v>107303.5</v>
      </c>
      <c r="E1698" s="52">
        <f t="shared" si="1"/>
        <v>107303.5</v>
      </c>
      <c r="F1698" s="14" t="str">
        <f t="shared" si="2"/>
        <v>#N/A</v>
      </c>
      <c r="G1698" s="14" t="str">
        <f t="shared" si="3"/>
        <v>#N/A</v>
      </c>
      <c r="H1698" s="52">
        <f t="shared" si="4"/>
        <v>107303.5</v>
      </c>
      <c r="I1698" s="18">
        <v>18.0</v>
      </c>
      <c r="J1698" s="18"/>
    </row>
    <row r="1699">
      <c r="A1699" s="6">
        <v>43702.0</v>
      </c>
      <c r="B1699" s="14" t="s">
        <v>47</v>
      </c>
      <c r="C1699" s="51" t="s">
        <v>46</v>
      </c>
      <c r="D1699" s="51">
        <v>113980.3</v>
      </c>
      <c r="E1699" s="52">
        <f t="shared" si="1"/>
        <v>113980.3</v>
      </c>
      <c r="F1699" s="14" t="str">
        <f t="shared" si="2"/>
        <v>#N/A</v>
      </c>
      <c r="G1699" s="14" t="str">
        <f t="shared" si="3"/>
        <v>#N/A</v>
      </c>
      <c r="H1699" s="52">
        <f t="shared" si="4"/>
        <v>113980.3</v>
      </c>
      <c r="I1699" s="18">
        <v>12.9</v>
      </c>
      <c r="J1699" s="18"/>
    </row>
    <row r="1700">
      <c r="A1700" s="6">
        <v>43703.0</v>
      </c>
      <c r="B1700" s="14" t="s">
        <v>47</v>
      </c>
      <c r="C1700" s="51" t="s">
        <v>46</v>
      </c>
      <c r="D1700" s="51">
        <v>132704.4</v>
      </c>
      <c r="E1700" s="52">
        <f t="shared" si="1"/>
        <v>132704.4</v>
      </c>
      <c r="F1700" s="14" t="str">
        <f t="shared" si="2"/>
        <v>#N/A</v>
      </c>
      <c r="G1700" s="14" t="str">
        <f t="shared" si="3"/>
        <v>#N/A</v>
      </c>
      <c r="H1700" s="52">
        <f t="shared" si="4"/>
        <v>132704.4</v>
      </c>
      <c r="I1700" s="18">
        <v>14.4</v>
      </c>
      <c r="J1700" s="18"/>
    </row>
    <row r="1701">
      <c r="A1701" s="6">
        <v>43704.0</v>
      </c>
      <c r="B1701" s="14" t="s">
        <v>47</v>
      </c>
      <c r="C1701" s="51" t="s">
        <v>46</v>
      </c>
      <c r="D1701" s="51">
        <v>130964.9</v>
      </c>
      <c r="E1701" s="52">
        <f t="shared" si="1"/>
        <v>130964.9</v>
      </c>
      <c r="F1701" s="14" t="str">
        <f t="shared" si="2"/>
        <v>#N/A</v>
      </c>
      <c r="G1701" s="14" t="str">
        <f t="shared" si="3"/>
        <v>#N/A</v>
      </c>
      <c r="H1701" s="52">
        <f t="shared" si="4"/>
        <v>130964.9</v>
      </c>
      <c r="I1701" s="18">
        <v>15.3</v>
      </c>
      <c r="J1701" s="18"/>
    </row>
    <row r="1702">
      <c r="A1702" s="6">
        <v>43705.0</v>
      </c>
      <c r="B1702" s="14" t="s">
        <v>47</v>
      </c>
      <c r="C1702" s="51" t="s">
        <v>46</v>
      </c>
      <c r="D1702" s="51">
        <v>137660.9</v>
      </c>
      <c r="E1702" s="52">
        <f t="shared" si="1"/>
        <v>137660.9</v>
      </c>
      <c r="F1702" s="14" t="str">
        <f t="shared" si="2"/>
        <v>#N/A</v>
      </c>
      <c r="G1702" s="14" t="str">
        <f t="shared" si="3"/>
        <v>#N/A</v>
      </c>
      <c r="H1702" s="52">
        <f t="shared" si="4"/>
        <v>137660.9</v>
      </c>
      <c r="I1702" s="18">
        <v>13.4</v>
      </c>
      <c r="J1702" s="18"/>
    </row>
    <row r="1703">
      <c r="A1703" s="6">
        <v>43706.0</v>
      </c>
      <c r="B1703" s="14" t="s">
        <v>47</v>
      </c>
      <c r="C1703" s="51" t="s">
        <v>46</v>
      </c>
      <c r="D1703" s="51">
        <v>134233.3</v>
      </c>
      <c r="E1703" s="52">
        <f t="shared" si="1"/>
        <v>134233.3</v>
      </c>
      <c r="F1703" s="14" t="str">
        <f t="shared" si="2"/>
        <v>#N/A</v>
      </c>
      <c r="G1703" s="14" t="str">
        <f t="shared" si="3"/>
        <v>#N/A</v>
      </c>
      <c r="H1703" s="52">
        <f t="shared" si="4"/>
        <v>134233.3</v>
      </c>
      <c r="I1703" s="18">
        <v>13.0</v>
      </c>
      <c r="J1703" s="18"/>
    </row>
    <row r="1704">
      <c r="A1704" s="6">
        <v>43707.0</v>
      </c>
      <c r="B1704" s="14" t="s">
        <v>47</v>
      </c>
      <c r="C1704" s="51" t="s">
        <v>46</v>
      </c>
      <c r="D1704" s="51">
        <v>131871.1</v>
      </c>
      <c r="E1704" s="52">
        <f t="shared" si="1"/>
        <v>131871.1</v>
      </c>
      <c r="F1704" s="14" t="str">
        <f t="shared" si="2"/>
        <v>#N/A</v>
      </c>
      <c r="G1704" s="14" t="str">
        <f t="shared" si="3"/>
        <v>#N/A</v>
      </c>
      <c r="H1704" s="52">
        <f t="shared" si="4"/>
        <v>131871.1</v>
      </c>
      <c r="I1704" s="18">
        <v>15.3</v>
      </c>
      <c r="J1704" s="18"/>
    </row>
    <row r="1705">
      <c r="A1705" s="6">
        <v>43708.0</v>
      </c>
      <c r="B1705" s="14" t="s">
        <v>47</v>
      </c>
      <c r="C1705" s="51" t="s">
        <v>46</v>
      </c>
      <c r="D1705" s="51">
        <v>107616.0</v>
      </c>
      <c r="E1705" s="52">
        <f t="shared" si="1"/>
        <v>107616</v>
      </c>
      <c r="F1705" s="14" t="str">
        <f t="shared" si="2"/>
        <v>#N/A</v>
      </c>
      <c r="G1705" s="14" t="str">
        <f t="shared" si="3"/>
        <v>#N/A</v>
      </c>
      <c r="H1705" s="52">
        <f t="shared" si="4"/>
        <v>107616</v>
      </c>
      <c r="I1705" s="18">
        <v>18.2</v>
      </c>
      <c r="J1705" s="18"/>
    </row>
    <row r="1706">
      <c r="A1706" s="6">
        <v>43709.0</v>
      </c>
      <c r="B1706" s="14" t="s">
        <v>47</v>
      </c>
      <c r="C1706" s="51" t="s">
        <v>46</v>
      </c>
      <c r="D1706" s="51">
        <v>106779.5</v>
      </c>
      <c r="E1706" s="52">
        <f t="shared" si="1"/>
        <v>106779.5</v>
      </c>
      <c r="F1706" s="14" t="str">
        <f t="shared" si="2"/>
        <v>#N/A</v>
      </c>
      <c r="G1706" s="14" t="str">
        <f t="shared" si="3"/>
        <v>#N/A</v>
      </c>
      <c r="H1706" s="52">
        <f t="shared" si="4"/>
        <v>106779.5</v>
      </c>
      <c r="I1706" s="18">
        <v>19.6</v>
      </c>
      <c r="J1706" s="18"/>
    </row>
    <row r="1707">
      <c r="A1707" s="6">
        <v>43710.0</v>
      </c>
      <c r="B1707" s="14" t="s">
        <v>47</v>
      </c>
      <c r="C1707" s="51" t="s">
        <v>46</v>
      </c>
      <c r="D1707" s="51">
        <v>121697.4</v>
      </c>
      <c r="E1707" s="52">
        <f t="shared" si="1"/>
        <v>121697.4</v>
      </c>
      <c r="F1707" s="14" t="str">
        <f t="shared" si="2"/>
        <v>#N/A</v>
      </c>
      <c r="G1707" s="14" t="str">
        <f t="shared" si="3"/>
        <v>#N/A</v>
      </c>
      <c r="H1707" s="52">
        <f t="shared" si="4"/>
        <v>121697.4</v>
      </c>
      <c r="I1707" s="18">
        <v>17.6</v>
      </c>
      <c r="J1707" s="18"/>
    </row>
    <row r="1708">
      <c r="A1708" s="6">
        <v>43711.0</v>
      </c>
      <c r="B1708" s="14" t="s">
        <v>47</v>
      </c>
      <c r="C1708" s="51" t="s">
        <v>46</v>
      </c>
      <c r="D1708" s="51">
        <v>118871.2</v>
      </c>
      <c r="E1708" s="52">
        <f t="shared" si="1"/>
        <v>118871.2</v>
      </c>
      <c r="F1708" s="14" t="str">
        <f t="shared" si="2"/>
        <v>#N/A</v>
      </c>
      <c r="G1708" s="14" t="str">
        <f t="shared" si="3"/>
        <v>#N/A</v>
      </c>
      <c r="H1708" s="52">
        <f t="shared" si="4"/>
        <v>118871.2</v>
      </c>
      <c r="I1708" s="18">
        <v>19.6</v>
      </c>
      <c r="J1708" s="18"/>
    </row>
    <row r="1709">
      <c r="A1709" s="6">
        <v>43712.0</v>
      </c>
      <c r="B1709" s="14" t="s">
        <v>47</v>
      </c>
      <c r="C1709" s="51" t="s">
        <v>46</v>
      </c>
      <c r="D1709" s="51">
        <v>122652.8</v>
      </c>
      <c r="E1709" s="52">
        <f t="shared" si="1"/>
        <v>122652.8</v>
      </c>
      <c r="F1709" s="14" t="str">
        <f t="shared" si="2"/>
        <v>#N/A</v>
      </c>
      <c r="G1709" s="14" t="str">
        <f t="shared" si="3"/>
        <v>#N/A</v>
      </c>
      <c r="H1709" s="52">
        <f t="shared" si="4"/>
        <v>122652.8</v>
      </c>
      <c r="I1709" s="18">
        <v>18.7</v>
      </c>
      <c r="J1709" s="18"/>
    </row>
    <row r="1710">
      <c r="A1710" s="6">
        <v>43713.0</v>
      </c>
      <c r="B1710" s="14" t="s">
        <v>47</v>
      </c>
      <c r="C1710" s="51" t="s">
        <v>46</v>
      </c>
      <c r="D1710" s="51">
        <v>120223.2</v>
      </c>
      <c r="E1710" s="52">
        <f t="shared" si="1"/>
        <v>120223.2</v>
      </c>
      <c r="F1710" s="14" t="str">
        <f t="shared" si="2"/>
        <v>#N/A</v>
      </c>
      <c r="G1710" s="14" t="str">
        <f t="shared" si="3"/>
        <v>#N/A</v>
      </c>
      <c r="H1710" s="52">
        <f t="shared" si="4"/>
        <v>120223.2</v>
      </c>
      <c r="I1710" s="18">
        <v>21.2</v>
      </c>
      <c r="J1710" s="18"/>
    </row>
    <row r="1711">
      <c r="A1711" s="6">
        <v>43714.0</v>
      </c>
      <c r="B1711" s="14" t="s">
        <v>47</v>
      </c>
      <c r="C1711" s="51" t="s">
        <v>46</v>
      </c>
      <c r="D1711" s="51">
        <v>122222.7</v>
      </c>
      <c r="E1711" s="52">
        <f t="shared" si="1"/>
        <v>122222.7</v>
      </c>
      <c r="F1711" s="14" t="str">
        <f t="shared" si="2"/>
        <v>#N/A</v>
      </c>
      <c r="G1711" s="14" t="str">
        <f t="shared" si="3"/>
        <v>#N/A</v>
      </c>
      <c r="H1711" s="52">
        <f t="shared" si="4"/>
        <v>122222.7</v>
      </c>
      <c r="I1711" s="18">
        <v>16.0</v>
      </c>
      <c r="J1711" s="18"/>
    </row>
    <row r="1712">
      <c r="A1712" s="6">
        <v>43715.0</v>
      </c>
      <c r="B1712" s="14" t="s">
        <v>47</v>
      </c>
      <c r="C1712" s="51" t="s">
        <v>46</v>
      </c>
      <c r="D1712" s="51">
        <v>115200.2</v>
      </c>
      <c r="E1712" s="52">
        <f t="shared" si="1"/>
        <v>115200.2</v>
      </c>
      <c r="F1712" s="14" t="str">
        <f t="shared" si="2"/>
        <v>#N/A</v>
      </c>
      <c r="G1712" s="14" t="str">
        <f t="shared" si="3"/>
        <v>#N/A</v>
      </c>
      <c r="H1712" s="52">
        <f t="shared" si="4"/>
        <v>115200.2</v>
      </c>
      <c r="I1712" s="18">
        <v>12.9</v>
      </c>
      <c r="J1712" s="18"/>
    </row>
    <row r="1713">
      <c r="A1713" s="6">
        <v>43716.0</v>
      </c>
      <c r="B1713" s="14" t="s">
        <v>47</v>
      </c>
      <c r="C1713" s="51" t="s">
        <v>46</v>
      </c>
      <c r="D1713" s="51">
        <v>116999.1</v>
      </c>
      <c r="E1713" s="52">
        <f t="shared" si="1"/>
        <v>116999.1</v>
      </c>
      <c r="F1713" s="14" t="str">
        <f t="shared" si="2"/>
        <v>#N/A</v>
      </c>
      <c r="G1713" s="14" t="str">
        <f t="shared" si="3"/>
        <v>#N/A</v>
      </c>
      <c r="H1713" s="52">
        <f t="shared" si="4"/>
        <v>116999.1</v>
      </c>
      <c r="I1713" s="18">
        <v>15.1</v>
      </c>
      <c r="J1713" s="18"/>
    </row>
    <row r="1714">
      <c r="A1714" s="6">
        <v>43717.0</v>
      </c>
      <c r="B1714" s="14" t="s">
        <v>47</v>
      </c>
      <c r="C1714" s="51" t="s">
        <v>46</v>
      </c>
      <c r="D1714" s="51">
        <v>130448.1</v>
      </c>
      <c r="E1714" s="52">
        <f t="shared" si="1"/>
        <v>130448.1</v>
      </c>
      <c r="F1714" s="14" t="str">
        <f t="shared" si="2"/>
        <v>#N/A</v>
      </c>
      <c r="G1714" s="14" t="str">
        <f t="shared" si="3"/>
        <v>#N/A</v>
      </c>
      <c r="H1714" s="52">
        <f t="shared" si="4"/>
        <v>130448.1</v>
      </c>
      <c r="I1714" s="18">
        <v>12.8</v>
      </c>
      <c r="J1714" s="18"/>
    </row>
    <row r="1715">
      <c r="A1715" s="6">
        <v>43718.0</v>
      </c>
      <c r="B1715" s="14" t="s">
        <v>47</v>
      </c>
      <c r="C1715" s="51" t="s">
        <v>46</v>
      </c>
      <c r="D1715" s="51">
        <v>131665.0</v>
      </c>
      <c r="E1715" s="52">
        <f t="shared" si="1"/>
        <v>131665</v>
      </c>
      <c r="F1715" s="14" t="str">
        <f t="shared" si="2"/>
        <v>#N/A</v>
      </c>
      <c r="G1715" s="14" t="str">
        <f t="shared" si="3"/>
        <v>#N/A</v>
      </c>
      <c r="H1715" s="52">
        <f t="shared" si="4"/>
        <v>131665</v>
      </c>
      <c r="I1715" s="18">
        <v>14.8</v>
      </c>
      <c r="J1715" s="18"/>
    </row>
    <row r="1716">
      <c r="A1716" s="6">
        <v>43719.0</v>
      </c>
      <c r="B1716" s="14" t="s">
        <v>47</v>
      </c>
      <c r="C1716" s="51" t="s">
        <v>46</v>
      </c>
      <c r="D1716" s="51">
        <v>121100.0</v>
      </c>
      <c r="E1716" s="52">
        <f t="shared" si="1"/>
        <v>121100</v>
      </c>
      <c r="F1716" s="14" t="str">
        <f t="shared" si="2"/>
        <v>#N/A</v>
      </c>
      <c r="G1716" s="14" t="str">
        <f t="shared" si="3"/>
        <v>#N/A</v>
      </c>
      <c r="H1716" s="52">
        <f t="shared" si="4"/>
        <v>121100</v>
      </c>
      <c r="I1716" s="18">
        <v>20.8</v>
      </c>
      <c r="J1716" s="18"/>
    </row>
    <row r="1717">
      <c r="A1717" s="6">
        <v>43720.0</v>
      </c>
      <c r="B1717" s="14" t="s">
        <v>47</v>
      </c>
      <c r="C1717" s="51" t="s">
        <v>46</v>
      </c>
      <c r="D1717" s="51">
        <v>118723.1</v>
      </c>
      <c r="E1717" s="52">
        <f t="shared" si="1"/>
        <v>118723.1</v>
      </c>
      <c r="F1717" s="14" t="str">
        <f t="shared" si="2"/>
        <v>#N/A</v>
      </c>
      <c r="G1717" s="14" t="str">
        <f t="shared" si="3"/>
        <v>#N/A</v>
      </c>
      <c r="H1717" s="52">
        <f t="shared" si="4"/>
        <v>118723.1</v>
      </c>
      <c r="I1717" s="18">
        <v>20.8</v>
      </c>
      <c r="J1717" s="18"/>
    </row>
    <row r="1718">
      <c r="A1718" s="6">
        <v>43721.0</v>
      </c>
      <c r="B1718" s="14" t="s">
        <v>47</v>
      </c>
      <c r="C1718" s="51" t="s">
        <v>46</v>
      </c>
      <c r="D1718" s="51">
        <v>120349.0</v>
      </c>
      <c r="E1718" s="52">
        <f t="shared" si="1"/>
        <v>120349</v>
      </c>
      <c r="F1718" s="14" t="str">
        <f t="shared" si="2"/>
        <v>#N/A</v>
      </c>
      <c r="G1718" s="14" t="str">
        <f t="shared" si="3"/>
        <v>#N/A</v>
      </c>
      <c r="H1718" s="52">
        <f t="shared" si="4"/>
        <v>120349</v>
      </c>
      <c r="I1718" s="18">
        <v>18.6</v>
      </c>
      <c r="J1718" s="18"/>
    </row>
    <row r="1719">
      <c r="A1719" s="6">
        <v>43722.0</v>
      </c>
      <c r="B1719" s="14" t="s">
        <v>47</v>
      </c>
      <c r="C1719" s="51" t="s">
        <v>46</v>
      </c>
      <c r="D1719" s="51">
        <v>103501.0</v>
      </c>
      <c r="E1719" s="52">
        <f t="shared" si="1"/>
        <v>103501</v>
      </c>
      <c r="F1719" s="14" t="str">
        <f t="shared" si="2"/>
        <v>#N/A</v>
      </c>
      <c r="G1719" s="14" t="str">
        <f t="shared" si="3"/>
        <v>#N/A</v>
      </c>
      <c r="H1719" s="52">
        <f t="shared" si="4"/>
        <v>103501</v>
      </c>
      <c r="I1719" s="18">
        <v>20.0</v>
      </c>
      <c r="J1719" s="18"/>
    </row>
    <row r="1720">
      <c r="A1720" s="6">
        <v>43723.0</v>
      </c>
      <c r="B1720" s="14" t="s">
        <v>47</v>
      </c>
      <c r="C1720" s="51" t="s">
        <v>46</v>
      </c>
      <c r="D1720" s="51">
        <v>105149.0</v>
      </c>
      <c r="E1720" s="52">
        <f t="shared" si="1"/>
        <v>105149</v>
      </c>
      <c r="F1720" s="14" t="str">
        <f t="shared" si="2"/>
        <v>#N/A</v>
      </c>
      <c r="G1720" s="14" t="str">
        <f t="shared" si="3"/>
        <v>#N/A</v>
      </c>
      <c r="H1720" s="52">
        <f t="shared" si="4"/>
        <v>105149</v>
      </c>
      <c r="I1720" s="18">
        <v>21.8</v>
      </c>
      <c r="J1720" s="18"/>
    </row>
    <row r="1721">
      <c r="A1721" s="6">
        <v>43724.0</v>
      </c>
      <c r="B1721" s="14" t="s">
        <v>47</v>
      </c>
      <c r="C1721" s="51" t="s">
        <v>46</v>
      </c>
      <c r="D1721" s="51">
        <v>119362.2</v>
      </c>
      <c r="E1721" s="52">
        <f t="shared" si="1"/>
        <v>119362.2</v>
      </c>
      <c r="F1721" s="14" t="str">
        <f t="shared" si="2"/>
        <v>#N/A</v>
      </c>
      <c r="G1721" s="14" t="str">
        <f t="shared" si="3"/>
        <v>#N/A</v>
      </c>
      <c r="H1721" s="52">
        <f t="shared" si="4"/>
        <v>119362.2</v>
      </c>
      <c r="I1721" s="18">
        <v>12.8</v>
      </c>
      <c r="J1721" s="18"/>
    </row>
    <row r="1722">
      <c r="A1722" s="6">
        <v>43725.0</v>
      </c>
      <c r="B1722" s="14" t="s">
        <v>47</v>
      </c>
      <c r="C1722" s="51" t="s">
        <v>46</v>
      </c>
      <c r="D1722" s="51">
        <v>124129.4</v>
      </c>
      <c r="E1722" s="52">
        <f t="shared" si="1"/>
        <v>124129.4</v>
      </c>
      <c r="F1722" s="14" t="str">
        <f t="shared" si="2"/>
        <v>#N/A</v>
      </c>
      <c r="G1722" s="14" t="str">
        <f t="shared" si="3"/>
        <v>#N/A</v>
      </c>
      <c r="H1722" s="52">
        <f t="shared" si="4"/>
        <v>124129.4</v>
      </c>
      <c r="I1722" s="18">
        <v>14.8</v>
      </c>
      <c r="J1722" s="18"/>
    </row>
    <row r="1723">
      <c r="A1723" s="6">
        <v>43726.0</v>
      </c>
      <c r="B1723" s="14" t="s">
        <v>47</v>
      </c>
      <c r="C1723" s="51" t="s">
        <v>46</v>
      </c>
      <c r="D1723" s="51">
        <v>119715.7</v>
      </c>
      <c r="E1723" s="52">
        <f t="shared" si="1"/>
        <v>119715.7</v>
      </c>
      <c r="F1723" s="14" t="str">
        <f t="shared" si="2"/>
        <v>#N/A</v>
      </c>
      <c r="G1723" s="14" t="str">
        <f t="shared" si="3"/>
        <v>#N/A</v>
      </c>
      <c r="H1723" s="52">
        <f t="shared" si="4"/>
        <v>119715.7</v>
      </c>
      <c r="I1723" s="18">
        <v>18.9</v>
      </c>
      <c r="J1723" s="18"/>
    </row>
    <row r="1724">
      <c r="A1724" s="6">
        <v>43727.0</v>
      </c>
      <c r="B1724" s="14" t="s">
        <v>47</v>
      </c>
      <c r="C1724" s="51" t="s">
        <v>46</v>
      </c>
      <c r="D1724" s="51">
        <v>108102.6</v>
      </c>
      <c r="E1724" s="52">
        <f t="shared" si="1"/>
        <v>108102.6</v>
      </c>
      <c r="F1724" s="14" t="str">
        <f t="shared" si="2"/>
        <v>#N/A</v>
      </c>
      <c r="G1724" s="14" t="str">
        <f t="shared" si="3"/>
        <v>#N/A</v>
      </c>
      <c r="H1724" s="52">
        <f t="shared" si="4"/>
        <v>108102.6</v>
      </c>
      <c r="I1724" s="18">
        <v>24.0</v>
      </c>
      <c r="J1724" s="18"/>
    </row>
    <row r="1725">
      <c r="A1725" s="6">
        <v>43728.0</v>
      </c>
      <c r="B1725" s="14" t="s">
        <v>46</v>
      </c>
      <c r="C1725" s="51" t="s">
        <v>46</v>
      </c>
      <c r="D1725" s="51">
        <v>107222.3</v>
      </c>
      <c r="E1725" s="60" t="str">
        <f t="shared" si="1"/>
        <v>#N/A</v>
      </c>
      <c r="F1725" s="52">
        <f t="shared" si="2"/>
        <v>107222.3</v>
      </c>
      <c r="G1725" s="14" t="str">
        <f t="shared" si="3"/>
        <v>#N/A</v>
      </c>
      <c r="H1725" s="52">
        <f t="shared" si="4"/>
        <v>107222.3</v>
      </c>
      <c r="I1725" s="18">
        <v>26.2</v>
      </c>
      <c r="J1725" s="18"/>
    </row>
    <row r="1726">
      <c r="A1726" s="6">
        <v>43729.0</v>
      </c>
      <c r="B1726" s="14" t="s">
        <v>46</v>
      </c>
      <c r="C1726" s="51" t="s">
        <v>46</v>
      </c>
      <c r="D1726" s="51">
        <v>101348.4</v>
      </c>
      <c r="E1726" s="60" t="str">
        <f t="shared" si="1"/>
        <v>#N/A</v>
      </c>
      <c r="F1726" s="52">
        <f t="shared" si="2"/>
        <v>101348.4</v>
      </c>
      <c r="G1726" s="14" t="str">
        <f t="shared" si="3"/>
        <v>#N/A</v>
      </c>
      <c r="H1726" s="52">
        <f t="shared" si="4"/>
        <v>101348.4</v>
      </c>
      <c r="I1726" s="18">
        <v>19.4</v>
      </c>
      <c r="J1726" s="18"/>
    </row>
    <row r="1727">
      <c r="A1727" s="6">
        <v>43730.0</v>
      </c>
      <c r="B1727" s="14" t="s">
        <v>46</v>
      </c>
      <c r="C1727" s="51" t="s">
        <v>46</v>
      </c>
      <c r="D1727" s="51">
        <v>102386.5</v>
      </c>
      <c r="E1727" s="60" t="str">
        <f t="shared" si="1"/>
        <v>#N/A</v>
      </c>
      <c r="F1727" s="52">
        <f t="shared" si="2"/>
        <v>102386.5</v>
      </c>
      <c r="G1727" s="14" t="str">
        <f t="shared" si="3"/>
        <v>#N/A</v>
      </c>
      <c r="H1727" s="52">
        <f t="shared" si="4"/>
        <v>102386.5</v>
      </c>
      <c r="I1727" s="18">
        <v>15.5</v>
      </c>
      <c r="J1727" s="18"/>
    </row>
    <row r="1728">
      <c r="A1728" s="6">
        <v>43731.0</v>
      </c>
      <c r="B1728" s="14" t="s">
        <v>46</v>
      </c>
      <c r="C1728" s="51" t="s">
        <v>46</v>
      </c>
      <c r="D1728" s="51">
        <v>121862.9</v>
      </c>
      <c r="E1728" s="60" t="str">
        <f t="shared" si="1"/>
        <v>#N/A</v>
      </c>
      <c r="F1728" s="52">
        <f t="shared" si="2"/>
        <v>121862.9</v>
      </c>
      <c r="G1728" s="14" t="str">
        <f t="shared" si="3"/>
        <v>#N/A</v>
      </c>
      <c r="H1728" s="52">
        <f t="shared" si="4"/>
        <v>121862.9</v>
      </c>
      <c r="I1728" s="18">
        <v>15.2</v>
      </c>
      <c r="J1728" s="18"/>
    </row>
    <row r="1729">
      <c r="A1729" s="6">
        <v>43732.0</v>
      </c>
      <c r="B1729" s="14" t="s">
        <v>46</v>
      </c>
      <c r="C1729" s="51" t="s">
        <v>46</v>
      </c>
      <c r="D1729" s="51">
        <v>125787.3</v>
      </c>
      <c r="E1729" s="60" t="str">
        <f t="shared" si="1"/>
        <v>#N/A</v>
      </c>
      <c r="F1729" s="52">
        <f t="shared" si="2"/>
        <v>125787.3</v>
      </c>
      <c r="G1729" s="14" t="str">
        <f t="shared" si="3"/>
        <v>#N/A</v>
      </c>
      <c r="H1729" s="52">
        <f t="shared" si="4"/>
        <v>125787.3</v>
      </c>
      <c r="I1729" s="18">
        <v>15.1</v>
      </c>
      <c r="J1729" s="18"/>
    </row>
    <row r="1730">
      <c r="A1730" s="6">
        <v>43733.0</v>
      </c>
      <c r="B1730" s="14" t="s">
        <v>46</v>
      </c>
      <c r="C1730" s="51" t="s">
        <v>46</v>
      </c>
      <c r="D1730" s="51">
        <v>124302.9</v>
      </c>
      <c r="E1730" s="60" t="str">
        <f t="shared" si="1"/>
        <v>#N/A</v>
      </c>
      <c r="F1730" s="52">
        <f t="shared" si="2"/>
        <v>124302.9</v>
      </c>
      <c r="G1730" s="14" t="str">
        <f t="shared" si="3"/>
        <v>#N/A</v>
      </c>
      <c r="H1730" s="52">
        <f t="shared" si="4"/>
        <v>124302.9</v>
      </c>
      <c r="I1730" s="18">
        <v>16.6</v>
      </c>
      <c r="J1730" s="18"/>
    </row>
    <row r="1731">
      <c r="A1731" s="6">
        <v>43734.0</v>
      </c>
      <c r="B1731" s="14" t="s">
        <v>46</v>
      </c>
      <c r="C1731" s="51" t="s">
        <v>46</v>
      </c>
      <c r="D1731" s="51">
        <v>117320.2</v>
      </c>
      <c r="E1731" s="60" t="str">
        <f t="shared" si="1"/>
        <v>#N/A</v>
      </c>
      <c r="F1731" s="52">
        <f t="shared" si="2"/>
        <v>117320.2</v>
      </c>
      <c r="G1731" s="14" t="str">
        <f t="shared" si="3"/>
        <v>#N/A</v>
      </c>
      <c r="H1731" s="52">
        <f t="shared" si="4"/>
        <v>117320.2</v>
      </c>
      <c r="I1731" s="18">
        <v>20.3</v>
      </c>
      <c r="J1731" s="18"/>
    </row>
    <row r="1732">
      <c r="A1732" s="6">
        <v>43735.0</v>
      </c>
      <c r="B1732" s="14" t="s">
        <v>46</v>
      </c>
      <c r="C1732" s="51" t="s">
        <v>47</v>
      </c>
      <c r="D1732" s="51">
        <v>106043.0</v>
      </c>
      <c r="E1732" s="60" t="str">
        <f t="shared" si="1"/>
        <v>#N/A</v>
      </c>
      <c r="F1732" s="52">
        <f t="shared" si="2"/>
        <v>106043</v>
      </c>
      <c r="G1732" s="52">
        <f t="shared" si="3"/>
        <v>106043</v>
      </c>
      <c r="H1732" s="52" t="str">
        <f t="shared" si="4"/>
        <v>#N/A</v>
      </c>
      <c r="I1732" s="18">
        <v>18.8</v>
      </c>
      <c r="J1732" s="18"/>
    </row>
    <row r="1733">
      <c r="A1733" s="6">
        <v>43736.0</v>
      </c>
      <c r="B1733" s="14" t="s">
        <v>46</v>
      </c>
      <c r="C1733" s="51" t="s">
        <v>46</v>
      </c>
      <c r="D1733" s="51">
        <v>108762.3</v>
      </c>
      <c r="E1733" s="60" t="str">
        <f t="shared" si="1"/>
        <v>#N/A</v>
      </c>
      <c r="F1733" s="52">
        <f t="shared" si="2"/>
        <v>108762.3</v>
      </c>
      <c r="G1733" s="14" t="str">
        <f t="shared" si="3"/>
        <v>#N/A</v>
      </c>
      <c r="H1733" s="52">
        <f t="shared" si="4"/>
        <v>108762.3</v>
      </c>
      <c r="I1733" s="18">
        <v>14.9</v>
      </c>
      <c r="J1733" s="18"/>
    </row>
    <row r="1734">
      <c r="A1734" s="6">
        <v>43737.0</v>
      </c>
      <c r="B1734" s="14" t="s">
        <v>46</v>
      </c>
      <c r="C1734" s="51" t="s">
        <v>46</v>
      </c>
      <c r="D1734" s="51">
        <v>104804.1</v>
      </c>
      <c r="E1734" s="60" t="str">
        <f t="shared" si="1"/>
        <v>#N/A</v>
      </c>
      <c r="F1734" s="52">
        <f t="shared" si="2"/>
        <v>104804.1</v>
      </c>
      <c r="G1734" s="14" t="str">
        <f t="shared" si="3"/>
        <v>#N/A</v>
      </c>
      <c r="H1734" s="52">
        <f t="shared" si="4"/>
        <v>104804.1</v>
      </c>
      <c r="I1734" s="18">
        <v>15.8</v>
      </c>
      <c r="J1734" s="18"/>
    </row>
    <row r="1735">
      <c r="A1735" s="6">
        <v>43738.0</v>
      </c>
      <c r="B1735" s="14" t="s">
        <v>46</v>
      </c>
      <c r="C1735" s="51" t="s">
        <v>46</v>
      </c>
      <c r="D1735" s="51">
        <v>121770.8</v>
      </c>
      <c r="E1735" s="60" t="str">
        <f t="shared" si="1"/>
        <v>#N/A</v>
      </c>
      <c r="F1735" s="52">
        <f t="shared" si="2"/>
        <v>121770.8</v>
      </c>
      <c r="G1735" s="14" t="str">
        <f t="shared" si="3"/>
        <v>#N/A</v>
      </c>
      <c r="H1735" s="52">
        <f t="shared" si="4"/>
        <v>121770.8</v>
      </c>
      <c r="I1735" s="18">
        <v>14.1</v>
      </c>
      <c r="J1735" s="18"/>
    </row>
    <row r="1736">
      <c r="A1736" s="6">
        <v>43739.0</v>
      </c>
      <c r="B1736" s="14" t="s">
        <v>46</v>
      </c>
      <c r="C1736" s="51" t="s">
        <v>46</v>
      </c>
      <c r="D1736" s="51">
        <v>117265.3</v>
      </c>
      <c r="E1736" s="60" t="str">
        <f t="shared" si="1"/>
        <v>#N/A</v>
      </c>
      <c r="F1736" s="52">
        <f t="shared" si="2"/>
        <v>117265.3</v>
      </c>
      <c r="G1736" s="14" t="str">
        <f t="shared" si="3"/>
        <v>#N/A</v>
      </c>
      <c r="H1736" s="52">
        <f t="shared" si="4"/>
        <v>117265.3</v>
      </c>
      <c r="I1736" s="18">
        <v>20.5</v>
      </c>
      <c r="J1736" s="18"/>
    </row>
    <row r="1737">
      <c r="A1737" s="6">
        <v>43740.0</v>
      </c>
      <c r="B1737" s="14" t="s">
        <v>46</v>
      </c>
      <c r="C1737" s="51" t="s">
        <v>46</v>
      </c>
      <c r="D1737" s="51">
        <v>110760.8</v>
      </c>
      <c r="E1737" s="60" t="str">
        <f t="shared" si="1"/>
        <v>#N/A</v>
      </c>
      <c r="F1737" s="52">
        <f t="shared" si="2"/>
        <v>110760.8</v>
      </c>
      <c r="G1737" s="14" t="str">
        <f t="shared" si="3"/>
        <v>#N/A</v>
      </c>
      <c r="H1737" s="52">
        <f t="shared" si="4"/>
        <v>110760.8</v>
      </c>
      <c r="I1737" s="18">
        <v>26.5</v>
      </c>
      <c r="J1737" s="18"/>
    </row>
    <row r="1738">
      <c r="A1738" s="6">
        <v>43741.0</v>
      </c>
      <c r="B1738" s="14" t="s">
        <v>46</v>
      </c>
      <c r="C1738" s="51" t="s">
        <v>46</v>
      </c>
      <c r="D1738" s="51">
        <v>109312.9</v>
      </c>
      <c r="E1738" s="60" t="str">
        <f t="shared" si="1"/>
        <v>#N/A</v>
      </c>
      <c r="F1738" s="52">
        <f t="shared" si="2"/>
        <v>109312.9</v>
      </c>
      <c r="G1738" s="14" t="str">
        <f t="shared" si="3"/>
        <v>#N/A</v>
      </c>
      <c r="H1738" s="52">
        <f t="shared" si="4"/>
        <v>109312.9</v>
      </c>
      <c r="I1738" s="18">
        <v>29.7</v>
      </c>
      <c r="J1738" s="18"/>
    </row>
    <row r="1739">
      <c r="A1739" s="6">
        <v>43742.0</v>
      </c>
      <c r="B1739" s="14" t="s">
        <v>46</v>
      </c>
      <c r="C1739" s="51" t="s">
        <v>46</v>
      </c>
      <c r="D1739" s="51">
        <v>117512.6</v>
      </c>
      <c r="E1739" s="60" t="str">
        <f t="shared" si="1"/>
        <v>#N/A</v>
      </c>
      <c r="F1739" s="52">
        <f t="shared" si="2"/>
        <v>117512.6</v>
      </c>
      <c r="G1739" s="14" t="str">
        <f t="shared" si="3"/>
        <v>#N/A</v>
      </c>
      <c r="H1739" s="52">
        <f t="shared" si="4"/>
        <v>117512.6</v>
      </c>
      <c r="I1739" s="18">
        <v>15.2</v>
      </c>
      <c r="J1739" s="18"/>
    </row>
    <row r="1740">
      <c r="A1740" s="6">
        <v>43743.0</v>
      </c>
      <c r="B1740" s="14" t="s">
        <v>46</v>
      </c>
      <c r="C1740" s="51" t="s">
        <v>46</v>
      </c>
      <c r="D1740" s="51">
        <v>101386.0</v>
      </c>
      <c r="E1740" s="60" t="str">
        <f t="shared" si="1"/>
        <v>#N/A</v>
      </c>
      <c r="F1740" s="52">
        <f t="shared" si="2"/>
        <v>101386</v>
      </c>
      <c r="G1740" s="14" t="str">
        <f t="shared" si="3"/>
        <v>#N/A</v>
      </c>
      <c r="H1740" s="52">
        <f t="shared" si="4"/>
        <v>101386</v>
      </c>
      <c r="I1740" s="18">
        <v>24.3</v>
      </c>
      <c r="J1740" s="18"/>
    </row>
    <row r="1741">
      <c r="A1741" s="6">
        <v>43744.0</v>
      </c>
      <c r="B1741" s="14" t="s">
        <v>46</v>
      </c>
      <c r="C1741" s="51" t="s">
        <v>46</v>
      </c>
      <c r="D1741" s="51">
        <v>93011.35</v>
      </c>
      <c r="E1741" s="60" t="str">
        <f t="shared" si="1"/>
        <v>#N/A</v>
      </c>
      <c r="F1741" s="52">
        <f t="shared" si="2"/>
        <v>93011.35</v>
      </c>
      <c r="G1741" s="14" t="str">
        <f t="shared" si="3"/>
        <v>#N/A</v>
      </c>
      <c r="H1741" s="52">
        <f t="shared" si="4"/>
        <v>93011.35</v>
      </c>
      <c r="I1741" s="18">
        <v>24.8</v>
      </c>
      <c r="J1741" s="18"/>
    </row>
    <row r="1742">
      <c r="A1742" s="6">
        <v>43745.0</v>
      </c>
      <c r="B1742" s="14" t="s">
        <v>46</v>
      </c>
      <c r="C1742" s="51" t="s">
        <v>46</v>
      </c>
      <c r="D1742" s="51">
        <v>113296.3</v>
      </c>
      <c r="E1742" s="60" t="str">
        <f t="shared" si="1"/>
        <v>#N/A</v>
      </c>
      <c r="F1742" s="52">
        <f t="shared" si="2"/>
        <v>113296.3</v>
      </c>
      <c r="G1742" s="14" t="str">
        <f t="shared" si="3"/>
        <v>#N/A</v>
      </c>
      <c r="H1742" s="52">
        <f t="shared" si="4"/>
        <v>113296.3</v>
      </c>
      <c r="I1742" s="18">
        <v>16.4</v>
      </c>
      <c r="J1742" s="18"/>
    </row>
    <row r="1743">
      <c r="A1743" s="6">
        <v>43746.0</v>
      </c>
      <c r="B1743" s="14" t="s">
        <v>47</v>
      </c>
      <c r="C1743" s="51" t="s">
        <v>46</v>
      </c>
      <c r="D1743" s="51">
        <v>117504.8</v>
      </c>
      <c r="E1743" s="52">
        <f t="shared" si="1"/>
        <v>117504.8</v>
      </c>
      <c r="F1743" s="14" t="str">
        <f t="shared" si="2"/>
        <v>#N/A</v>
      </c>
      <c r="G1743" s="14" t="str">
        <f t="shared" si="3"/>
        <v>#N/A</v>
      </c>
      <c r="H1743" s="52">
        <f t="shared" si="4"/>
        <v>117504.8</v>
      </c>
      <c r="I1743" s="18">
        <v>14.2</v>
      </c>
      <c r="J1743" s="18"/>
    </row>
    <row r="1744">
      <c r="A1744" s="6">
        <v>43747.0</v>
      </c>
      <c r="B1744" s="14" t="s">
        <v>47</v>
      </c>
      <c r="C1744" s="51" t="s">
        <v>46</v>
      </c>
      <c r="D1744" s="51">
        <v>122771.8</v>
      </c>
      <c r="E1744" s="52">
        <f t="shared" si="1"/>
        <v>122771.8</v>
      </c>
      <c r="F1744" s="14" t="str">
        <f t="shared" si="2"/>
        <v>#N/A</v>
      </c>
      <c r="G1744" s="14" t="str">
        <f t="shared" si="3"/>
        <v>#N/A</v>
      </c>
      <c r="H1744" s="52">
        <f t="shared" si="4"/>
        <v>122771.8</v>
      </c>
      <c r="I1744" s="18">
        <v>15.0</v>
      </c>
      <c r="J1744" s="18"/>
    </row>
    <row r="1745">
      <c r="A1745" s="6">
        <v>43748.0</v>
      </c>
      <c r="B1745" s="14" t="s">
        <v>47</v>
      </c>
      <c r="C1745" s="51" t="s">
        <v>46</v>
      </c>
      <c r="D1745" s="51">
        <v>123692.1</v>
      </c>
      <c r="E1745" s="52">
        <f t="shared" si="1"/>
        <v>123692.1</v>
      </c>
      <c r="F1745" s="14" t="str">
        <f t="shared" si="2"/>
        <v>#N/A</v>
      </c>
      <c r="G1745" s="14" t="str">
        <f t="shared" si="3"/>
        <v>#N/A</v>
      </c>
      <c r="H1745" s="52">
        <f t="shared" si="4"/>
        <v>123692.1</v>
      </c>
      <c r="I1745" s="18">
        <v>14.7</v>
      </c>
      <c r="J1745" s="18"/>
    </row>
    <row r="1746">
      <c r="A1746" s="6">
        <v>43749.0</v>
      </c>
      <c r="B1746" s="14" t="s">
        <v>47</v>
      </c>
      <c r="C1746" s="51" t="s">
        <v>46</v>
      </c>
      <c r="D1746" s="51">
        <v>115250.5</v>
      </c>
      <c r="E1746" s="52">
        <f t="shared" si="1"/>
        <v>115250.5</v>
      </c>
      <c r="F1746" s="14" t="str">
        <f t="shared" si="2"/>
        <v>#N/A</v>
      </c>
      <c r="G1746" s="14" t="str">
        <f t="shared" si="3"/>
        <v>#N/A</v>
      </c>
      <c r="H1746" s="52">
        <f t="shared" si="4"/>
        <v>115250.5</v>
      </c>
      <c r="I1746" s="18">
        <v>18.9</v>
      </c>
      <c r="J1746" s="18"/>
    </row>
    <row r="1747">
      <c r="A1747" s="6">
        <v>43750.0</v>
      </c>
      <c r="B1747" s="14" t="s">
        <v>47</v>
      </c>
      <c r="C1747" s="51" t="s">
        <v>46</v>
      </c>
      <c r="D1747" s="51">
        <v>101053.4</v>
      </c>
      <c r="E1747" s="52">
        <f t="shared" si="1"/>
        <v>101053.4</v>
      </c>
      <c r="F1747" s="14" t="str">
        <f t="shared" si="2"/>
        <v>#N/A</v>
      </c>
      <c r="G1747" s="14" t="str">
        <f t="shared" si="3"/>
        <v>#N/A</v>
      </c>
      <c r="H1747" s="52">
        <f t="shared" si="4"/>
        <v>101053.4</v>
      </c>
      <c r="I1747" s="18">
        <v>20.4</v>
      </c>
      <c r="J1747" s="18"/>
    </row>
    <row r="1748">
      <c r="A1748" s="6">
        <v>43751.0</v>
      </c>
      <c r="B1748" s="14" t="s">
        <v>47</v>
      </c>
      <c r="C1748" s="51" t="s">
        <v>46</v>
      </c>
      <c r="D1748" s="51">
        <v>94744.7</v>
      </c>
      <c r="E1748" s="52">
        <f t="shared" si="1"/>
        <v>94744.7</v>
      </c>
      <c r="F1748" s="14" t="str">
        <f t="shared" si="2"/>
        <v>#N/A</v>
      </c>
      <c r="G1748" s="14" t="str">
        <f t="shared" si="3"/>
        <v>#N/A</v>
      </c>
      <c r="H1748" s="52">
        <f t="shared" si="4"/>
        <v>94744.7</v>
      </c>
      <c r="I1748" s="18">
        <v>23.1</v>
      </c>
      <c r="J1748" s="18"/>
    </row>
    <row r="1749">
      <c r="A1749" s="6">
        <v>43752.0</v>
      </c>
      <c r="B1749" s="14" t="s">
        <v>47</v>
      </c>
      <c r="C1749" s="51" t="s">
        <v>46</v>
      </c>
      <c r="D1749" s="51">
        <v>110290.1</v>
      </c>
      <c r="E1749" s="52">
        <f t="shared" si="1"/>
        <v>110290.1</v>
      </c>
      <c r="F1749" s="14" t="str">
        <f t="shared" si="2"/>
        <v>#N/A</v>
      </c>
      <c r="G1749" s="14" t="str">
        <f t="shared" si="3"/>
        <v>#N/A</v>
      </c>
      <c r="H1749" s="52">
        <f t="shared" si="4"/>
        <v>110290.1</v>
      </c>
      <c r="I1749" s="18">
        <v>26.7</v>
      </c>
      <c r="J1749" s="18"/>
    </row>
    <row r="1750">
      <c r="A1750" s="6">
        <v>43753.0</v>
      </c>
      <c r="B1750" s="14" t="s">
        <v>47</v>
      </c>
      <c r="C1750" s="51" t="s">
        <v>46</v>
      </c>
      <c r="D1750" s="51">
        <v>112052.1</v>
      </c>
      <c r="E1750" s="52">
        <f t="shared" si="1"/>
        <v>112052.1</v>
      </c>
      <c r="F1750" s="14" t="str">
        <f t="shared" si="2"/>
        <v>#N/A</v>
      </c>
      <c r="G1750" s="14" t="str">
        <f t="shared" si="3"/>
        <v>#N/A</v>
      </c>
      <c r="H1750" s="52">
        <f t="shared" si="4"/>
        <v>112052.1</v>
      </c>
      <c r="I1750" s="18">
        <v>18.0</v>
      </c>
      <c r="J1750" s="18"/>
    </row>
    <row r="1751">
      <c r="A1751" s="6">
        <v>43754.0</v>
      </c>
      <c r="B1751" s="14" t="s">
        <v>47</v>
      </c>
      <c r="C1751" s="51" t="s">
        <v>46</v>
      </c>
      <c r="D1751" s="51">
        <v>117533.7</v>
      </c>
      <c r="E1751" s="52">
        <f t="shared" si="1"/>
        <v>117533.7</v>
      </c>
      <c r="F1751" s="14" t="str">
        <f t="shared" si="2"/>
        <v>#N/A</v>
      </c>
      <c r="G1751" s="14" t="str">
        <f t="shared" si="3"/>
        <v>#N/A</v>
      </c>
      <c r="H1751" s="52">
        <f t="shared" si="4"/>
        <v>117533.7</v>
      </c>
      <c r="I1751" s="18">
        <v>20.4</v>
      </c>
      <c r="J1751" s="18"/>
    </row>
    <row r="1752">
      <c r="A1752" s="6">
        <v>43755.0</v>
      </c>
      <c r="B1752" s="14" t="s">
        <v>47</v>
      </c>
      <c r="C1752" s="51" t="s">
        <v>46</v>
      </c>
      <c r="D1752" s="51">
        <v>116690.0</v>
      </c>
      <c r="E1752" s="52">
        <f t="shared" si="1"/>
        <v>116690</v>
      </c>
      <c r="F1752" s="14" t="str">
        <f t="shared" si="2"/>
        <v>#N/A</v>
      </c>
      <c r="G1752" s="14" t="str">
        <f t="shared" si="3"/>
        <v>#N/A</v>
      </c>
      <c r="H1752" s="52">
        <f t="shared" si="4"/>
        <v>116690</v>
      </c>
      <c r="I1752" s="18">
        <v>15.2</v>
      </c>
      <c r="J1752" s="18"/>
    </row>
    <row r="1753">
      <c r="A1753" s="6">
        <v>43756.0</v>
      </c>
      <c r="B1753" s="14" t="s">
        <v>47</v>
      </c>
      <c r="C1753" s="51" t="s">
        <v>46</v>
      </c>
      <c r="D1753" s="51">
        <v>109857.5</v>
      </c>
      <c r="E1753" s="52">
        <f t="shared" si="1"/>
        <v>109857.5</v>
      </c>
      <c r="F1753" s="14" t="str">
        <f t="shared" si="2"/>
        <v>#N/A</v>
      </c>
      <c r="G1753" s="14" t="str">
        <f t="shared" si="3"/>
        <v>#N/A</v>
      </c>
      <c r="H1753" s="52">
        <f t="shared" si="4"/>
        <v>109857.5</v>
      </c>
      <c r="I1753" s="18">
        <v>22.1</v>
      </c>
      <c r="J1753" s="18"/>
    </row>
    <row r="1754">
      <c r="A1754" s="6">
        <v>43757.0</v>
      </c>
      <c r="B1754" s="14" t="s">
        <v>47</v>
      </c>
      <c r="C1754" s="51" t="s">
        <v>46</v>
      </c>
      <c r="D1754" s="51">
        <v>102032.5</v>
      </c>
      <c r="E1754" s="52">
        <f t="shared" si="1"/>
        <v>102032.5</v>
      </c>
      <c r="F1754" s="14" t="str">
        <f t="shared" si="2"/>
        <v>#N/A</v>
      </c>
      <c r="G1754" s="14" t="str">
        <f t="shared" si="3"/>
        <v>#N/A</v>
      </c>
      <c r="H1754" s="52">
        <f t="shared" si="4"/>
        <v>102032.5</v>
      </c>
      <c r="I1754" s="18">
        <v>15.3</v>
      </c>
      <c r="J1754" s="18"/>
    </row>
    <row r="1755">
      <c r="A1755" s="6">
        <v>43758.0</v>
      </c>
      <c r="B1755" s="14" t="s">
        <v>47</v>
      </c>
      <c r="C1755" s="51" t="s">
        <v>46</v>
      </c>
      <c r="D1755" s="51">
        <v>102684.5</v>
      </c>
      <c r="E1755" s="52">
        <f t="shared" si="1"/>
        <v>102684.5</v>
      </c>
      <c r="F1755" s="14" t="str">
        <f t="shared" si="2"/>
        <v>#N/A</v>
      </c>
      <c r="G1755" s="14" t="str">
        <f t="shared" si="3"/>
        <v>#N/A</v>
      </c>
      <c r="H1755" s="52">
        <f t="shared" si="4"/>
        <v>102684.5</v>
      </c>
      <c r="I1755" s="18">
        <v>16.4</v>
      </c>
      <c r="J1755" s="18"/>
    </row>
    <row r="1756">
      <c r="A1756" s="6">
        <v>43759.0</v>
      </c>
      <c r="B1756" s="14" t="s">
        <v>47</v>
      </c>
      <c r="C1756" s="51" t="s">
        <v>46</v>
      </c>
      <c r="D1756" s="51">
        <v>114502.1</v>
      </c>
      <c r="E1756" s="52">
        <f t="shared" si="1"/>
        <v>114502.1</v>
      </c>
      <c r="F1756" s="14" t="str">
        <f t="shared" si="2"/>
        <v>#N/A</v>
      </c>
      <c r="G1756" s="14" t="str">
        <f t="shared" si="3"/>
        <v>#N/A</v>
      </c>
      <c r="H1756" s="52">
        <f t="shared" si="4"/>
        <v>114502.1</v>
      </c>
      <c r="I1756" s="18">
        <v>17.0</v>
      </c>
      <c r="J1756" s="18"/>
    </row>
    <row r="1757">
      <c r="A1757" s="6">
        <v>43760.0</v>
      </c>
      <c r="B1757" s="14" t="s">
        <v>47</v>
      </c>
      <c r="C1757" s="51" t="s">
        <v>46</v>
      </c>
      <c r="D1757" s="51">
        <v>114108.5</v>
      </c>
      <c r="E1757" s="52">
        <f t="shared" si="1"/>
        <v>114108.5</v>
      </c>
      <c r="F1757" s="14" t="str">
        <f t="shared" si="2"/>
        <v>#N/A</v>
      </c>
      <c r="G1757" s="14" t="str">
        <f t="shared" si="3"/>
        <v>#N/A</v>
      </c>
      <c r="H1757" s="52">
        <f t="shared" si="4"/>
        <v>114108.5</v>
      </c>
      <c r="I1757" s="18">
        <v>19.6</v>
      </c>
      <c r="J1757" s="18"/>
    </row>
    <row r="1758">
      <c r="A1758" s="6">
        <v>43761.0</v>
      </c>
      <c r="B1758" s="14" t="s">
        <v>47</v>
      </c>
      <c r="C1758" s="51" t="s">
        <v>46</v>
      </c>
      <c r="D1758" s="51">
        <v>114281.6</v>
      </c>
      <c r="E1758" s="52">
        <f t="shared" si="1"/>
        <v>114281.6</v>
      </c>
      <c r="F1758" s="14" t="str">
        <f t="shared" si="2"/>
        <v>#N/A</v>
      </c>
      <c r="G1758" s="14" t="str">
        <f t="shared" si="3"/>
        <v>#N/A</v>
      </c>
      <c r="H1758" s="52">
        <f t="shared" si="4"/>
        <v>114281.6</v>
      </c>
      <c r="I1758" s="18">
        <v>27.9</v>
      </c>
      <c r="J1758" s="18"/>
    </row>
    <row r="1759">
      <c r="A1759" s="6">
        <v>43762.0</v>
      </c>
      <c r="B1759" s="14" t="s">
        <v>47</v>
      </c>
      <c r="C1759" s="51" t="s">
        <v>46</v>
      </c>
      <c r="D1759" s="51">
        <v>115442.7</v>
      </c>
      <c r="E1759" s="52">
        <f t="shared" si="1"/>
        <v>115442.7</v>
      </c>
      <c r="F1759" s="14" t="str">
        <f t="shared" si="2"/>
        <v>#N/A</v>
      </c>
      <c r="G1759" s="14" t="str">
        <f t="shared" si="3"/>
        <v>#N/A</v>
      </c>
      <c r="H1759" s="52">
        <f t="shared" si="4"/>
        <v>115442.7</v>
      </c>
      <c r="I1759" s="18">
        <v>33.8</v>
      </c>
      <c r="J1759" s="18"/>
    </row>
    <row r="1760">
      <c r="A1760" s="6">
        <v>43763.0</v>
      </c>
      <c r="B1760" s="14" t="s">
        <v>47</v>
      </c>
      <c r="C1760" s="51" t="s">
        <v>46</v>
      </c>
      <c r="D1760" s="51">
        <v>109130.8</v>
      </c>
      <c r="E1760" s="52">
        <f t="shared" si="1"/>
        <v>109130.8</v>
      </c>
      <c r="F1760" s="14" t="str">
        <f t="shared" si="2"/>
        <v>#N/A</v>
      </c>
      <c r="G1760" s="14" t="str">
        <f t="shared" si="3"/>
        <v>#N/A</v>
      </c>
      <c r="H1760" s="52">
        <f t="shared" si="4"/>
        <v>109130.8</v>
      </c>
      <c r="I1760" s="18">
        <v>21.6</v>
      </c>
      <c r="J1760" s="18"/>
    </row>
    <row r="1761">
      <c r="A1761" s="6">
        <v>43764.0</v>
      </c>
      <c r="B1761" s="14" t="s">
        <v>47</v>
      </c>
      <c r="C1761" s="51" t="s">
        <v>46</v>
      </c>
      <c r="D1761" s="51">
        <v>96698.29</v>
      </c>
      <c r="E1761" s="52">
        <f t="shared" si="1"/>
        <v>96698.29</v>
      </c>
      <c r="F1761" s="14" t="str">
        <f t="shared" si="2"/>
        <v>#N/A</v>
      </c>
      <c r="G1761" s="14" t="str">
        <f t="shared" si="3"/>
        <v>#N/A</v>
      </c>
      <c r="H1761" s="52">
        <f t="shared" si="4"/>
        <v>96698.29</v>
      </c>
      <c r="I1761" s="18">
        <v>15.5</v>
      </c>
      <c r="J1761" s="18"/>
    </row>
    <row r="1762">
      <c r="A1762" s="6">
        <v>43765.0</v>
      </c>
      <c r="B1762" s="14" t="s">
        <v>47</v>
      </c>
      <c r="C1762" s="51" t="s">
        <v>46</v>
      </c>
      <c r="D1762" s="51">
        <v>102830.6</v>
      </c>
      <c r="E1762" s="52">
        <f t="shared" si="1"/>
        <v>102830.6</v>
      </c>
      <c r="F1762" s="14" t="str">
        <f t="shared" si="2"/>
        <v>#N/A</v>
      </c>
      <c r="G1762" s="14" t="str">
        <f t="shared" si="3"/>
        <v>#N/A</v>
      </c>
      <c r="H1762" s="52">
        <f t="shared" si="4"/>
        <v>102830.6</v>
      </c>
      <c r="I1762" s="18">
        <v>17.0</v>
      </c>
      <c r="J1762" s="18"/>
    </row>
    <row r="1763">
      <c r="A1763" s="6">
        <v>43766.0</v>
      </c>
      <c r="B1763" s="14" t="s">
        <v>47</v>
      </c>
      <c r="C1763" s="51" t="s">
        <v>46</v>
      </c>
      <c r="D1763" s="51">
        <v>112634.6</v>
      </c>
      <c r="E1763" s="52">
        <f t="shared" si="1"/>
        <v>112634.6</v>
      </c>
      <c r="F1763" s="14" t="str">
        <f t="shared" si="2"/>
        <v>#N/A</v>
      </c>
      <c r="G1763" s="14" t="str">
        <f t="shared" si="3"/>
        <v>#N/A</v>
      </c>
      <c r="H1763" s="52">
        <f t="shared" si="4"/>
        <v>112634.6</v>
      </c>
      <c r="I1763" s="18">
        <v>21.6</v>
      </c>
      <c r="J1763" s="18"/>
    </row>
    <row r="1764">
      <c r="A1764" s="6">
        <v>43767.0</v>
      </c>
      <c r="B1764" s="14" t="s">
        <v>47</v>
      </c>
      <c r="C1764" s="51" t="s">
        <v>46</v>
      </c>
      <c r="D1764" s="51">
        <v>111887.4</v>
      </c>
      <c r="E1764" s="52">
        <f t="shared" si="1"/>
        <v>111887.4</v>
      </c>
      <c r="F1764" s="14" t="str">
        <f t="shared" si="2"/>
        <v>#N/A</v>
      </c>
      <c r="G1764" s="14" t="str">
        <f t="shared" si="3"/>
        <v>#N/A</v>
      </c>
      <c r="H1764" s="52">
        <f t="shared" si="4"/>
        <v>111887.4</v>
      </c>
      <c r="I1764" s="18">
        <v>30.5</v>
      </c>
      <c r="J1764" s="18"/>
    </row>
    <row r="1765">
      <c r="A1765" s="6">
        <v>43768.0</v>
      </c>
      <c r="B1765" s="14" t="s">
        <v>47</v>
      </c>
      <c r="C1765" s="51" t="s">
        <v>46</v>
      </c>
      <c r="D1765" s="51">
        <v>117375.7</v>
      </c>
      <c r="E1765" s="52">
        <f t="shared" si="1"/>
        <v>117375.7</v>
      </c>
      <c r="F1765" s="14" t="str">
        <f t="shared" si="2"/>
        <v>#N/A</v>
      </c>
      <c r="G1765" s="14" t="str">
        <f t="shared" si="3"/>
        <v>#N/A</v>
      </c>
      <c r="H1765" s="52">
        <f t="shared" si="4"/>
        <v>117375.7</v>
      </c>
      <c r="I1765" s="18">
        <v>25.1</v>
      </c>
      <c r="J1765" s="18"/>
    </row>
    <row r="1766">
      <c r="A1766" s="6">
        <v>43769.0</v>
      </c>
      <c r="B1766" s="14" t="s">
        <v>47</v>
      </c>
      <c r="C1766" s="51" t="s">
        <v>46</v>
      </c>
      <c r="D1766" s="51">
        <v>121752.9</v>
      </c>
      <c r="E1766" s="52">
        <f t="shared" si="1"/>
        <v>121752.9</v>
      </c>
      <c r="F1766" s="14" t="str">
        <f t="shared" si="2"/>
        <v>#N/A</v>
      </c>
      <c r="G1766" s="14" t="str">
        <f t="shared" si="3"/>
        <v>#N/A</v>
      </c>
      <c r="H1766" s="52">
        <f t="shared" si="4"/>
        <v>121752.9</v>
      </c>
      <c r="I1766" s="18">
        <v>33.7</v>
      </c>
      <c r="J1766" s="18"/>
    </row>
    <row r="1767">
      <c r="A1767" s="6">
        <v>43770.0</v>
      </c>
      <c r="B1767" s="14" t="s">
        <v>47</v>
      </c>
      <c r="C1767" s="51" t="s">
        <v>46</v>
      </c>
      <c r="D1767" s="51">
        <v>130510.9</v>
      </c>
      <c r="E1767" s="52">
        <f t="shared" si="1"/>
        <v>130510.9</v>
      </c>
      <c r="F1767" s="14" t="str">
        <f t="shared" si="2"/>
        <v>#N/A</v>
      </c>
      <c r="G1767" s="14" t="str">
        <f t="shared" si="3"/>
        <v>#N/A</v>
      </c>
      <c r="H1767" s="52">
        <f t="shared" si="4"/>
        <v>130510.9</v>
      </c>
      <c r="I1767" s="18">
        <v>34.3</v>
      </c>
      <c r="J1767" s="18"/>
    </row>
    <row r="1768">
      <c r="A1768" s="6">
        <v>43771.0</v>
      </c>
      <c r="B1768" s="14" t="s">
        <v>47</v>
      </c>
      <c r="C1768" s="51" t="s">
        <v>46</v>
      </c>
      <c r="D1768" s="51">
        <v>105806.8</v>
      </c>
      <c r="E1768" s="52">
        <f t="shared" si="1"/>
        <v>105806.8</v>
      </c>
      <c r="F1768" s="14" t="str">
        <f t="shared" si="2"/>
        <v>#N/A</v>
      </c>
      <c r="G1768" s="14" t="str">
        <f t="shared" si="3"/>
        <v>#N/A</v>
      </c>
      <c r="H1768" s="52">
        <f t="shared" si="4"/>
        <v>105806.8</v>
      </c>
      <c r="I1768" s="18">
        <v>18.9</v>
      </c>
      <c r="J1768" s="18"/>
    </row>
    <row r="1769">
      <c r="A1769" s="6">
        <v>43772.0</v>
      </c>
      <c r="B1769" s="14" t="s">
        <v>47</v>
      </c>
      <c r="C1769" s="51" t="s">
        <v>46</v>
      </c>
      <c r="D1769" s="51">
        <v>96867.02</v>
      </c>
      <c r="E1769" s="52">
        <f t="shared" si="1"/>
        <v>96867.02</v>
      </c>
      <c r="F1769" s="14" t="str">
        <f t="shared" si="2"/>
        <v>#N/A</v>
      </c>
      <c r="G1769" s="14" t="str">
        <f t="shared" si="3"/>
        <v>#N/A</v>
      </c>
      <c r="H1769" s="52">
        <f t="shared" si="4"/>
        <v>96867.02</v>
      </c>
      <c r="I1769" s="18">
        <v>20.7</v>
      </c>
      <c r="J1769" s="18"/>
    </row>
    <row r="1770">
      <c r="A1770" s="6">
        <v>43773.0</v>
      </c>
      <c r="B1770" s="14" t="s">
        <v>47</v>
      </c>
      <c r="C1770" s="51" t="s">
        <v>46</v>
      </c>
      <c r="D1770" s="51">
        <v>107279.8</v>
      </c>
      <c r="E1770" s="52">
        <f t="shared" si="1"/>
        <v>107279.8</v>
      </c>
      <c r="F1770" s="14" t="str">
        <f t="shared" si="2"/>
        <v>#N/A</v>
      </c>
      <c r="G1770" s="14" t="str">
        <f t="shared" si="3"/>
        <v>#N/A</v>
      </c>
      <c r="H1770" s="52">
        <f t="shared" si="4"/>
        <v>107279.8</v>
      </c>
      <c r="I1770" s="18">
        <v>16.2</v>
      </c>
      <c r="J1770" s="18"/>
    </row>
    <row r="1771">
      <c r="A1771" s="6">
        <v>43774.0</v>
      </c>
      <c r="B1771" s="14" t="s">
        <v>47</v>
      </c>
      <c r="C1771" s="51" t="s">
        <v>47</v>
      </c>
      <c r="D1771" s="51">
        <v>96817.0</v>
      </c>
      <c r="E1771" s="52">
        <f t="shared" si="1"/>
        <v>96817</v>
      </c>
      <c r="F1771" s="14" t="str">
        <f t="shared" si="2"/>
        <v>#N/A</v>
      </c>
      <c r="G1771" s="52">
        <f t="shared" si="3"/>
        <v>96817</v>
      </c>
      <c r="H1771" s="52" t="str">
        <f t="shared" si="4"/>
        <v>#N/A</v>
      </c>
      <c r="I1771" s="18">
        <v>19.6</v>
      </c>
      <c r="J1771" s="18"/>
    </row>
    <row r="1772">
      <c r="A1772" s="6">
        <v>43775.0</v>
      </c>
      <c r="B1772" s="14" t="s">
        <v>47</v>
      </c>
      <c r="C1772" s="51" t="s">
        <v>46</v>
      </c>
      <c r="D1772" s="51">
        <v>104381.4</v>
      </c>
      <c r="E1772" s="52">
        <f t="shared" si="1"/>
        <v>104381.4</v>
      </c>
      <c r="F1772" s="14" t="str">
        <f t="shared" si="2"/>
        <v>#N/A</v>
      </c>
      <c r="G1772" s="14" t="str">
        <f t="shared" si="3"/>
        <v>#N/A</v>
      </c>
      <c r="H1772" s="52">
        <f t="shared" si="4"/>
        <v>104381.4</v>
      </c>
      <c r="I1772" s="18">
        <v>24.1</v>
      </c>
      <c r="J1772" s="18"/>
    </row>
    <row r="1773">
      <c r="A1773" s="6">
        <v>43776.0</v>
      </c>
      <c r="B1773" s="14" t="s">
        <v>47</v>
      </c>
      <c r="C1773" s="51" t="s">
        <v>46</v>
      </c>
      <c r="D1773" s="51">
        <v>115132.6</v>
      </c>
      <c r="E1773" s="52">
        <f t="shared" si="1"/>
        <v>115132.6</v>
      </c>
      <c r="F1773" s="14" t="str">
        <f t="shared" si="2"/>
        <v>#N/A</v>
      </c>
      <c r="G1773" s="14" t="str">
        <f t="shared" si="3"/>
        <v>#N/A</v>
      </c>
      <c r="H1773" s="52">
        <f t="shared" si="4"/>
        <v>115132.6</v>
      </c>
      <c r="I1773" s="18">
        <v>17.7</v>
      </c>
      <c r="J1773" s="18"/>
    </row>
    <row r="1774">
      <c r="A1774" s="6">
        <v>43777.0</v>
      </c>
      <c r="B1774" s="14" t="s">
        <v>47</v>
      </c>
      <c r="C1774" s="51" t="s">
        <v>46</v>
      </c>
      <c r="D1774" s="51">
        <v>113954.8</v>
      </c>
      <c r="E1774" s="52">
        <f t="shared" si="1"/>
        <v>113954.8</v>
      </c>
      <c r="F1774" s="14" t="str">
        <f t="shared" si="2"/>
        <v>#N/A</v>
      </c>
      <c r="G1774" s="14" t="str">
        <f t="shared" si="3"/>
        <v>#N/A</v>
      </c>
      <c r="H1774" s="52">
        <f t="shared" si="4"/>
        <v>113954.8</v>
      </c>
      <c r="I1774" s="18">
        <v>15.0</v>
      </c>
      <c r="J1774" s="18"/>
    </row>
    <row r="1775">
      <c r="A1775" s="6">
        <v>43778.0</v>
      </c>
      <c r="B1775" s="14" t="s">
        <v>47</v>
      </c>
      <c r="C1775" s="51" t="s">
        <v>46</v>
      </c>
      <c r="D1775" s="51">
        <v>108924.8</v>
      </c>
      <c r="E1775" s="52">
        <f t="shared" si="1"/>
        <v>108924.8</v>
      </c>
      <c r="F1775" s="14" t="str">
        <f t="shared" si="2"/>
        <v>#N/A</v>
      </c>
      <c r="G1775" s="14" t="str">
        <f t="shared" si="3"/>
        <v>#N/A</v>
      </c>
      <c r="H1775" s="52">
        <f t="shared" si="4"/>
        <v>108924.8</v>
      </c>
      <c r="I1775" s="18">
        <v>14.2</v>
      </c>
      <c r="J1775" s="18"/>
    </row>
    <row r="1776">
      <c r="A1776" s="6">
        <v>43779.0</v>
      </c>
      <c r="B1776" s="14" t="s">
        <v>47</v>
      </c>
      <c r="C1776" s="51" t="s">
        <v>46</v>
      </c>
      <c r="D1776" s="51">
        <v>101550.0</v>
      </c>
      <c r="E1776" s="52">
        <f t="shared" si="1"/>
        <v>101550</v>
      </c>
      <c r="F1776" s="14" t="str">
        <f t="shared" si="2"/>
        <v>#N/A</v>
      </c>
      <c r="G1776" s="14" t="str">
        <f t="shared" si="3"/>
        <v>#N/A</v>
      </c>
      <c r="H1776" s="52">
        <f t="shared" si="4"/>
        <v>101550</v>
      </c>
      <c r="I1776" s="18">
        <v>18.1</v>
      </c>
      <c r="J1776" s="18"/>
    </row>
    <row r="1777">
      <c r="A1777" s="6">
        <v>43780.0</v>
      </c>
      <c r="B1777" s="14" t="s">
        <v>47</v>
      </c>
      <c r="C1777" s="51" t="s">
        <v>46</v>
      </c>
      <c r="D1777" s="51">
        <v>106759.0</v>
      </c>
      <c r="E1777" s="52">
        <f t="shared" si="1"/>
        <v>106759</v>
      </c>
      <c r="F1777" s="14" t="str">
        <f t="shared" si="2"/>
        <v>#N/A</v>
      </c>
      <c r="G1777" s="14" t="str">
        <f t="shared" si="3"/>
        <v>#N/A</v>
      </c>
      <c r="H1777" s="52">
        <f t="shared" si="4"/>
        <v>106759</v>
      </c>
      <c r="I1777" s="18">
        <v>29.6</v>
      </c>
      <c r="J1777" s="18"/>
    </row>
    <row r="1778">
      <c r="A1778" s="6">
        <v>43781.0</v>
      </c>
      <c r="B1778" s="14" t="s">
        <v>47</v>
      </c>
      <c r="C1778" s="51" t="s">
        <v>46</v>
      </c>
      <c r="D1778" s="51">
        <v>104303.5</v>
      </c>
      <c r="E1778" s="52">
        <f t="shared" si="1"/>
        <v>104303.5</v>
      </c>
      <c r="F1778" s="14" t="str">
        <f t="shared" si="2"/>
        <v>#N/A</v>
      </c>
      <c r="G1778" s="14" t="str">
        <f t="shared" si="3"/>
        <v>#N/A</v>
      </c>
      <c r="H1778" s="52">
        <f t="shared" si="4"/>
        <v>104303.5</v>
      </c>
      <c r="I1778" s="18">
        <v>17.4</v>
      </c>
      <c r="J1778" s="18"/>
    </row>
    <row r="1779">
      <c r="A1779" s="6">
        <v>43782.0</v>
      </c>
      <c r="B1779" s="14" t="s">
        <v>47</v>
      </c>
      <c r="C1779" s="51" t="s">
        <v>46</v>
      </c>
      <c r="D1779" s="51">
        <v>112573.5</v>
      </c>
      <c r="E1779" s="52">
        <f t="shared" si="1"/>
        <v>112573.5</v>
      </c>
      <c r="F1779" s="14" t="str">
        <f t="shared" si="2"/>
        <v>#N/A</v>
      </c>
      <c r="G1779" s="14" t="str">
        <f t="shared" si="3"/>
        <v>#N/A</v>
      </c>
      <c r="H1779" s="52">
        <f t="shared" si="4"/>
        <v>112573.5</v>
      </c>
      <c r="I1779" s="18">
        <v>17.3</v>
      </c>
      <c r="J1779" s="18"/>
    </row>
    <row r="1780">
      <c r="A1780" s="6">
        <v>43783.0</v>
      </c>
      <c r="B1780" s="14" t="s">
        <v>47</v>
      </c>
      <c r="C1780" s="51" t="s">
        <v>46</v>
      </c>
      <c r="D1780" s="51">
        <v>109828.9</v>
      </c>
      <c r="E1780" s="52">
        <f t="shared" si="1"/>
        <v>109828.9</v>
      </c>
      <c r="F1780" s="14" t="str">
        <f t="shared" si="2"/>
        <v>#N/A</v>
      </c>
      <c r="G1780" s="14" t="str">
        <f t="shared" si="3"/>
        <v>#N/A</v>
      </c>
      <c r="H1780" s="52">
        <f t="shared" si="4"/>
        <v>109828.9</v>
      </c>
      <c r="I1780" s="18">
        <v>22.4</v>
      </c>
      <c r="J1780" s="18"/>
    </row>
    <row r="1781">
      <c r="A1781" s="6">
        <v>43784.0</v>
      </c>
      <c r="B1781" s="14" t="s">
        <v>47</v>
      </c>
      <c r="C1781" s="51" t="s">
        <v>46</v>
      </c>
      <c r="D1781" s="51">
        <v>110954.8</v>
      </c>
      <c r="E1781" s="52">
        <f t="shared" si="1"/>
        <v>110954.8</v>
      </c>
      <c r="F1781" s="14" t="str">
        <f t="shared" si="2"/>
        <v>#N/A</v>
      </c>
      <c r="G1781" s="14" t="str">
        <f t="shared" si="3"/>
        <v>#N/A</v>
      </c>
      <c r="H1781" s="52">
        <f t="shared" si="4"/>
        <v>110954.8</v>
      </c>
      <c r="I1781" s="18">
        <v>18.5</v>
      </c>
      <c r="J1781" s="18"/>
    </row>
    <row r="1782">
      <c r="A1782" s="6">
        <v>43785.0</v>
      </c>
      <c r="B1782" s="14" t="s">
        <v>47</v>
      </c>
      <c r="C1782" s="51" t="s">
        <v>46</v>
      </c>
      <c r="D1782" s="51">
        <v>97646.12</v>
      </c>
      <c r="E1782" s="52">
        <f t="shared" si="1"/>
        <v>97646.12</v>
      </c>
      <c r="F1782" s="14" t="str">
        <f t="shared" si="2"/>
        <v>#N/A</v>
      </c>
      <c r="G1782" s="14" t="str">
        <f t="shared" si="3"/>
        <v>#N/A</v>
      </c>
      <c r="H1782" s="52">
        <f t="shared" si="4"/>
        <v>97646.12</v>
      </c>
      <c r="I1782" s="18">
        <v>17.2</v>
      </c>
      <c r="J1782" s="18"/>
    </row>
    <row r="1783">
      <c r="A1783" s="6">
        <v>43786.0</v>
      </c>
      <c r="B1783" s="14" t="s">
        <v>47</v>
      </c>
      <c r="C1783" s="51" t="s">
        <v>46</v>
      </c>
      <c r="D1783" s="51">
        <v>96742.49</v>
      </c>
      <c r="E1783" s="52">
        <f t="shared" si="1"/>
        <v>96742.49</v>
      </c>
      <c r="F1783" s="14" t="str">
        <f t="shared" si="2"/>
        <v>#N/A</v>
      </c>
      <c r="G1783" s="14" t="str">
        <f t="shared" si="3"/>
        <v>#N/A</v>
      </c>
      <c r="H1783" s="52">
        <f t="shared" si="4"/>
        <v>96742.49</v>
      </c>
      <c r="I1783" s="18">
        <v>16.2</v>
      </c>
      <c r="J1783" s="18"/>
    </row>
    <row r="1784">
      <c r="A1784" s="6">
        <v>43787.0</v>
      </c>
      <c r="B1784" s="14" t="s">
        <v>47</v>
      </c>
      <c r="C1784" s="51" t="s">
        <v>46</v>
      </c>
      <c r="D1784" s="51">
        <v>109148.3</v>
      </c>
      <c r="E1784" s="52">
        <f t="shared" si="1"/>
        <v>109148.3</v>
      </c>
      <c r="F1784" s="14" t="str">
        <f t="shared" si="2"/>
        <v>#N/A</v>
      </c>
      <c r="G1784" s="14" t="str">
        <f t="shared" si="3"/>
        <v>#N/A</v>
      </c>
      <c r="H1784" s="52">
        <f t="shared" si="4"/>
        <v>109148.3</v>
      </c>
      <c r="I1784" s="18">
        <v>26.9</v>
      </c>
      <c r="J1784" s="18"/>
    </row>
    <row r="1785">
      <c r="A1785" s="6">
        <v>43788.0</v>
      </c>
      <c r="B1785" s="14" t="s">
        <v>47</v>
      </c>
      <c r="C1785" s="51" t="s">
        <v>46</v>
      </c>
      <c r="D1785" s="51">
        <v>112033.9</v>
      </c>
      <c r="E1785" s="52">
        <f t="shared" si="1"/>
        <v>112033.9</v>
      </c>
      <c r="F1785" s="14" t="str">
        <f t="shared" si="2"/>
        <v>#N/A</v>
      </c>
      <c r="G1785" s="14" t="str">
        <f t="shared" si="3"/>
        <v>#N/A</v>
      </c>
      <c r="H1785" s="52">
        <f t="shared" si="4"/>
        <v>112033.9</v>
      </c>
      <c r="I1785" s="18">
        <v>18.6</v>
      </c>
      <c r="J1785" s="18"/>
    </row>
    <row r="1786">
      <c r="A1786" s="6">
        <v>43789.0</v>
      </c>
      <c r="B1786" s="14" t="s">
        <v>47</v>
      </c>
      <c r="C1786" s="51" t="s">
        <v>46</v>
      </c>
      <c r="D1786" s="51">
        <v>119736.1</v>
      </c>
      <c r="E1786" s="52">
        <f t="shared" si="1"/>
        <v>119736.1</v>
      </c>
      <c r="F1786" s="14" t="str">
        <f t="shared" si="2"/>
        <v>#N/A</v>
      </c>
      <c r="G1786" s="14" t="str">
        <f t="shared" si="3"/>
        <v>#N/A</v>
      </c>
      <c r="H1786" s="52">
        <f t="shared" si="4"/>
        <v>119736.1</v>
      </c>
      <c r="I1786" s="18">
        <v>34.7</v>
      </c>
      <c r="J1786" s="18"/>
    </row>
    <row r="1787">
      <c r="A1787" s="6">
        <v>43790.0</v>
      </c>
      <c r="B1787" s="14" t="s">
        <v>47</v>
      </c>
      <c r="C1787" s="51" t="s">
        <v>46</v>
      </c>
      <c r="D1787" s="51">
        <v>131312.0</v>
      </c>
      <c r="E1787" s="52">
        <f t="shared" si="1"/>
        <v>131312</v>
      </c>
      <c r="F1787" s="14" t="str">
        <f t="shared" si="2"/>
        <v>#N/A</v>
      </c>
      <c r="G1787" s="14" t="str">
        <f t="shared" si="3"/>
        <v>#N/A</v>
      </c>
      <c r="H1787" s="52">
        <f t="shared" si="4"/>
        <v>131312</v>
      </c>
      <c r="I1787" s="18">
        <v>40.9</v>
      </c>
      <c r="J1787" s="18"/>
    </row>
    <row r="1788">
      <c r="A1788" s="6">
        <v>43791.0</v>
      </c>
      <c r="B1788" s="14" t="s">
        <v>47</v>
      </c>
      <c r="C1788" s="51" t="s">
        <v>46</v>
      </c>
      <c r="D1788" s="51">
        <v>109049.4</v>
      </c>
      <c r="E1788" s="52">
        <f t="shared" si="1"/>
        <v>109049.4</v>
      </c>
      <c r="F1788" s="14" t="str">
        <f t="shared" si="2"/>
        <v>#N/A</v>
      </c>
      <c r="G1788" s="14" t="str">
        <f t="shared" si="3"/>
        <v>#N/A</v>
      </c>
      <c r="H1788" s="52">
        <f t="shared" si="4"/>
        <v>109049.4</v>
      </c>
      <c r="I1788" s="18">
        <v>20.0</v>
      </c>
      <c r="J1788" s="18"/>
    </row>
    <row r="1789">
      <c r="A1789" s="6">
        <v>43792.0</v>
      </c>
      <c r="B1789" s="14" t="s">
        <v>47</v>
      </c>
      <c r="C1789" s="51" t="s">
        <v>46</v>
      </c>
      <c r="D1789" s="51">
        <v>97245.77</v>
      </c>
      <c r="E1789" s="52">
        <f t="shared" si="1"/>
        <v>97245.77</v>
      </c>
      <c r="F1789" s="14" t="str">
        <f t="shared" si="2"/>
        <v>#N/A</v>
      </c>
      <c r="G1789" s="14" t="str">
        <f t="shared" si="3"/>
        <v>#N/A</v>
      </c>
      <c r="H1789" s="52">
        <f t="shared" si="4"/>
        <v>97245.77</v>
      </c>
      <c r="I1789" s="18">
        <v>23.8</v>
      </c>
      <c r="J1789" s="18"/>
    </row>
    <row r="1790">
      <c r="A1790" s="6">
        <v>43793.0</v>
      </c>
      <c r="B1790" s="14" t="s">
        <v>47</v>
      </c>
      <c r="C1790" s="51" t="s">
        <v>46</v>
      </c>
      <c r="D1790" s="51">
        <v>96778.25</v>
      </c>
      <c r="E1790" s="52">
        <f t="shared" si="1"/>
        <v>96778.25</v>
      </c>
      <c r="F1790" s="14" t="str">
        <f t="shared" si="2"/>
        <v>#N/A</v>
      </c>
      <c r="G1790" s="14" t="str">
        <f t="shared" si="3"/>
        <v>#N/A</v>
      </c>
      <c r="H1790" s="52">
        <f t="shared" si="4"/>
        <v>96778.25</v>
      </c>
      <c r="I1790" s="18">
        <v>23.7</v>
      </c>
      <c r="J1790" s="18"/>
    </row>
    <row r="1791">
      <c r="A1791" s="6">
        <v>43794.0</v>
      </c>
      <c r="B1791" s="14" t="s">
        <v>47</v>
      </c>
      <c r="C1791" s="51" t="s">
        <v>46</v>
      </c>
      <c r="D1791" s="51">
        <v>113899.3</v>
      </c>
      <c r="E1791" s="52">
        <f t="shared" si="1"/>
        <v>113899.3</v>
      </c>
      <c r="F1791" s="14" t="str">
        <f t="shared" si="2"/>
        <v>#N/A</v>
      </c>
      <c r="G1791" s="14" t="str">
        <f t="shared" si="3"/>
        <v>#N/A</v>
      </c>
      <c r="H1791" s="52">
        <f t="shared" si="4"/>
        <v>113899.3</v>
      </c>
      <c r="I1791" s="18">
        <v>27.4</v>
      </c>
      <c r="J1791" s="18"/>
    </row>
    <row r="1792">
      <c r="A1792" s="6">
        <v>43795.0</v>
      </c>
      <c r="B1792" s="14" t="s">
        <v>47</v>
      </c>
      <c r="C1792" s="51" t="s">
        <v>46</v>
      </c>
      <c r="D1792" s="51">
        <v>107629.2</v>
      </c>
      <c r="E1792" s="52">
        <f t="shared" si="1"/>
        <v>107629.2</v>
      </c>
      <c r="F1792" s="14" t="str">
        <f t="shared" si="2"/>
        <v>#N/A</v>
      </c>
      <c r="G1792" s="14" t="str">
        <f t="shared" si="3"/>
        <v>#N/A</v>
      </c>
      <c r="H1792" s="52">
        <f t="shared" si="4"/>
        <v>107629.2</v>
      </c>
      <c r="I1792" s="18">
        <v>16.4</v>
      </c>
      <c r="J1792" s="18"/>
    </row>
    <row r="1793">
      <c r="A1793" s="6">
        <v>43796.0</v>
      </c>
      <c r="B1793" s="14" t="s">
        <v>47</v>
      </c>
      <c r="C1793" s="51" t="s">
        <v>46</v>
      </c>
      <c r="D1793" s="51">
        <v>108417.7</v>
      </c>
      <c r="E1793" s="52">
        <f t="shared" si="1"/>
        <v>108417.7</v>
      </c>
      <c r="F1793" s="14" t="str">
        <f t="shared" si="2"/>
        <v>#N/A</v>
      </c>
      <c r="G1793" s="14" t="str">
        <f t="shared" si="3"/>
        <v>#N/A</v>
      </c>
      <c r="H1793" s="52">
        <f t="shared" si="4"/>
        <v>108417.7</v>
      </c>
      <c r="I1793" s="18">
        <v>24.8</v>
      </c>
      <c r="J1793" s="18"/>
    </row>
    <row r="1794">
      <c r="A1794" s="6">
        <v>43797.0</v>
      </c>
      <c r="B1794" s="14" t="s">
        <v>47</v>
      </c>
      <c r="C1794" s="51" t="s">
        <v>46</v>
      </c>
      <c r="D1794" s="51">
        <v>112735.9</v>
      </c>
      <c r="E1794" s="52">
        <f t="shared" si="1"/>
        <v>112735.9</v>
      </c>
      <c r="F1794" s="14" t="str">
        <f t="shared" si="2"/>
        <v>#N/A</v>
      </c>
      <c r="G1794" s="14" t="str">
        <f t="shared" si="3"/>
        <v>#N/A</v>
      </c>
      <c r="H1794" s="52">
        <f t="shared" si="4"/>
        <v>112735.9</v>
      </c>
      <c r="I1794" s="18">
        <v>21.1</v>
      </c>
      <c r="J1794" s="18"/>
    </row>
    <row r="1795">
      <c r="A1795" s="6">
        <v>43798.0</v>
      </c>
      <c r="B1795" s="14" t="s">
        <v>47</v>
      </c>
      <c r="C1795" s="51" t="s">
        <v>46</v>
      </c>
      <c r="D1795" s="51">
        <v>114799.9</v>
      </c>
      <c r="E1795" s="52">
        <f t="shared" si="1"/>
        <v>114799.9</v>
      </c>
      <c r="F1795" s="14" t="str">
        <f t="shared" si="2"/>
        <v>#N/A</v>
      </c>
      <c r="G1795" s="14" t="str">
        <f t="shared" si="3"/>
        <v>#N/A</v>
      </c>
      <c r="H1795" s="52">
        <f t="shared" si="4"/>
        <v>114799.9</v>
      </c>
      <c r="I1795" s="18">
        <v>19.7</v>
      </c>
      <c r="J1795" s="18"/>
    </row>
    <row r="1796">
      <c r="A1796" s="6">
        <v>43799.0</v>
      </c>
      <c r="B1796" s="14" t="s">
        <v>47</v>
      </c>
      <c r="C1796" s="51" t="s">
        <v>46</v>
      </c>
      <c r="D1796" s="51">
        <v>98959.56</v>
      </c>
      <c r="E1796" s="52">
        <f t="shared" si="1"/>
        <v>98959.56</v>
      </c>
      <c r="F1796" s="14" t="str">
        <f t="shared" si="2"/>
        <v>#N/A</v>
      </c>
      <c r="G1796" s="14" t="str">
        <f t="shared" si="3"/>
        <v>#N/A</v>
      </c>
      <c r="H1796" s="52">
        <f t="shared" si="4"/>
        <v>98959.56</v>
      </c>
      <c r="I1796" s="18">
        <v>18.4</v>
      </c>
      <c r="J1796" s="18"/>
    </row>
    <row r="1797">
      <c r="A1797" s="6">
        <v>43800.0</v>
      </c>
      <c r="B1797" s="14" t="s">
        <v>47</v>
      </c>
      <c r="C1797" s="51" t="s">
        <v>46</v>
      </c>
      <c r="D1797" s="51">
        <v>100234.0</v>
      </c>
      <c r="E1797" s="52">
        <f t="shared" si="1"/>
        <v>100234</v>
      </c>
      <c r="F1797" s="14" t="str">
        <f t="shared" si="2"/>
        <v>#N/A</v>
      </c>
      <c r="G1797" s="14" t="str">
        <f t="shared" si="3"/>
        <v>#N/A</v>
      </c>
      <c r="H1797" s="52">
        <f t="shared" si="4"/>
        <v>100234</v>
      </c>
      <c r="I1797" s="18">
        <v>16.8</v>
      </c>
      <c r="J1797" s="18"/>
    </row>
    <row r="1798">
      <c r="A1798" s="6">
        <v>43801.0</v>
      </c>
      <c r="B1798" s="14" t="s">
        <v>47</v>
      </c>
      <c r="C1798" s="51" t="s">
        <v>46</v>
      </c>
      <c r="D1798" s="51">
        <v>110609.4</v>
      </c>
      <c r="E1798" s="52">
        <f t="shared" si="1"/>
        <v>110609.4</v>
      </c>
      <c r="F1798" s="14" t="str">
        <f t="shared" si="2"/>
        <v>#N/A</v>
      </c>
      <c r="G1798" s="14" t="str">
        <f t="shared" si="3"/>
        <v>#N/A</v>
      </c>
      <c r="H1798" s="52">
        <f t="shared" si="4"/>
        <v>110609.4</v>
      </c>
      <c r="I1798" s="18">
        <v>15.5</v>
      </c>
      <c r="J1798" s="18"/>
    </row>
    <row r="1799">
      <c r="A1799" s="6">
        <v>43802.0</v>
      </c>
      <c r="B1799" s="14" t="s">
        <v>47</v>
      </c>
      <c r="C1799" s="51" t="s">
        <v>46</v>
      </c>
      <c r="D1799" s="51">
        <v>109094.0</v>
      </c>
      <c r="E1799" s="52">
        <f t="shared" si="1"/>
        <v>109094</v>
      </c>
      <c r="F1799" s="14" t="str">
        <f t="shared" si="2"/>
        <v>#N/A</v>
      </c>
      <c r="G1799" s="14" t="str">
        <f t="shared" si="3"/>
        <v>#N/A</v>
      </c>
      <c r="H1799" s="52">
        <f t="shared" si="4"/>
        <v>109094</v>
      </c>
      <c r="I1799" s="18">
        <v>22.2</v>
      </c>
      <c r="J1799" s="18"/>
    </row>
    <row r="1800">
      <c r="A1800" s="6">
        <v>43803.0</v>
      </c>
      <c r="B1800" s="14" t="s">
        <v>47</v>
      </c>
      <c r="C1800" s="51" t="s">
        <v>46</v>
      </c>
      <c r="D1800" s="51">
        <v>107400.7</v>
      </c>
      <c r="E1800" s="52">
        <f t="shared" si="1"/>
        <v>107400.7</v>
      </c>
      <c r="F1800" s="14" t="str">
        <f t="shared" si="2"/>
        <v>#N/A</v>
      </c>
      <c r="G1800" s="14" t="str">
        <f t="shared" si="3"/>
        <v>#N/A</v>
      </c>
      <c r="H1800" s="52">
        <f t="shared" si="4"/>
        <v>107400.7</v>
      </c>
      <c r="I1800" s="18">
        <v>23.0</v>
      </c>
      <c r="J1800" s="18"/>
    </row>
    <row r="1801">
      <c r="A1801" s="6">
        <v>43804.0</v>
      </c>
      <c r="B1801" s="14" t="s">
        <v>47</v>
      </c>
      <c r="C1801" s="51" t="s">
        <v>46</v>
      </c>
      <c r="D1801" s="51">
        <v>107891.7</v>
      </c>
      <c r="E1801" s="52">
        <f t="shared" si="1"/>
        <v>107891.7</v>
      </c>
      <c r="F1801" s="14" t="str">
        <f t="shared" si="2"/>
        <v>#N/A</v>
      </c>
      <c r="G1801" s="14" t="str">
        <f t="shared" si="3"/>
        <v>#N/A</v>
      </c>
      <c r="H1801" s="52">
        <f t="shared" si="4"/>
        <v>107891.7</v>
      </c>
      <c r="I1801" s="18">
        <v>23.9</v>
      </c>
      <c r="J1801" s="18"/>
    </row>
    <row r="1802">
      <c r="A1802" s="6">
        <v>43805.0</v>
      </c>
      <c r="B1802" s="14" t="s">
        <v>47</v>
      </c>
      <c r="C1802" s="51" t="s">
        <v>46</v>
      </c>
      <c r="D1802" s="51">
        <v>105029.0</v>
      </c>
      <c r="E1802" s="52">
        <f t="shared" si="1"/>
        <v>105029</v>
      </c>
      <c r="F1802" s="14" t="str">
        <f t="shared" si="2"/>
        <v>#N/A</v>
      </c>
      <c r="G1802" s="14" t="str">
        <f t="shared" si="3"/>
        <v>#N/A</v>
      </c>
      <c r="H1802" s="52">
        <f t="shared" si="4"/>
        <v>105029</v>
      </c>
      <c r="I1802" s="18">
        <v>20.8</v>
      </c>
      <c r="J1802" s="18"/>
    </row>
    <row r="1803">
      <c r="A1803" s="6">
        <v>43806.0</v>
      </c>
      <c r="B1803" s="14" t="s">
        <v>47</v>
      </c>
      <c r="C1803" s="51" t="s">
        <v>46</v>
      </c>
      <c r="D1803" s="51">
        <v>95436.3</v>
      </c>
      <c r="E1803" s="52">
        <f t="shared" si="1"/>
        <v>95436.3</v>
      </c>
      <c r="F1803" s="14" t="str">
        <f t="shared" si="2"/>
        <v>#N/A</v>
      </c>
      <c r="G1803" s="14" t="str">
        <f t="shared" si="3"/>
        <v>#N/A</v>
      </c>
      <c r="H1803" s="52">
        <f t="shared" si="4"/>
        <v>95436.3</v>
      </c>
      <c r="I1803" s="18">
        <v>21.0</v>
      </c>
      <c r="J1803" s="18"/>
    </row>
    <row r="1804">
      <c r="A1804" s="6">
        <v>43807.0</v>
      </c>
      <c r="B1804" s="14" t="s">
        <v>47</v>
      </c>
      <c r="C1804" s="51" t="s">
        <v>46</v>
      </c>
      <c r="D1804" s="51">
        <v>97577.42</v>
      </c>
      <c r="E1804" s="52">
        <f t="shared" si="1"/>
        <v>97577.42</v>
      </c>
      <c r="F1804" s="14" t="str">
        <f t="shared" si="2"/>
        <v>#N/A</v>
      </c>
      <c r="G1804" s="14" t="str">
        <f t="shared" si="3"/>
        <v>#N/A</v>
      </c>
      <c r="H1804" s="52">
        <f t="shared" si="4"/>
        <v>97577.42</v>
      </c>
      <c r="I1804" s="18">
        <v>27.6</v>
      </c>
      <c r="J1804" s="18"/>
    </row>
    <row r="1805">
      <c r="A1805" s="6">
        <v>43808.0</v>
      </c>
      <c r="B1805" s="14" t="s">
        <v>47</v>
      </c>
      <c r="C1805" s="51" t="s">
        <v>46</v>
      </c>
      <c r="D1805" s="51">
        <v>127910.8</v>
      </c>
      <c r="E1805" s="52">
        <f t="shared" si="1"/>
        <v>127910.8</v>
      </c>
      <c r="F1805" s="14" t="str">
        <f t="shared" si="2"/>
        <v>#N/A</v>
      </c>
      <c r="G1805" s="14" t="str">
        <f t="shared" si="3"/>
        <v>#N/A</v>
      </c>
      <c r="H1805" s="52">
        <f t="shared" si="4"/>
        <v>127910.8</v>
      </c>
      <c r="I1805" s="18">
        <v>38.0</v>
      </c>
      <c r="J1805" s="18"/>
    </row>
    <row r="1806">
      <c r="A1806" s="6">
        <v>43809.0</v>
      </c>
      <c r="B1806" s="14" t="s">
        <v>47</v>
      </c>
      <c r="C1806" s="51" t="s">
        <v>46</v>
      </c>
      <c r="D1806" s="51">
        <v>109548.6</v>
      </c>
      <c r="E1806" s="52">
        <f t="shared" si="1"/>
        <v>109548.6</v>
      </c>
      <c r="F1806" s="14" t="str">
        <f t="shared" si="2"/>
        <v>#N/A</v>
      </c>
      <c r="G1806" s="14" t="str">
        <f t="shared" si="3"/>
        <v>#N/A</v>
      </c>
      <c r="H1806" s="52">
        <f t="shared" si="4"/>
        <v>109548.6</v>
      </c>
      <c r="I1806" s="18">
        <v>17.2</v>
      </c>
      <c r="J1806" s="18"/>
    </row>
    <row r="1807">
      <c r="A1807" s="6">
        <v>43810.0</v>
      </c>
      <c r="B1807" s="14" t="s">
        <v>47</v>
      </c>
      <c r="C1807" s="51" t="s">
        <v>46</v>
      </c>
      <c r="D1807" s="51">
        <v>109060.4</v>
      </c>
      <c r="E1807" s="52">
        <f t="shared" si="1"/>
        <v>109060.4</v>
      </c>
      <c r="F1807" s="14" t="str">
        <f t="shared" si="2"/>
        <v>#N/A</v>
      </c>
      <c r="G1807" s="14" t="str">
        <f t="shared" si="3"/>
        <v>#N/A</v>
      </c>
      <c r="H1807" s="52">
        <f t="shared" si="4"/>
        <v>109060.4</v>
      </c>
      <c r="I1807" s="18">
        <v>18.1</v>
      </c>
      <c r="J1807" s="18"/>
    </row>
    <row r="1808">
      <c r="A1808" s="6">
        <v>43811.0</v>
      </c>
      <c r="B1808" s="14" t="s">
        <v>47</v>
      </c>
      <c r="C1808" s="51" t="s">
        <v>46</v>
      </c>
      <c r="D1808" s="51">
        <v>108599.1</v>
      </c>
      <c r="E1808" s="52">
        <f t="shared" si="1"/>
        <v>108599.1</v>
      </c>
      <c r="F1808" s="14" t="str">
        <f t="shared" si="2"/>
        <v>#N/A</v>
      </c>
      <c r="G1808" s="14" t="str">
        <f t="shared" si="3"/>
        <v>#N/A</v>
      </c>
      <c r="H1808" s="52">
        <f t="shared" si="4"/>
        <v>108599.1</v>
      </c>
      <c r="I1808" s="18">
        <v>18.4</v>
      </c>
      <c r="J1808" s="18"/>
    </row>
    <row r="1809">
      <c r="A1809" s="6">
        <v>43812.0</v>
      </c>
      <c r="B1809" s="14" t="s">
        <v>47</v>
      </c>
      <c r="C1809" s="51" t="s">
        <v>46</v>
      </c>
      <c r="D1809" s="51">
        <v>107070.6</v>
      </c>
      <c r="E1809" s="52">
        <f t="shared" si="1"/>
        <v>107070.6</v>
      </c>
      <c r="F1809" s="14" t="str">
        <f t="shared" si="2"/>
        <v>#N/A</v>
      </c>
      <c r="G1809" s="14" t="str">
        <f t="shared" si="3"/>
        <v>#N/A</v>
      </c>
      <c r="H1809" s="52">
        <f t="shared" si="4"/>
        <v>107070.6</v>
      </c>
      <c r="I1809" s="18">
        <v>20.9</v>
      </c>
      <c r="J1809" s="18"/>
    </row>
    <row r="1810">
      <c r="A1810" s="6">
        <v>43813.0</v>
      </c>
      <c r="B1810" s="14" t="s">
        <v>47</v>
      </c>
      <c r="C1810" s="51" t="s">
        <v>46</v>
      </c>
      <c r="D1810" s="51">
        <v>101239.2</v>
      </c>
      <c r="E1810" s="52">
        <f t="shared" si="1"/>
        <v>101239.2</v>
      </c>
      <c r="F1810" s="14" t="str">
        <f t="shared" si="2"/>
        <v>#N/A</v>
      </c>
      <c r="G1810" s="14" t="str">
        <f t="shared" si="3"/>
        <v>#N/A</v>
      </c>
      <c r="H1810" s="52">
        <f t="shared" si="4"/>
        <v>101239.2</v>
      </c>
      <c r="I1810" s="18">
        <v>20.1</v>
      </c>
      <c r="J1810" s="18"/>
    </row>
    <row r="1811">
      <c r="A1811" s="6">
        <v>43814.0</v>
      </c>
      <c r="B1811" s="14" t="s">
        <v>47</v>
      </c>
      <c r="C1811" s="51" t="s">
        <v>46</v>
      </c>
      <c r="D1811" s="51">
        <v>98723.45</v>
      </c>
      <c r="E1811" s="52">
        <f t="shared" si="1"/>
        <v>98723.45</v>
      </c>
      <c r="F1811" s="14" t="str">
        <f t="shared" si="2"/>
        <v>#N/A</v>
      </c>
      <c r="G1811" s="14" t="str">
        <f t="shared" si="3"/>
        <v>#N/A</v>
      </c>
      <c r="H1811" s="52">
        <f t="shared" si="4"/>
        <v>98723.45</v>
      </c>
      <c r="I1811" s="18">
        <v>21.7</v>
      </c>
      <c r="J1811" s="18"/>
    </row>
    <row r="1812">
      <c r="A1812" s="6">
        <v>43815.0</v>
      </c>
      <c r="B1812" s="14" t="s">
        <v>47</v>
      </c>
      <c r="C1812" s="51" t="s">
        <v>46</v>
      </c>
      <c r="D1812" s="51">
        <v>114400.1</v>
      </c>
      <c r="E1812" s="52">
        <f t="shared" si="1"/>
        <v>114400.1</v>
      </c>
      <c r="F1812" s="14" t="str">
        <f t="shared" si="2"/>
        <v>#N/A</v>
      </c>
      <c r="G1812" s="14" t="str">
        <f t="shared" si="3"/>
        <v>#N/A</v>
      </c>
      <c r="H1812" s="52">
        <f t="shared" si="4"/>
        <v>114400.1</v>
      </c>
      <c r="I1812" s="18">
        <v>22.6</v>
      </c>
      <c r="J1812" s="18"/>
    </row>
    <row r="1813">
      <c r="A1813" s="6">
        <v>43816.0</v>
      </c>
      <c r="B1813" s="14" t="s">
        <v>47</v>
      </c>
      <c r="C1813" s="51" t="s">
        <v>46</v>
      </c>
      <c r="D1813" s="51">
        <v>123999.1</v>
      </c>
      <c r="E1813" s="52">
        <f t="shared" si="1"/>
        <v>123999.1</v>
      </c>
      <c r="F1813" s="14" t="str">
        <f t="shared" si="2"/>
        <v>#N/A</v>
      </c>
      <c r="G1813" s="14" t="str">
        <f t="shared" si="3"/>
        <v>#N/A</v>
      </c>
      <c r="H1813" s="52">
        <f t="shared" si="4"/>
        <v>123999.1</v>
      </c>
      <c r="I1813" s="18">
        <v>26.3</v>
      </c>
      <c r="J1813" s="18"/>
    </row>
    <row r="1814">
      <c r="A1814" s="6">
        <v>43817.0</v>
      </c>
      <c r="B1814" s="14" t="s">
        <v>47</v>
      </c>
      <c r="C1814" s="51" t="s">
        <v>46</v>
      </c>
      <c r="D1814" s="51">
        <v>146990.9</v>
      </c>
      <c r="E1814" s="52">
        <f t="shared" si="1"/>
        <v>146990.9</v>
      </c>
      <c r="F1814" s="14" t="str">
        <f t="shared" si="2"/>
        <v>#N/A</v>
      </c>
      <c r="G1814" s="14" t="str">
        <f t="shared" si="3"/>
        <v>#N/A</v>
      </c>
      <c r="H1814" s="52">
        <f t="shared" si="4"/>
        <v>146990.9</v>
      </c>
      <c r="I1814" s="18">
        <v>40.1</v>
      </c>
      <c r="J1814" s="18"/>
    </row>
    <row r="1815">
      <c r="A1815" s="6">
        <v>43818.0</v>
      </c>
      <c r="B1815" s="14" t="s">
        <v>47</v>
      </c>
      <c r="C1815" s="51" t="s">
        <v>46</v>
      </c>
      <c r="D1815" s="51">
        <v>125050.6</v>
      </c>
      <c r="E1815" s="52">
        <f t="shared" si="1"/>
        <v>125050.6</v>
      </c>
      <c r="F1815" s="14" t="str">
        <f t="shared" si="2"/>
        <v>#N/A</v>
      </c>
      <c r="G1815" s="14" t="str">
        <f t="shared" si="3"/>
        <v>#N/A</v>
      </c>
      <c r="H1815" s="52">
        <f t="shared" si="4"/>
        <v>125050.6</v>
      </c>
      <c r="I1815" s="18">
        <v>23.3</v>
      </c>
      <c r="J1815" s="18"/>
    </row>
    <row r="1816">
      <c r="A1816" s="6">
        <v>43819.0</v>
      </c>
      <c r="B1816" s="14" t="s">
        <v>46</v>
      </c>
      <c r="C1816" s="51" t="s">
        <v>46</v>
      </c>
      <c r="D1816" s="51">
        <v>150553.4</v>
      </c>
      <c r="E1816" s="60" t="str">
        <f t="shared" si="1"/>
        <v>#N/A</v>
      </c>
      <c r="F1816" s="52">
        <f t="shared" si="2"/>
        <v>150553.4</v>
      </c>
      <c r="G1816" s="14" t="str">
        <f t="shared" si="3"/>
        <v>#N/A</v>
      </c>
      <c r="H1816" s="52">
        <f t="shared" si="4"/>
        <v>150553.4</v>
      </c>
      <c r="I1816" s="18">
        <v>43.5</v>
      </c>
      <c r="J1816" s="18"/>
    </row>
    <row r="1817">
      <c r="A1817" s="6">
        <v>43820.0</v>
      </c>
      <c r="B1817" s="14" t="s">
        <v>46</v>
      </c>
      <c r="C1817" s="51" t="s">
        <v>46</v>
      </c>
      <c r="D1817" s="51">
        <v>100632.5</v>
      </c>
      <c r="E1817" s="60" t="str">
        <f t="shared" si="1"/>
        <v>#N/A</v>
      </c>
      <c r="F1817" s="52">
        <f t="shared" si="2"/>
        <v>100632.5</v>
      </c>
      <c r="G1817" s="14" t="str">
        <f t="shared" si="3"/>
        <v>#N/A</v>
      </c>
      <c r="H1817" s="52">
        <f t="shared" si="4"/>
        <v>100632.5</v>
      </c>
      <c r="I1817" s="18">
        <v>20.2</v>
      </c>
      <c r="J1817" s="18"/>
    </row>
    <row r="1818">
      <c r="A1818" s="6">
        <v>43821.0</v>
      </c>
      <c r="B1818" s="14" t="s">
        <v>46</v>
      </c>
      <c r="C1818" s="51" t="s">
        <v>46</v>
      </c>
      <c r="D1818" s="51">
        <v>90145.62</v>
      </c>
      <c r="E1818" s="60" t="str">
        <f t="shared" si="1"/>
        <v>#N/A</v>
      </c>
      <c r="F1818" s="52">
        <f t="shared" si="2"/>
        <v>90145.62</v>
      </c>
      <c r="G1818" s="14" t="str">
        <f t="shared" si="3"/>
        <v>#N/A</v>
      </c>
      <c r="H1818" s="52">
        <f t="shared" si="4"/>
        <v>90145.62</v>
      </c>
      <c r="I1818" s="18">
        <v>19.6</v>
      </c>
      <c r="J1818" s="18"/>
    </row>
    <row r="1819">
      <c r="A1819" s="6">
        <v>43822.0</v>
      </c>
      <c r="B1819" s="14" t="s">
        <v>46</v>
      </c>
      <c r="C1819" s="51" t="s">
        <v>46</v>
      </c>
      <c r="D1819" s="51">
        <v>101818.0</v>
      </c>
      <c r="E1819" s="60" t="str">
        <f t="shared" si="1"/>
        <v>#N/A</v>
      </c>
      <c r="F1819" s="52">
        <f t="shared" si="2"/>
        <v>101818</v>
      </c>
      <c r="G1819" s="14" t="str">
        <f t="shared" si="3"/>
        <v>#N/A</v>
      </c>
      <c r="H1819" s="52">
        <f t="shared" si="4"/>
        <v>101818</v>
      </c>
      <c r="I1819" s="18">
        <v>20.0</v>
      </c>
      <c r="J1819" s="18"/>
    </row>
    <row r="1820">
      <c r="A1820" s="6">
        <v>43823.0</v>
      </c>
      <c r="B1820" s="14" t="s">
        <v>46</v>
      </c>
      <c r="C1820" s="51" t="s">
        <v>46</v>
      </c>
      <c r="D1820" s="51">
        <v>102168.9</v>
      </c>
      <c r="E1820" s="60" t="str">
        <f t="shared" si="1"/>
        <v>#N/A</v>
      </c>
      <c r="F1820" s="52">
        <f t="shared" si="2"/>
        <v>102168.9</v>
      </c>
      <c r="G1820" s="14" t="str">
        <f t="shared" si="3"/>
        <v>#N/A</v>
      </c>
      <c r="H1820" s="52">
        <f t="shared" si="4"/>
        <v>102168.9</v>
      </c>
      <c r="I1820" s="18">
        <v>24.5</v>
      </c>
      <c r="J1820" s="18"/>
    </row>
    <row r="1821">
      <c r="A1821" s="6">
        <v>43824.0</v>
      </c>
      <c r="B1821" s="14" t="s">
        <v>46</v>
      </c>
      <c r="C1821" s="51" t="s">
        <v>47</v>
      </c>
      <c r="D1821" s="51">
        <v>98312.75</v>
      </c>
      <c r="E1821" s="60" t="str">
        <f t="shared" si="1"/>
        <v>#N/A</v>
      </c>
      <c r="F1821" s="52">
        <f t="shared" si="2"/>
        <v>98312.75</v>
      </c>
      <c r="G1821" s="52">
        <f t="shared" si="3"/>
        <v>98312.75</v>
      </c>
      <c r="H1821" s="52" t="str">
        <f t="shared" si="4"/>
        <v>#N/A</v>
      </c>
      <c r="I1821" s="18">
        <v>27.9</v>
      </c>
      <c r="J1821" s="18"/>
    </row>
    <row r="1822">
      <c r="A1822" s="6">
        <v>43825.0</v>
      </c>
      <c r="B1822" s="14" t="s">
        <v>46</v>
      </c>
      <c r="C1822" s="51" t="s">
        <v>47</v>
      </c>
      <c r="D1822" s="51">
        <v>96120.53</v>
      </c>
      <c r="E1822" s="60" t="str">
        <f t="shared" si="1"/>
        <v>#N/A</v>
      </c>
      <c r="F1822" s="52">
        <f t="shared" si="2"/>
        <v>96120.53</v>
      </c>
      <c r="G1822" s="52">
        <f t="shared" si="3"/>
        <v>96120.53</v>
      </c>
      <c r="H1822" s="52" t="str">
        <f t="shared" si="4"/>
        <v>#N/A</v>
      </c>
      <c r="I1822" s="18">
        <v>20.5</v>
      </c>
      <c r="J1822" s="18"/>
    </row>
    <row r="1823">
      <c r="A1823" s="6">
        <v>43826.0</v>
      </c>
      <c r="B1823" s="14" t="s">
        <v>46</v>
      </c>
      <c r="C1823" s="51" t="s">
        <v>46</v>
      </c>
      <c r="D1823" s="51">
        <v>107256.1</v>
      </c>
      <c r="E1823" s="60" t="str">
        <f t="shared" si="1"/>
        <v>#N/A</v>
      </c>
      <c r="F1823" s="52">
        <f t="shared" si="2"/>
        <v>107256.1</v>
      </c>
      <c r="G1823" s="14" t="str">
        <f t="shared" si="3"/>
        <v>#N/A</v>
      </c>
      <c r="H1823" s="52">
        <f t="shared" si="4"/>
        <v>107256.1</v>
      </c>
      <c r="I1823" s="18">
        <v>23.9</v>
      </c>
      <c r="J1823" s="18"/>
    </row>
    <row r="1824">
      <c r="A1824" s="6">
        <v>43827.0</v>
      </c>
      <c r="B1824" s="14" t="s">
        <v>46</v>
      </c>
      <c r="C1824" s="51" t="s">
        <v>46</v>
      </c>
      <c r="D1824" s="51">
        <v>113521.7</v>
      </c>
      <c r="E1824" s="60" t="str">
        <f t="shared" si="1"/>
        <v>#N/A</v>
      </c>
      <c r="F1824" s="52">
        <f t="shared" si="2"/>
        <v>113521.7</v>
      </c>
      <c r="G1824" s="14" t="str">
        <f t="shared" si="3"/>
        <v>#N/A</v>
      </c>
      <c r="H1824" s="52">
        <f t="shared" si="4"/>
        <v>113521.7</v>
      </c>
      <c r="I1824" s="18">
        <v>28.4</v>
      </c>
      <c r="J1824" s="18"/>
    </row>
    <row r="1825">
      <c r="A1825" s="6">
        <v>43828.0</v>
      </c>
      <c r="B1825" s="14" t="s">
        <v>46</v>
      </c>
      <c r="C1825" s="51" t="s">
        <v>46</v>
      </c>
      <c r="D1825" s="51">
        <v>118293.5</v>
      </c>
      <c r="E1825" s="60" t="str">
        <f t="shared" si="1"/>
        <v>#N/A</v>
      </c>
      <c r="F1825" s="52">
        <f t="shared" si="2"/>
        <v>118293.5</v>
      </c>
      <c r="G1825" s="14" t="str">
        <f t="shared" si="3"/>
        <v>#N/A</v>
      </c>
      <c r="H1825" s="52">
        <f t="shared" si="4"/>
        <v>118293.5</v>
      </c>
      <c r="I1825" s="18">
        <v>33.2</v>
      </c>
      <c r="J1825" s="18"/>
    </row>
    <row r="1826">
      <c r="A1826" s="6">
        <v>43829.0</v>
      </c>
      <c r="B1826" s="14" t="s">
        <v>46</v>
      </c>
      <c r="C1826" s="51" t="s">
        <v>46</v>
      </c>
      <c r="D1826" s="51">
        <v>140410.1</v>
      </c>
      <c r="E1826" s="60" t="str">
        <f t="shared" si="1"/>
        <v>#N/A</v>
      </c>
      <c r="F1826" s="52">
        <f t="shared" si="2"/>
        <v>140410.1</v>
      </c>
      <c r="G1826" s="14" t="str">
        <f t="shared" si="3"/>
        <v>#N/A</v>
      </c>
      <c r="H1826" s="52">
        <f t="shared" si="4"/>
        <v>140410.1</v>
      </c>
      <c r="I1826" s="18">
        <v>40.8</v>
      </c>
      <c r="J1826" s="18"/>
    </row>
    <row r="1827">
      <c r="A1827" s="6">
        <v>43830.0</v>
      </c>
      <c r="B1827" s="14" t="s">
        <v>46</v>
      </c>
      <c r="C1827" s="51" t="s">
        <v>46</v>
      </c>
      <c r="D1827" s="51">
        <v>95410.39</v>
      </c>
      <c r="E1827" s="60" t="str">
        <f t="shared" si="1"/>
        <v>#N/A</v>
      </c>
      <c r="F1827" s="52">
        <f t="shared" si="2"/>
        <v>95410.39</v>
      </c>
      <c r="G1827" s="14" t="str">
        <f t="shared" si="3"/>
        <v>#N/A</v>
      </c>
      <c r="H1827" s="52">
        <f t="shared" si="4"/>
        <v>95410.39</v>
      </c>
      <c r="I1827" s="18">
        <v>21.2</v>
      </c>
      <c r="J1827" s="18"/>
    </row>
    <row r="1828">
      <c r="A1828" s="6">
        <v>43831.0</v>
      </c>
      <c r="B1828" s="14" t="s">
        <v>46</v>
      </c>
      <c r="C1828" s="51" t="s">
        <v>47</v>
      </c>
      <c r="D1828" s="51">
        <v>89077.86</v>
      </c>
      <c r="E1828" s="60" t="str">
        <f t="shared" si="1"/>
        <v>#N/A</v>
      </c>
      <c r="F1828" s="52">
        <f t="shared" si="2"/>
        <v>89077.86</v>
      </c>
      <c r="G1828" s="52">
        <f t="shared" si="3"/>
        <v>89077.86</v>
      </c>
      <c r="H1828" s="52" t="str">
        <f t="shared" si="4"/>
        <v>#N/A</v>
      </c>
      <c r="I1828" s="18">
        <v>24.9</v>
      </c>
      <c r="J1828" s="18"/>
    </row>
    <row r="1829">
      <c r="A1829" s="6">
        <v>43832.0</v>
      </c>
      <c r="B1829" s="14" t="s">
        <v>46</v>
      </c>
      <c r="C1829" s="51" t="s">
        <v>46</v>
      </c>
      <c r="D1829" s="51">
        <v>102988.2</v>
      </c>
      <c r="E1829" s="60" t="str">
        <f t="shared" si="1"/>
        <v>#N/A</v>
      </c>
      <c r="F1829" s="52">
        <f t="shared" si="2"/>
        <v>102988.2</v>
      </c>
      <c r="G1829" s="14" t="str">
        <f t="shared" si="3"/>
        <v>#N/A</v>
      </c>
      <c r="H1829" s="52">
        <f t="shared" si="4"/>
        <v>102988.2</v>
      </c>
      <c r="I1829" s="18">
        <v>25.0</v>
      </c>
      <c r="J1829" s="18"/>
    </row>
    <row r="1830">
      <c r="A1830" s="6">
        <v>43833.0</v>
      </c>
      <c r="B1830" s="14" t="s">
        <v>46</v>
      </c>
      <c r="C1830" s="51" t="s">
        <v>46</v>
      </c>
      <c r="D1830" s="51">
        <v>118922.2</v>
      </c>
      <c r="E1830" s="60" t="str">
        <f t="shared" si="1"/>
        <v>#N/A</v>
      </c>
      <c r="F1830" s="52">
        <f t="shared" si="2"/>
        <v>118922.2</v>
      </c>
      <c r="G1830" s="14" t="str">
        <f t="shared" si="3"/>
        <v>#N/A</v>
      </c>
      <c r="H1830" s="52">
        <f t="shared" si="4"/>
        <v>118922.2</v>
      </c>
      <c r="I1830" s="18">
        <v>36.6</v>
      </c>
      <c r="J1830" s="18"/>
    </row>
    <row r="1831">
      <c r="A1831" s="6">
        <v>43834.0</v>
      </c>
      <c r="B1831" s="14" t="s">
        <v>46</v>
      </c>
      <c r="C1831" s="51" t="s">
        <v>46</v>
      </c>
      <c r="D1831" s="51">
        <v>102245.6</v>
      </c>
      <c r="E1831" s="60" t="str">
        <f t="shared" si="1"/>
        <v>#N/A</v>
      </c>
      <c r="F1831" s="52">
        <f t="shared" si="2"/>
        <v>102245.6</v>
      </c>
      <c r="G1831" s="14" t="str">
        <f t="shared" si="3"/>
        <v>#N/A</v>
      </c>
      <c r="H1831" s="52">
        <f t="shared" si="4"/>
        <v>102245.6</v>
      </c>
      <c r="I1831" s="18">
        <v>26.8</v>
      </c>
      <c r="J1831" s="18"/>
    </row>
    <row r="1832">
      <c r="A1832" s="6">
        <v>43835.0</v>
      </c>
      <c r="B1832" s="14" t="s">
        <v>46</v>
      </c>
      <c r="C1832" s="51" t="s">
        <v>46</v>
      </c>
      <c r="D1832" s="51">
        <v>95671.2</v>
      </c>
      <c r="E1832" s="60" t="str">
        <f t="shared" si="1"/>
        <v>#N/A</v>
      </c>
      <c r="F1832" s="52">
        <f t="shared" si="2"/>
        <v>95671.2</v>
      </c>
      <c r="G1832" s="14" t="str">
        <f t="shared" si="3"/>
        <v>#N/A</v>
      </c>
      <c r="H1832" s="52">
        <f t="shared" si="4"/>
        <v>95671.2</v>
      </c>
      <c r="I1832" s="18">
        <v>16.7</v>
      </c>
      <c r="J1832" s="18"/>
    </row>
    <row r="1833">
      <c r="A1833" s="6">
        <v>43836.0</v>
      </c>
      <c r="B1833" s="14" t="s">
        <v>46</v>
      </c>
      <c r="C1833" s="51" t="s">
        <v>46</v>
      </c>
      <c r="D1833" s="51">
        <v>110253.6</v>
      </c>
      <c r="E1833" s="60" t="str">
        <f t="shared" si="1"/>
        <v>#N/A</v>
      </c>
      <c r="F1833" s="52">
        <f t="shared" si="2"/>
        <v>110253.6</v>
      </c>
      <c r="G1833" s="14" t="str">
        <f t="shared" si="3"/>
        <v>#N/A</v>
      </c>
      <c r="H1833" s="52">
        <f t="shared" si="4"/>
        <v>110253.6</v>
      </c>
      <c r="I1833" s="18">
        <v>18.0</v>
      </c>
      <c r="J1833" s="18"/>
    </row>
    <row r="1834">
      <c r="A1834" s="6">
        <v>43837.0</v>
      </c>
      <c r="B1834" s="14" t="s">
        <v>46</v>
      </c>
      <c r="C1834" s="51" t="s">
        <v>46</v>
      </c>
      <c r="D1834" s="51">
        <v>109336.6</v>
      </c>
      <c r="E1834" s="60" t="str">
        <f t="shared" si="1"/>
        <v>#N/A</v>
      </c>
      <c r="F1834" s="52">
        <f t="shared" si="2"/>
        <v>109336.6</v>
      </c>
      <c r="G1834" s="14" t="str">
        <f t="shared" si="3"/>
        <v>#N/A</v>
      </c>
      <c r="H1834" s="52">
        <f t="shared" si="4"/>
        <v>109336.6</v>
      </c>
      <c r="I1834" s="18">
        <v>20.1</v>
      </c>
      <c r="J1834" s="18"/>
    </row>
    <row r="1835">
      <c r="A1835" s="6">
        <v>43838.0</v>
      </c>
      <c r="B1835" s="14" t="s">
        <v>46</v>
      </c>
      <c r="C1835" s="51" t="s">
        <v>46</v>
      </c>
      <c r="D1835" s="51">
        <v>110038.6</v>
      </c>
      <c r="E1835" s="60" t="str">
        <f t="shared" si="1"/>
        <v>#N/A</v>
      </c>
      <c r="F1835" s="52">
        <f t="shared" si="2"/>
        <v>110038.6</v>
      </c>
      <c r="G1835" s="14" t="str">
        <f t="shared" si="3"/>
        <v>#N/A</v>
      </c>
      <c r="H1835" s="52">
        <f t="shared" si="4"/>
        <v>110038.6</v>
      </c>
      <c r="I1835" s="18">
        <v>23.8</v>
      </c>
      <c r="J1835" s="18"/>
    </row>
    <row r="1836">
      <c r="A1836" s="6">
        <v>43839.0</v>
      </c>
      <c r="B1836" s="14" t="s">
        <v>46</v>
      </c>
      <c r="C1836" s="51" t="s">
        <v>46</v>
      </c>
      <c r="D1836" s="51">
        <v>127365.6</v>
      </c>
      <c r="E1836" s="60" t="str">
        <f t="shared" si="1"/>
        <v>#N/A</v>
      </c>
      <c r="F1836" s="52">
        <f t="shared" si="2"/>
        <v>127365.6</v>
      </c>
      <c r="G1836" s="14" t="str">
        <f t="shared" si="3"/>
        <v>#N/A</v>
      </c>
      <c r="H1836" s="52">
        <f t="shared" si="4"/>
        <v>127365.6</v>
      </c>
      <c r="I1836" s="18">
        <v>31.9</v>
      </c>
      <c r="J1836" s="18"/>
    </row>
    <row r="1837">
      <c r="A1837" s="6">
        <v>43840.0</v>
      </c>
      <c r="B1837" s="14" t="s">
        <v>46</v>
      </c>
      <c r="C1837" s="51" t="s">
        <v>46</v>
      </c>
      <c r="D1837" s="51">
        <v>122533.9</v>
      </c>
      <c r="E1837" s="60" t="str">
        <f t="shared" si="1"/>
        <v>#N/A</v>
      </c>
      <c r="F1837" s="52">
        <f t="shared" si="2"/>
        <v>122533.9</v>
      </c>
      <c r="G1837" s="14" t="str">
        <f t="shared" si="3"/>
        <v>#N/A</v>
      </c>
      <c r="H1837" s="52">
        <f t="shared" si="4"/>
        <v>122533.9</v>
      </c>
      <c r="I1837" s="18">
        <v>32.9</v>
      </c>
      <c r="J1837" s="18"/>
    </row>
    <row r="1838">
      <c r="A1838" s="6">
        <v>43841.0</v>
      </c>
      <c r="B1838" s="14" t="s">
        <v>46</v>
      </c>
      <c r="C1838" s="51" t="s">
        <v>46</v>
      </c>
      <c r="D1838" s="51">
        <v>91886.61</v>
      </c>
      <c r="E1838" s="60" t="str">
        <f t="shared" si="1"/>
        <v>#N/A</v>
      </c>
      <c r="F1838" s="52">
        <f t="shared" si="2"/>
        <v>91886.61</v>
      </c>
      <c r="G1838" s="14" t="str">
        <f t="shared" si="3"/>
        <v>#N/A</v>
      </c>
      <c r="H1838" s="52">
        <f t="shared" si="4"/>
        <v>91886.61</v>
      </c>
      <c r="I1838" s="18">
        <v>19.3</v>
      </c>
      <c r="J1838" s="18"/>
    </row>
    <row r="1839">
      <c r="A1839" s="6">
        <v>43842.0</v>
      </c>
      <c r="B1839" s="14" t="s">
        <v>46</v>
      </c>
      <c r="C1839" s="51" t="s">
        <v>46</v>
      </c>
      <c r="D1839" s="51">
        <v>91797.6</v>
      </c>
      <c r="E1839" s="60" t="str">
        <f t="shared" si="1"/>
        <v>#N/A</v>
      </c>
      <c r="F1839" s="52">
        <f t="shared" si="2"/>
        <v>91797.6</v>
      </c>
      <c r="G1839" s="14" t="str">
        <f t="shared" si="3"/>
        <v>#N/A</v>
      </c>
      <c r="H1839" s="52">
        <f t="shared" si="4"/>
        <v>91797.6</v>
      </c>
      <c r="I1839" s="18">
        <v>19.9</v>
      </c>
      <c r="J1839" s="18"/>
    </row>
    <row r="1840">
      <c r="A1840" s="6">
        <v>43843.0</v>
      </c>
      <c r="B1840" s="14" t="s">
        <v>46</v>
      </c>
      <c r="C1840" s="51" t="s">
        <v>46</v>
      </c>
      <c r="D1840" s="51">
        <v>119653.9</v>
      </c>
      <c r="E1840" s="60" t="str">
        <f t="shared" si="1"/>
        <v>#N/A</v>
      </c>
      <c r="F1840" s="52">
        <f t="shared" si="2"/>
        <v>119653.9</v>
      </c>
      <c r="G1840" s="14" t="str">
        <f t="shared" si="3"/>
        <v>#N/A</v>
      </c>
      <c r="H1840" s="52">
        <f t="shared" si="4"/>
        <v>119653.9</v>
      </c>
      <c r="I1840" s="18">
        <v>32.2</v>
      </c>
      <c r="J1840" s="18"/>
    </row>
    <row r="1841">
      <c r="A1841" s="6">
        <v>43844.0</v>
      </c>
      <c r="B1841" s="14" t="s">
        <v>46</v>
      </c>
      <c r="C1841" s="51" t="s">
        <v>46</v>
      </c>
      <c r="D1841" s="51">
        <v>137302.6</v>
      </c>
      <c r="E1841" s="60" t="str">
        <f t="shared" si="1"/>
        <v>#N/A</v>
      </c>
      <c r="F1841" s="52">
        <f t="shared" si="2"/>
        <v>137302.6</v>
      </c>
      <c r="G1841" s="14" t="str">
        <f t="shared" si="3"/>
        <v>#N/A</v>
      </c>
      <c r="H1841" s="52">
        <f t="shared" si="4"/>
        <v>137302.6</v>
      </c>
      <c r="I1841" s="18">
        <v>33.8</v>
      </c>
      <c r="J1841" s="18"/>
    </row>
    <row r="1842">
      <c r="A1842" s="6">
        <v>43845.0</v>
      </c>
      <c r="B1842" s="14" t="s">
        <v>46</v>
      </c>
      <c r="C1842" s="51" t="s">
        <v>46</v>
      </c>
      <c r="D1842" s="51">
        <v>137408.2</v>
      </c>
      <c r="E1842" s="60" t="str">
        <f t="shared" si="1"/>
        <v>#N/A</v>
      </c>
      <c r="F1842" s="52">
        <f t="shared" si="2"/>
        <v>137408.2</v>
      </c>
      <c r="G1842" s="14" t="str">
        <f t="shared" si="3"/>
        <v>#N/A</v>
      </c>
      <c r="H1842" s="52">
        <f t="shared" si="4"/>
        <v>137408.2</v>
      </c>
      <c r="I1842" s="18">
        <v>36.8</v>
      </c>
      <c r="J1842" s="18"/>
    </row>
    <row r="1843">
      <c r="A1843" s="6">
        <v>43846.0</v>
      </c>
      <c r="B1843" s="14" t="s">
        <v>46</v>
      </c>
      <c r="C1843" s="51" t="s">
        <v>46</v>
      </c>
      <c r="D1843" s="51">
        <v>109669.6</v>
      </c>
      <c r="E1843" s="60" t="str">
        <f t="shared" si="1"/>
        <v>#N/A</v>
      </c>
      <c r="F1843" s="52">
        <f t="shared" si="2"/>
        <v>109669.6</v>
      </c>
      <c r="G1843" s="14" t="str">
        <f t="shared" si="3"/>
        <v>#N/A</v>
      </c>
      <c r="H1843" s="52">
        <f t="shared" si="4"/>
        <v>109669.6</v>
      </c>
      <c r="I1843" s="18">
        <v>19.6</v>
      </c>
      <c r="J1843" s="18"/>
    </row>
    <row r="1844">
      <c r="A1844" s="6">
        <v>43847.0</v>
      </c>
      <c r="B1844" s="14" t="s">
        <v>46</v>
      </c>
      <c r="C1844" s="51" t="s">
        <v>46</v>
      </c>
      <c r="D1844" s="51">
        <v>108108.2</v>
      </c>
      <c r="E1844" s="60" t="str">
        <f t="shared" si="1"/>
        <v>#N/A</v>
      </c>
      <c r="F1844" s="52">
        <f t="shared" si="2"/>
        <v>108108.2</v>
      </c>
      <c r="G1844" s="14" t="str">
        <f t="shared" si="3"/>
        <v>#N/A</v>
      </c>
      <c r="H1844" s="52">
        <f t="shared" si="4"/>
        <v>108108.2</v>
      </c>
      <c r="I1844" s="18">
        <v>24.8</v>
      </c>
      <c r="J1844" s="18"/>
    </row>
    <row r="1845">
      <c r="A1845" s="6">
        <v>43848.0</v>
      </c>
      <c r="B1845" s="14" t="s">
        <v>46</v>
      </c>
      <c r="C1845" s="51" t="s">
        <v>46</v>
      </c>
      <c r="D1845" s="51">
        <v>105946.3</v>
      </c>
      <c r="E1845" s="60" t="str">
        <f t="shared" si="1"/>
        <v>#N/A</v>
      </c>
      <c r="F1845" s="52">
        <f t="shared" si="2"/>
        <v>105946.3</v>
      </c>
      <c r="G1845" s="14" t="str">
        <f t="shared" si="3"/>
        <v>#N/A</v>
      </c>
      <c r="H1845" s="52">
        <f t="shared" si="4"/>
        <v>105946.3</v>
      </c>
      <c r="I1845" s="18">
        <v>29.4</v>
      </c>
      <c r="J1845" s="18"/>
    </row>
    <row r="1846">
      <c r="A1846" s="6">
        <v>43849.0</v>
      </c>
      <c r="B1846" s="14" t="s">
        <v>46</v>
      </c>
      <c r="C1846" s="51" t="s">
        <v>46</v>
      </c>
      <c r="D1846" s="51">
        <v>106921.6</v>
      </c>
      <c r="E1846" s="60" t="str">
        <f t="shared" si="1"/>
        <v>#N/A</v>
      </c>
      <c r="F1846" s="52">
        <f t="shared" si="2"/>
        <v>106921.6</v>
      </c>
      <c r="G1846" s="14" t="str">
        <f t="shared" si="3"/>
        <v>#N/A</v>
      </c>
      <c r="H1846" s="52">
        <f t="shared" si="4"/>
        <v>106921.6</v>
      </c>
      <c r="I1846" s="18">
        <v>25.5</v>
      </c>
      <c r="J1846" s="18"/>
    </row>
    <row r="1847">
      <c r="A1847" s="6">
        <v>43850.0</v>
      </c>
      <c r="B1847" s="14" t="s">
        <v>46</v>
      </c>
      <c r="C1847" s="51" t="s">
        <v>46</v>
      </c>
      <c r="D1847" s="51">
        <v>116291.5</v>
      </c>
      <c r="E1847" s="60" t="str">
        <f t="shared" si="1"/>
        <v>#N/A</v>
      </c>
      <c r="F1847" s="52">
        <f t="shared" si="2"/>
        <v>116291.5</v>
      </c>
      <c r="G1847" s="14" t="str">
        <f t="shared" si="3"/>
        <v>#N/A</v>
      </c>
      <c r="H1847" s="52">
        <f t="shared" si="4"/>
        <v>116291.5</v>
      </c>
      <c r="I1847" s="18">
        <v>21.8</v>
      </c>
      <c r="J1847" s="18"/>
    </row>
    <row r="1848">
      <c r="A1848" s="6">
        <v>43851.0</v>
      </c>
      <c r="B1848" s="14" t="s">
        <v>46</v>
      </c>
      <c r="C1848" s="51" t="s">
        <v>46</v>
      </c>
      <c r="D1848" s="51">
        <v>112128.2</v>
      </c>
      <c r="E1848" s="60" t="str">
        <f t="shared" si="1"/>
        <v>#N/A</v>
      </c>
      <c r="F1848" s="52">
        <f t="shared" si="2"/>
        <v>112128.2</v>
      </c>
      <c r="G1848" s="14" t="str">
        <f t="shared" si="3"/>
        <v>#N/A</v>
      </c>
      <c r="H1848" s="52">
        <f t="shared" si="4"/>
        <v>112128.2</v>
      </c>
      <c r="I1848" s="18">
        <v>23.5</v>
      </c>
      <c r="J1848" s="18"/>
    </row>
    <row r="1849">
      <c r="A1849" s="6">
        <v>43852.0</v>
      </c>
      <c r="B1849" s="14" t="s">
        <v>46</v>
      </c>
      <c r="C1849" s="51" t="s">
        <v>46</v>
      </c>
      <c r="D1849" s="51">
        <v>119287.2</v>
      </c>
      <c r="E1849" s="60" t="str">
        <f t="shared" si="1"/>
        <v>#N/A</v>
      </c>
      <c r="F1849" s="52">
        <f t="shared" si="2"/>
        <v>119287.2</v>
      </c>
      <c r="G1849" s="14" t="str">
        <f t="shared" si="3"/>
        <v>#N/A</v>
      </c>
      <c r="H1849" s="52">
        <f t="shared" si="4"/>
        <v>119287.2</v>
      </c>
      <c r="I1849" s="18">
        <v>31.7</v>
      </c>
      <c r="J1849" s="18"/>
    </row>
    <row r="1850">
      <c r="A1850" s="6">
        <v>43853.0</v>
      </c>
      <c r="B1850" s="14" t="s">
        <v>46</v>
      </c>
      <c r="C1850" s="51" t="s">
        <v>46</v>
      </c>
      <c r="D1850" s="51">
        <v>112254.8</v>
      </c>
      <c r="E1850" s="60" t="str">
        <f t="shared" si="1"/>
        <v>#N/A</v>
      </c>
      <c r="F1850" s="52">
        <f t="shared" si="2"/>
        <v>112254.8</v>
      </c>
      <c r="G1850" s="14" t="str">
        <f t="shared" si="3"/>
        <v>#N/A</v>
      </c>
      <c r="H1850" s="52">
        <f t="shared" si="4"/>
        <v>112254.8</v>
      </c>
      <c r="I1850" s="18">
        <v>22.6</v>
      </c>
      <c r="J1850" s="18"/>
    </row>
    <row r="1851">
      <c r="A1851" s="6">
        <v>43854.0</v>
      </c>
      <c r="B1851" s="14" t="s">
        <v>46</v>
      </c>
      <c r="C1851" s="51" t="s">
        <v>46</v>
      </c>
      <c r="D1851" s="51">
        <v>109316.4</v>
      </c>
      <c r="E1851" s="60" t="str">
        <f t="shared" si="1"/>
        <v>#N/A</v>
      </c>
      <c r="F1851" s="52">
        <f t="shared" si="2"/>
        <v>109316.4</v>
      </c>
      <c r="G1851" s="14" t="str">
        <f t="shared" si="3"/>
        <v>#N/A</v>
      </c>
      <c r="H1851" s="52">
        <f t="shared" si="4"/>
        <v>109316.4</v>
      </c>
      <c r="I1851" s="18">
        <v>24.1</v>
      </c>
      <c r="J1851" s="18"/>
    </row>
    <row r="1852">
      <c r="A1852" s="6">
        <v>43855.0</v>
      </c>
      <c r="B1852" s="14" t="s">
        <v>46</v>
      </c>
      <c r="C1852" s="51" t="s">
        <v>46</v>
      </c>
      <c r="D1852" s="51">
        <v>102445.9</v>
      </c>
      <c r="E1852" s="60" t="str">
        <f t="shared" si="1"/>
        <v>#N/A</v>
      </c>
      <c r="F1852" s="52">
        <f t="shared" si="2"/>
        <v>102445.9</v>
      </c>
      <c r="G1852" s="14" t="str">
        <f t="shared" si="3"/>
        <v>#N/A</v>
      </c>
      <c r="H1852" s="52">
        <f t="shared" si="4"/>
        <v>102445.9</v>
      </c>
      <c r="I1852" s="18">
        <v>27.4</v>
      </c>
      <c r="J1852" s="18"/>
    </row>
    <row r="1853">
      <c r="A1853" s="6">
        <v>43856.0</v>
      </c>
      <c r="B1853" s="14" t="s">
        <v>46</v>
      </c>
      <c r="C1853" s="51" t="s">
        <v>47</v>
      </c>
      <c r="D1853" s="51">
        <v>101233.2</v>
      </c>
      <c r="E1853" s="60" t="str">
        <f t="shared" si="1"/>
        <v>#N/A</v>
      </c>
      <c r="F1853" s="52">
        <f t="shared" si="2"/>
        <v>101233.2</v>
      </c>
      <c r="G1853" s="52">
        <f t="shared" si="3"/>
        <v>101233.2</v>
      </c>
      <c r="H1853" s="52" t="str">
        <f t="shared" si="4"/>
        <v>#N/A</v>
      </c>
      <c r="I1853" s="18">
        <v>23.6</v>
      </c>
      <c r="J1853" s="18"/>
    </row>
    <row r="1854">
      <c r="A1854" s="6">
        <v>43857.0</v>
      </c>
      <c r="B1854" s="14" t="s">
        <v>46</v>
      </c>
      <c r="C1854" s="51" t="s">
        <v>47</v>
      </c>
      <c r="D1854" s="51">
        <v>103134.5</v>
      </c>
      <c r="E1854" s="60" t="str">
        <f t="shared" si="1"/>
        <v>#N/A</v>
      </c>
      <c r="F1854" s="52">
        <f t="shared" si="2"/>
        <v>103134.5</v>
      </c>
      <c r="G1854" s="52">
        <f t="shared" si="3"/>
        <v>103134.5</v>
      </c>
      <c r="H1854" s="52" t="str">
        <f t="shared" si="4"/>
        <v>#N/A</v>
      </c>
      <c r="I1854" s="18">
        <v>23.1</v>
      </c>
      <c r="J1854" s="18"/>
    </row>
    <row r="1855">
      <c r="A1855" s="6">
        <v>43858.0</v>
      </c>
      <c r="B1855" s="14" t="s">
        <v>46</v>
      </c>
      <c r="C1855" s="51" t="s">
        <v>46</v>
      </c>
      <c r="D1855" s="51">
        <v>116190.6</v>
      </c>
      <c r="E1855" s="60" t="str">
        <f t="shared" si="1"/>
        <v>#N/A</v>
      </c>
      <c r="F1855" s="52">
        <f t="shared" si="2"/>
        <v>116190.6</v>
      </c>
      <c r="G1855" s="14" t="str">
        <f t="shared" si="3"/>
        <v>#N/A</v>
      </c>
      <c r="H1855" s="52">
        <f t="shared" si="4"/>
        <v>116190.6</v>
      </c>
      <c r="I1855" s="18">
        <v>25.4</v>
      </c>
      <c r="J1855" s="18"/>
    </row>
    <row r="1856">
      <c r="A1856" s="6">
        <v>43859.0</v>
      </c>
      <c r="B1856" s="14" t="s">
        <v>46</v>
      </c>
      <c r="C1856" s="51" t="s">
        <v>46</v>
      </c>
      <c r="D1856" s="51">
        <v>129812.9</v>
      </c>
      <c r="E1856" s="60" t="str">
        <f t="shared" si="1"/>
        <v>#N/A</v>
      </c>
      <c r="F1856" s="52">
        <f t="shared" si="2"/>
        <v>129812.9</v>
      </c>
      <c r="G1856" s="14" t="str">
        <f t="shared" si="3"/>
        <v>#N/A</v>
      </c>
      <c r="H1856" s="52">
        <f t="shared" si="4"/>
        <v>129812.9</v>
      </c>
      <c r="I1856" s="18">
        <v>31.5</v>
      </c>
      <c r="J1856" s="18"/>
    </row>
    <row r="1857">
      <c r="A1857" s="6">
        <v>43860.0</v>
      </c>
      <c r="B1857" s="14" t="s">
        <v>47</v>
      </c>
      <c r="C1857" s="51" t="s">
        <v>46</v>
      </c>
      <c r="D1857" s="51">
        <v>154816.5</v>
      </c>
      <c r="E1857" s="52">
        <f t="shared" si="1"/>
        <v>154816.5</v>
      </c>
      <c r="F1857" s="14" t="str">
        <f t="shared" si="2"/>
        <v>#N/A</v>
      </c>
      <c r="G1857" s="14" t="str">
        <f t="shared" si="3"/>
        <v>#N/A</v>
      </c>
      <c r="H1857" s="52">
        <f t="shared" si="4"/>
        <v>154816.5</v>
      </c>
      <c r="I1857" s="18">
        <v>39.4</v>
      </c>
      <c r="J1857" s="18"/>
    </row>
    <row r="1858">
      <c r="A1858" s="6">
        <v>43861.0</v>
      </c>
      <c r="B1858" s="14" t="s">
        <v>47</v>
      </c>
      <c r="C1858" s="51" t="s">
        <v>46</v>
      </c>
      <c r="D1858" s="51">
        <v>170653.8</v>
      </c>
      <c r="E1858" s="52">
        <f t="shared" si="1"/>
        <v>170653.8</v>
      </c>
      <c r="F1858" s="14" t="str">
        <f t="shared" si="2"/>
        <v>#N/A</v>
      </c>
      <c r="G1858" s="14" t="str">
        <f t="shared" si="3"/>
        <v>#N/A</v>
      </c>
      <c r="H1858" s="52">
        <f t="shared" si="4"/>
        <v>170653.8</v>
      </c>
      <c r="I1858" s="18">
        <v>42.9</v>
      </c>
      <c r="J1858" s="18"/>
    </row>
    <row r="1859">
      <c r="A1859" s="6">
        <v>43862.0</v>
      </c>
      <c r="B1859" s="14" t="s">
        <v>47</v>
      </c>
      <c r="C1859" s="51" t="s">
        <v>46</v>
      </c>
      <c r="D1859" s="51">
        <v>131856.3</v>
      </c>
      <c r="E1859" s="52">
        <f t="shared" si="1"/>
        <v>131856.3</v>
      </c>
      <c r="F1859" s="14" t="str">
        <f t="shared" si="2"/>
        <v>#N/A</v>
      </c>
      <c r="G1859" s="14" t="str">
        <f t="shared" si="3"/>
        <v>#N/A</v>
      </c>
      <c r="H1859" s="52">
        <f t="shared" si="4"/>
        <v>131856.3</v>
      </c>
      <c r="I1859" s="18">
        <v>29.3</v>
      </c>
      <c r="J1859" s="18"/>
    </row>
    <row r="1860">
      <c r="A1860" s="6">
        <v>43863.0</v>
      </c>
      <c r="B1860" s="14" t="s">
        <v>47</v>
      </c>
      <c r="C1860" s="51" t="s">
        <v>46</v>
      </c>
      <c r="D1860" s="51">
        <v>97609.06</v>
      </c>
      <c r="E1860" s="52">
        <f t="shared" si="1"/>
        <v>97609.06</v>
      </c>
      <c r="F1860" s="14" t="str">
        <f t="shared" si="2"/>
        <v>#N/A</v>
      </c>
      <c r="G1860" s="14" t="str">
        <f t="shared" si="3"/>
        <v>#N/A</v>
      </c>
      <c r="H1860" s="52">
        <f t="shared" si="4"/>
        <v>97609.06</v>
      </c>
      <c r="I1860" s="18">
        <v>25.1</v>
      </c>
      <c r="J1860" s="18"/>
    </row>
    <row r="1861">
      <c r="A1861" s="6">
        <v>43864.0</v>
      </c>
      <c r="B1861" s="14" t="s">
        <v>47</v>
      </c>
      <c r="C1861" s="51" t="s">
        <v>46</v>
      </c>
      <c r="D1861" s="51">
        <v>105004.9</v>
      </c>
      <c r="E1861" s="52">
        <f t="shared" si="1"/>
        <v>105004.9</v>
      </c>
      <c r="F1861" s="14" t="str">
        <f t="shared" si="2"/>
        <v>#N/A</v>
      </c>
      <c r="G1861" s="14" t="str">
        <f t="shared" si="3"/>
        <v>#N/A</v>
      </c>
      <c r="H1861" s="52">
        <f t="shared" si="4"/>
        <v>105004.9</v>
      </c>
      <c r="I1861" s="18">
        <v>17.7</v>
      </c>
      <c r="J1861" s="18"/>
    </row>
    <row r="1862">
      <c r="A1862" s="6">
        <v>43865.0</v>
      </c>
      <c r="B1862" s="14" t="s">
        <v>47</v>
      </c>
      <c r="C1862" s="51" t="s">
        <v>46</v>
      </c>
      <c r="D1862" s="51">
        <v>107034.1</v>
      </c>
      <c r="E1862" s="52">
        <f t="shared" si="1"/>
        <v>107034.1</v>
      </c>
      <c r="F1862" s="14" t="str">
        <f t="shared" si="2"/>
        <v>#N/A</v>
      </c>
      <c r="G1862" s="14" t="str">
        <f t="shared" si="3"/>
        <v>#N/A</v>
      </c>
      <c r="H1862" s="52">
        <f t="shared" si="4"/>
        <v>107034.1</v>
      </c>
      <c r="I1862" s="18">
        <v>19.7</v>
      </c>
      <c r="J1862" s="18"/>
    </row>
    <row r="1863">
      <c r="A1863" s="6">
        <v>43866.0</v>
      </c>
      <c r="B1863" s="14" t="s">
        <v>47</v>
      </c>
      <c r="C1863" s="51" t="s">
        <v>46</v>
      </c>
      <c r="D1863" s="51">
        <v>108988.4</v>
      </c>
      <c r="E1863" s="52">
        <f t="shared" si="1"/>
        <v>108988.4</v>
      </c>
      <c r="F1863" s="14" t="str">
        <f t="shared" si="2"/>
        <v>#N/A</v>
      </c>
      <c r="G1863" s="14" t="str">
        <f t="shared" si="3"/>
        <v>#N/A</v>
      </c>
      <c r="H1863" s="52">
        <f t="shared" si="4"/>
        <v>108988.4</v>
      </c>
      <c r="I1863" s="18">
        <v>20.1</v>
      </c>
      <c r="J1863" s="18"/>
    </row>
    <row r="1864">
      <c r="A1864" s="6">
        <v>43867.0</v>
      </c>
      <c r="B1864" s="14" t="s">
        <v>47</v>
      </c>
      <c r="C1864" s="51" t="s">
        <v>46</v>
      </c>
      <c r="D1864" s="51">
        <v>120569.5</v>
      </c>
      <c r="E1864" s="52">
        <f t="shared" si="1"/>
        <v>120569.5</v>
      </c>
      <c r="F1864" s="14" t="str">
        <f t="shared" si="2"/>
        <v>#N/A</v>
      </c>
      <c r="G1864" s="14" t="str">
        <f t="shared" si="3"/>
        <v>#N/A</v>
      </c>
      <c r="H1864" s="52">
        <f t="shared" si="4"/>
        <v>120569.5</v>
      </c>
      <c r="I1864" s="18">
        <v>25.5</v>
      </c>
      <c r="J1864" s="18"/>
    </row>
    <row r="1865">
      <c r="A1865" s="6">
        <v>43868.0</v>
      </c>
      <c r="B1865" s="14" t="s">
        <v>47</v>
      </c>
      <c r="C1865" s="51" t="s">
        <v>46</v>
      </c>
      <c r="D1865" s="51">
        <v>120734.9</v>
      </c>
      <c r="E1865" s="52">
        <f t="shared" si="1"/>
        <v>120734.9</v>
      </c>
      <c r="F1865" s="14" t="str">
        <f t="shared" si="2"/>
        <v>#N/A</v>
      </c>
      <c r="G1865" s="14" t="str">
        <f t="shared" si="3"/>
        <v>#N/A</v>
      </c>
      <c r="H1865" s="52">
        <f t="shared" si="4"/>
        <v>120734.9</v>
      </c>
      <c r="I1865" s="18">
        <v>23.2</v>
      </c>
      <c r="J1865" s="18"/>
    </row>
    <row r="1866">
      <c r="A1866" s="6">
        <v>43869.0</v>
      </c>
      <c r="B1866" s="14" t="s">
        <v>47</v>
      </c>
      <c r="C1866" s="51" t="s">
        <v>46</v>
      </c>
      <c r="D1866" s="51">
        <v>107864.4</v>
      </c>
      <c r="E1866" s="52">
        <f t="shared" si="1"/>
        <v>107864.4</v>
      </c>
      <c r="F1866" s="14" t="str">
        <f t="shared" si="2"/>
        <v>#N/A</v>
      </c>
      <c r="G1866" s="14" t="str">
        <f t="shared" si="3"/>
        <v>#N/A</v>
      </c>
      <c r="H1866" s="52">
        <f t="shared" si="4"/>
        <v>107864.4</v>
      </c>
      <c r="I1866" s="18">
        <v>29.4</v>
      </c>
      <c r="J1866" s="18"/>
    </row>
    <row r="1867">
      <c r="A1867" s="6">
        <v>43870.0</v>
      </c>
      <c r="B1867" s="14" t="s">
        <v>47</v>
      </c>
      <c r="C1867" s="51" t="s">
        <v>46</v>
      </c>
      <c r="D1867" s="51">
        <v>103857.1</v>
      </c>
      <c r="E1867" s="52">
        <f t="shared" si="1"/>
        <v>103857.1</v>
      </c>
      <c r="F1867" s="14" t="str">
        <f t="shared" si="2"/>
        <v>#N/A</v>
      </c>
      <c r="G1867" s="14" t="str">
        <f t="shared" si="3"/>
        <v>#N/A</v>
      </c>
      <c r="H1867" s="52">
        <f t="shared" si="4"/>
        <v>103857.1</v>
      </c>
      <c r="I1867" s="18">
        <v>28.2</v>
      </c>
      <c r="J1867" s="18"/>
    </row>
    <row r="1868">
      <c r="A1868" s="6">
        <v>43871.0</v>
      </c>
      <c r="B1868" s="14" t="s">
        <v>47</v>
      </c>
      <c r="C1868" s="51" t="s">
        <v>46</v>
      </c>
      <c r="D1868" s="51">
        <v>122975.5</v>
      </c>
      <c r="E1868" s="52">
        <f t="shared" si="1"/>
        <v>122975.5</v>
      </c>
      <c r="F1868" s="14" t="str">
        <f t="shared" si="2"/>
        <v>#N/A</v>
      </c>
      <c r="G1868" s="14" t="str">
        <f t="shared" si="3"/>
        <v>#N/A</v>
      </c>
      <c r="H1868" s="52">
        <f t="shared" si="4"/>
        <v>122975.5</v>
      </c>
      <c r="I1868" s="18">
        <v>27.7</v>
      </c>
      <c r="J1868" s="18"/>
    </row>
    <row r="1869">
      <c r="A1869" s="6">
        <v>43872.0</v>
      </c>
      <c r="B1869" s="14" t="s">
        <v>47</v>
      </c>
      <c r="C1869" s="51" t="s">
        <v>46</v>
      </c>
      <c r="D1869" s="51">
        <v>127110.6</v>
      </c>
      <c r="E1869" s="52">
        <f t="shared" si="1"/>
        <v>127110.6</v>
      </c>
      <c r="F1869" s="14" t="str">
        <f t="shared" si="2"/>
        <v>#N/A</v>
      </c>
      <c r="G1869" s="14" t="str">
        <f t="shared" si="3"/>
        <v>#N/A</v>
      </c>
      <c r="H1869" s="52">
        <f t="shared" si="4"/>
        <v>127110.6</v>
      </c>
      <c r="I1869" s="18">
        <v>25.9</v>
      </c>
      <c r="J1869" s="18"/>
    </row>
    <row r="1870">
      <c r="A1870" s="6">
        <v>43873.0</v>
      </c>
      <c r="B1870" s="14" t="s">
        <v>47</v>
      </c>
      <c r="C1870" s="51" t="s">
        <v>46</v>
      </c>
      <c r="D1870" s="51">
        <v>124618.6</v>
      </c>
      <c r="E1870" s="52">
        <f t="shared" si="1"/>
        <v>124618.6</v>
      </c>
      <c r="F1870" s="14" t="str">
        <f t="shared" si="2"/>
        <v>#N/A</v>
      </c>
      <c r="G1870" s="14" t="str">
        <f t="shared" si="3"/>
        <v>#N/A</v>
      </c>
      <c r="H1870" s="52">
        <f t="shared" si="4"/>
        <v>124618.6</v>
      </c>
      <c r="I1870" s="18">
        <v>27.7</v>
      </c>
      <c r="J1870" s="18"/>
    </row>
    <row r="1871">
      <c r="A1871" s="6">
        <v>43874.0</v>
      </c>
      <c r="B1871" s="14" t="s">
        <v>47</v>
      </c>
      <c r="C1871" s="51" t="s">
        <v>46</v>
      </c>
      <c r="D1871" s="51">
        <v>139137.2</v>
      </c>
      <c r="E1871" s="52">
        <f t="shared" si="1"/>
        <v>139137.2</v>
      </c>
      <c r="F1871" s="14" t="str">
        <f t="shared" si="2"/>
        <v>#N/A</v>
      </c>
      <c r="G1871" s="14" t="str">
        <f t="shared" si="3"/>
        <v>#N/A</v>
      </c>
      <c r="H1871" s="52">
        <f t="shared" si="4"/>
        <v>139137.2</v>
      </c>
      <c r="I1871" s="18">
        <v>31.7</v>
      </c>
      <c r="J1871" s="18"/>
    </row>
    <row r="1872">
      <c r="A1872" s="6">
        <v>43875.0</v>
      </c>
      <c r="B1872" s="14" t="s">
        <v>47</v>
      </c>
      <c r="C1872" s="51" t="s">
        <v>46</v>
      </c>
      <c r="D1872" s="51">
        <v>139855.6</v>
      </c>
      <c r="E1872" s="52">
        <f t="shared" si="1"/>
        <v>139855.6</v>
      </c>
      <c r="F1872" s="14" t="str">
        <f t="shared" si="2"/>
        <v>#N/A</v>
      </c>
      <c r="G1872" s="14" t="str">
        <f t="shared" si="3"/>
        <v>#N/A</v>
      </c>
      <c r="H1872" s="52">
        <f t="shared" si="4"/>
        <v>139855.6</v>
      </c>
      <c r="I1872" s="18">
        <v>33.7</v>
      </c>
      <c r="J1872" s="18"/>
    </row>
    <row r="1873">
      <c r="A1873" s="6">
        <v>43876.0</v>
      </c>
      <c r="B1873" s="14" t="s">
        <v>47</v>
      </c>
      <c r="C1873" s="51" t="s">
        <v>46</v>
      </c>
      <c r="D1873" s="51">
        <v>108300.6</v>
      </c>
      <c r="E1873" s="52">
        <f t="shared" si="1"/>
        <v>108300.6</v>
      </c>
      <c r="F1873" s="14" t="str">
        <f t="shared" si="2"/>
        <v>#N/A</v>
      </c>
      <c r="G1873" s="14" t="str">
        <f t="shared" si="3"/>
        <v>#N/A</v>
      </c>
      <c r="H1873" s="52">
        <f t="shared" si="4"/>
        <v>108300.6</v>
      </c>
      <c r="I1873" s="18">
        <v>19.3</v>
      </c>
      <c r="J1873" s="18"/>
    </row>
    <row r="1874">
      <c r="A1874" s="6">
        <v>43877.0</v>
      </c>
      <c r="B1874" s="14" t="s">
        <v>47</v>
      </c>
      <c r="C1874" s="51" t="s">
        <v>46</v>
      </c>
      <c r="D1874" s="51">
        <v>100904.3</v>
      </c>
      <c r="E1874" s="52">
        <f t="shared" si="1"/>
        <v>100904.3</v>
      </c>
      <c r="F1874" s="14" t="str">
        <f t="shared" si="2"/>
        <v>#N/A</v>
      </c>
      <c r="G1874" s="14" t="str">
        <f t="shared" si="3"/>
        <v>#N/A</v>
      </c>
      <c r="H1874" s="52">
        <f t="shared" si="4"/>
        <v>100904.3</v>
      </c>
      <c r="I1874" s="18">
        <v>26.4</v>
      </c>
      <c r="J1874" s="18"/>
    </row>
    <row r="1875">
      <c r="A1875" s="6">
        <v>43878.0</v>
      </c>
      <c r="B1875" s="14" t="s">
        <v>47</v>
      </c>
      <c r="C1875" s="51" t="s">
        <v>46</v>
      </c>
      <c r="D1875" s="51">
        <v>123351.8</v>
      </c>
      <c r="E1875" s="52">
        <f t="shared" si="1"/>
        <v>123351.8</v>
      </c>
      <c r="F1875" s="14" t="str">
        <f t="shared" si="2"/>
        <v>#N/A</v>
      </c>
      <c r="G1875" s="14" t="str">
        <f t="shared" si="3"/>
        <v>#N/A</v>
      </c>
      <c r="H1875" s="52">
        <f t="shared" si="4"/>
        <v>123351.8</v>
      </c>
      <c r="I1875" s="18">
        <v>25.6</v>
      </c>
      <c r="J1875" s="18"/>
    </row>
    <row r="1876">
      <c r="A1876" s="6">
        <v>43879.0</v>
      </c>
      <c r="B1876" s="14" t="s">
        <v>47</v>
      </c>
      <c r="C1876" s="51" t="s">
        <v>46</v>
      </c>
      <c r="D1876" s="51">
        <v>119178.1</v>
      </c>
      <c r="E1876" s="52">
        <f t="shared" si="1"/>
        <v>119178.1</v>
      </c>
      <c r="F1876" s="14" t="str">
        <f t="shared" si="2"/>
        <v>#N/A</v>
      </c>
      <c r="G1876" s="14" t="str">
        <f t="shared" si="3"/>
        <v>#N/A</v>
      </c>
      <c r="H1876" s="52">
        <f t="shared" si="4"/>
        <v>119178.1</v>
      </c>
      <c r="I1876" s="18">
        <v>21.8</v>
      </c>
      <c r="J1876" s="18"/>
    </row>
    <row r="1877">
      <c r="A1877" s="6">
        <v>43880.0</v>
      </c>
      <c r="B1877" s="14" t="s">
        <v>47</v>
      </c>
      <c r="C1877" s="51" t="s">
        <v>46</v>
      </c>
      <c r="D1877" s="51">
        <v>109375.2</v>
      </c>
      <c r="E1877" s="52">
        <f t="shared" si="1"/>
        <v>109375.2</v>
      </c>
      <c r="F1877" s="14" t="str">
        <f t="shared" si="2"/>
        <v>#N/A</v>
      </c>
      <c r="G1877" s="14" t="str">
        <f t="shared" si="3"/>
        <v>#N/A</v>
      </c>
      <c r="H1877" s="52">
        <f t="shared" si="4"/>
        <v>109375.2</v>
      </c>
      <c r="I1877" s="18">
        <v>19.7</v>
      </c>
      <c r="J1877" s="18"/>
    </row>
    <row r="1878">
      <c r="A1878" s="6">
        <v>43881.0</v>
      </c>
      <c r="B1878" s="14" t="s">
        <v>47</v>
      </c>
      <c r="C1878" s="51" t="s">
        <v>46</v>
      </c>
      <c r="D1878" s="51">
        <v>112202.1</v>
      </c>
      <c r="E1878" s="52">
        <f t="shared" si="1"/>
        <v>112202.1</v>
      </c>
      <c r="F1878" s="14" t="str">
        <f t="shared" si="2"/>
        <v>#N/A</v>
      </c>
      <c r="G1878" s="14" t="str">
        <f t="shared" si="3"/>
        <v>#N/A</v>
      </c>
      <c r="H1878" s="52">
        <f t="shared" si="4"/>
        <v>112202.1</v>
      </c>
      <c r="I1878" s="18">
        <v>18.7</v>
      </c>
      <c r="J1878" s="18"/>
    </row>
    <row r="1879">
      <c r="A1879" s="6">
        <v>43882.0</v>
      </c>
      <c r="B1879" s="14" t="s">
        <v>47</v>
      </c>
      <c r="C1879" s="51" t="s">
        <v>46</v>
      </c>
      <c r="D1879" s="51">
        <v>108949.1</v>
      </c>
      <c r="E1879" s="52">
        <f t="shared" si="1"/>
        <v>108949.1</v>
      </c>
      <c r="F1879" s="14" t="str">
        <f t="shared" si="2"/>
        <v>#N/A</v>
      </c>
      <c r="G1879" s="14" t="str">
        <f t="shared" si="3"/>
        <v>#N/A</v>
      </c>
      <c r="H1879" s="52">
        <f t="shared" si="4"/>
        <v>108949.1</v>
      </c>
      <c r="I1879" s="18">
        <v>19.6</v>
      </c>
      <c r="J1879" s="18"/>
    </row>
    <row r="1880">
      <c r="A1880" s="6">
        <v>43883.0</v>
      </c>
      <c r="B1880" s="14" t="s">
        <v>47</v>
      </c>
      <c r="C1880" s="51" t="s">
        <v>46</v>
      </c>
      <c r="D1880" s="51">
        <v>96922.02</v>
      </c>
      <c r="E1880" s="52">
        <f t="shared" si="1"/>
        <v>96922.02</v>
      </c>
      <c r="F1880" s="14" t="str">
        <f t="shared" si="2"/>
        <v>#N/A</v>
      </c>
      <c r="G1880" s="14" t="str">
        <f t="shared" si="3"/>
        <v>#N/A</v>
      </c>
      <c r="H1880" s="52">
        <f t="shared" si="4"/>
        <v>96922.02</v>
      </c>
      <c r="I1880" s="18">
        <v>21.1</v>
      </c>
      <c r="J1880" s="18"/>
    </row>
    <row r="1881">
      <c r="A1881" s="6">
        <v>43884.0</v>
      </c>
      <c r="B1881" s="14" t="s">
        <v>47</v>
      </c>
      <c r="C1881" s="51" t="s">
        <v>46</v>
      </c>
      <c r="D1881" s="51">
        <v>106129.7</v>
      </c>
      <c r="E1881" s="52">
        <f t="shared" si="1"/>
        <v>106129.7</v>
      </c>
      <c r="F1881" s="14" t="str">
        <f t="shared" si="2"/>
        <v>#N/A</v>
      </c>
      <c r="G1881" s="14" t="str">
        <f t="shared" si="3"/>
        <v>#N/A</v>
      </c>
      <c r="H1881" s="52">
        <f t="shared" si="4"/>
        <v>106129.7</v>
      </c>
      <c r="I1881" s="18">
        <v>34.0</v>
      </c>
      <c r="J1881" s="18"/>
    </row>
    <row r="1882">
      <c r="A1882" s="6">
        <v>43885.0</v>
      </c>
      <c r="B1882" s="14" t="s">
        <v>47</v>
      </c>
      <c r="C1882" s="51" t="s">
        <v>46</v>
      </c>
      <c r="D1882" s="51">
        <v>122619.1</v>
      </c>
      <c r="E1882" s="52">
        <f t="shared" si="1"/>
        <v>122619.1</v>
      </c>
      <c r="F1882" s="14" t="str">
        <f t="shared" si="2"/>
        <v>#N/A</v>
      </c>
      <c r="G1882" s="14" t="str">
        <f t="shared" si="3"/>
        <v>#N/A</v>
      </c>
      <c r="H1882" s="52">
        <f t="shared" si="4"/>
        <v>122619.1</v>
      </c>
      <c r="I1882" s="18">
        <v>23.7</v>
      </c>
      <c r="J1882" s="18"/>
    </row>
    <row r="1883">
      <c r="A1883" s="6">
        <v>43886.0</v>
      </c>
      <c r="B1883" s="14" t="s">
        <v>47</v>
      </c>
      <c r="C1883" s="51" t="s">
        <v>46</v>
      </c>
      <c r="D1883" s="51">
        <v>123558.4</v>
      </c>
      <c r="E1883" s="52">
        <f t="shared" si="1"/>
        <v>123558.4</v>
      </c>
      <c r="F1883" s="14" t="str">
        <f t="shared" si="2"/>
        <v>#N/A</v>
      </c>
      <c r="G1883" s="14" t="str">
        <f t="shared" si="3"/>
        <v>#N/A</v>
      </c>
      <c r="H1883" s="52">
        <f t="shared" si="4"/>
        <v>123558.4</v>
      </c>
      <c r="I1883" s="18">
        <v>31.6</v>
      </c>
      <c r="J1883" s="18"/>
    </row>
    <row r="1884">
      <c r="A1884" s="6">
        <v>43887.0</v>
      </c>
      <c r="B1884" s="14" t="s">
        <v>47</v>
      </c>
      <c r="C1884" s="51" t="s">
        <v>46</v>
      </c>
      <c r="D1884" s="51">
        <v>108371.1</v>
      </c>
      <c r="E1884" s="52">
        <f t="shared" si="1"/>
        <v>108371.1</v>
      </c>
      <c r="F1884" s="14" t="str">
        <f t="shared" si="2"/>
        <v>#N/A</v>
      </c>
      <c r="G1884" s="14" t="str">
        <f t="shared" si="3"/>
        <v>#N/A</v>
      </c>
      <c r="H1884" s="52">
        <f t="shared" si="4"/>
        <v>108371.1</v>
      </c>
      <c r="I1884" s="18">
        <v>19.2</v>
      </c>
      <c r="J1884" s="18"/>
    </row>
    <row r="1885">
      <c r="A1885" s="6">
        <v>43888.0</v>
      </c>
      <c r="B1885" s="14" t="s">
        <v>47</v>
      </c>
      <c r="C1885" s="51" t="s">
        <v>46</v>
      </c>
      <c r="D1885" s="51">
        <v>108675.4</v>
      </c>
      <c r="E1885" s="52">
        <f t="shared" si="1"/>
        <v>108675.4</v>
      </c>
      <c r="F1885" s="14" t="str">
        <f t="shared" si="2"/>
        <v>#N/A</v>
      </c>
      <c r="G1885" s="14" t="str">
        <f t="shared" si="3"/>
        <v>#N/A</v>
      </c>
      <c r="H1885" s="52">
        <f t="shared" si="4"/>
        <v>108675.4</v>
      </c>
      <c r="I1885" s="18">
        <v>19.7</v>
      </c>
      <c r="J1885" s="18"/>
    </row>
    <row r="1886">
      <c r="A1886" s="6">
        <v>43889.0</v>
      </c>
      <c r="B1886" s="14" t="s">
        <v>47</v>
      </c>
      <c r="C1886" s="51" t="s">
        <v>46</v>
      </c>
      <c r="D1886" s="51">
        <v>110007.0</v>
      </c>
      <c r="E1886" s="52">
        <f t="shared" si="1"/>
        <v>110007</v>
      </c>
      <c r="F1886" s="14" t="str">
        <f t="shared" si="2"/>
        <v>#N/A</v>
      </c>
      <c r="G1886" s="14" t="str">
        <f t="shared" si="3"/>
        <v>#N/A</v>
      </c>
      <c r="H1886" s="52">
        <f t="shared" si="4"/>
        <v>110007</v>
      </c>
      <c r="I1886" s="18">
        <v>20.1</v>
      </c>
      <c r="J1886" s="18"/>
    </row>
    <row r="1887">
      <c r="A1887" s="6">
        <v>43890.0</v>
      </c>
      <c r="B1887" s="14" t="s">
        <v>47</v>
      </c>
      <c r="C1887" s="51" t="s">
        <v>46</v>
      </c>
      <c r="D1887" s="51">
        <v>100380.9</v>
      </c>
      <c r="E1887" s="52">
        <f t="shared" si="1"/>
        <v>100380.9</v>
      </c>
      <c r="F1887" s="14" t="str">
        <f t="shared" si="2"/>
        <v>#N/A</v>
      </c>
      <c r="G1887" s="14" t="str">
        <f t="shared" si="3"/>
        <v>#N/A</v>
      </c>
      <c r="H1887" s="52">
        <f t="shared" si="4"/>
        <v>100380.9</v>
      </c>
      <c r="I1887" s="18">
        <v>22.4</v>
      </c>
      <c r="J1887" s="18"/>
    </row>
    <row r="1888">
      <c r="A1888" s="6">
        <v>43891.0</v>
      </c>
      <c r="B1888" s="14" t="s">
        <v>47</v>
      </c>
      <c r="C1888" s="51" t="s">
        <v>46</v>
      </c>
      <c r="D1888" s="51">
        <v>101413.1</v>
      </c>
      <c r="E1888" s="52">
        <f t="shared" si="1"/>
        <v>101413.1</v>
      </c>
      <c r="F1888" s="14" t="str">
        <f t="shared" si="2"/>
        <v>#N/A</v>
      </c>
      <c r="G1888" s="14" t="str">
        <f t="shared" si="3"/>
        <v>#N/A</v>
      </c>
      <c r="H1888" s="52">
        <f t="shared" si="4"/>
        <v>101413.1</v>
      </c>
      <c r="I1888" s="18">
        <v>32.1</v>
      </c>
      <c r="J1888" s="18"/>
    </row>
    <row r="1889">
      <c r="A1889" s="6">
        <v>43892.0</v>
      </c>
      <c r="B1889" s="14" t="s">
        <v>47</v>
      </c>
      <c r="C1889" s="51" t="s">
        <v>46</v>
      </c>
      <c r="D1889" s="51">
        <v>106360.0</v>
      </c>
      <c r="E1889" s="52">
        <f t="shared" si="1"/>
        <v>106360</v>
      </c>
      <c r="F1889" s="14" t="str">
        <f t="shared" si="2"/>
        <v>#N/A</v>
      </c>
      <c r="G1889" s="14" t="str">
        <f t="shared" si="3"/>
        <v>#N/A</v>
      </c>
      <c r="H1889" s="52">
        <f t="shared" si="4"/>
        <v>106360</v>
      </c>
      <c r="I1889" s="18">
        <v>18.4</v>
      </c>
      <c r="J1889" s="18"/>
    </row>
    <row r="1890">
      <c r="A1890" s="6">
        <v>43893.0</v>
      </c>
      <c r="B1890" s="14" t="s">
        <v>47</v>
      </c>
      <c r="C1890" s="51" t="s">
        <v>46</v>
      </c>
      <c r="D1890" s="51">
        <v>108746.4</v>
      </c>
      <c r="E1890" s="52">
        <f t="shared" si="1"/>
        <v>108746.4</v>
      </c>
      <c r="F1890" s="14" t="str">
        <f t="shared" si="2"/>
        <v>#N/A</v>
      </c>
      <c r="G1890" s="14" t="str">
        <f t="shared" si="3"/>
        <v>#N/A</v>
      </c>
      <c r="H1890" s="52">
        <f t="shared" si="4"/>
        <v>108746.4</v>
      </c>
      <c r="I1890" s="18">
        <v>19.5</v>
      </c>
      <c r="J1890" s="18"/>
    </row>
    <row r="1891">
      <c r="A1891" s="6">
        <v>43894.0</v>
      </c>
      <c r="B1891" s="14" t="s">
        <v>47</v>
      </c>
      <c r="C1891" s="51" t="s">
        <v>46</v>
      </c>
      <c r="D1891" s="51">
        <v>117505.6</v>
      </c>
      <c r="E1891" s="52">
        <f t="shared" si="1"/>
        <v>117505.6</v>
      </c>
      <c r="F1891" s="14" t="str">
        <f t="shared" si="2"/>
        <v>#N/A</v>
      </c>
      <c r="G1891" s="14" t="str">
        <f t="shared" si="3"/>
        <v>#N/A</v>
      </c>
      <c r="H1891" s="52">
        <f t="shared" si="4"/>
        <v>117505.6</v>
      </c>
      <c r="I1891" s="18">
        <v>23.5</v>
      </c>
      <c r="J1891" s="18"/>
    </row>
    <row r="1892">
      <c r="A1892" s="6">
        <v>43895.0</v>
      </c>
      <c r="B1892" s="14" t="s">
        <v>47</v>
      </c>
      <c r="C1892" s="51" t="s">
        <v>46</v>
      </c>
      <c r="D1892" s="51">
        <v>119734.6</v>
      </c>
      <c r="E1892" s="52">
        <f t="shared" si="1"/>
        <v>119734.6</v>
      </c>
      <c r="F1892" s="14" t="str">
        <f t="shared" si="2"/>
        <v>#N/A</v>
      </c>
      <c r="G1892" s="14" t="str">
        <f t="shared" si="3"/>
        <v>#N/A</v>
      </c>
      <c r="H1892" s="52">
        <f t="shared" si="4"/>
        <v>119734.6</v>
      </c>
      <c r="I1892" s="18">
        <v>20.3</v>
      </c>
      <c r="J1892" s="18"/>
    </row>
    <row r="1893">
      <c r="A1893" s="6">
        <v>43896.0</v>
      </c>
      <c r="B1893" s="14" t="s">
        <v>47</v>
      </c>
      <c r="C1893" s="51" t="s">
        <v>46</v>
      </c>
      <c r="D1893" s="51">
        <v>111322.3</v>
      </c>
      <c r="E1893" s="52">
        <f t="shared" si="1"/>
        <v>111322.3</v>
      </c>
      <c r="F1893" s="14" t="str">
        <f t="shared" si="2"/>
        <v>#N/A</v>
      </c>
      <c r="G1893" s="14" t="str">
        <f t="shared" si="3"/>
        <v>#N/A</v>
      </c>
      <c r="H1893" s="52">
        <f t="shared" si="4"/>
        <v>111322.3</v>
      </c>
      <c r="I1893" s="18">
        <v>19.0</v>
      </c>
      <c r="J1893" s="18"/>
    </row>
    <row r="1894">
      <c r="A1894" s="6">
        <v>43897.0</v>
      </c>
      <c r="B1894" s="14" t="s">
        <v>47</v>
      </c>
      <c r="C1894" s="51" t="s">
        <v>46</v>
      </c>
      <c r="D1894" s="51">
        <v>96850.78</v>
      </c>
      <c r="E1894" s="52">
        <f t="shared" si="1"/>
        <v>96850.78</v>
      </c>
      <c r="F1894" s="14" t="str">
        <f t="shared" si="2"/>
        <v>#N/A</v>
      </c>
      <c r="G1894" s="14" t="str">
        <f t="shared" si="3"/>
        <v>#N/A</v>
      </c>
      <c r="H1894" s="52">
        <f t="shared" si="4"/>
        <v>96850.78</v>
      </c>
      <c r="I1894" s="18">
        <v>20.0</v>
      </c>
      <c r="J1894" s="18"/>
    </row>
    <row r="1895">
      <c r="A1895" s="6">
        <v>43898.0</v>
      </c>
      <c r="B1895" s="14" t="s">
        <v>47</v>
      </c>
      <c r="C1895" s="51" t="s">
        <v>46</v>
      </c>
      <c r="D1895" s="51">
        <v>92553.29</v>
      </c>
      <c r="E1895" s="52">
        <f t="shared" si="1"/>
        <v>92553.29</v>
      </c>
      <c r="F1895" s="14" t="str">
        <f t="shared" si="2"/>
        <v>#N/A</v>
      </c>
      <c r="G1895" s="14" t="str">
        <f t="shared" si="3"/>
        <v>#N/A</v>
      </c>
      <c r="H1895" s="52">
        <f t="shared" si="4"/>
        <v>92553.29</v>
      </c>
      <c r="I1895" s="18">
        <v>22.4</v>
      </c>
      <c r="J1895" s="18"/>
    </row>
    <row r="1896">
      <c r="A1896" s="6">
        <v>43899.0</v>
      </c>
      <c r="B1896" s="14" t="s">
        <v>47</v>
      </c>
      <c r="C1896" s="51" t="s">
        <v>47</v>
      </c>
      <c r="D1896" s="51">
        <v>94641.7</v>
      </c>
      <c r="E1896" s="52">
        <f t="shared" si="1"/>
        <v>94641.7</v>
      </c>
      <c r="F1896" s="14" t="str">
        <f t="shared" si="2"/>
        <v>#N/A</v>
      </c>
      <c r="G1896" s="52">
        <f t="shared" si="3"/>
        <v>94641.7</v>
      </c>
      <c r="H1896" s="52" t="str">
        <f t="shared" si="4"/>
        <v>#N/A</v>
      </c>
      <c r="I1896" s="18">
        <v>21.0</v>
      </c>
      <c r="J1896" s="18"/>
    </row>
    <row r="1897">
      <c r="A1897" s="6">
        <v>43900.0</v>
      </c>
      <c r="B1897" s="14" t="s">
        <v>47</v>
      </c>
      <c r="C1897" s="51" t="s">
        <v>46</v>
      </c>
      <c r="D1897" s="51">
        <v>112142.5</v>
      </c>
      <c r="E1897" s="52">
        <f t="shared" si="1"/>
        <v>112142.5</v>
      </c>
      <c r="F1897" s="14" t="str">
        <f t="shared" si="2"/>
        <v>#N/A</v>
      </c>
      <c r="G1897" s="14" t="str">
        <f t="shared" si="3"/>
        <v>#N/A</v>
      </c>
      <c r="H1897" s="52">
        <f t="shared" si="4"/>
        <v>112142.5</v>
      </c>
      <c r="I1897" s="18">
        <v>22.3</v>
      </c>
      <c r="J1897" s="18"/>
    </row>
    <row r="1898">
      <c r="A1898" s="6">
        <v>43901.0</v>
      </c>
      <c r="B1898" s="14" t="s">
        <v>47</v>
      </c>
      <c r="C1898" s="51" t="s">
        <v>46</v>
      </c>
      <c r="D1898" s="51">
        <v>118830.1</v>
      </c>
      <c r="E1898" s="52">
        <f t="shared" si="1"/>
        <v>118830.1</v>
      </c>
      <c r="F1898" s="14" t="str">
        <f t="shared" si="2"/>
        <v>#N/A</v>
      </c>
      <c r="G1898" s="14" t="str">
        <f t="shared" si="3"/>
        <v>#N/A</v>
      </c>
      <c r="H1898" s="52">
        <f t="shared" si="4"/>
        <v>118830.1</v>
      </c>
      <c r="I1898" s="18">
        <v>29.5</v>
      </c>
      <c r="J1898" s="18"/>
    </row>
    <row r="1899">
      <c r="A1899" s="6">
        <v>43902.0</v>
      </c>
      <c r="B1899" s="14" t="s">
        <v>47</v>
      </c>
      <c r="C1899" s="51" t="s">
        <v>46</v>
      </c>
      <c r="D1899" s="51">
        <v>120272.8</v>
      </c>
      <c r="E1899" s="52">
        <f t="shared" si="1"/>
        <v>120272.8</v>
      </c>
      <c r="F1899" s="14" t="str">
        <f t="shared" si="2"/>
        <v>#N/A</v>
      </c>
      <c r="G1899" s="14" t="str">
        <f t="shared" si="3"/>
        <v>#N/A</v>
      </c>
      <c r="H1899" s="52">
        <f t="shared" si="4"/>
        <v>120272.8</v>
      </c>
      <c r="I1899" s="18">
        <v>29.5</v>
      </c>
      <c r="J1899" s="18"/>
    </row>
    <row r="1900">
      <c r="A1900" s="6">
        <v>43903.0</v>
      </c>
      <c r="B1900" s="14" t="s">
        <v>47</v>
      </c>
      <c r="C1900" s="51" t="s">
        <v>46</v>
      </c>
      <c r="D1900" s="51">
        <v>115075.8</v>
      </c>
      <c r="E1900" s="52">
        <f t="shared" si="1"/>
        <v>115075.8</v>
      </c>
      <c r="F1900" s="14" t="str">
        <f t="shared" si="2"/>
        <v>#N/A</v>
      </c>
      <c r="G1900" s="14" t="str">
        <f t="shared" si="3"/>
        <v>#N/A</v>
      </c>
      <c r="H1900" s="52">
        <f t="shared" si="4"/>
        <v>115075.8</v>
      </c>
      <c r="I1900" s="18">
        <v>26.8</v>
      </c>
      <c r="J1900" s="18"/>
    </row>
    <row r="1901">
      <c r="A1901" s="6">
        <v>43904.0</v>
      </c>
      <c r="B1901" s="14" t="s">
        <v>47</v>
      </c>
      <c r="C1901" s="51" t="s">
        <v>46</v>
      </c>
      <c r="D1901" s="51">
        <v>96016.19</v>
      </c>
      <c r="E1901" s="52">
        <f t="shared" si="1"/>
        <v>96016.19</v>
      </c>
      <c r="F1901" s="14" t="str">
        <f t="shared" si="2"/>
        <v>#N/A</v>
      </c>
      <c r="G1901" s="14" t="str">
        <f t="shared" si="3"/>
        <v>#N/A</v>
      </c>
      <c r="H1901" s="52">
        <f t="shared" si="4"/>
        <v>96016.19</v>
      </c>
      <c r="I1901" s="18">
        <v>17.9</v>
      </c>
      <c r="J1901" s="18"/>
    </row>
    <row r="1902">
      <c r="A1902" s="6">
        <v>43905.0</v>
      </c>
      <c r="B1902" s="14" t="s">
        <v>47</v>
      </c>
      <c r="C1902" s="51" t="s">
        <v>46</v>
      </c>
      <c r="D1902" s="51">
        <v>97664.94</v>
      </c>
      <c r="E1902" s="52">
        <f t="shared" si="1"/>
        <v>97664.94</v>
      </c>
      <c r="F1902" s="14" t="str">
        <f t="shared" si="2"/>
        <v>#N/A</v>
      </c>
      <c r="G1902" s="14" t="str">
        <f t="shared" si="3"/>
        <v>#N/A</v>
      </c>
      <c r="H1902" s="52">
        <f t="shared" si="4"/>
        <v>97664.94</v>
      </c>
      <c r="I1902" s="18">
        <v>18.8</v>
      </c>
      <c r="J1902" s="18"/>
    </row>
    <row r="1903">
      <c r="A1903" s="6">
        <v>43906.0</v>
      </c>
      <c r="B1903" s="14" t="s">
        <v>47</v>
      </c>
      <c r="C1903" s="51" t="s">
        <v>46</v>
      </c>
      <c r="D1903" s="51">
        <v>110586.8</v>
      </c>
      <c r="E1903" s="52">
        <f t="shared" si="1"/>
        <v>110586.8</v>
      </c>
      <c r="F1903" s="14" t="str">
        <f t="shared" si="2"/>
        <v>#N/A</v>
      </c>
      <c r="G1903" s="14" t="str">
        <f t="shared" si="3"/>
        <v>#N/A</v>
      </c>
      <c r="H1903" s="52">
        <f t="shared" si="4"/>
        <v>110586.8</v>
      </c>
      <c r="I1903" s="18">
        <v>26.5</v>
      </c>
      <c r="J1903" s="18"/>
    </row>
    <row r="1904">
      <c r="A1904" s="6">
        <v>43907.0</v>
      </c>
      <c r="B1904" s="14" t="s">
        <v>47</v>
      </c>
      <c r="C1904" s="51" t="s">
        <v>46</v>
      </c>
      <c r="D1904" s="51">
        <v>115254.2</v>
      </c>
      <c r="E1904" s="52">
        <f t="shared" si="1"/>
        <v>115254.2</v>
      </c>
      <c r="F1904" s="14" t="str">
        <f t="shared" si="2"/>
        <v>#N/A</v>
      </c>
      <c r="G1904" s="14" t="str">
        <f t="shared" si="3"/>
        <v>#N/A</v>
      </c>
      <c r="H1904" s="52">
        <f t="shared" si="4"/>
        <v>115254.2</v>
      </c>
      <c r="I1904" s="18">
        <v>28.2</v>
      </c>
      <c r="J1904" s="18"/>
    </row>
    <row r="1905">
      <c r="A1905" s="6">
        <v>43908.0</v>
      </c>
      <c r="B1905" s="14" t="s">
        <v>47</v>
      </c>
      <c r="C1905" s="51" t="s">
        <v>46</v>
      </c>
      <c r="D1905" s="51">
        <v>121127.1</v>
      </c>
      <c r="E1905" s="52">
        <f t="shared" si="1"/>
        <v>121127.1</v>
      </c>
      <c r="F1905" s="14" t="str">
        <f t="shared" si="2"/>
        <v>#N/A</v>
      </c>
      <c r="G1905" s="14" t="str">
        <f t="shared" si="3"/>
        <v>#N/A</v>
      </c>
      <c r="H1905" s="52">
        <f t="shared" si="4"/>
        <v>121127.1</v>
      </c>
      <c r="I1905" s="18">
        <v>28.3</v>
      </c>
      <c r="J1905" s="18"/>
    </row>
    <row r="1906">
      <c r="A1906" s="6">
        <v>43909.0</v>
      </c>
      <c r="B1906" s="14" t="s">
        <v>47</v>
      </c>
      <c r="C1906" s="51" t="s">
        <v>46</v>
      </c>
      <c r="D1906" s="51">
        <v>127266.9</v>
      </c>
      <c r="E1906" s="52">
        <f t="shared" si="1"/>
        <v>127266.9</v>
      </c>
      <c r="F1906" s="14" t="str">
        <f t="shared" si="2"/>
        <v>#N/A</v>
      </c>
      <c r="G1906" s="14" t="str">
        <f t="shared" si="3"/>
        <v>#N/A</v>
      </c>
      <c r="H1906" s="52">
        <f t="shared" si="4"/>
        <v>127266.9</v>
      </c>
      <c r="I1906" s="18">
        <v>30.4</v>
      </c>
      <c r="J1906" s="18"/>
    </row>
    <row r="1907">
      <c r="A1907" s="6">
        <v>43910.0</v>
      </c>
      <c r="B1907" s="14" t="s">
        <v>47</v>
      </c>
      <c r="C1907" s="51" t="s">
        <v>46</v>
      </c>
      <c r="D1907" s="51">
        <v>111547.6</v>
      </c>
      <c r="E1907" s="52">
        <f t="shared" si="1"/>
        <v>111547.6</v>
      </c>
      <c r="F1907" s="14" t="str">
        <f t="shared" si="2"/>
        <v>#N/A</v>
      </c>
      <c r="G1907" s="14" t="str">
        <f t="shared" si="3"/>
        <v>#N/A</v>
      </c>
      <c r="H1907" s="52">
        <f t="shared" si="4"/>
        <v>111547.6</v>
      </c>
      <c r="I1907" s="18">
        <v>22.7</v>
      </c>
      <c r="J1907" s="18"/>
    </row>
    <row r="1908">
      <c r="A1908" s="6">
        <v>43911.0</v>
      </c>
      <c r="B1908" s="14" t="s">
        <v>47</v>
      </c>
      <c r="C1908" s="51" t="s">
        <v>46</v>
      </c>
      <c r="D1908" s="51">
        <v>103999.3</v>
      </c>
      <c r="E1908" s="52">
        <f t="shared" si="1"/>
        <v>103999.3</v>
      </c>
      <c r="F1908" s="14" t="str">
        <f t="shared" si="2"/>
        <v>#N/A</v>
      </c>
      <c r="G1908" s="14" t="str">
        <f t="shared" si="3"/>
        <v>#N/A</v>
      </c>
      <c r="H1908" s="52">
        <f t="shared" si="4"/>
        <v>103999.3</v>
      </c>
      <c r="I1908" s="18">
        <v>18.4</v>
      </c>
      <c r="J1908" s="18"/>
    </row>
    <row r="1909">
      <c r="A1909" s="6">
        <v>43912.0</v>
      </c>
      <c r="B1909" s="14" t="s">
        <v>47</v>
      </c>
      <c r="C1909" s="51" t="s">
        <v>46</v>
      </c>
      <c r="D1909" s="51">
        <v>97449.69</v>
      </c>
      <c r="E1909" s="52">
        <f t="shared" si="1"/>
        <v>97449.69</v>
      </c>
      <c r="F1909" s="14" t="str">
        <f t="shared" si="2"/>
        <v>#N/A</v>
      </c>
      <c r="G1909" s="14" t="str">
        <f t="shared" si="3"/>
        <v>#N/A</v>
      </c>
      <c r="H1909" s="52">
        <f t="shared" si="4"/>
        <v>97449.69</v>
      </c>
      <c r="I1909" s="18">
        <v>18.3</v>
      </c>
      <c r="J1909" s="18"/>
    </row>
    <row r="1910">
      <c r="A1910" s="6">
        <v>43913.0</v>
      </c>
      <c r="B1910" s="14" t="s">
        <v>47</v>
      </c>
      <c r="C1910" s="51" t="s">
        <v>46</v>
      </c>
      <c r="D1910" s="51">
        <v>112906.9</v>
      </c>
      <c r="E1910" s="52">
        <f t="shared" si="1"/>
        <v>112906.9</v>
      </c>
      <c r="F1910" s="14" t="str">
        <f t="shared" si="2"/>
        <v>#N/A</v>
      </c>
      <c r="G1910" s="14" t="str">
        <f t="shared" si="3"/>
        <v>#N/A</v>
      </c>
      <c r="H1910" s="52">
        <f t="shared" si="4"/>
        <v>112906.9</v>
      </c>
      <c r="I1910" s="18">
        <v>17.1</v>
      </c>
      <c r="J1910" s="18"/>
    </row>
    <row r="1911">
      <c r="A1911" s="6">
        <v>43914.0</v>
      </c>
      <c r="B1911" s="14" t="s">
        <v>46</v>
      </c>
      <c r="C1911" s="51" t="s">
        <v>46</v>
      </c>
      <c r="D1911" s="51">
        <v>114935.5</v>
      </c>
      <c r="E1911" s="60" t="str">
        <f t="shared" si="1"/>
        <v>#N/A</v>
      </c>
      <c r="F1911" s="52">
        <f t="shared" si="2"/>
        <v>114935.5</v>
      </c>
      <c r="G1911" s="14" t="str">
        <f t="shared" si="3"/>
        <v>#N/A</v>
      </c>
      <c r="H1911" s="52">
        <f t="shared" si="4"/>
        <v>114935.5</v>
      </c>
      <c r="I1911" s="18">
        <v>17.9</v>
      </c>
      <c r="J1911" s="18"/>
    </row>
    <row r="1912">
      <c r="A1912" s="6">
        <v>43915.0</v>
      </c>
      <c r="B1912" s="14" t="s">
        <v>46</v>
      </c>
      <c r="C1912" s="51" t="s">
        <v>46</v>
      </c>
      <c r="D1912" s="51">
        <v>113147.8</v>
      </c>
      <c r="E1912" s="60" t="str">
        <f t="shared" si="1"/>
        <v>#N/A</v>
      </c>
      <c r="F1912" s="52">
        <f t="shared" si="2"/>
        <v>113147.8</v>
      </c>
      <c r="G1912" s="14" t="str">
        <f t="shared" si="3"/>
        <v>#N/A</v>
      </c>
      <c r="H1912" s="52">
        <f t="shared" si="4"/>
        <v>113147.8</v>
      </c>
      <c r="I1912" s="18">
        <v>17.5</v>
      </c>
      <c r="J1912" s="18"/>
    </row>
    <row r="1913">
      <c r="A1913" s="6">
        <v>43916.0</v>
      </c>
      <c r="B1913" s="14" t="s">
        <v>46</v>
      </c>
      <c r="C1913" s="51" t="s">
        <v>46</v>
      </c>
      <c r="D1913" s="51">
        <v>110088.0</v>
      </c>
      <c r="E1913" s="60" t="str">
        <f t="shared" si="1"/>
        <v>#N/A</v>
      </c>
      <c r="F1913" s="52">
        <f t="shared" si="2"/>
        <v>110088</v>
      </c>
      <c r="G1913" s="14" t="str">
        <f t="shared" si="3"/>
        <v>#N/A</v>
      </c>
      <c r="H1913" s="52">
        <f t="shared" si="4"/>
        <v>110088</v>
      </c>
      <c r="I1913" s="18">
        <v>19.8</v>
      </c>
      <c r="J1913" s="18"/>
    </row>
    <row r="1914">
      <c r="A1914" s="6">
        <v>43917.0</v>
      </c>
      <c r="B1914" s="14" t="s">
        <v>46</v>
      </c>
      <c r="C1914" s="51" t="s">
        <v>46</v>
      </c>
      <c r="D1914" s="51">
        <v>111958.2</v>
      </c>
      <c r="E1914" s="60" t="str">
        <f t="shared" si="1"/>
        <v>#N/A</v>
      </c>
      <c r="F1914" s="52">
        <f t="shared" si="2"/>
        <v>111958.2</v>
      </c>
      <c r="G1914" s="14" t="str">
        <f t="shared" si="3"/>
        <v>#N/A</v>
      </c>
      <c r="H1914" s="52">
        <f t="shared" si="4"/>
        <v>111958.2</v>
      </c>
      <c r="I1914" s="18">
        <v>27.6</v>
      </c>
      <c r="J1914" s="18"/>
    </row>
    <row r="1915">
      <c r="A1915" s="6">
        <v>43918.0</v>
      </c>
      <c r="B1915" s="14" t="s">
        <v>46</v>
      </c>
      <c r="C1915" s="51" t="s">
        <v>46</v>
      </c>
      <c r="D1915" s="51">
        <v>97923.72</v>
      </c>
      <c r="E1915" s="60" t="str">
        <f t="shared" si="1"/>
        <v>#N/A</v>
      </c>
      <c r="F1915" s="52">
        <f t="shared" si="2"/>
        <v>97923.72</v>
      </c>
      <c r="G1915" s="14" t="str">
        <f t="shared" si="3"/>
        <v>#N/A</v>
      </c>
      <c r="H1915" s="52">
        <f t="shared" si="4"/>
        <v>97923.72</v>
      </c>
      <c r="I1915" s="18">
        <v>27.5</v>
      </c>
      <c r="J1915" s="18"/>
    </row>
    <row r="1916">
      <c r="A1916" s="6">
        <v>43919.0</v>
      </c>
      <c r="B1916" s="14" t="s">
        <v>46</v>
      </c>
      <c r="C1916" s="51" t="s">
        <v>46</v>
      </c>
      <c r="D1916" s="51">
        <v>95953.21</v>
      </c>
      <c r="E1916" s="60" t="str">
        <f t="shared" si="1"/>
        <v>#N/A</v>
      </c>
      <c r="F1916" s="52">
        <f t="shared" si="2"/>
        <v>95953.21</v>
      </c>
      <c r="G1916" s="14" t="str">
        <f t="shared" si="3"/>
        <v>#N/A</v>
      </c>
      <c r="H1916" s="52">
        <f t="shared" si="4"/>
        <v>95953.21</v>
      </c>
      <c r="I1916" s="18">
        <v>26.4</v>
      </c>
      <c r="J1916" s="18"/>
    </row>
    <row r="1917">
      <c r="A1917" s="6">
        <v>43920.0</v>
      </c>
      <c r="B1917" s="14" t="s">
        <v>46</v>
      </c>
      <c r="C1917" s="51" t="s">
        <v>46</v>
      </c>
      <c r="D1917" s="51">
        <v>107687.5</v>
      </c>
      <c r="E1917" s="60" t="str">
        <f t="shared" si="1"/>
        <v>#N/A</v>
      </c>
      <c r="F1917" s="52">
        <f t="shared" si="2"/>
        <v>107687.5</v>
      </c>
      <c r="G1917" s="14" t="str">
        <f t="shared" si="3"/>
        <v>#N/A</v>
      </c>
      <c r="H1917" s="52">
        <f t="shared" si="4"/>
        <v>107687.5</v>
      </c>
      <c r="I1917" s="18">
        <v>21.7</v>
      </c>
      <c r="J1917" s="18"/>
    </row>
    <row r="1918">
      <c r="A1918" s="6">
        <v>43921.0</v>
      </c>
      <c r="B1918" s="14" t="s">
        <v>46</v>
      </c>
      <c r="C1918" s="51" t="s">
        <v>46</v>
      </c>
      <c r="D1918" s="51">
        <v>109043.9</v>
      </c>
      <c r="E1918" s="60" t="str">
        <f t="shared" si="1"/>
        <v>#N/A</v>
      </c>
      <c r="F1918" s="52">
        <f t="shared" si="2"/>
        <v>109043.9</v>
      </c>
      <c r="G1918" s="14" t="str">
        <f t="shared" si="3"/>
        <v>#N/A</v>
      </c>
      <c r="H1918" s="52">
        <f t="shared" si="4"/>
        <v>109043.9</v>
      </c>
      <c r="I1918" s="18">
        <v>21.4</v>
      </c>
      <c r="J1918" s="18"/>
    </row>
    <row r="1919">
      <c r="A1919" s="6">
        <v>43922.0</v>
      </c>
      <c r="B1919" s="14" t="s">
        <v>46</v>
      </c>
      <c r="C1919" s="51" t="s">
        <v>46</v>
      </c>
      <c r="D1919" s="51">
        <v>110991.6</v>
      </c>
      <c r="E1919" s="60" t="str">
        <f t="shared" si="1"/>
        <v>#N/A</v>
      </c>
      <c r="F1919" s="52">
        <f t="shared" si="2"/>
        <v>110991.6</v>
      </c>
      <c r="G1919" s="14" t="str">
        <f t="shared" si="3"/>
        <v>#N/A</v>
      </c>
      <c r="H1919" s="52">
        <f t="shared" si="4"/>
        <v>110991.6</v>
      </c>
      <c r="I1919" s="18">
        <v>23.1</v>
      </c>
      <c r="J1919" s="18"/>
    </row>
    <row r="1920">
      <c r="A1920" s="6">
        <v>43923.0</v>
      </c>
      <c r="B1920" s="14" t="s">
        <v>46</v>
      </c>
      <c r="C1920" s="51" t="s">
        <v>46</v>
      </c>
      <c r="D1920" s="51">
        <v>116302.7</v>
      </c>
      <c r="E1920" s="60" t="str">
        <f t="shared" si="1"/>
        <v>#N/A</v>
      </c>
      <c r="F1920" s="52">
        <f t="shared" si="2"/>
        <v>116302.7</v>
      </c>
      <c r="G1920" s="14" t="str">
        <f t="shared" si="3"/>
        <v>#N/A</v>
      </c>
      <c r="H1920" s="52">
        <f t="shared" si="4"/>
        <v>116302.7</v>
      </c>
      <c r="I1920" s="18">
        <v>20.7</v>
      </c>
      <c r="J1920" s="18"/>
    </row>
    <row r="1921">
      <c r="A1921" s="6">
        <v>43924.0</v>
      </c>
      <c r="B1921" s="14" t="s">
        <v>46</v>
      </c>
      <c r="C1921" s="51" t="s">
        <v>46</v>
      </c>
      <c r="D1921" s="51">
        <v>104294.6</v>
      </c>
      <c r="E1921" s="60" t="str">
        <f t="shared" si="1"/>
        <v>#N/A</v>
      </c>
      <c r="F1921" s="52">
        <f t="shared" si="2"/>
        <v>104294.6</v>
      </c>
      <c r="G1921" s="14" t="str">
        <f t="shared" si="3"/>
        <v>#N/A</v>
      </c>
      <c r="H1921" s="52">
        <f t="shared" si="4"/>
        <v>104294.6</v>
      </c>
      <c r="I1921" s="18">
        <v>23.2</v>
      </c>
      <c r="J1921" s="18"/>
    </row>
    <row r="1922">
      <c r="A1922" s="6">
        <v>43925.0</v>
      </c>
      <c r="B1922" s="14" t="s">
        <v>46</v>
      </c>
      <c r="C1922" s="51" t="s">
        <v>46</v>
      </c>
      <c r="D1922" s="51">
        <v>101854.2</v>
      </c>
      <c r="E1922" s="60" t="str">
        <f t="shared" si="1"/>
        <v>#N/A</v>
      </c>
      <c r="F1922" s="52">
        <f t="shared" si="2"/>
        <v>101854.2</v>
      </c>
      <c r="G1922" s="14" t="str">
        <f t="shared" si="3"/>
        <v>#N/A</v>
      </c>
      <c r="H1922" s="52">
        <f t="shared" si="4"/>
        <v>101854.2</v>
      </c>
      <c r="I1922" s="18">
        <v>16.6</v>
      </c>
      <c r="J1922" s="18"/>
    </row>
    <row r="1923">
      <c r="A1923" s="6">
        <v>43926.0</v>
      </c>
      <c r="B1923" s="14" t="s">
        <v>46</v>
      </c>
      <c r="C1923" s="51" t="s">
        <v>46</v>
      </c>
      <c r="D1923" s="51">
        <v>105098.0</v>
      </c>
      <c r="E1923" s="60" t="str">
        <f t="shared" si="1"/>
        <v>#N/A</v>
      </c>
      <c r="F1923" s="52">
        <f t="shared" si="2"/>
        <v>105098</v>
      </c>
      <c r="G1923" s="14" t="str">
        <f t="shared" si="3"/>
        <v>#N/A</v>
      </c>
      <c r="H1923" s="52">
        <f t="shared" si="4"/>
        <v>105098</v>
      </c>
      <c r="I1923" s="18">
        <v>16.9</v>
      </c>
      <c r="J1923" s="18"/>
    </row>
    <row r="1924">
      <c r="A1924" s="6">
        <v>43927.0</v>
      </c>
      <c r="B1924" s="14" t="s">
        <v>46</v>
      </c>
      <c r="C1924" s="51" t="s">
        <v>46</v>
      </c>
      <c r="D1924" s="51">
        <v>118074.6</v>
      </c>
      <c r="E1924" s="60" t="str">
        <f t="shared" si="1"/>
        <v>#N/A</v>
      </c>
      <c r="F1924" s="52">
        <f t="shared" si="2"/>
        <v>118074.6</v>
      </c>
      <c r="G1924" s="14" t="str">
        <f t="shared" si="3"/>
        <v>#N/A</v>
      </c>
      <c r="H1924" s="52">
        <f t="shared" si="4"/>
        <v>118074.6</v>
      </c>
      <c r="I1924" s="18">
        <v>16.5</v>
      </c>
      <c r="J1924" s="18"/>
    </row>
    <row r="1925">
      <c r="A1925" s="6">
        <v>43928.0</v>
      </c>
      <c r="B1925" s="14" t="s">
        <v>46</v>
      </c>
      <c r="C1925" s="51" t="s">
        <v>46</v>
      </c>
      <c r="D1925" s="51">
        <v>118404.5</v>
      </c>
      <c r="E1925" s="60" t="str">
        <f t="shared" si="1"/>
        <v>#N/A</v>
      </c>
      <c r="F1925" s="52">
        <f t="shared" si="2"/>
        <v>118404.5</v>
      </c>
      <c r="G1925" s="14" t="str">
        <f t="shared" si="3"/>
        <v>#N/A</v>
      </c>
      <c r="H1925" s="52">
        <f t="shared" si="4"/>
        <v>118404.5</v>
      </c>
      <c r="I1925" s="18">
        <v>16.4</v>
      </c>
      <c r="J1925" s="18"/>
    </row>
    <row r="1926">
      <c r="A1926" s="6">
        <v>43929.0</v>
      </c>
      <c r="B1926" s="14" t="s">
        <v>46</v>
      </c>
      <c r="C1926" s="51" t="s">
        <v>46</v>
      </c>
      <c r="D1926" s="51">
        <v>108404.0</v>
      </c>
      <c r="E1926" s="60" t="str">
        <f t="shared" si="1"/>
        <v>#N/A</v>
      </c>
      <c r="F1926" s="52">
        <f t="shared" si="2"/>
        <v>108404</v>
      </c>
      <c r="G1926" s="14" t="str">
        <f t="shared" si="3"/>
        <v>#N/A</v>
      </c>
      <c r="H1926" s="52">
        <f t="shared" si="4"/>
        <v>108404</v>
      </c>
      <c r="I1926" s="18">
        <v>18.6</v>
      </c>
      <c r="J1926" s="18"/>
    </row>
    <row r="1927">
      <c r="A1927" s="6">
        <v>43930.0</v>
      </c>
      <c r="B1927" s="14" t="s">
        <v>46</v>
      </c>
      <c r="C1927" s="51" t="s">
        <v>46</v>
      </c>
      <c r="D1927" s="51">
        <v>108587.5</v>
      </c>
      <c r="E1927" s="60" t="str">
        <f t="shared" si="1"/>
        <v>#N/A</v>
      </c>
      <c r="F1927" s="52">
        <f t="shared" si="2"/>
        <v>108587.5</v>
      </c>
      <c r="G1927" s="14" t="str">
        <f t="shared" si="3"/>
        <v>#N/A</v>
      </c>
      <c r="H1927" s="52">
        <f t="shared" si="4"/>
        <v>108587.5</v>
      </c>
      <c r="I1927" s="18">
        <v>21.2</v>
      </c>
      <c r="J1927" s="18"/>
    </row>
    <row r="1928">
      <c r="A1928" s="6">
        <v>43931.0</v>
      </c>
      <c r="B1928" s="14" t="s">
        <v>46</v>
      </c>
      <c r="C1928" s="51" t="s">
        <v>47</v>
      </c>
      <c r="D1928" s="51">
        <v>94831.23</v>
      </c>
      <c r="E1928" s="60" t="str">
        <f t="shared" si="1"/>
        <v>#N/A</v>
      </c>
      <c r="F1928" s="52">
        <f t="shared" si="2"/>
        <v>94831.23</v>
      </c>
      <c r="G1928" s="52">
        <f t="shared" si="3"/>
        <v>94831.23</v>
      </c>
      <c r="H1928" s="52" t="str">
        <f t="shared" si="4"/>
        <v>#N/A</v>
      </c>
      <c r="I1928" s="18">
        <v>22.0</v>
      </c>
      <c r="J1928" s="18"/>
    </row>
    <row r="1929">
      <c r="A1929" s="6">
        <v>43932.0</v>
      </c>
      <c r="B1929" s="14" t="s">
        <v>46</v>
      </c>
      <c r="C1929" s="51" t="s">
        <v>47</v>
      </c>
      <c r="D1929" s="51">
        <v>92097.07</v>
      </c>
      <c r="E1929" s="60" t="str">
        <f t="shared" si="1"/>
        <v>#N/A</v>
      </c>
      <c r="F1929" s="52">
        <f t="shared" si="2"/>
        <v>92097.07</v>
      </c>
      <c r="G1929" s="52">
        <f t="shared" si="3"/>
        <v>92097.07</v>
      </c>
      <c r="H1929" s="52" t="str">
        <f t="shared" si="4"/>
        <v>#N/A</v>
      </c>
      <c r="I1929" s="18">
        <v>15.7</v>
      </c>
      <c r="J1929" s="18"/>
    </row>
    <row r="1930">
      <c r="A1930" s="6">
        <v>43933.0</v>
      </c>
      <c r="B1930" s="14" t="s">
        <v>46</v>
      </c>
      <c r="C1930" s="51" t="s">
        <v>47</v>
      </c>
      <c r="D1930" s="51">
        <v>101760.1</v>
      </c>
      <c r="E1930" s="60" t="str">
        <f t="shared" si="1"/>
        <v>#N/A</v>
      </c>
      <c r="F1930" s="52">
        <f t="shared" si="2"/>
        <v>101760.1</v>
      </c>
      <c r="G1930" s="52">
        <f t="shared" si="3"/>
        <v>101760.1</v>
      </c>
      <c r="H1930" s="52" t="str">
        <f t="shared" si="4"/>
        <v>#N/A</v>
      </c>
      <c r="I1930" s="18">
        <v>15.3</v>
      </c>
      <c r="J1930" s="18"/>
    </row>
    <row r="1931">
      <c r="A1931" s="6">
        <v>43934.0</v>
      </c>
      <c r="B1931" s="14" t="s">
        <v>46</v>
      </c>
      <c r="C1931" s="51" t="s">
        <v>47</v>
      </c>
      <c r="D1931" s="51">
        <v>100025.9</v>
      </c>
      <c r="E1931" s="60" t="str">
        <f t="shared" si="1"/>
        <v>#N/A</v>
      </c>
      <c r="F1931" s="52">
        <f t="shared" si="2"/>
        <v>100025.9</v>
      </c>
      <c r="G1931" s="52">
        <f t="shared" si="3"/>
        <v>100025.9</v>
      </c>
      <c r="H1931" s="52" t="str">
        <f t="shared" si="4"/>
        <v>#N/A</v>
      </c>
      <c r="I1931" s="18">
        <v>18.3</v>
      </c>
      <c r="J1931" s="18"/>
    </row>
    <row r="1932">
      <c r="A1932" s="6">
        <v>43935.0</v>
      </c>
      <c r="B1932" s="14" t="s">
        <v>46</v>
      </c>
      <c r="C1932" s="51" t="s">
        <v>46</v>
      </c>
      <c r="D1932" s="51">
        <v>107849.8</v>
      </c>
      <c r="E1932" s="60" t="str">
        <f t="shared" si="1"/>
        <v>#N/A</v>
      </c>
      <c r="F1932" s="52">
        <f t="shared" si="2"/>
        <v>107849.8</v>
      </c>
      <c r="G1932" s="14" t="str">
        <f t="shared" si="3"/>
        <v>#N/A</v>
      </c>
      <c r="H1932" s="52">
        <f t="shared" si="4"/>
        <v>107849.8</v>
      </c>
      <c r="I1932" s="18">
        <v>23.4</v>
      </c>
      <c r="J1932" s="18"/>
    </row>
    <row r="1933">
      <c r="A1933" s="6">
        <v>43936.0</v>
      </c>
      <c r="B1933" s="14" t="s">
        <v>46</v>
      </c>
      <c r="C1933" s="51" t="s">
        <v>46</v>
      </c>
      <c r="D1933" s="51">
        <v>104547.3</v>
      </c>
      <c r="E1933" s="60" t="str">
        <f t="shared" si="1"/>
        <v>#N/A</v>
      </c>
      <c r="F1933" s="52">
        <f t="shared" si="2"/>
        <v>104547.3</v>
      </c>
      <c r="G1933" s="14" t="str">
        <f t="shared" si="3"/>
        <v>#N/A</v>
      </c>
      <c r="H1933" s="52">
        <f t="shared" si="4"/>
        <v>104547.3</v>
      </c>
      <c r="I1933" s="18">
        <v>23.5</v>
      </c>
      <c r="J1933" s="18"/>
    </row>
    <row r="1934">
      <c r="A1934" s="6">
        <v>43937.0</v>
      </c>
      <c r="B1934" s="14" t="s">
        <v>46</v>
      </c>
      <c r="C1934" s="51" t="s">
        <v>46</v>
      </c>
      <c r="D1934" s="51">
        <v>106527.9</v>
      </c>
      <c r="E1934" s="60" t="str">
        <f t="shared" si="1"/>
        <v>#N/A</v>
      </c>
      <c r="F1934" s="52">
        <f t="shared" si="2"/>
        <v>106527.9</v>
      </c>
      <c r="G1934" s="14" t="str">
        <f t="shared" si="3"/>
        <v>#N/A</v>
      </c>
      <c r="H1934" s="52">
        <f t="shared" si="4"/>
        <v>106527.9</v>
      </c>
      <c r="I1934" s="18">
        <v>21.5</v>
      </c>
      <c r="J1934" s="18"/>
    </row>
    <row r="1935">
      <c r="A1935" s="6">
        <v>43938.0</v>
      </c>
      <c r="B1935" s="14" t="s">
        <v>46</v>
      </c>
      <c r="C1935" s="51" t="s">
        <v>46</v>
      </c>
      <c r="D1935" s="51">
        <v>106943.5</v>
      </c>
      <c r="E1935" s="60" t="str">
        <f t="shared" si="1"/>
        <v>#N/A</v>
      </c>
      <c r="F1935" s="52">
        <f t="shared" si="2"/>
        <v>106943.5</v>
      </c>
      <c r="G1935" s="14" t="str">
        <f t="shared" si="3"/>
        <v>#N/A</v>
      </c>
      <c r="H1935" s="52">
        <f t="shared" si="4"/>
        <v>106943.5</v>
      </c>
      <c r="I1935" s="18">
        <v>18.4</v>
      </c>
      <c r="J1935" s="18"/>
    </row>
    <row r="1936">
      <c r="A1936" s="6">
        <v>43939.0</v>
      </c>
      <c r="B1936" s="14" t="s">
        <v>46</v>
      </c>
      <c r="C1936" s="51" t="s">
        <v>46</v>
      </c>
      <c r="D1936" s="51">
        <v>106888.5</v>
      </c>
      <c r="E1936" s="60" t="str">
        <f t="shared" si="1"/>
        <v>#N/A</v>
      </c>
      <c r="F1936" s="52">
        <f t="shared" si="2"/>
        <v>106888.5</v>
      </c>
      <c r="G1936" s="14" t="str">
        <f t="shared" si="3"/>
        <v>#N/A</v>
      </c>
      <c r="H1936" s="52">
        <f t="shared" si="4"/>
        <v>106888.5</v>
      </c>
      <c r="I1936" s="18">
        <v>16.4</v>
      </c>
      <c r="J1936" s="18"/>
    </row>
    <row r="1937">
      <c r="A1937" s="6">
        <v>43940.0</v>
      </c>
      <c r="B1937" s="14" t="s">
        <v>46</v>
      </c>
      <c r="C1937" s="51" t="s">
        <v>46</v>
      </c>
      <c r="D1937" s="51">
        <v>100737.8</v>
      </c>
      <c r="E1937" s="60" t="str">
        <f t="shared" si="1"/>
        <v>#N/A</v>
      </c>
      <c r="F1937" s="52">
        <f t="shared" si="2"/>
        <v>100737.8</v>
      </c>
      <c r="G1937" s="14" t="str">
        <f t="shared" si="3"/>
        <v>#N/A</v>
      </c>
      <c r="H1937" s="52">
        <f t="shared" si="4"/>
        <v>100737.8</v>
      </c>
      <c r="I1937" s="18">
        <v>19.4</v>
      </c>
      <c r="J1937" s="18"/>
    </row>
    <row r="1938">
      <c r="A1938" s="6">
        <v>43941.0</v>
      </c>
      <c r="B1938" s="14" t="s">
        <v>46</v>
      </c>
      <c r="C1938" s="51" t="s">
        <v>46</v>
      </c>
      <c r="D1938" s="51">
        <v>109168.6</v>
      </c>
      <c r="E1938" s="60" t="str">
        <f t="shared" si="1"/>
        <v>#N/A</v>
      </c>
      <c r="F1938" s="52">
        <f t="shared" si="2"/>
        <v>109168.6</v>
      </c>
      <c r="G1938" s="14" t="str">
        <f t="shared" si="3"/>
        <v>#N/A</v>
      </c>
      <c r="H1938" s="52">
        <f t="shared" si="4"/>
        <v>109168.6</v>
      </c>
      <c r="I1938" s="18">
        <v>20.8</v>
      </c>
      <c r="J1938" s="18"/>
    </row>
    <row r="1939">
      <c r="A1939" s="6">
        <v>43942.0</v>
      </c>
      <c r="B1939" s="14" t="s">
        <v>46</v>
      </c>
      <c r="C1939" s="51" t="s">
        <v>46</v>
      </c>
      <c r="D1939" s="51">
        <v>111417.6</v>
      </c>
      <c r="E1939" s="60" t="str">
        <f t="shared" si="1"/>
        <v>#N/A</v>
      </c>
      <c r="F1939" s="52">
        <f t="shared" si="2"/>
        <v>111417.6</v>
      </c>
      <c r="G1939" s="14" t="str">
        <f t="shared" si="3"/>
        <v>#N/A</v>
      </c>
      <c r="H1939" s="52">
        <f t="shared" si="4"/>
        <v>111417.6</v>
      </c>
      <c r="I1939" s="18">
        <v>19.6</v>
      </c>
      <c r="J1939" s="18"/>
    </row>
    <row r="1940">
      <c r="A1940" s="6">
        <v>43943.0</v>
      </c>
      <c r="B1940" s="14" t="s">
        <v>46</v>
      </c>
      <c r="C1940" s="51" t="s">
        <v>46</v>
      </c>
      <c r="D1940" s="51">
        <v>113506.0</v>
      </c>
      <c r="E1940" s="60" t="str">
        <f t="shared" si="1"/>
        <v>#N/A</v>
      </c>
      <c r="F1940" s="52">
        <f t="shared" si="2"/>
        <v>113506</v>
      </c>
      <c r="G1940" s="14" t="str">
        <f t="shared" si="3"/>
        <v>#N/A</v>
      </c>
      <c r="H1940" s="52">
        <f t="shared" si="4"/>
        <v>113506</v>
      </c>
      <c r="I1940" s="18">
        <v>18.2</v>
      </c>
      <c r="J1940" s="18"/>
    </row>
    <row r="1941">
      <c r="A1941" s="6">
        <v>43944.0</v>
      </c>
      <c r="B1941" s="14" t="s">
        <v>46</v>
      </c>
      <c r="C1941" s="51" t="s">
        <v>46</v>
      </c>
      <c r="D1941" s="51">
        <v>112872.9</v>
      </c>
      <c r="E1941" s="60" t="str">
        <f t="shared" si="1"/>
        <v>#N/A</v>
      </c>
      <c r="F1941" s="52">
        <f t="shared" si="2"/>
        <v>112872.9</v>
      </c>
      <c r="G1941" s="14" t="str">
        <f t="shared" si="3"/>
        <v>#N/A</v>
      </c>
      <c r="H1941" s="52">
        <f t="shared" si="4"/>
        <v>112872.9</v>
      </c>
      <c r="I1941" s="18">
        <v>19.7</v>
      </c>
      <c r="J1941" s="18"/>
    </row>
    <row r="1942">
      <c r="A1942" s="6">
        <v>43945.0</v>
      </c>
      <c r="B1942" s="14" t="s">
        <v>46</v>
      </c>
      <c r="C1942" s="51" t="s">
        <v>46</v>
      </c>
      <c r="D1942" s="51">
        <v>106565.3</v>
      </c>
      <c r="E1942" s="60" t="str">
        <f t="shared" si="1"/>
        <v>#N/A</v>
      </c>
      <c r="F1942" s="52">
        <f t="shared" si="2"/>
        <v>106565.3</v>
      </c>
      <c r="G1942" s="14" t="str">
        <f t="shared" si="3"/>
        <v>#N/A</v>
      </c>
      <c r="H1942" s="52">
        <f t="shared" si="4"/>
        <v>106565.3</v>
      </c>
      <c r="I1942" s="18">
        <v>22.3</v>
      </c>
      <c r="J1942" s="18"/>
    </row>
    <row r="1943">
      <c r="A1943" s="6">
        <v>43946.0</v>
      </c>
      <c r="B1943" s="14" t="s">
        <v>46</v>
      </c>
      <c r="C1943" s="51" t="s">
        <v>47</v>
      </c>
      <c r="D1943" s="51">
        <v>96845.12</v>
      </c>
      <c r="E1943" s="60" t="str">
        <f t="shared" si="1"/>
        <v>#N/A</v>
      </c>
      <c r="F1943" s="52">
        <f t="shared" si="2"/>
        <v>96845.12</v>
      </c>
      <c r="G1943" s="52">
        <f t="shared" si="3"/>
        <v>96845.12</v>
      </c>
      <c r="H1943" s="52" t="str">
        <f t="shared" si="4"/>
        <v>#N/A</v>
      </c>
      <c r="I1943" s="18">
        <v>21.7</v>
      </c>
      <c r="J1943" s="18"/>
    </row>
    <row r="1944">
      <c r="A1944" s="6">
        <v>43947.0</v>
      </c>
      <c r="B1944" s="14" t="s">
        <v>46</v>
      </c>
      <c r="C1944" s="51" t="s">
        <v>46</v>
      </c>
      <c r="D1944" s="51">
        <v>96572.94</v>
      </c>
      <c r="E1944" s="60" t="str">
        <f t="shared" si="1"/>
        <v>#N/A</v>
      </c>
      <c r="F1944" s="52">
        <f t="shared" si="2"/>
        <v>96572.94</v>
      </c>
      <c r="G1944" s="14" t="str">
        <f t="shared" si="3"/>
        <v>#N/A</v>
      </c>
      <c r="H1944" s="52">
        <f t="shared" si="4"/>
        <v>96572.94</v>
      </c>
      <c r="I1944" s="18">
        <v>17.7</v>
      </c>
      <c r="J1944" s="18"/>
    </row>
    <row r="1945">
      <c r="A1945" s="6">
        <v>43948.0</v>
      </c>
      <c r="B1945" s="14" t="s">
        <v>46</v>
      </c>
      <c r="C1945" s="51" t="s">
        <v>46</v>
      </c>
      <c r="D1945" s="51">
        <v>113471.8</v>
      </c>
      <c r="E1945" s="60" t="str">
        <f t="shared" si="1"/>
        <v>#N/A</v>
      </c>
      <c r="F1945" s="52">
        <f t="shared" si="2"/>
        <v>113471.8</v>
      </c>
      <c r="G1945" s="14" t="str">
        <f t="shared" si="3"/>
        <v>#N/A</v>
      </c>
      <c r="H1945" s="52">
        <f t="shared" si="4"/>
        <v>113471.8</v>
      </c>
      <c r="I1945" s="18">
        <v>18.1</v>
      </c>
      <c r="J1945" s="18"/>
    </row>
    <row r="1946">
      <c r="A1946" s="6">
        <v>43949.0</v>
      </c>
      <c r="B1946" s="14" t="s">
        <v>46</v>
      </c>
      <c r="C1946" s="51" t="s">
        <v>46</v>
      </c>
      <c r="D1946" s="51">
        <v>112124.1</v>
      </c>
      <c r="E1946" s="60" t="str">
        <f t="shared" si="1"/>
        <v>#N/A</v>
      </c>
      <c r="F1946" s="52">
        <f t="shared" si="2"/>
        <v>112124.1</v>
      </c>
      <c r="G1946" s="14" t="str">
        <f t="shared" si="3"/>
        <v>#N/A</v>
      </c>
      <c r="H1946" s="52">
        <f t="shared" si="4"/>
        <v>112124.1</v>
      </c>
      <c r="I1946" s="18">
        <v>18.9</v>
      </c>
      <c r="J1946" s="18"/>
    </row>
    <row r="1947">
      <c r="A1947" s="6">
        <v>43950.0</v>
      </c>
      <c r="B1947" s="14" t="s">
        <v>46</v>
      </c>
      <c r="C1947" s="51" t="s">
        <v>46</v>
      </c>
      <c r="D1947" s="51">
        <v>121307.8</v>
      </c>
      <c r="E1947" s="60" t="str">
        <f t="shared" si="1"/>
        <v>#N/A</v>
      </c>
      <c r="F1947" s="52">
        <f t="shared" si="2"/>
        <v>121307.8</v>
      </c>
      <c r="G1947" s="14" t="str">
        <f t="shared" si="3"/>
        <v>#N/A</v>
      </c>
      <c r="H1947" s="52">
        <f t="shared" si="4"/>
        <v>121307.8</v>
      </c>
      <c r="I1947" s="18">
        <v>19.8</v>
      </c>
      <c r="J1947" s="18"/>
    </row>
    <row r="1948">
      <c r="A1948" s="6">
        <v>43951.0</v>
      </c>
      <c r="B1948" s="14" t="s">
        <v>46</v>
      </c>
      <c r="C1948" s="51" t="s">
        <v>46</v>
      </c>
      <c r="D1948" s="51">
        <v>121353.3</v>
      </c>
      <c r="E1948" s="60" t="str">
        <f t="shared" si="1"/>
        <v>#N/A</v>
      </c>
      <c r="F1948" s="52">
        <f t="shared" si="2"/>
        <v>121353.3</v>
      </c>
      <c r="G1948" s="14" t="str">
        <f t="shared" si="3"/>
        <v>#N/A</v>
      </c>
      <c r="H1948" s="52">
        <f t="shared" si="4"/>
        <v>121353.3</v>
      </c>
      <c r="I1948" s="18">
        <v>15.5</v>
      </c>
      <c r="J1948" s="18"/>
    </row>
    <row r="1949">
      <c r="A1949" s="6">
        <v>43952.0</v>
      </c>
      <c r="B1949" s="14" t="s">
        <v>46</v>
      </c>
      <c r="C1949" s="51" t="s">
        <v>46</v>
      </c>
      <c r="D1949" s="51">
        <v>127238.9</v>
      </c>
      <c r="E1949" s="60" t="str">
        <f t="shared" si="1"/>
        <v>#N/A</v>
      </c>
      <c r="F1949" s="52">
        <f t="shared" si="2"/>
        <v>127238.9</v>
      </c>
      <c r="G1949" s="14" t="str">
        <f t="shared" si="3"/>
        <v>#N/A</v>
      </c>
      <c r="H1949" s="52">
        <f t="shared" si="4"/>
        <v>127238.9</v>
      </c>
      <c r="I1949" s="18">
        <v>13.0</v>
      </c>
      <c r="J1949" s="18"/>
    </row>
    <row r="1950">
      <c r="A1950" s="6">
        <v>43953.0</v>
      </c>
      <c r="B1950" s="14" t="s">
        <v>46</v>
      </c>
      <c r="C1950" s="51" t="s">
        <v>46</v>
      </c>
      <c r="D1950" s="51">
        <v>111665.7</v>
      </c>
      <c r="E1950" s="60" t="str">
        <f t="shared" si="1"/>
        <v>#N/A</v>
      </c>
      <c r="F1950" s="52">
        <f t="shared" si="2"/>
        <v>111665.7</v>
      </c>
      <c r="G1950" s="14" t="str">
        <f t="shared" si="3"/>
        <v>#N/A</v>
      </c>
      <c r="H1950" s="52">
        <f t="shared" si="4"/>
        <v>111665.7</v>
      </c>
      <c r="I1950" s="18">
        <v>14.2</v>
      </c>
      <c r="J1950" s="18"/>
    </row>
    <row r="1951">
      <c r="A1951" s="6">
        <v>43954.0</v>
      </c>
      <c r="B1951" s="14" t="s">
        <v>46</v>
      </c>
      <c r="C1951" s="51" t="s">
        <v>46</v>
      </c>
      <c r="D1951" s="51">
        <v>109669.4</v>
      </c>
      <c r="E1951" s="60" t="str">
        <f t="shared" si="1"/>
        <v>#N/A</v>
      </c>
      <c r="F1951" s="52">
        <f t="shared" si="2"/>
        <v>109669.4</v>
      </c>
      <c r="G1951" s="14" t="str">
        <f t="shared" si="3"/>
        <v>#N/A</v>
      </c>
      <c r="H1951" s="52">
        <f t="shared" si="4"/>
        <v>109669.4</v>
      </c>
      <c r="I1951" s="18">
        <v>15.0</v>
      </c>
      <c r="J1951" s="18"/>
    </row>
    <row r="1952">
      <c r="A1952" s="6">
        <v>43955.0</v>
      </c>
      <c r="B1952" s="14" t="s">
        <v>46</v>
      </c>
      <c r="C1952" s="51" t="s">
        <v>46</v>
      </c>
      <c r="D1952" s="51">
        <v>126892.3</v>
      </c>
      <c r="E1952" s="60" t="str">
        <f t="shared" si="1"/>
        <v>#N/A</v>
      </c>
      <c r="F1952" s="52">
        <f t="shared" si="2"/>
        <v>126892.3</v>
      </c>
      <c r="G1952" s="14" t="str">
        <f t="shared" si="3"/>
        <v>#N/A</v>
      </c>
      <c r="H1952" s="52">
        <f t="shared" si="4"/>
        <v>126892.3</v>
      </c>
      <c r="I1952" s="18">
        <v>14.8</v>
      </c>
      <c r="J1952" s="18"/>
    </row>
    <row r="1953">
      <c r="A1953" s="6">
        <v>43956.0</v>
      </c>
      <c r="B1953" s="14" t="s">
        <v>46</v>
      </c>
      <c r="C1953" s="51" t="s">
        <v>46</v>
      </c>
      <c r="D1953" s="51">
        <v>118839.1</v>
      </c>
      <c r="E1953" s="60" t="str">
        <f t="shared" si="1"/>
        <v>#N/A</v>
      </c>
      <c r="F1953" s="52">
        <f t="shared" si="2"/>
        <v>118839.1</v>
      </c>
      <c r="G1953" s="14" t="str">
        <f t="shared" si="3"/>
        <v>#N/A</v>
      </c>
      <c r="H1953" s="52">
        <f t="shared" si="4"/>
        <v>118839.1</v>
      </c>
      <c r="I1953" s="18">
        <v>19.5</v>
      </c>
      <c r="J1953" s="18"/>
    </row>
    <row r="1954">
      <c r="A1954" s="6">
        <v>43957.0</v>
      </c>
      <c r="B1954" s="14" t="s">
        <v>46</v>
      </c>
      <c r="C1954" s="51" t="s">
        <v>46</v>
      </c>
      <c r="D1954" s="51">
        <v>113214.3</v>
      </c>
      <c r="E1954" s="60" t="str">
        <f t="shared" si="1"/>
        <v>#N/A</v>
      </c>
      <c r="F1954" s="52">
        <f t="shared" si="2"/>
        <v>113214.3</v>
      </c>
      <c r="G1954" s="14" t="str">
        <f t="shared" si="3"/>
        <v>#N/A</v>
      </c>
      <c r="H1954" s="52">
        <f t="shared" si="4"/>
        <v>113214.3</v>
      </c>
      <c r="I1954" s="18">
        <v>20.1</v>
      </c>
      <c r="J1954" s="18"/>
    </row>
    <row r="1955">
      <c r="A1955" s="6">
        <v>43958.0</v>
      </c>
      <c r="B1955" s="14" t="s">
        <v>46</v>
      </c>
      <c r="C1955" s="51" t="s">
        <v>46</v>
      </c>
      <c r="D1955" s="51">
        <v>109642.8</v>
      </c>
      <c r="E1955" s="60" t="str">
        <f t="shared" si="1"/>
        <v>#N/A</v>
      </c>
      <c r="F1955" s="52">
        <f t="shared" si="2"/>
        <v>109642.8</v>
      </c>
      <c r="G1955" s="14" t="str">
        <f t="shared" si="3"/>
        <v>#N/A</v>
      </c>
      <c r="H1955" s="52">
        <f t="shared" si="4"/>
        <v>109642.8</v>
      </c>
      <c r="I1955" s="18">
        <v>21.1</v>
      </c>
      <c r="J1955" s="18"/>
    </row>
    <row r="1956">
      <c r="A1956" s="6">
        <v>43959.0</v>
      </c>
      <c r="B1956" s="14" t="s">
        <v>46</v>
      </c>
      <c r="C1956" s="51" t="s">
        <v>46</v>
      </c>
      <c r="D1956" s="51">
        <v>107914.1</v>
      </c>
      <c r="E1956" s="60" t="str">
        <f t="shared" si="1"/>
        <v>#N/A</v>
      </c>
      <c r="F1956" s="52">
        <f t="shared" si="2"/>
        <v>107914.1</v>
      </c>
      <c r="G1956" s="14" t="str">
        <f t="shared" si="3"/>
        <v>#N/A</v>
      </c>
      <c r="H1956" s="52">
        <f t="shared" si="4"/>
        <v>107914.1</v>
      </c>
      <c r="I1956" s="18">
        <v>19.6</v>
      </c>
      <c r="J1956" s="18"/>
    </row>
    <row r="1957">
      <c r="A1957" s="6">
        <v>43960.0</v>
      </c>
      <c r="B1957" s="14" t="s">
        <v>46</v>
      </c>
      <c r="C1957" s="51" t="s">
        <v>46</v>
      </c>
      <c r="D1957" s="51">
        <v>107786.3</v>
      </c>
      <c r="E1957" s="60" t="str">
        <f t="shared" si="1"/>
        <v>#N/A</v>
      </c>
      <c r="F1957" s="52">
        <f t="shared" si="2"/>
        <v>107786.3</v>
      </c>
      <c r="G1957" s="14" t="str">
        <f t="shared" si="3"/>
        <v>#N/A</v>
      </c>
      <c r="H1957" s="52">
        <f t="shared" si="4"/>
        <v>107786.3</v>
      </c>
      <c r="I1957" s="18">
        <v>14.0</v>
      </c>
      <c r="J1957" s="18"/>
    </row>
    <row r="1958">
      <c r="A1958" s="6">
        <v>43961.0</v>
      </c>
      <c r="B1958" s="14" t="s">
        <v>46</v>
      </c>
      <c r="C1958" s="51" t="s">
        <v>46</v>
      </c>
      <c r="D1958" s="51">
        <v>107555.2</v>
      </c>
      <c r="E1958" s="60" t="str">
        <f t="shared" si="1"/>
        <v>#N/A</v>
      </c>
      <c r="F1958" s="52">
        <f t="shared" si="2"/>
        <v>107555.2</v>
      </c>
      <c r="G1958" s="14" t="str">
        <f t="shared" si="3"/>
        <v>#N/A</v>
      </c>
      <c r="H1958" s="52">
        <f t="shared" si="4"/>
        <v>107555.2</v>
      </c>
      <c r="I1958" s="18">
        <v>14.5</v>
      </c>
      <c r="J1958" s="18"/>
    </row>
    <row r="1959">
      <c r="A1959" s="6">
        <v>43962.0</v>
      </c>
      <c r="B1959" s="14" t="s">
        <v>46</v>
      </c>
      <c r="C1959" s="51" t="s">
        <v>46</v>
      </c>
      <c r="D1959" s="51">
        <v>122550.9</v>
      </c>
      <c r="E1959" s="60" t="str">
        <f t="shared" si="1"/>
        <v>#N/A</v>
      </c>
      <c r="F1959" s="52">
        <f t="shared" si="2"/>
        <v>122550.9</v>
      </c>
      <c r="G1959" s="14" t="str">
        <f t="shared" si="3"/>
        <v>#N/A</v>
      </c>
      <c r="H1959" s="52">
        <f t="shared" si="4"/>
        <v>122550.9</v>
      </c>
      <c r="I1959" s="18">
        <v>17.1</v>
      </c>
      <c r="J1959" s="18"/>
    </row>
    <row r="1960">
      <c r="A1960" s="6">
        <v>43963.0</v>
      </c>
      <c r="B1960" s="14" t="s">
        <v>46</v>
      </c>
      <c r="C1960" s="51" t="s">
        <v>46</v>
      </c>
      <c r="D1960" s="51">
        <v>120767.8</v>
      </c>
      <c r="E1960" s="60" t="str">
        <f t="shared" si="1"/>
        <v>#N/A</v>
      </c>
      <c r="F1960" s="52">
        <f t="shared" si="2"/>
        <v>120767.8</v>
      </c>
      <c r="G1960" s="14" t="str">
        <f t="shared" si="3"/>
        <v>#N/A</v>
      </c>
      <c r="H1960" s="52">
        <f t="shared" si="4"/>
        <v>120767.8</v>
      </c>
      <c r="I1960" s="18">
        <v>14.8</v>
      </c>
      <c r="J1960" s="18"/>
    </row>
    <row r="1961">
      <c r="A1961" s="6">
        <v>43964.0</v>
      </c>
      <c r="B1961" s="14" t="s">
        <v>46</v>
      </c>
      <c r="C1961" s="51" t="s">
        <v>46</v>
      </c>
      <c r="D1961" s="51">
        <v>127145.1</v>
      </c>
      <c r="E1961" s="60" t="str">
        <f t="shared" si="1"/>
        <v>#N/A</v>
      </c>
      <c r="F1961" s="52">
        <f t="shared" si="2"/>
        <v>127145.1</v>
      </c>
      <c r="G1961" s="14" t="str">
        <f t="shared" si="3"/>
        <v>#N/A</v>
      </c>
      <c r="H1961" s="52">
        <f t="shared" si="4"/>
        <v>127145.1</v>
      </c>
      <c r="I1961" s="18">
        <v>14.5</v>
      </c>
      <c r="J1961" s="18"/>
    </row>
    <row r="1962">
      <c r="A1962" s="6">
        <v>43965.0</v>
      </c>
      <c r="B1962" s="14" t="s">
        <v>46</v>
      </c>
      <c r="C1962" s="51" t="s">
        <v>46</v>
      </c>
      <c r="D1962" s="51">
        <v>129285.1</v>
      </c>
      <c r="E1962" s="60" t="str">
        <f t="shared" si="1"/>
        <v>#N/A</v>
      </c>
      <c r="F1962" s="52">
        <f t="shared" si="2"/>
        <v>129285.1</v>
      </c>
      <c r="G1962" s="14" t="str">
        <f t="shared" si="3"/>
        <v>#N/A</v>
      </c>
      <c r="H1962" s="52">
        <f t="shared" si="4"/>
        <v>129285.1</v>
      </c>
      <c r="I1962" s="18">
        <v>14.7</v>
      </c>
      <c r="J1962" s="18"/>
    </row>
    <row r="1963">
      <c r="A1963" s="6">
        <v>43966.0</v>
      </c>
      <c r="B1963" s="14" t="s">
        <v>46</v>
      </c>
      <c r="C1963" s="51" t="s">
        <v>46</v>
      </c>
      <c r="D1963" s="51">
        <v>129112.5</v>
      </c>
      <c r="E1963" s="60" t="str">
        <f t="shared" si="1"/>
        <v>#N/A</v>
      </c>
      <c r="F1963" s="52">
        <f t="shared" si="2"/>
        <v>129112.5</v>
      </c>
      <c r="G1963" s="14" t="str">
        <f t="shared" si="3"/>
        <v>#N/A</v>
      </c>
      <c r="H1963" s="52">
        <f t="shared" si="4"/>
        <v>129112.5</v>
      </c>
      <c r="I1963" s="18">
        <v>15.3</v>
      </c>
      <c r="J1963" s="18"/>
    </row>
    <row r="1964">
      <c r="A1964" s="6">
        <v>43967.0</v>
      </c>
      <c r="B1964" s="14" t="s">
        <v>46</v>
      </c>
      <c r="C1964" s="51" t="s">
        <v>46</v>
      </c>
      <c r="D1964" s="51">
        <v>110420.9</v>
      </c>
      <c r="E1964" s="60" t="str">
        <f t="shared" si="1"/>
        <v>#N/A</v>
      </c>
      <c r="F1964" s="52">
        <f t="shared" si="2"/>
        <v>110420.9</v>
      </c>
      <c r="G1964" s="14" t="str">
        <f t="shared" si="3"/>
        <v>#N/A</v>
      </c>
      <c r="H1964" s="52">
        <f t="shared" si="4"/>
        <v>110420.9</v>
      </c>
      <c r="I1964" s="18">
        <v>18.0</v>
      </c>
      <c r="J1964" s="18"/>
    </row>
    <row r="1965">
      <c r="A1965" s="6">
        <v>43968.0</v>
      </c>
      <c r="B1965" s="14" t="s">
        <v>46</v>
      </c>
      <c r="C1965" s="51" t="s">
        <v>46</v>
      </c>
      <c r="D1965" s="51">
        <v>109774.4</v>
      </c>
      <c r="E1965" s="60" t="str">
        <f t="shared" si="1"/>
        <v>#N/A</v>
      </c>
      <c r="F1965" s="52">
        <f t="shared" si="2"/>
        <v>109774.4</v>
      </c>
      <c r="G1965" s="14" t="str">
        <f t="shared" si="3"/>
        <v>#N/A</v>
      </c>
      <c r="H1965" s="52">
        <f t="shared" si="4"/>
        <v>109774.4</v>
      </c>
      <c r="I1965" s="18">
        <v>18.5</v>
      </c>
      <c r="J1965" s="18"/>
    </row>
    <row r="1966">
      <c r="A1966" s="6">
        <v>43969.0</v>
      </c>
      <c r="B1966" s="14" t="s">
        <v>46</v>
      </c>
      <c r="C1966" s="51" t="s">
        <v>46</v>
      </c>
      <c r="D1966" s="51">
        <v>120076.6</v>
      </c>
      <c r="E1966" s="60" t="str">
        <f t="shared" si="1"/>
        <v>#N/A</v>
      </c>
      <c r="F1966" s="52">
        <f t="shared" si="2"/>
        <v>120076.6</v>
      </c>
      <c r="G1966" s="14" t="str">
        <f t="shared" si="3"/>
        <v>#N/A</v>
      </c>
      <c r="H1966" s="52">
        <f t="shared" si="4"/>
        <v>120076.6</v>
      </c>
      <c r="I1966" s="18">
        <v>19.4</v>
      </c>
      <c r="J1966" s="18"/>
    </row>
    <row r="1967">
      <c r="A1967" s="6">
        <v>43970.0</v>
      </c>
      <c r="B1967" s="14" t="s">
        <v>46</v>
      </c>
      <c r="C1967" s="51" t="s">
        <v>46</v>
      </c>
      <c r="D1967" s="51">
        <v>119790.0</v>
      </c>
      <c r="E1967" s="60" t="str">
        <f t="shared" si="1"/>
        <v>#N/A</v>
      </c>
      <c r="F1967" s="52">
        <f t="shared" si="2"/>
        <v>119790</v>
      </c>
      <c r="G1967" s="14" t="str">
        <f t="shared" si="3"/>
        <v>#N/A</v>
      </c>
      <c r="H1967" s="52">
        <f t="shared" si="4"/>
        <v>119790</v>
      </c>
      <c r="I1967" s="18">
        <v>17.7</v>
      </c>
      <c r="J1967" s="18"/>
    </row>
    <row r="1968">
      <c r="A1968" s="6">
        <v>43971.0</v>
      </c>
      <c r="B1968" s="14" t="s">
        <v>46</v>
      </c>
      <c r="C1968" s="51" t="s">
        <v>46</v>
      </c>
      <c r="D1968" s="51">
        <v>119804.0</v>
      </c>
      <c r="E1968" s="60" t="str">
        <f t="shared" si="1"/>
        <v>#N/A</v>
      </c>
      <c r="F1968" s="52">
        <f t="shared" si="2"/>
        <v>119804</v>
      </c>
      <c r="G1968" s="14" t="str">
        <f t="shared" si="3"/>
        <v>#N/A</v>
      </c>
      <c r="H1968" s="52">
        <f t="shared" si="4"/>
        <v>119804</v>
      </c>
      <c r="I1968" s="18">
        <v>15.8</v>
      </c>
      <c r="J1968" s="18"/>
    </row>
    <row r="1969">
      <c r="A1969" s="6">
        <v>43972.0</v>
      </c>
      <c r="B1969" s="14" t="s">
        <v>46</v>
      </c>
      <c r="C1969" s="51" t="s">
        <v>46</v>
      </c>
      <c r="D1969" s="51">
        <v>127563.6</v>
      </c>
      <c r="E1969" s="60" t="str">
        <f t="shared" si="1"/>
        <v>#N/A</v>
      </c>
      <c r="F1969" s="52">
        <f t="shared" si="2"/>
        <v>127563.6</v>
      </c>
      <c r="G1969" s="14" t="str">
        <f t="shared" si="3"/>
        <v>#N/A</v>
      </c>
      <c r="H1969" s="52">
        <f t="shared" si="4"/>
        <v>127563.6</v>
      </c>
      <c r="I1969" s="18">
        <v>13.7</v>
      </c>
      <c r="J1969" s="18"/>
    </row>
    <row r="1970">
      <c r="A1970" s="6">
        <v>43973.0</v>
      </c>
      <c r="B1970" s="14" t="s">
        <v>46</v>
      </c>
      <c r="C1970" s="51" t="s">
        <v>46</v>
      </c>
      <c r="D1970" s="51">
        <v>130472.2</v>
      </c>
      <c r="E1970" s="60" t="str">
        <f t="shared" si="1"/>
        <v>#N/A</v>
      </c>
      <c r="F1970" s="52">
        <f t="shared" si="2"/>
        <v>130472.2</v>
      </c>
      <c r="G1970" s="14" t="str">
        <f t="shared" si="3"/>
        <v>#N/A</v>
      </c>
      <c r="H1970" s="52">
        <f t="shared" si="4"/>
        <v>130472.2</v>
      </c>
      <c r="I1970" s="18">
        <v>13.6</v>
      </c>
      <c r="J1970" s="18"/>
    </row>
    <row r="1971">
      <c r="A1971" s="6">
        <v>43974.0</v>
      </c>
      <c r="B1971" s="14" t="s">
        <v>46</v>
      </c>
      <c r="C1971" s="51" t="s">
        <v>46</v>
      </c>
      <c r="D1971" s="51">
        <v>115234.3</v>
      </c>
      <c r="E1971" s="60" t="str">
        <f t="shared" si="1"/>
        <v>#N/A</v>
      </c>
      <c r="F1971" s="52">
        <f t="shared" si="2"/>
        <v>115234.3</v>
      </c>
      <c r="G1971" s="14" t="str">
        <f t="shared" si="3"/>
        <v>#N/A</v>
      </c>
      <c r="H1971" s="52">
        <f t="shared" si="4"/>
        <v>115234.3</v>
      </c>
      <c r="I1971" s="18">
        <v>13.5</v>
      </c>
      <c r="J1971" s="18"/>
    </row>
    <row r="1972">
      <c r="A1972" s="6">
        <v>43975.0</v>
      </c>
      <c r="B1972" s="14" t="s">
        <v>46</v>
      </c>
      <c r="C1972" s="51" t="s">
        <v>46</v>
      </c>
      <c r="D1972" s="51">
        <v>109579.8</v>
      </c>
      <c r="E1972" s="60" t="str">
        <f t="shared" si="1"/>
        <v>#N/A</v>
      </c>
      <c r="F1972" s="52">
        <f t="shared" si="2"/>
        <v>109579.8</v>
      </c>
      <c r="G1972" s="14" t="str">
        <f t="shared" si="3"/>
        <v>#N/A</v>
      </c>
      <c r="H1972" s="52">
        <f t="shared" si="4"/>
        <v>109579.8</v>
      </c>
      <c r="I1972" s="18">
        <v>13.8</v>
      </c>
      <c r="J1972" s="18"/>
    </row>
    <row r="1973">
      <c r="A1973" s="6">
        <v>43976.0</v>
      </c>
      <c r="B1973" s="14" t="s">
        <v>46</v>
      </c>
      <c r="C1973" s="51" t="s">
        <v>46</v>
      </c>
      <c r="D1973" s="51">
        <v>125532.6</v>
      </c>
      <c r="E1973" s="60" t="str">
        <f t="shared" si="1"/>
        <v>#N/A</v>
      </c>
      <c r="F1973" s="52">
        <f t="shared" si="2"/>
        <v>125532.6</v>
      </c>
      <c r="G1973" s="14" t="str">
        <f t="shared" si="3"/>
        <v>#N/A</v>
      </c>
      <c r="H1973" s="52">
        <f t="shared" si="4"/>
        <v>125532.6</v>
      </c>
      <c r="I1973" s="18">
        <v>16.0</v>
      </c>
      <c r="J1973" s="18"/>
    </row>
    <row r="1974">
      <c r="A1974" s="6">
        <v>43977.0</v>
      </c>
      <c r="B1974" s="14" t="s">
        <v>46</v>
      </c>
      <c r="C1974" s="51" t="s">
        <v>46</v>
      </c>
      <c r="D1974" s="51">
        <v>126788.8</v>
      </c>
      <c r="E1974" s="60" t="str">
        <f t="shared" si="1"/>
        <v>#N/A</v>
      </c>
      <c r="F1974" s="52">
        <f t="shared" si="2"/>
        <v>126788.8</v>
      </c>
      <c r="G1974" s="14" t="str">
        <f t="shared" si="3"/>
        <v>#N/A</v>
      </c>
      <c r="H1974" s="52">
        <f t="shared" si="4"/>
        <v>126788.8</v>
      </c>
      <c r="I1974" s="18">
        <v>18.5</v>
      </c>
      <c r="J1974" s="18"/>
    </row>
    <row r="1975">
      <c r="A1975" s="6">
        <v>43978.0</v>
      </c>
      <c r="B1975" s="14" t="s">
        <v>47</v>
      </c>
      <c r="C1975" s="51" t="s">
        <v>46</v>
      </c>
      <c r="D1975" s="51">
        <v>124189.8</v>
      </c>
      <c r="E1975" s="52">
        <f t="shared" si="1"/>
        <v>124189.8</v>
      </c>
      <c r="F1975" s="14" t="str">
        <f t="shared" si="2"/>
        <v>#N/A</v>
      </c>
      <c r="G1975" s="14" t="str">
        <f t="shared" si="3"/>
        <v>#N/A</v>
      </c>
      <c r="H1975" s="52">
        <f t="shared" si="4"/>
        <v>124189.8</v>
      </c>
      <c r="I1975" s="18">
        <v>17.1</v>
      </c>
      <c r="J1975" s="18"/>
    </row>
    <row r="1976">
      <c r="A1976" s="6">
        <v>43979.0</v>
      </c>
      <c r="B1976" s="14" t="s">
        <v>47</v>
      </c>
      <c r="C1976" s="51" t="s">
        <v>46</v>
      </c>
      <c r="D1976" s="51">
        <v>124062.5</v>
      </c>
      <c r="E1976" s="52">
        <f t="shared" si="1"/>
        <v>124062.5</v>
      </c>
      <c r="F1976" s="14" t="str">
        <f t="shared" si="2"/>
        <v>#N/A</v>
      </c>
      <c r="G1976" s="14" t="str">
        <f t="shared" si="3"/>
        <v>#N/A</v>
      </c>
      <c r="H1976" s="52">
        <f t="shared" si="4"/>
        <v>124062.5</v>
      </c>
      <c r="I1976" s="18">
        <v>17.6</v>
      </c>
      <c r="J1976" s="18"/>
    </row>
    <row r="1977">
      <c r="A1977" s="6">
        <v>43980.0</v>
      </c>
      <c r="B1977" s="14" t="s">
        <v>47</v>
      </c>
      <c r="C1977" s="51" t="s">
        <v>46</v>
      </c>
      <c r="D1977" s="51">
        <v>120072.1</v>
      </c>
      <c r="E1977" s="52">
        <f t="shared" si="1"/>
        <v>120072.1</v>
      </c>
      <c r="F1977" s="14" t="str">
        <f t="shared" si="2"/>
        <v>#N/A</v>
      </c>
      <c r="G1977" s="14" t="str">
        <f t="shared" si="3"/>
        <v>#N/A</v>
      </c>
      <c r="H1977" s="52">
        <f t="shared" si="4"/>
        <v>120072.1</v>
      </c>
      <c r="I1977" s="18">
        <v>17.1</v>
      </c>
      <c r="J1977" s="18"/>
    </row>
    <row r="1978">
      <c r="A1978" s="6">
        <v>43981.0</v>
      </c>
      <c r="B1978" s="14" t="s">
        <v>47</v>
      </c>
      <c r="C1978" s="51" t="s">
        <v>46</v>
      </c>
      <c r="D1978" s="51">
        <v>102231.8</v>
      </c>
      <c r="E1978" s="52">
        <f t="shared" si="1"/>
        <v>102231.8</v>
      </c>
      <c r="F1978" s="14" t="str">
        <f t="shared" si="2"/>
        <v>#N/A</v>
      </c>
      <c r="G1978" s="14" t="str">
        <f t="shared" si="3"/>
        <v>#N/A</v>
      </c>
      <c r="H1978" s="52">
        <f t="shared" si="4"/>
        <v>102231.8</v>
      </c>
      <c r="I1978" s="18">
        <v>17.1</v>
      </c>
      <c r="J1978" s="18"/>
    </row>
    <row r="1979">
      <c r="A1979" s="6">
        <v>43982.0</v>
      </c>
      <c r="B1979" s="14" t="s">
        <v>47</v>
      </c>
      <c r="C1979" s="51" t="s">
        <v>46</v>
      </c>
      <c r="D1979" s="51">
        <v>102684.6</v>
      </c>
      <c r="E1979" s="52">
        <f t="shared" si="1"/>
        <v>102684.6</v>
      </c>
      <c r="F1979" s="14" t="str">
        <f t="shared" si="2"/>
        <v>#N/A</v>
      </c>
      <c r="G1979" s="14" t="str">
        <f t="shared" si="3"/>
        <v>#N/A</v>
      </c>
      <c r="H1979" s="52">
        <f t="shared" si="4"/>
        <v>102684.6</v>
      </c>
      <c r="I1979" s="18">
        <v>17.8</v>
      </c>
      <c r="J1979" s="18"/>
    </row>
    <row r="1980">
      <c r="A1980" s="6">
        <v>43983.0</v>
      </c>
      <c r="B1980" s="14" t="s">
        <v>47</v>
      </c>
      <c r="C1980" s="51" t="s">
        <v>46</v>
      </c>
      <c r="D1980" s="51">
        <v>132039.7</v>
      </c>
      <c r="E1980" s="52">
        <f t="shared" si="1"/>
        <v>132039.7</v>
      </c>
      <c r="F1980" s="14" t="str">
        <f t="shared" si="2"/>
        <v>#N/A</v>
      </c>
      <c r="G1980" s="14" t="str">
        <f t="shared" si="3"/>
        <v>#N/A</v>
      </c>
      <c r="H1980" s="52">
        <f t="shared" si="4"/>
        <v>132039.7</v>
      </c>
      <c r="I1980" s="18">
        <v>11.2</v>
      </c>
      <c r="J1980" s="18"/>
    </row>
    <row r="1981">
      <c r="A1981" s="6">
        <v>43984.0</v>
      </c>
      <c r="B1981" s="14" t="s">
        <v>47</v>
      </c>
      <c r="C1981" s="51" t="s">
        <v>46</v>
      </c>
      <c r="D1981" s="51">
        <v>132710.4</v>
      </c>
      <c r="E1981" s="52">
        <f t="shared" si="1"/>
        <v>132710.4</v>
      </c>
      <c r="F1981" s="14" t="str">
        <f t="shared" si="2"/>
        <v>#N/A</v>
      </c>
      <c r="G1981" s="14" t="str">
        <f t="shared" si="3"/>
        <v>#N/A</v>
      </c>
      <c r="H1981" s="52">
        <f t="shared" si="4"/>
        <v>132710.4</v>
      </c>
      <c r="I1981" s="18">
        <v>15.6</v>
      </c>
      <c r="J1981" s="18"/>
    </row>
    <row r="1982">
      <c r="A1982" s="6">
        <v>43985.0</v>
      </c>
      <c r="B1982" s="14" t="s">
        <v>47</v>
      </c>
      <c r="C1982" s="51" t="s">
        <v>46</v>
      </c>
      <c r="D1982" s="51">
        <v>130801.8</v>
      </c>
      <c r="E1982" s="52">
        <f t="shared" si="1"/>
        <v>130801.8</v>
      </c>
      <c r="F1982" s="14" t="str">
        <f t="shared" si="2"/>
        <v>#N/A</v>
      </c>
      <c r="G1982" s="14" t="str">
        <f t="shared" si="3"/>
        <v>#N/A</v>
      </c>
      <c r="H1982" s="52">
        <f t="shared" si="4"/>
        <v>130801.8</v>
      </c>
      <c r="I1982" s="18">
        <v>14.1</v>
      </c>
      <c r="J1982" s="18"/>
    </row>
    <row r="1983">
      <c r="A1983" s="6">
        <v>43986.0</v>
      </c>
      <c r="B1983" s="14" t="s">
        <v>47</v>
      </c>
      <c r="C1983" s="51" t="s">
        <v>46</v>
      </c>
      <c r="D1983" s="51">
        <v>133322.0</v>
      </c>
      <c r="E1983" s="52">
        <f t="shared" si="1"/>
        <v>133322</v>
      </c>
      <c r="F1983" s="14" t="str">
        <f t="shared" si="2"/>
        <v>#N/A</v>
      </c>
      <c r="G1983" s="14" t="str">
        <f t="shared" si="3"/>
        <v>#N/A</v>
      </c>
      <c r="H1983" s="52">
        <f t="shared" si="4"/>
        <v>133322</v>
      </c>
      <c r="I1983" s="18">
        <v>13.8</v>
      </c>
      <c r="J1983" s="18"/>
    </row>
    <row r="1984">
      <c r="A1984" s="6">
        <v>43987.0</v>
      </c>
      <c r="B1984" s="14" t="s">
        <v>47</v>
      </c>
      <c r="C1984" s="51" t="s">
        <v>46</v>
      </c>
      <c r="D1984" s="51">
        <v>137368.5</v>
      </c>
      <c r="E1984" s="52">
        <f t="shared" si="1"/>
        <v>137368.5</v>
      </c>
      <c r="F1984" s="14" t="str">
        <f t="shared" si="2"/>
        <v>#N/A</v>
      </c>
      <c r="G1984" s="14" t="str">
        <f t="shared" si="3"/>
        <v>#N/A</v>
      </c>
      <c r="H1984" s="52">
        <f t="shared" si="4"/>
        <v>137368.5</v>
      </c>
      <c r="I1984" s="18">
        <v>14.6</v>
      </c>
      <c r="J1984" s="18"/>
    </row>
    <row r="1985">
      <c r="A1985" s="6">
        <v>43988.0</v>
      </c>
      <c r="B1985" s="14" t="s">
        <v>47</v>
      </c>
      <c r="C1985" s="51" t="s">
        <v>46</v>
      </c>
      <c r="D1985" s="51">
        <v>126427.9</v>
      </c>
      <c r="E1985" s="52">
        <f t="shared" si="1"/>
        <v>126427.9</v>
      </c>
      <c r="F1985" s="14" t="str">
        <f t="shared" si="2"/>
        <v>#N/A</v>
      </c>
      <c r="G1985" s="14" t="str">
        <f t="shared" si="3"/>
        <v>#N/A</v>
      </c>
      <c r="H1985" s="52">
        <f t="shared" si="4"/>
        <v>126427.9</v>
      </c>
      <c r="I1985" s="18">
        <v>13.3</v>
      </c>
      <c r="J1985" s="18"/>
    </row>
    <row r="1986">
      <c r="A1986" s="6">
        <v>43989.0</v>
      </c>
      <c r="B1986" s="14" t="s">
        <v>47</v>
      </c>
      <c r="C1986" s="51" t="s">
        <v>46</v>
      </c>
      <c r="D1986" s="51">
        <v>119524.4</v>
      </c>
      <c r="E1986" s="52">
        <f t="shared" si="1"/>
        <v>119524.4</v>
      </c>
      <c r="F1986" s="14" t="str">
        <f t="shared" si="2"/>
        <v>#N/A</v>
      </c>
      <c r="G1986" s="14" t="str">
        <f t="shared" si="3"/>
        <v>#N/A</v>
      </c>
      <c r="H1986" s="52">
        <f t="shared" si="4"/>
        <v>119524.4</v>
      </c>
      <c r="I1986" s="18">
        <v>11.8</v>
      </c>
      <c r="J1986" s="18"/>
    </row>
    <row r="1987">
      <c r="A1987" s="6">
        <v>43990.0</v>
      </c>
      <c r="B1987" s="14" t="s">
        <v>47</v>
      </c>
      <c r="C1987" s="51" t="s">
        <v>47</v>
      </c>
      <c r="D1987" s="51">
        <v>124793.0</v>
      </c>
      <c r="E1987" s="52">
        <f t="shared" si="1"/>
        <v>124793</v>
      </c>
      <c r="F1987" s="14" t="str">
        <f t="shared" si="2"/>
        <v>#N/A</v>
      </c>
      <c r="G1987" s="52">
        <f t="shared" si="3"/>
        <v>124793</v>
      </c>
      <c r="H1987" s="52" t="str">
        <f t="shared" si="4"/>
        <v>#N/A</v>
      </c>
      <c r="I1987" s="18">
        <v>12.6</v>
      </c>
      <c r="J1987" s="18"/>
    </row>
    <row r="1988">
      <c r="A1988" s="6">
        <v>43991.0</v>
      </c>
      <c r="B1988" s="14" t="s">
        <v>47</v>
      </c>
      <c r="C1988" s="51" t="s">
        <v>46</v>
      </c>
      <c r="D1988" s="51">
        <v>141571.3</v>
      </c>
      <c r="E1988" s="52">
        <f t="shared" si="1"/>
        <v>141571.3</v>
      </c>
      <c r="F1988" s="14" t="str">
        <f t="shared" si="2"/>
        <v>#N/A</v>
      </c>
      <c r="G1988" s="14" t="str">
        <f t="shared" si="3"/>
        <v>#N/A</v>
      </c>
      <c r="H1988" s="52">
        <f t="shared" si="4"/>
        <v>141571.3</v>
      </c>
      <c r="I1988" s="18">
        <v>15.3</v>
      </c>
      <c r="J1988" s="18"/>
    </row>
    <row r="1989">
      <c r="A1989" s="6">
        <v>43992.0</v>
      </c>
      <c r="B1989" s="14" t="s">
        <v>47</v>
      </c>
      <c r="C1989" s="51" t="s">
        <v>46</v>
      </c>
      <c r="D1989" s="51">
        <v>137795.8</v>
      </c>
      <c r="E1989" s="52">
        <f t="shared" si="1"/>
        <v>137795.8</v>
      </c>
      <c r="F1989" s="14" t="str">
        <f t="shared" si="2"/>
        <v>#N/A</v>
      </c>
      <c r="G1989" s="14" t="str">
        <f t="shared" si="3"/>
        <v>#N/A</v>
      </c>
      <c r="H1989" s="52">
        <f t="shared" si="4"/>
        <v>137795.8</v>
      </c>
      <c r="I1989" s="18">
        <v>16.7</v>
      </c>
      <c r="J1989" s="18"/>
    </row>
    <row r="1990">
      <c r="A1990" s="6">
        <v>43993.0</v>
      </c>
      <c r="B1990" s="14" t="s">
        <v>47</v>
      </c>
      <c r="C1990" s="51" t="s">
        <v>46</v>
      </c>
      <c r="D1990" s="51">
        <v>141444.4</v>
      </c>
      <c r="E1990" s="52">
        <f t="shared" si="1"/>
        <v>141444.4</v>
      </c>
      <c r="F1990" s="14" t="str">
        <f t="shared" si="2"/>
        <v>#N/A</v>
      </c>
      <c r="G1990" s="14" t="str">
        <f t="shared" si="3"/>
        <v>#N/A</v>
      </c>
      <c r="H1990" s="52">
        <f t="shared" si="4"/>
        <v>141444.4</v>
      </c>
      <c r="I1990" s="18">
        <v>16.9</v>
      </c>
      <c r="J1990" s="18"/>
    </row>
    <row r="1991">
      <c r="A1991" s="6">
        <v>43994.0</v>
      </c>
      <c r="B1991" s="14" t="s">
        <v>47</v>
      </c>
      <c r="C1991" s="51" t="s">
        <v>46</v>
      </c>
      <c r="D1991" s="51">
        <v>134684.6</v>
      </c>
      <c r="E1991" s="52">
        <f t="shared" si="1"/>
        <v>134684.6</v>
      </c>
      <c r="F1991" s="14" t="str">
        <f t="shared" si="2"/>
        <v>#N/A</v>
      </c>
      <c r="G1991" s="14" t="str">
        <f t="shared" si="3"/>
        <v>#N/A</v>
      </c>
      <c r="H1991" s="52">
        <f t="shared" si="4"/>
        <v>134684.6</v>
      </c>
      <c r="I1991" s="18">
        <v>15.3</v>
      </c>
      <c r="J1991" s="18"/>
    </row>
    <row r="1992">
      <c r="A1992" s="6">
        <v>43995.0</v>
      </c>
      <c r="B1992" s="14" t="s">
        <v>47</v>
      </c>
      <c r="C1992" s="51" t="s">
        <v>46</v>
      </c>
      <c r="D1992" s="51">
        <v>117394.5</v>
      </c>
      <c r="E1992" s="52">
        <f t="shared" si="1"/>
        <v>117394.5</v>
      </c>
      <c r="F1992" s="14" t="str">
        <f t="shared" si="2"/>
        <v>#N/A</v>
      </c>
      <c r="G1992" s="14" t="str">
        <f t="shared" si="3"/>
        <v>#N/A</v>
      </c>
      <c r="H1992" s="52">
        <f t="shared" si="4"/>
        <v>117394.5</v>
      </c>
      <c r="I1992" s="18">
        <v>16.4</v>
      </c>
      <c r="J1992" s="18"/>
    </row>
    <row r="1993">
      <c r="A1993" s="6">
        <v>43996.0</v>
      </c>
      <c r="B1993" s="14" t="s">
        <v>47</v>
      </c>
      <c r="C1993" s="51" t="s">
        <v>46</v>
      </c>
      <c r="D1993" s="51">
        <v>107553.0</v>
      </c>
      <c r="E1993" s="52">
        <f t="shared" si="1"/>
        <v>107553</v>
      </c>
      <c r="F1993" s="14" t="str">
        <f t="shared" si="2"/>
        <v>#N/A</v>
      </c>
      <c r="G1993" s="14" t="str">
        <f t="shared" si="3"/>
        <v>#N/A</v>
      </c>
      <c r="H1993" s="52">
        <f t="shared" si="4"/>
        <v>107553</v>
      </c>
      <c r="I1993" s="18">
        <v>15.2</v>
      </c>
      <c r="J1993" s="18"/>
    </row>
    <row r="1994">
      <c r="A1994" s="6">
        <v>43997.0</v>
      </c>
      <c r="B1994" s="14" t="s">
        <v>47</v>
      </c>
      <c r="C1994" s="51" t="s">
        <v>46</v>
      </c>
      <c r="D1994" s="51">
        <v>121221.5</v>
      </c>
      <c r="E1994" s="52">
        <f t="shared" si="1"/>
        <v>121221.5</v>
      </c>
      <c r="F1994" s="14" t="str">
        <f t="shared" si="2"/>
        <v>#N/A</v>
      </c>
      <c r="G1994" s="14" t="str">
        <f t="shared" si="3"/>
        <v>#N/A</v>
      </c>
      <c r="H1994" s="52">
        <f t="shared" si="4"/>
        <v>121221.5</v>
      </c>
      <c r="I1994" s="18">
        <v>18.4</v>
      </c>
      <c r="J1994" s="18"/>
    </row>
    <row r="1995">
      <c r="A1995" s="6">
        <v>43998.0</v>
      </c>
      <c r="B1995" s="14" t="s">
        <v>47</v>
      </c>
      <c r="C1995" s="51" t="s">
        <v>46</v>
      </c>
      <c r="D1995" s="51">
        <v>124473.7</v>
      </c>
      <c r="E1995" s="52">
        <f t="shared" si="1"/>
        <v>124473.7</v>
      </c>
      <c r="F1995" s="14" t="str">
        <f t="shared" si="2"/>
        <v>#N/A</v>
      </c>
      <c r="G1995" s="14" t="str">
        <f t="shared" si="3"/>
        <v>#N/A</v>
      </c>
      <c r="H1995" s="52">
        <f t="shared" si="4"/>
        <v>124473.7</v>
      </c>
      <c r="I1995" s="18">
        <v>17.9</v>
      </c>
      <c r="J1995" s="18"/>
    </row>
    <row r="1996">
      <c r="A1996" s="6">
        <v>43999.0</v>
      </c>
      <c r="B1996" s="14" t="s">
        <v>47</v>
      </c>
      <c r="C1996" s="51" t="s">
        <v>46</v>
      </c>
      <c r="D1996" s="51">
        <v>133969.7</v>
      </c>
      <c r="E1996" s="52">
        <f t="shared" si="1"/>
        <v>133969.7</v>
      </c>
      <c r="F1996" s="14" t="str">
        <f t="shared" si="2"/>
        <v>#N/A</v>
      </c>
      <c r="G1996" s="14" t="str">
        <f t="shared" si="3"/>
        <v>#N/A</v>
      </c>
      <c r="H1996" s="52">
        <f t="shared" si="4"/>
        <v>133969.7</v>
      </c>
      <c r="I1996" s="18">
        <v>14.6</v>
      </c>
      <c r="J1996" s="18"/>
    </row>
    <row r="1997">
      <c r="A1997" s="6">
        <v>44000.0</v>
      </c>
      <c r="B1997" s="14" t="s">
        <v>47</v>
      </c>
      <c r="C1997" s="51" t="s">
        <v>46</v>
      </c>
      <c r="D1997" s="51">
        <v>130437.3</v>
      </c>
      <c r="E1997" s="52">
        <f t="shared" si="1"/>
        <v>130437.3</v>
      </c>
      <c r="F1997" s="14" t="str">
        <f t="shared" si="2"/>
        <v>#N/A</v>
      </c>
      <c r="G1997" s="14" t="str">
        <f t="shared" si="3"/>
        <v>#N/A</v>
      </c>
      <c r="H1997" s="52">
        <f t="shared" si="4"/>
        <v>130437.3</v>
      </c>
      <c r="I1997" s="18">
        <v>16.9</v>
      </c>
      <c r="J1997" s="18"/>
    </row>
    <row r="1998">
      <c r="A1998" s="6">
        <v>44001.0</v>
      </c>
      <c r="B1998" s="14" t="s">
        <v>47</v>
      </c>
      <c r="C1998" s="51" t="s">
        <v>46</v>
      </c>
      <c r="D1998" s="51">
        <v>120149.4</v>
      </c>
      <c r="E1998" s="52">
        <f t="shared" si="1"/>
        <v>120149.4</v>
      </c>
      <c r="F1998" s="14" t="str">
        <f t="shared" si="2"/>
        <v>#N/A</v>
      </c>
      <c r="G1998" s="14" t="str">
        <f t="shared" si="3"/>
        <v>#N/A</v>
      </c>
      <c r="H1998" s="52">
        <f t="shared" si="4"/>
        <v>120149.4</v>
      </c>
      <c r="I1998" s="18">
        <v>17.8</v>
      </c>
      <c r="J1998" s="18"/>
    </row>
    <row r="1999">
      <c r="A1999" s="6">
        <v>44002.0</v>
      </c>
      <c r="B1999" s="14" t="s">
        <v>47</v>
      </c>
      <c r="C1999" s="51" t="s">
        <v>46</v>
      </c>
      <c r="D1999" s="51">
        <v>109644.7</v>
      </c>
      <c r="E1999" s="52">
        <f t="shared" si="1"/>
        <v>109644.7</v>
      </c>
      <c r="F1999" s="14" t="str">
        <f t="shared" si="2"/>
        <v>#N/A</v>
      </c>
      <c r="G1999" s="14" t="str">
        <f t="shared" si="3"/>
        <v>#N/A</v>
      </c>
      <c r="H1999" s="52">
        <f t="shared" si="4"/>
        <v>109644.7</v>
      </c>
      <c r="I1999" s="18">
        <v>16.9</v>
      </c>
      <c r="J1999" s="18"/>
    </row>
    <row r="2000">
      <c r="A2000" s="6">
        <v>44003.0</v>
      </c>
      <c r="B2000" s="14" t="s">
        <v>47</v>
      </c>
      <c r="C2000" s="51" t="s">
        <v>46</v>
      </c>
      <c r="D2000" s="51">
        <v>121528.4</v>
      </c>
      <c r="E2000" s="52">
        <f t="shared" si="1"/>
        <v>121528.4</v>
      </c>
      <c r="F2000" s="14" t="str">
        <f t="shared" si="2"/>
        <v>#N/A</v>
      </c>
      <c r="G2000" s="14" t="str">
        <f t="shared" si="3"/>
        <v>#N/A</v>
      </c>
      <c r="H2000" s="52">
        <f t="shared" si="4"/>
        <v>121528.4</v>
      </c>
      <c r="I2000" s="18">
        <v>12.0</v>
      </c>
      <c r="J2000" s="18"/>
    </row>
    <row r="2001">
      <c r="A2001" s="6">
        <v>44004.0</v>
      </c>
      <c r="B2001" s="14" t="s">
        <v>47</v>
      </c>
      <c r="C2001" s="51" t="s">
        <v>46</v>
      </c>
      <c r="D2001" s="51">
        <v>136373.4</v>
      </c>
      <c r="E2001" s="52">
        <f t="shared" si="1"/>
        <v>136373.4</v>
      </c>
      <c r="F2001" s="14" t="str">
        <f t="shared" si="2"/>
        <v>#N/A</v>
      </c>
      <c r="G2001" s="14" t="str">
        <f t="shared" si="3"/>
        <v>#N/A</v>
      </c>
      <c r="H2001" s="52">
        <f t="shared" si="4"/>
        <v>136373.4</v>
      </c>
      <c r="I2001" s="18">
        <v>13.0</v>
      </c>
      <c r="J2001" s="18"/>
    </row>
    <row r="2002">
      <c r="A2002" s="6">
        <v>44005.0</v>
      </c>
      <c r="B2002" s="14" t="s">
        <v>47</v>
      </c>
      <c r="C2002" s="51" t="s">
        <v>46</v>
      </c>
      <c r="D2002" s="51">
        <v>131904.7</v>
      </c>
      <c r="E2002" s="52">
        <f t="shared" si="1"/>
        <v>131904.7</v>
      </c>
      <c r="F2002" s="14" t="str">
        <f t="shared" si="2"/>
        <v>#N/A</v>
      </c>
      <c r="G2002" s="14" t="str">
        <f t="shared" si="3"/>
        <v>#N/A</v>
      </c>
      <c r="H2002" s="52">
        <f t="shared" si="4"/>
        <v>131904.7</v>
      </c>
      <c r="I2002" s="18">
        <v>14.4</v>
      </c>
      <c r="J2002" s="18"/>
    </row>
    <row r="2003">
      <c r="A2003" s="6">
        <v>44006.0</v>
      </c>
      <c r="B2003" s="14" t="s">
        <v>47</v>
      </c>
      <c r="C2003" s="51" t="s">
        <v>46</v>
      </c>
      <c r="D2003" s="51">
        <v>133100.9</v>
      </c>
      <c r="E2003" s="52">
        <f t="shared" si="1"/>
        <v>133100.9</v>
      </c>
      <c r="F2003" s="14" t="str">
        <f t="shared" si="2"/>
        <v>#N/A</v>
      </c>
      <c r="G2003" s="14" t="str">
        <f t="shared" si="3"/>
        <v>#N/A</v>
      </c>
      <c r="H2003" s="52">
        <f t="shared" si="4"/>
        <v>133100.9</v>
      </c>
      <c r="I2003" s="18">
        <v>14.9</v>
      </c>
      <c r="J2003" s="18"/>
    </row>
    <row r="2004">
      <c r="A2004" s="6">
        <v>44007.0</v>
      </c>
      <c r="B2004" s="14" t="s">
        <v>47</v>
      </c>
      <c r="C2004" s="51" t="s">
        <v>46</v>
      </c>
      <c r="D2004" s="51">
        <v>131466.2</v>
      </c>
      <c r="E2004" s="52">
        <f t="shared" si="1"/>
        <v>131466.2</v>
      </c>
      <c r="F2004" s="14" t="str">
        <f t="shared" si="2"/>
        <v>#N/A</v>
      </c>
      <c r="G2004" s="14" t="str">
        <f t="shared" si="3"/>
        <v>#N/A</v>
      </c>
      <c r="H2004" s="52">
        <f t="shared" si="4"/>
        <v>131466.2</v>
      </c>
      <c r="I2004" s="18">
        <v>15.9</v>
      </c>
      <c r="J2004" s="18"/>
    </row>
    <row r="2005">
      <c r="A2005" s="6">
        <v>44008.0</v>
      </c>
      <c r="B2005" s="14" t="s">
        <v>46</v>
      </c>
      <c r="C2005" s="51" t="s">
        <v>46</v>
      </c>
      <c r="D2005" s="51">
        <v>136872.6</v>
      </c>
      <c r="E2005" s="60" t="str">
        <f t="shared" si="1"/>
        <v>#N/A</v>
      </c>
      <c r="F2005" s="52">
        <f t="shared" si="2"/>
        <v>136872.6</v>
      </c>
      <c r="G2005" s="14" t="str">
        <f t="shared" si="3"/>
        <v>#N/A</v>
      </c>
      <c r="H2005" s="52">
        <f t="shared" si="4"/>
        <v>136872.6</v>
      </c>
      <c r="I2005" s="18">
        <v>13.8</v>
      </c>
      <c r="J2005" s="18"/>
    </row>
    <row r="2006">
      <c r="A2006" s="6">
        <v>44009.0</v>
      </c>
      <c r="B2006" s="14" t="s">
        <v>46</v>
      </c>
      <c r="C2006" s="51" t="s">
        <v>46</v>
      </c>
      <c r="D2006" s="51">
        <v>126938.5</v>
      </c>
      <c r="E2006" s="60" t="str">
        <f t="shared" si="1"/>
        <v>#N/A</v>
      </c>
      <c r="F2006" s="52">
        <f t="shared" si="2"/>
        <v>126938.5</v>
      </c>
      <c r="G2006" s="14" t="str">
        <f t="shared" si="3"/>
        <v>#N/A</v>
      </c>
      <c r="H2006" s="52">
        <f t="shared" si="4"/>
        <v>126938.5</v>
      </c>
      <c r="I2006" s="18">
        <v>13.1</v>
      </c>
      <c r="J2006" s="18"/>
    </row>
    <row r="2007">
      <c r="A2007" s="6">
        <v>44010.0</v>
      </c>
      <c r="B2007" s="14" t="s">
        <v>46</v>
      </c>
      <c r="C2007" s="51" t="s">
        <v>46</v>
      </c>
      <c r="D2007" s="51">
        <v>125830.8</v>
      </c>
      <c r="E2007" s="60" t="str">
        <f t="shared" si="1"/>
        <v>#N/A</v>
      </c>
      <c r="F2007" s="52">
        <f t="shared" si="2"/>
        <v>125830.8</v>
      </c>
      <c r="G2007" s="14" t="str">
        <f t="shared" si="3"/>
        <v>#N/A</v>
      </c>
      <c r="H2007" s="52">
        <f t="shared" si="4"/>
        <v>125830.8</v>
      </c>
      <c r="I2007" s="18">
        <v>12.5</v>
      </c>
      <c r="J2007" s="18"/>
    </row>
    <row r="2008">
      <c r="A2008" s="6">
        <v>44011.0</v>
      </c>
      <c r="B2008" s="14" t="s">
        <v>46</v>
      </c>
      <c r="C2008" s="51" t="s">
        <v>46</v>
      </c>
      <c r="D2008" s="51">
        <v>141432.0</v>
      </c>
      <c r="E2008" s="60" t="str">
        <f t="shared" si="1"/>
        <v>#N/A</v>
      </c>
      <c r="F2008" s="52">
        <f t="shared" si="2"/>
        <v>141432</v>
      </c>
      <c r="G2008" s="14" t="str">
        <f t="shared" si="3"/>
        <v>#N/A</v>
      </c>
      <c r="H2008" s="52">
        <f t="shared" si="4"/>
        <v>141432</v>
      </c>
      <c r="I2008" s="18">
        <v>15.4</v>
      </c>
      <c r="J2008" s="18"/>
    </row>
    <row r="2009">
      <c r="A2009" s="6">
        <v>44012.0</v>
      </c>
      <c r="B2009" s="14" t="s">
        <v>46</v>
      </c>
      <c r="C2009" s="51" t="s">
        <v>46</v>
      </c>
      <c r="D2009" s="51">
        <v>137644.9</v>
      </c>
      <c r="E2009" s="60" t="str">
        <f t="shared" si="1"/>
        <v>#N/A</v>
      </c>
      <c r="F2009" s="52">
        <f t="shared" si="2"/>
        <v>137644.9</v>
      </c>
      <c r="G2009" s="14" t="str">
        <f t="shared" si="3"/>
        <v>#N/A</v>
      </c>
      <c r="H2009" s="52">
        <f t="shared" si="4"/>
        <v>137644.9</v>
      </c>
      <c r="I2009" s="18">
        <v>15.2</v>
      </c>
      <c r="J2009" s="18"/>
    </row>
    <row r="2010">
      <c r="A2010" s="6">
        <v>44013.0</v>
      </c>
      <c r="B2010" s="14" t="s">
        <v>46</v>
      </c>
      <c r="C2010" s="51" t="s">
        <v>46</v>
      </c>
      <c r="D2010" s="51">
        <v>126614.7</v>
      </c>
      <c r="E2010" s="60" t="str">
        <f t="shared" si="1"/>
        <v>#N/A</v>
      </c>
      <c r="F2010" s="52">
        <f t="shared" si="2"/>
        <v>126614.7</v>
      </c>
      <c r="G2010" s="14" t="str">
        <f t="shared" si="3"/>
        <v>#N/A</v>
      </c>
      <c r="H2010" s="52">
        <f t="shared" si="4"/>
        <v>126614.7</v>
      </c>
      <c r="I2010" s="18">
        <v>17.4</v>
      </c>
      <c r="J2010" s="18"/>
    </row>
    <row r="2011">
      <c r="A2011" s="6">
        <v>44014.0</v>
      </c>
      <c r="B2011" s="14" t="s">
        <v>46</v>
      </c>
      <c r="C2011" s="51" t="s">
        <v>46</v>
      </c>
      <c r="D2011" s="51">
        <v>131372.7</v>
      </c>
      <c r="E2011" s="60" t="str">
        <f t="shared" si="1"/>
        <v>#N/A</v>
      </c>
      <c r="F2011" s="52">
        <f t="shared" si="2"/>
        <v>131372.7</v>
      </c>
      <c r="G2011" s="14" t="str">
        <f t="shared" si="3"/>
        <v>#N/A</v>
      </c>
      <c r="H2011" s="52">
        <f t="shared" si="4"/>
        <v>131372.7</v>
      </c>
      <c r="I2011" s="18">
        <v>15.1</v>
      </c>
      <c r="J2011" s="18"/>
    </row>
    <row r="2012">
      <c r="A2012" s="6">
        <v>44015.0</v>
      </c>
      <c r="B2012" s="14" t="s">
        <v>46</v>
      </c>
      <c r="C2012" s="51" t="s">
        <v>46</v>
      </c>
      <c r="D2012" s="51">
        <v>143010.3</v>
      </c>
      <c r="E2012" s="60" t="str">
        <f t="shared" si="1"/>
        <v>#N/A</v>
      </c>
      <c r="F2012" s="52">
        <f t="shared" si="2"/>
        <v>143010.3</v>
      </c>
      <c r="G2012" s="14" t="str">
        <f t="shared" si="3"/>
        <v>#N/A</v>
      </c>
      <c r="H2012" s="52">
        <f t="shared" si="4"/>
        <v>143010.3</v>
      </c>
      <c r="I2012" s="18">
        <v>10.3</v>
      </c>
      <c r="J2012" s="18"/>
    </row>
    <row r="2013">
      <c r="A2013" s="6">
        <v>44016.0</v>
      </c>
      <c r="B2013" s="14" t="s">
        <v>46</v>
      </c>
      <c r="C2013" s="51" t="s">
        <v>46</v>
      </c>
      <c r="D2013" s="51">
        <v>125400.3</v>
      </c>
      <c r="E2013" s="60" t="str">
        <f t="shared" si="1"/>
        <v>#N/A</v>
      </c>
      <c r="F2013" s="52">
        <f t="shared" si="2"/>
        <v>125400.3</v>
      </c>
      <c r="G2013" s="14" t="str">
        <f t="shared" si="3"/>
        <v>#N/A</v>
      </c>
      <c r="H2013" s="52">
        <f t="shared" si="4"/>
        <v>125400.3</v>
      </c>
      <c r="I2013" s="18">
        <v>14.5</v>
      </c>
      <c r="J2013" s="18"/>
    </row>
    <row r="2014">
      <c r="A2014" s="6">
        <v>44017.0</v>
      </c>
      <c r="B2014" s="14" t="s">
        <v>46</v>
      </c>
      <c r="C2014" s="51" t="s">
        <v>46</v>
      </c>
      <c r="D2014" s="51">
        <v>118507.8</v>
      </c>
      <c r="E2014" s="60" t="str">
        <f t="shared" si="1"/>
        <v>#N/A</v>
      </c>
      <c r="F2014" s="52">
        <f t="shared" si="2"/>
        <v>118507.8</v>
      </c>
      <c r="G2014" s="14" t="str">
        <f t="shared" si="3"/>
        <v>#N/A</v>
      </c>
      <c r="H2014" s="52">
        <f t="shared" si="4"/>
        <v>118507.8</v>
      </c>
      <c r="I2014" s="18">
        <v>12.5</v>
      </c>
      <c r="J2014" s="18"/>
    </row>
    <row r="2015">
      <c r="A2015" s="6">
        <v>44018.0</v>
      </c>
      <c r="B2015" s="14" t="s">
        <v>46</v>
      </c>
      <c r="C2015" s="51" t="s">
        <v>46</v>
      </c>
      <c r="D2015" s="51">
        <v>136255.3</v>
      </c>
      <c r="E2015" s="60" t="str">
        <f t="shared" si="1"/>
        <v>#N/A</v>
      </c>
      <c r="F2015" s="52">
        <f t="shared" si="2"/>
        <v>136255.3</v>
      </c>
      <c r="G2015" s="14" t="str">
        <f t="shared" si="3"/>
        <v>#N/A</v>
      </c>
      <c r="H2015" s="52">
        <f t="shared" si="4"/>
        <v>136255.3</v>
      </c>
      <c r="I2015" s="18">
        <v>13.1</v>
      </c>
      <c r="J2015" s="18"/>
    </row>
    <row r="2016">
      <c r="A2016" s="6">
        <v>44019.0</v>
      </c>
      <c r="B2016" s="14" t="s">
        <v>46</v>
      </c>
      <c r="C2016" s="51" t="s">
        <v>46</v>
      </c>
      <c r="D2016" s="51">
        <v>140264.5</v>
      </c>
      <c r="E2016" s="60" t="str">
        <f t="shared" si="1"/>
        <v>#N/A</v>
      </c>
      <c r="F2016" s="52">
        <f t="shared" si="2"/>
        <v>140264.5</v>
      </c>
      <c r="G2016" s="14" t="str">
        <f t="shared" si="3"/>
        <v>#N/A</v>
      </c>
      <c r="H2016" s="52">
        <f t="shared" si="4"/>
        <v>140264.5</v>
      </c>
      <c r="I2016" s="18">
        <v>11.8</v>
      </c>
      <c r="J2016" s="18"/>
    </row>
    <row r="2017">
      <c r="A2017" s="6">
        <v>44020.0</v>
      </c>
      <c r="B2017" s="14" t="s">
        <v>46</v>
      </c>
      <c r="C2017" s="51" t="s">
        <v>46</v>
      </c>
      <c r="D2017" s="51">
        <v>138627.1</v>
      </c>
      <c r="E2017" s="60" t="str">
        <f t="shared" si="1"/>
        <v>#N/A</v>
      </c>
      <c r="F2017" s="52">
        <f t="shared" si="2"/>
        <v>138627.1</v>
      </c>
      <c r="G2017" s="14" t="str">
        <f t="shared" si="3"/>
        <v>#N/A</v>
      </c>
      <c r="H2017" s="52">
        <f t="shared" si="4"/>
        <v>138627.1</v>
      </c>
      <c r="I2017" s="18">
        <v>15.7</v>
      </c>
      <c r="J2017" s="18"/>
    </row>
    <row r="2018">
      <c r="A2018" s="6">
        <v>44021.0</v>
      </c>
      <c r="B2018" s="14" t="s">
        <v>46</v>
      </c>
      <c r="C2018" s="51" t="s">
        <v>46</v>
      </c>
      <c r="D2018" s="51">
        <v>135266.2</v>
      </c>
      <c r="E2018" s="60" t="str">
        <f t="shared" si="1"/>
        <v>#N/A</v>
      </c>
      <c r="F2018" s="52">
        <f t="shared" si="2"/>
        <v>135266.2</v>
      </c>
      <c r="G2018" s="14" t="str">
        <f t="shared" si="3"/>
        <v>#N/A</v>
      </c>
      <c r="H2018" s="52">
        <f t="shared" si="4"/>
        <v>135266.2</v>
      </c>
      <c r="I2018" s="18">
        <v>17.2</v>
      </c>
      <c r="J2018" s="18"/>
    </row>
    <row r="2019">
      <c r="A2019" s="6">
        <v>44022.0</v>
      </c>
      <c r="B2019" s="14" t="s">
        <v>46</v>
      </c>
      <c r="C2019" s="51" t="s">
        <v>46</v>
      </c>
      <c r="D2019" s="51">
        <v>134041.2</v>
      </c>
      <c r="E2019" s="60" t="str">
        <f t="shared" si="1"/>
        <v>#N/A</v>
      </c>
      <c r="F2019" s="52">
        <f t="shared" si="2"/>
        <v>134041.2</v>
      </c>
      <c r="G2019" s="14" t="str">
        <f t="shared" si="3"/>
        <v>#N/A</v>
      </c>
      <c r="H2019" s="52">
        <f t="shared" si="4"/>
        <v>134041.2</v>
      </c>
      <c r="I2019" s="18">
        <v>16.9</v>
      </c>
      <c r="J2019" s="18"/>
    </row>
    <row r="2020">
      <c r="A2020" s="6">
        <v>44023.0</v>
      </c>
      <c r="B2020" s="14" t="s">
        <v>46</v>
      </c>
      <c r="C2020" s="51" t="s">
        <v>46</v>
      </c>
      <c r="D2020" s="51">
        <v>130089.0</v>
      </c>
      <c r="E2020" s="60" t="str">
        <f t="shared" si="1"/>
        <v>#N/A</v>
      </c>
      <c r="F2020" s="52">
        <f t="shared" si="2"/>
        <v>130089</v>
      </c>
      <c r="G2020" s="14" t="str">
        <f t="shared" si="3"/>
        <v>#N/A</v>
      </c>
      <c r="H2020" s="52">
        <f t="shared" si="4"/>
        <v>130089</v>
      </c>
      <c r="I2020" s="18">
        <v>11.4</v>
      </c>
      <c r="J2020" s="18"/>
    </row>
    <row r="2021">
      <c r="A2021" s="6">
        <v>44024.0</v>
      </c>
      <c r="B2021" s="14" t="s">
        <v>46</v>
      </c>
      <c r="C2021" s="51" t="s">
        <v>46</v>
      </c>
      <c r="D2021" s="51">
        <v>118837.1</v>
      </c>
      <c r="E2021" s="60" t="str">
        <f t="shared" si="1"/>
        <v>#N/A</v>
      </c>
      <c r="F2021" s="52">
        <f t="shared" si="2"/>
        <v>118837.1</v>
      </c>
      <c r="G2021" s="14" t="str">
        <f t="shared" si="3"/>
        <v>#N/A</v>
      </c>
      <c r="H2021" s="52">
        <f t="shared" si="4"/>
        <v>118837.1</v>
      </c>
      <c r="I2021" s="18">
        <v>14.2</v>
      </c>
      <c r="J2021" s="18"/>
    </row>
    <row r="2022">
      <c r="A2022" s="6">
        <v>44025.0</v>
      </c>
      <c r="B2022" s="14" t="s">
        <v>46</v>
      </c>
      <c r="C2022" s="51" t="s">
        <v>46</v>
      </c>
      <c r="D2022" s="51">
        <v>130119.4</v>
      </c>
      <c r="E2022" s="60" t="str">
        <f t="shared" si="1"/>
        <v>#N/A</v>
      </c>
      <c r="F2022" s="52">
        <f t="shared" si="2"/>
        <v>130119.4</v>
      </c>
      <c r="G2022" s="14" t="str">
        <f t="shared" si="3"/>
        <v>#N/A</v>
      </c>
      <c r="H2022" s="52">
        <f t="shared" si="4"/>
        <v>130119.4</v>
      </c>
      <c r="I2022" s="18">
        <v>15.1</v>
      </c>
      <c r="J2022" s="18"/>
    </row>
    <row r="2023">
      <c r="A2023" s="6">
        <v>44026.0</v>
      </c>
      <c r="B2023" s="14" t="s">
        <v>47</v>
      </c>
      <c r="C2023" s="51" t="s">
        <v>46</v>
      </c>
      <c r="D2023" s="51">
        <v>133668.9</v>
      </c>
      <c r="E2023" s="52">
        <f t="shared" si="1"/>
        <v>133668.9</v>
      </c>
      <c r="F2023" s="14" t="str">
        <f t="shared" si="2"/>
        <v>#N/A</v>
      </c>
      <c r="G2023" s="14" t="str">
        <f t="shared" si="3"/>
        <v>#N/A</v>
      </c>
      <c r="H2023" s="52">
        <f t="shared" si="4"/>
        <v>133668.9</v>
      </c>
      <c r="I2023" s="18">
        <v>14.2</v>
      </c>
      <c r="J2023" s="18"/>
    </row>
    <row r="2024">
      <c r="A2024" s="6">
        <v>44027.0</v>
      </c>
      <c r="B2024" s="14" t="s">
        <v>47</v>
      </c>
      <c r="C2024" s="51" t="s">
        <v>46</v>
      </c>
      <c r="D2024" s="51">
        <v>135296.8</v>
      </c>
      <c r="E2024" s="52">
        <f t="shared" si="1"/>
        <v>135296.8</v>
      </c>
      <c r="F2024" s="14" t="str">
        <f t="shared" si="2"/>
        <v>#N/A</v>
      </c>
      <c r="G2024" s="14" t="str">
        <f t="shared" si="3"/>
        <v>#N/A</v>
      </c>
      <c r="H2024" s="52">
        <f t="shared" si="4"/>
        <v>135296.8</v>
      </c>
      <c r="I2024" s="18">
        <v>14.7</v>
      </c>
      <c r="J2024" s="18"/>
    </row>
    <row r="2025">
      <c r="A2025" s="6">
        <v>44028.0</v>
      </c>
      <c r="B2025" s="14" t="s">
        <v>47</v>
      </c>
      <c r="C2025" s="51" t="s">
        <v>46</v>
      </c>
      <c r="D2025" s="51">
        <v>143158.9</v>
      </c>
      <c r="E2025" s="52">
        <f t="shared" si="1"/>
        <v>143158.9</v>
      </c>
      <c r="F2025" s="14" t="str">
        <f t="shared" si="2"/>
        <v>#N/A</v>
      </c>
      <c r="G2025" s="14" t="str">
        <f t="shared" si="3"/>
        <v>#N/A</v>
      </c>
      <c r="H2025" s="52">
        <f t="shared" si="4"/>
        <v>143158.9</v>
      </c>
      <c r="I2025" s="18">
        <v>11.5</v>
      </c>
      <c r="J2025" s="18"/>
    </row>
    <row r="2026">
      <c r="A2026" s="6">
        <v>44029.0</v>
      </c>
      <c r="B2026" s="14" t="s">
        <v>47</v>
      </c>
      <c r="C2026" s="51" t="s">
        <v>46</v>
      </c>
      <c r="D2026" s="51">
        <v>143109.4</v>
      </c>
      <c r="E2026" s="52">
        <f t="shared" si="1"/>
        <v>143109.4</v>
      </c>
      <c r="F2026" s="14" t="str">
        <f t="shared" si="2"/>
        <v>#N/A</v>
      </c>
      <c r="G2026" s="14" t="str">
        <f t="shared" si="3"/>
        <v>#N/A</v>
      </c>
      <c r="H2026" s="52">
        <f t="shared" si="4"/>
        <v>143109.4</v>
      </c>
      <c r="I2026" s="18">
        <v>12.8</v>
      </c>
      <c r="J2026" s="18"/>
    </row>
    <row r="2027">
      <c r="A2027" s="6">
        <v>44030.0</v>
      </c>
      <c r="B2027" s="14" t="s">
        <v>47</v>
      </c>
      <c r="C2027" s="51" t="s">
        <v>46</v>
      </c>
      <c r="D2027" s="51">
        <v>125303.9</v>
      </c>
      <c r="E2027" s="52">
        <f t="shared" si="1"/>
        <v>125303.9</v>
      </c>
      <c r="F2027" s="14" t="str">
        <f t="shared" si="2"/>
        <v>#N/A</v>
      </c>
      <c r="G2027" s="14" t="str">
        <f t="shared" si="3"/>
        <v>#N/A</v>
      </c>
      <c r="H2027" s="52">
        <f t="shared" si="4"/>
        <v>125303.9</v>
      </c>
      <c r="I2027" s="18">
        <v>12.5</v>
      </c>
      <c r="J2027" s="18"/>
    </row>
    <row r="2028">
      <c r="A2028" s="6">
        <v>44031.0</v>
      </c>
      <c r="B2028" s="14" t="s">
        <v>47</v>
      </c>
      <c r="C2028" s="51" t="s">
        <v>46</v>
      </c>
      <c r="D2028" s="51">
        <v>114065.3</v>
      </c>
      <c r="E2028" s="52">
        <f t="shared" si="1"/>
        <v>114065.3</v>
      </c>
      <c r="F2028" s="14" t="str">
        <f t="shared" si="2"/>
        <v>#N/A</v>
      </c>
      <c r="G2028" s="14" t="str">
        <f t="shared" si="3"/>
        <v>#N/A</v>
      </c>
      <c r="H2028" s="52">
        <f t="shared" si="4"/>
        <v>114065.3</v>
      </c>
      <c r="I2028" s="18">
        <v>15.3</v>
      </c>
      <c r="J2028" s="18"/>
    </row>
    <row r="2029">
      <c r="A2029" s="6">
        <v>44032.0</v>
      </c>
      <c r="B2029" s="14" t="s">
        <v>47</v>
      </c>
      <c r="C2029" s="51" t="s">
        <v>46</v>
      </c>
      <c r="D2029" s="51">
        <v>132894.4</v>
      </c>
      <c r="E2029" s="52">
        <f t="shared" si="1"/>
        <v>132894.4</v>
      </c>
      <c r="F2029" s="14" t="str">
        <f t="shared" si="2"/>
        <v>#N/A</v>
      </c>
      <c r="G2029" s="14" t="str">
        <f t="shared" si="3"/>
        <v>#N/A</v>
      </c>
      <c r="H2029" s="52">
        <f t="shared" si="4"/>
        <v>132894.4</v>
      </c>
      <c r="I2029" s="18">
        <v>13.8</v>
      </c>
      <c r="J2029" s="18"/>
    </row>
    <row r="2030">
      <c r="A2030" s="6">
        <v>44033.0</v>
      </c>
      <c r="B2030" s="14" t="s">
        <v>47</v>
      </c>
      <c r="C2030" s="51" t="s">
        <v>46</v>
      </c>
      <c r="D2030" s="51">
        <v>140086.1</v>
      </c>
      <c r="E2030" s="52">
        <f t="shared" si="1"/>
        <v>140086.1</v>
      </c>
      <c r="F2030" s="14" t="str">
        <f t="shared" si="2"/>
        <v>#N/A</v>
      </c>
      <c r="G2030" s="14" t="str">
        <f t="shared" si="3"/>
        <v>#N/A</v>
      </c>
      <c r="H2030" s="52">
        <f t="shared" si="4"/>
        <v>140086.1</v>
      </c>
      <c r="I2030" s="18">
        <v>12.9</v>
      </c>
      <c r="J2030" s="18"/>
    </row>
    <row r="2031">
      <c r="A2031" s="6">
        <v>44034.0</v>
      </c>
      <c r="B2031" s="14" t="s">
        <v>47</v>
      </c>
      <c r="C2031" s="51" t="s">
        <v>46</v>
      </c>
      <c r="D2031" s="51">
        <v>138666.1</v>
      </c>
      <c r="E2031" s="52">
        <f t="shared" si="1"/>
        <v>138666.1</v>
      </c>
      <c r="F2031" s="14" t="str">
        <f t="shared" si="2"/>
        <v>#N/A</v>
      </c>
      <c r="G2031" s="14" t="str">
        <f t="shared" si="3"/>
        <v>#N/A</v>
      </c>
      <c r="H2031" s="52">
        <f t="shared" si="4"/>
        <v>138666.1</v>
      </c>
      <c r="I2031" s="18">
        <v>13.3</v>
      </c>
      <c r="J2031" s="18"/>
    </row>
    <row r="2032">
      <c r="A2032" s="6">
        <v>44035.0</v>
      </c>
      <c r="B2032" s="14" t="s">
        <v>47</v>
      </c>
      <c r="C2032" s="51" t="s">
        <v>46</v>
      </c>
      <c r="D2032" s="51">
        <v>142476.4</v>
      </c>
      <c r="E2032" s="52">
        <f t="shared" si="1"/>
        <v>142476.4</v>
      </c>
      <c r="F2032" s="14" t="str">
        <f t="shared" si="2"/>
        <v>#N/A</v>
      </c>
      <c r="G2032" s="14" t="str">
        <f t="shared" si="3"/>
        <v>#N/A</v>
      </c>
      <c r="H2032" s="52">
        <f t="shared" si="4"/>
        <v>142476.4</v>
      </c>
      <c r="I2032" s="18">
        <v>12.0</v>
      </c>
      <c r="J2032" s="18"/>
    </row>
    <row r="2033">
      <c r="A2033" s="6">
        <v>44036.0</v>
      </c>
      <c r="B2033" s="14" t="s">
        <v>47</v>
      </c>
      <c r="C2033" s="51" t="s">
        <v>46</v>
      </c>
      <c r="D2033" s="51">
        <v>133822.7</v>
      </c>
      <c r="E2033" s="52">
        <f t="shared" si="1"/>
        <v>133822.7</v>
      </c>
      <c r="F2033" s="14" t="str">
        <f t="shared" si="2"/>
        <v>#N/A</v>
      </c>
      <c r="G2033" s="14" t="str">
        <f t="shared" si="3"/>
        <v>#N/A</v>
      </c>
      <c r="H2033" s="52">
        <f t="shared" si="4"/>
        <v>133822.7</v>
      </c>
      <c r="I2033" s="18">
        <v>13.5</v>
      </c>
      <c r="J2033" s="18"/>
    </row>
    <row r="2034">
      <c r="A2034" s="6">
        <v>44037.0</v>
      </c>
      <c r="B2034" s="14" t="s">
        <v>47</v>
      </c>
      <c r="C2034" s="51" t="s">
        <v>46</v>
      </c>
      <c r="D2034" s="51">
        <v>128417.2</v>
      </c>
      <c r="E2034" s="52">
        <f t="shared" si="1"/>
        <v>128417.2</v>
      </c>
      <c r="F2034" s="14" t="str">
        <f t="shared" si="2"/>
        <v>#N/A</v>
      </c>
      <c r="G2034" s="14" t="str">
        <f t="shared" si="3"/>
        <v>#N/A</v>
      </c>
      <c r="H2034" s="52">
        <f t="shared" si="4"/>
        <v>128417.2</v>
      </c>
      <c r="I2034" s="18">
        <v>12.2</v>
      </c>
      <c r="J2034" s="18"/>
    </row>
    <row r="2035">
      <c r="A2035" s="6">
        <v>44038.0</v>
      </c>
      <c r="B2035" s="14" t="s">
        <v>47</v>
      </c>
      <c r="C2035" s="51" t="s">
        <v>46</v>
      </c>
      <c r="D2035" s="51">
        <v>123014.6</v>
      </c>
      <c r="E2035" s="52">
        <f t="shared" si="1"/>
        <v>123014.6</v>
      </c>
      <c r="F2035" s="14" t="str">
        <f t="shared" si="2"/>
        <v>#N/A</v>
      </c>
      <c r="G2035" s="14" t="str">
        <f t="shared" si="3"/>
        <v>#N/A</v>
      </c>
      <c r="H2035" s="52">
        <f t="shared" si="4"/>
        <v>123014.6</v>
      </c>
      <c r="I2035" s="18">
        <v>12.8</v>
      </c>
      <c r="J2035" s="18"/>
    </row>
    <row r="2036">
      <c r="A2036" s="6">
        <v>44039.0</v>
      </c>
      <c r="B2036" s="14" t="s">
        <v>47</v>
      </c>
      <c r="C2036" s="51" t="s">
        <v>46</v>
      </c>
      <c r="D2036" s="51">
        <v>132571.3</v>
      </c>
      <c r="E2036" s="52">
        <f t="shared" si="1"/>
        <v>132571.3</v>
      </c>
      <c r="F2036" s="14" t="str">
        <f t="shared" si="2"/>
        <v>#N/A</v>
      </c>
      <c r="G2036" s="14" t="str">
        <f t="shared" si="3"/>
        <v>#N/A</v>
      </c>
      <c r="H2036" s="52">
        <f t="shared" si="4"/>
        <v>132571.3</v>
      </c>
      <c r="I2036" s="18">
        <v>13.5</v>
      </c>
      <c r="J2036" s="18"/>
    </row>
    <row r="2037">
      <c r="A2037" s="6">
        <v>44040.0</v>
      </c>
      <c r="B2037" s="14" t="s">
        <v>47</v>
      </c>
      <c r="C2037" s="51" t="s">
        <v>46</v>
      </c>
      <c r="D2037" s="51">
        <v>132720.4</v>
      </c>
      <c r="E2037" s="52">
        <f t="shared" si="1"/>
        <v>132720.4</v>
      </c>
      <c r="F2037" s="14" t="str">
        <f t="shared" si="2"/>
        <v>#N/A</v>
      </c>
      <c r="G2037" s="14" t="str">
        <f t="shared" si="3"/>
        <v>#N/A</v>
      </c>
      <c r="H2037" s="52">
        <f t="shared" si="4"/>
        <v>132720.4</v>
      </c>
      <c r="I2037" s="18">
        <v>15.6</v>
      </c>
      <c r="J2037" s="18"/>
    </row>
    <row r="2038">
      <c r="A2038" s="6">
        <v>44041.0</v>
      </c>
      <c r="B2038" s="14" t="s">
        <v>47</v>
      </c>
      <c r="C2038" s="51" t="s">
        <v>46</v>
      </c>
      <c r="D2038" s="51">
        <v>130547.7</v>
      </c>
      <c r="E2038" s="52">
        <f t="shared" si="1"/>
        <v>130547.7</v>
      </c>
      <c r="F2038" s="14" t="str">
        <f t="shared" si="2"/>
        <v>#N/A</v>
      </c>
      <c r="G2038" s="14" t="str">
        <f t="shared" si="3"/>
        <v>#N/A</v>
      </c>
      <c r="H2038" s="52">
        <f t="shared" si="4"/>
        <v>130547.7</v>
      </c>
      <c r="I2038" s="18">
        <v>16.3</v>
      </c>
      <c r="J2038" s="18"/>
    </row>
    <row r="2039">
      <c r="A2039" s="6">
        <v>44042.0</v>
      </c>
      <c r="B2039" s="14" t="s">
        <v>47</v>
      </c>
      <c r="C2039" s="51" t="s">
        <v>46</v>
      </c>
      <c r="D2039" s="51">
        <v>132583.6</v>
      </c>
      <c r="E2039" s="52">
        <f t="shared" si="1"/>
        <v>132583.6</v>
      </c>
      <c r="F2039" s="14" t="str">
        <f t="shared" si="2"/>
        <v>#N/A</v>
      </c>
      <c r="G2039" s="14" t="str">
        <f t="shared" si="3"/>
        <v>#N/A</v>
      </c>
      <c r="H2039" s="52">
        <f t="shared" si="4"/>
        <v>132583.6</v>
      </c>
      <c r="I2039" s="18">
        <v>14.2</v>
      </c>
      <c r="J2039" s="18"/>
    </row>
    <row r="2040">
      <c r="A2040" s="6">
        <v>44043.0</v>
      </c>
      <c r="B2040" s="14" t="s">
        <v>47</v>
      </c>
      <c r="C2040" s="51" t="s">
        <v>46</v>
      </c>
      <c r="D2040" s="51">
        <v>132105.8</v>
      </c>
      <c r="E2040" s="52">
        <f t="shared" si="1"/>
        <v>132105.8</v>
      </c>
      <c r="F2040" s="14" t="str">
        <f t="shared" si="2"/>
        <v>#N/A</v>
      </c>
      <c r="G2040" s="14" t="str">
        <f t="shared" si="3"/>
        <v>#N/A</v>
      </c>
      <c r="H2040" s="52">
        <f t="shared" si="4"/>
        <v>132105.8</v>
      </c>
      <c r="I2040" s="18">
        <v>17.1</v>
      </c>
      <c r="J2040" s="18"/>
    </row>
    <row r="2041">
      <c r="A2041" s="6">
        <v>44044.0</v>
      </c>
      <c r="B2041" s="14" t="s">
        <v>47</v>
      </c>
      <c r="C2041" s="51" t="s">
        <v>46</v>
      </c>
      <c r="D2041" s="51">
        <v>111590.7</v>
      </c>
      <c r="E2041" s="52">
        <f t="shared" si="1"/>
        <v>111590.7</v>
      </c>
      <c r="F2041" s="14" t="str">
        <f t="shared" si="2"/>
        <v>#N/A</v>
      </c>
      <c r="G2041" s="14" t="str">
        <f t="shared" si="3"/>
        <v>#N/A</v>
      </c>
      <c r="H2041" s="52">
        <f t="shared" si="4"/>
        <v>111590.7</v>
      </c>
      <c r="I2041" s="18">
        <v>16.4</v>
      </c>
      <c r="J2041" s="18"/>
    </row>
    <row r="2042">
      <c r="A2042" s="6">
        <v>44045.0</v>
      </c>
      <c r="B2042" s="14" t="s">
        <v>47</v>
      </c>
      <c r="C2042" s="51" t="s">
        <v>46</v>
      </c>
      <c r="D2042" s="51">
        <v>109935.3</v>
      </c>
      <c r="E2042" s="52">
        <f t="shared" si="1"/>
        <v>109935.3</v>
      </c>
      <c r="F2042" s="14" t="str">
        <f t="shared" si="2"/>
        <v>#N/A</v>
      </c>
      <c r="G2042" s="14" t="str">
        <f t="shared" si="3"/>
        <v>#N/A</v>
      </c>
      <c r="H2042" s="52">
        <f t="shared" si="4"/>
        <v>109935.3</v>
      </c>
      <c r="I2042" s="18">
        <v>18.2</v>
      </c>
      <c r="J2042" s="18"/>
    </row>
    <row r="2043">
      <c r="A2043" s="6">
        <v>44046.0</v>
      </c>
      <c r="B2043" s="14" t="s">
        <v>47</v>
      </c>
      <c r="C2043" s="51" t="s">
        <v>46</v>
      </c>
      <c r="D2043" s="51">
        <v>127930.4</v>
      </c>
      <c r="E2043" s="52">
        <f t="shared" si="1"/>
        <v>127930.4</v>
      </c>
      <c r="F2043" s="14" t="str">
        <f t="shared" si="2"/>
        <v>#N/A</v>
      </c>
      <c r="G2043" s="14" t="str">
        <f t="shared" si="3"/>
        <v>#N/A</v>
      </c>
      <c r="H2043" s="52">
        <f t="shared" si="4"/>
        <v>127930.4</v>
      </c>
      <c r="I2043" s="18">
        <v>16.0</v>
      </c>
      <c r="J2043" s="18"/>
    </row>
    <row r="2044">
      <c r="A2044" s="6">
        <v>44047.0</v>
      </c>
      <c r="B2044" s="14" t="s">
        <v>46</v>
      </c>
      <c r="C2044" s="51" t="s">
        <v>46</v>
      </c>
      <c r="D2044" s="51">
        <v>140042.1</v>
      </c>
      <c r="E2044" s="60" t="str">
        <f t="shared" si="1"/>
        <v>#N/A</v>
      </c>
      <c r="F2044" s="52">
        <f t="shared" si="2"/>
        <v>140042.1</v>
      </c>
      <c r="G2044" s="14" t="str">
        <f t="shared" si="3"/>
        <v>#N/A</v>
      </c>
      <c r="H2044" s="52">
        <f t="shared" si="4"/>
        <v>140042.1</v>
      </c>
      <c r="I2044" s="18">
        <v>10.5</v>
      </c>
      <c r="J2044" s="18"/>
    </row>
    <row r="2045">
      <c r="A2045" s="6">
        <v>44048.0</v>
      </c>
      <c r="B2045" s="14" t="s">
        <v>46</v>
      </c>
      <c r="C2045" s="51" t="s">
        <v>46</v>
      </c>
      <c r="D2045" s="51">
        <v>140205.3</v>
      </c>
      <c r="E2045" s="60" t="str">
        <f t="shared" si="1"/>
        <v>#N/A</v>
      </c>
      <c r="F2045" s="52">
        <f t="shared" si="2"/>
        <v>140205.3</v>
      </c>
      <c r="G2045" s="14" t="str">
        <f t="shared" si="3"/>
        <v>#N/A</v>
      </c>
      <c r="H2045" s="52">
        <f t="shared" si="4"/>
        <v>140205.3</v>
      </c>
      <c r="I2045" s="18">
        <v>11.3</v>
      </c>
      <c r="J2045" s="18"/>
    </row>
    <row r="2046">
      <c r="A2046" s="6">
        <v>44049.0</v>
      </c>
      <c r="B2046" s="14" t="s">
        <v>46</v>
      </c>
      <c r="C2046" s="51" t="s">
        <v>46</v>
      </c>
      <c r="D2046" s="51">
        <v>140835.2</v>
      </c>
      <c r="E2046" s="60" t="str">
        <f t="shared" si="1"/>
        <v>#N/A</v>
      </c>
      <c r="F2046" s="52">
        <f t="shared" si="2"/>
        <v>140835.2</v>
      </c>
      <c r="G2046" s="14" t="str">
        <f t="shared" si="3"/>
        <v>#N/A</v>
      </c>
      <c r="H2046" s="52">
        <f t="shared" si="4"/>
        <v>140835.2</v>
      </c>
      <c r="I2046" s="18">
        <v>12.8</v>
      </c>
      <c r="J2046" s="18"/>
    </row>
    <row r="2047">
      <c r="A2047" s="6">
        <v>44050.0</v>
      </c>
      <c r="B2047" s="14" t="s">
        <v>46</v>
      </c>
      <c r="C2047" s="51" t="s">
        <v>46</v>
      </c>
      <c r="D2047" s="51">
        <v>144062.6</v>
      </c>
      <c r="E2047" s="60" t="str">
        <f t="shared" si="1"/>
        <v>#N/A</v>
      </c>
      <c r="F2047" s="52">
        <f t="shared" si="2"/>
        <v>144062.6</v>
      </c>
      <c r="G2047" s="14" t="str">
        <f t="shared" si="3"/>
        <v>#N/A</v>
      </c>
      <c r="H2047" s="52">
        <f t="shared" si="4"/>
        <v>144062.6</v>
      </c>
      <c r="I2047" s="18">
        <v>12.7</v>
      </c>
      <c r="J2047" s="18"/>
    </row>
    <row r="2048">
      <c r="A2048" s="6">
        <v>44051.0</v>
      </c>
      <c r="B2048" s="14" t="s">
        <v>46</v>
      </c>
      <c r="C2048" s="51" t="s">
        <v>46</v>
      </c>
      <c r="D2048" s="51">
        <v>121119.3</v>
      </c>
      <c r="E2048" s="60" t="str">
        <f t="shared" si="1"/>
        <v>#N/A</v>
      </c>
      <c r="F2048" s="52">
        <f t="shared" si="2"/>
        <v>121119.3</v>
      </c>
      <c r="G2048" s="14" t="str">
        <f t="shared" si="3"/>
        <v>#N/A</v>
      </c>
      <c r="H2048" s="52">
        <f t="shared" si="4"/>
        <v>121119.3</v>
      </c>
      <c r="I2048" s="18">
        <v>14.9</v>
      </c>
      <c r="J2048" s="18"/>
    </row>
    <row r="2049">
      <c r="A2049" s="6">
        <v>44052.0</v>
      </c>
      <c r="B2049" s="14" t="s">
        <v>46</v>
      </c>
      <c r="C2049" s="51" t="s">
        <v>46</v>
      </c>
      <c r="D2049" s="51">
        <v>111166.0</v>
      </c>
      <c r="E2049" s="60" t="str">
        <f t="shared" si="1"/>
        <v>#N/A</v>
      </c>
      <c r="F2049" s="52">
        <f t="shared" si="2"/>
        <v>111166</v>
      </c>
      <c r="G2049" s="14" t="str">
        <f t="shared" si="3"/>
        <v>#N/A</v>
      </c>
      <c r="H2049" s="52">
        <f t="shared" si="4"/>
        <v>111166</v>
      </c>
      <c r="I2049" s="18">
        <v>15.8</v>
      </c>
      <c r="J2049" s="18"/>
    </row>
    <row r="2050">
      <c r="A2050" s="6">
        <v>44053.0</v>
      </c>
      <c r="B2050" s="14" t="s">
        <v>46</v>
      </c>
      <c r="C2050" s="51" t="s">
        <v>46</v>
      </c>
      <c r="D2050" s="51">
        <v>125959.8</v>
      </c>
      <c r="E2050" s="60" t="str">
        <f t="shared" si="1"/>
        <v>#N/A</v>
      </c>
      <c r="F2050" s="52">
        <f t="shared" si="2"/>
        <v>125959.8</v>
      </c>
      <c r="G2050" s="14" t="str">
        <f t="shared" si="3"/>
        <v>#N/A</v>
      </c>
      <c r="H2050" s="52">
        <f t="shared" si="4"/>
        <v>125959.8</v>
      </c>
      <c r="I2050" s="18">
        <v>14.8</v>
      </c>
      <c r="J2050" s="18"/>
    </row>
    <row r="2051">
      <c r="A2051" s="6">
        <v>44054.0</v>
      </c>
      <c r="B2051" s="14" t="s">
        <v>46</v>
      </c>
      <c r="C2051" s="51" t="s">
        <v>46</v>
      </c>
      <c r="D2051" s="51">
        <v>130141.2</v>
      </c>
      <c r="E2051" s="60" t="str">
        <f t="shared" si="1"/>
        <v>#N/A</v>
      </c>
      <c r="F2051" s="52">
        <f t="shared" si="2"/>
        <v>130141.2</v>
      </c>
      <c r="G2051" s="14" t="str">
        <f t="shared" si="3"/>
        <v>#N/A</v>
      </c>
      <c r="H2051" s="52">
        <f t="shared" si="4"/>
        <v>130141.2</v>
      </c>
      <c r="I2051" s="18">
        <v>15.8</v>
      </c>
      <c r="J2051" s="18"/>
    </row>
    <row r="2052">
      <c r="A2052" s="6">
        <v>44055.0</v>
      </c>
      <c r="B2052" s="14" t="s">
        <v>46</v>
      </c>
      <c r="C2052" s="51" t="s">
        <v>46</v>
      </c>
      <c r="D2052" s="51">
        <v>127945.3</v>
      </c>
      <c r="E2052" s="60" t="str">
        <f t="shared" si="1"/>
        <v>#N/A</v>
      </c>
      <c r="F2052" s="52">
        <f t="shared" si="2"/>
        <v>127945.3</v>
      </c>
      <c r="G2052" s="14" t="str">
        <f t="shared" si="3"/>
        <v>#N/A</v>
      </c>
      <c r="H2052" s="52">
        <f t="shared" si="4"/>
        <v>127945.3</v>
      </c>
      <c r="I2052" s="18">
        <v>15.9</v>
      </c>
      <c r="J2052" s="18"/>
    </row>
    <row r="2053">
      <c r="A2053" s="6">
        <v>44056.0</v>
      </c>
      <c r="B2053" s="14" t="s">
        <v>46</v>
      </c>
      <c r="C2053" s="51" t="s">
        <v>46</v>
      </c>
      <c r="D2053" s="51">
        <v>121914.4</v>
      </c>
      <c r="E2053" s="60" t="str">
        <f t="shared" si="1"/>
        <v>#N/A</v>
      </c>
      <c r="F2053" s="52">
        <f t="shared" si="2"/>
        <v>121914.4</v>
      </c>
      <c r="G2053" s="14" t="str">
        <f t="shared" si="3"/>
        <v>#N/A</v>
      </c>
      <c r="H2053" s="52">
        <f t="shared" si="4"/>
        <v>121914.4</v>
      </c>
      <c r="I2053" s="18">
        <v>18.1</v>
      </c>
      <c r="J2053" s="18"/>
    </row>
    <row r="2054">
      <c r="A2054" s="6">
        <v>44057.0</v>
      </c>
      <c r="B2054" s="14" t="s">
        <v>46</v>
      </c>
      <c r="C2054" s="51" t="s">
        <v>46</v>
      </c>
      <c r="D2054" s="51">
        <v>124640.1</v>
      </c>
      <c r="E2054" s="60" t="str">
        <f t="shared" si="1"/>
        <v>#N/A</v>
      </c>
      <c r="F2054" s="52">
        <f t="shared" si="2"/>
        <v>124640.1</v>
      </c>
      <c r="G2054" s="14" t="str">
        <f t="shared" si="3"/>
        <v>#N/A</v>
      </c>
      <c r="H2054" s="52">
        <f t="shared" si="4"/>
        <v>124640.1</v>
      </c>
      <c r="I2054" s="18">
        <v>18.1</v>
      </c>
      <c r="J2054" s="18"/>
    </row>
    <row r="2055">
      <c r="A2055" s="6">
        <v>44058.0</v>
      </c>
      <c r="B2055" s="14" t="s">
        <v>46</v>
      </c>
      <c r="C2055" s="51" t="s">
        <v>46</v>
      </c>
      <c r="D2055" s="51">
        <v>113755.2</v>
      </c>
      <c r="E2055" s="60" t="str">
        <f t="shared" si="1"/>
        <v>#N/A</v>
      </c>
      <c r="F2055" s="52">
        <f t="shared" si="2"/>
        <v>113755.2</v>
      </c>
      <c r="G2055" s="14" t="str">
        <f t="shared" si="3"/>
        <v>#N/A</v>
      </c>
      <c r="H2055" s="52">
        <f t="shared" si="4"/>
        <v>113755.2</v>
      </c>
      <c r="I2055" s="18">
        <v>14.9</v>
      </c>
      <c r="J2055" s="18"/>
    </row>
    <row r="2056">
      <c r="A2056" s="6">
        <v>44059.0</v>
      </c>
      <c r="B2056" s="14" t="s">
        <v>46</v>
      </c>
      <c r="C2056" s="51" t="s">
        <v>46</v>
      </c>
      <c r="D2056" s="51">
        <v>111034.7</v>
      </c>
      <c r="E2056" s="60" t="str">
        <f t="shared" si="1"/>
        <v>#N/A</v>
      </c>
      <c r="F2056" s="52">
        <f t="shared" si="2"/>
        <v>111034.7</v>
      </c>
      <c r="G2056" s="14" t="str">
        <f t="shared" si="3"/>
        <v>#N/A</v>
      </c>
      <c r="H2056" s="52">
        <f t="shared" si="4"/>
        <v>111034.7</v>
      </c>
      <c r="I2056" s="18">
        <v>15.0</v>
      </c>
      <c r="J2056" s="18"/>
    </row>
    <row r="2057">
      <c r="A2057" s="6">
        <v>44060.0</v>
      </c>
      <c r="B2057" s="14" t="s">
        <v>46</v>
      </c>
      <c r="C2057" s="51" t="s">
        <v>46</v>
      </c>
      <c r="D2057" s="51">
        <v>121520.6</v>
      </c>
      <c r="E2057" s="60" t="str">
        <f t="shared" si="1"/>
        <v>#N/A</v>
      </c>
      <c r="F2057" s="52">
        <f t="shared" si="2"/>
        <v>121520.6</v>
      </c>
      <c r="G2057" s="14" t="str">
        <f t="shared" si="3"/>
        <v>#N/A</v>
      </c>
      <c r="H2057" s="52">
        <f t="shared" si="4"/>
        <v>121520.6</v>
      </c>
      <c r="I2057" s="18">
        <v>16.3</v>
      </c>
      <c r="J2057" s="18"/>
    </row>
    <row r="2058">
      <c r="A2058" s="6">
        <v>44061.0</v>
      </c>
      <c r="B2058" s="14" t="s">
        <v>46</v>
      </c>
      <c r="C2058" s="51" t="s">
        <v>46</v>
      </c>
      <c r="D2058" s="51">
        <v>119321.9</v>
      </c>
      <c r="E2058" s="60" t="str">
        <f t="shared" si="1"/>
        <v>#N/A</v>
      </c>
      <c r="F2058" s="52">
        <f t="shared" si="2"/>
        <v>119321.9</v>
      </c>
      <c r="G2058" s="14" t="str">
        <f t="shared" si="3"/>
        <v>#N/A</v>
      </c>
      <c r="H2058" s="52">
        <f t="shared" si="4"/>
        <v>119321.9</v>
      </c>
      <c r="I2058" s="18">
        <v>17.2</v>
      </c>
      <c r="J2058" s="18"/>
    </row>
    <row r="2059">
      <c r="A2059" s="6">
        <v>44062.0</v>
      </c>
      <c r="B2059" s="14" t="s">
        <v>46</v>
      </c>
      <c r="C2059" s="51" t="s">
        <v>46</v>
      </c>
      <c r="D2059" s="51">
        <v>129884.8</v>
      </c>
      <c r="E2059" s="60" t="str">
        <f t="shared" si="1"/>
        <v>#N/A</v>
      </c>
      <c r="F2059" s="52">
        <f t="shared" si="2"/>
        <v>129884.8</v>
      </c>
      <c r="G2059" s="14" t="str">
        <f t="shared" si="3"/>
        <v>#N/A</v>
      </c>
      <c r="H2059" s="52">
        <f t="shared" si="4"/>
        <v>129884.8</v>
      </c>
      <c r="I2059" s="18">
        <v>12.7</v>
      </c>
      <c r="J2059" s="18"/>
    </row>
    <row r="2060">
      <c r="A2060" s="6">
        <v>44063.0</v>
      </c>
      <c r="B2060" s="14" t="s">
        <v>46</v>
      </c>
      <c r="C2060" s="51" t="s">
        <v>46</v>
      </c>
      <c r="D2060" s="51">
        <v>123490.9</v>
      </c>
      <c r="E2060" s="60" t="str">
        <f t="shared" si="1"/>
        <v>#N/A</v>
      </c>
      <c r="F2060" s="52">
        <f t="shared" si="2"/>
        <v>123490.9</v>
      </c>
      <c r="G2060" s="14" t="str">
        <f t="shared" si="3"/>
        <v>#N/A</v>
      </c>
      <c r="H2060" s="52">
        <f t="shared" si="4"/>
        <v>123490.9</v>
      </c>
      <c r="I2060" s="18">
        <v>15.7</v>
      </c>
      <c r="J2060" s="18"/>
    </row>
    <row r="2061">
      <c r="A2061" s="6">
        <v>44064.0</v>
      </c>
      <c r="B2061" s="14" t="s">
        <v>46</v>
      </c>
      <c r="C2061" s="51" t="s">
        <v>46</v>
      </c>
      <c r="D2061" s="51">
        <v>125707.0</v>
      </c>
      <c r="E2061" s="60" t="str">
        <f t="shared" si="1"/>
        <v>#N/A</v>
      </c>
      <c r="F2061" s="52">
        <f t="shared" si="2"/>
        <v>125707</v>
      </c>
      <c r="G2061" s="14" t="str">
        <f t="shared" si="3"/>
        <v>#N/A</v>
      </c>
      <c r="H2061" s="52">
        <f t="shared" si="4"/>
        <v>125707</v>
      </c>
      <c r="I2061" s="18">
        <v>14.1</v>
      </c>
      <c r="J2061" s="18"/>
    </row>
    <row r="2062">
      <c r="A2062" s="6">
        <v>44065.0</v>
      </c>
      <c r="B2062" s="14" t="s">
        <v>46</v>
      </c>
      <c r="C2062" s="51" t="s">
        <v>46</v>
      </c>
      <c r="D2062" s="51">
        <v>127131.4</v>
      </c>
      <c r="E2062" s="60" t="str">
        <f t="shared" si="1"/>
        <v>#N/A</v>
      </c>
      <c r="F2062" s="52">
        <f t="shared" si="2"/>
        <v>127131.4</v>
      </c>
      <c r="G2062" s="14" t="str">
        <f t="shared" si="3"/>
        <v>#N/A</v>
      </c>
      <c r="H2062" s="52">
        <f t="shared" si="4"/>
        <v>127131.4</v>
      </c>
      <c r="I2062" s="18">
        <v>11.1</v>
      </c>
      <c r="J2062" s="18"/>
    </row>
    <row r="2063">
      <c r="A2063" s="6">
        <v>44066.0</v>
      </c>
      <c r="B2063" s="14" t="s">
        <v>46</v>
      </c>
      <c r="C2063" s="51" t="s">
        <v>46</v>
      </c>
      <c r="D2063" s="51">
        <v>117125.1</v>
      </c>
      <c r="E2063" s="60" t="str">
        <f t="shared" si="1"/>
        <v>#N/A</v>
      </c>
      <c r="F2063" s="52">
        <f t="shared" si="2"/>
        <v>117125.1</v>
      </c>
      <c r="G2063" s="14" t="str">
        <f t="shared" si="3"/>
        <v>#N/A</v>
      </c>
      <c r="H2063" s="52">
        <f t="shared" si="4"/>
        <v>117125.1</v>
      </c>
      <c r="I2063" s="18">
        <v>11.5</v>
      </c>
      <c r="J2063" s="18"/>
    </row>
    <row r="2064">
      <c r="A2064" s="6">
        <v>44067.0</v>
      </c>
      <c r="B2064" s="14" t="s">
        <v>46</v>
      </c>
      <c r="C2064" s="51" t="s">
        <v>46</v>
      </c>
      <c r="D2064" s="51">
        <v>134984.8</v>
      </c>
      <c r="E2064" s="60" t="str">
        <f t="shared" si="1"/>
        <v>#N/A</v>
      </c>
      <c r="F2064" s="52">
        <f t="shared" si="2"/>
        <v>134984.8</v>
      </c>
      <c r="G2064" s="14" t="str">
        <f t="shared" si="3"/>
        <v>#N/A</v>
      </c>
      <c r="H2064" s="52">
        <f t="shared" si="4"/>
        <v>134984.8</v>
      </c>
      <c r="I2064" s="18">
        <v>12.4</v>
      </c>
      <c r="J2064" s="18"/>
    </row>
    <row r="2065">
      <c r="A2065" s="6">
        <v>44068.0</v>
      </c>
      <c r="B2065" s="14" t="s">
        <v>46</v>
      </c>
      <c r="C2065" s="51" t="s">
        <v>46</v>
      </c>
      <c r="D2065" s="51">
        <v>138437.9</v>
      </c>
      <c r="E2065" s="60" t="str">
        <f t="shared" si="1"/>
        <v>#N/A</v>
      </c>
      <c r="F2065" s="52">
        <f t="shared" si="2"/>
        <v>138437.9</v>
      </c>
      <c r="G2065" s="14" t="str">
        <f t="shared" si="3"/>
        <v>#N/A</v>
      </c>
      <c r="H2065" s="52">
        <f t="shared" si="4"/>
        <v>138437.9</v>
      </c>
      <c r="I2065" s="18">
        <v>13.0</v>
      </c>
      <c r="J2065" s="18"/>
    </row>
    <row r="2066">
      <c r="A2066" s="6">
        <v>44069.0</v>
      </c>
      <c r="B2066" s="14" t="s">
        <v>46</v>
      </c>
      <c r="C2066" s="51" t="s">
        <v>46</v>
      </c>
      <c r="D2066" s="51">
        <v>129322.3</v>
      </c>
      <c r="E2066" s="60" t="str">
        <f t="shared" si="1"/>
        <v>#N/A</v>
      </c>
      <c r="F2066" s="52">
        <f t="shared" si="2"/>
        <v>129322.3</v>
      </c>
      <c r="G2066" s="14" t="str">
        <f t="shared" si="3"/>
        <v>#N/A</v>
      </c>
      <c r="H2066" s="52">
        <f t="shared" si="4"/>
        <v>129322.3</v>
      </c>
      <c r="I2066" s="18">
        <v>14.5</v>
      </c>
      <c r="J2066" s="18"/>
    </row>
    <row r="2067">
      <c r="A2067" s="6">
        <v>44070.0</v>
      </c>
      <c r="B2067" s="14" t="s">
        <v>46</v>
      </c>
      <c r="C2067" s="51" t="s">
        <v>46</v>
      </c>
      <c r="D2067" s="51">
        <v>119044.4</v>
      </c>
      <c r="E2067" s="60" t="str">
        <f t="shared" si="1"/>
        <v>#N/A</v>
      </c>
      <c r="F2067" s="52">
        <f t="shared" si="2"/>
        <v>119044.4</v>
      </c>
      <c r="G2067" s="14" t="str">
        <f t="shared" si="3"/>
        <v>#N/A</v>
      </c>
      <c r="H2067" s="52">
        <f t="shared" si="4"/>
        <v>119044.4</v>
      </c>
      <c r="I2067" s="18">
        <v>20.7</v>
      </c>
      <c r="J2067" s="18"/>
    </row>
    <row r="2068">
      <c r="A2068" s="6">
        <v>44071.0</v>
      </c>
      <c r="B2068" s="14" t="s">
        <v>46</v>
      </c>
      <c r="C2068" s="51" t="s">
        <v>46</v>
      </c>
      <c r="D2068" s="51">
        <v>118809.1</v>
      </c>
      <c r="E2068" s="60" t="str">
        <f t="shared" si="1"/>
        <v>#N/A</v>
      </c>
      <c r="F2068" s="52">
        <f t="shared" si="2"/>
        <v>118809.1</v>
      </c>
      <c r="G2068" s="14" t="str">
        <f t="shared" si="3"/>
        <v>#N/A</v>
      </c>
      <c r="H2068" s="52">
        <f t="shared" si="4"/>
        <v>118809.1</v>
      </c>
      <c r="I2068" s="18">
        <v>17.6</v>
      </c>
      <c r="J2068" s="18"/>
    </row>
    <row r="2069">
      <c r="A2069" s="6">
        <v>44072.0</v>
      </c>
      <c r="B2069" s="14" t="s">
        <v>46</v>
      </c>
      <c r="C2069" s="51" t="s">
        <v>46</v>
      </c>
      <c r="D2069" s="51">
        <v>100166.9</v>
      </c>
      <c r="E2069" s="60" t="str">
        <f t="shared" si="1"/>
        <v>#N/A</v>
      </c>
      <c r="F2069" s="52">
        <f t="shared" si="2"/>
        <v>100166.9</v>
      </c>
      <c r="G2069" s="14" t="str">
        <f t="shared" si="3"/>
        <v>#N/A</v>
      </c>
      <c r="H2069" s="52">
        <f t="shared" si="4"/>
        <v>100166.9</v>
      </c>
      <c r="I2069" s="18">
        <v>19.3</v>
      </c>
      <c r="J2069" s="18"/>
    </row>
    <row r="2070">
      <c r="A2070" s="6">
        <v>44073.0</v>
      </c>
      <c r="B2070" s="14" t="s">
        <v>46</v>
      </c>
      <c r="C2070" s="51" t="s">
        <v>46</v>
      </c>
      <c r="D2070" s="51">
        <v>98917.18</v>
      </c>
      <c r="E2070" s="60" t="str">
        <f t="shared" si="1"/>
        <v>#N/A</v>
      </c>
      <c r="F2070" s="52">
        <f t="shared" si="2"/>
        <v>98917.18</v>
      </c>
      <c r="G2070" s="14" t="str">
        <f t="shared" si="3"/>
        <v>#N/A</v>
      </c>
      <c r="H2070" s="52">
        <f t="shared" si="4"/>
        <v>98917.18</v>
      </c>
      <c r="I2070" s="18">
        <v>19.8</v>
      </c>
      <c r="J2070" s="18"/>
    </row>
    <row r="2071">
      <c r="A2071" s="6">
        <v>44074.0</v>
      </c>
      <c r="B2071" s="14" t="s">
        <v>46</v>
      </c>
      <c r="C2071" s="51" t="s">
        <v>46</v>
      </c>
      <c r="D2071" s="51">
        <v>121605.4</v>
      </c>
      <c r="E2071" s="60" t="str">
        <f t="shared" si="1"/>
        <v>#N/A</v>
      </c>
      <c r="F2071" s="52">
        <f t="shared" si="2"/>
        <v>121605.4</v>
      </c>
      <c r="G2071" s="14" t="str">
        <f t="shared" si="3"/>
        <v>#N/A</v>
      </c>
      <c r="H2071" s="52">
        <f t="shared" si="4"/>
        <v>121605.4</v>
      </c>
      <c r="I2071" s="18">
        <v>12.5</v>
      </c>
      <c r="J2071" s="18"/>
    </row>
    <row r="2072">
      <c r="A2072" s="6">
        <v>44075.0</v>
      </c>
      <c r="B2072" s="14" t="s">
        <v>46</v>
      </c>
      <c r="C2072" s="51" t="s">
        <v>46</v>
      </c>
      <c r="D2072" s="51">
        <v>119645.2</v>
      </c>
      <c r="E2072" s="60" t="str">
        <f t="shared" si="1"/>
        <v>#N/A</v>
      </c>
      <c r="F2072" s="52">
        <f t="shared" si="2"/>
        <v>119645.2</v>
      </c>
      <c r="G2072" s="14" t="str">
        <f t="shared" si="3"/>
        <v>#N/A</v>
      </c>
      <c r="H2072" s="52">
        <f t="shared" si="4"/>
        <v>119645.2</v>
      </c>
      <c r="I2072" s="18">
        <v>15.7</v>
      </c>
      <c r="J2072" s="18"/>
    </row>
    <row r="2073">
      <c r="A2073" s="6">
        <v>44076.0</v>
      </c>
      <c r="B2073" s="14" t="s">
        <v>46</v>
      </c>
      <c r="C2073" s="51" t="s">
        <v>46</v>
      </c>
      <c r="D2073" s="51">
        <v>113547.7</v>
      </c>
      <c r="E2073" s="60" t="str">
        <f t="shared" si="1"/>
        <v>#N/A</v>
      </c>
      <c r="F2073" s="52">
        <f t="shared" si="2"/>
        <v>113547.7</v>
      </c>
      <c r="G2073" s="14" t="str">
        <f t="shared" si="3"/>
        <v>#N/A</v>
      </c>
      <c r="H2073" s="52">
        <f t="shared" si="4"/>
        <v>113547.7</v>
      </c>
      <c r="I2073" s="18">
        <v>22.0</v>
      </c>
      <c r="J2073" s="18"/>
    </row>
    <row r="2074">
      <c r="A2074" s="6">
        <v>44077.0</v>
      </c>
      <c r="B2074" s="14" t="s">
        <v>46</v>
      </c>
      <c r="C2074" s="51" t="s">
        <v>46</v>
      </c>
      <c r="D2074" s="51">
        <v>109327.5</v>
      </c>
      <c r="E2074" s="60" t="str">
        <f t="shared" si="1"/>
        <v>#N/A</v>
      </c>
      <c r="F2074" s="52">
        <f t="shared" si="2"/>
        <v>109327.5</v>
      </c>
      <c r="G2074" s="14" t="str">
        <f t="shared" si="3"/>
        <v>#N/A</v>
      </c>
      <c r="H2074" s="52">
        <f t="shared" si="4"/>
        <v>109327.5</v>
      </c>
      <c r="I2074" s="18">
        <v>19.9</v>
      </c>
      <c r="J2074" s="18"/>
    </row>
    <row r="2075">
      <c r="A2075" s="6">
        <v>44078.0</v>
      </c>
      <c r="B2075" s="14" t="s">
        <v>46</v>
      </c>
      <c r="C2075" s="51" t="s">
        <v>46</v>
      </c>
      <c r="D2075" s="51">
        <v>114865.6</v>
      </c>
      <c r="E2075" s="60" t="str">
        <f t="shared" si="1"/>
        <v>#N/A</v>
      </c>
      <c r="F2075" s="52">
        <f t="shared" si="2"/>
        <v>114865.6</v>
      </c>
      <c r="G2075" s="14" t="str">
        <f t="shared" si="3"/>
        <v>#N/A</v>
      </c>
      <c r="H2075" s="52">
        <f t="shared" si="4"/>
        <v>114865.6</v>
      </c>
      <c r="I2075" s="18">
        <v>17.3</v>
      </c>
      <c r="J2075" s="18"/>
    </row>
    <row r="2076">
      <c r="A2076" s="6">
        <v>44079.0</v>
      </c>
      <c r="B2076" s="14" t="s">
        <v>46</v>
      </c>
      <c r="C2076" s="51" t="s">
        <v>46</v>
      </c>
      <c r="D2076" s="51">
        <v>105534.0</v>
      </c>
      <c r="E2076" s="60" t="str">
        <f t="shared" si="1"/>
        <v>#N/A</v>
      </c>
      <c r="F2076" s="52">
        <f t="shared" si="2"/>
        <v>105534</v>
      </c>
      <c r="G2076" s="14" t="str">
        <f t="shared" si="3"/>
        <v>#N/A</v>
      </c>
      <c r="H2076" s="52">
        <f t="shared" si="4"/>
        <v>105534</v>
      </c>
      <c r="I2076" s="18">
        <v>16.6</v>
      </c>
      <c r="J2076" s="18"/>
    </row>
    <row r="2077">
      <c r="A2077" s="6">
        <v>44080.0</v>
      </c>
      <c r="B2077" s="14" t="s">
        <v>46</v>
      </c>
      <c r="C2077" s="51" t="s">
        <v>46</v>
      </c>
      <c r="D2077" s="51">
        <v>95865.14</v>
      </c>
      <c r="E2077" s="60" t="str">
        <f t="shared" si="1"/>
        <v>#N/A</v>
      </c>
      <c r="F2077" s="52">
        <f t="shared" si="2"/>
        <v>95865.14</v>
      </c>
      <c r="G2077" s="14" t="str">
        <f t="shared" si="3"/>
        <v>#N/A</v>
      </c>
      <c r="H2077" s="52">
        <f t="shared" si="4"/>
        <v>95865.14</v>
      </c>
      <c r="I2077" s="18">
        <v>19.2</v>
      </c>
      <c r="J2077" s="18"/>
    </row>
    <row r="2078">
      <c r="A2078" s="6">
        <v>44081.0</v>
      </c>
      <c r="B2078" s="14" t="s">
        <v>46</v>
      </c>
      <c r="C2078" s="51" t="s">
        <v>46</v>
      </c>
      <c r="D2078" s="51">
        <v>99778.2</v>
      </c>
      <c r="E2078" s="60" t="str">
        <f t="shared" si="1"/>
        <v>#N/A</v>
      </c>
      <c r="F2078" s="52">
        <f t="shared" si="2"/>
        <v>99778.2</v>
      </c>
      <c r="G2078" s="14" t="str">
        <f t="shared" si="3"/>
        <v>#N/A</v>
      </c>
      <c r="H2078" s="52">
        <f t="shared" si="4"/>
        <v>99778.2</v>
      </c>
      <c r="I2078" s="18">
        <v>22.9</v>
      </c>
      <c r="J2078" s="18"/>
    </row>
    <row r="2079">
      <c r="A2079" s="6">
        <v>44082.0</v>
      </c>
      <c r="B2079" s="14" t="s">
        <v>46</v>
      </c>
      <c r="C2079" s="51" t="s">
        <v>46</v>
      </c>
      <c r="D2079" s="51">
        <v>112421.1</v>
      </c>
      <c r="E2079" s="60" t="str">
        <f t="shared" si="1"/>
        <v>#N/A</v>
      </c>
      <c r="F2079" s="52">
        <f t="shared" si="2"/>
        <v>112421.1</v>
      </c>
      <c r="G2079" s="14" t="str">
        <f t="shared" si="3"/>
        <v>#N/A</v>
      </c>
      <c r="H2079" s="52">
        <f t="shared" si="4"/>
        <v>112421.1</v>
      </c>
      <c r="I2079" s="18">
        <v>19.9</v>
      </c>
      <c r="J2079" s="18"/>
    </row>
    <row r="2080">
      <c r="A2080" s="6">
        <v>44083.0</v>
      </c>
      <c r="B2080" s="14" t="s">
        <v>46</v>
      </c>
      <c r="C2080" s="51" t="s">
        <v>46</v>
      </c>
      <c r="D2080" s="51">
        <v>112140.5</v>
      </c>
      <c r="E2080" s="60" t="str">
        <f t="shared" si="1"/>
        <v>#N/A</v>
      </c>
      <c r="F2080" s="52">
        <f t="shared" si="2"/>
        <v>112140.5</v>
      </c>
      <c r="G2080" s="14" t="str">
        <f t="shared" si="3"/>
        <v>#N/A</v>
      </c>
      <c r="H2080" s="52">
        <f t="shared" si="4"/>
        <v>112140.5</v>
      </c>
      <c r="I2080" s="18">
        <v>15.6</v>
      </c>
      <c r="J2080" s="18"/>
    </row>
    <row r="2081">
      <c r="A2081" s="6">
        <v>44084.0</v>
      </c>
      <c r="B2081" s="14" t="s">
        <v>46</v>
      </c>
      <c r="C2081" s="51" t="s">
        <v>46</v>
      </c>
      <c r="D2081" s="51">
        <v>109328.3</v>
      </c>
      <c r="E2081" s="60" t="str">
        <f t="shared" si="1"/>
        <v>#N/A</v>
      </c>
      <c r="F2081" s="52">
        <f t="shared" si="2"/>
        <v>109328.3</v>
      </c>
      <c r="G2081" s="14" t="str">
        <f t="shared" si="3"/>
        <v>#N/A</v>
      </c>
      <c r="H2081" s="52">
        <f t="shared" si="4"/>
        <v>109328.3</v>
      </c>
      <c r="I2081" s="18">
        <v>21.4</v>
      </c>
      <c r="J2081" s="18"/>
    </row>
    <row r="2082">
      <c r="A2082" s="6">
        <v>44085.0</v>
      </c>
      <c r="B2082" s="14" t="s">
        <v>46</v>
      </c>
      <c r="C2082" s="51" t="s">
        <v>46</v>
      </c>
      <c r="D2082" s="51">
        <v>106643.1</v>
      </c>
      <c r="E2082" s="60" t="str">
        <f t="shared" si="1"/>
        <v>#N/A</v>
      </c>
      <c r="F2082" s="52">
        <f t="shared" si="2"/>
        <v>106643.1</v>
      </c>
      <c r="G2082" s="14" t="str">
        <f t="shared" si="3"/>
        <v>#N/A</v>
      </c>
      <c r="H2082" s="52">
        <f t="shared" si="4"/>
        <v>106643.1</v>
      </c>
      <c r="I2082" s="18">
        <v>19.4</v>
      </c>
      <c r="J2082" s="18"/>
    </row>
    <row r="2083">
      <c r="A2083" s="6">
        <v>44086.0</v>
      </c>
      <c r="B2083" s="14" t="s">
        <v>46</v>
      </c>
      <c r="C2083" s="51" t="s">
        <v>46</v>
      </c>
      <c r="D2083" s="51">
        <v>111644.6</v>
      </c>
      <c r="E2083" s="60" t="str">
        <f t="shared" si="1"/>
        <v>#N/A</v>
      </c>
      <c r="F2083" s="52">
        <f t="shared" si="2"/>
        <v>111644.6</v>
      </c>
      <c r="G2083" s="14" t="str">
        <f t="shared" si="3"/>
        <v>#N/A</v>
      </c>
      <c r="H2083" s="52">
        <f t="shared" si="4"/>
        <v>111644.6</v>
      </c>
      <c r="I2083" s="18">
        <v>16.0</v>
      </c>
      <c r="J2083" s="18"/>
    </row>
    <row r="2084">
      <c r="A2084" s="6">
        <v>44087.0</v>
      </c>
      <c r="B2084" s="14" t="s">
        <v>46</v>
      </c>
      <c r="C2084" s="51" t="s">
        <v>46</v>
      </c>
      <c r="D2084" s="51">
        <v>96225.91</v>
      </c>
      <c r="E2084" s="60" t="str">
        <f t="shared" si="1"/>
        <v>#N/A</v>
      </c>
      <c r="F2084" s="52">
        <f t="shared" si="2"/>
        <v>96225.91</v>
      </c>
      <c r="G2084" s="14" t="str">
        <f t="shared" si="3"/>
        <v>#N/A</v>
      </c>
      <c r="H2084" s="52">
        <f t="shared" si="4"/>
        <v>96225.91</v>
      </c>
      <c r="I2084" s="18">
        <v>17.2</v>
      </c>
      <c r="J2084" s="18"/>
    </row>
    <row r="2085">
      <c r="A2085" s="6">
        <v>44088.0</v>
      </c>
      <c r="B2085" s="14" t="s">
        <v>46</v>
      </c>
      <c r="C2085" s="51" t="s">
        <v>46</v>
      </c>
      <c r="D2085" s="51">
        <v>107196.6</v>
      </c>
      <c r="E2085" s="60" t="str">
        <f t="shared" si="1"/>
        <v>#N/A</v>
      </c>
      <c r="F2085" s="52">
        <f t="shared" si="2"/>
        <v>107196.6</v>
      </c>
      <c r="G2085" s="14" t="str">
        <f t="shared" si="3"/>
        <v>#N/A</v>
      </c>
      <c r="H2085" s="52">
        <f t="shared" si="4"/>
        <v>107196.6</v>
      </c>
      <c r="I2085" s="18">
        <v>16.6</v>
      </c>
      <c r="J2085" s="18"/>
    </row>
    <row r="2086">
      <c r="A2086" s="6">
        <v>44089.0</v>
      </c>
      <c r="B2086" s="14" t="s">
        <v>46</v>
      </c>
      <c r="C2086" s="51" t="s">
        <v>46</v>
      </c>
      <c r="D2086" s="51">
        <v>113008.8</v>
      </c>
      <c r="E2086" s="60" t="str">
        <f t="shared" si="1"/>
        <v>#N/A</v>
      </c>
      <c r="F2086" s="52">
        <f t="shared" si="2"/>
        <v>113008.8</v>
      </c>
      <c r="G2086" s="14" t="str">
        <f t="shared" si="3"/>
        <v>#N/A</v>
      </c>
      <c r="H2086" s="52">
        <f t="shared" si="4"/>
        <v>113008.8</v>
      </c>
      <c r="I2086" s="18">
        <v>15.8</v>
      </c>
      <c r="J2086" s="18"/>
    </row>
    <row r="2087">
      <c r="A2087" s="6">
        <v>44090.0</v>
      </c>
      <c r="B2087" s="14" t="s">
        <v>46</v>
      </c>
      <c r="C2087" s="51" t="s">
        <v>46</v>
      </c>
      <c r="D2087" s="51">
        <v>110807.7</v>
      </c>
      <c r="E2087" s="60" t="str">
        <f t="shared" si="1"/>
        <v>#N/A</v>
      </c>
      <c r="F2087" s="52">
        <f t="shared" si="2"/>
        <v>110807.7</v>
      </c>
      <c r="G2087" s="14" t="str">
        <f t="shared" si="3"/>
        <v>#N/A</v>
      </c>
      <c r="H2087" s="52">
        <f t="shared" si="4"/>
        <v>110807.7</v>
      </c>
      <c r="I2087" s="18">
        <v>22.8</v>
      </c>
      <c r="J2087" s="18"/>
    </row>
    <row r="2088">
      <c r="A2088" s="6">
        <v>44091.0</v>
      </c>
      <c r="B2088" s="14" t="s">
        <v>46</v>
      </c>
      <c r="C2088" s="51" t="s">
        <v>46</v>
      </c>
      <c r="D2088" s="51">
        <v>115643.4</v>
      </c>
      <c r="E2088" s="60" t="str">
        <f t="shared" si="1"/>
        <v>#N/A</v>
      </c>
      <c r="F2088" s="52">
        <f t="shared" si="2"/>
        <v>115643.4</v>
      </c>
      <c r="G2088" s="14" t="str">
        <f t="shared" si="3"/>
        <v>#N/A</v>
      </c>
      <c r="H2088" s="52">
        <f t="shared" si="4"/>
        <v>115643.4</v>
      </c>
      <c r="I2088" s="18">
        <v>15.5</v>
      </c>
      <c r="J2088" s="18"/>
    </row>
    <row r="2089">
      <c r="A2089" s="6">
        <v>44092.0</v>
      </c>
      <c r="B2089" s="14" t="s">
        <v>46</v>
      </c>
      <c r="C2089" s="51" t="s">
        <v>46</v>
      </c>
      <c r="D2089" s="51">
        <v>112335.7</v>
      </c>
      <c r="E2089" s="60" t="str">
        <f t="shared" si="1"/>
        <v>#N/A</v>
      </c>
      <c r="F2089" s="52">
        <f t="shared" si="2"/>
        <v>112335.7</v>
      </c>
      <c r="G2089" s="14" t="str">
        <f t="shared" si="3"/>
        <v>#N/A</v>
      </c>
      <c r="H2089" s="52">
        <f t="shared" si="4"/>
        <v>112335.7</v>
      </c>
      <c r="I2089" s="18">
        <v>18.7</v>
      </c>
      <c r="J2089" s="18"/>
    </row>
    <row r="2090">
      <c r="A2090" s="6">
        <v>44093.0</v>
      </c>
      <c r="B2090" s="14" t="s">
        <v>46</v>
      </c>
      <c r="C2090" s="51" t="s">
        <v>46</v>
      </c>
      <c r="D2090" s="51">
        <v>93384.0</v>
      </c>
      <c r="E2090" s="60" t="str">
        <f t="shared" si="1"/>
        <v>#N/A</v>
      </c>
      <c r="F2090" s="52">
        <f t="shared" si="2"/>
        <v>93384</v>
      </c>
      <c r="G2090" s="14" t="str">
        <f t="shared" si="3"/>
        <v>#N/A</v>
      </c>
      <c r="H2090" s="52">
        <f t="shared" si="4"/>
        <v>93384</v>
      </c>
      <c r="I2090" s="18">
        <v>26.3</v>
      </c>
      <c r="J2090" s="18"/>
    </row>
    <row r="2091">
      <c r="A2091" s="6">
        <v>44094.0</v>
      </c>
      <c r="B2091" s="14" t="s">
        <v>46</v>
      </c>
      <c r="C2091" s="51" t="s">
        <v>46</v>
      </c>
      <c r="D2091" s="51">
        <v>86891.23</v>
      </c>
      <c r="E2091" s="60" t="str">
        <f t="shared" si="1"/>
        <v>#N/A</v>
      </c>
      <c r="F2091" s="52">
        <f t="shared" si="2"/>
        <v>86891.23</v>
      </c>
      <c r="G2091" s="14" t="str">
        <f t="shared" si="3"/>
        <v>#N/A</v>
      </c>
      <c r="H2091" s="52">
        <f t="shared" si="4"/>
        <v>86891.23</v>
      </c>
      <c r="I2091" s="18">
        <v>22.0</v>
      </c>
      <c r="J2091" s="18"/>
    </row>
    <row r="2092">
      <c r="A2092" s="6">
        <v>44095.0</v>
      </c>
      <c r="B2092" s="14" t="s">
        <v>46</v>
      </c>
      <c r="C2092" s="51" t="s">
        <v>46</v>
      </c>
      <c r="D2092" s="51">
        <v>100978.0</v>
      </c>
      <c r="E2092" s="60" t="str">
        <f t="shared" si="1"/>
        <v>#N/A</v>
      </c>
      <c r="F2092" s="52">
        <f t="shared" si="2"/>
        <v>100978</v>
      </c>
      <c r="G2092" s="14" t="str">
        <f t="shared" si="3"/>
        <v>#N/A</v>
      </c>
      <c r="H2092" s="52">
        <f t="shared" si="4"/>
        <v>100978</v>
      </c>
      <c r="I2092" s="18">
        <v>19.8</v>
      </c>
      <c r="J2092" s="18"/>
    </row>
    <row r="2093">
      <c r="A2093" s="6">
        <v>44096.0</v>
      </c>
      <c r="B2093" s="14" t="s">
        <v>46</v>
      </c>
      <c r="C2093" s="51" t="s">
        <v>46</v>
      </c>
      <c r="D2093" s="51">
        <v>103200.6</v>
      </c>
      <c r="E2093" s="60" t="str">
        <f t="shared" si="1"/>
        <v>#N/A</v>
      </c>
      <c r="F2093" s="52">
        <f t="shared" si="2"/>
        <v>103200.6</v>
      </c>
      <c r="G2093" s="14" t="str">
        <f t="shared" si="3"/>
        <v>#N/A</v>
      </c>
      <c r="H2093" s="52">
        <f t="shared" si="4"/>
        <v>103200.6</v>
      </c>
      <c r="I2093" s="18">
        <v>18.9</v>
      </c>
      <c r="J2093" s="18"/>
    </row>
    <row r="2094">
      <c r="A2094" s="6">
        <v>44097.0</v>
      </c>
      <c r="B2094" s="14" t="s">
        <v>46</v>
      </c>
      <c r="C2094" s="51" t="s">
        <v>46</v>
      </c>
      <c r="D2094" s="51">
        <v>112412.4</v>
      </c>
      <c r="E2094" s="60" t="str">
        <f t="shared" si="1"/>
        <v>#N/A</v>
      </c>
      <c r="F2094" s="52">
        <f t="shared" si="2"/>
        <v>112412.4</v>
      </c>
      <c r="G2094" s="14" t="str">
        <f t="shared" si="3"/>
        <v>#N/A</v>
      </c>
      <c r="H2094" s="52">
        <f t="shared" si="4"/>
        <v>112412.4</v>
      </c>
      <c r="I2094" s="18">
        <v>15.1</v>
      </c>
      <c r="J2094" s="18"/>
    </row>
    <row r="2095">
      <c r="A2095" s="6">
        <v>44098.0</v>
      </c>
      <c r="B2095" s="14" t="s">
        <v>46</v>
      </c>
      <c r="C2095" s="51" t="s">
        <v>46</v>
      </c>
      <c r="D2095" s="51">
        <v>117535.7</v>
      </c>
      <c r="E2095" s="60" t="str">
        <f t="shared" si="1"/>
        <v>#N/A</v>
      </c>
      <c r="F2095" s="52">
        <f t="shared" si="2"/>
        <v>117535.7</v>
      </c>
      <c r="G2095" s="14" t="str">
        <f t="shared" si="3"/>
        <v>#N/A</v>
      </c>
      <c r="H2095" s="52">
        <f t="shared" si="4"/>
        <v>117535.7</v>
      </c>
      <c r="I2095" s="18">
        <v>15.0</v>
      </c>
      <c r="J2095" s="18"/>
    </row>
    <row r="2096">
      <c r="A2096" s="6">
        <v>44099.0</v>
      </c>
      <c r="B2096" s="14" t="s">
        <v>46</v>
      </c>
      <c r="C2096" s="51" t="s">
        <v>46</v>
      </c>
      <c r="D2096" s="51">
        <v>126354.7</v>
      </c>
      <c r="E2096" s="60" t="str">
        <f t="shared" si="1"/>
        <v>#N/A</v>
      </c>
      <c r="F2096" s="52">
        <f t="shared" si="2"/>
        <v>126354.7</v>
      </c>
      <c r="G2096" s="14" t="str">
        <f t="shared" si="3"/>
        <v>#N/A</v>
      </c>
      <c r="H2096" s="52">
        <f t="shared" si="4"/>
        <v>126354.7</v>
      </c>
      <c r="I2096" s="18">
        <v>11.9</v>
      </c>
      <c r="J2096" s="18"/>
    </row>
    <row r="2097">
      <c r="A2097" s="6">
        <v>44100.0</v>
      </c>
      <c r="B2097" s="14" t="s">
        <v>46</v>
      </c>
      <c r="C2097" s="51" t="s">
        <v>46</v>
      </c>
      <c r="D2097" s="51">
        <v>106695.0</v>
      </c>
      <c r="E2097" s="60" t="str">
        <f t="shared" si="1"/>
        <v>#N/A</v>
      </c>
      <c r="F2097" s="52">
        <f t="shared" si="2"/>
        <v>106695</v>
      </c>
      <c r="G2097" s="14" t="str">
        <f t="shared" si="3"/>
        <v>#N/A</v>
      </c>
      <c r="H2097" s="52">
        <f t="shared" si="4"/>
        <v>106695</v>
      </c>
      <c r="I2097" s="18">
        <v>13.4</v>
      </c>
      <c r="J2097" s="18"/>
    </row>
    <row r="2098">
      <c r="A2098" s="6">
        <v>44101.0</v>
      </c>
      <c r="B2098" s="14" t="s">
        <v>46</v>
      </c>
      <c r="C2098" s="51" t="s">
        <v>46</v>
      </c>
      <c r="D2098" s="51">
        <v>101703.5</v>
      </c>
      <c r="E2098" s="60" t="str">
        <f t="shared" si="1"/>
        <v>#N/A</v>
      </c>
      <c r="F2098" s="52">
        <f t="shared" si="2"/>
        <v>101703.5</v>
      </c>
      <c r="G2098" s="14" t="str">
        <f t="shared" si="3"/>
        <v>#N/A</v>
      </c>
      <c r="H2098" s="52">
        <f t="shared" si="4"/>
        <v>101703.5</v>
      </c>
      <c r="I2098" s="18">
        <v>13.4</v>
      </c>
      <c r="J2098" s="18"/>
    </row>
    <row r="2099">
      <c r="A2099" s="6">
        <v>44102.0</v>
      </c>
      <c r="B2099" s="14" t="s">
        <v>46</v>
      </c>
      <c r="C2099" s="51" t="s">
        <v>46</v>
      </c>
      <c r="D2099" s="51">
        <v>114651.1</v>
      </c>
      <c r="E2099" s="60" t="str">
        <f t="shared" si="1"/>
        <v>#N/A</v>
      </c>
      <c r="F2099" s="52">
        <f t="shared" si="2"/>
        <v>114651.1</v>
      </c>
      <c r="G2099" s="14" t="str">
        <f t="shared" si="3"/>
        <v>#N/A</v>
      </c>
      <c r="H2099" s="52">
        <f t="shared" si="4"/>
        <v>114651.1</v>
      </c>
      <c r="I2099" s="18">
        <v>13.6</v>
      </c>
      <c r="J2099" s="18"/>
    </row>
    <row r="2100">
      <c r="A2100" s="6">
        <v>44103.0</v>
      </c>
      <c r="B2100" s="14" t="s">
        <v>46</v>
      </c>
      <c r="C2100" s="51" t="s">
        <v>46</v>
      </c>
      <c r="D2100" s="51">
        <v>112076.5</v>
      </c>
      <c r="E2100" s="60" t="str">
        <f t="shared" si="1"/>
        <v>#N/A</v>
      </c>
      <c r="F2100" s="52">
        <f t="shared" si="2"/>
        <v>112076.5</v>
      </c>
      <c r="G2100" s="14" t="str">
        <f t="shared" si="3"/>
        <v>#N/A</v>
      </c>
      <c r="H2100" s="52">
        <f t="shared" si="4"/>
        <v>112076.5</v>
      </c>
      <c r="I2100" s="18">
        <v>21.0</v>
      </c>
      <c r="J2100" s="18"/>
    </row>
    <row r="2101">
      <c r="A2101" s="6">
        <v>44104.0</v>
      </c>
      <c r="B2101" s="14" t="s">
        <v>46</v>
      </c>
      <c r="C2101" s="51" t="s">
        <v>46</v>
      </c>
      <c r="D2101" s="51">
        <v>113620.2</v>
      </c>
      <c r="E2101" s="60" t="str">
        <f t="shared" si="1"/>
        <v>#N/A</v>
      </c>
      <c r="F2101" s="52">
        <f t="shared" si="2"/>
        <v>113620.2</v>
      </c>
      <c r="G2101" s="14" t="str">
        <f t="shared" si="3"/>
        <v>#N/A</v>
      </c>
      <c r="H2101" s="52">
        <f t="shared" si="4"/>
        <v>113620.2</v>
      </c>
      <c r="I2101" s="18">
        <v>19.4</v>
      </c>
      <c r="J2101" s="18"/>
    </row>
    <row r="2102">
      <c r="A2102" s="6">
        <v>44105.0</v>
      </c>
      <c r="B2102" s="14" t="s">
        <v>46</v>
      </c>
      <c r="C2102" s="51" t="s">
        <v>46</v>
      </c>
      <c r="D2102" s="51">
        <v>106641.8</v>
      </c>
      <c r="E2102" s="60" t="str">
        <f t="shared" si="1"/>
        <v>#N/A</v>
      </c>
      <c r="F2102" s="52">
        <f t="shared" si="2"/>
        <v>106641.8</v>
      </c>
      <c r="G2102" s="14" t="str">
        <f t="shared" si="3"/>
        <v>#N/A</v>
      </c>
      <c r="H2102" s="52">
        <f t="shared" si="4"/>
        <v>106641.8</v>
      </c>
      <c r="I2102" s="18">
        <v>19.5</v>
      </c>
      <c r="J2102" s="18"/>
    </row>
    <row r="2103">
      <c r="A2103" s="6">
        <v>44106.0</v>
      </c>
      <c r="B2103" s="14" t="s">
        <v>46</v>
      </c>
      <c r="C2103" s="51" t="s">
        <v>46</v>
      </c>
      <c r="D2103" s="51">
        <v>99585.84</v>
      </c>
      <c r="E2103" s="60" t="str">
        <f t="shared" si="1"/>
        <v>#N/A</v>
      </c>
      <c r="F2103" s="52">
        <f t="shared" si="2"/>
        <v>99585.84</v>
      </c>
      <c r="G2103" s="14" t="str">
        <f t="shared" si="3"/>
        <v>#N/A</v>
      </c>
      <c r="H2103" s="52">
        <f t="shared" si="4"/>
        <v>99585.84</v>
      </c>
      <c r="I2103" s="18">
        <v>26.0</v>
      </c>
      <c r="J2103" s="18"/>
    </row>
    <row r="2104">
      <c r="A2104" s="6">
        <v>44107.0</v>
      </c>
      <c r="B2104" s="14" t="s">
        <v>46</v>
      </c>
      <c r="C2104" s="51" t="s">
        <v>46</v>
      </c>
      <c r="D2104" s="51">
        <v>92277.03</v>
      </c>
      <c r="E2104" s="60" t="str">
        <f t="shared" si="1"/>
        <v>#N/A</v>
      </c>
      <c r="F2104" s="52">
        <f t="shared" si="2"/>
        <v>92277.03</v>
      </c>
      <c r="G2104" s="14" t="str">
        <f t="shared" si="3"/>
        <v>#N/A</v>
      </c>
      <c r="H2104" s="52">
        <f t="shared" si="4"/>
        <v>92277.03</v>
      </c>
      <c r="I2104" s="18">
        <v>29.4</v>
      </c>
      <c r="J2104" s="18"/>
    </row>
    <row r="2105">
      <c r="A2105" s="6">
        <v>44108.0</v>
      </c>
      <c r="B2105" s="14" t="s">
        <v>46</v>
      </c>
      <c r="C2105" s="51" t="s">
        <v>46</v>
      </c>
      <c r="D2105" s="51">
        <v>94081.57</v>
      </c>
      <c r="E2105" s="60" t="str">
        <f t="shared" si="1"/>
        <v>#N/A</v>
      </c>
      <c r="F2105" s="52">
        <f t="shared" si="2"/>
        <v>94081.57</v>
      </c>
      <c r="G2105" s="14" t="str">
        <f t="shared" si="3"/>
        <v>#N/A</v>
      </c>
      <c r="H2105" s="52">
        <f t="shared" si="4"/>
        <v>94081.57</v>
      </c>
      <c r="I2105" s="18">
        <v>29.5</v>
      </c>
      <c r="J2105" s="18"/>
    </row>
    <row r="2106">
      <c r="A2106" s="6">
        <v>44109.0</v>
      </c>
      <c r="B2106" s="14" t="s">
        <v>46</v>
      </c>
      <c r="C2106" s="51" t="s">
        <v>46</v>
      </c>
      <c r="D2106" s="51">
        <v>113610.0</v>
      </c>
      <c r="E2106" s="60" t="str">
        <f t="shared" si="1"/>
        <v>#N/A</v>
      </c>
      <c r="F2106" s="52">
        <f t="shared" si="2"/>
        <v>113610</v>
      </c>
      <c r="G2106" s="14" t="str">
        <f t="shared" si="3"/>
        <v>#N/A</v>
      </c>
      <c r="H2106" s="52">
        <f t="shared" si="4"/>
        <v>113610</v>
      </c>
      <c r="I2106" s="18">
        <v>12.7</v>
      </c>
      <c r="J2106" s="18"/>
    </row>
    <row r="2107">
      <c r="A2107" s="6">
        <v>44110.0</v>
      </c>
      <c r="B2107" s="14" t="s">
        <v>46</v>
      </c>
      <c r="C2107" s="51" t="s">
        <v>46</v>
      </c>
      <c r="D2107" s="51">
        <v>122607.6</v>
      </c>
      <c r="E2107" s="60" t="str">
        <f t="shared" si="1"/>
        <v>#N/A</v>
      </c>
      <c r="F2107" s="52">
        <f t="shared" si="2"/>
        <v>122607.6</v>
      </c>
      <c r="G2107" s="14" t="str">
        <f t="shared" si="3"/>
        <v>#N/A</v>
      </c>
      <c r="H2107" s="52">
        <f t="shared" si="4"/>
        <v>122607.6</v>
      </c>
      <c r="I2107" s="18">
        <v>12.6</v>
      </c>
      <c r="J2107" s="1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9">
      <c r="A59" s="1" t="s">
        <v>133</v>
      </c>
    </row>
    <row r="60">
      <c r="A60" s="1" t="s">
        <v>134</v>
      </c>
    </row>
    <row r="61">
      <c r="A61" s="1" t="s">
        <v>135</v>
      </c>
    </row>
    <row r="62">
      <c r="A62" s="1" t="s">
        <v>136</v>
      </c>
    </row>
    <row r="63">
      <c r="A63" s="1" t="s">
        <v>137</v>
      </c>
    </row>
    <row r="64">
      <c r="A64" s="1" t="s">
        <v>138</v>
      </c>
    </row>
  </sheetData>
  <conditionalFormatting sqref="B1:AQ1000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25</v>
      </c>
      <c r="B1" s="66" t="s">
        <v>26</v>
      </c>
      <c r="C1" s="14" t="s">
        <v>27</v>
      </c>
      <c r="D1" s="52" t="s">
        <v>28</v>
      </c>
      <c r="E1" s="58" t="s">
        <v>29</v>
      </c>
      <c r="F1" s="14" t="s">
        <v>30</v>
      </c>
      <c r="G1" s="51" t="s">
        <v>31</v>
      </c>
      <c r="H1" s="14" t="s">
        <v>32</v>
      </c>
      <c r="I1" s="14" t="s">
        <v>33</v>
      </c>
      <c r="J1" s="14" t="s">
        <v>34</v>
      </c>
      <c r="K1" s="14" t="s">
        <v>35</v>
      </c>
      <c r="L1" s="14" t="s">
        <v>36</v>
      </c>
      <c r="M1" s="14" t="s">
        <v>37</v>
      </c>
      <c r="N1" s="14" t="s">
        <v>38</v>
      </c>
      <c r="O1" s="14" t="s">
        <v>39</v>
      </c>
      <c r="P1" s="58" t="s">
        <v>40</v>
      </c>
      <c r="Q1" s="54" t="s">
        <v>41</v>
      </c>
      <c r="R1" s="56" t="s">
        <v>42</v>
      </c>
    </row>
    <row r="2">
      <c r="A2" s="53">
        <v>42005.0</v>
      </c>
      <c r="B2" s="67">
        <f t="shared" ref="B2:B2107" si="1">WEEKDAY(A2)</f>
        <v>5</v>
      </c>
      <c r="C2" s="14" t="str">
        <f t="shared" ref="C2:C2107" si="2">Text(A2,"mmmm")</f>
        <v>January</v>
      </c>
      <c r="D2" s="52" t="str">
        <f t="shared" ref="D2:D2107" si="3">Text(A2,"YYYY")</f>
        <v>2015</v>
      </c>
      <c r="E2" s="58">
        <f t="shared" ref="E2:E2107" si="4">WEEKNUM(A2,1)</f>
        <v>1</v>
      </c>
      <c r="F2" s="14" t="str">
        <f>VLOOKUP(A2,'_Holidays'!A2:B2107,2,FALSE)</f>
        <v>N</v>
      </c>
      <c r="G2" s="51" t="str">
        <f>VLOOKUP(A2,'_Holidays'!A2:C2107,3,FALSE)</f>
        <v>Y</v>
      </c>
      <c r="H2" s="14">
        <v>13.3</v>
      </c>
      <c r="I2" s="14" t="str">
        <f>IFERROR(__xludf.DUMMYFUNCTION("SPARKLINE(H2,{""charttype"",""bar"";""color1"",""#00CCFF"";""max"",MAX($H$2:$H$2107)})"),"")</f>
        <v/>
      </c>
      <c r="J2" s="14">
        <v>26.9</v>
      </c>
      <c r="K2" s="14" t="str">
        <f>IFERROR(__xludf.DUMMYFUNCTION("SPARKLINE(J2,{""charttype"",""bar"";""color1"",""#FF0000"";""max"",MAX($J$2:$J$2107)})"),"")</f>
        <v/>
      </c>
      <c r="L2" s="14">
        <v>23.6</v>
      </c>
      <c r="M2" s="14" t="str">
        <f>IFERROR(__xludf.DUMMYFUNCTION("SPARKLINE(L2,{""charttype"",""bar"";""color1"",""#FF9900"";""max"",MAX($L$2:$L$2107)})"),"")</f>
        <v/>
      </c>
      <c r="N2" s="14">
        <v>0.0</v>
      </c>
      <c r="O2" s="14" t="str">
        <f>IFERROR(__xludf.DUMMYFUNCTION("SPARKLINE(N2,{""charttype"",""bar"";""color1"",""#0066CC"";""max"",MAX($N$2:$N$2107)})"),"")</f>
        <v/>
      </c>
      <c r="P2" s="58">
        <v>99635.03</v>
      </c>
      <c r="Q2" s="54">
        <v>25.6337</v>
      </c>
      <c r="R2" s="20">
        <f t="shared" ref="R2:R2107" si="5">P2*Q2</f>
        <v>2554014.469</v>
      </c>
    </row>
    <row r="3">
      <c r="A3" s="53">
        <v>42006.0</v>
      </c>
      <c r="B3" s="67">
        <f t="shared" si="1"/>
        <v>6</v>
      </c>
      <c r="C3" s="14" t="str">
        <f t="shared" si="2"/>
        <v>January</v>
      </c>
      <c r="D3" s="52" t="str">
        <f t="shared" si="3"/>
        <v>2015</v>
      </c>
      <c r="E3" s="58">
        <f t="shared" si="4"/>
        <v>1</v>
      </c>
      <c r="F3" s="14" t="str">
        <f>VLOOKUP(A3,'_Holidays'!A3:B2108,2,FALSE)</f>
        <v>N</v>
      </c>
      <c r="G3" s="51" t="str">
        <f>VLOOKUP(A3,'_Holidays'!A3:C2108,3,FALSE)</f>
        <v>N</v>
      </c>
      <c r="H3" s="14">
        <v>15.4</v>
      </c>
      <c r="I3" s="14" t="str">
        <f>IFERROR(__xludf.DUMMYFUNCTION("SPARKLINE(H3,{""charttype"",""bar"";""color1"",""#00CCFF"";""max"",MAX($H$2:$H$2107)})"),"")</f>
        <v/>
      </c>
      <c r="J3" s="14">
        <v>38.8</v>
      </c>
      <c r="K3" s="14" t="str">
        <f>IFERROR(__xludf.DUMMYFUNCTION("SPARKLINE(J3,{""charttype"",""bar"";""color1"",""#FF0000"";""max"",MAX($J$2:$J$2107)})"),"")</f>
        <v/>
      </c>
      <c r="L3" s="14">
        <v>26.8</v>
      </c>
      <c r="M3" s="14" t="str">
        <f>IFERROR(__xludf.DUMMYFUNCTION("SPARKLINE(L3,{""charttype"",""bar"";""color1"",""#FF9900"";""max"",MAX($L$2:$L$2107)})"),"")</f>
        <v/>
      </c>
      <c r="N3" s="14">
        <v>0.0</v>
      </c>
      <c r="O3" s="14" t="str">
        <f>IFERROR(__xludf.DUMMYFUNCTION("SPARKLINE(N3,{""charttype"",""bar"";""color1"",""#0066CC"";""max"",MAX($N$2:$N$2107)})"),"")</f>
        <v/>
      </c>
      <c r="P3" s="58">
        <v>129606.0</v>
      </c>
      <c r="Q3" s="54">
        <v>33.13899</v>
      </c>
      <c r="R3" s="21">
        <f t="shared" si="5"/>
        <v>4295011.938</v>
      </c>
    </row>
    <row r="4">
      <c r="A4" s="53">
        <v>42007.0</v>
      </c>
      <c r="B4" s="67">
        <f t="shared" si="1"/>
        <v>7</v>
      </c>
      <c r="C4" s="14" t="str">
        <f t="shared" si="2"/>
        <v>January</v>
      </c>
      <c r="D4" s="52" t="str">
        <f t="shared" si="3"/>
        <v>2015</v>
      </c>
      <c r="E4" s="58">
        <f t="shared" si="4"/>
        <v>1</v>
      </c>
      <c r="F4" s="14" t="str">
        <f>VLOOKUP(A4,'_Holidays'!A4:B2109,2,FALSE)</f>
        <v>N</v>
      </c>
      <c r="G4" s="51" t="str">
        <f>VLOOKUP(A4,'_Holidays'!A4:C2109,3,FALSE)</f>
        <v>N</v>
      </c>
      <c r="H4" s="14">
        <v>20.0</v>
      </c>
      <c r="I4" s="14" t="str">
        <f>IFERROR(__xludf.DUMMYFUNCTION("SPARKLINE(H4,{""charttype"",""bar"";""color1"",""#00CCFF"";""max"",MAX($H$2:$H$2107)})"),"")</f>
        <v/>
      </c>
      <c r="J4" s="14">
        <v>38.2</v>
      </c>
      <c r="K4" s="14" t="str">
        <f>IFERROR(__xludf.DUMMYFUNCTION("SPARKLINE(J4,{""charttype"",""bar"";""color1"",""#FF0000"";""max"",MAX($J$2:$J$2107)})"),"")</f>
        <v/>
      </c>
      <c r="L4" s="14">
        <v>26.5</v>
      </c>
      <c r="M4" s="14" t="str">
        <f>IFERROR(__xludf.DUMMYFUNCTION("SPARKLINE(L4,{""charttype"",""bar"";""color1"",""#FF9900"";""max"",MAX($L$2:$L$2107)})"),"")</f>
        <v/>
      </c>
      <c r="N4" s="14">
        <v>0.0</v>
      </c>
      <c r="O4" s="14" t="str">
        <f>IFERROR(__xludf.DUMMYFUNCTION("SPARKLINE(N4,{""charttype"",""bar"";""color1"",""#0066CC"";""max"",MAX($N$2:$N$2107)})"),"")</f>
        <v/>
      </c>
      <c r="P4" s="58">
        <v>142300.5</v>
      </c>
      <c r="Q4" s="54">
        <v>34.56485</v>
      </c>
      <c r="R4" s="21">
        <f t="shared" si="5"/>
        <v>4918595.437</v>
      </c>
    </row>
    <row r="5">
      <c r="A5" s="53">
        <v>42008.0</v>
      </c>
      <c r="B5" s="67">
        <f t="shared" si="1"/>
        <v>1</v>
      </c>
      <c r="C5" s="14" t="str">
        <f t="shared" si="2"/>
        <v>January</v>
      </c>
      <c r="D5" s="52" t="str">
        <f t="shared" si="3"/>
        <v>2015</v>
      </c>
      <c r="E5" s="58">
        <f t="shared" si="4"/>
        <v>2</v>
      </c>
      <c r="F5" s="14" t="str">
        <f>VLOOKUP(A5,'_Holidays'!A5:B2110,2,FALSE)</f>
        <v>N</v>
      </c>
      <c r="G5" s="51" t="str">
        <f>VLOOKUP(A5,'_Holidays'!A5:C2110,3,FALSE)</f>
        <v>N</v>
      </c>
      <c r="H5" s="14">
        <v>16.3</v>
      </c>
      <c r="I5" s="14" t="str">
        <f>IFERROR(__xludf.DUMMYFUNCTION("SPARKLINE(H5,{""charttype"",""bar"";""color1"",""#00CCFF"";""max"",MAX($H$2:$H$2107)})"),"")</f>
        <v/>
      </c>
      <c r="J5" s="14">
        <v>21.4</v>
      </c>
      <c r="K5" s="14" t="str">
        <f>IFERROR(__xludf.DUMMYFUNCTION("SPARKLINE(J5,{""charttype"",""bar"";""color1"",""#FF0000"";""max"",MAX($J$2:$J$2107)})"),"")</f>
        <v/>
      </c>
      <c r="L5" s="14">
        <v>25.2</v>
      </c>
      <c r="M5" s="14" t="str">
        <f>IFERROR(__xludf.DUMMYFUNCTION("SPARKLINE(L5,{""charttype"",""bar"";""color1"",""#FF9900"";""max"",MAX($L$2:$L$2107)})"),"")</f>
        <v/>
      </c>
      <c r="N5" s="14">
        <v>4.2</v>
      </c>
      <c r="O5" s="14" t="str">
        <f>IFERROR(__xludf.DUMMYFUNCTION("SPARKLINE(N5,{""charttype"",""bar"";""color1"",""#0066CC"";""max"",MAX($N$2:$N$2107)})"),"")</f>
        <v/>
      </c>
      <c r="P5" s="58">
        <v>104330.7</v>
      </c>
      <c r="Q5" s="54">
        <v>25.00556</v>
      </c>
      <c r="R5" s="21">
        <f t="shared" si="5"/>
        <v>2608847.579</v>
      </c>
    </row>
    <row r="6">
      <c r="A6" s="53">
        <v>42009.0</v>
      </c>
      <c r="B6" s="67">
        <f t="shared" si="1"/>
        <v>2</v>
      </c>
      <c r="C6" s="14" t="str">
        <f t="shared" si="2"/>
        <v>January</v>
      </c>
      <c r="D6" s="52" t="str">
        <f t="shared" si="3"/>
        <v>2015</v>
      </c>
      <c r="E6" s="58">
        <f t="shared" si="4"/>
        <v>2</v>
      </c>
      <c r="F6" s="14" t="str">
        <f>VLOOKUP(A6,'_Holidays'!A6:B2111,2,FALSE)</f>
        <v>N</v>
      </c>
      <c r="G6" s="51" t="str">
        <f>VLOOKUP(A6,'_Holidays'!A6:C2111,3,FALSE)</f>
        <v>N</v>
      </c>
      <c r="H6" s="14">
        <v>15.0</v>
      </c>
      <c r="I6" s="14" t="str">
        <f>IFERROR(__xludf.DUMMYFUNCTION("SPARKLINE(H6,{""charttype"",""bar"";""color1"",""#00CCFF"";""max"",MAX($H$2:$H$2107)})"),"")</f>
        <v/>
      </c>
      <c r="J6" s="14">
        <v>22.0</v>
      </c>
      <c r="K6" s="14" t="str">
        <f>IFERROR(__xludf.DUMMYFUNCTION("SPARKLINE(J6,{""charttype"",""bar"";""color1"",""#FF0000"";""max"",MAX($J$2:$J$2107)})"),"")</f>
        <v/>
      </c>
      <c r="L6" s="14">
        <v>30.7</v>
      </c>
      <c r="M6" s="14" t="str">
        <f>IFERROR(__xludf.DUMMYFUNCTION("SPARKLINE(L6,{""charttype"",""bar"";""color1"",""#FF9900"";""max"",MAX($L$2:$L$2107)})"),"")</f>
        <v/>
      </c>
      <c r="N6" s="14">
        <v>0.0</v>
      </c>
      <c r="O6" s="14" t="str">
        <f>IFERROR(__xludf.DUMMYFUNCTION("SPARKLINE(N6,{""charttype"",""bar"";""color1"",""#0066CC"";""max"",MAX($N$2:$N$2107)})"),"")</f>
        <v/>
      </c>
      <c r="P6" s="58">
        <v>118132.2</v>
      </c>
      <c r="Q6" s="54">
        <v>26.72418</v>
      </c>
      <c r="R6" s="21">
        <f t="shared" si="5"/>
        <v>3156986.177</v>
      </c>
    </row>
    <row r="7">
      <c r="A7" s="53">
        <v>42010.0</v>
      </c>
      <c r="B7" s="67">
        <f t="shared" si="1"/>
        <v>3</v>
      </c>
      <c r="C7" s="14" t="str">
        <f t="shared" si="2"/>
        <v>January</v>
      </c>
      <c r="D7" s="52" t="str">
        <f t="shared" si="3"/>
        <v>2015</v>
      </c>
      <c r="E7" s="58">
        <f t="shared" si="4"/>
        <v>2</v>
      </c>
      <c r="F7" s="14" t="str">
        <f>VLOOKUP(A7,'_Holidays'!A7:B2112,2,FALSE)</f>
        <v>N</v>
      </c>
      <c r="G7" s="51" t="str">
        <f>VLOOKUP(A7,'_Holidays'!A7:C2112,3,FALSE)</f>
        <v>N</v>
      </c>
      <c r="H7" s="14">
        <v>17.7</v>
      </c>
      <c r="I7" s="14" t="str">
        <f>IFERROR(__xludf.DUMMYFUNCTION("SPARKLINE(H7,{""charttype"",""bar"";""color1"",""#00CCFF"";""max"",MAX($H$2:$H$2107)})"),"")</f>
        <v/>
      </c>
      <c r="J7" s="14">
        <v>26.0</v>
      </c>
      <c r="K7" s="14" t="str">
        <f>IFERROR(__xludf.DUMMYFUNCTION("SPARKLINE(J7,{""charttype"",""bar"";""color1"",""#FF0000"";""max"",MAX($J$2:$J$2107)})"),"")</f>
        <v/>
      </c>
      <c r="L7" s="14">
        <v>31.6</v>
      </c>
      <c r="M7" s="14" t="str">
        <f>IFERROR(__xludf.DUMMYFUNCTION("SPARKLINE(L7,{""charttype"",""bar"";""color1"",""#FF9900"";""max"",MAX($L$2:$L$2107)})"),"")</f>
        <v/>
      </c>
      <c r="N7" s="14">
        <v>0.0</v>
      </c>
      <c r="O7" s="14" t="str">
        <f>IFERROR(__xludf.DUMMYFUNCTION("SPARKLINE(N7,{""charttype"",""bar"";""color1"",""#0066CC"";""max"",MAX($N$2:$N$2107)})"),"")</f>
        <v/>
      </c>
      <c r="P7" s="58">
        <v>130672.5</v>
      </c>
      <c r="Q7" s="54">
        <v>31.28231</v>
      </c>
      <c r="R7" s="21">
        <f t="shared" si="5"/>
        <v>4087737.653</v>
      </c>
    </row>
    <row r="8">
      <c r="A8" s="53">
        <v>42011.0</v>
      </c>
      <c r="B8" s="67">
        <f t="shared" si="1"/>
        <v>4</v>
      </c>
      <c r="C8" s="14" t="str">
        <f t="shared" si="2"/>
        <v>January</v>
      </c>
      <c r="D8" s="52" t="str">
        <f t="shared" si="3"/>
        <v>2015</v>
      </c>
      <c r="E8" s="58">
        <f t="shared" si="4"/>
        <v>2</v>
      </c>
      <c r="F8" s="14" t="str">
        <f>VLOOKUP(A8,'_Holidays'!A8:B2113,2,FALSE)</f>
        <v>N</v>
      </c>
      <c r="G8" s="51" t="str">
        <f>VLOOKUP(A8,'_Holidays'!A8:C2113,3,FALSE)</f>
        <v>N</v>
      </c>
      <c r="H8" s="14">
        <v>18.9</v>
      </c>
      <c r="I8" s="14" t="str">
        <f>IFERROR(__xludf.DUMMYFUNCTION("SPARKLINE(H8,{""charttype"",""bar"";""color1"",""#00CCFF"";""max"",MAX($H$2:$H$2107)})"),"")</f>
        <v/>
      </c>
      <c r="J8" s="14">
        <v>37.4</v>
      </c>
      <c r="K8" s="14" t="str">
        <f>IFERROR(__xludf.DUMMYFUNCTION("SPARKLINE(J8,{""charttype"",""bar"";""color1"",""#FF0000"";""max"",MAX($J$2:$J$2107)})"),"")</f>
        <v/>
      </c>
      <c r="L8" s="14">
        <v>20.7</v>
      </c>
      <c r="M8" s="14" t="str">
        <f>IFERROR(__xludf.DUMMYFUNCTION("SPARKLINE(L8,{""charttype"",""bar"";""color1"",""#FF9900"";""max"",MAX($L$2:$L$2107)})"),"")</f>
        <v/>
      </c>
      <c r="N8" s="14">
        <v>0.0</v>
      </c>
      <c r="O8" s="14" t="str">
        <f>IFERROR(__xludf.DUMMYFUNCTION("SPARKLINE(N8,{""charttype"",""bar"";""color1"",""#0066CC"";""max"",MAX($N$2:$N$2107)})"),"")</f>
        <v/>
      </c>
      <c r="P8" s="58">
        <v>153514.8</v>
      </c>
      <c r="Q8" s="54">
        <v>48.31231</v>
      </c>
      <c r="R8" s="21">
        <f t="shared" si="5"/>
        <v>7416654.607</v>
      </c>
    </row>
    <row r="9">
      <c r="A9" s="53">
        <v>42012.0</v>
      </c>
      <c r="B9" s="67">
        <f t="shared" si="1"/>
        <v>5</v>
      </c>
      <c r="C9" s="14" t="str">
        <f t="shared" si="2"/>
        <v>January</v>
      </c>
      <c r="D9" s="52" t="str">
        <f t="shared" si="3"/>
        <v>2015</v>
      </c>
      <c r="E9" s="58">
        <f t="shared" si="4"/>
        <v>2</v>
      </c>
      <c r="F9" s="14" t="str">
        <f>VLOOKUP(A9,'_Holidays'!A9:B2114,2,FALSE)</f>
        <v>N</v>
      </c>
      <c r="G9" s="51" t="str">
        <f>VLOOKUP(A9,'_Holidays'!A9:C2114,3,FALSE)</f>
        <v>N</v>
      </c>
      <c r="H9" s="14">
        <v>23.1</v>
      </c>
      <c r="I9" s="14" t="str">
        <f>IFERROR(__xludf.DUMMYFUNCTION("SPARKLINE(H9,{""charttype"",""bar"";""color1"",""#00CCFF"";""max"",MAX($H$2:$H$2107)})"),"")</f>
        <v/>
      </c>
      <c r="J9" s="14">
        <v>28.2</v>
      </c>
      <c r="K9" s="14" t="str">
        <f>IFERROR(__xludf.DUMMYFUNCTION("SPARKLINE(J9,{""charttype"",""bar"";""color1"",""#FF0000"";""max"",MAX($J$2:$J$2107)})"),"")</f>
        <v/>
      </c>
      <c r="L9" s="14">
        <v>13.5</v>
      </c>
      <c r="M9" s="14" t="str">
        <f>IFERROR(__xludf.DUMMYFUNCTION("SPARKLINE(L9,{""charttype"",""bar"";""color1"",""#FF9900"";""max"",MAX($L$2:$L$2107)})"),"")</f>
        <v/>
      </c>
      <c r="N9" s="14">
        <v>19.4</v>
      </c>
      <c r="O9" s="14" t="str">
        <f>IFERROR(__xludf.DUMMYFUNCTION("SPARKLINE(N9,{""charttype"",""bar"";""color1"",""#0066CC"";""max"",MAX($N$2:$N$2107)})"),"")</f>
        <v/>
      </c>
      <c r="P9" s="58">
        <v>142015.7</v>
      </c>
      <c r="Q9" s="54">
        <v>49.11728</v>
      </c>
      <c r="R9" s="21">
        <f t="shared" si="5"/>
        <v>6975424.901</v>
      </c>
    </row>
    <row r="10">
      <c r="A10" s="53">
        <v>42013.0</v>
      </c>
      <c r="B10" s="67">
        <f t="shared" si="1"/>
        <v>6</v>
      </c>
      <c r="C10" s="14" t="str">
        <f t="shared" si="2"/>
        <v>January</v>
      </c>
      <c r="D10" s="52" t="str">
        <f t="shared" si="3"/>
        <v>2015</v>
      </c>
      <c r="E10" s="58">
        <f t="shared" si="4"/>
        <v>2</v>
      </c>
      <c r="F10" s="14" t="str">
        <f>VLOOKUP(A10,'_Holidays'!A10:B2115,2,FALSE)</f>
        <v>N</v>
      </c>
      <c r="G10" s="51" t="str">
        <f>VLOOKUP(A10,'_Holidays'!A10:C2115,3,FALSE)</f>
        <v>N</v>
      </c>
      <c r="H10" s="14">
        <v>16.5</v>
      </c>
      <c r="I10" s="14" t="str">
        <f>IFERROR(__xludf.DUMMYFUNCTION("SPARKLINE(H10,{""charttype"",""bar"";""color1"",""#00CCFF"";""max"",MAX($H$2:$H$2107)})"),"")</f>
        <v/>
      </c>
      <c r="J10" s="14">
        <v>18.0</v>
      </c>
      <c r="K10" s="14" t="str">
        <f>IFERROR(__xludf.DUMMYFUNCTION("SPARKLINE(J10,{""charttype"",""bar"";""color1"",""#FF0000"";""max"",MAX($J$2:$J$2107)})"),"")</f>
        <v/>
      </c>
      <c r="L10" s="14">
        <v>3.1</v>
      </c>
      <c r="M10" s="14" t="str">
        <f>IFERROR(__xludf.DUMMYFUNCTION("SPARKLINE(L10,{""charttype"",""bar"";""color1"",""#FF9900"";""max"",MAX($L$2:$L$2107)})"),"")</f>
        <v/>
      </c>
      <c r="N10" s="14">
        <v>1.2</v>
      </c>
      <c r="O10" s="14" t="str">
        <f>IFERROR(__xludf.DUMMYFUNCTION("SPARKLINE(N10,{""charttype"",""bar"";""color1"",""#0066CC"";""max"",MAX($N$2:$N$2107)})"),"")</f>
        <v/>
      </c>
      <c r="P10" s="58">
        <v>121801.2</v>
      </c>
      <c r="Q10" s="54">
        <v>34.49068</v>
      </c>
      <c r="R10" s="21">
        <f t="shared" si="5"/>
        <v>4201006.213</v>
      </c>
    </row>
    <row r="11">
      <c r="A11" s="53">
        <v>42014.0</v>
      </c>
      <c r="B11" s="67">
        <f t="shared" si="1"/>
        <v>7</v>
      </c>
      <c r="C11" s="14" t="str">
        <f t="shared" si="2"/>
        <v>January</v>
      </c>
      <c r="D11" s="52" t="str">
        <f t="shared" si="3"/>
        <v>2015</v>
      </c>
      <c r="E11" s="58">
        <f t="shared" si="4"/>
        <v>2</v>
      </c>
      <c r="F11" s="14" t="str">
        <f>VLOOKUP(A11,'_Holidays'!A11:B2116,2,FALSE)</f>
        <v>N</v>
      </c>
      <c r="G11" s="51" t="str">
        <f>VLOOKUP(A11,'_Holidays'!A11:C2116,3,FALSE)</f>
        <v>N</v>
      </c>
      <c r="H11" s="14">
        <v>13.6</v>
      </c>
      <c r="I11" s="14" t="str">
        <f>IFERROR(__xludf.DUMMYFUNCTION("SPARKLINE(H11,{""charttype"",""bar"";""color1"",""#00CCFF"";""max"",MAX($H$2:$H$2107)})"),"")</f>
        <v/>
      </c>
      <c r="J11" s="14">
        <v>21.7</v>
      </c>
      <c r="K11" s="14" t="str">
        <f>IFERROR(__xludf.DUMMYFUNCTION("SPARKLINE(J11,{""charttype"",""bar"";""color1"",""#FF0000"";""max"",MAX($J$2:$J$2107)})"),"")</f>
        <v/>
      </c>
      <c r="L11" s="14">
        <v>5.6</v>
      </c>
      <c r="M11" s="14" t="str">
        <f>IFERROR(__xludf.DUMMYFUNCTION("SPARKLINE(L11,{""charttype"",""bar"";""color1"",""#FF9900"";""max"",MAX($L$2:$L$2107)})"),"")</f>
        <v/>
      </c>
      <c r="N11" s="14">
        <v>5.2</v>
      </c>
      <c r="O11" s="14" t="str">
        <f>IFERROR(__xludf.DUMMYFUNCTION("SPARKLINE(N11,{""charttype"",""bar"";""color1"",""#0066CC"";""max"",MAX($N$2:$N$2107)})"),"")</f>
        <v/>
      </c>
      <c r="P11" s="58">
        <v>103043.7</v>
      </c>
      <c r="Q11" s="54">
        <v>20.22982</v>
      </c>
      <c r="R11" s="21">
        <f t="shared" si="5"/>
        <v>2084555.503</v>
      </c>
    </row>
    <row r="12">
      <c r="A12" s="53">
        <v>42015.0</v>
      </c>
      <c r="B12" s="67">
        <f t="shared" si="1"/>
        <v>1</v>
      </c>
      <c r="C12" s="14" t="str">
        <f t="shared" si="2"/>
        <v>January</v>
      </c>
      <c r="D12" s="52" t="str">
        <f t="shared" si="3"/>
        <v>2015</v>
      </c>
      <c r="E12" s="58">
        <f t="shared" si="4"/>
        <v>3</v>
      </c>
      <c r="F12" s="14" t="str">
        <f>VLOOKUP(A12,'_Holidays'!A12:B2117,2,FALSE)</f>
        <v>N</v>
      </c>
      <c r="G12" s="51" t="str">
        <f>VLOOKUP(A12,'_Holidays'!A12:C2117,3,FALSE)</f>
        <v>N</v>
      </c>
      <c r="H12" s="14">
        <v>15.6</v>
      </c>
      <c r="I12" s="14" t="str">
        <f>IFERROR(__xludf.DUMMYFUNCTION("SPARKLINE(H12,{""charttype"",""bar"";""color1"",""#00CCFF"";""max"",MAX($H$2:$H$2107)})"),"")</f>
        <v/>
      </c>
      <c r="J12" s="14">
        <v>27.5</v>
      </c>
      <c r="K12" s="14" t="str">
        <f>IFERROR(__xludf.DUMMYFUNCTION("SPARKLINE(J12,{""charttype"",""bar"";""color1"",""#FF0000"";""max"",MAX($J$2:$J$2107)})"),"")</f>
        <v/>
      </c>
      <c r="L12" s="14">
        <v>29.9</v>
      </c>
      <c r="M12" s="14" t="str">
        <f>IFERROR(__xludf.DUMMYFUNCTION("SPARKLINE(L12,{""charttype"",""bar"";""color1"",""#FF9900"";""max"",MAX($L$2:$L$2107)})"),"")</f>
        <v/>
      </c>
      <c r="N12" s="14">
        <v>0.0</v>
      </c>
      <c r="O12" s="14" t="str">
        <f>IFERROR(__xludf.DUMMYFUNCTION("SPARKLINE(N12,{""charttype"",""bar"";""color1"",""#0066CC"";""max"",MAX($N$2:$N$2107)})"),"")</f>
        <v/>
      </c>
      <c r="P12" s="58">
        <v>99865.76</v>
      </c>
      <c r="Q12" s="54">
        <v>18.23477</v>
      </c>
      <c r="R12" s="21">
        <f t="shared" si="5"/>
        <v>1821029.164</v>
      </c>
    </row>
    <row r="13">
      <c r="A13" s="53">
        <v>42016.0</v>
      </c>
      <c r="B13" s="67">
        <f t="shared" si="1"/>
        <v>2</v>
      </c>
      <c r="C13" s="14" t="str">
        <f t="shared" si="2"/>
        <v>January</v>
      </c>
      <c r="D13" s="52" t="str">
        <f t="shared" si="3"/>
        <v>2015</v>
      </c>
      <c r="E13" s="58">
        <f t="shared" si="4"/>
        <v>3</v>
      </c>
      <c r="F13" s="14" t="str">
        <f>VLOOKUP(A13,'_Holidays'!A13:B2118,2,FALSE)</f>
        <v>N</v>
      </c>
      <c r="G13" s="51" t="str">
        <f>VLOOKUP(A13,'_Holidays'!A13:C2118,3,FALSE)</f>
        <v>N</v>
      </c>
      <c r="H13" s="14">
        <v>16.1</v>
      </c>
      <c r="I13" s="14" t="str">
        <f>IFERROR(__xludf.DUMMYFUNCTION("SPARKLINE(H13,{""charttype"",""bar"";""color1"",""#00CCFF"";""max"",MAX($H$2:$H$2107)})"),"")</f>
        <v/>
      </c>
      <c r="J13" s="14">
        <v>31.3</v>
      </c>
      <c r="K13" s="14" t="str">
        <f>IFERROR(__xludf.DUMMYFUNCTION("SPARKLINE(J13,{""charttype"",""bar"";""color1"",""#FF0000"";""max"",MAX($J$2:$J$2107)})"),"")</f>
        <v/>
      </c>
      <c r="L13" s="14">
        <v>31.6</v>
      </c>
      <c r="M13" s="14" t="str">
        <f>IFERROR(__xludf.DUMMYFUNCTION("SPARKLINE(L13,{""charttype"",""bar"";""color1"",""#FF9900"";""max"",MAX($L$2:$L$2107)})"),"")</f>
        <v/>
      </c>
      <c r="N13" s="14">
        <v>0.0</v>
      </c>
      <c r="O13" s="14" t="str">
        <f>IFERROR(__xludf.DUMMYFUNCTION("SPARKLINE(N13,{""charttype"",""bar"";""color1"",""#0066CC"";""max"",MAX($N$2:$N$2107)})"),"")</f>
        <v/>
      </c>
      <c r="P13" s="58">
        <v>131261.1</v>
      </c>
      <c r="Q13" s="54">
        <v>33.69481</v>
      </c>
      <c r="R13" s="21">
        <f t="shared" si="5"/>
        <v>4422817.825</v>
      </c>
    </row>
    <row r="14">
      <c r="A14" s="53">
        <v>42017.0</v>
      </c>
      <c r="B14" s="67">
        <f t="shared" si="1"/>
        <v>3</v>
      </c>
      <c r="C14" s="14" t="str">
        <f t="shared" si="2"/>
        <v>January</v>
      </c>
      <c r="D14" s="52" t="str">
        <f t="shared" si="3"/>
        <v>2015</v>
      </c>
      <c r="E14" s="58">
        <f t="shared" si="4"/>
        <v>3</v>
      </c>
      <c r="F14" s="14" t="str">
        <f>VLOOKUP(A14,'_Holidays'!A14:B2119,2,FALSE)</f>
        <v>N</v>
      </c>
      <c r="G14" s="51" t="str">
        <f>VLOOKUP(A14,'_Holidays'!A14:C2119,3,FALSE)</f>
        <v>N</v>
      </c>
      <c r="H14" s="14">
        <v>20.2</v>
      </c>
      <c r="I14" s="14" t="str">
        <f>IFERROR(__xludf.DUMMYFUNCTION("SPARKLINE(H14,{""charttype"",""bar"";""color1"",""#00CCFF"";""max"",MAX($H$2:$H$2107)})"),"")</f>
        <v/>
      </c>
      <c r="J14" s="14">
        <v>25.6</v>
      </c>
      <c r="K14" s="14" t="str">
        <f>IFERROR(__xludf.DUMMYFUNCTION("SPARKLINE(J14,{""charttype"",""bar"";""color1"",""#FF0000"";""max"",MAX($J$2:$J$2107)})"),"")</f>
        <v/>
      </c>
      <c r="L14" s="14">
        <v>4.2</v>
      </c>
      <c r="M14" s="14" t="str">
        <f>IFERROR(__xludf.DUMMYFUNCTION("SPARKLINE(L14,{""charttype"",""bar"";""color1"",""#FF9900"";""max"",MAX($L$2:$L$2107)})"),"")</f>
        <v/>
      </c>
      <c r="N14" s="14">
        <v>0.0</v>
      </c>
      <c r="O14" s="14" t="str">
        <f>IFERROR(__xludf.DUMMYFUNCTION("SPARKLINE(N14,{""charttype"",""bar"";""color1"",""#0066CC"";""max"",MAX($N$2:$N$2107)})"),"")</f>
        <v/>
      </c>
      <c r="P14" s="58">
        <v>126527.4</v>
      </c>
      <c r="Q14" s="54">
        <v>27.53786</v>
      </c>
      <c r="R14" s="21">
        <f t="shared" si="5"/>
        <v>3484293.827</v>
      </c>
    </row>
    <row r="15">
      <c r="A15" s="53">
        <v>42018.0</v>
      </c>
      <c r="B15" s="67">
        <f t="shared" si="1"/>
        <v>4</v>
      </c>
      <c r="C15" s="14" t="str">
        <f t="shared" si="2"/>
        <v>January</v>
      </c>
      <c r="D15" s="52" t="str">
        <f t="shared" si="3"/>
        <v>2015</v>
      </c>
      <c r="E15" s="58">
        <f t="shared" si="4"/>
        <v>3</v>
      </c>
      <c r="F15" s="14" t="str">
        <f>VLOOKUP(A15,'_Holidays'!A15:B2120,2,FALSE)</f>
        <v>N</v>
      </c>
      <c r="G15" s="51" t="str">
        <f>VLOOKUP(A15,'_Holidays'!A15:C2120,3,FALSE)</f>
        <v>N</v>
      </c>
      <c r="H15" s="14">
        <v>18.3</v>
      </c>
      <c r="I15" s="14" t="str">
        <f>IFERROR(__xludf.DUMMYFUNCTION("SPARKLINE(H15,{""charttype"",""bar"";""color1"",""#00CCFF"";""max"",MAX($H$2:$H$2107)})"),"")</f>
        <v/>
      </c>
      <c r="J15" s="14">
        <v>22.7</v>
      </c>
      <c r="K15" s="14" t="str">
        <f>IFERROR(__xludf.DUMMYFUNCTION("SPARKLINE(J15,{""charttype"",""bar"";""color1"",""#FF0000"";""max"",MAX($J$2:$J$2107)})"),"")</f>
        <v/>
      </c>
      <c r="L15" s="14">
        <v>15.2</v>
      </c>
      <c r="M15" s="14" t="str">
        <f>IFERROR(__xludf.DUMMYFUNCTION("SPARKLINE(L15,{""charttype"",""bar"";""color1"",""#FF9900"";""max"",MAX($L$2:$L$2107)})"),"")</f>
        <v/>
      </c>
      <c r="N15" s="14">
        <v>15.8</v>
      </c>
      <c r="O15" s="14" t="str">
        <f>IFERROR(__xludf.DUMMYFUNCTION("SPARKLINE(N15,{""charttype"",""bar"";""color1"",""#0066CC"";""max"",MAX($N$2:$N$2107)})"),"")</f>
        <v/>
      </c>
      <c r="P15" s="58">
        <v>119741.6</v>
      </c>
      <c r="Q15" s="54">
        <v>29.01852</v>
      </c>
      <c r="R15" s="21">
        <f t="shared" si="5"/>
        <v>3474724.014</v>
      </c>
    </row>
    <row r="16">
      <c r="A16" s="53">
        <v>42019.0</v>
      </c>
      <c r="B16" s="67">
        <f t="shared" si="1"/>
        <v>5</v>
      </c>
      <c r="C16" s="14" t="str">
        <f t="shared" si="2"/>
        <v>January</v>
      </c>
      <c r="D16" s="52" t="str">
        <f t="shared" si="3"/>
        <v>2015</v>
      </c>
      <c r="E16" s="58">
        <f t="shared" si="4"/>
        <v>3</v>
      </c>
      <c r="F16" s="14" t="str">
        <f>VLOOKUP(A16,'_Holidays'!A16:B2121,2,FALSE)</f>
        <v>N</v>
      </c>
      <c r="G16" s="51" t="str">
        <f>VLOOKUP(A16,'_Holidays'!A16:C2121,3,FALSE)</f>
        <v>N</v>
      </c>
      <c r="H16" s="14">
        <v>15.8</v>
      </c>
      <c r="I16" s="14" t="str">
        <f>IFERROR(__xludf.DUMMYFUNCTION("SPARKLINE(H16,{""charttype"",""bar"";""color1"",""#00CCFF"";""max"",MAX($H$2:$H$2107)})"),"")</f>
        <v/>
      </c>
      <c r="J16" s="14">
        <v>20.0</v>
      </c>
      <c r="K16" s="14" t="str">
        <f>IFERROR(__xludf.DUMMYFUNCTION("SPARKLINE(J16,{""charttype"",""bar"";""color1"",""#FF0000"";""max"",MAX($J$2:$J$2107)})"),"")</f>
        <v/>
      </c>
      <c r="L16" s="14">
        <v>14.6</v>
      </c>
      <c r="M16" s="14" t="str">
        <f>IFERROR(__xludf.DUMMYFUNCTION("SPARKLINE(L16,{""charttype"",""bar"";""color1"",""#FF9900"";""max"",MAX($L$2:$L$2107)})"),"")</f>
        <v/>
      </c>
      <c r="N16" s="14">
        <v>0.0</v>
      </c>
      <c r="O16" s="14" t="str">
        <f>IFERROR(__xludf.DUMMYFUNCTION("SPARKLINE(N16,{""charttype"",""bar"";""color1"",""#0066CC"";""max"",MAX($N$2:$N$2107)})"),"")</f>
        <v/>
      </c>
      <c r="P16" s="58">
        <v>118411.2</v>
      </c>
      <c r="Q16" s="54">
        <v>30.93654</v>
      </c>
      <c r="R16" s="21">
        <f t="shared" si="5"/>
        <v>3663232.825</v>
      </c>
    </row>
    <row r="17">
      <c r="A17" s="53">
        <v>42020.0</v>
      </c>
      <c r="B17" s="67">
        <f t="shared" si="1"/>
        <v>6</v>
      </c>
      <c r="C17" s="14" t="str">
        <f t="shared" si="2"/>
        <v>January</v>
      </c>
      <c r="D17" s="52" t="str">
        <f t="shared" si="3"/>
        <v>2015</v>
      </c>
      <c r="E17" s="58">
        <f t="shared" si="4"/>
        <v>3</v>
      </c>
      <c r="F17" s="14" t="str">
        <f>VLOOKUP(A17,'_Holidays'!A17:B2122,2,FALSE)</f>
        <v>N</v>
      </c>
      <c r="G17" s="51" t="str">
        <f>VLOOKUP(A17,'_Holidays'!A17:C2122,3,FALSE)</f>
        <v>N</v>
      </c>
      <c r="H17" s="14">
        <v>13.1</v>
      </c>
      <c r="I17" s="14" t="str">
        <f>IFERROR(__xludf.DUMMYFUNCTION("SPARKLINE(H17,{""charttype"",""bar"";""color1"",""#00CCFF"";""max"",MAX($H$2:$H$2107)})"),"")</f>
        <v/>
      </c>
      <c r="J17" s="14">
        <v>27.3</v>
      </c>
      <c r="K17" s="14" t="str">
        <f>IFERROR(__xludf.DUMMYFUNCTION("SPARKLINE(J17,{""charttype"",""bar"";""color1"",""#FF0000"";""max"",MAX($J$2:$J$2107)})"),"")</f>
        <v/>
      </c>
      <c r="L17" s="14">
        <v>30.3</v>
      </c>
      <c r="M17" s="14" t="str">
        <f>IFERROR(__xludf.DUMMYFUNCTION("SPARKLINE(L17,{""charttype"",""bar"";""color1"",""#FF9900"";""max"",MAX($L$2:$L$2107)})"),"")</f>
        <v/>
      </c>
      <c r="N17" s="14">
        <v>0.0</v>
      </c>
      <c r="O17" s="14" t="str">
        <f>IFERROR(__xludf.DUMMYFUNCTION("SPARKLINE(N17,{""charttype"",""bar"";""color1"",""#0066CC"";""max"",MAX($N$2:$N$2107)})"),"")</f>
        <v/>
      </c>
      <c r="P17" s="58">
        <v>116690.8</v>
      </c>
      <c r="Q17" s="54">
        <v>23.01519</v>
      </c>
      <c r="R17" s="21">
        <f t="shared" si="5"/>
        <v>2685660.933</v>
      </c>
    </row>
    <row r="18">
      <c r="A18" s="53">
        <v>42021.0</v>
      </c>
      <c r="B18" s="67">
        <f t="shared" si="1"/>
        <v>7</v>
      </c>
      <c r="C18" s="14" t="str">
        <f t="shared" si="2"/>
        <v>January</v>
      </c>
      <c r="D18" s="52" t="str">
        <f t="shared" si="3"/>
        <v>2015</v>
      </c>
      <c r="E18" s="58">
        <f t="shared" si="4"/>
        <v>3</v>
      </c>
      <c r="F18" s="14" t="str">
        <f>VLOOKUP(A18,'_Holidays'!A18:B2123,2,FALSE)</f>
        <v>N</v>
      </c>
      <c r="G18" s="51" t="str">
        <f>VLOOKUP(A18,'_Holidays'!A18:C2123,3,FALSE)</f>
        <v>N</v>
      </c>
      <c r="H18" s="14">
        <v>15.9</v>
      </c>
      <c r="I18" s="14" t="str">
        <f>IFERROR(__xludf.DUMMYFUNCTION("SPARKLINE(H18,{""charttype"",""bar"";""color1"",""#00CCFF"";""max"",MAX($H$2:$H$2107)})"),"")</f>
        <v/>
      </c>
      <c r="J18" s="14">
        <v>25.0</v>
      </c>
      <c r="K18" s="14" t="str">
        <f>IFERROR(__xludf.DUMMYFUNCTION("SPARKLINE(J18,{""charttype"",""bar"";""color1"",""#FF0000"";""max"",MAX($J$2:$J$2107)})"),"")</f>
        <v/>
      </c>
      <c r="L18" s="14">
        <v>27.5</v>
      </c>
      <c r="M18" s="14" t="str">
        <f>IFERROR(__xludf.DUMMYFUNCTION("SPARKLINE(L18,{""charttype"",""bar"";""color1"",""#FF9900"";""max"",MAX($L$2:$L$2107)})"),"")</f>
        <v/>
      </c>
      <c r="N18" s="14">
        <v>0.0</v>
      </c>
      <c r="O18" s="14" t="str">
        <f>IFERROR(__xludf.DUMMYFUNCTION("SPARKLINE(N18,{""charttype"",""bar"";""color1"",""#0066CC"";""max"",MAX($N$2:$N$2107)})"),"")</f>
        <v/>
      </c>
      <c r="P18" s="58">
        <v>99371.31</v>
      </c>
      <c r="Q18" s="54">
        <v>18.99493</v>
      </c>
      <c r="R18" s="21">
        <f t="shared" si="5"/>
        <v>1887551.077</v>
      </c>
    </row>
    <row r="19">
      <c r="A19" s="53">
        <v>42022.0</v>
      </c>
      <c r="B19" s="67">
        <f t="shared" si="1"/>
        <v>1</v>
      </c>
      <c r="C19" s="14" t="str">
        <f t="shared" si="2"/>
        <v>January</v>
      </c>
      <c r="D19" s="52" t="str">
        <f t="shared" si="3"/>
        <v>2015</v>
      </c>
      <c r="E19" s="58">
        <f t="shared" si="4"/>
        <v>4</v>
      </c>
      <c r="F19" s="14" t="str">
        <f>VLOOKUP(A19,'_Holidays'!A19:B2124,2,FALSE)</f>
        <v>N</v>
      </c>
      <c r="G19" s="51" t="str">
        <f>VLOOKUP(A19,'_Holidays'!A19:C2124,3,FALSE)</f>
        <v>N</v>
      </c>
      <c r="H19" s="14">
        <v>15.3</v>
      </c>
      <c r="I19" s="14" t="str">
        <f>IFERROR(__xludf.DUMMYFUNCTION("SPARKLINE(H19,{""charttype"",""bar"";""color1"",""#00CCFF"";""max"",MAX($H$2:$H$2107)})"),"")</f>
        <v/>
      </c>
      <c r="J19" s="14">
        <v>19.5</v>
      </c>
      <c r="K19" s="14" t="str">
        <f>IFERROR(__xludf.DUMMYFUNCTION("SPARKLINE(J19,{""charttype"",""bar"";""color1"",""#FF0000"";""max"",MAX($J$2:$J$2107)})"),"")</f>
        <v/>
      </c>
      <c r="L19" s="14">
        <v>23.4</v>
      </c>
      <c r="M19" s="14" t="str">
        <f>IFERROR(__xludf.DUMMYFUNCTION("SPARKLINE(L19,{""charttype"",""bar"";""color1"",""#FF9900"";""max"",MAX($L$2:$L$2107)})"),"")</f>
        <v/>
      </c>
      <c r="N19" s="14">
        <v>0.0</v>
      </c>
      <c r="O19" s="14" t="str">
        <f>IFERROR(__xludf.DUMMYFUNCTION("SPARKLINE(N19,{""charttype"",""bar"";""color1"",""#0066CC"";""max"",MAX($N$2:$N$2107)})"),"")</f>
        <v/>
      </c>
      <c r="P19" s="58">
        <v>97728.75</v>
      </c>
      <c r="Q19" s="54">
        <v>17.00868</v>
      </c>
      <c r="R19" s="21">
        <f t="shared" si="5"/>
        <v>1662237.036</v>
      </c>
    </row>
    <row r="20">
      <c r="A20" s="53">
        <v>42023.0</v>
      </c>
      <c r="B20" s="67">
        <f t="shared" si="1"/>
        <v>2</v>
      </c>
      <c r="C20" s="14" t="str">
        <f t="shared" si="2"/>
        <v>January</v>
      </c>
      <c r="D20" s="52" t="str">
        <f t="shared" si="3"/>
        <v>2015</v>
      </c>
      <c r="E20" s="58">
        <f t="shared" si="4"/>
        <v>4</v>
      </c>
      <c r="F20" s="14" t="str">
        <f>VLOOKUP(A20,'_Holidays'!A20:B2125,2,FALSE)</f>
        <v>N</v>
      </c>
      <c r="G20" s="51" t="str">
        <f>VLOOKUP(A20,'_Holidays'!A20:C2125,3,FALSE)</f>
        <v>N</v>
      </c>
      <c r="H20" s="14">
        <v>13.5</v>
      </c>
      <c r="I20" s="14" t="str">
        <f>IFERROR(__xludf.DUMMYFUNCTION("SPARKLINE(H20,{""charttype"",""bar"";""color1"",""#00CCFF"";""max"",MAX($H$2:$H$2107)})"),"")</f>
        <v/>
      </c>
      <c r="J20" s="14">
        <v>23.6</v>
      </c>
      <c r="K20" s="14" t="str">
        <f>IFERROR(__xludf.DUMMYFUNCTION("SPARKLINE(J20,{""charttype"",""bar"";""color1"",""#FF0000"";""max"",MAX($J$2:$J$2107)})"),"")</f>
        <v/>
      </c>
      <c r="L20" s="14">
        <v>29.0</v>
      </c>
      <c r="M20" s="14" t="str">
        <f>IFERROR(__xludf.DUMMYFUNCTION("SPARKLINE(L20,{""charttype"",""bar"";""color1"",""#FF9900"";""max"",MAX($L$2:$L$2107)})"),"")</f>
        <v/>
      </c>
      <c r="N20" s="14">
        <v>0.0</v>
      </c>
      <c r="O20" s="14" t="str">
        <f>IFERROR(__xludf.DUMMYFUNCTION("SPARKLINE(N20,{""charttype"",""bar"";""color1"",""#0066CC"";""max"",MAX($N$2:$N$2107)})"),"")</f>
        <v/>
      </c>
      <c r="P20" s="58">
        <v>116883.2</v>
      </c>
      <c r="Q20" s="54">
        <v>26.92788</v>
      </c>
      <c r="R20" s="21">
        <f t="shared" si="5"/>
        <v>3147416.784</v>
      </c>
    </row>
    <row r="21">
      <c r="A21" s="53">
        <v>42024.0</v>
      </c>
      <c r="B21" s="67">
        <f t="shared" si="1"/>
        <v>3</v>
      </c>
      <c r="C21" s="14" t="str">
        <f t="shared" si="2"/>
        <v>January</v>
      </c>
      <c r="D21" s="52" t="str">
        <f t="shared" si="3"/>
        <v>2015</v>
      </c>
      <c r="E21" s="58">
        <f t="shared" si="4"/>
        <v>4</v>
      </c>
      <c r="F21" s="14" t="str">
        <f>VLOOKUP(A21,'_Holidays'!A21:B2126,2,FALSE)</f>
        <v>N</v>
      </c>
      <c r="G21" s="51" t="str">
        <f>VLOOKUP(A21,'_Holidays'!A21:C2126,3,FALSE)</f>
        <v>N</v>
      </c>
      <c r="H21" s="14">
        <v>13.0</v>
      </c>
      <c r="I21" s="14" t="str">
        <f>IFERROR(__xludf.DUMMYFUNCTION("SPARKLINE(H21,{""charttype"",""bar"";""color1"",""#00CCFF"";""max"",MAX($H$2:$H$2107)})"),"")</f>
        <v/>
      </c>
      <c r="J21" s="14">
        <v>30.4</v>
      </c>
      <c r="K21" s="14" t="str">
        <f>IFERROR(__xludf.DUMMYFUNCTION("SPARKLINE(J21,{""charttype"",""bar"";""color1"",""#FF0000"";""max"",MAX($J$2:$J$2107)})"),"")</f>
        <v/>
      </c>
      <c r="L21" s="14">
        <v>19.6</v>
      </c>
      <c r="M21" s="14" t="str">
        <f>IFERROR(__xludf.DUMMYFUNCTION("SPARKLINE(L21,{""charttype"",""bar"";""color1"",""#FF9900"";""max"",MAX($L$2:$L$2107)})"),"")</f>
        <v/>
      </c>
      <c r="N21" s="14">
        <v>0.0</v>
      </c>
      <c r="O21" s="14" t="str">
        <f>IFERROR(__xludf.DUMMYFUNCTION("SPARKLINE(N21,{""charttype"",""bar"";""color1"",""#0066CC"";""max"",MAX($N$2:$N$2107)})"),"")</f>
        <v/>
      </c>
      <c r="P21" s="58">
        <v>128968.1</v>
      </c>
      <c r="Q21" s="54">
        <v>23.07807</v>
      </c>
      <c r="R21" s="21">
        <f t="shared" si="5"/>
        <v>2976334.84</v>
      </c>
    </row>
    <row r="22">
      <c r="A22" s="53">
        <v>42025.0</v>
      </c>
      <c r="B22" s="67">
        <f t="shared" si="1"/>
        <v>4</v>
      </c>
      <c r="C22" s="14" t="str">
        <f t="shared" si="2"/>
        <v>January</v>
      </c>
      <c r="D22" s="52" t="str">
        <f t="shared" si="3"/>
        <v>2015</v>
      </c>
      <c r="E22" s="58">
        <f t="shared" si="4"/>
        <v>4</v>
      </c>
      <c r="F22" s="14" t="str">
        <f>VLOOKUP(A22,'_Holidays'!A22:B2127,2,FALSE)</f>
        <v>N</v>
      </c>
      <c r="G22" s="51" t="str">
        <f>VLOOKUP(A22,'_Holidays'!A22:C2127,3,FALSE)</f>
        <v>N</v>
      </c>
      <c r="H22" s="14">
        <v>19.7</v>
      </c>
      <c r="I22" s="14" t="str">
        <f>IFERROR(__xludf.DUMMYFUNCTION("SPARKLINE(H22,{""charttype"",""bar"";""color1"",""#00CCFF"";""max"",MAX($H$2:$H$2107)})"),"")</f>
        <v/>
      </c>
      <c r="J22" s="14">
        <v>33.1</v>
      </c>
      <c r="K22" s="14" t="str">
        <f>IFERROR(__xludf.DUMMYFUNCTION("SPARKLINE(J22,{""charttype"",""bar"";""color1"",""#FF0000"";""max"",MAX($J$2:$J$2107)})"),"")</f>
        <v/>
      </c>
      <c r="L22" s="14">
        <v>25.8</v>
      </c>
      <c r="M22" s="14" t="str">
        <f>IFERROR(__xludf.DUMMYFUNCTION("SPARKLINE(L22,{""charttype"",""bar"";""color1"",""#FF9900"";""max"",MAX($L$2:$L$2107)})"),"")</f>
        <v/>
      </c>
      <c r="N22" s="14">
        <v>0.0</v>
      </c>
      <c r="O22" s="14" t="str">
        <f>IFERROR(__xludf.DUMMYFUNCTION("SPARKLINE(N22,{""charttype"",""bar"";""color1"",""#0066CC"";""max"",MAX($N$2:$N$2107)})"),"")</f>
        <v/>
      </c>
      <c r="P22" s="58">
        <v>148702.5</v>
      </c>
      <c r="Q22" s="54">
        <v>34.44342</v>
      </c>
      <c r="R22" s="21">
        <f t="shared" si="5"/>
        <v>5121822.663</v>
      </c>
    </row>
    <row r="23">
      <c r="A23" s="53">
        <v>42026.0</v>
      </c>
      <c r="B23" s="67">
        <f t="shared" si="1"/>
        <v>5</v>
      </c>
      <c r="C23" s="14" t="str">
        <f t="shared" si="2"/>
        <v>January</v>
      </c>
      <c r="D23" s="52" t="str">
        <f t="shared" si="3"/>
        <v>2015</v>
      </c>
      <c r="E23" s="58">
        <f t="shared" si="4"/>
        <v>4</v>
      </c>
      <c r="F23" s="14" t="str">
        <f>VLOOKUP(A23,'_Holidays'!A23:B2128,2,FALSE)</f>
        <v>N</v>
      </c>
      <c r="G23" s="51" t="str">
        <f>VLOOKUP(A23,'_Holidays'!A23:C2128,3,FALSE)</f>
        <v>N</v>
      </c>
      <c r="H23" s="14">
        <v>18.7</v>
      </c>
      <c r="I23" s="14" t="str">
        <f>IFERROR(__xludf.DUMMYFUNCTION("SPARKLINE(H23,{""charttype"",""bar"";""color1"",""#00CCFF"";""max"",MAX($H$2:$H$2107)})"),"")</f>
        <v/>
      </c>
      <c r="J23" s="14">
        <v>35.8</v>
      </c>
      <c r="K23" s="14" t="str">
        <f>IFERROR(__xludf.DUMMYFUNCTION("SPARKLINE(J23,{""charttype"",""bar"";""color1"",""#FF0000"";""max"",MAX($J$2:$J$2107)})"),"")</f>
        <v/>
      </c>
      <c r="L23" s="14">
        <v>23.1</v>
      </c>
      <c r="M23" s="14" t="str">
        <f>IFERROR(__xludf.DUMMYFUNCTION("SPARKLINE(L23,{""charttype"",""bar"";""color1"",""#FF9900"";""max"",MAX($L$2:$L$2107)})"),"")</f>
        <v/>
      </c>
      <c r="N23" s="14">
        <v>0.0</v>
      </c>
      <c r="O23" s="14" t="str">
        <f>IFERROR(__xludf.DUMMYFUNCTION("SPARKLINE(N23,{""charttype"",""bar"";""color1"",""#0066CC"";""max"",MAX($N$2:$N$2107)})"),"")</f>
        <v/>
      </c>
      <c r="P23" s="58">
        <v>153232.1</v>
      </c>
      <c r="Q23" s="54">
        <v>35.23076</v>
      </c>
      <c r="R23" s="21">
        <f t="shared" si="5"/>
        <v>5398483.339</v>
      </c>
    </row>
    <row r="24">
      <c r="A24" s="53">
        <v>42027.0</v>
      </c>
      <c r="B24" s="67">
        <f t="shared" si="1"/>
        <v>6</v>
      </c>
      <c r="C24" s="14" t="str">
        <f t="shared" si="2"/>
        <v>January</v>
      </c>
      <c r="D24" s="52" t="str">
        <f t="shared" si="3"/>
        <v>2015</v>
      </c>
      <c r="E24" s="58">
        <f t="shared" si="4"/>
        <v>4</v>
      </c>
      <c r="F24" s="14" t="str">
        <f>VLOOKUP(A24,'_Holidays'!A24:B2129,2,FALSE)</f>
        <v>N</v>
      </c>
      <c r="G24" s="51" t="str">
        <f>VLOOKUP(A24,'_Holidays'!A24:C2129,3,FALSE)</f>
        <v>N</v>
      </c>
      <c r="H24" s="14">
        <v>20.2</v>
      </c>
      <c r="I24" s="14" t="str">
        <f>IFERROR(__xludf.DUMMYFUNCTION("SPARKLINE(H24,{""charttype"",""bar"";""color1"",""#00CCFF"";""max"",MAX($H$2:$H$2107)})"),"")</f>
        <v/>
      </c>
      <c r="J24" s="14">
        <v>25.0</v>
      </c>
      <c r="K24" s="14" t="str">
        <f>IFERROR(__xludf.DUMMYFUNCTION("SPARKLINE(J24,{""charttype"",""bar"";""color1"",""#FF0000"";""max"",MAX($J$2:$J$2107)})"),"")</f>
        <v/>
      </c>
      <c r="L24" s="14">
        <v>28.6</v>
      </c>
      <c r="M24" s="14" t="str">
        <f>IFERROR(__xludf.DUMMYFUNCTION("SPARKLINE(L24,{""charttype"",""bar"";""color1"",""#FF9900"";""max"",MAX($L$2:$L$2107)})"),"")</f>
        <v/>
      </c>
      <c r="N24" s="14">
        <v>0.0</v>
      </c>
      <c r="O24" s="14" t="str">
        <f>IFERROR(__xludf.DUMMYFUNCTION("SPARKLINE(N24,{""charttype"",""bar"";""color1"",""#0066CC"";""max"",MAX($N$2:$N$2107)})"),"")</f>
        <v/>
      </c>
      <c r="P24" s="58">
        <v>138095.2</v>
      </c>
      <c r="Q24" s="54">
        <v>40.6042</v>
      </c>
      <c r="R24" s="21">
        <f t="shared" si="5"/>
        <v>5607245.12</v>
      </c>
    </row>
    <row r="25">
      <c r="A25" s="53">
        <v>42028.0</v>
      </c>
      <c r="B25" s="67">
        <f t="shared" si="1"/>
        <v>7</v>
      </c>
      <c r="C25" s="14" t="str">
        <f t="shared" si="2"/>
        <v>January</v>
      </c>
      <c r="D25" s="52" t="str">
        <f t="shared" si="3"/>
        <v>2015</v>
      </c>
      <c r="E25" s="58">
        <f t="shared" si="4"/>
        <v>4</v>
      </c>
      <c r="F25" s="14" t="str">
        <f>VLOOKUP(A25,'_Holidays'!A25:B2130,2,FALSE)</f>
        <v>N</v>
      </c>
      <c r="G25" s="51" t="str">
        <f>VLOOKUP(A25,'_Holidays'!A25:C2130,3,FALSE)</f>
        <v>N</v>
      </c>
      <c r="H25" s="14">
        <v>15.8</v>
      </c>
      <c r="I25" s="14" t="str">
        <f>IFERROR(__xludf.DUMMYFUNCTION("SPARKLINE(H25,{""charttype"",""bar"";""color1"",""#00CCFF"";""max"",MAX($H$2:$H$2107)})"),"")</f>
        <v/>
      </c>
      <c r="J25" s="14">
        <v>26.3</v>
      </c>
      <c r="K25" s="14" t="str">
        <f>IFERROR(__xludf.DUMMYFUNCTION("SPARKLINE(J25,{""charttype"",""bar"";""color1"",""#FF0000"";""max"",MAX($J$2:$J$2107)})"),"")</f>
        <v/>
      </c>
      <c r="L25" s="14">
        <v>30.3</v>
      </c>
      <c r="M25" s="14" t="str">
        <f>IFERROR(__xludf.DUMMYFUNCTION("SPARKLINE(L25,{""charttype"",""bar"";""color1"",""#FF9900"";""max"",MAX($L$2:$L$2107)})"),"")</f>
        <v/>
      </c>
      <c r="N25" s="14">
        <v>0.0</v>
      </c>
      <c r="O25" s="14" t="str">
        <f>IFERROR(__xludf.DUMMYFUNCTION("SPARKLINE(N25,{""charttype"",""bar"";""color1"",""#0066CC"";""max"",MAX($N$2:$N$2107)})"),"")</f>
        <v/>
      </c>
      <c r="P25" s="58">
        <v>116310.6</v>
      </c>
      <c r="Q25" s="54">
        <v>20.922</v>
      </c>
      <c r="R25" s="21">
        <f t="shared" si="5"/>
        <v>2433450.373</v>
      </c>
    </row>
    <row r="26">
      <c r="A26" s="53">
        <v>42029.0</v>
      </c>
      <c r="B26" s="67">
        <f t="shared" si="1"/>
        <v>1</v>
      </c>
      <c r="C26" s="14" t="str">
        <f t="shared" si="2"/>
        <v>January</v>
      </c>
      <c r="D26" s="52" t="str">
        <f t="shared" si="3"/>
        <v>2015</v>
      </c>
      <c r="E26" s="58">
        <f t="shared" si="4"/>
        <v>5</v>
      </c>
      <c r="F26" s="14" t="str">
        <f>VLOOKUP(A26,'_Holidays'!A26:B2131,2,FALSE)</f>
        <v>N</v>
      </c>
      <c r="G26" s="51" t="str">
        <f>VLOOKUP(A26,'_Holidays'!A26:C2131,3,FALSE)</f>
        <v>N</v>
      </c>
      <c r="H26" s="14">
        <v>14.7</v>
      </c>
      <c r="I26" s="14" t="str">
        <f>IFERROR(__xludf.DUMMYFUNCTION("SPARKLINE(H26,{""charttype"",""bar"";""color1"",""#00CCFF"";""max"",MAX($H$2:$H$2107)})"),"")</f>
        <v/>
      </c>
      <c r="J26" s="14">
        <v>22.0</v>
      </c>
      <c r="K26" s="14" t="str">
        <f>IFERROR(__xludf.DUMMYFUNCTION("SPARKLINE(J26,{""charttype"",""bar"";""color1"",""#FF0000"";""max"",MAX($J$2:$J$2107)})"),"")</f>
        <v/>
      </c>
      <c r="L26" s="14">
        <v>25.4</v>
      </c>
      <c r="M26" s="14" t="str">
        <f>IFERROR(__xludf.DUMMYFUNCTION("SPARKLINE(L26,{""charttype"",""bar"";""color1"",""#FF9900"";""max"",MAX($L$2:$L$2107)})"),"")</f>
        <v/>
      </c>
      <c r="N26" s="14">
        <v>0.0</v>
      </c>
      <c r="O26" s="14" t="str">
        <f>IFERROR(__xludf.DUMMYFUNCTION("SPARKLINE(N26,{""charttype"",""bar"";""color1"",""#0066CC"";""max"",MAX($N$2:$N$2107)})"),"")</f>
        <v/>
      </c>
      <c r="P26" s="58">
        <v>97959.46</v>
      </c>
      <c r="Q26" s="54">
        <v>16.54142</v>
      </c>
      <c r="R26" s="21">
        <f t="shared" si="5"/>
        <v>1620388.571</v>
      </c>
    </row>
    <row r="27">
      <c r="A27" s="53">
        <v>42030.0</v>
      </c>
      <c r="B27" s="67">
        <f t="shared" si="1"/>
        <v>2</v>
      </c>
      <c r="C27" s="14" t="str">
        <f t="shared" si="2"/>
        <v>January</v>
      </c>
      <c r="D27" s="52" t="str">
        <f t="shared" si="3"/>
        <v>2015</v>
      </c>
      <c r="E27" s="58">
        <f t="shared" si="4"/>
        <v>5</v>
      </c>
      <c r="F27" s="14" t="str">
        <f>VLOOKUP(A27,'_Holidays'!A27:B2132,2,FALSE)</f>
        <v>N</v>
      </c>
      <c r="G27" s="51" t="str">
        <f>VLOOKUP(A27,'_Holidays'!A27:C2132,3,FALSE)</f>
        <v>Y</v>
      </c>
      <c r="H27" s="14">
        <v>11.6</v>
      </c>
      <c r="I27" s="14" t="str">
        <f>IFERROR(__xludf.DUMMYFUNCTION("SPARKLINE(H27,{""charttype"",""bar"";""color1"",""#00CCFF"";""max"",MAX($H$2:$H$2107)})"),"")</f>
        <v/>
      </c>
      <c r="J27" s="14">
        <v>19.8</v>
      </c>
      <c r="K27" s="14" t="str">
        <f>IFERROR(__xludf.DUMMYFUNCTION("SPARKLINE(J27,{""charttype"",""bar"";""color1"",""#FF0000"";""max"",MAX($J$2:$J$2107)})"),"")</f>
        <v/>
      </c>
      <c r="L27" s="14">
        <v>19.9</v>
      </c>
      <c r="M27" s="14" t="str">
        <f>IFERROR(__xludf.DUMMYFUNCTION("SPARKLINE(L27,{""charttype"",""bar"";""color1"",""#FF9900"";""max"",MAX($L$2:$L$2107)})"),"")</f>
        <v/>
      </c>
      <c r="N27" s="14">
        <v>1.0</v>
      </c>
      <c r="O27" s="14" t="str">
        <f>IFERROR(__xludf.DUMMYFUNCTION("SPARKLINE(N27,{""charttype"",""bar"";""color1"",""#0066CC"";""max"",MAX($N$2:$N$2107)})"),"")</f>
        <v/>
      </c>
      <c r="P27" s="58">
        <v>103769.5</v>
      </c>
      <c r="Q27" s="54">
        <v>16.93601</v>
      </c>
      <c r="R27" s="21">
        <f t="shared" si="5"/>
        <v>1757441.29</v>
      </c>
    </row>
    <row r="28">
      <c r="A28" s="53">
        <v>42031.0</v>
      </c>
      <c r="B28" s="67">
        <f t="shared" si="1"/>
        <v>3</v>
      </c>
      <c r="C28" s="14" t="str">
        <f t="shared" si="2"/>
        <v>January</v>
      </c>
      <c r="D28" s="52" t="str">
        <f t="shared" si="3"/>
        <v>2015</v>
      </c>
      <c r="E28" s="58">
        <f t="shared" si="4"/>
        <v>5</v>
      </c>
      <c r="F28" s="14" t="str">
        <f>VLOOKUP(A28,'_Holidays'!A28:B2133,2,FALSE)</f>
        <v>N</v>
      </c>
      <c r="G28" s="51" t="str">
        <f>VLOOKUP(A28,'_Holidays'!A28:C2133,3,FALSE)</f>
        <v>N</v>
      </c>
      <c r="H28" s="14">
        <v>11.7</v>
      </c>
      <c r="I28" s="14" t="str">
        <f>IFERROR(__xludf.DUMMYFUNCTION("SPARKLINE(H28,{""charttype"",""bar"";""color1"",""#00CCFF"";""max"",MAX($H$2:$H$2107)})"),"")</f>
        <v/>
      </c>
      <c r="J28" s="14">
        <v>19.1</v>
      </c>
      <c r="K28" s="14" t="str">
        <f>IFERROR(__xludf.DUMMYFUNCTION("SPARKLINE(J28,{""charttype"",""bar"";""color1"",""#FF0000"";""max"",MAX($J$2:$J$2107)})"),"")</f>
        <v/>
      </c>
      <c r="L28" s="14">
        <v>17.7</v>
      </c>
      <c r="M28" s="14" t="str">
        <f>IFERROR(__xludf.DUMMYFUNCTION("SPARKLINE(L28,{""charttype"",""bar"";""color1"",""#FF9900"";""max"",MAX($L$2:$L$2107)})"),"")</f>
        <v/>
      </c>
      <c r="N28" s="14">
        <v>0.6</v>
      </c>
      <c r="O28" s="14" t="str">
        <f>IFERROR(__xludf.DUMMYFUNCTION("SPARKLINE(N28,{""charttype"",""bar"";""color1"",""#0066CC"";""max"",MAX($N$2:$N$2107)})"),"")</f>
        <v/>
      </c>
      <c r="P28" s="58">
        <v>118393.3</v>
      </c>
      <c r="Q28" s="54">
        <v>21.20629</v>
      </c>
      <c r="R28" s="21">
        <f t="shared" si="5"/>
        <v>2510682.654</v>
      </c>
    </row>
    <row r="29">
      <c r="A29" s="53">
        <v>42032.0</v>
      </c>
      <c r="B29" s="67">
        <f t="shared" si="1"/>
        <v>4</v>
      </c>
      <c r="C29" s="14" t="str">
        <f t="shared" si="2"/>
        <v>January</v>
      </c>
      <c r="D29" s="52" t="str">
        <f t="shared" si="3"/>
        <v>2015</v>
      </c>
      <c r="E29" s="58">
        <f t="shared" si="4"/>
        <v>5</v>
      </c>
      <c r="F29" s="14" t="str">
        <f>VLOOKUP(A29,'_Holidays'!A29:B2134,2,FALSE)</f>
        <v>N</v>
      </c>
      <c r="G29" s="51" t="str">
        <f>VLOOKUP(A29,'_Holidays'!A29:C2134,3,FALSE)</f>
        <v>N</v>
      </c>
      <c r="H29" s="14">
        <v>13.3</v>
      </c>
      <c r="I29" s="14" t="str">
        <f>IFERROR(__xludf.DUMMYFUNCTION("SPARKLINE(H29,{""charttype"",""bar"";""color1"",""#00CCFF"";""max"",MAX($H$2:$H$2107)})"),"")</f>
        <v/>
      </c>
      <c r="J29" s="14">
        <v>25.4</v>
      </c>
      <c r="K29" s="14" t="str">
        <f>IFERROR(__xludf.DUMMYFUNCTION("SPARKLINE(J29,{""charttype"",""bar"";""color1"",""#FF0000"";""max"",MAX($J$2:$J$2107)})"),"")</f>
        <v/>
      </c>
      <c r="L29" s="14">
        <v>27.0</v>
      </c>
      <c r="M29" s="14" t="str">
        <f>IFERROR(__xludf.DUMMYFUNCTION("SPARKLINE(L29,{""charttype"",""bar"";""color1"",""#FF9900"";""max"",MAX($L$2:$L$2107)})"),"")</f>
        <v/>
      </c>
      <c r="N29" s="14">
        <v>0.0</v>
      </c>
      <c r="O29" s="14" t="str">
        <f>IFERROR(__xludf.DUMMYFUNCTION("SPARKLINE(N29,{""charttype"",""bar"";""color1"",""#0066CC"";""max"",MAX($N$2:$N$2107)})"),"")</f>
        <v/>
      </c>
      <c r="P29" s="58">
        <v>116763.7</v>
      </c>
      <c r="Q29" s="54">
        <v>17.02384</v>
      </c>
      <c r="R29" s="21">
        <f t="shared" si="5"/>
        <v>1987766.547</v>
      </c>
    </row>
    <row r="30">
      <c r="A30" s="53">
        <v>42033.0</v>
      </c>
      <c r="B30" s="67">
        <f t="shared" si="1"/>
        <v>5</v>
      </c>
      <c r="C30" s="14" t="str">
        <f t="shared" si="2"/>
        <v>January</v>
      </c>
      <c r="D30" s="52" t="str">
        <f t="shared" si="3"/>
        <v>2015</v>
      </c>
      <c r="E30" s="58">
        <f t="shared" si="4"/>
        <v>5</v>
      </c>
      <c r="F30" s="14" t="str">
        <f>VLOOKUP(A30,'_Holidays'!A30:B2135,2,FALSE)</f>
        <v>Y</v>
      </c>
      <c r="G30" s="51" t="str">
        <f>VLOOKUP(A30,'_Holidays'!A30:C2135,3,FALSE)</f>
        <v>N</v>
      </c>
      <c r="H30" s="14">
        <v>12.8</v>
      </c>
      <c r="I30" s="14" t="str">
        <f>IFERROR(__xludf.DUMMYFUNCTION("SPARKLINE(H30,{""charttype"",""bar"";""color1"",""#00CCFF"";""max"",MAX($H$2:$H$2107)})"),"")</f>
        <v/>
      </c>
      <c r="J30" s="14">
        <v>22.2</v>
      </c>
      <c r="K30" s="14" t="str">
        <f>IFERROR(__xludf.DUMMYFUNCTION("SPARKLINE(J30,{""charttype"",""bar"";""color1"",""#FF0000"";""max"",MAX($J$2:$J$2107)})"),"")</f>
        <v/>
      </c>
      <c r="L30" s="14">
        <v>28.9</v>
      </c>
      <c r="M30" s="14" t="str">
        <f>IFERROR(__xludf.DUMMYFUNCTION("SPARKLINE(L30,{""charttype"",""bar"";""color1"",""#FF9900"";""max"",MAX($L$2:$L$2107)})"),"")</f>
        <v/>
      </c>
      <c r="N30" s="14">
        <v>0.0</v>
      </c>
      <c r="O30" s="14" t="str">
        <f>IFERROR(__xludf.DUMMYFUNCTION("SPARKLINE(N30,{""charttype"",""bar"";""color1"",""#0066CC"";""max"",MAX($N$2:$N$2107)})"),"")</f>
        <v/>
      </c>
      <c r="P30" s="58">
        <v>119313.7</v>
      </c>
      <c r="Q30" s="54">
        <v>19.62483</v>
      </c>
      <c r="R30" s="21">
        <f t="shared" si="5"/>
        <v>2341511.079</v>
      </c>
    </row>
    <row r="31">
      <c r="A31" s="53">
        <v>42034.0</v>
      </c>
      <c r="B31" s="67">
        <f t="shared" si="1"/>
        <v>6</v>
      </c>
      <c r="C31" s="14" t="str">
        <f t="shared" si="2"/>
        <v>January</v>
      </c>
      <c r="D31" s="52" t="str">
        <f t="shared" si="3"/>
        <v>2015</v>
      </c>
      <c r="E31" s="58">
        <f t="shared" si="4"/>
        <v>5</v>
      </c>
      <c r="F31" s="14" t="str">
        <f>VLOOKUP(A31,'_Holidays'!A31:B2136,2,FALSE)</f>
        <v>Y</v>
      </c>
      <c r="G31" s="51" t="str">
        <f>VLOOKUP(A31,'_Holidays'!A31:C2136,3,FALSE)</f>
        <v>N</v>
      </c>
      <c r="H31" s="14">
        <v>13.1</v>
      </c>
      <c r="I31" s="14" t="str">
        <f>IFERROR(__xludf.DUMMYFUNCTION("SPARKLINE(H31,{""charttype"",""bar"";""color1"",""#00CCFF"";""max"",MAX($H$2:$H$2107)})"),"")</f>
        <v/>
      </c>
      <c r="J31" s="14">
        <v>21.0</v>
      </c>
      <c r="K31" s="14" t="str">
        <f>IFERROR(__xludf.DUMMYFUNCTION("SPARKLINE(J31,{""charttype"",""bar"";""color1"",""#FF0000"";""max"",MAX($J$2:$J$2107)})"),"")</f>
        <v/>
      </c>
      <c r="L31" s="14">
        <v>27.6</v>
      </c>
      <c r="M31" s="14" t="str">
        <f>IFERROR(__xludf.DUMMYFUNCTION("SPARKLINE(L31,{""charttype"",""bar"";""color1"",""#FF9900"";""max"",MAX($L$2:$L$2107)})"),"")</f>
        <v/>
      </c>
      <c r="N31" s="14">
        <v>0.0</v>
      </c>
      <c r="O31" s="14" t="str">
        <f>IFERROR(__xludf.DUMMYFUNCTION("SPARKLINE(N31,{""charttype"",""bar"";""color1"",""#0066CC"";""max"",MAX($N$2:$N$2107)})"),"")</f>
        <v/>
      </c>
      <c r="P31" s="58">
        <v>121018.2</v>
      </c>
      <c r="Q31" s="54">
        <v>21.02936</v>
      </c>
      <c r="R31" s="21">
        <f t="shared" si="5"/>
        <v>2544935.294</v>
      </c>
    </row>
    <row r="32">
      <c r="A32" s="53">
        <v>42035.0</v>
      </c>
      <c r="B32" s="67">
        <f t="shared" si="1"/>
        <v>7</v>
      </c>
      <c r="C32" s="14" t="str">
        <f t="shared" si="2"/>
        <v>January</v>
      </c>
      <c r="D32" s="52" t="str">
        <f t="shared" si="3"/>
        <v>2015</v>
      </c>
      <c r="E32" s="58">
        <f t="shared" si="4"/>
        <v>5</v>
      </c>
      <c r="F32" s="14" t="str">
        <f>VLOOKUP(A32,'_Holidays'!A32:B2137,2,FALSE)</f>
        <v>Y</v>
      </c>
      <c r="G32" s="51" t="str">
        <f>VLOOKUP(A32,'_Holidays'!A32:C2137,3,FALSE)</f>
        <v>N</v>
      </c>
      <c r="H32" s="14">
        <v>14.3</v>
      </c>
      <c r="I32" s="14" t="str">
        <f>IFERROR(__xludf.DUMMYFUNCTION("SPARKLINE(H32,{""charttype"",""bar"";""color1"",""#00CCFF"";""max"",MAX($H$2:$H$2107)})"),"")</f>
        <v/>
      </c>
      <c r="J32" s="14">
        <v>20.2</v>
      </c>
      <c r="K32" s="14" t="str">
        <f>IFERROR(__xludf.DUMMYFUNCTION("SPARKLINE(J32,{""charttype"",""bar"";""color1"",""#FF0000"";""max"",MAX($J$2:$J$2107)})"),"")</f>
        <v/>
      </c>
      <c r="L32" s="14">
        <v>26.2</v>
      </c>
      <c r="M32" s="14" t="str">
        <f>IFERROR(__xludf.DUMMYFUNCTION("SPARKLINE(L32,{""charttype"",""bar"";""color1"",""#FF9900"";""max"",MAX($L$2:$L$2107)})"),"")</f>
        <v/>
      </c>
      <c r="N32" s="14">
        <v>0.0</v>
      </c>
      <c r="O32" s="14" t="str">
        <f>IFERROR(__xludf.DUMMYFUNCTION("SPARKLINE(N32,{""charttype"",""bar"";""color1"",""#0066CC"";""max"",MAX($N$2:$N$2107)})"),"")</f>
        <v/>
      </c>
      <c r="P32" s="58">
        <v>103823.0</v>
      </c>
      <c r="Q32" s="54">
        <v>16.53885</v>
      </c>
      <c r="R32" s="21">
        <f t="shared" si="5"/>
        <v>1717113.024</v>
      </c>
    </row>
    <row r="33">
      <c r="A33" s="53">
        <v>42036.0</v>
      </c>
      <c r="B33" s="67">
        <f t="shared" si="1"/>
        <v>1</v>
      </c>
      <c r="C33" s="14" t="str">
        <f t="shared" si="2"/>
        <v>February</v>
      </c>
      <c r="D33" s="52" t="str">
        <f t="shared" si="3"/>
        <v>2015</v>
      </c>
      <c r="E33" s="58">
        <f t="shared" si="4"/>
        <v>6</v>
      </c>
      <c r="F33" s="14" t="str">
        <f>VLOOKUP(A33,'_Holidays'!A33:B2138,2,FALSE)</f>
        <v>Y</v>
      </c>
      <c r="G33" s="51" t="str">
        <f>VLOOKUP(A33,'_Holidays'!A33:C2138,3,FALSE)</f>
        <v>N</v>
      </c>
      <c r="H33" s="14">
        <v>13.2</v>
      </c>
      <c r="I33" s="14" t="str">
        <f>IFERROR(__xludf.DUMMYFUNCTION("SPARKLINE(H33,{""charttype"",""bar"";""color1"",""#00CCFF"";""max"",MAX($H$2:$H$2107)})"),"")</f>
        <v/>
      </c>
      <c r="J33" s="14">
        <v>19.0</v>
      </c>
      <c r="K33" s="14" t="str">
        <f>IFERROR(__xludf.DUMMYFUNCTION("SPARKLINE(J33,{""charttype"",""bar"";""color1"",""#FF0000"";""max"",MAX($J$2:$J$2107)})"),"")</f>
        <v/>
      </c>
      <c r="L33" s="14">
        <v>17.3</v>
      </c>
      <c r="M33" s="14" t="str">
        <f>IFERROR(__xludf.DUMMYFUNCTION("SPARKLINE(L33,{""charttype"",""bar"";""color1"",""#FF9900"";""max"",MAX($L$2:$L$2107)})"),"")</f>
        <v/>
      </c>
      <c r="N33" s="14">
        <v>9.2</v>
      </c>
      <c r="O33" s="14" t="str">
        <f>IFERROR(__xludf.DUMMYFUNCTION("SPARKLINE(N33,{""charttype"",""bar"";""color1"",""#0066CC"";""max"",MAX($N$2:$N$2107)})"),"")</f>
        <v/>
      </c>
      <c r="P33" s="58">
        <v>100178.8</v>
      </c>
      <c r="Q33" s="54">
        <v>14.57884</v>
      </c>
      <c r="R33" s="21">
        <f t="shared" si="5"/>
        <v>1460490.697</v>
      </c>
    </row>
    <row r="34">
      <c r="A34" s="53">
        <v>42037.0</v>
      </c>
      <c r="B34" s="67">
        <f t="shared" si="1"/>
        <v>2</v>
      </c>
      <c r="C34" s="14" t="str">
        <f t="shared" si="2"/>
        <v>February</v>
      </c>
      <c r="D34" s="52" t="str">
        <f t="shared" si="3"/>
        <v>2015</v>
      </c>
      <c r="E34" s="58">
        <f t="shared" si="4"/>
        <v>6</v>
      </c>
      <c r="F34" s="14" t="str">
        <f>VLOOKUP(A34,'_Holidays'!A34:B2139,2,FALSE)</f>
        <v>Y</v>
      </c>
      <c r="G34" s="51" t="str">
        <f>VLOOKUP(A34,'_Holidays'!A34:C2139,3,FALSE)</f>
        <v>N</v>
      </c>
      <c r="H34" s="14">
        <v>13.5</v>
      </c>
      <c r="I34" s="14" t="str">
        <f>IFERROR(__xludf.DUMMYFUNCTION("SPARKLINE(H34,{""charttype"",""bar"";""color1"",""#00CCFF"";""max"",MAX($H$2:$H$2107)})"),"")</f>
        <v/>
      </c>
      <c r="J34" s="14">
        <v>21.1</v>
      </c>
      <c r="K34" s="14" t="str">
        <f>IFERROR(__xludf.DUMMYFUNCTION("SPARKLINE(J34,{""charttype"",""bar"";""color1"",""#FF0000"";""max"",MAX($J$2:$J$2107)})"),"")</f>
        <v/>
      </c>
      <c r="L34" s="14">
        <v>23.9</v>
      </c>
      <c r="M34" s="14" t="str">
        <f>IFERROR(__xludf.DUMMYFUNCTION("SPARKLINE(L34,{""charttype"",""bar"";""color1"",""#FF9900"";""max"",MAX($L$2:$L$2107)})"),"")</f>
        <v/>
      </c>
      <c r="N34" s="14">
        <v>3.8</v>
      </c>
      <c r="O34" s="14" t="str">
        <f>IFERROR(__xludf.DUMMYFUNCTION("SPARKLINE(N34,{""charttype"",""bar"";""color1"",""#0066CC"";""max"",MAX($N$2:$N$2107)})"),"")</f>
        <v/>
      </c>
      <c r="P34" s="58">
        <v>118694.2</v>
      </c>
      <c r="Q34" s="54">
        <v>22.27003</v>
      </c>
      <c r="R34" s="21">
        <f t="shared" si="5"/>
        <v>2643323.395</v>
      </c>
    </row>
    <row r="35">
      <c r="A35" s="53">
        <v>42038.0</v>
      </c>
      <c r="B35" s="67">
        <f t="shared" si="1"/>
        <v>3</v>
      </c>
      <c r="C35" s="14" t="str">
        <f t="shared" si="2"/>
        <v>February</v>
      </c>
      <c r="D35" s="52" t="str">
        <f t="shared" si="3"/>
        <v>2015</v>
      </c>
      <c r="E35" s="58">
        <f t="shared" si="4"/>
        <v>6</v>
      </c>
      <c r="F35" s="14" t="str">
        <f>VLOOKUP(A35,'_Holidays'!A35:B2140,2,FALSE)</f>
        <v>Y</v>
      </c>
      <c r="G35" s="51" t="str">
        <f>VLOOKUP(A35,'_Holidays'!A35:C2140,3,FALSE)</f>
        <v>N</v>
      </c>
      <c r="H35" s="14">
        <v>16.1</v>
      </c>
      <c r="I35" s="14" t="str">
        <f>IFERROR(__xludf.DUMMYFUNCTION("SPARKLINE(H35,{""charttype"",""bar"";""color1"",""#00CCFF"";""max"",MAX($H$2:$H$2107)})"),"")</f>
        <v/>
      </c>
      <c r="J35" s="14">
        <v>20.0</v>
      </c>
      <c r="K35" s="14" t="str">
        <f>IFERROR(__xludf.DUMMYFUNCTION("SPARKLINE(J35,{""charttype"",""bar"";""color1"",""#FF0000"";""max"",MAX($J$2:$J$2107)})"),"")</f>
        <v/>
      </c>
      <c r="L35" s="14">
        <v>22.7</v>
      </c>
      <c r="M35" s="14" t="str">
        <f>IFERROR(__xludf.DUMMYFUNCTION("SPARKLINE(L35,{""charttype"",""bar"";""color1"",""#FF9900"";""max"",MAX($L$2:$L$2107)})"),"")</f>
        <v/>
      </c>
      <c r="N35" s="14">
        <v>0.0</v>
      </c>
      <c r="O35" s="14" t="str">
        <f>IFERROR(__xludf.DUMMYFUNCTION("SPARKLINE(N35,{""charttype"",""bar"";""color1"",""#0066CC"";""max"",MAX($N$2:$N$2107)})"),"")</f>
        <v/>
      </c>
      <c r="P35" s="58">
        <v>122880.1</v>
      </c>
      <c r="Q35" s="54">
        <v>27.00383</v>
      </c>
      <c r="R35" s="21">
        <f t="shared" si="5"/>
        <v>3318233.331</v>
      </c>
    </row>
    <row r="36">
      <c r="A36" s="53">
        <v>42039.0</v>
      </c>
      <c r="B36" s="67">
        <f t="shared" si="1"/>
        <v>4</v>
      </c>
      <c r="C36" s="14" t="str">
        <f t="shared" si="2"/>
        <v>February</v>
      </c>
      <c r="D36" s="52" t="str">
        <f t="shared" si="3"/>
        <v>2015</v>
      </c>
      <c r="E36" s="58">
        <f t="shared" si="4"/>
        <v>6</v>
      </c>
      <c r="F36" s="14" t="str">
        <f>VLOOKUP(A36,'_Holidays'!A36:B2141,2,FALSE)</f>
        <v>Y</v>
      </c>
      <c r="G36" s="51" t="str">
        <f>VLOOKUP(A36,'_Holidays'!A36:C2141,3,FALSE)</f>
        <v>N</v>
      </c>
      <c r="H36" s="14">
        <v>14.8</v>
      </c>
      <c r="I36" s="14" t="str">
        <f>IFERROR(__xludf.DUMMYFUNCTION("SPARKLINE(H36,{""charttype"",""bar"";""color1"",""#00CCFF"";""max"",MAX($H$2:$H$2107)})"),"")</f>
        <v/>
      </c>
      <c r="J36" s="14">
        <v>19.0</v>
      </c>
      <c r="K36" s="14" t="str">
        <f>IFERROR(__xludf.DUMMYFUNCTION("SPARKLINE(J36,{""charttype"",""bar"";""color1"",""#FF0000"";""max"",MAX($J$2:$J$2107)})"),"")</f>
        <v/>
      </c>
      <c r="L36" s="14">
        <v>21.2</v>
      </c>
      <c r="M36" s="14" t="str">
        <f>IFERROR(__xludf.DUMMYFUNCTION("SPARKLINE(L36,{""charttype"",""bar"";""color1"",""#FF9900"";""max"",MAX($L$2:$L$2107)})"),"")</f>
        <v/>
      </c>
      <c r="N36" s="14">
        <v>0.0</v>
      </c>
      <c r="O36" s="14" t="str">
        <f>IFERROR(__xludf.DUMMYFUNCTION("SPARKLINE(N36,{""charttype"",""bar"";""color1"",""#0066CC"";""max"",MAX($N$2:$N$2107)})"),"")</f>
        <v/>
      </c>
      <c r="P36" s="58">
        <v>117398.0</v>
      </c>
      <c r="Q36" s="54">
        <v>27.80913</v>
      </c>
      <c r="R36" s="21">
        <f t="shared" si="5"/>
        <v>3264736.244</v>
      </c>
    </row>
    <row r="37">
      <c r="A37" s="53">
        <v>42040.0</v>
      </c>
      <c r="B37" s="67">
        <f t="shared" si="1"/>
        <v>5</v>
      </c>
      <c r="C37" s="14" t="str">
        <f t="shared" si="2"/>
        <v>February</v>
      </c>
      <c r="D37" s="52" t="str">
        <f t="shared" si="3"/>
        <v>2015</v>
      </c>
      <c r="E37" s="58">
        <f t="shared" si="4"/>
        <v>6</v>
      </c>
      <c r="F37" s="14" t="str">
        <f>VLOOKUP(A37,'_Holidays'!A37:B2142,2,FALSE)</f>
        <v>Y</v>
      </c>
      <c r="G37" s="51" t="str">
        <f>VLOOKUP(A37,'_Holidays'!A37:C2142,3,FALSE)</f>
        <v>N</v>
      </c>
      <c r="H37" s="14">
        <v>13.3</v>
      </c>
      <c r="I37" s="14" t="str">
        <f>IFERROR(__xludf.DUMMYFUNCTION("SPARKLINE(H37,{""charttype"",""bar"";""color1"",""#00CCFF"";""max"",MAX($H$2:$H$2107)})"),"")</f>
        <v/>
      </c>
      <c r="J37" s="14">
        <v>24.2</v>
      </c>
      <c r="K37" s="14" t="str">
        <f>IFERROR(__xludf.DUMMYFUNCTION("SPARKLINE(J37,{""charttype"",""bar"";""color1"",""#FF0000"";""max"",MAX($J$2:$J$2107)})"),"")</f>
        <v/>
      </c>
      <c r="L37" s="14">
        <v>28.8</v>
      </c>
      <c r="M37" s="14" t="str">
        <f>IFERROR(__xludf.DUMMYFUNCTION("SPARKLINE(L37,{""charttype"",""bar"";""color1"",""#FF9900"";""max"",MAX($L$2:$L$2107)})"),"")</f>
        <v/>
      </c>
      <c r="N37" s="14">
        <v>0.0</v>
      </c>
      <c r="O37" s="14" t="str">
        <f>IFERROR(__xludf.DUMMYFUNCTION("SPARKLINE(N37,{""charttype"",""bar"";""color1"",""#0066CC"";""max"",MAX($N$2:$N$2107)})"),"")</f>
        <v/>
      </c>
      <c r="P37" s="58">
        <v>122279.4</v>
      </c>
      <c r="Q37" s="54">
        <v>31.38457</v>
      </c>
      <c r="R37" s="21">
        <f t="shared" si="5"/>
        <v>3837686.389</v>
      </c>
    </row>
    <row r="38">
      <c r="A38" s="53">
        <v>42041.0</v>
      </c>
      <c r="B38" s="67">
        <f t="shared" si="1"/>
        <v>6</v>
      </c>
      <c r="C38" s="14" t="str">
        <f t="shared" si="2"/>
        <v>February</v>
      </c>
      <c r="D38" s="52" t="str">
        <f t="shared" si="3"/>
        <v>2015</v>
      </c>
      <c r="E38" s="58">
        <f t="shared" si="4"/>
        <v>6</v>
      </c>
      <c r="F38" s="14" t="str">
        <f>VLOOKUP(A38,'_Holidays'!A38:B2143,2,FALSE)</f>
        <v>Y</v>
      </c>
      <c r="G38" s="51" t="str">
        <f>VLOOKUP(A38,'_Holidays'!A38:C2143,3,FALSE)</f>
        <v>N</v>
      </c>
      <c r="H38" s="14">
        <v>14.5</v>
      </c>
      <c r="I38" s="14" t="str">
        <f>IFERROR(__xludf.DUMMYFUNCTION("SPARKLINE(H38,{""charttype"",""bar"";""color1"",""#00CCFF"";""max"",MAX($H$2:$H$2107)})"),"")</f>
        <v/>
      </c>
      <c r="J38" s="14">
        <v>35.7</v>
      </c>
      <c r="K38" s="14" t="str">
        <f>IFERROR(__xludf.DUMMYFUNCTION("SPARKLINE(J38,{""charttype"",""bar"";""color1"",""#FF0000"";""max"",MAX($J$2:$J$2107)})"),"")</f>
        <v/>
      </c>
      <c r="L38" s="14">
        <v>28.4</v>
      </c>
      <c r="M38" s="14" t="str">
        <f>IFERROR(__xludf.DUMMYFUNCTION("SPARKLINE(L38,{""charttype"",""bar"";""color1"",""#FF9900"";""max"",MAX($L$2:$L$2107)})"),"")</f>
        <v/>
      </c>
      <c r="N38" s="14">
        <v>0.0</v>
      </c>
      <c r="O38" s="14" t="str">
        <f>IFERROR(__xludf.DUMMYFUNCTION("SPARKLINE(N38,{""charttype"",""bar"";""color1"",""#0066CC"";""max"",MAX($N$2:$N$2107)})"),"")</f>
        <v/>
      </c>
      <c r="P38" s="58">
        <v>141837.0</v>
      </c>
      <c r="Q38" s="54">
        <v>38.84018</v>
      </c>
      <c r="R38" s="21">
        <f t="shared" si="5"/>
        <v>5508974.611</v>
      </c>
    </row>
    <row r="39">
      <c r="A39" s="53">
        <v>42042.0</v>
      </c>
      <c r="B39" s="67">
        <f t="shared" si="1"/>
        <v>7</v>
      </c>
      <c r="C39" s="14" t="str">
        <f t="shared" si="2"/>
        <v>February</v>
      </c>
      <c r="D39" s="52" t="str">
        <f t="shared" si="3"/>
        <v>2015</v>
      </c>
      <c r="E39" s="58">
        <f t="shared" si="4"/>
        <v>6</v>
      </c>
      <c r="F39" s="14" t="str">
        <f>VLOOKUP(A39,'_Holidays'!A39:B2144,2,FALSE)</f>
        <v>Y</v>
      </c>
      <c r="G39" s="51" t="str">
        <f>VLOOKUP(A39,'_Holidays'!A39:C2144,3,FALSE)</f>
        <v>N</v>
      </c>
      <c r="H39" s="14">
        <v>18.8</v>
      </c>
      <c r="I39" s="14" t="str">
        <f>IFERROR(__xludf.DUMMYFUNCTION("SPARKLINE(H39,{""charttype"",""bar"";""color1"",""#00CCFF"";""max"",MAX($H$2:$H$2107)})"),"")</f>
        <v/>
      </c>
      <c r="J39" s="14">
        <v>35.0</v>
      </c>
      <c r="K39" s="14" t="str">
        <f>IFERROR(__xludf.DUMMYFUNCTION("SPARKLINE(J39,{""charttype"",""bar"";""color1"",""#FF0000"";""max"",MAX($J$2:$J$2107)})"),"")</f>
        <v/>
      </c>
      <c r="L39" s="14">
        <v>16.1</v>
      </c>
      <c r="M39" s="14" t="str">
        <f>IFERROR(__xludf.DUMMYFUNCTION("SPARKLINE(L39,{""charttype"",""bar"";""color1"",""#FF9900"";""max"",MAX($L$2:$L$2107)})"),"")</f>
        <v/>
      </c>
      <c r="N39" s="14">
        <v>0.0</v>
      </c>
      <c r="O39" s="14" t="str">
        <f>IFERROR(__xludf.DUMMYFUNCTION("SPARKLINE(N39,{""charttype"",""bar"";""color1"",""#0066CC"";""max"",MAX($N$2:$N$2107)})"),"")</f>
        <v/>
      </c>
      <c r="P39" s="58">
        <v>132138.4</v>
      </c>
      <c r="Q39" s="54">
        <v>28.76171</v>
      </c>
      <c r="R39" s="21">
        <f t="shared" si="5"/>
        <v>3800526.341</v>
      </c>
    </row>
    <row r="40">
      <c r="A40" s="53">
        <v>42043.0</v>
      </c>
      <c r="B40" s="67">
        <f t="shared" si="1"/>
        <v>1</v>
      </c>
      <c r="C40" s="14" t="str">
        <f t="shared" si="2"/>
        <v>February</v>
      </c>
      <c r="D40" s="52" t="str">
        <f t="shared" si="3"/>
        <v>2015</v>
      </c>
      <c r="E40" s="58">
        <f t="shared" si="4"/>
        <v>7</v>
      </c>
      <c r="F40" s="14" t="str">
        <f>VLOOKUP(A40,'_Holidays'!A40:B2145,2,FALSE)</f>
        <v>Y</v>
      </c>
      <c r="G40" s="51" t="str">
        <f>VLOOKUP(A40,'_Holidays'!A40:C2145,3,FALSE)</f>
        <v>N</v>
      </c>
      <c r="H40" s="14">
        <v>18.9</v>
      </c>
      <c r="I40" s="14" t="str">
        <f>IFERROR(__xludf.DUMMYFUNCTION("SPARKLINE(H40,{""charttype"",""bar"";""color1"",""#00CCFF"";""max"",MAX($H$2:$H$2107)})"),"")</f>
        <v/>
      </c>
      <c r="J40" s="14">
        <v>21.5</v>
      </c>
      <c r="K40" s="14" t="str">
        <f>IFERROR(__xludf.DUMMYFUNCTION("SPARKLINE(J40,{""charttype"",""bar"";""color1"",""#FF0000"";""max"",MAX($J$2:$J$2107)})"),"")</f>
        <v/>
      </c>
      <c r="L40" s="14">
        <v>16.6</v>
      </c>
      <c r="M40" s="14" t="str">
        <f>IFERROR(__xludf.DUMMYFUNCTION("SPARKLINE(L40,{""charttype"",""bar"";""color1"",""#FF9900"";""max"",MAX($L$2:$L$2107)})"),"")</f>
        <v/>
      </c>
      <c r="N40" s="14">
        <v>0.0</v>
      </c>
      <c r="O40" s="14" t="str">
        <f>IFERROR(__xludf.DUMMYFUNCTION("SPARKLINE(N40,{""charttype"",""bar"";""color1"",""#0066CC"";""max"",MAX($N$2:$N$2107)})"),"")</f>
        <v/>
      </c>
      <c r="P40" s="58">
        <v>112108.2</v>
      </c>
      <c r="Q40" s="54">
        <v>23.97411</v>
      </c>
      <c r="R40" s="21">
        <f t="shared" si="5"/>
        <v>2687694.319</v>
      </c>
    </row>
    <row r="41">
      <c r="A41" s="53">
        <v>42044.0</v>
      </c>
      <c r="B41" s="67">
        <f t="shared" si="1"/>
        <v>2</v>
      </c>
      <c r="C41" s="14" t="str">
        <f t="shared" si="2"/>
        <v>February</v>
      </c>
      <c r="D41" s="52" t="str">
        <f t="shared" si="3"/>
        <v>2015</v>
      </c>
      <c r="E41" s="58">
        <f t="shared" si="4"/>
        <v>7</v>
      </c>
      <c r="F41" s="14" t="str">
        <f>VLOOKUP(A41,'_Holidays'!A41:B2146,2,FALSE)</f>
        <v>Y</v>
      </c>
      <c r="G41" s="51" t="str">
        <f>VLOOKUP(A41,'_Holidays'!A41:C2146,3,FALSE)</f>
        <v>N</v>
      </c>
      <c r="H41" s="14">
        <v>13.6</v>
      </c>
      <c r="I41" s="14" t="str">
        <f>IFERROR(__xludf.DUMMYFUNCTION("SPARKLINE(H41,{""charttype"",""bar"";""color1"",""#00CCFF"";""max"",MAX($H$2:$H$2107)})"),"")</f>
        <v/>
      </c>
      <c r="J41" s="14">
        <v>28.3</v>
      </c>
      <c r="K41" s="14" t="str">
        <f>IFERROR(__xludf.DUMMYFUNCTION("SPARKLINE(J41,{""charttype"",""bar"";""color1"",""#FF0000"";""max"",MAX($J$2:$J$2107)})"),"")</f>
        <v/>
      </c>
      <c r="L41" s="14">
        <v>28.6</v>
      </c>
      <c r="M41" s="14" t="str">
        <f>IFERROR(__xludf.DUMMYFUNCTION("SPARKLINE(L41,{""charttype"",""bar"";""color1"",""#FF9900"";""max"",MAX($L$2:$L$2107)})"),"")</f>
        <v/>
      </c>
      <c r="N41" s="14">
        <v>0.0</v>
      </c>
      <c r="O41" s="14" t="str">
        <f>IFERROR(__xludf.DUMMYFUNCTION("SPARKLINE(N41,{""charttype"",""bar"";""color1"",""#0066CC"";""max"",MAX($N$2:$N$2107)})"),"")</f>
        <v/>
      </c>
      <c r="P41" s="58">
        <v>126813.1</v>
      </c>
      <c r="Q41" s="54">
        <v>28.90913</v>
      </c>
      <c r="R41" s="21">
        <f t="shared" si="5"/>
        <v>3666056.394</v>
      </c>
    </row>
    <row r="42">
      <c r="A42" s="53">
        <v>42045.0</v>
      </c>
      <c r="B42" s="67">
        <f t="shared" si="1"/>
        <v>3</v>
      </c>
      <c r="C42" s="14" t="str">
        <f t="shared" si="2"/>
        <v>February</v>
      </c>
      <c r="D42" s="52" t="str">
        <f t="shared" si="3"/>
        <v>2015</v>
      </c>
      <c r="E42" s="58">
        <f t="shared" si="4"/>
        <v>7</v>
      </c>
      <c r="F42" s="14" t="str">
        <f>VLOOKUP(A42,'_Holidays'!A42:B2147,2,FALSE)</f>
        <v>Y</v>
      </c>
      <c r="G42" s="51" t="str">
        <f>VLOOKUP(A42,'_Holidays'!A42:C2147,3,FALSE)</f>
        <v>N</v>
      </c>
      <c r="H42" s="14">
        <v>16.4</v>
      </c>
      <c r="I42" s="14" t="str">
        <f>IFERROR(__xludf.DUMMYFUNCTION("SPARKLINE(H42,{""charttype"",""bar"";""color1"",""#00CCFF"";""max"",MAX($H$2:$H$2107)})"),"")</f>
        <v/>
      </c>
      <c r="J42" s="14">
        <v>27.8</v>
      </c>
      <c r="K42" s="14" t="str">
        <f>IFERROR(__xludf.DUMMYFUNCTION("SPARKLINE(J42,{""charttype"",""bar"";""color1"",""#FF0000"";""max"",MAX($J$2:$J$2107)})"),"")</f>
        <v/>
      </c>
      <c r="L42" s="14">
        <v>27.7</v>
      </c>
      <c r="M42" s="14" t="str">
        <f>IFERROR(__xludf.DUMMYFUNCTION("SPARKLINE(L42,{""charttype"",""bar"";""color1"",""#FF9900"";""max"",MAX($L$2:$L$2107)})"),"")</f>
        <v/>
      </c>
      <c r="N42" s="14">
        <v>0.0</v>
      </c>
      <c r="O42" s="14" t="str">
        <f>IFERROR(__xludf.DUMMYFUNCTION("SPARKLINE(N42,{""charttype"",""bar"";""color1"",""#0066CC"";""max"",MAX($N$2:$N$2107)})"),"")</f>
        <v/>
      </c>
      <c r="P42" s="58">
        <v>145948.6</v>
      </c>
      <c r="Q42" s="54">
        <v>37.5226</v>
      </c>
      <c r="R42" s="21">
        <f t="shared" si="5"/>
        <v>5476370.938</v>
      </c>
    </row>
    <row r="43">
      <c r="A43" s="53">
        <v>42046.0</v>
      </c>
      <c r="B43" s="67">
        <f t="shared" si="1"/>
        <v>4</v>
      </c>
      <c r="C43" s="14" t="str">
        <f t="shared" si="2"/>
        <v>February</v>
      </c>
      <c r="D43" s="52" t="str">
        <f t="shared" si="3"/>
        <v>2015</v>
      </c>
      <c r="E43" s="58">
        <f t="shared" si="4"/>
        <v>7</v>
      </c>
      <c r="F43" s="14" t="str">
        <f>VLOOKUP(A43,'_Holidays'!A43:B2148,2,FALSE)</f>
        <v>Y</v>
      </c>
      <c r="G43" s="51" t="str">
        <f>VLOOKUP(A43,'_Holidays'!A43:C2148,3,FALSE)</f>
        <v>N</v>
      </c>
      <c r="H43" s="14">
        <v>18.1</v>
      </c>
      <c r="I43" s="14" t="str">
        <f>IFERROR(__xludf.DUMMYFUNCTION("SPARKLINE(H43,{""charttype"",""bar"";""color1"",""#00CCFF"";""max"",MAX($H$2:$H$2107)})"),"")</f>
        <v/>
      </c>
      <c r="J43" s="14">
        <v>26.8</v>
      </c>
      <c r="K43" s="14" t="str">
        <f>IFERROR(__xludf.DUMMYFUNCTION("SPARKLINE(J43,{""charttype"",""bar"";""color1"",""#FF0000"";""max"",MAX($J$2:$J$2107)})"),"")</f>
        <v/>
      </c>
      <c r="L43" s="14">
        <v>24.1</v>
      </c>
      <c r="M43" s="14" t="str">
        <f>IFERROR(__xludf.DUMMYFUNCTION("SPARKLINE(L43,{""charttype"",""bar"";""color1"",""#FF9900"";""max"",MAX($L$2:$L$2107)})"),"")</f>
        <v/>
      </c>
      <c r="N43" s="14">
        <v>0.0</v>
      </c>
      <c r="O43" s="14" t="str">
        <f>IFERROR(__xludf.DUMMYFUNCTION("SPARKLINE(N43,{""charttype"",""bar"";""color1"",""#0066CC"";""max"",MAX($N$2:$N$2107)})"),"")</f>
        <v/>
      </c>
      <c r="P43" s="58">
        <v>149322.9</v>
      </c>
      <c r="Q43" s="54">
        <v>32.65545</v>
      </c>
      <c r="R43" s="21">
        <f t="shared" si="5"/>
        <v>4876206.495</v>
      </c>
    </row>
    <row r="44">
      <c r="A44" s="53">
        <v>42047.0</v>
      </c>
      <c r="B44" s="67">
        <f t="shared" si="1"/>
        <v>5</v>
      </c>
      <c r="C44" s="14" t="str">
        <f t="shared" si="2"/>
        <v>February</v>
      </c>
      <c r="D44" s="52" t="str">
        <f t="shared" si="3"/>
        <v>2015</v>
      </c>
      <c r="E44" s="58">
        <f t="shared" si="4"/>
        <v>7</v>
      </c>
      <c r="F44" s="14" t="str">
        <f>VLOOKUP(A44,'_Holidays'!A44:B2149,2,FALSE)</f>
        <v>Y</v>
      </c>
      <c r="G44" s="51" t="str">
        <f>VLOOKUP(A44,'_Holidays'!A44:C2149,3,FALSE)</f>
        <v>N</v>
      </c>
      <c r="H44" s="14">
        <v>17.8</v>
      </c>
      <c r="I44" s="14" t="str">
        <f>IFERROR(__xludf.DUMMYFUNCTION("SPARKLINE(H44,{""charttype"",""bar"";""color1"",""#00CCFF"";""max"",MAX($H$2:$H$2107)})"),"")</f>
        <v/>
      </c>
      <c r="J44" s="14">
        <v>21.9</v>
      </c>
      <c r="K44" s="14" t="str">
        <f>IFERROR(__xludf.DUMMYFUNCTION("SPARKLINE(J44,{""charttype"",""bar"";""color1"",""#FF0000"";""max"",MAX($J$2:$J$2107)})"),"")</f>
        <v/>
      </c>
      <c r="L44" s="14">
        <v>23.8</v>
      </c>
      <c r="M44" s="14" t="str">
        <f>IFERROR(__xludf.DUMMYFUNCTION("SPARKLINE(L44,{""charttype"",""bar"";""color1"",""#FF9900"";""max"",MAX($L$2:$L$2107)})"),"")</f>
        <v/>
      </c>
      <c r="N44" s="14">
        <v>0.0</v>
      </c>
      <c r="O44" s="14" t="str">
        <f>IFERROR(__xludf.DUMMYFUNCTION("SPARKLINE(N44,{""charttype"",""bar"";""color1"",""#0066CC"";""max"",MAX($N$2:$N$2107)})"),"")</f>
        <v/>
      </c>
      <c r="P44" s="58">
        <v>131376.8</v>
      </c>
      <c r="Q44" s="54">
        <v>26.57663</v>
      </c>
      <c r="R44" s="21">
        <f t="shared" si="5"/>
        <v>3491552.604</v>
      </c>
    </row>
    <row r="45">
      <c r="A45" s="53">
        <v>42048.0</v>
      </c>
      <c r="B45" s="67">
        <f t="shared" si="1"/>
        <v>6</v>
      </c>
      <c r="C45" s="14" t="str">
        <f t="shared" si="2"/>
        <v>February</v>
      </c>
      <c r="D45" s="52" t="str">
        <f t="shared" si="3"/>
        <v>2015</v>
      </c>
      <c r="E45" s="58">
        <f t="shared" si="4"/>
        <v>7</v>
      </c>
      <c r="F45" s="14" t="str">
        <f>VLOOKUP(A45,'_Holidays'!A45:B2150,2,FALSE)</f>
        <v>Y</v>
      </c>
      <c r="G45" s="51" t="str">
        <f>VLOOKUP(A45,'_Holidays'!A45:C2150,3,FALSE)</f>
        <v>N</v>
      </c>
      <c r="H45" s="14">
        <v>16.1</v>
      </c>
      <c r="I45" s="14" t="str">
        <f>IFERROR(__xludf.DUMMYFUNCTION("SPARKLINE(H45,{""charttype"",""bar"";""color1"",""#00CCFF"";""max"",MAX($H$2:$H$2107)})"),"")</f>
        <v/>
      </c>
      <c r="J45" s="14">
        <v>32.4</v>
      </c>
      <c r="K45" s="14" t="str">
        <f>IFERROR(__xludf.DUMMYFUNCTION("SPARKLINE(J45,{""charttype"",""bar"";""color1"",""#FF0000"";""max"",MAX($J$2:$J$2107)})"),"")</f>
        <v/>
      </c>
      <c r="L45" s="14">
        <v>14.9</v>
      </c>
      <c r="M45" s="14" t="str">
        <f>IFERROR(__xludf.DUMMYFUNCTION("SPARKLINE(L45,{""charttype"",""bar"";""color1"",""#FF9900"";""max"",MAX($L$2:$L$2107)})"),"")</f>
        <v/>
      </c>
      <c r="N45" s="14">
        <v>0.0</v>
      </c>
      <c r="O45" s="14" t="str">
        <f>IFERROR(__xludf.DUMMYFUNCTION("SPARKLINE(N45,{""charttype"",""bar"";""color1"",""#0066CC"";""max"",MAX($N$2:$N$2107)})"),"")</f>
        <v/>
      </c>
      <c r="P45" s="58">
        <v>136070.6</v>
      </c>
      <c r="Q45" s="54">
        <v>18.73697</v>
      </c>
      <c r="R45" s="21">
        <f t="shared" si="5"/>
        <v>2549550.75</v>
      </c>
    </row>
    <row r="46">
      <c r="A46" s="53">
        <v>42049.0</v>
      </c>
      <c r="B46" s="67">
        <f t="shared" si="1"/>
        <v>7</v>
      </c>
      <c r="C46" s="14" t="str">
        <f t="shared" si="2"/>
        <v>February</v>
      </c>
      <c r="D46" s="52" t="str">
        <f t="shared" si="3"/>
        <v>2015</v>
      </c>
      <c r="E46" s="58">
        <f t="shared" si="4"/>
        <v>7</v>
      </c>
      <c r="F46" s="14" t="str">
        <f>VLOOKUP(A46,'_Holidays'!A46:B2151,2,FALSE)</f>
        <v>Y</v>
      </c>
      <c r="G46" s="51" t="str">
        <f>VLOOKUP(A46,'_Holidays'!A46:C2151,3,FALSE)</f>
        <v>N</v>
      </c>
      <c r="H46" s="14">
        <v>19.0</v>
      </c>
      <c r="I46" s="14" t="str">
        <f>IFERROR(__xludf.DUMMYFUNCTION("SPARKLINE(H46,{""charttype"",""bar"";""color1"",""#00CCFF"";""max"",MAX($H$2:$H$2107)})"),"")</f>
        <v/>
      </c>
      <c r="J46" s="14">
        <v>25.1</v>
      </c>
      <c r="K46" s="14" t="str">
        <f>IFERROR(__xludf.DUMMYFUNCTION("SPARKLINE(J46,{""charttype"",""bar"";""color1"",""#FF0000"";""max"",MAX($J$2:$J$2107)})"),"")</f>
        <v/>
      </c>
      <c r="L46" s="14">
        <v>20.8</v>
      </c>
      <c r="M46" s="14" t="str">
        <f>IFERROR(__xludf.DUMMYFUNCTION("SPARKLINE(L46,{""charttype"",""bar"";""color1"",""#FF9900"";""max"",MAX($L$2:$L$2107)})"),"")</f>
        <v/>
      </c>
      <c r="N46" s="14">
        <v>19.6</v>
      </c>
      <c r="O46" s="14" t="str">
        <f>IFERROR(__xludf.DUMMYFUNCTION("SPARKLINE(N46,{""charttype"",""bar"";""color1"",""#0066CC"";""max"",MAX($N$2:$N$2107)})"),"")</f>
        <v/>
      </c>
      <c r="P46" s="58">
        <v>119692.0</v>
      </c>
      <c r="Q46" s="54">
        <v>20.2401</v>
      </c>
      <c r="R46" s="21">
        <f t="shared" si="5"/>
        <v>2422578.049</v>
      </c>
    </row>
    <row r="47">
      <c r="A47" s="53">
        <v>42050.0</v>
      </c>
      <c r="B47" s="67">
        <f t="shared" si="1"/>
        <v>1</v>
      </c>
      <c r="C47" s="14" t="str">
        <f t="shared" si="2"/>
        <v>February</v>
      </c>
      <c r="D47" s="52" t="str">
        <f t="shared" si="3"/>
        <v>2015</v>
      </c>
      <c r="E47" s="58">
        <f t="shared" si="4"/>
        <v>8</v>
      </c>
      <c r="F47" s="14" t="str">
        <f>VLOOKUP(A47,'_Holidays'!A47:B2152,2,FALSE)</f>
        <v>Y</v>
      </c>
      <c r="G47" s="51" t="str">
        <f>VLOOKUP(A47,'_Holidays'!A47:C2152,3,FALSE)</f>
        <v>N</v>
      </c>
      <c r="H47" s="14">
        <v>18.2</v>
      </c>
      <c r="I47" s="14" t="str">
        <f>IFERROR(__xludf.DUMMYFUNCTION("SPARKLINE(H47,{""charttype"",""bar"";""color1"",""#00CCFF"";""max"",MAX($H$2:$H$2107)})"),"")</f>
        <v/>
      </c>
      <c r="J47" s="14">
        <v>34.4</v>
      </c>
      <c r="K47" s="14" t="str">
        <f>IFERROR(__xludf.DUMMYFUNCTION("SPARKLINE(J47,{""charttype"",""bar"";""color1"",""#FF0000"";""max"",MAX($J$2:$J$2107)})"),"")</f>
        <v/>
      </c>
      <c r="L47" s="14">
        <v>25.7</v>
      </c>
      <c r="M47" s="14" t="str">
        <f>IFERROR(__xludf.DUMMYFUNCTION("SPARKLINE(L47,{""charttype"",""bar"";""color1"",""#FF9900"";""max"",MAX($L$2:$L$2107)})"),"")</f>
        <v/>
      </c>
      <c r="N47" s="14">
        <v>0.4</v>
      </c>
      <c r="O47" s="14" t="str">
        <f>IFERROR(__xludf.DUMMYFUNCTION("SPARKLINE(N47,{""charttype"",""bar"";""color1"",""#0066CC"";""max"",MAX($N$2:$N$2107)})"),"")</f>
        <v/>
      </c>
      <c r="P47" s="58">
        <v>125287.7</v>
      </c>
      <c r="Q47" s="54">
        <v>24.58419</v>
      </c>
      <c r="R47" s="21">
        <f t="shared" si="5"/>
        <v>3080096.621</v>
      </c>
    </row>
    <row r="48">
      <c r="A48" s="53">
        <v>42051.0</v>
      </c>
      <c r="B48" s="67">
        <f t="shared" si="1"/>
        <v>2</v>
      </c>
      <c r="C48" s="14" t="str">
        <f t="shared" si="2"/>
        <v>February</v>
      </c>
      <c r="D48" s="52" t="str">
        <f t="shared" si="3"/>
        <v>2015</v>
      </c>
      <c r="E48" s="58">
        <f t="shared" si="4"/>
        <v>8</v>
      </c>
      <c r="F48" s="14" t="str">
        <f>VLOOKUP(A48,'_Holidays'!A48:B2153,2,FALSE)</f>
        <v>Y</v>
      </c>
      <c r="G48" s="51" t="str">
        <f>VLOOKUP(A48,'_Holidays'!A48:C2153,3,FALSE)</f>
        <v>N</v>
      </c>
      <c r="H48" s="14">
        <v>17.4</v>
      </c>
      <c r="I48" s="14" t="str">
        <f>IFERROR(__xludf.DUMMYFUNCTION("SPARKLINE(H48,{""charttype"",""bar"";""color1"",""#00CCFF"";""max"",MAX($H$2:$H$2107)})"),"")</f>
        <v/>
      </c>
      <c r="J48" s="14">
        <v>24.6</v>
      </c>
      <c r="K48" s="14" t="str">
        <f>IFERROR(__xludf.DUMMYFUNCTION("SPARKLINE(J48,{""charttype"",""bar"";""color1"",""#FF0000"";""max"",MAX($J$2:$J$2107)})"),"")</f>
        <v/>
      </c>
      <c r="L48" s="14">
        <v>26.3</v>
      </c>
      <c r="M48" s="14" t="str">
        <f>IFERROR(__xludf.DUMMYFUNCTION("SPARKLINE(L48,{""charttype"",""bar"";""color1"",""#FF9900"";""max"",MAX($L$2:$L$2107)})"),"")</f>
        <v/>
      </c>
      <c r="N48" s="14">
        <v>0.0</v>
      </c>
      <c r="O48" s="14" t="str">
        <f>IFERROR(__xludf.DUMMYFUNCTION("SPARKLINE(N48,{""charttype"",""bar"";""color1"",""#0066CC"";""max"",MAX($N$2:$N$2107)})"),"")</f>
        <v/>
      </c>
      <c r="P48" s="58">
        <v>131832.6</v>
      </c>
      <c r="Q48" s="54">
        <v>31.94904</v>
      </c>
      <c r="R48" s="21">
        <f t="shared" si="5"/>
        <v>4211925.011</v>
      </c>
    </row>
    <row r="49">
      <c r="A49" s="53">
        <v>42052.0</v>
      </c>
      <c r="B49" s="67">
        <f t="shared" si="1"/>
        <v>3</v>
      </c>
      <c r="C49" s="14" t="str">
        <f t="shared" si="2"/>
        <v>February</v>
      </c>
      <c r="D49" s="52" t="str">
        <f t="shared" si="3"/>
        <v>2015</v>
      </c>
      <c r="E49" s="58">
        <f t="shared" si="4"/>
        <v>8</v>
      </c>
      <c r="F49" s="14" t="str">
        <f>VLOOKUP(A49,'_Holidays'!A49:B2154,2,FALSE)</f>
        <v>Y</v>
      </c>
      <c r="G49" s="51" t="str">
        <f>VLOOKUP(A49,'_Holidays'!A49:C2154,3,FALSE)</f>
        <v>N</v>
      </c>
      <c r="H49" s="14">
        <v>17.6</v>
      </c>
      <c r="I49" s="14" t="str">
        <f>IFERROR(__xludf.DUMMYFUNCTION("SPARKLINE(H49,{""charttype"",""bar"";""color1"",""#00CCFF"";""max"",MAX($H$2:$H$2107)})"),"")</f>
        <v/>
      </c>
      <c r="J49" s="14">
        <v>20.6</v>
      </c>
      <c r="K49" s="14" t="str">
        <f>IFERROR(__xludf.DUMMYFUNCTION("SPARKLINE(J49,{""charttype"",""bar"";""color1"",""#FF0000"";""max"",MAX($J$2:$J$2107)})"),"")</f>
        <v/>
      </c>
      <c r="L49" s="14">
        <v>8.3</v>
      </c>
      <c r="M49" s="14" t="str">
        <f>IFERROR(__xludf.DUMMYFUNCTION("SPARKLINE(L49,{""charttype"",""bar"";""color1"",""#FF9900"";""max"",MAX($L$2:$L$2107)})"),"")</f>
        <v/>
      </c>
      <c r="N49" s="14">
        <v>0.0</v>
      </c>
      <c r="O49" s="14" t="str">
        <f>IFERROR(__xludf.DUMMYFUNCTION("SPARKLINE(N49,{""charttype"",""bar"";""color1"",""#0066CC"";""max"",MAX($N$2:$N$2107)})"),"")</f>
        <v/>
      </c>
      <c r="P49" s="58">
        <v>127666.0</v>
      </c>
      <c r="Q49" s="54">
        <v>30.25015</v>
      </c>
      <c r="R49" s="21">
        <f t="shared" si="5"/>
        <v>3861915.65</v>
      </c>
    </row>
    <row r="50">
      <c r="A50" s="53">
        <v>42053.0</v>
      </c>
      <c r="B50" s="67">
        <f t="shared" si="1"/>
        <v>4</v>
      </c>
      <c r="C50" s="14" t="str">
        <f t="shared" si="2"/>
        <v>February</v>
      </c>
      <c r="D50" s="52" t="str">
        <f t="shared" si="3"/>
        <v>2015</v>
      </c>
      <c r="E50" s="58">
        <f t="shared" si="4"/>
        <v>8</v>
      </c>
      <c r="F50" s="14" t="str">
        <f>VLOOKUP(A50,'_Holidays'!A50:B2155,2,FALSE)</f>
        <v>Y</v>
      </c>
      <c r="G50" s="51" t="str">
        <f>VLOOKUP(A50,'_Holidays'!A50:C2155,3,FALSE)</f>
        <v>N</v>
      </c>
      <c r="H50" s="14">
        <v>17.7</v>
      </c>
      <c r="I50" s="14" t="str">
        <f>IFERROR(__xludf.DUMMYFUNCTION("SPARKLINE(H50,{""charttype"",""bar"";""color1"",""#00CCFF"";""max"",MAX($H$2:$H$2107)})"),"")</f>
        <v/>
      </c>
      <c r="J50" s="14">
        <v>21.2</v>
      </c>
      <c r="K50" s="14" t="str">
        <f>IFERROR(__xludf.DUMMYFUNCTION("SPARKLINE(J50,{""charttype"",""bar"";""color1"",""#FF0000"";""max"",MAX($J$2:$J$2107)})"),"")</f>
        <v/>
      </c>
      <c r="L50" s="14">
        <v>7.8</v>
      </c>
      <c r="M50" s="14" t="str">
        <f>IFERROR(__xludf.DUMMYFUNCTION("SPARKLINE(L50,{""charttype"",""bar"";""color1"",""#FF9900"";""max"",MAX($L$2:$L$2107)})"),"")</f>
        <v/>
      </c>
      <c r="N50" s="14">
        <v>0.0</v>
      </c>
      <c r="O50" s="14" t="str">
        <f>IFERROR(__xludf.DUMMYFUNCTION("SPARKLINE(N50,{""charttype"",""bar"";""color1"",""#0066CC"";""max"",MAX($N$2:$N$2107)})"),"")</f>
        <v/>
      </c>
      <c r="P50" s="58">
        <v>125972.8</v>
      </c>
      <c r="Q50" s="54">
        <v>30.23579</v>
      </c>
      <c r="R50" s="21">
        <f t="shared" si="5"/>
        <v>3808887.127</v>
      </c>
    </row>
    <row r="51">
      <c r="A51" s="53">
        <v>42054.0</v>
      </c>
      <c r="B51" s="67">
        <f t="shared" si="1"/>
        <v>5</v>
      </c>
      <c r="C51" s="14" t="str">
        <f t="shared" si="2"/>
        <v>February</v>
      </c>
      <c r="D51" s="52" t="str">
        <f t="shared" si="3"/>
        <v>2015</v>
      </c>
      <c r="E51" s="58">
        <f t="shared" si="4"/>
        <v>8</v>
      </c>
      <c r="F51" s="14" t="str">
        <f>VLOOKUP(A51,'_Holidays'!A51:B2156,2,FALSE)</f>
        <v>Y</v>
      </c>
      <c r="G51" s="51" t="str">
        <f>VLOOKUP(A51,'_Holidays'!A51:C2156,3,FALSE)</f>
        <v>N</v>
      </c>
      <c r="H51" s="14">
        <v>18.2</v>
      </c>
      <c r="I51" s="14" t="str">
        <f>IFERROR(__xludf.DUMMYFUNCTION("SPARKLINE(H51,{""charttype"",""bar"";""color1"",""#00CCFF"";""max"",MAX($H$2:$H$2107)})"),"")</f>
        <v/>
      </c>
      <c r="J51" s="14">
        <v>26.9</v>
      </c>
      <c r="K51" s="14" t="str">
        <f>IFERROR(__xludf.DUMMYFUNCTION("SPARKLINE(J51,{""charttype"",""bar"";""color1"",""#FF0000"";""max"",MAX($J$2:$J$2107)})"),"")</f>
        <v/>
      </c>
      <c r="L51" s="14">
        <v>24.7</v>
      </c>
      <c r="M51" s="14" t="str">
        <f>IFERROR(__xludf.DUMMYFUNCTION("SPARKLINE(L51,{""charttype"",""bar"";""color1"",""#FF9900"";""max"",MAX($L$2:$L$2107)})"),"")</f>
        <v/>
      </c>
      <c r="N51" s="14">
        <v>0.0</v>
      </c>
      <c r="O51" s="14" t="str">
        <f>IFERROR(__xludf.DUMMYFUNCTION("SPARKLINE(N51,{""charttype"",""bar"";""color1"",""#0066CC"";""max"",MAX($N$2:$N$2107)})"),"")</f>
        <v/>
      </c>
      <c r="P51" s="58">
        <v>139399.7</v>
      </c>
      <c r="Q51" s="54">
        <v>33.59896</v>
      </c>
      <c r="R51" s="21">
        <f t="shared" si="5"/>
        <v>4683684.944</v>
      </c>
    </row>
    <row r="52">
      <c r="A52" s="53">
        <v>42055.0</v>
      </c>
      <c r="B52" s="67">
        <f t="shared" si="1"/>
        <v>6</v>
      </c>
      <c r="C52" s="14" t="str">
        <f t="shared" si="2"/>
        <v>February</v>
      </c>
      <c r="D52" s="52" t="str">
        <f t="shared" si="3"/>
        <v>2015</v>
      </c>
      <c r="E52" s="58">
        <f t="shared" si="4"/>
        <v>8</v>
      </c>
      <c r="F52" s="14" t="str">
        <f>VLOOKUP(A52,'_Holidays'!A52:B2157,2,FALSE)</f>
        <v>Y</v>
      </c>
      <c r="G52" s="51" t="str">
        <f>VLOOKUP(A52,'_Holidays'!A52:C2157,3,FALSE)</f>
        <v>N</v>
      </c>
      <c r="H52" s="14">
        <v>17.4</v>
      </c>
      <c r="I52" s="14" t="str">
        <f>IFERROR(__xludf.DUMMYFUNCTION("SPARKLINE(H52,{""charttype"",""bar"";""color1"",""#00CCFF"";""max"",MAX($H$2:$H$2107)})"),"")</f>
        <v/>
      </c>
      <c r="J52" s="14">
        <v>25.3</v>
      </c>
      <c r="K52" s="14" t="str">
        <f>IFERROR(__xludf.DUMMYFUNCTION("SPARKLINE(J52,{""charttype"",""bar"";""color1"",""#FF0000"";""max"",MAX($J$2:$J$2107)})"),"")</f>
        <v/>
      </c>
      <c r="L52" s="14">
        <v>24.7</v>
      </c>
      <c r="M52" s="14" t="str">
        <f>IFERROR(__xludf.DUMMYFUNCTION("SPARKLINE(L52,{""charttype"",""bar"";""color1"",""#FF9900"";""max"",MAX($L$2:$L$2107)})"),"")</f>
        <v/>
      </c>
      <c r="N52" s="14">
        <v>0.0</v>
      </c>
      <c r="O52" s="14" t="str">
        <f>IFERROR(__xludf.DUMMYFUNCTION("SPARKLINE(N52,{""charttype"",""bar"";""color1"",""#0066CC"";""max"",MAX($N$2:$N$2107)})"),"")</f>
        <v/>
      </c>
      <c r="P52" s="58">
        <v>139465.7</v>
      </c>
      <c r="Q52" s="54">
        <v>33.53867</v>
      </c>
      <c r="R52" s="21">
        <f t="shared" si="5"/>
        <v>4677494.089</v>
      </c>
    </row>
    <row r="53">
      <c r="A53" s="53">
        <v>42056.0</v>
      </c>
      <c r="B53" s="67">
        <f t="shared" si="1"/>
        <v>7</v>
      </c>
      <c r="C53" s="14" t="str">
        <f t="shared" si="2"/>
        <v>February</v>
      </c>
      <c r="D53" s="52" t="str">
        <f t="shared" si="3"/>
        <v>2015</v>
      </c>
      <c r="E53" s="58">
        <f t="shared" si="4"/>
        <v>8</v>
      </c>
      <c r="F53" s="14" t="str">
        <f>VLOOKUP(A53,'_Holidays'!A53:B2158,2,FALSE)</f>
        <v>Y</v>
      </c>
      <c r="G53" s="51" t="str">
        <f>VLOOKUP(A53,'_Holidays'!A53:C2158,3,FALSE)</f>
        <v>N</v>
      </c>
      <c r="H53" s="14">
        <v>18.1</v>
      </c>
      <c r="I53" s="14" t="str">
        <f>IFERROR(__xludf.DUMMYFUNCTION("SPARKLINE(H53,{""charttype"",""bar"";""color1"",""#00CCFF"";""max"",MAX($H$2:$H$2107)})"),"")</f>
        <v/>
      </c>
      <c r="J53" s="14">
        <v>36.1</v>
      </c>
      <c r="K53" s="14" t="str">
        <f>IFERROR(__xludf.DUMMYFUNCTION("SPARKLINE(J53,{""charttype"",""bar"";""color1"",""#FF0000"";""max"",MAX($J$2:$J$2107)})"),"")</f>
        <v/>
      </c>
      <c r="L53" s="14">
        <v>20.0</v>
      </c>
      <c r="M53" s="14" t="str">
        <f>IFERROR(__xludf.DUMMYFUNCTION("SPARKLINE(L53,{""charttype"",""bar"";""color1"",""#FF9900"";""max"",MAX($L$2:$L$2107)})"),"")</f>
        <v/>
      </c>
      <c r="N53" s="14">
        <v>0.0</v>
      </c>
      <c r="O53" s="14" t="str">
        <f>IFERROR(__xludf.DUMMYFUNCTION("SPARKLINE(N53,{""charttype"",""bar"";""color1"",""#0066CC"";""max"",MAX($N$2:$N$2107)})"),"")</f>
        <v/>
      </c>
      <c r="P53" s="58">
        <v>136283.0</v>
      </c>
      <c r="Q53" s="54">
        <v>31.25282</v>
      </c>
      <c r="R53" s="21">
        <f t="shared" si="5"/>
        <v>4259228.068</v>
      </c>
    </row>
    <row r="54">
      <c r="A54" s="53">
        <v>42057.0</v>
      </c>
      <c r="B54" s="67">
        <f t="shared" si="1"/>
        <v>1</v>
      </c>
      <c r="C54" s="14" t="str">
        <f t="shared" si="2"/>
        <v>February</v>
      </c>
      <c r="D54" s="52" t="str">
        <f t="shared" si="3"/>
        <v>2015</v>
      </c>
      <c r="E54" s="58">
        <f t="shared" si="4"/>
        <v>9</v>
      </c>
      <c r="F54" s="14" t="str">
        <f>VLOOKUP(A54,'_Holidays'!A54:B2159,2,FALSE)</f>
        <v>Y</v>
      </c>
      <c r="G54" s="51" t="str">
        <f>VLOOKUP(A54,'_Holidays'!A54:C2159,3,FALSE)</f>
        <v>N</v>
      </c>
      <c r="H54" s="14">
        <v>20.3</v>
      </c>
      <c r="I54" s="14" t="str">
        <f>IFERROR(__xludf.DUMMYFUNCTION("SPARKLINE(H54,{""charttype"",""bar"";""color1"",""#00CCFF"";""max"",MAX($H$2:$H$2107)})"),"")</f>
        <v/>
      </c>
      <c r="J54" s="14">
        <v>35.3</v>
      </c>
      <c r="K54" s="14" t="str">
        <f>IFERROR(__xludf.DUMMYFUNCTION("SPARKLINE(J54,{""charttype"",""bar"";""color1"",""#FF0000"";""max"",MAX($J$2:$J$2107)})"),"")</f>
        <v/>
      </c>
      <c r="L54" s="14">
        <v>11.7</v>
      </c>
      <c r="M54" s="14" t="str">
        <f>IFERROR(__xludf.DUMMYFUNCTION("SPARKLINE(L54,{""charttype"",""bar"";""color1"",""#FF9900"";""max"",MAX($L$2:$L$2107)})"),"")</f>
        <v/>
      </c>
      <c r="N54" s="14">
        <v>1.6</v>
      </c>
      <c r="O54" s="14" t="str">
        <f>IFERROR(__xludf.DUMMYFUNCTION("SPARKLINE(N54,{""charttype"",""bar"";""color1"",""#0066CC"";""max"",MAX($N$2:$N$2107)})"),"")</f>
        <v/>
      </c>
      <c r="P54" s="58">
        <v>138016.4</v>
      </c>
      <c r="Q54" s="54">
        <v>32.40973</v>
      </c>
      <c r="R54" s="21">
        <f t="shared" si="5"/>
        <v>4473074.26</v>
      </c>
    </row>
    <row r="55">
      <c r="A55" s="53">
        <v>42058.0</v>
      </c>
      <c r="B55" s="67">
        <f t="shared" si="1"/>
        <v>2</v>
      </c>
      <c r="C55" s="14" t="str">
        <f t="shared" si="2"/>
        <v>February</v>
      </c>
      <c r="D55" s="52" t="str">
        <f t="shared" si="3"/>
        <v>2015</v>
      </c>
      <c r="E55" s="58">
        <f t="shared" si="4"/>
        <v>9</v>
      </c>
      <c r="F55" s="14" t="str">
        <f>VLOOKUP(A55,'_Holidays'!A55:B2160,2,FALSE)</f>
        <v>Y</v>
      </c>
      <c r="G55" s="51" t="str">
        <f>VLOOKUP(A55,'_Holidays'!A55:C2160,3,FALSE)</f>
        <v>N</v>
      </c>
      <c r="H55" s="14">
        <v>21.1</v>
      </c>
      <c r="I55" s="14" t="str">
        <f>IFERROR(__xludf.DUMMYFUNCTION("SPARKLINE(H55,{""charttype"",""bar"";""color1"",""#00CCFF"";""max"",MAX($H$2:$H$2107)})"),"")</f>
        <v/>
      </c>
      <c r="J55" s="14">
        <v>29.3</v>
      </c>
      <c r="K55" s="14" t="str">
        <f>IFERROR(__xludf.DUMMYFUNCTION("SPARKLINE(J55,{""charttype"",""bar"";""color1"",""#FF0000"";""max"",MAX($J$2:$J$2107)})"),"")</f>
        <v/>
      </c>
      <c r="L55" s="14">
        <v>4.7</v>
      </c>
      <c r="M55" s="14" t="str">
        <f>IFERROR(__xludf.DUMMYFUNCTION("SPARKLINE(L55,{""charttype"",""bar"";""color1"",""#FF9900"";""max"",MAX($L$2:$L$2107)})"),"")</f>
        <v/>
      </c>
      <c r="N55" s="14">
        <v>0.0</v>
      </c>
      <c r="O55" s="14" t="str">
        <f>IFERROR(__xludf.DUMMYFUNCTION("SPARKLINE(N55,{""charttype"",""bar"";""color1"",""#0066CC"";""max"",MAX($N$2:$N$2107)})"),"")</f>
        <v/>
      </c>
      <c r="P55" s="58">
        <v>135255.8</v>
      </c>
      <c r="Q55" s="54">
        <v>28.41723</v>
      </c>
      <c r="R55" s="21">
        <f t="shared" si="5"/>
        <v>3843595.177</v>
      </c>
    </row>
    <row r="56">
      <c r="A56" s="53">
        <v>42059.0</v>
      </c>
      <c r="B56" s="67">
        <f t="shared" si="1"/>
        <v>3</v>
      </c>
      <c r="C56" s="14" t="str">
        <f t="shared" si="2"/>
        <v>February</v>
      </c>
      <c r="D56" s="52" t="str">
        <f t="shared" si="3"/>
        <v>2015</v>
      </c>
      <c r="E56" s="58">
        <f t="shared" si="4"/>
        <v>9</v>
      </c>
      <c r="F56" s="14" t="str">
        <f>VLOOKUP(A56,'_Holidays'!A56:B2161,2,FALSE)</f>
        <v>Y</v>
      </c>
      <c r="G56" s="51" t="str">
        <f>VLOOKUP(A56,'_Holidays'!A56:C2161,3,FALSE)</f>
        <v>N</v>
      </c>
      <c r="H56" s="14">
        <v>15.9</v>
      </c>
      <c r="I56" s="14" t="str">
        <f>IFERROR(__xludf.DUMMYFUNCTION("SPARKLINE(H56,{""charttype"",""bar"";""color1"",""#00CCFF"";""max"",MAX($H$2:$H$2107)})"),"")</f>
        <v/>
      </c>
      <c r="J56" s="14">
        <v>20.1</v>
      </c>
      <c r="K56" s="14" t="str">
        <f>IFERROR(__xludf.DUMMYFUNCTION("SPARKLINE(J56,{""charttype"",""bar"";""color1"",""#FF0000"";""max"",MAX($J$2:$J$2107)})"),"")</f>
        <v/>
      </c>
      <c r="L56" s="14">
        <v>21.4</v>
      </c>
      <c r="M56" s="14" t="str">
        <f>IFERROR(__xludf.DUMMYFUNCTION("SPARKLINE(L56,{""charttype"",""bar"";""color1"",""#FF9900"";""max"",MAX($L$2:$L$2107)})"),"")</f>
        <v/>
      </c>
      <c r="N56" s="14">
        <v>3.2</v>
      </c>
      <c r="O56" s="14" t="str">
        <f>IFERROR(__xludf.DUMMYFUNCTION("SPARKLINE(N56,{""charttype"",""bar"";""color1"",""#0066CC"";""max"",MAX($N$2:$N$2107)})"),"")</f>
        <v/>
      </c>
      <c r="P56" s="58">
        <v>120263.5</v>
      </c>
      <c r="Q56" s="54">
        <v>26.55901</v>
      </c>
      <c r="R56" s="21">
        <f t="shared" si="5"/>
        <v>3194079.499</v>
      </c>
    </row>
    <row r="57">
      <c r="A57" s="53">
        <v>42060.0</v>
      </c>
      <c r="B57" s="67">
        <f t="shared" si="1"/>
        <v>4</v>
      </c>
      <c r="C57" s="14" t="str">
        <f t="shared" si="2"/>
        <v>February</v>
      </c>
      <c r="D57" s="52" t="str">
        <f t="shared" si="3"/>
        <v>2015</v>
      </c>
      <c r="E57" s="58">
        <f t="shared" si="4"/>
        <v>9</v>
      </c>
      <c r="F57" s="14" t="str">
        <f>VLOOKUP(A57,'_Holidays'!A57:B2162,2,FALSE)</f>
        <v>Y</v>
      </c>
      <c r="G57" s="51" t="str">
        <f>VLOOKUP(A57,'_Holidays'!A57:C2162,3,FALSE)</f>
        <v>N</v>
      </c>
      <c r="H57" s="14">
        <v>14.0</v>
      </c>
      <c r="I57" s="14" t="str">
        <f>IFERROR(__xludf.DUMMYFUNCTION("SPARKLINE(H57,{""charttype"",""bar"";""color1"",""#00CCFF"";""max"",MAX($H$2:$H$2107)})"),"")</f>
        <v/>
      </c>
      <c r="J57" s="14">
        <v>27.0</v>
      </c>
      <c r="K57" s="14" t="str">
        <f>IFERROR(__xludf.DUMMYFUNCTION("SPARKLINE(J57,{""charttype"",""bar"";""color1"",""#FF0000"";""max"",MAX($J$2:$J$2107)})"),"")</f>
        <v/>
      </c>
      <c r="L57" s="14">
        <v>24.1</v>
      </c>
      <c r="M57" s="14" t="str">
        <f>IFERROR(__xludf.DUMMYFUNCTION("SPARKLINE(L57,{""charttype"",""bar"";""color1"",""#FF9900"";""max"",MAX($L$2:$L$2107)})"),"")</f>
        <v/>
      </c>
      <c r="N57" s="14">
        <v>0.0</v>
      </c>
      <c r="O57" s="14" t="str">
        <f>IFERROR(__xludf.DUMMYFUNCTION("SPARKLINE(N57,{""charttype"",""bar"";""color1"",""#0066CC"";""max"",MAX($N$2:$N$2107)})"),"")</f>
        <v/>
      </c>
      <c r="P57" s="58">
        <v>130062.8</v>
      </c>
      <c r="Q57" s="54">
        <v>33.32325</v>
      </c>
      <c r="R57" s="21">
        <f t="shared" si="5"/>
        <v>4334115.2</v>
      </c>
    </row>
    <row r="58">
      <c r="A58" s="53">
        <v>42061.0</v>
      </c>
      <c r="B58" s="67">
        <f t="shared" si="1"/>
        <v>5</v>
      </c>
      <c r="C58" s="14" t="str">
        <f t="shared" si="2"/>
        <v>February</v>
      </c>
      <c r="D58" s="52" t="str">
        <f t="shared" si="3"/>
        <v>2015</v>
      </c>
      <c r="E58" s="58">
        <f t="shared" si="4"/>
        <v>9</v>
      </c>
      <c r="F58" s="14" t="str">
        <f>VLOOKUP(A58,'_Holidays'!A58:B2163,2,FALSE)</f>
        <v>Y</v>
      </c>
      <c r="G58" s="51" t="str">
        <f>VLOOKUP(A58,'_Holidays'!A58:C2163,3,FALSE)</f>
        <v>N</v>
      </c>
      <c r="H58" s="14">
        <v>16.0</v>
      </c>
      <c r="I58" s="14" t="str">
        <f>IFERROR(__xludf.DUMMYFUNCTION("SPARKLINE(H58,{""charttype"",""bar"";""color1"",""#00CCFF"";""max"",MAX($H$2:$H$2107)})"),"")</f>
        <v/>
      </c>
      <c r="J58" s="14">
        <v>23.2</v>
      </c>
      <c r="K58" s="14" t="str">
        <f>IFERROR(__xludf.DUMMYFUNCTION("SPARKLINE(J58,{""charttype"",""bar"";""color1"",""#FF0000"";""max"",MAX($J$2:$J$2107)})"),"")</f>
        <v/>
      </c>
      <c r="L58" s="14">
        <v>18.5</v>
      </c>
      <c r="M58" s="14" t="str">
        <f>IFERROR(__xludf.DUMMYFUNCTION("SPARKLINE(L58,{""charttype"",""bar"";""color1"",""#FF9900"";""max"",MAX($L$2:$L$2107)})"),"")</f>
        <v/>
      </c>
      <c r="N58" s="14">
        <v>0.0</v>
      </c>
      <c r="O58" s="14" t="str">
        <f>IFERROR(__xludf.DUMMYFUNCTION("SPARKLINE(N58,{""charttype"",""bar"";""color1"",""#0066CC"";""max"",MAX($N$2:$N$2107)})"),"")</f>
        <v/>
      </c>
      <c r="P58" s="58">
        <v>131525.9</v>
      </c>
      <c r="Q58" s="54">
        <v>39.08658</v>
      </c>
      <c r="R58" s="21">
        <f t="shared" si="5"/>
        <v>5140897.612</v>
      </c>
    </row>
    <row r="59">
      <c r="A59" s="53">
        <v>42062.0</v>
      </c>
      <c r="B59" s="67">
        <f t="shared" si="1"/>
        <v>6</v>
      </c>
      <c r="C59" s="14" t="str">
        <f t="shared" si="2"/>
        <v>February</v>
      </c>
      <c r="D59" s="52" t="str">
        <f t="shared" si="3"/>
        <v>2015</v>
      </c>
      <c r="E59" s="58">
        <f t="shared" si="4"/>
        <v>9</v>
      </c>
      <c r="F59" s="14" t="str">
        <f>VLOOKUP(A59,'_Holidays'!A59:B2164,2,FALSE)</f>
        <v>Y</v>
      </c>
      <c r="G59" s="51" t="str">
        <f>VLOOKUP(A59,'_Holidays'!A59:C2164,3,FALSE)</f>
        <v>N</v>
      </c>
      <c r="H59" s="14">
        <v>14.8</v>
      </c>
      <c r="I59" s="14" t="str">
        <f>IFERROR(__xludf.DUMMYFUNCTION("SPARKLINE(H59,{""charttype"",""bar"";""color1"",""#00CCFF"";""max"",MAX($H$2:$H$2107)})"),"")</f>
        <v/>
      </c>
      <c r="J59" s="14">
        <v>24.3</v>
      </c>
      <c r="K59" s="14" t="str">
        <f>IFERROR(__xludf.DUMMYFUNCTION("SPARKLINE(J59,{""charttype"",""bar"";""color1"",""#FF0000"";""max"",MAX($J$2:$J$2107)})"),"")</f>
        <v/>
      </c>
      <c r="L59" s="14">
        <v>21.7</v>
      </c>
      <c r="M59" s="14" t="str">
        <f>IFERROR(__xludf.DUMMYFUNCTION("SPARKLINE(L59,{""charttype"",""bar"";""color1"",""#FF9900"";""max"",MAX($L$2:$L$2107)})"),"")</f>
        <v/>
      </c>
      <c r="N59" s="14">
        <v>0.0</v>
      </c>
      <c r="O59" s="14" t="str">
        <f>IFERROR(__xludf.DUMMYFUNCTION("SPARKLINE(N59,{""charttype"",""bar"";""color1"",""#0066CC"";""max"",MAX($N$2:$N$2107)})"),"")</f>
        <v/>
      </c>
      <c r="P59" s="58">
        <v>131069.4</v>
      </c>
      <c r="Q59" s="54">
        <v>36.33901</v>
      </c>
      <c r="R59" s="21">
        <f t="shared" si="5"/>
        <v>4762932.237</v>
      </c>
    </row>
    <row r="60">
      <c r="A60" s="53">
        <v>42063.0</v>
      </c>
      <c r="B60" s="67">
        <f t="shared" si="1"/>
        <v>7</v>
      </c>
      <c r="C60" s="14" t="str">
        <f t="shared" si="2"/>
        <v>February</v>
      </c>
      <c r="D60" s="52" t="str">
        <f t="shared" si="3"/>
        <v>2015</v>
      </c>
      <c r="E60" s="58">
        <f t="shared" si="4"/>
        <v>9</v>
      </c>
      <c r="F60" s="14" t="str">
        <f>VLOOKUP(A60,'_Holidays'!A60:B2165,2,FALSE)</f>
        <v>Y</v>
      </c>
      <c r="G60" s="51" t="str">
        <f>VLOOKUP(A60,'_Holidays'!A60:C2165,3,FALSE)</f>
        <v>N</v>
      </c>
      <c r="H60" s="14">
        <v>17.9</v>
      </c>
      <c r="I60" s="14" t="str">
        <f>IFERROR(__xludf.DUMMYFUNCTION("SPARKLINE(H60,{""charttype"",""bar"";""color1"",""#00CCFF"";""max"",MAX($H$2:$H$2107)})"),"")</f>
        <v/>
      </c>
      <c r="J60" s="14">
        <v>32.3</v>
      </c>
      <c r="K60" s="14" t="str">
        <f>IFERROR(__xludf.DUMMYFUNCTION("SPARKLINE(J60,{""charttype"",""bar"";""color1"",""#FF0000"";""max"",MAX($J$2:$J$2107)})"),"")</f>
        <v/>
      </c>
      <c r="L60" s="14">
        <v>6.9</v>
      </c>
      <c r="M60" s="14" t="str">
        <f>IFERROR(__xludf.DUMMYFUNCTION("SPARKLINE(L60,{""charttype"",""bar"";""color1"",""#FF9900"";""max"",MAX($L$2:$L$2107)})"),"")</f>
        <v/>
      </c>
      <c r="N60" s="14">
        <v>0.0</v>
      </c>
      <c r="O60" s="14" t="str">
        <f>IFERROR(__xludf.DUMMYFUNCTION("SPARKLINE(N60,{""charttype"",""bar"";""color1"",""#0066CC"";""max"",MAX($N$2:$N$2107)})"),"")</f>
        <v/>
      </c>
      <c r="P60" s="58">
        <v>116275.7</v>
      </c>
      <c r="Q60" s="54">
        <v>25.14313</v>
      </c>
      <c r="R60" s="21">
        <f t="shared" si="5"/>
        <v>2923535.041</v>
      </c>
    </row>
    <row r="61">
      <c r="A61" s="53">
        <v>42064.0</v>
      </c>
      <c r="B61" s="67">
        <f t="shared" si="1"/>
        <v>1</v>
      </c>
      <c r="C61" s="14" t="str">
        <f t="shared" si="2"/>
        <v>March</v>
      </c>
      <c r="D61" s="52" t="str">
        <f t="shared" si="3"/>
        <v>2015</v>
      </c>
      <c r="E61" s="58">
        <f t="shared" si="4"/>
        <v>10</v>
      </c>
      <c r="F61" s="14" t="str">
        <f>VLOOKUP(A61,'_Holidays'!A61:B2166,2,FALSE)</f>
        <v>Y</v>
      </c>
      <c r="G61" s="51" t="str">
        <f>VLOOKUP(A61,'_Holidays'!A61:C2166,3,FALSE)</f>
        <v>N</v>
      </c>
      <c r="H61" s="14">
        <v>15.2</v>
      </c>
      <c r="I61" s="14" t="str">
        <f>IFERROR(__xludf.DUMMYFUNCTION("SPARKLINE(H61,{""charttype"",""bar"";""color1"",""#00CCFF"";""max"",MAX($H$2:$H$2107)})"),"")</f>
        <v/>
      </c>
      <c r="J61" s="14">
        <v>20.8</v>
      </c>
      <c r="K61" s="14" t="str">
        <f>IFERROR(__xludf.DUMMYFUNCTION("SPARKLINE(J61,{""charttype"",""bar"";""color1"",""#FF0000"";""max"",MAX($J$2:$J$2107)})"),"")</f>
        <v/>
      </c>
      <c r="L61" s="14">
        <v>23.3</v>
      </c>
      <c r="M61" s="14" t="str">
        <f>IFERROR(__xludf.DUMMYFUNCTION("SPARKLINE(L61,{""charttype"",""bar"";""color1"",""#FF9900"";""max"",MAX($L$2:$L$2107)})"),"")</f>
        <v/>
      </c>
      <c r="N61" s="14">
        <v>15.8</v>
      </c>
      <c r="O61" s="14" t="str">
        <f>IFERROR(__xludf.DUMMYFUNCTION("SPARKLINE(N61,{""charttype"",""bar"";""color1"",""#0066CC"";""max"",MAX($N$2:$N$2107)})"),"")</f>
        <v/>
      </c>
      <c r="P61" s="58">
        <v>103462.8</v>
      </c>
      <c r="Q61" s="54">
        <v>24.58615</v>
      </c>
      <c r="R61" s="21">
        <f t="shared" si="5"/>
        <v>2543751.92</v>
      </c>
    </row>
    <row r="62">
      <c r="A62" s="53">
        <v>42065.0</v>
      </c>
      <c r="B62" s="67">
        <f t="shared" si="1"/>
        <v>2</v>
      </c>
      <c r="C62" s="14" t="str">
        <f t="shared" si="2"/>
        <v>March</v>
      </c>
      <c r="D62" s="52" t="str">
        <f t="shared" si="3"/>
        <v>2015</v>
      </c>
      <c r="E62" s="58">
        <f t="shared" si="4"/>
        <v>10</v>
      </c>
      <c r="F62" s="14" t="str">
        <f>VLOOKUP(A62,'_Holidays'!A62:B2167,2,FALSE)</f>
        <v>Y</v>
      </c>
      <c r="G62" s="51" t="str">
        <f>VLOOKUP(A62,'_Holidays'!A62:C2167,3,FALSE)</f>
        <v>N</v>
      </c>
      <c r="H62" s="14">
        <v>11.6</v>
      </c>
      <c r="I62" s="14" t="str">
        <f>IFERROR(__xludf.DUMMYFUNCTION("SPARKLINE(H62,{""charttype"",""bar"";""color1"",""#00CCFF"";""max"",MAX($H$2:$H$2107)})"),"")</f>
        <v/>
      </c>
      <c r="J62" s="14">
        <v>23.0</v>
      </c>
      <c r="K62" s="14" t="str">
        <f>IFERROR(__xludf.DUMMYFUNCTION("SPARKLINE(J62,{""charttype"",""bar"";""color1"",""#FF0000"";""max"",MAX($J$2:$J$2107)})"),"")</f>
        <v/>
      </c>
      <c r="L62" s="14">
        <v>22.0</v>
      </c>
      <c r="M62" s="14" t="str">
        <f>IFERROR(__xludf.DUMMYFUNCTION("SPARKLINE(L62,{""charttype"",""bar"";""color1"",""#FF9900"";""max"",MAX($L$2:$L$2107)})"),"")</f>
        <v/>
      </c>
      <c r="N62" s="14">
        <v>0.0</v>
      </c>
      <c r="O62" s="14" t="str">
        <f>IFERROR(__xludf.DUMMYFUNCTION("SPARKLINE(N62,{""charttype"",""bar"";""color1"",""#0066CC"";""max"",MAX($N$2:$N$2107)})"),"")</f>
        <v/>
      </c>
      <c r="P62" s="58">
        <v>123301.8</v>
      </c>
      <c r="Q62" s="54">
        <v>33.16653</v>
      </c>
      <c r="R62" s="21">
        <f t="shared" si="5"/>
        <v>4089492.849</v>
      </c>
    </row>
    <row r="63">
      <c r="A63" s="53">
        <v>42066.0</v>
      </c>
      <c r="B63" s="67">
        <f t="shared" si="1"/>
        <v>3</v>
      </c>
      <c r="C63" s="14" t="str">
        <f t="shared" si="2"/>
        <v>March</v>
      </c>
      <c r="D63" s="52" t="str">
        <f t="shared" si="3"/>
        <v>2015</v>
      </c>
      <c r="E63" s="58">
        <f t="shared" si="4"/>
        <v>10</v>
      </c>
      <c r="F63" s="14" t="str">
        <f>VLOOKUP(A63,'_Holidays'!A63:B2168,2,FALSE)</f>
        <v>Y</v>
      </c>
      <c r="G63" s="51" t="str">
        <f>VLOOKUP(A63,'_Holidays'!A63:C2168,3,FALSE)</f>
        <v>N</v>
      </c>
      <c r="H63" s="14">
        <v>15.5</v>
      </c>
      <c r="I63" s="14" t="str">
        <f>IFERROR(__xludf.DUMMYFUNCTION("SPARKLINE(H63,{""charttype"",""bar"";""color1"",""#00CCFF"";""max"",MAX($H$2:$H$2107)})"),"")</f>
        <v/>
      </c>
      <c r="J63" s="14">
        <v>22.7</v>
      </c>
      <c r="K63" s="14" t="str">
        <f>IFERROR(__xludf.DUMMYFUNCTION("SPARKLINE(J63,{""charttype"",""bar"";""color1"",""#FF0000"";""max"",MAX($J$2:$J$2107)})"),"")</f>
        <v/>
      </c>
      <c r="L63" s="14">
        <v>21.2</v>
      </c>
      <c r="M63" s="14" t="str">
        <f>IFERROR(__xludf.DUMMYFUNCTION("SPARKLINE(L63,{""charttype"",""bar"";""color1"",""#FF9900"";""max"",MAX($L$2:$L$2107)})"),"")</f>
        <v/>
      </c>
      <c r="N63" s="14">
        <v>0.0</v>
      </c>
      <c r="O63" s="14" t="str">
        <f>IFERROR(__xludf.DUMMYFUNCTION("SPARKLINE(N63,{""charttype"",""bar"";""color1"",""#0066CC"";""max"",MAX($N$2:$N$2107)})"),"")</f>
        <v/>
      </c>
      <c r="P63" s="58">
        <v>126750.3</v>
      </c>
      <c r="Q63" s="54">
        <v>43.73946</v>
      </c>
      <c r="R63" s="21">
        <f t="shared" si="5"/>
        <v>5543989.677</v>
      </c>
    </row>
    <row r="64">
      <c r="A64" s="53">
        <v>42067.0</v>
      </c>
      <c r="B64" s="67">
        <f t="shared" si="1"/>
        <v>4</v>
      </c>
      <c r="C64" s="14" t="str">
        <f t="shared" si="2"/>
        <v>March</v>
      </c>
      <c r="D64" s="52" t="str">
        <f t="shared" si="3"/>
        <v>2015</v>
      </c>
      <c r="E64" s="58">
        <f t="shared" si="4"/>
        <v>10</v>
      </c>
      <c r="F64" s="14" t="str">
        <f>VLOOKUP(A64,'_Holidays'!A64:B2169,2,FALSE)</f>
        <v>Y</v>
      </c>
      <c r="G64" s="51" t="str">
        <f>VLOOKUP(A64,'_Holidays'!A64:C2169,3,FALSE)</f>
        <v>N</v>
      </c>
      <c r="H64" s="14">
        <v>15.4</v>
      </c>
      <c r="I64" s="14" t="str">
        <f>IFERROR(__xludf.DUMMYFUNCTION("SPARKLINE(H64,{""charttype"",""bar"";""color1"",""#00CCFF"";""max"",MAX($H$2:$H$2107)})"),"")</f>
        <v/>
      </c>
      <c r="J64" s="14">
        <v>23.5</v>
      </c>
      <c r="K64" s="14" t="str">
        <f>IFERROR(__xludf.DUMMYFUNCTION("SPARKLINE(J64,{""charttype"",""bar"";""color1"",""#FF0000"";""max"",MAX($J$2:$J$2107)})"),"")</f>
        <v/>
      </c>
      <c r="L64" s="14">
        <v>23.0</v>
      </c>
      <c r="M64" s="14" t="str">
        <f>IFERROR(__xludf.DUMMYFUNCTION("SPARKLINE(L64,{""charttype"",""bar"";""color1"",""#FF9900"";""max"",MAX($L$2:$L$2107)})"),"")</f>
        <v/>
      </c>
      <c r="N64" s="14">
        <v>0.0</v>
      </c>
      <c r="O64" s="14" t="str">
        <f>IFERROR(__xludf.DUMMYFUNCTION("SPARKLINE(N64,{""charttype"",""bar"";""color1"",""#0066CC"";""max"",MAX($N$2:$N$2107)})"),"")</f>
        <v/>
      </c>
      <c r="P64" s="58">
        <v>120764.2</v>
      </c>
      <c r="Q64" s="54">
        <v>37.25248</v>
      </c>
      <c r="R64" s="21">
        <f t="shared" si="5"/>
        <v>4498765.945</v>
      </c>
    </row>
    <row r="65">
      <c r="A65" s="53">
        <v>42068.0</v>
      </c>
      <c r="B65" s="67">
        <f t="shared" si="1"/>
        <v>5</v>
      </c>
      <c r="C65" s="14" t="str">
        <f t="shared" si="2"/>
        <v>March</v>
      </c>
      <c r="D65" s="52" t="str">
        <f t="shared" si="3"/>
        <v>2015</v>
      </c>
      <c r="E65" s="58">
        <f t="shared" si="4"/>
        <v>10</v>
      </c>
      <c r="F65" s="14" t="str">
        <f>VLOOKUP(A65,'_Holidays'!A65:B2170,2,FALSE)</f>
        <v>Y</v>
      </c>
      <c r="G65" s="51" t="str">
        <f>VLOOKUP(A65,'_Holidays'!A65:C2170,3,FALSE)</f>
        <v>N</v>
      </c>
      <c r="H65" s="14">
        <v>12.6</v>
      </c>
      <c r="I65" s="14" t="str">
        <f>IFERROR(__xludf.DUMMYFUNCTION("SPARKLINE(H65,{""charttype"",""bar"";""color1"",""#00CCFF"";""max"",MAX($H$2:$H$2107)})"),"")</f>
        <v/>
      </c>
      <c r="J65" s="14">
        <v>18.6</v>
      </c>
      <c r="K65" s="14" t="str">
        <f>IFERROR(__xludf.DUMMYFUNCTION("SPARKLINE(J65,{""charttype"",""bar"";""color1"",""#FF0000"";""max"",MAX($J$2:$J$2107)})"),"")</f>
        <v/>
      </c>
      <c r="L65" s="14">
        <v>22.5</v>
      </c>
      <c r="M65" s="14" t="str">
        <f>IFERROR(__xludf.DUMMYFUNCTION("SPARKLINE(L65,{""charttype"",""bar"";""color1"",""#FF9900"";""max"",MAX($L$2:$L$2107)})"),"")</f>
        <v/>
      </c>
      <c r="N65" s="14">
        <v>0.8</v>
      </c>
      <c r="O65" s="14" t="str">
        <f>IFERROR(__xludf.DUMMYFUNCTION("SPARKLINE(N65,{""charttype"",""bar"";""color1"",""#0066CC"";""max"",MAX($N$2:$N$2107)})"),"")</f>
        <v/>
      </c>
      <c r="P65" s="58">
        <v>114967.3</v>
      </c>
      <c r="Q65" s="54">
        <v>25.32283</v>
      </c>
      <c r="R65" s="21">
        <f t="shared" si="5"/>
        <v>2911297.393</v>
      </c>
    </row>
    <row r="66">
      <c r="A66" s="53">
        <v>42069.0</v>
      </c>
      <c r="B66" s="67">
        <f t="shared" si="1"/>
        <v>6</v>
      </c>
      <c r="C66" s="14" t="str">
        <f t="shared" si="2"/>
        <v>March</v>
      </c>
      <c r="D66" s="52" t="str">
        <f t="shared" si="3"/>
        <v>2015</v>
      </c>
      <c r="E66" s="58">
        <f t="shared" si="4"/>
        <v>10</v>
      </c>
      <c r="F66" s="14" t="str">
        <f>VLOOKUP(A66,'_Holidays'!A66:B2171,2,FALSE)</f>
        <v>Y</v>
      </c>
      <c r="G66" s="51" t="str">
        <f>VLOOKUP(A66,'_Holidays'!A66:C2171,3,FALSE)</f>
        <v>N</v>
      </c>
      <c r="H66" s="14">
        <v>14.1</v>
      </c>
      <c r="I66" s="14" t="str">
        <f>IFERROR(__xludf.DUMMYFUNCTION("SPARKLINE(H66,{""charttype"",""bar"";""color1"",""#00CCFF"";""max"",MAX($H$2:$H$2107)})"),"")</f>
        <v/>
      </c>
      <c r="J66" s="14">
        <v>21.1</v>
      </c>
      <c r="K66" s="14" t="str">
        <f>IFERROR(__xludf.DUMMYFUNCTION("SPARKLINE(J66,{""charttype"",""bar"";""color1"",""#FF0000"";""max"",MAX($J$2:$J$2107)})"),"")</f>
        <v/>
      </c>
      <c r="L66" s="14">
        <v>10.8</v>
      </c>
      <c r="M66" s="14" t="str">
        <f>IFERROR(__xludf.DUMMYFUNCTION("SPARKLINE(L66,{""charttype"",""bar"";""color1"",""#FF9900"";""max"",MAX($L$2:$L$2107)})"),"")</f>
        <v/>
      </c>
      <c r="N66" s="14">
        <v>0.2</v>
      </c>
      <c r="O66" s="14" t="str">
        <f>IFERROR(__xludf.DUMMYFUNCTION("SPARKLINE(N66,{""charttype"",""bar"";""color1"",""#0066CC"";""max"",MAX($N$2:$N$2107)})"),"")</f>
        <v/>
      </c>
      <c r="P66" s="58">
        <v>117053.8</v>
      </c>
      <c r="Q66" s="54">
        <v>27.75052</v>
      </c>
      <c r="R66" s="21">
        <f t="shared" si="5"/>
        <v>3248303.818</v>
      </c>
    </row>
    <row r="67">
      <c r="A67" s="53">
        <v>42070.0</v>
      </c>
      <c r="B67" s="67">
        <f t="shared" si="1"/>
        <v>7</v>
      </c>
      <c r="C67" s="14" t="str">
        <f t="shared" si="2"/>
        <v>March</v>
      </c>
      <c r="D67" s="52" t="str">
        <f t="shared" si="3"/>
        <v>2015</v>
      </c>
      <c r="E67" s="58">
        <f t="shared" si="4"/>
        <v>10</v>
      </c>
      <c r="F67" s="14" t="str">
        <f>VLOOKUP(A67,'_Holidays'!A67:B2172,2,FALSE)</f>
        <v>Y</v>
      </c>
      <c r="G67" s="51" t="str">
        <f>VLOOKUP(A67,'_Holidays'!A67:C2172,3,FALSE)</f>
        <v>N</v>
      </c>
      <c r="H67" s="14">
        <v>15.4</v>
      </c>
      <c r="I67" s="14" t="str">
        <f>IFERROR(__xludf.DUMMYFUNCTION("SPARKLINE(H67,{""charttype"",""bar"";""color1"",""#00CCFF"";""max"",MAX($H$2:$H$2107)})"),"")</f>
        <v/>
      </c>
      <c r="J67" s="14">
        <v>22.6</v>
      </c>
      <c r="K67" s="14" t="str">
        <f>IFERROR(__xludf.DUMMYFUNCTION("SPARKLINE(J67,{""charttype"",""bar"";""color1"",""#FF0000"";""max"",MAX($J$2:$J$2107)})"),"")</f>
        <v/>
      </c>
      <c r="L67" s="14">
        <v>10.8</v>
      </c>
      <c r="M67" s="14" t="str">
        <f>IFERROR(__xludf.DUMMYFUNCTION("SPARKLINE(L67,{""charttype"",""bar"";""color1"",""#FF9900"";""max"",MAX($L$2:$L$2107)})"),"")</f>
        <v/>
      </c>
      <c r="N67" s="14">
        <v>0.2</v>
      </c>
      <c r="O67" s="14" t="str">
        <f>IFERROR(__xludf.DUMMYFUNCTION("SPARKLINE(N67,{""charttype"",""bar"";""color1"",""#0066CC"";""max"",MAX($N$2:$N$2107)})"),"")</f>
        <v/>
      </c>
      <c r="P67" s="58">
        <v>108344.6</v>
      </c>
      <c r="Q67" s="54">
        <v>22.11321</v>
      </c>
      <c r="R67" s="21">
        <f t="shared" si="5"/>
        <v>2395846.892</v>
      </c>
    </row>
    <row r="68">
      <c r="A68" s="53">
        <v>42071.0</v>
      </c>
      <c r="B68" s="67">
        <f t="shared" si="1"/>
        <v>1</v>
      </c>
      <c r="C68" s="14" t="str">
        <f t="shared" si="2"/>
        <v>March</v>
      </c>
      <c r="D68" s="52" t="str">
        <f t="shared" si="3"/>
        <v>2015</v>
      </c>
      <c r="E68" s="58">
        <f t="shared" si="4"/>
        <v>11</v>
      </c>
      <c r="F68" s="14" t="str">
        <f>VLOOKUP(A68,'_Holidays'!A68:B2173,2,FALSE)</f>
        <v>Y</v>
      </c>
      <c r="G68" s="51" t="str">
        <f>VLOOKUP(A68,'_Holidays'!A68:C2173,3,FALSE)</f>
        <v>N</v>
      </c>
      <c r="H68" s="14">
        <v>16.2</v>
      </c>
      <c r="I68" s="14" t="str">
        <f>IFERROR(__xludf.DUMMYFUNCTION("SPARKLINE(H68,{""charttype"",""bar"";""color1"",""#00CCFF"";""max"",MAX($H$2:$H$2107)})"),"")</f>
        <v/>
      </c>
      <c r="J68" s="14">
        <v>24.4</v>
      </c>
      <c r="K68" s="14" t="str">
        <f>IFERROR(__xludf.DUMMYFUNCTION("SPARKLINE(J68,{""charttype"",""bar"";""color1"",""#FF0000"";""max"",MAX($J$2:$J$2107)})"),"")</f>
        <v/>
      </c>
      <c r="L68" s="14">
        <v>20.4</v>
      </c>
      <c r="M68" s="14" t="str">
        <f>IFERROR(__xludf.DUMMYFUNCTION("SPARKLINE(L68,{""charttype"",""bar"";""color1"",""#FF9900"";""max"",MAX($L$2:$L$2107)})"),"")</f>
        <v/>
      </c>
      <c r="N68" s="14">
        <v>0.0</v>
      </c>
      <c r="O68" s="14" t="str">
        <f>IFERROR(__xludf.DUMMYFUNCTION("SPARKLINE(N68,{""charttype"",""bar"";""color1"",""#0066CC"";""max"",MAX($N$2:$N$2107)})"),"")</f>
        <v/>
      </c>
      <c r="P68" s="58">
        <v>106348.8</v>
      </c>
      <c r="Q68" s="54">
        <v>20.57443</v>
      </c>
      <c r="R68" s="21">
        <f t="shared" si="5"/>
        <v>2188065.941</v>
      </c>
    </row>
    <row r="69">
      <c r="A69" s="53">
        <v>42072.0</v>
      </c>
      <c r="B69" s="67">
        <f t="shared" si="1"/>
        <v>2</v>
      </c>
      <c r="C69" s="14" t="str">
        <f t="shared" si="2"/>
        <v>March</v>
      </c>
      <c r="D69" s="52" t="str">
        <f t="shared" si="3"/>
        <v>2015</v>
      </c>
      <c r="E69" s="58">
        <f t="shared" si="4"/>
        <v>11</v>
      </c>
      <c r="F69" s="14" t="str">
        <f>VLOOKUP(A69,'_Holidays'!A69:B2174,2,FALSE)</f>
        <v>Y</v>
      </c>
      <c r="G69" s="51" t="str">
        <f>VLOOKUP(A69,'_Holidays'!A69:C2174,3,FALSE)</f>
        <v>Y</v>
      </c>
      <c r="H69" s="14">
        <v>14.4</v>
      </c>
      <c r="I69" s="14" t="str">
        <f>IFERROR(__xludf.DUMMYFUNCTION("SPARKLINE(H69,{""charttype"",""bar"";""color1"",""#00CCFF"";""max"",MAX($H$2:$H$2107)})"),"")</f>
        <v/>
      </c>
      <c r="J69" s="14">
        <v>23.8</v>
      </c>
      <c r="K69" s="14" t="str">
        <f>IFERROR(__xludf.DUMMYFUNCTION("SPARKLINE(J69,{""charttype"",""bar"";""color1"",""#FF0000"";""max"",MAX($J$2:$J$2107)})"),"")</f>
        <v/>
      </c>
      <c r="L69" s="14">
        <v>18.6</v>
      </c>
      <c r="M69" s="14" t="str">
        <f>IFERROR(__xludf.DUMMYFUNCTION("SPARKLINE(L69,{""charttype"",""bar"";""color1"",""#FF9900"";""max"",MAX($L$2:$L$2107)})"),"")</f>
        <v/>
      </c>
      <c r="N69" s="14">
        <v>0.0</v>
      </c>
      <c r="O69" s="14" t="str">
        <f>IFERROR(__xludf.DUMMYFUNCTION("SPARKLINE(N69,{""charttype"",""bar"";""color1"",""#0066CC"";""max"",MAX($N$2:$N$2107)})"),"")</f>
        <v/>
      </c>
      <c r="P69" s="58">
        <v>108282.5</v>
      </c>
      <c r="Q69" s="54">
        <v>23.80807</v>
      </c>
      <c r="R69" s="21">
        <f t="shared" si="5"/>
        <v>2577997.34</v>
      </c>
    </row>
    <row r="70">
      <c r="A70" s="53">
        <v>42073.0</v>
      </c>
      <c r="B70" s="67">
        <f t="shared" si="1"/>
        <v>3</v>
      </c>
      <c r="C70" s="14" t="str">
        <f t="shared" si="2"/>
        <v>March</v>
      </c>
      <c r="D70" s="52" t="str">
        <f t="shared" si="3"/>
        <v>2015</v>
      </c>
      <c r="E70" s="58">
        <f t="shared" si="4"/>
        <v>11</v>
      </c>
      <c r="F70" s="14" t="str">
        <f>VLOOKUP(A70,'_Holidays'!A70:B2175,2,FALSE)</f>
        <v>Y</v>
      </c>
      <c r="G70" s="51" t="str">
        <f>VLOOKUP(A70,'_Holidays'!A70:C2175,3,FALSE)</f>
        <v>N</v>
      </c>
      <c r="H70" s="14">
        <v>16.2</v>
      </c>
      <c r="I70" s="14" t="str">
        <f>IFERROR(__xludf.DUMMYFUNCTION("SPARKLINE(H70,{""charttype"",""bar"";""color1"",""#00CCFF"";""max"",MAX($H$2:$H$2107)})"),"")</f>
        <v/>
      </c>
      <c r="J70" s="14">
        <v>21.7</v>
      </c>
      <c r="K70" s="14" t="str">
        <f>IFERROR(__xludf.DUMMYFUNCTION("SPARKLINE(J70,{""charttype"",""bar"";""color1"",""#FF0000"";""max"",MAX($J$2:$J$2107)})"),"")</f>
        <v/>
      </c>
      <c r="L70" s="14">
        <v>22.1</v>
      </c>
      <c r="M70" s="14" t="str">
        <f>IFERROR(__xludf.DUMMYFUNCTION("SPARKLINE(L70,{""charttype"",""bar"";""color1"",""#FF9900"";""max"",MAX($L$2:$L$2107)})"),"")</f>
        <v/>
      </c>
      <c r="N70" s="14">
        <v>0.0</v>
      </c>
      <c r="O70" s="14" t="str">
        <f>IFERROR(__xludf.DUMMYFUNCTION("SPARKLINE(N70,{""charttype"",""bar"";""color1"",""#0066CC"";""max"",MAX($N$2:$N$2107)})"),"")</f>
        <v/>
      </c>
      <c r="P70" s="58">
        <v>125828.5</v>
      </c>
      <c r="Q70" s="54">
        <v>31.76375</v>
      </c>
      <c r="R70" s="21">
        <f t="shared" si="5"/>
        <v>3996785.017</v>
      </c>
    </row>
    <row r="71">
      <c r="A71" s="53">
        <v>42074.0</v>
      </c>
      <c r="B71" s="67">
        <f t="shared" si="1"/>
        <v>4</v>
      </c>
      <c r="C71" s="14" t="str">
        <f t="shared" si="2"/>
        <v>March</v>
      </c>
      <c r="D71" s="52" t="str">
        <f t="shared" si="3"/>
        <v>2015</v>
      </c>
      <c r="E71" s="58">
        <f t="shared" si="4"/>
        <v>11</v>
      </c>
      <c r="F71" s="14" t="str">
        <f>VLOOKUP(A71,'_Holidays'!A71:B2176,2,FALSE)</f>
        <v>Y</v>
      </c>
      <c r="G71" s="51" t="str">
        <f>VLOOKUP(A71,'_Holidays'!A71:C2176,3,FALSE)</f>
        <v>N</v>
      </c>
      <c r="H71" s="14">
        <v>11.2</v>
      </c>
      <c r="I71" s="14" t="str">
        <f>IFERROR(__xludf.DUMMYFUNCTION("SPARKLINE(H71,{""charttype"",""bar"";""color1"",""#00CCFF"";""max"",MAX($H$2:$H$2107)})"),"")</f>
        <v/>
      </c>
      <c r="J71" s="14">
        <v>23.8</v>
      </c>
      <c r="K71" s="14" t="str">
        <f>IFERROR(__xludf.DUMMYFUNCTION("SPARKLINE(J71,{""charttype"",""bar"";""color1"",""#FF0000"";""max"",MAX($J$2:$J$2107)})"),"")</f>
        <v/>
      </c>
      <c r="L71" s="14">
        <v>22.3</v>
      </c>
      <c r="M71" s="14" t="str">
        <f>IFERROR(__xludf.DUMMYFUNCTION("SPARKLINE(L71,{""charttype"",""bar"";""color1"",""#FF9900"";""max"",MAX($L$2:$L$2107)})"),"")</f>
        <v/>
      </c>
      <c r="N71" s="14">
        <v>0.0</v>
      </c>
      <c r="O71" s="14" t="str">
        <f>IFERROR(__xludf.DUMMYFUNCTION("SPARKLINE(N71,{""charttype"",""bar"";""color1"",""#0066CC"";""max"",MAX($N$2:$N$2107)})"),"")</f>
        <v/>
      </c>
      <c r="P71" s="58">
        <v>124418.4</v>
      </c>
      <c r="Q71" s="54">
        <v>33.59649</v>
      </c>
      <c r="R71" s="21">
        <f t="shared" si="5"/>
        <v>4180021.531</v>
      </c>
    </row>
    <row r="72">
      <c r="A72" s="53">
        <v>42075.0</v>
      </c>
      <c r="B72" s="67">
        <f t="shared" si="1"/>
        <v>5</v>
      </c>
      <c r="C72" s="14" t="str">
        <f t="shared" si="2"/>
        <v>March</v>
      </c>
      <c r="D72" s="52" t="str">
        <f t="shared" si="3"/>
        <v>2015</v>
      </c>
      <c r="E72" s="58">
        <f t="shared" si="4"/>
        <v>11</v>
      </c>
      <c r="F72" s="14" t="str">
        <f>VLOOKUP(A72,'_Holidays'!A72:B2177,2,FALSE)</f>
        <v>Y</v>
      </c>
      <c r="G72" s="51" t="str">
        <f>VLOOKUP(A72,'_Holidays'!A72:C2177,3,FALSE)</f>
        <v>N</v>
      </c>
      <c r="H72" s="14">
        <v>13.0</v>
      </c>
      <c r="I72" s="14" t="str">
        <f>IFERROR(__xludf.DUMMYFUNCTION("SPARKLINE(H72,{""charttype"",""bar"";""color1"",""#00CCFF"";""max"",MAX($H$2:$H$2107)})"),"")</f>
        <v/>
      </c>
      <c r="J72" s="14">
        <v>19.9</v>
      </c>
      <c r="K72" s="14" t="str">
        <f>IFERROR(__xludf.DUMMYFUNCTION("SPARKLINE(J72,{""charttype"",""bar"";""color1"",""#FF0000"";""max"",MAX($J$2:$J$2107)})"),"")</f>
        <v/>
      </c>
      <c r="L72" s="14">
        <v>18.7</v>
      </c>
      <c r="M72" s="14" t="str">
        <f>IFERROR(__xludf.DUMMYFUNCTION("SPARKLINE(L72,{""charttype"",""bar"";""color1"",""#FF9900"";""max"",MAX($L$2:$L$2107)})"),"")</f>
        <v/>
      </c>
      <c r="N72" s="14">
        <v>0.0</v>
      </c>
      <c r="O72" s="14" t="str">
        <f>IFERROR(__xludf.DUMMYFUNCTION("SPARKLINE(N72,{""charttype"",""bar"";""color1"",""#0066CC"";""max"",MAX($N$2:$N$2107)})"),"")</f>
        <v/>
      </c>
      <c r="P72" s="58">
        <v>121683.7</v>
      </c>
      <c r="Q72" s="54">
        <v>26.04051</v>
      </c>
      <c r="R72" s="21">
        <f t="shared" si="5"/>
        <v>3168705.607</v>
      </c>
    </row>
    <row r="73">
      <c r="A73" s="53">
        <v>42076.0</v>
      </c>
      <c r="B73" s="67">
        <f t="shared" si="1"/>
        <v>6</v>
      </c>
      <c r="C73" s="14" t="str">
        <f t="shared" si="2"/>
        <v>March</v>
      </c>
      <c r="D73" s="52" t="str">
        <f t="shared" si="3"/>
        <v>2015</v>
      </c>
      <c r="E73" s="58">
        <f t="shared" si="4"/>
        <v>11</v>
      </c>
      <c r="F73" s="14" t="str">
        <f>VLOOKUP(A73,'_Holidays'!A73:B2178,2,FALSE)</f>
        <v>Y</v>
      </c>
      <c r="G73" s="51" t="str">
        <f>VLOOKUP(A73,'_Holidays'!A73:C2178,3,FALSE)</f>
        <v>N</v>
      </c>
      <c r="H73" s="14">
        <v>14.4</v>
      </c>
      <c r="I73" s="14" t="str">
        <f>IFERROR(__xludf.DUMMYFUNCTION("SPARKLINE(H73,{""charttype"",""bar"";""color1"",""#00CCFF"";""max"",MAX($H$2:$H$2107)})"),"")</f>
        <v/>
      </c>
      <c r="J73" s="14">
        <v>20.4</v>
      </c>
      <c r="K73" s="14" t="str">
        <f>IFERROR(__xludf.DUMMYFUNCTION("SPARKLINE(J73,{""charttype"",""bar"";""color1"",""#FF0000"";""max"",MAX($J$2:$J$2107)})"),"")</f>
        <v/>
      </c>
      <c r="L73" s="14">
        <v>21.2</v>
      </c>
      <c r="M73" s="14" t="str">
        <f>IFERROR(__xludf.DUMMYFUNCTION("SPARKLINE(L73,{""charttype"",""bar"";""color1"",""#FF9900"";""max"",MAX($L$2:$L$2107)})"),"")</f>
        <v/>
      </c>
      <c r="N73" s="14">
        <v>0.0</v>
      </c>
      <c r="O73" s="14" t="str">
        <f>IFERROR(__xludf.DUMMYFUNCTION("SPARKLINE(N73,{""charttype"",""bar"";""color1"",""#0066CC"";""max"",MAX($N$2:$N$2107)})"),"")</f>
        <v/>
      </c>
      <c r="P73" s="58">
        <v>120929.8</v>
      </c>
      <c r="Q73" s="54">
        <v>24.19536</v>
      </c>
      <c r="R73" s="21">
        <f t="shared" si="5"/>
        <v>2925940.046</v>
      </c>
    </row>
    <row r="74">
      <c r="A74" s="53">
        <v>42077.0</v>
      </c>
      <c r="B74" s="67">
        <f t="shared" si="1"/>
        <v>7</v>
      </c>
      <c r="C74" s="14" t="str">
        <f t="shared" si="2"/>
        <v>March</v>
      </c>
      <c r="D74" s="52" t="str">
        <f t="shared" si="3"/>
        <v>2015</v>
      </c>
      <c r="E74" s="58">
        <f t="shared" si="4"/>
        <v>11</v>
      </c>
      <c r="F74" s="14" t="str">
        <f>VLOOKUP(A74,'_Holidays'!A74:B2179,2,FALSE)</f>
        <v>Y</v>
      </c>
      <c r="G74" s="51" t="str">
        <f>VLOOKUP(A74,'_Holidays'!A74:C2179,3,FALSE)</f>
        <v>N</v>
      </c>
      <c r="H74" s="14">
        <v>9.4</v>
      </c>
      <c r="I74" s="14" t="str">
        <f>IFERROR(__xludf.DUMMYFUNCTION("SPARKLINE(H74,{""charttype"",""bar"";""color1"",""#00CCFF"";""max"",MAX($H$2:$H$2107)})"),"")</f>
        <v/>
      </c>
      <c r="J74" s="14">
        <v>30.1</v>
      </c>
      <c r="K74" s="14" t="str">
        <f>IFERROR(__xludf.DUMMYFUNCTION("SPARKLINE(J74,{""charttype"",""bar"";""color1"",""#FF0000"";""max"",MAX($J$2:$J$2107)})"),"")</f>
        <v/>
      </c>
      <c r="L74" s="14">
        <v>20.0</v>
      </c>
      <c r="M74" s="14" t="str">
        <f>IFERROR(__xludf.DUMMYFUNCTION("SPARKLINE(L74,{""charttype"",""bar"";""color1"",""#FF9900"";""max"",MAX($L$2:$L$2107)})"),"")</f>
        <v/>
      </c>
      <c r="N74" s="14">
        <v>0.0</v>
      </c>
      <c r="O74" s="14" t="str">
        <f>IFERROR(__xludf.DUMMYFUNCTION("SPARKLINE(N74,{""charttype"",""bar"";""color1"",""#0066CC"";""max"",MAX($N$2:$N$2107)})"),"")</f>
        <v/>
      </c>
      <c r="P74" s="58">
        <v>108738.8</v>
      </c>
      <c r="Q74" s="54">
        <v>17.39453</v>
      </c>
      <c r="R74" s="21">
        <f t="shared" si="5"/>
        <v>1891460.319</v>
      </c>
    </row>
    <row r="75">
      <c r="A75" s="53">
        <v>42078.0</v>
      </c>
      <c r="B75" s="67">
        <f t="shared" si="1"/>
        <v>1</v>
      </c>
      <c r="C75" s="14" t="str">
        <f t="shared" si="2"/>
        <v>March</v>
      </c>
      <c r="D75" s="52" t="str">
        <f t="shared" si="3"/>
        <v>2015</v>
      </c>
      <c r="E75" s="58">
        <f t="shared" si="4"/>
        <v>12</v>
      </c>
      <c r="F75" s="14" t="str">
        <f>VLOOKUP(A75,'_Holidays'!A75:B2180,2,FALSE)</f>
        <v>Y</v>
      </c>
      <c r="G75" s="51" t="str">
        <f>VLOOKUP(A75,'_Holidays'!A75:C2180,3,FALSE)</f>
        <v>N</v>
      </c>
      <c r="H75" s="14">
        <v>13.1</v>
      </c>
      <c r="I75" s="14" t="str">
        <f>IFERROR(__xludf.DUMMYFUNCTION("SPARKLINE(H75,{""charttype"",""bar"";""color1"",""#00CCFF"";""max"",MAX($H$2:$H$2107)})"),"")</f>
        <v/>
      </c>
      <c r="J75" s="14">
        <v>18.3</v>
      </c>
      <c r="K75" s="14" t="str">
        <f>IFERROR(__xludf.DUMMYFUNCTION("SPARKLINE(J75,{""charttype"",""bar"";""color1"",""#FF0000"";""max"",MAX($J$2:$J$2107)})"),"")</f>
        <v/>
      </c>
      <c r="L75" s="14">
        <v>17.5</v>
      </c>
      <c r="M75" s="14" t="str">
        <f>IFERROR(__xludf.DUMMYFUNCTION("SPARKLINE(L75,{""charttype"",""bar"";""color1"",""#FF9900"";""max"",MAX($L$2:$L$2107)})"),"")</f>
        <v/>
      </c>
      <c r="N75" s="14">
        <v>2.2</v>
      </c>
      <c r="O75" s="14" t="str">
        <f>IFERROR(__xludf.DUMMYFUNCTION("SPARKLINE(N75,{""charttype"",""bar"";""color1"",""#0066CC"";""max"",MAX($N$2:$N$2107)})"),"")</f>
        <v/>
      </c>
      <c r="P75" s="58">
        <v>100170.3</v>
      </c>
      <c r="Q75" s="54">
        <v>14.3731</v>
      </c>
      <c r="R75" s="21">
        <f t="shared" si="5"/>
        <v>1439757.739</v>
      </c>
    </row>
    <row r="76">
      <c r="A76" s="53">
        <v>42079.0</v>
      </c>
      <c r="B76" s="67">
        <f t="shared" si="1"/>
        <v>2</v>
      </c>
      <c r="C76" s="14" t="str">
        <f t="shared" si="2"/>
        <v>March</v>
      </c>
      <c r="D76" s="52" t="str">
        <f t="shared" si="3"/>
        <v>2015</v>
      </c>
      <c r="E76" s="58">
        <f t="shared" si="4"/>
        <v>12</v>
      </c>
      <c r="F76" s="14" t="str">
        <f>VLOOKUP(A76,'_Holidays'!A76:B2181,2,FALSE)</f>
        <v>Y</v>
      </c>
      <c r="G76" s="51" t="str">
        <f>VLOOKUP(A76,'_Holidays'!A76:C2181,3,FALSE)</f>
        <v>N</v>
      </c>
      <c r="H76" s="14">
        <v>10.5</v>
      </c>
      <c r="I76" s="14" t="str">
        <f>IFERROR(__xludf.DUMMYFUNCTION("SPARKLINE(H76,{""charttype"",""bar"";""color1"",""#00CCFF"";""max"",MAX($H$2:$H$2107)})"),"")</f>
        <v/>
      </c>
      <c r="J76" s="14">
        <v>25.5</v>
      </c>
      <c r="K76" s="14" t="str">
        <f>IFERROR(__xludf.DUMMYFUNCTION("SPARKLINE(J76,{""charttype"",""bar"";""color1"",""#FF0000"";""max"",MAX($J$2:$J$2107)})"),"")</f>
        <v/>
      </c>
      <c r="L76" s="14">
        <v>14.5</v>
      </c>
      <c r="M76" s="14" t="str">
        <f>IFERROR(__xludf.DUMMYFUNCTION("SPARKLINE(L76,{""charttype"",""bar"";""color1"",""#FF9900"";""max"",MAX($L$2:$L$2107)})"),"")</f>
        <v/>
      </c>
      <c r="N76" s="14">
        <v>0.0</v>
      </c>
      <c r="O76" s="14" t="str">
        <f>IFERROR(__xludf.DUMMYFUNCTION("SPARKLINE(N76,{""charttype"",""bar"";""color1"",""#0066CC"";""max"",MAX($N$2:$N$2107)})"),"")</f>
        <v/>
      </c>
      <c r="P76" s="58">
        <v>123787.1</v>
      </c>
      <c r="Q76" s="54">
        <v>22.6608</v>
      </c>
      <c r="R76" s="21">
        <f t="shared" si="5"/>
        <v>2805114.716</v>
      </c>
    </row>
    <row r="77">
      <c r="A77" s="53">
        <v>42080.0</v>
      </c>
      <c r="B77" s="67">
        <f t="shared" si="1"/>
        <v>3</v>
      </c>
      <c r="C77" s="14" t="str">
        <f t="shared" si="2"/>
        <v>March</v>
      </c>
      <c r="D77" s="52" t="str">
        <f t="shared" si="3"/>
        <v>2015</v>
      </c>
      <c r="E77" s="58">
        <f t="shared" si="4"/>
        <v>12</v>
      </c>
      <c r="F77" s="14" t="str">
        <f>VLOOKUP(A77,'_Holidays'!A77:B2182,2,FALSE)</f>
        <v>Y</v>
      </c>
      <c r="G77" s="51" t="str">
        <f>VLOOKUP(A77,'_Holidays'!A77:C2182,3,FALSE)</f>
        <v>N</v>
      </c>
      <c r="H77" s="14">
        <v>13.0</v>
      </c>
      <c r="I77" s="14" t="str">
        <f>IFERROR(__xludf.DUMMYFUNCTION("SPARKLINE(H77,{""charttype"",""bar"";""color1"",""#00CCFF"";""max"",MAX($H$2:$H$2107)})"),"")</f>
        <v/>
      </c>
      <c r="J77" s="14">
        <v>26.2</v>
      </c>
      <c r="K77" s="14" t="str">
        <f>IFERROR(__xludf.DUMMYFUNCTION("SPARKLINE(J77,{""charttype"",""bar"";""color1"",""#FF0000"";""max"",MAX($J$2:$J$2107)})"),"")</f>
        <v/>
      </c>
      <c r="L77" s="14">
        <v>4.8</v>
      </c>
      <c r="M77" s="14" t="str">
        <f>IFERROR(__xludf.DUMMYFUNCTION("SPARKLINE(L77,{""charttype"",""bar"";""color1"",""#FF9900"";""max"",MAX($L$2:$L$2107)})"),"")</f>
        <v/>
      </c>
      <c r="N77" s="14">
        <v>0.0</v>
      </c>
      <c r="O77" s="14" t="str">
        <f>IFERROR(__xludf.DUMMYFUNCTION("SPARKLINE(N77,{""charttype"",""bar"";""color1"",""#0066CC"";""max"",MAX($N$2:$N$2107)})"),"")</f>
        <v/>
      </c>
      <c r="P77" s="58">
        <v>125600.9</v>
      </c>
      <c r="Q77" s="54">
        <v>21.38557</v>
      </c>
      <c r="R77" s="21">
        <f t="shared" si="5"/>
        <v>2686046.839</v>
      </c>
    </row>
    <row r="78">
      <c r="A78" s="53">
        <v>42081.0</v>
      </c>
      <c r="B78" s="67">
        <f t="shared" si="1"/>
        <v>4</v>
      </c>
      <c r="C78" s="14" t="str">
        <f t="shared" si="2"/>
        <v>March</v>
      </c>
      <c r="D78" s="52" t="str">
        <f t="shared" si="3"/>
        <v>2015</v>
      </c>
      <c r="E78" s="58">
        <f t="shared" si="4"/>
        <v>12</v>
      </c>
      <c r="F78" s="14" t="str">
        <f>VLOOKUP(A78,'_Holidays'!A78:B2183,2,FALSE)</f>
        <v>Y</v>
      </c>
      <c r="G78" s="51" t="str">
        <f>VLOOKUP(A78,'_Holidays'!A78:C2183,3,FALSE)</f>
        <v>N</v>
      </c>
      <c r="H78" s="14">
        <v>17.8</v>
      </c>
      <c r="I78" s="14" t="str">
        <f>IFERROR(__xludf.DUMMYFUNCTION("SPARKLINE(H78,{""charttype"",""bar"";""color1"",""#00CCFF"";""max"",MAX($H$2:$H$2107)})"),"")</f>
        <v/>
      </c>
      <c r="J78" s="14">
        <v>24.4</v>
      </c>
      <c r="K78" s="14" t="str">
        <f>IFERROR(__xludf.DUMMYFUNCTION("SPARKLINE(J78,{""charttype"",""bar"";""color1"",""#FF0000"";""max"",MAX($J$2:$J$2107)})"),"")</f>
        <v/>
      </c>
      <c r="L78" s="14">
        <v>9.4</v>
      </c>
      <c r="M78" s="14" t="str">
        <f>IFERROR(__xludf.DUMMYFUNCTION("SPARKLINE(L78,{""charttype"",""bar"";""color1"",""#FF9900"";""max"",MAX($L$2:$L$2107)})"),"")</f>
        <v/>
      </c>
      <c r="N78" s="14">
        <v>1.4</v>
      </c>
      <c r="O78" s="14" t="str">
        <f>IFERROR(__xludf.DUMMYFUNCTION("SPARKLINE(N78,{""charttype"",""bar"";""color1"",""#0066CC"";""max"",MAX($N$2:$N$2107)})"),"")</f>
        <v/>
      </c>
      <c r="P78" s="58">
        <v>127975.8</v>
      </c>
      <c r="Q78" s="54">
        <v>24.43864</v>
      </c>
      <c r="R78" s="21">
        <f t="shared" si="5"/>
        <v>3127554.505</v>
      </c>
    </row>
    <row r="79">
      <c r="A79" s="53">
        <v>42082.0</v>
      </c>
      <c r="B79" s="67">
        <f t="shared" si="1"/>
        <v>5</v>
      </c>
      <c r="C79" s="14" t="str">
        <f t="shared" si="2"/>
        <v>March</v>
      </c>
      <c r="D79" s="52" t="str">
        <f t="shared" si="3"/>
        <v>2015</v>
      </c>
      <c r="E79" s="58">
        <f t="shared" si="4"/>
        <v>12</v>
      </c>
      <c r="F79" s="14" t="str">
        <f>VLOOKUP(A79,'_Holidays'!A79:B2184,2,FALSE)</f>
        <v>Y</v>
      </c>
      <c r="G79" s="51" t="str">
        <f>VLOOKUP(A79,'_Holidays'!A79:C2184,3,FALSE)</f>
        <v>N</v>
      </c>
      <c r="H79" s="14">
        <v>16.5</v>
      </c>
      <c r="I79" s="14" t="str">
        <f>IFERROR(__xludf.DUMMYFUNCTION("SPARKLINE(H79,{""charttype"",""bar"";""color1"",""#00CCFF"";""max"",MAX($H$2:$H$2107)})"),"")</f>
        <v/>
      </c>
      <c r="J79" s="14">
        <v>33.5</v>
      </c>
      <c r="K79" s="14" t="str">
        <f>IFERROR(__xludf.DUMMYFUNCTION("SPARKLINE(J79,{""charttype"",""bar"";""color1"",""#FF0000"";""max"",MAX($J$2:$J$2107)})"),"")</f>
        <v/>
      </c>
      <c r="L79" s="14">
        <v>15.1</v>
      </c>
      <c r="M79" s="14" t="str">
        <f>IFERROR(__xludf.DUMMYFUNCTION("SPARKLINE(L79,{""charttype"",""bar"";""color1"",""#FF9900"";""max"",MAX($L$2:$L$2107)})"),"")</f>
        <v/>
      </c>
      <c r="N79" s="14">
        <v>0.0</v>
      </c>
      <c r="O79" s="14" t="str">
        <f>IFERROR(__xludf.DUMMYFUNCTION("SPARKLINE(N79,{""charttype"",""bar"";""color1"",""#0066CC"";""max"",MAX($N$2:$N$2107)})"),"")</f>
        <v/>
      </c>
      <c r="P79" s="58">
        <v>128319.5</v>
      </c>
      <c r="Q79" s="54">
        <v>24.56824</v>
      </c>
      <c r="R79" s="21">
        <f t="shared" si="5"/>
        <v>3152584.273</v>
      </c>
    </row>
    <row r="80">
      <c r="A80" s="53">
        <v>42083.0</v>
      </c>
      <c r="B80" s="67">
        <f t="shared" si="1"/>
        <v>6</v>
      </c>
      <c r="C80" s="14" t="str">
        <f t="shared" si="2"/>
        <v>March</v>
      </c>
      <c r="D80" s="52" t="str">
        <f t="shared" si="3"/>
        <v>2015</v>
      </c>
      <c r="E80" s="58">
        <f t="shared" si="4"/>
        <v>12</v>
      </c>
      <c r="F80" s="14" t="str">
        <f>VLOOKUP(A80,'_Holidays'!A80:B2185,2,FALSE)</f>
        <v>Y</v>
      </c>
      <c r="G80" s="51" t="str">
        <f>VLOOKUP(A80,'_Holidays'!A80:C2185,3,FALSE)</f>
        <v>N</v>
      </c>
      <c r="H80" s="14">
        <v>14.2</v>
      </c>
      <c r="I80" s="14" t="str">
        <f>IFERROR(__xludf.DUMMYFUNCTION("SPARKLINE(H80,{""charttype"",""bar"";""color1"",""#00CCFF"";""max"",MAX($H$2:$H$2107)})"),"")</f>
        <v/>
      </c>
      <c r="J80" s="14">
        <v>19.6</v>
      </c>
      <c r="K80" s="14" t="str">
        <f>IFERROR(__xludf.DUMMYFUNCTION("SPARKLINE(J80,{""charttype"",""bar"";""color1"",""#FF0000"";""max"",MAX($J$2:$J$2107)})"),"")</f>
        <v/>
      </c>
      <c r="L80" s="14">
        <v>19.9</v>
      </c>
      <c r="M80" s="14" t="str">
        <f>IFERROR(__xludf.DUMMYFUNCTION("SPARKLINE(L80,{""charttype"",""bar"";""color1"",""#FF9900"";""max"",MAX($L$2:$L$2107)})"),"")</f>
        <v/>
      </c>
      <c r="N80" s="14">
        <v>0.0</v>
      </c>
      <c r="O80" s="14" t="str">
        <f>IFERROR(__xludf.DUMMYFUNCTION("SPARKLINE(N80,{""charttype"",""bar"";""color1"",""#0066CC"";""max"",MAX($N$2:$N$2107)})"),"")</f>
        <v/>
      </c>
      <c r="P80" s="58">
        <v>119491.3</v>
      </c>
      <c r="Q80" s="54">
        <v>24.06816</v>
      </c>
      <c r="R80" s="21">
        <f t="shared" si="5"/>
        <v>2875935.727</v>
      </c>
    </row>
    <row r="81">
      <c r="A81" s="53">
        <v>42084.0</v>
      </c>
      <c r="B81" s="67">
        <f t="shared" si="1"/>
        <v>7</v>
      </c>
      <c r="C81" s="14" t="str">
        <f t="shared" si="2"/>
        <v>March</v>
      </c>
      <c r="D81" s="52" t="str">
        <f t="shared" si="3"/>
        <v>2015</v>
      </c>
      <c r="E81" s="58">
        <f t="shared" si="4"/>
        <v>12</v>
      </c>
      <c r="F81" s="14" t="str">
        <f>VLOOKUP(A81,'_Holidays'!A81:B2186,2,FALSE)</f>
        <v>Y</v>
      </c>
      <c r="G81" s="51" t="str">
        <f>VLOOKUP(A81,'_Holidays'!A81:C2186,3,FALSE)</f>
        <v>N</v>
      </c>
      <c r="H81" s="14">
        <v>11.9</v>
      </c>
      <c r="I81" s="14" t="str">
        <f>IFERROR(__xludf.DUMMYFUNCTION("SPARKLINE(H81,{""charttype"",""bar"";""color1"",""#00CCFF"";""max"",MAX($H$2:$H$2107)})"),"")</f>
        <v/>
      </c>
      <c r="J81" s="14">
        <v>22.7</v>
      </c>
      <c r="K81" s="14" t="str">
        <f>IFERROR(__xludf.DUMMYFUNCTION("SPARKLINE(J81,{""charttype"",""bar"";""color1"",""#FF0000"";""max"",MAX($J$2:$J$2107)})"),"")</f>
        <v/>
      </c>
      <c r="L81" s="14">
        <v>20.8</v>
      </c>
      <c r="M81" s="14" t="str">
        <f>IFERROR(__xludf.DUMMYFUNCTION("SPARKLINE(L81,{""charttype"",""bar"";""color1"",""#FF9900"";""max"",MAX($L$2:$L$2107)})"),"")</f>
        <v/>
      </c>
      <c r="N81" s="14">
        <v>0.0</v>
      </c>
      <c r="O81" s="14" t="str">
        <f>IFERROR(__xludf.DUMMYFUNCTION("SPARKLINE(N81,{""charttype"",""bar"";""color1"",""#0066CC"";""max"",MAX($N$2:$N$2107)})"),"")</f>
        <v/>
      </c>
      <c r="P81" s="58">
        <v>106754.8</v>
      </c>
      <c r="Q81" s="54">
        <v>20.47371</v>
      </c>
      <c r="R81" s="21">
        <f t="shared" si="5"/>
        <v>2185666.816</v>
      </c>
    </row>
    <row r="82">
      <c r="A82" s="53">
        <v>42085.0</v>
      </c>
      <c r="B82" s="67">
        <f t="shared" si="1"/>
        <v>1</v>
      </c>
      <c r="C82" s="14" t="str">
        <f t="shared" si="2"/>
        <v>March</v>
      </c>
      <c r="D82" s="52" t="str">
        <f t="shared" si="3"/>
        <v>2015</v>
      </c>
      <c r="E82" s="58">
        <f t="shared" si="4"/>
        <v>13</v>
      </c>
      <c r="F82" s="14" t="str">
        <f>VLOOKUP(A82,'_Holidays'!A82:B2187,2,FALSE)</f>
        <v>Y</v>
      </c>
      <c r="G82" s="51" t="str">
        <f>VLOOKUP(A82,'_Holidays'!A82:C2187,3,FALSE)</f>
        <v>N</v>
      </c>
      <c r="H82" s="14">
        <v>11.3</v>
      </c>
      <c r="I82" s="14" t="str">
        <f>IFERROR(__xludf.DUMMYFUNCTION("SPARKLINE(H82,{""charttype"",""bar"";""color1"",""#00CCFF"";""max"",MAX($H$2:$H$2107)})"),"")</f>
        <v/>
      </c>
      <c r="J82" s="14">
        <v>28.8</v>
      </c>
      <c r="K82" s="14" t="str">
        <f>IFERROR(__xludf.DUMMYFUNCTION("SPARKLINE(J82,{""charttype"",""bar"";""color1"",""#FF0000"";""max"",MAX($J$2:$J$2107)})"),"")</f>
        <v/>
      </c>
      <c r="L82" s="14">
        <v>19.9</v>
      </c>
      <c r="M82" s="14" t="str">
        <f>IFERROR(__xludf.DUMMYFUNCTION("SPARKLINE(L82,{""charttype"",""bar"";""color1"",""#FF9900"";""max"",MAX($L$2:$L$2107)})"),"")</f>
        <v/>
      </c>
      <c r="N82" s="14">
        <v>0.0</v>
      </c>
      <c r="O82" s="14" t="str">
        <f>IFERROR(__xludf.DUMMYFUNCTION("SPARKLINE(N82,{""charttype"",""bar"";""color1"",""#0066CC"";""max"",MAX($N$2:$N$2107)})"),"")</f>
        <v/>
      </c>
      <c r="P82" s="58">
        <v>106555.0</v>
      </c>
      <c r="Q82" s="54">
        <v>18.9187</v>
      </c>
      <c r="R82" s="21">
        <f t="shared" si="5"/>
        <v>2015882.079</v>
      </c>
    </row>
    <row r="83">
      <c r="A83" s="53">
        <v>42086.0</v>
      </c>
      <c r="B83" s="67">
        <f t="shared" si="1"/>
        <v>2</v>
      </c>
      <c r="C83" s="14" t="str">
        <f t="shared" si="2"/>
        <v>March</v>
      </c>
      <c r="D83" s="52" t="str">
        <f t="shared" si="3"/>
        <v>2015</v>
      </c>
      <c r="E83" s="58">
        <f t="shared" si="4"/>
        <v>13</v>
      </c>
      <c r="F83" s="14" t="str">
        <f>VLOOKUP(A83,'_Holidays'!A83:B2188,2,FALSE)</f>
        <v>Y</v>
      </c>
      <c r="G83" s="51" t="str">
        <f>VLOOKUP(A83,'_Holidays'!A83:C2188,3,FALSE)</f>
        <v>N</v>
      </c>
      <c r="H83" s="14">
        <v>13.6</v>
      </c>
      <c r="I83" s="14" t="str">
        <f>IFERROR(__xludf.DUMMYFUNCTION("SPARKLINE(H83,{""charttype"",""bar"";""color1"",""#00CCFF"";""max"",MAX($H$2:$H$2107)})"),"")</f>
        <v/>
      </c>
      <c r="J83" s="14">
        <v>27.0</v>
      </c>
      <c r="K83" s="14" t="str">
        <f>IFERROR(__xludf.DUMMYFUNCTION("SPARKLINE(J83,{""charttype"",""bar"";""color1"",""#FF0000"";""max"",MAX($J$2:$J$2107)})"),"")</f>
        <v/>
      </c>
      <c r="L83" s="14">
        <v>3.9</v>
      </c>
      <c r="M83" s="14" t="str">
        <f>IFERROR(__xludf.DUMMYFUNCTION("SPARKLINE(L83,{""charttype"",""bar"";""color1"",""#FF9900"";""max"",MAX($L$2:$L$2107)})"),"")</f>
        <v/>
      </c>
      <c r="N83" s="14">
        <v>0.0</v>
      </c>
      <c r="O83" s="14" t="str">
        <f>IFERROR(__xludf.DUMMYFUNCTION("SPARKLINE(N83,{""charttype"",""bar"";""color1"",""#0066CC"";""max"",MAX($N$2:$N$2107)})"),"")</f>
        <v/>
      </c>
      <c r="P83" s="58">
        <v>122810.1</v>
      </c>
      <c r="Q83" s="54">
        <v>26.68563</v>
      </c>
      <c r="R83" s="21">
        <f t="shared" si="5"/>
        <v>3277264.889</v>
      </c>
    </row>
    <row r="84">
      <c r="A84" s="53">
        <v>42087.0</v>
      </c>
      <c r="B84" s="67">
        <f t="shared" si="1"/>
        <v>3</v>
      </c>
      <c r="C84" s="14" t="str">
        <f t="shared" si="2"/>
        <v>March</v>
      </c>
      <c r="D84" s="52" t="str">
        <f t="shared" si="3"/>
        <v>2015</v>
      </c>
      <c r="E84" s="58">
        <f t="shared" si="4"/>
        <v>13</v>
      </c>
      <c r="F84" s="14" t="str">
        <f>VLOOKUP(A84,'_Holidays'!A84:B2189,2,FALSE)</f>
        <v>Y</v>
      </c>
      <c r="G84" s="51" t="str">
        <f>VLOOKUP(A84,'_Holidays'!A84:C2189,3,FALSE)</f>
        <v>N</v>
      </c>
      <c r="H84" s="14">
        <v>12.6</v>
      </c>
      <c r="I84" s="14" t="str">
        <f>IFERROR(__xludf.DUMMYFUNCTION("SPARKLINE(H84,{""charttype"",""bar"";""color1"",""#00CCFF"";""max"",MAX($H$2:$H$2107)})"),"")</f>
        <v/>
      </c>
      <c r="J84" s="14">
        <v>15.3</v>
      </c>
      <c r="K84" s="14" t="str">
        <f>IFERROR(__xludf.DUMMYFUNCTION("SPARKLINE(J84,{""charttype"",""bar"";""color1"",""#FF0000"";""max"",MAX($J$2:$J$2107)})"),"")</f>
        <v/>
      </c>
      <c r="L84" s="14">
        <v>3.8</v>
      </c>
      <c r="M84" s="14" t="str">
        <f>IFERROR(__xludf.DUMMYFUNCTION("SPARKLINE(L84,{""charttype"",""bar"";""color1"",""#FF9900"";""max"",MAX($L$2:$L$2107)})"),"")</f>
        <v/>
      </c>
      <c r="N84" s="14">
        <v>1.4</v>
      </c>
      <c r="O84" s="14" t="str">
        <f>IFERROR(__xludf.DUMMYFUNCTION("SPARKLINE(N84,{""charttype"",""bar"";""color1"",""#0066CC"";""max"",MAX($N$2:$N$2107)})"),"")</f>
        <v/>
      </c>
      <c r="P84" s="58">
        <v>123234.9</v>
      </c>
      <c r="Q84" s="54">
        <v>34.0585</v>
      </c>
      <c r="R84" s="21">
        <f t="shared" si="5"/>
        <v>4197195.842</v>
      </c>
    </row>
    <row r="85">
      <c r="A85" s="53">
        <v>42088.0</v>
      </c>
      <c r="B85" s="67">
        <f t="shared" si="1"/>
        <v>4</v>
      </c>
      <c r="C85" s="14" t="str">
        <f t="shared" si="2"/>
        <v>March</v>
      </c>
      <c r="D85" s="52" t="str">
        <f t="shared" si="3"/>
        <v>2015</v>
      </c>
      <c r="E85" s="58">
        <f t="shared" si="4"/>
        <v>13</v>
      </c>
      <c r="F85" s="14" t="str">
        <f>VLOOKUP(A85,'_Holidays'!A85:B2190,2,FALSE)</f>
        <v>Y</v>
      </c>
      <c r="G85" s="51" t="str">
        <f>VLOOKUP(A85,'_Holidays'!A85:C2190,3,FALSE)</f>
        <v>N</v>
      </c>
      <c r="H85" s="14">
        <v>13.0</v>
      </c>
      <c r="I85" s="14" t="str">
        <f>IFERROR(__xludf.DUMMYFUNCTION("SPARKLINE(H85,{""charttype"",""bar"";""color1"",""#00CCFF"";""max"",MAX($H$2:$H$2107)})"),"")</f>
        <v/>
      </c>
      <c r="J85" s="14">
        <v>20.4</v>
      </c>
      <c r="K85" s="14" t="str">
        <f>IFERROR(__xludf.DUMMYFUNCTION("SPARKLINE(J85,{""charttype"",""bar"";""color1"",""#FF0000"";""max"",MAX($J$2:$J$2107)})"),"")</f>
        <v/>
      </c>
      <c r="L85" s="14">
        <v>13.8</v>
      </c>
      <c r="M85" s="14" t="str">
        <f>IFERROR(__xludf.DUMMYFUNCTION("SPARKLINE(L85,{""charttype"",""bar"";""color1"",""#FF9900"";""max"",MAX($L$2:$L$2107)})"),"")</f>
        <v/>
      </c>
      <c r="N85" s="14">
        <v>0.4</v>
      </c>
      <c r="O85" s="14" t="str">
        <f>IFERROR(__xludf.DUMMYFUNCTION("SPARKLINE(N85,{""charttype"",""bar"";""color1"",""#0066CC"";""max"",MAX($N$2:$N$2107)})"),"")</f>
        <v/>
      </c>
      <c r="P85" s="58">
        <v>122268.9</v>
      </c>
      <c r="Q85" s="54">
        <v>28.54875</v>
      </c>
      <c r="R85" s="21">
        <f t="shared" si="5"/>
        <v>3490624.259</v>
      </c>
    </row>
    <row r="86">
      <c r="A86" s="53">
        <v>42089.0</v>
      </c>
      <c r="B86" s="67">
        <f t="shared" si="1"/>
        <v>5</v>
      </c>
      <c r="C86" s="14" t="str">
        <f t="shared" si="2"/>
        <v>March</v>
      </c>
      <c r="D86" s="52" t="str">
        <f t="shared" si="3"/>
        <v>2015</v>
      </c>
      <c r="E86" s="58">
        <f t="shared" si="4"/>
        <v>13</v>
      </c>
      <c r="F86" s="14" t="str">
        <f>VLOOKUP(A86,'_Holidays'!A86:B2191,2,FALSE)</f>
        <v>Y</v>
      </c>
      <c r="G86" s="51" t="str">
        <f>VLOOKUP(A86,'_Holidays'!A86:C2191,3,FALSE)</f>
        <v>N</v>
      </c>
      <c r="H86" s="14">
        <v>9.8</v>
      </c>
      <c r="I86" s="14" t="str">
        <f>IFERROR(__xludf.DUMMYFUNCTION("SPARKLINE(H86,{""charttype"",""bar"";""color1"",""#00CCFF"";""max"",MAX($H$2:$H$2107)})"),"")</f>
        <v/>
      </c>
      <c r="J86" s="14">
        <v>18.0</v>
      </c>
      <c r="K86" s="14" t="str">
        <f>IFERROR(__xludf.DUMMYFUNCTION("SPARKLINE(J86,{""charttype"",""bar"";""color1"",""#FF0000"";""max"",MAX($J$2:$J$2107)})"),"")</f>
        <v/>
      </c>
      <c r="L86" s="14">
        <v>9.9</v>
      </c>
      <c r="M86" s="14" t="str">
        <f>IFERROR(__xludf.DUMMYFUNCTION("SPARKLINE(L86,{""charttype"",""bar"";""color1"",""#FF9900"";""max"",MAX($L$2:$L$2107)})"),"")</f>
        <v/>
      </c>
      <c r="N86" s="14">
        <v>0.4</v>
      </c>
      <c r="O86" s="14" t="str">
        <f>IFERROR(__xludf.DUMMYFUNCTION("SPARKLINE(N86,{""charttype"",""bar"";""color1"",""#0066CC"";""max"",MAX($N$2:$N$2107)})"),"")</f>
        <v/>
      </c>
      <c r="P86" s="58">
        <v>121998.2</v>
      </c>
      <c r="Q86" s="54">
        <v>21.97136</v>
      </c>
      <c r="R86" s="21">
        <f t="shared" si="5"/>
        <v>2680466.372</v>
      </c>
    </row>
    <row r="87">
      <c r="A87" s="53">
        <v>42090.0</v>
      </c>
      <c r="B87" s="67">
        <f t="shared" si="1"/>
        <v>6</v>
      </c>
      <c r="C87" s="14" t="str">
        <f t="shared" si="2"/>
        <v>March</v>
      </c>
      <c r="D87" s="52" t="str">
        <f t="shared" si="3"/>
        <v>2015</v>
      </c>
      <c r="E87" s="58">
        <f t="shared" si="4"/>
        <v>13</v>
      </c>
      <c r="F87" s="14" t="str">
        <f>VLOOKUP(A87,'_Holidays'!A87:B2192,2,FALSE)</f>
        <v>N</v>
      </c>
      <c r="G87" s="51" t="str">
        <f>VLOOKUP(A87,'_Holidays'!A87:C2192,3,FALSE)</f>
        <v>N</v>
      </c>
      <c r="H87" s="14">
        <v>11.6</v>
      </c>
      <c r="I87" s="14" t="str">
        <f>IFERROR(__xludf.DUMMYFUNCTION("SPARKLINE(H87,{""charttype"",""bar"";""color1"",""#00CCFF"";""max"",MAX($H$2:$H$2107)})"),"")</f>
        <v/>
      </c>
      <c r="J87" s="14">
        <v>18.1</v>
      </c>
      <c r="K87" s="14" t="str">
        <f>IFERROR(__xludf.DUMMYFUNCTION("SPARKLINE(J87,{""charttype"",""bar"";""color1"",""#FF0000"";""max"",MAX($J$2:$J$2107)})"),"")</f>
        <v/>
      </c>
      <c r="L87" s="14">
        <v>11.2</v>
      </c>
      <c r="M87" s="14" t="str">
        <f>IFERROR(__xludf.DUMMYFUNCTION("SPARKLINE(L87,{""charttype"",""bar"";""color1"",""#FF9900"";""max"",MAX($L$2:$L$2107)})"),"")</f>
        <v/>
      </c>
      <c r="N87" s="14">
        <v>0.2</v>
      </c>
      <c r="O87" s="14" t="str">
        <f>IFERROR(__xludf.DUMMYFUNCTION("SPARKLINE(N87,{""charttype"",""bar"";""color1"",""#0066CC"";""max"",MAX($N$2:$N$2107)})"),"")</f>
        <v/>
      </c>
      <c r="P87" s="58">
        <v>122346.3</v>
      </c>
      <c r="Q87" s="54">
        <v>25.7716</v>
      </c>
      <c r="R87" s="21">
        <f t="shared" si="5"/>
        <v>3153059.905</v>
      </c>
    </row>
    <row r="88">
      <c r="A88" s="53">
        <v>42091.0</v>
      </c>
      <c r="B88" s="67">
        <f t="shared" si="1"/>
        <v>7</v>
      </c>
      <c r="C88" s="14" t="str">
        <f t="shared" si="2"/>
        <v>March</v>
      </c>
      <c r="D88" s="52" t="str">
        <f t="shared" si="3"/>
        <v>2015</v>
      </c>
      <c r="E88" s="58">
        <f t="shared" si="4"/>
        <v>13</v>
      </c>
      <c r="F88" s="14" t="str">
        <f>VLOOKUP(A88,'_Holidays'!A88:B2193,2,FALSE)</f>
        <v>N</v>
      </c>
      <c r="G88" s="51" t="str">
        <f>VLOOKUP(A88,'_Holidays'!A88:C2193,3,FALSE)</f>
        <v>N</v>
      </c>
      <c r="H88" s="14">
        <v>12.7</v>
      </c>
      <c r="I88" s="14" t="str">
        <f>IFERROR(__xludf.DUMMYFUNCTION("SPARKLINE(H88,{""charttype"",""bar"";""color1"",""#00CCFF"";""max"",MAX($H$2:$H$2107)})"),"")</f>
        <v/>
      </c>
      <c r="J88" s="14">
        <v>19.1</v>
      </c>
      <c r="K88" s="14" t="str">
        <f>IFERROR(__xludf.DUMMYFUNCTION("SPARKLINE(J88,{""charttype"",""bar"";""color1"",""#FF0000"";""max"",MAX($J$2:$J$2107)})"),"")</f>
        <v/>
      </c>
      <c r="L88" s="14">
        <v>14.4</v>
      </c>
      <c r="M88" s="14" t="str">
        <f>IFERROR(__xludf.DUMMYFUNCTION("SPARKLINE(L88,{""charttype"",""bar"";""color1"",""#FF9900"";""max"",MAX($L$2:$L$2107)})"),"")</f>
        <v/>
      </c>
      <c r="N88" s="14">
        <v>0.0</v>
      </c>
      <c r="O88" s="14" t="str">
        <f>IFERROR(__xludf.DUMMYFUNCTION("SPARKLINE(N88,{""charttype"",""bar"";""color1"",""#0066CC"";""max"",MAX($N$2:$N$2107)})"),"")</f>
        <v/>
      </c>
      <c r="P88" s="58">
        <v>112187.7</v>
      </c>
      <c r="Q88" s="54">
        <v>29.27137</v>
      </c>
      <c r="R88" s="21">
        <f t="shared" si="5"/>
        <v>3283887.676</v>
      </c>
    </row>
    <row r="89">
      <c r="A89" s="53">
        <v>42092.0</v>
      </c>
      <c r="B89" s="67">
        <f t="shared" si="1"/>
        <v>1</v>
      </c>
      <c r="C89" s="14" t="str">
        <f t="shared" si="2"/>
        <v>March</v>
      </c>
      <c r="D89" s="52" t="str">
        <f t="shared" si="3"/>
        <v>2015</v>
      </c>
      <c r="E89" s="58">
        <f t="shared" si="4"/>
        <v>14</v>
      </c>
      <c r="F89" s="14" t="str">
        <f>VLOOKUP(A89,'_Holidays'!A89:B2194,2,FALSE)</f>
        <v>N</v>
      </c>
      <c r="G89" s="51" t="str">
        <f>VLOOKUP(A89,'_Holidays'!A89:C2194,3,FALSE)</f>
        <v>N</v>
      </c>
      <c r="H89" s="14">
        <v>8.5</v>
      </c>
      <c r="I89" s="14" t="str">
        <f>IFERROR(__xludf.DUMMYFUNCTION("SPARKLINE(H89,{""charttype"",""bar"";""color1"",""#00CCFF"";""max"",MAX($H$2:$H$2107)})"),"")</f>
        <v/>
      </c>
      <c r="J89" s="14">
        <v>22.7</v>
      </c>
      <c r="K89" s="14" t="str">
        <f>IFERROR(__xludf.DUMMYFUNCTION("SPARKLINE(J89,{""charttype"",""bar"";""color1"",""#FF0000"";""max"",MAX($J$2:$J$2107)})"),"")</f>
        <v/>
      </c>
      <c r="L89" s="14">
        <v>18.6</v>
      </c>
      <c r="M89" s="14" t="str">
        <f>IFERROR(__xludf.DUMMYFUNCTION("SPARKLINE(L89,{""charttype"",""bar"";""color1"",""#FF9900"";""max"",MAX($L$2:$L$2107)})"),"")</f>
        <v/>
      </c>
      <c r="N89" s="14">
        <v>0.0</v>
      </c>
      <c r="O89" s="14" t="str">
        <f>IFERROR(__xludf.DUMMYFUNCTION("SPARKLINE(N89,{""charttype"",""bar"";""color1"",""#0066CC"";""max"",MAX($N$2:$N$2107)})"),"")</f>
        <v/>
      </c>
      <c r="P89" s="58">
        <v>106418.7</v>
      </c>
      <c r="Q89" s="54">
        <v>24.67272</v>
      </c>
      <c r="R89" s="21">
        <f t="shared" si="5"/>
        <v>2625638.788</v>
      </c>
    </row>
    <row r="90">
      <c r="A90" s="53">
        <v>42093.0</v>
      </c>
      <c r="B90" s="67">
        <f t="shared" si="1"/>
        <v>2</v>
      </c>
      <c r="C90" s="14" t="str">
        <f t="shared" si="2"/>
        <v>March</v>
      </c>
      <c r="D90" s="52" t="str">
        <f t="shared" si="3"/>
        <v>2015</v>
      </c>
      <c r="E90" s="58">
        <f t="shared" si="4"/>
        <v>14</v>
      </c>
      <c r="F90" s="14" t="str">
        <f>VLOOKUP(A90,'_Holidays'!A90:B2195,2,FALSE)</f>
        <v>N</v>
      </c>
      <c r="G90" s="51" t="str">
        <f>VLOOKUP(A90,'_Holidays'!A90:C2195,3,FALSE)</f>
        <v>N</v>
      </c>
      <c r="H90" s="14">
        <v>10.6</v>
      </c>
      <c r="I90" s="14" t="str">
        <f>IFERROR(__xludf.DUMMYFUNCTION("SPARKLINE(H90,{""charttype"",""bar"";""color1"",""#00CCFF"";""max"",MAX($H$2:$H$2107)})"),"")</f>
        <v/>
      </c>
      <c r="J90" s="14">
        <v>23.1</v>
      </c>
      <c r="K90" s="14" t="str">
        <f>IFERROR(__xludf.DUMMYFUNCTION("SPARKLINE(J90,{""charttype"",""bar"";""color1"",""#FF0000"";""max"",MAX($J$2:$J$2107)})"),"")</f>
        <v/>
      </c>
      <c r="L90" s="14">
        <v>18.1</v>
      </c>
      <c r="M90" s="14" t="str">
        <f>IFERROR(__xludf.DUMMYFUNCTION("SPARKLINE(L90,{""charttype"",""bar"";""color1"",""#FF9900"";""max"",MAX($L$2:$L$2107)})"),"")</f>
        <v/>
      </c>
      <c r="N90" s="14">
        <v>0.0</v>
      </c>
      <c r="O90" s="14" t="str">
        <f>IFERROR(__xludf.DUMMYFUNCTION("SPARKLINE(N90,{""charttype"",""bar"";""color1"",""#0066CC"";""max"",MAX($N$2:$N$2107)})"),"")</f>
        <v/>
      </c>
      <c r="P90" s="58">
        <v>123061.9</v>
      </c>
      <c r="Q90" s="54">
        <v>33.75036</v>
      </c>
      <c r="R90" s="21">
        <f t="shared" si="5"/>
        <v>4153383.427</v>
      </c>
    </row>
    <row r="91">
      <c r="A91" s="53">
        <v>42094.0</v>
      </c>
      <c r="B91" s="67">
        <f t="shared" si="1"/>
        <v>3</v>
      </c>
      <c r="C91" s="14" t="str">
        <f t="shared" si="2"/>
        <v>March</v>
      </c>
      <c r="D91" s="52" t="str">
        <f t="shared" si="3"/>
        <v>2015</v>
      </c>
      <c r="E91" s="58">
        <f t="shared" si="4"/>
        <v>14</v>
      </c>
      <c r="F91" s="14" t="str">
        <f>VLOOKUP(A91,'_Holidays'!A91:B2196,2,FALSE)</f>
        <v>N</v>
      </c>
      <c r="G91" s="51" t="str">
        <f>VLOOKUP(A91,'_Holidays'!A91:C2196,3,FALSE)</f>
        <v>N</v>
      </c>
      <c r="H91" s="14">
        <v>11.2</v>
      </c>
      <c r="I91" s="14" t="str">
        <f>IFERROR(__xludf.DUMMYFUNCTION("SPARKLINE(H91,{""charttype"",""bar"";""color1"",""#00CCFF"";""max"",MAX($H$2:$H$2107)})"),"")</f>
        <v/>
      </c>
      <c r="J91" s="14">
        <v>25.3</v>
      </c>
      <c r="K91" s="14" t="str">
        <f>IFERROR(__xludf.DUMMYFUNCTION("SPARKLINE(J91,{""charttype"",""bar"";""color1"",""#FF0000"";""max"",MAX($J$2:$J$2107)})"),"")</f>
        <v/>
      </c>
      <c r="L91" s="14">
        <v>18.1</v>
      </c>
      <c r="M91" s="14" t="str">
        <f>IFERROR(__xludf.DUMMYFUNCTION("SPARKLINE(L91,{""charttype"",""bar"";""color1"",""#FF9900"";""max"",MAX($L$2:$L$2107)})"),"")</f>
        <v/>
      </c>
      <c r="N91" s="14">
        <v>0.0</v>
      </c>
      <c r="O91" s="14" t="str">
        <f>IFERROR(__xludf.DUMMYFUNCTION("SPARKLINE(N91,{""charttype"",""bar"";""color1"",""#0066CC"";""max"",MAX($N$2:$N$2107)})"),"")</f>
        <v/>
      </c>
      <c r="P91" s="58">
        <v>125795.3</v>
      </c>
      <c r="Q91" s="54">
        <v>31.83657</v>
      </c>
      <c r="R91" s="21">
        <f t="shared" si="5"/>
        <v>4004890.874</v>
      </c>
    </row>
    <row r="92">
      <c r="A92" s="53">
        <v>42095.0</v>
      </c>
      <c r="B92" s="67">
        <f t="shared" si="1"/>
        <v>4</v>
      </c>
      <c r="C92" s="14" t="str">
        <f t="shared" si="2"/>
        <v>April</v>
      </c>
      <c r="D92" s="52" t="str">
        <f t="shared" si="3"/>
        <v>2015</v>
      </c>
      <c r="E92" s="58">
        <f t="shared" si="4"/>
        <v>14</v>
      </c>
      <c r="F92" s="14" t="str">
        <f>VLOOKUP(A92,'_Holidays'!A92:B2197,2,FALSE)</f>
        <v>N</v>
      </c>
      <c r="G92" s="51" t="str">
        <f>VLOOKUP(A92,'_Holidays'!A92:C2197,3,FALSE)</f>
        <v>N</v>
      </c>
      <c r="H92" s="14">
        <v>13.3</v>
      </c>
      <c r="I92" s="14" t="str">
        <f>IFERROR(__xludf.DUMMYFUNCTION("SPARKLINE(H92,{""charttype"",""bar"";""color1"",""#00CCFF"";""max"",MAX($H$2:$H$2107)})"),"")</f>
        <v/>
      </c>
      <c r="J92" s="14">
        <v>29.0</v>
      </c>
      <c r="K92" s="14" t="str">
        <f>IFERROR(__xludf.DUMMYFUNCTION("SPARKLINE(J92,{""charttype"",""bar"";""color1"",""#FF0000"";""max"",MAX($J$2:$J$2107)})"),"")</f>
        <v/>
      </c>
      <c r="L92" s="14">
        <v>10.7</v>
      </c>
      <c r="M92" s="14" t="str">
        <f>IFERROR(__xludf.DUMMYFUNCTION("SPARKLINE(L92,{""charttype"",""bar"";""color1"",""#FF9900"";""max"",MAX($L$2:$L$2107)})"),"")</f>
        <v/>
      </c>
      <c r="N92" s="14">
        <v>0.0</v>
      </c>
      <c r="O92" s="14" t="str">
        <f>IFERROR(__xludf.DUMMYFUNCTION("SPARKLINE(N92,{""charttype"",""bar"";""color1"",""#0066CC"";""max"",MAX($N$2:$N$2107)})"),"")</f>
        <v/>
      </c>
      <c r="P92" s="58">
        <v>122042.3</v>
      </c>
      <c r="Q92" s="54">
        <v>26.16781</v>
      </c>
      <c r="R92" s="21">
        <f t="shared" si="5"/>
        <v>3193579.718</v>
      </c>
    </row>
    <row r="93">
      <c r="A93" s="53">
        <v>42096.0</v>
      </c>
      <c r="B93" s="67">
        <f t="shared" si="1"/>
        <v>5</v>
      </c>
      <c r="C93" s="14" t="str">
        <f t="shared" si="2"/>
        <v>April</v>
      </c>
      <c r="D93" s="52" t="str">
        <f t="shared" si="3"/>
        <v>2015</v>
      </c>
      <c r="E93" s="58">
        <f t="shared" si="4"/>
        <v>14</v>
      </c>
      <c r="F93" s="14" t="str">
        <f>VLOOKUP(A93,'_Holidays'!A93:B2198,2,FALSE)</f>
        <v>N</v>
      </c>
      <c r="G93" s="51" t="str">
        <f>VLOOKUP(A93,'_Holidays'!A93:C2198,3,FALSE)</f>
        <v>N</v>
      </c>
      <c r="H93" s="14">
        <v>12.8</v>
      </c>
      <c r="I93" s="14" t="str">
        <f>IFERROR(__xludf.DUMMYFUNCTION("SPARKLINE(H93,{""charttype"",""bar"";""color1"",""#00CCFF"";""max"",MAX($H$2:$H$2107)})"),"")</f>
        <v/>
      </c>
      <c r="J93" s="14">
        <v>17.2</v>
      </c>
      <c r="K93" s="14" t="str">
        <f>IFERROR(__xludf.DUMMYFUNCTION("SPARKLINE(J93,{""charttype"",""bar"";""color1"",""#FF0000"";""max"",MAX($J$2:$J$2107)})"),"")</f>
        <v/>
      </c>
      <c r="L93" s="14">
        <v>17.5</v>
      </c>
      <c r="M93" s="14" t="str">
        <f>IFERROR(__xludf.DUMMYFUNCTION("SPARKLINE(L93,{""charttype"",""bar"";""color1"",""#FF9900"";""max"",MAX($L$2:$L$2107)})"),"")</f>
        <v/>
      </c>
      <c r="N93" s="14">
        <v>0.2</v>
      </c>
      <c r="O93" s="14" t="str">
        <f>IFERROR(__xludf.DUMMYFUNCTION("SPARKLINE(N93,{""charttype"",""bar"";""color1"",""#0066CC"";""max"",MAX($N$2:$N$2107)})"),"")</f>
        <v/>
      </c>
      <c r="P93" s="58">
        <v>113838.4</v>
      </c>
      <c r="Q93" s="54">
        <v>23.46025</v>
      </c>
      <c r="R93" s="21">
        <f t="shared" si="5"/>
        <v>2670677.324</v>
      </c>
    </row>
    <row r="94">
      <c r="A94" s="53">
        <v>42097.0</v>
      </c>
      <c r="B94" s="67">
        <f t="shared" si="1"/>
        <v>6</v>
      </c>
      <c r="C94" s="14" t="str">
        <f t="shared" si="2"/>
        <v>April</v>
      </c>
      <c r="D94" s="52" t="str">
        <f t="shared" si="3"/>
        <v>2015</v>
      </c>
      <c r="E94" s="58">
        <f t="shared" si="4"/>
        <v>14</v>
      </c>
      <c r="F94" s="14" t="str">
        <f>VLOOKUP(A94,'_Holidays'!A94:B2199,2,FALSE)</f>
        <v>N</v>
      </c>
      <c r="G94" s="51" t="str">
        <f>VLOOKUP(A94,'_Holidays'!A94:C2199,3,FALSE)</f>
        <v>Y</v>
      </c>
      <c r="H94" s="14">
        <v>8.0</v>
      </c>
      <c r="I94" s="14" t="str">
        <f>IFERROR(__xludf.DUMMYFUNCTION("SPARKLINE(H94,{""charttype"",""bar"";""color1"",""#00CCFF"";""max"",MAX($H$2:$H$2107)})"),"")</f>
        <v/>
      </c>
      <c r="J94" s="14">
        <v>20.9</v>
      </c>
      <c r="K94" s="14" t="str">
        <f>IFERROR(__xludf.DUMMYFUNCTION("SPARKLINE(J94,{""charttype"",""bar"";""color1"",""#FF0000"";""max"",MAX($J$2:$J$2107)})"),"")</f>
        <v/>
      </c>
      <c r="L94" s="14">
        <v>17.4</v>
      </c>
      <c r="M94" s="14" t="str">
        <f>IFERROR(__xludf.DUMMYFUNCTION("SPARKLINE(L94,{""charttype"",""bar"";""color1"",""#FF9900"";""max"",MAX($L$2:$L$2107)})"),"")</f>
        <v/>
      </c>
      <c r="N94" s="14">
        <v>0.0</v>
      </c>
      <c r="O94" s="14" t="str">
        <f>IFERROR(__xludf.DUMMYFUNCTION("SPARKLINE(N94,{""charttype"",""bar"";""color1"",""#0066CC"";""max"",MAX($N$2:$N$2107)})"),"")</f>
        <v/>
      </c>
      <c r="P94" s="58">
        <v>98891.06</v>
      </c>
      <c r="Q94" s="54">
        <v>20.93938</v>
      </c>
      <c r="R94" s="21">
        <f t="shared" si="5"/>
        <v>2070717.484</v>
      </c>
    </row>
    <row r="95">
      <c r="A95" s="53">
        <v>42098.0</v>
      </c>
      <c r="B95" s="67">
        <f t="shared" si="1"/>
        <v>7</v>
      </c>
      <c r="C95" s="14" t="str">
        <f t="shared" si="2"/>
        <v>April</v>
      </c>
      <c r="D95" s="52" t="str">
        <f t="shared" si="3"/>
        <v>2015</v>
      </c>
      <c r="E95" s="58">
        <f t="shared" si="4"/>
        <v>14</v>
      </c>
      <c r="F95" s="14" t="str">
        <f>VLOOKUP(A95,'_Holidays'!A95:B2200,2,FALSE)</f>
        <v>N</v>
      </c>
      <c r="G95" s="51" t="str">
        <f>VLOOKUP(A95,'_Holidays'!A95:C2200,3,FALSE)</f>
        <v>Y</v>
      </c>
      <c r="H95" s="14">
        <v>8.5</v>
      </c>
      <c r="I95" s="14" t="str">
        <f>IFERROR(__xludf.DUMMYFUNCTION("SPARKLINE(H95,{""charttype"",""bar"";""color1"",""#00CCFF"";""max"",MAX($H$2:$H$2107)})"),"")</f>
        <v/>
      </c>
      <c r="J95" s="14">
        <v>23.5</v>
      </c>
      <c r="K95" s="14" t="str">
        <f>IFERROR(__xludf.DUMMYFUNCTION("SPARKLINE(J95,{""charttype"",""bar"";""color1"",""#FF0000"";""max"",MAX($J$2:$J$2107)})"),"")</f>
        <v/>
      </c>
      <c r="L95" s="14">
        <v>16.2</v>
      </c>
      <c r="M95" s="14" t="str">
        <f>IFERROR(__xludf.DUMMYFUNCTION("SPARKLINE(L95,{""charttype"",""bar"";""color1"",""#FF9900"";""max"",MAX($L$2:$L$2107)})"),"")</f>
        <v/>
      </c>
      <c r="N95" s="14">
        <v>0.0</v>
      </c>
      <c r="O95" s="14" t="str">
        <f>IFERROR(__xludf.DUMMYFUNCTION("SPARKLINE(N95,{""charttype"",""bar"";""color1"",""#0066CC"";""max"",MAX($N$2:$N$2107)})"),"")</f>
        <v/>
      </c>
      <c r="P95" s="58">
        <v>103999.2</v>
      </c>
      <c r="Q95" s="54">
        <v>23.18806</v>
      </c>
      <c r="R95" s="21">
        <f t="shared" si="5"/>
        <v>2411539.69</v>
      </c>
    </row>
    <row r="96">
      <c r="A96" s="53">
        <v>42099.0</v>
      </c>
      <c r="B96" s="67">
        <f t="shared" si="1"/>
        <v>1</v>
      </c>
      <c r="C96" s="14" t="str">
        <f t="shared" si="2"/>
        <v>April</v>
      </c>
      <c r="D96" s="52" t="str">
        <f t="shared" si="3"/>
        <v>2015</v>
      </c>
      <c r="E96" s="58">
        <f t="shared" si="4"/>
        <v>15</v>
      </c>
      <c r="F96" s="14" t="str">
        <f>VLOOKUP(A96,'_Holidays'!A96:B2201,2,FALSE)</f>
        <v>N</v>
      </c>
      <c r="G96" s="51" t="str">
        <f>VLOOKUP(A96,'_Holidays'!A96:C2201,3,FALSE)</f>
        <v>N</v>
      </c>
      <c r="H96" s="14">
        <v>10.2</v>
      </c>
      <c r="I96" s="14" t="str">
        <f>IFERROR(__xludf.DUMMYFUNCTION("SPARKLINE(H96,{""charttype"",""bar"";""color1"",""#00CCFF"";""max"",MAX($H$2:$H$2107)})"),"")</f>
        <v/>
      </c>
      <c r="J96" s="14">
        <v>18.5</v>
      </c>
      <c r="K96" s="14" t="str">
        <f>IFERROR(__xludf.DUMMYFUNCTION("SPARKLINE(J96,{""charttype"",""bar"";""color1"",""#FF0000"";""max"",MAX($J$2:$J$2107)})"),"")</f>
        <v/>
      </c>
      <c r="L96" s="14">
        <v>9.8</v>
      </c>
      <c r="M96" s="14" t="str">
        <f>IFERROR(__xludf.DUMMYFUNCTION("SPARKLINE(L96,{""charttype"",""bar"";""color1"",""#FF9900"";""max"",MAX($L$2:$L$2107)})"),"")</f>
        <v/>
      </c>
      <c r="N96" s="14">
        <v>0.0</v>
      </c>
      <c r="O96" s="14" t="str">
        <f>IFERROR(__xludf.DUMMYFUNCTION("SPARKLINE(N96,{""charttype"",""bar"";""color1"",""#0066CC"";""max"",MAX($N$2:$N$2107)})"),"")</f>
        <v/>
      </c>
      <c r="P96" s="58">
        <v>103685.5</v>
      </c>
      <c r="Q96" s="54">
        <v>20.50865</v>
      </c>
      <c r="R96" s="21">
        <f t="shared" si="5"/>
        <v>2126449.63</v>
      </c>
    </row>
    <row r="97">
      <c r="A97" s="53">
        <v>42100.0</v>
      </c>
      <c r="B97" s="67">
        <f t="shared" si="1"/>
        <v>2</v>
      </c>
      <c r="C97" s="14" t="str">
        <f t="shared" si="2"/>
        <v>April</v>
      </c>
      <c r="D97" s="52" t="str">
        <f t="shared" si="3"/>
        <v>2015</v>
      </c>
      <c r="E97" s="58">
        <f t="shared" si="4"/>
        <v>15</v>
      </c>
      <c r="F97" s="14" t="str">
        <f>VLOOKUP(A97,'_Holidays'!A97:B2202,2,FALSE)</f>
        <v>N</v>
      </c>
      <c r="G97" s="51" t="str">
        <f>VLOOKUP(A97,'_Holidays'!A97:C2202,3,FALSE)</f>
        <v>Y</v>
      </c>
      <c r="H97" s="14">
        <v>11.2</v>
      </c>
      <c r="I97" s="14" t="str">
        <f>IFERROR(__xludf.DUMMYFUNCTION("SPARKLINE(H97,{""charttype"",""bar"";""color1"",""#00CCFF"";""max"",MAX($H$2:$H$2107)})"),"")</f>
        <v/>
      </c>
      <c r="J97" s="14">
        <v>18.4</v>
      </c>
      <c r="K97" s="14" t="str">
        <f>IFERROR(__xludf.DUMMYFUNCTION("SPARKLINE(J97,{""charttype"",""bar"";""color1"",""#FF0000"";""max"",MAX($J$2:$J$2107)})"),"")</f>
        <v/>
      </c>
      <c r="L97" s="14">
        <v>13.0</v>
      </c>
      <c r="M97" s="14" t="str">
        <f>IFERROR(__xludf.DUMMYFUNCTION("SPARKLINE(L97,{""charttype"",""bar"";""color1"",""#FF9900"";""max"",MAX($L$2:$L$2107)})"),"")</f>
        <v/>
      </c>
      <c r="N97" s="14">
        <v>0.0</v>
      </c>
      <c r="O97" s="14" t="str">
        <f>IFERROR(__xludf.DUMMYFUNCTION("SPARKLINE(N97,{""charttype"",""bar"";""color1"",""#0066CC"";""max"",MAX($N$2:$N$2107)})"),"")</f>
        <v/>
      </c>
      <c r="P97" s="58">
        <v>107383.4</v>
      </c>
      <c r="Q97" s="54">
        <v>17.04855</v>
      </c>
      <c r="R97" s="21">
        <f t="shared" si="5"/>
        <v>1830731.264</v>
      </c>
    </row>
    <row r="98">
      <c r="A98" s="53">
        <v>42101.0</v>
      </c>
      <c r="B98" s="67">
        <f t="shared" si="1"/>
        <v>3</v>
      </c>
      <c r="C98" s="14" t="str">
        <f t="shared" si="2"/>
        <v>April</v>
      </c>
      <c r="D98" s="52" t="str">
        <f t="shared" si="3"/>
        <v>2015</v>
      </c>
      <c r="E98" s="58">
        <f t="shared" si="4"/>
        <v>15</v>
      </c>
      <c r="F98" s="14" t="str">
        <f>VLOOKUP(A98,'_Holidays'!A98:B2203,2,FALSE)</f>
        <v>N</v>
      </c>
      <c r="G98" s="51" t="str">
        <f>VLOOKUP(A98,'_Holidays'!A98:C2203,3,FALSE)</f>
        <v>N</v>
      </c>
      <c r="H98" s="14">
        <v>12.4</v>
      </c>
      <c r="I98" s="14" t="str">
        <f>IFERROR(__xludf.DUMMYFUNCTION("SPARKLINE(H98,{""charttype"",""bar"";""color1"",""#00CCFF"";""max"",MAX($H$2:$H$2107)})"),"")</f>
        <v/>
      </c>
      <c r="J98" s="14">
        <v>17.3</v>
      </c>
      <c r="K98" s="14" t="str">
        <f>IFERROR(__xludf.DUMMYFUNCTION("SPARKLINE(J98,{""charttype"",""bar"";""color1"",""#FF0000"";""max"",MAX($J$2:$J$2107)})"),"")</f>
        <v/>
      </c>
      <c r="L98" s="14">
        <v>3.9</v>
      </c>
      <c r="M98" s="14" t="str">
        <f>IFERROR(__xludf.DUMMYFUNCTION("SPARKLINE(L98,{""charttype"",""bar"";""color1"",""#FF9900"";""max"",MAX($L$2:$L$2107)})"),"")</f>
        <v/>
      </c>
      <c r="N98" s="14">
        <v>0.0</v>
      </c>
      <c r="O98" s="14" t="str">
        <f>IFERROR(__xludf.DUMMYFUNCTION("SPARKLINE(N98,{""charttype"",""bar"";""color1"",""#0066CC"";""max"",MAX($N$2:$N$2107)})"),"")</f>
        <v/>
      </c>
      <c r="P98" s="58">
        <v>120235.5</v>
      </c>
      <c r="Q98" s="54">
        <v>21.35946</v>
      </c>
      <c r="R98" s="21">
        <f t="shared" si="5"/>
        <v>2568165.353</v>
      </c>
    </row>
    <row r="99">
      <c r="A99" s="53">
        <v>42102.0</v>
      </c>
      <c r="B99" s="67">
        <f t="shared" si="1"/>
        <v>4</v>
      </c>
      <c r="C99" s="14" t="str">
        <f t="shared" si="2"/>
        <v>April</v>
      </c>
      <c r="D99" s="52" t="str">
        <f t="shared" si="3"/>
        <v>2015</v>
      </c>
      <c r="E99" s="58">
        <f t="shared" si="4"/>
        <v>15</v>
      </c>
      <c r="F99" s="14" t="str">
        <f>VLOOKUP(A99,'_Holidays'!A99:B2204,2,FALSE)</f>
        <v>N</v>
      </c>
      <c r="G99" s="51" t="str">
        <f>VLOOKUP(A99,'_Holidays'!A99:C2204,3,FALSE)</f>
        <v>N</v>
      </c>
      <c r="H99" s="14">
        <v>13.3</v>
      </c>
      <c r="I99" s="14" t="str">
        <f>IFERROR(__xludf.DUMMYFUNCTION("SPARKLINE(H99,{""charttype"",""bar"";""color1"",""#00CCFF"";""max"",MAX($H$2:$H$2107)})"),"")</f>
        <v/>
      </c>
      <c r="J99" s="14">
        <v>17.7</v>
      </c>
      <c r="K99" s="14" t="str">
        <f>IFERROR(__xludf.DUMMYFUNCTION("SPARKLINE(J99,{""charttype"",""bar"";""color1"",""#FF0000"";""max"",MAX($J$2:$J$2107)})"),"")</f>
        <v/>
      </c>
      <c r="L99" s="14">
        <v>12.6</v>
      </c>
      <c r="M99" s="14" t="str">
        <f>IFERROR(__xludf.DUMMYFUNCTION("SPARKLINE(L99,{""charttype"",""bar"";""color1"",""#FF9900"";""max"",MAX($L$2:$L$2107)})"),"")</f>
        <v/>
      </c>
      <c r="N99" s="14">
        <v>5.6</v>
      </c>
      <c r="O99" s="14" t="str">
        <f>IFERROR(__xludf.DUMMYFUNCTION("SPARKLINE(N99,{""charttype"",""bar"";""color1"",""#0066CC"";""max"",MAX($N$2:$N$2107)})"),"")</f>
        <v/>
      </c>
      <c r="P99" s="58">
        <v>122129.8</v>
      </c>
      <c r="Q99" s="54">
        <v>25.20802</v>
      </c>
      <c r="R99" s="21">
        <f t="shared" si="5"/>
        <v>3078650.441</v>
      </c>
    </row>
    <row r="100">
      <c r="A100" s="53">
        <v>42103.0</v>
      </c>
      <c r="B100" s="67">
        <f t="shared" si="1"/>
        <v>5</v>
      </c>
      <c r="C100" s="14" t="str">
        <f t="shared" si="2"/>
        <v>April</v>
      </c>
      <c r="D100" s="52" t="str">
        <f t="shared" si="3"/>
        <v>2015</v>
      </c>
      <c r="E100" s="58">
        <f t="shared" si="4"/>
        <v>15</v>
      </c>
      <c r="F100" s="14" t="str">
        <f>VLOOKUP(A100,'_Holidays'!A100:B2205,2,FALSE)</f>
        <v>N</v>
      </c>
      <c r="G100" s="51" t="str">
        <f>VLOOKUP(A100,'_Holidays'!A100:C2205,3,FALSE)</f>
        <v>N</v>
      </c>
      <c r="H100" s="14">
        <v>8.7</v>
      </c>
      <c r="I100" s="14" t="str">
        <f>IFERROR(__xludf.DUMMYFUNCTION("SPARKLINE(H100,{""charttype"",""bar"";""color1"",""#00CCFF"";""max"",MAX($H$2:$H$2107)})"),"")</f>
        <v/>
      </c>
      <c r="J100" s="14">
        <v>19.1</v>
      </c>
      <c r="K100" s="14" t="str">
        <f>IFERROR(__xludf.DUMMYFUNCTION("SPARKLINE(J100,{""charttype"",""bar"";""color1"",""#FF0000"";""max"",MAX($J$2:$J$2107)})"),"")</f>
        <v/>
      </c>
      <c r="L100" s="14">
        <v>10.9</v>
      </c>
      <c r="M100" s="14" t="str">
        <f>IFERROR(__xludf.DUMMYFUNCTION("SPARKLINE(L100,{""charttype"",""bar"";""color1"",""#FF9900"";""max"",MAX($L$2:$L$2107)})"),"")</f>
        <v/>
      </c>
      <c r="N100" s="14">
        <v>0.0</v>
      </c>
      <c r="O100" s="14" t="str">
        <f>IFERROR(__xludf.DUMMYFUNCTION("SPARKLINE(N100,{""charttype"",""bar"";""color1"",""#0066CC"";""max"",MAX($N$2:$N$2107)})"),"")</f>
        <v/>
      </c>
      <c r="P100" s="58">
        <v>123990.8</v>
      </c>
      <c r="Q100" s="54">
        <v>25.2078</v>
      </c>
      <c r="R100" s="21">
        <f t="shared" si="5"/>
        <v>3125535.288</v>
      </c>
    </row>
    <row r="101">
      <c r="A101" s="53">
        <v>42104.0</v>
      </c>
      <c r="B101" s="67">
        <f t="shared" si="1"/>
        <v>6</v>
      </c>
      <c r="C101" s="14" t="str">
        <f t="shared" si="2"/>
        <v>April</v>
      </c>
      <c r="D101" s="52" t="str">
        <f t="shared" si="3"/>
        <v>2015</v>
      </c>
      <c r="E101" s="58">
        <f t="shared" si="4"/>
        <v>15</v>
      </c>
      <c r="F101" s="14" t="str">
        <f>VLOOKUP(A101,'_Holidays'!A101:B2206,2,FALSE)</f>
        <v>N</v>
      </c>
      <c r="G101" s="51" t="str">
        <f>VLOOKUP(A101,'_Holidays'!A101:C2206,3,FALSE)</f>
        <v>N</v>
      </c>
      <c r="H101" s="14">
        <v>8.6</v>
      </c>
      <c r="I101" s="14" t="str">
        <f>IFERROR(__xludf.DUMMYFUNCTION("SPARKLINE(H101,{""charttype"",""bar"";""color1"",""#00CCFF"";""max"",MAX($H$2:$H$2107)})"),"")</f>
        <v/>
      </c>
      <c r="J101" s="14">
        <v>18.7</v>
      </c>
      <c r="K101" s="14" t="str">
        <f>IFERROR(__xludf.DUMMYFUNCTION("SPARKLINE(J101,{""charttype"",""bar"";""color1"",""#FF0000"";""max"",MAX($J$2:$J$2107)})"),"")</f>
        <v/>
      </c>
      <c r="L101" s="14">
        <v>15.9</v>
      </c>
      <c r="M101" s="14" t="str">
        <f>IFERROR(__xludf.DUMMYFUNCTION("SPARKLINE(L101,{""charttype"",""bar"";""color1"",""#FF9900"";""max"",MAX($L$2:$L$2107)})"),"")</f>
        <v/>
      </c>
      <c r="N101" s="14">
        <v>0.0</v>
      </c>
      <c r="O101" s="14" t="str">
        <f>IFERROR(__xludf.DUMMYFUNCTION("SPARKLINE(N101,{""charttype"",""bar"";""color1"",""#0066CC"";""max"",MAX($N$2:$N$2107)})"),"")</f>
        <v/>
      </c>
      <c r="P101" s="58">
        <v>121753.1</v>
      </c>
      <c r="Q101" s="54">
        <v>25.67711</v>
      </c>
      <c r="R101" s="21">
        <f t="shared" si="5"/>
        <v>3126267.742</v>
      </c>
    </row>
    <row r="102">
      <c r="A102" s="53">
        <v>42105.0</v>
      </c>
      <c r="B102" s="67">
        <f t="shared" si="1"/>
        <v>7</v>
      </c>
      <c r="C102" s="14" t="str">
        <f t="shared" si="2"/>
        <v>April</v>
      </c>
      <c r="D102" s="52" t="str">
        <f t="shared" si="3"/>
        <v>2015</v>
      </c>
      <c r="E102" s="58">
        <f t="shared" si="4"/>
        <v>15</v>
      </c>
      <c r="F102" s="14" t="str">
        <f>VLOOKUP(A102,'_Holidays'!A102:B2207,2,FALSE)</f>
        <v>N</v>
      </c>
      <c r="G102" s="51" t="str">
        <f>VLOOKUP(A102,'_Holidays'!A102:C2207,3,FALSE)</f>
        <v>N</v>
      </c>
      <c r="H102" s="14">
        <v>11.6</v>
      </c>
      <c r="I102" s="14" t="str">
        <f>IFERROR(__xludf.DUMMYFUNCTION("SPARKLINE(H102,{""charttype"",""bar"";""color1"",""#00CCFF"";""max"",MAX($H$2:$H$2107)})"),"")</f>
        <v/>
      </c>
      <c r="J102" s="14">
        <v>23.7</v>
      </c>
      <c r="K102" s="14" t="str">
        <f>IFERROR(__xludf.DUMMYFUNCTION("SPARKLINE(J102,{""charttype"",""bar"";""color1"",""#FF0000"";""max"",MAX($J$2:$J$2107)})"),"")</f>
        <v/>
      </c>
      <c r="L102" s="14">
        <v>14.9</v>
      </c>
      <c r="M102" s="14" t="str">
        <f>IFERROR(__xludf.DUMMYFUNCTION("SPARKLINE(L102,{""charttype"",""bar"";""color1"",""#FF9900"";""max"",MAX($L$2:$L$2107)})"),"")</f>
        <v/>
      </c>
      <c r="N102" s="14">
        <v>0.0</v>
      </c>
      <c r="O102" s="14" t="str">
        <f>IFERROR(__xludf.DUMMYFUNCTION("SPARKLINE(N102,{""charttype"",""bar"";""color1"",""#0066CC"";""max"",MAX($N$2:$N$2107)})"),"")</f>
        <v/>
      </c>
      <c r="P102" s="58">
        <v>110034.2</v>
      </c>
      <c r="Q102" s="54">
        <v>23.05591</v>
      </c>
      <c r="R102" s="21">
        <f t="shared" si="5"/>
        <v>2536938.612</v>
      </c>
    </row>
    <row r="103">
      <c r="A103" s="53">
        <v>42106.0</v>
      </c>
      <c r="B103" s="67">
        <f t="shared" si="1"/>
        <v>1</v>
      </c>
      <c r="C103" s="14" t="str">
        <f t="shared" si="2"/>
        <v>April</v>
      </c>
      <c r="D103" s="52" t="str">
        <f t="shared" si="3"/>
        <v>2015</v>
      </c>
      <c r="E103" s="58">
        <f t="shared" si="4"/>
        <v>16</v>
      </c>
      <c r="F103" s="14" t="str">
        <f>VLOOKUP(A103,'_Holidays'!A103:B2208,2,FALSE)</f>
        <v>N</v>
      </c>
      <c r="G103" s="51" t="str">
        <f>VLOOKUP(A103,'_Holidays'!A103:C2208,3,FALSE)</f>
        <v>N</v>
      </c>
      <c r="H103" s="14">
        <v>12.1</v>
      </c>
      <c r="I103" s="14" t="str">
        <f>IFERROR(__xludf.DUMMYFUNCTION("SPARKLINE(H103,{""charttype"",""bar"";""color1"",""#00CCFF"";""max"",MAX($H$2:$H$2107)})"),"")</f>
        <v/>
      </c>
      <c r="J103" s="14">
        <v>18.3</v>
      </c>
      <c r="K103" s="14" t="str">
        <f>IFERROR(__xludf.DUMMYFUNCTION("SPARKLINE(J103,{""charttype"",""bar"";""color1"",""#FF0000"";""max"",MAX($J$2:$J$2107)})"),"")</f>
        <v/>
      </c>
      <c r="L103" s="14">
        <v>13.4</v>
      </c>
      <c r="M103" s="14" t="str">
        <f>IFERROR(__xludf.DUMMYFUNCTION("SPARKLINE(L103,{""charttype"",""bar"";""color1"",""#FF9900"";""max"",MAX($L$2:$L$2107)})"),"")</f>
        <v/>
      </c>
      <c r="N103" s="14">
        <v>0.0</v>
      </c>
      <c r="O103" s="14" t="str">
        <f>IFERROR(__xludf.DUMMYFUNCTION("SPARKLINE(N103,{""charttype"",""bar"";""color1"",""#0066CC"";""max"",MAX($N$2:$N$2107)})"),"")</f>
        <v/>
      </c>
      <c r="P103" s="58">
        <v>103760.2</v>
      </c>
      <c r="Q103" s="54">
        <v>22.05304</v>
      </c>
      <c r="R103" s="21">
        <f t="shared" si="5"/>
        <v>2288227.841</v>
      </c>
    </row>
    <row r="104">
      <c r="A104" s="53">
        <v>42107.0</v>
      </c>
      <c r="B104" s="67">
        <f t="shared" si="1"/>
        <v>2</v>
      </c>
      <c r="C104" s="14" t="str">
        <f t="shared" si="2"/>
        <v>April</v>
      </c>
      <c r="D104" s="52" t="str">
        <f t="shared" si="3"/>
        <v>2015</v>
      </c>
      <c r="E104" s="58">
        <f t="shared" si="4"/>
        <v>16</v>
      </c>
      <c r="F104" s="14" t="str">
        <f>VLOOKUP(A104,'_Holidays'!A104:B2209,2,FALSE)</f>
        <v>N</v>
      </c>
      <c r="G104" s="51" t="str">
        <f>VLOOKUP(A104,'_Holidays'!A104:C2209,3,FALSE)</f>
        <v>N</v>
      </c>
      <c r="H104" s="14">
        <v>7.3</v>
      </c>
      <c r="I104" s="14" t="str">
        <f>IFERROR(__xludf.DUMMYFUNCTION("SPARKLINE(H104,{""charttype"",""bar"";""color1"",""#00CCFF"";""max"",MAX($H$2:$H$2107)})"),"")</f>
        <v/>
      </c>
      <c r="J104" s="14">
        <v>19.1</v>
      </c>
      <c r="K104" s="14" t="str">
        <f>IFERROR(__xludf.DUMMYFUNCTION("SPARKLINE(J104,{""charttype"",""bar"";""color1"",""#FF0000"";""max"",MAX($J$2:$J$2107)})"),"")</f>
        <v/>
      </c>
      <c r="L104" s="14">
        <v>14.9</v>
      </c>
      <c r="M104" s="14" t="str">
        <f>IFERROR(__xludf.DUMMYFUNCTION("SPARKLINE(L104,{""charttype"",""bar"";""color1"",""#FF9900"";""max"",MAX($L$2:$L$2107)})"),"")</f>
        <v/>
      </c>
      <c r="N104" s="14">
        <v>0.0</v>
      </c>
      <c r="O104" s="14" t="str">
        <f>IFERROR(__xludf.DUMMYFUNCTION("SPARKLINE(N104,{""charttype"",""bar"";""color1"",""#0066CC"";""max"",MAX($N$2:$N$2107)})"),"")</f>
        <v/>
      </c>
      <c r="P104" s="58">
        <v>125107.8</v>
      </c>
      <c r="Q104" s="54">
        <v>29.40829</v>
      </c>
      <c r="R104" s="21">
        <f t="shared" si="5"/>
        <v>3679206.464</v>
      </c>
    </row>
    <row r="105">
      <c r="A105" s="53">
        <v>42108.0</v>
      </c>
      <c r="B105" s="67">
        <f t="shared" si="1"/>
        <v>3</v>
      </c>
      <c r="C105" s="14" t="str">
        <f t="shared" si="2"/>
        <v>April</v>
      </c>
      <c r="D105" s="52" t="str">
        <f t="shared" si="3"/>
        <v>2015</v>
      </c>
      <c r="E105" s="58">
        <f t="shared" si="4"/>
        <v>16</v>
      </c>
      <c r="F105" s="14" t="str">
        <f>VLOOKUP(A105,'_Holidays'!A105:B2210,2,FALSE)</f>
        <v>Y</v>
      </c>
      <c r="G105" s="51" t="str">
        <f>VLOOKUP(A105,'_Holidays'!A105:C2210,3,FALSE)</f>
        <v>N</v>
      </c>
      <c r="H105" s="14">
        <v>10.5</v>
      </c>
      <c r="I105" s="14" t="str">
        <f>IFERROR(__xludf.DUMMYFUNCTION("SPARKLINE(H105,{""charttype"",""bar"";""color1"",""#00CCFF"";""max"",MAX($H$2:$H$2107)})"),"")</f>
        <v/>
      </c>
      <c r="J105" s="14">
        <v>24.7</v>
      </c>
      <c r="K105" s="14" t="str">
        <f>IFERROR(__xludf.DUMMYFUNCTION("SPARKLINE(J105,{""charttype"",""bar"";""color1"",""#FF0000"";""max"",MAX($J$2:$J$2107)})"),"")</f>
        <v/>
      </c>
      <c r="L105" s="14">
        <v>8.4</v>
      </c>
      <c r="M105" s="14" t="str">
        <f>IFERROR(__xludf.DUMMYFUNCTION("SPARKLINE(L105,{""charttype"",""bar"";""color1"",""#FF9900"";""max"",MAX($L$2:$L$2107)})"),"")</f>
        <v/>
      </c>
      <c r="N105" s="14">
        <v>1.6</v>
      </c>
      <c r="O105" s="14" t="str">
        <f>IFERROR(__xludf.DUMMYFUNCTION("SPARKLINE(N105,{""charttype"",""bar"";""color1"",""#0066CC"";""max"",MAX($N$2:$N$2107)})"),"")</f>
        <v/>
      </c>
      <c r="P105" s="58">
        <v>127793.4</v>
      </c>
      <c r="Q105" s="54">
        <v>30.99518</v>
      </c>
      <c r="R105" s="21">
        <f t="shared" si="5"/>
        <v>3960979.436</v>
      </c>
    </row>
    <row r="106">
      <c r="A106" s="53">
        <v>42109.0</v>
      </c>
      <c r="B106" s="67">
        <f t="shared" si="1"/>
        <v>4</v>
      </c>
      <c r="C106" s="14" t="str">
        <f t="shared" si="2"/>
        <v>April</v>
      </c>
      <c r="D106" s="52" t="str">
        <f t="shared" si="3"/>
        <v>2015</v>
      </c>
      <c r="E106" s="58">
        <f t="shared" si="4"/>
        <v>16</v>
      </c>
      <c r="F106" s="14" t="str">
        <f>VLOOKUP(A106,'_Holidays'!A106:B2211,2,FALSE)</f>
        <v>Y</v>
      </c>
      <c r="G106" s="51" t="str">
        <f>VLOOKUP(A106,'_Holidays'!A106:C2211,3,FALSE)</f>
        <v>N</v>
      </c>
      <c r="H106" s="14">
        <v>13.9</v>
      </c>
      <c r="I106" s="14" t="str">
        <f>IFERROR(__xludf.DUMMYFUNCTION("SPARKLINE(H106,{""charttype"",""bar"";""color1"",""#00CCFF"";""max"",MAX($H$2:$H$2107)})"),"")</f>
        <v/>
      </c>
      <c r="J106" s="14">
        <v>27.6</v>
      </c>
      <c r="K106" s="14" t="str">
        <f>IFERROR(__xludf.DUMMYFUNCTION("SPARKLINE(J106,{""charttype"",""bar"";""color1"",""#FF0000"";""max"",MAX($J$2:$J$2107)})"),"")</f>
        <v/>
      </c>
      <c r="L106" s="14">
        <v>12.8</v>
      </c>
      <c r="M106" s="14" t="str">
        <f>IFERROR(__xludf.DUMMYFUNCTION("SPARKLINE(L106,{""charttype"",""bar"";""color1"",""#FF9900"";""max"",MAX($L$2:$L$2107)})"),"")</f>
        <v/>
      </c>
      <c r="N106" s="14">
        <v>2.4</v>
      </c>
      <c r="O106" s="14" t="str">
        <f>IFERROR(__xludf.DUMMYFUNCTION("SPARKLINE(N106,{""charttype"",""bar"";""color1"",""#0066CC"";""max"",MAX($N$2:$N$2107)})"),"")</f>
        <v/>
      </c>
      <c r="P106" s="58">
        <v>126673.9</v>
      </c>
      <c r="Q106" s="54">
        <v>31.09056</v>
      </c>
      <c r="R106" s="21">
        <f t="shared" si="5"/>
        <v>3938362.488</v>
      </c>
    </row>
    <row r="107">
      <c r="A107" s="53">
        <v>42110.0</v>
      </c>
      <c r="B107" s="67">
        <f t="shared" si="1"/>
        <v>5</v>
      </c>
      <c r="C107" s="14" t="str">
        <f t="shared" si="2"/>
        <v>April</v>
      </c>
      <c r="D107" s="52" t="str">
        <f t="shared" si="3"/>
        <v>2015</v>
      </c>
      <c r="E107" s="58">
        <f t="shared" si="4"/>
        <v>16</v>
      </c>
      <c r="F107" s="14" t="str">
        <f>VLOOKUP(A107,'_Holidays'!A107:B2212,2,FALSE)</f>
        <v>Y</v>
      </c>
      <c r="G107" s="51" t="str">
        <f>VLOOKUP(A107,'_Holidays'!A107:C2212,3,FALSE)</f>
        <v>N</v>
      </c>
      <c r="H107" s="14">
        <v>15.6</v>
      </c>
      <c r="I107" s="14" t="str">
        <f>IFERROR(__xludf.DUMMYFUNCTION("SPARKLINE(H107,{""charttype"",""bar"";""color1"",""#00CCFF"";""max"",MAX($H$2:$H$2107)})"),"")</f>
        <v/>
      </c>
      <c r="J107" s="14">
        <v>17.8</v>
      </c>
      <c r="K107" s="14" t="str">
        <f>IFERROR(__xludf.DUMMYFUNCTION("SPARKLINE(J107,{""charttype"",""bar"";""color1"",""#FF0000"";""max"",MAX($J$2:$J$2107)})"),"")</f>
        <v/>
      </c>
      <c r="L107" s="14">
        <v>10.9</v>
      </c>
      <c r="M107" s="14" t="str">
        <f>IFERROR(__xludf.DUMMYFUNCTION("SPARKLINE(L107,{""charttype"",""bar"";""color1"",""#FF9900"";""max"",MAX($L$2:$L$2107)})"),"")</f>
        <v/>
      </c>
      <c r="N107" s="14">
        <v>0.0</v>
      </c>
      <c r="O107" s="14" t="str">
        <f>IFERROR(__xludf.DUMMYFUNCTION("SPARKLINE(N107,{""charttype"",""bar"";""color1"",""#0066CC"";""max"",MAX($N$2:$N$2107)})"),"")</f>
        <v/>
      </c>
      <c r="P107" s="58">
        <v>126937.9</v>
      </c>
      <c r="Q107" s="54">
        <v>40.68151</v>
      </c>
      <c r="R107" s="21">
        <f t="shared" si="5"/>
        <v>5164025.448</v>
      </c>
    </row>
    <row r="108">
      <c r="A108" s="53">
        <v>42111.0</v>
      </c>
      <c r="B108" s="67">
        <f t="shared" si="1"/>
        <v>6</v>
      </c>
      <c r="C108" s="14" t="str">
        <f t="shared" si="2"/>
        <v>April</v>
      </c>
      <c r="D108" s="52" t="str">
        <f t="shared" si="3"/>
        <v>2015</v>
      </c>
      <c r="E108" s="58">
        <f t="shared" si="4"/>
        <v>16</v>
      </c>
      <c r="F108" s="14" t="str">
        <f>VLOOKUP(A108,'_Holidays'!A108:B2213,2,FALSE)</f>
        <v>Y</v>
      </c>
      <c r="G108" s="51" t="str">
        <f>VLOOKUP(A108,'_Holidays'!A108:C2213,3,FALSE)</f>
        <v>N</v>
      </c>
      <c r="H108" s="14">
        <v>10.1</v>
      </c>
      <c r="I108" s="14" t="str">
        <f>IFERROR(__xludf.DUMMYFUNCTION("SPARKLINE(H108,{""charttype"",""bar"";""color1"",""#00CCFF"";""max"",MAX($H$2:$H$2107)})"),"")</f>
        <v/>
      </c>
      <c r="J108" s="14">
        <v>17.1</v>
      </c>
      <c r="K108" s="14" t="str">
        <f>IFERROR(__xludf.DUMMYFUNCTION("SPARKLINE(J108,{""charttype"",""bar"";""color1"",""#FF0000"";""max"",MAX($J$2:$J$2107)})"),"")</f>
        <v/>
      </c>
      <c r="L108" s="14">
        <v>7.5</v>
      </c>
      <c r="M108" s="14" t="str">
        <f>IFERROR(__xludf.DUMMYFUNCTION("SPARKLINE(L108,{""charttype"",""bar"";""color1"",""#FF9900"";""max"",MAX($L$2:$L$2107)})"),"")</f>
        <v/>
      </c>
      <c r="N108" s="14">
        <v>0.0</v>
      </c>
      <c r="O108" s="14" t="str">
        <f>IFERROR(__xludf.DUMMYFUNCTION("SPARKLINE(N108,{""charttype"",""bar"";""color1"",""#0066CC"";""max"",MAX($N$2:$N$2107)})"),"")</f>
        <v/>
      </c>
      <c r="P108" s="58">
        <v>131031.4</v>
      </c>
      <c r="Q108" s="54">
        <v>33.9875</v>
      </c>
      <c r="R108" s="21">
        <f t="shared" si="5"/>
        <v>4453429.708</v>
      </c>
    </row>
    <row r="109">
      <c r="A109" s="53">
        <v>42112.0</v>
      </c>
      <c r="B109" s="67">
        <f t="shared" si="1"/>
        <v>7</v>
      </c>
      <c r="C109" s="14" t="str">
        <f t="shared" si="2"/>
        <v>April</v>
      </c>
      <c r="D109" s="52" t="str">
        <f t="shared" si="3"/>
        <v>2015</v>
      </c>
      <c r="E109" s="58">
        <f t="shared" si="4"/>
        <v>16</v>
      </c>
      <c r="F109" s="14" t="str">
        <f>VLOOKUP(A109,'_Holidays'!A109:B2214,2,FALSE)</f>
        <v>Y</v>
      </c>
      <c r="G109" s="51" t="str">
        <f>VLOOKUP(A109,'_Holidays'!A109:C2214,3,FALSE)</f>
        <v>N</v>
      </c>
      <c r="H109" s="14">
        <v>13.5</v>
      </c>
      <c r="I109" s="14" t="str">
        <f>IFERROR(__xludf.DUMMYFUNCTION("SPARKLINE(H109,{""charttype"",""bar"";""color1"",""#00CCFF"";""max"",MAX($H$2:$H$2107)})"),"")</f>
        <v/>
      </c>
      <c r="J109" s="14">
        <v>21.9</v>
      </c>
      <c r="K109" s="14" t="str">
        <f>IFERROR(__xludf.DUMMYFUNCTION("SPARKLINE(J109,{""charttype"",""bar"";""color1"",""#FF0000"";""max"",MAX($J$2:$J$2107)})"),"")</f>
        <v/>
      </c>
      <c r="L109" s="14">
        <v>9.9</v>
      </c>
      <c r="M109" s="14" t="str">
        <f>IFERROR(__xludf.DUMMYFUNCTION("SPARKLINE(L109,{""charttype"",""bar"";""color1"",""#FF9900"";""max"",MAX($L$2:$L$2107)})"),"")</f>
        <v/>
      </c>
      <c r="N109" s="14">
        <v>3.6</v>
      </c>
      <c r="O109" s="14" t="str">
        <f>IFERROR(__xludf.DUMMYFUNCTION("SPARKLINE(N109,{""charttype"",""bar"";""color1"",""#0066CC"";""max"",MAX($N$2:$N$2107)})"),"")</f>
        <v/>
      </c>
      <c r="P109" s="58">
        <v>109764.0</v>
      </c>
      <c r="Q109" s="54">
        <v>26.14013</v>
      </c>
      <c r="R109" s="21">
        <f t="shared" si="5"/>
        <v>2869245.229</v>
      </c>
    </row>
    <row r="110">
      <c r="A110" s="53">
        <v>42113.0</v>
      </c>
      <c r="B110" s="67">
        <f t="shared" si="1"/>
        <v>1</v>
      </c>
      <c r="C110" s="14" t="str">
        <f t="shared" si="2"/>
        <v>April</v>
      </c>
      <c r="D110" s="52" t="str">
        <f t="shared" si="3"/>
        <v>2015</v>
      </c>
      <c r="E110" s="58">
        <f t="shared" si="4"/>
        <v>17</v>
      </c>
      <c r="F110" s="14" t="str">
        <f>VLOOKUP(A110,'_Holidays'!A110:B2215,2,FALSE)</f>
        <v>Y</v>
      </c>
      <c r="G110" s="51" t="str">
        <f>VLOOKUP(A110,'_Holidays'!A110:C2215,3,FALSE)</f>
        <v>N</v>
      </c>
      <c r="H110" s="14">
        <v>9.7</v>
      </c>
      <c r="I110" s="14" t="str">
        <f>IFERROR(__xludf.DUMMYFUNCTION("SPARKLINE(H110,{""charttype"",""bar"";""color1"",""#00CCFF"";""max"",MAX($H$2:$H$2107)})"),"")</f>
        <v/>
      </c>
      <c r="J110" s="14">
        <v>14.7</v>
      </c>
      <c r="K110" s="14" t="str">
        <f>IFERROR(__xludf.DUMMYFUNCTION("SPARKLINE(J110,{""charttype"",""bar"";""color1"",""#FF0000"";""max"",MAX($J$2:$J$2107)})"),"")</f>
        <v/>
      </c>
      <c r="L110" s="14">
        <v>11.0</v>
      </c>
      <c r="M110" s="14" t="str">
        <f>IFERROR(__xludf.DUMMYFUNCTION("SPARKLINE(L110,{""charttype"",""bar"";""color1"",""#FF9900"";""max"",MAX($L$2:$L$2107)})"),"")</f>
        <v/>
      </c>
      <c r="N110" s="14">
        <v>6.4</v>
      </c>
      <c r="O110" s="14" t="str">
        <f>IFERROR(__xludf.DUMMYFUNCTION("SPARKLINE(N110,{""charttype"",""bar"";""color1"",""#0066CC"";""max"",MAX($N$2:$N$2107)})"),"")</f>
        <v/>
      </c>
      <c r="P110" s="58">
        <v>107160.5</v>
      </c>
      <c r="Q110" s="54">
        <v>24.54069</v>
      </c>
      <c r="R110" s="21">
        <f t="shared" si="5"/>
        <v>2629792.611</v>
      </c>
    </row>
    <row r="111">
      <c r="A111" s="53">
        <v>42114.0</v>
      </c>
      <c r="B111" s="67">
        <f t="shared" si="1"/>
        <v>2</v>
      </c>
      <c r="C111" s="14" t="str">
        <f t="shared" si="2"/>
        <v>April</v>
      </c>
      <c r="D111" s="52" t="str">
        <f t="shared" si="3"/>
        <v>2015</v>
      </c>
      <c r="E111" s="58">
        <f t="shared" si="4"/>
        <v>17</v>
      </c>
      <c r="F111" s="14" t="str">
        <f>VLOOKUP(A111,'_Holidays'!A111:B2216,2,FALSE)</f>
        <v>Y</v>
      </c>
      <c r="G111" s="51" t="str">
        <f>VLOOKUP(A111,'_Holidays'!A111:C2216,3,FALSE)</f>
        <v>N</v>
      </c>
      <c r="H111" s="14">
        <v>7.0</v>
      </c>
      <c r="I111" s="14" t="str">
        <f>IFERROR(__xludf.DUMMYFUNCTION("SPARKLINE(H111,{""charttype"",""bar"";""color1"",""#00CCFF"";""max"",MAX($H$2:$H$2107)})"),"")</f>
        <v/>
      </c>
      <c r="J111" s="14">
        <v>16.2</v>
      </c>
      <c r="K111" s="14" t="str">
        <f>IFERROR(__xludf.DUMMYFUNCTION("SPARKLINE(J111,{""charttype"",""bar"";""color1"",""#FF0000"";""max"",MAX($J$2:$J$2107)})"),"")</f>
        <v/>
      </c>
      <c r="L111" s="14">
        <v>12.7</v>
      </c>
      <c r="M111" s="14" t="str">
        <f>IFERROR(__xludf.DUMMYFUNCTION("SPARKLINE(L111,{""charttype"",""bar"";""color1"",""#FF9900"";""max"",MAX($L$2:$L$2107)})"),"")</f>
        <v/>
      </c>
      <c r="N111" s="14">
        <v>1.4</v>
      </c>
      <c r="O111" s="14" t="str">
        <f>IFERROR(__xludf.DUMMYFUNCTION("SPARKLINE(N111,{""charttype"",""bar"";""color1"",""#0066CC"";""max"",MAX($N$2:$N$2107)})"),"")</f>
        <v/>
      </c>
      <c r="P111" s="58">
        <v>126696.2</v>
      </c>
      <c r="Q111" s="54">
        <v>33.67718</v>
      </c>
      <c r="R111" s="21">
        <f t="shared" si="5"/>
        <v>4266770.733</v>
      </c>
    </row>
    <row r="112">
      <c r="A112" s="53">
        <v>42115.0</v>
      </c>
      <c r="B112" s="67">
        <f t="shared" si="1"/>
        <v>3</v>
      </c>
      <c r="C112" s="14" t="str">
        <f t="shared" si="2"/>
        <v>April</v>
      </c>
      <c r="D112" s="52" t="str">
        <f t="shared" si="3"/>
        <v>2015</v>
      </c>
      <c r="E112" s="58">
        <f t="shared" si="4"/>
        <v>17</v>
      </c>
      <c r="F112" s="14" t="str">
        <f>VLOOKUP(A112,'_Holidays'!A112:B2217,2,FALSE)</f>
        <v>Y</v>
      </c>
      <c r="G112" s="51" t="str">
        <f>VLOOKUP(A112,'_Holidays'!A112:C2217,3,FALSE)</f>
        <v>N</v>
      </c>
      <c r="H112" s="14">
        <v>6.5</v>
      </c>
      <c r="I112" s="14" t="str">
        <f>IFERROR(__xludf.DUMMYFUNCTION("SPARKLINE(H112,{""charttype"",""bar"";""color1"",""#00CCFF"";""max"",MAX($H$2:$H$2107)})"),"")</f>
        <v/>
      </c>
      <c r="J112" s="14">
        <v>17.7</v>
      </c>
      <c r="K112" s="14" t="str">
        <f>IFERROR(__xludf.DUMMYFUNCTION("SPARKLINE(J112,{""charttype"",""bar"";""color1"",""#FF0000"";""max"",MAX($J$2:$J$2107)})"),"")</f>
        <v/>
      </c>
      <c r="L112" s="14">
        <v>13.8</v>
      </c>
      <c r="M112" s="14" t="str">
        <f>IFERROR(__xludf.DUMMYFUNCTION("SPARKLINE(L112,{""charttype"",""bar"";""color1"",""#FF9900"";""max"",MAX($L$2:$L$2107)})"),"")</f>
        <v/>
      </c>
      <c r="N112" s="14">
        <v>0.0</v>
      </c>
      <c r="O112" s="14" t="str">
        <f>IFERROR(__xludf.DUMMYFUNCTION("SPARKLINE(N112,{""charttype"",""bar"";""color1"",""#0066CC"";""max"",MAX($N$2:$N$2107)})"),"")</f>
        <v/>
      </c>
      <c r="P112" s="58">
        <v>127973.6</v>
      </c>
      <c r="Q112" s="54">
        <v>30.47316</v>
      </c>
      <c r="R112" s="21">
        <f t="shared" si="5"/>
        <v>3899759.989</v>
      </c>
    </row>
    <row r="113">
      <c r="A113" s="53">
        <v>42116.0</v>
      </c>
      <c r="B113" s="67">
        <f t="shared" si="1"/>
        <v>4</v>
      </c>
      <c r="C113" s="14" t="str">
        <f t="shared" si="2"/>
        <v>April</v>
      </c>
      <c r="D113" s="52" t="str">
        <f t="shared" si="3"/>
        <v>2015</v>
      </c>
      <c r="E113" s="58">
        <f t="shared" si="4"/>
        <v>17</v>
      </c>
      <c r="F113" s="14" t="str">
        <f>VLOOKUP(A113,'_Holidays'!A113:B2218,2,FALSE)</f>
        <v>Y</v>
      </c>
      <c r="G113" s="51" t="str">
        <f>VLOOKUP(A113,'_Holidays'!A113:C2218,3,FALSE)</f>
        <v>N</v>
      </c>
      <c r="H113" s="14">
        <v>9.1</v>
      </c>
      <c r="I113" s="14" t="str">
        <f>IFERROR(__xludf.DUMMYFUNCTION("SPARKLINE(H113,{""charttype"",""bar"";""color1"",""#00CCFF"";""max"",MAX($H$2:$H$2107)})"),"")</f>
        <v/>
      </c>
      <c r="J113" s="14">
        <v>19.5</v>
      </c>
      <c r="K113" s="14" t="str">
        <f>IFERROR(__xludf.DUMMYFUNCTION("SPARKLINE(J113,{""charttype"",""bar"";""color1"",""#FF0000"";""max"",MAX($J$2:$J$2107)})"),"")</f>
        <v/>
      </c>
      <c r="L113" s="14">
        <v>7.1</v>
      </c>
      <c r="M113" s="14" t="str">
        <f>IFERROR(__xludf.DUMMYFUNCTION("SPARKLINE(L113,{""charttype"",""bar"";""color1"",""#FF9900"";""max"",MAX($L$2:$L$2107)})"),"")</f>
        <v/>
      </c>
      <c r="N113" s="14">
        <v>0.0</v>
      </c>
      <c r="O113" s="14" t="str">
        <f>IFERROR(__xludf.DUMMYFUNCTION("SPARKLINE(N113,{""charttype"",""bar"";""color1"",""#0066CC"";""max"",MAX($N$2:$N$2107)})"),"")</f>
        <v/>
      </c>
      <c r="P113" s="58">
        <v>128598.5</v>
      </c>
      <c r="Q113" s="54">
        <v>36.69528</v>
      </c>
      <c r="R113" s="21">
        <f t="shared" si="5"/>
        <v>4718957.965</v>
      </c>
    </row>
    <row r="114">
      <c r="A114" s="53">
        <v>42117.0</v>
      </c>
      <c r="B114" s="67">
        <f t="shared" si="1"/>
        <v>5</v>
      </c>
      <c r="C114" s="14" t="str">
        <f t="shared" si="2"/>
        <v>April</v>
      </c>
      <c r="D114" s="52" t="str">
        <f t="shared" si="3"/>
        <v>2015</v>
      </c>
      <c r="E114" s="58">
        <f t="shared" si="4"/>
        <v>17</v>
      </c>
      <c r="F114" s="14" t="str">
        <f>VLOOKUP(A114,'_Holidays'!A114:B2219,2,FALSE)</f>
        <v>Y</v>
      </c>
      <c r="G114" s="51" t="str">
        <f>VLOOKUP(A114,'_Holidays'!A114:C2219,3,FALSE)</f>
        <v>N</v>
      </c>
      <c r="H114" s="14">
        <v>12.2</v>
      </c>
      <c r="I114" s="14" t="str">
        <f>IFERROR(__xludf.DUMMYFUNCTION("SPARKLINE(H114,{""charttype"",""bar"";""color1"",""#00CCFF"";""max"",MAX($H$2:$H$2107)})"),"")</f>
        <v/>
      </c>
      <c r="J114" s="14">
        <v>19.2</v>
      </c>
      <c r="K114" s="14" t="str">
        <f>IFERROR(__xludf.DUMMYFUNCTION("SPARKLINE(J114,{""charttype"",""bar"";""color1"",""#FF0000"";""max"",MAX($J$2:$J$2107)})"),"")</f>
        <v/>
      </c>
      <c r="L114" s="14">
        <v>7.5</v>
      </c>
      <c r="M114" s="14" t="str">
        <f>IFERROR(__xludf.DUMMYFUNCTION("SPARKLINE(L114,{""charttype"",""bar"";""color1"",""#FF9900"";""max"",MAX($L$2:$L$2107)})"),"")</f>
        <v/>
      </c>
      <c r="N114" s="14">
        <v>0.0</v>
      </c>
      <c r="O114" s="14" t="str">
        <f>IFERROR(__xludf.DUMMYFUNCTION("SPARKLINE(N114,{""charttype"",""bar"";""color1"",""#0066CC"";""max"",MAX($N$2:$N$2107)})"),"")</f>
        <v/>
      </c>
      <c r="P114" s="58">
        <v>126483.8</v>
      </c>
      <c r="Q114" s="54">
        <v>35.42248</v>
      </c>
      <c r="R114" s="21">
        <f t="shared" si="5"/>
        <v>4480369.876</v>
      </c>
    </row>
    <row r="115">
      <c r="A115" s="53">
        <v>42118.0</v>
      </c>
      <c r="B115" s="67">
        <f t="shared" si="1"/>
        <v>6</v>
      </c>
      <c r="C115" s="14" t="str">
        <f t="shared" si="2"/>
        <v>April</v>
      </c>
      <c r="D115" s="52" t="str">
        <f t="shared" si="3"/>
        <v>2015</v>
      </c>
      <c r="E115" s="58">
        <f t="shared" si="4"/>
        <v>17</v>
      </c>
      <c r="F115" s="14" t="str">
        <f>VLOOKUP(A115,'_Holidays'!A115:B2220,2,FALSE)</f>
        <v>Y</v>
      </c>
      <c r="G115" s="51" t="str">
        <f>VLOOKUP(A115,'_Holidays'!A115:C2220,3,FALSE)</f>
        <v>N</v>
      </c>
      <c r="H115" s="14">
        <v>14.4</v>
      </c>
      <c r="I115" s="14" t="str">
        <f>IFERROR(__xludf.DUMMYFUNCTION("SPARKLINE(H115,{""charttype"",""bar"";""color1"",""#00CCFF"";""max"",MAX($H$2:$H$2107)})"),"")</f>
        <v/>
      </c>
      <c r="J115" s="14">
        <v>21.1</v>
      </c>
      <c r="K115" s="14" t="str">
        <f>IFERROR(__xludf.DUMMYFUNCTION("SPARKLINE(J115,{""charttype"",""bar"";""color1"",""#FF0000"";""max"",MAX($J$2:$J$2107)})"),"")</f>
        <v/>
      </c>
      <c r="L115" s="14">
        <v>7.8</v>
      </c>
      <c r="M115" s="14" t="str">
        <f>IFERROR(__xludf.DUMMYFUNCTION("SPARKLINE(L115,{""charttype"",""bar"";""color1"",""#FF9900"";""max"",MAX($L$2:$L$2107)})"),"")</f>
        <v/>
      </c>
      <c r="N115" s="14">
        <v>0.0</v>
      </c>
      <c r="O115" s="14" t="str">
        <f>IFERROR(__xludf.DUMMYFUNCTION("SPARKLINE(N115,{""charttype"",""bar"";""color1"",""#0066CC"";""max"",MAX($N$2:$N$2107)})"),"")</f>
        <v/>
      </c>
      <c r="P115" s="58">
        <v>126230.8</v>
      </c>
      <c r="Q115" s="54">
        <v>36.49794</v>
      </c>
      <c r="R115" s="21">
        <f t="shared" si="5"/>
        <v>4607164.165</v>
      </c>
    </row>
    <row r="116">
      <c r="A116" s="53">
        <v>42119.0</v>
      </c>
      <c r="B116" s="67">
        <f t="shared" si="1"/>
        <v>7</v>
      </c>
      <c r="C116" s="14" t="str">
        <f t="shared" si="2"/>
        <v>April</v>
      </c>
      <c r="D116" s="52" t="str">
        <f t="shared" si="3"/>
        <v>2015</v>
      </c>
      <c r="E116" s="58">
        <f t="shared" si="4"/>
        <v>17</v>
      </c>
      <c r="F116" s="14" t="str">
        <f>VLOOKUP(A116,'_Holidays'!A116:B2221,2,FALSE)</f>
        <v>Y</v>
      </c>
      <c r="G116" s="51" t="str">
        <f>VLOOKUP(A116,'_Holidays'!A116:C2221,3,FALSE)</f>
        <v>Y</v>
      </c>
      <c r="H116" s="14">
        <v>11.6</v>
      </c>
      <c r="I116" s="14" t="str">
        <f>IFERROR(__xludf.DUMMYFUNCTION("SPARKLINE(H116,{""charttype"",""bar"";""color1"",""#00CCFF"";""max"",MAX($H$2:$H$2107)})"),"")</f>
        <v/>
      </c>
      <c r="J116" s="14">
        <v>15.0</v>
      </c>
      <c r="K116" s="14" t="str">
        <f>IFERROR(__xludf.DUMMYFUNCTION("SPARKLINE(J116,{""charttype"",""bar"";""color1"",""#FF0000"";""max"",MAX($J$2:$J$2107)})"),"")</f>
        <v/>
      </c>
      <c r="L116" s="14">
        <v>3.5</v>
      </c>
      <c r="M116" s="14" t="str">
        <f>IFERROR(__xludf.DUMMYFUNCTION("SPARKLINE(L116,{""charttype"",""bar"";""color1"",""#FF9900"";""max"",MAX($L$2:$L$2107)})"),"")</f>
        <v/>
      </c>
      <c r="N116" s="14">
        <v>3.0</v>
      </c>
      <c r="O116" s="14" t="str">
        <f>IFERROR(__xludf.DUMMYFUNCTION("SPARKLINE(N116,{""charttype"",""bar"";""color1"",""#0066CC"";""max"",MAX($N$2:$N$2107)})"),"")</f>
        <v/>
      </c>
      <c r="P116" s="58">
        <v>111803.6</v>
      </c>
      <c r="Q116" s="54">
        <v>25.97831</v>
      </c>
      <c r="R116" s="21">
        <f t="shared" si="5"/>
        <v>2904468.58</v>
      </c>
    </row>
    <row r="117">
      <c r="A117" s="53">
        <v>42120.0</v>
      </c>
      <c r="B117" s="67">
        <f t="shared" si="1"/>
        <v>1</v>
      </c>
      <c r="C117" s="14" t="str">
        <f t="shared" si="2"/>
        <v>April</v>
      </c>
      <c r="D117" s="52" t="str">
        <f t="shared" si="3"/>
        <v>2015</v>
      </c>
      <c r="E117" s="58">
        <f t="shared" si="4"/>
        <v>18</v>
      </c>
      <c r="F117" s="14" t="str">
        <f>VLOOKUP(A117,'_Holidays'!A117:B2222,2,FALSE)</f>
        <v>Y</v>
      </c>
      <c r="G117" s="51" t="str">
        <f>VLOOKUP(A117,'_Holidays'!A117:C2222,3,FALSE)</f>
        <v>N</v>
      </c>
      <c r="H117" s="14">
        <v>10.4</v>
      </c>
      <c r="I117" s="14" t="str">
        <f>IFERROR(__xludf.DUMMYFUNCTION("SPARKLINE(H117,{""charttype"",""bar"";""color1"",""#00CCFF"";""max"",MAX($H$2:$H$2107)})"),"")</f>
        <v/>
      </c>
      <c r="J117" s="14">
        <v>15.4</v>
      </c>
      <c r="K117" s="14" t="str">
        <f>IFERROR(__xludf.DUMMYFUNCTION("SPARKLINE(J117,{""charttype"",""bar"";""color1"",""#FF0000"";""max"",MAX($J$2:$J$2107)})"),"")</f>
        <v/>
      </c>
      <c r="L117" s="14">
        <v>5.9</v>
      </c>
      <c r="M117" s="14" t="str">
        <f>IFERROR(__xludf.DUMMYFUNCTION("SPARKLINE(L117,{""charttype"",""bar"";""color1"",""#FF9900"";""max"",MAX($L$2:$L$2107)})"),"")</f>
        <v/>
      </c>
      <c r="N117" s="14">
        <v>7.0</v>
      </c>
      <c r="O117" s="14" t="str">
        <f>IFERROR(__xludf.DUMMYFUNCTION("SPARKLINE(N117,{""charttype"",""bar"";""color1"",""#0066CC"";""max"",MAX($N$2:$N$2107)})"),"")</f>
        <v/>
      </c>
      <c r="P117" s="58">
        <v>108217.8</v>
      </c>
      <c r="Q117" s="54">
        <v>28.95542</v>
      </c>
      <c r="R117" s="21">
        <f t="shared" si="5"/>
        <v>3133491.85</v>
      </c>
    </row>
    <row r="118">
      <c r="A118" s="53">
        <v>42121.0</v>
      </c>
      <c r="B118" s="67">
        <f t="shared" si="1"/>
        <v>2</v>
      </c>
      <c r="C118" s="14" t="str">
        <f t="shared" si="2"/>
        <v>April</v>
      </c>
      <c r="D118" s="52" t="str">
        <f t="shared" si="3"/>
        <v>2015</v>
      </c>
      <c r="E118" s="58">
        <f t="shared" si="4"/>
        <v>18</v>
      </c>
      <c r="F118" s="14" t="str">
        <f>VLOOKUP(A118,'_Holidays'!A118:B2223,2,FALSE)</f>
        <v>Y</v>
      </c>
      <c r="G118" s="51" t="str">
        <f>VLOOKUP(A118,'_Holidays'!A118:C2223,3,FALSE)</f>
        <v>N</v>
      </c>
      <c r="H118" s="14">
        <v>10.5</v>
      </c>
      <c r="I118" s="14" t="str">
        <f>IFERROR(__xludf.DUMMYFUNCTION("SPARKLINE(H118,{""charttype"",""bar"";""color1"",""#00CCFF"";""max"",MAX($H$2:$H$2107)})"),"")</f>
        <v/>
      </c>
      <c r="J118" s="14">
        <v>15.1</v>
      </c>
      <c r="K118" s="14" t="str">
        <f>IFERROR(__xludf.DUMMYFUNCTION("SPARKLINE(J118,{""charttype"",""bar"";""color1"",""#FF0000"";""max"",MAX($J$2:$J$2107)})"),"")</f>
        <v/>
      </c>
      <c r="L118" s="14">
        <v>8.3</v>
      </c>
      <c r="M118" s="14" t="str">
        <f>IFERROR(__xludf.DUMMYFUNCTION("SPARKLINE(L118,{""charttype"",""bar"";""color1"",""#FF9900"";""max"",MAX($L$2:$L$2107)})"),"")</f>
        <v/>
      </c>
      <c r="N118" s="14">
        <v>4.0</v>
      </c>
      <c r="O118" s="14" t="str">
        <f>IFERROR(__xludf.DUMMYFUNCTION("SPARKLINE(N118,{""charttype"",""bar"";""color1"",""#0066CC"";""max"",MAX($N$2:$N$2107)})"),"")</f>
        <v/>
      </c>
      <c r="P118" s="58">
        <v>127855.2</v>
      </c>
      <c r="Q118" s="54">
        <v>48.67307</v>
      </c>
      <c r="R118" s="21">
        <f t="shared" si="5"/>
        <v>6223105.099</v>
      </c>
    </row>
    <row r="119">
      <c r="A119" s="53">
        <v>42122.0</v>
      </c>
      <c r="B119" s="67">
        <f t="shared" si="1"/>
        <v>3</v>
      </c>
      <c r="C119" s="14" t="str">
        <f t="shared" si="2"/>
        <v>April</v>
      </c>
      <c r="D119" s="52" t="str">
        <f t="shared" si="3"/>
        <v>2015</v>
      </c>
      <c r="E119" s="58">
        <f t="shared" si="4"/>
        <v>18</v>
      </c>
      <c r="F119" s="14" t="str">
        <f>VLOOKUP(A119,'_Holidays'!A119:B2224,2,FALSE)</f>
        <v>Y</v>
      </c>
      <c r="G119" s="51" t="str">
        <f>VLOOKUP(A119,'_Holidays'!A119:C2224,3,FALSE)</f>
        <v>N</v>
      </c>
      <c r="H119" s="14">
        <v>10.1</v>
      </c>
      <c r="I119" s="14" t="str">
        <f>IFERROR(__xludf.DUMMYFUNCTION("SPARKLINE(H119,{""charttype"",""bar"";""color1"",""#00CCFF"";""max"",MAX($H$2:$H$2107)})"),"")</f>
        <v/>
      </c>
      <c r="J119" s="14">
        <v>16.0</v>
      </c>
      <c r="K119" s="14" t="str">
        <f>IFERROR(__xludf.DUMMYFUNCTION("SPARKLINE(J119,{""charttype"",""bar"";""color1"",""#FF0000"";""max"",MAX($J$2:$J$2107)})"),"")</f>
        <v/>
      </c>
      <c r="L119" s="14">
        <v>8.9</v>
      </c>
      <c r="M119" s="14" t="str">
        <f>IFERROR(__xludf.DUMMYFUNCTION("SPARKLINE(L119,{""charttype"",""bar"";""color1"",""#FF9900"";""max"",MAX($L$2:$L$2107)})"),"")</f>
        <v/>
      </c>
      <c r="N119" s="14">
        <v>1.6</v>
      </c>
      <c r="O119" s="14" t="str">
        <f>IFERROR(__xludf.DUMMYFUNCTION("SPARKLINE(N119,{""charttype"",""bar"";""color1"",""#0066CC"";""max"",MAX($N$2:$N$2107)})"),"")</f>
        <v/>
      </c>
      <c r="P119" s="58">
        <v>132642.1</v>
      </c>
      <c r="Q119" s="54">
        <v>46.26803</v>
      </c>
      <c r="R119" s="21">
        <f t="shared" si="5"/>
        <v>6137088.662</v>
      </c>
    </row>
    <row r="120">
      <c r="A120" s="53">
        <v>42123.0</v>
      </c>
      <c r="B120" s="67">
        <f t="shared" si="1"/>
        <v>4</v>
      </c>
      <c r="C120" s="14" t="str">
        <f t="shared" si="2"/>
        <v>April</v>
      </c>
      <c r="D120" s="52" t="str">
        <f t="shared" si="3"/>
        <v>2015</v>
      </c>
      <c r="E120" s="58">
        <f t="shared" si="4"/>
        <v>18</v>
      </c>
      <c r="F120" s="14" t="str">
        <f>VLOOKUP(A120,'_Holidays'!A120:B2225,2,FALSE)</f>
        <v>Y</v>
      </c>
      <c r="G120" s="51" t="str">
        <f>VLOOKUP(A120,'_Holidays'!A120:C2225,3,FALSE)</f>
        <v>N</v>
      </c>
      <c r="H120" s="14">
        <v>7.4</v>
      </c>
      <c r="I120" s="14" t="str">
        <f>IFERROR(__xludf.DUMMYFUNCTION("SPARKLINE(H120,{""charttype"",""bar"";""color1"",""#00CCFF"";""max"",MAX($H$2:$H$2107)})"),"")</f>
        <v/>
      </c>
      <c r="J120" s="14">
        <v>17.1</v>
      </c>
      <c r="K120" s="14" t="str">
        <f>IFERROR(__xludf.DUMMYFUNCTION("SPARKLINE(J120,{""charttype"",""bar"";""color1"",""#FF0000"";""max"",MAX($J$2:$J$2107)})"),"")</f>
        <v/>
      </c>
      <c r="L120" s="14">
        <v>12.6</v>
      </c>
      <c r="M120" s="14" t="str">
        <f>IFERROR(__xludf.DUMMYFUNCTION("SPARKLINE(L120,{""charttype"",""bar"";""color1"",""#FF9900"";""max"",MAX($L$2:$L$2107)})"),"")</f>
        <v/>
      </c>
      <c r="N120" s="14">
        <v>0.0</v>
      </c>
      <c r="O120" s="14" t="str">
        <f>IFERROR(__xludf.DUMMYFUNCTION("SPARKLINE(N120,{""charttype"",""bar"";""color1"",""#0066CC"";""max"",MAX($N$2:$N$2107)})"),"")</f>
        <v/>
      </c>
      <c r="P120" s="58">
        <v>132814.6</v>
      </c>
      <c r="Q120" s="54">
        <v>39.82982</v>
      </c>
      <c r="R120" s="21">
        <f t="shared" si="5"/>
        <v>5289981.611</v>
      </c>
    </row>
    <row r="121">
      <c r="A121" s="53">
        <v>42124.0</v>
      </c>
      <c r="B121" s="67">
        <f t="shared" si="1"/>
        <v>5</v>
      </c>
      <c r="C121" s="14" t="str">
        <f t="shared" si="2"/>
        <v>April</v>
      </c>
      <c r="D121" s="52" t="str">
        <f t="shared" si="3"/>
        <v>2015</v>
      </c>
      <c r="E121" s="58">
        <f t="shared" si="4"/>
        <v>18</v>
      </c>
      <c r="F121" s="14" t="str">
        <f>VLOOKUP(A121,'_Holidays'!A121:B2226,2,FALSE)</f>
        <v>Y</v>
      </c>
      <c r="G121" s="51" t="str">
        <f>VLOOKUP(A121,'_Holidays'!A121:C2226,3,FALSE)</f>
        <v>N</v>
      </c>
      <c r="H121" s="14">
        <v>6.4</v>
      </c>
      <c r="I121" s="14" t="str">
        <f>IFERROR(__xludf.DUMMYFUNCTION("SPARKLINE(H121,{""charttype"",""bar"";""color1"",""#00CCFF"";""max"",MAX($H$2:$H$2107)})"),"")</f>
        <v/>
      </c>
      <c r="J121" s="14">
        <v>19.6</v>
      </c>
      <c r="K121" s="14" t="str">
        <f>IFERROR(__xludf.DUMMYFUNCTION("SPARKLINE(J121,{""charttype"",""bar"";""color1"",""#FF0000"";""max"",MAX($J$2:$J$2107)})"),"")</f>
        <v/>
      </c>
      <c r="L121" s="14">
        <v>12.3</v>
      </c>
      <c r="M121" s="14" t="str">
        <f>IFERROR(__xludf.DUMMYFUNCTION("SPARKLINE(L121,{""charttype"",""bar"";""color1"",""#FF9900"";""max"",MAX($L$2:$L$2107)})"),"")</f>
        <v/>
      </c>
      <c r="N121" s="14">
        <v>0.0</v>
      </c>
      <c r="O121" s="14" t="str">
        <f>IFERROR(__xludf.DUMMYFUNCTION("SPARKLINE(N121,{""charttype"",""bar"";""color1"",""#0066CC"";""max"",MAX($N$2:$N$2107)})"),"")</f>
        <v/>
      </c>
      <c r="P121" s="58">
        <v>132669.6</v>
      </c>
      <c r="Q121" s="54">
        <v>39.09265</v>
      </c>
      <c r="R121" s="21">
        <f t="shared" si="5"/>
        <v>5186406.238</v>
      </c>
    </row>
    <row r="122">
      <c r="A122" s="53">
        <v>42125.0</v>
      </c>
      <c r="B122" s="67">
        <f t="shared" si="1"/>
        <v>6</v>
      </c>
      <c r="C122" s="14" t="str">
        <f t="shared" si="2"/>
        <v>May</v>
      </c>
      <c r="D122" s="52" t="str">
        <f t="shared" si="3"/>
        <v>2015</v>
      </c>
      <c r="E122" s="58">
        <f t="shared" si="4"/>
        <v>18</v>
      </c>
      <c r="F122" s="14" t="str">
        <f>VLOOKUP(A122,'_Holidays'!A122:B2227,2,FALSE)</f>
        <v>Y</v>
      </c>
      <c r="G122" s="51" t="str">
        <f>VLOOKUP(A122,'_Holidays'!A122:C2227,3,FALSE)</f>
        <v>N</v>
      </c>
      <c r="H122" s="14">
        <v>7.9</v>
      </c>
      <c r="I122" s="14" t="str">
        <f>IFERROR(__xludf.DUMMYFUNCTION("SPARKLINE(H122,{""charttype"",""bar"";""color1"",""#00CCFF"";""max"",MAX($H$2:$H$2107)})"),"")</f>
        <v/>
      </c>
      <c r="J122" s="14">
        <v>23.1</v>
      </c>
      <c r="K122" s="14" t="str">
        <f>IFERROR(__xludf.DUMMYFUNCTION("SPARKLINE(J122,{""charttype"",""bar"";""color1"",""#FF0000"";""max"",MAX($J$2:$J$2107)})"),"")</f>
        <v/>
      </c>
      <c r="L122" s="14">
        <v>12.1</v>
      </c>
      <c r="M122" s="14" t="str">
        <f>IFERROR(__xludf.DUMMYFUNCTION("SPARKLINE(L122,{""charttype"",""bar"";""color1"",""#FF9900"";""max"",MAX($L$2:$L$2107)})"),"")</f>
        <v/>
      </c>
      <c r="N122" s="14">
        <v>0.0</v>
      </c>
      <c r="O122" s="14" t="str">
        <f>IFERROR(__xludf.DUMMYFUNCTION("SPARKLINE(N122,{""charttype"",""bar"";""color1"",""#0066CC"";""max"",MAX($N$2:$N$2107)})"),"")</f>
        <v/>
      </c>
      <c r="P122" s="58">
        <v>126304.4</v>
      </c>
      <c r="Q122" s="54">
        <v>47.47446</v>
      </c>
      <c r="R122" s="21">
        <f t="shared" si="5"/>
        <v>5996233.186</v>
      </c>
    </row>
    <row r="123">
      <c r="A123" s="53">
        <v>42126.0</v>
      </c>
      <c r="B123" s="67">
        <f t="shared" si="1"/>
        <v>7</v>
      </c>
      <c r="C123" s="14" t="str">
        <f t="shared" si="2"/>
        <v>May</v>
      </c>
      <c r="D123" s="52" t="str">
        <f t="shared" si="3"/>
        <v>2015</v>
      </c>
      <c r="E123" s="58">
        <f t="shared" si="4"/>
        <v>18</v>
      </c>
      <c r="F123" s="14" t="str">
        <f>VLOOKUP(A123,'_Holidays'!A123:B2228,2,FALSE)</f>
        <v>Y</v>
      </c>
      <c r="G123" s="51" t="str">
        <f>VLOOKUP(A123,'_Holidays'!A123:C2228,3,FALSE)</f>
        <v>N</v>
      </c>
      <c r="H123" s="14">
        <v>11.6</v>
      </c>
      <c r="I123" s="14" t="str">
        <f>IFERROR(__xludf.DUMMYFUNCTION("SPARKLINE(H123,{""charttype"",""bar"";""color1"",""#00CCFF"";""max"",MAX($H$2:$H$2107)})"),"")</f>
        <v/>
      </c>
      <c r="J123" s="14">
        <v>22.2</v>
      </c>
      <c r="K123" s="14" t="str">
        <f>IFERROR(__xludf.DUMMYFUNCTION("SPARKLINE(J123,{""charttype"",""bar"";""color1"",""#FF0000"";""max"",MAX($J$2:$J$2107)})"),"")</f>
        <v/>
      </c>
      <c r="L123" s="14">
        <v>6.1</v>
      </c>
      <c r="M123" s="14" t="str">
        <f>IFERROR(__xludf.DUMMYFUNCTION("SPARKLINE(L123,{""charttype"",""bar"";""color1"",""#FF9900"";""max"",MAX($L$2:$L$2107)})"),"")</f>
        <v/>
      </c>
      <c r="N123" s="14">
        <v>0.0</v>
      </c>
      <c r="O123" s="14" t="str">
        <f>IFERROR(__xludf.DUMMYFUNCTION("SPARKLINE(N123,{""charttype"",""bar"";""color1"",""#0066CC"";""max"",MAX($N$2:$N$2107)})"),"")</f>
        <v/>
      </c>
      <c r="P123" s="58">
        <v>108488.0</v>
      </c>
      <c r="Q123" s="54">
        <v>25.85204</v>
      </c>
      <c r="R123" s="21">
        <f t="shared" si="5"/>
        <v>2804636.116</v>
      </c>
    </row>
    <row r="124">
      <c r="A124" s="53">
        <v>42127.0</v>
      </c>
      <c r="B124" s="67">
        <f t="shared" si="1"/>
        <v>1</v>
      </c>
      <c r="C124" s="14" t="str">
        <f t="shared" si="2"/>
        <v>May</v>
      </c>
      <c r="D124" s="52" t="str">
        <f t="shared" si="3"/>
        <v>2015</v>
      </c>
      <c r="E124" s="58">
        <f t="shared" si="4"/>
        <v>19</v>
      </c>
      <c r="F124" s="14" t="str">
        <f>VLOOKUP(A124,'_Holidays'!A124:B2229,2,FALSE)</f>
        <v>Y</v>
      </c>
      <c r="G124" s="51" t="str">
        <f>VLOOKUP(A124,'_Holidays'!A124:C2229,3,FALSE)</f>
        <v>N</v>
      </c>
      <c r="H124" s="14">
        <v>9.7</v>
      </c>
      <c r="I124" s="14" t="str">
        <f>IFERROR(__xludf.DUMMYFUNCTION("SPARKLINE(H124,{""charttype"",""bar"";""color1"",""#00CCFF"";""max"",MAX($H$2:$H$2107)})"),"")</f>
        <v/>
      </c>
      <c r="J124" s="14">
        <v>18.2</v>
      </c>
      <c r="K124" s="14" t="str">
        <f>IFERROR(__xludf.DUMMYFUNCTION("SPARKLINE(J124,{""charttype"",""bar"";""color1"",""#FF0000"";""max"",MAX($J$2:$J$2107)})"),"")</f>
        <v/>
      </c>
      <c r="L124" s="14">
        <v>11.2</v>
      </c>
      <c r="M124" s="14" t="str">
        <f>IFERROR(__xludf.DUMMYFUNCTION("SPARKLINE(L124,{""charttype"",""bar"";""color1"",""#FF9900"";""max"",MAX($L$2:$L$2107)})"),"")</f>
        <v/>
      </c>
      <c r="N124" s="14">
        <v>0.0</v>
      </c>
      <c r="O124" s="14" t="str">
        <f>IFERROR(__xludf.DUMMYFUNCTION("SPARKLINE(N124,{""charttype"",""bar"";""color1"",""#0066CC"";""max"",MAX($N$2:$N$2107)})"),"")</f>
        <v/>
      </c>
      <c r="P124" s="58">
        <v>109233.3</v>
      </c>
      <c r="Q124" s="54">
        <v>30.62706</v>
      </c>
      <c r="R124" s="21">
        <f t="shared" si="5"/>
        <v>3345494.833</v>
      </c>
    </row>
    <row r="125">
      <c r="A125" s="53">
        <v>42128.0</v>
      </c>
      <c r="B125" s="67">
        <f t="shared" si="1"/>
        <v>2</v>
      </c>
      <c r="C125" s="14" t="str">
        <f t="shared" si="2"/>
        <v>May</v>
      </c>
      <c r="D125" s="52" t="str">
        <f t="shared" si="3"/>
        <v>2015</v>
      </c>
      <c r="E125" s="58">
        <f t="shared" si="4"/>
        <v>19</v>
      </c>
      <c r="F125" s="14" t="str">
        <f>VLOOKUP(A125,'_Holidays'!A125:B2230,2,FALSE)</f>
        <v>Y</v>
      </c>
      <c r="G125" s="51" t="str">
        <f>VLOOKUP(A125,'_Holidays'!A125:C2230,3,FALSE)</f>
        <v>N</v>
      </c>
      <c r="H125" s="14">
        <v>7.5</v>
      </c>
      <c r="I125" s="14" t="str">
        <f>IFERROR(__xludf.DUMMYFUNCTION("SPARKLINE(H125,{""charttype"",""bar"";""color1"",""#00CCFF"";""max"",MAX($H$2:$H$2107)})"),"")</f>
        <v/>
      </c>
      <c r="J125" s="14">
        <v>22.3</v>
      </c>
      <c r="K125" s="14" t="str">
        <f>IFERROR(__xludf.DUMMYFUNCTION("SPARKLINE(J125,{""charttype"",""bar"";""color1"",""#FF0000"";""max"",MAX($J$2:$J$2107)})"),"")</f>
        <v/>
      </c>
      <c r="L125" s="14">
        <v>11.6</v>
      </c>
      <c r="M125" s="14" t="str">
        <f>IFERROR(__xludf.DUMMYFUNCTION("SPARKLINE(L125,{""charttype"",""bar"";""color1"",""#FF9900"";""max"",MAX($L$2:$L$2107)})"),"")</f>
        <v/>
      </c>
      <c r="N125" s="14">
        <v>0.0</v>
      </c>
      <c r="O125" s="14" t="str">
        <f>IFERROR(__xludf.DUMMYFUNCTION("SPARKLINE(N125,{""charttype"",""bar"";""color1"",""#0066CC"";""max"",MAX($N$2:$N$2107)})"),"")</f>
        <v/>
      </c>
      <c r="P125" s="58">
        <v>122375.5</v>
      </c>
      <c r="Q125" s="54">
        <v>28.80304</v>
      </c>
      <c r="R125" s="21">
        <f t="shared" si="5"/>
        <v>3524786.422</v>
      </c>
    </row>
    <row r="126">
      <c r="A126" s="53">
        <v>42129.0</v>
      </c>
      <c r="B126" s="67">
        <f t="shared" si="1"/>
        <v>3</v>
      </c>
      <c r="C126" s="14" t="str">
        <f t="shared" si="2"/>
        <v>May</v>
      </c>
      <c r="D126" s="52" t="str">
        <f t="shared" si="3"/>
        <v>2015</v>
      </c>
      <c r="E126" s="58">
        <f t="shared" si="4"/>
        <v>19</v>
      </c>
      <c r="F126" s="14" t="str">
        <f>VLOOKUP(A126,'_Holidays'!A126:B2231,2,FALSE)</f>
        <v>Y</v>
      </c>
      <c r="G126" s="51" t="str">
        <f>VLOOKUP(A126,'_Holidays'!A126:C2231,3,FALSE)</f>
        <v>N</v>
      </c>
      <c r="H126" s="14">
        <v>9.2</v>
      </c>
      <c r="I126" s="14" t="str">
        <f>IFERROR(__xludf.DUMMYFUNCTION("SPARKLINE(H126,{""charttype"",""bar"";""color1"",""#00CCFF"";""max"",MAX($H$2:$H$2107)})"),"")</f>
        <v/>
      </c>
      <c r="J126" s="14">
        <v>18.1</v>
      </c>
      <c r="K126" s="14" t="str">
        <f>IFERROR(__xludf.DUMMYFUNCTION("SPARKLINE(J126,{""charttype"",""bar"";""color1"",""#FF0000"";""max"",MAX($J$2:$J$2107)})"),"")</f>
        <v/>
      </c>
      <c r="L126" s="14">
        <v>7.1</v>
      </c>
      <c r="M126" s="14" t="str">
        <f>IFERROR(__xludf.DUMMYFUNCTION("SPARKLINE(L126,{""charttype"",""bar"";""color1"",""#FF9900"";""max"",MAX($L$2:$L$2107)})"),"")</f>
        <v/>
      </c>
      <c r="N126" s="14">
        <v>0.6</v>
      </c>
      <c r="O126" s="14" t="str">
        <f>IFERROR(__xludf.DUMMYFUNCTION("SPARKLINE(N126,{""charttype"",""bar"";""color1"",""#0066CC"";""max"",MAX($N$2:$N$2107)})"),"")</f>
        <v/>
      </c>
      <c r="P126" s="58">
        <v>123734.9</v>
      </c>
      <c r="Q126" s="54">
        <v>27.38334</v>
      </c>
      <c r="R126" s="21">
        <f t="shared" si="5"/>
        <v>3388274.837</v>
      </c>
    </row>
    <row r="127">
      <c r="A127" s="53">
        <v>42130.0</v>
      </c>
      <c r="B127" s="67">
        <f t="shared" si="1"/>
        <v>4</v>
      </c>
      <c r="C127" s="14" t="str">
        <f t="shared" si="2"/>
        <v>May</v>
      </c>
      <c r="D127" s="52" t="str">
        <f t="shared" si="3"/>
        <v>2015</v>
      </c>
      <c r="E127" s="58">
        <f t="shared" si="4"/>
        <v>19</v>
      </c>
      <c r="F127" s="14" t="str">
        <f>VLOOKUP(A127,'_Holidays'!A127:B2232,2,FALSE)</f>
        <v>Y</v>
      </c>
      <c r="G127" s="51" t="str">
        <f>VLOOKUP(A127,'_Holidays'!A127:C2232,3,FALSE)</f>
        <v>N</v>
      </c>
      <c r="H127" s="14">
        <v>9.5</v>
      </c>
      <c r="I127" s="14" t="str">
        <f>IFERROR(__xludf.DUMMYFUNCTION("SPARKLINE(H127,{""charttype"",""bar"";""color1"",""#00CCFF"";""max"",MAX($H$2:$H$2107)})"),"")</f>
        <v/>
      </c>
      <c r="J127" s="14">
        <v>16.2</v>
      </c>
      <c r="K127" s="14" t="str">
        <f>IFERROR(__xludf.DUMMYFUNCTION("SPARKLINE(J127,{""charttype"",""bar"";""color1"",""#FF0000"";""max"",MAX($J$2:$J$2107)})"),"")</f>
        <v/>
      </c>
      <c r="L127" s="14">
        <v>7.6</v>
      </c>
      <c r="M127" s="14" t="str">
        <f>IFERROR(__xludf.DUMMYFUNCTION("SPARKLINE(L127,{""charttype"",""bar"";""color1"",""#FF9900"";""max"",MAX($L$2:$L$2107)})"),"")</f>
        <v/>
      </c>
      <c r="N127" s="14">
        <v>1.4</v>
      </c>
      <c r="O127" s="14" t="str">
        <f>IFERROR(__xludf.DUMMYFUNCTION("SPARKLINE(N127,{""charttype"",""bar"";""color1"",""#0066CC"";""max"",MAX($N$2:$N$2107)})"),"")</f>
        <v/>
      </c>
      <c r="P127" s="58">
        <v>129121.9</v>
      </c>
      <c r="Q127" s="54">
        <v>26.02259</v>
      </c>
      <c r="R127" s="21">
        <f t="shared" si="5"/>
        <v>3360086.264</v>
      </c>
    </row>
    <row r="128">
      <c r="A128" s="53">
        <v>42131.0</v>
      </c>
      <c r="B128" s="67">
        <f t="shared" si="1"/>
        <v>5</v>
      </c>
      <c r="C128" s="14" t="str">
        <f t="shared" si="2"/>
        <v>May</v>
      </c>
      <c r="D128" s="52" t="str">
        <f t="shared" si="3"/>
        <v>2015</v>
      </c>
      <c r="E128" s="58">
        <f t="shared" si="4"/>
        <v>19</v>
      </c>
      <c r="F128" s="14" t="str">
        <f>VLOOKUP(A128,'_Holidays'!A128:B2233,2,FALSE)</f>
        <v>Y</v>
      </c>
      <c r="G128" s="51" t="str">
        <f>VLOOKUP(A128,'_Holidays'!A128:C2233,3,FALSE)</f>
        <v>N</v>
      </c>
      <c r="H128" s="14">
        <v>10.3</v>
      </c>
      <c r="I128" s="14" t="str">
        <f>IFERROR(__xludf.DUMMYFUNCTION("SPARKLINE(H128,{""charttype"",""bar"";""color1"",""#00CCFF"";""max"",MAX($H$2:$H$2107)})"),"")</f>
        <v/>
      </c>
      <c r="J128" s="14">
        <v>15.6</v>
      </c>
      <c r="K128" s="14" t="str">
        <f>IFERROR(__xludf.DUMMYFUNCTION("SPARKLINE(J128,{""charttype"",""bar"";""color1"",""#FF0000"";""max"",MAX($J$2:$J$2107)})"),"")</f>
        <v/>
      </c>
      <c r="L128" s="14">
        <v>6.9</v>
      </c>
      <c r="M128" s="14" t="str">
        <f>IFERROR(__xludf.DUMMYFUNCTION("SPARKLINE(L128,{""charttype"",""bar"";""color1"",""#FF9900"";""max"",MAX($L$2:$L$2107)})"),"")</f>
        <v/>
      </c>
      <c r="N128" s="14">
        <v>2.2</v>
      </c>
      <c r="O128" s="14" t="str">
        <f>IFERROR(__xludf.DUMMYFUNCTION("SPARKLINE(N128,{""charttype"",""bar"";""color1"",""#0066CC"";""max"",MAX($N$2:$N$2107)})"),"")</f>
        <v/>
      </c>
      <c r="P128" s="58">
        <v>131237.2</v>
      </c>
      <c r="Q128" s="54">
        <v>29.08203</v>
      </c>
      <c r="R128" s="21">
        <f t="shared" si="5"/>
        <v>3816644.188</v>
      </c>
    </row>
    <row r="129">
      <c r="A129" s="53">
        <v>42132.0</v>
      </c>
      <c r="B129" s="67">
        <f t="shared" si="1"/>
        <v>6</v>
      </c>
      <c r="C129" s="14" t="str">
        <f t="shared" si="2"/>
        <v>May</v>
      </c>
      <c r="D129" s="52" t="str">
        <f t="shared" si="3"/>
        <v>2015</v>
      </c>
      <c r="E129" s="58">
        <f t="shared" si="4"/>
        <v>19</v>
      </c>
      <c r="F129" s="14" t="str">
        <f>VLOOKUP(A129,'_Holidays'!A129:B2234,2,FALSE)</f>
        <v>Y</v>
      </c>
      <c r="G129" s="51" t="str">
        <f>VLOOKUP(A129,'_Holidays'!A129:C2234,3,FALSE)</f>
        <v>N</v>
      </c>
      <c r="H129" s="14">
        <v>10.5</v>
      </c>
      <c r="I129" s="14" t="str">
        <f>IFERROR(__xludf.DUMMYFUNCTION("SPARKLINE(H129,{""charttype"",""bar"";""color1"",""#00CCFF"";""max"",MAX($H$2:$H$2107)})"),"")</f>
        <v/>
      </c>
      <c r="J129" s="14">
        <v>15.9</v>
      </c>
      <c r="K129" s="14" t="str">
        <f>IFERROR(__xludf.DUMMYFUNCTION("SPARKLINE(J129,{""charttype"",""bar"";""color1"",""#FF0000"";""max"",MAX($J$2:$J$2107)})"),"")</f>
        <v/>
      </c>
      <c r="L129" s="14">
        <v>5.9</v>
      </c>
      <c r="M129" s="14" t="str">
        <f>IFERROR(__xludf.DUMMYFUNCTION("SPARKLINE(L129,{""charttype"",""bar"";""color1"",""#FF9900"";""max"",MAX($L$2:$L$2107)})"),"")</f>
        <v/>
      </c>
      <c r="N129" s="14">
        <v>0.2</v>
      </c>
      <c r="O129" s="14" t="str">
        <f>IFERROR(__xludf.DUMMYFUNCTION("SPARKLINE(N129,{""charttype"",""bar"";""color1"",""#0066CC"";""max"",MAX($N$2:$N$2107)})"),"")</f>
        <v/>
      </c>
      <c r="P129" s="58">
        <v>131138.7</v>
      </c>
      <c r="Q129" s="54">
        <v>29.07561</v>
      </c>
      <c r="R129" s="21">
        <f t="shared" si="5"/>
        <v>3812937.697</v>
      </c>
    </row>
    <row r="130">
      <c r="A130" s="53">
        <v>42133.0</v>
      </c>
      <c r="B130" s="67">
        <f t="shared" si="1"/>
        <v>7</v>
      </c>
      <c r="C130" s="14" t="str">
        <f t="shared" si="2"/>
        <v>May</v>
      </c>
      <c r="D130" s="52" t="str">
        <f t="shared" si="3"/>
        <v>2015</v>
      </c>
      <c r="E130" s="58">
        <f t="shared" si="4"/>
        <v>19</v>
      </c>
      <c r="F130" s="14" t="str">
        <f>VLOOKUP(A130,'_Holidays'!A130:B2235,2,FALSE)</f>
        <v>Y</v>
      </c>
      <c r="G130" s="51" t="str">
        <f>VLOOKUP(A130,'_Holidays'!A130:C2235,3,FALSE)</f>
        <v>N</v>
      </c>
      <c r="H130" s="14">
        <v>12.8</v>
      </c>
      <c r="I130" s="14" t="str">
        <f>IFERROR(__xludf.DUMMYFUNCTION("SPARKLINE(H130,{""charttype"",""bar"";""color1"",""#00CCFF"";""max"",MAX($H$2:$H$2107)})"),"")</f>
        <v/>
      </c>
      <c r="J130" s="14">
        <v>18.7</v>
      </c>
      <c r="K130" s="14" t="str">
        <f>IFERROR(__xludf.DUMMYFUNCTION("SPARKLINE(J130,{""charttype"",""bar"";""color1"",""#FF0000"";""max"",MAX($J$2:$J$2107)})"),"")</f>
        <v/>
      </c>
      <c r="L130" s="14">
        <v>7.3</v>
      </c>
      <c r="M130" s="14" t="str">
        <f>IFERROR(__xludf.DUMMYFUNCTION("SPARKLINE(L130,{""charttype"",""bar"";""color1"",""#FF9900"";""max"",MAX($L$2:$L$2107)})"),"")</f>
        <v/>
      </c>
      <c r="N130" s="14">
        <v>0.0</v>
      </c>
      <c r="O130" s="14" t="str">
        <f>IFERROR(__xludf.DUMMYFUNCTION("SPARKLINE(N130,{""charttype"",""bar"";""color1"",""#0066CC"";""max"",MAX($N$2:$N$2107)})"),"")</f>
        <v/>
      </c>
      <c r="P130" s="58">
        <v>108377.1</v>
      </c>
      <c r="Q130" s="54">
        <v>19.60236</v>
      </c>
      <c r="R130" s="21">
        <f t="shared" si="5"/>
        <v>2124446.93</v>
      </c>
    </row>
    <row r="131">
      <c r="A131" s="53">
        <v>42134.0</v>
      </c>
      <c r="B131" s="67">
        <f t="shared" si="1"/>
        <v>1</v>
      </c>
      <c r="C131" s="14" t="str">
        <f t="shared" si="2"/>
        <v>May</v>
      </c>
      <c r="D131" s="52" t="str">
        <f t="shared" si="3"/>
        <v>2015</v>
      </c>
      <c r="E131" s="58">
        <f t="shared" si="4"/>
        <v>20</v>
      </c>
      <c r="F131" s="14" t="str">
        <f>VLOOKUP(A131,'_Holidays'!A131:B2236,2,FALSE)</f>
        <v>Y</v>
      </c>
      <c r="G131" s="51" t="str">
        <f>VLOOKUP(A131,'_Holidays'!A131:C2236,3,FALSE)</f>
        <v>N</v>
      </c>
      <c r="H131" s="14">
        <v>12.8</v>
      </c>
      <c r="I131" s="14" t="str">
        <f>IFERROR(__xludf.DUMMYFUNCTION("SPARKLINE(H131,{""charttype"",""bar"";""color1"",""#00CCFF"";""max"",MAX($H$2:$H$2107)})"),"")</f>
        <v/>
      </c>
      <c r="J131" s="14">
        <v>16.6</v>
      </c>
      <c r="K131" s="14" t="str">
        <f>IFERROR(__xludf.DUMMYFUNCTION("SPARKLINE(J131,{""charttype"",""bar"";""color1"",""#FF0000"";""max"",MAX($J$2:$J$2107)})"),"")</f>
        <v/>
      </c>
      <c r="L131" s="14">
        <v>5.9</v>
      </c>
      <c r="M131" s="14" t="str">
        <f>IFERROR(__xludf.DUMMYFUNCTION("SPARKLINE(L131,{""charttype"",""bar"";""color1"",""#FF9900"";""max"",MAX($L$2:$L$2107)})"),"")</f>
        <v/>
      </c>
      <c r="N131" s="14">
        <v>8.6</v>
      </c>
      <c r="O131" s="14" t="str">
        <f>IFERROR(__xludf.DUMMYFUNCTION("SPARKLINE(N131,{""charttype"",""bar"";""color1"",""#0066CC"";""max"",MAX($N$2:$N$2107)})"),"")</f>
        <v/>
      </c>
      <c r="P131" s="58">
        <v>103811.3</v>
      </c>
      <c r="Q131" s="54">
        <v>13.27984</v>
      </c>
      <c r="R131" s="21">
        <f t="shared" si="5"/>
        <v>1378597.454</v>
      </c>
    </row>
    <row r="132">
      <c r="A132" s="53">
        <v>42135.0</v>
      </c>
      <c r="B132" s="67">
        <f t="shared" si="1"/>
        <v>2</v>
      </c>
      <c r="C132" s="14" t="str">
        <f t="shared" si="2"/>
        <v>May</v>
      </c>
      <c r="D132" s="52" t="str">
        <f t="shared" si="3"/>
        <v>2015</v>
      </c>
      <c r="E132" s="58">
        <f t="shared" si="4"/>
        <v>20</v>
      </c>
      <c r="F132" s="14" t="str">
        <f>VLOOKUP(A132,'_Holidays'!A132:B2237,2,FALSE)</f>
        <v>Y</v>
      </c>
      <c r="G132" s="51" t="str">
        <f>VLOOKUP(A132,'_Holidays'!A132:C2237,3,FALSE)</f>
        <v>N</v>
      </c>
      <c r="H132" s="14">
        <v>12.4</v>
      </c>
      <c r="I132" s="14" t="str">
        <f>IFERROR(__xludf.DUMMYFUNCTION("SPARKLINE(H132,{""charttype"",""bar"";""color1"",""#00CCFF"";""max"",MAX($H$2:$H$2107)})"),"")</f>
        <v/>
      </c>
      <c r="J132" s="14">
        <v>15.9</v>
      </c>
      <c r="K132" s="14" t="str">
        <f>IFERROR(__xludf.DUMMYFUNCTION("SPARKLINE(J132,{""charttype"",""bar"";""color1"",""#FF0000"";""max"",MAX($J$2:$J$2107)})"),"")</f>
        <v/>
      </c>
      <c r="L132" s="14">
        <v>7.9</v>
      </c>
      <c r="M132" s="14" t="str">
        <f>IFERROR(__xludf.DUMMYFUNCTION("SPARKLINE(L132,{""charttype"",""bar"";""color1"",""#FF9900"";""max"",MAX($L$2:$L$2107)})"),"")</f>
        <v/>
      </c>
      <c r="N132" s="14">
        <v>2.6</v>
      </c>
      <c r="O132" s="14" t="str">
        <f>IFERROR(__xludf.DUMMYFUNCTION("SPARKLINE(N132,{""charttype"",""bar"";""color1"",""#0066CC"";""max"",MAX($N$2:$N$2107)})"),"")</f>
        <v/>
      </c>
      <c r="P132" s="58">
        <v>123740.2</v>
      </c>
      <c r="Q132" s="54">
        <v>28.47549</v>
      </c>
      <c r="R132" s="21">
        <f t="shared" si="5"/>
        <v>3523562.828</v>
      </c>
    </row>
    <row r="133">
      <c r="A133" s="53">
        <v>42136.0</v>
      </c>
      <c r="B133" s="67">
        <f t="shared" si="1"/>
        <v>3</v>
      </c>
      <c r="C133" s="14" t="str">
        <f t="shared" si="2"/>
        <v>May</v>
      </c>
      <c r="D133" s="52" t="str">
        <f t="shared" si="3"/>
        <v>2015</v>
      </c>
      <c r="E133" s="58">
        <f t="shared" si="4"/>
        <v>20</v>
      </c>
      <c r="F133" s="14" t="str">
        <f>VLOOKUP(A133,'_Holidays'!A133:B2238,2,FALSE)</f>
        <v>Y</v>
      </c>
      <c r="G133" s="51" t="str">
        <f>VLOOKUP(A133,'_Holidays'!A133:C2238,3,FALSE)</f>
        <v>N</v>
      </c>
      <c r="H133" s="14">
        <v>12.8</v>
      </c>
      <c r="I133" s="14" t="str">
        <f>IFERROR(__xludf.DUMMYFUNCTION("SPARKLINE(H133,{""charttype"",""bar"";""color1"",""#00CCFF"";""max"",MAX($H$2:$H$2107)})"),"")</f>
        <v/>
      </c>
      <c r="J133" s="14">
        <v>17.4</v>
      </c>
      <c r="K133" s="14" t="str">
        <f>IFERROR(__xludf.DUMMYFUNCTION("SPARKLINE(J133,{""charttype"",""bar"";""color1"",""#FF0000"";""max"",MAX($J$2:$J$2107)})"),"")</f>
        <v/>
      </c>
      <c r="L133" s="14">
        <v>5.9</v>
      </c>
      <c r="M133" s="14" t="str">
        <f>IFERROR(__xludf.DUMMYFUNCTION("SPARKLINE(L133,{""charttype"",""bar"";""color1"",""#FF9900"";""max"",MAX($L$2:$L$2107)})"),"")</f>
        <v/>
      </c>
      <c r="N133" s="14">
        <v>0.0</v>
      </c>
      <c r="O133" s="14" t="str">
        <f>IFERROR(__xludf.DUMMYFUNCTION("SPARKLINE(N133,{""charttype"",""bar"";""color1"",""#0066CC"";""max"",MAX($N$2:$N$2107)})"),"")</f>
        <v/>
      </c>
      <c r="P133" s="58">
        <v>129312.6</v>
      </c>
      <c r="Q133" s="54">
        <v>28.35536</v>
      </c>
      <c r="R133" s="21">
        <f t="shared" si="5"/>
        <v>3666705.326</v>
      </c>
    </row>
    <row r="134">
      <c r="A134" s="53">
        <v>42137.0</v>
      </c>
      <c r="B134" s="67">
        <f t="shared" si="1"/>
        <v>4</v>
      </c>
      <c r="C134" s="14" t="str">
        <f t="shared" si="2"/>
        <v>May</v>
      </c>
      <c r="D134" s="52" t="str">
        <f t="shared" si="3"/>
        <v>2015</v>
      </c>
      <c r="E134" s="58">
        <f t="shared" si="4"/>
        <v>20</v>
      </c>
      <c r="F134" s="14" t="str">
        <f>VLOOKUP(A134,'_Holidays'!A134:B2239,2,FALSE)</f>
        <v>Y</v>
      </c>
      <c r="G134" s="51" t="str">
        <f>VLOOKUP(A134,'_Holidays'!A134:C2239,3,FALSE)</f>
        <v>N</v>
      </c>
      <c r="H134" s="14">
        <v>6.3</v>
      </c>
      <c r="I134" s="14" t="str">
        <f>IFERROR(__xludf.DUMMYFUNCTION("SPARKLINE(H134,{""charttype"",""bar"";""color1"",""#00CCFF"";""max"",MAX($H$2:$H$2107)})"),"")</f>
        <v/>
      </c>
      <c r="J134" s="14">
        <v>12.8</v>
      </c>
      <c r="K134" s="14" t="str">
        <f>IFERROR(__xludf.DUMMYFUNCTION("SPARKLINE(J134,{""charttype"",""bar"";""color1"",""#FF0000"";""max"",MAX($J$2:$J$2107)})"),"")</f>
        <v/>
      </c>
      <c r="L134" s="14">
        <v>8.7</v>
      </c>
      <c r="M134" s="14" t="str">
        <f>IFERROR(__xludf.DUMMYFUNCTION("SPARKLINE(L134,{""charttype"",""bar"";""color1"",""#FF9900"";""max"",MAX($L$2:$L$2107)})"),"")</f>
        <v/>
      </c>
      <c r="N134" s="14">
        <v>6.8</v>
      </c>
      <c r="O134" s="14" t="str">
        <f>IFERROR(__xludf.DUMMYFUNCTION("SPARKLINE(N134,{""charttype"",""bar"";""color1"",""#0066CC"";""max"",MAX($N$2:$N$2107)})"),"")</f>
        <v/>
      </c>
      <c r="P134" s="58">
        <v>136903.3</v>
      </c>
      <c r="Q134" s="54">
        <v>33.6029</v>
      </c>
      <c r="R134" s="21">
        <f t="shared" si="5"/>
        <v>4600347.9</v>
      </c>
    </row>
    <row r="135">
      <c r="A135" s="53">
        <v>42138.0</v>
      </c>
      <c r="B135" s="67">
        <f t="shared" si="1"/>
        <v>5</v>
      </c>
      <c r="C135" s="14" t="str">
        <f t="shared" si="2"/>
        <v>May</v>
      </c>
      <c r="D135" s="52" t="str">
        <f t="shared" si="3"/>
        <v>2015</v>
      </c>
      <c r="E135" s="58">
        <f t="shared" si="4"/>
        <v>20</v>
      </c>
      <c r="F135" s="14" t="str">
        <f>VLOOKUP(A135,'_Holidays'!A135:B2240,2,FALSE)</f>
        <v>Y</v>
      </c>
      <c r="G135" s="51" t="str">
        <f>VLOOKUP(A135,'_Holidays'!A135:C2240,3,FALSE)</f>
        <v>N</v>
      </c>
      <c r="H135" s="14">
        <v>7.3</v>
      </c>
      <c r="I135" s="14" t="str">
        <f>IFERROR(__xludf.DUMMYFUNCTION("SPARKLINE(H135,{""charttype"",""bar"";""color1"",""#00CCFF"";""max"",MAX($H$2:$H$2107)})"),"")</f>
        <v/>
      </c>
      <c r="J135" s="14">
        <v>14.6</v>
      </c>
      <c r="K135" s="14" t="str">
        <f>IFERROR(__xludf.DUMMYFUNCTION("SPARKLINE(J135,{""charttype"",""bar"";""color1"",""#FF0000"";""max"",MAX($J$2:$J$2107)})"),"")</f>
        <v/>
      </c>
      <c r="L135" s="14">
        <v>6.7</v>
      </c>
      <c r="M135" s="14" t="str">
        <f>IFERROR(__xludf.DUMMYFUNCTION("SPARKLINE(L135,{""charttype"",""bar"";""color1"",""#FF9900"";""max"",MAX($L$2:$L$2107)})"),"")</f>
        <v/>
      </c>
      <c r="N135" s="14">
        <v>4.4</v>
      </c>
      <c r="O135" s="14" t="str">
        <f>IFERROR(__xludf.DUMMYFUNCTION("SPARKLINE(N135,{""charttype"",""bar"";""color1"",""#0066CC"";""max"",MAX($N$2:$N$2107)})"),"")</f>
        <v/>
      </c>
      <c r="P135" s="58">
        <v>135217.7</v>
      </c>
      <c r="Q135" s="54">
        <v>36.08498</v>
      </c>
      <c r="R135" s="21">
        <f t="shared" si="5"/>
        <v>4879328</v>
      </c>
    </row>
    <row r="136">
      <c r="A136" s="53">
        <v>42139.0</v>
      </c>
      <c r="B136" s="67">
        <f t="shared" si="1"/>
        <v>6</v>
      </c>
      <c r="C136" s="14" t="str">
        <f t="shared" si="2"/>
        <v>May</v>
      </c>
      <c r="D136" s="52" t="str">
        <f t="shared" si="3"/>
        <v>2015</v>
      </c>
      <c r="E136" s="58">
        <f t="shared" si="4"/>
        <v>20</v>
      </c>
      <c r="F136" s="14" t="str">
        <f>VLOOKUP(A136,'_Holidays'!A136:B2241,2,FALSE)</f>
        <v>Y</v>
      </c>
      <c r="G136" s="51" t="str">
        <f>VLOOKUP(A136,'_Holidays'!A136:C2241,3,FALSE)</f>
        <v>N</v>
      </c>
      <c r="H136" s="14">
        <v>11.5</v>
      </c>
      <c r="I136" s="14" t="str">
        <f>IFERROR(__xludf.DUMMYFUNCTION("SPARKLINE(H136,{""charttype"",""bar"";""color1"",""#00CCFF"";""max"",MAX($H$2:$H$2107)})"),"")</f>
        <v/>
      </c>
      <c r="J136" s="14">
        <v>14.5</v>
      </c>
      <c r="K136" s="14" t="str">
        <f>IFERROR(__xludf.DUMMYFUNCTION("SPARKLINE(J136,{""charttype"",""bar"";""color1"",""#FF0000"";""max"",MAX($J$2:$J$2107)})"),"")</f>
        <v/>
      </c>
      <c r="L136" s="14">
        <v>6.2</v>
      </c>
      <c r="M136" s="14" t="str">
        <f>IFERROR(__xludf.DUMMYFUNCTION("SPARKLINE(L136,{""charttype"",""bar"";""color1"",""#FF9900"";""max"",MAX($L$2:$L$2107)})"),"")</f>
        <v/>
      </c>
      <c r="N136" s="14">
        <v>1.8</v>
      </c>
      <c r="O136" s="14" t="str">
        <f>IFERROR(__xludf.DUMMYFUNCTION("SPARKLINE(N136,{""charttype"",""bar"";""color1"",""#0066CC"";""max"",MAX($N$2:$N$2107)})"),"")</f>
        <v/>
      </c>
      <c r="P136" s="58">
        <v>135172.4</v>
      </c>
      <c r="Q136" s="54">
        <v>32.8882</v>
      </c>
      <c r="R136" s="21">
        <f t="shared" si="5"/>
        <v>4445576.926</v>
      </c>
    </row>
    <row r="137">
      <c r="A137" s="53">
        <v>42140.0</v>
      </c>
      <c r="B137" s="67">
        <f t="shared" si="1"/>
        <v>7</v>
      </c>
      <c r="C137" s="14" t="str">
        <f t="shared" si="2"/>
        <v>May</v>
      </c>
      <c r="D137" s="52" t="str">
        <f t="shared" si="3"/>
        <v>2015</v>
      </c>
      <c r="E137" s="58">
        <f t="shared" si="4"/>
        <v>20</v>
      </c>
      <c r="F137" s="14" t="str">
        <f>VLOOKUP(A137,'_Holidays'!A137:B2242,2,FALSE)</f>
        <v>Y</v>
      </c>
      <c r="G137" s="51" t="str">
        <f>VLOOKUP(A137,'_Holidays'!A137:C2242,3,FALSE)</f>
        <v>N</v>
      </c>
      <c r="H137" s="14">
        <v>11.3</v>
      </c>
      <c r="I137" s="14" t="str">
        <f>IFERROR(__xludf.DUMMYFUNCTION("SPARKLINE(H137,{""charttype"",""bar"";""color1"",""#00CCFF"";""max"",MAX($H$2:$H$2107)})"),"")</f>
        <v/>
      </c>
      <c r="J137" s="14">
        <v>16.2</v>
      </c>
      <c r="K137" s="14" t="str">
        <f>IFERROR(__xludf.DUMMYFUNCTION("SPARKLINE(J137,{""charttype"",""bar"";""color1"",""#FF0000"";""max"",MAX($J$2:$J$2107)})"),"")</f>
        <v/>
      </c>
      <c r="L137" s="14">
        <v>10.4</v>
      </c>
      <c r="M137" s="14" t="str">
        <f>IFERROR(__xludf.DUMMYFUNCTION("SPARKLINE(L137,{""charttype"",""bar"";""color1"",""#FF9900"";""max"",MAX($L$2:$L$2107)})"),"")</f>
        <v/>
      </c>
      <c r="N137" s="14">
        <v>0.0</v>
      </c>
      <c r="O137" s="14" t="str">
        <f>IFERROR(__xludf.DUMMYFUNCTION("SPARKLINE(N137,{""charttype"",""bar"";""color1"",""#0066CC"";""max"",MAX($N$2:$N$2107)})"),"")</f>
        <v/>
      </c>
      <c r="P137" s="58">
        <v>117136.6</v>
      </c>
      <c r="Q137" s="54">
        <v>35.11936</v>
      </c>
      <c r="R137" s="21">
        <f t="shared" si="5"/>
        <v>4113762.425</v>
      </c>
    </row>
    <row r="138">
      <c r="A138" s="53">
        <v>42141.0</v>
      </c>
      <c r="B138" s="67">
        <f t="shared" si="1"/>
        <v>1</v>
      </c>
      <c r="C138" s="14" t="str">
        <f t="shared" si="2"/>
        <v>May</v>
      </c>
      <c r="D138" s="52" t="str">
        <f t="shared" si="3"/>
        <v>2015</v>
      </c>
      <c r="E138" s="58">
        <f t="shared" si="4"/>
        <v>21</v>
      </c>
      <c r="F138" s="14" t="str">
        <f>VLOOKUP(A138,'_Holidays'!A138:B2243,2,FALSE)</f>
        <v>Y</v>
      </c>
      <c r="G138" s="51" t="str">
        <f>VLOOKUP(A138,'_Holidays'!A138:C2243,3,FALSE)</f>
        <v>N</v>
      </c>
      <c r="H138" s="14">
        <v>7.4</v>
      </c>
      <c r="I138" s="14" t="str">
        <f>IFERROR(__xludf.DUMMYFUNCTION("SPARKLINE(H138,{""charttype"",""bar"";""color1"",""#00CCFF"";""max"",MAX($H$2:$H$2107)})"),"")</f>
        <v/>
      </c>
      <c r="J138" s="14">
        <v>20.5</v>
      </c>
      <c r="K138" s="14" t="str">
        <f>IFERROR(__xludf.DUMMYFUNCTION("SPARKLINE(J138,{""charttype"",""bar"";""color1"",""#FF0000"";""max"",MAX($J$2:$J$2107)})"),"")</f>
        <v/>
      </c>
      <c r="L138" s="14">
        <v>10.3</v>
      </c>
      <c r="M138" s="14" t="str">
        <f>IFERROR(__xludf.DUMMYFUNCTION("SPARKLINE(L138,{""charttype"",""bar"";""color1"",""#FF9900"";""max"",MAX($L$2:$L$2107)})"),"")</f>
        <v/>
      </c>
      <c r="N138" s="14">
        <v>0.0</v>
      </c>
      <c r="O138" s="14" t="str">
        <f>IFERROR(__xludf.DUMMYFUNCTION("SPARKLINE(N138,{""charttype"",""bar"";""color1"",""#0066CC"";""max"",MAX($N$2:$N$2107)})"),"")</f>
        <v/>
      </c>
      <c r="P138" s="58">
        <v>111897.1</v>
      </c>
      <c r="Q138" s="54">
        <v>30.5476</v>
      </c>
      <c r="R138" s="21">
        <f t="shared" si="5"/>
        <v>3418187.852</v>
      </c>
    </row>
    <row r="139">
      <c r="A139" s="53">
        <v>42142.0</v>
      </c>
      <c r="B139" s="67">
        <f t="shared" si="1"/>
        <v>2</v>
      </c>
      <c r="C139" s="14" t="str">
        <f t="shared" si="2"/>
        <v>May</v>
      </c>
      <c r="D139" s="52" t="str">
        <f t="shared" si="3"/>
        <v>2015</v>
      </c>
      <c r="E139" s="58">
        <f t="shared" si="4"/>
        <v>21</v>
      </c>
      <c r="F139" s="14" t="str">
        <f>VLOOKUP(A139,'_Holidays'!A139:B2244,2,FALSE)</f>
        <v>Y</v>
      </c>
      <c r="G139" s="51" t="str">
        <f>VLOOKUP(A139,'_Holidays'!A139:C2244,3,FALSE)</f>
        <v>N</v>
      </c>
      <c r="H139" s="14">
        <v>7.2</v>
      </c>
      <c r="I139" s="14" t="str">
        <f>IFERROR(__xludf.DUMMYFUNCTION("SPARKLINE(H139,{""charttype"",""bar"";""color1"",""#00CCFF"";""max"",MAX($H$2:$H$2107)})"),"")</f>
        <v/>
      </c>
      <c r="J139" s="14">
        <v>20.4</v>
      </c>
      <c r="K139" s="14" t="str">
        <f>IFERROR(__xludf.DUMMYFUNCTION("SPARKLINE(J139,{""charttype"",""bar"";""color1"",""#FF0000"";""max"",MAX($J$2:$J$2107)})"),"")</f>
        <v/>
      </c>
      <c r="L139" s="14">
        <v>10.2</v>
      </c>
      <c r="M139" s="14" t="str">
        <f>IFERROR(__xludf.DUMMYFUNCTION("SPARKLINE(L139,{""charttype"",""bar"";""color1"",""#FF9900"";""max"",MAX($L$2:$L$2107)})"),"")</f>
        <v/>
      </c>
      <c r="N139" s="14">
        <v>0.0</v>
      </c>
      <c r="O139" s="14" t="str">
        <f>IFERROR(__xludf.DUMMYFUNCTION("SPARKLINE(N139,{""charttype"",""bar"";""color1"",""#0066CC"";""max"",MAX($N$2:$N$2107)})"),"")</f>
        <v/>
      </c>
      <c r="P139" s="58">
        <v>127524.8</v>
      </c>
      <c r="Q139" s="54">
        <v>39.33371</v>
      </c>
      <c r="R139" s="21">
        <f t="shared" si="5"/>
        <v>5016023.501</v>
      </c>
    </row>
    <row r="140">
      <c r="A140" s="53">
        <v>42143.0</v>
      </c>
      <c r="B140" s="67">
        <f t="shared" si="1"/>
        <v>3</v>
      </c>
      <c r="C140" s="14" t="str">
        <f t="shared" si="2"/>
        <v>May</v>
      </c>
      <c r="D140" s="52" t="str">
        <f t="shared" si="3"/>
        <v>2015</v>
      </c>
      <c r="E140" s="58">
        <f t="shared" si="4"/>
        <v>21</v>
      </c>
      <c r="F140" s="14" t="str">
        <f>VLOOKUP(A140,'_Holidays'!A140:B2245,2,FALSE)</f>
        <v>Y</v>
      </c>
      <c r="G140" s="51" t="str">
        <f>VLOOKUP(A140,'_Holidays'!A140:C2245,3,FALSE)</f>
        <v>N</v>
      </c>
      <c r="H140" s="14">
        <v>9.9</v>
      </c>
      <c r="I140" s="14" t="str">
        <f>IFERROR(__xludf.DUMMYFUNCTION("SPARKLINE(H140,{""charttype"",""bar"";""color1"",""#00CCFF"";""max"",MAX($H$2:$H$2107)})"),"")</f>
        <v/>
      </c>
      <c r="J140" s="14">
        <v>16.2</v>
      </c>
      <c r="K140" s="14" t="str">
        <f>IFERROR(__xludf.DUMMYFUNCTION("SPARKLINE(J140,{""charttype"",""bar"";""color1"",""#FF0000"";""max"",MAX($J$2:$J$2107)})"),"")</f>
        <v/>
      </c>
      <c r="L140" s="14">
        <v>3.2</v>
      </c>
      <c r="M140" s="14" t="str">
        <f>IFERROR(__xludf.DUMMYFUNCTION("SPARKLINE(L140,{""charttype"",""bar"";""color1"",""#FF9900"";""max"",MAX($L$2:$L$2107)})"),"")</f>
        <v/>
      </c>
      <c r="N140" s="14">
        <v>0.0</v>
      </c>
      <c r="O140" s="14" t="str">
        <f>IFERROR(__xludf.DUMMYFUNCTION("SPARKLINE(N140,{""charttype"",""bar"";""color1"",""#0066CC"";""max"",MAX($N$2:$N$2107)})"),"")</f>
        <v/>
      </c>
      <c r="P140" s="58">
        <v>133235.5</v>
      </c>
      <c r="Q140" s="54">
        <v>34.03832</v>
      </c>
      <c r="R140" s="21">
        <f t="shared" si="5"/>
        <v>4535112.584</v>
      </c>
    </row>
    <row r="141">
      <c r="A141" s="53">
        <v>42144.0</v>
      </c>
      <c r="B141" s="67">
        <f t="shared" si="1"/>
        <v>4</v>
      </c>
      <c r="C141" s="14" t="str">
        <f t="shared" si="2"/>
        <v>May</v>
      </c>
      <c r="D141" s="52" t="str">
        <f t="shared" si="3"/>
        <v>2015</v>
      </c>
      <c r="E141" s="58">
        <f t="shared" si="4"/>
        <v>21</v>
      </c>
      <c r="F141" s="14" t="str">
        <f>VLOOKUP(A141,'_Holidays'!A141:B2246,2,FALSE)</f>
        <v>Y</v>
      </c>
      <c r="G141" s="51" t="str">
        <f>VLOOKUP(A141,'_Holidays'!A141:C2246,3,FALSE)</f>
        <v>N</v>
      </c>
      <c r="H141" s="14">
        <v>13.6</v>
      </c>
      <c r="I141" s="14" t="str">
        <f>IFERROR(__xludf.DUMMYFUNCTION("SPARKLINE(H141,{""charttype"",""bar"";""color1"",""#00CCFF"";""max"",MAX($H$2:$H$2107)})"),"")</f>
        <v/>
      </c>
      <c r="J141" s="14">
        <v>18.1</v>
      </c>
      <c r="K141" s="14" t="str">
        <f>IFERROR(__xludf.DUMMYFUNCTION("SPARKLINE(J141,{""charttype"",""bar"";""color1"",""#FF0000"";""max"",MAX($J$2:$J$2107)})"),"")</f>
        <v/>
      </c>
      <c r="L141" s="14">
        <v>6.0</v>
      </c>
      <c r="M141" s="14" t="str">
        <f>IFERROR(__xludf.DUMMYFUNCTION("SPARKLINE(L141,{""charttype"",""bar"";""color1"",""#FF9900"";""max"",MAX($L$2:$L$2107)})"),"")</f>
        <v/>
      </c>
      <c r="N141" s="14">
        <v>2.4</v>
      </c>
      <c r="O141" s="14" t="str">
        <f>IFERROR(__xludf.DUMMYFUNCTION("SPARKLINE(N141,{""charttype"",""bar"";""color1"",""#0066CC"";""max"",MAX($N$2:$N$2107)})"),"")</f>
        <v/>
      </c>
      <c r="P141" s="58">
        <v>127522.7</v>
      </c>
      <c r="Q141" s="54">
        <v>30.97609</v>
      </c>
      <c r="R141" s="21">
        <f t="shared" si="5"/>
        <v>3950154.632</v>
      </c>
    </row>
    <row r="142">
      <c r="A142" s="53">
        <v>42145.0</v>
      </c>
      <c r="B142" s="67">
        <f t="shared" si="1"/>
        <v>5</v>
      </c>
      <c r="C142" s="14" t="str">
        <f t="shared" si="2"/>
        <v>May</v>
      </c>
      <c r="D142" s="52" t="str">
        <f t="shared" si="3"/>
        <v>2015</v>
      </c>
      <c r="E142" s="58">
        <f t="shared" si="4"/>
        <v>21</v>
      </c>
      <c r="F142" s="14" t="str">
        <f>VLOOKUP(A142,'_Holidays'!A142:B2247,2,FALSE)</f>
        <v>Y</v>
      </c>
      <c r="G142" s="51" t="str">
        <f>VLOOKUP(A142,'_Holidays'!A142:C2247,3,FALSE)</f>
        <v>N</v>
      </c>
      <c r="H142" s="14">
        <v>10.3</v>
      </c>
      <c r="I142" s="14" t="str">
        <f>IFERROR(__xludf.DUMMYFUNCTION("SPARKLINE(H142,{""charttype"",""bar"";""color1"",""#00CCFF"";""max"",MAX($H$2:$H$2107)})"),"")</f>
        <v/>
      </c>
      <c r="J142" s="14">
        <v>13.6</v>
      </c>
      <c r="K142" s="14" t="str">
        <f>IFERROR(__xludf.DUMMYFUNCTION("SPARKLINE(J142,{""charttype"",""bar"";""color1"",""#FF0000"";""max"",MAX($J$2:$J$2107)})"),"")</f>
        <v/>
      </c>
      <c r="L142" s="14">
        <v>3.5</v>
      </c>
      <c r="M142" s="14" t="str">
        <f>IFERROR(__xludf.DUMMYFUNCTION("SPARKLINE(L142,{""charttype"",""bar"";""color1"",""#FF9900"";""max"",MAX($L$2:$L$2107)})"),"")</f>
        <v/>
      </c>
      <c r="N142" s="14">
        <v>6.2</v>
      </c>
      <c r="O142" s="14" t="str">
        <f>IFERROR(__xludf.DUMMYFUNCTION("SPARKLINE(N142,{""charttype"",""bar"";""color1"",""#0066CC"";""max"",MAX($N$2:$N$2107)})"),"")</f>
        <v/>
      </c>
      <c r="P142" s="58">
        <v>135361.2</v>
      </c>
      <c r="Q142" s="54">
        <v>35.622</v>
      </c>
      <c r="R142" s="21">
        <f t="shared" si="5"/>
        <v>4821836.666</v>
      </c>
    </row>
    <row r="143">
      <c r="A143" s="53">
        <v>42146.0</v>
      </c>
      <c r="B143" s="67">
        <f t="shared" si="1"/>
        <v>6</v>
      </c>
      <c r="C143" s="14" t="str">
        <f t="shared" si="2"/>
        <v>May</v>
      </c>
      <c r="D143" s="52" t="str">
        <f t="shared" si="3"/>
        <v>2015</v>
      </c>
      <c r="E143" s="58">
        <f t="shared" si="4"/>
        <v>21</v>
      </c>
      <c r="F143" s="14" t="str">
        <f>VLOOKUP(A143,'_Holidays'!A143:B2248,2,FALSE)</f>
        <v>Y</v>
      </c>
      <c r="G143" s="51" t="str">
        <f>VLOOKUP(A143,'_Holidays'!A143:C2248,3,FALSE)</f>
        <v>N</v>
      </c>
      <c r="H143" s="14">
        <v>9.1</v>
      </c>
      <c r="I143" s="14" t="str">
        <f>IFERROR(__xludf.DUMMYFUNCTION("SPARKLINE(H143,{""charttype"",""bar"";""color1"",""#00CCFF"";""max"",MAX($H$2:$H$2107)})"),"")</f>
        <v/>
      </c>
      <c r="J143" s="14">
        <v>14.1</v>
      </c>
      <c r="K143" s="14" t="str">
        <f>IFERROR(__xludf.DUMMYFUNCTION("SPARKLINE(J143,{""charttype"",""bar"";""color1"",""#FF0000"";""max"",MAX($J$2:$J$2107)})"),"")</f>
        <v/>
      </c>
      <c r="L143" s="14">
        <v>6.7</v>
      </c>
      <c r="M143" s="14" t="str">
        <f>IFERROR(__xludf.DUMMYFUNCTION("SPARKLINE(L143,{""charttype"",""bar"";""color1"",""#FF9900"";""max"",MAX($L$2:$L$2107)})"),"")</f>
        <v/>
      </c>
      <c r="N143" s="14">
        <v>0.4</v>
      </c>
      <c r="O143" s="14" t="str">
        <f>IFERROR(__xludf.DUMMYFUNCTION("SPARKLINE(N143,{""charttype"",""bar"";""color1"",""#0066CC"";""max"",MAX($N$2:$N$2107)})"),"")</f>
        <v/>
      </c>
      <c r="P143" s="58">
        <v>133422.5</v>
      </c>
      <c r="Q143" s="54">
        <v>34.61411</v>
      </c>
      <c r="R143" s="21">
        <f t="shared" si="5"/>
        <v>4618301.091</v>
      </c>
    </row>
    <row r="144">
      <c r="A144" s="53">
        <v>42147.0</v>
      </c>
      <c r="B144" s="67">
        <f t="shared" si="1"/>
        <v>7</v>
      </c>
      <c r="C144" s="14" t="str">
        <f t="shared" si="2"/>
        <v>May</v>
      </c>
      <c r="D144" s="52" t="str">
        <f t="shared" si="3"/>
        <v>2015</v>
      </c>
      <c r="E144" s="58">
        <f t="shared" si="4"/>
        <v>21</v>
      </c>
      <c r="F144" s="14" t="str">
        <f>VLOOKUP(A144,'_Holidays'!A144:B2249,2,FALSE)</f>
        <v>Y</v>
      </c>
      <c r="G144" s="51" t="str">
        <f>VLOOKUP(A144,'_Holidays'!A144:C2249,3,FALSE)</f>
        <v>N</v>
      </c>
      <c r="H144" s="14">
        <v>10.4</v>
      </c>
      <c r="I144" s="14" t="str">
        <f>IFERROR(__xludf.DUMMYFUNCTION("SPARKLINE(H144,{""charttype"",""bar"";""color1"",""#00CCFF"";""max"",MAX($H$2:$H$2107)})"),"")</f>
        <v/>
      </c>
      <c r="J144" s="14">
        <v>13.3</v>
      </c>
      <c r="K144" s="14" t="str">
        <f>IFERROR(__xludf.DUMMYFUNCTION("SPARKLINE(J144,{""charttype"",""bar"";""color1"",""#FF0000"";""max"",MAX($J$2:$J$2107)})"),"")</f>
        <v/>
      </c>
      <c r="L144" s="14">
        <v>7.7</v>
      </c>
      <c r="M144" s="14" t="str">
        <f>IFERROR(__xludf.DUMMYFUNCTION("SPARKLINE(L144,{""charttype"",""bar"";""color1"",""#FF9900"";""max"",MAX($L$2:$L$2107)})"),"")</f>
        <v/>
      </c>
      <c r="N144" s="14">
        <v>0.0</v>
      </c>
      <c r="O144" s="14" t="str">
        <f>IFERROR(__xludf.DUMMYFUNCTION("SPARKLINE(N144,{""charttype"",""bar"";""color1"",""#0066CC"";""max"",MAX($N$2:$N$2107)})"),"")</f>
        <v/>
      </c>
      <c r="P144" s="58">
        <v>119331.9</v>
      </c>
      <c r="Q144" s="54">
        <v>31.22698</v>
      </c>
      <c r="R144" s="21">
        <f t="shared" si="5"/>
        <v>3726374.855</v>
      </c>
    </row>
    <row r="145">
      <c r="A145" s="53">
        <v>42148.0</v>
      </c>
      <c r="B145" s="67">
        <f t="shared" si="1"/>
        <v>1</v>
      </c>
      <c r="C145" s="14" t="str">
        <f t="shared" si="2"/>
        <v>May</v>
      </c>
      <c r="D145" s="52" t="str">
        <f t="shared" si="3"/>
        <v>2015</v>
      </c>
      <c r="E145" s="58">
        <f t="shared" si="4"/>
        <v>22</v>
      </c>
      <c r="F145" s="14" t="str">
        <f>VLOOKUP(A145,'_Holidays'!A145:B2250,2,FALSE)</f>
        <v>Y</v>
      </c>
      <c r="G145" s="51" t="str">
        <f>VLOOKUP(A145,'_Holidays'!A145:C2250,3,FALSE)</f>
        <v>N</v>
      </c>
      <c r="H145" s="14">
        <v>6.0</v>
      </c>
      <c r="I145" s="14" t="str">
        <f>IFERROR(__xludf.DUMMYFUNCTION("SPARKLINE(H145,{""charttype"",""bar"";""color1"",""#00CCFF"";""max"",MAX($H$2:$H$2107)})"),"")</f>
        <v/>
      </c>
      <c r="J145" s="14">
        <v>15.6</v>
      </c>
      <c r="K145" s="14" t="str">
        <f>IFERROR(__xludf.DUMMYFUNCTION("SPARKLINE(J145,{""charttype"",""bar"";""color1"",""#FF0000"";""max"",MAX($J$2:$J$2107)})"),"")</f>
        <v/>
      </c>
      <c r="L145" s="14">
        <v>8.6</v>
      </c>
      <c r="M145" s="14" t="str">
        <f>IFERROR(__xludf.DUMMYFUNCTION("SPARKLINE(L145,{""charttype"",""bar"";""color1"",""#FF9900"";""max"",MAX($L$2:$L$2107)})"),"")</f>
        <v/>
      </c>
      <c r="N145" s="14">
        <v>0.0</v>
      </c>
      <c r="O145" s="14" t="str">
        <f>IFERROR(__xludf.DUMMYFUNCTION("SPARKLINE(N145,{""charttype"",""bar"";""color1"",""#0066CC"";""max"",MAX($N$2:$N$2107)})"),"")</f>
        <v/>
      </c>
      <c r="P145" s="58">
        <v>118783.1</v>
      </c>
      <c r="Q145" s="54">
        <v>31.49326</v>
      </c>
      <c r="R145" s="21">
        <f t="shared" si="5"/>
        <v>3740867.052</v>
      </c>
    </row>
    <row r="146">
      <c r="A146" s="53">
        <v>42149.0</v>
      </c>
      <c r="B146" s="67">
        <f t="shared" si="1"/>
        <v>2</v>
      </c>
      <c r="C146" s="14" t="str">
        <f t="shared" si="2"/>
        <v>May</v>
      </c>
      <c r="D146" s="52" t="str">
        <f t="shared" si="3"/>
        <v>2015</v>
      </c>
      <c r="E146" s="58">
        <f t="shared" si="4"/>
        <v>22</v>
      </c>
      <c r="F146" s="14" t="str">
        <f>VLOOKUP(A146,'_Holidays'!A146:B2251,2,FALSE)</f>
        <v>Y</v>
      </c>
      <c r="G146" s="51" t="str">
        <f>VLOOKUP(A146,'_Holidays'!A146:C2251,3,FALSE)</f>
        <v>N</v>
      </c>
      <c r="H146" s="14">
        <v>7.4</v>
      </c>
      <c r="I146" s="14" t="str">
        <f>IFERROR(__xludf.DUMMYFUNCTION("SPARKLINE(H146,{""charttype"",""bar"";""color1"",""#00CCFF"";""max"",MAX($H$2:$H$2107)})"),"")</f>
        <v/>
      </c>
      <c r="J146" s="14">
        <v>17.1</v>
      </c>
      <c r="K146" s="14" t="str">
        <f>IFERROR(__xludf.DUMMYFUNCTION("SPARKLINE(J146,{""charttype"",""bar"";""color1"",""#FF0000"";""max"",MAX($J$2:$J$2107)})"),"")</f>
        <v/>
      </c>
      <c r="L146" s="14">
        <v>8.1</v>
      </c>
      <c r="M146" s="14" t="str">
        <f>IFERROR(__xludf.DUMMYFUNCTION("SPARKLINE(L146,{""charttype"",""bar"";""color1"",""#FF9900"";""max"",MAX($L$2:$L$2107)})"),"")</f>
        <v/>
      </c>
      <c r="N146" s="14">
        <v>0.0</v>
      </c>
      <c r="O146" s="14" t="str">
        <f>IFERROR(__xludf.DUMMYFUNCTION("SPARKLINE(N146,{""charttype"",""bar"";""color1"",""#0066CC"";""max"",MAX($N$2:$N$2107)})"),"")</f>
        <v/>
      </c>
      <c r="P146" s="58">
        <v>136690.9</v>
      </c>
      <c r="Q146" s="54">
        <v>51.61033</v>
      </c>
      <c r="R146" s="21">
        <f t="shared" si="5"/>
        <v>7054662.457</v>
      </c>
    </row>
    <row r="147">
      <c r="A147" s="53">
        <v>42150.0</v>
      </c>
      <c r="B147" s="67">
        <f t="shared" si="1"/>
        <v>3</v>
      </c>
      <c r="C147" s="14" t="str">
        <f t="shared" si="2"/>
        <v>May</v>
      </c>
      <c r="D147" s="52" t="str">
        <f t="shared" si="3"/>
        <v>2015</v>
      </c>
      <c r="E147" s="58">
        <f t="shared" si="4"/>
        <v>22</v>
      </c>
      <c r="F147" s="14" t="str">
        <f>VLOOKUP(A147,'_Holidays'!A147:B2252,2,FALSE)</f>
        <v>Y</v>
      </c>
      <c r="G147" s="51" t="str">
        <f>VLOOKUP(A147,'_Holidays'!A147:C2252,3,FALSE)</f>
        <v>N</v>
      </c>
      <c r="H147" s="14">
        <v>5.4</v>
      </c>
      <c r="I147" s="14" t="str">
        <f>IFERROR(__xludf.DUMMYFUNCTION("SPARKLINE(H147,{""charttype"",""bar"";""color1"",""#00CCFF"";""max"",MAX($H$2:$H$2107)})"),"")</f>
        <v/>
      </c>
      <c r="J147" s="14">
        <v>15.6</v>
      </c>
      <c r="K147" s="14" t="str">
        <f>IFERROR(__xludf.DUMMYFUNCTION("SPARKLINE(J147,{""charttype"",""bar"";""color1"",""#FF0000"";""max"",MAX($J$2:$J$2107)})"),"")</f>
        <v/>
      </c>
      <c r="L147" s="14">
        <v>6.8</v>
      </c>
      <c r="M147" s="14" t="str">
        <f>IFERROR(__xludf.DUMMYFUNCTION("SPARKLINE(L147,{""charttype"",""bar"";""color1"",""#FF9900"";""max"",MAX($L$2:$L$2107)})"),"")</f>
        <v/>
      </c>
      <c r="N147" s="14">
        <v>0.0</v>
      </c>
      <c r="O147" s="14" t="str">
        <f>IFERROR(__xludf.DUMMYFUNCTION("SPARKLINE(N147,{""charttype"",""bar"";""color1"",""#0066CC"";""max"",MAX($N$2:$N$2107)})"),"")</f>
        <v/>
      </c>
      <c r="P147" s="58">
        <v>140887.0</v>
      </c>
      <c r="Q147" s="54">
        <v>46.40181</v>
      </c>
      <c r="R147" s="21">
        <f t="shared" si="5"/>
        <v>6537411.805</v>
      </c>
    </row>
    <row r="148">
      <c r="A148" s="53">
        <v>42151.0</v>
      </c>
      <c r="B148" s="67">
        <f t="shared" si="1"/>
        <v>4</v>
      </c>
      <c r="C148" s="14" t="str">
        <f t="shared" si="2"/>
        <v>May</v>
      </c>
      <c r="D148" s="52" t="str">
        <f t="shared" si="3"/>
        <v>2015</v>
      </c>
      <c r="E148" s="58">
        <f t="shared" si="4"/>
        <v>22</v>
      </c>
      <c r="F148" s="14" t="str">
        <f>VLOOKUP(A148,'_Holidays'!A148:B2253,2,FALSE)</f>
        <v>Y</v>
      </c>
      <c r="G148" s="51" t="str">
        <f>VLOOKUP(A148,'_Holidays'!A148:C2253,3,FALSE)</f>
        <v>N</v>
      </c>
      <c r="H148" s="14">
        <v>7.9</v>
      </c>
      <c r="I148" s="14" t="str">
        <f>IFERROR(__xludf.DUMMYFUNCTION("SPARKLINE(H148,{""charttype"",""bar"";""color1"",""#00CCFF"";""max"",MAX($H$2:$H$2107)})"),"")</f>
        <v/>
      </c>
      <c r="J148" s="14">
        <v>18.7</v>
      </c>
      <c r="K148" s="14" t="str">
        <f>IFERROR(__xludf.DUMMYFUNCTION("SPARKLINE(J148,{""charttype"",""bar"";""color1"",""#FF0000"";""max"",MAX($J$2:$J$2107)})"),"")</f>
        <v/>
      </c>
      <c r="L148" s="14">
        <v>7.4</v>
      </c>
      <c r="M148" s="14" t="str">
        <f>IFERROR(__xludf.DUMMYFUNCTION("SPARKLINE(L148,{""charttype"",""bar"";""color1"",""#FF9900"";""max"",MAX($L$2:$L$2107)})"),"")</f>
        <v/>
      </c>
      <c r="N148" s="14">
        <v>0.0</v>
      </c>
      <c r="O148" s="14" t="str">
        <f>IFERROR(__xludf.DUMMYFUNCTION("SPARKLINE(N148,{""charttype"",""bar"";""color1"",""#0066CC"";""max"",MAX($N$2:$N$2107)})"),"")</f>
        <v/>
      </c>
      <c r="P148" s="58">
        <v>133103.4</v>
      </c>
      <c r="Q148" s="54">
        <v>29.88407</v>
      </c>
      <c r="R148" s="21">
        <f t="shared" si="5"/>
        <v>3977671.323</v>
      </c>
    </row>
    <row r="149">
      <c r="A149" s="53">
        <v>42152.0</v>
      </c>
      <c r="B149" s="67">
        <f t="shared" si="1"/>
        <v>5</v>
      </c>
      <c r="C149" s="14" t="str">
        <f t="shared" si="2"/>
        <v>May</v>
      </c>
      <c r="D149" s="52" t="str">
        <f t="shared" si="3"/>
        <v>2015</v>
      </c>
      <c r="E149" s="58">
        <f t="shared" si="4"/>
        <v>22</v>
      </c>
      <c r="F149" s="14" t="str">
        <f>VLOOKUP(A149,'_Holidays'!A149:B2254,2,FALSE)</f>
        <v>Y</v>
      </c>
      <c r="G149" s="51" t="str">
        <f>VLOOKUP(A149,'_Holidays'!A149:C2254,3,FALSE)</f>
        <v>N</v>
      </c>
      <c r="H149" s="14">
        <v>13.1</v>
      </c>
      <c r="I149" s="14" t="str">
        <f>IFERROR(__xludf.DUMMYFUNCTION("SPARKLINE(H149,{""charttype"",""bar"";""color1"",""#00CCFF"";""max"",MAX($H$2:$H$2107)})"),"")</f>
        <v/>
      </c>
      <c r="J149" s="14">
        <v>19.7</v>
      </c>
      <c r="K149" s="14" t="str">
        <f>IFERROR(__xludf.DUMMYFUNCTION("SPARKLINE(J149,{""charttype"",""bar"";""color1"",""#FF0000"";""max"",MAX($J$2:$J$2107)})"),"")</f>
        <v/>
      </c>
      <c r="L149" s="14">
        <v>8.4</v>
      </c>
      <c r="M149" s="14" t="str">
        <f>IFERROR(__xludf.DUMMYFUNCTION("SPARKLINE(L149,{""charttype"",""bar"";""color1"",""#FF9900"";""max"",MAX($L$2:$L$2107)})"),"")</f>
        <v/>
      </c>
      <c r="N149" s="14">
        <v>0.0</v>
      </c>
      <c r="O149" s="14" t="str">
        <f>IFERROR(__xludf.DUMMYFUNCTION("SPARKLINE(N149,{""charttype"",""bar"";""color1"",""#0066CC"";""max"",MAX($N$2:$N$2107)})"),"")</f>
        <v/>
      </c>
      <c r="P149" s="58">
        <v>127900.2</v>
      </c>
      <c r="Q149" s="54">
        <v>26.09689</v>
      </c>
      <c r="R149" s="21">
        <f t="shared" si="5"/>
        <v>3337797.45</v>
      </c>
    </row>
    <row r="150">
      <c r="A150" s="53">
        <v>42153.0</v>
      </c>
      <c r="B150" s="67">
        <f t="shared" si="1"/>
        <v>6</v>
      </c>
      <c r="C150" s="14" t="str">
        <f t="shared" si="2"/>
        <v>May</v>
      </c>
      <c r="D150" s="52" t="str">
        <f t="shared" si="3"/>
        <v>2015</v>
      </c>
      <c r="E150" s="58">
        <f t="shared" si="4"/>
        <v>22</v>
      </c>
      <c r="F150" s="14" t="str">
        <f>VLOOKUP(A150,'_Holidays'!A150:B2255,2,FALSE)</f>
        <v>Y</v>
      </c>
      <c r="G150" s="51" t="str">
        <f>VLOOKUP(A150,'_Holidays'!A150:C2255,3,FALSE)</f>
        <v>N</v>
      </c>
      <c r="H150" s="14">
        <v>9.5</v>
      </c>
      <c r="I150" s="14" t="str">
        <f>IFERROR(__xludf.DUMMYFUNCTION("SPARKLINE(H150,{""charttype"",""bar"";""color1"",""#00CCFF"";""max"",MAX($H$2:$H$2107)})"),"")</f>
        <v/>
      </c>
      <c r="J150" s="14">
        <v>15.8</v>
      </c>
      <c r="K150" s="14" t="str">
        <f>IFERROR(__xludf.DUMMYFUNCTION("SPARKLINE(J150,{""charttype"",""bar"";""color1"",""#FF0000"";""max"",MAX($J$2:$J$2107)})"),"")</f>
        <v/>
      </c>
      <c r="L150" s="14">
        <v>6.6</v>
      </c>
      <c r="M150" s="14" t="str">
        <f>IFERROR(__xludf.DUMMYFUNCTION("SPARKLINE(L150,{""charttype"",""bar"";""color1"",""#FF9900"";""max"",MAX($L$2:$L$2107)})"),"")</f>
        <v/>
      </c>
      <c r="N150" s="14">
        <v>0.0</v>
      </c>
      <c r="O150" s="14" t="str">
        <f>IFERROR(__xludf.DUMMYFUNCTION("SPARKLINE(N150,{""charttype"",""bar"";""color1"",""#0066CC"";""max"",MAX($N$2:$N$2107)})"),"")</f>
        <v/>
      </c>
      <c r="P150" s="58">
        <v>132338.9</v>
      </c>
      <c r="Q150" s="54">
        <v>29.80358</v>
      </c>
      <c r="R150" s="21">
        <f t="shared" si="5"/>
        <v>3944172.993</v>
      </c>
    </row>
    <row r="151">
      <c r="A151" s="53">
        <v>42154.0</v>
      </c>
      <c r="B151" s="67">
        <f t="shared" si="1"/>
        <v>7</v>
      </c>
      <c r="C151" s="14" t="str">
        <f t="shared" si="2"/>
        <v>May</v>
      </c>
      <c r="D151" s="52" t="str">
        <f t="shared" si="3"/>
        <v>2015</v>
      </c>
      <c r="E151" s="58">
        <f t="shared" si="4"/>
        <v>22</v>
      </c>
      <c r="F151" s="14" t="str">
        <f>VLOOKUP(A151,'_Holidays'!A151:B2256,2,FALSE)</f>
        <v>Y</v>
      </c>
      <c r="G151" s="51" t="str">
        <f>VLOOKUP(A151,'_Holidays'!A151:C2256,3,FALSE)</f>
        <v>N</v>
      </c>
      <c r="H151" s="14">
        <v>11.0</v>
      </c>
      <c r="I151" s="14" t="str">
        <f>IFERROR(__xludf.DUMMYFUNCTION("SPARKLINE(H151,{""charttype"",""bar"";""color1"",""#00CCFF"";""max"",MAX($H$2:$H$2107)})"),"")</f>
        <v/>
      </c>
      <c r="J151" s="14">
        <v>17.3</v>
      </c>
      <c r="K151" s="14" t="str">
        <f>IFERROR(__xludf.DUMMYFUNCTION("SPARKLINE(J151,{""charttype"",""bar"";""color1"",""#FF0000"";""max"",MAX($J$2:$J$2107)})"),"")</f>
        <v/>
      </c>
      <c r="L151" s="14">
        <v>8.0</v>
      </c>
      <c r="M151" s="14" t="str">
        <f>IFERROR(__xludf.DUMMYFUNCTION("SPARKLINE(L151,{""charttype"",""bar"";""color1"",""#FF9900"";""max"",MAX($L$2:$L$2107)})"),"")</f>
        <v/>
      </c>
      <c r="N151" s="14">
        <v>0.0</v>
      </c>
      <c r="O151" s="14" t="str">
        <f>IFERROR(__xludf.DUMMYFUNCTION("SPARKLINE(N151,{""charttype"",""bar"";""color1"",""#0066CC"";""max"",MAX($N$2:$N$2107)})"),"")</f>
        <v/>
      </c>
      <c r="P151" s="58">
        <v>114669.8</v>
      </c>
      <c r="Q151" s="54">
        <v>19.04883</v>
      </c>
      <c r="R151" s="21">
        <f t="shared" si="5"/>
        <v>2184325.526</v>
      </c>
    </row>
    <row r="152">
      <c r="A152" s="53">
        <v>42155.0</v>
      </c>
      <c r="B152" s="67">
        <f t="shared" si="1"/>
        <v>1</v>
      </c>
      <c r="C152" s="14" t="str">
        <f t="shared" si="2"/>
        <v>May</v>
      </c>
      <c r="D152" s="52" t="str">
        <f t="shared" si="3"/>
        <v>2015</v>
      </c>
      <c r="E152" s="58">
        <f t="shared" si="4"/>
        <v>23</v>
      </c>
      <c r="F152" s="14" t="str">
        <f>VLOOKUP(A152,'_Holidays'!A152:B2257,2,FALSE)</f>
        <v>Y</v>
      </c>
      <c r="G152" s="51" t="str">
        <f>VLOOKUP(A152,'_Holidays'!A152:C2257,3,FALSE)</f>
        <v>N</v>
      </c>
      <c r="H152" s="14">
        <v>12.3</v>
      </c>
      <c r="I152" s="14" t="str">
        <f>IFERROR(__xludf.DUMMYFUNCTION("SPARKLINE(H152,{""charttype"",""bar"";""color1"",""#00CCFF"";""max"",MAX($H$2:$H$2107)})"),"")</f>
        <v/>
      </c>
      <c r="J152" s="14">
        <v>16.8</v>
      </c>
      <c r="K152" s="14" t="str">
        <f>IFERROR(__xludf.DUMMYFUNCTION("SPARKLINE(J152,{""charttype"",""bar"";""color1"",""#FF0000"";""max"",MAX($J$2:$J$2107)})"),"")</f>
        <v/>
      </c>
      <c r="L152" s="14">
        <v>4.9</v>
      </c>
      <c r="M152" s="14" t="str">
        <f>IFERROR(__xludf.DUMMYFUNCTION("SPARKLINE(L152,{""charttype"",""bar"";""color1"",""#FF9900"";""max"",MAX($L$2:$L$2107)})"),"")</f>
        <v/>
      </c>
      <c r="N152" s="14">
        <v>0.0</v>
      </c>
      <c r="O152" s="14" t="str">
        <f>IFERROR(__xludf.DUMMYFUNCTION("SPARKLINE(N152,{""charttype"",""bar"";""color1"",""#0066CC"";""max"",MAX($N$2:$N$2107)})"),"")</f>
        <v/>
      </c>
      <c r="P152" s="58">
        <v>113261.3</v>
      </c>
      <c r="Q152" s="54">
        <v>18.57271</v>
      </c>
      <c r="R152" s="21">
        <f t="shared" si="5"/>
        <v>2103569.279</v>
      </c>
    </row>
    <row r="153">
      <c r="A153" s="53">
        <v>42156.0</v>
      </c>
      <c r="B153" s="67">
        <f t="shared" si="1"/>
        <v>2</v>
      </c>
      <c r="C153" s="14" t="str">
        <f t="shared" si="2"/>
        <v>June</v>
      </c>
      <c r="D153" s="52" t="str">
        <f t="shared" si="3"/>
        <v>2015</v>
      </c>
      <c r="E153" s="58">
        <f t="shared" si="4"/>
        <v>23</v>
      </c>
      <c r="F153" s="14" t="str">
        <f>VLOOKUP(A153,'_Holidays'!A153:B2258,2,FALSE)</f>
        <v>Y</v>
      </c>
      <c r="G153" s="51" t="str">
        <f>VLOOKUP(A153,'_Holidays'!A153:C2258,3,FALSE)</f>
        <v>N</v>
      </c>
      <c r="H153" s="14">
        <v>5.2</v>
      </c>
      <c r="I153" s="14" t="str">
        <f>IFERROR(__xludf.DUMMYFUNCTION("SPARKLINE(H153,{""charttype"",""bar"";""color1"",""#00CCFF"";""max"",MAX($H$2:$H$2107)})"),"")</f>
        <v/>
      </c>
      <c r="J153" s="14">
        <v>12.2</v>
      </c>
      <c r="K153" s="14" t="str">
        <f>IFERROR(__xludf.DUMMYFUNCTION("SPARKLINE(J153,{""charttype"",""bar"";""color1"",""#FF0000"";""max"",MAX($J$2:$J$2107)})"),"")</f>
        <v/>
      </c>
      <c r="L153" s="14">
        <v>8.1</v>
      </c>
      <c r="M153" s="14" t="str">
        <f>IFERROR(__xludf.DUMMYFUNCTION("SPARKLINE(L153,{""charttype"",""bar"";""color1"",""#FF9900"";""max"",MAX($L$2:$L$2107)})"),"")</f>
        <v/>
      </c>
      <c r="N153" s="14">
        <v>8.2</v>
      </c>
      <c r="O153" s="14" t="str">
        <f>IFERROR(__xludf.DUMMYFUNCTION("SPARKLINE(N153,{""charttype"",""bar"";""color1"",""#0066CC"";""max"",MAX($N$2:$N$2107)})"),"")</f>
        <v/>
      </c>
      <c r="P153" s="58">
        <v>140920.0</v>
      </c>
      <c r="Q153" s="54">
        <v>36.92813</v>
      </c>
      <c r="R153" s="21">
        <f t="shared" si="5"/>
        <v>5203912.08</v>
      </c>
    </row>
    <row r="154">
      <c r="A154" s="53">
        <v>42157.0</v>
      </c>
      <c r="B154" s="67">
        <f t="shared" si="1"/>
        <v>3</v>
      </c>
      <c r="C154" s="14" t="str">
        <f t="shared" si="2"/>
        <v>June</v>
      </c>
      <c r="D154" s="52" t="str">
        <f t="shared" si="3"/>
        <v>2015</v>
      </c>
      <c r="E154" s="58">
        <f t="shared" si="4"/>
        <v>23</v>
      </c>
      <c r="F154" s="14" t="str">
        <f>VLOOKUP(A154,'_Holidays'!A154:B2259,2,FALSE)</f>
        <v>Y</v>
      </c>
      <c r="G154" s="51" t="str">
        <f>VLOOKUP(A154,'_Holidays'!A154:C2259,3,FALSE)</f>
        <v>N</v>
      </c>
      <c r="H154" s="14">
        <v>7.1</v>
      </c>
      <c r="I154" s="14" t="str">
        <f>IFERROR(__xludf.DUMMYFUNCTION("SPARKLINE(H154,{""charttype"",""bar"";""color1"",""#00CCFF"";""max"",MAX($H$2:$H$2107)})"),"")</f>
        <v/>
      </c>
      <c r="J154" s="14">
        <v>11.4</v>
      </c>
      <c r="K154" s="14" t="str">
        <f>IFERROR(__xludf.DUMMYFUNCTION("SPARKLINE(J154,{""charttype"",""bar"";""color1"",""#FF0000"";""max"",MAX($J$2:$J$2107)})"),"")</f>
        <v/>
      </c>
      <c r="L154" s="14">
        <v>4.6</v>
      </c>
      <c r="M154" s="14" t="str">
        <f>IFERROR(__xludf.DUMMYFUNCTION("SPARKLINE(L154,{""charttype"",""bar"";""color1"",""#FF9900"";""max"",MAX($L$2:$L$2107)})"),"")</f>
        <v/>
      </c>
      <c r="N154" s="14">
        <v>4.2</v>
      </c>
      <c r="O154" s="14" t="str">
        <f>IFERROR(__xludf.DUMMYFUNCTION("SPARKLINE(N154,{""charttype"",""bar"";""color1"",""#0066CC"";""max"",MAX($N$2:$N$2107)})"),"")</f>
        <v/>
      </c>
      <c r="P154" s="58">
        <v>148534.5</v>
      </c>
      <c r="Q154" s="54">
        <v>59.85603</v>
      </c>
      <c r="R154" s="21">
        <f t="shared" si="5"/>
        <v>8890685.488</v>
      </c>
    </row>
    <row r="155">
      <c r="A155" s="53">
        <v>42158.0</v>
      </c>
      <c r="B155" s="67">
        <f t="shared" si="1"/>
        <v>4</v>
      </c>
      <c r="C155" s="14" t="str">
        <f t="shared" si="2"/>
        <v>June</v>
      </c>
      <c r="D155" s="52" t="str">
        <f t="shared" si="3"/>
        <v>2015</v>
      </c>
      <c r="E155" s="58">
        <f t="shared" si="4"/>
        <v>23</v>
      </c>
      <c r="F155" s="14" t="str">
        <f>VLOOKUP(A155,'_Holidays'!A155:B2260,2,FALSE)</f>
        <v>Y</v>
      </c>
      <c r="G155" s="51" t="str">
        <f>VLOOKUP(A155,'_Holidays'!A155:C2260,3,FALSE)</f>
        <v>N</v>
      </c>
      <c r="H155" s="14">
        <v>8.1</v>
      </c>
      <c r="I155" s="14" t="str">
        <f>IFERROR(__xludf.DUMMYFUNCTION("SPARKLINE(H155,{""charttype"",""bar"";""color1"",""#00CCFF"";""max"",MAX($H$2:$H$2107)})"),"")</f>
        <v/>
      </c>
      <c r="J155" s="14">
        <v>13.6</v>
      </c>
      <c r="K155" s="14" t="str">
        <f>IFERROR(__xludf.DUMMYFUNCTION("SPARKLINE(J155,{""charttype"",""bar"";""color1"",""#FF0000"";""max"",MAX($J$2:$J$2107)})"),"")</f>
        <v/>
      </c>
      <c r="L155" s="14">
        <v>8.2</v>
      </c>
      <c r="M155" s="14" t="str">
        <f>IFERROR(__xludf.DUMMYFUNCTION("SPARKLINE(L155,{""charttype"",""bar"";""color1"",""#FF9900"";""max"",MAX($L$2:$L$2107)})"),"")</f>
        <v/>
      </c>
      <c r="N155" s="14">
        <v>0.8</v>
      </c>
      <c r="O155" s="14" t="str">
        <f>IFERROR(__xludf.DUMMYFUNCTION("SPARKLINE(N155,{""charttype"",""bar"";""color1"",""#0066CC"";""max"",MAX($N$2:$N$2107)})"),"")</f>
        <v/>
      </c>
      <c r="P155" s="58">
        <v>146903.0</v>
      </c>
      <c r="Q155" s="54">
        <v>50.56268</v>
      </c>
      <c r="R155" s="21">
        <f t="shared" si="5"/>
        <v>7427809.38</v>
      </c>
    </row>
    <row r="156">
      <c r="A156" s="53">
        <v>42159.0</v>
      </c>
      <c r="B156" s="67">
        <f t="shared" si="1"/>
        <v>5</v>
      </c>
      <c r="C156" s="14" t="str">
        <f t="shared" si="2"/>
        <v>June</v>
      </c>
      <c r="D156" s="52" t="str">
        <f t="shared" si="3"/>
        <v>2015</v>
      </c>
      <c r="E156" s="58">
        <f t="shared" si="4"/>
        <v>23</v>
      </c>
      <c r="F156" s="14" t="str">
        <f>VLOOKUP(A156,'_Holidays'!A156:B2261,2,FALSE)</f>
        <v>Y</v>
      </c>
      <c r="G156" s="51" t="str">
        <f>VLOOKUP(A156,'_Holidays'!A156:C2261,3,FALSE)</f>
        <v>N</v>
      </c>
      <c r="H156" s="14">
        <v>4.4</v>
      </c>
      <c r="I156" s="14" t="str">
        <f>IFERROR(__xludf.DUMMYFUNCTION("SPARKLINE(H156,{""charttype"",""bar"";""color1"",""#00CCFF"";""max"",MAX($H$2:$H$2107)})"),"")</f>
        <v/>
      </c>
      <c r="J156" s="14">
        <v>11.3</v>
      </c>
      <c r="K156" s="14" t="str">
        <f>IFERROR(__xludf.DUMMYFUNCTION("SPARKLINE(J156,{""charttype"",""bar"";""color1"",""#FF0000"";""max"",MAX($J$2:$J$2107)})"),"")</f>
        <v/>
      </c>
      <c r="L156" s="14">
        <v>5.5</v>
      </c>
      <c r="M156" s="14" t="str">
        <f>IFERROR(__xludf.DUMMYFUNCTION("SPARKLINE(L156,{""charttype"",""bar"";""color1"",""#FF9900"";""max"",MAX($L$2:$L$2107)})"),"")</f>
        <v/>
      </c>
      <c r="N156" s="14">
        <v>0.0</v>
      </c>
      <c r="O156" s="14" t="str">
        <f>IFERROR(__xludf.DUMMYFUNCTION("SPARKLINE(N156,{""charttype"",""bar"";""color1"",""#0066CC"";""max"",MAX($N$2:$N$2107)})"),"")</f>
        <v/>
      </c>
      <c r="P156" s="58">
        <v>147155.3</v>
      </c>
      <c r="Q156" s="54">
        <v>33.05028</v>
      </c>
      <c r="R156" s="21">
        <f t="shared" si="5"/>
        <v>4863523.868</v>
      </c>
    </row>
    <row r="157">
      <c r="A157" s="53">
        <v>42160.0</v>
      </c>
      <c r="B157" s="67">
        <f t="shared" si="1"/>
        <v>6</v>
      </c>
      <c r="C157" s="14" t="str">
        <f t="shared" si="2"/>
        <v>June</v>
      </c>
      <c r="D157" s="52" t="str">
        <f t="shared" si="3"/>
        <v>2015</v>
      </c>
      <c r="E157" s="58">
        <f t="shared" si="4"/>
        <v>23</v>
      </c>
      <c r="F157" s="14" t="str">
        <f>VLOOKUP(A157,'_Holidays'!A157:B2262,2,FALSE)</f>
        <v>Y</v>
      </c>
      <c r="G157" s="51" t="str">
        <f>VLOOKUP(A157,'_Holidays'!A157:C2262,3,FALSE)</f>
        <v>N</v>
      </c>
      <c r="H157" s="14">
        <v>7.0</v>
      </c>
      <c r="I157" s="14" t="str">
        <f>IFERROR(__xludf.DUMMYFUNCTION("SPARKLINE(H157,{""charttype"",""bar"";""color1"",""#00CCFF"";""max"",MAX($H$2:$H$2107)})"),"")</f>
        <v/>
      </c>
      <c r="J157" s="14">
        <v>15.0</v>
      </c>
      <c r="K157" s="14" t="str">
        <f>IFERROR(__xludf.DUMMYFUNCTION("SPARKLINE(J157,{""charttype"",""bar"";""color1"",""#FF0000"";""max"",MAX($J$2:$J$2107)})"),"")</f>
        <v/>
      </c>
      <c r="L157" s="14">
        <v>7.0</v>
      </c>
      <c r="M157" s="14" t="str">
        <f>IFERROR(__xludf.DUMMYFUNCTION("SPARKLINE(L157,{""charttype"",""bar"";""color1"",""#FF9900"";""max"",MAX($L$2:$L$2107)})"),"")</f>
        <v/>
      </c>
      <c r="N157" s="14">
        <v>4.2</v>
      </c>
      <c r="O157" s="14" t="str">
        <f>IFERROR(__xludf.DUMMYFUNCTION("SPARKLINE(N157,{""charttype"",""bar"";""color1"",""#0066CC"";""max"",MAX($N$2:$N$2107)})"),"")</f>
        <v/>
      </c>
      <c r="P157" s="58">
        <v>142625.0</v>
      </c>
      <c r="Q157" s="54">
        <v>37.96654</v>
      </c>
      <c r="R157" s="21">
        <f t="shared" si="5"/>
        <v>5414977.768</v>
      </c>
    </row>
    <row r="158">
      <c r="A158" s="53">
        <v>42161.0</v>
      </c>
      <c r="B158" s="67">
        <f t="shared" si="1"/>
        <v>7</v>
      </c>
      <c r="C158" s="14" t="str">
        <f t="shared" si="2"/>
        <v>June</v>
      </c>
      <c r="D158" s="52" t="str">
        <f t="shared" si="3"/>
        <v>2015</v>
      </c>
      <c r="E158" s="58">
        <f t="shared" si="4"/>
        <v>23</v>
      </c>
      <c r="F158" s="14" t="str">
        <f>VLOOKUP(A158,'_Holidays'!A158:B2263,2,FALSE)</f>
        <v>Y</v>
      </c>
      <c r="G158" s="51" t="str">
        <f>VLOOKUP(A158,'_Holidays'!A158:C2263,3,FALSE)</f>
        <v>N</v>
      </c>
      <c r="H158" s="14">
        <v>9.2</v>
      </c>
      <c r="I158" s="14" t="str">
        <f>IFERROR(__xludf.DUMMYFUNCTION("SPARKLINE(H158,{""charttype"",""bar"";""color1"",""#00CCFF"";""max"",MAX($H$2:$H$2107)})"),"")</f>
        <v/>
      </c>
      <c r="J158" s="14">
        <v>16.6</v>
      </c>
      <c r="K158" s="14" t="str">
        <f>IFERROR(__xludf.DUMMYFUNCTION("SPARKLINE(J158,{""charttype"",""bar"";""color1"",""#FF0000"";""max"",MAX($J$2:$J$2107)})"),"")</f>
        <v/>
      </c>
      <c r="L158" s="14">
        <v>6.4</v>
      </c>
      <c r="M158" s="14" t="str">
        <f>IFERROR(__xludf.DUMMYFUNCTION("SPARKLINE(L158,{""charttype"",""bar"";""color1"",""#FF9900"";""max"",MAX($L$2:$L$2107)})"),"")</f>
        <v/>
      </c>
      <c r="N158" s="14">
        <v>0.2</v>
      </c>
      <c r="O158" s="14" t="str">
        <f>IFERROR(__xludf.DUMMYFUNCTION("SPARKLINE(N158,{""charttype"",""bar"";""color1"",""#0066CC"";""max"",MAX($N$2:$N$2107)})"),"")</f>
        <v/>
      </c>
      <c r="P158" s="58">
        <v>120128.3</v>
      </c>
      <c r="Q158" s="54">
        <v>30.18135</v>
      </c>
      <c r="R158" s="21">
        <f t="shared" si="5"/>
        <v>3625634.267</v>
      </c>
    </row>
    <row r="159">
      <c r="A159" s="53">
        <v>42162.0</v>
      </c>
      <c r="B159" s="67">
        <f t="shared" si="1"/>
        <v>1</v>
      </c>
      <c r="C159" s="14" t="str">
        <f t="shared" si="2"/>
        <v>June</v>
      </c>
      <c r="D159" s="52" t="str">
        <f t="shared" si="3"/>
        <v>2015</v>
      </c>
      <c r="E159" s="58">
        <f t="shared" si="4"/>
        <v>24</v>
      </c>
      <c r="F159" s="14" t="str">
        <f>VLOOKUP(A159,'_Holidays'!A159:B2264,2,FALSE)</f>
        <v>Y</v>
      </c>
      <c r="G159" s="51" t="str">
        <f>VLOOKUP(A159,'_Holidays'!A159:C2264,3,FALSE)</f>
        <v>N</v>
      </c>
      <c r="H159" s="14">
        <v>11.2</v>
      </c>
      <c r="I159" s="14" t="str">
        <f>IFERROR(__xludf.DUMMYFUNCTION("SPARKLINE(H159,{""charttype"",""bar"";""color1"",""#00CCFF"";""max"",MAX($H$2:$H$2107)})"),"")</f>
        <v/>
      </c>
      <c r="J159" s="14">
        <v>14.5</v>
      </c>
      <c r="K159" s="14" t="str">
        <f>IFERROR(__xludf.DUMMYFUNCTION("SPARKLINE(J159,{""charttype"",""bar"";""color1"",""#FF0000"";""max"",MAX($J$2:$J$2107)})"),"")</f>
        <v/>
      </c>
      <c r="L159" s="14">
        <v>6.9</v>
      </c>
      <c r="M159" s="14" t="str">
        <f>IFERROR(__xludf.DUMMYFUNCTION("SPARKLINE(L159,{""charttype"",""bar"";""color1"",""#FF9900"";""max"",MAX($L$2:$L$2107)})"),"")</f>
        <v/>
      </c>
      <c r="N159" s="14">
        <v>0.0</v>
      </c>
      <c r="O159" s="14" t="str">
        <f>IFERROR(__xludf.DUMMYFUNCTION("SPARKLINE(N159,{""charttype"",""bar"";""color1"",""#0066CC"";""max"",MAX($N$2:$N$2107)})"),"")</f>
        <v/>
      </c>
      <c r="P159" s="58">
        <v>109609.7</v>
      </c>
      <c r="Q159" s="54">
        <v>23.38038</v>
      </c>
      <c r="R159" s="21">
        <f t="shared" si="5"/>
        <v>2562716.438</v>
      </c>
    </row>
    <row r="160">
      <c r="A160" s="53">
        <v>42163.0</v>
      </c>
      <c r="B160" s="67">
        <f t="shared" si="1"/>
        <v>2</v>
      </c>
      <c r="C160" s="14" t="str">
        <f t="shared" si="2"/>
        <v>June</v>
      </c>
      <c r="D160" s="52" t="str">
        <f t="shared" si="3"/>
        <v>2015</v>
      </c>
      <c r="E160" s="58">
        <f t="shared" si="4"/>
        <v>24</v>
      </c>
      <c r="F160" s="14" t="str">
        <f>VLOOKUP(A160,'_Holidays'!A160:B2265,2,FALSE)</f>
        <v>Y</v>
      </c>
      <c r="G160" s="51" t="str">
        <f>VLOOKUP(A160,'_Holidays'!A160:C2265,3,FALSE)</f>
        <v>Y</v>
      </c>
      <c r="H160" s="14">
        <v>11.1</v>
      </c>
      <c r="I160" s="14" t="str">
        <f>IFERROR(__xludf.DUMMYFUNCTION("SPARKLINE(H160,{""charttype"",""bar"";""color1"",""#00CCFF"";""max"",MAX($H$2:$H$2107)})"),"")</f>
        <v/>
      </c>
      <c r="J160" s="14">
        <v>18.5</v>
      </c>
      <c r="K160" s="14" t="str">
        <f>IFERROR(__xludf.DUMMYFUNCTION("SPARKLINE(J160,{""charttype"",""bar"";""color1"",""#FF0000"";""max"",MAX($J$2:$J$2107)})"),"")</f>
        <v/>
      </c>
      <c r="L160" s="14">
        <v>8.2</v>
      </c>
      <c r="M160" s="14" t="str">
        <f>IFERROR(__xludf.DUMMYFUNCTION("SPARKLINE(L160,{""charttype"",""bar"";""color1"",""#FF9900"";""max"",MAX($L$2:$L$2107)})"),"")</f>
        <v/>
      </c>
      <c r="N160" s="14">
        <v>0.0</v>
      </c>
      <c r="O160" s="14" t="str">
        <f>IFERROR(__xludf.DUMMYFUNCTION("SPARKLINE(N160,{""charttype"",""bar"";""color1"",""#0066CC"";""max"",MAX($N$2:$N$2107)})"),"")</f>
        <v/>
      </c>
      <c r="P160" s="58">
        <v>110715.8</v>
      </c>
      <c r="Q160" s="54">
        <v>24.35764</v>
      </c>
      <c r="R160" s="21">
        <f t="shared" si="5"/>
        <v>2696775.599</v>
      </c>
    </row>
    <row r="161">
      <c r="A161" s="53">
        <v>42164.0</v>
      </c>
      <c r="B161" s="67">
        <f t="shared" si="1"/>
        <v>3</v>
      </c>
      <c r="C161" s="14" t="str">
        <f t="shared" si="2"/>
        <v>June</v>
      </c>
      <c r="D161" s="52" t="str">
        <f t="shared" si="3"/>
        <v>2015</v>
      </c>
      <c r="E161" s="58">
        <f t="shared" si="4"/>
        <v>24</v>
      </c>
      <c r="F161" s="14" t="str">
        <f>VLOOKUP(A161,'_Holidays'!A161:B2266,2,FALSE)</f>
        <v>Y</v>
      </c>
      <c r="G161" s="51" t="str">
        <f>VLOOKUP(A161,'_Holidays'!A161:C2266,3,FALSE)</f>
        <v>N</v>
      </c>
      <c r="H161" s="14">
        <v>10.3</v>
      </c>
      <c r="I161" s="14" t="str">
        <f>IFERROR(__xludf.DUMMYFUNCTION("SPARKLINE(H161,{""charttype"",""bar"";""color1"",""#00CCFF"";""max"",MAX($H$2:$H$2107)})"),"")</f>
        <v/>
      </c>
      <c r="J161" s="14">
        <v>13.5</v>
      </c>
      <c r="K161" s="14" t="str">
        <f>IFERROR(__xludf.DUMMYFUNCTION("SPARKLINE(J161,{""charttype"",""bar"";""color1"",""#FF0000"";""max"",MAX($J$2:$J$2107)})"),"")</f>
        <v/>
      </c>
      <c r="L161" s="14">
        <v>8.6</v>
      </c>
      <c r="M161" s="14" t="str">
        <f>IFERROR(__xludf.DUMMYFUNCTION("SPARKLINE(L161,{""charttype"",""bar"";""color1"",""#FF9900"";""max"",MAX($L$2:$L$2107)})"),"")</f>
        <v/>
      </c>
      <c r="N161" s="14">
        <v>4.0</v>
      </c>
      <c r="O161" s="14" t="str">
        <f>IFERROR(__xludf.DUMMYFUNCTION("SPARKLINE(N161,{""charttype"",""bar"";""color1"",""#0066CC"";""max"",MAX($N$2:$N$2107)})"),"")</f>
        <v/>
      </c>
      <c r="P161" s="58">
        <v>132854.1</v>
      </c>
      <c r="Q161" s="54">
        <v>36.71428</v>
      </c>
      <c r="R161" s="21">
        <f t="shared" si="5"/>
        <v>4877642.627</v>
      </c>
    </row>
    <row r="162">
      <c r="A162" s="53">
        <v>42165.0</v>
      </c>
      <c r="B162" s="67">
        <f t="shared" si="1"/>
        <v>4</v>
      </c>
      <c r="C162" s="14" t="str">
        <f t="shared" si="2"/>
        <v>June</v>
      </c>
      <c r="D162" s="52" t="str">
        <f t="shared" si="3"/>
        <v>2015</v>
      </c>
      <c r="E162" s="58">
        <f t="shared" si="4"/>
        <v>24</v>
      </c>
      <c r="F162" s="14" t="str">
        <f>VLOOKUP(A162,'_Holidays'!A162:B2267,2,FALSE)</f>
        <v>Y</v>
      </c>
      <c r="G162" s="51" t="str">
        <f>VLOOKUP(A162,'_Holidays'!A162:C2267,3,FALSE)</f>
        <v>N</v>
      </c>
      <c r="H162" s="14">
        <v>7.5</v>
      </c>
      <c r="I162" s="14" t="str">
        <f>IFERROR(__xludf.DUMMYFUNCTION("SPARKLINE(H162,{""charttype"",""bar"";""color1"",""#00CCFF"";""max"",MAX($H$2:$H$2107)})"),"")</f>
        <v/>
      </c>
      <c r="J162" s="14">
        <v>13.4</v>
      </c>
      <c r="K162" s="14" t="str">
        <f>IFERROR(__xludf.DUMMYFUNCTION("SPARKLINE(J162,{""charttype"",""bar"";""color1"",""#FF0000"";""max"",MAX($J$2:$J$2107)})"),"")</f>
        <v/>
      </c>
      <c r="L162" s="14">
        <v>7.1</v>
      </c>
      <c r="M162" s="14" t="str">
        <f>IFERROR(__xludf.DUMMYFUNCTION("SPARKLINE(L162,{""charttype"",""bar"";""color1"",""#FF9900"";""max"",MAX($L$2:$L$2107)})"),"")</f>
        <v/>
      </c>
      <c r="N162" s="14">
        <v>0.0</v>
      </c>
      <c r="O162" s="14" t="str">
        <f>IFERROR(__xludf.DUMMYFUNCTION("SPARKLINE(N162,{""charttype"",""bar"";""color1"",""#0066CC"";""max"",MAX($N$2:$N$2107)})"),"")</f>
        <v/>
      </c>
      <c r="P162" s="58">
        <v>144125.5</v>
      </c>
      <c r="Q162" s="54">
        <v>39.76614</v>
      </c>
      <c r="R162" s="21">
        <f t="shared" si="5"/>
        <v>5731314.811</v>
      </c>
    </row>
    <row r="163">
      <c r="A163" s="53">
        <v>42166.0</v>
      </c>
      <c r="B163" s="67">
        <f t="shared" si="1"/>
        <v>5</v>
      </c>
      <c r="C163" s="14" t="str">
        <f t="shared" si="2"/>
        <v>June</v>
      </c>
      <c r="D163" s="52" t="str">
        <f t="shared" si="3"/>
        <v>2015</v>
      </c>
      <c r="E163" s="58">
        <f t="shared" si="4"/>
        <v>24</v>
      </c>
      <c r="F163" s="14" t="str">
        <f>VLOOKUP(A163,'_Holidays'!A163:B2268,2,FALSE)</f>
        <v>Y</v>
      </c>
      <c r="G163" s="51" t="str">
        <f>VLOOKUP(A163,'_Holidays'!A163:C2268,3,FALSE)</f>
        <v>N</v>
      </c>
      <c r="H163" s="14">
        <v>5.7</v>
      </c>
      <c r="I163" s="14" t="str">
        <f>IFERROR(__xludf.DUMMYFUNCTION("SPARKLINE(H163,{""charttype"",""bar"";""color1"",""#00CCFF"";""max"",MAX($H$2:$H$2107)})"),"")</f>
        <v/>
      </c>
      <c r="J163" s="14">
        <v>14.0</v>
      </c>
      <c r="K163" s="14" t="str">
        <f>IFERROR(__xludf.DUMMYFUNCTION("SPARKLINE(J163,{""charttype"",""bar"";""color1"",""#FF0000"";""max"",MAX($J$2:$J$2107)})"),"")</f>
        <v/>
      </c>
      <c r="L163" s="14">
        <v>8.3</v>
      </c>
      <c r="M163" s="14" t="str">
        <f>IFERROR(__xludf.DUMMYFUNCTION("SPARKLINE(L163,{""charttype"",""bar"";""color1"",""#FF9900"";""max"",MAX($L$2:$L$2107)})"),"")</f>
        <v/>
      </c>
      <c r="O163" s="14" t="str">
        <f t="array" ref="O163">SPARKLINE(N163,{"charttype","bar";"color1","#0066CC";"max",MAX($N$2:$N$2107)})</f>
        <v>#N/A</v>
      </c>
      <c r="P163" s="58">
        <v>143465.4</v>
      </c>
      <c r="Q163" s="54">
        <v>37.48183</v>
      </c>
      <c r="R163" s="21">
        <f t="shared" si="5"/>
        <v>5377345.734</v>
      </c>
    </row>
    <row r="164">
      <c r="A164" s="53">
        <v>42167.0</v>
      </c>
      <c r="B164" s="67">
        <f t="shared" si="1"/>
        <v>6</v>
      </c>
      <c r="C164" s="14" t="str">
        <f t="shared" si="2"/>
        <v>June</v>
      </c>
      <c r="D164" s="52" t="str">
        <f t="shared" si="3"/>
        <v>2015</v>
      </c>
      <c r="E164" s="58">
        <f t="shared" si="4"/>
        <v>24</v>
      </c>
      <c r="F164" s="14" t="str">
        <f>VLOOKUP(A164,'_Holidays'!A164:B2269,2,FALSE)</f>
        <v>Y</v>
      </c>
      <c r="G164" s="51" t="str">
        <f>VLOOKUP(A164,'_Holidays'!A164:C2269,3,FALSE)</f>
        <v>N</v>
      </c>
      <c r="H164" s="14">
        <v>5.2</v>
      </c>
      <c r="I164" s="14" t="str">
        <f>IFERROR(__xludf.DUMMYFUNCTION("SPARKLINE(H164,{""charttype"",""bar"";""color1"",""#00CCFF"";""max"",MAX($H$2:$H$2107)})"),"")</f>
        <v/>
      </c>
      <c r="J164" s="14">
        <v>13.1</v>
      </c>
      <c r="K164" s="14" t="str">
        <f>IFERROR(__xludf.DUMMYFUNCTION("SPARKLINE(J164,{""charttype"",""bar"";""color1"",""#FF0000"";""max"",MAX($J$2:$J$2107)})"),"")</f>
        <v/>
      </c>
      <c r="L164" s="14">
        <v>6.9</v>
      </c>
      <c r="M164" s="14" t="str">
        <f>IFERROR(__xludf.DUMMYFUNCTION("SPARKLINE(L164,{""charttype"",""bar"";""color1"",""#FF9900"";""max"",MAX($L$2:$L$2107)})"),"")</f>
        <v/>
      </c>
      <c r="N164" s="14">
        <v>0.0</v>
      </c>
      <c r="O164" s="14" t="str">
        <f>IFERROR(__xludf.DUMMYFUNCTION("SPARKLINE(N164,{""charttype"",""bar"";""color1"",""#0066CC"";""max"",MAX($N$2:$N$2107)})"),"")</f>
        <v/>
      </c>
      <c r="P164" s="58">
        <v>145005.6</v>
      </c>
      <c r="Q164" s="54">
        <v>37.53937</v>
      </c>
      <c r="R164" s="21">
        <f t="shared" si="5"/>
        <v>5443418.87</v>
      </c>
    </row>
    <row r="165">
      <c r="A165" s="53">
        <v>42168.0</v>
      </c>
      <c r="B165" s="67">
        <f t="shared" si="1"/>
        <v>7</v>
      </c>
      <c r="C165" s="14" t="str">
        <f t="shared" si="2"/>
        <v>June</v>
      </c>
      <c r="D165" s="52" t="str">
        <f t="shared" si="3"/>
        <v>2015</v>
      </c>
      <c r="E165" s="58">
        <f t="shared" si="4"/>
        <v>24</v>
      </c>
      <c r="F165" s="14" t="str">
        <f>VLOOKUP(A165,'_Holidays'!A165:B2270,2,FALSE)</f>
        <v>Y</v>
      </c>
      <c r="G165" s="51" t="str">
        <f>VLOOKUP(A165,'_Holidays'!A165:C2270,3,FALSE)</f>
        <v>N</v>
      </c>
      <c r="H165" s="14">
        <v>6.0</v>
      </c>
      <c r="I165" s="14" t="str">
        <f>IFERROR(__xludf.DUMMYFUNCTION("SPARKLINE(H165,{""charttype"",""bar"";""color1"",""#00CCFF"";""max"",MAX($H$2:$H$2107)})"),"")</f>
        <v/>
      </c>
      <c r="J165" s="14">
        <v>18.2</v>
      </c>
      <c r="K165" s="14" t="str">
        <f>IFERROR(__xludf.DUMMYFUNCTION("SPARKLINE(J165,{""charttype"",""bar"";""color1"",""#FF0000"";""max"",MAX($J$2:$J$2107)})"),"")</f>
        <v/>
      </c>
      <c r="L165" s="14">
        <v>8.0</v>
      </c>
      <c r="M165" s="14" t="str">
        <f>IFERROR(__xludf.DUMMYFUNCTION("SPARKLINE(L165,{""charttype"",""bar"";""color1"",""#FF9900"";""max"",MAX($L$2:$L$2107)})"),"")</f>
        <v/>
      </c>
      <c r="N165" s="14">
        <v>0.0</v>
      </c>
      <c r="O165" s="14" t="str">
        <f>IFERROR(__xludf.DUMMYFUNCTION("SPARKLINE(N165,{""charttype"",""bar"";""color1"",""#0066CC"";""max"",MAX($N$2:$N$2107)})"),"")</f>
        <v/>
      </c>
      <c r="P165" s="58">
        <v>123754.6</v>
      </c>
      <c r="Q165" s="54">
        <v>29.86859</v>
      </c>
      <c r="R165" s="21">
        <f t="shared" si="5"/>
        <v>3696375.408</v>
      </c>
    </row>
    <row r="166">
      <c r="A166" s="53">
        <v>42169.0</v>
      </c>
      <c r="B166" s="67">
        <f t="shared" si="1"/>
        <v>1</v>
      </c>
      <c r="C166" s="14" t="str">
        <f t="shared" si="2"/>
        <v>June</v>
      </c>
      <c r="D166" s="52" t="str">
        <f t="shared" si="3"/>
        <v>2015</v>
      </c>
      <c r="E166" s="58">
        <f t="shared" si="4"/>
        <v>25</v>
      </c>
      <c r="F166" s="14" t="str">
        <f>VLOOKUP(A166,'_Holidays'!A166:B2271,2,FALSE)</f>
        <v>Y</v>
      </c>
      <c r="G166" s="51" t="str">
        <f>VLOOKUP(A166,'_Holidays'!A166:C2271,3,FALSE)</f>
        <v>N</v>
      </c>
      <c r="H166" s="14">
        <v>5.8</v>
      </c>
      <c r="I166" s="14" t="str">
        <f>IFERROR(__xludf.DUMMYFUNCTION("SPARKLINE(H166,{""charttype"",""bar"";""color1"",""#00CCFF"";""max"",MAX($H$2:$H$2107)})"),"")</f>
        <v/>
      </c>
      <c r="J166" s="14">
        <v>17.4</v>
      </c>
      <c r="K166" s="14" t="str">
        <f>IFERROR(__xludf.DUMMYFUNCTION("SPARKLINE(J166,{""charttype"",""bar"";""color1"",""#FF0000"";""max"",MAX($J$2:$J$2107)})"),"")</f>
        <v/>
      </c>
      <c r="L166" s="14">
        <v>8.0</v>
      </c>
      <c r="M166" s="14" t="str">
        <f>IFERROR(__xludf.DUMMYFUNCTION("SPARKLINE(L166,{""charttype"",""bar"";""color1"",""#FF9900"";""max"",MAX($L$2:$L$2107)})"),"")</f>
        <v/>
      </c>
      <c r="N166" s="14">
        <v>0.0</v>
      </c>
      <c r="O166" s="14" t="str">
        <f>IFERROR(__xludf.DUMMYFUNCTION("SPARKLINE(N166,{""charttype"",""bar"";""color1"",""#0066CC"";""max"",MAX($N$2:$N$2107)})"),"")</f>
        <v/>
      </c>
      <c r="P166" s="58">
        <v>119125.6</v>
      </c>
      <c r="Q166" s="54">
        <v>31.59818</v>
      </c>
      <c r="R166" s="21">
        <f t="shared" si="5"/>
        <v>3764152.151</v>
      </c>
    </row>
    <row r="167">
      <c r="A167" s="53">
        <v>42170.0</v>
      </c>
      <c r="B167" s="67">
        <f t="shared" si="1"/>
        <v>2</v>
      </c>
      <c r="C167" s="14" t="str">
        <f t="shared" si="2"/>
        <v>June</v>
      </c>
      <c r="D167" s="52" t="str">
        <f t="shared" si="3"/>
        <v>2015</v>
      </c>
      <c r="E167" s="58">
        <f t="shared" si="4"/>
        <v>25</v>
      </c>
      <c r="F167" s="14" t="str">
        <f>VLOOKUP(A167,'_Holidays'!A167:B2272,2,FALSE)</f>
        <v>Y</v>
      </c>
      <c r="G167" s="51" t="str">
        <f>VLOOKUP(A167,'_Holidays'!A167:C2272,3,FALSE)</f>
        <v>N</v>
      </c>
      <c r="H167" s="14">
        <v>7.1</v>
      </c>
      <c r="I167" s="14" t="str">
        <f>IFERROR(__xludf.DUMMYFUNCTION("SPARKLINE(H167,{""charttype"",""bar"";""color1"",""#00CCFF"";""max"",MAX($H$2:$H$2107)})"),"")</f>
        <v/>
      </c>
      <c r="J167" s="14">
        <v>16.9</v>
      </c>
      <c r="K167" s="14" t="str">
        <f>IFERROR(__xludf.DUMMYFUNCTION("SPARKLINE(J167,{""charttype"",""bar"";""color1"",""#FF0000"";""max"",MAX($J$2:$J$2107)})"),"")</f>
        <v/>
      </c>
      <c r="L167" s="14">
        <v>6.6</v>
      </c>
      <c r="M167" s="14" t="str">
        <f>IFERROR(__xludf.DUMMYFUNCTION("SPARKLINE(L167,{""charttype"",""bar"";""color1"",""#FF9900"";""max"",MAX($L$2:$L$2107)})"),"")</f>
        <v/>
      </c>
      <c r="N167" s="14">
        <v>0.0</v>
      </c>
      <c r="O167" s="14" t="str">
        <f>IFERROR(__xludf.DUMMYFUNCTION("SPARKLINE(N167,{""charttype"",""bar"";""color1"",""#0066CC"";""max"",MAX($N$2:$N$2107)})"),"")</f>
        <v/>
      </c>
      <c r="P167" s="58">
        <v>136054.1</v>
      </c>
      <c r="Q167" s="54">
        <v>36.01098</v>
      </c>
      <c r="R167" s="21">
        <f t="shared" si="5"/>
        <v>4899441.474</v>
      </c>
    </row>
    <row r="168">
      <c r="A168" s="53">
        <v>42171.0</v>
      </c>
      <c r="B168" s="67">
        <f t="shared" si="1"/>
        <v>3</v>
      </c>
      <c r="C168" s="14" t="str">
        <f t="shared" si="2"/>
        <v>June</v>
      </c>
      <c r="D168" s="52" t="str">
        <f t="shared" si="3"/>
        <v>2015</v>
      </c>
      <c r="E168" s="58">
        <f t="shared" si="4"/>
        <v>25</v>
      </c>
      <c r="F168" s="14" t="str">
        <f>VLOOKUP(A168,'_Holidays'!A168:B2273,2,FALSE)</f>
        <v>Y</v>
      </c>
      <c r="G168" s="51" t="str">
        <f>VLOOKUP(A168,'_Holidays'!A168:C2273,3,FALSE)</f>
        <v>N</v>
      </c>
      <c r="H168" s="14">
        <v>9.5</v>
      </c>
      <c r="I168" s="14" t="str">
        <f>IFERROR(__xludf.DUMMYFUNCTION("SPARKLINE(H168,{""charttype"",""bar"";""color1"",""#00CCFF"";""max"",MAX($H$2:$H$2107)})"),"")</f>
        <v/>
      </c>
      <c r="J168" s="14">
        <v>16.1</v>
      </c>
      <c r="K168" s="14" t="str">
        <f>IFERROR(__xludf.DUMMYFUNCTION("SPARKLINE(J168,{""charttype"",""bar"";""color1"",""#FF0000"";""max"",MAX($J$2:$J$2107)})"),"")</f>
        <v/>
      </c>
      <c r="L168" s="14">
        <v>3.3</v>
      </c>
      <c r="M168" s="14" t="str">
        <f>IFERROR(__xludf.DUMMYFUNCTION("SPARKLINE(L168,{""charttype"",""bar"";""color1"",""#FF9900"";""max"",MAX($L$2:$L$2107)})"),"")</f>
        <v/>
      </c>
      <c r="N168" s="14">
        <v>5.0</v>
      </c>
      <c r="O168" s="14" t="str">
        <f>IFERROR(__xludf.DUMMYFUNCTION("SPARKLINE(N168,{""charttype"",""bar"";""color1"",""#0066CC"";""max"",MAX($N$2:$N$2107)})"),"")</f>
        <v/>
      </c>
      <c r="P168" s="58">
        <v>139073.8</v>
      </c>
      <c r="Q168" s="54">
        <v>36.94282</v>
      </c>
      <c r="R168" s="21">
        <f t="shared" si="5"/>
        <v>5137778.36</v>
      </c>
    </row>
    <row r="169">
      <c r="A169" s="53">
        <v>42172.0</v>
      </c>
      <c r="B169" s="67">
        <f t="shared" si="1"/>
        <v>4</v>
      </c>
      <c r="C169" s="14" t="str">
        <f t="shared" si="2"/>
        <v>June</v>
      </c>
      <c r="D169" s="52" t="str">
        <f t="shared" si="3"/>
        <v>2015</v>
      </c>
      <c r="E169" s="58">
        <f t="shared" si="4"/>
        <v>25</v>
      </c>
      <c r="F169" s="14" t="str">
        <f>VLOOKUP(A169,'_Holidays'!A169:B2274,2,FALSE)</f>
        <v>Y</v>
      </c>
      <c r="G169" s="51" t="str">
        <f>VLOOKUP(A169,'_Holidays'!A169:C2274,3,FALSE)</f>
        <v>N</v>
      </c>
      <c r="H169" s="14">
        <v>11.7</v>
      </c>
      <c r="I169" s="14" t="str">
        <f>IFERROR(__xludf.DUMMYFUNCTION("SPARKLINE(H169,{""charttype"",""bar"";""color1"",""#00CCFF"";""max"",MAX($H$2:$H$2107)})"),"")</f>
        <v/>
      </c>
      <c r="J169" s="14">
        <v>13.8</v>
      </c>
      <c r="K169" s="14" t="str">
        <f>IFERROR(__xludf.DUMMYFUNCTION("SPARKLINE(J169,{""charttype"",""bar"";""color1"",""#FF0000"";""max"",MAX($J$2:$J$2107)})"),"")</f>
        <v/>
      </c>
      <c r="L169" s="14">
        <v>4.7</v>
      </c>
      <c r="M169" s="14" t="str">
        <f>IFERROR(__xludf.DUMMYFUNCTION("SPARKLINE(L169,{""charttype"",""bar"";""color1"",""#FF9900"";""max"",MAX($L$2:$L$2107)})"),"")</f>
        <v/>
      </c>
      <c r="N169" s="14">
        <v>0.0</v>
      </c>
      <c r="O169" s="14" t="str">
        <f>IFERROR(__xludf.DUMMYFUNCTION("SPARKLINE(N169,{""charttype"",""bar"";""color1"",""#0066CC"";""max"",MAX($N$2:$N$2107)})"),"")</f>
        <v/>
      </c>
      <c r="P169" s="58">
        <v>134290.5</v>
      </c>
      <c r="Q169" s="54">
        <v>39.2786</v>
      </c>
      <c r="R169" s="21">
        <f t="shared" si="5"/>
        <v>5274742.833</v>
      </c>
    </row>
    <row r="170">
      <c r="A170" s="53">
        <v>42173.0</v>
      </c>
      <c r="B170" s="67">
        <f t="shared" si="1"/>
        <v>5</v>
      </c>
      <c r="C170" s="14" t="str">
        <f t="shared" si="2"/>
        <v>June</v>
      </c>
      <c r="D170" s="52" t="str">
        <f t="shared" si="3"/>
        <v>2015</v>
      </c>
      <c r="E170" s="58">
        <f t="shared" si="4"/>
        <v>25</v>
      </c>
      <c r="F170" s="14" t="str">
        <f>VLOOKUP(A170,'_Holidays'!A170:B2275,2,FALSE)</f>
        <v>Y</v>
      </c>
      <c r="G170" s="51" t="str">
        <f>VLOOKUP(A170,'_Holidays'!A170:C2275,3,FALSE)</f>
        <v>N</v>
      </c>
      <c r="H170" s="14">
        <v>10.7</v>
      </c>
      <c r="I170" s="14" t="str">
        <f>IFERROR(__xludf.DUMMYFUNCTION("SPARKLINE(H170,{""charttype"",""bar"";""color1"",""#00CCFF"";""max"",MAX($H$2:$H$2107)})"),"")</f>
        <v/>
      </c>
      <c r="J170" s="14">
        <v>12.7</v>
      </c>
      <c r="K170" s="14" t="str">
        <f>IFERROR(__xludf.DUMMYFUNCTION("SPARKLINE(J170,{""charttype"",""bar"";""color1"",""#FF0000"";""max"",MAX($J$2:$J$2107)})"),"")</f>
        <v/>
      </c>
      <c r="L170" s="14">
        <v>4.2</v>
      </c>
      <c r="M170" s="14" t="str">
        <f>IFERROR(__xludf.DUMMYFUNCTION("SPARKLINE(L170,{""charttype"",""bar"";""color1"",""#FF9900"";""max"",MAX($L$2:$L$2107)})"),"")</f>
        <v/>
      </c>
      <c r="N170" s="14">
        <v>1.0</v>
      </c>
      <c r="O170" s="14" t="str">
        <f>IFERROR(__xludf.DUMMYFUNCTION("SPARKLINE(N170,{""charttype"",""bar"";""color1"",""#0066CC"";""max"",MAX($N$2:$N$2107)})"),"")</f>
        <v/>
      </c>
      <c r="P170" s="58">
        <v>137073.8</v>
      </c>
      <c r="Q170" s="54">
        <v>37.45776</v>
      </c>
      <c r="R170" s="21">
        <f t="shared" si="5"/>
        <v>5134477.503</v>
      </c>
    </row>
    <row r="171">
      <c r="A171" s="53">
        <v>42174.0</v>
      </c>
      <c r="B171" s="67">
        <f t="shared" si="1"/>
        <v>6</v>
      </c>
      <c r="C171" s="14" t="str">
        <f t="shared" si="2"/>
        <v>June</v>
      </c>
      <c r="D171" s="52" t="str">
        <f t="shared" si="3"/>
        <v>2015</v>
      </c>
      <c r="E171" s="58">
        <f t="shared" si="4"/>
        <v>25</v>
      </c>
      <c r="F171" s="14" t="str">
        <f>VLOOKUP(A171,'_Holidays'!A171:B2276,2,FALSE)</f>
        <v>Y</v>
      </c>
      <c r="G171" s="51" t="str">
        <f>VLOOKUP(A171,'_Holidays'!A171:C2276,3,FALSE)</f>
        <v>N</v>
      </c>
      <c r="H171" s="14">
        <v>7.0</v>
      </c>
      <c r="I171" s="14" t="str">
        <f>IFERROR(__xludf.DUMMYFUNCTION("SPARKLINE(H171,{""charttype"",""bar"";""color1"",""#00CCFF"";""max"",MAX($H$2:$H$2107)})"),"")</f>
        <v/>
      </c>
      <c r="J171" s="14">
        <v>12.4</v>
      </c>
      <c r="K171" s="14" t="str">
        <f>IFERROR(__xludf.DUMMYFUNCTION("SPARKLINE(J171,{""charttype"",""bar"";""color1"",""#FF0000"";""max"",MAX($J$2:$J$2107)})"),"")</f>
        <v/>
      </c>
      <c r="L171" s="14">
        <v>7.9</v>
      </c>
      <c r="M171" s="14" t="str">
        <f>IFERROR(__xludf.DUMMYFUNCTION("SPARKLINE(L171,{""charttype"",""bar"";""color1"",""#FF9900"";""max"",MAX($L$2:$L$2107)})"),"")</f>
        <v/>
      </c>
      <c r="N171" s="14">
        <v>0.2</v>
      </c>
      <c r="O171" s="14" t="str">
        <f>IFERROR(__xludf.DUMMYFUNCTION("SPARKLINE(N171,{""charttype"",""bar"";""color1"",""#0066CC"";""max"",MAX($N$2:$N$2107)})"),"")</f>
        <v/>
      </c>
      <c r="P171" s="58">
        <v>139781.2</v>
      </c>
      <c r="Q171" s="54">
        <v>38.55071</v>
      </c>
      <c r="R171" s="21">
        <f t="shared" si="5"/>
        <v>5388664.505</v>
      </c>
    </row>
    <row r="172">
      <c r="A172" s="53">
        <v>42175.0</v>
      </c>
      <c r="B172" s="67">
        <f t="shared" si="1"/>
        <v>7</v>
      </c>
      <c r="C172" s="14" t="str">
        <f t="shared" si="2"/>
        <v>June</v>
      </c>
      <c r="D172" s="52" t="str">
        <f t="shared" si="3"/>
        <v>2015</v>
      </c>
      <c r="E172" s="58">
        <f t="shared" si="4"/>
        <v>25</v>
      </c>
      <c r="F172" s="14" t="str">
        <f>VLOOKUP(A172,'_Holidays'!A172:B2277,2,FALSE)</f>
        <v>Y</v>
      </c>
      <c r="G172" s="51" t="str">
        <f>VLOOKUP(A172,'_Holidays'!A172:C2277,3,FALSE)</f>
        <v>N</v>
      </c>
      <c r="H172" s="14">
        <v>4.1</v>
      </c>
      <c r="I172" s="14" t="str">
        <f>IFERROR(__xludf.DUMMYFUNCTION("SPARKLINE(H172,{""charttype"",""bar"";""color1"",""#00CCFF"";""max"",MAX($H$2:$H$2107)})"),"")</f>
        <v/>
      </c>
      <c r="J172" s="14">
        <v>11.6</v>
      </c>
      <c r="K172" s="14" t="str">
        <f>IFERROR(__xludf.DUMMYFUNCTION("SPARKLINE(J172,{""charttype"",""bar"";""color1"",""#FF0000"";""max"",MAX($J$2:$J$2107)})"),"")</f>
        <v/>
      </c>
      <c r="L172" s="14">
        <v>7.1</v>
      </c>
      <c r="M172" s="14" t="str">
        <f>IFERROR(__xludf.DUMMYFUNCTION("SPARKLINE(L172,{""charttype"",""bar"";""color1"",""#FF9900"";""max"",MAX($L$2:$L$2107)})"),"")</f>
        <v/>
      </c>
      <c r="N172" s="14">
        <v>0.0</v>
      </c>
      <c r="O172" s="14" t="str">
        <f>IFERROR(__xludf.DUMMYFUNCTION("SPARKLINE(N172,{""charttype"",""bar"";""color1"",""#0066CC"";""max"",MAX($N$2:$N$2107)})"),"")</f>
        <v/>
      </c>
      <c r="P172" s="58">
        <v>129576.4</v>
      </c>
      <c r="Q172" s="54">
        <v>41.09768</v>
      </c>
      <c r="R172" s="21">
        <f t="shared" si="5"/>
        <v>5325289.423</v>
      </c>
    </row>
    <row r="173">
      <c r="A173" s="53">
        <v>42176.0</v>
      </c>
      <c r="B173" s="67">
        <f t="shared" si="1"/>
        <v>1</v>
      </c>
      <c r="C173" s="14" t="str">
        <f t="shared" si="2"/>
        <v>June</v>
      </c>
      <c r="D173" s="52" t="str">
        <f t="shared" si="3"/>
        <v>2015</v>
      </c>
      <c r="E173" s="58">
        <f t="shared" si="4"/>
        <v>26</v>
      </c>
      <c r="F173" s="14" t="str">
        <f>VLOOKUP(A173,'_Holidays'!A173:B2278,2,FALSE)</f>
        <v>Y</v>
      </c>
      <c r="G173" s="51" t="str">
        <f>VLOOKUP(A173,'_Holidays'!A173:C2278,3,FALSE)</f>
        <v>N</v>
      </c>
      <c r="H173" s="14">
        <v>2.2</v>
      </c>
      <c r="I173" s="14" t="str">
        <f>IFERROR(__xludf.DUMMYFUNCTION("SPARKLINE(H173,{""charttype"",""bar"";""color1"",""#00CCFF"";""max"",MAX($H$2:$H$2107)})"),"")</f>
        <v/>
      </c>
      <c r="J173" s="14">
        <v>12.9</v>
      </c>
      <c r="K173" s="14" t="str">
        <f>IFERROR(__xludf.DUMMYFUNCTION("SPARKLINE(J173,{""charttype"",""bar"";""color1"",""#FF0000"";""max"",MAX($J$2:$J$2107)})"),"")</f>
        <v/>
      </c>
      <c r="L173" s="14">
        <v>8.6</v>
      </c>
      <c r="M173" s="14" t="str">
        <f>IFERROR(__xludf.DUMMYFUNCTION("SPARKLINE(L173,{""charttype"",""bar"";""color1"",""#FF9900"";""max"",MAX($L$2:$L$2107)})"),"")</f>
        <v/>
      </c>
      <c r="N173" s="14">
        <v>0.0</v>
      </c>
      <c r="O173" s="14" t="str">
        <f>IFERROR(__xludf.DUMMYFUNCTION("SPARKLINE(N173,{""charttype"",""bar"";""color1"",""#0066CC"";""max"",MAX($N$2:$N$2107)})"),"")</f>
        <v/>
      </c>
      <c r="P173" s="58">
        <v>124910.6</v>
      </c>
      <c r="Q173" s="54">
        <v>33.90239</v>
      </c>
      <c r="R173" s="21">
        <f t="shared" si="5"/>
        <v>4234767.876</v>
      </c>
    </row>
    <row r="174">
      <c r="A174" s="53">
        <v>42177.0</v>
      </c>
      <c r="B174" s="67">
        <f t="shared" si="1"/>
        <v>2</v>
      </c>
      <c r="C174" s="14" t="str">
        <f t="shared" si="2"/>
        <v>June</v>
      </c>
      <c r="D174" s="52" t="str">
        <f t="shared" si="3"/>
        <v>2015</v>
      </c>
      <c r="E174" s="58">
        <f t="shared" si="4"/>
        <v>26</v>
      </c>
      <c r="F174" s="14" t="str">
        <f>VLOOKUP(A174,'_Holidays'!A174:B2279,2,FALSE)</f>
        <v>Y</v>
      </c>
      <c r="G174" s="51" t="str">
        <f>VLOOKUP(A174,'_Holidays'!A174:C2279,3,FALSE)</f>
        <v>N</v>
      </c>
      <c r="H174" s="14">
        <v>3.6</v>
      </c>
      <c r="I174" s="14" t="str">
        <f>IFERROR(__xludf.DUMMYFUNCTION("SPARKLINE(H174,{""charttype"",""bar"";""color1"",""#00CCFF"";""max"",MAX($H$2:$H$2107)})"),"")</f>
        <v/>
      </c>
      <c r="J174" s="14">
        <v>14.1</v>
      </c>
      <c r="K174" s="14" t="str">
        <f>IFERROR(__xludf.DUMMYFUNCTION("SPARKLINE(J174,{""charttype"",""bar"";""color1"",""#FF0000"";""max"",MAX($J$2:$J$2107)})"),"")</f>
        <v/>
      </c>
      <c r="L174" s="14">
        <v>6.2</v>
      </c>
      <c r="M174" s="14" t="str">
        <f>IFERROR(__xludf.DUMMYFUNCTION("SPARKLINE(L174,{""charttype"",""bar"";""color1"",""#FF9900"";""max"",MAX($L$2:$L$2107)})"),"")</f>
        <v/>
      </c>
      <c r="N174" s="14">
        <v>0.0</v>
      </c>
      <c r="O174" s="14" t="str">
        <f>IFERROR(__xludf.DUMMYFUNCTION("SPARKLINE(N174,{""charttype"",""bar"";""color1"",""#0066CC"";""max"",MAX($N$2:$N$2107)})"),"")</f>
        <v/>
      </c>
      <c r="P174" s="58">
        <v>140431.4</v>
      </c>
      <c r="Q174" s="54">
        <v>30.47783</v>
      </c>
      <c r="R174" s="21">
        <f t="shared" si="5"/>
        <v>4280044.336</v>
      </c>
    </row>
    <row r="175">
      <c r="A175" s="53">
        <v>42178.0</v>
      </c>
      <c r="B175" s="67">
        <f t="shared" si="1"/>
        <v>3</v>
      </c>
      <c r="C175" s="14" t="str">
        <f t="shared" si="2"/>
        <v>June</v>
      </c>
      <c r="D175" s="52" t="str">
        <f t="shared" si="3"/>
        <v>2015</v>
      </c>
      <c r="E175" s="58">
        <f t="shared" si="4"/>
        <v>26</v>
      </c>
      <c r="F175" s="14" t="str">
        <f>VLOOKUP(A175,'_Holidays'!A175:B2280,2,FALSE)</f>
        <v>Y</v>
      </c>
      <c r="G175" s="51" t="str">
        <f>VLOOKUP(A175,'_Holidays'!A175:C2280,3,FALSE)</f>
        <v>N</v>
      </c>
      <c r="H175" s="14">
        <v>9.6</v>
      </c>
      <c r="I175" s="14" t="str">
        <f>IFERROR(__xludf.DUMMYFUNCTION("SPARKLINE(H175,{""charttype"",""bar"";""color1"",""#00CCFF"";""max"",MAX($H$2:$H$2107)})"),"")</f>
        <v/>
      </c>
      <c r="J175" s="14">
        <v>17.6</v>
      </c>
      <c r="K175" s="14" t="str">
        <f>IFERROR(__xludf.DUMMYFUNCTION("SPARKLINE(J175,{""charttype"",""bar"";""color1"",""#FF0000"";""max"",MAX($J$2:$J$2107)})"),"")</f>
        <v/>
      </c>
      <c r="L175" s="14">
        <v>5.8</v>
      </c>
      <c r="M175" s="14" t="str">
        <f>IFERROR(__xludf.DUMMYFUNCTION("SPARKLINE(L175,{""charttype"",""bar"";""color1"",""#FF9900"";""max"",MAX($L$2:$L$2107)})"),"")</f>
        <v/>
      </c>
      <c r="N175" s="14">
        <v>0.0</v>
      </c>
      <c r="O175" s="14" t="str">
        <f>IFERROR(__xludf.DUMMYFUNCTION("SPARKLINE(N175,{""charttype"",""bar"";""color1"",""#0066CC"";""max"",MAX($N$2:$N$2107)})"),"")</f>
        <v/>
      </c>
      <c r="P175" s="58">
        <v>133171.4</v>
      </c>
      <c r="Q175" s="54">
        <v>30.23806</v>
      </c>
      <c r="R175" s="21">
        <f t="shared" si="5"/>
        <v>4026844.783</v>
      </c>
    </row>
    <row r="176">
      <c r="A176" s="53">
        <v>42179.0</v>
      </c>
      <c r="B176" s="67">
        <f t="shared" si="1"/>
        <v>4</v>
      </c>
      <c r="C176" s="14" t="str">
        <f t="shared" si="2"/>
        <v>June</v>
      </c>
      <c r="D176" s="52" t="str">
        <f t="shared" si="3"/>
        <v>2015</v>
      </c>
      <c r="E176" s="58">
        <f t="shared" si="4"/>
        <v>26</v>
      </c>
      <c r="F176" s="14" t="str">
        <f>VLOOKUP(A176,'_Holidays'!A176:B2281,2,FALSE)</f>
        <v>Y</v>
      </c>
      <c r="G176" s="51" t="str">
        <f>VLOOKUP(A176,'_Holidays'!A176:C2281,3,FALSE)</f>
        <v>N</v>
      </c>
      <c r="H176" s="14">
        <v>12.2</v>
      </c>
      <c r="I176" s="14" t="str">
        <f>IFERROR(__xludf.DUMMYFUNCTION("SPARKLINE(H176,{""charttype"",""bar"";""color1"",""#00CCFF"";""max"",MAX($H$2:$H$2107)})"),"")</f>
        <v/>
      </c>
      <c r="J176" s="14">
        <v>16.0</v>
      </c>
      <c r="K176" s="14" t="str">
        <f>IFERROR(__xludf.DUMMYFUNCTION("SPARKLINE(J176,{""charttype"",""bar"";""color1"",""#FF0000"";""max"",MAX($J$2:$J$2107)})"),"")</f>
        <v/>
      </c>
      <c r="L176" s="14">
        <v>7.7</v>
      </c>
      <c r="M176" s="14" t="str">
        <f>IFERROR(__xludf.DUMMYFUNCTION("SPARKLINE(L176,{""charttype"",""bar"";""color1"",""#FF9900"";""max"",MAX($L$2:$L$2107)})"),"")</f>
        <v/>
      </c>
      <c r="N176" s="14">
        <v>0.0</v>
      </c>
      <c r="O176" s="14" t="str">
        <f>IFERROR(__xludf.DUMMYFUNCTION("SPARKLINE(N176,{""charttype"",""bar"";""color1"",""#0066CC"";""max"",MAX($N$2:$N$2107)})"),"")</f>
        <v/>
      </c>
      <c r="P176" s="58">
        <v>135407.6</v>
      </c>
      <c r="Q176" s="54">
        <v>32.21778</v>
      </c>
      <c r="R176" s="21">
        <f t="shared" si="5"/>
        <v>4362532.267</v>
      </c>
    </row>
    <row r="177">
      <c r="A177" s="53">
        <v>42180.0</v>
      </c>
      <c r="B177" s="67">
        <f t="shared" si="1"/>
        <v>5</v>
      </c>
      <c r="C177" s="14" t="str">
        <f t="shared" si="2"/>
        <v>June</v>
      </c>
      <c r="D177" s="52" t="str">
        <f t="shared" si="3"/>
        <v>2015</v>
      </c>
      <c r="E177" s="58">
        <f t="shared" si="4"/>
        <v>26</v>
      </c>
      <c r="F177" s="14" t="str">
        <f>VLOOKUP(A177,'_Holidays'!A177:B2282,2,FALSE)</f>
        <v>Y</v>
      </c>
      <c r="G177" s="51" t="str">
        <f>VLOOKUP(A177,'_Holidays'!A177:C2282,3,FALSE)</f>
        <v>N</v>
      </c>
      <c r="H177" s="14">
        <v>9.6</v>
      </c>
      <c r="I177" s="14" t="str">
        <f>IFERROR(__xludf.DUMMYFUNCTION("SPARKLINE(H177,{""charttype"",""bar"";""color1"",""#00CCFF"";""max"",MAX($H$2:$H$2107)})"),"")</f>
        <v/>
      </c>
      <c r="J177" s="14">
        <v>14.0</v>
      </c>
      <c r="K177" s="14" t="str">
        <f>IFERROR(__xludf.DUMMYFUNCTION("SPARKLINE(J177,{""charttype"",""bar"";""color1"",""#FF0000"";""max"",MAX($J$2:$J$2107)})"),"")</f>
        <v/>
      </c>
      <c r="L177" s="14">
        <v>6.3</v>
      </c>
      <c r="M177" s="14" t="str">
        <f>IFERROR(__xludf.DUMMYFUNCTION("SPARKLINE(L177,{""charttype"",""bar"";""color1"",""#FF9900"";""max"",MAX($L$2:$L$2107)})"),"")</f>
        <v/>
      </c>
      <c r="N177" s="14">
        <v>0.0</v>
      </c>
      <c r="O177" s="14" t="str">
        <f>IFERROR(__xludf.DUMMYFUNCTION("SPARKLINE(N177,{""charttype"",""bar"";""color1"",""#0066CC"";""max"",MAX($N$2:$N$2107)})"),"")</f>
        <v/>
      </c>
      <c r="P177" s="58">
        <v>137379.2</v>
      </c>
      <c r="Q177" s="54">
        <v>33.05484</v>
      </c>
      <c r="R177" s="21">
        <f t="shared" si="5"/>
        <v>4541047.475</v>
      </c>
    </row>
    <row r="178">
      <c r="A178" s="53">
        <v>42181.0</v>
      </c>
      <c r="B178" s="67">
        <f t="shared" si="1"/>
        <v>6</v>
      </c>
      <c r="C178" s="14" t="str">
        <f t="shared" si="2"/>
        <v>June</v>
      </c>
      <c r="D178" s="52" t="str">
        <f t="shared" si="3"/>
        <v>2015</v>
      </c>
      <c r="E178" s="58">
        <f t="shared" si="4"/>
        <v>26</v>
      </c>
      <c r="F178" s="14" t="str">
        <f>VLOOKUP(A178,'_Holidays'!A178:B2283,2,FALSE)</f>
        <v>N</v>
      </c>
      <c r="G178" s="51" t="str">
        <f>VLOOKUP(A178,'_Holidays'!A178:C2283,3,FALSE)</f>
        <v>N</v>
      </c>
      <c r="H178" s="14">
        <v>10.5</v>
      </c>
      <c r="I178" s="14" t="str">
        <f>IFERROR(__xludf.DUMMYFUNCTION("SPARKLINE(H178,{""charttype"",""bar"";""color1"",""#00CCFF"";""max"",MAX($H$2:$H$2107)})"),"")</f>
        <v/>
      </c>
      <c r="J178" s="14">
        <v>16.9</v>
      </c>
      <c r="K178" s="14" t="str">
        <f>IFERROR(__xludf.DUMMYFUNCTION("SPARKLINE(J178,{""charttype"",""bar"";""color1"",""#FF0000"";""max"",MAX($J$2:$J$2107)})"),"")</f>
        <v/>
      </c>
      <c r="L178" s="14">
        <v>7.1</v>
      </c>
      <c r="M178" s="14" t="str">
        <f>IFERROR(__xludf.DUMMYFUNCTION("SPARKLINE(L178,{""charttype"",""bar"";""color1"",""#FF9900"";""max"",MAX($L$2:$L$2107)})"),"")</f>
        <v/>
      </c>
      <c r="N178" s="14">
        <v>0.0</v>
      </c>
      <c r="O178" s="14" t="str">
        <f>IFERROR(__xludf.DUMMYFUNCTION("SPARKLINE(N178,{""charttype"",""bar"";""color1"",""#0066CC"";""max"",MAX($N$2:$N$2107)})"),"")</f>
        <v/>
      </c>
      <c r="P178" s="58">
        <v>135562.1</v>
      </c>
      <c r="Q178" s="54">
        <v>31.92863</v>
      </c>
      <c r="R178" s="21">
        <f t="shared" si="5"/>
        <v>4328312.133</v>
      </c>
    </row>
    <row r="179">
      <c r="A179" s="53">
        <v>42182.0</v>
      </c>
      <c r="B179" s="67">
        <f t="shared" si="1"/>
        <v>7</v>
      </c>
      <c r="C179" s="14" t="str">
        <f t="shared" si="2"/>
        <v>June</v>
      </c>
      <c r="D179" s="52" t="str">
        <f t="shared" si="3"/>
        <v>2015</v>
      </c>
      <c r="E179" s="58">
        <f t="shared" si="4"/>
        <v>26</v>
      </c>
      <c r="F179" s="14" t="str">
        <f>VLOOKUP(A179,'_Holidays'!A179:B2284,2,FALSE)</f>
        <v>N</v>
      </c>
      <c r="G179" s="51" t="str">
        <f>VLOOKUP(A179,'_Holidays'!A179:C2284,3,FALSE)</f>
        <v>N</v>
      </c>
      <c r="H179" s="14">
        <v>8.0</v>
      </c>
      <c r="I179" s="14" t="str">
        <f>IFERROR(__xludf.DUMMYFUNCTION("SPARKLINE(H179,{""charttype"",""bar"";""color1"",""#00CCFF"";""max"",MAX($H$2:$H$2107)})"),"")</f>
        <v/>
      </c>
      <c r="J179" s="14">
        <v>14.1</v>
      </c>
      <c r="K179" s="14" t="str">
        <f>IFERROR(__xludf.DUMMYFUNCTION("SPARKLINE(J179,{""charttype"",""bar"";""color1"",""#FF0000"";""max"",MAX($J$2:$J$2107)})"),"")</f>
        <v/>
      </c>
      <c r="L179" s="14">
        <v>5.0</v>
      </c>
      <c r="M179" s="14" t="str">
        <f>IFERROR(__xludf.DUMMYFUNCTION("SPARKLINE(L179,{""charttype"",""bar"";""color1"",""#FF9900"";""max"",MAX($L$2:$L$2107)})"),"")</f>
        <v/>
      </c>
      <c r="N179" s="14">
        <v>0.0</v>
      </c>
      <c r="O179" s="14" t="str">
        <f>IFERROR(__xludf.DUMMYFUNCTION("SPARKLINE(N179,{""charttype"",""bar"";""color1"",""#0066CC"";""max"",MAX($N$2:$N$2107)})"),"")</f>
        <v/>
      </c>
      <c r="P179" s="58">
        <v>124587.4</v>
      </c>
      <c r="Q179" s="54">
        <v>28.29254</v>
      </c>
      <c r="R179" s="21">
        <f t="shared" si="5"/>
        <v>3524893.998</v>
      </c>
    </row>
    <row r="180">
      <c r="A180" s="53">
        <v>42183.0</v>
      </c>
      <c r="B180" s="67">
        <f t="shared" si="1"/>
        <v>1</v>
      </c>
      <c r="C180" s="14" t="str">
        <f t="shared" si="2"/>
        <v>June</v>
      </c>
      <c r="D180" s="52" t="str">
        <f t="shared" si="3"/>
        <v>2015</v>
      </c>
      <c r="E180" s="58">
        <f t="shared" si="4"/>
        <v>27</v>
      </c>
      <c r="F180" s="14" t="str">
        <f>VLOOKUP(A180,'_Holidays'!A180:B2285,2,FALSE)</f>
        <v>N</v>
      </c>
      <c r="G180" s="51" t="str">
        <f>VLOOKUP(A180,'_Holidays'!A180:C2285,3,FALSE)</f>
        <v>N</v>
      </c>
      <c r="H180" s="14">
        <v>9.6</v>
      </c>
      <c r="I180" s="14" t="str">
        <f>IFERROR(__xludf.DUMMYFUNCTION("SPARKLINE(H180,{""charttype"",""bar"";""color1"",""#00CCFF"";""max"",MAX($H$2:$H$2107)})"),"")</f>
        <v/>
      </c>
      <c r="J180" s="14">
        <v>14.5</v>
      </c>
      <c r="K180" s="14" t="str">
        <f>IFERROR(__xludf.DUMMYFUNCTION("SPARKLINE(J180,{""charttype"",""bar"";""color1"",""#FF0000"";""max"",MAX($J$2:$J$2107)})"),"")</f>
        <v/>
      </c>
      <c r="L180" s="14">
        <v>4.1</v>
      </c>
      <c r="M180" s="14" t="str">
        <f>IFERROR(__xludf.DUMMYFUNCTION("SPARKLINE(L180,{""charttype"",""bar"";""color1"",""#FF9900"";""max"",MAX($L$2:$L$2107)})"),"")</f>
        <v/>
      </c>
      <c r="N180" s="14">
        <v>0.0</v>
      </c>
      <c r="O180" s="14" t="str">
        <f>IFERROR(__xludf.DUMMYFUNCTION("SPARKLINE(N180,{""charttype"",""bar"";""color1"",""#0066CC"";""max"",MAX($N$2:$N$2107)})"),"")</f>
        <v/>
      </c>
      <c r="P180" s="58">
        <v>119277.5</v>
      </c>
      <c r="Q180" s="54">
        <v>31.00149</v>
      </c>
      <c r="R180" s="21">
        <f t="shared" si="5"/>
        <v>3697780.223</v>
      </c>
    </row>
    <row r="181">
      <c r="A181" s="53">
        <v>42184.0</v>
      </c>
      <c r="B181" s="67">
        <f t="shared" si="1"/>
        <v>2</v>
      </c>
      <c r="C181" s="14" t="str">
        <f t="shared" si="2"/>
        <v>June</v>
      </c>
      <c r="D181" s="52" t="str">
        <f t="shared" si="3"/>
        <v>2015</v>
      </c>
      <c r="E181" s="58">
        <f t="shared" si="4"/>
        <v>27</v>
      </c>
      <c r="F181" s="14" t="str">
        <f>VLOOKUP(A181,'_Holidays'!A181:B2286,2,FALSE)</f>
        <v>N</v>
      </c>
      <c r="G181" s="51" t="str">
        <f>VLOOKUP(A181,'_Holidays'!A181:C2286,3,FALSE)</f>
        <v>N</v>
      </c>
      <c r="H181" s="14">
        <v>6.9</v>
      </c>
      <c r="I181" s="14" t="str">
        <f>IFERROR(__xludf.DUMMYFUNCTION("SPARKLINE(H181,{""charttype"",""bar"";""color1"",""#00CCFF"";""max"",MAX($H$2:$H$2107)})"),"")</f>
        <v/>
      </c>
      <c r="J181" s="14">
        <v>12.3</v>
      </c>
      <c r="K181" s="14" t="str">
        <f>IFERROR(__xludf.DUMMYFUNCTION("SPARKLINE(J181,{""charttype"",""bar"";""color1"",""#FF0000"";""max"",MAX($J$2:$J$2107)})"),"")</f>
        <v/>
      </c>
      <c r="L181" s="14">
        <v>5.6</v>
      </c>
      <c r="M181" s="14" t="str">
        <f>IFERROR(__xludf.DUMMYFUNCTION("SPARKLINE(L181,{""charttype"",""bar"";""color1"",""#FF9900"";""max"",MAX($L$2:$L$2107)})"),"")</f>
        <v/>
      </c>
      <c r="N181" s="14">
        <v>0.0</v>
      </c>
      <c r="O181" s="14" t="str">
        <f>IFERROR(__xludf.DUMMYFUNCTION("SPARKLINE(N181,{""charttype"",""bar"";""color1"",""#0066CC"";""max"",MAX($N$2:$N$2107)})"),"")</f>
        <v/>
      </c>
      <c r="P181" s="58">
        <v>139468.2</v>
      </c>
      <c r="Q181" s="54">
        <v>35.7754</v>
      </c>
      <c r="R181" s="21">
        <f t="shared" si="5"/>
        <v>4989530.642</v>
      </c>
    </row>
    <row r="182">
      <c r="A182" s="53">
        <v>42185.0</v>
      </c>
      <c r="B182" s="67">
        <f t="shared" si="1"/>
        <v>3</v>
      </c>
      <c r="C182" s="14" t="str">
        <f t="shared" si="2"/>
        <v>June</v>
      </c>
      <c r="D182" s="52" t="str">
        <f t="shared" si="3"/>
        <v>2015</v>
      </c>
      <c r="E182" s="58">
        <f t="shared" si="4"/>
        <v>27</v>
      </c>
      <c r="F182" s="14" t="str">
        <f>VLOOKUP(A182,'_Holidays'!A182:B2287,2,FALSE)</f>
        <v>N</v>
      </c>
      <c r="G182" s="51" t="str">
        <f>VLOOKUP(A182,'_Holidays'!A182:C2287,3,FALSE)</f>
        <v>N</v>
      </c>
      <c r="H182" s="14">
        <v>5.0</v>
      </c>
      <c r="I182" s="14" t="str">
        <f>IFERROR(__xludf.DUMMYFUNCTION("SPARKLINE(H182,{""charttype"",""bar"";""color1"",""#00CCFF"";""max"",MAX($H$2:$H$2107)})"),"")</f>
        <v/>
      </c>
      <c r="J182" s="14">
        <v>14.2</v>
      </c>
      <c r="K182" s="14" t="str">
        <f>IFERROR(__xludf.DUMMYFUNCTION("SPARKLINE(J182,{""charttype"",""bar"";""color1"",""#FF0000"";""max"",MAX($J$2:$J$2107)})"),"")</f>
        <v/>
      </c>
      <c r="L182" s="14">
        <v>7.9</v>
      </c>
      <c r="M182" s="14" t="str">
        <f>IFERROR(__xludf.DUMMYFUNCTION("SPARKLINE(L182,{""charttype"",""bar"";""color1"",""#FF9900"";""max"",MAX($L$2:$L$2107)})"),"")</f>
        <v/>
      </c>
      <c r="N182" s="14">
        <v>0.0</v>
      </c>
      <c r="O182" s="14" t="str">
        <f>IFERROR(__xludf.DUMMYFUNCTION("SPARKLINE(N182,{""charttype"",""bar"";""color1"",""#0066CC"";""max"",MAX($N$2:$N$2107)})"),"")</f>
        <v/>
      </c>
      <c r="P182" s="58">
        <v>143170.1</v>
      </c>
      <c r="Q182" s="54">
        <v>37.62526</v>
      </c>
      <c r="R182" s="21">
        <f t="shared" si="5"/>
        <v>5386812.237</v>
      </c>
    </row>
    <row r="183">
      <c r="A183" s="53">
        <v>42186.0</v>
      </c>
      <c r="B183" s="67">
        <f t="shared" si="1"/>
        <v>4</v>
      </c>
      <c r="C183" s="14" t="str">
        <f t="shared" si="2"/>
        <v>July</v>
      </c>
      <c r="D183" s="52" t="str">
        <f t="shared" si="3"/>
        <v>2015</v>
      </c>
      <c r="E183" s="58">
        <f t="shared" si="4"/>
        <v>27</v>
      </c>
      <c r="F183" s="14" t="str">
        <f>VLOOKUP(A183,'_Holidays'!A183:B2288,2,FALSE)</f>
        <v>N</v>
      </c>
      <c r="G183" s="51" t="str">
        <f>VLOOKUP(A183,'_Holidays'!A183:C2288,3,FALSE)</f>
        <v>N</v>
      </c>
      <c r="H183" s="14">
        <v>7.4</v>
      </c>
      <c r="I183" s="14" t="str">
        <f>IFERROR(__xludf.DUMMYFUNCTION("SPARKLINE(H183,{""charttype"",""bar"";""color1"",""#00CCFF"";""max"",MAX($H$2:$H$2107)})"),"")</f>
        <v/>
      </c>
      <c r="J183" s="14">
        <v>15.0</v>
      </c>
      <c r="K183" s="14" t="str">
        <f>IFERROR(__xludf.DUMMYFUNCTION("SPARKLINE(J183,{""charttype"",""bar"";""color1"",""#FF0000"";""max"",MAX($J$2:$J$2107)})"),"")</f>
        <v/>
      </c>
      <c r="L183" s="14">
        <v>6.9</v>
      </c>
      <c r="M183" s="14" t="str">
        <f>IFERROR(__xludf.DUMMYFUNCTION("SPARKLINE(L183,{""charttype"",""bar"";""color1"",""#FF9900"";""max"",MAX($L$2:$L$2107)})"),"")</f>
        <v/>
      </c>
      <c r="N183" s="14">
        <v>0.0</v>
      </c>
      <c r="O183" s="14" t="str">
        <f>IFERROR(__xludf.DUMMYFUNCTION("SPARKLINE(N183,{""charttype"",""bar"";""color1"",""#0066CC"";""max"",MAX($N$2:$N$2107)})"),"")</f>
        <v/>
      </c>
      <c r="P183" s="58">
        <v>138931.0</v>
      </c>
      <c r="Q183" s="54">
        <v>29.52095</v>
      </c>
      <c r="R183" s="21">
        <f t="shared" si="5"/>
        <v>4101375.104</v>
      </c>
    </row>
    <row r="184">
      <c r="A184" s="53">
        <v>42187.0</v>
      </c>
      <c r="B184" s="67">
        <f t="shared" si="1"/>
        <v>5</v>
      </c>
      <c r="C184" s="14" t="str">
        <f t="shared" si="2"/>
        <v>July</v>
      </c>
      <c r="D184" s="52" t="str">
        <f t="shared" si="3"/>
        <v>2015</v>
      </c>
      <c r="E184" s="58">
        <f t="shared" si="4"/>
        <v>27</v>
      </c>
      <c r="F184" s="14" t="str">
        <f>VLOOKUP(A184,'_Holidays'!A184:B2289,2,FALSE)</f>
        <v>N</v>
      </c>
      <c r="G184" s="51" t="str">
        <f>VLOOKUP(A184,'_Holidays'!A184:C2289,3,FALSE)</f>
        <v>N</v>
      </c>
      <c r="H184" s="14">
        <v>10.3</v>
      </c>
      <c r="I184" s="14" t="str">
        <f>IFERROR(__xludf.DUMMYFUNCTION("SPARKLINE(H184,{""charttype"",""bar"";""color1"",""#00CCFF"";""max"",MAX($H$2:$H$2107)})"),"")</f>
        <v/>
      </c>
      <c r="J184" s="14">
        <v>11.9</v>
      </c>
      <c r="K184" s="14" t="str">
        <f>IFERROR(__xludf.DUMMYFUNCTION("SPARKLINE(J184,{""charttype"",""bar"";""color1"",""#FF0000"";""max"",MAX($J$2:$J$2107)})"),"")</f>
        <v/>
      </c>
      <c r="L184" s="14">
        <v>7.0</v>
      </c>
      <c r="M184" s="14" t="str">
        <f>IFERROR(__xludf.DUMMYFUNCTION("SPARKLINE(L184,{""charttype"",""bar"";""color1"",""#FF9900"";""max"",MAX($L$2:$L$2107)})"),"")</f>
        <v/>
      </c>
      <c r="N184" s="14">
        <v>0.6</v>
      </c>
      <c r="O184" s="14" t="str">
        <f>IFERROR(__xludf.DUMMYFUNCTION("SPARKLINE(N184,{""charttype"",""bar"";""color1"",""#0066CC"";""max"",MAX($N$2:$N$2107)})"),"")</f>
        <v/>
      </c>
      <c r="P184" s="58">
        <v>138972.4</v>
      </c>
      <c r="Q184" s="54">
        <v>35.61831</v>
      </c>
      <c r="R184" s="21">
        <f t="shared" si="5"/>
        <v>4949962.025</v>
      </c>
    </row>
    <row r="185">
      <c r="A185" s="53">
        <v>42188.0</v>
      </c>
      <c r="B185" s="67">
        <f t="shared" si="1"/>
        <v>6</v>
      </c>
      <c r="C185" s="14" t="str">
        <f t="shared" si="2"/>
        <v>July</v>
      </c>
      <c r="D185" s="52" t="str">
        <f t="shared" si="3"/>
        <v>2015</v>
      </c>
      <c r="E185" s="58">
        <f t="shared" si="4"/>
        <v>27</v>
      </c>
      <c r="F185" s="14" t="str">
        <f>VLOOKUP(A185,'_Holidays'!A185:B2290,2,FALSE)</f>
        <v>N</v>
      </c>
      <c r="G185" s="51" t="str">
        <f>VLOOKUP(A185,'_Holidays'!A185:C2290,3,FALSE)</f>
        <v>N</v>
      </c>
      <c r="H185" s="14">
        <v>5.9</v>
      </c>
      <c r="I185" s="14" t="str">
        <f>IFERROR(__xludf.DUMMYFUNCTION("SPARKLINE(H185,{""charttype"",""bar"";""color1"",""#00CCFF"";""max"",MAX($H$2:$H$2107)})"),"")</f>
        <v/>
      </c>
      <c r="J185" s="14">
        <v>12.0</v>
      </c>
      <c r="K185" s="14" t="str">
        <f>IFERROR(__xludf.DUMMYFUNCTION("SPARKLINE(J185,{""charttype"",""bar"";""color1"",""#FF0000"";""max"",MAX($J$2:$J$2107)})"),"")</f>
        <v/>
      </c>
      <c r="L185" s="14">
        <v>5.0</v>
      </c>
      <c r="M185" s="14" t="str">
        <f>IFERROR(__xludf.DUMMYFUNCTION("SPARKLINE(L185,{""charttype"",""bar"";""color1"",""#FF9900"";""max"",MAX($L$2:$L$2107)})"),"")</f>
        <v/>
      </c>
      <c r="N185" s="14">
        <v>2.6</v>
      </c>
      <c r="O185" s="14" t="str">
        <f>IFERROR(__xludf.DUMMYFUNCTION("SPARKLINE(N185,{""charttype"",""bar"";""color1"",""#0066CC"";""max"",MAX($N$2:$N$2107)})"),"")</f>
        <v/>
      </c>
      <c r="P185" s="58">
        <v>145713.8</v>
      </c>
      <c r="Q185" s="54">
        <v>42.62958</v>
      </c>
      <c r="R185" s="21">
        <f t="shared" si="5"/>
        <v>6211718.094</v>
      </c>
    </row>
    <row r="186">
      <c r="A186" s="53">
        <v>42189.0</v>
      </c>
      <c r="B186" s="67">
        <f t="shared" si="1"/>
        <v>7</v>
      </c>
      <c r="C186" s="14" t="str">
        <f t="shared" si="2"/>
        <v>July</v>
      </c>
      <c r="D186" s="52" t="str">
        <f t="shared" si="3"/>
        <v>2015</v>
      </c>
      <c r="E186" s="58">
        <f t="shared" si="4"/>
        <v>27</v>
      </c>
      <c r="F186" s="14" t="str">
        <f>VLOOKUP(A186,'_Holidays'!A186:B2291,2,FALSE)</f>
        <v>N</v>
      </c>
      <c r="G186" s="51" t="str">
        <f>VLOOKUP(A186,'_Holidays'!A186:C2291,3,FALSE)</f>
        <v>N</v>
      </c>
      <c r="H186" s="14">
        <v>7.3</v>
      </c>
      <c r="I186" s="14" t="str">
        <f>IFERROR(__xludf.DUMMYFUNCTION("SPARKLINE(H186,{""charttype"",""bar"";""color1"",""#00CCFF"";""max"",MAX($H$2:$H$2107)})"),"")</f>
        <v/>
      </c>
      <c r="J186" s="14">
        <v>10.6</v>
      </c>
      <c r="K186" s="14" t="str">
        <f>IFERROR(__xludf.DUMMYFUNCTION("SPARKLINE(J186,{""charttype"",""bar"";""color1"",""#FF0000"";""max"",MAX($J$2:$J$2107)})"),"")</f>
        <v/>
      </c>
      <c r="L186" s="14">
        <v>2.8</v>
      </c>
      <c r="M186" s="14" t="str">
        <f>IFERROR(__xludf.DUMMYFUNCTION("SPARKLINE(L186,{""charttype"",""bar"";""color1"",""#FF9900"";""max"",MAX($L$2:$L$2107)})"),"")</f>
        <v/>
      </c>
      <c r="N186" s="14">
        <v>0.0</v>
      </c>
      <c r="O186" s="14" t="str">
        <f>IFERROR(__xludf.DUMMYFUNCTION("SPARKLINE(N186,{""charttype"",""bar"";""color1"",""#0066CC"";""max"",MAX($N$2:$N$2107)})"),"")</f>
        <v/>
      </c>
      <c r="P186" s="58">
        <v>130073.3</v>
      </c>
      <c r="Q186" s="54">
        <v>29.12783</v>
      </c>
      <c r="R186" s="21">
        <f t="shared" si="5"/>
        <v>3788752.97</v>
      </c>
    </row>
    <row r="187">
      <c r="A187" s="53">
        <v>42190.0</v>
      </c>
      <c r="B187" s="67">
        <f t="shared" si="1"/>
        <v>1</v>
      </c>
      <c r="C187" s="14" t="str">
        <f t="shared" si="2"/>
        <v>July</v>
      </c>
      <c r="D187" s="52" t="str">
        <f t="shared" si="3"/>
        <v>2015</v>
      </c>
      <c r="E187" s="58">
        <f t="shared" si="4"/>
        <v>28</v>
      </c>
      <c r="F187" s="14" t="str">
        <f>VLOOKUP(A187,'_Holidays'!A187:B2292,2,FALSE)</f>
        <v>N</v>
      </c>
      <c r="G187" s="51" t="str">
        <f>VLOOKUP(A187,'_Holidays'!A187:C2292,3,FALSE)</f>
        <v>N</v>
      </c>
      <c r="H187" s="14">
        <v>8.2</v>
      </c>
      <c r="I187" s="14" t="str">
        <f>IFERROR(__xludf.DUMMYFUNCTION("SPARKLINE(H187,{""charttype"",""bar"";""color1"",""#00CCFF"";""max"",MAX($H$2:$H$2107)})"),"")</f>
        <v/>
      </c>
      <c r="J187" s="14">
        <v>14.9</v>
      </c>
      <c r="K187" s="14" t="str">
        <f>IFERROR(__xludf.DUMMYFUNCTION("SPARKLINE(J187,{""charttype"",""bar"";""color1"",""#FF0000"";""max"",MAX($J$2:$J$2107)})"),"")</f>
        <v/>
      </c>
      <c r="L187" s="14">
        <v>8.2</v>
      </c>
      <c r="M187" s="14" t="str">
        <f>IFERROR(__xludf.DUMMYFUNCTION("SPARKLINE(L187,{""charttype"",""bar"";""color1"",""#FF9900"";""max"",MAX($L$2:$L$2107)})"),"")</f>
        <v/>
      </c>
      <c r="N187" s="14">
        <v>2.0</v>
      </c>
      <c r="O187" s="14" t="str">
        <f>IFERROR(__xludf.DUMMYFUNCTION("SPARKLINE(N187,{""charttype"",""bar"";""color1"",""#0066CC"";""max"",MAX($N$2:$N$2107)})"),"")</f>
        <v/>
      </c>
      <c r="P187" s="58">
        <v>117312.9</v>
      </c>
      <c r="Q187" s="54">
        <v>24.00329</v>
      </c>
      <c r="R187" s="21">
        <f t="shared" si="5"/>
        <v>2815895.559</v>
      </c>
    </row>
    <row r="188">
      <c r="A188" s="53">
        <v>42191.0</v>
      </c>
      <c r="B188" s="67">
        <f t="shared" si="1"/>
        <v>2</v>
      </c>
      <c r="C188" s="14" t="str">
        <f t="shared" si="2"/>
        <v>July</v>
      </c>
      <c r="D188" s="52" t="str">
        <f t="shared" si="3"/>
        <v>2015</v>
      </c>
      <c r="E188" s="58">
        <f t="shared" si="4"/>
        <v>28</v>
      </c>
      <c r="F188" s="14" t="str">
        <f>VLOOKUP(A188,'_Holidays'!A188:B2293,2,FALSE)</f>
        <v>N</v>
      </c>
      <c r="G188" s="51" t="str">
        <f>VLOOKUP(A188,'_Holidays'!A188:C2293,3,FALSE)</f>
        <v>N</v>
      </c>
      <c r="H188" s="14">
        <v>7.5</v>
      </c>
      <c r="I188" s="14" t="str">
        <f>IFERROR(__xludf.DUMMYFUNCTION("SPARKLINE(H188,{""charttype"",""bar"";""color1"",""#00CCFF"";""max"",MAX($H$2:$H$2107)})"),"")</f>
        <v/>
      </c>
      <c r="J188" s="14">
        <v>11.5</v>
      </c>
      <c r="K188" s="14" t="str">
        <f>IFERROR(__xludf.DUMMYFUNCTION("SPARKLINE(J188,{""charttype"",""bar"";""color1"",""#FF0000"";""max"",MAX($J$2:$J$2107)})"),"")</f>
        <v/>
      </c>
      <c r="L188" s="14">
        <v>4.4</v>
      </c>
      <c r="M188" s="14" t="str">
        <f>IFERROR(__xludf.DUMMYFUNCTION("SPARKLINE(L188,{""charttype"",""bar"";""color1"",""#FF9900"";""max"",MAX($L$2:$L$2107)})"),"")</f>
        <v/>
      </c>
      <c r="N188" s="14">
        <v>1.6</v>
      </c>
      <c r="O188" s="14" t="str">
        <f>IFERROR(__xludf.DUMMYFUNCTION("SPARKLINE(N188,{""charttype"",""bar"";""color1"",""#0066CC"";""max"",MAX($N$2:$N$2107)})"),"")</f>
        <v/>
      </c>
      <c r="P188" s="58">
        <v>143176.3</v>
      </c>
      <c r="Q188" s="54">
        <v>36.04179</v>
      </c>
      <c r="R188" s="21">
        <f t="shared" si="5"/>
        <v>5160330.138</v>
      </c>
    </row>
    <row r="189">
      <c r="A189" s="53">
        <v>42192.0</v>
      </c>
      <c r="B189" s="67">
        <f t="shared" si="1"/>
        <v>3</v>
      </c>
      <c r="C189" s="14" t="str">
        <f t="shared" si="2"/>
        <v>July</v>
      </c>
      <c r="D189" s="52" t="str">
        <f t="shared" si="3"/>
        <v>2015</v>
      </c>
      <c r="E189" s="58">
        <f t="shared" si="4"/>
        <v>28</v>
      </c>
      <c r="F189" s="14" t="str">
        <f>VLOOKUP(A189,'_Holidays'!A189:B2294,2,FALSE)</f>
        <v>N</v>
      </c>
      <c r="G189" s="51" t="str">
        <f>VLOOKUP(A189,'_Holidays'!A189:C2294,3,FALSE)</f>
        <v>N</v>
      </c>
      <c r="H189" s="14">
        <v>7.4</v>
      </c>
      <c r="I189" s="14" t="str">
        <f>IFERROR(__xludf.DUMMYFUNCTION("SPARKLINE(H189,{""charttype"",""bar"";""color1"",""#00CCFF"";""max"",MAX($H$2:$H$2107)})"),"")</f>
        <v/>
      </c>
      <c r="J189" s="14">
        <v>14.2</v>
      </c>
      <c r="K189" s="14" t="str">
        <f>IFERROR(__xludf.DUMMYFUNCTION("SPARKLINE(J189,{""charttype"",""bar"";""color1"",""#FF0000"";""max"",MAX($J$2:$J$2107)})"),"")</f>
        <v/>
      </c>
      <c r="L189" s="14">
        <v>7.0</v>
      </c>
      <c r="M189" s="14" t="str">
        <f>IFERROR(__xludf.DUMMYFUNCTION("SPARKLINE(L189,{""charttype"",""bar"";""color1"",""#FF9900"";""max"",MAX($L$2:$L$2107)})"),"")</f>
        <v/>
      </c>
      <c r="N189" s="14">
        <v>2.2</v>
      </c>
      <c r="O189" s="14" t="str">
        <f>IFERROR(__xludf.DUMMYFUNCTION("SPARKLINE(N189,{""charttype"",""bar"";""color1"",""#0066CC"";""max"",MAX($N$2:$N$2107)})"),"")</f>
        <v/>
      </c>
      <c r="P189" s="58">
        <v>143984.4</v>
      </c>
      <c r="Q189" s="54">
        <v>37.29752</v>
      </c>
      <c r="R189" s="21">
        <f t="shared" si="5"/>
        <v>5370261.039</v>
      </c>
    </row>
    <row r="190">
      <c r="A190" s="53">
        <v>42193.0</v>
      </c>
      <c r="B190" s="67">
        <f t="shared" si="1"/>
        <v>4</v>
      </c>
      <c r="C190" s="14" t="str">
        <f t="shared" si="2"/>
        <v>July</v>
      </c>
      <c r="D190" s="52" t="str">
        <f t="shared" si="3"/>
        <v>2015</v>
      </c>
      <c r="E190" s="58">
        <f t="shared" si="4"/>
        <v>28</v>
      </c>
      <c r="F190" s="14" t="str">
        <f>VLOOKUP(A190,'_Holidays'!A190:B2295,2,FALSE)</f>
        <v>N</v>
      </c>
      <c r="G190" s="51" t="str">
        <f>VLOOKUP(A190,'_Holidays'!A190:C2295,3,FALSE)</f>
        <v>N</v>
      </c>
      <c r="H190" s="14">
        <v>4.9</v>
      </c>
      <c r="I190" s="14" t="str">
        <f>IFERROR(__xludf.DUMMYFUNCTION("SPARKLINE(H190,{""charttype"",""bar"";""color1"",""#00CCFF"";""max"",MAX($H$2:$H$2107)})"),"")</f>
        <v/>
      </c>
      <c r="J190" s="14">
        <v>14.8</v>
      </c>
      <c r="K190" s="14" t="str">
        <f>IFERROR(__xludf.DUMMYFUNCTION("SPARKLINE(J190,{""charttype"",""bar"";""color1"",""#FF0000"";""max"",MAX($J$2:$J$2107)})"),"")</f>
        <v/>
      </c>
      <c r="L190" s="14">
        <v>8.5</v>
      </c>
      <c r="M190" s="14" t="str">
        <f>IFERROR(__xludf.DUMMYFUNCTION("SPARKLINE(L190,{""charttype"",""bar"";""color1"",""#FF9900"";""max"",MAX($L$2:$L$2107)})"),"")</f>
        <v/>
      </c>
      <c r="N190" s="14">
        <v>0.2</v>
      </c>
      <c r="O190" s="14" t="str">
        <f>IFERROR(__xludf.DUMMYFUNCTION("SPARKLINE(N190,{""charttype"",""bar"";""color1"",""#0066CC"";""max"",MAX($N$2:$N$2107)})"),"")</f>
        <v/>
      </c>
      <c r="P190" s="58">
        <v>141696.3</v>
      </c>
      <c r="Q190" s="54">
        <v>40.58381</v>
      </c>
      <c r="R190" s="21">
        <f t="shared" si="5"/>
        <v>5750575.717</v>
      </c>
    </row>
    <row r="191">
      <c r="A191" s="53">
        <v>42194.0</v>
      </c>
      <c r="B191" s="67">
        <f t="shared" si="1"/>
        <v>5</v>
      </c>
      <c r="C191" s="14" t="str">
        <f t="shared" si="2"/>
        <v>July</v>
      </c>
      <c r="D191" s="52" t="str">
        <f t="shared" si="3"/>
        <v>2015</v>
      </c>
      <c r="E191" s="58">
        <f t="shared" si="4"/>
        <v>28</v>
      </c>
      <c r="F191" s="14" t="str">
        <f>VLOOKUP(A191,'_Holidays'!A191:B2296,2,FALSE)</f>
        <v>N</v>
      </c>
      <c r="G191" s="51" t="str">
        <f>VLOOKUP(A191,'_Holidays'!A191:C2296,3,FALSE)</f>
        <v>N</v>
      </c>
      <c r="H191" s="14">
        <v>6.5</v>
      </c>
      <c r="I191" s="14" t="str">
        <f>IFERROR(__xludf.DUMMYFUNCTION("SPARKLINE(H191,{""charttype"",""bar"";""color1"",""#00CCFF"";""max"",MAX($H$2:$H$2107)})"),"")</f>
        <v/>
      </c>
      <c r="J191" s="14">
        <v>13.4</v>
      </c>
      <c r="K191" s="14" t="str">
        <f>IFERROR(__xludf.DUMMYFUNCTION("SPARKLINE(J191,{""charttype"",""bar"";""color1"",""#FF0000"";""max"",MAX($J$2:$J$2107)})"),"")</f>
        <v/>
      </c>
      <c r="L191" s="14">
        <v>3.5</v>
      </c>
      <c r="M191" s="14" t="str">
        <f>IFERROR(__xludf.DUMMYFUNCTION("SPARKLINE(L191,{""charttype"",""bar"";""color1"",""#FF9900"";""max"",MAX($L$2:$L$2107)})"),"")</f>
        <v/>
      </c>
      <c r="N191" s="14">
        <v>0.0</v>
      </c>
      <c r="O191" s="14" t="str">
        <f>IFERROR(__xludf.DUMMYFUNCTION("SPARKLINE(N191,{""charttype"",""bar"";""color1"",""#0066CC"";""max"",MAX($N$2:$N$2107)})"),"")</f>
        <v/>
      </c>
      <c r="P191" s="58">
        <v>141994.4</v>
      </c>
      <c r="Q191" s="54">
        <v>38.51727</v>
      </c>
      <c r="R191" s="21">
        <f t="shared" si="5"/>
        <v>5469236.643</v>
      </c>
    </row>
    <row r="192">
      <c r="A192" s="53">
        <v>42195.0</v>
      </c>
      <c r="B192" s="67">
        <f t="shared" si="1"/>
        <v>6</v>
      </c>
      <c r="C192" s="14" t="str">
        <f t="shared" si="2"/>
        <v>July</v>
      </c>
      <c r="D192" s="52" t="str">
        <f t="shared" si="3"/>
        <v>2015</v>
      </c>
      <c r="E192" s="58">
        <f t="shared" si="4"/>
        <v>28</v>
      </c>
      <c r="F192" s="14" t="str">
        <f>VLOOKUP(A192,'_Holidays'!A192:B2297,2,FALSE)</f>
        <v>N</v>
      </c>
      <c r="G192" s="51" t="str">
        <f>VLOOKUP(A192,'_Holidays'!A192:C2297,3,FALSE)</f>
        <v>N</v>
      </c>
      <c r="H192" s="14">
        <v>7.6</v>
      </c>
      <c r="I192" s="14" t="str">
        <f>IFERROR(__xludf.DUMMYFUNCTION("SPARKLINE(H192,{""charttype"",""bar"";""color1"",""#00CCFF"";""max"",MAX($H$2:$H$2107)})"),"")</f>
        <v/>
      </c>
      <c r="J192" s="14">
        <v>14.3</v>
      </c>
      <c r="K192" s="14" t="str">
        <f>IFERROR(__xludf.DUMMYFUNCTION("SPARKLINE(J192,{""charttype"",""bar"";""color1"",""#FF0000"";""max"",MAX($J$2:$J$2107)})"),"")</f>
        <v/>
      </c>
      <c r="L192" s="14">
        <v>5.8</v>
      </c>
      <c r="M192" s="14" t="str">
        <f>IFERROR(__xludf.DUMMYFUNCTION("SPARKLINE(L192,{""charttype"",""bar"";""color1"",""#FF9900"";""max"",MAX($L$2:$L$2107)})"),"")</f>
        <v/>
      </c>
      <c r="N192" s="14">
        <v>0.0</v>
      </c>
      <c r="O192" s="14" t="str">
        <f>IFERROR(__xludf.DUMMYFUNCTION("SPARKLINE(N192,{""charttype"",""bar"";""color1"",""#0066CC"";""max"",MAX($N$2:$N$2107)})"),"")</f>
        <v/>
      </c>
      <c r="P192" s="58">
        <v>136884.1</v>
      </c>
      <c r="Q192" s="54">
        <v>32.28846</v>
      </c>
      <c r="R192" s="21">
        <f t="shared" si="5"/>
        <v>4419776.787</v>
      </c>
    </row>
    <row r="193">
      <c r="A193" s="53">
        <v>42196.0</v>
      </c>
      <c r="B193" s="67">
        <f t="shared" si="1"/>
        <v>7</v>
      </c>
      <c r="C193" s="14" t="str">
        <f t="shared" si="2"/>
        <v>July</v>
      </c>
      <c r="D193" s="52" t="str">
        <f t="shared" si="3"/>
        <v>2015</v>
      </c>
      <c r="E193" s="58">
        <f t="shared" si="4"/>
        <v>28</v>
      </c>
      <c r="F193" s="14" t="str">
        <f>VLOOKUP(A193,'_Holidays'!A193:B2298,2,FALSE)</f>
        <v>N</v>
      </c>
      <c r="G193" s="51" t="str">
        <f>VLOOKUP(A193,'_Holidays'!A193:C2298,3,FALSE)</f>
        <v>N</v>
      </c>
      <c r="H193" s="14">
        <v>10.9</v>
      </c>
      <c r="I193" s="14" t="str">
        <f>IFERROR(__xludf.DUMMYFUNCTION("SPARKLINE(H193,{""charttype"",""bar"";""color1"",""#00CCFF"";""max"",MAX($H$2:$H$2107)})"),"")</f>
        <v/>
      </c>
      <c r="J193" s="14">
        <v>13.1</v>
      </c>
      <c r="K193" s="14" t="str">
        <f>IFERROR(__xludf.DUMMYFUNCTION("SPARKLINE(J193,{""charttype"",""bar"";""color1"",""#FF0000"";""max"",MAX($J$2:$J$2107)})"),"")</f>
        <v/>
      </c>
      <c r="L193" s="14">
        <v>3.7</v>
      </c>
      <c r="M193" s="14" t="str">
        <f>IFERROR(__xludf.DUMMYFUNCTION("SPARKLINE(L193,{""charttype"",""bar"";""color1"",""#FF9900"";""max"",MAX($L$2:$L$2107)})"),"")</f>
        <v/>
      </c>
      <c r="N193" s="14">
        <v>0.2</v>
      </c>
      <c r="O193" s="14" t="str">
        <f>IFERROR(__xludf.DUMMYFUNCTION("SPARKLINE(N193,{""charttype"",""bar"";""color1"",""#0066CC"";""max"",MAX($N$2:$N$2107)})"),"")</f>
        <v/>
      </c>
      <c r="P193" s="58">
        <v>123971.7</v>
      </c>
      <c r="Q193" s="54">
        <v>30.62182</v>
      </c>
      <c r="R193" s="21">
        <f t="shared" si="5"/>
        <v>3796239.082</v>
      </c>
    </row>
    <row r="194">
      <c r="A194" s="53">
        <v>42197.0</v>
      </c>
      <c r="B194" s="67">
        <f t="shared" si="1"/>
        <v>1</v>
      </c>
      <c r="C194" s="14" t="str">
        <f t="shared" si="2"/>
        <v>July</v>
      </c>
      <c r="D194" s="52" t="str">
        <f t="shared" si="3"/>
        <v>2015</v>
      </c>
      <c r="E194" s="58">
        <f t="shared" si="4"/>
        <v>29</v>
      </c>
      <c r="F194" s="14" t="str">
        <f>VLOOKUP(A194,'_Holidays'!A194:B2299,2,FALSE)</f>
        <v>N</v>
      </c>
      <c r="G194" s="51" t="str">
        <f>VLOOKUP(A194,'_Holidays'!A194:C2299,3,FALSE)</f>
        <v>N</v>
      </c>
      <c r="H194" s="14">
        <v>3.4</v>
      </c>
      <c r="I194" s="14" t="str">
        <f>IFERROR(__xludf.DUMMYFUNCTION("SPARKLINE(H194,{""charttype"",""bar"";""color1"",""#00CCFF"";""max"",MAX($H$2:$H$2107)})"),"")</f>
        <v/>
      </c>
      <c r="J194" s="14">
        <v>12.3</v>
      </c>
      <c r="K194" s="14" t="str">
        <f>IFERROR(__xludf.DUMMYFUNCTION("SPARKLINE(J194,{""charttype"",""bar"";""color1"",""#FF0000"";""max"",MAX($J$2:$J$2107)})"),"")</f>
        <v/>
      </c>
      <c r="L194" s="14">
        <v>2.9</v>
      </c>
      <c r="M194" s="14" t="str">
        <f>IFERROR(__xludf.DUMMYFUNCTION("SPARKLINE(L194,{""charttype"",""bar"";""color1"",""#FF9900"";""max"",MAX($L$2:$L$2107)})"),"")</f>
        <v/>
      </c>
      <c r="N194" s="14">
        <v>1.6</v>
      </c>
      <c r="O194" s="14" t="str">
        <f>IFERROR(__xludf.DUMMYFUNCTION("SPARKLINE(N194,{""charttype"",""bar"";""color1"",""#0066CC"";""max"",MAX($N$2:$N$2107)})"),"")</f>
        <v/>
      </c>
      <c r="P194" s="58">
        <v>124790.7</v>
      </c>
      <c r="Q194" s="54">
        <v>33.15212</v>
      </c>
      <c r="R194" s="21">
        <f t="shared" si="5"/>
        <v>4137076.261</v>
      </c>
    </row>
    <row r="195">
      <c r="A195" s="53">
        <v>42198.0</v>
      </c>
      <c r="B195" s="67">
        <f t="shared" si="1"/>
        <v>2</v>
      </c>
      <c r="C195" s="14" t="str">
        <f t="shared" si="2"/>
        <v>July</v>
      </c>
      <c r="D195" s="52" t="str">
        <f t="shared" si="3"/>
        <v>2015</v>
      </c>
      <c r="E195" s="58">
        <f t="shared" si="4"/>
        <v>29</v>
      </c>
      <c r="F195" s="14" t="str">
        <f>VLOOKUP(A195,'_Holidays'!A195:B2300,2,FALSE)</f>
        <v>N</v>
      </c>
      <c r="G195" s="51" t="str">
        <f>VLOOKUP(A195,'_Holidays'!A195:C2300,3,FALSE)</f>
        <v>N</v>
      </c>
      <c r="H195" s="14">
        <v>6.1</v>
      </c>
      <c r="I195" s="14" t="str">
        <f>IFERROR(__xludf.DUMMYFUNCTION("SPARKLINE(H195,{""charttype"",""bar"";""color1"",""#00CCFF"";""max"",MAX($H$2:$H$2107)})"),"")</f>
        <v/>
      </c>
      <c r="J195" s="14">
        <v>12.7</v>
      </c>
      <c r="K195" s="14" t="str">
        <f>IFERROR(__xludf.DUMMYFUNCTION("SPARKLINE(J195,{""charttype"",""bar"";""color1"",""#FF0000"";""max"",MAX($J$2:$J$2107)})"),"")</f>
        <v/>
      </c>
      <c r="L195" s="14">
        <v>4.2</v>
      </c>
      <c r="M195" s="14" t="str">
        <f>IFERROR(__xludf.DUMMYFUNCTION("SPARKLINE(L195,{""charttype"",""bar"";""color1"",""#FF9900"";""max"",MAX($L$2:$L$2107)})"),"")</f>
        <v/>
      </c>
      <c r="N195" s="14">
        <v>28.4</v>
      </c>
      <c r="O195" s="14" t="str">
        <f>IFERROR(__xludf.DUMMYFUNCTION("SPARKLINE(N195,{""charttype"",""bar"";""color1"",""#0066CC"";""max"",MAX($N$2:$N$2107)})"),"")</f>
        <v/>
      </c>
      <c r="P195" s="58">
        <v>138680.3</v>
      </c>
      <c r="Q195" s="54">
        <v>47.5263</v>
      </c>
      <c r="R195" s="21">
        <f t="shared" si="5"/>
        <v>6590961.542</v>
      </c>
    </row>
    <row r="196">
      <c r="A196" s="53">
        <v>42199.0</v>
      </c>
      <c r="B196" s="67">
        <f t="shared" si="1"/>
        <v>3</v>
      </c>
      <c r="C196" s="14" t="str">
        <f t="shared" si="2"/>
        <v>July</v>
      </c>
      <c r="D196" s="52" t="str">
        <f t="shared" si="3"/>
        <v>2015</v>
      </c>
      <c r="E196" s="58">
        <f t="shared" si="4"/>
        <v>29</v>
      </c>
      <c r="F196" s="14" t="str">
        <f>VLOOKUP(A196,'_Holidays'!A196:B2301,2,FALSE)</f>
        <v>Y</v>
      </c>
      <c r="G196" s="51" t="str">
        <f>VLOOKUP(A196,'_Holidays'!A196:C2301,3,FALSE)</f>
        <v>N</v>
      </c>
      <c r="H196" s="14">
        <v>8.1</v>
      </c>
      <c r="I196" s="14" t="str">
        <f>IFERROR(__xludf.DUMMYFUNCTION("SPARKLINE(H196,{""charttype"",""bar"";""color1"",""#00CCFF"";""max"",MAX($H$2:$H$2107)})"),"")</f>
        <v/>
      </c>
      <c r="J196" s="14">
        <v>9.8</v>
      </c>
      <c r="K196" s="14" t="str">
        <f>IFERROR(__xludf.DUMMYFUNCTION("SPARKLINE(J196,{""charttype"",""bar"";""color1"",""#FF0000"";""max"",MAX($J$2:$J$2107)})"),"")</f>
        <v/>
      </c>
      <c r="L196" s="14">
        <v>4.8</v>
      </c>
      <c r="M196" s="14" t="str">
        <f>IFERROR(__xludf.DUMMYFUNCTION("SPARKLINE(L196,{""charttype"",""bar"";""color1"",""#FF9900"";""max"",MAX($L$2:$L$2107)})"),"")</f>
        <v/>
      </c>
      <c r="N196" s="14">
        <v>3.8</v>
      </c>
      <c r="O196" s="14" t="str">
        <f>IFERROR(__xludf.DUMMYFUNCTION("SPARKLINE(N196,{""charttype"",""bar"";""color1"",""#0066CC"";""max"",MAX($N$2:$N$2107)})"),"")</f>
        <v/>
      </c>
      <c r="P196" s="58">
        <v>150671.1</v>
      </c>
      <c r="Q196" s="54">
        <v>45.25558</v>
      </c>
      <c r="R196" s="21">
        <f t="shared" si="5"/>
        <v>6818708.02</v>
      </c>
    </row>
    <row r="197">
      <c r="A197" s="53">
        <v>42200.0</v>
      </c>
      <c r="B197" s="67">
        <f t="shared" si="1"/>
        <v>4</v>
      </c>
      <c r="C197" s="14" t="str">
        <f t="shared" si="2"/>
        <v>July</v>
      </c>
      <c r="D197" s="52" t="str">
        <f t="shared" si="3"/>
        <v>2015</v>
      </c>
      <c r="E197" s="58">
        <f t="shared" si="4"/>
        <v>29</v>
      </c>
      <c r="F197" s="14" t="str">
        <f>VLOOKUP(A197,'_Holidays'!A197:B2302,2,FALSE)</f>
        <v>Y</v>
      </c>
      <c r="G197" s="51" t="str">
        <f>VLOOKUP(A197,'_Holidays'!A197:C2302,3,FALSE)</f>
        <v>N</v>
      </c>
      <c r="H197" s="14">
        <v>5.8</v>
      </c>
      <c r="I197" s="14" t="str">
        <f>IFERROR(__xludf.DUMMYFUNCTION("SPARKLINE(H197,{""charttype"",""bar"";""color1"",""#00CCFF"";""max"",MAX($H$2:$H$2107)})"),"")</f>
        <v/>
      </c>
      <c r="J197" s="14">
        <v>10.5</v>
      </c>
      <c r="K197" s="14" t="str">
        <f>IFERROR(__xludf.DUMMYFUNCTION("SPARKLINE(J197,{""charttype"",""bar"";""color1"",""#FF0000"";""max"",MAX($J$2:$J$2107)})"),"")</f>
        <v/>
      </c>
      <c r="L197" s="14">
        <v>7.4</v>
      </c>
      <c r="M197" s="14" t="str">
        <f>IFERROR(__xludf.DUMMYFUNCTION("SPARKLINE(L197,{""charttype"",""bar"";""color1"",""#FF9900"";""max"",MAX($L$2:$L$2107)})"),"")</f>
        <v/>
      </c>
      <c r="N197" s="14">
        <v>3.6</v>
      </c>
      <c r="O197" s="14" t="str">
        <f>IFERROR(__xludf.DUMMYFUNCTION("SPARKLINE(N197,{""charttype"",""bar"";""color1"",""#0066CC"";""max"",MAX($N$2:$N$2107)})"),"")</f>
        <v/>
      </c>
      <c r="P197" s="58">
        <v>151270.5</v>
      </c>
      <c r="Q197" s="54">
        <v>50.49742</v>
      </c>
      <c r="R197" s="21">
        <f t="shared" si="5"/>
        <v>7638769.972</v>
      </c>
    </row>
    <row r="198">
      <c r="A198" s="53">
        <v>42201.0</v>
      </c>
      <c r="B198" s="67">
        <f t="shared" si="1"/>
        <v>5</v>
      </c>
      <c r="C198" s="14" t="str">
        <f t="shared" si="2"/>
        <v>July</v>
      </c>
      <c r="D198" s="52" t="str">
        <f t="shared" si="3"/>
        <v>2015</v>
      </c>
      <c r="E198" s="58">
        <f t="shared" si="4"/>
        <v>29</v>
      </c>
      <c r="F198" s="14" t="str">
        <f>VLOOKUP(A198,'_Holidays'!A198:B2303,2,FALSE)</f>
        <v>Y</v>
      </c>
      <c r="G198" s="51" t="str">
        <f>VLOOKUP(A198,'_Holidays'!A198:C2303,3,FALSE)</f>
        <v>N</v>
      </c>
      <c r="H198" s="14">
        <v>6.6</v>
      </c>
      <c r="I198" s="14" t="str">
        <f>IFERROR(__xludf.DUMMYFUNCTION("SPARKLINE(H198,{""charttype"",""bar"";""color1"",""#00CCFF"";""max"",MAX($H$2:$H$2107)})"),"")</f>
        <v/>
      </c>
      <c r="J198" s="14">
        <v>12.3</v>
      </c>
      <c r="K198" s="14" t="str">
        <f>IFERROR(__xludf.DUMMYFUNCTION("SPARKLINE(J198,{""charttype"",""bar"";""color1"",""#FF0000"";""max"",MAX($J$2:$J$2107)})"),"")</f>
        <v/>
      </c>
      <c r="L198" s="14">
        <v>8.1</v>
      </c>
      <c r="M198" s="14" t="str">
        <f>IFERROR(__xludf.DUMMYFUNCTION("SPARKLINE(L198,{""charttype"",""bar"";""color1"",""#FF9900"";""max"",MAX($L$2:$L$2107)})"),"")</f>
        <v/>
      </c>
      <c r="N198" s="14">
        <v>0.2</v>
      </c>
      <c r="O198" s="14" t="str">
        <f>IFERROR(__xludf.DUMMYFUNCTION("SPARKLINE(N198,{""charttype"",""bar"";""color1"",""#0066CC"";""max"",MAX($N$2:$N$2107)})"),"")</f>
        <v/>
      </c>
      <c r="P198" s="58">
        <v>144798.0</v>
      </c>
      <c r="Q198" s="54">
        <v>40.47171</v>
      </c>
      <c r="R198" s="21">
        <f t="shared" si="5"/>
        <v>5860222.665</v>
      </c>
    </row>
    <row r="199">
      <c r="A199" s="53">
        <v>42202.0</v>
      </c>
      <c r="B199" s="67">
        <f t="shared" si="1"/>
        <v>6</v>
      </c>
      <c r="C199" s="14" t="str">
        <f t="shared" si="2"/>
        <v>July</v>
      </c>
      <c r="D199" s="52" t="str">
        <f t="shared" si="3"/>
        <v>2015</v>
      </c>
      <c r="E199" s="58">
        <f t="shared" si="4"/>
        <v>29</v>
      </c>
      <c r="F199" s="14" t="str">
        <f>VLOOKUP(A199,'_Holidays'!A199:B2304,2,FALSE)</f>
        <v>Y</v>
      </c>
      <c r="G199" s="51" t="str">
        <f>VLOOKUP(A199,'_Holidays'!A199:C2304,3,FALSE)</f>
        <v>N</v>
      </c>
      <c r="H199" s="14">
        <v>7.3</v>
      </c>
      <c r="I199" s="14" t="str">
        <f>IFERROR(__xludf.DUMMYFUNCTION("SPARKLINE(H199,{""charttype"",""bar"";""color1"",""#00CCFF"";""max"",MAX($H$2:$H$2107)})"),"")</f>
        <v/>
      </c>
      <c r="J199" s="14">
        <v>12.3</v>
      </c>
      <c r="K199" s="14" t="str">
        <f>IFERROR(__xludf.DUMMYFUNCTION("SPARKLINE(J199,{""charttype"",""bar"";""color1"",""#FF0000"";""max"",MAX($J$2:$J$2107)})"),"")</f>
        <v/>
      </c>
      <c r="L199" s="14">
        <v>6.5</v>
      </c>
      <c r="M199" s="14" t="str">
        <f>IFERROR(__xludf.DUMMYFUNCTION("SPARKLINE(L199,{""charttype"",""bar"";""color1"",""#FF9900"";""max"",MAX($L$2:$L$2107)})"),"")</f>
        <v/>
      </c>
      <c r="N199" s="14">
        <v>2.4</v>
      </c>
      <c r="O199" s="14" t="str">
        <f>IFERROR(__xludf.DUMMYFUNCTION("SPARKLINE(N199,{""charttype"",""bar"";""color1"",""#0066CC"";""max"",MAX($N$2:$N$2107)})"),"")</f>
        <v/>
      </c>
      <c r="P199" s="58">
        <v>142965.5</v>
      </c>
      <c r="Q199" s="54">
        <v>49.21851</v>
      </c>
      <c r="R199" s="21">
        <f t="shared" si="5"/>
        <v>7036548.891</v>
      </c>
    </row>
    <row r="200">
      <c r="A200" s="53">
        <v>42203.0</v>
      </c>
      <c r="B200" s="67">
        <f t="shared" si="1"/>
        <v>7</v>
      </c>
      <c r="C200" s="14" t="str">
        <f t="shared" si="2"/>
        <v>July</v>
      </c>
      <c r="D200" s="52" t="str">
        <f t="shared" si="3"/>
        <v>2015</v>
      </c>
      <c r="E200" s="58">
        <f t="shared" si="4"/>
        <v>29</v>
      </c>
      <c r="F200" s="14" t="str">
        <f>VLOOKUP(A200,'_Holidays'!A200:B2305,2,FALSE)</f>
        <v>Y</v>
      </c>
      <c r="G200" s="51" t="str">
        <f>VLOOKUP(A200,'_Holidays'!A200:C2305,3,FALSE)</f>
        <v>N</v>
      </c>
      <c r="H200" s="14">
        <v>6.1</v>
      </c>
      <c r="I200" s="14" t="str">
        <f>IFERROR(__xludf.DUMMYFUNCTION("SPARKLINE(H200,{""charttype"",""bar"";""color1"",""#00CCFF"";""max"",MAX($H$2:$H$2107)})"),"")</f>
        <v/>
      </c>
      <c r="J200" s="14">
        <v>11.5</v>
      </c>
      <c r="K200" s="14" t="str">
        <f>IFERROR(__xludf.DUMMYFUNCTION("SPARKLINE(J200,{""charttype"",""bar"";""color1"",""#FF0000"";""max"",MAX($J$2:$J$2107)})"),"")</f>
        <v/>
      </c>
      <c r="L200" s="14">
        <v>9.5</v>
      </c>
      <c r="M200" s="14" t="str">
        <f>IFERROR(__xludf.DUMMYFUNCTION("SPARKLINE(L200,{""charttype"",""bar"";""color1"",""#FF9900"";""max"",MAX($L$2:$L$2107)})"),"")</f>
        <v/>
      </c>
      <c r="N200" s="14">
        <v>0.4</v>
      </c>
      <c r="O200" s="14" t="str">
        <f>IFERROR(__xludf.DUMMYFUNCTION("SPARKLINE(N200,{""charttype"",""bar"";""color1"",""#0066CC"";""max"",MAX($N$2:$N$2107)})"),"")</f>
        <v/>
      </c>
      <c r="P200" s="58">
        <v>130187.4</v>
      </c>
      <c r="Q200" s="54">
        <v>44.09777</v>
      </c>
      <c r="R200" s="21">
        <f t="shared" si="5"/>
        <v>5740974.022</v>
      </c>
    </row>
    <row r="201">
      <c r="A201" s="53">
        <v>42204.0</v>
      </c>
      <c r="B201" s="67">
        <f t="shared" si="1"/>
        <v>1</v>
      </c>
      <c r="C201" s="14" t="str">
        <f t="shared" si="2"/>
        <v>July</v>
      </c>
      <c r="D201" s="52" t="str">
        <f t="shared" si="3"/>
        <v>2015</v>
      </c>
      <c r="E201" s="58">
        <f t="shared" si="4"/>
        <v>30</v>
      </c>
      <c r="F201" s="14" t="str">
        <f>VLOOKUP(A201,'_Holidays'!A201:B2306,2,FALSE)</f>
        <v>Y</v>
      </c>
      <c r="G201" s="51" t="str">
        <f>VLOOKUP(A201,'_Holidays'!A201:C2306,3,FALSE)</f>
        <v>N</v>
      </c>
      <c r="H201" s="14">
        <v>0.6</v>
      </c>
      <c r="I201" s="14" t="str">
        <f>IFERROR(__xludf.DUMMYFUNCTION("SPARKLINE(H201,{""charttype"",""bar"";""color1"",""#00CCFF"";""max"",MAX($H$2:$H$2107)})"),"")</f>
        <v/>
      </c>
      <c r="J201" s="14">
        <v>12.1</v>
      </c>
      <c r="K201" s="14" t="str">
        <f>IFERROR(__xludf.DUMMYFUNCTION("SPARKLINE(J201,{""charttype"",""bar"";""color1"",""#FF0000"";""max"",MAX($J$2:$J$2107)})"),"")</f>
        <v/>
      </c>
      <c r="L201" s="14">
        <v>9.7</v>
      </c>
      <c r="M201" s="14" t="str">
        <f>IFERROR(__xludf.DUMMYFUNCTION("SPARKLINE(L201,{""charttype"",""bar"";""color1"",""#FF9900"";""max"",MAX($L$2:$L$2107)})"),"")</f>
        <v/>
      </c>
      <c r="N201" s="14">
        <v>0.0</v>
      </c>
      <c r="O201" s="14" t="str">
        <f>IFERROR(__xludf.DUMMYFUNCTION("SPARKLINE(N201,{""charttype"",""bar"";""color1"",""#0066CC"";""max"",MAX($N$2:$N$2107)})"),"")</f>
        <v/>
      </c>
      <c r="P201" s="58">
        <v>131141.4</v>
      </c>
      <c r="Q201" s="54">
        <v>43.57342</v>
      </c>
      <c r="R201" s="21">
        <f t="shared" si="5"/>
        <v>5714279.302</v>
      </c>
    </row>
    <row r="202">
      <c r="A202" s="53">
        <v>42205.0</v>
      </c>
      <c r="B202" s="67">
        <f t="shared" si="1"/>
        <v>2</v>
      </c>
      <c r="C202" s="14" t="str">
        <f t="shared" si="2"/>
        <v>July</v>
      </c>
      <c r="D202" s="52" t="str">
        <f t="shared" si="3"/>
        <v>2015</v>
      </c>
      <c r="E202" s="58">
        <f t="shared" si="4"/>
        <v>30</v>
      </c>
      <c r="F202" s="14" t="str">
        <f>VLOOKUP(A202,'_Holidays'!A202:B2307,2,FALSE)</f>
        <v>Y</v>
      </c>
      <c r="G202" s="51" t="str">
        <f>VLOOKUP(A202,'_Holidays'!A202:C2307,3,FALSE)</f>
        <v>N</v>
      </c>
      <c r="H202" s="14">
        <v>1.8</v>
      </c>
      <c r="I202" s="14" t="str">
        <f>IFERROR(__xludf.DUMMYFUNCTION("SPARKLINE(H202,{""charttype"",""bar"";""color1"",""#00CCFF"";""max"",MAX($H$2:$H$2107)})"),"")</f>
        <v/>
      </c>
      <c r="J202" s="14">
        <v>14.7</v>
      </c>
      <c r="K202" s="14" t="str">
        <f>IFERROR(__xludf.DUMMYFUNCTION("SPARKLINE(J202,{""charttype"",""bar"";""color1"",""#FF0000"";""max"",MAX($J$2:$J$2107)})"),"")</f>
        <v/>
      </c>
      <c r="L202" s="14">
        <v>9.7</v>
      </c>
      <c r="M202" s="14" t="str">
        <f>IFERROR(__xludf.DUMMYFUNCTION("SPARKLINE(L202,{""charttype"",""bar"";""color1"",""#FF9900"";""max"",MAX($L$2:$L$2107)})"),"")</f>
        <v/>
      </c>
      <c r="N202" s="14">
        <v>0.0</v>
      </c>
      <c r="O202" s="14" t="str">
        <f>IFERROR(__xludf.DUMMYFUNCTION("SPARKLINE(N202,{""charttype"",""bar"";""color1"",""#0066CC"";""max"",MAX($N$2:$N$2107)})"),"")</f>
        <v/>
      </c>
      <c r="P202" s="58">
        <v>146154.4</v>
      </c>
      <c r="Q202" s="54">
        <v>41.79671</v>
      </c>
      <c r="R202" s="21">
        <f t="shared" si="5"/>
        <v>6108773.072</v>
      </c>
    </row>
    <row r="203">
      <c r="A203" s="53">
        <v>42206.0</v>
      </c>
      <c r="B203" s="67">
        <f t="shared" si="1"/>
        <v>3</v>
      </c>
      <c r="C203" s="14" t="str">
        <f t="shared" si="2"/>
        <v>July</v>
      </c>
      <c r="D203" s="52" t="str">
        <f t="shared" si="3"/>
        <v>2015</v>
      </c>
      <c r="E203" s="58">
        <f t="shared" si="4"/>
        <v>30</v>
      </c>
      <c r="F203" s="14" t="str">
        <f>VLOOKUP(A203,'_Holidays'!A203:B2308,2,FALSE)</f>
        <v>Y</v>
      </c>
      <c r="G203" s="51" t="str">
        <f>VLOOKUP(A203,'_Holidays'!A203:C2308,3,FALSE)</f>
        <v>N</v>
      </c>
      <c r="H203" s="14">
        <v>4.2</v>
      </c>
      <c r="I203" s="14" t="str">
        <f>IFERROR(__xludf.DUMMYFUNCTION("SPARKLINE(H203,{""charttype"",""bar"";""color1"",""#00CCFF"";""max"",MAX($H$2:$H$2107)})"),"")</f>
        <v/>
      </c>
      <c r="J203" s="14">
        <v>17.0</v>
      </c>
      <c r="K203" s="14" t="str">
        <f>IFERROR(__xludf.DUMMYFUNCTION("SPARKLINE(J203,{""charttype"",""bar"";""color1"",""#FF0000"";""max"",MAX($J$2:$J$2107)})"),"")</f>
        <v/>
      </c>
      <c r="L203" s="14">
        <v>8.6</v>
      </c>
      <c r="M203" s="14" t="str">
        <f>IFERROR(__xludf.DUMMYFUNCTION("SPARKLINE(L203,{""charttype"",""bar"";""color1"",""#FF9900"";""max"",MAX($L$2:$L$2107)})"),"")</f>
        <v/>
      </c>
      <c r="N203" s="14">
        <v>0.0</v>
      </c>
      <c r="O203" s="14" t="str">
        <f>IFERROR(__xludf.DUMMYFUNCTION("SPARKLINE(N203,{""charttype"",""bar"";""color1"",""#0066CC"";""max"",MAX($N$2:$N$2107)})"),"")</f>
        <v/>
      </c>
      <c r="P203" s="58">
        <v>138931.8</v>
      </c>
      <c r="Q203" s="54">
        <v>28.89549</v>
      </c>
      <c r="R203" s="21">
        <f t="shared" si="5"/>
        <v>4014502.438</v>
      </c>
    </row>
    <row r="204">
      <c r="A204" s="53">
        <v>42207.0</v>
      </c>
      <c r="B204" s="67">
        <f t="shared" si="1"/>
        <v>4</v>
      </c>
      <c r="C204" s="14" t="str">
        <f t="shared" si="2"/>
        <v>July</v>
      </c>
      <c r="D204" s="52" t="str">
        <f t="shared" si="3"/>
        <v>2015</v>
      </c>
      <c r="E204" s="58">
        <f t="shared" si="4"/>
        <v>30</v>
      </c>
      <c r="F204" s="14" t="str">
        <f>VLOOKUP(A204,'_Holidays'!A204:B2309,2,FALSE)</f>
        <v>Y</v>
      </c>
      <c r="G204" s="51" t="str">
        <f>VLOOKUP(A204,'_Holidays'!A204:C2309,3,FALSE)</f>
        <v>N</v>
      </c>
      <c r="H204" s="14">
        <v>11.4</v>
      </c>
      <c r="I204" s="14" t="str">
        <f>IFERROR(__xludf.DUMMYFUNCTION("SPARKLINE(H204,{""charttype"",""bar"";""color1"",""#00CCFF"";""max"",MAX($H$2:$H$2107)})"),"")</f>
        <v/>
      </c>
      <c r="J204" s="14">
        <v>16.6</v>
      </c>
      <c r="K204" s="14" t="str">
        <f>IFERROR(__xludf.DUMMYFUNCTION("SPARKLINE(J204,{""charttype"",""bar"";""color1"",""#FF0000"";""max"",MAX($J$2:$J$2107)})"),"")</f>
        <v/>
      </c>
      <c r="L204" s="14">
        <v>6.0</v>
      </c>
      <c r="M204" s="14" t="str">
        <f>IFERROR(__xludf.DUMMYFUNCTION("SPARKLINE(L204,{""charttype"",""bar"";""color1"",""#FF9900"";""max"",MAX($L$2:$L$2107)})"),"")</f>
        <v/>
      </c>
      <c r="N204" s="14">
        <v>1.6</v>
      </c>
      <c r="O204" s="14" t="str">
        <f>IFERROR(__xludf.DUMMYFUNCTION("SPARKLINE(N204,{""charttype"",""bar"";""color1"",""#0066CC"";""max"",MAX($N$2:$N$2107)})"),"")</f>
        <v/>
      </c>
      <c r="P204" s="58">
        <v>138418.8</v>
      </c>
      <c r="Q204" s="54">
        <v>33.70728</v>
      </c>
      <c r="R204" s="21">
        <f t="shared" si="5"/>
        <v>4665721.249</v>
      </c>
    </row>
    <row r="205">
      <c r="A205" s="53">
        <v>42208.0</v>
      </c>
      <c r="B205" s="67">
        <f t="shared" si="1"/>
        <v>5</v>
      </c>
      <c r="C205" s="14" t="str">
        <f t="shared" si="2"/>
        <v>July</v>
      </c>
      <c r="D205" s="52" t="str">
        <f t="shared" si="3"/>
        <v>2015</v>
      </c>
      <c r="E205" s="58">
        <f t="shared" si="4"/>
        <v>30</v>
      </c>
      <c r="F205" s="14" t="str">
        <f>VLOOKUP(A205,'_Holidays'!A205:B2310,2,FALSE)</f>
        <v>Y</v>
      </c>
      <c r="G205" s="51" t="str">
        <f>VLOOKUP(A205,'_Holidays'!A205:C2310,3,FALSE)</f>
        <v>N</v>
      </c>
      <c r="H205" s="14">
        <v>5.1</v>
      </c>
      <c r="I205" s="14" t="str">
        <f>IFERROR(__xludf.DUMMYFUNCTION("SPARKLINE(H205,{""charttype"",""bar"";""color1"",""#00CCFF"";""max"",MAX($H$2:$H$2107)})"),"")</f>
        <v/>
      </c>
      <c r="J205" s="14">
        <v>16.1</v>
      </c>
      <c r="K205" s="14" t="str">
        <f>IFERROR(__xludf.DUMMYFUNCTION("SPARKLINE(J205,{""charttype"",""bar"";""color1"",""#FF0000"";""max"",MAX($J$2:$J$2107)})"),"")</f>
        <v/>
      </c>
      <c r="L205" s="14">
        <v>9.5</v>
      </c>
      <c r="M205" s="14" t="str">
        <f>IFERROR(__xludf.DUMMYFUNCTION("SPARKLINE(L205,{""charttype"",""bar"";""color1"",""#FF9900"";""max"",MAX($L$2:$L$2107)})"),"")</f>
        <v/>
      </c>
      <c r="N205" s="14">
        <v>0.0</v>
      </c>
      <c r="O205" s="14" t="str">
        <f>IFERROR(__xludf.DUMMYFUNCTION("SPARKLINE(N205,{""charttype"",""bar"";""color1"",""#0066CC"";""max"",MAX($N$2:$N$2107)})"),"")</f>
        <v/>
      </c>
      <c r="P205" s="58">
        <v>142316.3</v>
      </c>
      <c r="Q205" s="54">
        <v>33.97518</v>
      </c>
      <c r="R205" s="21">
        <f t="shared" si="5"/>
        <v>4835221.909</v>
      </c>
    </row>
    <row r="206">
      <c r="A206" s="53">
        <v>42209.0</v>
      </c>
      <c r="B206" s="67">
        <f t="shared" si="1"/>
        <v>6</v>
      </c>
      <c r="C206" s="14" t="str">
        <f t="shared" si="2"/>
        <v>July</v>
      </c>
      <c r="D206" s="52" t="str">
        <f t="shared" si="3"/>
        <v>2015</v>
      </c>
      <c r="E206" s="58">
        <f t="shared" si="4"/>
        <v>30</v>
      </c>
      <c r="F206" s="14" t="str">
        <f>VLOOKUP(A206,'_Holidays'!A206:B2311,2,FALSE)</f>
        <v>Y</v>
      </c>
      <c r="G206" s="51" t="str">
        <f>VLOOKUP(A206,'_Holidays'!A206:C2311,3,FALSE)</f>
        <v>N</v>
      </c>
      <c r="H206" s="14">
        <v>7.6</v>
      </c>
      <c r="I206" s="14" t="str">
        <f>IFERROR(__xludf.DUMMYFUNCTION("SPARKLINE(H206,{""charttype"",""bar"";""color1"",""#00CCFF"";""max"",MAX($H$2:$H$2107)})"),"")</f>
        <v/>
      </c>
      <c r="J206" s="14">
        <v>15.0</v>
      </c>
      <c r="K206" s="14" t="str">
        <f>IFERROR(__xludf.DUMMYFUNCTION("SPARKLINE(J206,{""charttype"",""bar"";""color1"",""#FF0000"";""max"",MAX($J$2:$J$2107)})"),"")</f>
        <v/>
      </c>
      <c r="L206" s="14">
        <v>4.4</v>
      </c>
      <c r="M206" s="14" t="str">
        <f>IFERROR(__xludf.DUMMYFUNCTION("SPARKLINE(L206,{""charttype"",""bar"";""color1"",""#FF9900"";""max"",MAX($L$2:$L$2107)})"),"")</f>
        <v/>
      </c>
      <c r="N206" s="14">
        <v>1.2</v>
      </c>
      <c r="O206" s="14" t="str">
        <f>IFERROR(__xludf.DUMMYFUNCTION("SPARKLINE(N206,{""charttype"",""bar"";""color1"",""#0066CC"";""max"",MAX($N$2:$N$2107)})"),"")</f>
        <v/>
      </c>
      <c r="P206" s="58">
        <v>136837.2</v>
      </c>
      <c r="Q206" s="54">
        <v>27.66982</v>
      </c>
      <c r="R206" s="21">
        <f t="shared" si="5"/>
        <v>3786260.693</v>
      </c>
    </row>
    <row r="207">
      <c r="A207" s="53">
        <v>42210.0</v>
      </c>
      <c r="B207" s="67">
        <f t="shared" si="1"/>
        <v>7</v>
      </c>
      <c r="C207" s="14" t="str">
        <f t="shared" si="2"/>
        <v>July</v>
      </c>
      <c r="D207" s="52" t="str">
        <f t="shared" si="3"/>
        <v>2015</v>
      </c>
      <c r="E207" s="58">
        <f t="shared" si="4"/>
        <v>30</v>
      </c>
      <c r="F207" s="14" t="str">
        <f>VLOOKUP(A207,'_Holidays'!A207:B2312,2,FALSE)</f>
        <v>Y</v>
      </c>
      <c r="G207" s="51" t="str">
        <f>VLOOKUP(A207,'_Holidays'!A207:C2312,3,FALSE)</f>
        <v>N</v>
      </c>
      <c r="H207" s="14">
        <v>9.4</v>
      </c>
      <c r="I207" s="14" t="str">
        <f>IFERROR(__xludf.DUMMYFUNCTION("SPARKLINE(H207,{""charttype"",""bar"";""color1"",""#00CCFF"";""max"",MAX($H$2:$H$2107)})"),"")</f>
        <v/>
      </c>
      <c r="J207" s="14">
        <v>13.3</v>
      </c>
      <c r="K207" s="14" t="str">
        <f>IFERROR(__xludf.DUMMYFUNCTION("SPARKLINE(J207,{""charttype"",""bar"";""color1"",""#FF0000"";""max"",MAX($J$2:$J$2107)})"),"")</f>
        <v/>
      </c>
      <c r="L207" s="14">
        <v>7.7</v>
      </c>
      <c r="M207" s="14" t="str">
        <f>IFERROR(__xludf.DUMMYFUNCTION("SPARKLINE(L207,{""charttype"",""bar"";""color1"",""#FF9900"";""max"",MAX($L$2:$L$2107)})"),"")</f>
        <v/>
      </c>
      <c r="N207" s="14">
        <v>0.8</v>
      </c>
      <c r="O207" s="14" t="str">
        <f>IFERROR(__xludf.DUMMYFUNCTION("SPARKLINE(N207,{""charttype"",""bar"";""color1"",""#0066CC"";""max"",MAX($N$2:$N$2107)})"),"")</f>
        <v/>
      </c>
      <c r="P207" s="58">
        <v>121021.4</v>
      </c>
      <c r="Q207" s="54">
        <v>22.23919</v>
      </c>
      <c r="R207" s="21">
        <f t="shared" si="5"/>
        <v>2691417.909</v>
      </c>
    </row>
    <row r="208">
      <c r="A208" s="53">
        <v>42211.0</v>
      </c>
      <c r="B208" s="67">
        <f t="shared" si="1"/>
        <v>1</v>
      </c>
      <c r="C208" s="14" t="str">
        <f t="shared" si="2"/>
        <v>July</v>
      </c>
      <c r="D208" s="52" t="str">
        <f t="shared" si="3"/>
        <v>2015</v>
      </c>
      <c r="E208" s="58">
        <f t="shared" si="4"/>
        <v>31</v>
      </c>
      <c r="F208" s="14" t="str">
        <f>VLOOKUP(A208,'_Holidays'!A208:B2313,2,FALSE)</f>
        <v>Y</v>
      </c>
      <c r="G208" s="51" t="str">
        <f>VLOOKUP(A208,'_Holidays'!A208:C2313,3,FALSE)</f>
        <v>N</v>
      </c>
      <c r="H208" s="14">
        <v>8.1</v>
      </c>
      <c r="I208" s="14" t="str">
        <f>IFERROR(__xludf.DUMMYFUNCTION("SPARKLINE(H208,{""charttype"",""bar"";""color1"",""#00CCFF"";""max"",MAX($H$2:$H$2107)})"),"")</f>
        <v/>
      </c>
      <c r="J208" s="14">
        <v>11.6</v>
      </c>
      <c r="K208" s="14" t="str">
        <f>IFERROR(__xludf.DUMMYFUNCTION("SPARKLINE(J208,{""charttype"",""bar"";""color1"",""#FF0000"";""max"",MAX($J$2:$J$2107)})"),"")</f>
        <v/>
      </c>
      <c r="L208" s="14">
        <v>8.5</v>
      </c>
      <c r="M208" s="14" t="str">
        <f>IFERROR(__xludf.DUMMYFUNCTION("SPARKLINE(L208,{""charttype"",""bar"";""color1"",""#FF9900"";""max"",MAX($L$2:$L$2107)})"),"")</f>
        <v/>
      </c>
      <c r="N208" s="14">
        <v>3.2</v>
      </c>
      <c r="O208" s="14" t="str">
        <f>IFERROR(__xludf.DUMMYFUNCTION("SPARKLINE(N208,{""charttype"",""bar"";""color1"",""#0066CC"";""max"",MAX($N$2:$N$2107)})"),"")</f>
        <v/>
      </c>
      <c r="P208" s="58">
        <v>120396.7</v>
      </c>
      <c r="Q208" s="54">
        <v>22.38425</v>
      </c>
      <c r="R208" s="21">
        <f t="shared" si="5"/>
        <v>2694989.832</v>
      </c>
    </row>
    <row r="209">
      <c r="A209" s="53">
        <v>42212.0</v>
      </c>
      <c r="B209" s="67">
        <f t="shared" si="1"/>
        <v>2</v>
      </c>
      <c r="C209" s="14" t="str">
        <f t="shared" si="2"/>
        <v>July</v>
      </c>
      <c r="D209" s="52" t="str">
        <f t="shared" si="3"/>
        <v>2015</v>
      </c>
      <c r="E209" s="58">
        <f t="shared" si="4"/>
        <v>31</v>
      </c>
      <c r="F209" s="14" t="str">
        <f>VLOOKUP(A209,'_Holidays'!A209:B2314,2,FALSE)</f>
        <v>Y</v>
      </c>
      <c r="G209" s="51" t="str">
        <f>VLOOKUP(A209,'_Holidays'!A209:C2314,3,FALSE)</f>
        <v>N</v>
      </c>
      <c r="H209" s="14">
        <v>6.2</v>
      </c>
      <c r="I209" s="14" t="str">
        <f>IFERROR(__xludf.DUMMYFUNCTION("SPARKLINE(H209,{""charttype"",""bar"";""color1"",""#00CCFF"";""max"",MAX($H$2:$H$2107)})"),"")</f>
        <v/>
      </c>
      <c r="J209" s="14">
        <v>13.9</v>
      </c>
      <c r="K209" s="14" t="str">
        <f>IFERROR(__xludf.DUMMYFUNCTION("SPARKLINE(J209,{""charttype"",""bar"";""color1"",""#FF0000"";""max"",MAX($J$2:$J$2107)})"),"")</f>
        <v/>
      </c>
      <c r="L209" s="14">
        <v>9.6</v>
      </c>
      <c r="M209" s="14" t="str">
        <f>IFERROR(__xludf.DUMMYFUNCTION("SPARKLINE(L209,{""charttype"",""bar"";""color1"",""#FF9900"";""max"",MAX($L$2:$L$2107)})"),"")</f>
        <v/>
      </c>
      <c r="N209" s="14">
        <v>0.8</v>
      </c>
      <c r="O209" s="14" t="str">
        <f>IFERROR(__xludf.DUMMYFUNCTION("SPARKLINE(N209,{""charttype"",""bar"";""color1"",""#0066CC"";""max"",MAX($N$2:$N$2107)})"),"")</f>
        <v/>
      </c>
      <c r="P209" s="58">
        <v>142470.4</v>
      </c>
      <c r="Q209" s="54">
        <v>35.17622</v>
      </c>
      <c r="R209" s="21">
        <f t="shared" si="5"/>
        <v>5011570.134</v>
      </c>
    </row>
    <row r="210">
      <c r="A210" s="53">
        <v>42213.0</v>
      </c>
      <c r="B210" s="67">
        <f t="shared" si="1"/>
        <v>3</v>
      </c>
      <c r="C210" s="14" t="str">
        <f t="shared" si="2"/>
        <v>July</v>
      </c>
      <c r="D210" s="52" t="str">
        <f t="shared" si="3"/>
        <v>2015</v>
      </c>
      <c r="E210" s="58">
        <f t="shared" si="4"/>
        <v>31</v>
      </c>
      <c r="F210" s="14" t="str">
        <f>VLOOKUP(A210,'_Holidays'!A210:B2315,2,FALSE)</f>
        <v>Y</v>
      </c>
      <c r="G210" s="51" t="str">
        <f>VLOOKUP(A210,'_Holidays'!A210:C2315,3,FALSE)</f>
        <v>N</v>
      </c>
      <c r="H210" s="14">
        <v>7.9</v>
      </c>
      <c r="I210" s="14" t="str">
        <f>IFERROR(__xludf.DUMMYFUNCTION("SPARKLINE(H210,{""charttype"",""bar"";""color1"",""#00CCFF"";""max"",MAX($H$2:$H$2107)})"),"")</f>
        <v/>
      </c>
      <c r="J210" s="14">
        <v>14.4</v>
      </c>
      <c r="K210" s="14" t="str">
        <f>IFERROR(__xludf.DUMMYFUNCTION("SPARKLINE(J210,{""charttype"",""bar"";""color1"",""#FF0000"";""max"",MAX($J$2:$J$2107)})"),"")</f>
        <v/>
      </c>
      <c r="L210" s="14">
        <v>10.2</v>
      </c>
      <c r="M210" s="14" t="str">
        <f>IFERROR(__xludf.DUMMYFUNCTION("SPARKLINE(L210,{""charttype"",""bar"";""color1"",""#FF9900"";""max"",MAX($L$2:$L$2107)})"),"")</f>
        <v/>
      </c>
      <c r="N210" s="14">
        <v>0.0</v>
      </c>
      <c r="O210" s="14" t="str">
        <f>IFERROR(__xludf.DUMMYFUNCTION("SPARKLINE(N210,{""charttype"",""bar"";""color1"",""#0066CC"";""max"",MAX($N$2:$N$2107)})"),"")</f>
        <v/>
      </c>
      <c r="P210" s="58">
        <v>144008.4</v>
      </c>
      <c r="Q210" s="54">
        <v>40.75299</v>
      </c>
      <c r="R210" s="21">
        <f t="shared" si="5"/>
        <v>5868772.885</v>
      </c>
    </row>
    <row r="211">
      <c r="A211" s="53">
        <v>42214.0</v>
      </c>
      <c r="B211" s="67">
        <f t="shared" si="1"/>
        <v>4</v>
      </c>
      <c r="C211" s="14" t="str">
        <f t="shared" si="2"/>
        <v>July</v>
      </c>
      <c r="D211" s="52" t="str">
        <f t="shared" si="3"/>
        <v>2015</v>
      </c>
      <c r="E211" s="58">
        <f t="shared" si="4"/>
        <v>31</v>
      </c>
      <c r="F211" s="14" t="str">
        <f>VLOOKUP(A211,'_Holidays'!A211:B2316,2,FALSE)</f>
        <v>Y</v>
      </c>
      <c r="G211" s="51" t="str">
        <f>VLOOKUP(A211,'_Holidays'!A211:C2316,3,FALSE)</f>
        <v>N</v>
      </c>
      <c r="H211" s="14">
        <v>8.4</v>
      </c>
      <c r="I211" s="14" t="str">
        <f>IFERROR(__xludf.DUMMYFUNCTION("SPARKLINE(H211,{""charttype"",""bar"";""color1"",""#00CCFF"";""max"",MAX($H$2:$H$2107)})"),"")</f>
        <v/>
      </c>
      <c r="J211" s="14">
        <v>14.0</v>
      </c>
      <c r="K211" s="14" t="str">
        <f>IFERROR(__xludf.DUMMYFUNCTION("SPARKLINE(J211,{""charttype"",""bar"";""color1"",""#FF0000"";""max"",MAX($J$2:$J$2107)})"),"")</f>
        <v/>
      </c>
      <c r="L211" s="14">
        <v>9.0</v>
      </c>
      <c r="M211" s="14" t="str">
        <f>IFERROR(__xludf.DUMMYFUNCTION("SPARKLINE(L211,{""charttype"",""bar"";""color1"",""#FF9900"";""max"",MAX($L$2:$L$2107)})"),"")</f>
        <v/>
      </c>
      <c r="N211" s="14">
        <v>0.0</v>
      </c>
      <c r="O211" s="14" t="str">
        <f>IFERROR(__xludf.DUMMYFUNCTION("SPARKLINE(N211,{""charttype"",""bar"";""color1"",""#0066CC"";""max"",MAX($N$2:$N$2107)})"),"")</f>
        <v/>
      </c>
      <c r="P211" s="58">
        <v>142637.8</v>
      </c>
      <c r="Q211" s="54">
        <v>37.23752</v>
      </c>
      <c r="R211" s="21">
        <f t="shared" si="5"/>
        <v>5311477.93</v>
      </c>
    </row>
    <row r="212">
      <c r="A212" s="53">
        <v>42215.0</v>
      </c>
      <c r="B212" s="67">
        <f t="shared" si="1"/>
        <v>5</v>
      </c>
      <c r="C212" s="14" t="str">
        <f t="shared" si="2"/>
        <v>July</v>
      </c>
      <c r="D212" s="52" t="str">
        <f t="shared" si="3"/>
        <v>2015</v>
      </c>
      <c r="E212" s="58">
        <f t="shared" si="4"/>
        <v>31</v>
      </c>
      <c r="F212" s="14" t="str">
        <f>VLOOKUP(A212,'_Holidays'!A212:B2317,2,FALSE)</f>
        <v>Y</v>
      </c>
      <c r="G212" s="51" t="str">
        <f>VLOOKUP(A212,'_Holidays'!A212:C2317,3,FALSE)</f>
        <v>N</v>
      </c>
      <c r="H212" s="14">
        <v>8.6</v>
      </c>
      <c r="I212" s="14" t="str">
        <f>IFERROR(__xludf.DUMMYFUNCTION("SPARKLINE(H212,{""charttype"",""bar"";""color1"",""#00CCFF"";""max"",MAX($H$2:$H$2107)})"),"")</f>
        <v/>
      </c>
      <c r="J212" s="14">
        <v>12.3</v>
      </c>
      <c r="K212" s="14" t="str">
        <f>IFERROR(__xludf.DUMMYFUNCTION("SPARKLINE(J212,{""charttype"",""bar"";""color1"",""#FF0000"";""max"",MAX($J$2:$J$2107)})"),"")</f>
        <v/>
      </c>
      <c r="L212" s="14">
        <v>4.5</v>
      </c>
      <c r="M212" s="14" t="str">
        <f>IFERROR(__xludf.DUMMYFUNCTION("SPARKLINE(L212,{""charttype"",""bar"";""color1"",""#FF9900"";""max"",MAX($L$2:$L$2107)})"),"")</f>
        <v/>
      </c>
      <c r="N212" s="14">
        <v>0.0</v>
      </c>
      <c r="O212" s="14" t="str">
        <f>IFERROR(__xludf.DUMMYFUNCTION("SPARKLINE(N212,{""charttype"",""bar"";""color1"",""#0066CC"";""max"",MAX($N$2:$N$2107)})"),"")</f>
        <v/>
      </c>
      <c r="P212" s="58">
        <v>143544.1</v>
      </c>
      <c r="Q212" s="54">
        <v>29.12284</v>
      </c>
      <c r="R212" s="21">
        <f t="shared" si="5"/>
        <v>4180411.857</v>
      </c>
    </row>
    <row r="213">
      <c r="A213" s="53">
        <v>42216.0</v>
      </c>
      <c r="B213" s="67">
        <f t="shared" si="1"/>
        <v>6</v>
      </c>
      <c r="C213" s="14" t="str">
        <f t="shared" si="2"/>
        <v>July</v>
      </c>
      <c r="D213" s="52" t="str">
        <f t="shared" si="3"/>
        <v>2015</v>
      </c>
      <c r="E213" s="58">
        <f t="shared" si="4"/>
        <v>31</v>
      </c>
      <c r="F213" s="14" t="str">
        <f>VLOOKUP(A213,'_Holidays'!A213:B2318,2,FALSE)</f>
        <v>Y</v>
      </c>
      <c r="G213" s="51" t="str">
        <f>VLOOKUP(A213,'_Holidays'!A213:C2318,3,FALSE)</f>
        <v>N</v>
      </c>
      <c r="H213" s="14">
        <v>4.1</v>
      </c>
      <c r="I213" s="14" t="str">
        <f>IFERROR(__xludf.DUMMYFUNCTION("SPARKLINE(H213,{""charttype"",""bar"";""color1"",""#00CCFF"";""max"",MAX($H$2:$H$2107)})"),"")</f>
        <v/>
      </c>
      <c r="J213" s="14">
        <v>14.0</v>
      </c>
      <c r="K213" s="14" t="str">
        <f>IFERROR(__xludf.DUMMYFUNCTION("SPARKLINE(J213,{""charttype"",""bar"";""color1"",""#FF0000"";""max"",MAX($J$2:$J$2107)})"),"")</f>
        <v/>
      </c>
      <c r="L213" s="14">
        <v>10.8</v>
      </c>
      <c r="M213" s="14" t="str">
        <f>IFERROR(__xludf.DUMMYFUNCTION("SPARKLINE(L213,{""charttype"",""bar"";""color1"",""#FF9900"";""max"",MAX($L$2:$L$2107)})"),"")</f>
        <v/>
      </c>
      <c r="N213" s="14">
        <v>0.6</v>
      </c>
      <c r="O213" s="14" t="str">
        <f>IFERROR(__xludf.DUMMYFUNCTION("SPARKLINE(N213,{""charttype"",""bar"";""color1"",""#0066CC"";""max"",MAX($N$2:$N$2107)})"),"")</f>
        <v/>
      </c>
      <c r="P213" s="58">
        <v>139585.0</v>
      </c>
      <c r="Q213" s="54">
        <v>35.05977</v>
      </c>
      <c r="R213" s="21">
        <f t="shared" si="5"/>
        <v>4893817.995</v>
      </c>
    </row>
    <row r="214">
      <c r="A214" s="53">
        <v>42217.0</v>
      </c>
      <c r="B214" s="67">
        <f t="shared" si="1"/>
        <v>7</v>
      </c>
      <c r="C214" s="14" t="str">
        <f t="shared" si="2"/>
        <v>August</v>
      </c>
      <c r="D214" s="52" t="str">
        <f t="shared" si="3"/>
        <v>2015</v>
      </c>
      <c r="E214" s="58">
        <f t="shared" si="4"/>
        <v>31</v>
      </c>
      <c r="F214" s="14" t="str">
        <f>VLOOKUP(A214,'_Holidays'!A214:B2319,2,FALSE)</f>
        <v>Y</v>
      </c>
      <c r="G214" s="51" t="str">
        <f>VLOOKUP(A214,'_Holidays'!A214:C2319,3,FALSE)</f>
        <v>N</v>
      </c>
      <c r="H214" s="14">
        <v>6.5</v>
      </c>
      <c r="I214" s="14" t="str">
        <f>IFERROR(__xludf.DUMMYFUNCTION("SPARKLINE(H214,{""charttype"",""bar"";""color1"",""#00CCFF"";""max"",MAX($H$2:$H$2107)})"),"")</f>
        <v/>
      </c>
      <c r="J214" s="14">
        <v>11.4</v>
      </c>
      <c r="K214" s="14" t="str">
        <f>IFERROR(__xludf.DUMMYFUNCTION("SPARKLINE(J214,{""charttype"",""bar"";""color1"",""#FF0000"";""max"",MAX($J$2:$J$2107)})"),"")</f>
        <v/>
      </c>
      <c r="L214" s="14">
        <v>4.2</v>
      </c>
      <c r="M214" s="14" t="str">
        <f>IFERROR(__xludf.DUMMYFUNCTION("SPARKLINE(L214,{""charttype"",""bar"";""color1"",""#FF9900"";""max"",MAX($L$2:$L$2107)})"),"")</f>
        <v/>
      </c>
      <c r="N214" s="14">
        <v>0.2</v>
      </c>
      <c r="O214" s="14" t="str">
        <f>IFERROR(__xludf.DUMMYFUNCTION("SPARKLINE(N214,{""charttype"",""bar"";""color1"",""#0066CC"";""max"",MAX($N$2:$N$2107)})"),"")</f>
        <v/>
      </c>
      <c r="P214" s="58">
        <v>125032.6</v>
      </c>
      <c r="Q214" s="54">
        <v>29.88014</v>
      </c>
      <c r="R214" s="21">
        <f t="shared" si="5"/>
        <v>3735991.593</v>
      </c>
    </row>
    <row r="215">
      <c r="A215" s="53">
        <v>42218.0</v>
      </c>
      <c r="B215" s="67">
        <f t="shared" si="1"/>
        <v>1</v>
      </c>
      <c r="C215" s="14" t="str">
        <f t="shared" si="2"/>
        <v>August</v>
      </c>
      <c r="D215" s="52" t="str">
        <f t="shared" si="3"/>
        <v>2015</v>
      </c>
      <c r="E215" s="58">
        <f t="shared" si="4"/>
        <v>32</v>
      </c>
      <c r="F215" s="14" t="str">
        <f>VLOOKUP(A215,'_Holidays'!A215:B2320,2,FALSE)</f>
        <v>Y</v>
      </c>
      <c r="G215" s="51" t="str">
        <f>VLOOKUP(A215,'_Holidays'!A215:C2320,3,FALSE)</f>
        <v>N</v>
      </c>
      <c r="H215" s="14">
        <v>7.8</v>
      </c>
      <c r="I215" s="14" t="str">
        <f>IFERROR(__xludf.DUMMYFUNCTION("SPARKLINE(H215,{""charttype"",""bar"";""color1"",""#00CCFF"";""max"",MAX($H$2:$H$2107)})"),"")</f>
        <v/>
      </c>
      <c r="J215" s="14">
        <v>14.9</v>
      </c>
      <c r="K215" s="14" t="str">
        <f>IFERROR(__xludf.DUMMYFUNCTION("SPARKLINE(J215,{""charttype"",""bar"";""color1"",""#FF0000"";""max"",MAX($J$2:$J$2107)})"),"")</f>
        <v/>
      </c>
      <c r="L215" s="14">
        <v>8.3</v>
      </c>
      <c r="M215" s="14" t="str">
        <f>IFERROR(__xludf.DUMMYFUNCTION("SPARKLINE(L215,{""charttype"",""bar"";""color1"",""#FF9900"";""max"",MAX($L$2:$L$2107)})"),"")</f>
        <v/>
      </c>
      <c r="N215" s="14">
        <v>0.0</v>
      </c>
      <c r="O215" s="14" t="str">
        <f>IFERROR(__xludf.DUMMYFUNCTION("SPARKLINE(N215,{""charttype"",""bar"";""color1"",""#0066CC"";""max"",MAX($N$2:$N$2107)})"),"")</f>
        <v/>
      </c>
      <c r="P215" s="58">
        <v>117638.1</v>
      </c>
      <c r="Q215" s="54">
        <v>23.37419</v>
      </c>
      <c r="R215" s="21">
        <f t="shared" si="5"/>
        <v>2749695.301</v>
      </c>
    </row>
    <row r="216">
      <c r="A216" s="53">
        <v>42219.0</v>
      </c>
      <c r="B216" s="67">
        <f t="shared" si="1"/>
        <v>2</v>
      </c>
      <c r="C216" s="14" t="str">
        <f t="shared" si="2"/>
        <v>August</v>
      </c>
      <c r="D216" s="52" t="str">
        <f t="shared" si="3"/>
        <v>2015</v>
      </c>
      <c r="E216" s="58">
        <f t="shared" si="4"/>
        <v>32</v>
      </c>
      <c r="F216" s="14" t="str">
        <f>VLOOKUP(A216,'_Holidays'!A216:B2321,2,FALSE)</f>
        <v>Y</v>
      </c>
      <c r="G216" s="51" t="str">
        <f>VLOOKUP(A216,'_Holidays'!A216:C2321,3,FALSE)</f>
        <v>N</v>
      </c>
      <c r="H216" s="14">
        <v>7.3</v>
      </c>
      <c r="I216" s="14" t="str">
        <f>IFERROR(__xludf.DUMMYFUNCTION("SPARKLINE(H216,{""charttype"",""bar"";""color1"",""#00CCFF"";""max"",MAX($H$2:$H$2107)})"),"")</f>
        <v/>
      </c>
      <c r="J216" s="14">
        <v>10.8</v>
      </c>
      <c r="K216" s="14" t="str">
        <f>IFERROR(__xludf.DUMMYFUNCTION("SPARKLINE(J216,{""charttype"",""bar"";""color1"",""#FF0000"";""max"",MAX($J$2:$J$2107)})"),"")</f>
        <v/>
      </c>
      <c r="L216" s="14">
        <v>9.4</v>
      </c>
      <c r="M216" s="14" t="str">
        <f>IFERROR(__xludf.DUMMYFUNCTION("SPARKLINE(L216,{""charttype"",""bar"";""color1"",""#FF9900"";""max"",MAX($L$2:$L$2107)})"),"")</f>
        <v/>
      </c>
      <c r="N216" s="14">
        <v>6.4</v>
      </c>
      <c r="O216" s="14" t="str">
        <f>IFERROR(__xludf.DUMMYFUNCTION("SPARKLINE(N216,{""charttype"",""bar"";""color1"",""#0066CC"";""max"",MAX($N$2:$N$2107)})"),"")</f>
        <v/>
      </c>
      <c r="P216" s="58">
        <v>141451.7</v>
      </c>
      <c r="Q216" s="54">
        <v>38.12798</v>
      </c>
      <c r="R216" s="21">
        <f t="shared" si="5"/>
        <v>5393267.589</v>
      </c>
    </row>
    <row r="217">
      <c r="A217" s="53">
        <v>42220.0</v>
      </c>
      <c r="B217" s="67">
        <f t="shared" si="1"/>
        <v>3</v>
      </c>
      <c r="C217" s="14" t="str">
        <f t="shared" si="2"/>
        <v>August</v>
      </c>
      <c r="D217" s="52" t="str">
        <f t="shared" si="3"/>
        <v>2015</v>
      </c>
      <c r="E217" s="58">
        <f t="shared" si="4"/>
        <v>32</v>
      </c>
      <c r="F217" s="14" t="str">
        <f>VLOOKUP(A217,'_Holidays'!A217:B2322,2,FALSE)</f>
        <v>Y</v>
      </c>
      <c r="G217" s="51" t="str">
        <f>VLOOKUP(A217,'_Holidays'!A217:C2322,3,FALSE)</f>
        <v>N</v>
      </c>
      <c r="H217" s="14">
        <v>3.5</v>
      </c>
      <c r="I217" s="14" t="str">
        <f>IFERROR(__xludf.DUMMYFUNCTION("SPARKLINE(H217,{""charttype"",""bar"";""color1"",""#00CCFF"";""max"",MAX($H$2:$H$2107)})"),"")</f>
        <v/>
      </c>
      <c r="J217" s="14">
        <v>11.3</v>
      </c>
      <c r="K217" s="14" t="str">
        <f>IFERROR(__xludf.DUMMYFUNCTION("SPARKLINE(J217,{""charttype"",""bar"";""color1"",""#FF0000"";""max"",MAX($J$2:$J$2107)})"),"")</f>
        <v/>
      </c>
      <c r="L217" s="14">
        <v>7.1</v>
      </c>
      <c r="M217" s="14" t="str">
        <f>IFERROR(__xludf.DUMMYFUNCTION("SPARKLINE(L217,{""charttype"",""bar"";""color1"",""#FF9900"";""max"",MAX($L$2:$L$2107)})"),"")</f>
        <v/>
      </c>
      <c r="N217" s="14">
        <v>0.0</v>
      </c>
      <c r="O217" s="14" t="str">
        <f>IFERROR(__xludf.DUMMYFUNCTION("SPARKLINE(N217,{""charttype"",""bar"";""color1"",""#0066CC"";""max"",MAX($N$2:$N$2107)})"),"")</f>
        <v/>
      </c>
      <c r="P217" s="58">
        <v>147550.2</v>
      </c>
      <c r="Q217" s="54">
        <v>44.67334</v>
      </c>
      <c r="R217" s="21">
        <f t="shared" si="5"/>
        <v>6591560.252</v>
      </c>
    </row>
    <row r="218">
      <c r="A218" s="53">
        <v>42221.0</v>
      </c>
      <c r="B218" s="67">
        <f t="shared" si="1"/>
        <v>4</v>
      </c>
      <c r="C218" s="14" t="str">
        <f t="shared" si="2"/>
        <v>August</v>
      </c>
      <c r="D218" s="52" t="str">
        <f t="shared" si="3"/>
        <v>2015</v>
      </c>
      <c r="E218" s="58">
        <f t="shared" si="4"/>
        <v>32</v>
      </c>
      <c r="F218" s="14" t="str">
        <f>VLOOKUP(A218,'_Holidays'!A218:B2323,2,FALSE)</f>
        <v>Y</v>
      </c>
      <c r="G218" s="51" t="str">
        <f>VLOOKUP(A218,'_Holidays'!A218:C2323,3,FALSE)</f>
        <v>N</v>
      </c>
      <c r="H218" s="14">
        <v>6.6</v>
      </c>
      <c r="I218" s="14" t="str">
        <f>IFERROR(__xludf.DUMMYFUNCTION("SPARKLINE(H218,{""charttype"",""bar"";""color1"",""#00CCFF"";""max"",MAX($H$2:$H$2107)})"),"")</f>
        <v/>
      </c>
      <c r="J218" s="14">
        <v>10.8</v>
      </c>
      <c r="K218" s="14" t="str">
        <f>IFERROR(__xludf.DUMMYFUNCTION("SPARKLINE(J218,{""charttype"",""bar"";""color1"",""#FF0000"";""max"",MAX($J$2:$J$2107)})"),"")</f>
        <v/>
      </c>
      <c r="L218" s="14">
        <v>8.0</v>
      </c>
      <c r="M218" s="14" t="str">
        <f>IFERROR(__xludf.DUMMYFUNCTION("SPARKLINE(L218,{""charttype"",""bar"";""color1"",""#FF9900"";""max"",MAX($L$2:$L$2107)})"),"")</f>
        <v/>
      </c>
      <c r="N218" s="14">
        <v>1.0</v>
      </c>
      <c r="O218" s="14" t="str">
        <f>IFERROR(__xludf.DUMMYFUNCTION("SPARKLINE(N218,{""charttype"",""bar"";""color1"",""#0066CC"";""max"",MAX($N$2:$N$2107)})"),"")</f>
        <v/>
      </c>
      <c r="P218" s="58">
        <v>142326.0</v>
      </c>
      <c r="Q218" s="54">
        <v>42.59572</v>
      </c>
      <c r="R218" s="21">
        <f t="shared" si="5"/>
        <v>6062478.445</v>
      </c>
    </row>
    <row r="219">
      <c r="A219" s="53">
        <v>42222.0</v>
      </c>
      <c r="B219" s="67">
        <f t="shared" si="1"/>
        <v>5</v>
      </c>
      <c r="C219" s="14" t="str">
        <f t="shared" si="2"/>
        <v>August</v>
      </c>
      <c r="D219" s="52" t="str">
        <f t="shared" si="3"/>
        <v>2015</v>
      </c>
      <c r="E219" s="58">
        <f t="shared" si="4"/>
        <v>32</v>
      </c>
      <c r="F219" s="14" t="str">
        <f>VLOOKUP(A219,'_Holidays'!A219:B2324,2,FALSE)</f>
        <v>Y</v>
      </c>
      <c r="G219" s="51" t="str">
        <f>VLOOKUP(A219,'_Holidays'!A219:C2324,3,FALSE)</f>
        <v>N</v>
      </c>
      <c r="H219" s="14">
        <v>7.1</v>
      </c>
      <c r="I219" s="14" t="str">
        <f>IFERROR(__xludf.DUMMYFUNCTION("SPARKLINE(H219,{""charttype"",""bar"";""color1"",""#00CCFF"";""max"",MAX($H$2:$H$2107)})"),"")</f>
        <v/>
      </c>
      <c r="J219" s="14">
        <v>12.8</v>
      </c>
      <c r="K219" s="14" t="str">
        <f>IFERROR(__xludf.DUMMYFUNCTION("SPARKLINE(J219,{""charttype"",""bar"";""color1"",""#FF0000"";""max"",MAX($J$2:$J$2107)})"),"")</f>
        <v/>
      </c>
      <c r="L219" s="14">
        <v>7.0</v>
      </c>
      <c r="M219" s="14" t="str">
        <f>IFERROR(__xludf.DUMMYFUNCTION("SPARKLINE(L219,{""charttype"",""bar"";""color1"",""#FF9900"";""max"",MAX($L$2:$L$2107)})"),"")</f>
        <v/>
      </c>
      <c r="N219" s="14">
        <v>1.6</v>
      </c>
      <c r="O219" s="14" t="str">
        <f>IFERROR(__xludf.DUMMYFUNCTION("SPARKLINE(N219,{""charttype"",""bar"";""color1"",""#0066CC"";""max"",MAX($N$2:$N$2107)})"),"")</f>
        <v/>
      </c>
      <c r="P219" s="58">
        <v>143642.4</v>
      </c>
      <c r="Q219" s="54">
        <v>48.94517</v>
      </c>
      <c r="R219" s="21">
        <f t="shared" si="5"/>
        <v>7030601.687</v>
      </c>
    </row>
    <row r="220">
      <c r="A220" s="53">
        <v>42223.0</v>
      </c>
      <c r="B220" s="67">
        <f t="shared" si="1"/>
        <v>6</v>
      </c>
      <c r="C220" s="14" t="str">
        <f t="shared" si="2"/>
        <v>August</v>
      </c>
      <c r="D220" s="52" t="str">
        <f t="shared" si="3"/>
        <v>2015</v>
      </c>
      <c r="E220" s="58">
        <f t="shared" si="4"/>
        <v>32</v>
      </c>
      <c r="F220" s="14" t="str">
        <f>VLOOKUP(A220,'_Holidays'!A220:B2325,2,FALSE)</f>
        <v>Y</v>
      </c>
      <c r="G220" s="51" t="str">
        <f>VLOOKUP(A220,'_Holidays'!A220:C2325,3,FALSE)</f>
        <v>N</v>
      </c>
      <c r="H220" s="14">
        <v>9.0</v>
      </c>
      <c r="I220" s="14" t="str">
        <f>IFERROR(__xludf.DUMMYFUNCTION("SPARKLINE(H220,{""charttype"",""bar"";""color1"",""#00CCFF"";""max"",MAX($H$2:$H$2107)})"),"")</f>
        <v/>
      </c>
      <c r="J220" s="14">
        <v>13.1</v>
      </c>
      <c r="K220" s="14" t="str">
        <f>IFERROR(__xludf.DUMMYFUNCTION("SPARKLINE(J220,{""charttype"",""bar"";""color1"",""#FF0000"";""max"",MAX($J$2:$J$2107)})"),"")</f>
        <v/>
      </c>
      <c r="L220" s="14">
        <v>9.0</v>
      </c>
      <c r="M220" s="14" t="str">
        <f>IFERROR(__xludf.DUMMYFUNCTION("SPARKLINE(L220,{""charttype"",""bar"";""color1"",""#FF9900"";""max"",MAX($L$2:$L$2107)})"),"")</f>
        <v/>
      </c>
      <c r="N220" s="14">
        <v>1.4</v>
      </c>
      <c r="O220" s="14" t="str">
        <f>IFERROR(__xludf.DUMMYFUNCTION("SPARKLINE(N220,{""charttype"",""bar"";""color1"",""#0066CC"";""max"",MAX($N$2:$N$2107)})"),"")</f>
        <v/>
      </c>
      <c r="P220" s="58">
        <v>143060.3</v>
      </c>
      <c r="Q220" s="54">
        <v>42.78285</v>
      </c>
      <c r="R220" s="21">
        <f t="shared" si="5"/>
        <v>6120527.356</v>
      </c>
    </row>
    <row r="221">
      <c r="A221" s="53">
        <v>42224.0</v>
      </c>
      <c r="B221" s="67">
        <f t="shared" si="1"/>
        <v>7</v>
      </c>
      <c r="C221" s="14" t="str">
        <f t="shared" si="2"/>
        <v>August</v>
      </c>
      <c r="D221" s="52" t="str">
        <f t="shared" si="3"/>
        <v>2015</v>
      </c>
      <c r="E221" s="58">
        <f t="shared" si="4"/>
        <v>32</v>
      </c>
      <c r="F221" s="14" t="str">
        <f>VLOOKUP(A221,'_Holidays'!A221:B2326,2,FALSE)</f>
        <v>Y</v>
      </c>
      <c r="G221" s="51" t="str">
        <f>VLOOKUP(A221,'_Holidays'!A221:C2326,3,FALSE)</f>
        <v>N</v>
      </c>
      <c r="H221" s="14">
        <v>8.8</v>
      </c>
      <c r="I221" s="14" t="str">
        <f>IFERROR(__xludf.DUMMYFUNCTION("SPARKLINE(H221,{""charttype"",""bar"";""color1"",""#00CCFF"";""max"",MAX($H$2:$H$2107)})"),"")</f>
        <v/>
      </c>
      <c r="J221" s="14">
        <v>12.6</v>
      </c>
      <c r="K221" s="14" t="str">
        <f>IFERROR(__xludf.DUMMYFUNCTION("SPARKLINE(J221,{""charttype"",""bar"";""color1"",""#FF0000"";""max"",MAX($J$2:$J$2107)})"),"")</f>
        <v/>
      </c>
      <c r="L221" s="14">
        <v>6.6</v>
      </c>
      <c r="M221" s="14" t="str">
        <f>IFERROR(__xludf.DUMMYFUNCTION("SPARKLINE(L221,{""charttype"",""bar"";""color1"",""#FF9900"";""max"",MAX($L$2:$L$2107)})"),"")</f>
        <v/>
      </c>
      <c r="N221" s="14">
        <v>0.4</v>
      </c>
      <c r="O221" s="14" t="str">
        <f>IFERROR(__xludf.DUMMYFUNCTION("SPARKLINE(N221,{""charttype"",""bar"";""color1"",""#0066CC"";""max"",MAX($N$2:$N$2107)})"),"")</f>
        <v/>
      </c>
      <c r="P221" s="58">
        <v>125830.5</v>
      </c>
      <c r="Q221" s="54">
        <v>39.11606</v>
      </c>
      <c r="R221" s="21">
        <f t="shared" si="5"/>
        <v>4921993.388</v>
      </c>
    </row>
    <row r="222">
      <c r="A222" s="53">
        <v>42225.0</v>
      </c>
      <c r="B222" s="67">
        <f t="shared" si="1"/>
        <v>1</v>
      </c>
      <c r="C222" s="14" t="str">
        <f t="shared" si="2"/>
        <v>August</v>
      </c>
      <c r="D222" s="52" t="str">
        <f t="shared" si="3"/>
        <v>2015</v>
      </c>
      <c r="E222" s="58">
        <f t="shared" si="4"/>
        <v>33</v>
      </c>
      <c r="F222" s="14" t="str">
        <f>VLOOKUP(A222,'_Holidays'!A222:B2327,2,FALSE)</f>
        <v>Y</v>
      </c>
      <c r="G222" s="51" t="str">
        <f>VLOOKUP(A222,'_Holidays'!A222:C2327,3,FALSE)</f>
        <v>N</v>
      </c>
      <c r="H222" s="14">
        <v>7.7</v>
      </c>
      <c r="I222" s="14" t="str">
        <f>IFERROR(__xludf.DUMMYFUNCTION("SPARKLINE(H222,{""charttype"",""bar"";""color1"",""#00CCFF"";""max"",MAX($H$2:$H$2107)})"),"")</f>
        <v/>
      </c>
      <c r="J222" s="14">
        <v>13.3</v>
      </c>
      <c r="K222" s="14" t="str">
        <f>IFERROR(__xludf.DUMMYFUNCTION("SPARKLINE(J222,{""charttype"",""bar"";""color1"",""#FF0000"";""max"",MAX($J$2:$J$2107)})"),"")</f>
        <v/>
      </c>
      <c r="L222" s="14">
        <v>6.9</v>
      </c>
      <c r="M222" s="14" t="str">
        <f>IFERROR(__xludf.DUMMYFUNCTION("SPARKLINE(L222,{""charttype"",""bar"";""color1"",""#FF9900"";""max"",MAX($L$2:$L$2107)})"),"")</f>
        <v/>
      </c>
      <c r="N222" s="14">
        <v>0.0</v>
      </c>
      <c r="O222" s="14" t="str">
        <f>IFERROR(__xludf.DUMMYFUNCTION("SPARKLINE(N222,{""charttype"",""bar"";""color1"",""#0066CC"";""max"",MAX($N$2:$N$2107)})"),"")</f>
        <v/>
      </c>
      <c r="P222" s="58">
        <v>120008.5</v>
      </c>
      <c r="Q222" s="54">
        <v>29.44133</v>
      </c>
      <c r="R222" s="21">
        <f t="shared" si="5"/>
        <v>3533209.851</v>
      </c>
    </row>
    <row r="223">
      <c r="A223" s="53">
        <v>42226.0</v>
      </c>
      <c r="B223" s="67">
        <f t="shared" si="1"/>
        <v>2</v>
      </c>
      <c r="C223" s="14" t="str">
        <f t="shared" si="2"/>
        <v>August</v>
      </c>
      <c r="D223" s="52" t="str">
        <f t="shared" si="3"/>
        <v>2015</v>
      </c>
      <c r="E223" s="58">
        <f t="shared" si="4"/>
        <v>33</v>
      </c>
      <c r="F223" s="14" t="str">
        <f>VLOOKUP(A223,'_Holidays'!A223:B2328,2,FALSE)</f>
        <v>Y</v>
      </c>
      <c r="G223" s="51" t="str">
        <f>VLOOKUP(A223,'_Holidays'!A223:C2328,3,FALSE)</f>
        <v>N</v>
      </c>
      <c r="H223" s="14">
        <v>8.3</v>
      </c>
      <c r="I223" s="14" t="str">
        <f>IFERROR(__xludf.DUMMYFUNCTION("SPARKLINE(H223,{""charttype"",""bar"";""color1"",""#00CCFF"";""max"",MAX($H$2:$H$2107)})"),"")</f>
        <v/>
      </c>
      <c r="J223" s="14">
        <v>16.0</v>
      </c>
      <c r="K223" s="14" t="str">
        <f>IFERROR(__xludf.DUMMYFUNCTION("SPARKLINE(J223,{""charttype"",""bar"";""color1"",""#FF0000"";""max"",MAX($J$2:$J$2107)})"),"")</f>
        <v/>
      </c>
      <c r="L223" s="14">
        <v>10.7</v>
      </c>
      <c r="M223" s="14" t="str">
        <f>IFERROR(__xludf.DUMMYFUNCTION("SPARKLINE(L223,{""charttype"",""bar"";""color1"",""#FF9900"";""max"",MAX($L$2:$L$2107)})"),"")</f>
        <v/>
      </c>
      <c r="N223" s="14">
        <v>0.2</v>
      </c>
      <c r="O223" s="14" t="str">
        <f>IFERROR(__xludf.DUMMYFUNCTION("SPARKLINE(N223,{""charttype"",""bar"";""color1"",""#0066CC"";""max"",MAX($N$2:$N$2107)})"),"")</f>
        <v/>
      </c>
      <c r="P223" s="58">
        <v>130978.1</v>
      </c>
      <c r="Q223" s="54">
        <v>30.09105</v>
      </c>
      <c r="R223" s="21">
        <f t="shared" si="5"/>
        <v>3941268.556</v>
      </c>
    </row>
    <row r="224">
      <c r="A224" s="53">
        <v>42227.0</v>
      </c>
      <c r="B224" s="67">
        <f t="shared" si="1"/>
        <v>3</v>
      </c>
      <c r="C224" s="14" t="str">
        <f t="shared" si="2"/>
        <v>August</v>
      </c>
      <c r="D224" s="52" t="str">
        <f t="shared" si="3"/>
        <v>2015</v>
      </c>
      <c r="E224" s="58">
        <f t="shared" si="4"/>
        <v>33</v>
      </c>
      <c r="F224" s="14" t="str">
        <f>VLOOKUP(A224,'_Holidays'!A224:B2329,2,FALSE)</f>
        <v>Y</v>
      </c>
      <c r="G224" s="51" t="str">
        <f>VLOOKUP(A224,'_Holidays'!A224:C2329,3,FALSE)</f>
        <v>N</v>
      </c>
      <c r="H224" s="14">
        <v>7.8</v>
      </c>
      <c r="I224" s="14" t="str">
        <f>IFERROR(__xludf.DUMMYFUNCTION("SPARKLINE(H224,{""charttype"",""bar"";""color1"",""#00CCFF"";""max"",MAX($H$2:$H$2107)})"),"")</f>
        <v/>
      </c>
      <c r="J224" s="14">
        <v>14.8</v>
      </c>
      <c r="K224" s="14" t="str">
        <f>IFERROR(__xludf.DUMMYFUNCTION("SPARKLINE(J224,{""charttype"",""bar"";""color1"",""#FF0000"";""max"",MAX($J$2:$J$2107)})"),"")</f>
        <v/>
      </c>
      <c r="L224" s="14">
        <v>11.7</v>
      </c>
      <c r="M224" s="14" t="str">
        <f>IFERROR(__xludf.DUMMYFUNCTION("SPARKLINE(L224,{""charttype"",""bar"";""color1"",""#FF9900"";""max"",MAX($L$2:$L$2107)})"),"")</f>
        <v/>
      </c>
      <c r="N224" s="14">
        <v>0.8</v>
      </c>
      <c r="O224" s="14" t="str">
        <f>IFERROR(__xludf.DUMMYFUNCTION("SPARKLINE(N224,{""charttype"",""bar"";""color1"",""#0066CC"";""max"",MAX($N$2:$N$2107)})"),"")</f>
        <v/>
      </c>
      <c r="P224" s="58">
        <v>135616.1</v>
      </c>
      <c r="Q224" s="54">
        <v>31.94331</v>
      </c>
      <c r="R224" s="21">
        <f t="shared" si="5"/>
        <v>4332027.123</v>
      </c>
    </row>
    <row r="225">
      <c r="A225" s="53">
        <v>42228.0</v>
      </c>
      <c r="B225" s="67">
        <f t="shared" si="1"/>
        <v>4</v>
      </c>
      <c r="C225" s="14" t="str">
        <f t="shared" si="2"/>
        <v>August</v>
      </c>
      <c r="D225" s="52" t="str">
        <f t="shared" si="3"/>
        <v>2015</v>
      </c>
      <c r="E225" s="58">
        <f t="shared" si="4"/>
        <v>33</v>
      </c>
      <c r="F225" s="14" t="str">
        <f>VLOOKUP(A225,'_Holidays'!A225:B2330,2,FALSE)</f>
        <v>Y</v>
      </c>
      <c r="G225" s="51" t="str">
        <f>VLOOKUP(A225,'_Holidays'!A225:C2330,3,FALSE)</f>
        <v>N</v>
      </c>
      <c r="H225" s="14">
        <v>9.3</v>
      </c>
      <c r="I225" s="14" t="str">
        <f>IFERROR(__xludf.DUMMYFUNCTION("SPARKLINE(H225,{""charttype"",""bar"";""color1"",""#00CCFF"";""max"",MAX($H$2:$H$2107)})"),"")</f>
        <v/>
      </c>
      <c r="J225" s="14">
        <v>14.8</v>
      </c>
      <c r="K225" s="14" t="str">
        <f>IFERROR(__xludf.DUMMYFUNCTION("SPARKLINE(J225,{""charttype"",""bar"";""color1"",""#FF0000"";""max"",MAX($J$2:$J$2107)})"),"")</f>
        <v/>
      </c>
      <c r="L225" s="14">
        <v>9.2</v>
      </c>
      <c r="M225" s="14" t="str">
        <f>IFERROR(__xludf.DUMMYFUNCTION("SPARKLINE(L225,{""charttype"",""bar"";""color1"",""#FF9900"";""max"",MAX($L$2:$L$2107)})"),"")</f>
        <v/>
      </c>
      <c r="N225" s="14">
        <v>0.0</v>
      </c>
      <c r="O225" s="14" t="str">
        <f>IFERROR(__xludf.DUMMYFUNCTION("SPARKLINE(N225,{""charttype"",""bar"";""color1"",""#0066CC"";""max"",MAX($N$2:$N$2107)})"),"")</f>
        <v/>
      </c>
      <c r="P225" s="58">
        <v>138900.5</v>
      </c>
      <c r="Q225" s="54">
        <v>37.33841</v>
      </c>
      <c r="R225" s="21">
        <f t="shared" si="5"/>
        <v>5186323.818</v>
      </c>
    </row>
    <row r="226">
      <c r="A226" s="53">
        <v>42229.0</v>
      </c>
      <c r="B226" s="67">
        <f t="shared" si="1"/>
        <v>5</v>
      </c>
      <c r="C226" s="14" t="str">
        <f t="shared" si="2"/>
        <v>August</v>
      </c>
      <c r="D226" s="52" t="str">
        <f t="shared" si="3"/>
        <v>2015</v>
      </c>
      <c r="E226" s="58">
        <f t="shared" si="4"/>
        <v>33</v>
      </c>
      <c r="F226" s="14" t="str">
        <f>VLOOKUP(A226,'_Holidays'!A226:B2331,2,FALSE)</f>
        <v>Y</v>
      </c>
      <c r="G226" s="51" t="str">
        <f>VLOOKUP(A226,'_Holidays'!A226:C2331,3,FALSE)</f>
        <v>N</v>
      </c>
      <c r="H226" s="14">
        <v>8.4</v>
      </c>
      <c r="I226" s="14" t="str">
        <f>IFERROR(__xludf.DUMMYFUNCTION("SPARKLINE(H226,{""charttype"",""bar"";""color1"",""#00CCFF"";""max"",MAX($H$2:$H$2107)})"),"")</f>
        <v/>
      </c>
      <c r="J226" s="14">
        <v>13.0</v>
      </c>
      <c r="K226" s="14" t="str">
        <f>IFERROR(__xludf.DUMMYFUNCTION("SPARKLINE(J226,{""charttype"",""bar"";""color1"",""#FF0000"";""max"",MAX($J$2:$J$2107)})"),"")</f>
        <v/>
      </c>
      <c r="L226" s="14">
        <v>7.0</v>
      </c>
      <c r="M226" s="14" t="str">
        <f>IFERROR(__xludf.DUMMYFUNCTION("SPARKLINE(L226,{""charttype"",""bar"";""color1"",""#FF9900"";""max"",MAX($L$2:$L$2107)})"),"")</f>
        <v/>
      </c>
      <c r="N226" s="14">
        <v>0.2</v>
      </c>
      <c r="O226" s="14" t="str">
        <f>IFERROR(__xludf.DUMMYFUNCTION("SPARKLINE(N226,{""charttype"",""bar"";""color1"",""#0066CC"";""max"",MAX($N$2:$N$2107)})"),"")</f>
        <v/>
      </c>
      <c r="P226" s="58">
        <v>140905.9</v>
      </c>
      <c r="Q226" s="54">
        <v>36.73054</v>
      </c>
      <c r="R226" s="21">
        <f t="shared" si="5"/>
        <v>5175549.796</v>
      </c>
    </row>
    <row r="227">
      <c r="A227" s="53">
        <v>42230.0</v>
      </c>
      <c r="B227" s="67">
        <f t="shared" si="1"/>
        <v>6</v>
      </c>
      <c r="C227" s="14" t="str">
        <f t="shared" si="2"/>
        <v>August</v>
      </c>
      <c r="D227" s="52" t="str">
        <f t="shared" si="3"/>
        <v>2015</v>
      </c>
      <c r="E227" s="58">
        <f t="shared" si="4"/>
        <v>33</v>
      </c>
      <c r="F227" s="14" t="str">
        <f>VLOOKUP(A227,'_Holidays'!A227:B2332,2,FALSE)</f>
        <v>Y</v>
      </c>
      <c r="G227" s="51" t="str">
        <f>VLOOKUP(A227,'_Holidays'!A227:C2332,3,FALSE)</f>
        <v>N</v>
      </c>
      <c r="H227" s="14">
        <v>10.4</v>
      </c>
      <c r="I227" s="14" t="str">
        <f>IFERROR(__xludf.DUMMYFUNCTION("SPARKLINE(H227,{""charttype"",""bar"";""color1"",""#00CCFF"";""max"",MAX($H$2:$H$2107)})"),"")</f>
        <v/>
      </c>
      <c r="J227" s="14">
        <v>15.3</v>
      </c>
      <c r="K227" s="14" t="str">
        <f>IFERROR(__xludf.DUMMYFUNCTION("SPARKLINE(J227,{""charttype"",""bar"";""color1"",""#FF0000"";""max"",MAX($J$2:$J$2107)})"),"")</f>
        <v/>
      </c>
      <c r="L227" s="14">
        <v>7.3</v>
      </c>
      <c r="M227" s="14" t="str">
        <f>IFERROR(__xludf.DUMMYFUNCTION("SPARKLINE(L227,{""charttype"",""bar"";""color1"",""#FF9900"";""max"",MAX($L$2:$L$2107)})"),"")</f>
        <v/>
      </c>
      <c r="N227" s="14">
        <v>0.0</v>
      </c>
      <c r="O227" s="14" t="str">
        <f>IFERROR(__xludf.DUMMYFUNCTION("SPARKLINE(N227,{""charttype"",""bar"";""color1"",""#0066CC"";""max"",MAX($N$2:$N$2107)})"),"")</f>
        <v/>
      </c>
      <c r="P227" s="58">
        <v>137838.9</v>
      </c>
      <c r="Q227" s="54">
        <v>35.43774</v>
      </c>
      <c r="R227" s="21">
        <f t="shared" si="5"/>
        <v>4884699.1</v>
      </c>
    </row>
    <row r="228">
      <c r="A228" s="53">
        <v>42231.0</v>
      </c>
      <c r="B228" s="67">
        <f t="shared" si="1"/>
        <v>7</v>
      </c>
      <c r="C228" s="14" t="str">
        <f t="shared" si="2"/>
        <v>August</v>
      </c>
      <c r="D228" s="52" t="str">
        <f t="shared" si="3"/>
        <v>2015</v>
      </c>
      <c r="E228" s="58">
        <f t="shared" si="4"/>
        <v>33</v>
      </c>
      <c r="F228" s="14" t="str">
        <f>VLOOKUP(A228,'_Holidays'!A228:B2333,2,FALSE)</f>
        <v>Y</v>
      </c>
      <c r="G228" s="51" t="str">
        <f>VLOOKUP(A228,'_Holidays'!A228:C2333,3,FALSE)</f>
        <v>N</v>
      </c>
      <c r="H228" s="14">
        <v>10.0</v>
      </c>
      <c r="I228" s="14" t="str">
        <f>IFERROR(__xludf.DUMMYFUNCTION("SPARKLINE(H228,{""charttype"",""bar"";""color1"",""#00CCFF"";""max"",MAX($H$2:$H$2107)})"),"")</f>
        <v/>
      </c>
      <c r="J228" s="14">
        <v>14.9</v>
      </c>
      <c r="K228" s="14" t="str">
        <f>IFERROR(__xludf.DUMMYFUNCTION("SPARKLINE(J228,{""charttype"",""bar"";""color1"",""#FF0000"";""max"",MAX($J$2:$J$2107)})"),"")</f>
        <v/>
      </c>
      <c r="L228" s="14">
        <v>10.9</v>
      </c>
      <c r="M228" s="14" t="str">
        <f>IFERROR(__xludf.DUMMYFUNCTION("SPARKLINE(L228,{""charttype"",""bar"";""color1"",""#FF9900"";""max"",MAX($L$2:$L$2107)})"),"")</f>
        <v/>
      </c>
      <c r="N228" s="14">
        <v>0.4</v>
      </c>
      <c r="O228" s="14" t="str">
        <f>IFERROR(__xludf.DUMMYFUNCTION("SPARKLINE(N228,{""charttype"",""bar"";""color1"",""#0066CC"";""max"",MAX($N$2:$N$2107)})"),"")</f>
        <v/>
      </c>
      <c r="P228" s="58">
        <v>122088.8</v>
      </c>
      <c r="Q228" s="54">
        <v>34.08615</v>
      </c>
      <c r="R228" s="21">
        <f t="shared" si="5"/>
        <v>4161537.15</v>
      </c>
    </row>
    <row r="229">
      <c r="A229" s="53">
        <v>42232.0</v>
      </c>
      <c r="B229" s="67">
        <f t="shared" si="1"/>
        <v>1</v>
      </c>
      <c r="C229" s="14" t="str">
        <f t="shared" si="2"/>
        <v>August</v>
      </c>
      <c r="D229" s="52" t="str">
        <f t="shared" si="3"/>
        <v>2015</v>
      </c>
      <c r="E229" s="58">
        <f t="shared" si="4"/>
        <v>34</v>
      </c>
      <c r="F229" s="14" t="str">
        <f>VLOOKUP(A229,'_Holidays'!A229:B2334,2,FALSE)</f>
        <v>Y</v>
      </c>
      <c r="G229" s="51" t="str">
        <f>VLOOKUP(A229,'_Holidays'!A229:C2334,3,FALSE)</f>
        <v>N</v>
      </c>
      <c r="H229" s="14">
        <v>4.7</v>
      </c>
      <c r="I229" s="14" t="str">
        <f>IFERROR(__xludf.DUMMYFUNCTION("SPARKLINE(H229,{""charttype"",""bar"";""color1"",""#00CCFF"";""max"",MAX($H$2:$H$2107)})"),"")</f>
        <v/>
      </c>
      <c r="J229" s="14">
        <v>17.0</v>
      </c>
      <c r="K229" s="14" t="str">
        <f>IFERROR(__xludf.DUMMYFUNCTION("SPARKLINE(J229,{""charttype"",""bar"";""color1"",""#FF0000"";""max"",MAX($J$2:$J$2107)})"),"")</f>
        <v/>
      </c>
      <c r="L229" s="14">
        <v>9.5</v>
      </c>
      <c r="M229" s="14" t="str">
        <f>IFERROR(__xludf.DUMMYFUNCTION("SPARKLINE(L229,{""charttype"",""bar"";""color1"",""#FF9900"";""max"",MAX($L$2:$L$2107)})"),"")</f>
        <v/>
      </c>
      <c r="N229" s="14">
        <v>0.2</v>
      </c>
      <c r="O229" s="14" t="str">
        <f>IFERROR(__xludf.DUMMYFUNCTION("SPARKLINE(N229,{""charttype"",""bar"";""color1"",""#0066CC"";""max"",MAX($N$2:$N$2107)})"),"")</f>
        <v/>
      </c>
      <c r="P229" s="58">
        <v>116648.8</v>
      </c>
      <c r="Q229" s="54">
        <v>25.31765</v>
      </c>
      <c r="R229" s="21">
        <f t="shared" si="5"/>
        <v>2953273.491</v>
      </c>
    </row>
    <row r="230">
      <c r="A230" s="53">
        <v>42233.0</v>
      </c>
      <c r="B230" s="67">
        <f t="shared" si="1"/>
        <v>2</v>
      </c>
      <c r="C230" s="14" t="str">
        <f t="shared" si="2"/>
        <v>August</v>
      </c>
      <c r="D230" s="52" t="str">
        <f t="shared" si="3"/>
        <v>2015</v>
      </c>
      <c r="E230" s="58">
        <f t="shared" si="4"/>
        <v>34</v>
      </c>
      <c r="F230" s="14" t="str">
        <f>VLOOKUP(A230,'_Holidays'!A230:B2335,2,FALSE)</f>
        <v>Y</v>
      </c>
      <c r="G230" s="51" t="str">
        <f>VLOOKUP(A230,'_Holidays'!A230:C2335,3,FALSE)</f>
        <v>N</v>
      </c>
      <c r="H230" s="14">
        <v>6.8</v>
      </c>
      <c r="I230" s="14" t="str">
        <f>IFERROR(__xludf.DUMMYFUNCTION("SPARKLINE(H230,{""charttype"",""bar"";""color1"",""#00CCFF"";""max"",MAX($H$2:$H$2107)})"),"")</f>
        <v/>
      </c>
      <c r="J230" s="14">
        <v>12.2</v>
      </c>
      <c r="K230" s="14" t="str">
        <f>IFERROR(__xludf.DUMMYFUNCTION("SPARKLINE(J230,{""charttype"",""bar"";""color1"",""#FF0000"";""max"",MAX($J$2:$J$2107)})"),"")</f>
        <v/>
      </c>
      <c r="L230" s="14">
        <v>9.9</v>
      </c>
      <c r="M230" s="14" t="str">
        <f>IFERROR(__xludf.DUMMYFUNCTION("SPARKLINE(L230,{""charttype"",""bar"";""color1"",""#FF9900"";""max"",MAX($L$2:$L$2107)})"),"")</f>
        <v/>
      </c>
      <c r="N230" s="14">
        <v>2.4</v>
      </c>
      <c r="O230" s="14" t="str">
        <f>IFERROR(__xludf.DUMMYFUNCTION("SPARKLINE(N230,{""charttype"",""bar"";""color1"",""#0066CC"";""max"",MAX($N$2:$N$2107)})"),"")</f>
        <v/>
      </c>
      <c r="P230" s="58">
        <v>137008.7</v>
      </c>
      <c r="Q230" s="54">
        <v>31.79373</v>
      </c>
      <c r="R230" s="21">
        <f t="shared" si="5"/>
        <v>4356017.615</v>
      </c>
    </row>
    <row r="231">
      <c r="A231" s="53">
        <v>42234.0</v>
      </c>
      <c r="B231" s="67">
        <f t="shared" si="1"/>
        <v>3</v>
      </c>
      <c r="C231" s="14" t="str">
        <f t="shared" si="2"/>
        <v>August</v>
      </c>
      <c r="D231" s="52" t="str">
        <f t="shared" si="3"/>
        <v>2015</v>
      </c>
      <c r="E231" s="58">
        <f t="shared" si="4"/>
        <v>34</v>
      </c>
      <c r="F231" s="14" t="str">
        <f>VLOOKUP(A231,'_Holidays'!A231:B2336,2,FALSE)</f>
        <v>Y</v>
      </c>
      <c r="G231" s="51" t="str">
        <f>VLOOKUP(A231,'_Holidays'!A231:C2336,3,FALSE)</f>
        <v>N</v>
      </c>
      <c r="H231" s="14">
        <v>6.1</v>
      </c>
      <c r="I231" s="14" t="str">
        <f>IFERROR(__xludf.DUMMYFUNCTION("SPARKLINE(H231,{""charttype"",""bar"";""color1"",""#00CCFF"";""max"",MAX($H$2:$H$2107)})"),"")</f>
        <v/>
      </c>
      <c r="J231" s="14">
        <v>11.1</v>
      </c>
      <c r="K231" s="14" t="str">
        <f>IFERROR(__xludf.DUMMYFUNCTION("SPARKLINE(J231,{""charttype"",""bar"";""color1"",""#FF0000"";""max"",MAX($J$2:$J$2107)})"),"")</f>
        <v/>
      </c>
      <c r="L231" s="14">
        <v>9.8</v>
      </c>
      <c r="M231" s="14" t="str">
        <f>IFERROR(__xludf.DUMMYFUNCTION("SPARKLINE(L231,{""charttype"",""bar"";""color1"",""#FF9900"";""max"",MAX($L$2:$L$2107)})"),"")</f>
        <v/>
      </c>
      <c r="N231" s="14">
        <v>0.6</v>
      </c>
      <c r="O231" s="14" t="str">
        <f>IFERROR(__xludf.DUMMYFUNCTION("SPARKLINE(N231,{""charttype"",""bar"";""color1"",""#0066CC"";""max"",MAX($N$2:$N$2107)})"),"")</f>
        <v/>
      </c>
      <c r="P231" s="58">
        <v>148094.0</v>
      </c>
      <c r="Q231" s="54">
        <v>45.28669</v>
      </c>
      <c r="R231" s="21">
        <f t="shared" si="5"/>
        <v>6706687.069</v>
      </c>
    </row>
    <row r="232">
      <c r="A232" s="53">
        <v>42235.0</v>
      </c>
      <c r="B232" s="67">
        <f t="shared" si="1"/>
        <v>4</v>
      </c>
      <c r="C232" s="14" t="str">
        <f t="shared" si="2"/>
        <v>August</v>
      </c>
      <c r="D232" s="52" t="str">
        <f t="shared" si="3"/>
        <v>2015</v>
      </c>
      <c r="E232" s="58">
        <f t="shared" si="4"/>
        <v>34</v>
      </c>
      <c r="F232" s="14" t="str">
        <f>VLOOKUP(A232,'_Holidays'!A232:B2337,2,FALSE)</f>
        <v>Y</v>
      </c>
      <c r="G232" s="51" t="str">
        <f>VLOOKUP(A232,'_Holidays'!A232:C2337,3,FALSE)</f>
        <v>N</v>
      </c>
      <c r="H232" s="14">
        <v>5.5</v>
      </c>
      <c r="I232" s="14" t="str">
        <f>IFERROR(__xludf.DUMMYFUNCTION("SPARKLINE(H232,{""charttype"",""bar"";""color1"",""#00CCFF"";""max"",MAX($H$2:$H$2107)})"),"")</f>
        <v/>
      </c>
      <c r="J232" s="14">
        <v>12.7</v>
      </c>
      <c r="K232" s="14" t="str">
        <f>IFERROR(__xludf.DUMMYFUNCTION("SPARKLINE(J232,{""charttype"",""bar"";""color1"",""#FF0000"";""max"",MAX($J$2:$J$2107)})"),"")</f>
        <v/>
      </c>
      <c r="L232" s="14">
        <v>10.2</v>
      </c>
      <c r="M232" s="14" t="str">
        <f>IFERROR(__xludf.DUMMYFUNCTION("SPARKLINE(L232,{""charttype"",""bar"";""color1"",""#FF9900"";""max"",MAX($L$2:$L$2107)})"),"")</f>
        <v/>
      </c>
      <c r="N232" s="14">
        <v>0.0</v>
      </c>
      <c r="O232" s="14" t="str">
        <f>IFERROR(__xludf.DUMMYFUNCTION("SPARKLINE(N232,{""charttype"",""bar"";""color1"",""#0066CC"";""max"",MAX($N$2:$N$2107)})"),"")</f>
        <v/>
      </c>
      <c r="P232" s="58">
        <v>144024.7</v>
      </c>
      <c r="Q232" s="54">
        <v>39.23515</v>
      </c>
      <c r="R232" s="21">
        <f t="shared" si="5"/>
        <v>5650830.708</v>
      </c>
    </row>
    <row r="233">
      <c r="A233" s="53">
        <v>42236.0</v>
      </c>
      <c r="B233" s="67">
        <f t="shared" si="1"/>
        <v>5</v>
      </c>
      <c r="C233" s="14" t="str">
        <f t="shared" si="2"/>
        <v>August</v>
      </c>
      <c r="D233" s="52" t="str">
        <f t="shared" si="3"/>
        <v>2015</v>
      </c>
      <c r="E233" s="58">
        <f t="shared" si="4"/>
        <v>34</v>
      </c>
      <c r="F233" s="14" t="str">
        <f>VLOOKUP(A233,'_Holidays'!A233:B2338,2,FALSE)</f>
        <v>Y</v>
      </c>
      <c r="G233" s="51" t="str">
        <f>VLOOKUP(A233,'_Holidays'!A233:C2338,3,FALSE)</f>
        <v>N</v>
      </c>
      <c r="H233" s="14">
        <v>6.1</v>
      </c>
      <c r="I233" s="14" t="str">
        <f>IFERROR(__xludf.DUMMYFUNCTION("SPARKLINE(H233,{""charttype"",""bar"";""color1"",""#00CCFF"";""max"",MAX($H$2:$H$2107)})"),"")</f>
        <v/>
      </c>
      <c r="J233" s="14">
        <v>17.1</v>
      </c>
      <c r="K233" s="14" t="str">
        <f>IFERROR(__xludf.DUMMYFUNCTION("SPARKLINE(J233,{""charttype"",""bar"";""color1"",""#FF0000"";""max"",MAX($J$2:$J$2107)})"),"")</f>
        <v/>
      </c>
      <c r="L233" s="14">
        <v>12.7</v>
      </c>
      <c r="M233" s="14" t="str">
        <f>IFERROR(__xludf.DUMMYFUNCTION("SPARKLINE(L233,{""charttype"",""bar"";""color1"",""#FF9900"";""max"",MAX($L$2:$L$2107)})"),"")</f>
        <v/>
      </c>
      <c r="N233" s="14">
        <v>0.0</v>
      </c>
      <c r="O233" s="14" t="str">
        <f>IFERROR(__xludf.DUMMYFUNCTION("SPARKLINE(N233,{""charttype"",""bar"";""color1"",""#0066CC"";""max"",MAX($N$2:$N$2107)})"),"")</f>
        <v/>
      </c>
      <c r="P233" s="58">
        <v>131575.8</v>
      </c>
      <c r="Q233" s="54">
        <v>30.545</v>
      </c>
      <c r="R233" s="21">
        <f t="shared" si="5"/>
        <v>4018982.811</v>
      </c>
    </row>
    <row r="234">
      <c r="A234" s="53">
        <v>42237.0</v>
      </c>
      <c r="B234" s="67">
        <f t="shared" si="1"/>
        <v>6</v>
      </c>
      <c r="C234" s="14" t="str">
        <f t="shared" si="2"/>
        <v>August</v>
      </c>
      <c r="D234" s="52" t="str">
        <f t="shared" si="3"/>
        <v>2015</v>
      </c>
      <c r="E234" s="58">
        <f t="shared" si="4"/>
        <v>34</v>
      </c>
      <c r="F234" s="14" t="str">
        <f>VLOOKUP(A234,'_Holidays'!A234:B2339,2,FALSE)</f>
        <v>Y</v>
      </c>
      <c r="G234" s="51" t="str">
        <f>VLOOKUP(A234,'_Holidays'!A234:C2339,3,FALSE)</f>
        <v>N</v>
      </c>
      <c r="H234" s="14">
        <v>10.9</v>
      </c>
      <c r="I234" s="14" t="str">
        <f>IFERROR(__xludf.DUMMYFUNCTION("SPARKLINE(H234,{""charttype"",""bar"";""color1"",""#00CCFF"";""max"",MAX($H$2:$H$2107)})"),"")</f>
        <v/>
      </c>
      <c r="J234" s="14">
        <v>18.7</v>
      </c>
      <c r="K234" s="14" t="str">
        <f>IFERROR(__xludf.DUMMYFUNCTION("SPARKLINE(J234,{""charttype"",""bar"";""color1"",""#FF0000"";""max"",MAX($J$2:$J$2107)})"),"")</f>
        <v/>
      </c>
      <c r="L234" s="14">
        <v>4.1</v>
      </c>
      <c r="M234" s="14" t="str">
        <f>IFERROR(__xludf.DUMMYFUNCTION("SPARKLINE(L234,{""charttype"",""bar"";""color1"",""#FF9900"";""max"",MAX($L$2:$L$2107)})"),"")</f>
        <v/>
      </c>
      <c r="N234" s="14">
        <v>0.0</v>
      </c>
      <c r="O234" s="14" t="str">
        <f>IFERROR(__xludf.DUMMYFUNCTION("SPARKLINE(N234,{""charttype"",""bar"";""color1"",""#0066CC"";""max"",MAX($N$2:$N$2107)})"),"")</f>
        <v/>
      </c>
      <c r="P234" s="58">
        <v>126570.5</v>
      </c>
      <c r="Q234" s="54">
        <v>38.88847</v>
      </c>
      <c r="R234" s="21">
        <f t="shared" si="5"/>
        <v>4922133.092</v>
      </c>
    </row>
    <row r="235">
      <c r="A235" s="53">
        <v>42238.0</v>
      </c>
      <c r="B235" s="67">
        <f t="shared" si="1"/>
        <v>7</v>
      </c>
      <c r="C235" s="14" t="str">
        <f t="shared" si="2"/>
        <v>August</v>
      </c>
      <c r="D235" s="52" t="str">
        <f t="shared" si="3"/>
        <v>2015</v>
      </c>
      <c r="E235" s="58">
        <f t="shared" si="4"/>
        <v>34</v>
      </c>
      <c r="F235" s="14" t="str">
        <f>VLOOKUP(A235,'_Holidays'!A235:B2340,2,FALSE)</f>
        <v>Y</v>
      </c>
      <c r="G235" s="51" t="str">
        <f>VLOOKUP(A235,'_Holidays'!A235:C2340,3,FALSE)</f>
        <v>N</v>
      </c>
      <c r="H235" s="14">
        <v>11.8</v>
      </c>
      <c r="I235" s="14" t="str">
        <f>IFERROR(__xludf.DUMMYFUNCTION("SPARKLINE(H235,{""charttype"",""bar"";""color1"",""#00CCFF"";""max"",MAX($H$2:$H$2107)})"),"")</f>
        <v/>
      </c>
      <c r="J235" s="14">
        <v>18.8</v>
      </c>
      <c r="K235" s="14" t="str">
        <f>IFERROR(__xludf.DUMMYFUNCTION("SPARKLINE(J235,{""charttype"",""bar"";""color1"",""#FF0000"";""max"",MAX($J$2:$J$2107)})"),"")</f>
        <v/>
      </c>
      <c r="L235" s="14">
        <v>11.8</v>
      </c>
      <c r="M235" s="14" t="str">
        <f>IFERROR(__xludf.DUMMYFUNCTION("SPARKLINE(L235,{""charttype"",""bar"";""color1"",""#FF9900"";""max"",MAX($L$2:$L$2107)})"),"")</f>
        <v/>
      </c>
      <c r="N235" s="14">
        <v>0.0</v>
      </c>
      <c r="O235" s="14" t="str">
        <f>IFERROR(__xludf.DUMMYFUNCTION("SPARKLINE(N235,{""charttype"",""bar"";""color1"",""#0066CC"";""max"",MAX($N$2:$N$2107)})"),"")</f>
        <v/>
      </c>
      <c r="P235" s="58">
        <v>112275.2</v>
      </c>
      <c r="Q235" s="54">
        <v>32.23832</v>
      </c>
      <c r="R235" s="21">
        <f t="shared" si="5"/>
        <v>3619563.826</v>
      </c>
    </row>
    <row r="236">
      <c r="A236" s="53">
        <v>42239.0</v>
      </c>
      <c r="B236" s="67">
        <f t="shared" si="1"/>
        <v>1</v>
      </c>
      <c r="C236" s="14" t="str">
        <f t="shared" si="2"/>
        <v>August</v>
      </c>
      <c r="D236" s="52" t="str">
        <f t="shared" si="3"/>
        <v>2015</v>
      </c>
      <c r="E236" s="58">
        <f t="shared" si="4"/>
        <v>35</v>
      </c>
      <c r="F236" s="14" t="str">
        <f>VLOOKUP(A236,'_Holidays'!A236:B2341,2,FALSE)</f>
        <v>Y</v>
      </c>
      <c r="G236" s="51" t="str">
        <f>VLOOKUP(A236,'_Holidays'!A236:C2341,3,FALSE)</f>
        <v>N</v>
      </c>
      <c r="H236" s="14">
        <v>7.9</v>
      </c>
      <c r="I236" s="14" t="str">
        <f>IFERROR(__xludf.DUMMYFUNCTION("SPARKLINE(H236,{""charttype"",""bar"";""color1"",""#00CCFF"";""max"",MAX($H$2:$H$2107)})"),"")</f>
        <v/>
      </c>
      <c r="J236" s="14">
        <v>16.3</v>
      </c>
      <c r="K236" s="14" t="str">
        <f>IFERROR(__xludf.DUMMYFUNCTION("SPARKLINE(J236,{""charttype"",""bar"";""color1"",""#FF0000"";""max"",MAX($J$2:$J$2107)})"),"")</f>
        <v/>
      </c>
      <c r="L236" s="14">
        <v>13.1</v>
      </c>
      <c r="M236" s="14" t="str">
        <f>IFERROR(__xludf.DUMMYFUNCTION("SPARKLINE(L236,{""charttype"",""bar"";""color1"",""#FF9900"";""max"",MAX($L$2:$L$2107)})"),"")</f>
        <v/>
      </c>
      <c r="N236" s="14">
        <v>0.0</v>
      </c>
      <c r="O236" s="14" t="str">
        <f>IFERROR(__xludf.DUMMYFUNCTION("SPARKLINE(N236,{""charttype"",""bar"";""color1"",""#0066CC"";""max"",MAX($N$2:$N$2107)})"),"")</f>
        <v/>
      </c>
      <c r="P236" s="58">
        <v>111793.0</v>
      </c>
      <c r="Q236" s="54">
        <v>29.44135</v>
      </c>
      <c r="R236" s="21">
        <f t="shared" si="5"/>
        <v>3291336.841</v>
      </c>
    </row>
    <row r="237">
      <c r="A237" s="53">
        <v>42240.0</v>
      </c>
      <c r="B237" s="67">
        <f t="shared" si="1"/>
        <v>2</v>
      </c>
      <c r="C237" s="14" t="str">
        <f t="shared" si="2"/>
        <v>August</v>
      </c>
      <c r="D237" s="52" t="str">
        <f t="shared" si="3"/>
        <v>2015</v>
      </c>
      <c r="E237" s="58">
        <f t="shared" si="4"/>
        <v>35</v>
      </c>
      <c r="F237" s="14" t="str">
        <f>VLOOKUP(A237,'_Holidays'!A237:B2342,2,FALSE)</f>
        <v>Y</v>
      </c>
      <c r="G237" s="51" t="str">
        <f>VLOOKUP(A237,'_Holidays'!A237:C2342,3,FALSE)</f>
        <v>N</v>
      </c>
      <c r="H237" s="14">
        <v>8.5</v>
      </c>
      <c r="I237" s="14" t="str">
        <f>IFERROR(__xludf.DUMMYFUNCTION("SPARKLINE(H237,{""charttype"",""bar"";""color1"",""#00CCFF"";""max"",MAX($H$2:$H$2107)})"),"")</f>
        <v/>
      </c>
      <c r="J237" s="14">
        <v>14.5</v>
      </c>
      <c r="K237" s="14" t="str">
        <f>IFERROR(__xludf.DUMMYFUNCTION("SPARKLINE(J237,{""charttype"",""bar"";""color1"",""#FF0000"";""max"",MAX($J$2:$J$2107)})"),"")</f>
        <v/>
      </c>
      <c r="L237" s="14">
        <v>9.6</v>
      </c>
      <c r="M237" s="14" t="str">
        <f>IFERROR(__xludf.DUMMYFUNCTION("SPARKLINE(L237,{""charttype"",""bar"";""color1"",""#FF9900"";""max"",MAX($L$2:$L$2107)})"),"")</f>
        <v/>
      </c>
      <c r="N237" s="14">
        <v>0.0</v>
      </c>
      <c r="O237" s="14" t="str">
        <f>IFERROR(__xludf.DUMMYFUNCTION("SPARKLINE(N237,{""charttype"",""bar"";""color1"",""#0066CC"";""max"",MAX($N$2:$N$2107)})"),"")</f>
        <v/>
      </c>
      <c r="P237" s="58">
        <v>128868.3</v>
      </c>
      <c r="Q237" s="54">
        <v>26.61266</v>
      </c>
      <c r="R237" s="21">
        <f t="shared" si="5"/>
        <v>3429528.253</v>
      </c>
    </row>
    <row r="238">
      <c r="A238" s="53">
        <v>42241.0</v>
      </c>
      <c r="B238" s="67">
        <f t="shared" si="1"/>
        <v>3</v>
      </c>
      <c r="C238" s="14" t="str">
        <f t="shared" si="2"/>
        <v>August</v>
      </c>
      <c r="D238" s="52" t="str">
        <f t="shared" si="3"/>
        <v>2015</v>
      </c>
      <c r="E238" s="58">
        <f t="shared" si="4"/>
        <v>35</v>
      </c>
      <c r="F238" s="14" t="str">
        <f>VLOOKUP(A238,'_Holidays'!A238:B2343,2,FALSE)</f>
        <v>Y</v>
      </c>
      <c r="G238" s="51" t="str">
        <f>VLOOKUP(A238,'_Holidays'!A238:C2343,3,FALSE)</f>
        <v>N</v>
      </c>
      <c r="H238" s="14">
        <v>9.5</v>
      </c>
      <c r="I238" s="14" t="str">
        <f>IFERROR(__xludf.DUMMYFUNCTION("SPARKLINE(H238,{""charttype"",""bar"";""color1"",""#00CCFF"";""max"",MAX($H$2:$H$2107)})"),"")</f>
        <v/>
      </c>
      <c r="J238" s="14">
        <v>14.3</v>
      </c>
      <c r="K238" s="14" t="str">
        <f>IFERROR(__xludf.DUMMYFUNCTION("SPARKLINE(J238,{""charttype"",""bar"";""color1"",""#FF0000"";""max"",MAX($J$2:$J$2107)})"),"")</f>
        <v/>
      </c>
      <c r="L238" s="14">
        <v>8.1</v>
      </c>
      <c r="M238" s="14" t="str">
        <f>IFERROR(__xludf.DUMMYFUNCTION("SPARKLINE(L238,{""charttype"",""bar"";""color1"",""#FF9900"";""max"",MAX($L$2:$L$2107)})"),"")</f>
        <v/>
      </c>
      <c r="N238" s="14">
        <v>0.0</v>
      </c>
      <c r="O238" s="14" t="str">
        <f>IFERROR(__xludf.DUMMYFUNCTION("SPARKLINE(N238,{""charttype"",""bar"";""color1"",""#0066CC"";""max"",MAX($N$2:$N$2107)})"),"")</f>
        <v/>
      </c>
      <c r="P238" s="58">
        <v>135051.5</v>
      </c>
      <c r="Q238" s="54">
        <v>28.80468</v>
      </c>
      <c r="R238" s="21">
        <f t="shared" si="5"/>
        <v>3890115.241</v>
      </c>
    </row>
    <row r="239">
      <c r="A239" s="53">
        <v>42242.0</v>
      </c>
      <c r="B239" s="67">
        <f t="shared" si="1"/>
        <v>4</v>
      </c>
      <c r="C239" s="14" t="str">
        <f t="shared" si="2"/>
        <v>August</v>
      </c>
      <c r="D239" s="52" t="str">
        <f t="shared" si="3"/>
        <v>2015</v>
      </c>
      <c r="E239" s="58">
        <f t="shared" si="4"/>
        <v>35</v>
      </c>
      <c r="F239" s="14" t="str">
        <f>VLOOKUP(A239,'_Holidays'!A239:B2344,2,FALSE)</f>
        <v>Y</v>
      </c>
      <c r="G239" s="51" t="str">
        <f>VLOOKUP(A239,'_Holidays'!A239:C2344,3,FALSE)</f>
        <v>N</v>
      </c>
      <c r="H239" s="14">
        <v>9.2</v>
      </c>
      <c r="I239" s="14" t="str">
        <f>IFERROR(__xludf.DUMMYFUNCTION("SPARKLINE(H239,{""charttype"",""bar"";""color1"",""#00CCFF"";""max"",MAX($H$2:$H$2107)})"),"")</f>
        <v/>
      </c>
      <c r="J239" s="14">
        <v>14.6</v>
      </c>
      <c r="K239" s="14" t="str">
        <f>IFERROR(__xludf.DUMMYFUNCTION("SPARKLINE(J239,{""charttype"",""bar"";""color1"",""#FF0000"";""max"",MAX($J$2:$J$2107)})"),"")</f>
        <v/>
      </c>
      <c r="L239" s="14">
        <v>7.8</v>
      </c>
      <c r="M239" s="14" t="str">
        <f>IFERROR(__xludf.DUMMYFUNCTION("SPARKLINE(L239,{""charttype"",""bar"";""color1"",""#FF9900"";""max"",MAX($L$2:$L$2107)})"),"")</f>
        <v/>
      </c>
      <c r="N239" s="14">
        <v>0.2</v>
      </c>
      <c r="O239" s="14" t="str">
        <f>IFERROR(__xludf.DUMMYFUNCTION("SPARKLINE(N239,{""charttype"",""bar"";""color1"",""#0066CC"";""max"",MAX($N$2:$N$2107)})"),"")</f>
        <v/>
      </c>
      <c r="P239" s="58">
        <v>135914.7</v>
      </c>
      <c r="Q239" s="54">
        <v>37.13177</v>
      </c>
      <c r="R239" s="21">
        <f t="shared" si="5"/>
        <v>5046753.38</v>
      </c>
    </row>
    <row r="240">
      <c r="A240" s="53">
        <v>42243.0</v>
      </c>
      <c r="B240" s="67">
        <f t="shared" si="1"/>
        <v>5</v>
      </c>
      <c r="C240" s="14" t="str">
        <f t="shared" si="2"/>
        <v>August</v>
      </c>
      <c r="D240" s="52" t="str">
        <f t="shared" si="3"/>
        <v>2015</v>
      </c>
      <c r="E240" s="58">
        <f t="shared" si="4"/>
        <v>35</v>
      </c>
      <c r="F240" s="14" t="str">
        <f>VLOOKUP(A240,'_Holidays'!A240:B2345,2,FALSE)</f>
        <v>Y</v>
      </c>
      <c r="G240" s="51" t="str">
        <f>VLOOKUP(A240,'_Holidays'!A240:C2345,3,FALSE)</f>
        <v>N</v>
      </c>
      <c r="H240" s="14">
        <v>9.8</v>
      </c>
      <c r="I240" s="14" t="str">
        <f>IFERROR(__xludf.DUMMYFUNCTION("SPARKLINE(H240,{""charttype"",""bar"";""color1"",""#00CCFF"";""max"",MAX($H$2:$H$2107)})"),"")</f>
        <v/>
      </c>
      <c r="J240" s="14">
        <v>11.7</v>
      </c>
      <c r="K240" s="14" t="str">
        <f>IFERROR(__xludf.DUMMYFUNCTION("SPARKLINE(J240,{""charttype"",""bar"";""color1"",""#FF0000"";""max"",MAX($J$2:$J$2107)})"),"")</f>
        <v/>
      </c>
      <c r="L240" s="14">
        <v>2.7</v>
      </c>
      <c r="M240" s="14" t="str">
        <f>IFERROR(__xludf.DUMMYFUNCTION("SPARKLINE(L240,{""charttype"",""bar"";""color1"",""#FF9900"";""max"",MAX($L$2:$L$2107)})"),"")</f>
        <v/>
      </c>
      <c r="N240" s="14">
        <v>0.8</v>
      </c>
      <c r="O240" s="14" t="str">
        <f>IFERROR(__xludf.DUMMYFUNCTION("SPARKLINE(N240,{""charttype"",""bar"";""color1"",""#0066CC"";""max"",MAX($N$2:$N$2107)})"),"")</f>
        <v/>
      </c>
      <c r="P240" s="58">
        <v>141159.8</v>
      </c>
      <c r="Q240" s="54">
        <v>41.60534</v>
      </c>
      <c r="R240" s="21">
        <f t="shared" si="5"/>
        <v>5873001.473</v>
      </c>
    </row>
    <row r="241">
      <c r="A241" s="53">
        <v>42244.0</v>
      </c>
      <c r="B241" s="67">
        <f t="shared" si="1"/>
        <v>6</v>
      </c>
      <c r="C241" s="14" t="str">
        <f t="shared" si="2"/>
        <v>August</v>
      </c>
      <c r="D241" s="52" t="str">
        <f t="shared" si="3"/>
        <v>2015</v>
      </c>
      <c r="E241" s="58">
        <f t="shared" si="4"/>
        <v>35</v>
      </c>
      <c r="F241" s="14" t="str">
        <f>VLOOKUP(A241,'_Holidays'!A241:B2346,2,FALSE)</f>
        <v>Y</v>
      </c>
      <c r="G241" s="51" t="str">
        <f>VLOOKUP(A241,'_Holidays'!A241:C2346,3,FALSE)</f>
        <v>N</v>
      </c>
      <c r="H241" s="14">
        <v>8.1</v>
      </c>
      <c r="I241" s="14" t="str">
        <f>IFERROR(__xludf.DUMMYFUNCTION("SPARKLINE(H241,{""charttype"",""bar"";""color1"",""#00CCFF"";""max"",MAX($H$2:$H$2107)})"),"")</f>
        <v/>
      </c>
      <c r="J241" s="14">
        <v>13.2</v>
      </c>
      <c r="K241" s="14" t="str">
        <f>IFERROR(__xludf.DUMMYFUNCTION("SPARKLINE(J241,{""charttype"",""bar"";""color1"",""#FF0000"";""max"",MAX($J$2:$J$2107)})"),"")</f>
        <v/>
      </c>
      <c r="L241" s="14">
        <v>12.2</v>
      </c>
      <c r="M241" s="14" t="str">
        <f>IFERROR(__xludf.DUMMYFUNCTION("SPARKLINE(L241,{""charttype"",""bar"";""color1"",""#FF9900"";""max"",MAX($L$2:$L$2107)})"),"")</f>
        <v/>
      </c>
      <c r="N241" s="14">
        <v>17.4</v>
      </c>
      <c r="O241" s="14" t="str">
        <f>IFERROR(__xludf.DUMMYFUNCTION("SPARKLINE(N241,{""charttype"",""bar"";""color1"",""#0066CC"";""max"",MAX($N$2:$N$2107)})"),"")</f>
        <v/>
      </c>
      <c r="P241" s="58">
        <v>134755.5</v>
      </c>
      <c r="Q241" s="54">
        <v>38.17912</v>
      </c>
      <c r="R241" s="21">
        <f t="shared" si="5"/>
        <v>5144846.405</v>
      </c>
    </row>
    <row r="242">
      <c r="A242" s="53">
        <v>42245.0</v>
      </c>
      <c r="B242" s="67">
        <f t="shared" si="1"/>
        <v>7</v>
      </c>
      <c r="C242" s="14" t="str">
        <f t="shared" si="2"/>
        <v>August</v>
      </c>
      <c r="D242" s="52" t="str">
        <f t="shared" si="3"/>
        <v>2015</v>
      </c>
      <c r="E242" s="58">
        <f t="shared" si="4"/>
        <v>35</v>
      </c>
      <c r="F242" s="14" t="str">
        <f>VLOOKUP(A242,'_Holidays'!A242:B2347,2,FALSE)</f>
        <v>Y</v>
      </c>
      <c r="G242" s="51" t="str">
        <f>VLOOKUP(A242,'_Holidays'!A242:C2347,3,FALSE)</f>
        <v>N</v>
      </c>
      <c r="H242" s="14">
        <v>6.3</v>
      </c>
      <c r="I242" s="14" t="str">
        <f>IFERROR(__xludf.DUMMYFUNCTION("SPARKLINE(H242,{""charttype"",""bar"";""color1"",""#00CCFF"";""max"",MAX($H$2:$H$2107)})"),"")</f>
        <v/>
      </c>
      <c r="J242" s="14">
        <v>11.7</v>
      </c>
      <c r="K242" s="14" t="str">
        <f>IFERROR(__xludf.DUMMYFUNCTION("SPARKLINE(J242,{""charttype"",""bar"";""color1"",""#FF0000"";""max"",MAX($J$2:$J$2107)})"),"")</f>
        <v/>
      </c>
      <c r="L242" s="14">
        <v>9.1</v>
      </c>
      <c r="M242" s="14" t="str">
        <f>IFERROR(__xludf.DUMMYFUNCTION("SPARKLINE(L242,{""charttype"",""bar"";""color1"",""#FF9900"";""max"",MAX($L$2:$L$2107)})"),"")</f>
        <v/>
      </c>
      <c r="N242" s="14">
        <v>1.8</v>
      </c>
      <c r="O242" s="14" t="str">
        <f>IFERROR(__xludf.DUMMYFUNCTION("SPARKLINE(N242,{""charttype"",""bar"";""color1"",""#0066CC"";""max"",MAX($N$2:$N$2107)})"),"")</f>
        <v/>
      </c>
      <c r="P242" s="58">
        <v>124448.5</v>
      </c>
      <c r="Q242" s="54">
        <v>35.47451</v>
      </c>
      <c r="R242" s="21">
        <f t="shared" si="5"/>
        <v>4414749.558</v>
      </c>
    </row>
    <row r="243">
      <c r="A243" s="53">
        <v>42246.0</v>
      </c>
      <c r="B243" s="67">
        <f t="shared" si="1"/>
        <v>1</v>
      </c>
      <c r="C243" s="14" t="str">
        <f t="shared" si="2"/>
        <v>August</v>
      </c>
      <c r="D243" s="52" t="str">
        <f t="shared" si="3"/>
        <v>2015</v>
      </c>
      <c r="E243" s="58">
        <f t="shared" si="4"/>
        <v>36</v>
      </c>
      <c r="F243" s="14" t="str">
        <f>VLOOKUP(A243,'_Holidays'!A243:B2348,2,FALSE)</f>
        <v>Y</v>
      </c>
      <c r="G243" s="51" t="str">
        <f>VLOOKUP(A243,'_Holidays'!A243:C2348,3,FALSE)</f>
        <v>N</v>
      </c>
      <c r="H243" s="14">
        <v>7.9</v>
      </c>
      <c r="I243" s="14" t="str">
        <f>IFERROR(__xludf.DUMMYFUNCTION("SPARKLINE(H243,{""charttype"",""bar"";""color1"",""#00CCFF"";""max"",MAX($H$2:$H$2107)})"),"")</f>
        <v/>
      </c>
      <c r="J243" s="14">
        <v>12.5</v>
      </c>
      <c r="K243" s="14" t="str">
        <f>IFERROR(__xludf.DUMMYFUNCTION("SPARKLINE(J243,{""charttype"",""bar"";""color1"",""#FF0000"";""max"",MAX($J$2:$J$2107)})"),"")</f>
        <v/>
      </c>
      <c r="L243" s="14">
        <v>14.3</v>
      </c>
      <c r="M243" s="14" t="str">
        <f>IFERROR(__xludf.DUMMYFUNCTION("SPARKLINE(L243,{""charttype"",""bar"";""color1"",""#FF9900"";""max"",MAX($L$2:$L$2107)})"),"")</f>
        <v/>
      </c>
      <c r="N243" s="14">
        <v>2.2</v>
      </c>
      <c r="O243" s="14" t="str">
        <f>IFERROR(__xludf.DUMMYFUNCTION("SPARKLINE(N243,{""charttype"",""bar"";""color1"",""#0066CC"";""max"",MAX($N$2:$N$2107)})"),"")</f>
        <v/>
      </c>
      <c r="P243" s="58">
        <v>116744.2</v>
      </c>
      <c r="Q243" s="54">
        <v>42.41418</v>
      </c>
      <c r="R243" s="21">
        <f t="shared" si="5"/>
        <v>4951609.513</v>
      </c>
    </row>
    <row r="244">
      <c r="A244" s="53">
        <v>42247.0</v>
      </c>
      <c r="B244" s="67">
        <f t="shared" si="1"/>
        <v>2</v>
      </c>
      <c r="C244" s="14" t="str">
        <f t="shared" si="2"/>
        <v>August</v>
      </c>
      <c r="D244" s="52" t="str">
        <f t="shared" si="3"/>
        <v>2015</v>
      </c>
      <c r="E244" s="58">
        <f t="shared" si="4"/>
        <v>36</v>
      </c>
      <c r="F244" s="14" t="str">
        <f>VLOOKUP(A244,'_Holidays'!A244:B2349,2,FALSE)</f>
        <v>Y</v>
      </c>
      <c r="G244" s="51" t="str">
        <f>VLOOKUP(A244,'_Holidays'!A244:C2349,3,FALSE)</f>
        <v>N</v>
      </c>
      <c r="H244" s="14">
        <v>8.1</v>
      </c>
      <c r="I244" s="14" t="str">
        <f>IFERROR(__xludf.DUMMYFUNCTION("SPARKLINE(H244,{""charttype"",""bar"";""color1"",""#00CCFF"";""max"",MAX($H$2:$H$2107)})"),"")</f>
        <v/>
      </c>
      <c r="J244" s="14">
        <v>13.0</v>
      </c>
      <c r="K244" s="14" t="str">
        <f>IFERROR(__xludf.DUMMYFUNCTION("SPARKLINE(J244,{""charttype"",""bar"";""color1"",""#FF0000"";""max"",MAX($J$2:$J$2107)})"),"")</f>
        <v/>
      </c>
      <c r="L244" s="14">
        <v>11.5</v>
      </c>
      <c r="M244" s="14" t="str">
        <f>IFERROR(__xludf.DUMMYFUNCTION("SPARKLINE(L244,{""charttype"",""bar"";""color1"",""#FF9900"";""max"",MAX($L$2:$L$2107)})"),"")</f>
        <v/>
      </c>
      <c r="N244" s="14">
        <v>0.0</v>
      </c>
      <c r="O244" s="14" t="str">
        <f>IFERROR(__xludf.DUMMYFUNCTION("SPARKLINE(N244,{""charttype"",""bar"";""color1"",""#0066CC"";""max"",MAX($N$2:$N$2107)})"),"")</f>
        <v/>
      </c>
      <c r="P244" s="58">
        <v>137724.9</v>
      </c>
      <c r="Q244" s="54">
        <v>50.27329</v>
      </c>
      <c r="R244" s="21">
        <f t="shared" si="5"/>
        <v>6923883.838</v>
      </c>
    </row>
    <row r="245">
      <c r="A245" s="53">
        <v>42248.0</v>
      </c>
      <c r="B245" s="67">
        <f t="shared" si="1"/>
        <v>3</v>
      </c>
      <c r="C245" s="14" t="str">
        <f t="shared" si="2"/>
        <v>September</v>
      </c>
      <c r="D245" s="52" t="str">
        <f t="shared" si="3"/>
        <v>2015</v>
      </c>
      <c r="E245" s="58">
        <f t="shared" si="4"/>
        <v>36</v>
      </c>
      <c r="F245" s="14" t="str">
        <f>VLOOKUP(A245,'_Holidays'!A245:B2350,2,FALSE)</f>
        <v>Y</v>
      </c>
      <c r="G245" s="51" t="str">
        <f>VLOOKUP(A245,'_Holidays'!A245:C2350,3,FALSE)</f>
        <v>N</v>
      </c>
      <c r="H245" s="14">
        <v>5.1</v>
      </c>
      <c r="I245" s="14" t="str">
        <f>IFERROR(__xludf.DUMMYFUNCTION("SPARKLINE(H245,{""charttype"",""bar"";""color1"",""#00CCFF"";""max"",MAX($H$2:$H$2107)})"),"")</f>
        <v/>
      </c>
      <c r="J245" s="14">
        <v>16.2</v>
      </c>
      <c r="K245" s="14" t="str">
        <f>IFERROR(__xludf.DUMMYFUNCTION("SPARKLINE(J245,{""charttype"",""bar"";""color1"",""#FF0000"";""max"",MAX($J$2:$J$2107)})"),"")</f>
        <v/>
      </c>
      <c r="L245" s="14">
        <v>15.7</v>
      </c>
      <c r="M245" s="14" t="str">
        <f>IFERROR(__xludf.DUMMYFUNCTION("SPARKLINE(L245,{""charttype"",""bar"";""color1"",""#FF9900"";""max"",MAX($L$2:$L$2107)})"),"")</f>
        <v/>
      </c>
      <c r="N245" s="14">
        <v>0.0</v>
      </c>
      <c r="O245" s="14" t="str">
        <f>IFERROR(__xludf.DUMMYFUNCTION("SPARKLINE(N245,{""charttype"",""bar"";""color1"",""#0066CC"";""max"",MAX($N$2:$N$2107)})"),"")</f>
        <v/>
      </c>
      <c r="P245" s="58">
        <v>134116.8</v>
      </c>
      <c r="Q245" s="54">
        <v>50.14578</v>
      </c>
      <c r="R245" s="21">
        <f t="shared" si="5"/>
        <v>6725391.547</v>
      </c>
    </row>
    <row r="246">
      <c r="A246" s="53">
        <v>42249.0</v>
      </c>
      <c r="B246" s="67">
        <f t="shared" si="1"/>
        <v>4</v>
      </c>
      <c r="C246" s="14" t="str">
        <f t="shared" si="2"/>
        <v>September</v>
      </c>
      <c r="D246" s="52" t="str">
        <f t="shared" si="3"/>
        <v>2015</v>
      </c>
      <c r="E246" s="58">
        <f t="shared" si="4"/>
        <v>36</v>
      </c>
      <c r="F246" s="14" t="str">
        <f>VLOOKUP(A246,'_Holidays'!A246:B2351,2,FALSE)</f>
        <v>Y</v>
      </c>
      <c r="G246" s="51" t="str">
        <f>VLOOKUP(A246,'_Holidays'!A246:C2351,3,FALSE)</f>
        <v>N</v>
      </c>
      <c r="H246" s="14">
        <v>8.0</v>
      </c>
      <c r="I246" s="14" t="str">
        <f>IFERROR(__xludf.DUMMYFUNCTION("SPARKLINE(H246,{""charttype"",""bar"";""color1"",""#00CCFF"";""max"",MAX($H$2:$H$2107)})"),"")</f>
        <v/>
      </c>
      <c r="J246" s="14">
        <v>18.8</v>
      </c>
      <c r="K246" s="14" t="str">
        <f>IFERROR(__xludf.DUMMYFUNCTION("SPARKLINE(J246,{""charttype"",""bar"";""color1"",""#FF0000"";""max"",MAX($J$2:$J$2107)})"),"")</f>
        <v/>
      </c>
      <c r="L246" s="14">
        <v>10.5</v>
      </c>
      <c r="M246" s="14" t="str">
        <f>IFERROR(__xludf.DUMMYFUNCTION("SPARKLINE(L246,{""charttype"",""bar"";""color1"",""#FF9900"";""max"",MAX($L$2:$L$2107)})"),"")</f>
        <v/>
      </c>
      <c r="N246" s="14">
        <v>0.0</v>
      </c>
      <c r="O246" s="14" t="str">
        <f>IFERROR(__xludf.DUMMYFUNCTION("SPARKLINE(N246,{""charttype"",""bar"";""color1"",""#0066CC"";""max"",MAX($N$2:$N$2107)})"),"")</f>
        <v/>
      </c>
      <c r="P246" s="58">
        <v>132794.7</v>
      </c>
      <c r="Q246" s="54">
        <v>49.03831</v>
      </c>
      <c r="R246" s="21">
        <f t="shared" si="5"/>
        <v>6512027.665</v>
      </c>
    </row>
    <row r="247">
      <c r="A247" s="53">
        <v>42250.0</v>
      </c>
      <c r="B247" s="67">
        <f t="shared" si="1"/>
        <v>5</v>
      </c>
      <c r="C247" s="14" t="str">
        <f t="shared" si="2"/>
        <v>September</v>
      </c>
      <c r="D247" s="52" t="str">
        <f t="shared" si="3"/>
        <v>2015</v>
      </c>
      <c r="E247" s="58">
        <f t="shared" si="4"/>
        <v>36</v>
      </c>
      <c r="F247" s="14" t="str">
        <f>VLOOKUP(A247,'_Holidays'!A247:B2352,2,FALSE)</f>
        <v>Y</v>
      </c>
      <c r="G247" s="51" t="str">
        <f>VLOOKUP(A247,'_Holidays'!A247:C2352,3,FALSE)</f>
        <v>N</v>
      </c>
      <c r="H247" s="14">
        <v>10.6</v>
      </c>
      <c r="I247" s="14" t="str">
        <f>IFERROR(__xludf.DUMMYFUNCTION("SPARKLINE(H247,{""charttype"",""bar"";""color1"",""#00CCFF"";""max"",MAX($H$2:$H$2107)})"),"")</f>
        <v/>
      </c>
      <c r="J247" s="14">
        <v>14.0</v>
      </c>
      <c r="K247" s="14" t="str">
        <f>IFERROR(__xludf.DUMMYFUNCTION("SPARKLINE(J247,{""charttype"",""bar"";""color1"",""#FF0000"";""max"",MAX($J$2:$J$2107)})"),"")</f>
        <v/>
      </c>
      <c r="L247" s="14">
        <v>8.0</v>
      </c>
      <c r="M247" s="14" t="str">
        <f>IFERROR(__xludf.DUMMYFUNCTION("SPARKLINE(L247,{""charttype"",""bar"";""color1"",""#FF9900"";""max"",MAX($L$2:$L$2107)})"),"")</f>
        <v/>
      </c>
      <c r="N247" s="14">
        <v>4.4</v>
      </c>
      <c r="O247" s="14" t="str">
        <f>IFERROR(__xludf.DUMMYFUNCTION("SPARKLINE(N247,{""charttype"",""bar"";""color1"",""#0066CC"";""max"",MAX($N$2:$N$2107)})"),"")</f>
        <v/>
      </c>
      <c r="P247" s="58">
        <v>132096.3</v>
      </c>
      <c r="Q247" s="54">
        <v>45.54626</v>
      </c>
      <c r="R247" s="21">
        <f t="shared" si="5"/>
        <v>6016492.425</v>
      </c>
    </row>
    <row r="248">
      <c r="A248" s="53">
        <v>42251.0</v>
      </c>
      <c r="B248" s="67">
        <f t="shared" si="1"/>
        <v>6</v>
      </c>
      <c r="C248" s="14" t="str">
        <f t="shared" si="2"/>
        <v>September</v>
      </c>
      <c r="D248" s="52" t="str">
        <f t="shared" si="3"/>
        <v>2015</v>
      </c>
      <c r="E248" s="58">
        <f t="shared" si="4"/>
        <v>36</v>
      </c>
      <c r="F248" s="14" t="str">
        <f>VLOOKUP(A248,'_Holidays'!A248:B2353,2,FALSE)</f>
        <v>Y</v>
      </c>
      <c r="G248" s="51" t="str">
        <f>VLOOKUP(A248,'_Holidays'!A248:C2353,3,FALSE)</f>
        <v>N</v>
      </c>
      <c r="H248" s="14">
        <v>8.7</v>
      </c>
      <c r="I248" s="14" t="str">
        <f>IFERROR(__xludf.DUMMYFUNCTION("SPARKLINE(H248,{""charttype"",""bar"";""color1"",""#00CCFF"";""max"",MAX($H$2:$H$2107)})"),"")</f>
        <v/>
      </c>
      <c r="J248" s="14">
        <v>13.7</v>
      </c>
      <c r="K248" s="14" t="str">
        <f>IFERROR(__xludf.DUMMYFUNCTION("SPARKLINE(J248,{""charttype"",""bar"";""color1"",""#FF0000"";""max"",MAX($J$2:$J$2107)})"),"")</f>
        <v/>
      </c>
      <c r="L248" s="14">
        <v>13.0</v>
      </c>
      <c r="M248" s="14" t="str">
        <f>IFERROR(__xludf.DUMMYFUNCTION("SPARKLINE(L248,{""charttype"",""bar"";""color1"",""#FF9900"";""max"",MAX($L$2:$L$2107)})"),"")</f>
        <v/>
      </c>
      <c r="N248" s="14">
        <v>0.0</v>
      </c>
      <c r="O248" s="14" t="str">
        <f>IFERROR(__xludf.DUMMYFUNCTION("SPARKLINE(N248,{""charttype"",""bar"";""color1"",""#0066CC"";""max"",MAX($N$2:$N$2107)})"),"")</f>
        <v/>
      </c>
      <c r="P248" s="58">
        <v>131384.9</v>
      </c>
      <c r="Q248" s="54">
        <v>65.73691</v>
      </c>
      <c r="R248" s="21">
        <f t="shared" si="5"/>
        <v>8636837.347</v>
      </c>
    </row>
    <row r="249">
      <c r="A249" s="53">
        <v>42252.0</v>
      </c>
      <c r="B249" s="67">
        <f t="shared" si="1"/>
        <v>7</v>
      </c>
      <c r="C249" s="14" t="str">
        <f t="shared" si="2"/>
        <v>September</v>
      </c>
      <c r="D249" s="52" t="str">
        <f t="shared" si="3"/>
        <v>2015</v>
      </c>
      <c r="E249" s="58">
        <f t="shared" si="4"/>
        <v>36</v>
      </c>
      <c r="F249" s="14" t="str">
        <f>VLOOKUP(A249,'_Holidays'!A249:B2354,2,FALSE)</f>
        <v>Y</v>
      </c>
      <c r="G249" s="51" t="str">
        <f>VLOOKUP(A249,'_Holidays'!A249:C2354,3,FALSE)</f>
        <v>N</v>
      </c>
      <c r="H249" s="14">
        <v>10.2</v>
      </c>
      <c r="I249" s="14" t="str">
        <f>IFERROR(__xludf.DUMMYFUNCTION("SPARKLINE(H249,{""charttype"",""bar"";""color1"",""#00CCFF"";""max"",MAX($H$2:$H$2107)})"),"")</f>
        <v/>
      </c>
      <c r="J249" s="14">
        <v>14.0</v>
      </c>
      <c r="K249" s="14" t="str">
        <f>IFERROR(__xludf.DUMMYFUNCTION("SPARKLINE(J249,{""charttype"",""bar"";""color1"",""#FF0000"";""max"",MAX($J$2:$J$2107)})"),"")</f>
        <v/>
      </c>
      <c r="L249" s="14">
        <v>14.8</v>
      </c>
      <c r="M249" s="14" t="str">
        <f>IFERROR(__xludf.DUMMYFUNCTION("SPARKLINE(L249,{""charttype"",""bar"";""color1"",""#FF9900"";""max"",MAX($L$2:$L$2107)})"),"")</f>
        <v/>
      </c>
      <c r="N249" s="14">
        <v>0.0</v>
      </c>
      <c r="O249" s="14" t="str">
        <f>IFERROR(__xludf.DUMMYFUNCTION("SPARKLINE(N249,{""charttype"",""bar"";""color1"",""#0066CC"";""max"",MAX($N$2:$N$2107)})"),"")</f>
        <v/>
      </c>
      <c r="P249" s="58">
        <v>115799.3</v>
      </c>
      <c r="Q249" s="54">
        <v>57.17757</v>
      </c>
      <c r="R249" s="21">
        <f t="shared" si="5"/>
        <v>6621122.582</v>
      </c>
    </row>
    <row r="250">
      <c r="A250" s="53">
        <v>42253.0</v>
      </c>
      <c r="B250" s="67">
        <f t="shared" si="1"/>
        <v>1</v>
      </c>
      <c r="C250" s="14" t="str">
        <f t="shared" si="2"/>
        <v>September</v>
      </c>
      <c r="D250" s="52" t="str">
        <f t="shared" si="3"/>
        <v>2015</v>
      </c>
      <c r="E250" s="58">
        <f t="shared" si="4"/>
        <v>37</v>
      </c>
      <c r="F250" s="14" t="str">
        <f>VLOOKUP(A250,'_Holidays'!A250:B2355,2,FALSE)</f>
        <v>Y</v>
      </c>
      <c r="G250" s="51" t="str">
        <f>VLOOKUP(A250,'_Holidays'!A250:C2355,3,FALSE)</f>
        <v>N</v>
      </c>
      <c r="H250" s="14">
        <v>5.8</v>
      </c>
      <c r="I250" s="14" t="str">
        <f>IFERROR(__xludf.DUMMYFUNCTION("SPARKLINE(H250,{""charttype"",""bar"";""color1"",""#00CCFF"";""max"",MAX($H$2:$H$2107)})"),"")</f>
        <v/>
      </c>
      <c r="J250" s="14">
        <v>16.6</v>
      </c>
      <c r="K250" s="14" t="str">
        <f>IFERROR(__xludf.DUMMYFUNCTION("SPARKLINE(J250,{""charttype"",""bar"";""color1"",""#FF0000"";""max"",MAX($J$2:$J$2107)})"),"")</f>
        <v/>
      </c>
      <c r="L250" s="14">
        <v>11.8</v>
      </c>
      <c r="M250" s="14" t="str">
        <f>IFERROR(__xludf.DUMMYFUNCTION("SPARKLINE(L250,{""charttype"",""bar"";""color1"",""#FF9900"";""max"",MAX($L$2:$L$2107)})"),"")</f>
        <v/>
      </c>
      <c r="N250" s="14">
        <v>0.0</v>
      </c>
      <c r="O250" s="14" t="str">
        <f>IFERROR(__xludf.DUMMYFUNCTION("SPARKLINE(N250,{""charttype"",""bar"";""color1"",""#0066CC"";""max"",MAX($N$2:$N$2107)})"),"")</f>
        <v/>
      </c>
      <c r="P250" s="58">
        <v>109641.4</v>
      </c>
      <c r="Q250" s="54">
        <v>40.58177</v>
      </c>
      <c r="R250" s="21">
        <f t="shared" si="5"/>
        <v>4449442.077</v>
      </c>
    </row>
    <row r="251">
      <c r="A251" s="53">
        <v>42254.0</v>
      </c>
      <c r="B251" s="67">
        <f t="shared" si="1"/>
        <v>2</v>
      </c>
      <c r="C251" s="14" t="str">
        <f t="shared" si="2"/>
        <v>September</v>
      </c>
      <c r="D251" s="52" t="str">
        <f t="shared" si="3"/>
        <v>2015</v>
      </c>
      <c r="E251" s="58">
        <f t="shared" si="4"/>
        <v>37</v>
      </c>
      <c r="F251" s="14" t="str">
        <f>VLOOKUP(A251,'_Holidays'!A251:B2356,2,FALSE)</f>
        <v>Y</v>
      </c>
      <c r="G251" s="51" t="str">
        <f>VLOOKUP(A251,'_Holidays'!A251:C2356,3,FALSE)</f>
        <v>N</v>
      </c>
      <c r="H251" s="14">
        <v>8.9</v>
      </c>
      <c r="I251" s="14" t="str">
        <f>IFERROR(__xludf.DUMMYFUNCTION("SPARKLINE(H251,{""charttype"",""bar"";""color1"",""#00CCFF"";""max"",MAX($H$2:$H$2107)})"),"")</f>
        <v/>
      </c>
      <c r="J251" s="14">
        <v>13.6</v>
      </c>
      <c r="K251" s="14" t="str">
        <f>IFERROR(__xludf.DUMMYFUNCTION("SPARKLINE(J251,{""charttype"",""bar"";""color1"",""#FF0000"";""max"",MAX($J$2:$J$2107)})"),"")</f>
        <v/>
      </c>
      <c r="L251" s="14">
        <v>9.2</v>
      </c>
      <c r="M251" s="14" t="str">
        <f>IFERROR(__xludf.DUMMYFUNCTION("SPARKLINE(L251,{""charttype"",""bar"";""color1"",""#FF9900"";""max"",MAX($L$2:$L$2107)})"),"")</f>
        <v/>
      </c>
      <c r="N251" s="14">
        <v>3.6</v>
      </c>
      <c r="O251" s="14" t="str">
        <f>IFERROR(__xludf.DUMMYFUNCTION("SPARKLINE(N251,{""charttype"",""bar"";""color1"",""#0066CC"";""max"",MAX($N$2:$N$2107)})"),"")</f>
        <v/>
      </c>
      <c r="P251" s="58">
        <v>131619.4</v>
      </c>
      <c r="Q251" s="54">
        <v>38.52698</v>
      </c>
      <c r="R251" s="21">
        <f t="shared" si="5"/>
        <v>5070897.991</v>
      </c>
    </row>
    <row r="252">
      <c r="A252" s="53">
        <v>42255.0</v>
      </c>
      <c r="B252" s="67">
        <f t="shared" si="1"/>
        <v>3</v>
      </c>
      <c r="C252" s="14" t="str">
        <f t="shared" si="2"/>
        <v>September</v>
      </c>
      <c r="D252" s="52" t="str">
        <f t="shared" si="3"/>
        <v>2015</v>
      </c>
      <c r="E252" s="58">
        <f t="shared" si="4"/>
        <v>37</v>
      </c>
      <c r="F252" s="14" t="str">
        <f>VLOOKUP(A252,'_Holidays'!A252:B2357,2,FALSE)</f>
        <v>Y</v>
      </c>
      <c r="G252" s="51" t="str">
        <f>VLOOKUP(A252,'_Holidays'!A252:C2357,3,FALSE)</f>
        <v>N</v>
      </c>
      <c r="H252" s="14">
        <v>8.8</v>
      </c>
      <c r="I252" s="14" t="str">
        <f>IFERROR(__xludf.DUMMYFUNCTION("SPARKLINE(H252,{""charttype"",""bar"";""color1"",""#00CCFF"";""max"",MAX($H$2:$H$2107)})"),"")</f>
        <v/>
      </c>
      <c r="J252" s="14">
        <v>12.8</v>
      </c>
      <c r="K252" s="14" t="str">
        <f>IFERROR(__xludf.DUMMYFUNCTION("SPARKLINE(J252,{""charttype"",""bar"";""color1"",""#FF0000"";""max"",MAX($J$2:$J$2107)})"),"")</f>
        <v/>
      </c>
      <c r="L252" s="14">
        <v>11.1</v>
      </c>
      <c r="M252" s="14" t="str">
        <f>IFERROR(__xludf.DUMMYFUNCTION("SPARKLINE(L252,{""charttype"",""bar"";""color1"",""#FF9900"";""max"",MAX($L$2:$L$2107)})"),"")</f>
        <v/>
      </c>
      <c r="N252" s="14">
        <v>2.0</v>
      </c>
      <c r="O252" s="14" t="str">
        <f>IFERROR(__xludf.DUMMYFUNCTION("SPARKLINE(N252,{""charttype"",""bar"";""color1"",""#0066CC"";""max"",MAX($N$2:$N$2107)})"),"")</f>
        <v/>
      </c>
      <c r="P252" s="58">
        <v>136340.7</v>
      </c>
      <c r="Q252" s="54">
        <v>41.71038</v>
      </c>
      <c r="R252" s="21">
        <f t="shared" si="5"/>
        <v>5686822.406</v>
      </c>
    </row>
    <row r="253">
      <c r="A253" s="53">
        <v>42256.0</v>
      </c>
      <c r="B253" s="67">
        <f t="shared" si="1"/>
        <v>4</v>
      </c>
      <c r="C253" s="14" t="str">
        <f t="shared" si="2"/>
        <v>September</v>
      </c>
      <c r="D253" s="52" t="str">
        <f t="shared" si="3"/>
        <v>2015</v>
      </c>
      <c r="E253" s="58">
        <f t="shared" si="4"/>
        <v>37</v>
      </c>
      <c r="F253" s="14" t="str">
        <f>VLOOKUP(A253,'_Holidays'!A253:B2358,2,FALSE)</f>
        <v>Y</v>
      </c>
      <c r="G253" s="51" t="str">
        <f>VLOOKUP(A253,'_Holidays'!A253:C2358,3,FALSE)</f>
        <v>N</v>
      </c>
      <c r="H253" s="14">
        <v>10.0</v>
      </c>
      <c r="I253" s="14" t="str">
        <f>IFERROR(__xludf.DUMMYFUNCTION("SPARKLINE(H253,{""charttype"",""bar"";""color1"",""#00CCFF"";""max"",MAX($H$2:$H$2107)})"),"")</f>
        <v/>
      </c>
      <c r="J253" s="14">
        <v>15.3</v>
      </c>
      <c r="K253" s="14" t="str">
        <f>IFERROR(__xludf.DUMMYFUNCTION("SPARKLINE(J253,{""charttype"",""bar"";""color1"",""#FF0000"";""max"",MAX($J$2:$J$2107)})"),"")</f>
        <v/>
      </c>
      <c r="L253" s="14">
        <v>11.4</v>
      </c>
      <c r="M253" s="14" t="str">
        <f>IFERROR(__xludf.DUMMYFUNCTION("SPARKLINE(L253,{""charttype"",""bar"";""color1"",""#FF9900"";""max"",MAX($L$2:$L$2107)})"),"")</f>
        <v/>
      </c>
      <c r="N253" s="14">
        <v>0.0</v>
      </c>
      <c r="O253" s="14" t="str">
        <f>IFERROR(__xludf.DUMMYFUNCTION("SPARKLINE(N253,{""charttype"",""bar"";""color1"",""#0066CC"";""max"",MAX($N$2:$N$2107)})"),"")</f>
        <v/>
      </c>
      <c r="P253" s="58">
        <v>132977.5</v>
      </c>
      <c r="Q253" s="54">
        <v>48.1281</v>
      </c>
      <c r="R253" s="21">
        <f t="shared" si="5"/>
        <v>6399954.418</v>
      </c>
    </row>
    <row r="254">
      <c r="A254" s="53">
        <v>42257.0</v>
      </c>
      <c r="B254" s="67">
        <f t="shared" si="1"/>
        <v>5</v>
      </c>
      <c r="C254" s="14" t="str">
        <f t="shared" si="2"/>
        <v>September</v>
      </c>
      <c r="D254" s="52" t="str">
        <f t="shared" si="3"/>
        <v>2015</v>
      </c>
      <c r="E254" s="58">
        <f t="shared" si="4"/>
        <v>37</v>
      </c>
      <c r="F254" s="14" t="str">
        <f>VLOOKUP(A254,'_Holidays'!A254:B2359,2,FALSE)</f>
        <v>Y</v>
      </c>
      <c r="G254" s="51" t="str">
        <f>VLOOKUP(A254,'_Holidays'!A254:C2359,3,FALSE)</f>
        <v>N</v>
      </c>
      <c r="H254" s="14">
        <v>10.0</v>
      </c>
      <c r="I254" s="14" t="str">
        <f>IFERROR(__xludf.DUMMYFUNCTION("SPARKLINE(H254,{""charttype"",""bar"";""color1"",""#00CCFF"";""max"",MAX($H$2:$H$2107)})"),"")</f>
        <v/>
      </c>
      <c r="J254" s="14">
        <v>15.7</v>
      </c>
      <c r="K254" s="14" t="str">
        <f>IFERROR(__xludf.DUMMYFUNCTION("SPARKLINE(J254,{""charttype"",""bar"";""color1"",""#FF0000"";""max"",MAX($J$2:$J$2107)})"),"")</f>
        <v/>
      </c>
      <c r="L254" s="14">
        <v>17.3</v>
      </c>
      <c r="M254" s="14" t="str">
        <f>IFERROR(__xludf.DUMMYFUNCTION("SPARKLINE(L254,{""charttype"",""bar"";""color1"",""#FF9900"";""max"",MAX($L$2:$L$2107)})"),"")</f>
        <v/>
      </c>
      <c r="N254" s="14">
        <v>0.0</v>
      </c>
      <c r="O254" s="14" t="str">
        <f>IFERROR(__xludf.DUMMYFUNCTION("SPARKLINE(N254,{""charttype"",""bar"";""color1"",""#0066CC"";""max"",MAX($N$2:$N$2107)})"),"")</f>
        <v/>
      </c>
      <c r="P254" s="58">
        <v>133542.0</v>
      </c>
      <c r="Q254" s="54">
        <v>48.91957</v>
      </c>
      <c r="R254" s="21">
        <f t="shared" si="5"/>
        <v>6532817.217</v>
      </c>
    </row>
    <row r="255">
      <c r="A255" s="53">
        <v>42258.0</v>
      </c>
      <c r="B255" s="67">
        <f t="shared" si="1"/>
        <v>6</v>
      </c>
      <c r="C255" s="14" t="str">
        <f t="shared" si="2"/>
        <v>September</v>
      </c>
      <c r="D255" s="52" t="str">
        <f t="shared" si="3"/>
        <v>2015</v>
      </c>
      <c r="E255" s="58">
        <f t="shared" si="4"/>
        <v>37</v>
      </c>
      <c r="F255" s="14" t="str">
        <f>VLOOKUP(A255,'_Holidays'!A255:B2360,2,FALSE)</f>
        <v>Y</v>
      </c>
      <c r="G255" s="51" t="str">
        <f>VLOOKUP(A255,'_Holidays'!A255:C2360,3,FALSE)</f>
        <v>N</v>
      </c>
      <c r="H255" s="14">
        <v>5.1</v>
      </c>
      <c r="I255" s="14" t="str">
        <f>IFERROR(__xludf.DUMMYFUNCTION("SPARKLINE(H255,{""charttype"",""bar"";""color1"",""#00CCFF"";""max"",MAX($H$2:$H$2107)})"),"")</f>
        <v/>
      </c>
      <c r="J255" s="14">
        <v>20.1</v>
      </c>
      <c r="K255" s="14" t="str">
        <f>IFERROR(__xludf.DUMMYFUNCTION("SPARKLINE(J255,{""charttype"",""bar"";""color1"",""#FF0000"";""max"",MAX($J$2:$J$2107)})"),"")</f>
        <v/>
      </c>
      <c r="L255" s="14">
        <v>17.7</v>
      </c>
      <c r="M255" s="14" t="str">
        <f>IFERROR(__xludf.DUMMYFUNCTION("SPARKLINE(L255,{""charttype"",""bar"";""color1"",""#FF9900"";""max"",MAX($L$2:$L$2107)})"),"")</f>
        <v/>
      </c>
      <c r="N255" s="14">
        <v>0.0</v>
      </c>
      <c r="O255" s="14" t="str">
        <f>IFERROR(__xludf.DUMMYFUNCTION("SPARKLINE(N255,{""charttype"",""bar"";""color1"",""#0066CC"";""max"",MAX($N$2:$N$2107)})"),"")</f>
        <v/>
      </c>
      <c r="P255" s="58">
        <v>123968.9</v>
      </c>
      <c r="Q255" s="54">
        <v>36.08847</v>
      </c>
      <c r="R255" s="21">
        <f t="shared" si="5"/>
        <v>4473847.929</v>
      </c>
    </row>
    <row r="256">
      <c r="A256" s="53">
        <v>42259.0</v>
      </c>
      <c r="B256" s="67">
        <f t="shared" si="1"/>
        <v>7</v>
      </c>
      <c r="C256" s="14" t="str">
        <f t="shared" si="2"/>
        <v>September</v>
      </c>
      <c r="D256" s="52" t="str">
        <f t="shared" si="3"/>
        <v>2015</v>
      </c>
      <c r="E256" s="58">
        <f t="shared" si="4"/>
        <v>37</v>
      </c>
      <c r="F256" s="14" t="str">
        <f>VLOOKUP(A256,'_Holidays'!A256:B2361,2,FALSE)</f>
        <v>Y</v>
      </c>
      <c r="G256" s="51" t="str">
        <f>VLOOKUP(A256,'_Holidays'!A256:C2361,3,FALSE)</f>
        <v>N</v>
      </c>
      <c r="H256" s="14">
        <v>12.2</v>
      </c>
      <c r="I256" s="14" t="str">
        <f>IFERROR(__xludf.DUMMYFUNCTION("SPARKLINE(H256,{""charttype"",""bar"";""color1"",""#00CCFF"";""max"",MAX($H$2:$H$2107)})"),"")</f>
        <v/>
      </c>
      <c r="J256" s="14">
        <v>21.7</v>
      </c>
      <c r="K256" s="14" t="str">
        <f>IFERROR(__xludf.DUMMYFUNCTION("SPARKLINE(J256,{""charttype"",""bar"";""color1"",""#FF0000"";""max"",MAX($J$2:$J$2107)})"),"")</f>
        <v/>
      </c>
      <c r="L256" s="14">
        <v>10.2</v>
      </c>
      <c r="M256" s="14" t="str">
        <f>IFERROR(__xludf.DUMMYFUNCTION("SPARKLINE(L256,{""charttype"",""bar"";""color1"",""#FF9900"";""max"",MAX($L$2:$L$2107)})"),"")</f>
        <v/>
      </c>
      <c r="N256" s="14">
        <v>0.0</v>
      </c>
      <c r="O256" s="14" t="str">
        <f>IFERROR(__xludf.DUMMYFUNCTION("SPARKLINE(N256,{""charttype"",""bar"";""color1"",""#0066CC"";""max"",MAX($N$2:$N$2107)})"),"")</f>
        <v/>
      </c>
      <c r="P256" s="58">
        <v>108790.0</v>
      </c>
      <c r="Q256" s="54">
        <v>37.65455</v>
      </c>
      <c r="R256" s="21">
        <f t="shared" si="5"/>
        <v>4096438.495</v>
      </c>
    </row>
    <row r="257">
      <c r="A257" s="53">
        <v>42260.0</v>
      </c>
      <c r="B257" s="67">
        <f t="shared" si="1"/>
        <v>1</v>
      </c>
      <c r="C257" s="14" t="str">
        <f t="shared" si="2"/>
        <v>September</v>
      </c>
      <c r="D257" s="52" t="str">
        <f t="shared" si="3"/>
        <v>2015</v>
      </c>
      <c r="E257" s="58">
        <f t="shared" si="4"/>
        <v>38</v>
      </c>
      <c r="F257" s="14" t="str">
        <f>VLOOKUP(A257,'_Holidays'!A257:B2362,2,FALSE)</f>
        <v>Y</v>
      </c>
      <c r="G257" s="51" t="str">
        <f>VLOOKUP(A257,'_Holidays'!A257:C2362,3,FALSE)</f>
        <v>N</v>
      </c>
      <c r="H257" s="14">
        <v>13.2</v>
      </c>
      <c r="I257" s="14" t="str">
        <f>IFERROR(__xludf.DUMMYFUNCTION("SPARKLINE(H257,{""charttype"",""bar"";""color1"",""#00CCFF"";""max"",MAX($H$2:$H$2107)})"),"")</f>
        <v/>
      </c>
      <c r="J257" s="14">
        <v>25.5</v>
      </c>
      <c r="K257" s="14" t="str">
        <f>IFERROR(__xludf.DUMMYFUNCTION("SPARKLINE(J257,{""charttype"",""bar"";""color1"",""#FF0000"";""max"",MAX($J$2:$J$2107)})"),"")</f>
        <v/>
      </c>
      <c r="L257" s="14">
        <v>17.1</v>
      </c>
      <c r="M257" s="14" t="str">
        <f>IFERROR(__xludf.DUMMYFUNCTION("SPARKLINE(L257,{""charttype"",""bar"";""color1"",""#FF9900"";""max"",MAX($L$2:$L$2107)})"),"")</f>
        <v/>
      </c>
      <c r="N257" s="14">
        <v>0.0</v>
      </c>
      <c r="O257" s="14" t="str">
        <f>IFERROR(__xludf.DUMMYFUNCTION("SPARKLINE(N257,{""charttype"",""bar"";""color1"",""#0066CC"";""max"",MAX($N$2:$N$2107)})"),"")</f>
        <v/>
      </c>
      <c r="P257" s="58">
        <v>99161.77</v>
      </c>
      <c r="Q257" s="54">
        <v>30.35961</v>
      </c>
      <c r="R257" s="21">
        <f t="shared" si="5"/>
        <v>3010512.664</v>
      </c>
    </row>
    <row r="258">
      <c r="A258" s="53">
        <v>42261.0</v>
      </c>
      <c r="B258" s="67">
        <f t="shared" si="1"/>
        <v>2</v>
      </c>
      <c r="C258" s="14" t="str">
        <f t="shared" si="2"/>
        <v>September</v>
      </c>
      <c r="D258" s="52" t="str">
        <f t="shared" si="3"/>
        <v>2015</v>
      </c>
      <c r="E258" s="58">
        <f t="shared" si="4"/>
        <v>38</v>
      </c>
      <c r="F258" s="14" t="str">
        <f>VLOOKUP(A258,'_Holidays'!A258:B2363,2,FALSE)</f>
        <v>Y</v>
      </c>
      <c r="G258" s="51" t="str">
        <f>VLOOKUP(A258,'_Holidays'!A258:C2363,3,FALSE)</f>
        <v>N</v>
      </c>
      <c r="H258" s="14">
        <v>15.4</v>
      </c>
      <c r="I258" s="14" t="str">
        <f>IFERROR(__xludf.DUMMYFUNCTION("SPARKLINE(H258,{""charttype"",""bar"";""color1"",""#00CCFF"";""max"",MAX($H$2:$H$2107)})"),"")</f>
        <v/>
      </c>
      <c r="J258" s="14">
        <v>26.7</v>
      </c>
      <c r="K258" s="14" t="str">
        <f>IFERROR(__xludf.DUMMYFUNCTION("SPARKLINE(J258,{""charttype"",""bar"";""color1"",""#FF0000"";""max"",MAX($J$2:$J$2107)})"),"")</f>
        <v/>
      </c>
      <c r="L258" s="14">
        <v>17.8</v>
      </c>
      <c r="M258" s="14" t="str">
        <f>IFERROR(__xludf.DUMMYFUNCTION("SPARKLINE(L258,{""charttype"",""bar"";""color1"",""#FF9900"";""max"",MAX($L$2:$L$2107)})"),"")</f>
        <v/>
      </c>
      <c r="N258" s="14">
        <v>0.0</v>
      </c>
      <c r="O258" s="14" t="str">
        <f>IFERROR(__xludf.DUMMYFUNCTION("SPARKLINE(N258,{""charttype"",""bar"";""color1"",""#0066CC"";""max"",MAX($N$2:$N$2107)})"),"")</f>
        <v/>
      </c>
      <c r="P258" s="58">
        <v>116574.2</v>
      </c>
      <c r="Q258" s="54">
        <v>32.34565</v>
      </c>
      <c r="R258" s="21">
        <f t="shared" si="5"/>
        <v>3770668.272</v>
      </c>
    </row>
    <row r="259">
      <c r="A259" s="53">
        <v>42262.0</v>
      </c>
      <c r="B259" s="67">
        <f t="shared" si="1"/>
        <v>3</v>
      </c>
      <c r="C259" s="14" t="str">
        <f t="shared" si="2"/>
        <v>September</v>
      </c>
      <c r="D259" s="52" t="str">
        <f t="shared" si="3"/>
        <v>2015</v>
      </c>
      <c r="E259" s="58">
        <f t="shared" si="4"/>
        <v>38</v>
      </c>
      <c r="F259" s="14" t="str">
        <f>VLOOKUP(A259,'_Holidays'!A259:B2364,2,FALSE)</f>
        <v>Y</v>
      </c>
      <c r="G259" s="51" t="str">
        <f>VLOOKUP(A259,'_Holidays'!A259:C2364,3,FALSE)</f>
        <v>N</v>
      </c>
      <c r="H259" s="14">
        <v>10.8</v>
      </c>
      <c r="I259" s="14" t="str">
        <f>IFERROR(__xludf.DUMMYFUNCTION("SPARKLINE(H259,{""charttype"",""bar"";""color1"",""#00CCFF"";""max"",MAX($H$2:$H$2107)})"),"")</f>
        <v/>
      </c>
      <c r="J259" s="14">
        <v>15.9</v>
      </c>
      <c r="K259" s="14" t="str">
        <f>IFERROR(__xludf.DUMMYFUNCTION("SPARKLINE(J259,{""charttype"",""bar"";""color1"",""#FF0000"";""max"",MAX($J$2:$J$2107)})"),"")</f>
        <v/>
      </c>
      <c r="L259" s="14">
        <v>15.0</v>
      </c>
      <c r="M259" s="14" t="str">
        <f>IFERROR(__xludf.DUMMYFUNCTION("SPARKLINE(L259,{""charttype"",""bar"";""color1"",""#FF9900"";""max"",MAX($L$2:$L$2107)})"),"")</f>
        <v/>
      </c>
      <c r="N259" s="14">
        <v>15.8</v>
      </c>
      <c r="O259" s="14" t="str">
        <f>IFERROR(__xludf.DUMMYFUNCTION("SPARKLINE(N259,{""charttype"",""bar"";""color1"",""#0066CC"";""max"",MAX($N$2:$N$2107)})"),"")</f>
        <v/>
      </c>
      <c r="P259" s="58">
        <v>123750.5</v>
      </c>
      <c r="Q259" s="54">
        <v>34.50652</v>
      </c>
      <c r="R259" s="21">
        <f t="shared" si="5"/>
        <v>4270199.103</v>
      </c>
    </row>
    <row r="260">
      <c r="A260" s="53">
        <v>42263.0</v>
      </c>
      <c r="B260" s="67">
        <f t="shared" si="1"/>
        <v>4</v>
      </c>
      <c r="C260" s="14" t="str">
        <f t="shared" si="2"/>
        <v>September</v>
      </c>
      <c r="D260" s="52" t="str">
        <f t="shared" si="3"/>
        <v>2015</v>
      </c>
      <c r="E260" s="58">
        <f t="shared" si="4"/>
        <v>38</v>
      </c>
      <c r="F260" s="14" t="str">
        <f>VLOOKUP(A260,'_Holidays'!A260:B2365,2,FALSE)</f>
        <v>Y</v>
      </c>
      <c r="G260" s="51" t="str">
        <f>VLOOKUP(A260,'_Holidays'!A260:C2365,3,FALSE)</f>
        <v>N</v>
      </c>
      <c r="H260" s="14">
        <v>8.9</v>
      </c>
      <c r="I260" s="14" t="str">
        <f>IFERROR(__xludf.DUMMYFUNCTION("SPARKLINE(H260,{""charttype"",""bar"";""color1"",""#00CCFF"";""max"",MAX($H$2:$H$2107)})"),"")</f>
        <v/>
      </c>
      <c r="J260" s="14">
        <v>14.8</v>
      </c>
      <c r="K260" s="14" t="str">
        <f>IFERROR(__xludf.DUMMYFUNCTION("SPARKLINE(J260,{""charttype"",""bar"";""color1"",""#FF0000"";""max"",MAX($J$2:$J$2107)})"),"")</f>
        <v/>
      </c>
      <c r="L260" s="14">
        <v>17.6</v>
      </c>
      <c r="M260" s="14" t="str">
        <f>IFERROR(__xludf.DUMMYFUNCTION("SPARKLINE(L260,{""charttype"",""bar"";""color1"",""#FF9900"";""max"",MAX($L$2:$L$2107)})"),"")</f>
        <v/>
      </c>
      <c r="N260" s="14">
        <v>0.0</v>
      </c>
      <c r="O260" s="14" t="str">
        <f>IFERROR(__xludf.DUMMYFUNCTION("SPARKLINE(N260,{""charttype"",""bar"";""color1"",""#0066CC"";""max"",MAX($N$2:$N$2107)})"),"")</f>
        <v/>
      </c>
      <c r="P260" s="58">
        <v>131795.5</v>
      </c>
      <c r="Q260" s="54">
        <v>38.96606</v>
      </c>
      <c r="R260" s="21">
        <f t="shared" si="5"/>
        <v>5135551.361</v>
      </c>
    </row>
    <row r="261">
      <c r="A261" s="53">
        <v>42264.0</v>
      </c>
      <c r="B261" s="67">
        <f t="shared" si="1"/>
        <v>5</v>
      </c>
      <c r="C261" s="14" t="str">
        <f t="shared" si="2"/>
        <v>September</v>
      </c>
      <c r="D261" s="52" t="str">
        <f t="shared" si="3"/>
        <v>2015</v>
      </c>
      <c r="E261" s="58">
        <f t="shared" si="4"/>
        <v>38</v>
      </c>
      <c r="F261" s="14" t="str">
        <f>VLOOKUP(A261,'_Holidays'!A261:B2366,2,FALSE)</f>
        <v>Y</v>
      </c>
      <c r="G261" s="51" t="str">
        <f>VLOOKUP(A261,'_Holidays'!A261:C2366,3,FALSE)</f>
        <v>N</v>
      </c>
      <c r="H261" s="14">
        <v>9.0</v>
      </c>
      <c r="I261" s="14" t="str">
        <f>IFERROR(__xludf.DUMMYFUNCTION("SPARKLINE(H261,{""charttype"",""bar"";""color1"",""#00CCFF"";""max"",MAX($H$2:$H$2107)})"),"")</f>
        <v/>
      </c>
      <c r="J261" s="14">
        <v>14.3</v>
      </c>
      <c r="K261" s="14" t="str">
        <f>IFERROR(__xludf.DUMMYFUNCTION("SPARKLINE(J261,{""charttype"",""bar"";""color1"",""#FF0000"";""max"",MAX($J$2:$J$2107)})"),"")</f>
        <v/>
      </c>
      <c r="L261" s="14">
        <v>12.4</v>
      </c>
      <c r="M261" s="14" t="str">
        <f>IFERROR(__xludf.DUMMYFUNCTION("SPARKLINE(L261,{""charttype"",""bar"";""color1"",""#FF9900"";""max"",MAX($L$2:$L$2107)})"),"")</f>
        <v/>
      </c>
      <c r="N261" s="14">
        <v>0.4</v>
      </c>
      <c r="O261" s="14" t="str">
        <f>IFERROR(__xludf.DUMMYFUNCTION("SPARKLINE(N261,{""charttype"",""bar"";""color1"",""#0066CC"";""max"",MAX($N$2:$N$2107)})"),"")</f>
        <v/>
      </c>
      <c r="P261" s="58">
        <v>131050.7</v>
      </c>
      <c r="Q261" s="54">
        <v>40.63926</v>
      </c>
      <c r="R261" s="21">
        <f t="shared" si="5"/>
        <v>5325803.47</v>
      </c>
    </row>
    <row r="262">
      <c r="A262" s="53">
        <v>42265.0</v>
      </c>
      <c r="B262" s="67">
        <f t="shared" si="1"/>
        <v>6</v>
      </c>
      <c r="C262" s="14" t="str">
        <f t="shared" si="2"/>
        <v>September</v>
      </c>
      <c r="D262" s="52" t="str">
        <f t="shared" si="3"/>
        <v>2015</v>
      </c>
      <c r="E262" s="58">
        <f t="shared" si="4"/>
        <v>38</v>
      </c>
      <c r="F262" s="14" t="str">
        <f>VLOOKUP(A262,'_Holidays'!A262:B2367,2,FALSE)</f>
        <v>N</v>
      </c>
      <c r="G262" s="51" t="str">
        <f>VLOOKUP(A262,'_Holidays'!A262:C2367,3,FALSE)</f>
        <v>N</v>
      </c>
      <c r="H262" s="14">
        <v>10.5</v>
      </c>
      <c r="I262" s="14" t="str">
        <f>IFERROR(__xludf.DUMMYFUNCTION("SPARKLINE(H262,{""charttype"",""bar"";""color1"",""#00CCFF"";""max"",MAX($H$2:$H$2107)})"),"")</f>
        <v/>
      </c>
      <c r="J262" s="14">
        <v>14.7</v>
      </c>
      <c r="K262" s="14" t="str">
        <f>IFERROR(__xludf.DUMMYFUNCTION("SPARKLINE(J262,{""charttype"",""bar"";""color1"",""#FF0000"";""max"",MAX($J$2:$J$2107)})"),"")</f>
        <v/>
      </c>
      <c r="L262" s="14">
        <v>8.1</v>
      </c>
      <c r="M262" s="14" t="str">
        <f>IFERROR(__xludf.DUMMYFUNCTION("SPARKLINE(L262,{""charttype"",""bar"";""color1"",""#FF9900"";""max"",MAX($L$2:$L$2107)})"),"")</f>
        <v/>
      </c>
      <c r="N262" s="14">
        <v>0.0</v>
      </c>
      <c r="O262" s="14" t="str">
        <f>IFERROR(__xludf.DUMMYFUNCTION("SPARKLINE(N262,{""charttype"",""bar"";""color1"",""#0066CC"";""max"",MAX($N$2:$N$2107)})"),"")</f>
        <v/>
      </c>
      <c r="P262" s="58">
        <v>130764.6</v>
      </c>
      <c r="Q262" s="54">
        <v>40.63008</v>
      </c>
      <c r="R262" s="21">
        <f t="shared" si="5"/>
        <v>5312976.159</v>
      </c>
    </row>
    <row r="263">
      <c r="A263" s="53">
        <v>42266.0</v>
      </c>
      <c r="B263" s="67">
        <f t="shared" si="1"/>
        <v>7</v>
      </c>
      <c r="C263" s="14" t="str">
        <f t="shared" si="2"/>
        <v>September</v>
      </c>
      <c r="D263" s="52" t="str">
        <f t="shared" si="3"/>
        <v>2015</v>
      </c>
      <c r="E263" s="58">
        <f t="shared" si="4"/>
        <v>38</v>
      </c>
      <c r="F263" s="14" t="str">
        <f>VLOOKUP(A263,'_Holidays'!A263:B2368,2,FALSE)</f>
        <v>N</v>
      </c>
      <c r="G263" s="51" t="str">
        <f>VLOOKUP(A263,'_Holidays'!A263:C2368,3,FALSE)</f>
        <v>N</v>
      </c>
      <c r="H263" s="14">
        <v>6.5</v>
      </c>
      <c r="I263" s="14" t="str">
        <f>IFERROR(__xludf.DUMMYFUNCTION("SPARKLINE(H263,{""charttype"",""bar"";""color1"",""#00CCFF"";""max"",MAX($H$2:$H$2107)})"),"")</f>
        <v/>
      </c>
      <c r="J263" s="14">
        <v>21.3</v>
      </c>
      <c r="K263" s="14" t="str">
        <f>IFERROR(__xludf.DUMMYFUNCTION("SPARKLINE(J263,{""charttype"",""bar"";""color1"",""#FF0000"";""max"",MAX($J$2:$J$2107)})"),"")</f>
        <v/>
      </c>
      <c r="L263" s="14">
        <v>17.0</v>
      </c>
      <c r="M263" s="14" t="str">
        <f>IFERROR(__xludf.DUMMYFUNCTION("SPARKLINE(L263,{""charttype"",""bar"";""color1"",""#FF9900"";""max"",MAX($L$2:$L$2107)})"),"")</f>
        <v/>
      </c>
      <c r="N263" s="14">
        <v>0.0</v>
      </c>
      <c r="O263" s="14" t="str">
        <f>IFERROR(__xludf.DUMMYFUNCTION("SPARKLINE(N263,{""charttype"",""bar"";""color1"",""#0066CC"";""max"",MAX($N$2:$N$2107)})"),"")</f>
        <v/>
      </c>
      <c r="P263" s="58">
        <v>112377.2</v>
      </c>
      <c r="Q263" s="54">
        <v>47.82671</v>
      </c>
      <c r="R263" s="21">
        <f t="shared" si="5"/>
        <v>5374631.755</v>
      </c>
    </row>
    <row r="264">
      <c r="A264" s="53">
        <v>42267.0</v>
      </c>
      <c r="B264" s="67">
        <f t="shared" si="1"/>
        <v>1</v>
      </c>
      <c r="C264" s="14" t="str">
        <f t="shared" si="2"/>
        <v>September</v>
      </c>
      <c r="D264" s="52" t="str">
        <f t="shared" si="3"/>
        <v>2015</v>
      </c>
      <c r="E264" s="58">
        <f t="shared" si="4"/>
        <v>39</v>
      </c>
      <c r="F264" s="14" t="str">
        <f>VLOOKUP(A264,'_Holidays'!A264:B2369,2,FALSE)</f>
        <v>N</v>
      </c>
      <c r="G264" s="51" t="str">
        <f>VLOOKUP(A264,'_Holidays'!A264:C2369,3,FALSE)</f>
        <v>N</v>
      </c>
      <c r="H264" s="14">
        <v>8.5</v>
      </c>
      <c r="I264" s="14" t="str">
        <f>IFERROR(__xludf.DUMMYFUNCTION("SPARKLINE(H264,{""charttype"",""bar"";""color1"",""#00CCFF"";""max"",MAX($H$2:$H$2107)})"),"")</f>
        <v/>
      </c>
      <c r="J264" s="14">
        <v>22.9</v>
      </c>
      <c r="K264" s="14" t="str">
        <f>IFERROR(__xludf.DUMMYFUNCTION("SPARKLINE(J264,{""charttype"",""bar"";""color1"",""#FF0000"";""max"",MAX($J$2:$J$2107)})"),"")</f>
        <v/>
      </c>
      <c r="L264" s="14">
        <v>17.3</v>
      </c>
      <c r="M264" s="14" t="str">
        <f>IFERROR(__xludf.DUMMYFUNCTION("SPARKLINE(L264,{""charttype"",""bar"";""color1"",""#FF9900"";""max"",MAX($L$2:$L$2107)})"),"")</f>
        <v/>
      </c>
      <c r="N264" s="14">
        <v>0.0</v>
      </c>
      <c r="O264" s="14" t="str">
        <f>IFERROR(__xludf.DUMMYFUNCTION("SPARKLINE(N264,{""charttype"",""bar"";""color1"",""#0066CC"";""max"",MAX($N$2:$N$2107)})"),"")</f>
        <v/>
      </c>
      <c r="P264" s="58">
        <v>103708.9</v>
      </c>
      <c r="Q264" s="54">
        <v>32.85773</v>
      </c>
      <c r="R264" s="21">
        <f t="shared" si="5"/>
        <v>3407639.035</v>
      </c>
    </row>
    <row r="265">
      <c r="A265" s="53">
        <v>42268.0</v>
      </c>
      <c r="B265" s="67">
        <f t="shared" si="1"/>
        <v>2</v>
      </c>
      <c r="C265" s="14" t="str">
        <f t="shared" si="2"/>
        <v>September</v>
      </c>
      <c r="D265" s="52" t="str">
        <f t="shared" si="3"/>
        <v>2015</v>
      </c>
      <c r="E265" s="58">
        <f t="shared" si="4"/>
        <v>39</v>
      </c>
      <c r="F265" s="14" t="str">
        <f>VLOOKUP(A265,'_Holidays'!A265:B2370,2,FALSE)</f>
        <v>N</v>
      </c>
      <c r="G265" s="51" t="str">
        <f>VLOOKUP(A265,'_Holidays'!A265:C2370,3,FALSE)</f>
        <v>N</v>
      </c>
      <c r="H265" s="14">
        <v>14.0</v>
      </c>
      <c r="I265" s="14" t="str">
        <f>IFERROR(__xludf.DUMMYFUNCTION("SPARKLINE(H265,{""charttype"",""bar"";""color1"",""#00CCFF"";""max"",MAX($H$2:$H$2107)})"),"")</f>
        <v/>
      </c>
      <c r="J265" s="14">
        <v>18.1</v>
      </c>
      <c r="K265" s="14" t="str">
        <f>IFERROR(__xludf.DUMMYFUNCTION("SPARKLINE(J265,{""charttype"",""bar"";""color1"",""#FF0000"";""max"",MAX($J$2:$J$2107)})"),"")</f>
        <v/>
      </c>
      <c r="L265" s="14">
        <v>6.7</v>
      </c>
      <c r="M265" s="14" t="str">
        <f>IFERROR(__xludf.DUMMYFUNCTION("SPARKLINE(L265,{""charttype"",""bar"";""color1"",""#FF9900"";""max"",MAX($L$2:$L$2107)})"),"")</f>
        <v/>
      </c>
      <c r="N265" s="14">
        <v>0.0</v>
      </c>
      <c r="O265" s="14" t="str">
        <f>IFERROR(__xludf.DUMMYFUNCTION("SPARKLINE(N265,{""charttype"",""bar"";""color1"",""#0066CC"";""max"",MAX($N$2:$N$2107)})"),"")</f>
        <v/>
      </c>
      <c r="P265" s="58">
        <v>120096.7</v>
      </c>
      <c r="Q265" s="54">
        <v>44.95598</v>
      </c>
      <c r="R265" s="21">
        <f t="shared" si="5"/>
        <v>5399064.843</v>
      </c>
    </row>
    <row r="266">
      <c r="A266" s="53">
        <v>42269.0</v>
      </c>
      <c r="B266" s="67">
        <f t="shared" si="1"/>
        <v>3</v>
      </c>
      <c r="C266" s="14" t="str">
        <f t="shared" si="2"/>
        <v>September</v>
      </c>
      <c r="D266" s="52" t="str">
        <f t="shared" si="3"/>
        <v>2015</v>
      </c>
      <c r="E266" s="58">
        <f t="shared" si="4"/>
        <v>39</v>
      </c>
      <c r="F266" s="14" t="str">
        <f>VLOOKUP(A266,'_Holidays'!A266:B2371,2,FALSE)</f>
        <v>N</v>
      </c>
      <c r="G266" s="51" t="str">
        <f>VLOOKUP(A266,'_Holidays'!A266:C2371,3,FALSE)</f>
        <v>N</v>
      </c>
      <c r="H266" s="14">
        <v>7.6</v>
      </c>
      <c r="I266" s="14" t="str">
        <f>IFERROR(__xludf.DUMMYFUNCTION("SPARKLINE(H266,{""charttype"",""bar"";""color1"",""#00CCFF"";""max"",MAX($H$2:$H$2107)})"),"")</f>
        <v/>
      </c>
      <c r="J266" s="14">
        <v>12.7</v>
      </c>
      <c r="K266" s="14" t="str">
        <f>IFERROR(__xludf.DUMMYFUNCTION("SPARKLINE(J266,{""charttype"",""bar"";""color1"",""#FF0000"";""max"",MAX($J$2:$J$2107)})"),"")</f>
        <v/>
      </c>
      <c r="L266" s="14">
        <v>17.4</v>
      </c>
      <c r="M266" s="14" t="str">
        <f>IFERROR(__xludf.DUMMYFUNCTION("SPARKLINE(L266,{""charttype"",""bar"";""color1"",""#FF9900"";""max"",MAX($L$2:$L$2107)})"),"")</f>
        <v/>
      </c>
      <c r="N266" s="14">
        <v>4.4</v>
      </c>
      <c r="O266" s="14" t="str">
        <f>IFERROR(__xludf.DUMMYFUNCTION("SPARKLINE(N266,{""charttype"",""bar"";""color1"",""#0066CC"";""max"",MAX($N$2:$N$2107)})"),"")</f>
        <v/>
      </c>
      <c r="P266" s="58">
        <v>127755.1</v>
      </c>
      <c r="Q266" s="54">
        <v>99.47617</v>
      </c>
      <c r="R266" s="21">
        <f t="shared" si="5"/>
        <v>12708588.05</v>
      </c>
    </row>
    <row r="267">
      <c r="A267" s="53">
        <v>42270.0</v>
      </c>
      <c r="B267" s="67">
        <f t="shared" si="1"/>
        <v>4</v>
      </c>
      <c r="C267" s="14" t="str">
        <f t="shared" si="2"/>
        <v>September</v>
      </c>
      <c r="D267" s="52" t="str">
        <f t="shared" si="3"/>
        <v>2015</v>
      </c>
      <c r="E267" s="58">
        <f t="shared" si="4"/>
        <v>39</v>
      </c>
      <c r="F267" s="14" t="str">
        <f>VLOOKUP(A267,'_Holidays'!A267:B2372,2,FALSE)</f>
        <v>N</v>
      </c>
      <c r="G267" s="51" t="str">
        <f>VLOOKUP(A267,'_Holidays'!A267:C2372,3,FALSE)</f>
        <v>N</v>
      </c>
      <c r="H267" s="14">
        <v>8.5</v>
      </c>
      <c r="I267" s="14" t="str">
        <f>IFERROR(__xludf.DUMMYFUNCTION("SPARKLINE(H267,{""charttype"",""bar"";""color1"",""#00CCFF"";""max"",MAX($H$2:$H$2107)})"),"")</f>
        <v/>
      </c>
      <c r="J267" s="14">
        <v>12.6</v>
      </c>
      <c r="K267" s="14" t="str">
        <f>IFERROR(__xludf.DUMMYFUNCTION("SPARKLINE(J267,{""charttype"",""bar"";""color1"",""#FF0000"";""max"",MAX($J$2:$J$2107)})"),"")</f>
        <v/>
      </c>
      <c r="L267" s="14">
        <v>20.3</v>
      </c>
      <c r="M267" s="14" t="str">
        <f>IFERROR(__xludf.DUMMYFUNCTION("SPARKLINE(L267,{""charttype"",""bar"";""color1"",""#FF9900"";""max"",MAX($L$2:$L$2107)})"),"")</f>
        <v/>
      </c>
      <c r="N267" s="14">
        <v>0.0</v>
      </c>
      <c r="O267" s="14" t="str">
        <f>IFERROR(__xludf.DUMMYFUNCTION("SPARKLINE(N267,{""charttype"",""bar"";""color1"",""#0066CC"";""max"",MAX($N$2:$N$2107)})"),"")</f>
        <v/>
      </c>
      <c r="P267" s="58">
        <v>131866.7</v>
      </c>
      <c r="Q267" s="54">
        <v>49.76861</v>
      </c>
      <c r="R267" s="21">
        <f t="shared" si="5"/>
        <v>6562822.364</v>
      </c>
    </row>
    <row r="268">
      <c r="A268" s="53">
        <v>42271.0</v>
      </c>
      <c r="B268" s="67">
        <f t="shared" si="1"/>
        <v>5</v>
      </c>
      <c r="C268" s="14" t="str">
        <f t="shared" si="2"/>
        <v>September</v>
      </c>
      <c r="D268" s="52" t="str">
        <f t="shared" si="3"/>
        <v>2015</v>
      </c>
      <c r="E268" s="58">
        <f t="shared" si="4"/>
        <v>39</v>
      </c>
      <c r="F268" s="14" t="str">
        <f>VLOOKUP(A268,'_Holidays'!A268:B2373,2,FALSE)</f>
        <v>N</v>
      </c>
      <c r="G268" s="51" t="str">
        <f>VLOOKUP(A268,'_Holidays'!A268:C2373,3,FALSE)</f>
        <v>N</v>
      </c>
      <c r="H268" s="14">
        <v>5.1</v>
      </c>
      <c r="I268" s="14" t="str">
        <f>IFERROR(__xludf.DUMMYFUNCTION("SPARKLINE(H268,{""charttype"",""bar"";""color1"",""#00CCFF"";""max"",MAX($H$2:$H$2107)})"),"")</f>
        <v/>
      </c>
      <c r="J268" s="14">
        <v>14.3</v>
      </c>
      <c r="K268" s="14" t="str">
        <f>IFERROR(__xludf.DUMMYFUNCTION("SPARKLINE(J268,{""charttype"",""bar"";""color1"",""#FF0000"";""max"",MAX($J$2:$J$2107)})"),"")</f>
        <v/>
      </c>
      <c r="L268" s="14">
        <v>18.2</v>
      </c>
      <c r="M268" s="14" t="str">
        <f>IFERROR(__xludf.DUMMYFUNCTION("SPARKLINE(L268,{""charttype"",""bar"";""color1"",""#FF9900"";""max"",MAX($L$2:$L$2107)})"),"")</f>
        <v/>
      </c>
      <c r="N268" s="14">
        <v>0.0</v>
      </c>
      <c r="O268" s="14" t="str">
        <f>IFERROR(__xludf.DUMMYFUNCTION("SPARKLINE(N268,{""charttype"",""bar"";""color1"",""#0066CC"";""max"",MAX($N$2:$N$2107)})"),"")</f>
        <v/>
      </c>
      <c r="P268" s="58">
        <v>130937.6</v>
      </c>
      <c r="Q268" s="54">
        <v>54.98053</v>
      </c>
      <c r="R268" s="21">
        <f t="shared" si="5"/>
        <v>7199018.645</v>
      </c>
    </row>
    <row r="269">
      <c r="A269" s="53">
        <v>42272.0</v>
      </c>
      <c r="B269" s="67">
        <f t="shared" si="1"/>
        <v>6</v>
      </c>
      <c r="C269" s="14" t="str">
        <f t="shared" si="2"/>
        <v>September</v>
      </c>
      <c r="D269" s="52" t="str">
        <f t="shared" si="3"/>
        <v>2015</v>
      </c>
      <c r="E269" s="58">
        <f t="shared" si="4"/>
        <v>39</v>
      </c>
      <c r="F269" s="14" t="str">
        <f>VLOOKUP(A269,'_Holidays'!A269:B2374,2,FALSE)</f>
        <v>N</v>
      </c>
      <c r="G269" s="51" t="str">
        <f>VLOOKUP(A269,'_Holidays'!A269:C2374,3,FALSE)</f>
        <v>N</v>
      </c>
      <c r="H269" s="14">
        <v>5.8</v>
      </c>
      <c r="I269" s="14" t="str">
        <f>IFERROR(__xludf.DUMMYFUNCTION("SPARKLINE(H269,{""charttype"",""bar"";""color1"",""#00CCFF"";""max"",MAX($H$2:$H$2107)})"),"")</f>
        <v/>
      </c>
      <c r="J269" s="14">
        <v>19.1</v>
      </c>
      <c r="K269" s="14" t="str">
        <f>IFERROR(__xludf.DUMMYFUNCTION("SPARKLINE(J269,{""charttype"",""bar"";""color1"",""#FF0000"";""max"",MAX($J$2:$J$2107)})"),"")</f>
        <v/>
      </c>
      <c r="L269" s="14">
        <v>20.2</v>
      </c>
      <c r="M269" s="14" t="str">
        <f>IFERROR(__xludf.DUMMYFUNCTION("SPARKLINE(L269,{""charttype"",""bar"";""color1"",""#FF9900"";""max"",MAX($L$2:$L$2107)})"),"")</f>
        <v/>
      </c>
      <c r="N269" s="14">
        <v>0.0</v>
      </c>
      <c r="O269" s="14" t="str">
        <f>IFERROR(__xludf.DUMMYFUNCTION("SPARKLINE(N269,{""charttype"",""bar"";""color1"",""#0066CC"";""max"",MAX($N$2:$N$2107)})"),"")</f>
        <v/>
      </c>
      <c r="P269" s="58">
        <v>124278.9</v>
      </c>
      <c r="Q269" s="54">
        <v>51.081</v>
      </c>
      <c r="R269" s="21">
        <f t="shared" si="5"/>
        <v>6348290.491</v>
      </c>
    </row>
    <row r="270">
      <c r="A270" s="53">
        <v>42273.0</v>
      </c>
      <c r="B270" s="67">
        <f t="shared" si="1"/>
        <v>7</v>
      </c>
      <c r="C270" s="14" t="str">
        <f t="shared" si="2"/>
        <v>September</v>
      </c>
      <c r="D270" s="52" t="str">
        <f t="shared" si="3"/>
        <v>2015</v>
      </c>
      <c r="E270" s="58">
        <f t="shared" si="4"/>
        <v>39</v>
      </c>
      <c r="F270" s="14" t="str">
        <f>VLOOKUP(A270,'_Holidays'!A270:B2375,2,FALSE)</f>
        <v>N</v>
      </c>
      <c r="G270" s="51" t="str">
        <f>VLOOKUP(A270,'_Holidays'!A270:C2375,3,FALSE)</f>
        <v>N</v>
      </c>
      <c r="H270" s="14">
        <v>6.6</v>
      </c>
      <c r="I270" s="14" t="str">
        <f>IFERROR(__xludf.DUMMYFUNCTION("SPARKLINE(H270,{""charttype"",""bar"";""color1"",""#00CCFF"";""max"",MAX($H$2:$H$2107)})"),"")</f>
        <v/>
      </c>
      <c r="J270" s="14">
        <v>17.9</v>
      </c>
      <c r="K270" s="14" t="str">
        <f>IFERROR(__xludf.DUMMYFUNCTION("SPARKLINE(J270,{""charttype"",""bar"";""color1"",""#FF0000"";""max"",MAX($J$2:$J$2107)})"),"")</f>
        <v/>
      </c>
      <c r="L270" s="14">
        <v>20.1</v>
      </c>
      <c r="M270" s="14" t="str">
        <f>IFERROR(__xludf.DUMMYFUNCTION("SPARKLINE(L270,{""charttype"",""bar"";""color1"",""#FF9900"";""max"",MAX($L$2:$L$2107)})"),"")</f>
        <v/>
      </c>
      <c r="N270" s="14">
        <v>0.0</v>
      </c>
      <c r="O270" s="14" t="str">
        <f>IFERROR(__xludf.DUMMYFUNCTION("SPARKLINE(N270,{""charttype"",""bar"";""color1"",""#0066CC"";""max"",MAX($N$2:$N$2107)})"),"")</f>
        <v/>
      </c>
      <c r="P270" s="58">
        <v>111064.5</v>
      </c>
      <c r="Q270" s="54">
        <v>48.78937</v>
      </c>
      <c r="R270" s="21">
        <f t="shared" si="5"/>
        <v>5418766.984</v>
      </c>
    </row>
    <row r="271">
      <c r="A271" s="53">
        <v>42274.0</v>
      </c>
      <c r="B271" s="67">
        <f t="shared" si="1"/>
        <v>1</v>
      </c>
      <c r="C271" s="14" t="str">
        <f t="shared" si="2"/>
        <v>September</v>
      </c>
      <c r="D271" s="52" t="str">
        <f t="shared" si="3"/>
        <v>2015</v>
      </c>
      <c r="E271" s="58">
        <f t="shared" si="4"/>
        <v>40</v>
      </c>
      <c r="F271" s="14" t="str">
        <f>VLOOKUP(A271,'_Holidays'!A271:B2376,2,FALSE)</f>
        <v>N</v>
      </c>
      <c r="G271" s="51" t="str">
        <f>VLOOKUP(A271,'_Holidays'!A271:C2376,3,FALSE)</f>
        <v>N</v>
      </c>
      <c r="H271" s="14">
        <v>9.8</v>
      </c>
      <c r="I271" s="14" t="str">
        <f>IFERROR(__xludf.DUMMYFUNCTION("SPARKLINE(H271,{""charttype"",""bar"";""color1"",""#00CCFF"";""max"",MAX($H$2:$H$2107)})"),"")</f>
        <v/>
      </c>
      <c r="J271" s="14">
        <v>20.2</v>
      </c>
      <c r="K271" s="14" t="str">
        <f>IFERROR(__xludf.DUMMYFUNCTION("SPARKLINE(J271,{""charttype"",""bar"";""color1"",""#FF0000"";""max"",MAX($J$2:$J$2107)})"),"")</f>
        <v/>
      </c>
      <c r="L271" s="14">
        <v>19.6</v>
      </c>
      <c r="M271" s="14" t="str">
        <f>IFERROR(__xludf.DUMMYFUNCTION("SPARKLINE(L271,{""charttype"",""bar"";""color1"",""#FF9900"";""max"",MAX($L$2:$L$2107)})"),"")</f>
        <v/>
      </c>
      <c r="N271" s="14">
        <v>0.0</v>
      </c>
      <c r="O271" s="14" t="str">
        <f>IFERROR(__xludf.DUMMYFUNCTION("SPARKLINE(N271,{""charttype"",""bar"";""color1"",""#0066CC"";""max"",MAX($N$2:$N$2107)})"),"")</f>
        <v/>
      </c>
      <c r="P271" s="58">
        <v>106431.8</v>
      </c>
      <c r="Q271" s="54">
        <v>43.93161</v>
      </c>
      <c r="R271" s="21">
        <f t="shared" si="5"/>
        <v>4675720.329</v>
      </c>
    </row>
    <row r="272">
      <c r="A272" s="53">
        <v>42275.0</v>
      </c>
      <c r="B272" s="67">
        <f t="shared" si="1"/>
        <v>2</v>
      </c>
      <c r="C272" s="14" t="str">
        <f t="shared" si="2"/>
        <v>September</v>
      </c>
      <c r="D272" s="52" t="str">
        <f t="shared" si="3"/>
        <v>2015</v>
      </c>
      <c r="E272" s="58">
        <f t="shared" si="4"/>
        <v>40</v>
      </c>
      <c r="F272" s="14" t="str">
        <f>VLOOKUP(A272,'_Holidays'!A272:B2377,2,FALSE)</f>
        <v>N</v>
      </c>
      <c r="G272" s="51" t="str">
        <f>VLOOKUP(A272,'_Holidays'!A272:C2377,3,FALSE)</f>
        <v>N</v>
      </c>
      <c r="H272" s="14">
        <v>8.3</v>
      </c>
      <c r="I272" s="14" t="str">
        <f>IFERROR(__xludf.DUMMYFUNCTION("SPARKLINE(H272,{""charttype"",""bar"";""color1"",""#00CCFF"";""max"",MAX($H$2:$H$2107)})"),"")</f>
        <v/>
      </c>
      <c r="J272" s="14">
        <v>21.4</v>
      </c>
      <c r="K272" s="14" t="str">
        <f>IFERROR(__xludf.DUMMYFUNCTION("SPARKLINE(J272,{""charttype"",""bar"";""color1"",""#FF0000"";""max"",MAX($J$2:$J$2107)})"),"")</f>
        <v/>
      </c>
      <c r="L272" s="14">
        <v>13.6</v>
      </c>
      <c r="M272" s="14" t="str">
        <f>IFERROR(__xludf.DUMMYFUNCTION("SPARKLINE(L272,{""charttype"",""bar"";""color1"",""#FF9900"";""max"",MAX($L$2:$L$2107)})"),"")</f>
        <v/>
      </c>
      <c r="N272" s="14">
        <v>0.0</v>
      </c>
      <c r="O272" s="14" t="str">
        <f>IFERROR(__xludf.DUMMYFUNCTION("SPARKLINE(N272,{""charttype"",""bar"";""color1"",""#0066CC"";""max"",MAX($N$2:$N$2107)})"),"")</f>
        <v/>
      </c>
      <c r="P272" s="58">
        <v>121796.7</v>
      </c>
      <c r="Q272" s="54">
        <v>42.02602</v>
      </c>
      <c r="R272" s="21">
        <f t="shared" si="5"/>
        <v>5118630.55</v>
      </c>
    </row>
    <row r="273">
      <c r="A273" s="53">
        <v>42276.0</v>
      </c>
      <c r="B273" s="67">
        <f t="shared" si="1"/>
        <v>3</v>
      </c>
      <c r="C273" s="14" t="str">
        <f t="shared" si="2"/>
        <v>September</v>
      </c>
      <c r="D273" s="52" t="str">
        <f t="shared" si="3"/>
        <v>2015</v>
      </c>
      <c r="E273" s="58">
        <f t="shared" si="4"/>
        <v>40</v>
      </c>
      <c r="F273" s="14" t="str">
        <f>VLOOKUP(A273,'_Holidays'!A273:B2378,2,FALSE)</f>
        <v>N</v>
      </c>
      <c r="G273" s="51" t="str">
        <f>VLOOKUP(A273,'_Holidays'!A273:C2378,3,FALSE)</f>
        <v>N</v>
      </c>
      <c r="H273" s="14">
        <v>9.0</v>
      </c>
      <c r="I273" s="14" t="str">
        <f>IFERROR(__xludf.DUMMYFUNCTION("SPARKLINE(H273,{""charttype"",""bar"";""color1"",""#00CCFF"";""max"",MAX($H$2:$H$2107)})"),"")</f>
        <v/>
      </c>
      <c r="J273" s="14">
        <v>16.9</v>
      </c>
      <c r="K273" s="14" t="str">
        <f>IFERROR(__xludf.DUMMYFUNCTION("SPARKLINE(J273,{""charttype"",""bar"";""color1"",""#FF0000"";""max"",MAX($J$2:$J$2107)})"),"")</f>
        <v/>
      </c>
      <c r="L273" s="14">
        <v>13.5</v>
      </c>
      <c r="M273" s="14" t="str">
        <f>IFERROR(__xludf.DUMMYFUNCTION("SPARKLINE(L273,{""charttype"",""bar"";""color1"",""#FF9900"";""max"",MAX($L$2:$L$2107)})"),"")</f>
        <v/>
      </c>
      <c r="N273" s="14">
        <v>0.0</v>
      </c>
      <c r="O273" s="14" t="str">
        <f>IFERROR(__xludf.DUMMYFUNCTION("SPARKLINE(N273,{""charttype"",""bar"";""color1"",""#0066CC"";""max"",MAX($N$2:$N$2107)})"),"")</f>
        <v/>
      </c>
      <c r="P273" s="58">
        <v>126691.8</v>
      </c>
      <c r="Q273" s="54">
        <v>37.6401</v>
      </c>
      <c r="R273" s="21">
        <f t="shared" si="5"/>
        <v>4768692.021</v>
      </c>
    </row>
    <row r="274">
      <c r="A274" s="53">
        <v>42277.0</v>
      </c>
      <c r="B274" s="67">
        <f t="shared" si="1"/>
        <v>4</v>
      </c>
      <c r="C274" s="14" t="str">
        <f t="shared" si="2"/>
        <v>September</v>
      </c>
      <c r="D274" s="52" t="str">
        <f t="shared" si="3"/>
        <v>2015</v>
      </c>
      <c r="E274" s="58">
        <f t="shared" si="4"/>
        <v>40</v>
      </c>
      <c r="F274" s="14" t="str">
        <f>VLOOKUP(A274,'_Holidays'!A274:B2379,2,FALSE)</f>
        <v>N</v>
      </c>
      <c r="G274" s="51" t="str">
        <f>VLOOKUP(A274,'_Holidays'!A274:C2379,3,FALSE)</f>
        <v>N</v>
      </c>
      <c r="H274" s="14">
        <v>11.5</v>
      </c>
      <c r="I274" s="14" t="str">
        <f>IFERROR(__xludf.DUMMYFUNCTION("SPARKLINE(H274,{""charttype"",""bar"";""color1"",""#00CCFF"";""max"",MAX($H$2:$H$2107)})"),"")</f>
        <v/>
      </c>
      <c r="J274" s="14">
        <v>15.9</v>
      </c>
      <c r="K274" s="14" t="str">
        <f>IFERROR(__xludf.DUMMYFUNCTION("SPARKLINE(J274,{""charttype"",""bar"";""color1"",""#FF0000"";""max"",MAX($J$2:$J$2107)})"),"")</f>
        <v/>
      </c>
      <c r="L274" s="14">
        <v>16.8</v>
      </c>
      <c r="M274" s="14" t="str">
        <f>IFERROR(__xludf.DUMMYFUNCTION("SPARKLINE(L274,{""charttype"",""bar"";""color1"",""#FF9900"";""max"",MAX($L$2:$L$2107)})"),"")</f>
        <v/>
      </c>
      <c r="N274" s="14">
        <v>0.0</v>
      </c>
      <c r="O274" s="14" t="str">
        <f>IFERROR(__xludf.DUMMYFUNCTION("SPARKLINE(N274,{""charttype"",""bar"";""color1"",""#0066CC"";""max"",MAX($N$2:$N$2107)})"),"")</f>
        <v/>
      </c>
      <c r="P274" s="58">
        <v>129641.2</v>
      </c>
      <c r="Q274" s="54">
        <v>41.98097</v>
      </c>
      <c r="R274" s="21">
        <f t="shared" si="5"/>
        <v>5442463.328</v>
      </c>
    </row>
    <row r="275">
      <c r="A275" s="53">
        <v>42278.0</v>
      </c>
      <c r="B275" s="67">
        <f t="shared" si="1"/>
        <v>5</v>
      </c>
      <c r="C275" s="14" t="str">
        <f t="shared" si="2"/>
        <v>October</v>
      </c>
      <c r="D275" s="52" t="str">
        <f t="shared" si="3"/>
        <v>2015</v>
      </c>
      <c r="E275" s="58">
        <f t="shared" si="4"/>
        <v>40</v>
      </c>
      <c r="F275" s="14" t="str">
        <f>VLOOKUP(A275,'_Holidays'!A275:B2380,2,FALSE)</f>
        <v>N</v>
      </c>
      <c r="G275" s="51" t="str">
        <f>VLOOKUP(A275,'_Holidays'!A275:C2380,3,FALSE)</f>
        <v>N</v>
      </c>
      <c r="H275" s="14">
        <v>6.0</v>
      </c>
      <c r="I275" s="14" t="str">
        <f>IFERROR(__xludf.DUMMYFUNCTION("SPARKLINE(H275,{""charttype"",""bar"";""color1"",""#00CCFF"";""max"",MAX($H$2:$H$2107)})"),"")</f>
        <v/>
      </c>
      <c r="J275" s="14">
        <v>21.6</v>
      </c>
      <c r="K275" s="14" t="str">
        <f>IFERROR(__xludf.DUMMYFUNCTION("SPARKLINE(J275,{""charttype"",""bar"";""color1"",""#FF0000"";""max"",MAX($J$2:$J$2107)})"),"")</f>
        <v/>
      </c>
      <c r="L275" s="14">
        <v>21.7</v>
      </c>
      <c r="M275" s="14" t="str">
        <f>IFERROR(__xludf.DUMMYFUNCTION("SPARKLINE(L275,{""charttype"",""bar"";""color1"",""#FF9900"";""max"",MAX($L$2:$L$2107)})"),"")</f>
        <v/>
      </c>
      <c r="N275" s="14">
        <v>0.0</v>
      </c>
      <c r="O275" s="14" t="str">
        <f>IFERROR(__xludf.DUMMYFUNCTION("SPARKLINE(N275,{""charttype"",""bar"";""color1"",""#0066CC"";""max"",MAX($N$2:$N$2107)})"),"")</f>
        <v/>
      </c>
      <c r="P275" s="58">
        <v>124356.4</v>
      </c>
      <c r="Q275" s="54">
        <v>34.80976</v>
      </c>
      <c r="R275" s="21">
        <f t="shared" si="5"/>
        <v>4328816.438</v>
      </c>
    </row>
    <row r="276">
      <c r="A276" s="53">
        <v>42279.0</v>
      </c>
      <c r="B276" s="67">
        <f t="shared" si="1"/>
        <v>6</v>
      </c>
      <c r="C276" s="14" t="str">
        <f t="shared" si="2"/>
        <v>October</v>
      </c>
      <c r="D276" s="52" t="str">
        <f t="shared" si="3"/>
        <v>2015</v>
      </c>
      <c r="E276" s="58">
        <f t="shared" si="4"/>
        <v>40</v>
      </c>
      <c r="F276" s="14" t="str">
        <f>VLOOKUP(A276,'_Holidays'!A276:B2381,2,FALSE)</f>
        <v>N</v>
      </c>
      <c r="G276" s="51" t="str">
        <f>VLOOKUP(A276,'_Holidays'!A276:C2381,3,FALSE)</f>
        <v>Y</v>
      </c>
      <c r="H276" s="14">
        <v>9.9</v>
      </c>
      <c r="I276" s="14" t="str">
        <f>IFERROR(__xludf.DUMMYFUNCTION("SPARKLINE(H276,{""charttype"",""bar"";""color1"",""#00CCFF"";""max"",MAX($H$2:$H$2107)})"),"")</f>
        <v/>
      </c>
      <c r="J276" s="14">
        <v>28.6</v>
      </c>
      <c r="K276" s="14" t="str">
        <f>IFERROR(__xludf.DUMMYFUNCTION("SPARKLINE(J276,{""charttype"",""bar"";""color1"",""#FF0000"";""max"",MAX($J$2:$J$2107)})"),"")</f>
        <v/>
      </c>
      <c r="L276" s="14">
        <v>21.7</v>
      </c>
      <c r="M276" s="14" t="str">
        <f>IFERROR(__xludf.DUMMYFUNCTION("SPARKLINE(L276,{""charttype"",""bar"";""color1"",""#FF9900"";""max"",MAX($L$2:$L$2107)})"),"")</f>
        <v/>
      </c>
      <c r="N276" s="14">
        <v>0.0</v>
      </c>
      <c r="O276" s="14" t="str">
        <f>IFERROR(__xludf.DUMMYFUNCTION("SPARKLINE(N276,{""charttype"",""bar"";""color1"",""#0066CC"";""max"",MAX($N$2:$N$2107)})"),"")</f>
        <v/>
      </c>
      <c r="P276" s="58">
        <v>107544.1</v>
      </c>
      <c r="Q276" s="54">
        <v>38.30698</v>
      </c>
      <c r="R276" s="21">
        <f t="shared" si="5"/>
        <v>4119689.688</v>
      </c>
    </row>
    <row r="277">
      <c r="A277" s="53">
        <v>42280.0</v>
      </c>
      <c r="B277" s="67">
        <f t="shared" si="1"/>
        <v>7</v>
      </c>
      <c r="C277" s="14" t="str">
        <f t="shared" si="2"/>
        <v>October</v>
      </c>
      <c r="D277" s="52" t="str">
        <f t="shared" si="3"/>
        <v>2015</v>
      </c>
      <c r="E277" s="58">
        <f t="shared" si="4"/>
        <v>40</v>
      </c>
      <c r="F277" s="14" t="str">
        <f>VLOOKUP(A277,'_Holidays'!A277:B2382,2,FALSE)</f>
        <v>N</v>
      </c>
      <c r="G277" s="51" t="str">
        <f>VLOOKUP(A277,'_Holidays'!A277:C2382,3,FALSE)</f>
        <v>N</v>
      </c>
      <c r="H277" s="14">
        <v>16.3</v>
      </c>
      <c r="I277" s="14" t="str">
        <f>IFERROR(__xludf.DUMMYFUNCTION("SPARKLINE(H277,{""charttype"",""bar"";""color1"",""#00CCFF"";""max"",MAX($H$2:$H$2107)})"),"")</f>
        <v/>
      </c>
      <c r="J277" s="14">
        <v>31.3</v>
      </c>
      <c r="K277" s="14" t="str">
        <f>IFERROR(__xludf.DUMMYFUNCTION("SPARKLINE(J277,{""charttype"",""bar"";""color1"",""#FF0000"";""max"",MAX($J$2:$J$2107)})"),"")</f>
        <v/>
      </c>
      <c r="L277" s="14">
        <v>22.2</v>
      </c>
      <c r="M277" s="14" t="str">
        <f>IFERROR(__xludf.DUMMYFUNCTION("SPARKLINE(L277,{""charttype"",""bar"";""color1"",""#FF9900"";""max"",MAX($L$2:$L$2107)})"),"")</f>
        <v/>
      </c>
      <c r="N277" s="14">
        <v>0.0</v>
      </c>
      <c r="O277" s="14" t="str">
        <f>IFERROR(__xludf.DUMMYFUNCTION("SPARKLINE(N277,{""charttype"",""bar"";""color1"",""#0066CC"";""max"",MAX($N$2:$N$2107)})"),"")</f>
        <v/>
      </c>
      <c r="P277" s="58">
        <v>100598.6</v>
      </c>
      <c r="Q277" s="54">
        <v>30.78069</v>
      </c>
      <c r="R277" s="21">
        <f t="shared" si="5"/>
        <v>3096494.321</v>
      </c>
    </row>
    <row r="278">
      <c r="A278" s="53">
        <v>42281.0</v>
      </c>
      <c r="B278" s="67">
        <f t="shared" si="1"/>
        <v>1</v>
      </c>
      <c r="C278" s="14" t="str">
        <f t="shared" si="2"/>
        <v>October</v>
      </c>
      <c r="D278" s="52" t="str">
        <f t="shared" si="3"/>
        <v>2015</v>
      </c>
      <c r="E278" s="58">
        <f t="shared" si="4"/>
        <v>41</v>
      </c>
      <c r="F278" s="14" t="str">
        <f>VLOOKUP(A278,'_Holidays'!A278:B2383,2,FALSE)</f>
        <v>N</v>
      </c>
      <c r="G278" s="51" t="str">
        <f>VLOOKUP(A278,'_Holidays'!A278:C2383,3,FALSE)</f>
        <v>N</v>
      </c>
      <c r="H278" s="14">
        <v>13.9</v>
      </c>
      <c r="I278" s="14" t="str">
        <f>IFERROR(__xludf.DUMMYFUNCTION("SPARKLINE(H278,{""charttype"",""bar"";""color1"",""#00CCFF"";""max"",MAX($H$2:$H$2107)})"),"")</f>
        <v/>
      </c>
      <c r="J278" s="14">
        <v>24.9</v>
      </c>
      <c r="K278" s="14" t="str">
        <f>IFERROR(__xludf.DUMMYFUNCTION("SPARKLINE(J278,{""charttype"",""bar"";""color1"",""#FF0000"";""max"",MAX($J$2:$J$2107)})"),"")</f>
        <v/>
      </c>
      <c r="L278" s="14">
        <v>22.2</v>
      </c>
      <c r="M278" s="14" t="str">
        <f>IFERROR(__xludf.DUMMYFUNCTION("SPARKLINE(L278,{""charttype"",""bar"";""color1"",""#FF9900"";""max"",MAX($L$2:$L$2107)})"),"")</f>
        <v/>
      </c>
      <c r="N278" s="14">
        <v>0.0</v>
      </c>
      <c r="O278" s="14" t="str">
        <f>IFERROR(__xludf.DUMMYFUNCTION("SPARKLINE(N278,{""charttype"",""bar"";""color1"",""#0066CC"";""max"",MAX($N$2:$N$2107)})"),"")</f>
        <v/>
      </c>
      <c r="P278" s="58">
        <v>103828.9</v>
      </c>
      <c r="Q278" s="54">
        <v>36.5607</v>
      </c>
      <c r="R278" s="21">
        <f t="shared" si="5"/>
        <v>3796057.264</v>
      </c>
    </row>
    <row r="279">
      <c r="A279" s="53">
        <v>42282.0</v>
      </c>
      <c r="B279" s="67">
        <f t="shared" si="1"/>
        <v>2</v>
      </c>
      <c r="C279" s="14" t="str">
        <f t="shared" si="2"/>
        <v>October</v>
      </c>
      <c r="D279" s="52" t="str">
        <f t="shared" si="3"/>
        <v>2015</v>
      </c>
      <c r="E279" s="58">
        <f t="shared" si="4"/>
        <v>41</v>
      </c>
      <c r="F279" s="14" t="str">
        <f>VLOOKUP(A279,'_Holidays'!A279:B2384,2,FALSE)</f>
        <v>N</v>
      </c>
      <c r="G279" s="51" t="str">
        <f>VLOOKUP(A279,'_Holidays'!A279:C2384,3,FALSE)</f>
        <v>N</v>
      </c>
      <c r="H279" s="14">
        <v>12.7</v>
      </c>
      <c r="I279" s="14" t="str">
        <f>IFERROR(__xludf.DUMMYFUNCTION("SPARKLINE(H279,{""charttype"",""bar"";""color1"",""#00CCFF"";""max"",MAX($H$2:$H$2107)})"),"")</f>
        <v/>
      </c>
      <c r="J279" s="14">
        <v>34.4</v>
      </c>
      <c r="K279" s="14" t="str">
        <f>IFERROR(__xludf.DUMMYFUNCTION("SPARKLINE(J279,{""charttype"",""bar"";""color1"",""#FF0000"";""max"",MAX($J$2:$J$2107)})"),"")</f>
        <v/>
      </c>
      <c r="L279" s="14">
        <v>22.0</v>
      </c>
      <c r="M279" s="14" t="str">
        <f>IFERROR(__xludf.DUMMYFUNCTION("SPARKLINE(L279,{""charttype"",""bar"";""color1"",""#FF9900"";""max"",MAX($L$2:$L$2107)})"),"")</f>
        <v/>
      </c>
      <c r="N279" s="14">
        <v>0.0</v>
      </c>
      <c r="O279" s="14" t="str">
        <f>IFERROR(__xludf.DUMMYFUNCTION("SPARKLINE(N279,{""charttype"",""bar"";""color1"",""#0066CC"";""max"",MAX($N$2:$N$2107)})"),"")</f>
        <v/>
      </c>
      <c r="P279" s="58">
        <v>125194.9</v>
      </c>
      <c r="Q279" s="54">
        <v>38.97201</v>
      </c>
      <c r="R279" s="21">
        <f t="shared" si="5"/>
        <v>4879096.895</v>
      </c>
    </row>
    <row r="280">
      <c r="A280" s="53">
        <v>42283.0</v>
      </c>
      <c r="B280" s="67">
        <f t="shared" si="1"/>
        <v>3</v>
      </c>
      <c r="C280" s="14" t="str">
        <f t="shared" si="2"/>
        <v>October</v>
      </c>
      <c r="D280" s="52" t="str">
        <f t="shared" si="3"/>
        <v>2015</v>
      </c>
      <c r="E280" s="58">
        <f t="shared" si="4"/>
        <v>41</v>
      </c>
      <c r="F280" s="14" t="str">
        <f>VLOOKUP(A280,'_Holidays'!A280:B2385,2,FALSE)</f>
        <v>Y</v>
      </c>
      <c r="G280" s="51" t="str">
        <f>VLOOKUP(A280,'_Holidays'!A280:C2385,3,FALSE)</f>
        <v>N</v>
      </c>
      <c r="H280" s="14">
        <v>15.5</v>
      </c>
      <c r="I280" s="14" t="str">
        <f>IFERROR(__xludf.DUMMYFUNCTION("SPARKLINE(H280,{""charttype"",""bar"";""color1"",""#00CCFF"";""max"",MAX($H$2:$H$2107)})"),"")</f>
        <v/>
      </c>
      <c r="J280" s="14">
        <v>35.8</v>
      </c>
      <c r="K280" s="14" t="str">
        <f>IFERROR(__xludf.DUMMYFUNCTION("SPARKLINE(J280,{""charttype"",""bar"";""color1"",""#FF0000"";""max"",MAX($J$2:$J$2107)})"),"")</f>
        <v/>
      </c>
      <c r="L280" s="14">
        <v>18.9</v>
      </c>
      <c r="M280" s="14" t="str">
        <f>IFERROR(__xludf.DUMMYFUNCTION("SPARKLINE(L280,{""charttype"",""bar"";""color1"",""#FF9900"";""max"",MAX($L$2:$L$2107)})"),"")</f>
        <v/>
      </c>
      <c r="N280" s="14">
        <v>0.0</v>
      </c>
      <c r="O280" s="14" t="str">
        <f>IFERROR(__xludf.DUMMYFUNCTION("SPARKLINE(N280,{""charttype"",""bar"";""color1"",""#0066CC"";""max"",MAX($N$2:$N$2107)})"),"")</f>
        <v/>
      </c>
      <c r="P280" s="58">
        <v>127225.2</v>
      </c>
      <c r="Q280" s="54">
        <v>36.24445</v>
      </c>
      <c r="R280" s="21">
        <f t="shared" si="5"/>
        <v>4611207.4</v>
      </c>
    </row>
    <row r="281">
      <c r="A281" s="53">
        <v>42284.0</v>
      </c>
      <c r="B281" s="67">
        <f t="shared" si="1"/>
        <v>4</v>
      </c>
      <c r="C281" s="14" t="str">
        <f t="shared" si="2"/>
        <v>October</v>
      </c>
      <c r="D281" s="52" t="str">
        <f t="shared" si="3"/>
        <v>2015</v>
      </c>
      <c r="E281" s="58">
        <f t="shared" si="4"/>
        <v>41</v>
      </c>
      <c r="F281" s="14" t="str">
        <f>VLOOKUP(A281,'_Holidays'!A281:B2386,2,FALSE)</f>
        <v>Y</v>
      </c>
      <c r="G281" s="51" t="str">
        <f>VLOOKUP(A281,'_Holidays'!A281:C2386,3,FALSE)</f>
        <v>N</v>
      </c>
      <c r="H281" s="14">
        <v>11.8</v>
      </c>
      <c r="I281" s="14" t="str">
        <f>IFERROR(__xludf.DUMMYFUNCTION("SPARKLINE(H281,{""charttype"",""bar"";""color1"",""#00CCFF"";""max"",MAX($H$2:$H$2107)})"),"")</f>
        <v/>
      </c>
      <c r="J281" s="14">
        <v>16.2</v>
      </c>
      <c r="K281" s="14" t="str">
        <f>IFERROR(__xludf.DUMMYFUNCTION("SPARKLINE(J281,{""charttype"",""bar"";""color1"",""#FF0000"";""max"",MAX($J$2:$J$2107)})"),"")</f>
        <v/>
      </c>
      <c r="L281" s="14">
        <v>23.6</v>
      </c>
      <c r="M281" s="14" t="str">
        <f>IFERROR(__xludf.DUMMYFUNCTION("SPARKLINE(L281,{""charttype"",""bar"";""color1"",""#FF9900"";""max"",MAX($L$2:$L$2107)})"),"")</f>
        <v/>
      </c>
      <c r="N281" s="14">
        <v>0.0</v>
      </c>
      <c r="O281" s="14" t="str">
        <f>IFERROR(__xludf.DUMMYFUNCTION("SPARKLINE(N281,{""charttype"",""bar"";""color1"",""#0066CC"";""max"",MAX($N$2:$N$2107)})"),"")</f>
        <v/>
      </c>
      <c r="P281" s="58">
        <v>117282.8</v>
      </c>
      <c r="Q281" s="54">
        <v>31.59641</v>
      </c>
      <c r="R281" s="21">
        <f t="shared" si="5"/>
        <v>3705715.435</v>
      </c>
    </row>
    <row r="282">
      <c r="A282" s="53">
        <v>42285.0</v>
      </c>
      <c r="B282" s="67">
        <f t="shared" si="1"/>
        <v>5</v>
      </c>
      <c r="C282" s="14" t="str">
        <f t="shared" si="2"/>
        <v>October</v>
      </c>
      <c r="D282" s="52" t="str">
        <f t="shared" si="3"/>
        <v>2015</v>
      </c>
      <c r="E282" s="58">
        <f t="shared" si="4"/>
        <v>41</v>
      </c>
      <c r="F282" s="14" t="str">
        <f>VLOOKUP(A282,'_Holidays'!A282:B2387,2,FALSE)</f>
        <v>Y</v>
      </c>
      <c r="G282" s="51" t="str">
        <f>VLOOKUP(A282,'_Holidays'!A282:C2387,3,FALSE)</f>
        <v>N</v>
      </c>
      <c r="H282" s="14">
        <v>7.6</v>
      </c>
      <c r="I282" s="14" t="str">
        <f>IFERROR(__xludf.DUMMYFUNCTION("SPARKLINE(H282,{""charttype"",""bar"";""color1"",""#00CCFF"";""max"",MAX($H$2:$H$2107)})"),"")</f>
        <v/>
      </c>
      <c r="J282" s="14">
        <v>18.6</v>
      </c>
      <c r="K282" s="14" t="str">
        <f>IFERROR(__xludf.DUMMYFUNCTION("SPARKLINE(J282,{""charttype"",""bar"";""color1"",""#FF0000"";""max"",MAX($J$2:$J$2107)})"),"")</f>
        <v/>
      </c>
      <c r="L282" s="14">
        <v>23.3</v>
      </c>
      <c r="M282" s="14" t="str">
        <f>IFERROR(__xludf.DUMMYFUNCTION("SPARKLINE(L282,{""charttype"",""bar"";""color1"",""#FF9900"";""max"",MAX($L$2:$L$2107)})"),"")</f>
        <v/>
      </c>
      <c r="N282" s="14">
        <v>0.0</v>
      </c>
      <c r="O282" s="14" t="str">
        <f>IFERROR(__xludf.DUMMYFUNCTION("SPARKLINE(N282,{""charttype"",""bar"";""color1"",""#0066CC"";""max"",MAX($N$2:$N$2107)})"),"")</f>
        <v/>
      </c>
      <c r="P282" s="58">
        <v>122121.3</v>
      </c>
      <c r="Q282" s="54">
        <v>36.14098</v>
      </c>
      <c r="R282" s="21">
        <f t="shared" si="5"/>
        <v>4413583.461</v>
      </c>
    </row>
    <row r="283">
      <c r="A283" s="53">
        <v>42286.0</v>
      </c>
      <c r="B283" s="67">
        <f t="shared" si="1"/>
        <v>6</v>
      </c>
      <c r="C283" s="14" t="str">
        <f t="shared" si="2"/>
        <v>October</v>
      </c>
      <c r="D283" s="52" t="str">
        <f t="shared" si="3"/>
        <v>2015</v>
      </c>
      <c r="E283" s="58">
        <f t="shared" si="4"/>
        <v>41</v>
      </c>
      <c r="F283" s="14" t="str">
        <f>VLOOKUP(A283,'_Holidays'!A283:B2388,2,FALSE)</f>
        <v>Y</v>
      </c>
      <c r="G283" s="51" t="str">
        <f>VLOOKUP(A283,'_Holidays'!A283:C2388,3,FALSE)</f>
        <v>N</v>
      </c>
      <c r="H283" s="14">
        <v>10.9</v>
      </c>
      <c r="I283" s="14" t="str">
        <f>IFERROR(__xludf.DUMMYFUNCTION("SPARKLINE(H283,{""charttype"",""bar"";""color1"",""#00CCFF"";""max"",MAX($H$2:$H$2107)})"),"")</f>
        <v/>
      </c>
      <c r="J283" s="14">
        <v>29.9</v>
      </c>
      <c r="K283" s="14" t="str">
        <f>IFERROR(__xludf.DUMMYFUNCTION("SPARKLINE(J283,{""charttype"",""bar"";""color1"",""#FF0000"";""max"",MAX($J$2:$J$2107)})"),"")</f>
        <v/>
      </c>
      <c r="L283" s="14">
        <v>22.0</v>
      </c>
      <c r="M283" s="14" t="str">
        <f>IFERROR(__xludf.DUMMYFUNCTION("SPARKLINE(L283,{""charttype"",""bar"";""color1"",""#FF9900"";""max"",MAX($L$2:$L$2107)})"),"")</f>
        <v/>
      </c>
      <c r="N283" s="14">
        <v>0.0</v>
      </c>
      <c r="O283" s="14" t="str">
        <f>IFERROR(__xludf.DUMMYFUNCTION("SPARKLINE(N283,{""charttype"",""bar"";""color1"",""#0066CC"";""max"",MAX($N$2:$N$2107)})"),"")</f>
        <v/>
      </c>
      <c r="P283" s="58">
        <v>126989.9</v>
      </c>
      <c r="Q283" s="54">
        <v>41.41507</v>
      </c>
      <c r="R283" s="21">
        <f t="shared" si="5"/>
        <v>5259295.598</v>
      </c>
    </row>
    <row r="284">
      <c r="A284" s="53">
        <v>42287.0</v>
      </c>
      <c r="B284" s="67">
        <f t="shared" si="1"/>
        <v>7</v>
      </c>
      <c r="C284" s="14" t="str">
        <f t="shared" si="2"/>
        <v>October</v>
      </c>
      <c r="D284" s="52" t="str">
        <f t="shared" si="3"/>
        <v>2015</v>
      </c>
      <c r="E284" s="58">
        <f t="shared" si="4"/>
        <v>41</v>
      </c>
      <c r="F284" s="14" t="str">
        <f>VLOOKUP(A284,'_Holidays'!A284:B2389,2,FALSE)</f>
        <v>Y</v>
      </c>
      <c r="G284" s="51" t="str">
        <f>VLOOKUP(A284,'_Holidays'!A284:C2389,3,FALSE)</f>
        <v>N</v>
      </c>
      <c r="H284" s="14">
        <v>17.5</v>
      </c>
      <c r="I284" s="14" t="str">
        <f>IFERROR(__xludf.DUMMYFUNCTION("SPARKLINE(H284,{""charttype"",""bar"";""color1"",""#00CCFF"";""max"",MAX($H$2:$H$2107)})"),"")</f>
        <v/>
      </c>
      <c r="J284" s="14">
        <v>29.2</v>
      </c>
      <c r="K284" s="14" t="str">
        <f>IFERROR(__xludf.DUMMYFUNCTION("SPARKLINE(J284,{""charttype"",""bar"";""color1"",""#FF0000"";""max"",MAX($J$2:$J$2107)})"),"")</f>
        <v/>
      </c>
      <c r="L284" s="14">
        <v>11.9</v>
      </c>
      <c r="M284" s="14" t="str">
        <f>IFERROR(__xludf.DUMMYFUNCTION("SPARKLINE(L284,{""charttype"",""bar"";""color1"",""#FF9900"";""max"",MAX($L$2:$L$2107)})"),"")</f>
        <v/>
      </c>
      <c r="N284" s="14">
        <v>0.0</v>
      </c>
      <c r="O284" s="14" t="str">
        <f>IFERROR(__xludf.DUMMYFUNCTION("SPARKLINE(N284,{""charttype"",""bar"";""color1"",""#0066CC"";""max"",MAX($N$2:$N$2107)})"),"")</f>
        <v/>
      </c>
      <c r="P284" s="58">
        <v>112604.8</v>
      </c>
      <c r="Q284" s="54">
        <v>34.80318</v>
      </c>
      <c r="R284" s="21">
        <f t="shared" si="5"/>
        <v>3919005.123</v>
      </c>
    </row>
    <row r="285">
      <c r="A285" s="53">
        <v>42288.0</v>
      </c>
      <c r="B285" s="67">
        <f t="shared" si="1"/>
        <v>1</v>
      </c>
      <c r="C285" s="14" t="str">
        <f t="shared" si="2"/>
        <v>October</v>
      </c>
      <c r="D285" s="52" t="str">
        <f t="shared" si="3"/>
        <v>2015</v>
      </c>
      <c r="E285" s="58">
        <f t="shared" si="4"/>
        <v>42</v>
      </c>
      <c r="F285" s="14" t="str">
        <f>VLOOKUP(A285,'_Holidays'!A285:B2390,2,FALSE)</f>
        <v>Y</v>
      </c>
      <c r="G285" s="51" t="str">
        <f>VLOOKUP(A285,'_Holidays'!A285:C2390,3,FALSE)</f>
        <v>N</v>
      </c>
      <c r="H285" s="14">
        <v>16.9</v>
      </c>
      <c r="I285" s="14" t="str">
        <f>IFERROR(__xludf.DUMMYFUNCTION("SPARKLINE(H285,{""charttype"",""bar"";""color1"",""#00CCFF"";""max"",MAX($H$2:$H$2107)})"),"")</f>
        <v/>
      </c>
      <c r="J285" s="14">
        <v>19.2</v>
      </c>
      <c r="K285" s="14" t="str">
        <f>IFERROR(__xludf.DUMMYFUNCTION("SPARKLINE(J285,{""charttype"",""bar"";""color1"",""#FF0000"";""max"",MAX($J$2:$J$2107)})"),"")</f>
        <v/>
      </c>
      <c r="L285" s="14">
        <v>19.6</v>
      </c>
      <c r="M285" s="14" t="str">
        <f>IFERROR(__xludf.DUMMYFUNCTION("SPARKLINE(L285,{""charttype"",""bar"";""color1"",""#FF9900"";""max"",MAX($L$2:$L$2107)})"),"")</f>
        <v/>
      </c>
      <c r="N285" s="14">
        <v>0.4</v>
      </c>
      <c r="O285" s="14" t="str">
        <f>IFERROR(__xludf.DUMMYFUNCTION("SPARKLINE(N285,{""charttype"",""bar"";""color1"",""#0066CC"";""max"",MAX($N$2:$N$2107)})"),"")</f>
        <v/>
      </c>
      <c r="P285" s="58">
        <v>105376.3</v>
      </c>
      <c r="Q285" s="54">
        <v>29.90281</v>
      </c>
      <c r="R285" s="21">
        <f t="shared" si="5"/>
        <v>3151047.477</v>
      </c>
    </row>
    <row r="286">
      <c r="A286" s="53">
        <v>42289.0</v>
      </c>
      <c r="B286" s="67">
        <f t="shared" si="1"/>
        <v>2</v>
      </c>
      <c r="C286" s="14" t="str">
        <f t="shared" si="2"/>
        <v>October</v>
      </c>
      <c r="D286" s="52" t="str">
        <f t="shared" si="3"/>
        <v>2015</v>
      </c>
      <c r="E286" s="58">
        <f t="shared" si="4"/>
        <v>42</v>
      </c>
      <c r="F286" s="14" t="str">
        <f>VLOOKUP(A286,'_Holidays'!A286:B2391,2,FALSE)</f>
        <v>Y</v>
      </c>
      <c r="G286" s="51" t="str">
        <f>VLOOKUP(A286,'_Holidays'!A286:C2391,3,FALSE)</f>
        <v>N</v>
      </c>
      <c r="H286" s="14">
        <v>11.3</v>
      </c>
      <c r="I286" s="14" t="str">
        <f>IFERROR(__xludf.DUMMYFUNCTION("SPARKLINE(H286,{""charttype"",""bar"";""color1"",""#00CCFF"";""max"",MAX($H$2:$H$2107)})"),"")</f>
        <v/>
      </c>
      <c r="J286" s="14">
        <v>16.1</v>
      </c>
      <c r="K286" s="14" t="str">
        <f>IFERROR(__xludf.DUMMYFUNCTION("SPARKLINE(J286,{""charttype"",""bar"";""color1"",""#FF0000"";""max"",MAX($J$2:$J$2107)})"),"")</f>
        <v/>
      </c>
      <c r="L286" s="14">
        <v>13.4</v>
      </c>
      <c r="M286" s="14" t="str">
        <f>IFERROR(__xludf.DUMMYFUNCTION("SPARKLINE(L286,{""charttype"",""bar"";""color1"",""#FF9900"";""max"",MAX($L$2:$L$2107)})"),"")</f>
        <v/>
      </c>
      <c r="N286" s="14">
        <v>0.6</v>
      </c>
      <c r="O286" s="14" t="str">
        <f>IFERROR(__xludf.DUMMYFUNCTION("SPARKLINE(N286,{""charttype"",""bar"";""color1"",""#0066CC"";""max"",MAX($N$2:$N$2107)})"),"")</f>
        <v/>
      </c>
      <c r="P286" s="58">
        <v>120916.2</v>
      </c>
      <c r="Q286" s="54">
        <v>36.35362</v>
      </c>
      <c r="R286" s="21">
        <f t="shared" si="5"/>
        <v>4395741.587</v>
      </c>
    </row>
    <row r="287">
      <c r="A287" s="53">
        <v>42290.0</v>
      </c>
      <c r="B287" s="67">
        <f t="shared" si="1"/>
        <v>3</v>
      </c>
      <c r="C287" s="14" t="str">
        <f t="shared" si="2"/>
        <v>October</v>
      </c>
      <c r="D287" s="52" t="str">
        <f t="shared" si="3"/>
        <v>2015</v>
      </c>
      <c r="E287" s="58">
        <f t="shared" si="4"/>
        <v>42</v>
      </c>
      <c r="F287" s="14" t="str">
        <f>VLOOKUP(A287,'_Holidays'!A287:B2392,2,FALSE)</f>
        <v>Y</v>
      </c>
      <c r="G287" s="51" t="str">
        <f>VLOOKUP(A287,'_Holidays'!A287:C2392,3,FALSE)</f>
        <v>N</v>
      </c>
      <c r="H287" s="14">
        <v>7.9</v>
      </c>
      <c r="I287" s="14" t="str">
        <f>IFERROR(__xludf.DUMMYFUNCTION("SPARKLINE(H287,{""charttype"",""bar"";""color1"",""#00CCFF"";""max"",MAX($H$2:$H$2107)})"),"")</f>
        <v/>
      </c>
      <c r="J287" s="14">
        <v>17.6</v>
      </c>
      <c r="K287" s="14" t="str">
        <f>IFERROR(__xludf.DUMMYFUNCTION("SPARKLINE(J287,{""charttype"",""bar"";""color1"",""#FF0000"";""max"",MAX($J$2:$J$2107)})"),"")</f>
        <v/>
      </c>
      <c r="L287" s="14">
        <v>24.3</v>
      </c>
      <c r="M287" s="14" t="str">
        <f>IFERROR(__xludf.DUMMYFUNCTION("SPARKLINE(L287,{""charttype"",""bar"";""color1"",""#FF9900"";""max"",MAX($L$2:$L$2107)})"),"")</f>
        <v/>
      </c>
      <c r="N287" s="14">
        <v>0.4</v>
      </c>
      <c r="O287" s="14" t="str">
        <f>IFERROR(__xludf.DUMMYFUNCTION("SPARKLINE(N287,{""charttype"",""bar"";""color1"",""#0066CC"";""max"",MAX($N$2:$N$2107)})"),"")</f>
        <v/>
      </c>
      <c r="P287" s="58">
        <v>122830.4</v>
      </c>
      <c r="Q287" s="54">
        <v>41.49817</v>
      </c>
      <c r="R287" s="21">
        <f t="shared" si="5"/>
        <v>5097236.82</v>
      </c>
    </row>
    <row r="288">
      <c r="A288" s="53">
        <v>42291.0</v>
      </c>
      <c r="B288" s="67">
        <f t="shared" si="1"/>
        <v>4</v>
      </c>
      <c r="C288" s="14" t="str">
        <f t="shared" si="2"/>
        <v>October</v>
      </c>
      <c r="D288" s="52" t="str">
        <f t="shared" si="3"/>
        <v>2015</v>
      </c>
      <c r="E288" s="58">
        <f t="shared" si="4"/>
        <v>42</v>
      </c>
      <c r="F288" s="14" t="str">
        <f>VLOOKUP(A288,'_Holidays'!A288:B2393,2,FALSE)</f>
        <v>Y</v>
      </c>
      <c r="G288" s="51" t="str">
        <f>VLOOKUP(A288,'_Holidays'!A288:C2393,3,FALSE)</f>
        <v>N</v>
      </c>
      <c r="H288" s="14">
        <v>11.2</v>
      </c>
      <c r="I288" s="14" t="str">
        <f>IFERROR(__xludf.DUMMYFUNCTION("SPARKLINE(H288,{""charttype"",""bar"";""color1"",""#00CCFF"";""max"",MAX($H$2:$H$2107)})"),"")</f>
        <v/>
      </c>
      <c r="J288" s="14">
        <v>28.6</v>
      </c>
      <c r="K288" s="14" t="str">
        <f>IFERROR(__xludf.DUMMYFUNCTION("SPARKLINE(J288,{""charttype"",""bar"";""color1"",""#FF0000"";""max"",MAX($J$2:$J$2107)})"),"")</f>
        <v/>
      </c>
      <c r="L288" s="14">
        <v>24.4</v>
      </c>
      <c r="M288" s="14" t="str">
        <f>IFERROR(__xludf.DUMMYFUNCTION("SPARKLINE(L288,{""charttype"",""bar"";""color1"",""#FF9900"";""max"",MAX($L$2:$L$2107)})"),"")</f>
        <v/>
      </c>
      <c r="N288" s="14">
        <v>0.0</v>
      </c>
      <c r="O288" s="14" t="str">
        <f>IFERROR(__xludf.DUMMYFUNCTION("SPARKLINE(N288,{""charttype"",""bar"";""color1"",""#0066CC"";""max"",MAX($N$2:$N$2107)})"),"")</f>
        <v/>
      </c>
      <c r="P288" s="58">
        <v>126919.2</v>
      </c>
      <c r="Q288" s="54">
        <v>45.56344</v>
      </c>
      <c r="R288" s="21">
        <f t="shared" si="5"/>
        <v>5782875.354</v>
      </c>
    </row>
    <row r="289">
      <c r="A289" s="53">
        <v>42292.0</v>
      </c>
      <c r="B289" s="67">
        <f t="shared" si="1"/>
        <v>5</v>
      </c>
      <c r="C289" s="14" t="str">
        <f t="shared" si="2"/>
        <v>October</v>
      </c>
      <c r="D289" s="52" t="str">
        <f t="shared" si="3"/>
        <v>2015</v>
      </c>
      <c r="E289" s="58">
        <f t="shared" si="4"/>
        <v>42</v>
      </c>
      <c r="F289" s="14" t="str">
        <f>VLOOKUP(A289,'_Holidays'!A289:B2394,2,FALSE)</f>
        <v>Y</v>
      </c>
      <c r="G289" s="51" t="str">
        <f>VLOOKUP(A289,'_Holidays'!A289:C2394,3,FALSE)</f>
        <v>N</v>
      </c>
      <c r="H289" s="14">
        <v>14.4</v>
      </c>
      <c r="I289" s="14" t="str">
        <f>IFERROR(__xludf.DUMMYFUNCTION("SPARKLINE(H289,{""charttype"",""bar"";""color1"",""#00CCFF"";""max"",MAX($H$2:$H$2107)})"),"")</f>
        <v/>
      </c>
      <c r="J289" s="14">
        <v>34.0</v>
      </c>
      <c r="K289" s="14" t="str">
        <f>IFERROR(__xludf.DUMMYFUNCTION("SPARKLINE(J289,{""charttype"",""bar"";""color1"",""#FF0000"";""max"",MAX($J$2:$J$2107)})"),"")</f>
        <v/>
      </c>
      <c r="L289" s="14">
        <v>22.2</v>
      </c>
      <c r="M289" s="14" t="str">
        <f>IFERROR(__xludf.DUMMYFUNCTION("SPARKLINE(L289,{""charttype"",""bar"";""color1"",""#FF9900"";""max"",MAX($L$2:$L$2107)})"),"")</f>
        <v/>
      </c>
      <c r="N289" s="14">
        <v>0.0</v>
      </c>
      <c r="O289" s="14" t="str">
        <f>IFERROR(__xludf.DUMMYFUNCTION("SPARKLINE(N289,{""charttype"",""bar"";""color1"",""#0066CC"";""max"",MAX($N$2:$N$2107)})"),"")</f>
        <v/>
      </c>
      <c r="P289" s="58">
        <v>130260.4</v>
      </c>
      <c r="Q289" s="54">
        <v>39.06695</v>
      </c>
      <c r="R289" s="21">
        <f t="shared" si="5"/>
        <v>5088876.534</v>
      </c>
    </row>
    <row r="290">
      <c r="A290" s="53">
        <v>42293.0</v>
      </c>
      <c r="B290" s="67">
        <f t="shared" si="1"/>
        <v>6</v>
      </c>
      <c r="C290" s="14" t="str">
        <f t="shared" si="2"/>
        <v>October</v>
      </c>
      <c r="D290" s="52" t="str">
        <f t="shared" si="3"/>
        <v>2015</v>
      </c>
      <c r="E290" s="58">
        <f t="shared" si="4"/>
        <v>42</v>
      </c>
      <c r="F290" s="14" t="str">
        <f>VLOOKUP(A290,'_Holidays'!A290:B2395,2,FALSE)</f>
        <v>Y</v>
      </c>
      <c r="G290" s="51" t="str">
        <f>VLOOKUP(A290,'_Holidays'!A290:C2395,3,FALSE)</f>
        <v>N</v>
      </c>
      <c r="H290" s="14">
        <v>17.0</v>
      </c>
      <c r="I290" s="14" t="str">
        <f>IFERROR(__xludf.DUMMYFUNCTION("SPARKLINE(H290,{""charttype"",""bar"";""color1"",""#00CCFF"";""max"",MAX($H$2:$H$2107)})"),"")</f>
        <v/>
      </c>
      <c r="J290" s="14">
        <v>23.8</v>
      </c>
      <c r="K290" s="14" t="str">
        <f>IFERROR(__xludf.DUMMYFUNCTION("SPARKLINE(J290,{""charttype"",""bar"";""color1"",""#FF0000"";""max"",MAX($J$2:$J$2107)})"),"")</f>
        <v/>
      </c>
      <c r="L290" s="14">
        <v>8.4</v>
      </c>
      <c r="M290" s="14" t="str">
        <f>IFERROR(__xludf.DUMMYFUNCTION("SPARKLINE(L290,{""charttype"",""bar"";""color1"",""#FF9900"";""max"",MAX($L$2:$L$2107)})"),"")</f>
        <v/>
      </c>
      <c r="N290" s="14">
        <v>0.0</v>
      </c>
      <c r="O290" s="14" t="str">
        <f>IFERROR(__xludf.DUMMYFUNCTION("SPARKLINE(N290,{""charttype"",""bar"";""color1"",""#0066CC"";""max"",MAX($N$2:$N$2107)})"),"")</f>
        <v/>
      </c>
      <c r="P290" s="58">
        <v>123986.0</v>
      </c>
      <c r="Q290" s="54">
        <v>43.80436</v>
      </c>
      <c r="R290" s="21">
        <f t="shared" si="5"/>
        <v>5431127.379</v>
      </c>
    </row>
    <row r="291">
      <c r="A291" s="53">
        <v>42294.0</v>
      </c>
      <c r="B291" s="67">
        <f t="shared" si="1"/>
        <v>7</v>
      </c>
      <c r="C291" s="14" t="str">
        <f t="shared" si="2"/>
        <v>October</v>
      </c>
      <c r="D291" s="52" t="str">
        <f t="shared" si="3"/>
        <v>2015</v>
      </c>
      <c r="E291" s="58">
        <f t="shared" si="4"/>
        <v>42</v>
      </c>
      <c r="F291" s="14" t="str">
        <f>VLOOKUP(A291,'_Holidays'!A291:B2396,2,FALSE)</f>
        <v>Y</v>
      </c>
      <c r="G291" s="51" t="str">
        <f>VLOOKUP(A291,'_Holidays'!A291:C2396,3,FALSE)</f>
        <v>N</v>
      </c>
      <c r="H291" s="14">
        <v>11.5</v>
      </c>
      <c r="I291" s="14" t="str">
        <f>IFERROR(__xludf.DUMMYFUNCTION("SPARKLINE(H291,{""charttype"",""bar"";""color1"",""#00CCFF"";""max"",MAX($H$2:$H$2107)})"),"")</f>
        <v/>
      </c>
      <c r="J291" s="14">
        <v>20.5</v>
      </c>
      <c r="K291" s="14" t="str">
        <f>IFERROR(__xludf.DUMMYFUNCTION("SPARKLINE(J291,{""charttype"",""bar"";""color1"",""#FF0000"";""max"",MAX($J$2:$J$2107)})"),"")</f>
        <v/>
      </c>
      <c r="L291" s="14">
        <v>20.4</v>
      </c>
      <c r="M291" s="14" t="str">
        <f>IFERROR(__xludf.DUMMYFUNCTION("SPARKLINE(L291,{""charttype"",""bar"";""color1"",""#FF9900"";""max"",MAX($L$2:$L$2107)})"),"")</f>
        <v/>
      </c>
      <c r="N291" s="14">
        <v>0.0</v>
      </c>
      <c r="O291" s="14" t="str">
        <f>IFERROR(__xludf.DUMMYFUNCTION("SPARKLINE(N291,{""charttype"",""bar"";""color1"",""#0066CC"";""max"",MAX($N$2:$N$2107)})"),"")</f>
        <v/>
      </c>
      <c r="P291" s="58">
        <v>104916.3</v>
      </c>
      <c r="Q291" s="54">
        <v>29.67361</v>
      </c>
      <c r="R291" s="21">
        <f t="shared" si="5"/>
        <v>3113245.369</v>
      </c>
    </row>
    <row r="292">
      <c r="A292" s="53">
        <v>42295.0</v>
      </c>
      <c r="B292" s="67">
        <f t="shared" si="1"/>
        <v>1</v>
      </c>
      <c r="C292" s="14" t="str">
        <f t="shared" si="2"/>
        <v>October</v>
      </c>
      <c r="D292" s="52" t="str">
        <f t="shared" si="3"/>
        <v>2015</v>
      </c>
      <c r="E292" s="58">
        <f t="shared" si="4"/>
        <v>43</v>
      </c>
      <c r="F292" s="14" t="str">
        <f>VLOOKUP(A292,'_Holidays'!A292:B2397,2,FALSE)</f>
        <v>Y</v>
      </c>
      <c r="G292" s="51" t="str">
        <f>VLOOKUP(A292,'_Holidays'!A292:C2397,3,FALSE)</f>
        <v>N</v>
      </c>
      <c r="H292" s="14">
        <v>12.6</v>
      </c>
      <c r="I292" s="14" t="str">
        <f>IFERROR(__xludf.DUMMYFUNCTION("SPARKLINE(H292,{""charttype"",""bar"";""color1"",""#00CCFF"";""max"",MAX($H$2:$H$2107)})"),"")</f>
        <v/>
      </c>
      <c r="J292" s="14">
        <v>17.7</v>
      </c>
      <c r="K292" s="14" t="str">
        <f>IFERROR(__xludf.DUMMYFUNCTION("SPARKLINE(J292,{""charttype"",""bar"";""color1"",""#FF0000"";""max"",MAX($J$2:$J$2107)})"),"")</f>
        <v/>
      </c>
      <c r="L292" s="14">
        <v>24.2</v>
      </c>
      <c r="M292" s="14" t="str">
        <f>IFERROR(__xludf.DUMMYFUNCTION("SPARKLINE(L292,{""charttype"",""bar"";""color1"",""#FF9900"";""max"",MAX($L$2:$L$2107)})"),"")</f>
        <v/>
      </c>
      <c r="N292" s="14">
        <v>0.0</v>
      </c>
      <c r="O292" s="14" t="str">
        <f>IFERROR(__xludf.DUMMYFUNCTION("SPARKLINE(N292,{""charttype"",""bar"";""color1"",""#0066CC"";""max"",MAX($N$2:$N$2107)})"),"")</f>
        <v/>
      </c>
      <c r="P292" s="58">
        <v>100812.0</v>
      </c>
      <c r="Q292" s="54">
        <v>29.12087</v>
      </c>
      <c r="R292" s="21">
        <f t="shared" si="5"/>
        <v>2935733.146</v>
      </c>
    </row>
    <row r="293">
      <c r="A293" s="53">
        <v>42296.0</v>
      </c>
      <c r="B293" s="67">
        <f t="shared" si="1"/>
        <v>2</v>
      </c>
      <c r="C293" s="14" t="str">
        <f t="shared" si="2"/>
        <v>October</v>
      </c>
      <c r="D293" s="52" t="str">
        <f t="shared" si="3"/>
        <v>2015</v>
      </c>
      <c r="E293" s="58">
        <f t="shared" si="4"/>
        <v>43</v>
      </c>
      <c r="F293" s="14" t="str">
        <f>VLOOKUP(A293,'_Holidays'!A293:B2398,2,FALSE)</f>
        <v>Y</v>
      </c>
      <c r="G293" s="51" t="str">
        <f>VLOOKUP(A293,'_Holidays'!A293:C2398,3,FALSE)</f>
        <v>N</v>
      </c>
      <c r="H293" s="14">
        <v>8.3</v>
      </c>
      <c r="I293" s="14" t="str">
        <f>IFERROR(__xludf.DUMMYFUNCTION("SPARKLINE(H293,{""charttype"",""bar"";""color1"",""#00CCFF"";""max"",MAX($H$2:$H$2107)})"),"")</f>
        <v/>
      </c>
      <c r="J293" s="14">
        <v>26.7</v>
      </c>
      <c r="K293" s="14" t="str">
        <f>IFERROR(__xludf.DUMMYFUNCTION("SPARKLINE(J293,{""charttype"",""bar"";""color1"",""#FF0000"";""max"",MAX($J$2:$J$2107)})"),"")</f>
        <v/>
      </c>
      <c r="L293" s="14">
        <v>25.8</v>
      </c>
      <c r="M293" s="14" t="str">
        <f>IFERROR(__xludf.DUMMYFUNCTION("SPARKLINE(L293,{""charttype"",""bar"";""color1"",""#FF9900"";""max"",MAX($L$2:$L$2107)})"),"")</f>
        <v/>
      </c>
      <c r="N293" s="14">
        <v>0.0</v>
      </c>
      <c r="O293" s="14" t="str">
        <f>IFERROR(__xludf.DUMMYFUNCTION("SPARKLINE(N293,{""charttype"",""bar"";""color1"",""#0066CC"";""max"",MAX($N$2:$N$2107)})"),"")</f>
        <v/>
      </c>
      <c r="P293" s="58">
        <v>120795.0</v>
      </c>
      <c r="Q293" s="54">
        <v>43.51068</v>
      </c>
      <c r="R293" s="21">
        <f t="shared" si="5"/>
        <v>5255872.591</v>
      </c>
    </row>
    <row r="294">
      <c r="A294" s="53">
        <v>42297.0</v>
      </c>
      <c r="B294" s="67">
        <f t="shared" si="1"/>
        <v>3</v>
      </c>
      <c r="C294" s="14" t="str">
        <f t="shared" si="2"/>
        <v>October</v>
      </c>
      <c r="D294" s="52" t="str">
        <f t="shared" si="3"/>
        <v>2015</v>
      </c>
      <c r="E294" s="58">
        <f t="shared" si="4"/>
        <v>43</v>
      </c>
      <c r="F294" s="14" t="str">
        <f>VLOOKUP(A294,'_Holidays'!A294:B2399,2,FALSE)</f>
        <v>Y</v>
      </c>
      <c r="G294" s="51" t="str">
        <f>VLOOKUP(A294,'_Holidays'!A294:C2399,3,FALSE)</f>
        <v>N</v>
      </c>
      <c r="H294" s="14">
        <v>12.9</v>
      </c>
      <c r="I294" s="14" t="str">
        <f>IFERROR(__xludf.DUMMYFUNCTION("SPARKLINE(H294,{""charttype"",""bar"";""color1"",""#00CCFF"";""max"",MAX($H$2:$H$2107)})"),"")</f>
        <v/>
      </c>
      <c r="J294" s="14">
        <v>31.8</v>
      </c>
      <c r="K294" s="14" t="str">
        <f>IFERROR(__xludf.DUMMYFUNCTION("SPARKLINE(J294,{""charttype"",""bar"";""color1"",""#FF0000"";""max"",MAX($J$2:$J$2107)})"),"")</f>
        <v/>
      </c>
      <c r="L294" s="14">
        <v>14.4</v>
      </c>
      <c r="M294" s="14" t="str">
        <f>IFERROR(__xludf.DUMMYFUNCTION("SPARKLINE(L294,{""charttype"",""bar"";""color1"",""#FF9900"";""max"",MAX($L$2:$L$2107)})"),"")</f>
        <v/>
      </c>
      <c r="N294" s="14">
        <v>0.0</v>
      </c>
      <c r="O294" s="14" t="str">
        <f>IFERROR(__xludf.DUMMYFUNCTION("SPARKLINE(N294,{""charttype"",""bar"";""color1"",""#0066CC"";""max"",MAX($N$2:$N$2107)})"),"")</f>
        <v/>
      </c>
      <c r="P294" s="58">
        <v>126655.5</v>
      </c>
      <c r="Q294" s="54">
        <v>43.33287</v>
      </c>
      <c r="R294" s="21">
        <f t="shared" si="5"/>
        <v>5488346.316</v>
      </c>
    </row>
    <row r="295">
      <c r="A295" s="53">
        <v>42298.0</v>
      </c>
      <c r="B295" s="67">
        <f t="shared" si="1"/>
        <v>4</v>
      </c>
      <c r="C295" s="14" t="str">
        <f t="shared" si="2"/>
        <v>October</v>
      </c>
      <c r="D295" s="52" t="str">
        <f t="shared" si="3"/>
        <v>2015</v>
      </c>
      <c r="E295" s="58">
        <f t="shared" si="4"/>
        <v>43</v>
      </c>
      <c r="F295" s="14" t="str">
        <f>VLOOKUP(A295,'_Holidays'!A295:B2400,2,FALSE)</f>
        <v>Y</v>
      </c>
      <c r="G295" s="51" t="str">
        <f>VLOOKUP(A295,'_Holidays'!A295:C2400,3,FALSE)</f>
        <v>N</v>
      </c>
      <c r="H295" s="14">
        <v>17.6</v>
      </c>
      <c r="I295" s="14" t="str">
        <f>IFERROR(__xludf.DUMMYFUNCTION("SPARKLINE(H295,{""charttype"",""bar"";""color1"",""#00CCFF"";""max"",MAX($H$2:$H$2107)})"),"")</f>
        <v/>
      </c>
      <c r="J295" s="14">
        <v>18.3</v>
      </c>
      <c r="K295" s="14" t="str">
        <f>IFERROR(__xludf.DUMMYFUNCTION("SPARKLINE(J295,{""charttype"",""bar"";""color1"",""#FF0000"";""max"",MAX($J$2:$J$2107)})"),"")</f>
        <v/>
      </c>
      <c r="L295" s="14">
        <v>7.3</v>
      </c>
      <c r="M295" s="14" t="str">
        <f>IFERROR(__xludf.DUMMYFUNCTION("SPARKLINE(L295,{""charttype"",""bar"";""color1"",""#FF9900"";""max"",MAX($L$2:$L$2107)})"),"")</f>
        <v/>
      </c>
      <c r="N295" s="14">
        <v>2.4</v>
      </c>
      <c r="O295" s="14" t="str">
        <f>IFERROR(__xludf.DUMMYFUNCTION("SPARKLINE(N295,{""charttype"",""bar"";""color1"",""#0066CC"";""max"",MAX($N$2:$N$2107)})"),"")</f>
        <v/>
      </c>
      <c r="P295" s="58">
        <v>122368.9</v>
      </c>
      <c r="Q295" s="54">
        <v>39.68189</v>
      </c>
      <c r="R295" s="21">
        <f t="shared" si="5"/>
        <v>4855829.229</v>
      </c>
    </row>
    <row r="296">
      <c r="A296" s="53">
        <v>42299.0</v>
      </c>
      <c r="B296" s="67">
        <f t="shared" si="1"/>
        <v>5</v>
      </c>
      <c r="C296" s="14" t="str">
        <f t="shared" si="2"/>
        <v>October</v>
      </c>
      <c r="D296" s="52" t="str">
        <f t="shared" si="3"/>
        <v>2015</v>
      </c>
      <c r="E296" s="58">
        <f t="shared" si="4"/>
        <v>43</v>
      </c>
      <c r="F296" s="14" t="str">
        <f>VLOOKUP(A296,'_Holidays'!A296:B2401,2,FALSE)</f>
        <v>Y</v>
      </c>
      <c r="G296" s="51" t="str">
        <f>VLOOKUP(A296,'_Holidays'!A296:C2401,3,FALSE)</f>
        <v>N</v>
      </c>
      <c r="H296" s="14">
        <v>11.4</v>
      </c>
      <c r="I296" s="14" t="str">
        <f>IFERROR(__xludf.DUMMYFUNCTION("SPARKLINE(H296,{""charttype"",""bar"";""color1"",""#00CCFF"";""max"",MAX($H$2:$H$2107)})"),"")</f>
        <v/>
      </c>
      <c r="J296" s="14">
        <v>16.7</v>
      </c>
      <c r="K296" s="14" t="str">
        <f>IFERROR(__xludf.DUMMYFUNCTION("SPARKLINE(J296,{""charttype"",""bar"";""color1"",""#FF0000"";""max"",MAX($J$2:$J$2107)})"),"")</f>
        <v/>
      </c>
      <c r="L296" s="14">
        <v>8.5</v>
      </c>
      <c r="M296" s="14" t="str">
        <f>IFERROR(__xludf.DUMMYFUNCTION("SPARKLINE(L296,{""charttype"",""bar"";""color1"",""#FF9900"";""max"",MAX($L$2:$L$2107)})"),"")</f>
        <v/>
      </c>
      <c r="N296" s="14">
        <v>7.0</v>
      </c>
      <c r="O296" s="14" t="str">
        <f>IFERROR(__xludf.DUMMYFUNCTION("SPARKLINE(N296,{""charttype"",""bar"";""color1"",""#0066CC"";""max"",MAX($N$2:$N$2107)})"),"")</f>
        <v/>
      </c>
      <c r="P296" s="58">
        <v>121471.6</v>
      </c>
      <c r="Q296" s="54">
        <v>44.03305</v>
      </c>
      <c r="R296" s="21">
        <f t="shared" si="5"/>
        <v>5348765.036</v>
      </c>
    </row>
    <row r="297">
      <c r="A297" s="53">
        <v>42300.0</v>
      </c>
      <c r="B297" s="67">
        <f t="shared" si="1"/>
        <v>6</v>
      </c>
      <c r="C297" s="14" t="str">
        <f t="shared" si="2"/>
        <v>October</v>
      </c>
      <c r="D297" s="52" t="str">
        <f t="shared" si="3"/>
        <v>2015</v>
      </c>
      <c r="E297" s="58">
        <f t="shared" si="4"/>
        <v>43</v>
      </c>
      <c r="F297" s="14" t="str">
        <f>VLOOKUP(A297,'_Holidays'!A297:B2402,2,FALSE)</f>
        <v>Y</v>
      </c>
      <c r="G297" s="51" t="str">
        <f>VLOOKUP(A297,'_Holidays'!A297:C2402,3,FALSE)</f>
        <v>N</v>
      </c>
      <c r="H297" s="14">
        <v>11.8</v>
      </c>
      <c r="I297" s="14" t="str">
        <f>IFERROR(__xludf.DUMMYFUNCTION("SPARKLINE(H297,{""charttype"",""bar"";""color1"",""#00CCFF"";""max"",MAX($H$2:$H$2107)})"),"")</f>
        <v/>
      </c>
      <c r="J297" s="14">
        <v>16.4</v>
      </c>
      <c r="K297" s="14" t="str">
        <f>IFERROR(__xludf.DUMMYFUNCTION("SPARKLINE(J297,{""charttype"",""bar"";""color1"",""#FF0000"";""max"",MAX($J$2:$J$2107)})"),"")</f>
        <v/>
      </c>
      <c r="L297" s="14">
        <v>21.0</v>
      </c>
      <c r="M297" s="14" t="str">
        <f>IFERROR(__xludf.DUMMYFUNCTION("SPARKLINE(L297,{""charttype"",""bar"";""color1"",""#FF9900"";""max"",MAX($L$2:$L$2107)})"),"")</f>
        <v/>
      </c>
      <c r="N297" s="14">
        <v>0.0</v>
      </c>
      <c r="O297" s="14" t="str">
        <f>IFERROR(__xludf.DUMMYFUNCTION("SPARKLINE(N297,{""charttype"",""bar"";""color1"",""#0066CC"";""max"",MAX($N$2:$N$2107)})"),"")</f>
        <v/>
      </c>
      <c r="P297" s="58">
        <v>120420.7</v>
      </c>
      <c r="Q297" s="54">
        <v>48.1699</v>
      </c>
      <c r="R297" s="21">
        <f t="shared" si="5"/>
        <v>5800653.077</v>
      </c>
    </row>
    <row r="298">
      <c r="A298" s="53">
        <v>42301.0</v>
      </c>
      <c r="B298" s="67">
        <f t="shared" si="1"/>
        <v>7</v>
      </c>
      <c r="C298" s="14" t="str">
        <f t="shared" si="2"/>
        <v>October</v>
      </c>
      <c r="D298" s="52" t="str">
        <f t="shared" si="3"/>
        <v>2015</v>
      </c>
      <c r="E298" s="58">
        <f t="shared" si="4"/>
        <v>43</v>
      </c>
      <c r="F298" s="14" t="str">
        <f>VLOOKUP(A298,'_Holidays'!A298:B2403,2,FALSE)</f>
        <v>Y</v>
      </c>
      <c r="G298" s="51" t="str">
        <f>VLOOKUP(A298,'_Holidays'!A298:C2403,3,FALSE)</f>
        <v>N</v>
      </c>
      <c r="H298" s="14">
        <v>9.2</v>
      </c>
      <c r="I298" s="14" t="str">
        <f>IFERROR(__xludf.DUMMYFUNCTION("SPARKLINE(H298,{""charttype"",""bar"";""color1"",""#00CCFF"";""max"",MAX($H$2:$H$2107)})"),"")</f>
        <v/>
      </c>
      <c r="J298" s="14">
        <v>19.5</v>
      </c>
      <c r="K298" s="14" t="str">
        <f>IFERROR(__xludf.DUMMYFUNCTION("SPARKLINE(J298,{""charttype"",""bar"";""color1"",""#FF0000"";""max"",MAX($J$2:$J$2107)})"),"")</f>
        <v/>
      </c>
      <c r="L298" s="14">
        <v>25.1</v>
      </c>
      <c r="M298" s="14" t="str">
        <f>IFERROR(__xludf.DUMMYFUNCTION("SPARKLINE(L298,{""charttype"",""bar"";""color1"",""#FF9900"";""max"",MAX($L$2:$L$2107)})"),"")</f>
        <v/>
      </c>
      <c r="N298" s="14">
        <v>0.0</v>
      </c>
      <c r="O298" s="14" t="str">
        <f>IFERROR(__xludf.DUMMYFUNCTION("SPARKLINE(N298,{""charttype"",""bar"";""color1"",""#0066CC"";""max"",MAX($N$2:$N$2107)})"),"")</f>
        <v/>
      </c>
      <c r="P298" s="58">
        <v>106813.0</v>
      </c>
      <c r="Q298" s="54">
        <v>32.19205</v>
      </c>
      <c r="R298" s="21">
        <f t="shared" si="5"/>
        <v>3438529.437</v>
      </c>
    </row>
    <row r="299">
      <c r="A299" s="53">
        <v>42302.0</v>
      </c>
      <c r="B299" s="67">
        <f t="shared" si="1"/>
        <v>1</v>
      </c>
      <c r="C299" s="14" t="str">
        <f t="shared" si="2"/>
        <v>October</v>
      </c>
      <c r="D299" s="52" t="str">
        <f t="shared" si="3"/>
        <v>2015</v>
      </c>
      <c r="E299" s="58">
        <f t="shared" si="4"/>
        <v>44</v>
      </c>
      <c r="F299" s="14" t="str">
        <f>VLOOKUP(A299,'_Holidays'!A299:B2404,2,FALSE)</f>
        <v>Y</v>
      </c>
      <c r="G299" s="51" t="str">
        <f>VLOOKUP(A299,'_Holidays'!A299:C2404,3,FALSE)</f>
        <v>N</v>
      </c>
      <c r="H299" s="14">
        <v>10.2</v>
      </c>
      <c r="I299" s="14" t="str">
        <f>IFERROR(__xludf.DUMMYFUNCTION("SPARKLINE(H299,{""charttype"",""bar"";""color1"",""#00CCFF"";""max"",MAX($H$2:$H$2107)})"),"")</f>
        <v/>
      </c>
      <c r="J299" s="14">
        <v>31.3</v>
      </c>
      <c r="K299" s="14" t="str">
        <f>IFERROR(__xludf.DUMMYFUNCTION("SPARKLINE(J299,{""charttype"",""bar"";""color1"",""#FF0000"";""max"",MAX($J$2:$J$2107)})"),"")</f>
        <v/>
      </c>
      <c r="L299" s="14">
        <v>20.1</v>
      </c>
      <c r="M299" s="14" t="str">
        <f>IFERROR(__xludf.DUMMYFUNCTION("SPARKLINE(L299,{""charttype"",""bar"";""color1"",""#FF9900"";""max"",MAX($L$2:$L$2107)})"),"")</f>
        <v/>
      </c>
      <c r="N299" s="14">
        <v>0.0</v>
      </c>
      <c r="O299" s="14" t="str">
        <f>IFERROR(__xludf.DUMMYFUNCTION("SPARKLINE(N299,{""charttype"",""bar"";""color1"",""#0066CC"";""max"",MAX($N$2:$N$2107)})"),"")</f>
        <v/>
      </c>
      <c r="P299" s="58">
        <v>102279.7</v>
      </c>
      <c r="Q299" s="54">
        <v>17.46597</v>
      </c>
      <c r="R299" s="21">
        <f t="shared" si="5"/>
        <v>1786414.172</v>
      </c>
    </row>
    <row r="300">
      <c r="A300" s="53">
        <v>42303.0</v>
      </c>
      <c r="B300" s="67">
        <f t="shared" si="1"/>
        <v>2</v>
      </c>
      <c r="C300" s="14" t="str">
        <f t="shared" si="2"/>
        <v>October</v>
      </c>
      <c r="D300" s="52" t="str">
        <f t="shared" si="3"/>
        <v>2015</v>
      </c>
      <c r="E300" s="58">
        <f t="shared" si="4"/>
        <v>44</v>
      </c>
      <c r="F300" s="14" t="str">
        <f>VLOOKUP(A300,'_Holidays'!A300:B2405,2,FALSE)</f>
        <v>Y</v>
      </c>
      <c r="G300" s="51" t="str">
        <f>VLOOKUP(A300,'_Holidays'!A300:C2405,3,FALSE)</f>
        <v>N</v>
      </c>
      <c r="H300" s="14">
        <v>14.0</v>
      </c>
      <c r="I300" s="14" t="str">
        <f>IFERROR(__xludf.DUMMYFUNCTION("SPARKLINE(H300,{""charttype"",""bar"";""color1"",""#00CCFF"";""max"",MAX($H$2:$H$2107)})"),"")</f>
        <v/>
      </c>
      <c r="J300" s="14">
        <v>15.9</v>
      </c>
      <c r="K300" s="14" t="str">
        <f>IFERROR(__xludf.DUMMYFUNCTION("SPARKLINE(J300,{""charttype"",""bar"";""color1"",""#FF0000"";""max"",MAX($J$2:$J$2107)})"),"")</f>
        <v/>
      </c>
      <c r="L300" s="14">
        <v>14.5</v>
      </c>
      <c r="M300" s="14" t="str">
        <f>IFERROR(__xludf.DUMMYFUNCTION("SPARKLINE(L300,{""charttype"",""bar"";""color1"",""#FF9900"";""max"",MAX($L$2:$L$2107)})"),"")</f>
        <v/>
      </c>
      <c r="N300" s="14">
        <v>0.2</v>
      </c>
      <c r="O300" s="14" t="str">
        <f>IFERROR(__xludf.DUMMYFUNCTION("SPARKLINE(N300,{""charttype"",""bar"";""color1"",""#0066CC"";""max"",MAX($N$2:$N$2107)})"),"")</f>
        <v/>
      </c>
      <c r="P300" s="58">
        <v>115297.3</v>
      </c>
      <c r="Q300" s="54">
        <v>29.39852</v>
      </c>
      <c r="R300" s="21">
        <f t="shared" si="5"/>
        <v>3389569.98</v>
      </c>
    </row>
    <row r="301">
      <c r="A301" s="53">
        <v>42304.0</v>
      </c>
      <c r="B301" s="67">
        <f t="shared" si="1"/>
        <v>3</v>
      </c>
      <c r="C301" s="14" t="str">
        <f t="shared" si="2"/>
        <v>October</v>
      </c>
      <c r="D301" s="52" t="str">
        <f t="shared" si="3"/>
        <v>2015</v>
      </c>
      <c r="E301" s="58">
        <f t="shared" si="4"/>
        <v>44</v>
      </c>
      <c r="F301" s="14" t="str">
        <f>VLOOKUP(A301,'_Holidays'!A301:B2406,2,FALSE)</f>
        <v>Y</v>
      </c>
      <c r="G301" s="51" t="str">
        <f>VLOOKUP(A301,'_Holidays'!A301:C2406,3,FALSE)</f>
        <v>N</v>
      </c>
      <c r="H301" s="14">
        <v>10.4</v>
      </c>
      <c r="I301" s="14" t="str">
        <f>IFERROR(__xludf.DUMMYFUNCTION("SPARKLINE(H301,{""charttype"",""bar"";""color1"",""#00CCFF"";""max"",MAX($H$2:$H$2107)})"),"")</f>
        <v/>
      </c>
      <c r="J301" s="14">
        <v>23.3</v>
      </c>
      <c r="K301" s="14" t="str">
        <f>IFERROR(__xludf.DUMMYFUNCTION("SPARKLINE(J301,{""charttype"",""bar"";""color1"",""#FF0000"";""max"",MAX($J$2:$J$2107)})"),"")</f>
        <v/>
      </c>
      <c r="L301" s="14">
        <v>28.1</v>
      </c>
      <c r="M301" s="14" t="str">
        <f>IFERROR(__xludf.DUMMYFUNCTION("SPARKLINE(L301,{""charttype"",""bar"";""color1"",""#FF9900"";""max"",MAX($L$2:$L$2107)})"),"")</f>
        <v/>
      </c>
      <c r="N301" s="14">
        <v>0.2</v>
      </c>
      <c r="O301" s="14" t="str">
        <f>IFERROR(__xludf.DUMMYFUNCTION("SPARKLINE(N301,{""charttype"",""bar"";""color1"",""#0066CC"";""max"",MAX($N$2:$N$2107)})"),"")</f>
        <v/>
      </c>
      <c r="P301" s="58">
        <v>116619.6</v>
      </c>
      <c r="Q301" s="54">
        <v>31.3294</v>
      </c>
      <c r="R301" s="21">
        <f t="shared" si="5"/>
        <v>3653622.096</v>
      </c>
    </row>
    <row r="302">
      <c r="A302" s="53">
        <v>42305.0</v>
      </c>
      <c r="B302" s="67">
        <f t="shared" si="1"/>
        <v>4</v>
      </c>
      <c r="C302" s="14" t="str">
        <f t="shared" si="2"/>
        <v>October</v>
      </c>
      <c r="D302" s="52" t="str">
        <f t="shared" si="3"/>
        <v>2015</v>
      </c>
      <c r="E302" s="58">
        <f t="shared" si="4"/>
        <v>44</v>
      </c>
      <c r="F302" s="14" t="str">
        <f>VLOOKUP(A302,'_Holidays'!A302:B2407,2,FALSE)</f>
        <v>Y</v>
      </c>
      <c r="G302" s="51" t="str">
        <f>VLOOKUP(A302,'_Holidays'!A302:C2407,3,FALSE)</f>
        <v>N</v>
      </c>
      <c r="H302" s="14">
        <v>10.1</v>
      </c>
      <c r="I302" s="14" t="str">
        <f>IFERROR(__xludf.DUMMYFUNCTION("SPARKLINE(H302,{""charttype"",""bar"";""color1"",""#00CCFF"";""max"",MAX($H$2:$H$2107)})"),"")</f>
        <v/>
      </c>
      <c r="J302" s="14">
        <v>26.8</v>
      </c>
      <c r="K302" s="14" t="str">
        <f>IFERROR(__xludf.DUMMYFUNCTION("SPARKLINE(J302,{""charttype"",""bar"";""color1"",""#FF0000"";""max"",MAX($J$2:$J$2107)})"),"")</f>
        <v/>
      </c>
      <c r="L302" s="14">
        <v>27.6</v>
      </c>
      <c r="M302" s="14" t="str">
        <f>IFERROR(__xludf.DUMMYFUNCTION("SPARKLINE(L302,{""charttype"",""bar"";""color1"",""#FF9900"";""max"",MAX($L$2:$L$2107)})"),"")</f>
        <v/>
      </c>
      <c r="N302" s="14">
        <v>0.0</v>
      </c>
      <c r="O302" s="14" t="str">
        <f>IFERROR(__xludf.DUMMYFUNCTION("SPARKLINE(N302,{""charttype"",""bar"";""color1"",""#0066CC"";""max"",MAX($N$2:$N$2107)})"),"")</f>
        <v/>
      </c>
      <c r="P302" s="58">
        <v>122887.4</v>
      </c>
      <c r="Q302" s="54">
        <v>39.51381</v>
      </c>
      <c r="R302" s="21">
        <f t="shared" si="5"/>
        <v>4855749.375</v>
      </c>
    </row>
    <row r="303">
      <c r="A303" s="53">
        <v>42306.0</v>
      </c>
      <c r="B303" s="67">
        <f t="shared" si="1"/>
        <v>5</v>
      </c>
      <c r="C303" s="14" t="str">
        <f t="shared" si="2"/>
        <v>October</v>
      </c>
      <c r="D303" s="52" t="str">
        <f t="shared" si="3"/>
        <v>2015</v>
      </c>
      <c r="E303" s="58">
        <f t="shared" si="4"/>
        <v>44</v>
      </c>
      <c r="F303" s="14" t="str">
        <f>VLOOKUP(A303,'_Holidays'!A303:B2408,2,FALSE)</f>
        <v>Y</v>
      </c>
      <c r="G303" s="51" t="str">
        <f>VLOOKUP(A303,'_Holidays'!A303:C2408,3,FALSE)</f>
        <v>N</v>
      </c>
      <c r="H303" s="14">
        <v>13.7</v>
      </c>
      <c r="I303" s="14" t="str">
        <f>IFERROR(__xludf.DUMMYFUNCTION("SPARKLINE(H303,{""charttype"",""bar"";""color1"",""#00CCFF"";""max"",MAX($H$2:$H$2107)})"),"")</f>
        <v/>
      </c>
      <c r="J303" s="14">
        <v>26.1</v>
      </c>
      <c r="K303" s="14" t="str">
        <f>IFERROR(__xludf.DUMMYFUNCTION("SPARKLINE(J303,{""charttype"",""bar"";""color1"",""#FF0000"";""max"",MAX($J$2:$J$2107)})"),"")</f>
        <v/>
      </c>
      <c r="L303" s="14">
        <v>26.8</v>
      </c>
      <c r="M303" s="14" t="str">
        <f>IFERROR(__xludf.DUMMYFUNCTION("SPARKLINE(L303,{""charttype"",""bar"";""color1"",""#FF9900"";""max"",MAX($L$2:$L$2107)})"),"")</f>
        <v/>
      </c>
      <c r="N303" s="14">
        <v>0.0</v>
      </c>
      <c r="O303" s="14" t="str">
        <f>IFERROR(__xludf.DUMMYFUNCTION("SPARKLINE(N303,{""charttype"",""bar"";""color1"",""#0066CC"";""max"",MAX($N$2:$N$2107)})"),"")</f>
        <v/>
      </c>
      <c r="P303" s="58">
        <v>124222.9</v>
      </c>
      <c r="Q303" s="54">
        <v>62.32013</v>
      </c>
      <c r="R303" s="21">
        <f t="shared" si="5"/>
        <v>7741587.277</v>
      </c>
    </row>
    <row r="304">
      <c r="A304" s="53">
        <v>42307.0</v>
      </c>
      <c r="B304" s="67">
        <f t="shared" si="1"/>
        <v>6</v>
      </c>
      <c r="C304" s="14" t="str">
        <f t="shared" si="2"/>
        <v>October</v>
      </c>
      <c r="D304" s="52" t="str">
        <f t="shared" si="3"/>
        <v>2015</v>
      </c>
      <c r="E304" s="58">
        <f t="shared" si="4"/>
        <v>44</v>
      </c>
      <c r="F304" s="14" t="str">
        <f>VLOOKUP(A304,'_Holidays'!A304:B2409,2,FALSE)</f>
        <v>Y</v>
      </c>
      <c r="G304" s="51" t="str">
        <f>VLOOKUP(A304,'_Holidays'!A304:C2409,3,FALSE)</f>
        <v>N</v>
      </c>
      <c r="H304" s="14">
        <v>12.6</v>
      </c>
      <c r="I304" s="14" t="str">
        <f>IFERROR(__xludf.DUMMYFUNCTION("SPARKLINE(H304,{""charttype"",""bar"";""color1"",""#00CCFF"";""max"",MAX($H$2:$H$2107)})"),"")</f>
        <v/>
      </c>
      <c r="J304" s="14">
        <v>27.4</v>
      </c>
      <c r="K304" s="14" t="str">
        <f>IFERROR(__xludf.DUMMYFUNCTION("SPARKLINE(J304,{""charttype"",""bar"";""color1"",""#FF0000"";""max"",MAX($J$2:$J$2107)})"),"")</f>
        <v/>
      </c>
      <c r="L304" s="14">
        <v>22.6</v>
      </c>
      <c r="M304" s="14" t="str">
        <f>IFERROR(__xludf.DUMMYFUNCTION("SPARKLINE(L304,{""charttype"",""bar"";""color1"",""#FF9900"";""max"",MAX($L$2:$L$2107)})"),"")</f>
        <v/>
      </c>
      <c r="N304" s="14">
        <v>0.0</v>
      </c>
      <c r="O304" s="14" t="str">
        <f>IFERROR(__xludf.DUMMYFUNCTION("SPARKLINE(N304,{""charttype"",""bar"";""color1"",""#0066CC"";""max"",MAX($N$2:$N$2107)})"),"")</f>
        <v/>
      </c>
      <c r="P304" s="58">
        <v>121257.0</v>
      </c>
      <c r="Q304" s="54">
        <v>35.87555</v>
      </c>
      <c r="R304" s="21">
        <f t="shared" si="5"/>
        <v>4350161.566</v>
      </c>
    </row>
    <row r="305">
      <c r="A305" s="53">
        <v>42308.0</v>
      </c>
      <c r="B305" s="67">
        <f t="shared" si="1"/>
        <v>7</v>
      </c>
      <c r="C305" s="14" t="str">
        <f t="shared" si="2"/>
        <v>October</v>
      </c>
      <c r="D305" s="52" t="str">
        <f t="shared" si="3"/>
        <v>2015</v>
      </c>
      <c r="E305" s="58">
        <f t="shared" si="4"/>
        <v>44</v>
      </c>
      <c r="F305" s="14" t="str">
        <f>VLOOKUP(A305,'_Holidays'!A305:B2410,2,FALSE)</f>
        <v>Y</v>
      </c>
      <c r="G305" s="51" t="str">
        <f>VLOOKUP(A305,'_Holidays'!A305:C2410,3,FALSE)</f>
        <v>N</v>
      </c>
      <c r="H305" s="14">
        <v>15.7</v>
      </c>
      <c r="I305" s="14" t="str">
        <f>IFERROR(__xludf.DUMMYFUNCTION("SPARKLINE(H305,{""charttype"",""bar"";""color1"",""#00CCFF"";""max"",MAX($H$2:$H$2107)})"),"")</f>
        <v/>
      </c>
      <c r="J305" s="14">
        <v>25.9</v>
      </c>
      <c r="K305" s="14" t="str">
        <f>IFERROR(__xludf.DUMMYFUNCTION("SPARKLINE(J305,{""charttype"",""bar"";""color1"",""#FF0000"";""max"",MAX($J$2:$J$2107)})"),"")</f>
        <v/>
      </c>
      <c r="L305" s="14">
        <v>13.5</v>
      </c>
      <c r="M305" s="14" t="str">
        <f>IFERROR(__xludf.DUMMYFUNCTION("SPARKLINE(L305,{""charttype"",""bar"";""color1"",""#FF9900"";""max"",MAX($L$2:$L$2107)})"),"")</f>
        <v/>
      </c>
      <c r="N305" s="14">
        <v>1.0</v>
      </c>
      <c r="O305" s="14" t="str">
        <f>IFERROR(__xludf.DUMMYFUNCTION("SPARKLINE(N305,{""charttype"",""bar"";""color1"",""#0066CC"";""max"",MAX($N$2:$N$2107)})"),"")</f>
        <v/>
      </c>
      <c r="P305" s="58">
        <v>106353.4</v>
      </c>
      <c r="Q305" s="54">
        <v>18.37479</v>
      </c>
      <c r="R305" s="21">
        <f t="shared" si="5"/>
        <v>1954221.391</v>
      </c>
    </row>
    <row r="306">
      <c r="A306" s="53">
        <v>42309.0</v>
      </c>
      <c r="B306" s="67">
        <f t="shared" si="1"/>
        <v>1</v>
      </c>
      <c r="C306" s="14" t="str">
        <f t="shared" si="2"/>
        <v>November</v>
      </c>
      <c r="D306" s="52" t="str">
        <f t="shared" si="3"/>
        <v>2015</v>
      </c>
      <c r="E306" s="58">
        <f t="shared" si="4"/>
        <v>45</v>
      </c>
      <c r="F306" s="14" t="str">
        <f>VLOOKUP(A306,'_Holidays'!A306:B2411,2,FALSE)</f>
        <v>Y</v>
      </c>
      <c r="G306" s="51" t="str">
        <f>VLOOKUP(A306,'_Holidays'!A306:C2411,3,FALSE)</f>
        <v>N</v>
      </c>
      <c r="H306" s="14">
        <v>16.4</v>
      </c>
      <c r="I306" s="14" t="str">
        <f>IFERROR(__xludf.DUMMYFUNCTION("SPARKLINE(H306,{""charttype"",""bar"";""color1"",""#00CCFF"";""max"",MAX($H$2:$H$2107)})"),"")</f>
        <v/>
      </c>
      <c r="J306" s="14">
        <v>26.0</v>
      </c>
      <c r="K306" s="14" t="str">
        <f>IFERROR(__xludf.DUMMYFUNCTION("SPARKLINE(J306,{""charttype"",""bar"";""color1"",""#FF0000"";""max"",MAX($J$2:$J$2107)})"),"")</f>
        <v/>
      </c>
      <c r="L306" s="14">
        <v>10.0</v>
      </c>
      <c r="M306" s="14" t="str">
        <f>IFERROR(__xludf.DUMMYFUNCTION("SPARKLINE(L306,{""charttype"",""bar"";""color1"",""#FF9900"";""max"",MAX($L$2:$L$2107)})"),"")</f>
        <v/>
      </c>
      <c r="N306" s="14">
        <v>4.4</v>
      </c>
      <c r="O306" s="14" t="str">
        <f>IFERROR(__xludf.DUMMYFUNCTION("SPARKLINE(N306,{""charttype"",""bar"";""color1"",""#0066CC"";""max"",MAX($N$2:$N$2107)})"),"")</f>
        <v/>
      </c>
      <c r="P306" s="58">
        <v>103629.6</v>
      </c>
      <c r="Q306" s="54">
        <v>14.68484</v>
      </c>
      <c r="R306" s="21">
        <f t="shared" si="5"/>
        <v>1521784.095</v>
      </c>
    </row>
    <row r="307">
      <c r="A307" s="53">
        <v>42310.0</v>
      </c>
      <c r="B307" s="67">
        <f t="shared" si="1"/>
        <v>2</v>
      </c>
      <c r="C307" s="14" t="str">
        <f t="shared" si="2"/>
        <v>November</v>
      </c>
      <c r="D307" s="52" t="str">
        <f t="shared" si="3"/>
        <v>2015</v>
      </c>
      <c r="E307" s="58">
        <f t="shared" si="4"/>
        <v>45</v>
      </c>
      <c r="F307" s="14" t="str">
        <f>VLOOKUP(A307,'_Holidays'!A307:B2412,2,FALSE)</f>
        <v>Y</v>
      </c>
      <c r="G307" s="51" t="str">
        <f>VLOOKUP(A307,'_Holidays'!A307:C2412,3,FALSE)</f>
        <v>N</v>
      </c>
      <c r="H307" s="14">
        <v>14.5</v>
      </c>
      <c r="I307" s="14" t="str">
        <f>IFERROR(__xludf.DUMMYFUNCTION("SPARKLINE(H307,{""charttype"",""bar"";""color1"",""#00CCFF"";""max"",MAX($H$2:$H$2107)})"),"")</f>
        <v/>
      </c>
      <c r="J307" s="14">
        <v>16.0</v>
      </c>
      <c r="K307" s="14" t="str">
        <f>IFERROR(__xludf.DUMMYFUNCTION("SPARKLINE(J307,{""charttype"",""bar"";""color1"",""#FF0000"";""max"",MAX($J$2:$J$2107)})"),"")</f>
        <v/>
      </c>
      <c r="L307" s="14">
        <v>8.2</v>
      </c>
      <c r="M307" s="14" t="str">
        <f>IFERROR(__xludf.DUMMYFUNCTION("SPARKLINE(L307,{""charttype"",""bar"";""color1"",""#FF9900"";""max"",MAX($L$2:$L$2107)})"),"")</f>
        <v/>
      </c>
      <c r="N307" s="14">
        <v>0.0</v>
      </c>
      <c r="O307" s="14" t="str">
        <f>IFERROR(__xludf.DUMMYFUNCTION("SPARKLINE(N307,{""charttype"",""bar"";""color1"",""#0066CC"";""max"",MAX($N$2:$N$2107)})"),"")</f>
        <v/>
      </c>
      <c r="P307" s="58">
        <v>113791.8</v>
      </c>
      <c r="Q307" s="54">
        <v>25.01785</v>
      </c>
      <c r="R307" s="21">
        <f t="shared" si="5"/>
        <v>2846826.184</v>
      </c>
    </row>
    <row r="308">
      <c r="A308" s="53">
        <v>42311.0</v>
      </c>
      <c r="B308" s="67">
        <f t="shared" si="1"/>
        <v>3</v>
      </c>
      <c r="C308" s="14" t="str">
        <f t="shared" si="2"/>
        <v>November</v>
      </c>
      <c r="D308" s="52" t="str">
        <f t="shared" si="3"/>
        <v>2015</v>
      </c>
      <c r="E308" s="58">
        <f t="shared" si="4"/>
        <v>45</v>
      </c>
      <c r="F308" s="14" t="str">
        <f>VLOOKUP(A308,'_Holidays'!A308:B2413,2,FALSE)</f>
        <v>Y</v>
      </c>
      <c r="G308" s="51" t="str">
        <f>VLOOKUP(A308,'_Holidays'!A308:C2413,3,FALSE)</f>
        <v>Y</v>
      </c>
      <c r="H308" s="14">
        <v>8.0</v>
      </c>
      <c r="I308" s="14" t="str">
        <f>IFERROR(__xludf.DUMMYFUNCTION("SPARKLINE(H308,{""charttype"",""bar"";""color1"",""#00CCFF"";""max"",MAX($H$2:$H$2107)})"),"")</f>
        <v/>
      </c>
      <c r="J308" s="14">
        <v>17.9</v>
      </c>
      <c r="K308" s="14" t="str">
        <f>IFERROR(__xludf.DUMMYFUNCTION("SPARKLINE(J308,{""charttype"",""bar"";""color1"",""#FF0000"";""max"",MAX($J$2:$J$2107)})"),"")</f>
        <v/>
      </c>
      <c r="L308" s="14">
        <v>25.4</v>
      </c>
      <c r="M308" s="14" t="str">
        <f>IFERROR(__xludf.DUMMYFUNCTION("SPARKLINE(L308,{""charttype"",""bar"";""color1"",""#FF9900"";""max"",MAX($L$2:$L$2107)})"),"")</f>
        <v/>
      </c>
      <c r="N308" s="14">
        <v>0.2</v>
      </c>
      <c r="O308" s="14" t="str">
        <f>IFERROR(__xludf.DUMMYFUNCTION("SPARKLINE(N308,{""charttype"",""bar"";""color1"",""#0066CC"";""max"",MAX($N$2:$N$2107)})"),"")</f>
        <v/>
      </c>
      <c r="P308" s="58">
        <v>101793.0</v>
      </c>
      <c r="Q308" s="54">
        <v>14.15795</v>
      </c>
      <c r="R308" s="21">
        <f t="shared" si="5"/>
        <v>1441180.204</v>
      </c>
    </row>
    <row r="309">
      <c r="A309" s="53">
        <v>42312.0</v>
      </c>
      <c r="B309" s="67">
        <f t="shared" si="1"/>
        <v>4</v>
      </c>
      <c r="C309" s="14" t="str">
        <f t="shared" si="2"/>
        <v>November</v>
      </c>
      <c r="D309" s="52" t="str">
        <f t="shared" si="3"/>
        <v>2015</v>
      </c>
      <c r="E309" s="58">
        <f t="shared" si="4"/>
        <v>45</v>
      </c>
      <c r="F309" s="14" t="str">
        <f>VLOOKUP(A309,'_Holidays'!A309:B2414,2,FALSE)</f>
        <v>Y</v>
      </c>
      <c r="G309" s="51" t="str">
        <f>VLOOKUP(A309,'_Holidays'!A309:C2414,3,FALSE)</f>
        <v>N</v>
      </c>
      <c r="H309" s="14">
        <v>10.9</v>
      </c>
      <c r="I309" s="14" t="str">
        <f>IFERROR(__xludf.DUMMYFUNCTION("SPARKLINE(H309,{""charttype"",""bar"";""color1"",""#00CCFF"";""max"",MAX($H$2:$H$2107)})"),"")</f>
        <v/>
      </c>
      <c r="J309" s="14">
        <v>27.2</v>
      </c>
      <c r="K309" s="14" t="str">
        <f>IFERROR(__xludf.DUMMYFUNCTION("SPARKLINE(J309,{""charttype"",""bar"";""color1"",""#FF0000"";""max"",MAX($J$2:$J$2107)})"),"")</f>
        <v/>
      </c>
      <c r="L309" s="14">
        <v>19.6</v>
      </c>
      <c r="M309" s="14" t="str">
        <f>IFERROR(__xludf.DUMMYFUNCTION("SPARKLINE(L309,{""charttype"",""bar"";""color1"",""#FF9900"";""max"",MAX($L$2:$L$2107)})"),"")</f>
        <v/>
      </c>
      <c r="N309" s="14">
        <v>0.0</v>
      </c>
      <c r="O309" s="14" t="str">
        <f>IFERROR(__xludf.DUMMYFUNCTION("SPARKLINE(N309,{""charttype"",""bar"";""color1"",""#0066CC"";""max"",MAX($N$2:$N$2107)})"),"")</f>
        <v/>
      </c>
      <c r="P309" s="58">
        <v>120177.9</v>
      </c>
      <c r="Q309" s="54">
        <v>29.23763</v>
      </c>
      <c r="R309" s="21">
        <f t="shared" si="5"/>
        <v>3513716.974</v>
      </c>
    </row>
    <row r="310">
      <c r="A310" s="53">
        <v>42313.0</v>
      </c>
      <c r="B310" s="67">
        <f t="shared" si="1"/>
        <v>5</v>
      </c>
      <c r="C310" s="14" t="str">
        <f t="shared" si="2"/>
        <v>November</v>
      </c>
      <c r="D310" s="52" t="str">
        <f t="shared" si="3"/>
        <v>2015</v>
      </c>
      <c r="E310" s="58">
        <f t="shared" si="4"/>
        <v>45</v>
      </c>
      <c r="F310" s="14" t="str">
        <f>VLOOKUP(A310,'_Holidays'!A310:B2415,2,FALSE)</f>
        <v>Y</v>
      </c>
      <c r="G310" s="51" t="str">
        <f>VLOOKUP(A310,'_Holidays'!A310:C2415,3,FALSE)</f>
        <v>N</v>
      </c>
      <c r="H310" s="14">
        <v>16.2</v>
      </c>
      <c r="I310" s="14" t="str">
        <f>IFERROR(__xludf.DUMMYFUNCTION("SPARKLINE(H310,{""charttype"",""bar"";""color1"",""#00CCFF"";""max"",MAX($H$2:$H$2107)})"),"")</f>
        <v/>
      </c>
      <c r="J310" s="14">
        <v>24.7</v>
      </c>
      <c r="K310" s="14" t="str">
        <f>IFERROR(__xludf.DUMMYFUNCTION("SPARKLINE(J310,{""charttype"",""bar"";""color1"",""#FF0000"";""max"",MAX($J$2:$J$2107)})"),"")</f>
        <v/>
      </c>
      <c r="L310" s="14">
        <v>16.4</v>
      </c>
      <c r="M310" s="14" t="str">
        <f>IFERROR(__xludf.DUMMYFUNCTION("SPARKLINE(L310,{""charttype"",""bar"";""color1"",""#FF9900"";""max"",MAX($L$2:$L$2107)})"),"")</f>
        <v/>
      </c>
      <c r="N310" s="14">
        <v>12.2</v>
      </c>
      <c r="O310" s="14" t="str">
        <f>IFERROR(__xludf.DUMMYFUNCTION("SPARKLINE(N310,{""charttype"",""bar"";""color1"",""#0066CC"";""max"",MAX($N$2:$N$2107)})"),"")</f>
        <v/>
      </c>
      <c r="P310" s="58">
        <v>125985.5</v>
      </c>
      <c r="Q310" s="54">
        <v>34.57679</v>
      </c>
      <c r="R310" s="21">
        <f t="shared" si="5"/>
        <v>4356174.177</v>
      </c>
    </row>
    <row r="311">
      <c r="A311" s="53">
        <v>42314.0</v>
      </c>
      <c r="B311" s="67">
        <f t="shared" si="1"/>
        <v>6</v>
      </c>
      <c r="C311" s="14" t="str">
        <f t="shared" si="2"/>
        <v>November</v>
      </c>
      <c r="D311" s="52" t="str">
        <f t="shared" si="3"/>
        <v>2015</v>
      </c>
      <c r="E311" s="58">
        <f t="shared" si="4"/>
        <v>45</v>
      </c>
      <c r="F311" s="14" t="str">
        <f>VLOOKUP(A311,'_Holidays'!A311:B2416,2,FALSE)</f>
        <v>Y</v>
      </c>
      <c r="G311" s="51" t="str">
        <f>VLOOKUP(A311,'_Holidays'!A311:C2416,3,FALSE)</f>
        <v>N</v>
      </c>
      <c r="H311" s="14">
        <v>16.6</v>
      </c>
      <c r="I311" s="14" t="str">
        <f>IFERROR(__xludf.DUMMYFUNCTION("SPARKLINE(H311,{""charttype"",""bar"";""color1"",""#00CCFF"";""max"",MAX($H$2:$H$2107)})"),"")</f>
        <v/>
      </c>
      <c r="J311" s="14">
        <v>18.7</v>
      </c>
      <c r="K311" s="14" t="str">
        <f>IFERROR(__xludf.DUMMYFUNCTION("SPARKLINE(J311,{""charttype"",""bar"";""color1"",""#FF0000"";""max"",MAX($J$2:$J$2107)})"),"")</f>
        <v/>
      </c>
      <c r="L311" s="14">
        <v>3.7</v>
      </c>
      <c r="M311" s="14" t="str">
        <f>IFERROR(__xludf.DUMMYFUNCTION("SPARKLINE(L311,{""charttype"",""bar"";""color1"",""#FF9900"";""max"",MAX($L$2:$L$2107)})"),"")</f>
        <v/>
      </c>
      <c r="N311" s="14">
        <v>17.6</v>
      </c>
      <c r="O311" s="14" t="str">
        <f>IFERROR(__xludf.DUMMYFUNCTION("SPARKLINE(N311,{""charttype"",""bar"";""color1"",""#0066CC"";""max"",MAX($N$2:$N$2107)})"),"")</f>
        <v/>
      </c>
      <c r="P311" s="58">
        <v>120505.6</v>
      </c>
      <c r="Q311" s="54">
        <v>30.64287</v>
      </c>
      <c r="R311" s="21">
        <f t="shared" si="5"/>
        <v>3692637.435</v>
      </c>
    </row>
    <row r="312">
      <c r="A312" s="53">
        <v>42315.0</v>
      </c>
      <c r="B312" s="67">
        <f t="shared" si="1"/>
        <v>7</v>
      </c>
      <c r="C312" s="14" t="str">
        <f t="shared" si="2"/>
        <v>November</v>
      </c>
      <c r="D312" s="52" t="str">
        <f t="shared" si="3"/>
        <v>2015</v>
      </c>
      <c r="E312" s="58">
        <f t="shared" si="4"/>
        <v>45</v>
      </c>
      <c r="F312" s="14" t="str">
        <f>VLOOKUP(A312,'_Holidays'!A312:B2417,2,FALSE)</f>
        <v>Y</v>
      </c>
      <c r="G312" s="51" t="str">
        <f>VLOOKUP(A312,'_Holidays'!A312:C2417,3,FALSE)</f>
        <v>N</v>
      </c>
      <c r="H312" s="14">
        <v>11.9</v>
      </c>
      <c r="I312" s="14" t="str">
        <f>IFERROR(__xludf.DUMMYFUNCTION("SPARKLINE(H312,{""charttype"",""bar"";""color1"",""#00CCFF"";""max"",MAX($H$2:$H$2107)})"),"")</f>
        <v/>
      </c>
      <c r="J312" s="14">
        <v>16.8</v>
      </c>
      <c r="K312" s="14" t="str">
        <f>IFERROR(__xludf.DUMMYFUNCTION("SPARKLINE(J312,{""charttype"",""bar"";""color1"",""#FF0000"";""max"",MAX($J$2:$J$2107)})"),"")</f>
        <v/>
      </c>
      <c r="L312" s="14">
        <v>25.2</v>
      </c>
      <c r="M312" s="14" t="str">
        <f>IFERROR(__xludf.DUMMYFUNCTION("SPARKLINE(L312,{""charttype"",""bar"";""color1"",""#FF9900"";""max"",MAX($L$2:$L$2107)})"),"")</f>
        <v/>
      </c>
      <c r="N312" s="14">
        <v>1.2</v>
      </c>
      <c r="O312" s="14" t="str">
        <f>IFERROR(__xludf.DUMMYFUNCTION("SPARKLINE(N312,{""charttype"",""bar"";""color1"",""#0066CC"";""max"",MAX($N$2:$N$2107)})"),"")</f>
        <v/>
      </c>
      <c r="P312" s="58">
        <v>104269.8</v>
      </c>
      <c r="Q312" s="54">
        <v>18.27265</v>
      </c>
      <c r="R312" s="21">
        <f t="shared" si="5"/>
        <v>1905285.561</v>
      </c>
    </row>
    <row r="313">
      <c r="A313" s="53">
        <v>42316.0</v>
      </c>
      <c r="B313" s="67">
        <f t="shared" si="1"/>
        <v>1</v>
      </c>
      <c r="C313" s="14" t="str">
        <f t="shared" si="2"/>
        <v>November</v>
      </c>
      <c r="D313" s="52" t="str">
        <f t="shared" si="3"/>
        <v>2015</v>
      </c>
      <c r="E313" s="58">
        <f t="shared" si="4"/>
        <v>46</v>
      </c>
      <c r="F313" s="14" t="str">
        <f>VLOOKUP(A313,'_Holidays'!A313:B2418,2,FALSE)</f>
        <v>Y</v>
      </c>
      <c r="G313" s="51" t="str">
        <f>VLOOKUP(A313,'_Holidays'!A313:C2418,3,FALSE)</f>
        <v>N</v>
      </c>
      <c r="H313" s="14">
        <v>8.5</v>
      </c>
      <c r="I313" s="14" t="str">
        <f>IFERROR(__xludf.DUMMYFUNCTION("SPARKLINE(H313,{""charttype"",""bar"";""color1"",""#00CCFF"";""max"",MAX($H$2:$H$2107)})"),"")</f>
        <v/>
      </c>
      <c r="J313" s="14">
        <v>24.8</v>
      </c>
      <c r="K313" s="14" t="str">
        <f>IFERROR(__xludf.DUMMYFUNCTION("SPARKLINE(J313,{""charttype"",""bar"";""color1"",""#FF0000"";""max"",MAX($J$2:$J$2107)})"),"")</f>
        <v/>
      </c>
      <c r="L313" s="14">
        <v>25.1</v>
      </c>
      <c r="M313" s="14" t="str">
        <f>IFERROR(__xludf.DUMMYFUNCTION("SPARKLINE(L313,{""charttype"",""bar"";""color1"",""#FF9900"";""max"",MAX($L$2:$L$2107)})"),"")</f>
        <v/>
      </c>
      <c r="N313" s="14">
        <v>0.0</v>
      </c>
      <c r="O313" s="14" t="str">
        <f>IFERROR(__xludf.DUMMYFUNCTION("SPARKLINE(N313,{""charttype"",""bar"";""color1"",""#0066CC"";""max"",MAX($N$2:$N$2107)})"),"")</f>
        <v/>
      </c>
      <c r="P313" s="58">
        <v>103793.1</v>
      </c>
      <c r="Q313" s="54">
        <v>21.09536</v>
      </c>
      <c r="R313" s="21">
        <f t="shared" si="5"/>
        <v>2189552.81</v>
      </c>
    </row>
    <row r="314">
      <c r="A314" s="53">
        <v>42317.0</v>
      </c>
      <c r="B314" s="67">
        <f t="shared" si="1"/>
        <v>2</v>
      </c>
      <c r="C314" s="14" t="str">
        <f t="shared" si="2"/>
        <v>November</v>
      </c>
      <c r="D314" s="52" t="str">
        <f t="shared" si="3"/>
        <v>2015</v>
      </c>
      <c r="E314" s="58">
        <f t="shared" si="4"/>
        <v>46</v>
      </c>
      <c r="F314" s="14" t="str">
        <f>VLOOKUP(A314,'_Holidays'!A314:B2419,2,FALSE)</f>
        <v>Y</v>
      </c>
      <c r="G314" s="51" t="str">
        <f>VLOOKUP(A314,'_Holidays'!A314:C2419,3,FALSE)</f>
        <v>N</v>
      </c>
      <c r="H314" s="14">
        <v>13.6</v>
      </c>
      <c r="I314" s="14" t="str">
        <f>IFERROR(__xludf.DUMMYFUNCTION("SPARKLINE(H314,{""charttype"",""bar"";""color1"",""#00CCFF"";""max"",MAX($H$2:$H$2107)})"),"")</f>
        <v/>
      </c>
      <c r="J314" s="14">
        <v>33.1</v>
      </c>
      <c r="K314" s="14" t="str">
        <f>IFERROR(__xludf.DUMMYFUNCTION("SPARKLINE(J314,{""charttype"",""bar"";""color1"",""#FF0000"";""max"",MAX($J$2:$J$2107)})"),"")</f>
        <v/>
      </c>
      <c r="L314" s="14">
        <v>26.4</v>
      </c>
      <c r="M314" s="14" t="str">
        <f>IFERROR(__xludf.DUMMYFUNCTION("SPARKLINE(L314,{""charttype"",""bar"";""color1"",""#FF9900"";""max"",MAX($L$2:$L$2107)})"),"")</f>
        <v/>
      </c>
      <c r="N314" s="14">
        <v>0.0</v>
      </c>
      <c r="O314" s="14" t="str">
        <f>IFERROR(__xludf.DUMMYFUNCTION("SPARKLINE(N314,{""charttype"",""bar"";""color1"",""#0066CC"";""max"",MAX($N$2:$N$2107)})"),"")</f>
        <v/>
      </c>
      <c r="P314" s="58">
        <v>127234.7</v>
      </c>
      <c r="Q314" s="54">
        <v>35.0548</v>
      </c>
      <c r="R314" s="21">
        <f t="shared" si="5"/>
        <v>4460186.962</v>
      </c>
    </row>
    <row r="315">
      <c r="A315" s="53">
        <v>42318.0</v>
      </c>
      <c r="B315" s="67">
        <f t="shared" si="1"/>
        <v>3</v>
      </c>
      <c r="C315" s="14" t="str">
        <f t="shared" si="2"/>
        <v>November</v>
      </c>
      <c r="D315" s="52" t="str">
        <f t="shared" si="3"/>
        <v>2015</v>
      </c>
      <c r="E315" s="58">
        <f t="shared" si="4"/>
        <v>46</v>
      </c>
      <c r="F315" s="14" t="str">
        <f>VLOOKUP(A315,'_Holidays'!A315:B2420,2,FALSE)</f>
        <v>Y</v>
      </c>
      <c r="G315" s="51" t="str">
        <f>VLOOKUP(A315,'_Holidays'!A315:C2420,3,FALSE)</f>
        <v>N</v>
      </c>
      <c r="H315" s="14">
        <v>15.2</v>
      </c>
      <c r="I315" s="14" t="str">
        <f>IFERROR(__xludf.DUMMYFUNCTION("SPARKLINE(H315,{""charttype"",""bar"";""color1"",""#00CCFF"";""max"",MAX($H$2:$H$2107)})"),"")</f>
        <v/>
      </c>
      <c r="J315" s="14">
        <v>16.4</v>
      </c>
      <c r="K315" s="14" t="str">
        <f>IFERROR(__xludf.DUMMYFUNCTION("SPARKLINE(J315,{""charttype"",""bar"";""color1"",""#FF0000"";""max"",MAX($J$2:$J$2107)})"),"")</f>
        <v/>
      </c>
      <c r="L315" s="14">
        <v>5.3</v>
      </c>
      <c r="M315" s="14" t="str">
        <f>IFERROR(__xludf.DUMMYFUNCTION("SPARKLINE(L315,{""charttype"",""bar"";""color1"",""#FF9900"";""max"",MAX($L$2:$L$2107)})"),"")</f>
        <v/>
      </c>
      <c r="N315" s="14">
        <v>0.0</v>
      </c>
      <c r="O315" s="14" t="str">
        <f>IFERROR(__xludf.DUMMYFUNCTION("SPARKLINE(N315,{""charttype"",""bar"";""color1"",""#0066CC"";""max"",MAX($N$2:$N$2107)})"),"")</f>
        <v/>
      </c>
      <c r="P315" s="58">
        <v>121617.3</v>
      </c>
      <c r="Q315" s="54">
        <v>32.06708</v>
      </c>
      <c r="R315" s="21">
        <f t="shared" si="5"/>
        <v>3899911.688</v>
      </c>
    </row>
    <row r="316">
      <c r="A316" s="53">
        <v>42319.0</v>
      </c>
      <c r="B316" s="67">
        <f t="shared" si="1"/>
        <v>4</v>
      </c>
      <c r="C316" s="14" t="str">
        <f t="shared" si="2"/>
        <v>November</v>
      </c>
      <c r="D316" s="52" t="str">
        <f t="shared" si="3"/>
        <v>2015</v>
      </c>
      <c r="E316" s="58">
        <f t="shared" si="4"/>
        <v>46</v>
      </c>
      <c r="F316" s="14" t="str">
        <f>VLOOKUP(A316,'_Holidays'!A316:B2421,2,FALSE)</f>
        <v>Y</v>
      </c>
      <c r="G316" s="51" t="str">
        <f>VLOOKUP(A316,'_Holidays'!A316:C2421,3,FALSE)</f>
        <v>N</v>
      </c>
      <c r="H316" s="14">
        <v>11.5</v>
      </c>
      <c r="I316" s="14" t="str">
        <f>IFERROR(__xludf.DUMMYFUNCTION("SPARKLINE(H316,{""charttype"",""bar"";""color1"",""#00CCFF"";""max"",MAX($H$2:$H$2107)})"),"")</f>
        <v/>
      </c>
      <c r="J316" s="14">
        <v>20.1</v>
      </c>
      <c r="K316" s="14" t="str">
        <f>IFERROR(__xludf.DUMMYFUNCTION("SPARKLINE(J316,{""charttype"",""bar"";""color1"",""#FF0000"";""max"",MAX($J$2:$J$2107)})"),"")</f>
        <v/>
      </c>
      <c r="L316" s="14">
        <v>16.0</v>
      </c>
      <c r="M316" s="14" t="str">
        <f>IFERROR(__xludf.DUMMYFUNCTION("SPARKLINE(L316,{""charttype"",""bar"";""color1"",""#FF9900"";""max"",MAX($L$2:$L$2107)})"),"")</f>
        <v/>
      </c>
      <c r="N316" s="14">
        <v>2.0</v>
      </c>
      <c r="O316" s="14" t="str">
        <f>IFERROR(__xludf.DUMMYFUNCTION("SPARKLINE(N316,{""charttype"",""bar"";""color1"",""#0066CC"";""max"",MAX($N$2:$N$2107)})"),"")</f>
        <v/>
      </c>
      <c r="P316" s="58">
        <v>121566.6</v>
      </c>
      <c r="Q316" s="54">
        <v>35.2241</v>
      </c>
      <c r="R316" s="21">
        <f t="shared" si="5"/>
        <v>4282074.075</v>
      </c>
    </row>
    <row r="317">
      <c r="A317" s="53">
        <v>42320.0</v>
      </c>
      <c r="B317" s="67">
        <f t="shared" si="1"/>
        <v>5</v>
      </c>
      <c r="C317" s="14" t="str">
        <f t="shared" si="2"/>
        <v>November</v>
      </c>
      <c r="D317" s="52" t="str">
        <f t="shared" si="3"/>
        <v>2015</v>
      </c>
      <c r="E317" s="58">
        <f t="shared" si="4"/>
        <v>46</v>
      </c>
      <c r="F317" s="14" t="str">
        <f>VLOOKUP(A317,'_Holidays'!A317:B2422,2,FALSE)</f>
        <v>Y</v>
      </c>
      <c r="G317" s="51" t="str">
        <f>VLOOKUP(A317,'_Holidays'!A317:C2422,3,FALSE)</f>
        <v>N</v>
      </c>
      <c r="H317" s="14">
        <v>13.7</v>
      </c>
      <c r="I317" s="14" t="str">
        <f>IFERROR(__xludf.DUMMYFUNCTION("SPARKLINE(H317,{""charttype"",""bar"";""color1"",""#00CCFF"";""max"",MAX($H$2:$H$2107)})"),"")</f>
        <v/>
      </c>
      <c r="J317" s="14">
        <v>21.2</v>
      </c>
      <c r="K317" s="14" t="str">
        <f>IFERROR(__xludf.DUMMYFUNCTION("SPARKLINE(J317,{""charttype"",""bar"";""color1"",""#FF0000"";""max"",MAX($J$2:$J$2107)})"),"")</f>
        <v/>
      </c>
      <c r="L317" s="14">
        <v>19.2</v>
      </c>
      <c r="M317" s="14" t="str">
        <f>IFERROR(__xludf.DUMMYFUNCTION("SPARKLINE(L317,{""charttype"",""bar"";""color1"",""#FF9900"";""max"",MAX($L$2:$L$2107)})"),"")</f>
        <v/>
      </c>
      <c r="N317" s="14">
        <v>0.0</v>
      </c>
      <c r="O317" s="14" t="str">
        <f>IFERROR(__xludf.DUMMYFUNCTION("SPARKLINE(N317,{""charttype"",""bar"";""color1"",""#0066CC"";""max"",MAX($N$2:$N$2107)})"),"")</f>
        <v/>
      </c>
      <c r="P317" s="58">
        <v>123775.2</v>
      </c>
      <c r="Q317" s="54">
        <v>38.48526</v>
      </c>
      <c r="R317" s="21">
        <f t="shared" si="5"/>
        <v>4763520.754</v>
      </c>
    </row>
    <row r="318">
      <c r="A318" s="53">
        <v>42321.0</v>
      </c>
      <c r="B318" s="67">
        <f t="shared" si="1"/>
        <v>6</v>
      </c>
      <c r="C318" s="14" t="str">
        <f t="shared" si="2"/>
        <v>November</v>
      </c>
      <c r="D318" s="52" t="str">
        <f t="shared" si="3"/>
        <v>2015</v>
      </c>
      <c r="E318" s="58">
        <f t="shared" si="4"/>
        <v>46</v>
      </c>
      <c r="F318" s="14" t="str">
        <f>VLOOKUP(A318,'_Holidays'!A318:B2423,2,FALSE)</f>
        <v>Y</v>
      </c>
      <c r="G318" s="51" t="str">
        <f>VLOOKUP(A318,'_Holidays'!A318:C2423,3,FALSE)</f>
        <v>N</v>
      </c>
      <c r="H318" s="14">
        <v>13.5</v>
      </c>
      <c r="I318" s="14" t="str">
        <f>IFERROR(__xludf.DUMMYFUNCTION("SPARKLINE(H318,{""charttype"",""bar"";""color1"",""#00CCFF"";""max"",MAX($H$2:$H$2107)})"),"")</f>
        <v/>
      </c>
      <c r="J318" s="14">
        <v>18.2</v>
      </c>
      <c r="K318" s="14" t="str">
        <f>IFERROR(__xludf.DUMMYFUNCTION("SPARKLINE(J318,{""charttype"",""bar"";""color1"",""#FF0000"";""max"",MAX($J$2:$J$2107)})"),"")</f>
        <v/>
      </c>
      <c r="L318" s="14">
        <v>26.1</v>
      </c>
      <c r="M318" s="14" t="str">
        <f>IFERROR(__xludf.DUMMYFUNCTION("SPARKLINE(L318,{""charttype"",""bar"";""color1"",""#FF9900"";""max"",MAX($L$2:$L$2107)})"),"")</f>
        <v/>
      </c>
      <c r="N318" s="14">
        <v>0.4</v>
      </c>
      <c r="O318" s="14" t="str">
        <f>IFERROR(__xludf.DUMMYFUNCTION("SPARKLINE(N318,{""charttype"",""bar"";""color1"",""#0066CC"";""max"",MAX($N$2:$N$2107)})"),"")</f>
        <v/>
      </c>
      <c r="P318" s="58">
        <v>117078.6</v>
      </c>
      <c r="Q318" s="54">
        <v>32.8231</v>
      </c>
      <c r="R318" s="21">
        <f t="shared" si="5"/>
        <v>3842882.596</v>
      </c>
    </row>
    <row r="319">
      <c r="A319" s="53">
        <v>42322.0</v>
      </c>
      <c r="B319" s="67">
        <f t="shared" si="1"/>
        <v>7</v>
      </c>
      <c r="C319" s="14" t="str">
        <f t="shared" si="2"/>
        <v>November</v>
      </c>
      <c r="D319" s="52" t="str">
        <f t="shared" si="3"/>
        <v>2015</v>
      </c>
      <c r="E319" s="58">
        <f t="shared" si="4"/>
        <v>46</v>
      </c>
      <c r="F319" s="14" t="str">
        <f>VLOOKUP(A319,'_Holidays'!A319:B2424,2,FALSE)</f>
        <v>Y</v>
      </c>
      <c r="G319" s="51" t="str">
        <f>VLOOKUP(A319,'_Holidays'!A319:C2424,3,FALSE)</f>
        <v>N</v>
      </c>
      <c r="H319" s="14">
        <v>12.1</v>
      </c>
      <c r="I319" s="14" t="str">
        <f>IFERROR(__xludf.DUMMYFUNCTION("SPARKLINE(H319,{""charttype"",""bar"";""color1"",""#00CCFF"";""max"",MAX($H$2:$H$2107)})"),"")</f>
        <v/>
      </c>
      <c r="J319" s="14">
        <v>18.3</v>
      </c>
      <c r="K319" s="14" t="str">
        <f>IFERROR(__xludf.DUMMYFUNCTION("SPARKLINE(J319,{""charttype"",""bar"";""color1"",""#FF0000"";""max"",MAX($J$2:$J$2107)})"),"")</f>
        <v/>
      </c>
      <c r="L319" s="14">
        <v>27.5</v>
      </c>
      <c r="M319" s="14" t="str">
        <f>IFERROR(__xludf.DUMMYFUNCTION("SPARKLINE(L319,{""charttype"",""bar"";""color1"",""#FF9900"";""max"",MAX($L$2:$L$2107)})"),"")</f>
        <v/>
      </c>
      <c r="N319" s="14">
        <v>0.2</v>
      </c>
      <c r="O319" s="14" t="str">
        <f>IFERROR(__xludf.DUMMYFUNCTION("SPARKLINE(N319,{""charttype"",""bar"";""color1"",""#0066CC"";""max"",MAX($N$2:$N$2107)})"),"")</f>
        <v/>
      </c>
      <c r="P319" s="58">
        <v>103646.6</v>
      </c>
      <c r="Q319" s="54">
        <v>33.56094</v>
      </c>
      <c r="R319" s="21">
        <f t="shared" si="5"/>
        <v>3478477.324</v>
      </c>
    </row>
    <row r="320">
      <c r="A320" s="53">
        <v>42323.0</v>
      </c>
      <c r="B320" s="67">
        <f t="shared" si="1"/>
        <v>1</v>
      </c>
      <c r="C320" s="14" t="str">
        <f t="shared" si="2"/>
        <v>November</v>
      </c>
      <c r="D320" s="52" t="str">
        <f t="shared" si="3"/>
        <v>2015</v>
      </c>
      <c r="E320" s="58">
        <f t="shared" si="4"/>
        <v>47</v>
      </c>
      <c r="F320" s="14" t="str">
        <f>VLOOKUP(A320,'_Holidays'!A320:B2425,2,FALSE)</f>
        <v>Y</v>
      </c>
      <c r="G320" s="51" t="str">
        <f>VLOOKUP(A320,'_Holidays'!A320:C2425,3,FALSE)</f>
        <v>N</v>
      </c>
      <c r="H320" s="14">
        <v>13.0</v>
      </c>
      <c r="I320" s="14" t="str">
        <f>IFERROR(__xludf.DUMMYFUNCTION("SPARKLINE(H320,{""charttype"",""bar"";""color1"",""#00CCFF"";""max"",MAX($H$2:$H$2107)})"),"")</f>
        <v/>
      </c>
      <c r="J320" s="14">
        <v>18.5</v>
      </c>
      <c r="K320" s="14" t="str">
        <f>IFERROR(__xludf.DUMMYFUNCTION("SPARKLINE(J320,{""charttype"",""bar"";""color1"",""#FF0000"";""max"",MAX($J$2:$J$2107)})"),"")</f>
        <v/>
      </c>
      <c r="L320" s="14">
        <v>27.6</v>
      </c>
      <c r="M320" s="14" t="str">
        <f>IFERROR(__xludf.DUMMYFUNCTION("SPARKLINE(L320,{""charttype"",""bar"";""color1"",""#FF9900"";""max"",MAX($L$2:$L$2107)})"),"")</f>
        <v/>
      </c>
      <c r="N320" s="14">
        <v>0.2</v>
      </c>
      <c r="O320" s="14" t="str">
        <f>IFERROR(__xludf.DUMMYFUNCTION("SPARKLINE(N320,{""charttype"",""bar"";""color1"",""#0066CC"";""max"",MAX($N$2:$N$2107)})"),"")</f>
        <v/>
      </c>
      <c r="P320" s="58">
        <v>99761.81</v>
      </c>
      <c r="Q320" s="54">
        <v>28.29807</v>
      </c>
      <c r="R320" s="21">
        <f t="shared" si="5"/>
        <v>2823066.683</v>
      </c>
    </row>
    <row r="321">
      <c r="A321" s="53">
        <v>42324.0</v>
      </c>
      <c r="B321" s="67">
        <f t="shared" si="1"/>
        <v>2</v>
      </c>
      <c r="C321" s="14" t="str">
        <f t="shared" si="2"/>
        <v>November</v>
      </c>
      <c r="D321" s="52" t="str">
        <f t="shared" si="3"/>
        <v>2015</v>
      </c>
      <c r="E321" s="58">
        <f t="shared" si="4"/>
        <v>47</v>
      </c>
      <c r="F321" s="14" t="str">
        <f>VLOOKUP(A321,'_Holidays'!A321:B2426,2,FALSE)</f>
        <v>Y</v>
      </c>
      <c r="G321" s="51" t="str">
        <f>VLOOKUP(A321,'_Holidays'!A321:C2426,3,FALSE)</f>
        <v>N</v>
      </c>
      <c r="H321" s="14">
        <v>11.4</v>
      </c>
      <c r="I321" s="14" t="str">
        <f>IFERROR(__xludf.DUMMYFUNCTION("SPARKLINE(H321,{""charttype"",""bar"";""color1"",""#00CCFF"";""max"",MAX($H$2:$H$2107)})"),"")</f>
        <v/>
      </c>
      <c r="J321" s="14">
        <v>26.3</v>
      </c>
      <c r="K321" s="14" t="str">
        <f>IFERROR(__xludf.DUMMYFUNCTION("SPARKLINE(J321,{""charttype"",""bar"";""color1"",""#FF0000"";""max"",MAX($J$2:$J$2107)})"),"")</f>
        <v/>
      </c>
      <c r="L321" s="14">
        <v>29.4</v>
      </c>
      <c r="M321" s="14" t="str">
        <f>IFERROR(__xludf.DUMMYFUNCTION("SPARKLINE(L321,{""charttype"",""bar"";""color1"",""#FF9900"";""max"",MAX($L$2:$L$2107)})"),"")</f>
        <v/>
      </c>
      <c r="N321" s="14">
        <v>0.2</v>
      </c>
      <c r="O321" s="14" t="str">
        <f>IFERROR(__xludf.DUMMYFUNCTION("SPARKLINE(N321,{""charttype"",""bar"";""color1"",""#0066CC"";""max"",MAX($N$2:$N$2107)})"),"")</f>
        <v/>
      </c>
      <c r="P321" s="58">
        <v>124557.2</v>
      </c>
      <c r="Q321" s="54">
        <v>39.12737</v>
      </c>
      <c r="R321" s="21">
        <f t="shared" si="5"/>
        <v>4873595.651</v>
      </c>
    </row>
    <row r="322">
      <c r="A322" s="53">
        <v>42325.0</v>
      </c>
      <c r="B322" s="67">
        <f t="shared" si="1"/>
        <v>3</v>
      </c>
      <c r="C322" s="14" t="str">
        <f t="shared" si="2"/>
        <v>November</v>
      </c>
      <c r="D322" s="52" t="str">
        <f t="shared" si="3"/>
        <v>2015</v>
      </c>
      <c r="E322" s="58">
        <f t="shared" si="4"/>
        <v>47</v>
      </c>
      <c r="F322" s="14" t="str">
        <f>VLOOKUP(A322,'_Holidays'!A322:B2427,2,FALSE)</f>
        <v>Y</v>
      </c>
      <c r="G322" s="51" t="str">
        <f>VLOOKUP(A322,'_Holidays'!A322:C2427,3,FALSE)</f>
        <v>N</v>
      </c>
      <c r="H322" s="14">
        <v>15.7</v>
      </c>
      <c r="I322" s="14" t="str">
        <f>IFERROR(__xludf.DUMMYFUNCTION("SPARKLINE(H322,{""charttype"",""bar"";""color1"",""#00CCFF"";""max"",MAX($H$2:$H$2107)})"),"")</f>
        <v/>
      </c>
      <c r="J322" s="14">
        <v>33.3</v>
      </c>
      <c r="K322" s="14" t="str">
        <f>IFERROR(__xludf.DUMMYFUNCTION("SPARKLINE(J322,{""charttype"",""bar"";""color1"",""#FF0000"";""max"",MAX($J$2:$J$2107)})"),"")</f>
        <v/>
      </c>
      <c r="L322" s="14">
        <v>24.0</v>
      </c>
      <c r="M322" s="14" t="str">
        <f>IFERROR(__xludf.DUMMYFUNCTION("SPARKLINE(L322,{""charttype"",""bar"";""color1"",""#FF9900"";""max"",MAX($L$2:$L$2107)})"),"")</f>
        <v/>
      </c>
      <c r="N322" s="14">
        <v>0.0</v>
      </c>
      <c r="O322" s="14" t="str">
        <f>IFERROR(__xludf.DUMMYFUNCTION("SPARKLINE(N322,{""charttype"",""bar"";""color1"",""#0066CC"";""max"",MAX($N$2:$N$2107)})"),"")</f>
        <v/>
      </c>
      <c r="P322" s="58">
        <v>131442.2</v>
      </c>
      <c r="Q322" s="54">
        <v>36.02455</v>
      </c>
      <c r="R322" s="21">
        <f t="shared" si="5"/>
        <v>4735146.106</v>
      </c>
    </row>
    <row r="323">
      <c r="A323" s="53">
        <v>42326.0</v>
      </c>
      <c r="B323" s="67">
        <f t="shared" si="1"/>
        <v>4</v>
      </c>
      <c r="C323" s="14" t="str">
        <f t="shared" si="2"/>
        <v>November</v>
      </c>
      <c r="D323" s="52" t="str">
        <f t="shared" si="3"/>
        <v>2015</v>
      </c>
      <c r="E323" s="58">
        <f t="shared" si="4"/>
        <v>47</v>
      </c>
      <c r="F323" s="14" t="str">
        <f>VLOOKUP(A323,'_Holidays'!A323:B2428,2,FALSE)</f>
        <v>Y</v>
      </c>
      <c r="G323" s="51" t="str">
        <f>VLOOKUP(A323,'_Holidays'!A323:C2428,3,FALSE)</f>
        <v>N</v>
      </c>
      <c r="H323" s="14">
        <v>14.7</v>
      </c>
      <c r="I323" s="14" t="str">
        <f>IFERROR(__xludf.DUMMYFUNCTION("SPARKLINE(H323,{""charttype"",""bar"";""color1"",""#00CCFF"";""max"",MAX($H$2:$H$2107)})"),"")</f>
        <v/>
      </c>
      <c r="J323" s="14">
        <v>29.5</v>
      </c>
      <c r="K323" s="14" t="str">
        <f>IFERROR(__xludf.DUMMYFUNCTION("SPARKLINE(J323,{""charttype"",""bar"";""color1"",""#FF0000"";""max"",MAX($J$2:$J$2107)})"),"")</f>
        <v/>
      </c>
      <c r="L323" s="14">
        <v>29.2</v>
      </c>
      <c r="M323" s="14" t="str">
        <f>IFERROR(__xludf.DUMMYFUNCTION("SPARKLINE(L323,{""charttype"",""bar"";""color1"",""#FF9900"";""max"",MAX($L$2:$L$2107)})"),"")</f>
        <v/>
      </c>
      <c r="N323" s="14">
        <v>0.0</v>
      </c>
      <c r="O323" s="14" t="str">
        <f>IFERROR(__xludf.DUMMYFUNCTION("SPARKLINE(N323,{""charttype"",""bar"";""color1"",""#0066CC"";""max"",MAX($N$2:$N$2107)})"),"")</f>
        <v/>
      </c>
      <c r="P323" s="58">
        <v>132353.8</v>
      </c>
      <c r="Q323" s="54">
        <v>60.68024</v>
      </c>
      <c r="R323" s="21">
        <f t="shared" si="5"/>
        <v>8031260.349</v>
      </c>
    </row>
    <row r="324">
      <c r="A324" s="53">
        <v>42327.0</v>
      </c>
      <c r="B324" s="67">
        <f t="shared" si="1"/>
        <v>5</v>
      </c>
      <c r="C324" s="14" t="str">
        <f t="shared" si="2"/>
        <v>November</v>
      </c>
      <c r="D324" s="52" t="str">
        <f t="shared" si="3"/>
        <v>2015</v>
      </c>
      <c r="E324" s="58">
        <f t="shared" si="4"/>
        <v>47</v>
      </c>
      <c r="F324" s="14" t="str">
        <f>VLOOKUP(A324,'_Holidays'!A324:B2429,2,FALSE)</f>
        <v>Y</v>
      </c>
      <c r="G324" s="51" t="str">
        <f>VLOOKUP(A324,'_Holidays'!A324:C2429,3,FALSE)</f>
        <v>N</v>
      </c>
      <c r="H324" s="14">
        <v>15.6</v>
      </c>
      <c r="I324" s="14" t="str">
        <f>IFERROR(__xludf.DUMMYFUNCTION("SPARKLINE(H324,{""charttype"",""bar"";""color1"",""#00CCFF"";""max"",MAX($H$2:$H$2107)})"),"")</f>
        <v/>
      </c>
      <c r="J324" s="14">
        <v>31.5</v>
      </c>
      <c r="K324" s="14" t="str">
        <f>IFERROR(__xludf.DUMMYFUNCTION("SPARKLINE(J324,{""charttype"",""bar"";""color1"",""#FF0000"";""max"",MAX($J$2:$J$2107)})"),"")</f>
        <v/>
      </c>
      <c r="L324" s="14">
        <v>20.6</v>
      </c>
      <c r="M324" s="14" t="str">
        <f>IFERROR(__xludf.DUMMYFUNCTION("SPARKLINE(L324,{""charttype"",""bar"";""color1"",""#FF9900"";""max"",MAX($L$2:$L$2107)})"),"")</f>
        <v/>
      </c>
      <c r="N324" s="14">
        <v>0.0</v>
      </c>
      <c r="O324" s="14" t="str">
        <f>IFERROR(__xludf.DUMMYFUNCTION("SPARKLINE(N324,{""charttype"",""bar"";""color1"",""#0066CC"";""max"",MAX($N$2:$N$2107)})"),"")</f>
        <v/>
      </c>
      <c r="P324" s="58">
        <v>138118.7</v>
      </c>
      <c r="Q324" s="54">
        <v>78.29097</v>
      </c>
      <c r="R324" s="21">
        <f t="shared" si="5"/>
        <v>10813447</v>
      </c>
    </row>
    <row r="325">
      <c r="A325" s="53">
        <v>42328.0</v>
      </c>
      <c r="B325" s="67">
        <f t="shared" si="1"/>
        <v>6</v>
      </c>
      <c r="C325" s="14" t="str">
        <f t="shared" si="2"/>
        <v>November</v>
      </c>
      <c r="D325" s="52" t="str">
        <f t="shared" si="3"/>
        <v>2015</v>
      </c>
      <c r="E325" s="58">
        <f t="shared" si="4"/>
        <v>47</v>
      </c>
      <c r="F325" s="14" t="str">
        <f>VLOOKUP(A325,'_Holidays'!A325:B2430,2,FALSE)</f>
        <v>Y</v>
      </c>
      <c r="G325" s="51" t="str">
        <f>VLOOKUP(A325,'_Holidays'!A325:C2430,3,FALSE)</f>
        <v>N</v>
      </c>
      <c r="H325" s="14">
        <v>15.4</v>
      </c>
      <c r="I325" s="14" t="str">
        <f>IFERROR(__xludf.DUMMYFUNCTION("SPARKLINE(H325,{""charttype"",""bar"";""color1"",""#00CCFF"";""max"",MAX($H$2:$H$2107)})"),"")</f>
        <v/>
      </c>
      <c r="J325" s="14">
        <v>19.1</v>
      </c>
      <c r="K325" s="14" t="str">
        <f>IFERROR(__xludf.DUMMYFUNCTION("SPARKLINE(J325,{""charttype"",""bar"";""color1"",""#FF0000"";""max"",MAX($J$2:$J$2107)})"),"")</f>
        <v/>
      </c>
      <c r="L325" s="14">
        <v>6.4</v>
      </c>
      <c r="M325" s="14" t="str">
        <f>IFERROR(__xludf.DUMMYFUNCTION("SPARKLINE(L325,{""charttype"",""bar"";""color1"",""#FF9900"";""max"",MAX($L$2:$L$2107)})"),"")</f>
        <v/>
      </c>
      <c r="N325" s="14">
        <v>0.4</v>
      </c>
      <c r="O325" s="14" t="str">
        <f>IFERROR(__xludf.DUMMYFUNCTION("SPARKLINE(N325,{""charttype"",""bar"";""color1"",""#0066CC"";""max"",MAX($N$2:$N$2107)})"),"")</f>
        <v/>
      </c>
      <c r="P325" s="58">
        <v>123412.7</v>
      </c>
      <c r="Q325" s="54">
        <v>38.0265</v>
      </c>
      <c r="R325" s="21">
        <f t="shared" si="5"/>
        <v>4692953.037</v>
      </c>
    </row>
    <row r="326">
      <c r="A326" s="53">
        <v>42329.0</v>
      </c>
      <c r="B326" s="67">
        <f t="shared" si="1"/>
        <v>7</v>
      </c>
      <c r="C326" s="14" t="str">
        <f t="shared" si="2"/>
        <v>November</v>
      </c>
      <c r="D326" s="52" t="str">
        <f t="shared" si="3"/>
        <v>2015</v>
      </c>
      <c r="E326" s="58">
        <f t="shared" si="4"/>
        <v>47</v>
      </c>
      <c r="F326" s="14" t="str">
        <f>VLOOKUP(A326,'_Holidays'!A326:B2431,2,FALSE)</f>
        <v>Y</v>
      </c>
      <c r="G326" s="51" t="str">
        <f>VLOOKUP(A326,'_Holidays'!A326:C2431,3,FALSE)</f>
        <v>N</v>
      </c>
      <c r="H326" s="14">
        <v>12.2</v>
      </c>
      <c r="I326" s="14" t="str">
        <f>IFERROR(__xludf.DUMMYFUNCTION("SPARKLINE(H326,{""charttype"",""bar"";""color1"",""#00CCFF"";""max"",MAX($H$2:$H$2107)})"),"")</f>
        <v/>
      </c>
      <c r="J326" s="14">
        <v>17.5</v>
      </c>
      <c r="K326" s="14" t="str">
        <f>IFERROR(__xludf.DUMMYFUNCTION("SPARKLINE(J326,{""charttype"",""bar"";""color1"",""#FF0000"";""max"",MAX($J$2:$J$2107)})"),"")</f>
        <v/>
      </c>
      <c r="L326" s="14">
        <v>20.9</v>
      </c>
      <c r="M326" s="14" t="str">
        <f>IFERROR(__xludf.DUMMYFUNCTION("SPARKLINE(L326,{""charttype"",""bar"";""color1"",""#FF9900"";""max"",MAX($L$2:$L$2107)})"),"")</f>
        <v/>
      </c>
      <c r="N326" s="14">
        <v>3.6</v>
      </c>
      <c r="O326" s="14" t="str">
        <f>IFERROR(__xludf.DUMMYFUNCTION("SPARKLINE(N326,{""charttype"",""bar"";""color1"",""#0066CC"";""max"",MAX($N$2:$N$2107)})"),"")</f>
        <v/>
      </c>
      <c r="P326" s="58">
        <v>102647.9</v>
      </c>
      <c r="Q326" s="54">
        <v>27.41362</v>
      </c>
      <c r="R326" s="21">
        <f t="shared" si="5"/>
        <v>2813950.524</v>
      </c>
    </row>
    <row r="327">
      <c r="A327" s="53">
        <v>42330.0</v>
      </c>
      <c r="B327" s="67">
        <f t="shared" si="1"/>
        <v>1</v>
      </c>
      <c r="C327" s="14" t="str">
        <f t="shared" si="2"/>
        <v>November</v>
      </c>
      <c r="D327" s="52" t="str">
        <f t="shared" si="3"/>
        <v>2015</v>
      </c>
      <c r="E327" s="58">
        <f t="shared" si="4"/>
        <v>48</v>
      </c>
      <c r="F327" s="14" t="str">
        <f>VLOOKUP(A327,'_Holidays'!A327:B2432,2,FALSE)</f>
        <v>Y</v>
      </c>
      <c r="G327" s="51" t="str">
        <f>VLOOKUP(A327,'_Holidays'!A327:C2432,3,FALSE)</f>
        <v>N</v>
      </c>
      <c r="H327" s="14">
        <v>13.5</v>
      </c>
      <c r="I327" s="14" t="str">
        <f>IFERROR(__xludf.DUMMYFUNCTION("SPARKLINE(H327,{""charttype"",""bar"";""color1"",""#00CCFF"";""max"",MAX($H$2:$H$2107)})"),"")</f>
        <v/>
      </c>
      <c r="J327" s="14">
        <v>20.0</v>
      </c>
      <c r="K327" s="14" t="str">
        <f>IFERROR(__xludf.DUMMYFUNCTION("SPARKLINE(J327,{""charttype"",""bar"";""color1"",""#FF0000"";""max"",MAX($J$2:$J$2107)})"),"")</f>
        <v/>
      </c>
      <c r="L327" s="14">
        <v>27.3</v>
      </c>
      <c r="M327" s="14" t="str">
        <f>IFERROR(__xludf.DUMMYFUNCTION("SPARKLINE(L327,{""charttype"",""bar"";""color1"",""#FF9900"";""max"",MAX($L$2:$L$2107)})"),"")</f>
        <v/>
      </c>
      <c r="N327" s="14">
        <v>0.0</v>
      </c>
      <c r="O327" s="14" t="str">
        <f>IFERROR(__xludf.DUMMYFUNCTION("SPARKLINE(N327,{""charttype"",""bar"";""color1"",""#0066CC"";""max"",MAX($N$2:$N$2107)})"),"")</f>
        <v/>
      </c>
      <c r="P327" s="58">
        <v>98621.62</v>
      </c>
      <c r="Q327" s="54">
        <v>32.3459</v>
      </c>
      <c r="R327" s="21">
        <f t="shared" si="5"/>
        <v>3190005.058</v>
      </c>
    </row>
    <row r="328">
      <c r="A328" s="53">
        <v>42331.0</v>
      </c>
      <c r="B328" s="67">
        <f t="shared" si="1"/>
        <v>2</v>
      </c>
      <c r="C328" s="14" t="str">
        <f t="shared" si="2"/>
        <v>November</v>
      </c>
      <c r="D328" s="52" t="str">
        <f t="shared" si="3"/>
        <v>2015</v>
      </c>
      <c r="E328" s="58">
        <f t="shared" si="4"/>
        <v>48</v>
      </c>
      <c r="F328" s="14" t="str">
        <f>VLOOKUP(A328,'_Holidays'!A328:B2433,2,FALSE)</f>
        <v>Y</v>
      </c>
      <c r="G328" s="51" t="str">
        <f>VLOOKUP(A328,'_Holidays'!A328:C2433,3,FALSE)</f>
        <v>N</v>
      </c>
      <c r="H328" s="14">
        <v>13.8</v>
      </c>
      <c r="I328" s="14" t="str">
        <f>IFERROR(__xludf.DUMMYFUNCTION("SPARKLINE(H328,{""charttype"",""bar"";""color1"",""#00CCFF"";""max"",MAX($H$2:$H$2107)})"),"")</f>
        <v/>
      </c>
      <c r="J328" s="14">
        <v>20.7</v>
      </c>
      <c r="K328" s="14" t="str">
        <f>IFERROR(__xludf.DUMMYFUNCTION("SPARKLINE(J328,{""charttype"",""bar"";""color1"",""#FF0000"";""max"",MAX($J$2:$J$2107)})"),"")</f>
        <v/>
      </c>
      <c r="L328" s="14">
        <v>27.3</v>
      </c>
      <c r="M328" s="14" t="str">
        <f>IFERROR(__xludf.DUMMYFUNCTION("SPARKLINE(L328,{""charttype"",""bar"";""color1"",""#FF9900"";""max"",MAX($L$2:$L$2107)})"),"")</f>
        <v/>
      </c>
      <c r="N328" s="14">
        <v>0.0</v>
      </c>
      <c r="O328" s="14" t="str">
        <f>IFERROR(__xludf.DUMMYFUNCTION("SPARKLINE(N328,{""charttype"",""bar"";""color1"",""#0066CC"";""max"",MAX($N$2:$N$2107)})"),"")</f>
        <v/>
      </c>
      <c r="P328" s="58">
        <v>114406.8</v>
      </c>
      <c r="Q328" s="54">
        <v>41.36877</v>
      </c>
      <c r="R328" s="21">
        <f t="shared" si="5"/>
        <v>4732868.596</v>
      </c>
    </row>
    <row r="329">
      <c r="A329" s="53">
        <v>42332.0</v>
      </c>
      <c r="B329" s="67">
        <f t="shared" si="1"/>
        <v>3</v>
      </c>
      <c r="C329" s="14" t="str">
        <f t="shared" si="2"/>
        <v>November</v>
      </c>
      <c r="D329" s="52" t="str">
        <f t="shared" si="3"/>
        <v>2015</v>
      </c>
      <c r="E329" s="58">
        <f t="shared" si="4"/>
        <v>48</v>
      </c>
      <c r="F329" s="14" t="str">
        <f>VLOOKUP(A329,'_Holidays'!A329:B2434,2,FALSE)</f>
        <v>Y</v>
      </c>
      <c r="G329" s="51" t="str">
        <f>VLOOKUP(A329,'_Holidays'!A329:C2434,3,FALSE)</f>
        <v>N</v>
      </c>
      <c r="H329" s="14">
        <v>13.6</v>
      </c>
      <c r="I329" s="14" t="str">
        <f>IFERROR(__xludf.DUMMYFUNCTION("SPARKLINE(H329,{""charttype"",""bar"";""color1"",""#00CCFF"";""max"",MAX($H$2:$H$2107)})"),"")</f>
        <v/>
      </c>
      <c r="J329" s="14">
        <v>24.5</v>
      </c>
      <c r="K329" s="14" t="str">
        <f>IFERROR(__xludf.DUMMYFUNCTION("SPARKLINE(J329,{""charttype"",""bar"";""color1"",""#FF0000"";""max"",MAX($J$2:$J$2107)})"),"")</f>
        <v/>
      </c>
      <c r="L329" s="14">
        <v>30.0</v>
      </c>
      <c r="M329" s="14" t="str">
        <f>IFERROR(__xludf.DUMMYFUNCTION("SPARKLINE(L329,{""charttype"",""bar"";""color1"",""#FF9900"";""max"",MAX($L$2:$L$2107)})"),"")</f>
        <v/>
      </c>
      <c r="N329" s="14">
        <v>0.0</v>
      </c>
      <c r="O329" s="14" t="str">
        <f>IFERROR(__xludf.DUMMYFUNCTION("SPARKLINE(N329,{""charttype"",""bar"";""color1"",""#0066CC"";""max"",MAX($N$2:$N$2107)})"),"")</f>
        <v/>
      </c>
      <c r="P329" s="58">
        <v>118894.3</v>
      </c>
      <c r="Q329" s="54">
        <v>48.52153</v>
      </c>
      <c r="R329" s="21">
        <f t="shared" si="5"/>
        <v>5768933.344</v>
      </c>
    </row>
    <row r="330">
      <c r="A330" s="53">
        <v>42333.0</v>
      </c>
      <c r="B330" s="67">
        <f t="shared" si="1"/>
        <v>4</v>
      </c>
      <c r="C330" s="14" t="str">
        <f t="shared" si="2"/>
        <v>November</v>
      </c>
      <c r="D330" s="52" t="str">
        <f t="shared" si="3"/>
        <v>2015</v>
      </c>
      <c r="E330" s="58">
        <f t="shared" si="4"/>
        <v>48</v>
      </c>
      <c r="F330" s="14" t="str">
        <f>VLOOKUP(A330,'_Holidays'!A330:B2435,2,FALSE)</f>
        <v>Y</v>
      </c>
      <c r="G330" s="51" t="str">
        <f>VLOOKUP(A330,'_Holidays'!A330:C2435,3,FALSE)</f>
        <v>N</v>
      </c>
      <c r="H330" s="14">
        <v>13.5</v>
      </c>
      <c r="I330" s="14" t="str">
        <f>IFERROR(__xludf.DUMMYFUNCTION("SPARKLINE(H330,{""charttype"",""bar"";""color1"",""#00CCFF"";""max"",MAX($H$2:$H$2107)})"),"")</f>
        <v/>
      </c>
      <c r="J330" s="14">
        <v>33.3</v>
      </c>
      <c r="K330" s="14" t="str">
        <f>IFERROR(__xludf.DUMMYFUNCTION("SPARKLINE(J330,{""charttype"",""bar"";""color1"",""#FF0000"";""max"",MAX($J$2:$J$2107)})"),"")</f>
        <v/>
      </c>
      <c r="L330" s="14">
        <v>9.3</v>
      </c>
      <c r="M330" s="14" t="str">
        <f>IFERROR(__xludf.DUMMYFUNCTION("SPARKLINE(L330,{""charttype"",""bar"";""color1"",""#FF9900"";""max"",MAX($L$2:$L$2107)})"),"")</f>
        <v/>
      </c>
      <c r="N330" s="14">
        <v>0.0</v>
      </c>
      <c r="O330" s="14" t="str">
        <f>IFERROR(__xludf.DUMMYFUNCTION("SPARKLINE(N330,{""charttype"",""bar"";""color1"",""#0066CC"";""max"",MAX($N$2:$N$2107)})"),"")</f>
        <v/>
      </c>
      <c r="P330" s="58">
        <v>124728.9</v>
      </c>
      <c r="Q330" s="54">
        <v>60.69203</v>
      </c>
      <c r="R330" s="21">
        <f t="shared" si="5"/>
        <v>7570050.141</v>
      </c>
    </row>
    <row r="331">
      <c r="A331" s="53">
        <v>42334.0</v>
      </c>
      <c r="B331" s="67">
        <f t="shared" si="1"/>
        <v>5</v>
      </c>
      <c r="C331" s="14" t="str">
        <f t="shared" si="2"/>
        <v>November</v>
      </c>
      <c r="D331" s="52" t="str">
        <f t="shared" si="3"/>
        <v>2015</v>
      </c>
      <c r="E331" s="58">
        <f t="shared" si="4"/>
        <v>48</v>
      </c>
      <c r="F331" s="14" t="str">
        <f>VLOOKUP(A331,'_Holidays'!A331:B2436,2,FALSE)</f>
        <v>Y</v>
      </c>
      <c r="G331" s="51" t="str">
        <f>VLOOKUP(A331,'_Holidays'!A331:C2436,3,FALSE)</f>
        <v>N</v>
      </c>
      <c r="H331" s="14">
        <v>10.8</v>
      </c>
      <c r="I331" s="14" t="str">
        <f>IFERROR(__xludf.DUMMYFUNCTION("SPARKLINE(H331,{""charttype"",""bar"";""color1"",""#00CCFF"";""max"",MAX($H$2:$H$2107)})"),"")</f>
        <v/>
      </c>
      <c r="J331" s="14">
        <v>17.4</v>
      </c>
      <c r="K331" s="14" t="str">
        <f>IFERROR(__xludf.DUMMYFUNCTION("SPARKLINE(J331,{""charttype"",""bar"";""color1"",""#FF0000"";""max"",MAX($J$2:$J$2107)})"),"")</f>
        <v/>
      </c>
      <c r="L331" s="14">
        <v>23.3</v>
      </c>
      <c r="M331" s="14" t="str">
        <f>IFERROR(__xludf.DUMMYFUNCTION("SPARKLINE(L331,{""charttype"",""bar"";""color1"",""#FF9900"";""max"",MAX($L$2:$L$2107)})"),"")</f>
        <v/>
      </c>
      <c r="N331" s="14">
        <v>0.0</v>
      </c>
      <c r="O331" s="14" t="str">
        <f>IFERROR(__xludf.DUMMYFUNCTION("SPARKLINE(N331,{""charttype"",""bar"";""color1"",""#0066CC"";""max"",MAX($N$2:$N$2107)})"),"")</f>
        <v/>
      </c>
      <c r="P331" s="58">
        <v>112907.1</v>
      </c>
      <c r="Q331" s="54">
        <v>30.49417</v>
      </c>
      <c r="R331" s="21">
        <f t="shared" si="5"/>
        <v>3443008.302</v>
      </c>
    </row>
    <row r="332">
      <c r="A332" s="53">
        <v>42335.0</v>
      </c>
      <c r="B332" s="67">
        <f t="shared" si="1"/>
        <v>6</v>
      </c>
      <c r="C332" s="14" t="str">
        <f t="shared" si="2"/>
        <v>November</v>
      </c>
      <c r="D332" s="52" t="str">
        <f t="shared" si="3"/>
        <v>2015</v>
      </c>
      <c r="E332" s="58">
        <f t="shared" si="4"/>
        <v>48</v>
      </c>
      <c r="F332" s="14" t="str">
        <f>VLOOKUP(A332,'_Holidays'!A332:B2437,2,FALSE)</f>
        <v>Y</v>
      </c>
      <c r="G332" s="51" t="str">
        <f>VLOOKUP(A332,'_Holidays'!A332:C2437,3,FALSE)</f>
        <v>N</v>
      </c>
      <c r="H332" s="14">
        <v>9.0</v>
      </c>
      <c r="I332" s="14" t="str">
        <f>IFERROR(__xludf.DUMMYFUNCTION("SPARKLINE(H332,{""charttype"",""bar"";""color1"",""#00CCFF"";""max"",MAX($H$2:$H$2107)})"),"")</f>
        <v/>
      </c>
      <c r="J332" s="14">
        <v>18.2</v>
      </c>
      <c r="K332" s="14" t="str">
        <f>IFERROR(__xludf.DUMMYFUNCTION("SPARKLINE(J332,{""charttype"",""bar"";""color1"",""#FF0000"";""max"",MAX($J$2:$J$2107)})"),"")</f>
        <v/>
      </c>
      <c r="L332" s="14">
        <v>16.8</v>
      </c>
      <c r="M332" s="14" t="str">
        <f>IFERROR(__xludf.DUMMYFUNCTION("SPARKLINE(L332,{""charttype"",""bar"";""color1"",""#FF9900"";""max"",MAX($L$2:$L$2107)})"),"")</f>
        <v/>
      </c>
      <c r="N332" s="14">
        <v>0.4</v>
      </c>
      <c r="O332" s="14" t="str">
        <f>IFERROR(__xludf.DUMMYFUNCTION("SPARKLINE(N332,{""charttype"",""bar"";""color1"",""#0066CC"";""max"",MAX($N$2:$N$2107)})"),"")</f>
        <v/>
      </c>
      <c r="P332" s="58">
        <v>117492.8</v>
      </c>
      <c r="Q332" s="54">
        <v>40.36655</v>
      </c>
      <c r="R332" s="21">
        <f t="shared" si="5"/>
        <v>4742778.986</v>
      </c>
    </row>
    <row r="333">
      <c r="A333" s="53">
        <v>42336.0</v>
      </c>
      <c r="B333" s="67">
        <f t="shared" si="1"/>
        <v>7</v>
      </c>
      <c r="C333" s="14" t="str">
        <f t="shared" si="2"/>
        <v>November</v>
      </c>
      <c r="D333" s="52" t="str">
        <f t="shared" si="3"/>
        <v>2015</v>
      </c>
      <c r="E333" s="58">
        <f t="shared" si="4"/>
        <v>48</v>
      </c>
      <c r="F333" s="14" t="str">
        <f>VLOOKUP(A333,'_Holidays'!A333:B2438,2,FALSE)</f>
        <v>Y</v>
      </c>
      <c r="G333" s="51" t="str">
        <f>VLOOKUP(A333,'_Holidays'!A333:C2438,3,FALSE)</f>
        <v>N</v>
      </c>
      <c r="H333" s="14">
        <v>12.0</v>
      </c>
      <c r="I333" s="14" t="str">
        <f>IFERROR(__xludf.DUMMYFUNCTION("SPARKLINE(H333,{""charttype"",""bar"";""color1"",""#00CCFF"";""max"",MAX($H$2:$H$2107)})"),"")</f>
        <v/>
      </c>
      <c r="J333" s="14">
        <v>20.1</v>
      </c>
      <c r="K333" s="14" t="str">
        <f>IFERROR(__xludf.DUMMYFUNCTION("SPARKLINE(J333,{""charttype"",""bar"";""color1"",""#FF0000"";""max"",MAX($J$2:$J$2107)})"),"")</f>
        <v/>
      </c>
      <c r="L333" s="14">
        <v>27.1</v>
      </c>
      <c r="M333" s="14" t="str">
        <f>IFERROR(__xludf.DUMMYFUNCTION("SPARKLINE(L333,{""charttype"",""bar"";""color1"",""#FF9900"";""max"",MAX($L$2:$L$2107)})"),"")</f>
        <v/>
      </c>
      <c r="N333" s="14">
        <v>0.0</v>
      </c>
      <c r="O333" s="14" t="str">
        <f>IFERROR(__xludf.DUMMYFUNCTION("SPARKLINE(N333,{""charttype"",""bar"";""color1"",""#0066CC"";""max"",MAX($N$2:$N$2107)})"),"")</f>
        <v/>
      </c>
      <c r="P333" s="58">
        <v>105011.2</v>
      </c>
      <c r="Q333" s="54">
        <v>43.32666</v>
      </c>
      <c r="R333" s="21">
        <f t="shared" si="5"/>
        <v>4549784.559</v>
      </c>
    </row>
    <row r="334">
      <c r="A334" s="53">
        <v>42337.0</v>
      </c>
      <c r="B334" s="67">
        <f t="shared" si="1"/>
        <v>1</v>
      </c>
      <c r="C334" s="14" t="str">
        <f t="shared" si="2"/>
        <v>November</v>
      </c>
      <c r="D334" s="52" t="str">
        <f t="shared" si="3"/>
        <v>2015</v>
      </c>
      <c r="E334" s="58">
        <f t="shared" si="4"/>
        <v>49</v>
      </c>
      <c r="F334" s="14" t="str">
        <f>VLOOKUP(A334,'_Holidays'!A334:B2439,2,FALSE)</f>
        <v>Y</v>
      </c>
      <c r="G334" s="51" t="str">
        <f>VLOOKUP(A334,'_Holidays'!A334:C2439,3,FALSE)</f>
        <v>N</v>
      </c>
      <c r="H334" s="14">
        <v>12.6</v>
      </c>
      <c r="I334" s="14" t="str">
        <f>IFERROR(__xludf.DUMMYFUNCTION("SPARKLINE(H334,{""charttype"",""bar"";""color1"",""#00CCFF"";""max"",MAX($H$2:$H$2107)})"),"")</f>
        <v/>
      </c>
      <c r="J334" s="14">
        <v>20.3</v>
      </c>
      <c r="K334" s="14" t="str">
        <f>IFERROR(__xludf.DUMMYFUNCTION("SPARKLINE(J334,{""charttype"",""bar"";""color1"",""#FF0000"";""max"",MAX($J$2:$J$2107)})"),"")</f>
        <v/>
      </c>
      <c r="L334" s="14">
        <v>23.4</v>
      </c>
      <c r="M334" s="14" t="str">
        <f>IFERROR(__xludf.DUMMYFUNCTION("SPARKLINE(L334,{""charttype"",""bar"";""color1"",""#FF9900"";""max"",MAX($L$2:$L$2107)})"),"")</f>
        <v/>
      </c>
      <c r="N334" s="14">
        <v>0.0</v>
      </c>
      <c r="O334" s="14" t="str">
        <f>IFERROR(__xludf.DUMMYFUNCTION("SPARKLINE(N334,{""charttype"",""bar"";""color1"",""#0066CC"";""max"",MAX($N$2:$N$2107)})"),"")</f>
        <v/>
      </c>
      <c r="P334" s="58">
        <v>102162.5</v>
      </c>
      <c r="Q334" s="54">
        <v>39.12126</v>
      </c>
      <c r="R334" s="21">
        <f t="shared" si="5"/>
        <v>3996725.725</v>
      </c>
    </row>
    <row r="335">
      <c r="A335" s="53">
        <v>42338.0</v>
      </c>
      <c r="B335" s="67">
        <f t="shared" si="1"/>
        <v>2</v>
      </c>
      <c r="C335" s="14" t="str">
        <f t="shared" si="2"/>
        <v>November</v>
      </c>
      <c r="D335" s="52" t="str">
        <f t="shared" si="3"/>
        <v>2015</v>
      </c>
      <c r="E335" s="58">
        <f t="shared" si="4"/>
        <v>49</v>
      </c>
      <c r="F335" s="14" t="str">
        <f>VLOOKUP(A335,'_Holidays'!A335:B2440,2,FALSE)</f>
        <v>Y</v>
      </c>
      <c r="G335" s="51" t="str">
        <f>VLOOKUP(A335,'_Holidays'!A335:C2440,3,FALSE)</f>
        <v>N</v>
      </c>
      <c r="H335" s="14">
        <v>10.0</v>
      </c>
      <c r="I335" s="14" t="str">
        <f>IFERROR(__xludf.DUMMYFUNCTION("SPARKLINE(H335,{""charttype"",""bar"";""color1"",""#00CCFF"";""max"",MAX($H$2:$H$2107)})"),"")</f>
        <v/>
      </c>
      <c r="J335" s="14">
        <v>32.2</v>
      </c>
      <c r="K335" s="14" t="str">
        <f>IFERROR(__xludf.DUMMYFUNCTION("SPARKLINE(J335,{""charttype"",""bar"";""color1"",""#FF0000"";""max"",MAX($J$2:$J$2107)})"),"")</f>
        <v/>
      </c>
      <c r="L335" s="14">
        <v>26.6</v>
      </c>
      <c r="M335" s="14" t="str">
        <f>IFERROR(__xludf.DUMMYFUNCTION("SPARKLINE(L335,{""charttype"",""bar"";""color1"",""#FF9900"";""max"",MAX($L$2:$L$2107)})"),"")</f>
        <v/>
      </c>
      <c r="N335" s="14">
        <v>0.0</v>
      </c>
      <c r="O335" s="14" t="str">
        <f>IFERROR(__xludf.DUMMYFUNCTION("SPARKLINE(N335,{""charttype"",""bar"";""color1"",""#0066CC"";""max"",MAX($N$2:$N$2107)})"),"")</f>
        <v/>
      </c>
      <c r="P335" s="58">
        <v>122452.4</v>
      </c>
      <c r="Q335" s="54">
        <v>45.57726</v>
      </c>
      <c r="R335" s="21">
        <f t="shared" si="5"/>
        <v>5581044.872</v>
      </c>
    </row>
    <row r="336">
      <c r="A336" s="53">
        <v>42339.0</v>
      </c>
      <c r="B336" s="67">
        <f t="shared" si="1"/>
        <v>3</v>
      </c>
      <c r="C336" s="14" t="str">
        <f t="shared" si="2"/>
        <v>December</v>
      </c>
      <c r="D336" s="52" t="str">
        <f t="shared" si="3"/>
        <v>2015</v>
      </c>
      <c r="E336" s="58">
        <f t="shared" si="4"/>
        <v>49</v>
      </c>
      <c r="F336" s="14" t="str">
        <f>VLOOKUP(A336,'_Holidays'!A336:B2441,2,FALSE)</f>
        <v>Y</v>
      </c>
      <c r="G336" s="51" t="str">
        <f>VLOOKUP(A336,'_Holidays'!A336:C2441,3,FALSE)</f>
        <v>N</v>
      </c>
      <c r="H336" s="14">
        <v>14.5</v>
      </c>
      <c r="I336" s="14" t="str">
        <f>IFERROR(__xludf.DUMMYFUNCTION("SPARKLINE(H336,{""charttype"",""bar"";""color1"",""#00CCFF"";""max"",MAX($H$2:$H$2107)})"),"")</f>
        <v/>
      </c>
      <c r="J336" s="14">
        <v>24.6</v>
      </c>
      <c r="K336" s="14" t="str">
        <f>IFERROR(__xludf.DUMMYFUNCTION("SPARKLINE(J336,{""charttype"",""bar"";""color1"",""#FF0000"";""max"",MAX($J$2:$J$2107)})"),"")</f>
        <v/>
      </c>
      <c r="L336" s="14">
        <v>24.4</v>
      </c>
      <c r="M336" s="14" t="str">
        <f>IFERROR(__xludf.DUMMYFUNCTION("SPARKLINE(L336,{""charttype"",""bar"";""color1"",""#FF9900"";""max"",MAX($L$2:$L$2107)})"),"")</f>
        <v/>
      </c>
      <c r="N336" s="14">
        <v>1.8</v>
      </c>
      <c r="O336" s="14" t="str">
        <f>IFERROR(__xludf.DUMMYFUNCTION("SPARKLINE(N336,{""charttype"",""bar"";""color1"",""#0066CC"";""max"",MAX($N$2:$N$2107)})"),"")</f>
        <v/>
      </c>
      <c r="P336" s="58">
        <v>117115.6</v>
      </c>
      <c r="Q336" s="54">
        <v>37.92096</v>
      </c>
      <c r="R336" s="21">
        <f t="shared" si="5"/>
        <v>4441135.983</v>
      </c>
    </row>
    <row r="337">
      <c r="A337" s="53">
        <v>42340.0</v>
      </c>
      <c r="B337" s="67">
        <f t="shared" si="1"/>
        <v>4</v>
      </c>
      <c r="C337" s="14" t="str">
        <f t="shared" si="2"/>
        <v>December</v>
      </c>
      <c r="D337" s="52" t="str">
        <f t="shared" si="3"/>
        <v>2015</v>
      </c>
      <c r="E337" s="58">
        <f t="shared" si="4"/>
        <v>49</v>
      </c>
      <c r="F337" s="14" t="str">
        <f>VLOOKUP(A337,'_Holidays'!A337:B2442,2,FALSE)</f>
        <v>Y</v>
      </c>
      <c r="G337" s="51" t="str">
        <f>VLOOKUP(A337,'_Holidays'!A337:C2442,3,FALSE)</f>
        <v>N</v>
      </c>
      <c r="H337" s="14">
        <v>9.2</v>
      </c>
      <c r="I337" s="14" t="str">
        <f>IFERROR(__xludf.DUMMYFUNCTION("SPARKLINE(H337,{""charttype"",""bar"";""color1"",""#00CCFF"";""max"",MAX($H$2:$H$2107)})"),"")</f>
        <v/>
      </c>
      <c r="J337" s="14">
        <v>17.5</v>
      </c>
      <c r="K337" s="14" t="str">
        <f>IFERROR(__xludf.DUMMYFUNCTION("SPARKLINE(J337,{""charttype"",""bar"";""color1"",""#FF0000"";""max"",MAX($J$2:$J$2107)})"),"")</f>
        <v/>
      </c>
      <c r="L337" s="14">
        <v>32.4</v>
      </c>
      <c r="M337" s="14" t="str">
        <f>IFERROR(__xludf.DUMMYFUNCTION("SPARKLINE(L337,{""charttype"",""bar"";""color1"",""#FF9900"";""max"",MAX($L$2:$L$2107)})"),"")</f>
        <v/>
      </c>
      <c r="N337" s="14">
        <v>0.0</v>
      </c>
      <c r="O337" s="14" t="str">
        <f>IFERROR(__xludf.DUMMYFUNCTION("SPARKLINE(N337,{""charttype"",""bar"";""color1"",""#0066CC"";""max"",MAX($N$2:$N$2107)})"),"")</f>
        <v/>
      </c>
      <c r="P337" s="58">
        <v>115230.1</v>
      </c>
      <c r="Q337" s="54">
        <v>37.47082</v>
      </c>
      <c r="R337" s="21">
        <f t="shared" si="5"/>
        <v>4317766.336</v>
      </c>
    </row>
    <row r="338">
      <c r="A338" s="53">
        <v>42341.0</v>
      </c>
      <c r="B338" s="67">
        <f t="shared" si="1"/>
        <v>5</v>
      </c>
      <c r="C338" s="14" t="str">
        <f t="shared" si="2"/>
        <v>December</v>
      </c>
      <c r="D338" s="52" t="str">
        <f t="shared" si="3"/>
        <v>2015</v>
      </c>
      <c r="E338" s="58">
        <f t="shared" si="4"/>
        <v>49</v>
      </c>
      <c r="F338" s="14" t="str">
        <f>VLOOKUP(A338,'_Holidays'!A338:B2443,2,FALSE)</f>
        <v>Y</v>
      </c>
      <c r="G338" s="51" t="str">
        <f>VLOOKUP(A338,'_Holidays'!A338:C2443,3,FALSE)</f>
        <v>N</v>
      </c>
      <c r="H338" s="14">
        <v>12.2</v>
      </c>
      <c r="I338" s="14" t="str">
        <f>IFERROR(__xludf.DUMMYFUNCTION("SPARKLINE(H338,{""charttype"",""bar"";""color1"",""#00CCFF"";""max"",MAX($H$2:$H$2107)})"),"")</f>
        <v/>
      </c>
      <c r="J338" s="14">
        <v>21.3</v>
      </c>
      <c r="K338" s="14" t="str">
        <f>IFERROR(__xludf.DUMMYFUNCTION("SPARKLINE(J338,{""charttype"",""bar"";""color1"",""#FF0000"";""max"",MAX($J$2:$J$2107)})"),"")</f>
        <v/>
      </c>
      <c r="L338" s="14">
        <v>30.1</v>
      </c>
      <c r="M338" s="14" t="str">
        <f>IFERROR(__xludf.DUMMYFUNCTION("SPARKLINE(L338,{""charttype"",""bar"";""color1"",""#FF9900"";""max"",MAX($L$2:$L$2107)})"),"")</f>
        <v/>
      </c>
      <c r="N338" s="14">
        <v>0.0</v>
      </c>
      <c r="O338" s="14" t="str">
        <f>IFERROR(__xludf.DUMMYFUNCTION("SPARKLINE(N338,{""charttype"",""bar"";""color1"",""#0066CC"";""max"",MAX($N$2:$N$2107)})"),"")</f>
        <v/>
      </c>
      <c r="P338" s="58">
        <v>121699.4</v>
      </c>
      <c r="Q338" s="54">
        <v>43.34422</v>
      </c>
      <c r="R338" s="21">
        <f t="shared" si="5"/>
        <v>5274965.567</v>
      </c>
    </row>
    <row r="339">
      <c r="A339" s="53">
        <v>42342.0</v>
      </c>
      <c r="B339" s="67">
        <f t="shared" si="1"/>
        <v>6</v>
      </c>
      <c r="C339" s="14" t="str">
        <f t="shared" si="2"/>
        <v>December</v>
      </c>
      <c r="D339" s="52" t="str">
        <f t="shared" si="3"/>
        <v>2015</v>
      </c>
      <c r="E339" s="58">
        <f t="shared" si="4"/>
        <v>49</v>
      </c>
      <c r="F339" s="14" t="str">
        <f>VLOOKUP(A339,'_Holidays'!A339:B2444,2,FALSE)</f>
        <v>Y</v>
      </c>
      <c r="G339" s="51" t="str">
        <f>VLOOKUP(A339,'_Holidays'!A339:C2444,3,FALSE)</f>
        <v>N</v>
      </c>
      <c r="H339" s="14">
        <v>11.3</v>
      </c>
      <c r="I339" s="14" t="str">
        <f>IFERROR(__xludf.DUMMYFUNCTION("SPARKLINE(H339,{""charttype"",""bar"";""color1"",""#00CCFF"";""max"",MAX($H$2:$H$2107)})"),"")</f>
        <v/>
      </c>
      <c r="J339" s="14">
        <v>30.8</v>
      </c>
      <c r="K339" s="14" t="str">
        <f>IFERROR(__xludf.DUMMYFUNCTION("SPARKLINE(J339,{""charttype"",""bar"";""color1"",""#FF0000"";""max"",MAX($J$2:$J$2107)})"),"")</f>
        <v/>
      </c>
      <c r="L339" s="14">
        <v>32.2</v>
      </c>
      <c r="M339" s="14" t="str">
        <f>IFERROR(__xludf.DUMMYFUNCTION("SPARKLINE(L339,{""charttype"",""bar"";""color1"",""#FF9900"";""max"",MAX($L$2:$L$2107)})"),"")</f>
        <v/>
      </c>
      <c r="N339" s="14">
        <v>0.0</v>
      </c>
      <c r="O339" s="14" t="str">
        <f>IFERROR(__xludf.DUMMYFUNCTION("SPARKLINE(N339,{""charttype"",""bar"";""color1"",""#0066CC"";""max"",MAX($N$2:$N$2107)})"),"")</f>
        <v/>
      </c>
      <c r="P339" s="58">
        <v>129148.5</v>
      </c>
      <c r="Q339" s="54">
        <v>66.53389</v>
      </c>
      <c r="R339" s="21">
        <f t="shared" si="5"/>
        <v>8592752.093</v>
      </c>
    </row>
    <row r="340">
      <c r="A340" s="53">
        <v>42343.0</v>
      </c>
      <c r="B340" s="67">
        <f t="shared" si="1"/>
        <v>7</v>
      </c>
      <c r="C340" s="14" t="str">
        <f t="shared" si="2"/>
        <v>December</v>
      </c>
      <c r="D340" s="52" t="str">
        <f t="shared" si="3"/>
        <v>2015</v>
      </c>
      <c r="E340" s="58">
        <f t="shared" si="4"/>
        <v>49</v>
      </c>
      <c r="F340" s="14" t="str">
        <f>VLOOKUP(A340,'_Holidays'!A340:B2445,2,FALSE)</f>
        <v>Y</v>
      </c>
      <c r="G340" s="51" t="str">
        <f>VLOOKUP(A340,'_Holidays'!A340:C2445,3,FALSE)</f>
        <v>N</v>
      </c>
      <c r="H340" s="14">
        <v>15.5</v>
      </c>
      <c r="I340" s="14" t="str">
        <f>IFERROR(__xludf.DUMMYFUNCTION("SPARKLINE(H340,{""charttype"",""bar"";""color1"",""#00CCFF"";""max"",MAX($H$2:$H$2107)})"),"")</f>
        <v/>
      </c>
      <c r="J340" s="14">
        <v>25.3</v>
      </c>
      <c r="K340" s="14" t="str">
        <f>IFERROR(__xludf.DUMMYFUNCTION("SPARKLINE(J340,{""charttype"",""bar"";""color1"",""#FF0000"";""max"",MAX($J$2:$J$2107)})"),"")</f>
        <v/>
      </c>
      <c r="L340" s="14">
        <v>27.9</v>
      </c>
      <c r="M340" s="14" t="str">
        <f>IFERROR(__xludf.DUMMYFUNCTION("SPARKLINE(L340,{""charttype"",""bar"";""color1"",""#FF9900"";""max"",MAX($L$2:$L$2107)})"),"")</f>
        <v/>
      </c>
      <c r="N340" s="14">
        <v>0.0</v>
      </c>
      <c r="O340" s="14" t="str">
        <f>IFERROR(__xludf.DUMMYFUNCTION("SPARKLINE(N340,{""charttype"",""bar"";""color1"",""#0066CC"";""max"",MAX($N$2:$N$2107)})"),"")</f>
        <v/>
      </c>
      <c r="P340" s="58">
        <v>115606.0</v>
      </c>
      <c r="Q340" s="54">
        <v>36.90687</v>
      </c>
      <c r="R340" s="21">
        <f t="shared" si="5"/>
        <v>4266655.613</v>
      </c>
    </row>
    <row r="341">
      <c r="A341" s="53">
        <v>42344.0</v>
      </c>
      <c r="B341" s="67">
        <f t="shared" si="1"/>
        <v>1</v>
      </c>
      <c r="C341" s="14" t="str">
        <f t="shared" si="2"/>
        <v>December</v>
      </c>
      <c r="D341" s="52" t="str">
        <f t="shared" si="3"/>
        <v>2015</v>
      </c>
      <c r="E341" s="58">
        <f t="shared" si="4"/>
        <v>50</v>
      </c>
      <c r="F341" s="14" t="str">
        <f>VLOOKUP(A341,'_Holidays'!A341:B2446,2,FALSE)</f>
        <v>Y</v>
      </c>
      <c r="G341" s="51" t="str">
        <f>VLOOKUP(A341,'_Holidays'!A341:C2446,3,FALSE)</f>
        <v>N</v>
      </c>
      <c r="H341" s="14">
        <v>15.3</v>
      </c>
      <c r="I341" s="14" t="str">
        <f>IFERROR(__xludf.DUMMYFUNCTION("SPARKLINE(H341,{""charttype"",""bar"";""color1"",""#00CCFF"";""max"",MAX($H$2:$H$2107)})"),"")</f>
        <v/>
      </c>
      <c r="J341" s="14">
        <v>29.8</v>
      </c>
      <c r="K341" s="14" t="str">
        <f>IFERROR(__xludf.DUMMYFUNCTION("SPARKLINE(J341,{""charttype"",""bar"";""color1"",""#FF0000"";""max"",MAX($J$2:$J$2107)})"),"")</f>
        <v/>
      </c>
      <c r="L341" s="14">
        <v>13.5</v>
      </c>
      <c r="M341" s="14" t="str">
        <f>IFERROR(__xludf.DUMMYFUNCTION("SPARKLINE(L341,{""charttype"",""bar"";""color1"",""#FF9900"";""max"",MAX($L$2:$L$2107)})"),"")</f>
        <v/>
      </c>
      <c r="N341" s="14">
        <v>0.0</v>
      </c>
      <c r="O341" s="14" t="str">
        <f>IFERROR(__xludf.DUMMYFUNCTION("SPARKLINE(N341,{""charttype"",""bar"";""color1"",""#0066CC"";""max"",MAX($N$2:$N$2107)})"),"")</f>
        <v/>
      </c>
      <c r="P341" s="58">
        <v>112025.3</v>
      </c>
      <c r="Q341" s="54">
        <v>36.78833</v>
      </c>
      <c r="R341" s="21">
        <f t="shared" si="5"/>
        <v>4121223.705</v>
      </c>
    </row>
    <row r="342">
      <c r="A342" s="53">
        <v>42345.0</v>
      </c>
      <c r="B342" s="67">
        <f t="shared" si="1"/>
        <v>2</v>
      </c>
      <c r="C342" s="14" t="str">
        <f t="shared" si="2"/>
        <v>December</v>
      </c>
      <c r="D342" s="52" t="str">
        <f t="shared" si="3"/>
        <v>2015</v>
      </c>
      <c r="E342" s="58">
        <f t="shared" si="4"/>
        <v>50</v>
      </c>
      <c r="F342" s="14" t="str">
        <f>VLOOKUP(A342,'_Holidays'!A342:B2447,2,FALSE)</f>
        <v>Y</v>
      </c>
      <c r="G342" s="51" t="str">
        <f>VLOOKUP(A342,'_Holidays'!A342:C2447,3,FALSE)</f>
        <v>N</v>
      </c>
      <c r="H342" s="14">
        <v>18.1</v>
      </c>
      <c r="I342" s="14" t="str">
        <f>IFERROR(__xludf.DUMMYFUNCTION("SPARKLINE(H342,{""charttype"",""bar"";""color1"",""#00CCFF"";""max"",MAX($H$2:$H$2107)})"),"")</f>
        <v/>
      </c>
      <c r="J342" s="14">
        <v>27.3</v>
      </c>
      <c r="K342" s="14" t="str">
        <f>IFERROR(__xludf.DUMMYFUNCTION("SPARKLINE(J342,{""charttype"",""bar"";""color1"",""#FF0000"";""max"",MAX($J$2:$J$2107)})"),"")</f>
        <v/>
      </c>
      <c r="L342" s="14">
        <v>8.7</v>
      </c>
      <c r="M342" s="14" t="str">
        <f>IFERROR(__xludf.DUMMYFUNCTION("SPARKLINE(L342,{""charttype"",""bar"";""color1"",""#FF9900"";""max"",MAX($L$2:$L$2107)})"),"")</f>
        <v/>
      </c>
      <c r="N342" s="14">
        <v>0.0</v>
      </c>
      <c r="O342" s="14" t="str">
        <f>IFERROR(__xludf.DUMMYFUNCTION("SPARKLINE(N342,{""charttype"",""bar"";""color1"",""#0066CC"";""max"",MAX($N$2:$N$2107)})"),"")</f>
        <v/>
      </c>
      <c r="P342" s="58">
        <v>129059.6</v>
      </c>
      <c r="Q342" s="54">
        <v>53.3691</v>
      </c>
      <c r="R342" s="21">
        <f t="shared" si="5"/>
        <v>6887794.698</v>
      </c>
    </row>
    <row r="343">
      <c r="A343" s="53">
        <v>42346.0</v>
      </c>
      <c r="B343" s="67">
        <f t="shared" si="1"/>
        <v>3</v>
      </c>
      <c r="C343" s="14" t="str">
        <f t="shared" si="2"/>
        <v>December</v>
      </c>
      <c r="D343" s="52" t="str">
        <f t="shared" si="3"/>
        <v>2015</v>
      </c>
      <c r="E343" s="58">
        <f t="shared" si="4"/>
        <v>50</v>
      </c>
      <c r="F343" s="14" t="str">
        <f>VLOOKUP(A343,'_Holidays'!A343:B2448,2,FALSE)</f>
        <v>Y</v>
      </c>
      <c r="G343" s="51" t="str">
        <f>VLOOKUP(A343,'_Holidays'!A343:C2448,3,FALSE)</f>
        <v>N</v>
      </c>
      <c r="H343" s="14">
        <v>20.3</v>
      </c>
      <c r="I343" s="14" t="str">
        <f>IFERROR(__xludf.DUMMYFUNCTION("SPARKLINE(H343,{""charttype"",""bar"";""color1"",""#00CCFF"";""max"",MAX($H$2:$H$2107)})"),"")</f>
        <v/>
      </c>
      <c r="J343" s="14">
        <v>35.4</v>
      </c>
      <c r="K343" s="14" t="str">
        <f>IFERROR(__xludf.DUMMYFUNCTION("SPARKLINE(J343,{""charttype"",""bar"";""color1"",""#FF0000"";""max"",MAX($J$2:$J$2107)})"),"")</f>
        <v/>
      </c>
      <c r="L343" s="14">
        <v>19.8</v>
      </c>
      <c r="M343" s="14" t="str">
        <f>IFERROR(__xludf.DUMMYFUNCTION("SPARKLINE(L343,{""charttype"",""bar"";""color1"",""#FF9900"";""max"",MAX($L$2:$L$2107)})"),"")</f>
        <v/>
      </c>
      <c r="N343" s="14">
        <v>0.8</v>
      </c>
      <c r="O343" s="14" t="str">
        <f>IFERROR(__xludf.DUMMYFUNCTION("SPARKLINE(N343,{""charttype"",""bar"";""color1"",""#0066CC"";""max"",MAX($N$2:$N$2107)})"),"")</f>
        <v/>
      </c>
      <c r="P343" s="58">
        <v>136800.9</v>
      </c>
      <c r="Q343" s="54">
        <v>57.53425</v>
      </c>
      <c r="R343" s="21">
        <f t="shared" si="5"/>
        <v>7870737.181</v>
      </c>
    </row>
    <row r="344">
      <c r="A344" s="53">
        <v>42347.0</v>
      </c>
      <c r="B344" s="67">
        <f t="shared" si="1"/>
        <v>4</v>
      </c>
      <c r="C344" s="14" t="str">
        <f t="shared" si="2"/>
        <v>December</v>
      </c>
      <c r="D344" s="52" t="str">
        <f t="shared" si="3"/>
        <v>2015</v>
      </c>
      <c r="E344" s="58">
        <f t="shared" si="4"/>
        <v>50</v>
      </c>
      <c r="F344" s="14" t="str">
        <f>VLOOKUP(A344,'_Holidays'!A344:B2449,2,FALSE)</f>
        <v>Y</v>
      </c>
      <c r="G344" s="51" t="str">
        <f>VLOOKUP(A344,'_Holidays'!A344:C2449,3,FALSE)</f>
        <v>N</v>
      </c>
      <c r="H344" s="14">
        <v>15.4</v>
      </c>
      <c r="I344" s="14" t="str">
        <f>IFERROR(__xludf.DUMMYFUNCTION("SPARKLINE(H344,{""charttype"",""bar"";""color1"",""#00CCFF"";""max"",MAX($H$2:$H$2107)})"),"")</f>
        <v/>
      </c>
      <c r="J344" s="14">
        <v>24.6</v>
      </c>
      <c r="K344" s="14" t="str">
        <f>IFERROR(__xludf.DUMMYFUNCTION("SPARKLINE(J344,{""charttype"",""bar"";""color1"",""#FF0000"";""max"",MAX($J$2:$J$2107)})"),"")</f>
        <v/>
      </c>
      <c r="L344" s="14">
        <v>27.0</v>
      </c>
      <c r="M344" s="14" t="str">
        <f>IFERROR(__xludf.DUMMYFUNCTION("SPARKLINE(L344,{""charttype"",""bar"";""color1"",""#FF9900"";""max"",MAX($L$2:$L$2107)})"),"")</f>
        <v/>
      </c>
      <c r="N344" s="14">
        <v>0.0</v>
      </c>
      <c r="O344" s="14" t="str">
        <f>IFERROR(__xludf.DUMMYFUNCTION("SPARKLINE(N344,{""charttype"",""bar"";""color1"",""#0066CC"";""max"",MAX($N$2:$N$2107)})"),"")</f>
        <v/>
      </c>
      <c r="P344" s="58">
        <v>125965.0</v>
      </c>
      <c r="Q344" s="54">
        <v>49.73701</v>
      </c>
      <c r="R344" s="21">
        <f t="shared" si="5"/>
        <v>6265122.465</v>
      </c>
    </row>
    <row r="345">
      <c r="A345" s="53">
        <v>42348.0</v>
      </c>
      <c r="B345" s="67">
        <f t="shared" si="1"/>
        <v>5</v>
      </c>
      <c r="C345" s="14" t="str">
        <f t="shared" si="2"/>
        <v>December</v>
      </c>
      <c r="D345" s="52" t="str">
        <f t="shared" si="3"/>
        <v>2015</v>
      </c>
      <c r="E345" s="58">
        <f t="shared" si="4"/>
        <v>50</v>
      </c>
      <c r="F345" s="14" t="str">
        <f>VLOOKUP(A345,'_Holidays'!A345:B2450,2,FALSE)</f>
        <v>Y</v>
      </c>
      <c r="G345" s="51" t="str">
        <f>VLOOKUP(A345,'_Holidays'!A345:C2450,3,FALSE)</f>
        <v>N</v>
      </c>
      <c r="H345" s="14">
        <v>13.1</v>
      </c>
      <c r="I345" s="14" t="str">
        <f>IFERROR(__xludf.DUMMYFUNCTION("SPARKLINE(H345,{""charttype"",""bar"";""color1"",""#00CCFF"";""max"",MAX($H$2:$H$2107)})"),"")</f>
        <v/>
      </c>
      <c r="J345" s="14">
        <v>26.0</v>
      </c>
      <c r="K345" s="14" t="str">
        <f>IFERROR(__xludf.DUMMYFUNCTION("SPARKLINE(J345,{""charttype"",""bar"";""color1"",""#FF0000"";""max"",MAX($J$2:$J$2107)})"),"")</f>
        <v/>
      </c>
      <c r="L345" s="14">
        <v>32.0</v>
      </c>
      <c r="M345" s="14" t="str">
        <f>IFERROR(__xludf.DUMMYFUNCTION("SPARKLINE(L345,{""charttype"",""bar"";""color1"",""#FF9900"";""max"",MAX($L$2:$L$2107)})"),"")</f>
        <v/>
      </c>
      <c r="N345" s="14">
        <v>0.0</v>
      </c>
      <c r="O345" s="14" t="str">
        <f>IFERROR(__xludf.DUMMYFUNCTION("SPARKLINE(N345,{""charttype"",""bar"";""color1"",""#0066CC"";""max"",MAX($N$2:$N$2107)})"),"")</f>
        <v/>
      </c>
      <c r="P345" s="58">
        <v>125807.5</v>
      </c>
      <c r="Q345" s="54">
        <v>50.80601</v>
      </c>
      <c r="R345" s="21">
        <f t="shared" si="5"/>
        <v>6391777.103</v>
      </c>
    </row>
    <row r="346">
      <c r="A346" s="53">
        <v>42349.0</v>
      </c>
      <c r="B346" s="67">
        <f t="shared" si="1"/>
        <v>6</v>
      </c>
      <c r="C346" s="14" t="str">
        <f t="shared" si="2"/>
        <v>December</v>
      </c>
      <c r="D346" s="52" t="str">
        <f t="shared" si="3"/>
        <v>2015</v>
      </c>
      <c r="E346" s="58">
        <f t="shared" si="4"/>
        <v>50</v>
      </c>
      <c r="F346" s="14" t="str">
        <f>VLOOKUP(A346,'_Holidays'!A346:B2451,2,FALSE)</f>
        <v>Y</v>
      </c>
      <c r="G346" s="51" t="str">
        <f>VLOOKUP(A346,'_Holidays'!A346:C2451,3,FALSE)</f>
        <v>N</v>
      </c>
      <c r="H346" s="14">
        <v>14.2</v>
      </c>
      <c r="I346" s="14" t="str">
        <f>IFERROR(__xludf.DUMMYFUNCTION("SPARKLINE(H346,{""charttype"",""bar"";""color1"",""#00CCFF"";""max"",MAX($H$2:$H$2107)})"),"")</f>
        <v/>
      </c>
      <c r="J346" s="14">
        <v>19.2</v>
      </c>
      <c r="K346" s="14" t="str">
        <f>IFERROR(__xludf.DUMMYFUNCTION("SPARKLINE(J346,{""charttype"",""bar"";""color1"",""#FF0000"";""max"",MAX($J$2:$J$2107)})"),"")</f>
        <v/>
      </c>
      <c r="L346" s="14">
        <v>13.0</v>
      </c>
      <c r="M346" s="14" t="str">
        <f>IFERROR(__xludf.DUMMYFUNCTION("SPARKLINE(L346,{""charttype"",""bar"";""color1"",""#FF9900"";""max"",MAX($L$2:$L$2107)})"),"")</f>
        <v/>
      </c>
      <c r="N346" s="14">
        <v>0.0</v>
      </c>
      <c r="O346" s="14" t="str">
        <f>IFERROR(__xludf.DUMMYFUNCTION("SPARKLINE(N346,{""charttype"",""bar"";""color1"",""#0066CC"";""max"",MAX($N$2:$N$2107)})"),"")</f>
        <v/>
      </c>
      <c r="P346" s="58">
        <v>116597.8</v>
      </c>
      <c r="Q346" s="54">
        <v>32.02013</v>
      </c>
      <c r="R346" s="21">
        <f t="shared" si="5"/>
        <v>3733476.714</v>
      </c>
    </row>
    <row r="347">
      <c r="A347" s="53">
        <v>42350.0</v>
      </c>
      <c r="B347" s="67">
        <f t="shared" si="1"/>
        <v>7</v>
      </c>
      <c r="C347" s="14" t="str">
        <f t="shared" si="2"/>
        <v>December</v>
      </c>
      <c r="D347" s="52" t="str">
        <f t="shared" si="3"/>
        <v>2015</v>
      </c>
      <c r="E347" s="58">
        <f t="shared" si="4"/>
        <v>50</v>
      </c>
      <c r="F347" s="14" t="str">
        <f>VLOOKUP(A347,'_Holidays'!A347:B2452,2,FALSE)</f>
        <v>Y</v>
      </c>
      <c r="G347" s="51" t="str">
        <f>VLOOKUP(A347,'_Holidays'!A347:C2452,3,FALSE)</f>
        <v>N</v>
      </c>
      <c r="H347" s="14">
        <v>10.1</v>
      </c>
      <c r="I347" s="14" t="str">
        <f>IFERROR(__xludf.DUMMYFUNCTION("SPARKLINE(H347,{""charttype"",""bar"";""color1"",""#00CCFF"";""max"",MAX($H$2:$H$2107)})"),"")</f>
        <v/>
      </c>
      <c r="J347" s="14">
        <v>18.3</v>
      </c>
      <c r="K347" s="14" t="str">
        <f>IFERROR(__xludf.DUMMYFUNCTION("SPARKLINE(J347,{""charttype"",""bar"";""color1"",""#FF0000"";""max"",MAX($J$2:$J$2107)})"),"")</f>
        <v/>
      </c>
      <c r="L347" s="14">
        <v>27.9</v>
      </c>
      <c r="M347" s="14" t="str">
        <f>IFERROR(__xludf.DUMMYFUNCTION("SPARKLINE(L347,{""charttype"",""bar"";""color1"",""#FF9900"";""max"",MAX($L$2:$L$2107)})"),"")</f>
        <v/>
      </c>
      <c r="N347" s="14">
        <v>2.0</v>
      </c>
      <c r="O347" s="14" t="str">
        <f>IFERROR(__xludf.DUMMYFUNCTION("SPARKLINE(N347,{""charttype"",""bar"";""color1"",""#0066CC"";""max"",MAX($N$2:$N$2107)})"),"")</f>
        <v/>
      </c>
      <c r="P347" s="58">
        <v>106139.4</v>
      </c>
      <c r="Q347" s="54">
        <v>34.1429</v>
      </c>
      <c r="R347" s="21">
        <f t="shared" si="5"/>
        <v>3623906.92</v>
      </c>
    </row>
    <row r="348">
      <c r="A348" s="53">
        <v>42351.0</v>
      </c>
      <c r="B348" s="67">
        <f t="shared" si="1"/>
        <v>1</v>
      </c>
      <c r="C348" s="14" t="str">
        <f t="shared" si="2"/>
        <v>December</v>
      </c>
      <c r="D348" s="52" t="str">
        <f t="shared" si="3"/>
        <v>2015</v>
      </c>
      <c r="E348" s="58">
        <f t="shared" si="4"/>
        <v>51</v>
      </c>
      <c r="F348" s="14" t="str">
        <f>VLOOKUP(A348,'_Holidays'!A348:B2453,2,FALSE)</f>
        <v>Y</v>
      </c>
      <c r="G348" s="51" t="str">
        <f>VLOOKUP(A348,'_Holidays'!A348:C2453,3,FALSE)</f>
        <v>N</v>
      </c>
      <c r="H348" s="14">
        <v>10.3</v>
      </c>
      <c r="I348" s="14" t="str">
        <f>IFERROR(__xludf.DUMMYFUNCTION("SPARKLINE(H348,{""charttype"",""bar"";""color1"",""#00CCFF"";""max"",MAX($H$2:$H$2107)})"),"")</f>
        <v/>
      </c>
      <c r="J348" s="14">
        <v>28.3</v>
      </c>
      <c r="K348" s="14" t="str">
        <f>IFERROR(__xludf.DUMMYFUNCTION("SPARKLINE(J348,{""charttype"",""bar"";""color1"",""#FF0000"";""max"",MAX($J$2:$J$2107)})"),"")</f>
        <v/>
      </c>
      <c r="L348" s="14">
        <v>28.6</v>
      </c>
      <c r="M348" s="14" t="str">
        <f>IFERROR(__xludf.DUMMYFUNCTION("SPARKLINE(L348,{""charttype"",""bar"";""color1"",""#FF9900"";""max"",MAX($L$2:$L$2107)})"),"")</f>
        <v/>
      </c>
      <c r="N348" s="14">
        <v>0.0</v>
      </c>
      <c r="O348" s="14" t="str">
        <f>IFERROR(__xludf.DUMMYFUNCTION("SPARKLINE(N348,{""charttype"",""bar"";""color1"",""#0066CC"";""max"",MAX($N$2:$N$2107)})"),"")</f>
        <v/>
      </c>
      <c r="P348" s="58">
        <v>105218.5</v>
      </c>
      <c r="Q348" s="54">
        <v>40.30683</v>
      </c>
      <c r="R348" s="21">
        <f t="shared" si="5"/>
        <v>4241024.192</v>
      </c>
    </row>
    <row r="349">
      <c r="A349" s="53">
        <v>42352.0</v>
      </c>
      <c r="B349" s="67">
        <f t="shared" si="1"/>
        <v>2</v>
      </c>
      <c r="C349" s="14" t="str">
        <f t="shared" si="2"/>
        <v>December</v>
      </c>
      <c r="D349" s="52" t="str">
        <f t="shared" si="3"/>
        <v>2015</v>
      </c>
      <c r="E349" s="58">
        <f t="shared" si="4"/>
        <v>51</v>
      </c>
      <c r="F349" s="14" t="str">
        <f>VLOOKUP(A349,'_Holidays'!A349:B2454,2,FALSE)</f>
        <v>Y</v>
      </c>
      <c r="G349" s="51" t="str">
        <f>VLOOKUP(A349,'_Holidays'!A349:C2454,3,FALSE)</f>
        <v>N</v>
      </c>
      <c r="H349" s="14">
        <v>11.9</v>
      </c>
      <c r="I349" s="14" t="str">
        <f>IFERROR(__xludf.DUMMYFUNCTION("SPARKLINE(H349,{""charttype"",""bar"";""color1"",""#00CCFF"";""max"",MAX($H$2:$H$2107)})"),"")</f>
        <v/>
      </c>
      <c r="J349" s="14">
        <v>22.7</v>
      </c>
      <c r="K349" s="14" t="str">
        <f>IFERROR(__xludf.DUMMYFUNCTION("SPARKLINE(J349,{""charttype"",""bar"";""color1"",""#FF0000"";""max"",MAX($J$2:$J$2107)})"),"")</f>
        <v/>
      </c>
      <c r="L349" s="14">
        <v>31.6</v>
      </c>
      <c r="M349" s="14" t="str">
        <f>IFERROR(__xludf.DUMMYFUNCTION("SPARKLINE(L349,{""charttype"",""bar"";""color1"",""#FF9900"";""max"",MAX($L$2:$L$2107)})"),"")</f>
        <v/>
      </c>
      <c r="N349" s="14">
        <v>0.0</v>
      </c>
      <c r="O349" s="14" t="str">
        <f>IFERROR(__xludf.DUMMYFUNCTION("SPARKLINE(N349,{""charttype"",""bar"";""color1"",""#0066CC"";""max"",MAX($N$2:$N$2107)})"),"")</f>
        <v/>
      </c>
      <c r="P349" s="58">
        <v>125785.0</v>
      </c>
      <c r="Q349" s="54">
        <v>51.74783</v>
      </c>
      <c r="R349" s="21">
        <f t="shared" si="5"/>
        <v>6509100.797</v>
      </c>
    </row>
    <row r="350">
      <c r="A350" s="53">
        <v>42353.0</v>
      </c>
      <c r="B350" s="67">
        <f t="shared" si="1"/>
        <v>3</v>
      </c>
      <c r="C350" s="14" t="str">
        <f t="shared" si="2"/>
        <v>December</v>
      </c>
      <c r="D350" s="52" t="str">
        <f t="shared" si="3"/>
        <v>2015</v>
      </c>
      <c r="E350" s="58">
        <f t="shared" si="4"/>
        <v>51</v>
      </c>
      <c r="F350" s="14" t="str">
        <f>VLOOKUP(A350,'_Holidays'!A350:B2455,2,FALSE)</f>
        <v>Y</v>
      </c>
      <c r="G350" s="51" t="str">
        <f>VLOOKUP(A350,'_Holidays'!A350:C2455,3,FALSE)</f>
        <v>N</v>
      </c>
      <c r="H350" s="14">
        <v>14.4</v>
      </c>
      <c r="I350" s="14" t="str">
        <f>IFERROR(__xludf.DUMMYFUNCTION("SPARKLINE(H350,{""charttype"",""bar"";""color1"",""#00CCFF"";""max"",MAX($H$2:$H$2107)})"),"")</f>
        <v/>
      </c>
      <c r="J350" s="14">
        <v>24.6</v>
      </c>
      <c r="K350" s="14" t="str">
        <f>IFERROR(__xludf.DUMMYFUNCTION("SPARKLINE(J350,{""charttype"",""bar"";""color1"",""#FF0000"";""max"",MAX($J$2:$J$2107)})"),"")</f>
        <v/>
      </c>
      <c r="L350" s="14">
        <v>30.3</v>
      </c>
      <c r="M350" s="14" t="str">
        <f>IFERROR(__xludf.DUMMYFUNCTION("SPARKLINE(L350,{""charttype"",""bar"";""color1"",""#FF9900"";""max"",MAX($L$2:$L$2107)})"),"")</f>
        <v/>
      </c>
      <c r="N350" s="14">
        <v>0.0</v>
      </c>
      <c r="O350" s="14" t="str">
        <f>IFERROR(__xludf.DUMMYFUNCTION("SPARKLINE(N350,{""charttype"",""bar"";""color1"",""#0066CC"";""max"",MAX($N$2:$N$2107)})"),"")</f>
        <v/>
      </c>
      <c r="P350" s="58">
        <v>129077.4</v>
      </c>
      <c r="Q350" s="54">
        <v>51.66083</v>
      </c>
      <c r="R350" s="21">
        <f t="shared" si="5"/>
        <v>6668245.618</v>
      </c>
    </row>
    <row r="351">
      <c r="A351" s="53">
        <v>42354.0</v>
      </c>
      <c r="B351" s="67">
        <f t="shared" si="1"/>
        <v>4</v>
      </c>
      <c r="C351" s="14" t="str">
        <f t="shared" si="2"/>
        <v>December</v>
      </c>
      <c r="D351" s="52" t="str">
        <f t="shared" si="3"/>
        <v>2015</v>
      </c>
      <c r="E351" s="58">
        <f t="shared" si="4"/>
        <v>51</v>
      </c>
      <c r="F351" s="14" t="str">
        <f>VLOOKUP(A351,'_Holidays'!A351:B2456,2,FALSE)</f>
        <v>Y</v>
      </c>
      <c r="G351" s="51" t="str">
        <f>VLOOKUP(A351,'_Holidays'!A351:C2456,3,FALSE)</f>
        <v>N</v>
      </c>
      <c r="H351" s="14">
        <v>15.6</v>
      </c>
      <c r="I351" s="14" t="str">
        <f>IFERROR(__xludf.DUMMYFUNCTION("SPARKLINE(H351,{""charttype"",""bar"";""color1"",""#00CCFF"";""max"",MAX($H$2:$H$2107)})"),"")</f>
        <v/>
      </c>
      <c r="J351" s="14">
        <v>27.5</v>
      </c>
      <c r="K351" s="14" t="str">
        <f>IFERROR(__xludf.DUMMYFUNCTION("SPARKLINE(J351,{""charttype"",""bar"";""color1"",""#FF0000"";""max"",MAX($J$2:$J$2107)})"),"")</f>
        <v/>
      </c>
      <c r="L351" s="14">
        <v>32.5</v>
      </c>
      <c r="M351" s="14" t="str">
        <f>IFERROR(__xludf.DUMMYFUNCTION("SPARKLINE(L351,{""charttype"",""bar"";""color1"",""#FF9900"";""max"",MAX($L$2:$L$2107)})"),"")</f>
        <v/>
      </c>
      <c r="N351" s="14">
        <v>0.0</v>
      </c>
      <c r="O351" s="14" t="str">
        <f>IFERROR(__xludf.DUMMYFUNCTION("SPARKLINE(N351,{""charttype"",""bar"";""color1"",""#0066CC"";""max"",MAX($N$2:$N$2107)})"),"")</f>
        <v/>
      </c>
      <c r="P351" s="58">
        <v>135930.1</v>
      </c>
      <c r="Q351" s="54">
        <v>78.64592</v>
      </c>
      <c r="R351" s="21">
        <f t="shared" si="5"/>
        <v>10690347.77</v>
      </c>
    </row>
    <row r="352">
      <c r="A352" s="53">
        <v>42355.0</v>
      </c>
      <c r="B352" s="67">
        <f t="shared" si="1"/>
        <v>5</v>
      </c>
      <c r="C352" s="14" t="str">
        <f t="shared" si="2"/>
        <v>December</v>
      </c>
      <c r="D352" s="52" t="str">
        <f t="shared" si="3"/>
        <v>2015</v>
      </c>
      <c r="E352" s="58">
        <f t="shared" si="4"/>
        <v>51</v>
      </c>
      <c r="F352" s="14" t="str">
        <f>VLOOKUP(A352,'_Holidays'!A352:B2457,2,FALSE)</f>
        <v>Y</v>
      </c>
      <c r="G352" s="51" t="str">
        <f>VLOOKUP(A352,'_Holidays'!A352:C2457,3,FALSE)</f>
        <v>N</v>
      </c>
      <c r="H352" s="14">
        <v>16.9</v>
      </c>
      <c r="I352" s="14" t="str">
        <f>IFERROR(__xludf.DUMMYFUNCTION("SPARKLINE(H352,{""charttype"",""bar"";""color1"",""#00CCFF"";""max"",MAX($H$2:$H$2107)})"),"")</f>
        <v/>
      </c>
      <c r="J352" s="14">
        <v>37.2</v>
      </c>
      <c r="K352" s="14" t="str">
        <f>IFERROR(__xludf.DUMMYFUNCTION("SPARKLINE(J352,{""charttype"",""bar"";""color1"",""#FF0000"";""max"",MAX($J$2:$J$2107)})"),"")</f>
        <v/>
      </c>
      <c r="L352" s="14">
        <v>33.1</v>
      </c>
      <c r="M352" s="14" t="str">
        <f>IFERROR(__xludf.DUMMYFUNCTION("SPARKLINE(L352,{""charttype"",""bar"";""color1"",""#FF9900"";""max"",MAX($L$2:$L$2107)})"),"")</f>
        <v/>
      </c>
      <c r="N352" s="14">
        <v>0.0</v>
      </c>
      <c r="O352" s="14" t="str">
        <f>IFERROR(__xludf.DUMMYFUNCTION("SPARKLINE(N352,{""charttype"",""bar"";""color1"",""#0066CC"";""max"",MAX($N$2:$N$2107)})"),"")</f>
        <v/>
      </c>
      <c r="P352" s="58">
        <v>152366.3</v>
      </c>
      <c r="Q352" s="54">
        <v>188.0861</v>
      </c>
      <c r="R352" s="21">
        <f t="shared" si="5"/>
        <v>28657983.14</v>
      </c>
    </row>
    <row r="353">
      <c r="A353" s="53">
        <v>42356.0</v>
      </c>
      <c r="B353" s="67">
        <f t="shared" si="1"/>
        <v>6</v>
      </c>
      <c r="C353" s="14" t="str">
        <f t="shared" si="2"/>
        <v>December</v>
      </c>
      <c r="D353" s="52" t="str">
        <f t="shared" si="3"/>
        <v>2015</v>
      </c>
      <c r="E353" s="58">
        <f t="shared" si="4"/>
        <v>51</v>
      </c>
      <c r="F353" s="14" t="str">
        <f>VLOOKUP(A353,'_Holidays'!A353:B2458,2,FALSE)</f>
        <v>N</v>
      </c>
      <c r="G353" s="51" t="str">
        <f>VLOOKUP(A353,'_Holidays'!A353:C2458,3,FALSE)</f>
        <v>N</v>
      </c>
      <c r="H353" s="14">
        <v>19.4</v>
      </c>
      <c r="I353" s="14" t="str">
        <f>IFERROR(__xludf.DUMMYFUNCTION("SPARKLINE(H353,{""charttype"",""bar"";""color1"",""#00CCFF"";""max"",MAX($H$2:$H$2107)})"),"")</f>
        <v/>
      </c>
      <c r="J353" s="14">
        <v>35.4</v>
      </c>
      <c r="K353" s="14" t="str">
        <f>IFERROR(__xludf.DUMMYFUNCTION("SPARKLINE(J353,{""charttype"",""bar"";""color1"",""#FF0000"";""max"",MAX($J$2:$J$2107)})"),"")</f>
        <v/>
      </c>
      <c r="L353" s="14">
        <v>31.2</v>
      </c>
      <c r="M353" s="14" t="str">
        <f>IFERROR(__xludf.DUMMYFUNCTION("SPARKLINE(L353,{""charttype"",""bar"";""color1"",""#FF9900"";""max"",MAX($L$2:$L$2107)})"),"")</f>
        <v/>
      </c>
      <c r="N353" s="14">
        <v>0.0</v>
      </c>
      <c r="O353" s="14" t="str">
        <f>IFERROR(__xludf.DUMMYFUNCTION("SPARKLINE(N353,{""charttype"",""bar"";""color1"",""#0066CC"";""max"",MAX($N$2:$N$2107)})"),"")</f>
        <v/>
      </c>
      <c r="P353" s="58">
        <v>158052.9</v>
      </c>
      <c r="Q353" s="54">
        <v>81.19249</v>
      </c>
      <c r="R353" s="21">
        <f t="shared" si="5"/>
        <v>12832708.5</v>
      </c>
    </row>
    <row r="354">
      <c r="A354" s="53">
        <v>42357.0</v>
      </c>
      <c r="B354" s="67">
        <f t="shared" si="1"/>
        <v>7</v>
      </c>
      <c r="C354" s="14" t="str">
        <f t="shared" si="2"/>
        <v>December</v>
      </c>
      <c r="D354" s="52" t="str">
        <f t="shared" si="3"/>
        <v>2015</v>
      </c>
      <c r="E354" s="58">
        <f t="shared" si="4"/>
        <v>51</v>
      </c>
      <c r="F354" s="14" t="str">
        <f>VLOOKUP(A354,'_Holidays'!A354:B2459,2,FALSE)</f>
        <v>N</v>
      </c>
      <c r="G354" s="51" t="str">
        <f>VLOOKUP(A354,'_Holidays'!A354:C2459,3,FALSE)</f>
        <v>N</v>
      </c>
      <c r="H354" s="14">
        <v>19.2</v>
      </c>
      <c r="I354" s="14" t="str">
        <f>IFERROR(__xludf.DUMMYFUNCTION("SPARKLINE(H354,{""charttype"",""bar"";""color1"",""#00CCFF"";""max"",MAX($H$2:$H$2107)})"),"")</f>
        <v/>
      </c>
      <c r="J354" s="14">
        <v>41.2</v>
      </c>
      <c r="K354" s="14" t="str">
        <f>IFERROR(__xludf.DUMMYFUNCTION("SPARKLINE(J354,{""charttype"",""bar"";""color1"",""#FF0000"";""max"",MAX($J$2:$J$2107)})"),"")</f>
        <v/>
      </c>
      <c r="L354" s="14">
        <v>20.5</v>
      </c>
      <c r="M354" s="14" t="str">
        <f>IFERROR(__xludf.DUMMYFUNCTION("SPARKLINE(L354,{""charttype"",""bar"";""color1"",""#FF9900"";""max"",MAX($L$2:$L$2107)})"),"")</f>
        <v/>
      </c>
      <c r="N354" s="14">
        <v>0.0</v>
      </c>
      <c r="O354" s="14" t="str">
        <f>IFERROR(__xludf.DUMMYFUNCTION("SPARKLINE(N354,{""charttype"",""bar"";""color1"",""#0066CC"";""max"",MAX($N$2:$N$2107)})"),"")</f>
        <v/>
      </c>
      <c r="P354" s="58">
        <v>154924.9</v>
      </c>
      <c r="Q354" s="54">
        <v>69.32882</v>
      </c>
      <c r="R354" s="21">
        <f t="shared" si="5"/>
        <v>10740760.51</v>
      </c>
    </row>
    <row r="355">
      <c r="A355" s="53">
        <v>42358.0</v>
      </c>
      <c r="B355" s="67">
        <f t="shared" si="1"/>
        <v>1</v>
      </c>
      <c r="C355" s="14" t="str">
        <f t="shared" si="2"/>
        <v>December</v>
      </c>
      <c r="D355" s="52" t="str">
        <f t="shared" si="3"/>
        <v>2015</v>
      </c>
      <c r="E355" s="58">
        <f t="shared" si="4"/>
        <v>52</v>
      </c>
      <c r="F355" s="14" t="str">
        <f>VLOOKUP(A355,'_Holidays'!A355:B2460,2,FALSE)</f>
        <v>N</v>
      </c>
      <c r="G355" s="51" t="str">
        <f>VLOOKUP(A355,'_Holidays'!A355:C2460,3,FALSE)</f>
        <v>N</v>
      </c>
      <c r="H355" s="14">
        <v>25.9</v>
      </c>
      <c r="I355" s="14" t="str">
        <f>IFERROR(__xludf.DUMMYFUNCTION("SPARKLINE(H355,{""charttype"",""bar"";""color1"",""#00CCFF"";""max"",MAX($H$2:$H$2107)})"),"")</f>
        <v/>
      </c>
      <c r="J355" s="14">
        <v>37.8</v>
      </c>
      <c r="K355" s="14" t="str">
        <f>IFERROR(__xludf.DUMMYFUNCTION("SPARKLINE(J355,{""charttype"",""bar"";""color1"",""#FF0000"";""max"",MAX($J$2:$J$2107)})"),"")</f>
        <v/>
      </c>
      <c r="L355" s="14">
        <v>10.4</v>
      </c>
      <c r="M355" s="14" t="str">
        <f>IFERROR(__xludf.DUMMYFUNCTION("SPARKLINE(L355,{""charttype"",""bar"";""color1"",""#FF9900"";""max"",MAX($L$2:$L$2107)})"),"")</f>
        <v/>
      </c>
      <c r="N355" s="14">
        <v>0.0</v>
      </c>
      <c r="O355" s="14" t="str">
        <f>IFERROR(__xludf.DUMMYFUNCTION("SPARKLINE(N355,{""charttype"",""bar"";""color1"",""#0066CC"";""max"",MAX($N$2:$N$2107)})"),"")</f>
        <v/>
      </c>
      <c r="P355" s="58">
        <v>133421.0</v>
      </c>
      <c r="Q355" s="54">
        <v>54.6498</v>
      </c>
      <c r="R355" s="21">
        <f t="shared" si="5"/>
        <v>7291430.966</v>
      </c>
    </row>
    <row r="356">
      <c r="A356" s="53">
        <v>42359.0</v>
      </c>
      <c r="B356" s="67">
        <f t="shared" si="1"/>
        <v>2</v>
      </c>
      <c r="C356" s="14" t="str">
        <f t="shared" si="2"/>
        <v>December</v>
      </c>
      <c r="D356" s="52" t="str">
        <f t="shared" si="3"/>
        <v>2015</v>
      </c>
      <c r="E356" s="58">
        <f t="shared" si="4"/>
        <v>52</v>
      </c>
      <c r="F356" s="14" t="str">
        <f>VLOOKUP(A356,'_Holidays'!A356:B2461,2,FALSE)</f>
        <v>N</v>
      </c>
      <c r="G356" s="51" t="str">
        <f>VLOOKUP(A356,'_Holidays'!A356:C2461,3,FALSE)</f>
        <v>N</v>
      </c>
      <c r="H356" s="14">
        <v>15.0</v>
      </c>
      <c r="I356" s="14" t="str">
        <f>IFERROR(__xludf.DUMMYFUNCTION("SPARKLINE(H356,{""charttype"",""bar"";""color1"",""#00CCFF"";""max"",MAX($H$2:$H$2107)})"),"")</f>
        <v/>
      </c>
      <c r="J356" s="14">
        <v>20.2</v>
      </c>
      <c r="K356" s="14" t="str">
        <f>IFERROR(__xludf.DUMMYFUNCTION("SPARKLINE(J356,{""charttype"",""bar"";""color1"",""#FF0000"";""max"",MAX($J$2:$J$2107)})"),"")</f>
        <v/>
      </c>
      <c r="L356" s="14">
        <v>25.4</v>
      </c>
      <c r="M356" s="14" t="str">
        <f>IFERROR(__xludf.DUMMYFUNCTION("SPARKLINE(L356,{""charttype"",""bar"";""color1"",""#FF9900"";""max"",MAX($L$2:$L$2107)})"),"")</f>
        <v/>
      </c>
      <c r="N356" s="14">
        <v>6.0</v>
      </c>
      <c r="O356" s="14" t="str">
        <f>IFERROR(__xludf.DUMMYFUNCTION("SPARKLINE(N356,{""charttype"",""bar"";""color1"",""#0066CC"";""max"",MAX($N$2:$N$2107)})"),"")</f>
        <v/>
      </c>
      <c r="P356" s="58">
        <v>113802.2</v>
      </c>
      <c r="Q356" s="54">
        <v>49.62125</v>
      </c>
      <c r="R356" s="21">
        <f t="shared" si="5"/>
        <v>5647007.417</v>
      </c>
    </row>
    <row r="357">
      <c r="A357" s="53">
        <v>42360.0</v>
      </c>
      <c r="B357" s="67">
        <f t="shared" si="1"/>
        <v>3</v>
      </c>
      <c r="C357" s="14" t="str">
        <f t="shared" si="2"/>
        <v>December</v>
      </c>
      <c r="D357" s="52" t="str">
        <f t="shared" si="3"/>
        <v>2015</v>
      </c>
      <c r="E357" s="58">
        <f t="shared" si="4"/>
        <v>52</v>
      </c>
      <c r="F357" s="14" t="str">
        <f>VLOOKUP(A357,'_Holidays'!A357:B2462,2,FALSE)</f>
        <v>N</v>
      </c>
      <c r="G357" s="51" t="str">
        <f>VLOOKUP(A357,'_Holidays'!A357:C2462,3,FALSE)</f>
        <v>N</v>
      </c>
      <c r="H357" s="14">
        <v>12.0</v>
      </c>
      <c r="I357" s="14" t="str">
        <f>IFERROR(__xludf.DUMMYFUNCTION("SPARKLINE(H357,{""charttype"",""bar"";""color1"",""#00CCFF"";""max"",MAX($H$2:$H$2107)})"),"")</f>
        <v/>
      </c>
      <c r="J357" s="14">
        <v>22.8</v>
      </c>
      <c r="K357" s="14" t="str">
        <f>IFERROR(__xludf.DUMMYFUNCTION("SPARKLINE(J357,{""charttype"",""bar"";""color1"",""#FF0000"";""max"",MAX($J$2:$J$2107)})"),"")</f>
        <v/>
      </c>
      <c r="L357" s="14">
        <v>32.9</v>
      </c>
      <c r="M357" s="14" t="str">
        <f>IFERROR(__xludf.DUMMYFUNCTION("SPARKLINE(L357,{""charttype"",""bar"";""color1"",""#FF9900"";""max"",MAX($L$2:$L$2107)})"),"")</f>
        <v/>
      </c>
      <c r="N357" s="14">
        <v>0.0</v>
      </c>
      <c r="O357" s="14" t="str">
        <f>IFERROR(__xludf.DUMMYFUNCTION("SPARKLINE(N357,{""charttype"",""bar"";""color1"",""#0066CC"";""max"",MAX($N$2:$N$2107)})"),"")</f>
        <v/>
      </c>
      <c r="P357" s="58">
        <v>119477.5</v>
      </c>
      <c r="Q357" s="54">
        <v>37.5313</v>
      </c>
      <c r="R357" s="21">
        <f t="shared" si="5"/>
        <v>4484145.896</v>
      </c>
    </row>
    <row r="358">
      <c r="A358" s="53">
        <v>42361.0</v>
      </c>
      <c r="B358" s="67">
        <f t="shared" si="1"/>
        <v>4</v>
      </c>
      <c r="C358" s="14" t="str">
        <f t="shared" si="2"/>
        <v>December</v>
      </c>
      <c r="D358" s="52" t="str">
        <f t="shared" si="3"/>
        <v>2015</v>
      </c>
      <c r="E358" s="58">
        <f t="shared" si="4"/>
        <v>52</v>
      </c>
      <c r="F358" s="14" t="str">
        <f>VLOOKUP(A358,'_Holidays'!A358:B2463,2,FALSE)</f>
        <v>N</v>
      </c>
      <c r="G358" s="51" t="str">
        <f>VLOOKUP(A358,'_Holidays'!A358:C2463,3,FALSE)</f>
        <v>N</v>
      </c>
      <c r="H358" s="14">
        <v>15.1</v>
      </c>
      <c r="I358" s="14" t="str">
        <f>IFERROR(__xludf.DUMMYFUNCTION("SPARKLINE(H358,{""charttype"",""bar"";""color1"",""#00CCFF"";""max"",MAX($H$2:$H$2107)})"),"")</f>
        <v/>
      </c>
      <c r="J358" s="14">
        <v>26.0</v>
      </c>
      <c r="K358" s="14" t="str">
        <f>IFERROR(__xludf.DUMMYFUNCTION("SPARKLINE(J358,{""charttype"",""bar"";""color1"",""#FF0000"";""max"",MAX($J$2:$J$2107)})"),"")</f>
        <v/>
      </c>
      <c r="L358" s="14">
        <v>32.4</v>
      </c>
      <c r="M358" s="14" t="str">
        <f>IFERROR(__xludf.DUMMYFUNCTION("SPARKLINE(L358,{""charttype"",""bar"";""color1"",""#FF9900"";""max"",MAX($L$2:$L$2107)})"),"")</f>
        <v/>
      </c>
      <c r="N358" s="14">
        <v>0.0</v>
      </c>
      <c r="O358" s="14" t="str">
        <f>IFERROR(__xludf.DUMMYFUNCTION("SPARKLINE(N358,{""charttype"",""bar"";""color1"",""#0066CC"";""max"",MAX($N$2:$N$2107)})"),"")</f>
        <v/>
      </c>
      <c r="P358" s="58">
        <v>126553.1</v>
      </c>
      <c r="Q358" s="54">
        <v>39.13822</v>
      </c>
      <c r="R358" s="21">
        <f t="shared" si="5"/>
        <v>4953063.069</v>
      </c>
    </row>
    <row r="359">
      <c r="A359" s="53">
        <v>42362.0</v>
      </c>
      <c r="B359" s="67">
        <f t="shared" si="1"/>
        <v>5</v>
      </c>
      <c r="C359" s="14" t="str">
        <f t="shared" si="2"/>
        <v>December</v>
      </c>
      <c r="D359" s="52" t="str">
        <f t="shared" si="3"/>
        <v>2015</v>
      </c>
      <c r="E359" s="58">
        <f t="shared" si="4"/>
        <v>52</v>
      </c>
      <c r="F359" s="14" t="str">
        <f>VLOOKUP(A359,'_Holidays'!A359:B2464,2,FALSE)</f>
        <v>N</v>
      </c>
      <c r="G359" s="51" t="str">
        <f>VLOOKUP(A359,'_Holidays'!A359:C2464,3,FALSE)</f>
        <v>N</v>
      </c>
      <c r="H359" s="14">
        <v>16.7</v>
      </c>
      <c r="I359" s="14" t="str">
        <f>IFERROR(__xludf.DUMMYFUNCTION("SPARKLINE(H359,{""charttype"",""bar"";""color1"",""#00CCFF"";""max"",MAX($H$2:$H$2107)})"),"")</f>
        <v/>
      </c>
      <c r="J359" s="14">
        <v>34.6</v>
      </c>
      <c r="K359" s="14" t="str">
        <f>IFERROR(__xludf.DUMMYFUNCTION("SPARKLINE(J359,{""charttype"",""bar"";""color1"",""#FF0000"";""max"",MAX($J$2:$J$2107)})"),"")</f>
        <v/>
      </c>
      <c r="L359" s="14">
        <v>32.8</v>
      </c>
      <c r="M359" s="14" t="str">
        <f>IFERROR(__xludf.DUMMYFUNCTION("SPARKLINE(L359,{""charttype"",""bar"";""color1"",""#FF9900"";""max"",MAX($L$2:$L$2107)})"),"")</f>
        <v/>
      </c>
      <c r="N359" s="14">
        <v>0.4</v>
      </c>
      <c r="O359" s="14" t="str">
        <f>IFERROR(__xludf.DUMMYFUNCTION("SPARKLINE(N359,{""charttype"",""bar"";""color1"",""#0066CC"";""max"",MAX($N$2:$N$2107)})"),"")</f>
        <v/>
      </c>
      <c r="P359" s="58">
        <v>134583.3</v>
      </c>
      <c r="Q359" s="54">
        <v>50.81828</v>
      </c>
      <c r="R359" s="21">
        <f t="shared" si="5"/>
        <v>6839291.823</v>
      </c>
    </row>
    <row r="360">
      <c r="A360" s="53">
        <v>42363.0</v>
      </c>
      <c r="B360" s="67">
        <f t="shared" si="1"/>
        <v>6</v>
      </c>
      <c r="C360" s="14" t="str">
        <f t="shared" si="2"/>
        <v>December</v>
      </c>
      <c r="D360" s="52" t="str">
        <f t="shared" si="3"/>
        <v>2015</v>
      </c>
      <c r="E360" s="58">
        <f t="shared" si="4"/>
        <v>52</v>
      </c>
      <c r="F360" s="14" t="str">
        <f>VLOOKUP(A360,'_Holidays'!A360:B2465,2,FALSE)</f>
        <v>N</v>
      </c>
      <c r="G360" s="51" t="str">
        <f>VLOOKUP(A360,'_Holidays'!A360:C2465,3,FALSE)</f>
        <v>Y</v>
      </c>
      <c r="H360" s="14">
        <v>21.7</v>
      </c>
      <c r="I360" s="14" t="str">
        <f>IFERROR(__xludf.DUMMYFUNCTION("SPARKLINE(H360,{""charttype"",""bar"";""color1"",""#00CCFF"";""max"",MAX($H$2:$H$2107)})"),"")</f>
        <v/>
      </c>
      <c r="J360" s="14">
        <v>34.1</v>
      </c>
      <c r="K360" s="14" t="str">
        <f>IFERROR(__xludf.DUMMYFUNCTION("SPARKLINE(J360,{""charttype"",""bar"";""color1"",""#FF0000"";""max"",MAX($J$2:$J$2107)})"),"")</f>
        <v/>
      </c>
      <c r="L360" s="14">
        <v>33.3</v>
      </c>
      <c r="M360" s="14" t="str">
        <f>IFERROR(__xludf.DUMMYFUNCTION("SPARKLINE(L360,{""charttype"",""bar"";""color1"",""#FF9900"";""max"",MAX($L$2:$L$2107)})"),"")</f>
        <v/>
      </c>
      <c r="N360" s="14">
        <v>0.0</v>
      </c>
      <c r="O360" s="14" t="str">
        <f>IFERROR(__xludf.DUMMYFUNCTION("SPARKLINE(N360,{""charttype"",""bar"";""color1"",""#0066CC"";""max"",MAX($N$2:$N$2107)})"),"")</f>
        <v/>
      </c>
      <c r="P360" s="58">
        <v>119950.4</v>
      </c>
      <c r="Q360" s="54">
        <v>22.11559</v>
      </c>
      <c r="R360" s="21">
        <f t="shared" si="5"/>
        <v>2652773.867</v>
      </c>
    </row>
    <row r="361">
      <c r="A361" s="53">
        <v>42364.0</v>
      </c>
      <c r="B361" s="67">
        <f t="shared" si="1"/>
        <v>7</v>
      </c>
      <c r="C361" s="14" t="str">
        <f t="shared" si="2"/>
        <v>December</v>
      </c>
      <c r="D361" s="52" t="str">
        <f t="shared" si="3"/>
        <v>2015</v>
      </c>
      <c r="E361" s="58">
        <f t="shared" si="4"/>
        <v>52</v>
      </c>
      <c r="F361" s="14" t="str">
        <f>VLOOKUP(A361,'_Holidays'!A361:B2466,2,FALSE)</f>
        <v>N</v>
      </c>
      <c r="G361" s="51" t="str">
        <f>VLOOKUP(A361,'_Holidays'!A361:C2466,3,FALSE)</f>
        <v>Y</v>
      </c>
      <c r="H361" s="14">
        <v>12.7</v>
      </c>
      <c r="I361" s="14" t="str">
        <f>IFERROR(__xludf.DUMMYFUNCTION("SPARKLINE(H361,{""charttype"",""bar"";""color1"",""#00CCFF"";""max"",MAX($H$2:$H$2107)})"),"")</f>
        <v/>
      </c>
      <c r="J361" s="14">
        <v>20.0</v>
      </c>
      <c r="K361" s="14" t="str">
        <f>IFERROR(__xludf.DUMMYFUNCTION("SPARKLINE(J361,{""charttype"",""bar"";""color1"",""#FF0000"";""max"",MAX($J$2:$J$2107)})"),"")</f>
        <v/>
      </c>
      <c r="L361" s="14">
        <v>19.2</v>
      </c>
      <c r="M361" s="14" t="str">
        <f>IFERROR(__xludf.DUMMYFUNCTION("SPARKLINE(L361,{""charttype"",""bar"";""color1"",""#FF9900"";""max"",MAX($L$2:$L$2107)})"),"")</f>
        <v/>
      </c>
      <c r="N361" s="14">
        <v>30.6</v>
      </c>
      <c r="O361" s="14" t="str">
        <f>IFERROR(__xludf.DUMMYFUNCTION("SPARKLINE(N361,{""charttype"",""bar"";""color1"",""#0066CC"";""max"",MAX($N$2:$N$2107)})"),"")</f>
        <v/>
      </c>
      <c r="P361" s="58">
        <v>95093.3</v>
      </c>
      <c r="Q361" s="54">
        <v>14.96711</v>
      </c>
      <c r="R361" s="21">
        <f t="shared" si="5"/>
        <v>1423271.881</v>
      </c>
    </row>
    <row r="362">
      <c r="A362" s="53">
        <v>42365.0</v>
      </c>
      <c r="B362" s="67">
        <f t="shared" si="1"/>
        <v>1</v>
      </c>
      <c r="C362" s="14" t="str">
        <f t="shared" si="2"/>
        <v>December</v>
      </c>
      <c r="D362" s="52" t="str">
        <f t="shared" si="3"/>
        <v>2015</v>
      </c>
      <c r="E362" s="58">
        <f t="shared" si="4"/>
        <v>53</v>
      </c>
      <c r="F362" s="14" t="str">
        <f>VLOOKUP(A362,'_Holidays'!A362:B2467,2,FALSE)</f>
        <v>N</v>
      </c>
      <c r="G362" s="51" t="str">
        <f>VLOOKUP(A362,'_Holidays'!A362:C2467,3,FALSE)</f>
        <v>N</v>
      </c>
      <c r="H362" s="14">
        <v>11.9</v>
      </c>
      <c r="I362" s="14" t="str">
        <f>IFERROR(__xludf.DUMMYFUNCTION("SPARKLINE(H362,{""charttype"",""bar"";""color1"",""#00CCFF"";""max"",MAX($H$2:$H$2107)})"),"")</f>
        <v/>
      </c>
      <c r="J362" s="14">
        <v>19.4</v>
      </c>
      <c r="K362" s="14" t="str">
        <f>IFERROR(__xludf.DUMMYFUNCTION("SPARKLINE(J362,{""charttype"",""bar"";""color1"",""#FF0000"";""max"",MAX($J$2:$J$2107)})"),"")</f>
        <v/>
      </c>
      <c r="L362" s="14">
        <v>27.6</v>
      </c>
      <c r="M362" s="14" t="str">
        <f>IFERROR(__xludf.DUMMYFUNCTION("SPARKLINE(L362,{""charttype"",""bar"";""color1"",""#FF9900"";""max"",MAX($L$2:$L$2107)})"),"")</f>
        <v/>
      </c>
      <c r="N362" s="14">
        <v>5.2</v>
      </c>
      <c r="O362" s="14" t="str">
        <f>IFERROR(__xludf.DUMMYFUNCTION("SPARKLINE(N362,{""charttype"",""bar"";""color1"",""#0066CC"";""max"",MAX($N$2:$N$2107)})"),"")</f>
        <v/>
      </c>
      <c r="P362" s="58">
        <v>96394.94</v>
      </c>
      <c r="Q362" s="54">
        <v>19.82318</v>
      </c>
      <c r="R362" s="21">
        <f t="shared" si="5"/>
        <v>1910854.247</v>
      </c>
    </row>
    <row r="363">
      <c r="A363" s="53">
        <v>42366.0</v>
      </c>
      <c r="B363" s="67">
        <f t="shared" si="1"/>
        <v>2</v>
      </c>
      <c r="C363" s="14" t="str">
        <f t="shared" si="2"/>
        <v>December</v>
      </c>
      <c r="D363" s="52" t="str">
        <f t="shared" si="3"/>
        <v>2015</v>
      </c>
      <c r="E363" s="58">
        <f t="shared" si="4"/>
        <v>53</v>
      </c>
      <c r="F363" s="14" t="str">
        <f>VLOOKUP(A363,'_Holidays'!A363:B2468,2,FALSE)</f>
        <v>N</v>
      </c>
      <c r="G363" s="51" t="str">
        <f>VLOOKUP(A363,'_Holidays'!A363:C2468,3,FALSE)</f>
        <v>Y</v>
      </c>
      <c r="H363" s="14">
        <v>12.8</v>
      </c>
      <c r="I363" s="14" t="str">
        <f>IFERROR(__xludf.DUMMYFUNCTION("SPARKLINE(H363,{""charttype"",""bar"";""color1"",""#00CCFF"";""max"",MAX($H$2:$H$2107)})"),"")</f>
        <v/>
      </c>
      <c r="J363" s="14">
        <v>20.8</v>
      </c>
      <c r="K363" s="14" t="str">
        <f>IFERROR(__xludf.DUMMYFUNCTION("SPARKLINE(J363,{""charttype"",""bar"";""color1"",""#FF0000"";""max"",MAX($J$2:$J$2107)})"),"")</f>
        <v/>
      </c>
      <c r="L363" s="14">
        <v>33.2</v>
      </c>
      <c r="M363" s="14" t="str">
        <f>IFERROR(__xludf.DUMMYFUNCTION("SPARKLINE(L363,{""charttype"",""bar"";""color1"",""#FF9900"";""max"",MAX($L$2:$L$2107)})"),"")</f>
        <v/>
      </c>
      <c r="N363" s="14">
        <v>0.0</v>
      </c>
      <c r="O363" s="14" t="str">
        <f>IFERROR(__xludf.DUMMYFUNCTION("SPARKLINE(N363,{""charttype"",""bar"";""color1"",""#0066CC"";""max"",MAX($N$2:$N$2107)})"),"")</f>
        <v/>
      </c>
      <c r="P363" s="58">
        <v>100048.4</v>
      </c>
      <c r="Q363" s="54">
        <v>20.09754</v>
      </c>
      <c r="R363" s="21">
        <f t="shared" si="5"/>
        <v>2010726.721</v>
      </c>
    </row>
    <row r="364">
      <c r="A364" s="53">
        <v>42367.0</v>
      </c>
      <c r="B364" s="67">
        <f t="shared" si="1"/>
        <v>3</v>
      </c>
      <c r="C364" s="14" t="str">
        <f t="shared" si="2"/>
        <v>December</v>
      </c>
      <c r="D364" s="52" t="str">
        <f t="shared" si="3"/>
        <v>2015</v>
      </c>
      <c r="E364" s="58">
        <f t="shared" si="4"/>
        <v>53</v>
      </c>
      <c r="F364" s="14" t="str">
        <f>VLOOKUP(A364,'_Holidays'!A364:B2469,2,FALSE)</f>
        <v>N</v>
      </c>
      <c r="G364" s="51" t="str">
        <f>VLOOKUP(A364,'_Holidays'!A364:C2469,3,FALSE)</f>
        <v>N</v>
      </c>
      <c r="H364" s="14">
        <v>12.4</v>
      </c>
      <c r="I364" s="14" t="str">
        <f>IFERROR(__xludf.DUMMYFUNCTION("SPARKLINE(H364,{""charttype"",""bar"";""color1"",""#00CCFF"";""max"",MAX($H$2:$H$2107)})"),"")</f>
        <v/>
      </c>
      <c r="J364" s="14">
        <v>23.9</v>
      </c>
      <c r="K364" s="14" t="str">
        <f>IFERROR(__xludf.DUMMYFUNCTION("SPARKLINE(J364,{""charttype"",""bar"";""color1"",""#FF0000"";""max"",MAX($J$2:$J$2107)})"),"")</f>
        <v/>
      </c>
      <c r="L364" s="14">
        <v>33.0</v>
      </c>
      <c r="M364" s="14" t="str">
        <f>IFERROR(__xludf.DUMMYFUNCTION("SPARKLINE(L364,{""charttype"",""bar"";""color1"",""#FF9900"";""max"",MAX($L$2:$L$2107)})"),"")</f>
        <v/>
      </c>
      <c r="N364" s="14">
        <v>0.0</v>
      </c>
      <c r="O364" s="14" t="str">
        <f>IFERROR(__xludf.DUMMYFUNCTION("SPARKLINE(N364,{""charttype"",""bar"";""color1"",""#0066CC"";""max"",MAX($N$2:$N$2107)})"),"")</f>
        <v/>
      </c>
      <c r="P364" s="58">
        <v>111647.5</v>
      </c>
      <c r="Q364" s="54">
        <v>27.3317</v>
      </c>
      <c r="R364" s="21">
        <f t="shared" si="5"/>
        <v>3051515.976</v>
      </c>
    </row>
    <row r="365">
      <c r="A365" s="53">
        <v>42368.0</v>
      </c>
      <c r="B365" s="67">
        <f t="shared" si="1"/>
        <v>4</v>
      </c>
      <c r="C365" s="14" t="str">
        <f t="shared" si="2"/>
        <v>December</v>
      </c>
      <c r="D365" s="52" t="str">
        <f t="shared" si="3"/>
        <v>2015</v>
      </c>
      <c r="E365" s="58">
        <f t="shared" si="4"/>
        <v>53</v>
      </c>
      <c r="F365" s="14" t="str">
        <f>VLOOKUP(A365,'_Holidays'!A365:B2470,2,FALSE)</f>
        <v>N</v>
      </c>
      <c r="G365" s="51" t="str">
        <f>VLOOKUP(A365,'_Holidays'!A365:C2470,3,FALSE)</f>
        <v>N</v>
      </c>
      <c r="H365" s="14">
        <v>13.9</v>
      </c>
      <c r="I365" s="14" t="str">
        <f>IFERROR(__xludf.DUMMYFUNCTION("SPARKLINE(H365,{""charttype"",""bar"";""color1"",""#00CCFF"";""max"",MAX($H$2:$H$2107)})"),"")</f>
        <v/>
      </c>
      <c r="J365" s="14">
        <v>34.7</v>
      </c>
      <c r="K365" s="14" t="str">
        <f>IFERROR(__xludf.DUMMYFUNCTION("SPARKLINE(J365,{""charttype"",""bar"";""color1"",""#FF0000"";""max"",MAX($J$2:$J$2107)})"),"")</f>
        <v/>
      </c>
      <c r="L365" s="14">
        <v>32.8</v>
      </c>
      <c r="M365" s="14" t="str">
        <f>IFERROR(__xludf.DUMMYFUNCTION("SPARKLINE(L365,{""charttype"",""bar"";""color1"",""#FF9900"";""max"",MAX($L$2:$L$2107)})"),"")</f>
        <v/>
      </c>
      <c r="N365" s="14">
        <v>0.0</v>
      </c>
      <c r="O365" s="14" t="str">
        <f>IFERROR(__xludf.DUMMYFUNCTION("SPARKLINE(N365,{""charttype"",""bar"";""color1"",""#0066CC"";""max"",MAX($N$2:$N$2107)})"),"")</f>
        <v/>
      </c>
      <c r="P365" s="58">
        <v>128552.1</v>
      </c>
      <c r="Q365" s="54">
        <v>43.82687</v>
      </c>
      <c r="R365" s="21">
        <f t="shared" si="5"/>
        <v>5634036.175</v>
      </c>
    </row>
    <row r="366">
      <c r="A366" s="53">
        <v>42369.0</v>
      </c>
      <c r="B366" s="67">
        <f t="shared" si="1"/>
        <v>5</v>
      </c>
      <c r="C366" s="14" t="str">
        <f t="shared" si="2"/>
        <v>December</v>
      </c>
      <c r="D366" s="52" t="str">
        <f t="shared" si="3"/>
        <v>2015</v>
      </c>
      <c r="E366" s="58">
        <f t="shared" si="4"/>
        <v>53</v>
      </c>
      <c r="F366" s="14" t="str">
        <f>VLOOKUP(A366,'_Holidays'!A366:B2471,2,FALSE)</f>
        <v>N</v>
      </c>
      <c r="G366" s="51" t="str">
        <f>VLOOKUP(A366,'_Holidays'!A366:C2471,3,FALSE)</f>
        <v>N</v>
      </c>
      <c r="H366" s="14">
        <v>19.7</v>
      </c>
      <c r="I366" s="14" t="str">
        <f>IFERROR(__xludf.DUMMYFUNCTION("SPARKLINE(H366,{""charttype"",""bar"";""color1"",""#00CCFF"";""max"",MAX($H$2:$H$2107)})"),"")</f>
        <v/>
      </c>
      <c r="J366" s="14">
        <v>39.7</v>
      </c>
      <c r="K366" s="14" t="str">
        <f>IFERROR(__xludf.DUMMYFUNCTION("SPARKLINE(J366,{""charttype"",""bar"";""color1"",""#FF0000"";""max"",MAX($J$2:$J$2107)})"),"")</f>
        <v/>
      </c>
      <c r="L366" s="14">
        <v>29.6</v>
      </c>
      <c r="M366" s="14" t="str">
        <f>IFERROR(__xludf.DUMMYFUNCTION("SPARKLINE(L366,{""charttype"",""bar"";""color1"",""#FF9900"";""max"",MAX($L$2:$L$2107)})"),"")</f>
        <v/>
      </c>
      <c r="N366" s="14">
        <v>0.0</v>
      </c>
      <c r="O366" s="14" t="str">
        <f>IFERROR(__xludf.DUMMYFUNCTION("SPARKLINE(N366,{""charttype"",""bar"";""color1"",""#0066CC"";""max"",MAX($N$2:$N$2107)})"),"")</f>
        <v/>
      </c>
      <c r="P366" s="58">
        <v>146473.8</v>
      </c>
      <c r="Q366" s="54">
        <v>101.9916</v>
      </c>
      <c r="R366" s="21">
        <f t="shared" si="5"/>
        <v>14939097.22</v>
      </c>
    </row>
    <row r="367">
      <c r="A367" s="53">
        <v>42370.0</v>
      </c>
      <c r="B367" s="67">
        <f t="shared" si="1"/>
        <v>6</v>
      </c>
      <c r="C367" s="14" t="str">
        <f t="shared" si="2"/>
        <v>January</v>
      </c>
      <c r="D367" s="52" t="str">
        <f t="shared" si="3"/>
        <v>2016</v>
      </c>
      <c r="E367" s="58">
        <f t="shared" si="4"/>
        <v>1</v>
      </c>
      <c r="F367" s="14" t="str">
        <f>VLOOKUP(A367,'_Holidays'!A367:B2472,2,FALSE)</f>
        <v>N</v>
      </c>
      <c r="G367" s="51" t="str">
        <f>VLOOKUP(A367,'_Holidays'!A367:C2472,3,FALSE)</f>
        <v>Y</v>
      </c>
      <c r="H367" s="14">
        <v>19.8</v>
      </c>
      <c r="I367" s="14" t="str">
        <f>IFERROR(__xludf.DUMMYFUNCTION("SPARKLINE(H367,{""charttype"",""bar"";""color1"",""#00CCFF"";""max"",MAX($H$2:$H$2107)})"),"")</f>
        <v/>
      </c>
      <c r="J367" s="14">
        <v>24.2</v>
      </c>
      <c r="K367" s="14" t="str">
        <f>IFERROR(__xludf.DUMMYFUNCTION("SPARKLINE(J367,{""charttype"",""bar"";""color1"",""#FF0000"";""max"",MAX($J$2:$J$2107)})"),"")</f>
        <v/>
      </c>
      <c r="L367" s="14">
        <v>22.0</v>
      </c>
      <c r="M367" s="14" t="str">
        <f>IFERROR(__xludf.DUMMYFUNCTION("SPARKLINE(L367,{""charttype"",""bar"";""color1"",""#FF9900"";""max"",MAX($L$2:$L$2107)})"),"")</f>
        <v/>
      </c>
      <c r="N367" s="14">
        <v>0.0</v>
      </c>
      <c r="O367" s="14" t="str">
        <f>IFERROR(__xludf.DUMMYFUNCTION("SPARKLINE(N367,{""charttype"",""bar"";""color1"",""#0066CC"";""max"",MAX($N$2:$N$2107)})"),"")</f>
        <v/>
      </c>
      <c r="P367" s="58">
        <v>116040.9</v>
      </c>
      <c r="Q367" s="54">
        <v>32.52767</v>
      </c>
      <c r="R367" s="21">
        <f t="shared" si="5"/>
        <v>3774540.102</v>
      </c>
    </row>
    <row r="368">
      <c r="A368" s="53">
        <v>42371.0</v>
      </c>
      <c r="B368" s="67">
        <f t="shared" si="1"/>
        <v>7</v>
      </c>
      <c r="C368" s="14" t="str">
        <f t="shared" si="2"/>
        <v>January</v>
      </c>
      <c r="D368" s="52" t="str">
        <f t="shared" si="3"/>
        <v>2016</v>
      </c>
      <c r="E368" s="58">
        <f t="shared" si="4"/>
        <v>1</v>
      </c>
      <c r="F368" s="14" t="str">
        <f>VLOOKUP(A368,'_Holidays'!A368:B2473,2,FALSE)</f>
        <v>N</v>
      </c>
      <c r="G368" s="51" t="str">
        <f>VLOOKUP(A368,'_Holidays'!A368:C2473,3,FALSE)</f>
        <v>N</v>
      </c>
      <c r="H368" s="14">
        <v>17.1</v>
      </c>
      <c r="I368" s="14" t="str">
        <f>IFERROR(__xludf.DUMMYFUNCTION("SPARKLINE(H368,{""charttype"",""bar"";""color1"",""#00CCFF"";""max"",MAX($H$2:$H$2107)})"),"")</f>
        <v/>
      </c>
      <c r="J368" s="14">
        <v>27.6</v>
      </c>
      <c r="K368" s="14" t="str">
        <f>IFERROR(__xludf.DUMMYFUNCTION("SPARKLINE(J368,{""charttype"",""bar"";""color1"",""#FF0000"";""max"",MAX($J$2:$J$2107)})"),"")</f>
        <v/>
      </c>
      <c r="L368" s="14">
        <v>25.1</v>
      </c>
      <c r="M368" s="14" t="str">
        <f>IFERROR(__xludf.DUMMYFUNCTION("SPARKLINE(L368,{""charttype"",""bar"";""color1"",""#FF9900"";""max"",MAX($L$2:$L$2107)})"),"")</f>
        <v/>
      </c>
      <c r="N368" s="14">
        <v>0.0</v>
      </c>
      <c r="O368" s="14" t="str">
        <f>IFERROR(__xludf.DUMMYFUNCTION("SPARKLINE(N368,{""charttype"",""bar"";""color1"",""#0066CC"";""max"",MAX($N$2:$N$2107)})"),"")</f>
        <v/>
      </c>
      <c r="P368" s="58">
        <v>99622.64</v>
      </c>
      <c r="Q368" s="54">
        <v>21.89456</v>
      </c>
      <c r="R368" s="21">
        <f t="shared" si="5"/>
        <v>2181193.869</v>
      </c>
    </row>
    <row r="369">
      <c r="A369" s="53">
        <v>42372.0</v>
      </c>
      <c r="B369" s="67">
        <f t="shared" si="1"/>
        <v>1</v>
      </c>
      <c r="C369" s="14" t="str">
        <f t="shared" si="2"/>
        <v>January</v>
      </c>
      <c r="D369" s="52" t="str">
        <f t="shared" si="3"/>
        <v>2016</v>
      </c>
      <c r="E369" s="58">
        <f t="shared" si="4"/>
        <v>2</v>
      </c>
      <c r="F369" s="14" t="str">
        <f>VLOOKUP(A369,'_Holidays'!A369:B2474,2,FALSE)</f>
        <v>N</v>
      </c>
      <c r="G369" s="51" t="str">
        <f>VLOOKUP(A369,'_Holidays'!A369:C2474,3,FALSE)</f>
        <v>N</v>
      </c>
      <c r="H369" s="14">
        <v>17.5</v>
      </c>
      <c r="I369" s="14" t="str">
        <f>IFERROR(__xludf.DUMMYFUNCTION("SPARKLINE(H369,{""charttype"",""bar"";""color1"",""#00CCFF"";""max"",MAX($H$2:$H$2107)})"),"")</f>
        <v/>
      </c>
      <c r="J369" s="14">
        <v>27.1</v>
      </c>
      <c r="K369" s="14" t="str">
        <f>IFERROR(__xludf.DUMMYFUNCTION("SPARKLINE(J369,{""charttype"",""bar"";""color1"",""#FF0000"";""max"",MAX($J$2:$J$2107)})"),"")</f>
        <v/>
      </c>
      <c r="L369" s="14">
        <v>25.7</v>
      </c>
      <c r="M369" s="14" t="str">
        <f>IFERROR(__xludf.DUMMYFUNCTION("SPARKLINE(L369,{""charttype"",""bar"";""color1"",""#FF9900"";""max"",MAX($L$2:$L$2107)})"),"")</f>
        <v/>
      </c>
      <c r="N369" s="14">
        <v>0.0</v>
      </c>
      <c r="O369" s="14" t="str">
        <f>IFERROR(__xludf.DUMMYFUNCTION("SPARKLINE(N369,{""charttype"",""bar"";""color1"",""#0066CC"";""max"",MAX($N$2:$N$2107)})"),"")</f>
        <v/>
      </c>
      <c r="P369" s="58">
        <v>97656.45</v>
      </c>
      <c r="Q369" s="54">
        <v>19.89538</v>
      </c>
      <c r="R369" s="21">
        <f t="shared" si="5"/>
        <v>1942912.182</v>
      </c>
    </row>
    <row r="370">
      <c r="A370" s="53">
        <v>42373.0</v>
      </c>
      <c r="B370" s="67">
        <f t="shared" si="1"/>
        <v>2</v>
      </c>
      <c r="C370" s="14" t="str">
        <f t="shared" si="2"/>
        <v>January</v>
      </c>
      <c r="D370" s="52" t="str">
        <f t="shared" si="3"/>
        <v>2016</v>
      </c>
      <c r="E370" s="58">
        <f t="shared" si="4"/>
        <v>2</v>
      </c>
      <c r="F370" s="14" t="str">
        <f>VLOOKUP(A370,'_Holidays'!A370:B2475,2,FALSE)</f>
        <v>N</v>
      </c>
      <c r="G370" s="51" t="str">
        <f>VLOOKUP(A370,'_Holidays'!A370:C2475,3,FALSE)</f>
        <v>N</v>
      </c>
      <c r="H370" s="14">
        <v>16.3</v>
      </c>
      <c r="I370" s="14" t="str">
        <f>IFERROR(__xludf.DUMMYFUNCTION("SPARKLINE(H370,{""charttype"",""bar"";""color1"",""#00CCFF"";""max"",MAX($H$2:$H$2107)})"),"")</f>
        <v/>
      </c>
      <c r="J370" s="14">
        <v>26.0</v>
      </c>
      <c r="K370" s="14" t="str">
        <f>IFERROR(__xludf.DUMMYFUNCTION("SPARKLINE(J370,{""charttype"",""bar"";""color1"",""#FF0000"";""max"",MAX($J$2:$J$2107)})"),"")</f>
        <v/>
      </c>
      <c r="L370" s="14">
        <v>15.3</v>
      </c>
      <c r="M370" s="14" t="str">
        <f>IFERROR(__xludf.DUMMYFUNCTION("SPARKLINE(L370,{""charttype"",""bar"";""color1"",""#FF9900"";""max"",MAX($L$2:$L$2107)})"),"")</f>
        <v/>
      </c>
      <c r="N370" s="14">
        <v>0.0</v>
      </c>
      <c r="O370" s="14" t="str">
        <f>IFERROR(__xludf.DUMMYFUNCTION("SPARKLINE(N370,{""charttype"",""bar"";""color1"",""#0066CC"";""max"",MAX($N$2:$N$2107)})"),"")</f>
        <v/>
      </c>
      <c r="P370" s="58">
        <v>110932.5</v>
      </c>
      <c r="Q370" s="54">
        <v>25.44348</v>
      </c>
      <c r="R370" s="21">
        <f t="shared" si="5"/>
        <v>2822508.845</v>
      </c>
    </row>
    <row r="371">
      <c r="A371" s="53">
        <v>42374.0</v>
      </c>
      <c r="B371" s="67">
        <f t="shared" si="1"/>
        <v>3</v>
      </c>
      <c r="C371" s="14" t="str">
        <f t="shared" si="2"/>
        <v>January</v>
      </c>
      <c r="D371" s="52" t="str">
        <f t="shared" si="3"/>
        <v>2016</v>
      </c>
      <c r="E371" s="58">
        <f t="shared" si="4"/>
        <v>2</v>
      </c>
      <c r="F371" s="14" t="str">
        <f>VLOOKUP(A371,'_Holidays'!A371:B2476,2,FALSE)</f>
        <v>N</v>
      </c>
      <c r="G371" s="51" t="str">
        <f>VLOOKUP(A371,'_Holidays'!A371:C2476,3,FALSE)</f>
        <v>N</v>
      </c>
      <c r="H371" s="14">
        <v>17.1</v>
      </c>
      <c r="I371" s="14" t="str">
        <f>IFERROR(__xludf.DUMMYFUNCTION("SPARKLINE(H371,{""charttype"",""bar"";""color1"",""#00CCFF"";""max"",MAX($H$2:$H$2107)})"),"")</f>
        <v/>
      </c>
      <c r="J371" s="14">
        <v>25.7</v>
      </c>
      <c r="K371" s="14" t="str">
        <f>IFERROR(__xludf.DUMMYFUNCTION("SPARKLINE(J371,{""charttype"",""bar"";""color1"",""#FF0000"";""max"",MAX($J$2:$J$2107)})"),"")</f>
        <v/>
      </c>
      <c r="L371" s="14">
        <v>25.8</v>
      </c>
      <c r="M371" s="14" t="str">
        <f>IFERROR(__xludf.DUMMYFUNCTION("SPARKLINE(L371,{""charttype"",""bar"";""color1"",""#FF9900"";""max"",MAX($L$2:$L$2107)})"),"")</f>
        <v/>
      </c>
      <c r="N371" s="14">
        <v>0.0</v>
      </c>
      <c r="O371" s="14" t="str">
        <f>IFERROR(__xludf.DUMMYFUNCTION("SPARKLINE(N371,{""charttype"",""bar"";""color1"",""#0066CC"";""max"",MAX($N$2:$N$2107)})"),"")</f>
        <v/>
      </c>
      <c r="P371" s="58">
        <v>117873.6</v>
      </c>
      <c r="Q371" s="54">
        <v>29.91719</v>
      </c>
      <c r="R371" s="21">
        <f t="shared" si="5"/>
        <v>3526446.887</v>
      </c>
    </row>
    <row r="372">
      <c r="A372" s="53">
        <v>42375.0</v>
      </c>
      <c r="B372" s="67">
        <f t="shared" si="1"/>
        <v>4</v>
      </c>
      <c r="C372" s="14" t="str">
        <f t="shared" si="2"/>
        <v>January</v>
      </c>
      <c r="D372" s="52" t="str">
        <f t="shared" si="3"/>
        <v>2016</v>
      </c>
      <c r="E372" s="58">
        <f t="shared" si="4"/>
        <v>2</v>
      </c>
      <c r="F372" s="14" t="str">
        <f>VLOOKUP(A372,'_Holidays'!A372:B2477,2,FALSE)</f>
        <v>N</v>
      </c>
      <c r="G372" s="51" t="str">
        <f>VLOOKUP(A372,'_Holidays'!A372:C2477,3,FALSE)</f>
        <v>N</v>
      </c>
      <c r="H372" s="14">
        <v>17.3</v>
      </c>
      <c r="I372" s="14" t="str">
        <f>IFERROR(__xludf.DUMMYFUNCTION("SPARKLINE(H372,{""charttype"",""bar"";""color1"",""#00CCFF"";""max"",MAX($H$2:$H$2107)})"),"")</f>
        <v/>
      </c>
      <c r="J372" s="14">
        <v>25.7</v>
      </c>
      <c r="K372" s="14" t="str">
        <f>IFERROR(__xludf.DUMMYFUNCTION("SPARKLINE(J372,{""charttype"",""bar"";""color1"",""#FF0000"";""max"",MAX($J$2:$J$2107)})"),"")</f>
        <v/>
      </c>
      <c r="L372" s="14">
        <v>18.1</v>
      </c>
      <c r="M372" s="14" t="str">
        <f>IFERROR(__xludf.DUMMYFUNCTION("SPARKLINE(L372,{""charttype"",""bar"";""color1"",""#FF9900"";""max"",MAX($L$2:$L$2107)})"),"")</f>
        <v/>
      </c>
      <c r="N372" s="14">
        <v>0.0</v>
      </c>
      <c r="O372" s="14" t="str">
        <f>IFERROR(__xludf.DUMMYFUNCTION("SPARKLINE(N372,{""charttype"",""bar"";""color1"",""#0066CC"";""max"",MAX($N$2:$N$2107)})"),"")</f>
        <v/>
      </c>
      <c r="P372" s="58">
        <v>115064.3</v>
      </c>
      <c r="Q372" s="54">
        <v>31.79025</v>
      </c>
      <c r="R372" s="21">
        <f t="shared" si="5"/>
        <v>3657922.863</v>
      </c>
    </row>
    <row r="373">
      <c r="A373" s="53">
        <v>42376.0</v>
      </c>
      <c r="B373" s="67">
        <f t="shared" si="1"/>
        <v>5</v>
      </c>
      <c r="C373" s="14" t="str">
        <f t="shared" si="2"/>
        <v>January</v>
      </c>
      <c r="D373" s="52" t="str">
        <f t="shared" si="3"/>
        <v>2016</v>
      </c>
      <c r="E373" s="58">
        <f t="shared" si="4"/>
        <v>2</v>
      </c>
      <c r="F373" s="14" t="str">
        <f>VLOOKUP(A373,'_Holidays'!A373:B2478,2,FALSE)</f>
        <v>N</v>
      </c>
      <c r="G373" s="51" t="str">
        <f>VLOOKUP(A373,'_Holidays'!A373:C2478,3,FALSE)</f>
        <v>N</v>
      </c>
      <c r="H373" s="14">
        <v>16.3</v>
      </c>
      <c r="I373" s="14" t="str">
        <f>IFERROR(__xludf.DUMMYFUNCTION("SPARKLINE(H373,{""charttype"",""bar"";""color1"",""#00CCFF"";""max"",MAX($H$2:$H$2107)})"),"")</f>
        <v/>
      </c>
      <c r="J373" s="14">
        <v>21.3</v>
      </c>
      <c r="K373" s="14" t="str">
        <f>IFERROR(__xludf.DUMMYFUNCTION("SPARKLINE(J373,{""charttype"",""bar"";""color1"",""#FF0000"";""max"",MAX($J$2:$J$2107)})"),"")</f>
        <v/>
      </c>
      <c r="L373" s="14">
        <v>30.4</v>
      </c>
      <c r="M373" s="14" t="str">
        <f>IFERROR(__xludf.DUMMYFUNCTION("SPARKLINE(L373,{""charttype"",""bar"";""color1"",""#FF9900"";""max"",MAX($L$2:$L$2107)})"),"")</f>
        <v/>
      </c>
      <c r="N373" s="14">
        <v>0.0</v>
      </c>
      <c r="O373" s="14" t="str">
        <f>IFERROR(__xludf.DUMMYFUNCTION("SPARKLINE(N373,{""charttype"",""bar"";""color1"",""#0066CC"";""max"",MAX($N$2:$N$2107)})"),"")</f>
        <v/>
      </c>
      <c r="P373" s="58">
        <v>112392.7</v>
      </c>
      <c r="Q373" s="54">
        <v>34.44507</v>
      </c>
      <c r="R373" s="21">
        <f t="shared" si="5"/>
        <v>3871374.419</v>
      </c>
    </row>
    <row r="374">
      <c r="A374" s="53">
        <v>42377.0</v>
      </c>
      <c r="B374" s="67">
        <f t="shared" si="1"/>
        <v>6</v>
      </c>
      <c r="C374" s="14" t="str">
        <f t="shared" si="2"/>
        <v>January</v>
      </c>
      <c r="D374" s="52" t="str">
        <f t="shared" si="3"/>
        <v>2016</v>
      </c>
      <c r="E374" s="58">
        <f t="shared" si="4"/>
        <v>2</v>
      </c>
      <c r="F374" s="14" t="str">
        <f>VLOOKUP(A374,'_Holidays'!A374:B2479,2,FALSE)</f>
        <v>N</v>
      </c>
      <c r="G374" s="51" t="str">
        <f>VLOOKUP(A374,'_Holidays'!A374:C2479,3,FALSE)</f>
        <v>N</v>
      </c>
      <c r="H374" s="14">
        <v>16.2</v>
      </c>
      <c r="I374" s="14" t="str">
        <f>IFERROR(__xludf.DUMMYFUNCTION("SPARKLINE(H374,{""charttype"",""bar"";""color1"",""#00CCFF"";""max"",MAX($H$2:$H$2107)})"),"")</f>
        <v/>
      </c>
      <c r="J374" s="14">
        <v>20.6</v>
      </c>
      <c r="K374" s="14" t="str">
        <f>IFERROR(__xludf.DUMMYFUNCTION("SPARKLINE(J374,{""charttype"",""bar"";""color1"",""#FF0000"";""max"",MAX($J$2:$J$2107)})"),"")</f>
        <v/>
      </c>
      <c r="L374" s="14">
        <v>25.4</v>
      </c>
      <c r="M374" s="14" t="str">
        <f>IFERROR(__xludf.DUMMYFUNCTION("SPARKLINE(L374,{""charttype"",""bar"";""color1"",""#FF9900"";""max"",MAX($L$2:$L$2107)})"),"")</f>
        <v/>
      </c>
      <c r="N374" s="14">
        <v>0.0</v>
      </c>
      <c r="O374" s="14" t="str">
        <f>IFERROR(__xludf.DUMMYFUNCTION("SPARKLINE(N374,{""charttype"",""bar"";""color1"",""#0066CC"";""max"",MAX($N$2:$N$2107)})"),"")</f>
        <v/>
      </c>
      <c r="P374" s="58">
        <v>111879.5</v>
      </c>
      <c r="Q374" s="54">
        <v>36.88816</v>
      </c>
      <c r="R374" s="21">
        <f t="shared" si="5"/>
        <v>4127028.897</v>
      </c>
    </row>
    <row r="375">
      <c r="A375" s="53">
        <v>42378.0</v>
      </c>
      <c r="B375" s="67">
        <f t="shared" si="1"/>
        <v>7</v>
      </c>
      <c r="C375" s="14" t="str">
        <f t="shared" si="2"/>
        <v>January</v>
      </c>
      <c r="D375" s="52" t="str">
        <f t="shared" si="3"/>
        <v>2016</v>
      </c>
      <c r="E375" s="58">
        <f t="shared" si="4"/>
        <v>2</v>
      </c>
      <c r="F375" s="14" t="str">
        <f>VLOOKUP(A375,'_Holidays'!A375:B2480,2,FALSE)</f>
        <v>N</v>
      </c>
      <c r="G375" s="51" t="str">
        <f>VLOOKUP(A375,'_Holidays'!A375:C2480,3,FALSE)</f>
        <v>N</v>
      </c>
      <c r="H375" s="14">
        <v>16.8</v>
      </c>
      <c r="I375" s="14" t="str">
        <f>IFERROR(__xludf.DUMMYFUNCTION("SPARKLINE(H375,{""charttype"",""bar"";""color1"",""#00CCFF"";""max"",MAX($H$2:$H$2107)})"),"")</f>
        <v/>
      </c>
      <c r="J375" s="14">
        <v>21.4</v>
      </c>
      <c r="K375" s="14" t="str">
        <f>IFERROR(__xludf.DUMMYFUNCTION("SPARKLINE(J375,{""charttype"",""bar"";""color1"",""#FF0000"";""max"",MAX($J$2:$J$2107)})"),"")</f>
        <v/>
      </c>
      <c r="L375" s="14">
        <v>21.3</v>
      </c>
      <c r="M375" s="14" t="str">
        <f>IFERROR(__xludf.DUMMYFUNCTION("SPARKLINE(L375,{""charttype"",""bar"";""color1"",""#FF9900"";""max"",MAX($L$2:$L$2107)})"),"")</f>
        <v/>
      </c>
      <c r="N375" s="14">
        <v>0.0</v>
      </c>
      <c r="O375" s="14" t="str">
        <f>IFERROR(__xludf.DUMMYFUNCTION("SPARKLINE(N375,{""charttype"",""bar"";""color1"",""#0066CC"";""max"",MAX($N$2:$N$2107)})"),"")</f>
        <v/>
      </c>
      <c r="P375" s="58">
        <v>105482.7</v>
      </c>
      <c r="Q375" s="54">
        <v>41.98782</v>
      </c>
      <c r="R375" s="21">
        <f t="shared" si="5"/>
        <v>4428988.621</v>
      </c>
    </row>
    <row r="376">
      <c r="A376" s="53">
        <v>42379.0</v>
      </c>
      <c r="B376" s="67">
        <f t="shared" si="1"/>
        <v>1</v>
      </c>
      <c r="C376" s="14" t="str">
        <f t="shared" si="2"/>
        <v>January</v>
      </c>
      <c r="D376" s="52" t="str">
        <f t="shared" si="3"/>
        <v>2016</v>
      </c>
      <c r="E376" s="58">
        <f t="shared" si="4"/>
        <v>3</v>
      </c>
      <c r="F376" s="14" t="str">
        <f>VLOOKUP(A376,'_Holidays'!A376:B2481,2,FALSE)</f>
        <v>N</v>
      </c>
      <c r="G376" s="51" t="str">
        <f>VLOOKUP(A376,'_Holidays'!A376:C2481,3,FALSE)</f>
        <v>N</v>
      </c>
      <c r="H376" s="14">
        <v>15.7</v>
      </c>
      <c r="I376" s="14" t="str">
        <f>IFERROR(__xludf.DUMMYFUNCTION("SPARKLINE(H376,{""charttype"",""bar"";""color1"",""#00CCFF"";""max"",MAX($H$2:$H$2107)})"),"")</f>
        <v/>
      </c>
      <c r="J376" s="14">
        <v>31.5</v>
      </c>
      <c r="K376" s="14" t="str">
        <f>IFERROR(__xludf.DUMMYFUNCTION("SPARKLINE(J376,{""charttype"",""bar"";""color1"",""#FF0000"";""max"",MAX($J$2:$J$2107)})"),"")</f>
        <v/>
      </c>
      <c r="L376" s="14">
        <v>31.3</v>
      </c>
      <c r="M376" s="14" t="str">
        <f>IFERROR(__xludf.DUMMYFUNCTION("SPARKLINE(L376,{""charttype"",""bar"";""color1"",""#FF9900"";""max"",MAX($L$2:$L$2107)})"),"")</f>
        <v/>
      </c>
      <c r="N376" s="14">
        <v>0.0</v>
      </c>
      <c r="O376" s="14" t="str">
        <f>IFERROR(__xludf.DUMMYFUNCTION("SPARKLINE(N376,{""charttype"",""bar"";""color1"",""#0066CC"";""max"",MAX($N$2:$N$2107)})"),"")</f>
        <v/>
      </c>
      <c r="P376" s="58">
        <v>113049.1</v>
      </c>
      <c r="Q376" s="54">
        <v>44.47979</v>
      </c>
      <c r="R376" s="21">
        <f t="shared" si="5"/>
        <v>5028400.228</v>
      </c>
    </row>
    <row r="377">
      <c r="A377" s="53">
        <v>42380.0</v>
      </c>
      <c r="B377" s="67">
        <f t="shared" si="1"/>
        <v>2</v>
      </c>
      <c r="C377" s="14" t="str">
        <f t="shared" si="2"/>
        <v>January</v>
      </c>
      <c r="D377" s="52" t="str">
        <f t="shared" si="3"/>
        <v>2016</v>
      </c>
      <c r="E377" s="58">
        <f t="shared" si="4"/>
        <v>3</v>
      </c>
      <c r="F377" s="14" t="str">
        <f>VLOOKUP(A377,'_Holidays'!A377:B2482,2,FALSE)</f>
        <v>N</v>
      </c>
      <c r="G377" s="51" t="str">
        <f>VLOOKUP(A377,'_Holidays'!A377:C2482,3,FALSE)</f>
        <v>N</v>
      </c>
      <c r="H377" s="14">
        <v>17.2</v>
      </c>
      <c r="I377" s="14" t="str">
        <f>IFERROR(__xludf.DUMMYFUNCTION("SPARKLINE(H377,{""charttype"",""bar"";""color1"",""#00CCFF"";""max"",MAX($H$2:$H$2107)})"),"")</f>
        <v/>
      </c>
      <c r="J377" s="14">
        <v>36.4</v>
      </c>
      <c r="K377" s="14" t="str">
        <f>IFERROR(__xludf.DUMMYFUNCTION("SPARKLINE(J377,{""charttype"",""bar"";""color1"",""#FF0000"";""max"",MAX($J$2:$J$2107)})"),"")</f>
        <v/>
      </c>
      <c r="L377" s="14">
        <v>15.8</v>
      </c>
      <c r="M377" s="14" t="str">
        <f>IFERROR(__xludf.DUMMYFUNCTION("SPARKLINE(L377,{""charttype"",""bar"";""color1"",""#FF9900"";""max"",MAX($L$2:$L$2107)})"),"")</f>
        <v/>
      </c>
      <c r="N377" s="14">
        <v>0.0</v>
      </c>
      <c r="O377" s="14" t="str">
        <f>IFERROR(__xludf.DUMMYFUNCTION("SPARKLINE(N377,{""charttype"",""bar"";""color1"",""#0066CC"";""max"",MAX($N$2:$N$2107)})"),"")</f>
        <v/>
      </c>
      <c r="P377" s="58">
        <v>141133.1</v>
      </c>
      <c r="Q377" s="54">
        <v>88.1161</v>
      </c>
      <c r="R377" s="21">
        <f t="shared" si="5"/>
        <v>12436098.35</v>
      </c>
    </row>
    <row r="378">
      <c r="A378" s="53">
        <v>42381.0</v>
      </c>
      <c r="B378" s="67">
        <f t="shared" si="1"/>
        <v>3</v>
      </c>
      <c r="C378" s="14" t="str">
        <f t="shared" si="2"/>
        <v>January</v>
      </c>
      <c r="D378" s="52" t="str">
        <f t="shared" si="3"/>
        <v>2016</v>
      </c>
      <c r="E378" s="58">
        <f t="shared" si="4"/>
        <v>3</v>
      </c>
      <c r="F378" s="14" t="str">
        <f>VLOOKUP(A378,'_Holidays'!A378:B2483,2,FALSE)</f>
        <v>N</v>
      </c>
      <c r="G378" s="51" t="str">
        <f>VLOOKUP(A378,'_Holidays'!A378:C2483,3,FALSE)</f>
        <v>N</v>
      </c>
      <c r="H378" s="14">
        <v>17.1</v>
      </c>
      <c r="I378" s="14" t="str">
        <f>IFERROR(__xludf.DUMMYFUNCTION("SPARKLINE(H378,{""charttype"",""bar"";""color1"",""#00CCFF"";""max"",MAX($H$2:$H$2107)})"),"")</f>
        <v/>
      </c>
      <c r="J378" s="14">
        <v>24.8</v>
      </c>
      <c r="K378" s="14" t="str">
        <f>IFERROR(__xludf.DUMMYFUNCTION("SPARKLINE(J378,{""charttype"",""bar"";""color1"",""#FF0000"";""max"",MAX($J$2:$J$2107)})"),"")</f>
        <v/>
      </c>
      <c r="L378" s="14">
        <v>29.1</v>
      </c>
      <c r="M378" s="14" t="str">
        <f>IFERROR(__xludf.DUMMYFUNCTION("SPARKLINE(L378,{""charttype"",""bar"";""color1"",""#FF9900"";""max"",MAX($L$2:$L$2107)})"),"")</f>
        <v/>
      </c>
      <c r="N378" s="14">
        <v>0.8</v>
      </c>
      <c r="O378" s="14" t="str">
        <f>IFERROR(__xludf.DUMMYFUNCTION("SPARKLINE(N378,{""charttype"",""bar"";""color1"",""#0066CC"";""max"",MAX($N$2:$N$2107)})"),"")</f>
        <v/>
      </c>
      <c r="P378" s="58">
        <v>135006.1</v>
      </c>
      <c r="Q378" s="54">
        <v>62.53998</v>
      </c>
      <c r="R378" s="21">
        <f t="shared" si="5"/>
        <v>8443278.794</v>
      </c>
    </row>
    <row r="379">
      <c r="A379" s="53">
        <v>42382.0</v>
      </c>
      <c r="B379" s="67">
        <f t="shared" si="1"/>
        <v>4</v>
      </c>
      <c r="C379" s="14" t="str">
        <f t="shared" si="2"/>
        <v>January</v>
      </c>
      <c r="D379" s="52" t="str">
        <f t="shared" si="3"/>
        <v>2016</v>
      </c>
      <c r="E379" s="58">
        <f t="shared" si="4"/>
        <v>3</v>
      </c>
      <c r="F379" s="14" t="str">
        <f>VLOOKUP(A379,'_Holidays'!A379:B2484,2,FALSE)</f>
        <v>N</v>
      </c>
      <c r="G379" s="51" t="str">
        <f>VLOOKUP(A379,'_Holidays'!A379:C2484,3,FALSE)</f>
        <v>N</v>
      </c>
      <c r="H379" s="14">
        <v>16.8</v>
      </c>
      <c r="I379" s="14" t="str">
        <f>IFERROR(__xludf.DUMMYFUNCTION("SPARKLINE(H379,{""charttype"",""bar"";""color1"",""#00CCFF"";""max"",MAX($H$2:$H$2107)})"),"")</f>
        <v/>
      </c>
      <c r="J379" s="14">
        <v>42.2</v>
      </c>
      <c r="K379" s="14" t="str">
        <f>IFERROR(__xludf.DUMMYFUNCTION("SPARKLINE(J379,{""charttype"",""bar"";""color1"",""#FF0000"";""max"",MAX($J$2:$J$2107)})"),"")</f>
        <v/>
      </c>
      <c r="L379" s="14">
        <v>25.0</v>
      </c>
      <c r="M379" s="14" t="str">
        <f>IFERROR(__xludf.DUMMYFUNCTION("SPARKLINE(L379,{""charttype"",""bar"";""color1"",""#FF9900"";""max"",MAX($L$2:$L$2107)})"),"")</f>
        <v/>
      </c>
      <c r="N379" s="14">
        <v>0.2</v>
      </c>
      <c r="O379" s="14" t="str">
        <f>IFERROR(__xludf.DUMMYFUNCTION("SPARKLINE(N379,{""charttype"",""bar"";""color1"",""#0066CC"";""max"",MAX($N$2:$N$2107)})"),"")</f>
        <v/>
      </c>
      <c r="P379" s="58">
        <v>160011.1</v>
      </c>
      <c r="Q379" s="54">
        <v>545.7378</v>
      </c>
      <c r="R379" s="21">
        <f t="shared" si="5"/>
        <v>87324105.69</v>
      </c>
    </row>
    <row r="380">
      <c r="A380" s="53">
        <v>42383.0</v>
      </c>
      <c r="B380" s="67">
        <f t="shared" si="1"/>
        <v>5</v>
      </c>
      <c r="C380" s="14" t="str">
        <f t="shared" si="2"/>
        <v>January</v>
      </c>
      <c r="D380" s="52" t="str">
        <f t="shared" si="3"/>
        <v>2016</v>
      </c>
      <c r="E380" s="58">
        <f t="shared" si="4"/>
        <v>3</v>
      </c>
      <c r="F380" s="14" t="str">
        <f>VLOOKUP(A380,'_Holidays'!A380:B2485,2,FALSE)</f>
        <v>N</v>
      </c>
      <c r="G380" s="51" t="str">
        <f>VLOOKUP(A380,'_Holidays'!A380:C2485,3,FALSE)</f>
        <v>N</v>
      </c>
      <c r="H380" s="14">
        <v>16.1</v>
      </c>
      <c r="I380" s="14" t="str">
        <f>IFERROR(__xludf.DUMMYFUNCTION("SPARKLINE(H380,{""charttype"",""bar"";""color1"",""#00CCFF"";""max"",MAX($H$2:$H$2107)})"),"")</f>
        <v/>
      </c>
      <c r="J380" s="14">
        <v>18.1</v>
      </c>
      <c r="K380" s="14" t="str">
        <f>IFERROR(__xludf.DUMMYFUNCTION("SPARKLINE(J380,{""charttype"",""bar"";""color1"",""#FF0000"";""max"",MAX($J$2:$J$2107)})"),"")</f>
        <v/>
      </c>
      <c r="L380" s="14">
        <v>3.9</v>
      </c>
      <c r="M380" s="14" t="str">
        <f>IFERROR(__xludf.DUMMYFUNCTION("SPARKLINE(L380,{""charttype"",""bar"";""color1"",""#FF9900"";""max"",MAX($L$2:$L$2107)})"),"")</f>
        <v/>
      </c>
      <c r="N380" s="14">
        <v>0.4</v>
      </c>
      <c r="O380" s="14" t="str">
        <f>IFERROR(__xludf.DUMMYFUNCTION("SPARKLINE(N380,{""charttype"",""bar"";""color1"",""#0066CC"";""max"",MAX($N$2:$N$2107)})"),"")</f>
        <v/>
      </c>
      <c r="P380" s="58">
        <v>120396.3</v>
      </c>
      <c r="Q380" s="54">
        <v>36.3714</v>
      </c>
      <c r="R380" s="21">
        <f t="shared" si="5"/>
        <v>4378981.986</v>
      </c>
    </row>
    <row r="381">
      <c r="A381" s="53">
        <v>42384.0</v>
      </c>
      <c r="B381" s="67">
        <f t="shared" si="1"/>
        <v>6</v>
      </c>
      <c r="C381" s="14" t="str">
        <f t="shared" si="2"/>
        <v>January</v>
      </c>
      <c r="D381" s="52" t="str">
        <f t="shared" si="3"/>
        <v>2016</v>
      </c>
      <c r="E381" s="58">
        <f t="shared" si="4"/>
        <v>3</v>
      </c>
      <c r="F381" s="14" t="str">
        <f>VLOOKUP(A381,'_Holidays'!A381:B2486,2,FALSE)</f>
        <v>N</v>
      </c>
      <c r="G381" s="51" t="str">
        <f>VLOOKUP(A381,'_Holidays'!A381:C2486,3,FALSE)</f>
        <v>N</v>
      </c>
      <c r="H381" s="14">
        <v>13.6</v>
      </c>
      <c r="I381" s="14" t="str">
        <f>IFERROR(__xludf.DUMMYFUNCTION("SPARKLINE(H381,{""charttype"",""bar"";""color1"",""#00CCFF"";""max"",MAX($H$2:$H$2107)})"),"")</f>
        <v/>
      </c>
      <c r="J381" s="14">
        <v>19.2</v>
      </c>
      <c r="K381" s="14" t="str">
        <f>IFERROR(__xludf.DUMMYFUNCTION("SPARKLINE(J381,{""charttype"",""bar"";""color1"",""#FF0000"";""max"",MAX($J$2:$J$2107)})"),"")</f>
        <v/>
      </c>
      <c r="L381" s="14">
        <v>19.7</v>
      </c>
      <c r="M381" s="14" t="str">
        <f>IFERROR(__xludf.DUMMYFUNCTION("SPARKLINE(L381,{""charttype"",""bar"";""color1"",""#FF9900"";""max"",MAX($L$2:$L$2107)})"),"")</f>
        <v/>
      </c>
      <c r="N381" s="14">
        <v>1.0</v>
      </c>
      <c r="O381" s="14" t="str">
        <f>IFERROR(__xludf.DUMMYFUNCTION("SPARKLINE(N381,{""charttype"",""bar"";""color1"",""#0066CC"";""max"",MAX($N$2:$N$2107)})"),"")</f>
        <v/>
      </c>
      <c r="P381" s="58">
        <v>113244.8</v>
      </c>
      <c r="Q381" s="54">
        <v>30.2039</v>
      </c>
      <c r="R381" s="21">
        <f t="shared" si="5"/>
        <v>3420434.615</v>
      </c>
    </row>
    <row r="382">
      <c r="A382" s="53">
        <v>42385.0</v>
      </c>
      <c r="B382" s="67">
        <f t="shared" si="1"/>
        <v>7</v>
      </c>
      <c r="C382" s="14" t="str">
        <f t="shared" si="2"/>
        <v>January</v>
      </c>
      <c r="D382" s="52" t="str">
        <f t="shared" si="3"/>
        <v>2016</v>
      </c>
      <c r="E382" s="58">
        <f t="shared" si="4"/>
        <v>3</v>
      </c>
      <c r="F382" s="14" t="str">
        <f>VLOOKUP(A382,'_Holidays'!A382:B2487,2,FALSE)</f>
        <v>N</v>
      </c>
      <c r="G382" s="51" t="str">
        <f>VLOOKUP(A382,'_Holidays'!A382:C2487,3,FALSE)</f>
        <v>N</v>
      </c>
      <c r="H382" s="14">
        <v>11.9</v>
      </c>
      <c r="I382" s="14" t="str">
        <f>IFERROR(__xludf.DUMMYFUNCTION("SPARKLINE(H382,{""charttype"",""bar"";""color1"",""#00CCFF"";""max"",MAX($H$2:$H$2107)})"),"")</f>
        <v/>
      </c>
      <c r="J382" s="14">
        <v>22.3</v>
      </c>
      <c r="K382" s="14" t="str">
        <f>IFERROR(__xludf.DUMMYFUNCTION("SPARKLINE(J382,{""charttype"",""bar"";""color1"",""#FF0000"";""max"",MAX($J$2:$J$2107)})"),"")</f>
        <v/>
      </c>
      <c r="L382" s="14">
        <v>32.6</v>
      </c>
      <c r="M382" s="14" t="str">
        <f>IFERROR(__xludf.DUMMYFUNCTION("SPARKLINE(L382,{""charttype"",""bar"";""color1"",""#FF9900"";""max"",MAX($L$2:$L$2107)})"),"")</f>
        <v/>
      </c>
      <c r="N382" s="14">
        <v>0.0</v>
      </c>
      <c r="O382" s="14" t="str">
        <f>IFERROR(__xludf.DUMMYFUNCTION("SPARKLINE(N382,{""charttype"",""bar"";""color1"",""#0066CC"";""max"",MAX($N$2:$N$2107)})"),"")</f>
        <v/>
      </c>
      <c r="P382" s="58">
        <v>103046.2</v>
      </c>
      <c r="Q382" s="54">
        <v>23.67497</v>
      </c>
      <c r="R382" s="21">
        <f t="shared" si="5"/>
        <v>2439615.694</v>
      </c>
    </row>
    <row r="383">
      <c r="A383" s="53">
        <v>42386.0</v>
      </c>
      <c r="B383" s="67">
        <f t="shared" si="1"/>
        <v>1</v>
      </c>
      <c r="C383" s="14" t="str">
        <f t="shared" si="2"/>
        <v>January</v>
      </c>
      <c r="D383" s="52" t="str">
        <f t="shared" si="3"/>
        <v>2016</v>
      </c>
      <c r="E383" s="58">
        <f t="shared" si="4"/>
        <v>4</v>
      </c>
      <c r="F383" s="14" t="str">
        <f>VLOOKUP(A383,'_Holidays'!A383:B2488,2,FALSE)</f>
        <v>N</v>
      </c>
      <c r="G383" s="51" t="str">
        <f>VLOOKUP(A383,'_Holidays'!A383:C2488,3,FALSE)</f>
        <v>N</v>
      </c>
      <c r="H383" s="14">
        <v>14.9</v>
      </c>
      <c r="I383" s="14" t="str">
        <f>IFERROR(__xludf.DUMMYFUNCTION("SPARKLINE(H383,{""charttype"",""bar"";""color1"",""#00CCFF"";""max"",MAX($H$2:$H$2107)})"),"")</f>
        <v/>
      </c>
      <c r="J383" s="14">
        <v>32.7</v>
      </c>
      <c r="K383" s="14" t="str">
        <f>IFERROR(__xludf.DUMMYFUNCTION("SPARKLINE(J383,{""charttype"",""bar"";""color1"",""#FF0000"";""max"",MAX($J$2:$J$2107)})"),"")</f>
        <v/>
      </c>
      <c r="L383" s="14">
        <v>31.5</v>
      </c>
      <c r="M383" s="14" t="str">
        <f>IFERROR(__xludf.DUMMYFUNCTION("SPARKLINE(L383,{""charttype"",""bar"";""color1"",""#FF9900"";""max"",MAX($L$2:$L$2107)})"),"")</f>
        <v/>
      </c>
      <c r="N383" s="14">
        <v>0.0</v>
      </c>
      <c r="O383" s="14" t="str">
        <f>IFERROR(__xludf.DUMMYFUNCTION("SPARKLINE(N383,{""charttype"",""bar"";""color1"",""#0066CC"";""max"",MAX($N$2:$N$2107)})"),"")</f>
        <v/>
      </c>
      <c r="P383" s="58">
        <v>114097.1</v>
      </c>
      <c r="Q383" s="54">
        <v>29.15326</v>
      </c>
      <c r="R383" s="21">
        <f t="shared" si="5"/>
        <v>3326302.422</v>
      </c>
    </row>
    <row r="384">
      <c r="A384" s="53">
        <v>42387.0</v>
      </c>
      <c r="B384" s="67">
        <f t="shared" si="1"/>
        <v>2</v>
      </c>
      <c r="C384" s="14" t="str">
        <f t="shared" si="2"/>
        <v>January</v>
      </c>
      <c r="D384" s="52" t="str">
        <f t="shared" si="3"/>
        <v>2016</v>
      </c>
      <c r="E384" s="58">
        <f t="shared" si="4"/>
        <v>4</v>
      </c>
      <c r="F384" s="14" t="str">
        <f>VLOOKUP(A384,'_Holidays'!A384:B2489,2,FALSE)</f>
        <v>N</v>
      </c>
      <c r="G384" s="51" t="str">
        <f>VLOOKUP(A384,'_Holidays'!A384:C2489,3,FALSE)</f>
        <v>N</v>
      </c>
      <c r="H384" s="14">
        <v>18.6</v>
      </c>
      <c r="I384" s="14" t="str">
        <f>IFERROR(__xludf.DUMMYFUNCTION("SPARKLINE(H384,{""charttype"",""bar"";""color1"",""#00CCFF"";""max"",MAX($H$2:$H$2107)})"),"")</f>
        <v/>
      </c>
      <c r="J384" s="14">
        <v>35.3</v>
      </c>
      <c r="K384" s="14" t="str">
        <f>IFERROR(__xludf.DUMMYFUNCTION("SPARKLINE(J384,{""charttype"",""bar"";""color1"",""#FF0000"";""max"",MAX($J$2:$J$2107)})"),"")</f>
        <v/>
      </c>
      <c r="L384" s="14">
        <v>30.4</v>
      </c>
      <c r="M384" s="14" t="str">
        <f>IFERROR(__xludf.DUMMYFUNCTION("SPARKLINE(L384,{""charttype"",""bar"";""color1"",""#FF9900"";""max"",MAX($L$2:$L$2107)})"),"")</f>
        <v/>
      </c>
      <c r="N384" s="14">
        <v>0.0</v>
      </c>
      <c r="O384" s="14" t="str">
        <f>IFERROR(__xludf.DUMMYFUNCTION("SPARKLINE(N384,{""charttype"",""bar"";""color1"",""#0066CC"";""max"",MAX($N$2:$N$2107)})"),"")</f>
        <v/>
      </c>
      <c r="P384" s="58">
        <v>147817.6</v>
      </c>
      <c r="Q384" s="54">
        <v>43.40936</v>
      </c>
      <c r="R384" s="21">
        <f t="shared" si="5"/>
        <v>6416667.413</v>
      </c>
    </row>
    <row r="385">
      <c r="A385" s="53">
        <v>42388.0</v>
      </c>
      <c r="B385" s="67">
        <f t="shared" si="1"/>
        <v>3</v>
      </c>
      <c r="C385" s="14" t="str">
        <f t="shared" si="2"/>
        <v>January</v>
      </c>
      <c r="D385" s="52" t="str">
        <f t="shared" si="3"/>
        <v>2016</v>
      </c>
      <c r="E385" s="58">
        <f t="shared" si="4"/>
        <v>4</v>
      </c>
      <c r="F385" s="14" t="str">
        <f>VLOOKUP(A385,'_Holidays'!A385:B2490,2,FALSE)</f>
        <v>N</v>
      </c>
      <c r="G385" s="51" t="str">
        <f>VLOOKUP(A385,'_Holidays'!A385:C2490,3,FALSE)</f>
        <v>N</v>
      </c>
      <c r="H385" s="14">
        <v>17.9</v>
      </c>
      <c r="I385" s="14" t="str">
        <f>IFERROR(__xludf.DUMMYFUNCTION("SPARKLINE(H385,{""charttype"",""bar"";""color1"",""#00CCFF"";""max"",MAX($H$2:$H$2107)})"),"")</f>
        <v/>
      </c>
      <c r="J385" s="14">
        <v>30.9</v>
      </c>
      <c r="K385" s="14" t="str">
        <f>IFERROR(__xludf.DUMMYFUNCTION("SPARKLINE(J385,{""charttype"",""bar"";""color1"",""#FF0000"";""max"",MAX($J$2:$J$2107)})"),"")</f>
        <v/>
      </c>
      <c r="L385" s="14">
        <v>27.2</v>
      </c>
      <c r="M385" s="14" t="str">
        <f>IFERROR(__xludf.DUMMYFUNCTION("SPARKLINE(L385,{""charttype"",""bar"";""color1"",""#FF9900"";""max"",MAX($L$2:$L$2107)})"),"")</f>
        <v/>
      </c>
      <c r="N385" s="14">
        <v>0.0</v>
      </c>
      <c r="O385" s="14" t="str">
        <f>IFERROR(__xludf.DUMMYFUNCTION("SPARKLINE(N385,{""charttype"",""bar"";""color1"",""#0066CC"";""max"",MAX($N$2:$N$2107)})"),"")</f>
        <v/>
      </c>
      <c r="P385" s="58">
        <v>148612.4</v>
      </c>
      <c r="Q385" s="54">
        <v>49.25794</v>
      </c>
      <c r="R385" s="21">
        <f t="shared" si="5"/>
        <v>7320340.682</v>
      </c>
    </row>
    <row r="386">
      <c r="A386" s="53">
        <v>42389.0</v>
      </c>
      <c r="B386" s="67">
        <f t="shared" si="1"/>
        <v>4</v>
      </c>
      <c r="C386" s="14" t="str">
        <f t="shared" si="2"/>
        <v>January</v>
      </c>
      <c r="D386" s="52" t="str">
        <f t="shared" si="3"/>
        <v>2016</v>
      </c>
      <c r="E386" s="58">
        <f t="shared" si="4"/>
        <v>4</v>
      </c>
      <c r="F386" s="14" t="str">
        <f>VLOOKUP(A386,'_Holidays'!A386:B2491,2,FALSE)</f>
        <v>N</v>
      </c>
      <c r="G386" s="51" t="str">
        <f>VLOOKUP(A386,'_Holidays'!A386:C2491,3,FALSE)</f>
        <v>N</v>
      </c>
      <c r="H386" s="14">
        <v>19.3</v>
      </c>
      <c r="I386" s="14" t="str">
        <f>IFERROR(__xludf.DUMMYFUNCTION("SPARKLINE(H386,{""charttype"",""bar"";""color1"",""#00CCFF"";""max"",MAX($H$2:$H$2107)})"),"")</f>
        <v/>
      </c>
      <c r="J386" s="14">
        <v>29.1</v>
      </c>
      <c r="K386" s="14" t="str">
        <f>IFERROR(__xludf.DUMMYFUNCTION("SPARKLINE(J386,{""charttype"",""bar"";""color1"",""#FF0000"";""max"",MAX($J$2:$J$2107)})"),"")</f>
        <v/>
      </c>
      <c r="L386" s="14">
        <v>18.6</v>
      </c>
      <c r="M386" s="14" t="str">
        <f>IFERROR(__xludf.DUMMYFUNCTION("SPARKLINE(L386,{""charttype"",""bar"";""color1"",""#FF9900"";""max"",MAX($L$2:$L$2107)})"),"")</f>
        <v/>
      </c>
      <c r="N386" s="14">
        <v>1.0</v>
      </c>
      <c r="O386" s="14" t="str">
        <f>IFERROR(__xludf.DUMMYFUNCTION("SPARKLINE(N386,{""charttype"",""bar"";""color1"",""#0066CC"";""max"",MAX($N$2:$N$2107)})"),"")</f>
        <v/>
      </c>
      <c r="P386" s="58">
        <v>142471.5</v>
      </c>
      <c r="Q386" s="54">
        <v>53.3004</v>
      </c>
      <c r="R386" s="21">
        <f t="shared" si="5"/>
        <v>7593787.939</v>
      </c>
    </row>
    <row r="387">
      <c r="A387" s="53">
        <v>42390.0</v>
      </c>
      <c r="B387" s="67">
        <f t="shared" si="1"/>
        <v>5</v>
      </c>
      <c r="C387" s="14" t="str">
        <f t="shared" si="2"/>
        <v>January</v>
      </c>
      <c r="D387" s="52" t="str">
        <f t="shared" si="3"/>
        <v>2016</v>
      </c>
      <c r="E387" s="58">
        <f t="shared" si="4"/>
        <v>4</v>
      </c>
      <c r="F387" s="14" t="str">
        <f>VLOOKUP(A387,'_Holidays'!A387:B2492,2,FALSE)</f>
        <v>N</v>
      </c>
      <c r="G387" s="51" t="str">
        <f>VLOOKUP(A387,'_Holidays'!A387:C2492,3,FALSE)</f>
        <v>N</v>
      </c>
      <c r="H387" s="14">
        <v>19.0</v>
      </c>
      <c r="I387" s="14" t="str">
        <f>IFERROR(__xludf.DUMMYFUNCTION("SPARKLINE(H387,{""charttype"",""bar"";""color1"",""#00CCFF"";""max"",MAX($H$2:$H$2107)})"),"")</f>
        <v/>
      </c>
      <c r="J387" s="14">
        <v>26.7</v>
      </c>
      <c r="K387" s="14" t="str">
        <f>IFERROR(__xludf.DUMMYFUNCTION("SPARKLINE(J387,{""charttype"",""bar"";""color1"",""#FF0000"";""max"",MAX($J$2:$J$2107)})"),"")</f>
        <v/>
      </c>
      <c r="L387" s="14">
        <v>14.9</v>
      </c>
      <c r="M387" s="14" t="str">
        <f>IFERROR(__xludf.DUMMYFUNCTION("SPARKLINE(L387,{""charttype"",""bar"";""color1"",""#FF9900"";""max"",MAX($L$2:$L$2107)})"),"")</f>
        <v/>
      </c>
      <c r="N387" s="14">
        <v>0.8</v>
      </c>
      <c r="O387" s="14" t="str">
        <f>IFERROR(__xludf.DUMMYFUNCTION("SPARKLINE(N387,{""charttype"",""bar"";""color1"",""#0066CC"";""max"",MAX($N$2:$N$2107)})"),"")</f>
        <v/>
      </c>
      <c r="P387" s="58">
        <v>139450.6</v>
      </c>
      <c r="Q387" s="54">
        <v>55.47009</v>
      </c>
      <c r="R387" s="21">
        <f t="shared" si="5"/>
        <v>7735337.333</v>
      </c>
    </row>
    <row r="388">
      <c r="A388" s="53">
        <v>42391.0</v>
      </c>
      <c r="B388" s="67">
        <f t="shared" si="1"/>
        <v>6</v>
      </c>
      <c r="C388" s="14" t="str">
        <f t="shared" si="2"/>
        <v>January</v>
      </c>
      <c r="D388" s="52" t="str">
        <f t="shared" si="3"/>
        <v>2016</v>
      </c>
      <c r="E388" s="58">
        <f t="shared" si="4"/>
        <v>4</v>
      </c>
      <c r="F388" s="14" t="str">
        <f>VLOOKUP(A388,'_Holidays'!A388:B2493,2,FALSE)</f>
        <v>N</v>
      </c>
      <c r="G388" s="51" t="str">
        <f>VLOOKUP(A388,'_Holidays'!A388:C2493,3,FALSE)</f>
        <v>N</v>
      </c>
      <c r="H388" s="14">
        <v>17.5</v>
      </c>
      <c r="I388" s="14" t="str">
        <f>IFERROR(__xludf.DUMMYFUNCTION("SPARKLINE(H388,{""charttype"",""bar"";""color1"",""#00CCFF"";""max"",MAX($H$2:$H$2107)})"),"")</f>
        <v/>
      </c>
      <c r="J388" s="14">
        <v>22.8</v>
      </c>
      <c r="K388" s="14" t="str">
        <f>IFERROR(__xludf.DUMMYFUNCTION("SPARKLINE(J388,{""charttype"",""bar"";""color1"",""#FF0000"";""max"",MAX($J$2:$J$2107)})"),"")</f>
        <v/>
      </c>
      <c r="L388" s="14">
        <v>6.5</v>
      </c>
      <c r="M388" s="14" t="str">
        <f>IFERROR(__xludf.DUMMYFUNCTION("SPARKLINE(L388,{""charttype"",""bar"";""color1"",""#FF9900"";""max"",MAX($L$2:$L$2107)})"),"")</f>
        <v/>
      </c>
      <c r="N388" s="14">
        <v>1.6</v>
      </c>
      <c r="O388" s="14" t="str">
        <f>IFERROR(__xludf.DUMMYFUNCTION("SPARKLINE(N388,{""charttype"",""bar"";""color1"",""#0066CC"";""max"",MAX($N$2:$N$2107)})"),"")</f>
        <v/>
      </c>
      <c r="P388" s="58">
        <v>129135.2</v>
      </c>
      <c r="Q388" s="54">
        <v>42.33773</v>
      </c>
      <c r="R388" s="21">
        <f t="shared" si="5"/>
        <v>5467291.231</v>
      </c>
    </row>
    <row r="389">
      <c r="A389" s="53">
        <v>42392.0</v>
      </c>
      <c r="B389" s="67">
        <f t="shared" si="1"/>
        <v>7</v>
      </c>
      <c r="C389" s="14" t="str">
        <f t="shared" si="2"/>
        <v>January</v>
      </c>
      <c r="D389" s="52" t="str">
        <f t="shared" si="3"/>
        <v>2016</v>
      </c>
      <c r="E389" s="58">
        <f t="shared" si="4"/>
        <v>4</v>
      </c>
      <c r="F389" s="14" t="str">
        <f>VLOOKUP(A389,'_Holidays'!A389:B2494,2,FALSE)</f>
        <v>N</v>
      </c>
      <c r="G389" s="51" t="str">
        <f>VLOOKUP(A389,'_Holidays'!A389:C2494,3,FALSE)</f>
        <v>N</v>
      </c>
      <c r="H389" s="14">
        <v>17.3</v>
      </c>
      <c r="I389" s="14" t="str">
        <f>IFERROR(__xludf.DUMMYFUNCTION("SPARKLINE(H389,{""charttype"",""bar"";""color1"",""#00CCFF"";""max"",MAX($H$2:$H$2107)})"),"")</f>
        <v/>
      </c>
      <c r="J389" s="14">
        <v>21.9</v>
      </c>
      <c r="K389" s="14" t="str">
        <f>IFERROR(__xludf.DUMMYFUNCTION("SPARKLINE(J389,{""charttype"",""bar"";""color1"",""#FF0000"";""max"",MAX($J$2:$J$2107)})"),"")</f>
        <v/>
      </c>
      <c r="L389" s="14">
        <v>23.2</v>
      </c>
      <c r="M389" s="14" t="str">
        <f>IFERROR(__xludf.DUMMYFUNCTION("SPARKLINE(L389,{""charttype"",""bar"";""color1"",""#FF9900"";""max"",MAX($L$2:$L$2107)})"),"")</f>
        <v/>
      </c>
      <c r="N389" s="14">
        <v>7.0</v>
      </c>
      <c r="O389" s="14" t="str">
        <f>IFERROR(__xludf.DUMMYFUNCTION("SPARKLINE(N389,{""charttype"",""bar"";""color1"",""#0066CC"";""max"",MAX($N$2:$N$2107)})"),"")</f>
        <v/>
      </c>
      <c r="P389" s="58">
        <v>108097.8</v>
      </c>
      <c r="Q389" s="54">
        <v>26.97502</v>
      </c>
      <c r="R389" s="21">
        <f t="shared" si="5"/>
        <v>2915940.317</v>
      </c>
    </row>
    <row r="390">
      <c r="A390" s="53">
        <v>42393.0</v>
      </c>
      <c r="B390" s="67">
        <f t="shared" si="1"/>
        <v>1</v>
      </c>
      <c r="C390" s="14" t="str">
        <f t="shared" si="2"/>
        <v>January</v>
      </c>
      <c r="D390" s="52" t="str">
        <f t="shared" si="3"/>
        <v>2016</v>
      </c>
      <c r="E390" s="58">
        <f t="shared" si="4"/>
        <v>5</v>
      </c>
      <c r="F390" s="14" t="str">
        <f>VLOOKUP(A390,'_Holidays'!A390:B2495,2,FALSE)</f>
        <v>N</v>
      </c>
      <c r="G390" s="51" t="str">
        <f>VLOOKUP(A390,'_Holidays'!A390:C2495,3,FALSE)</f>
        <v>N</v>
      </c>
      <c r="H390" s="14">
        <v>16.2</v>
      </c>
      <c r="I390" s="14" t="str">
        <f>IFERROR(__xludf.DUMMYFUNCTION("SPARKLINE(H390,{""charttype"",""bar"";""color1"",""#00CCFF"";""max"",MAX($H$2:$H$2107)})"),"")</f>
        <v/>
      </c>
      <c r="J390" s="14">
        <v>22.2</v>
      </c>
      <c r="K390" s="14" t="str">
        <f>IFERROR(__xludf.DUMMYFUNCTION("SPARKLINE(J390,{""charttype"",""bar"";""color1"",""#FF0000"";""max"",MAX($J$2:$J$2107)})"),"")</f>
        <v/>
      </c>
      <c r="L390" s="14">
        <v>23.4</v>
      </c>
      <c r="M390" s="14" t="str">
        <f>IFERROR(__xludf.DUMMYFUNCTION("SPARKLINE(L390,{""charttype"",""bar"";""color1"",""#FF9900"";""max"",MAX($L$2:$L$2107)})"),"")</f>
        <v/>
      </c>
      <c r="N390" s="14">
        <v>5.2</v>
      </c>
      <c r="O390" s="14" t="str">
        <f>IFERROR(__xludf.DUMMYFUNCTION("SPARKLINE(N390,{""charttype"",""bar"";""color1"",""#0066CC"";""max"",MAX($N$2:$N$2107)})"),"")</f>
        <v/>
      </c>
      <c r="P390" s="58">
        <v>103396.3</v>
      </c>
      <c r="Q390" s="54">
        <v>26.41221</v>
      </c>
      <c r="R390" s="21">
        <f t="shared" si="5"/>
        <v>2730924.789</v>
      </c>
    </row>
    <row r="391">
      <c r="A391" s="53">
        <v>42394.0</v>
      </c>
      <c r="B391" s="67">
        <f t="shared" si="1"/>
        <v>2</v>
      </c>
      <c r="C391" s="14" t="str">
        <f t="shared" si="2"/>
        <v>January</v>
      </c>
      <c r="D391" s="52" t="str">
        <f t="shared" si="3"/>
        <v>2016</v>
      </c>
      <c r="E391" s="58">
        <f t="shared" si="4"/>
        <v>5</v>
      </c>
      <c r="F391" s="14" t="str">
        <f>VLOOKUP(A391,'_Holidays'!A391:B2496,2,FALSE)</f>
        <v>N</v>
      </c>
      <c r="G391" s="51" t="str">
        <f>VLOOKUP(A391,'_Holidays'!A391:C2496,3,FALSE)</f>
        <v>N</v>
      </c>
      <c r="H391" s="14">
        <v>16.7</v>
      </c>
      <c r="I391" s="14" t="str">
        <f>IFERROR(__xludf.DUMMYFUNCTION("SPARKLINE(H391,{""charttype"",""bar"";""color1"",""#00CCFF"";""max"",MAX($H$2:$H$2107)})"),"")</f>
        <v/>
      </c>
      <c r="J391" s="14">
        <v>20.9</v>
      </c>
      <c r="K391" s="14" t="str">
        <f>IFERROR(__xludf.DUMMYFUNCTION("SPARKLINE(J391,{""charttype"",""bar"";""color1"",""#FF0000"";""max"",MAX($J$2:$J$2107)})"),"")</f>
        <v/>
      </c>
      <c r="L391" s="14">
        <v>25.7</v>
      </c>
      <c r="M391" s="14" t="str">
        <f>IFERROR(__xludf.DUMMYFUNCTION("SPARKLINE(L391,{""charttype"",""bar"";""color1"",""#FF9900"";""max"",MAX($L$2:$L$2107)})"),"")</f>
        <v/>
      </c>
      <c r="N391" s="14">
        <v>0.4</v>
      </c>
      <c r="O391" s="14" t="str">
        <f>IFERROR(__xludf.DUMMYFUNCTION("SPARKLINE(N391,{""charttype"",""bar"";""color1"",""#0066CC"";""max"",MAX($N$2:$N$2107)})"),"")</f>
        <v/>
      </c>
      <c r="P391" s="58">
        <v>112649.6</v>
      </c>
      <c r="Q391" s="54">
        <v>27.59659</v>
      </c>
      <c r="R391" s="21">
        <f t="shared" si="5"/>
        <v>3108744.825</v>
      </c>
    </row>
    <row r="392">
      <c r="A392" s="53">
        <v>42395.0</v>
      </c>
      <c r="B392" s="67">
        <f t="shared" si="1"/>
        <v>3</v>
      </c>
      <c r="C392" s="14" t="str">
        <f t="shared" si="2"/>
        <v>January</v>
      </c>
      <c r="D392" s="52" t="str">
        <f t="shared" si="3"/>
        <v>2016</v>
      </c>
      <c r="E392" s="58">
        <f t="shared" si="4"/>
        <v>5</v>
      </c>
      <c r="F392" s="14" t="str">
        <f>VLOOKUP(A392,'_Holidays'!A392:B2497,2,FALSE)</f>
        <v>N</v>
      </c>
      <c r="G392" s="51" t="str">
        <f>VLOOKUP(A392,'_Holidays'!A392:C2497,3,FALSE)</f>
        <v>Y</v>
      </c>
      <c r="H392" s="14">
        <v>16.5</v>
      </c>
      <c r="I392" s="14" t="str">
        <f>IFERROR(__xludf.DUMMYFUNCTION("SPARKLINE(H392,{""charttype"",""bar"";""color1"",""#00CCFF"";""max"",MAX($H$2:$H$2107)})"),"")</f>
        <v/>
      </c>
      <c r="J392" s="14">
        <v>29.4</v>
      </c>
      <c r="K392" s="14" t="str">
        <f>IFERROR(__xludf.DUMMYFUNCTION("SPARKLINE(J392,{""charttype"",""bar"";""color1"",""#FF0000"";""max"",MAX($J$2:$J$2107)})"),"")</f>
        <v/>
      </c>
      <c r="L392" s="14">
        <v>28.7</v>
      </c>
      <c r="M392" s="14" t="str">
        <f>IFERROR(__xludf.DUMMYFUNCTION("SPARKLINE(L392,{""charttype"",""bar"";""color1"",""#FF9900"";""max"",MAX($L$2:$L$2107)})"),"")</f>
        <v/>
      </c>
      <c r="N392" s="14">
        <v>0.0</v>
      </c>
      <c r="O392" s="14" t="str">
        <f>IFERROR(__xludf.DUMMYFUNCTION("SPARKLINE(N392,{""charttype"",""bar"";""color1"",""#0066CC"";""max"",MAX($N$2:$N$2107)})"),"")</f>
        <v/>
      </c>
      <c r="P392" s="58">
        <v>110152.8</v>
      </c>
      <c r="Q392" s="54">
        <v>25.27669</v>
      </c>
      <c r="R392" s="21">
        <f t="shared" si="5"/>
        <v>2784298.178</v>
      </c>
    </row>
    <row r="393">
      <c r="A393" s="53">
        <v>42396.0</v>
      </c>
      <c r="B393" s="67">
        <f t="shared" si="1"/>
        <v>4</v>
      </c>
      <c r="C393" s="14" t="str">
        <f t="shared" si="2"/>
        <v>January</v>
      </c>
      <c r="D393" s="52" t="str">
        <f t="shared" si="3"/>
        <v>2016</v>
      </c>
      <c r="E393" s="58">
        <f t="shared" si="4"/>
        <v>5</v>
      </c>
      <c r="F393" s="14" t="str">
        <f>VLOOKUP(A393,'_Holidays'!A393:B2498,2,FALSE)</f>
        <v>N</v>
      </c>
      <c r="G393" s="51" t="str">
        <f>VLOOKUP(A393,'_Holidays'!A393:C2498,3,FALSE)</f>
        <v>N</v>
      </c>
      <c r="H393" s="14">
        <v>19.3</v>
      </c>
      <c r="I393" s="14" t="str">
        <f>IFERROR(__xludf.DUMMYFUNCTION("SPARKLINE(H393,{""charttype"",""bar"";""color1"",""#00CCFF"";""max"",MAX($H$2:$H$2107)})"),"")</f>
        <v/>
      </c>
      <c r="J393" s="14">
        <v>29.5</v>
      </c>
      <c r="K393" s="14" t="str">
        <f>IFERROR(__xludf.DUMMYFUNCTION("SPARKLINE(J393,{""charttype"",""bar"";""color1"",""#FF0000"";""max"",MAX($J$2:$J$2107)})"),"")</f>
        <v/>
      </c>
      <c r="L393" s="14">
        <v>22.2</v>
      </c>
      <c r="M393" s="14" t="str">
        <f>IFERROR(__xludf.DUMMYFUNCTION("SPARKLINE(L393,{""charttype"",""bar"";""color1"",""#FF9900"";""max"",MAX($L$2:$L$2107)})"),"")</f>
        <v/>
      </c>
      <c r="N393" s="14">
        <v>0.0</v>
      </c>
      <c r="O393" s="14" t="str">
        <f>IFERROR(__xludf.DUMMYFUNCTION("SPARKLINE(N393,{""charttype"",""bar"";""color1"",""#0066CC"";""max"",MAX($N$2:$N$2107)})"),"")</f>
        <v/>
      </c>
      <c r="P393" s="58">
        <v>133718.0</v>
      </c>
      <c r="Q393" s="54">
        <v>32.75985</v>
      </c>
      <c r="R393" s="21">
        <f t="shared" si="5"/>
        <v>4380581.622</v>
      </c>
    </row>
    <row r="394">
      <c r="A394" s="53">
        <v>42397.0</v>
      </c>
      <c r="B394" s="67">
        <f t="shared" si="1"/>
        <v>5</v>
      </c>
      <c r="C394" s="14" t="str">
        <f t="shared" si="2"/>
        <v>January</v>
      </c>
      <c r="D394" s="52" t="str">
        <f t="shared" si="3"/>
        <v>2016</v>
      </c>
      <c r="E394" s="58">
        <f t="shared" si="4"/>
        <v>5</v>
      </c>
      <c r="F394" s="14" t="str">
        <f>VLOOKUP(A394,'_Holidays'!A394:B2499,2,FALSE)</f>
        <v>Y</v>
      </c>
      <c r="G394" s="51" t="str">
        <f>VLOOKUP(A394,'_Holidays'!A394:C2499,3,FALSE)</f>
        <v>N</v>
      </c>
      <c r="H394" s="14">
        <v>20.3</v>
      </c>
      <c r="I394" s="14" t="str">
        <f>IFERROR(__xludf.DUMMYFUNCTION("SPARKLINE(H394,{""charttype"",""bar"";""color1"",""#00CCFF"";""max"",MAX($H$2:$H$2107)})"),"")</f>
        <v/>
      </c>
      <c r="J394" s="14">
        <v>27.5</v>
      </c>
      <c r="K394" s="14" t="str">
        <f>IFERROR(__xludf.DUMMYFUNCTION("SPARKLINE(J394,{""charttype"",""bar"";""color1"",""#FF0000"";""max"",MAX($J$2:$J$2107)})"),"")</f>
        <v/>
      </c>
      <c r="L394" s="14">
        <v>19.0</v>
      </c>
      <c r="M394" s="14" t="str">
        <f>IFERROR(__xludf.DUMMYFUNCTION("SPARKLINE(L394,{""charttype"",""bar"";""color1"",""#FF9900"";""max"",MAX($L$2:$L$2107)})"),"")</f>
        <v/>
      </c>
      <c r="N394" s="14">
        <v>3.6</v>
      </c>
      <c r="O394" s="14" t="str">
        <f>IFERROR(__xludf.DUMMYFUNCTION("SPARKLINE(N394,{""charttype"",""bar"";""color1"",""#0066CC"";""max"",MAX($N$2:$N$2107)})"),"")</f>
        <v/>
      </c>
      <c r="P394" s="58">
        <v>134169.8</v>
      </c>
      <c r="Q394" s="54">
        <v>33.32497</v>
      </c>
      <c r="R394" s="21">
        <f t="shared" si="5"/>
        <v>4471204.56</v>
      </c>
    </row>
    <row r="395">
      <c r="A395" s="53">
        <v>42398.0</v>
      </c>
      <c r="B395" s="67">
        <f t="shared" si="1"/>
        <v>6</v>
      </c>
      <c r="C395" s="14" t="str">
        <f t="shared" si="2"/>
        <v>January</v>
      </c>
      <c r="D395" s="52" t="str">
        <f t="shared" si="3"/>
        <v>2016</v>
      </c>
      <c r="E395" s="58">
        <f t="shared" si="4"/>
        <v>5</v>
      </c>
      <c r="F395" s="14" t="str">
        <f>VLOOKUP(A395,'_Holidays'!A395:B2500,2,FALSE)</f>
        <v>Y</v>
      </c>
      <c r="G395" s="51" t="str">
        <f>VLOOKUP(A395,'_Holidays'!A395:C2500,3,FALSE)</f>
        <v>N</v>
      </c>
      <c r="H395" s="14">
        <v>14.4</v>
      </c>
      <c r="I395" s="14" t="str">
        <f>IFERROR(__xludf.DUMMYFUNCTION("SPARKLINE(H395,{""charttype"",""bar"";""color1"",""#00CCFF"";""max"",MAX($H$2:$H$2107)})"),"")</f>
        <v/>
      </c>
      <c r="J395" s="14">
        <v>18.3</v>
      </c>
      <c r="K395" s="14" t="str">
        <f>IFERROR(__xludf.DUMMYFUNCTION("SPARKLINE(J395,{""charttype"",""bar"";""color1"",""#FF0000"";""max"",MAX($J$2:$J$2107)})"),"")</f>
        <v/>
      </c>
      <c r="L395" s="14">
        <v>14.3</v>
      </c>
      <c r="M395" s="14" t="str">
        <f>IFERROR(__xludf.DUMMYFUNCTION("SPARKLINE(L395,{""charttype"",""bar"";""color1"",""#FF9900"";""max"",MAX($L$2:$L$2107)})"),"")</f>
        <v/>
      </c>
      <c r="N395" s="14">
        <v>14.2</v>
      </c>
      <c r="O395" s="14" t="str">
        <f>IFERROR(__xludf.DUMMYFUNCTION("SPARKLINE(N395,{""charttype"",""bar"";""color1"",""#0066CC"";""max"",MAX($N$2:$N$2107)})"),"")</f>
        <v/>
      </c>
      <c r="P395" s="58">
        <v>123615.2</v>
      </c>
      <c r="Q395" s="54">
        <v>32.69385</v>
      </c>
      <c r="R395" s="21">
        <f t="shared" si="5"/>
        <v>4041456.807</v>
      </c>
    </row>
    <row r="396">
      <c r="A396" s="53">
        <v>42399.0</v>
      </c>
      <c r="B396" s="67">
        <f t="shared" si="1"/>
        <v>7</v>
      </c>
      <c r="C396" s="14" t="str">
        <f t="shared" si="2"/>
        <v>January</v>
      </c>
      <c r="D396" s="52" t="str">
        <f t="shared" si="3"/>
        <v>2016</v>
      </c>
      <c r="E396" s="58">
        <f t="shared" si="4"/>
        <v>5</v>
      </c>
      <c r="F396" s="14" t="str">
        <f>VLOOKUP(A396,'_Holidays'!A396:B2501,2,FALSE)</f>
        <v>Y</v>
      </c>
      <c r="G396" s="51" t="str">
        <f>VLOOKUP(A396,'_Holidays'!A396:C2501,3,FALSE)</f>
        <v>N</v>
      </c>
      <c r="H396" s="14">
        <v>12.3</v>
      </c>
      <c r="I396" s="14" t="str">
        <f>IFERROR(__xludf.DUMMYFUNCTION("SPARKLINE(H396,{""charttype"",""bar"";""color1"",""#00CCFF"";""max"",MAX($H$2:$H$2107)})"),"")</f>
        <v/>
      </c>
      <c r="J396" s="14">
        <v>22.4</v>
      </c>
      <c r="K396" s="14" t="str">
        <f>IFERROR(__xludf.DUMMYFUNCTION("SPARKLINE(J396,{""charttype"",""bar"";""color1"",""#FF0000"";""max"",MAX($J$2:$J$2107)})"),"")</f>
        <v/>
      </c>
      <c r="L396" s="14">
        <v>24.0</v>
      </c>
      <c r="M396" s="14" t="str">
        <f>IFERROR(__xludf.DUMMYFUNCTION("SPARKLINE(L396,{""charttype"",""bar"";""color1"",""#FF9900"";""max"",MAX($L$2:$L$2107)})"),"")</f>
        <v/>
      </c>
      <c r="N396" s="14">
        <v>1.2</v>
      </c>
      <c r="O396" s="14" t="str">
        <f>IFERROR(__xludf.DUMMYFUNCTION("SPARKLINE(N396,{""charttype"",""bar"";""color1"",""#0066CC"";""max"",MAX($N$2:$N$2107)})"),"")</f>
        <v/>
      </c>
      <c r="P396" s="58">
        <v>107579.3</v>
      </c>
      <c r="Q396" s="54">
        <v>23.84687</v>
      </c>
      <c r="R396" s="21">
        <f t="shared" si="5"/>
        <v>2565429.582</v>
      </c>
    </row>
    <row r="397">
      <c r="A397" s="53">
        <v>42400.0</v>
      </c>
      <c r="B397" s="67">
        <f t="shared" si="1"/>
        <v>1</v>
      </c>
      <c r="C397" s="14" t="str">
        <f t="shared" si="2"/>
        <v>January</v>
      </c>
      <c r="D397" s="52" t="str">
        <f t="shared" si="3"/>
        <v>2016</v>
      </c>
      <c r="E397" s="58">
        <f t="shared" si="4"/>
        <v>6</v>
      </c>
      <c r="F397" s="14" t="str">
        <f>VLOOKUP(A397,'_Holidays'!A397:B2502,2,FALSE)</f>
        <v>Y</v>
      </c>
      <c r="G397" s="51" t="str">
        <f>VLOOKUP(A397,'_Holidays'!A397:C2502,3,FALSE)</f>
        <v>N</v>
      </c>
      <c r="H397" s="14">
        <v>13.9</v>
      </c>
      <c r="I397" s="14" t="str">
        <f>IFERROR(__xludf.DUMMYFUNCTION("SPARKLINE(H397,{""charttype"",""bar"";""color1"",""#00CCFF"";""max"",MAX($H$2:$H$2107)})"),"")</f>
        <v/>
      </c>
      <c r="J397" s="14">
        <v>21.8</v>
      </c>
      <c r="K397" s="14" t="str">
        <f>IFERROR(__xludf.DUMMYFUNCTION("SPARKLINE(J397,{""charttype"",""bar"";""color1"",""#FF0000"";""max"",MAX($J$2:$J$2107)})"),"")</f>
        <v/>
      </c>
      <c r="L397" s="14">
        <v>26.3</v>
      </c>
      <c r="M397" s="14" t="str">
        <f>IFERROR(__xludf.DUMMYFUNCTION("SPARKLINE(L397,{""charttype"",""bar"";""color1"",""#FF9900"";""max"",MAX($L$2:$L$2107)})"),"")</f>
        <v/>
      </c>
      <c r="N397" s="14">
        <v>10.6</v>
      </c>
      <c r="O397" s="14" t="str">
        <f>IFERROR(__xludf.DUMMYFUNCTION("SPARKLINE(N397,{""charttype"",""bar"";""color1"",""#0066CC"";""max"",MAX($N$2:$N$2107)})"),"")</f>
        <v/>
      </c>
      <c r="P397" s="58">
        <v>101279.7</v>
      </c>
      <c r="Q397" s="54">
        <v>23.47663</v>
      </c>
      <c r="R397" s="21">
        <f t="shared" si="5"/>
        <v>2377706.043</v>
      </c>
    </row>
    <row r="398">
      <c r="A398" s="53">
        <v>42401.0</v>
      </c>
      <c r="B398" s="67">
        <f t="shared" si="1"/>
        <v>2</v>
      </c>
      <c r="C398" s="14" t="str">
        <f t="shared" si="2"/>
        <v>February</v>
      </c>
      <c r="D398" s="52" t="str">
        <f t="shared" si="3"/>
        <v>2016</v>
      </c>
      <c r="E398" s="58">
        <f t="shared" si="4"/>
        <v>6</v>
      </c>
      <c r="F398" s="14" t="str">
        <f>VLOOKUP(A398,'_Holidays'!A398:B2503,2,FALSE)</f>
        <v>Y</v>
      </c>
      <c r="G398" s="51" t="str">
        <f>VLOOKUP(A398,'_Holidays'!A398:C2503,3,FALSE)</f>
        <v>N</v>
      </c>
      <c r="H398" s="14">
        <v>12.5</v>
      </c>
      <c r="I398" s="14" t="str">
        <f>IFERROR(__xludf.DUMMYFUNCTION("SPARKLINE(H398,{""charttype"",""bar"";""color1"",""#00CCFF"";""max"",MAX($H$2:$H$2107)})"),"")</f>
        <v/>
      </c>
      <c r="J398" s="14">
        <v>23.6</v>
      </c>
      <c r="K398" s="14" t="str">
        <f>IFERROR(__xludf.DUMMYFUNCTION("SPARKLINE(J398,{""charttype"",""bar"";""color1"",""#FF0000"";""max"",MAX($J$2:$J$2107)})"),"")</f>
        <v/>
      </c>
      <c r="L398" s="14">
        <v>29.4</v>
      </c>
      <c r="M398" s="14" t="str">
        <f>IFERROR(__xludf.DUMMYFUNCTION("SPARKLINE(L398,{""charttype"",""bar"";""color1"",""#FF9900"";""max"",MAX($L$2:$L$2107)})"),"")</f>
        <v/>
      </c>
      <c r="N398" s="14">
        <v>0.0</v>
      </c>
      <c r="O398" s="14" t="str">
        <f>IFERROR(__xludf.DUMMYFUNCTION("SPARKLINE(N398,{""charttype"",""bar"";""color1"",""#0066CC"";""max"",MAX($N$2:$N$2107)})"),"")</f>
        <v/>
      </c>
      <c r="P398" s="58">
        <v>121942.9</v>
      </c>
      <c r="Q398" s="54">
        <v>31.58877</v>
      </c>
      <c r="R398" s="21">
        <f t="shared" si="5"/>
        <v>3852026.221</v>
      </c>
    </row>
    <row r="399">
      <c r="A399" s="53">
        <v>42402.0</v>
      </c>
      <c r="B399" s="67">
        <f t="shared" si="1"/>
        <v>3</v>
      </c>
      <c r="C399" s="14" t="str">
        <f t="shared" si="2"/>
        <v>February</v>
      </c>
      <c r="D399" s="52" t="str">
        <f t="shared" si="3"/>
        <v>2016</v>
      </c>
      <c r="E399" s="58">
        <f t="shared" si="4"/>
        <v>6</v>
      </c>
      <c r="F399" s="14" t="str">
        <f>VLOOKUP(A399,'_Holidays'!A399:B2504,2,FALSE)</f>
        <v>Y</v>
      </c>
      <c r="G399" s="51" t="str">
        <f>VLOOKUP(A399,'_Holidays'!A399:C2504,3,FALSE)</f>
        <v>N</v>
      </c>
      <c r="H399" s="14">
        <v>15.4</v>
      </c>
      <c r="I399" s="14" t="str">
        <f>IFERROR(__xludf.DUMMYFUNCTION("SPARKLINE(H399,{""charttype"",""bar"";""color1"",""#00CCFF"";""max"",MAX($H$2:$H$2107)})"),"")</f>
        <v/>
      </c>
      <c r="J399" s="14">
        <v>31.5</v>
      </c>
      <c r="K399" s="14" t="str">
        <f>IFERROR(__xludf.DUMMYFUNCTION("SPARKLINE(J399,{""charttype"",""bar"";""color1"",""#FF0000"";""max"",MAX($J$2:$J$2107)})"),"")</f>
        <v/>
      </c>
      <c r="L399" s="14">
        <v>25.5</v>
      </c>
      <c r="M399" s="14" t="str">
        <f>IFERROR(__xludf.DUMMYFUNCTION("SPARKLINE(L399,{""charttype"",""bar"";""color1"",""#FF9900"";""max"",MAX($L$2:$L$2107)})"),"")</f>
        <v/>
      </c>
      <c r="N399" s="14">
        <v>0.0</v>
      </c>
      <c r="O399" s="14" t="str">
        <f>IFERROR(__xludf.DUMMYFUNCTION("SPARKLINE(N399,{""charttype"",""bar"";""color1"",""#0066CC"";""max"",MAX($N$2:$N$2107)})"),"")</f>
        <v/>
      </c>
      <c r="P399" s="58">
        <v>133989.2</v>
      </c>
      <c r="Q399" s="54">
        <v>35.64082</v>
      </c>
      <c r="R399" s="21">
        <f t="shared" si="5"/>
        <v>4775484.959</v>
      </c>
    </row>
    <row r="400">
      <c r="A400" s="53">
        <v>42403.0</v>
      </c>
      <c r="B400" s="67">
        <f t="shared" si="1"/>
        <v>4</v>
      </c>
      <c r="C400" s="14" t="str">
        <f t="shared" si="2"/>
        <v>February</v>
      </c>
      <c r="D400" s="52" t="str">
        <f t="shared" si="3"/>
        <v>2016</v>
      </c>
      <c r="E400" s="58">
        <f t="shared" si="4"/>
        <v>6</v>
      </c>
      <c r="F400" s="14" t="str">
        <f>VLOOKUP(A400,'_Holidays'!A400:B2505,2,FALSE)</f>
        <v>Y</v>
      </c>
      <c r="G400" s="51" t="str">
        <f>VLOOKUP(A400,'_Holidays'!A400:C2505,3,FALSE)</f>
        <v>N</v>
      </c>
      <c r="H400" s="14">
        <v>18.1</v>
      </c>
      <c r="I400" s="14" t="str">
        <f>IFERROR(__xludf.DUMMYFUNCTION("SPARKLINE(H400,{""charttype"",""bar"";""color1"",""#00CCFF"";""max"",MAX($H$2:$H$2107)})"),"")</f>
        <v/>
      </c>
      <c r="J400" s="14">
        <v>21.0</v>
      </c>
      <c r="K400" s="14" t="str">
        <f>IFERROR(__xludf.DUMMYFUNCTION("SPARKLINE(J400,{""charttype"",""bar"";""color1"",""#FF0000"";""max"",MAX($J$2:$J$2107)})"),"")</f>
        <v/>
      </c>
      <c r="L400" s="14">
        <v>11.0</v>
      </c>
      <c r="M400" s="14" t="str">
        <f>IFERROR(__xludf.DUMMYFUNCTION("SPARKLINE(L400,{""charttype"",""bar"";""color1"",""#FF9900"";""max"",MAX($L$2:$L$2107)})"),"")</f>
        <v/>
      </c>
      <c r="N400" s="14">
        <v>0.6</v>
      </c>
      <c r="O400" s="14" t="str">
        <f>IFERROR(__xludf.DUMMYFUNCTION("SPARKLINE(N400,{""charttype"",""bar"";""color1"",""#0066CC"";""max"",MAX($N$2:$N$2107)})"),"")</f>
        <v/>
      </c>
      <c r="P400" s="58">
        <v>122594.5</v>
      </c>
      <c r="Q400" s="54">
        <v>27.87604</v>
      </c>
      <c r="R400" s="21">
        <f t="shared" si="5"/>
        <v>3417449.186</v>
      </c>
    </row>
    <row r="401">
      <c r="A401" s="53">
        <v>42404.0</v>
      </c>
      <c r="B401" s="67">
        <f t="shared" si="1"/>
        <v>5</v>
      </c>
      <c r="C401" s="14" t="str">
        <f t="shared" si="2"/>
        <v>February</v>
      </c>
      <c r="D401" s="52" t="str">
        <f t="shared" si="3"/>
        <v>2016</v>
      </c>
      <c r="E401" s="58">
        <f t="shared" si="4"/>
        <v>6</v>
      </c>
      <c r="F401" s="14" t="str">
        <f>VLOOKUP(A401,'_Holidays'!A401:B2506,2,FALSE)</f>
        <v>Y</v>
      </c>
      <c r="G401" s="51" t="str">
        <f>VLOOKUP(A401,'_Holidays'!A401:C2506,3,FALSE)</f>
        <v>N</v>
      </c>
      <c r="H401" s="14">
        <v>17.3</v>
      </c>
      <c r="I401" s="14" t="str">
        <f>IFERROR(__xludf.DUMMYFUNCTION("SPARKLINE(H401,{""charttype"",""bar"";""color1"",""#00CCFF"";""max"",MAX($H$2:$H$2107)})"),"")</f>
        <v/>
      </c>
      <c r="J401" s="14">
        <v>20.9</v>
      </c>
      <c r="K401" s="14" t="str">
        <f>IFERROR(__xludf.DUMMYFUNCTION("SPARKLINE(J401,{""charttype"",""bar"";""color1"",""#FF0000"";""max"",MAX($J$2:$J$2107)})"),"")</f>
        <v/>
      </c>
      <c r="L401" s="14">
        <v>21.7</v>
      </c>
      <c r="M401" s="14" t="str">
        <f>IFERROR(__xludf.DUMMYFUNCTION("SPARKLINE(L401,{""charttype"",""bar"";""color1"",""#FF9900"";""max"",MAX($L$2:$L$2107)})"),"")</f>
        <v/>
      </c>
      <c r="N401" s="14">
        <v>2.4</v>
      </c>
      <c r="O401" s="14" t="str">
        <f>IFERROR(__xludf.DUMMYFUNCTION("SPARKLINE(N401,{""charttype"",""bar"";""color1"",""#0066CC"";""max"",MAX($N$2:$N$2107)})"),"")</f>
        <v/>
      </c>
      <c r="P401" s="58">
        <v>119919.6</v>
      </c>
      <c r="Q401" s="54">
        <v>22.39238</v>
      </c>
      <c r="R401" s="21">
        <f t="shared" si="5"/>
        <v>2685285.253</v>
      </c>
    </row>
    <row r="402">
      <c r="A402" s="53">
        <v>42405.0</v>
      </c>
      <c r="B402" s="67">
        <f t="shared" si="1"/>
        <v>6</v>
      </c>
      <c r="C402" s="14" t="str">
        <f t="shared" si="2"/>
        <v>February</v>
      </c>
      <c r="D402" s="52" t="str">
        <f t="shared" si="3"/>
        <v>2016</v>
      </c>
      <c r="E402" s="58">
        <f t="shared" si="4"/>
        <v>6</v>
      </c>
      <c r="F402" s="14" t="str">
        <f>VLOOKUP(A402,'_Holidays'!A402:B2507,2,FALSE)</f>
        <v>Y</v>
      </c>
      <c r="G402" s="51" t="str">
        <f>VLOOKUP(A402,'_Holidays'!A402:C2507,3,FALSE)</f>
        <v>N</v>
      </c>
      <c r="H402" s="14">
        <v>15.3</v>
      </c>
      <c r="I402" s="14" t="str">
        <f>IFERROR(__xludf.DUMMYFUNCTION("SPARKLINE(H402,{""charttype"",""bar"";""color1"",""#00CCFF"";""max"",MAX($H$2:$H$2107)})"),"")</f>
        <v/>
      </c>
      <c r="J402" s="14">
        <v>29.4</v>
      </c>
      <c r="K402" s="14" t="str">
        <f>IFERROR(__xludf.DUMMYFUNCTION("SPARKLINE(J402,{""charttype"",""bar"";""color1"",""#FF0000"";""max"",MAX($J$2:$J$2107)})"),"")</f>
        <v/>
      </c>
      <c r="L402" s="14">
        <v>29.0</v>
      </c>
      <c r="M402" s="14" t="str">
        <f>IFERROR(__xludf.DUMMYFUNCTION("SPARKLINE(L402,{""charttype"",""bar"";""color1"",""#FF9900"";""max"",MAX($L$2:$L$2107)})"),"")</f>
        <v/>
      </c>
      <c r="N402" s="14">
        <v>0.0</v>
      </c>
      <c r="O402" s="14" t="str">
        <f>IFERROR(__xludf.DUMMYFUNCTION("SPARKLINE(N402,{""charttype"",""bar"";""color1"",""#0066CC"";""max"",MAX($N$2:$N$2107)})"),"")</f>
        <v/>
      </c>
      <c r="P402" s="58">
        <v>126330.6</v>
      </c>
      <c r="Q402" s="54">
        <v>26.8545</v>
      </c>
      <c r="R402" s="21">
        <f t="shared" si="5"/>
        <v>3392545.098</v>
      </c>
    </row>
    <row r="403">
      <c r="A403" s="53">
        <v>42406.0</v>
      </c>
      <c r="B403" s="67">
        <f t="shared" si="1"/>
        <v>7</v>
      </c>
      <c r="C403" s="14" t="str">
        <f t="shared" si="2"/>
        <v>February</v>
      </c>
      <c r="D403" s="52" t="str">
        <f t="shared" si="3"/>
        <v>2016</v>
      </c>
      <c r="E403" s="58">
        <f t="shared" si="4"/>
        <v>6</v>
      </c>
      <c r="F403" s="14" t="str">
        <f>VLOOKUP(A403,'_Holidays'!A403:B2508,2,FALSE)</f>
        <v>Y</v>
      </c>
      <c r="G403" s="51" t="str">
        <f>VLOOKUP(A403,'_Holidays'!A403:C2508,3,FALSE)</f>
        <v>N</v>
      </c>
      <c r="H403" s="14">
        <v>16.5</v>
      </c>
      <c r="I403" s="14" t="str">
        <f>IFERROR(__xludf.DUMMYFUNCTION("SPARKLINE(H403,{""charttype"",""bar"";""color1"",""#00CCFF"";""max"",MAX($H$2:$H$2107)})"),"")</f>
        <v/>
      </c>
      <c r="J403" s="14">
        <v>32.6</v>
      </c>
      <c r="K403" s="14" t="str">
        <f>IFERROR(__xludf.DUMMYFUNCTION("SPARKLINE(J403,{""charttype"",""bar"";""color1"",""#FF0000"";""max"",MAX($J$2:$J$2107)})"),"")</f>
        <v/>
      </c>
      <c r="L403" s="14">
        <v>28.8</v>
      </c>
      <c r="M403" s="14" t="str">
        <f>IFERROR(__xludf.DUMMYFUNCTION("SPARKLINE(L403,{""charttype"",""bar"";""color1"",""#FF9900"";""max"",MAX($L$2:$L$2107)})"),"")</f>
        <v/>
      </c>
      <c r="N403" s="14">
        <v>0.0</v>
      </c>
      <c r="O403" s="14" t="str">
        <f>IFERROR(__xludf.DUMMYFUNCTION("SPARKLINE(N403,{""charttype"",""bar"";""color1"",""#0066CC"";""max"",MAX($N$2:$N$2107)})"),"")</f>
        <v/>
      </c>
      <c r="P403" s="58">
        <v>123737.0</v>
      </c>
      <c r="Q403" s="54">
        <v>28.72453</v>
      </c>
      <c r="R403" s="21">
        <f t="shared" si="5"/>
        <v>3554287.169</v>
      </c>
    </row>
    <row r="404">
      <c r="A404" s="53">
        <v>42407.0</v>
      </c>
      <c r="B404" s="67">
        <f t="shared" si="1"/>
        <v>1</v>
      </c>
      <c r="C404" s="14" t="str">
        <f t="shared" si="2"/>
        <v>February</v>
      </c>
      <c r="D404" s="52" t="str">
        <f t="shared" si="3"/>
        <v>2016</v>
      </c>
      <c r="E404" s="58">
        <f t="shared" si="4"/>
        <v>7</v>
      </c>
      <c r="F404" s="14" t="str">
        <f>VLOOKUP(A404,'_Holidays'!A404:B2509,2,FALSE)</f>
        <v>Y</v>
      </c>
      <c r="G404" s="51" t="str">
        <f>VLOOKUP(A404,'_Holidays'!A404:C2509,3,FALSE)</f>
        <v>N</v>
      </c>
      <c r="H404" s="14">
        <v>19.1</v>
      </c>
      <c r="I404" s="14" t="str">
        <f>IFERROR(__xludf.DUMMYFUNCTION("SPARKLINE(H404,{""charttype"",""bar"";""color1"",""#00CCFF"";""max"",MAX($H$2:$H$2107)})"),"")</f>
        <v/>
      </c>
      <c r="J404" s="14">
        <v>27.7</v>
      </c>
      <c r="K404" s="14" t="str">
        <f>IFERROR(__xludf.DUMMYFUNCTION("SPARKLINE(J404,{""charttype"",""bar"";""color1"",""#FF0000"";""max"",MAX($J$2:$J$2107)})"),"")</f>
        <v/>
      </c>
      <c r="L404" s="14">
        <v>28.5</v>
      </c>
      <c r="M404" s="14" t="str">
        <f>IFERROR(__xludf.DUMMYFUNCTION("SPARKLINE(L404,{""charttype"",""bar"";""color1"",""#FF9900"";""max"",MAX($L$2:$L$2107)})"),"")</f>
        <v/>
      </c>
      <c r="N404" s="14">
        <v>0.0</v>
      </c>
      <c r="O404" s="14" t="str">
        <f>IFERROR(__xludf.DUMMYFUNCTION("SPARKLINE(N404,{""charttype"",""bar"";""color1"",""#0066CC"";""max"",MAX($N$2:$N$2107)})"),"")</f>
        <v/>
      </c>
      <c r="P404" s="58">
        <v>124436.8</v>
      </c>
      <c r="Q404" s="54">
        <v>33.49285</v>
      </c>
      <c r="R404" s="21">
        <f t="shared" si="5"/>
        <v>4167743.077</v>
      </c>
    </row>
    <row r="405">
      <c r="A405" s="53">
        <v>42408.0</v>
      </c>
      <c r="B405" s="67">
        <f t="shared" si="1"/>
        <v>2</v>
      </c>
      <c r="C405" s="14" t="str">
        <f t="shared" si="2"/>
        <v>February</v>
      </c>
      <c r="D405" s="52" t="str">
        <f t="shared" si="3"/>
        <v>2016</v>
      </c>
      <c r="E405" s="58">
        <f t="shared" si="4"/>
        <v>7</v>
      </c>
      <c r="F405" s="14" t="str">
        <f>VLOOKUP(A405,'_Holidays'!A405:B2510,2,FALSE)</f>
        <v>Y</v>
      </c>
      <c r="G405" s="51" t="str">
        <f>VLOOKUP(A405,'_Holidays'!A405:C2510,3,FALSE)</f>
        <v>N</v>
      </c>
      <c r="H405" s="14">
        <v>19.2</v>
      </c>
      <c r="I405" s="14" t="str">
        <f>IFERROR(__xludf.DUMMYFUNCTION("SPARKLINE(H405,{""charttype"",""bar"";""color1"",""#00CCFF"";""max"",MAX($H$2:$H$2107)})"),"")</f>
        <v/>
      </c>
      <c r="J405" s="14">
        <v>22.9</v>
      </c>
      <c r="K405" s="14" t="str">
        <f>IFERROR(__xludf.DUMMYFUNCTION("SPARKLINE(J405,{""charttype"",""bar"";""color1"",""#FF0000"";""max"",MAX($J$2:$J$2107)})"),"")</f>
        <v/>
      </c>
      <c r="L405" s="14">
        <v>23.3</v>
      </c>
      <c r="M405" s="14" t="str">
        <f>IFERROR(__xludf.DUMMYFUNCTION("SPARKLINE(L405,{""charttype"",""bar"";""color1"",""#FF9900"";""max"",MAX($L$2:$L$2107)})"),"")</f>
        <v/>
      </c>
      <c r="N405" s="14">
        <v>0.0</v>
      </c>
      <c r="O405" s="14" t="str">
        <f>IFERROR(__xludf.DUMMYFUNCTION("SPARKLINE(N405,{""charttype"",""bar"";""color1"",""#0066CC"";""max"",MAX($N$2:$N$2107)})"),"")</f>
        <v/>
      </c>
      <c r="P405" s="58">
        <v>129327.2</v>
      </c>
      <c r="Q405" s="54">
        <v>33.9086</v>
      </c>
      <c r="R405" s="21">
        <f t="shared" si="5"/>
        <v>4385304.294</v>
      </c>
    </row>
    <row r="406">
      <c r="A406" s="53">
        <v>42409.0</v>
      </c>
      <c r="B406" s="67">
        <f t="shared" si="1"/>
        <v>3</v>
      </c>
      <c r="C406" s="14" t="str">
        <f t="shared" si="2"/>
        <v>February</v>
      </c>
      <c r="D406" s="52" t="str">
        <f t="shared" si="3"/>
        <v>2016</v>
      </c>
      <c r="E406" s="58">
        <f t="shared" si="4"/>
        <v>7</v>
      </c>
      <c r="F406" s="14" t="str">
        <f>VLOOKUP(A406,'_Holidays'!A406:B2511,2,FALSE)</f>
        <v>Y</v>
      </c>
      <c r="G406" s="51" t="str">
        <f>VLOOKUP(A406,'_Holidays'!A406:C2511,3,FALSE)</f>
        <v>N</v>
      </c>
      <c r="H406" s="14">
        <v>17.4</v>
      </c>
      <c r="I406" s="14" t="str">
        <f>IFERROR(__xludf.DUMMYFUNCTION("SPARKLINE(H406,{""charttype"",""bar"";""color1"",""#00CCFF"";""max"",MAX($H$2:$H$2107)})"),"")</f>
        <v/>
      </c>
      <c r="J406" s="14">
        <v>22.7</v>
      </c>
      <c r="K406" s="14" t="str">
        <f>IFERROR(__xludf.DUMMYFUNCTION("SPARKLINE(J406,{""charttype"",""bar"";""color1"",""#FF0000"";""max"",MAX($J$2:$J$2107)})"),"")</f>
        <v/>
      </c>
      <c r="L406" s="14">
        <v>27.7</v>
      </c>
      <c r="M406" s="14" t="str">
        <f>IFERROR(__xludf.DUMMYFUNCTION("SPARKLINE(L406,{""charttype"",""bar"";""color1"",""#FF9900"";""max"",MAX($L$2:$L$2107)})"),"")</f>
        <v/>
      </c>
      <c r="N406" s="14">
        <v>0.0</v>
      </c>
      <c r="O406" s="14" t="str">
        <f>IFERROR(__xludf.DUMMYFUNCTION("SPARKLINE(N406,{""charttype"",""bar"";""color1"",""#0066CC"";""max"",MAX($N$2:$N$2107)})"),"")</f>
        <v/>
      </c>
      <c r="P406" s="58">
        <v>131271.3</v>
      </c>
      <c r="Q406" s="54">
        <v>38.70568</v>
      </c>
      <c r="R406" s="21">
        <f t="shared" si="5"/>
        <v>5080944.931</v>
      </c>
    </row>
    <row r="407">
      <c r="A407" s="53">
        <v>42410.0</v>
      </c>
      <c r="B407" s="67">
        <f t="shared" si="1"/>
        <v>4</v>
      </c>
      <c r="C407" s="14" t="str">
        <f t="shared" si="2"/>
        <v>February</v>
      </c>
      <c r="D407" s="52" t="str">
        <f t="shared" si="3"/>
        <v>2016</v>
      </c>
      <c r="E407" s="58">
        <f t="shared" si="4"/>
        <v>7</v>
      </c>
      <c r="F407" s="14" t="str">
        <f>VLOOKUP(A407,'_Holidays'!A407:B2512,2,FALSE)</f>
        <v>Y</v>
      </c>
      <c r="G407" s="51" t="str">
        <f>VLOOKUP(A407,'_Holidays'!A407:C2512,3,FALSE)</f>
        <v>N</v>
      </c>
      <c r="H407" s="14">
        <v>17.4</v>
      </c>
      <c r="I407" s="14" t="str">
        <f>IFERROR(__xludf.DUMMYFUNCTION("SPARKLINE(H407,{""charttype"",""bar"";""color1"",""#00CCFF"";""max"",MAX($H$2:$H$2107)})"),"")</f>
        <v/>
      </c>
      <c r="J407" s="14">
        <v>23.3</v>
      </c>
      <c r="K407" s="14" t="str">
        <f>IFERROR(__xludf.DUMMYFUNCTION("SPARKLINE(J407,{""charttype"",""bar"";""color1"",""#FF0000"";""max"",MAX($J$2:$J$2107)})"),"")</f>
        <v/>
      </c>
      <c r="L407" s="14">
        <v>25.3</v>
      </c>
      <c r="M407" s="14" t="str">
        <f>IFERROR(__xludf.DUMMYFUNCTION("SPARKLINE(L407,{""charttype"",""bar"";""color1"",""#FF9900"";""max"",MAX($L$2:$L$2107)})"),"")</f>
        <v/>
      </c>
      <c r="N407" s="14">
        <v>0.0</v>
      </c>
      <c r="O407" s="14" t="str">
        <f>IFERROR(__xludf.DUMMYFUNCTION("SPARKLINE(N407,{""charttype"",""bar"";""color1"",""#0066CC"";""max"",MAX($N$2:$N$2107)})"),"")</f>
        <v/>
      </c>
      <c r="P407" s="58">
        <v>132265.0</v>
      </c>
      <c r="Q407" s="54">
        <v>41.37608</v>
      </c>
      <c r="R407" s="21">
        <f t="shared" si="5"/>
        <v>5472607.221</v>
      </c>
    </row>
    <row r="408">
      <c r="A408" s="53">
        <v>42411.0</v>
      </c>
      <c r="B408" s="67">
        <f t="shared" si="1"/>
        <v>5</v>
      </c>
      <c r="C408" s="14" t="str">
        <f t="shared" si="2"/>
        <v>February</v>
      </c>
      <c r="D408" s="52" t="str">
        <f t="shared" si="3"/>
        <v>2016</v>
      </c>
      <c r="E408" s="58">
        <f t="shared" si="4"/>
        <v>7</v>
      </c>
      <c r="F408" s="14" t="str">
        <f>VLOOKUP(A408,'_Holidays'!A408:B2513,2,FALSE)</f>
        <v>Y</v>
      </c>
      <c r="G408" s="51" t="str">
        <f>VLOOKUP(A408,'_Holidays'!A408:C2513,3,FALSE)</f>
        <v>N</v>
      </c>
      <c r="H408" s="14">
        <v>18.0</v>
      </c>
      <c r="I408" s="14" t="str">
        <f>IFERROR(__xludf.DUMMYFUNCTION("SPARKLINE(H408,{""charttype"",""bar"";""color1"",""#00CCFF"";""max"",MAX($H$2:$H$2107)})"),"")</f>
        <v/>
      </c>
      <c r="J408" s="14">
        <v>23.8</v>
      </c>
      <c r="K408" s="14" t="str">
        <f>IFERROR(__xludf.DUMMYFUNCTION("SPARKLINE(J408,{""charttype"",""bar"";""color1"",""#FF0000"";""max"",MAX($J$2:$J$2107)})"),"")</f>
        <v/>
      </c>
      <c r="L408" s="14">
        <v>27.6</v>
      </c>
      <c r="M408" s="14" t="str">
        <f>IFERROR(__xludf.DUMMYFUNCTION("SPARKLINE(L408,{""charttype"",""bar"";""color1"",""#FF9900"";""max"",MAX($L$2:$L$2107)})"),"")</f>
        <v/>
      </c>
      <c r="N408" s="14">
        <v>0.0</v>
      </c>
      <c r="O408" s="14" t="str">
        <f>IFERROR(__xludf.DUMMYFUNCTION("SPARKLINE(N408,{""charttype"",""bar"";""color1"",""#0066CC"";""max"",MAX($N$2:$N$2107)})"),"")</f>
        <v/>
      </c>
      <c r="P408" s="58">
        <v>131003.8</v>
      </c>
      <c r="Q408" s="54">
        <v>34.38993</v>
      </c>
      <c r="R408" s="21">
        <f t="shared" si="5"/>
        <v>4505211.512</v>
      </c>
    </row>
    <row r="409">
      <c r="A409" s="53">
        <v>42412.0</v>
      </c>
      <c r="B409" s="67">
        <f t="shared" si="1"/>
        <v>6</v>
      </c>
      <c r="C409" s="14" t="str">
        <f t="shared" si="2"/>
        <v>February</v>
      </c>
      <c r="D409" s="52" t="str">
        <f t="shared" si="3"/>
        <v>2016</v>
      </c>
      <c r="E409" s="58">
        <f t="shared" si="4"/>
        <v>7</v>
      </c>
      <c r="F409" s="14" t="str">
        <f>VLOOKUP(A409,'_Holidays'!A409:B2514,2,FALSE)</f>
        <v>Y</v>
      </c>
      <c r="G409" s="51" t="str">
        <f>VLOOKUP(A409,'_Holidays'!A409:C2514,3,FALSE)</f>
        <v>N</v>
      </c>
      <c r="H409" s="14">
        <v>16.7</v>
      </c>
      <c r="I409" s="14" t="str">
        <f>IFERROR(__xludf.DUMMYFUNCTION("SPARKLINE(H409,{""charttype"",""bar"";""color1"",""#00CCFF"";""max"",MAX($H$2:$H$2107)})"),"")</f>
        <v/>
      </c>
      <c r="J409" s="14">
        <v>24.9</v>
      </c>
      <c r="K409" s="14" t="str">
        <f>IFERROR(__xludf.DUMMYFUNCTION("SPARKLINE(J409,{""charttype"",""bar"";""color1"",""#FF0000"";""max"",MAX($J$2:$J$2107)})"),"")</f>
        <v/>
      </c>
      <c r="L409" s="14">
        <v>27.9</v>
      </c>
      <c r="M409" s="14" t="str">
        <f>IFERROR(__xludf.DUMMYFUNCTION("SPARKLINE(L409,{""charttype"",""bar"";""color1"",""#FF9900"";""max"",MAX($L$2:$L$2107)})"),"")</f>
        <v/>
      </c>
      <c r="N409" s="14">
        <v>0.0</v>
      </c>
      <c r="O409" s="14" t="str">
        <f>IFERROR(__xludf.DUMMYFUNCTION("SPARKLINE(N409,{""charttype"",""bar"";""color1"",""#0066CC"";""max"",MAX($N$2:$N$2107)})"),"")</f>
        <v/>
      </c>
      <c r="P409" s="58">
        <v>133845.5</v>
      </c>
      <c r="Q409" s="54">
        <v>40.62665</v>
      </c>
      <c r="R409" s="21">
        <f t="shared" si="5"/>
        <v>5437694.283</v>
      </c>
    </row>
    <row r="410">
      <c r="A410" s="53">
        <v>42413.0</v>
      </c>
      <c r="B410" s="67">
        <f t="shared" si="1"/>
        <v>7</v>
      </c>
      <c r="C410" s="14" t="str">
        <f t="shared" si="2"/>
        <v>February</v>
      </c>
      <c r="D410" s="52" t="str">
        <f t="shared" si="3"/>
        <v>2016</v>
      </c>
      <c r="E410" s="58">
        <f t="shared" si="4"/>
        <v>7</v>
      </c>
      <c r="F410" s="14" t="str">
        <f>VLOOKUP(A410,'_Holidays'!A410:B2515,2,FALSE)</f>
        <v>Y</v>
      </c>
      <c r="G410" s="51" t="str">
        <f>VLOOKUP(A410,'_Holidays'!A410:C2515,3,FALSE)</f>
        <v>N</v>
      </c>
      <c r="H410" s="14">
        <v>17.7</v>
      </c>
      <c r="I410" s="14" t="str">
        <f>IFERROR(__xludf.DUMMYFUNCTION("SPARKLINE(H410,{""charttype"",""bar"";""color1"",""#00CCFF"";""max"",MAX($H$2:$H$2107)})"),"")</f>
        <v/>
      </c>
      <c r="J410" s="14">
        <v>30.3</v>
      </c>
      <c r="K410" s="14" t="str">
        <f>IFERROR(__xludf.DUMMYFUNCTION("SPARKLINE(J410,{""charttype"",""bar"";""color1"",""#FF0000"";""max"",MAX($J$2:$J$2107)})"),"")</f>
        <v/>
      </c>
      <c r="L410" s="14">
        <v>23.4</v>
      </c>
      <c r="M410" s="14" t="str">
        <f>IFERROR(__xludf.DUMMYFUNCTION("SPARKLINE(L410,{""charttype"",""bar"";""color1"",""#FF9900"";""max"",MAX($L$2:$L$2107)})"),"")</f>
        <v/>
      </c>
      <c r="N410" s="14">
        <v>0.0</v>
      </c>
      <c r="O410" s="14" t="str">
        <f>IFERROR(__xludf.DUMMYFUNCTION("SPARKLINE(N410,{""charttype"",""bar"";""color1"",""#0066CC"";""max"",MAX($N$2:$N$2107)})"),"")</f>
        <v/>
      </c>
      <c r="P410" s="58">
        <v>120840.0</v>
      </c>
      <c r="Q410" s="54">
        <v>32.2314</v>
      </c>
      <c r="R410" s="21">
        <f t="shared" si="5"/>
        <v>3894842.376</v>
      </c>
    </row>
    <row r="411">
      <c r="A411" s="53">
        <v>42414.0</v>
      </c>
      <c r="B411" s="67">
        <f t="shared" si="1"/>
        <v>1</v>
      </c>
      <c r="C411" s="14" t="str">
        <f t="shared" si="2"/>
        <v>February</v>
      </c>
      <c r="D411" s="52" t="str">
        <f t="shared" si="3"/>
        <v>2016</v>
      </c>
      <c r="E411" s="58">
        <f t="shared" si="4"/>
        <v>8</v>
      </c>
      <c r="F411" s="14" t="str">
        <f>VLOOKUP(A411,'_Holidays'!A411:B2516,2,FALSE)</f>
        <v>Y</v>
      </c>
      <c r="G411" s="51" t="str">
        <f>VLOOKUP(A411,'_Holidays'!A411:C2516,3,FALSE)</f>
        <v>N</v>
      </c>
      <c r="H411" s="14">
        <v>16.4</v>
      </c>
      <c r="I411" s="14" t="str">
        <f>IFERROR(__xludf.DUMMYFUNCTION("SPARKLINE(H411,{""charttype"",""bar"";""color1"",""#00CCFF"";""max"",MAX($H$2:$H$2107)})"),"")</f>
        <v/>
      </c>
      <c r="J411" s="14">
        <v>24.5</v>
      </c>
      <c r="K411" s="14" t="str">
        <f>IFERROR(__xludf.DUMMYFUNCTION("SPARKLINE(J411,{""charttype"",""bar"";""color1"",""#FF0000"";""max"",MAX($J$2:$J$2107)})"),"")</f>
        <v/>
      </c>
      <c r="L411" s="14">
        <v>22.9</v>
      </c>
      <c r="M411" s="14" t="str">
        <f>IFERROR(__xludf.DUMMYFUNCTION("SPARKLINE(L411,{""charttype"",""bar"";""color1"",""#FF9900"";""max"",MAX($L$2:$L$2107)})"),"")</f>
        <v/>
      </c>
      <c r="N411" s="14">
        <v>0.0</v>
      </c>
      <c r="O411" s="14" t="str">
        <f>IFERROR(__xludf.DUMMYFUNCTION("SPARKLINE(N411,{""charttype"",""bar"";""color1"",""#0066CC"";""max"",MAX($N$2:$N$2107)})"),"")</f>
        <v/>
      </c>
      <c r="P411" s="58">
        <v>104364.7</v>
      </c>
      <c r="Q411" s="54">
        <v>26.26727</v>
      </c>
      <c r="R411" s="21">
        <f t="shared" si="5"/>
        <v>2741375.753</v>
      </c>
    </row>
    <row r="412">
      <c r="A412" s="53">
        <v>42415.0</v>
      </c>
      <c r="B412" s="67">
        <f t="shared" si="1"/>
        <v>2</v>
      </c>
      <c r="C412" s="14" t="str">
        <f t="shared" si="2"/>
        <v>February</v>
      </c>
      <c r="D412" s="52" t="str">
        <f t="shared" si="3"/>
        <v>2016</v>
      </c>
      <c r="E412" s="58">
        <f t="shared" si="4"/>
        <v>8</v>
      </c>
      <c r="F412" s="14" t="str">
        <f>VLOOKUP(A412,'_Holidays'!A412:B2517,2,FALSE)</f>
        <v>Y</v>
      </c>
      <c r="G412" s="51" t="str">
        <f>VLOOKUP(A412,'_Holidays'!A412:C2517,3,FALSE)</f>
        <v>N</v>
      </c>
      <c r="H412" s="14">
        <v>14.0</v>
      </c>
      <c r="I412" s="14" t="str">
        <f>IFERROR(__xludf.DUMMYFUNCTION("SPARKLINE(H412,{""charttype"",""bar"";""color1"",""#00CCFF"";""max"",MAX($H$2:$H$2107)})"),"")</f>
        <v/>
      </c>
      <c r="J412" s="14">
        <v>26.1</v>
      </c>
      <c r="K412" s="14" t="str">
        <f>IFERROR(__xludf.DUMMYFUNCTION("SPARKLINE(J412,{""charttype"",""bar"";""color1"",""#FF0000"";""max"",MAX($J$2:$J$2107)})"),"")</f>
        <v/>
      </c>
      <c r="L412" s="14">
        <v>25.4</v>
      </c>
      <c r="M412" s="14" t="str">
        <f>IFERROR(__xludf.DUMMYFUNCTION("SPARKLINE(L412,{""charttype"",""bar"";""color1"",""#FF9900"";""max"",MAX($L$2:$L$2107)})"),"")</f>
        <v/>
      </c>
      <c r="N412" s="14">
        <v>0.0</v>
      </c>
      <c r="O412" s="14" t="str">
        <f>IFERROR(__xludf.DUMMYFUNCTION("SPARKLINE(N412,{""charttype"",""bar"";""color1"",""#0066CC"";""max"",MAX($N$2:$N$2107)})"),"")</f>
        <v/>
      </c>
      <c r="P412" s="58">
        <v>120863.3</v>
      </c>
      <c r="Q412" s="54">
        <v>32.56207</v>
      </c>
      <c r="R412" s="21">
        <f t="shared" si="5"/>
        <v>3935559.235</v>
      </c>
    </row>
    <row r="413">
      <c r="A413" s="53">
        <v>42416.0</v>
      </c>
      <c r="B413" s="67">
        <f t="shared" si="1"/>
        <v>3</v>
      </c>
      <c r="C413" s="14" t="str">
        <f t="shared" si="2"/>
        <v>February</v>
      </c>
      <c r="D413" s="52" t="str">
        <f t="shared" si="3"/>
        <v>2016</v>
      </c>
      <c r="E413" s="58">
        <f t="shared" si="4"/>
        <v>8</v>
      </c>
      <c r="F413" s="14" t="str">
        <f>VLOOKUP(A413,'_Holidays'!A413:B2518,2,FALSE)</f>
        <v>Y</v>
      </c>
      <c r="G413" s="51" t="str">
        <f>VLOOKUP(A413,'_Holidays'!A413:C2518,3,FALSE)</f>
        <v>N</v>
      </c>
      <c r="H413" s="14">
        <v>13.7</v>
      </c>
      <c r="I413" s="14" t="str">
        <f>IFERROR(__xludf.DUMMYFUNCTION("SPARKLINE(H413,{""charttype"",""bar"";""color1"",""#00CCFF"";""max"",MAX($H$2:$H$2107)})"),"")</f>
        <v/>
      </c>
      <c r="J413" s="14">
        <v>18.4</v>
      </c>
      <c r="K413" s="14" t="str">
        <f>IFERROR(__xludf.DUMMYFUNCTION("SPARKLINE(J413,{""charttype"",""bar"";""color1"",""#FF0000"";""max"",MAX($J$2:$J$2107)})"),"")</f>
        <v/>
      </c>
      <c r="L413" s="14">
        <v>14.5</v>
      </c>
      <c r="M413" s="14" t="str">
        <f>IFERROR(__xludf.DUMMYFUNCTION("SPARKLINE(L413,{""charttype"",""bar"";""color1"",""#FF9900"";""max"",MAX($L$2:$L$2107)})"),"")</f>
        <v/>
      </c>
      <c r="N413" s="14">
        <v>3.6</v>
      </c>
      <c r="O413" s="14" t="str">
        <f>IFERROR(__xludf.DUMMYFUNCTION("SPARKLINE(N413,{""charttype"",""bar"";""color1"",""#0066CC"";""max"",MAX($N$2:$N$2107)})"),"")</f>
        <v/>
      </c>
      <c r="P413" s="58">
        <v>117062.0</v>
      </c>
      <c r="Q413" s="54">
        <v>29.58535</v>
      </c>
      <c r="R413" s="21">
        <f t="shared" si="5"/>
        <v>3463320.242</v>
      </c>
    </row>
    <row r="414">
      <c r="A414" s="53">
        <v>42417.0</v>
      </c>
      <c r="B414" s="67">
        <f t="shared" si="1"/>
        <v>4</v>
      </c>
      <c r="C414" s="14" t="str">
        <f t="shared" si="2"/>
        <v>February</v>
      </c>
      <c r="D414" s="52" t="str">
        <f t="shared" si="3"/>
        <v>2016</v>
      </c>
      <c r="E414" s="58">
        <f t="shared" si="4"/>
        <v>8</v>
      </c>
      <c r="F414" s="14" t="str">
        <f>VLOOKUP(A414,'_Holidays'!A414:B2519,2,FALSE)</f>
        <v>Y</v>
      </c>
      <c r="G414" s="51" t="str">
        <f>VLOOKUP(A414,'_Holidays'!A414:C2519,3,FALSE)</f>
        <v>N</v>
      </c>
      <c r="H414" s="14">
        <v>12.7</v>
      </c>
      <c r="I414" s="14" t="str">
        <f>IFERROR(__xludf.DUMMYFUNCTION("SPARKLINE(H414,{""charttype"",""bar"";""color1"",""#00CCFF"";""max"",MAX($H$2:$H$2107)})"),"")</f>
        <v/>
      </c>
      <c r="J414" s="14">
        <v>21.1</v>
      </c>
      <c r="K414" s="14" t="str">
        <f>IFERROR(__xludf.DUMMYFUNCTION("SPARKLINE(J414,{""charttype"",""bar"";""color1"",""#FF0000"";""max"",MAX($J$2:$J$2107)})"),"")</f>
        <v/>
      </c>
      <c r="L414" s="14">
        <v>16.2</v>
      </c>
      <c r="M414" s="14" t="str">
        <f>IFERROR(__xludf.DUMMYFUNCTION("SPARKLINE(L414,{""charttype"",""bar"";""color1"",""#FF9900"";""max"",MAX($L$2:$L$2107)})"),"")</f>
        <v/>
      </c>
      <c r="N414" s="14">
        <v>0.6</v>
      </c>
      <c r="O414" s="14" t="str">
        <f>IFERROR(__xludf.DUMMYFUNCTION("SPARKLINE(N414,{""charttype"",""bar"";""color1"",""#0066CC"";""max"",MAX($N$2:$N$2107)})"),"")</f>
        <v/>
      </c>
      <c r="P414" s="58">
        <v>119481.8</v>
      </c>
      <c r="Q414" s="54">
        <v>32.50451</v>
      </c>
      <c r="R414" s="21">
        <f t="shared" si="5"/>
        <v>3883697.363</v>
      </c>
    </row>
    <row r="415">
      <c r="A415" s="53">
        <v>42418.0</v>
      </c>
      <c r="B415" s="67">
        <f t="shared" si="1"/>
        <v>5</v>
      </c>
      <c r="C415" s="14" t="str">
        <f t="shared" si="2"/>
        <v>February</v>
      </c>
      <c r="D415" s="52" t="str">
        <f t="shared" si="3"/>
        <v>2016</v>
      </c>
      <c r="E415" s="58">
        <f t="shared" si="4"/>
        <v>8</v>
      </c>
      <c r="F415" s="14" t="str">
        <f>VLOOKUP(A415,'_Holidays'!A415:B2520,2,FALSE)</f>
        <v>Y</v>
      </c>
      <c r="G415" s="51" t="str">
        <f>VLOOKUP(A415,'_Holidays'!A415:C2520,3,FALSE)</f>
        <v>N</v>
      </c>
      <c r="H415" s="14">
        <v>15.5</v>
      </c>
      <c r="I415" s="14" t="str">
        <f>IFERROR(__xludf.DUMMYFUNCTION("SPARKLINE(H415,{""charttype"",""bar"";""color1"",""#00CCFF"";""max"",MAX($H$2:$H$2107)})"),"")</f>
        <v/>
      </c>
      <c r="J415" s="14">
        <v>22.6</v>
      </c>
      <c r="K415" s="14" t="str">
        <f>IFERROR(__xludf.DUMMYFUNCTION("SPARKLINE(J415,{""charttype"",""bar"";""color1"",""#FF0000"";""max"",MAX($J$2:$J$2107)})"),"")</f>
        <v/>
      </c>
      <c r="L415" s="14">
        <v>20.6</v>
      </c>
      <c r="M415" s="14" t="str">
        <f>IFERROR(__xludf.DUMMYFUNCTION("SPARKLINE(L415,{""charttype"",""bar"";""color1"",""#FF9900"";""max"",MAX($L$2:$L$2107)})"),"")</f>
        <v/>
      </c>
      <c r="N415" s="14">
        <v>1.2</v>
      </c>
      <c r="O415" s="14" t="str">
        <f>IFERROR(__xludf.DUMMYFUNCTION("SPARKLINE(N415,{""charttype"",""bar"";""color1"",""#0066CC"";""max"",MAX($N$2:$N$2107)})"),"")</f>
        <v/>
      </c>
      <c r="P415" s="58">
        <v>125964.2</v>
      </c>
      <c r="Q415" s="54">
        <v>47.40431</v>
      </c>
      <c r="R415" s="21">
        <f t="shared" si="5"/>
        <v>5971245.986</v>
      </c>
    </row>
    <row r="416">
      <c r="A416" s="53">
        <v>42419.0</v>
      </c>
      <c r="B416" s="67">
        <f t="shared" si="1"/>
        <v>6</v>
      </c>
      <c r="C416" s="14" t="str">
        <f t="shared" si="2"/>
        <v>February</v>
      </c>
      <c r="D416" s="52" t="str">
        <f t="shared" si="3"/>
        <v>2016</v>
      </c>
      <c r="E416" s="58">
        <f t="shared" si="4"/>
        <v>8</v>
      </c>
      <c r="F416" s="14" t="str">
        <f>VLOOKUP(A416,'_Holidays'!A416:B2521,2,FALSE)</f>
        <v>Y</v>
      </c>
      <c r="G416" s="51" t="str">
        <f>VLOOKUP(A416,'_Holidays'!A416:C2521,3,FALSE)</f>
        <v>N</v>
      </c>
      <c r="H416" s="14">
        <v>15.8</v>
      </c>
      <c r="I416" s="14" t="str">
        <f>IFERROR(__xludf.DUMMYFUNCTION("SPARKLINE(H416,{""charttype"",""bar"";""color1"",""#00CCFF"";""max"",MAX($H$2:$H$2107)})"),"")</f>
        <v/>
      </c>
      <c r="J416" s="14">
        <v>22.0</v>
      </c>
      <c r="K416" s="14" t="str">
        <f>IFERROR(__xludf.DUMMYFUNCTION("SPARKLINE(J416,{""charttype"",""bar"";""color1"",""#FF0000"";""max"",MAX($J$2:$J$2107)})"),"")</f>
        <v/>
      </c>
      <c r="L416" s="14">
        <v>11.2</v>
      </c>
      <c r="M416" s="14" t="str">
        <f>IFERROR(__xludf.DUMMYFUNCTION("SPARKLINE(L416,{""charttype"",""bar"";""color1"",""#FF9900"";""max"",MAX($L$2:$L$2107)})"),"")</f>
        <v/>
      </c>
      <c r="N416" s="14">
        <v>0.2</v>
      </c>
      <c r="O416" s="14" t="str">
        <f>IFERROR(__xludf.DUMMYFUNCTION("SPARKLINE(N416,{""charttype"",""bar"";""color1"",""#0066CC"";""max"",MAX($N$2:$N$2107)})"),"")</f>
        <v/>
      </c>
      <c r="P416" s="58">
        <v>122991.7</v>
      </c>
      <c r="Q416" s="54">
        <v>43.6949</v>
      </c>
      <c r="R416" s="21">
        <f t="shared" si="5"/>
        <v>5374110.032</v>
      </c>
    </row>
    <row r="417">
      <c r="A417" s="53">
        <v>42420.0</v>
      </c>
      <c r="B417" s="67">
        <f t="shared" si="1"/>
        <v>7</v>
      </c>
      <c r="C417" s="14" t="str">
        <f t="shared" si="2"/>
        <v>February</v>
      </c>
      <c r="D417" s="52" t="str">
        <f t="shared" si="3"/>
        <v>2016</v>
      </c>
      <c r="E417" s="58">
        <f t="shared" si="4"/>
        <v>8</v>
      </c>
      <c r="F417" s="14" t="str">
        <f>VLOOKUP(A417,'_Holidays'!A417:B2522,2,FALSE)</f>
        <v>Y</v>
      </c>
      <c r="G417" s="51" t="str">
        <f>VLOOKUP(A417,'_Holidays'!A417:C2522,3,FALSE)</f>
        <v>N</v>
      </c>
      <c r="H417" s="14">
        <v>15.8</v>
      </c>
      <c r="I417" s="14" t="str">
        <f>IFERROR(__xludf.DUMMYFUNCTION("SPARKLINE(H417,{""charttype"",""bar"";""color1"",""#00CCFF"";""max"",MAX($H$2:$H$2107)})"),"")</f>
        <v/>
      </c>
      <c r="J417" s="14">
        <v>20.8</v>
      </c>
      <c r="K417" s="14" t="str">
        <f>IFERROR(__xludf.DUMMYFUNCTION("SPARKLINE(J417,{""charttype"",""bar"";""color1"",""#FF0000"";""max"",MAX($J$2:$J$2107)})"),"")</f>
        <v/>
      </c>
      <c r="L417" s="14">
        <v>23.8</v>
      </c>
      <c r="M417" s="14" t="str">
        <f>IFERROR(__xludf.DUMMYFUNCTION("SPARKLINE(L417,{""charttype"",""bar"";""color1"",""#FF9900"";""max"",MAX($L$2:$L$2107)})"),"")</f>
        <v/>
      </c>
      <c r="N417" s="14">
        <v>0.0</v>
      </c>
      <c r="O417" s="14" t="str">
        <f>IFERROR(__xludf.DUMMYFUNCTION("SPARKLINE(N417,{""charttype"",""bar"";""color1"",""#0066CC"";""max"",MAX($N$2:$N$2107)})"),"")</f>
        <v/>
      </c>
      <c r="P417" s="58">
        <v>105911.7</v>
      </c>
      <c r="Q417" s="54">
        <v>26.30452</v>
      </c>
      <c r="R417" s="21">
        <f t="shared" si="5"/>
        <v>2785956.431</v>
      </c>
    </row>
    <row r="418">
      <c r="A418" s="53">
        <v>42421.0</v>
      </c>
      <c r="B418" s="67">
        <f t="shared" si="1"/>
        <v>1</v>
      </c>
      <c r="C418" s="14" t="str">
        <f t="shared" si="2"/>
        <v>February</v>
      </c>
      <c r="D418" s="52" t="str">
        <f t="shared" si="3"/>
        <v>2016</v>
      </c>
      <c r="E418" s="58">
        <f t="shared" si="4"/>
        <v>9</v>
      </c>
      <c r="F418" s="14" t="str">
        <f>VLOOKUP(A418,'_Holidays'!A418:B2523,2,FALSE)</f>
        <v>Y</v>
      </c>
      <c r="G418" s="51" t="str">
        <f>VLOOKUP(A418,'_Holidays'!A418:C2523,3,FALSE)</f>
        <v>N</v>
      </c>
      <c r="H418" s="14">
        <v>12.6</v>
      </c>
      <c r="I418" s="14" t="str">
        <f>IFERROR(__xludf.DUMMYFUNCTION("SPARKLINE(H418,{""charttype"",""bar"";""color1"",""#00CCFF"";""max"",MAX($H$2:$H$2107)})"),"")</f>
        <v/>
      </c>
      <c r="J418" s="14">
        <v>24.7</v>
      </c>
      <c r="K418" s="14" t="str">
        <f>IFERROR(__xludf.DUMMYFUNCTION("SPARKLINE(J418,{""charttype"",""bar"";""color1"",""#FF0000"";""max"",MAX($J$2:$J$2107)})"),"")</f>
        <v/>
      </c>
      <c r="L418" s="14">
        <v>26.5</v>
      </c>
      <c r="M418" s="14" t="str">
        <f>IFERROR(__xludf.DUMMYFUNCTION("SPARKLINE(L418,{""charttype"",""bar"";""color1"",""#FF9900"";""max"",MAX($L$2:$L$2107)})"),"")</f>
        <v/>
      </c>
      <c r="N418" s="14">
        <v>0.0</v>
      </c>
      <c r="O418" s="14" t="str">
        <f>IFERROR(__xludf.DUMMYFUNCTION("SPARKLINE(N418,{""charttype"",""bar"";""color1"",""#0066CC"";""max"",MAX($N$2:$N$2107)})"),"")</f>
        <v/>
      </c>
      <c r="P418" s="58">
        <v>107884.4</v>
      </c>
      <c r="Q418" s="54">
        <v>24.60568</v>
      </c>
      <c r="R418" s="21">
        <f t="shared" si="5"/>
        <v>2654569.023</v>
      </c>
    </row>
    <row r="419">
      <c r="A419" s="53">
        <v>42422.0</v>
      </c>
      <c r="B419" s="67">
        <f t="shared" si="1"/>
        <v>2</v>
      </c>
      <c r="C419" s="14" t="str">
        <f t="shared" si="2"/>
        <v>February</v>
      </c>
      <c r="D419" s="52" t="str">
        <f t="shared" si="3"/>
        <v>2016</v>
      </c>
      <c r="E419" s="58">
        <f t="shared" si="4"/>
        <v>9</v>
      </c>
      <c r="F419" s="14" t="str">
        <f>VLOOKUP(A419,'_Holidays'!A419:B2524,2,FALSE)</f>
        <v>Y</v>
      </c>
      <c r="G419" s="51" t="str">
        <f>VLOOKUP(A419,'_Holidays'!A419:C2524,3,FALSE)</f>
        <v>N</v>
      </c>
      <c r="H419" s="14">
        <v>15.6</v>
      </c>
      <c r="I419" s="14" t="str">
        <f>IFERROR(__xludf.DUMMYFUNCTION("SPARKLINE(H419,{""charttype"",""bar"";""color1"",""#00CCFF"";""max"",MAX($H$2:$H$2107)})"),"")</f>
        <v/>
      </c>
      <c r="J419" s="14">
        <v>29.5</v>
      </c>
      <c r="K419" s="14" t="str">
        <f>IFERROR(__xludf.DUMMYFUNCTION("SPARKLINE(J419,{""charttype"",""bar"";""color1"",""#FF0000"";""max"",MAX($J$2:$J$2107)})"),"")</f>
        <v/>
      </c>
      <c r="L419" s="14">
        <v>8.4</v>
      </c>
      <c r="M419" s="14" t="str">
        <f>IFERROR(__xludf.DUMMYFUNCTION("SPARKLINE(L419,{""charttype"",""bar"";""color1"",""#FF9900"";""max"",MAX($L$2:$L$2107)})"),"")</f>
        <v/>
      </c>
      <c r="N419" s="14">
        <v>0.0</v>
      </c>
      <c r="O419" s="14" t="str">
        <f>IFERROR(__xludf.DUMMYFUNCTION("SPARKLINE(N419,{""charttype"",""bar"";""color1"",""#0066CC"";""max"",MAX($N$2:$N$2107)})"),"")</f>
        <v/>
      </c>
      <c r="P419" s="58">
        <v>130527.3</v>
      </c>
      <c r="Q419" s="54">
        <v>55.28023</v>
      </c>
      <c r="R419" s="21">
        <f t="shared" si="5"/>
        <v>7215579.165</v>
      </c>
    </row>
    <row r="420">
      <c r="A420" s="53">
        <v>42423.0</v>
      </c>
      <c r="B420" s="67">
        <f t="shared" si="1"/>
        <v>3</v>
      </c>
      <c r="C420" s="14" t="str">
        <f t="shared" si="2"/>
        <v>February</v>
      </c>
      <c r="D420" s="52" t="str">
        <f t="shared" si="3"/>
        <v>2016</v>
      </c>
      <c r="E420" s="58">
        <f t="shared" si="4"/>
        <v>9</v>
      </c>
      <c r="F420" s="14" t="str">
        <f>VLOOKUP(A420,'_Holidays'!A420:B2525,2,FALSE)</f>
        <v>Y</v>
      </c>
      <c r="G420" s="51" t="str">
        <f>VLOOKUP(A420,'_Holidays'!A420:C2525,3,FALSE)</f>
        <v>N</v>
      </c>
      <c r="H420" s="14">
        <v>18.1</v>
      </c>
      <c r="I420" s="14" t="str">
        <f>IFERROR(__xludf.DUMMYFUNCTION("SPARKLINE(H420,{""charttype"",""bar"";""color1"",""#00CCFF"";""max"",MAX($H$2:$H$2107)})"),"")</f>
        <v/>
      </c>
      <c r="J420" s="14">
        <v>39.4</v>
      </c>
      <c r="K420" s="14" t="str">
        <f>IFERROR(__xludf.DUMMYFUNCTION("SPARKLINE(J420,{""charttype"",""bar"";""color1"",""#FF0000"";""max"",MAX($J$2:$J$2107)})"),"")</f>
        <v/>
      </c>
      <c r="L420" s="14">
        <v>19.4</v>
      </c>
      <c r="M420" s="14" t="str">
        <f>IFERROR(__xludf.DUMMYFUNCTION("SPARKLINE(L420,{""charttype"",""bar"";""color1"",""#FF9900"";""max"",MAX($L$2:$L$2107)})"),"")</f>
        <v/>
      </c>
      <c r="N420" s="14">
        <v>0.0</v>
      </c>
      <c r="O420" s="14" t="str">
        <f>IFERROR(__xludf.DUMMYFUNCTION("SPARKLINE(N420,{""charttype"",""bar"";""color1"",""#0066CC"";""max"",MAX($N$2:$N$2107)})"),"")</f>
        <v/>
      </c>
      <c r="P420" s="58">
        <v>156924.8</v>
      </c>
      <c r="Q420" s="54">
        <v>66.96066</v>
      </c>
      <c r="R420" s="21">
        <f t="shared" si="5"/>
        <v>10507788.18</v>
      </c>
    </row>
    <row r="421">
      <c r="A421" s="53">
        <v>42424.0</v>
      </c>
      <c r="B421" s="67">
        <f t="shared" si="1"/>
        <v>4</v>
      </c>
      <c r="C421" s="14" t="str">
        <f t="shared" si="2"/>
        <v>February</v>
      </c>
      <c r="D421" s="52" t="str">
        <f t="shared" si="3"/>
        <v>2016</v>
      </c>
      <c r="E421" s="58">
        <f t="shared" si="4"/>
        <v>9</v>
      </c>
      <c r="F421" s="14" t="str">
        <f>VLOOKUP(A421,'_Holidays'!A421:B2526,2,FALSE)</f>
        <v>Y</v>
      </c>
      <c r="G421" s="51" t="str">
        <f>VLOOKUP(A421,'_Holidays'!A421:C2526,3,FALSE)</f>
        <v>N</v>
      </c>
      <c r="H421" s="14">
        <v>22.4</v>
      </c>
      <c r="I421" s="14" t="str">
        <f>IFERROR(__xludf.DUMMYFUNCTION("SPARKLINE(H421,{""charttype"",""bar"";""color1"",""#00CCFF"";""max"",MAX($H$2:$H$2107)})"),"")</f>
        <v/>
      </c>
      <c r="J421" s="14">
        <v>25.6</v>
      </c>
      <c r="K421" s="14" t="str">
        <f>IFERROR(__xludf.DUMMYFUNCTION("SPARKLINE(J421,{""charttype"",""bar"";""color1"",""#FF0000"";""max"",MAX($J$2:$J$2107)})"),"")</f>
        <v/>
      </c>
      <c r="L421" s="14">
        <v>15.8</v>
      </c>
      <c r="M421" s="14" t="str">
        <f>IFERROR(__xludf.DUMMYFUNCTION("SPARKLINE(L421,{""charttype"",""bar"";""color1"",""#FF9900"";""max"",MAX($L$2:$L$2107)})"),"")</f>
        <v/>
      </c>
      <c r="N421" s="14">
        <v>0.0</v>
      </c>
      <c r="O421" s="14" t="str">
        <f>IFERROR(__xludf.DUMMYFUNCTION("SPARKLINE(N421,{""charttype"",""bar"";""color1"",""#0066CC"";""max"",MAX($N$2:$N$2107)})"),"")</f>
        <v/>
      </c>
      <c r="P421" s="58">
        <v>152419.4</v>
      </c>
      <c r="Q421" s="54">
        <v>72.2407</v>
      </c>
      <c r="R421" s="21">
        <f t="shared" si="5"/>
        <v>11010884.15</v>
      </c>
    </row>
    <row r="422">
      <c r="A422" s="53">
        <v>42425.0</v>
      </c>
      <c r="B422" s="67">
        <f t="shared" si="1"/>
        <v>5</v>
      </c>
      <c r="C422" s="14" t="str">
        <f t="shared" si="2"/>
        <v>February</v>
      </c>
      <c r="D422" s="52" t="str">
        <f t="shared" si="3"/>
        <v>2016</v>
      </c>
      <c r="E422" s="58">
        <f t="shared" si="4"/>
        <v>9</v>
      </c>
      <c r="F422" s="14" t="str">
        <f>VLOOKUP(A422,'_Holidays'!A422:B2527,2,FALSE)</f>
        <v>Y</v>
      </c>
      <c r="G422" s="51" t="str">
        <f>VLOOKUP(A422,'_Holidays'!A422:C2527,3,FALSE)</f>
        <v>N</v>
      </c>
      <c r="H422" s="14">
        <v>19.6</v>
      </c>
      <c r="I422" s="14" t="str">
        <f>IFERROR(__xludf.DUMMYFUNCTION("SPARKLINE(H422,{""charttype"",""bar"";""color1"",""#00CCFF"";""max"",MAX($H$2:$H$2107)})"),"")</f>
        <v/>
      </c>
      <c r="J422" s="14">
        <v>26.4</v>
      </c>
      <c r="K422" s="14" t="str">
        <f>IFERROR(__xludf.DUMMYFUNCTION("SPARKLINE(J422,{""charttype"",""bar"";""color1"",""#FF0000"";""max"",MAX($J$2:$J$2107)})"),"")</f>
        <v/>
      </c>
      <c r="L422" s="14">
        <v>13.8</v>
      </c>
      <c r="M422" s="14" t="str">
        <f>IFERROR(__xludf.DUMMYFUNCTION("SPARKLINE(L422,{""charttype"",""bar"";""color1"",""#FF9900"";""max"",MAX($L$2:$L$2107)})"),"")</f>
        <v/>
      </c>
      <c r="N422" s="14">
        <v>0.4</v>
      </c>
      <c r="O422" s="14" t="str">
        <f>IFERROR(__xludf.DUMMYFUNCTION("SPARKLINE(N422,{""charttype"",""bar"";""color1"",""#0066CC"";""max"",MAX($N$2:$N$2107)})"),"")</f>
        <v/>
      </c>
      <c r="P422" s="58">
        <v>138064.9</v>
      </c>
      <c r="Q422" s="54">
        <v>43.38679</v>
      </c>
      <c r="R422" s="21">
        <f t="shared" si="5"/>
        <v>5990192.823</v>
      </c>
    </row>
    <row r="423">
      <c r="A423" s="53">
        <v>42426.0</v>
      </c>
      <c r="B423" s="67">
        <f t="shared" si="1"/>
        <v>6</v>
      </c>
      <c r="C423" s="14" t="str">
        <f t="shared" si="2"/>
        <v>February</v>
      </c>
      <c r="D423" s="52" t="str">
        <f t="shared" si="3"/>
        <v>2016</v>
      </c>
      <c r="E423" s="58">
        <f t="shared" si="4"/>
        <v>9</v>
      </c>
      <c r="F423" s="14" t="str">
        <f>VLOOKUP(A423,'_Holidays'!A423:B2528,2,FALSE)</f>
        <v>Y</v>
      </c>
      <c r="G423" s="51" t="str">
        <f>VLOOKUP(A423,'_Holidays'!A423:C2528,3,FALSE)</f>
        <v>N</v>
      </c>
      <c r="H423" s="14">
        <v>15.5</v>
      </c>
      <c r="I423" s="14" t="str">
        <f>IFERROR(__xludf.DUMMYFUNCTION("SPARKLINE(H423,{""charttype"",""bar"";""color1"",""#00CCFF"";""max"",MAX($H$2:$H$2107)})"),"")</f>
        <v/>
      </c>
      <c r="J423" s="14">
        <v>23.5</v>
      </c>
      <c r="K423" s="14" t="str">
        <f>IFERROR(__xludf.DUMMYFUNCTION("SPARKLINE(J423,{""charttype"",""bar"";""color1"",""#FF0000"";""max"",MAX($J$2:$J$2107)})"),"")</f>
        <v/>
      </c>
      <c r="L423" s="14">
        <v>19.3</v>
      </c>
      <c r="M423" s="14" t="str">
        <f>IFERROR(__xludf.DUMMYFUNCTION("SPARKLINE(L423,{""charttype"",""bar"";""color1"",""#FF9900"";""max"",MAX($L$2:$L$2107)})"),"")</f>
        <v/>
      </c>
      <c r="N423" s="14">
        <v>0.0</v>
      </c>
      <c r="O423" s="14" t="str">
        <f>IFERROR(__xludf.DUMMYFUNCTION("SPARKLINE(N423,{""charttype"",""bar"";""color1"",""#0066CC"";""max"",MAX($N$2:$N$2107)})"),"")</f>
        <v/>
      </c>
      <c r="P423" s="58">
        <v>122575.9</v>
      </c>
      <c r="Q423" s="54">
        <v>35.55254</v>
      </c>
      <c r="R423" s="21">
        <f t="shared" si="5"/>
        <v>4357884.588</v>
      </c>
    </row>
    <row r="424">
      <c r="A424" s="53">
        <v>42427.0</v>
      </c>
      <c r="B424" s="67">
        <f t="shared" si="1"/>
        <v>7</v>
      </c>
      <c r="C424" s="14" t="str">
        <f t="shared" si="2"/>
        <v>February</v>
      </c>
      <c r="D424" s="52" t="str">
        <f t="shared" si="3"/>
        <v>2016</v>
      </c>
      <c r="E424" s="58">
        <f t="shared" si="4"/>
        <v>9</v>
      </c>
      <c r="F424" s="14" t="str">
        <f>VLOOKUP(A424,'_Holidays'!A424:B2529,2,FALSE)</f>
        <v>Y</v>
      </c>
      <c r="G424" s="51" t="str">
        <f>VLOOKUP(A424,'_Holidays'!A424:C2529,3,FALSE)</f>
        <v>N</v>
      </c>
      <c r="H424" s="14">
        <v>17.7</v>
      </c>
      <c r="I424" s="14" t="str">
        <f>IFERROR(__xludf.DUMMYFUNCTION("SPARKLINE(H424,{""charttype"",""bar"";""color1"",""#00CCFF"";""max"",MAX($H$2:$H$2107)})"),"")</f>
        <v/>
      </c>
      <c r="J424" s="14">
        <v>22.2</v>
      </c>
      <c r="K424" s="14" t="str">
        <f>IFERROR(__xludf.DUMMYFUNCTION("SPARKLINE(J424,{""charttype"",""bar"";""color1"",""#FF0000"";""max"",MAX($J$2:$J$2107)})"),"")</f>
        <v/>
      </c>
      <c r="L424" s="14">
        <v>17.7</v>
      </c>
      <c r="M424" s="14" t="str">
        <f>IFERROR(__xludf.DUMMYFUNCTION("SPARKLINE(L424,{""charttype"",""bar"";""color1"",""#FF9900"";""max"",MAX($L$2:$L$2107)})"),"")</f>
        <v/>
      </c>
      <c r="N424" s="14">
        <v>0.0</v>
      </c>
      <c r="O424" s="14" t="str">
        <f>IFERROR(__xludf.DUMMYFUNCTION("SPARKLINE(N424,{""charttype"",""bar"";""color1"",""#0066CC"";""max"",MAX($N$2:$N$2107)})"),"")</f>
        <v/>
      </c>
      <c r="P424" s="58">
        <v>110545.8</v>
      </c>
      <c r="Q424" s="54">
        <v>32.10571</v>
      </c>
      <c r="R424" s="21">
        <f t="shared" si="5"/>
        <v>3549151.397</v>
      </c>
    </row>
    <row r="425">
      <c r="A425" s="53">
        <v>42428.0</v>
      </c>
      <c r="B425" s="67">
        <f t="shared" si="1"/>
        <v>1</v>
      </c>
      <c r="C425" s="14" t="str">
        <f t="shared" si="2"/>
        <v>February</v>
      </c>
      <c r="D425" s="52" t="str">
        <f t="shared" si="3"/>
        <v>2016</v>
      </c>
      <c r="E425" s="58">
        <f t="shared" si="4"/>
        <v>10</v>
      </c>
      <c r="F425" s="14" t="str">
        <f>VLOOKUP(A425,'_Holidays'!A425:B2530,2,FALSE)</f>
        <v>Y</v>
      </c>
      <c r="G425" s="51" t="str">
        <f>VLOOKUP(A425,'_Holidays'!A425:C2530,3,FALSE)</f>
        <v>N</v>
      </c>
      <c r="H425" s="14">
        <v>17.7</v>
      </c>
      <c r="I425" s="14" t="str">
        <f>IFERROR(__xludf.DUMMYFUNCTION("SPARKLINE(H425,{""charttype"",""bar"";""color1"",""#00CCFF"";""max"",MAX($H$2:$H$2107)})"),"")</f>
        <v/>
      </c>
      <c r="J425" s="14">
        <v>22.7</v>
      </c>
      <c r="K425" s="14" t="str">
        <f>IFERROR(__xludf.DUMMYFUNCTION("SPARKLINE(J425,{""charttype"",""bar"";""color1"",""#FF0000"";""max"",MAX($J$2:$J$2107)})"),"")</f>
        <v/>
      </c>
      <c r="L425" s="14">
        <v>21.5</v>
      </c>
      <c r="M425" s="14" t="str">
        <f>IFERROR(__xludf.DUMMYFUNCTION("SPARKLINE(L425,{""charttype"",""bar"";""color1"",""#FF9900"";""max"",MAX($L$2:$L$2107)})"),"")</f>
        <v/>
      </c>
      <c r="N425" s="14">
        <v>0.0</v>
      </c>
      <c r="O425" s="14" t="str">
        <f>IFERROR(__xludf.DUMMYFUNCTION("SPARKLINE(N425,{""charttype"",""bar"";""color1"",""#0066CC"";""max"",MAX($N$2:$N$2107)})"),"")</f>
        <v/>
      </c>
      <c r="P425" s="58">
        <v>105782.0</v>
      </c>
      <c r="Q425" s="54">
        <v>30.39844</v>
      </c>
      <c r="R425" s="21">
        <f t="shared" si="5"/>
        <v>3215607.78</v>
      </c>
    </row>
    <row r="426">
      <c r="A426" s="53">
        <v>42429.0</v>
      </c>
      <c r="B426" s="67">
        <f t="shared" si="1"/>
        <v>2</v>
      </c>
      <c r="C426" s="14" t="str">
        <f t="shared" si="2"/>
        <v>February</v>
      </c>
      <c r="D426" s="52" t="str">
        <f t="shared" si="3"/>
        <v>2016</v>
      </c>
      <c r="E426" s="58">
        <f t="shared" si="4"/>
        <v>10</v>
      </c>
      <c r="F426" s="14" t="str">
        <f>VLOOKUP(A426,'_Holidays'!A426:B2531,2,FALSE)</f>
        <v>Y</v>
      </c>
      <c r="G426" s="51" t="str">
        <f>VLOOKUP(A426,'_Holidays'!A426:C2531,3,FALSE)</f>
        <v>N</v>
      </c>
      <c r="H426" s="14">
        <v>15.0</v>
      </c>
      <c r="I426" s="14" t="str">
        <f>IFERROR(__xludf.DUMMYFUNCTION("SPARKLINE(H426,{""charttype"",""bar"";""color1"",""#00CCFF"";""max"",MAX($H$2:$H$2107)})"),"")</f>
        <v/>
      </c>
      <c r="J426" s="14">
        <v>23.7</v>
      </c>
      <c r="K426" s="14" t="str">
        <f>IFERROR(__xludf.DUMMYFUNCTION("SPARKLINE(J426,{""charttype"",""bar"";""color1"",""#FF0000"";""max"",MAX($J$2:$J$2107)})"),"")</f>
        <v/>
      </c>
      <c r="L426" s="14">
        <v>18.2</v>
      </c>
      <c r="M426" s="14" t="str">
        <f>IFERROR(__xludf.DUMMYFUNCTION("SPARKLINE(L426,{""charttype"",""bar"";""color1"",""#FF9900"";""max"",MAX($L$2:$L$2107)})"),"")</f>
        <v/>
      </c>
      <c r="N426" s="14">
        <v>0.0</v>
      </c>
      <c r="O426" s="14" t="str">
        <f>IFERROR(__xludf.DUMMYFUNCTION("SPARKLINE(N426,{""charttype"",""bar"";""color1"",""#0066CC"";""max"",MAX($N$2:$N$2107)})"),"")</f>
        <v/>
      </c>
      <c r="P426" s="58">
        <v>125400.1</v>
      </c>
      <c r="Q426" s="54">
        <v>41.25808</v>
      </c>
      <c r="R426" s="21">
        <f t="shared" si="5"/>
        <v>5173767.358</v>
      </c>
    </row>
    <row r="427">
      <c r="A427" s="53">
        <v>42430.0</v>
      </c>
      <c r="B427" s="67">
        <f t="shared" si="1"/>
        <v>3</v>
      </c>
      <c r="C427" s="14" t="str">
        <f t="shared" si="2"/>
        <v>March</v>
      </c>
      <c r="D427" s="52" t="str">
        <f t="shared" si="3"/>
        <v>2016</v>
      </c>
      <c r="E427" s="58">
        <f t="shared" si="4"/>
        <v>10</v>
      </c>
      <c r="F427" s="14" t="str">
        <f>VLOOKUP(A427,'_Holidays'!A427:B2532,2,FALSE)</f>
        <v>Y</v>
      </c>
      <c r="G427" s="51" t="str">
        <f>VLOOKUP(A427,'_Holidays'!A427:C2532,3,FALSE)</f>
        <v>N</v>
      </c>
      <c r="H427" s="14">
        <v>17.3</v>
      </c>
      <c r="I427" s="14" t="str">
        <f>IFERROR(__xludf.DUMMYFUNCTION("SPARKLINE(H427,{""charttype"",""bar"";""color1"",""#00CCFF"";""max"",MAX($H$2:$H$2107)})"),"")</f>
        <v/>
      </c>
      <c r="J427" s="14">
        <v>33.7</v>
      </c>
      <c r="K427" s="14" t="str">
        <f>IFERROR(__xludf.DUMMYFUNCTION("SPARKLINE(J427,{""charttype"",""bar"";""color1"",""#FF0000"";""max"",MAX($J$2:$J$2107)})"),"")</f>
        <v/>
      </c>
      <c r="L427" s="14">
        <v>23.4</v>
      </c>
      <c r="M427" s="14" t="str">
        <f>IFERROR(__xludf.DUMMYFUNCTION("SPARKLINE(L427,{""charttype"",""bar"";""color1"",""#FF9900"";""max"",MAX($L$2:$L$2107)})"),"")</f>
        <v/>
      </c>
      <c r="N427" s="14">
        <v>0.0</v>
      </c>
      <c r="O427" s="14" t="str">
        <f>IFERROR(__xludf.DUMMYFUNCTION("SPARKLINE(N427,{""charttype"",""bar"";""color1"",""#0066CC"";""max"",MAX($N$2:$N$2107)})"),"")</f>
        <v/>
      </c>
      <c r="P427" s="58">
        <v>142242.6</v>
      </c>
      <c r="Q427" s="54">
        <v>96.28762</v>
      </c>
      <c r="R427" s="21">
        <f t="shared" si="5"/>
        <v>13696201.42</v>
      </c>
    </row>
    <row r="428">
      <c r="A428" s="53">
        <v>42431.0</v>
      </c>
      <c r="B428" s="67">
        <f t="shared" si="1"/>
        <v>4</v>
      </c>
      <c r="C428" s="14" t="str">
        <f t="shared" si="2"/>
        <v>March</v>
      </c>
      <c r="D428" s="52" t="str">
        <f t="shared" si="3"/>
        <v>2016</v>
      </c>
      <c r="E428" s="58">
        <f t="shared" si="4"/>
        <v>10</v>
      </c>
      <c r="F428" s="14" t="str">
        <f>VLOOKUP(A428,'_Holidays'!A428:B2533,2,FALSE)</f>
        <v>Y</v>
      </c>
      <c r="G428" s="51" t="str">
        <f>VLOOKUP(A428,'_Holidays'!A428:C2533,3,FALSE)</f>
        <v>N</v>
      </c>
      <c r="H428" s="14">
        <v>17.6</v>
      </c>
      <c r="I428" s="14" t="str">
        <f>IFERROR(__xludf.DUMMYFUNCTION("SPARKLINE(H428,{""charttype"",""bar"";""color1"",""#00CCFF"";""max"",MAX($H$2:$H$2107)})"),"")</f>
        <v/>
      </c>
      <c r="J428" s="14">
        <v>34.7</v>
      </c>
      <c r="K428" s="14" t="str">
        <f>IFERROR(__xludf.DUMMYFUNCTION("SPARKLINE(J428,{""charttype"",""bar"";""color1"",""#FF0000"";""max"",MAX($J$2:$J$2107)})"),"")</f>
        <v/>
      </c>
      <c r="L428" s="14">
        <v>22.6</v>
      </c>
      <c r="M428" s="14" t="str">
        <f>IFERROR(__xludf.DUMMYFUNCTION("SPARKLINE(L428,{""charttype"",""bar"";""color1"",""#FF9900"";""max"",MAX($L$2:$L$2107)})"),"")</f>
        <v/>
      </c>
      <c r="N428" s="14">
        <v>0.0</v>
      </c>
      <c r="O428" s="14" t="str">
        <f>IFERROR(__xludf.DUMMYFUNCTION("SPARKLINE(N428,{""charttype"",""bar"";""color1"",""#0066CC"";""max"",MAX($N$2:$N$2107)})"),"")</f>
        <v/>
      </c>
      <c r="P428" s="58">
        <v>145183.0</v>
      </c>
      <c r="Q428" s="54">
        <v>53.91107</v>
      </c>
      <c r="R428" s="21">
        <f t="shared" si="5"/>
        <v>7826970.876</v>
      </c>
    </row>
    <row r="429">
      <c r="A429" s="53">
        <v>42432.0</v>
      </c>
      <c r="B429" s="67">
        <f t="shared" si="1"/>
        <v>5</v>
      </c>
      <c r="C429" s="14" t="str">
        <f t="shared" si="2"/>
        <v>March</v>
      </c>
      <c r="D429" s="52" t="str">
        <f t="shared" si="3"/>
        <v>2016</v>
      </c>
      <c r="E429" s="58">
        <f t="shared" si="4"/>
        <v>10</v>
      </c>
      <c r="F429" s="14" t="str">
        <f>VLOOKUP(A429,'_Holidays'!A429:B2534,2,FALSE)</f>
        <v>Y</v>
      </c>
      <c r="G429" s="51" t="str">
        <f>VLOOKUP(A429,'_Holidays'!A429:C2534,3,FALSE)</f>
        <v>N</v>
      </c>
      <c r="H429" s="14">
        <v>17.4</v>
      </c>
      <c r="I429" s="14" t="str">
        <f>IFERROR(__xludf.DUMMYFUNCTION("SPARKLINE(H429,{""charttype"",""bar"";""color1"",""#00CCFF"";""max"",MAX($H$2:$H$2107)})"),"")</f>
        <v/>
      </c>
      <c r="J429" s="14">
        <v>23.9</v>
      </c>
      <c r="K429" s="14" t="str">
        <f>IFERROR(__xludf.DUMMYFUNCTION("SPARKLINE(J429,{""charttype"",""bar"";""color1"",""#FF0000"";""max"",MAX($J$2:$J$2107)})"),"")</f>
        <v/>
      </c>
      <c r="L429" s="14">
        <v>21.8</v>
      </c>
      <c r="M429" s="14" t="str">
        <f>IFERROR(__xludf.DUMMYFUNCTION("SPARKLINE(L429,{""charttype"",""bar"";""color1"",""#FF9900"";""max"",MAX($L$2:$L$2107)})"),"")</f>
        <v/>
      </c>
      <c r="N429" s="14">
        <v>0.2</v>
      </c>
      <c r="O429" s="14" t="str">
        <f>IFERROR(__xludf.DUMMYFUNCTION("SPARKLINE(N429,{""charttype"",""bar"";""color1"",""#0066CC"";""max"",MAX($N$2:$N$2107)})"),"")</f>
        <v/>
      </c>
      <c r="P429" s="58">
        <v>136226.1</v>
      </c>
      <c r="Q429" s="54">
        <v>49.55216</v>
      </c>
      <c r="R429" s="21">
        <f t="shared" si="5"/>
        <v>6750297.503</v>
      </c>
    </row>
    <row r="430">
      <c r="A430" s="53">
        <v>42433.0</v>
      </c>
      <c r="B430" s="67">
        <f t="shared" si="1"/>
        <v>6</v>
      </c>
      <c r="C430" s="14" t="str">
        <f t="shared" si="2"/>
        <v>March</v>
      </c>
      <c r="D430" s="52" t="str">
        <f t="shared" si="3"/>
        <v>2016</v>
      </c>
      <c r="E430" s="58">
        <f t="shared" si="4"/>
        <v>10</v>
      </c>
      <c r="F430" s="14" t="str">
        <f>VLOOKUP(A430,'_Holidays'!A430:B2535,2,FALSE)</f>
        <v>Y</v>
      </c>
      <c r="G430" s="51" t="str">
        <f>VLOOKUP(A430,'_Holidays'!A430:C2535,3,FALSE)</f>
        <v>N</v>
      </c>
      <c r="H430" s="14">
        <v>16.5</v>
      </c>
      <c r="I430" s="14" t="str">
        <f>IFERROR(__xludf.DUMMYFUNCTION("SPARKLINE(H430,{""charttype"",""bar"";""color1"",""#00CCFF"";""max"",MAX($H$2:$H$2107)})"),"")</f>
        <v/>
      </c>
      <c r="J430" s="14">
        <v>33.0</v>
      </c>
      <c r="K430" s="14" t="str">
        <f>IFERROR(__xludf.DUMMYFUNCTION("SPARKLINE(J430,{""charttype"",""bar"";""color1"",""#FF0000"";""max"",MAX($J$2:$J$2107)})"),"")</f>
        <v/>
      </c>
      <c r="L430" s="14">
        <v>21.2</v>
      </c>
      <c r="M430" s="14" t="str">
        <f>IFERROR(__xludf.DUMMYFUNCTION("SPARKLINE(L430,{""charttype"",""bar"";""color1"",""#FF9900"";""max"",MAX($L$2:$L$2107)})"),"")</f>
        <v/>
      </c>
      <c r="N430" s="14">
        <v>0.2</v>
      </c>
      <c r="O430" s="14" t="str">
        <f>IFERROR(__xludf.DUMMYFUNCTION("SPARKLINE(N430,{""charttype"",""bar"";""color1"",""#0066CC"";""max"",MAX($N$2:$N$2107)})"),"")</f>
        <v/>
      </c>
      <c r="P430" s="58">
        <v>149376.6</v>
      </c>
      <c r="Q430" s="54">
        <v>43.22742</v>
      </c>
      <c r="R430" s="21">
        <f t="shared" si="5"/>
        <v>6457165.026</v>
      </c>
    </row>
    <row r="431">
      <c r="A431" s="53">
        <v>42434.0</v>
      </c>
      <c r="B431" s="67">
        <f t="shared" si="1"/>
        <v>7</v>
      </c>
      <c r="C431" s="14" t="str">
        <f t="shared" si="2"/>
        <v>March</v>
      </c>
      <c r="D431" s="52" t="str">
        <f t="shared" si="3"/>
        <v>2016</v>
      </c>
      <c r="E431" s="58">
        <f t="shared" si="4"/>
        <v>10</v>
      </c>
      <c r="F431" s="14" t="str">
        <f>VLOOKUP(A431,'_Holidays'!A431:B2536,2,FALSE)</f>
        <v>Y</v>
      </c>
      <c r="G431" s="51" t="str">
        <f>VLOOKUP(A431,'_Holidays'!A431:C2536,3,FALSE)</f>
        <v>N</v>
      </c>
      <c r="H431" s="14">
        <v>20.4</v>
      </c>
      <c r="I431" s="14" t="str">
        <f>IFERROR(__xludf.DUMMYFUNCTION("SPARKLINE(H431,{""charttype"",""bar"";""color1"",""#00CCFF"";""max"",MAX($H$2:$H$2107)})"),"")</f>
        <v/>
      </c>
      <c r="J431" s="14">
        <v>23.7</v>
      </c>
      <c r="K431" s="14" t="str">
        <f>IFERROR(__xludf.DUMMYFUNCTION("SPARKLINE(J431,{""charttype"",""bar"";""color1"",""#FF0000"";""max"",MAX($J$2:$J$2107)})"),"")</f>
        <v/>
      </c>
      <c r="L431" s="14">
        <v>11.4</v>
      </c>
      <c r="M431" s="14" t="str">
        <f>IFERROR(__xludf.DUMMYFUNCTION("SPARKLINE(L431,{""charttype"",""bar"";""color1"",""#FF9900"";""max"",MAX($L$2:$L$2107)})"),"")</f>
        <v/>
      </c>
      <c r="N431" s="14">
        <v>1.2</v>
      </c>
      <c r="O431" s="14" t="str">
        <f>IFERROR(__xludf.DUMMYFUNCTION("SPARKLINE(N431,{""charttype"",""bar"";""color1"",""#0066CC"";""max"",MAX($N$2:$N$2107)})"),"")</f>
        <v/>
      </c>
      <c r="P431" s="58">
        <v>124692.3</v>
      </c>
      <c r="Q431" s="54">
        <v>37.42539</v>
      </c>
      <c r="R431" s="21">
        <f t="shared" si="5"/>
        <v>4666657.957</v>
      </c>
    </row>
    <row r="432">
      <c r="A432" s="53">
        <v>42435.0</v>
      </c>
      <c r="B432" s="67">
        <f t="shared" si="1"/>
        <v>1</v>
      </c>
      <c r="C432" s="14" t="str">
        <f t="shared" si="2"/>
        <v>March</v>
      </c>
      <c r="D432" s="52" t="str">
        <f t="shared" si="3"/>
        <v>2016</v>
      </c>
      <c r="E432" s="58">
        <f t="shared" si="4"/>
        <v>11</v>
      </c>
      <c r="F432" s="14" t="str">
        <f>VLOOKUP(A432,'_Holidays'!A432:B2537,2,FALSE)</f>
        <v>Y</v>
      </c>
      <c r="G432" s="51" t="str">
        <f>VLOOKUP(A432,'_Holidays'!A432:C2537,3,FALSE)</f>
        <v>N</v>
      </c>
      <c r="H432" s="14">
        <v>17.4</v>
      </c>
      <c r="I432" s="14" t="str">
        <f>IFERROR(__xludf.DUMMYFUNCTION("SPARKLINE(H432,{""charttype"",""bar"";""color1"",""#00CCFF"";""max"",MAX($H$2:$H$2107)})"),"")</f>
        <v/>
      </c>
      <c r="J432" s="14">
        <v>25.2</v>
      </c>
      <c r="K432" s="14" t="str">
        <f>IFERROR(__xludf.DUMMYFUNCTION("SPARKLINE(J432,{""charttype"",""bar"";""color1"",""#FF0000"";""max"",MAX($J$2:$J$2107)})"),"")</f>
        <v/>
      </c>
      <c r="L432" s="14">
        <v>21.3</v>
      </c>
      <c r="M432" s="14" t="str">
        <f>IFERROR(__xludf.DUMMYFUNCTION("SPARKLINE(L432,{""charttype"",""bar"";""color1"",""#FF9900"";""max"",MAX($L$2:$L$2107)})"),"")</f>
        <v/>
      </c>
      <c r="N432" s="14">
        <v>0.0</v>
      </c>
      <c r="O432" s="14" t="str">
        <f>IFERROR(__xludf.DUMMYFUNCTION("SPARKLINE(N432,{""charttype"",""bar"";""color1"",""#0066CC"";""max"",MAX($N$2:$N$2107)})"),"")</f>
        <v/>
      </c>
      <c r="P432" s="58">
        <v>117708.0</v>
      </c>
      <c r="Q432" s="54">
        <v>41.32065</v>
      </c>
      <c r="R432" s="21">
        <f t="shared" si="5"/>
        <v>4863771.07</v>
      </c>
    </row>
    <row r="433">
      <c r="A433" s="53">
        <v>42436.0</v>
      </c>
      <c r="B433" s="67">
        <f t="shared" si="1"/>
        <v>2</v>
      </c>
      <c r="C433" s="14" t="str">
        <f t="shared" si="2"/>
        <v>March</v>
      </c>
      <c r="D433" s="52" t="str">
        <f t="shared" si="3"/>
        <v>2016</v>
      </c>
      <c r="E433" s="58">
        <f t="shared" si="4"/>
        <v>11</v>
      </c>
      <c r="F433" s="14" t="str">
        <f>VLOOKUP(A433,'_Holidays'!A433:B2538,2,FALSE)</f>
        <v>Y</v>
      </c>
      <c r="G433" s="51" t="str">
        <f>VLOOKUP(A433,'_Holidays'!A433:C2538,3,FALSE)</f>
        <v>N</v>
      </c>
      <c r="H433" s="14">
        <v>18.6</v>
      </c>
      <c r="I433" s="14" t="str">
        <f>IFERROR(__xludf.DUMMYFUNCTION("SPARKLINE(H433,{""charttype"",""bar"";""color1"",""#00CCFF"";""max"",MAX($H$2:$H$2107)})"),"")</f>
        <v/>
      </c>
      <c r="J433" s="14">
        <v>24.9</v>
      </c>
      <c r="K433" s="14" t="str">
        <f>IFERROR(__xludf.DUMMYFUNCTION("SPARKLINE(J433,{""charttype"",""bar"";""color1"",""#FF0000"";""max"",MAX($J$2:$J$2107)})"),"")</f>
        <v/>
      </c>
      <c r="L433" s="14">
        <v>7.9</v>
      </c>
      <c r="M433" s="14" t="str">
        <f>IFERROR(__xludf.DUMMYFUNCTION("SPARKLINE(L433,{""charttype"",""bar"";""color1"",""#FF9900"";""max"",MAX($L$2:$L$2107)})"),"")</f>
        <v/>
      </c>
      <c r="N433" s="14">
        <v>3.2</v>
      </c>
      <c r="O433" s="14" t="str">
        <f>IFERROR(__xludf.DUMMYFUNCTION("SPARKLINE(N433,{""charttype"",""bar"";""color1"",""#0066CC"";""max"",MAX($N$2:$N$2107)})"),"")</f>
        <v/>
      </c>
      <c r="P433" s="58">
        <v>131465.8</v>
      </c>
      <c r="Q433" s="54">
        <v>41.1495</v>
      </c>
      <c r="R433" s="21">
        <f t="shared" si="5"/>
        <v>5409751.937</v>
      </c>
    </row>
    <row r="434">
      <c r="A434" s="53">
        <v>42437.0</v>
      </c>
      <c r="B434" s="67">
        <f t="shared" si="1"/>
        <v>3</v>
      </c>
      <c r="C434" s="14" t="str">
        <f t="shared" si="2"/>
        <v>March</v>
      </c>
      <c r="D434" s="52" t="str">
        <f t="shared" si="3"/>
        <v>2016</v>
      </c>
      <c r="E434" s="58">
        <f t="shared" si="4"/>
        <v>11</v>
      </c>
      <c r="F434" s="14" t="str">
        <f>VLOOKUP(A434,'_Holidays'!A434:B2539,2,FALSE)</f>
        <v>Y</v>
      </c>
      <c r="G434" s="51" t="str">
        <f>VLOOKUP(A434,'_Holidays'!A434:C2539,3,FALSE)</f>
        <v>N</v>
      </c>
      <c r="H434" s="14">
        <v>19.9</v>
      </c>
      <c r="I434" s="14" t="str">
        <f>IFERROR(__xludf.DUMMYFUNCTION("SPARKLINE(H434,{""charttype"",""bar"";""color1"",""#00CCFF"";""max"",MAX($H$2:$H$2107)})"),"")</f>
        <v/>
      </c>
      <c r="J434" s="14">
        <v>38.9</v>
      </c>
      <c r="K434" s="14" t="str">
        <f>IFERROR(__xludf.DUMMYFUNCTION("SPARKLINE(J434,{""charttype"",""bar"";""color1"",""#FF0000"";""max"",MAX($J$2:$J$2107)})"),"")</f>
        <v/>
      </c>
      <c r="L434" s="14">
        <v>20.8</v>
      </c>
      <c r="M434" s="14" t="str">
        <f>IFERROR(__xludf.DUMMYFUNCTION("SPARKLINE(L434,{""charttype"",""bar"";""color1"",""#FF9900"";""max"",MAX($L$2:$L$2107)})"),"")</f>
        <v/>
      </c>
      <c r="N434" s="14">
        <v>0.6</v>
      </c>
      <c r="O434" s="14" t="str">
        <f>IFERROR(__xludf.DUMMYFUNCTION("SPARKLINE(N434,{""charttype"",""bar"";""color1"",""#0066CC"";""max"",MAX($N$2:$N$2107)})"),"")</f>
        <v/>
      </c>
      <c r="P434" s="58">
        <v>160285.0</v>
      </c>
      <c r="Q434" s="54">
        <v>253.032</v>
      </c>
      <c r="R434" s="21">
        <f t="shared" si="5"/>
        <v>40557234.12</v>
      </c>
    </row>
    <row r="435">
      <c r="A435" s="53">
        <v>42438.0</v>
      </c>
      <c r="B435" s="67">
        <f t="shared" si="1"/>
        <v>4</v>
      </c>
      <c r="C435" s="14" t="str">
        <f t="shared" si="2"/>
        <v>March</v>
      </c>
      <c r="D435" s="52" t="str">
        <f t="shared" si="3"/>
        <v>2016</v>
      </c>
      <c r="E435" s="58">
        <f t="shared" si="4"/>
        <v>11</v>
      </c>
      <c r="F435" s="14" t="str">
        <f>VLOOKUP(A435,'_Holidays'!A435:B2540,2,FALSE)</f>
        <v>Y</v>
      </c>
      <c r="G435" s="51" t="str">
        <f>VLOOKUP(A435,'_Holidays'!A435:C2540,3,FALSE)</f>
        <v>N</v>
      </c>
      <c r="H435" s="14">
        <v>20.8</v>
      </c>
      <c r="I435" s="14" t="str">
        <f>IFERROR(__xludf.DUMMYFUNCTION("SPARKLINE(H435,{""charttype"",""bar"";""color1"",""#00CCFF"";""max"",MAX($H$2:$H$2107)})"),"")</f>
        <v/>
      </c>
      <c r="J435" s="14">
        <v>28.5</v>
      </c>
      <c r="K435" s="14" t="str">
        <f>IFERROR(__xludf.DUMMYFUNCTION("SPARKLINE(J435,{""charttype"",""bar"";""color1"",""#FF0000"";""max"",MAX($J$2:$J$2107)})"),"")</f>
        <v/>
      </c>
      <c r="L435" s="14">
        <v>10.8</v>
      </c>
      <c r="M435" s="14" t="str">
        <f>IFERROR(__xludf.DUMMYFUNCTION("SPARKLINE(L435,{""charttype"",""bar"";""color1"",""#FF9900"";""max"",MAX($L$2:$L$2107)})"),"")</f>
        <v/>
      </c>
      <c r="N435" s="14">
        <v>0.0</v>
      </c>
      <c r="O435" s="14" t="str">
        <f>IFERROR(__xludf.DUMMYFUNCTION("SPARKLINE(N435,{""charttype"",""bar"";""color1"",""#0066CC"";""max"",MAX($N$2:$N$2107)})"),"")</f>
        <v/>
      </c>
      <c r="P435" s="58">
        <v>152599.1</v>
      </c>
      <c r="Q435" s="54">
        <v>66.4116</v>
      </c>
      <c r="R435" s="21">
        <f t="shared" si="5"/>
        <v>10134350.39</v>
      </c>
    </row>
    <row r="436">
      <c r="A436" s="53">
        <v>42439.0</v>
      </c>
      <c r="B436" s="67">
        <f t="shared" si="1"/>
        <v>5</v>
      </c>
      <c r="C436" s="14" t="str">
        <f t="shared" si="2"/>
        <v>March</v>
      </c>
      <c r="D436" s="52" t="str">
        <f t="shared" si="3"/>
        <v>2016</v>
      </c>
      <c r="E436" s="58">
        <f t="shared" si="4"/>
        <v>11</v>
      </c>
      <c r="F436" s="14" t="str">
        <f>VLOOKUP(A436,'_Holidays'!A436:B2541,2,FALSE)</f>
        <v>Y</v>
      </c>
      <c r="G436" s="51" t="str">
        <f>VLOOKUP(A436,'_Holidays'!A436:C2541,3,FALSE)</f>
        <v>N</v>
      </c>
      <c r="H436" s="14">
        <v>18.1</v>
      </c>
      <c r="I436" s="14" t="str">
        <f>IFERROR(__xludf.DUMMYFUNCTION("SPARKLINE(H436,{""charttype"",""bar"";""color1"",""#00CCFF"";""max"",MAX($H$2:$H$2107)})"),"")</f>
        <v/>
      </c>
      <c r="J436" s="14">
        <v>22.1</v>
      </c>
      <c r="K436" s="14" t="str">
        <f>IFERROR(__xludf.DUMMYFUNCTION("SPARKLINE(J436,{""charttype"",""bar"";""color1"",""#FF0000"";""max"",MAX($J$2:$J$2107)})"),"")</f>
        <v/>
      </c>
      <c r="L436" s="14">
        <v>3.9</v>
      </c>
      <c r="M436" s="14" t="str">
        <f>IFERROR(__xludf.DUMMYFUNCTION("SPARKLINE(L436,{""charttype"",""bar"";""color1"",""#FF9900"";""max"",MAX($L$2:$L$2107)})"),"")</f>
        <v/>
      </c>
      <c r="N436" s="14">
        <v>0.6</v>
      </c>
      <c r="O436" s="14" t="str">
        <f>IFERROR(__xludf.DUMMYFUNCTION("SPARKLINE(N436,{""charttype"",""bar"";""color1"",""#0066CC"";""max"",MAX($N$2:$N$2107)})"),"")</f>
        <v/>
      </c>
      <c r="P436" s="58">
        <v>135635.7</v>
      </c>
      <c r="Q436" s="54">
        <v>46.52161</v>
      </c>
      <c r="R436" s="21">
        <f t="shared" si="5"/>
        <v>6309991.137</v>
      </c>
    </row>
    <row r="437">
      <c r="A437" s="53">
        <v>42440.0</v>
      </c>
      <c r="B437" s="67">
        <f t="shared" si="1"/>
        <v>6</v>
      </c>
      <c r="C437" s="14" t="str">
        <f t="shared" si="2"/>
        <v>March</v>
      </c>
      <c r="D437" s="52" t="str">
        <f t="shared" si="3"/>
        <v>2016</v>
      </c>
      <c r="E437" s="58">
        <f t="shared" si="4"/>
        <v>11</v>
      </c>
      <c r="F437" s="14" t="str">
        <f>VLOOKUP(A437,'_Holidays'!A437:B2542,2,FALSE)</f>
        <v>Y</v>
      </c>
      <c r="G437" s="51" t="str">
        <f>VLOOKUP(A437,'_Holidays'!A437:C2542,3,FALSE)</f>
        <v>N</v>
      </c>
      <c r="H437" s="14">
        <v>18.8</v>
      </c>
      <c r="I437" s="14" t="str">
        <f>IFERROR(__xludf.DUMMYFUNCTION("SPARKLINE(H437,{""charttype"",""bar"";""color1"",""#00CCFF"";""max"",MAX($H$2:$H$2107)})"),"")</f>
        <v/>
      </c>
      <c r="J437" s="14">
        <v>26.1</v>
      </c>
      <c r="K437" s="14" t="str">
        <f>IFERROR(__xludf.DUMMYFUNCTION("SPARKLINE(J437,{""charttype"",""bar"";""color1"",""#FF0000"";""max"",MAX($J$2:$J$2107)})"),"")</f>
        <v/>
      </c>
      <c r="L437" s="14">
        <v>19.6</v>
      </c>
      <c r="M437" s="14" t="str">
        <f>IFERROR(__xludf.DUMMYFUNCTION("SPARKLINE(L437,{""charttype"",""bar"";""color1"",""#FF9900"";""max"",MAX($L$2:$L$2107)})"),"")</f>
        <v/>
      </c>
      <c r="N437" s="14">
        <v>8.4</v>
      </c>
      <c r="O437" s="14" t="str">
        <f>IFERROR(__xludf.DUMMYFUNCTION("SPARKLINE(N437,{""charttype"",""bar"";""color1"",""#0066CC"";""max"",MAX($N$2:$N$2107)})"),"")</f>
        <v/>
      </c>
      <c r="P437" s="58">
        <v>141414.4</v>
      </c>
      <c r="Q437" s="54">
        <v>49.79353</v>
      </c>
      <c r="R437" s="21">
        <f t="shared" si="5"/>
        <v>7041522.169</v>
      </c>
    </row>
    <row r="438">
      <c r="A438" s="53">
        <v>42441.0</v>
      </c>
      <c r="B438" s="67">
        <f t="shared" si="1"/>
        <v>7</v>
      </c>
      <c r="C438" s="14" t="str">
        <f t="shared" si="2"/>
        <v>March</v>
      </c>
      <c r="D438" s="52" t="str">
        <f t="shared" si="3"/>
        <v>2016</v>
      </c>
      <c r="E438" s="58">
        <f t="shared" si="4"/>
        <v>11</v>
      </c>
      <c r="F438" s="14" t="str">
        <f>VLOOKUP(A438,'_Holidays'!A438:B2543,2,FALSE)</f>
        <v>Y</v>
      </c>
      <c r="G438" s="51" t="str">
        <f>VLOOKUP(A438,'_Holidays'!A438:C2543,3,FALSE)</f>
        <v>N</v>
      </c>
      <c r="H438" s="14">
        <v>18.7</v>
      </c>
      <c r="I438" s="14" t="str">
        <f>IFERROR(__xludf.DUMMYFUNCTION("SPARKLINE(H438,{""charttype"",""bar"";""color1"",""#00CCFF"";""max"",MAX($H$2:$H$2107)})"),"")</f>
        <v/>
      </c>
      <c r="J438" s="14">
        <v>22.3</v>
      </c>
      <c r="K438" s="14" t="str">
        <f>IFERROR(__xludf.DUMMYFUNCTION("SPARKLINE(J438,{""charttype"",""bar"";""color1"",""#FF0000"";""max"",MAX($J$2:$J$2107)})"),"")</f>
        <v/>
      </c>
      <c r="L438" s="14">
        <v>7.0</v>
      </c>
      <c r="M438" s="14" t="str">
        <f>IFERROR(__xludf.DUMMYFUNCTION("SPARKLINE(L438,{""charttype"",""bar"";""color1"",""#FF9900"";""max"",MAX($L$2:$L$2107)})"),"")</f>
        <v/>
      </c>
      <c r="N438" s="14">
        <v>0.2</v>
      </c>
      <c r="O438" s="14" t="str">
        <f>IFERROR(__xludf.DUMMYFUNCTION("SPARKLINE(N438,{""charttype"",""bar"";""color1"",""#0066CC"";""max"",MAX($N$2:$N$2107)})"),"")</f>
        <v/>
      </c>
      <c r="P438" s="58">
        <v>119690.8</v>
      </c>
      <c r="Q438" s="54">
        <v>37.32101</v>
      </c>
      <c r="R438" s="21">
        <f t="shared" si="5"/>
        <v>4466981.544</v>
      </c>
    </row>
    <row r="439">
      <c r="A439" s="53">
        <v>42442.0</v>
      </c>
      <c r="B439" s="67">
        <f t="shared" si="1"/>
        <v>1</v>
      </c>
      <c r="C439" s="14" t="str">
        <f t="shared" si="2"/>
        <v>March</v>
      </c>
      <c r="D439" s="52" t="str">
        <f t="shared" si="3"/>
        <v>2016</v>
      </c>
      <c r="E439" s="58">
        <f t="shared" si="4"/>
        <v>12</v>
      </c>
      <c r="F439" s="14" t="str">
        <f>VLOOKUP(A439,'_Holidays'!A439:B2544,2,FALSE)</f>
        <v>Y</v>
      </c>
      <c r="G439" s="51" t="str">
        <f>VLOOKUP(A439,'_Holidays'!A439:C2544,3,FALSE)</f>
        <v>N</v>
      </c>
      <c r="H439" s="14">
        <v>17.7</v>
      </c>
      <c r="I439" s="14" t="str">
        <f>IFERROR(__xludf.DUMMYFUNCTION("SPARKLINE(H439,{""charttype"",""bar"";""color1"",""#00CCFF"";""max"",MAX($H$2:$H$2107)})"),"")</f>
        <v/>
      </c>
      <c r="J439" s="14">
        <v>23.2</v>
      </c>
      <c r="K439" s="14" t="str">
        <f>IFERROR(__xludf.DUMMYFUNCTION("SPARKLINE(J439,{""charttype"",""bar"";""color1"",""#FF0000"";""max"",MAX($J$2:$J$2107)})"),"")</f>
        <v/>
      </c>
      <c r="L439" s="14">
        <v>13.8</v>
      </c>
      <c r="M439" s="14" t="str">
        <f>IFERROR(__xludf.DUMMYFUNCTION("SPARKLINE(L439,{""charttype"",""bar"";""color1"",""#FF9900"";""max"",MAX($L$2:$L$2107)})"),"")</f>
        <v/>
      </c>
      <c r="N439" s="14">
        <v>0.0</v>
      </c>
      <c r="O439" s="14" t="str">
        <f>IFERROR(__xludf.DUMMYFUNCTION("SPARKLINE(N439,{""charttype"",""bar"";""color1"",""#0066CC"";""max"",MAX($N$2:$N$2107)})"),"")</f>
        <v/>
      </c>
      <c r="P439" s="58">
        <v>111329.6</v>
      </c>
      <c r="Q439" s="54">
        <v>30.08696</v>
      </c>
      <c r="R439" s="21">
        <f t="shared" si="5"/>
        <v>3349569.222</v>
      </c>
    </row>
    <row r="440">
      <c r="A440" s="53">
        <v>42443.0</v>
      </c>
      <c r="B440" s="67">
        <f t="shared" si="1"/>
        <v>2</v>
      </c>
      <c r="C440" s="14" t="str">
        <f t="shared" si="2"/>
        <v>March</v>
      </c>
      <c r="D440" s="52" t="str">
        <f t="shared" si="3"/>
        <v>2016</v>
      </c>
      <c r="E440" s="58">
        <f t="shared" si="4"/>
        <v>12</v>
      </c>
      <c r="F440" s="14" t="str">
        <f>VLOOKUP(A440,'_Holidays'!A440:B2545,2,FALSE)</f>
        <v>Y</v>
      </c>
      <c r="G440" s="51" t="str">
        <f>VLOOKUP(A440,'_Holidays'!A440:C2545,3,FALSE)</f>
        <v>Y</v>
      </c>
      <c r="H440" s="14">
        <v>18.4</v>
      </c>
      <c r="I440" s="14" t="str">
        <f>IFERROR(__xludf.DUMMYFUNCTION("SPARKLINE(H440,{""charttype"",""bar"";""color1"",""#00CCFF"";""max"",MAX($H$2:$H$2107)})"),"")</f>
        <v/>
      </c>
      <c r="J440" s="14">
        <v>21.3</v>
      </c>
      <c r="K440" s="14" t="str">
        <f>IFERROR(__xludf.DUMMYFUNCTION("SPARKLINE(J440,{""charttype"",""bar"";""color1"",""#FF0000"";""max"",MAX($J$2:$J$2107)})"),"")</f>
        <v/>
      </c>
      <c r="L440" s="14">
        <v>10.6</v>
      </c>
      <c r="M440" s="14" t="str">
        <f>IFERROR(__xludf.DUMMYFUNCTION("SPARKLINE(L440,{""charttype"",""bar"";""color1"",""#FF9900"";""max"",MAX($L$2:$L$2107)})"),"")</f>
        <v/>
      </c>
      <c r="N440" s="14">
        <v>0.0</v>
      </c>
      <c r="O440" s="14" t="str">
        <f>IFERROR(__xludf.DUMMYFUNCTION("SPARKLINE(N440,{""charttype"",""bar"";""color1"",""#0066CC"";""max"",MAX($N$2:$N$2107)})"),"")</f>
        <v/>
      </c>
      <c r="P440" s="58">
        <v>105388.6</v>
      </c>
      <c r="Q440" s="54">
        <v>24.79443</v>
      </c>
      <c r="R440" s="21">
        <f t="shared" si="5"/>
        <v>2613050.265</v>
      </c>
    </row>
    <row r="441">
      <c r="A441" s="53">
        <v>42444.0</v>
      </c>
      <c r="B441" s="67">
        <f t="shared" si="1"/>
        <v>3</v>
      </c>
      <c r="C441" s="14" t="str">
        <f t="shared" si="2"/>
        <v>March</v>
      </c>
      <c r="D441" s="52" t="str">
        <f t="shared" si="3"/>
        <v>2016</v>
      </c>
      <c r="E441" s="58">
        <f t="shared" si="4"/>
        <v>12</v>
      </c>
      <c r="F441" s="14" t="str">
        <f>VLOOKUP(A441,'_Holidays'!A441:B2546,2,FALSE)</f>
        <v>Y</v>
      </c>
      <c r="G441" s="51" t="str">
        <f>VLOOKUP(A441,'_Holidays'!A441:C2546,3,FALSE)</f>
        <v>N</v>
      </c>
      <c r="H441" s="14">
        <v>15.1</v>
      </c>
      <c r="I441" s="14" t="str">
        <f>IFERROR(__xludf.DUMMYFUNCTION("SPARKLINE(H441,{""charttype"",""bar"";""color1"",""#00CCFF"";""max"",MAX($H$2:$H$2107)})"),"")</f>
        <v/>
      </c>
      <c r="J441" s="14">
        <v>26.8</v>
      </c>
      <c r="K441" s="14" t="str">
        <f>IFERROR(__xludf.DUMMYFUNCTION("SPARKLINE(J441,{""charttype"",""bar"";""color1"",""#FF0000"";""max"",MAX($J$2:$J$2107)})"),"")</f>
        <v/>
      </c>
      <c r="L441" s="14">
        <v>20.7</v>
      </c>
      <c r="M441" s="14" t="str">
        <f>IFERROR(__xludf.DUMMYFUNCTION("SPARKLINE(L441,{""charttype"",""bar"";""color1"",""#FF9900"";""max"",MAX($L$2:$L$2107)})"),"")</f>
        <v/>
      </c>
      <c r="N441" s="14">
        <v>0.0</v>
      </c>
      <c r="O441" s="14" t="str">
        <f>IFERROR(__xludf.DUMMYFUNCTION("SPARKLINE(N441,{""charttype"",""bar"";""color1"",""#0066CC"";""max"",MAX($N$2:$N$2107)})"),"")</f>
        <v/>
      </c>
      <c r="P441" s="58">
        <v>123074.0</v>
      </c>
      <c r="Q441" s="54">
        <v>28.46013</v>
      </c>
      <c r="R441" s="21">
        <f t="shared" si="5"/>
        <v>3502702.04</v>
      </c>
    </row>
    <row r="442">
      <c r="A442" s="53">
        <v>42445.0</v>
      </c>
      <c r="B442" s="67">
        <f t="shared" si="1"/>
        <v>4</v>
      </c>
      <c r="C442" s="14" t="str">
        <f t="shared" si="2"/>
        <v>March</v>
      </c>
      <c r="D442" s="52" t="str">
        <f t="shared" si="3"/>
        <v>2016</v>
      </c>
      <c r="E442" s="58">
        <f t="shared" si="4"/>
        <v>12</v>
      </c>
      <c r="F442" s="14" t="str">
        <f>VLOOKUP(A442,'_Holidays'!A442:B2547,2,FALSE)</f>
        <v>Y</v>
      </c>
      <c r="G442" s="51" t="str">
        <f>VLOOKUP(A442,'_Holidays'!A442:C2547,3,FALSE)</f>
        <v>N</v>
      </c>
      <c r="H442" s="14">
        <v>15.3</v>
      </c>
      <c r="I442" s="14" t="str">
        <f>IFERROR(__xludf.DUMMYFUNCTION("SPARKLINE(H442,{""charttype"",""bar"";""color1"",""#00CCFF"";""max"",MAX($H$2:$H$2107)})"),"")</f>
        <v/>
      </c>
      <c r="J442" s="14">
        <v>31.4</v>
      </c>
      <c r="K442" s="14" t="str">
        <f>IFERROR(__xludf.DUMMYFUNCTION("SPARKLINE(J442,{""charttype"",""bar"";""color1"",""#FF0000"";""max"",MAX($J$2:$J$2107)})"),"")</f>
        <v/>
      </c>
      <c r="L442" s="14">
        <v>18.9</v>
      </c>
      <c r="M442" s="14" t="str">
        <f>IFERROR(__xludf.DUMMYFUNCTION("SPARKLINE(L442,{""charttype"",""bar"";""color1"",""#FF9900"";""max"",MAX($L$2:$L$2107)})"),"")</f>
        <v/>
      </c>
      <c r="N442" s="14">
        <v>0.0</v>
      </c>
      <c r="O442" s="14" t="str">
        <f>IFERROR(__xludf.DUMMYFUNCTION("SPARKLINE(N442,{""charttype"",""bar"";""color1"",""#0066CC"";""max"",MAX($N$2:$N$2107)})"),"")</f>
        <v/>
      </c>
      <c r="P442" s="58">
        <v>135047.6</v>
      </c>
      <c r="Q442" s="54">
        <v>54.35306</v>
      </c>
      <c r="R442" s="21">
        <f t="shared" si="5"/>
        <v>7340250.306</v>
      </c>
    </row>
    <row r="443">
      <c r="A443" s="53">
        <v>42446.0</v>
      </c>
      <c r="B443" s="67">
        <f t="shared" si="1"/>
        <v>5</v>
      </c>
      <c r="C443" s="14" t="str">
        <f t="shared" si="2"/>
        <v>March</v>
      </c>
      <c r="D443" s="52" t="str">
        <f t="shared" si="3"/>
        <v>2016</v>
      </c>
      <c r="E443" s="58">
        <f t="shared" si="4"/>
        <v>12</v>
      </c>
      <c r="F443" s="14" t="str">
        <f>VLOOKUP(A443,'_Holidays'!A443:B2548,2,FALSE)</f>
        <v>Y</v>
      </c>
      <c r="G443" s="51" t="str">
        <f>VLOOKUP(A443,'_Holidays'!A443:C2548,3,FALSE)</f>
        <v>N</v>
      </c>
      <c r="H443" s="14">
        <v>18.3</v>
      </c>
      <c r="I443" s="14" t="str">
        <f>IFERROR(__xludf.DUMMYFUNCTION("SPARKLINE(H443,{""charttype"",""bar"";""color1"",""#00CCFF"";""max"",MAX($H$2:$H$2107)})"),"")</f>
        <v/>
      </c>
      <c r="J443" s="14">
        <v>32.5</v>
      </c>
      <c r="K443" s="14" t="str">
        <f>IFERROR(__xludf.DUMMYFUNCTION("SPARKLINE(J443,{""charttype"",""bar"";""color1"",""#FF0000"";""max"",MAX($J$2:$J$2107)})"),"")</f>
        <v/>
      </c>
      <c r="L443" s="14">
        <v>19.6</v>
      </c>
      <c r="M443" s="14" t="str">
        <f>IFERROR(__xludf.DUMMYFUNCTION("SPARKLINE(L443,{""charttype"",""bar"";""color1"",""#FF9900"";""max"",MAX($L$2:$L$2107)})"),"")</f>
        <v/>
      </c>
      <c r="N443" s="14">
        <v>0.0</v>
      </c>
      <c r="O443" s="14" t="str">
        <f>IFERROR(__xludf.DUMMYFUNCTION("SPARKLINE(N443,{""charttype"",""bar"";""color1"",""#0066CC"";""max"",MAX($N$2:$N$2107)})"),"")</f>
        <v/>
      </c>
      <c r="P443" s="58">
        <v>143184.8</v>
      </c>
      <c r="Q443" s="54">
        <v>49.4911</v>
      </c>
      <c r="R443" s="21">
        <f t="shared" si="5"/>
        <v>7086373.255</v>
      </c>
    </row>
    <row r="444">
      <c r="A444" s="53">
        <v>42447.0</v>
      </c>
      <c r="B444" s="67">
        <f t="shared" si="1"/>
        <v>6</v>
      </c>
      <c r="C444" s="14" t="str">
        <f t="shared" si="2"/>
        <v>March</v>
      </c>
      <c r="D444" s="52" t="str">
        <f t="shared" si="3"/>
        <v>2016</v>
      </c>
      <c r="E444" s="58">
        <f t="shared" si="4"/>
        <v>12</v>
      </c>
      <c r="F444" s="14" t="str">
        <f>VLOOKUP(A444,'_Holidays'!A444:B2549,2,FALSE)</f>
        <v>Y</v>
      </c>
      <c r="G444" s="51" t="str">
        <f>VLOOKUP(A444,'_Holidays'!A444:C2549,3,FALSE)</f>
        <v>N</v>
      </c>
      <c r="H444" s="14">
        <v>15.2</v>
      </c>
      <c r="I444" s="14" t="str">
        <f>IFERROR(__xludf.DUMMYFUNCTION("SPARKLINE(H444,{""charttype"",""bar"";""color1"",""#00CCFF"";""max"",MAX($H$2:$H$2107)})"),"")</f>
        <v/>
      </c>
      <c r="J444" s="14">
        <v>19.5</v>
      </c>
      <c r="K444" s="14" t="str">
        <f>IFERROR(__xludf.DUMMYFUNCTION("SPARKLINE(J444,{""charttype"",""bar"";""color1"",""#FF0000"";""max"",MAX($J$2:$J$2107)})"),"")</f>
        <v/>
      </c>
      <c r="L444" s="14">
        <v>6.7</v>
      </c>
      <c r="M444" s="14" t="str">
        <f>IFERROR(__xludf.DUMMYFUNCTION("SPARKLINE(L444,{""charttype"",""bar"";""color1"",""#FF9900"";""max"",MAX($L$2:$L$2107)})"),"")</f>
        <v/>
      </c>
      <c r="N444" s="14">
        <v>13.4</v>
      </c>
      <c r="O444" s="14" t="str">
        <f>IFERROR(__xludf.DUMMYFUNCTION("SPARKLINE(N444,{""charttype"",""bar"";""color1"",""#0066CC"";""max"",MAX($N$2:$N$2107)})"),"")</f>
        <v/>
      </c>
      <c r="P444" s="58">
        <v>118189.7</v>
      </c>
      <c r="Q444" s="54">
        <v>33.97202</v>
      </c>
      <c r="R444" s="21">
        <f t="shared" si="5"/>
        <v>4015142.852</v>
      </c>
    </row>
    <row r="445">
      <c r="A445" s="53">
        <v>42448.0</v>
      </c>
      <c r="B445" s="67">
        <f t="shared" si="1"/>
        <v>7</v>
      </c>
      <c r="C445" s="14" t="str">
        <f t="shared" si="2"/>
        <v>March</v>
      </c>
      <c r="D445" s="52" t="str">
        <f t="shared" si="3"/>
        <v>2016</v>
      </c>
      <c r="E445" s="58">
        <f t="shared" si="4"/>
        <v>12</v>
      </c>
      <c r="F445" s="14" t="str">
        <f>VLOOKUP(A445,'_Holidays'!A445:B2550,2,FALSE)</f>
        <v>Y</v>
      </c>
      <c r="G445" s="51" t="str">
        <f>VLOOKUP(A445,'_Holidays'!A445:C2550,3,FALSE)</f>
        <v>N</v>
      </c>
      <c r="H445" s="14">
        <v>12.0</v>
      </c>
      <c r="I445" s="14" t="str">
        <f>IFERROR(__xludf.DUMMYFUNCTION("SPARKLINE(H445,{""charttype"",""bar"";""color1"",""#00CCFF"";""max"",MAX($H$2:$H$2107)})"),"")</f>
        <v/>
      </c>
      <c r="J445" s="14">
        <v>18.8</v>
      </c>
      <c r="K445" s="14" t="str">
        <f>IFERROR(__xludf.DUMMYFUNCTION("SPARKLINE(J445,{""charttype"",""bar"";""color1"",""#FF0000"";""max"",MAX($J$2:$J$2107)})"),"")</f>
        <v/>
      </c>
      <c r="L445" s="14">
        <v>10.7</v>
      </c>
      <c r="M445" s="14" t="str">
        <f>IFERROR(__xludf.DUMMYFUNCTION("SPARKLINE(L445,{""charttype"",""bar"";""color1"",""#FF9900"";""max"",MAX($L$2:$L$2107)})"),"")</f>
        <v/>
      </c>
      <c r="N445" s="14">
        <v>5.8</v>
      </c>
      <c r="O445" s="14" t="str">
        <f>IFERROR(__xludf.DUMMYFUNCTION("SPARKLINE(N445,{""charttype"",""bar"";""color1"",""#0066CC"";""max"",MAX($N$2:$N$2107)})"),"")</f>
        <v/>
      </c>
      <c r="P445" s="58">
        <v>105484.1</v>
      </c>
      <c r="Q445" s="54">
        <v>48.71749</v>
      </c>
      <c r="R445" s="21">
        <f t="shared" si="5"/>
        <v>5138920.587</v>
      </c>
    </row>
    <row r="446">
      <c r="A446" s="53">
        <v>42449.0</v>
      </c>
      <c r="B446" s="67">
        <f t="shared" si="1"/>
        <v>1</v>
      </c>
      <c r="C446" s="14" t="str">
        <f t="shared" si="2"/>
        <v>March</v>
      </c>
      <c r="D446" s="52" t="str">
        <f t="shared" si="3"/>
        <v>2016</v>
      </c>
      <c r="E446" s="58">
        <f t="shared" si="4"/>
        <v>13</v>
      </c>
      <c r="F446" s="14" t="str">
        <f>VLOOKUP(A446,'_Holidays'!A446:B2551,2,FALSE)</f>
        <v>Y</v>
      </c>
      <c r="G446" s="51" t="str">
        <f>VLOOKUP(A446,'_Holidays'!A446:C2551,3,FALSE)</f>
        <v>N</v>
      </c>
      <c r="H446" s="14">
        <v>10.1</v>
      </c>
      <c r="I446" s="14" t="str">
        <f>IFERROR(__xludf.DUMMYFUNCTION("SPARKLINE(H446,{""charttype"",""bar"";""color1"",""#00CCFF"";""max"",MAX($H$2:$H$2107)})"),"")</f>
        <v/>
      </c>
      <c r="J446" s="14">
        <v>23.3</v>
      </c>
      <c r="K446" s="14" t="str">
        <f>IFERROR(__xludf.DUMMYFUNCTION("SPARKLINE(J446,{""charttype"",""bar"";""color1"",""#FF0000"";""max"",MAX($J$2:$J$2107)})"),"")</f>
        <v/>
      </c>
      <c r="L446" s="14">
        <v>19.0</v>
      </c>
      <c r="M446" s="14" t="str">
        <f>IFERROR(__xludf.DUMMYFUNCTION("SPARKLINE(L446,{""charttype"",""bar"";""color1"",""#FF9900"";""max"",MAX($L$2:$L$2107)})"),"")</f>
        <v/>
      </c>
      <c r="N446" s="14">
        <v>0.2</v>
      </c>
      <c r="O446" s="14" t="str">
        <f>IFERROR(__xludf.DUMMYFUNCTION("SPARKLINE(N446,{""charttype"",""bar"";""color1"",""#0066CC"";""max"",MAX($N$2:$N$2107)})"),"")</f>
        <v/>
      </c>
      <c r="P446" s="58">
        <v>100394.1</v>
      </c>
      <c r="Q446" s="54">
        <v>47.17506</v>
      </c>
      <c r="R446" s="21">
        <f t="shared" si="5"/>
        <v>4736097.691</v>
      </c>
    </row>
    <row r="447">
      <c r="A447" s="53">
        <v>42450.0</v>
      </c>
      <c r="B447" s="67">
        <f t="shared" si="1"/>
        <v>2</v>
      </c>
      <c r="C447" s="14" t="str">
        <f t="shared" si="2"/>
        <v>March</v>
      </c>
      <c r="D447" s="52" t="str">
        <f t="shared" si="3"/>
        <v>2016</v>
      </c>
      <c r="E447" s="58">
        <f t="shared" si="4"/>
        <v>13</v>
      </c>
      <c r="F447" s="14" t="str">
        <f>VLOOKUP(A447,'_Holidays'!A447:B2552,2,FALSE)</f>
        <v>Y</v>
      </c>
      <c r="G447" s="51" t="str">
        <f>VLOOKUP(A447,'_Holidays'!A447:C2552,3,FALSE)</f>
        <v>N</v>
      </c>
      <c r="H447" s="14">
        <v>11.2</v>
      </c>
      <c r="I447" s="14" t="str">
        <f>IFERROR(__xludf.DUMMYFUNCTION("SPARKLINE(H447,{""charttype"",""bar"";""color1"",""#00CCFF"";""max"",MAX($H$2:$H$2107)})"),"")</f>
        <v/>
      </c>
      <c r="J447" s="14">
        <v>23.5</v>
      </c>
      <c r="K447" s="14" t="str">
        <f>IFERROR(__xludf.DUMMYFUNCTION("SPARKLINE(J447,{""charttype"",""bar"";""color1"",""#FF0000"";""max"",MAX($J$2:$J$2107)})"),"")</f>
        <v/>
      </c>
      <c r="L447" s="14">
        <v>19.7</v>
      </c>
      <c r="M447" s="14" t="str">
        <f>IFERROR(__xludf.DUMMYFUNCTION("SPARKLINE(L447,{""charttype"",""bar"";""color1"",""#FF9900"";""max"",MAX($L$2:$L$2107)})"),"")</f>
        <v/>
      </c>
      <c r="N447" s="14">
        <v>0.0</v>
      </c>
      <c r="O447" s="14" t="str">
        <f>IFERROR(__xludf.DUMMYFUNCTION("SPARKLINE(N447,{""charttype"",""bar"";""color1"",""#0066CC"";""max"",MAX($N$2:$N$2107)})"),"")</f>
        <v/>
      </c>
      <c r="P447" s="58">
        <v>117796.7</v>
      </c>
      <c r="Q447" s="54">
        <v>49.67655</v>
      </c>
      <c r="R447" s="21">
        <f t="shared" si="5"/>
        <v>5851733.657</v>
      </c>
    </row>
    <row r="448">
      <c r="A448" s="53">
        <v>42451.0</v>
      </c>
      <c r="B448" s="67">
        <f t="shared" si="1"/>
        <v>3</v>
      </c>
      <c r="C448" s="14" t="str">
        <f t="shared" si="2"/>
        <v>March</v>
      </c>
      <c r="D448" s="52" t="str">
        <f t="shared" si="3"/>
        <v>2016</v>
      </c>
      <c r="E448" s="58">
        <f t="shared" si="4"/>
        <v>13</v>
      </c>
      <c r="F448" s="14" t="str">
        <f>VLOOKUP(A448,'_Holidays'!A448:B2553,2,FALSE)</f>
        <v>Y</v>
      </c>
      <c r="G448" s="51" t="str">
        <f>VLOOKUP(A448,'_Holidays'!A448:C2553,3,FALSE)</f>
        <v>N</v>
      </c>
      <c r="H448" s="14">
        <v>11.4</v>
      </c>
      <c r="I448" s="14" t="str">
        <f>IFERROR(__xludf.DUMMYFUNCTION("SPARKLINE(H448,{""charttype"",""bar"";""color1"",""#00CCFF"";""max"",MAX($H$2:$H$2107)})"),"")</f>
        <v/>
      </c>
      <c r="J448" s="14">
        <v>24.3</v>
      </c>
      <c r="K448" s="14" t="str">
        <f>IFERROR(__xludf.DUMMYFUNCTION("SPARKLINE(J448,{""charttype"",""bar"";""color1"",""#FF0000"";""max"",MAX($J$2:$J$2107)})"),"")</f>
        <v/>
      </c>
      <c r="L448" s="14">
        <v>21.1</v>
      </c>
      <c r="M448" s="14" t="str">
        <f>IFERROR(__xludf.DUMMYFUNCTION("SPARKLINE(L448,{""charttype"",""bar"";""color1"",""#FF9900"";""max"",MAX($L$2:$L$2107)})"),"")</f>
        <v/>
      </c>
      <c r="N448" s="14">
        <v>0.0</v>
      </c>
      <c r="O448" s="14" t="str">
        <f>IFERROR(__xludf.DUMMYFUNCTION("SPARKLINE(N448,{""charttype"",""bar"";""color1"",""#0066CC"";""max"",MAX($N$2:$N$2107)})"),"")</f>
        <v/>
      </c>
      <c r="P448" s="58">
        <v>124081.5</v>
      </c>
      <c r="Q448" s="54">
        <v>56.87275</v>
      </c>
      <c r="R448" s="21">
        <f t="shared" si="5"/>
        <v>7056856.129</v>
      </c>
    </row>
    <row r="449">
      <c r="A449" s="53">
        <v>42452.0</v>
      </c>
      <c r="B449" s="67">
        <f t="shared" si="1"/>
        <v>4</v>
      </c>
      <c r="C449" s="14" t="str">
        <f t="shared" si="2"/>
        <v>March</v>
      </c>
      <c r="D449" s="52" t="str">
        <f t="shared" si="3"/>
        <v>2016</v>
      </c>
      <c r="E449" s="58">
        <f t="shared" si="4"/>
        <v>13</v>
      </c>
      <c r="F449" s="14" t="str">
        <f>VLOOKUP(A449,'_Holidays'!A449:B2554,2,FALSE)</f>
        <v>Y</v>
      </c>
      <c r="G449" s="51" t="str">
        <f>VLOOKUP(A449,'_Holidays'!A449:C2554,3,FALSE)</f>
        <v>N</v>
      </c>
      <c r="H449" s="14">
        <v>13.7</v>
      </c>
      <c r="I449" s="14" t="str">
        <f>IFERROR(__xludf.DUMMYFUNCTION("SPARKLINE(H449,{""charttype"",""bar"";""color1"",""#00CCFF"";""max"",MAX($H$2:$H$2107)})"),"")</f>
        <v/>
      </c>
      <c r="J449" s="14">
        <v>28.8</v>
      </c>
      <c r="K449" s="14" t="str">
        <f>IFERROR(__xludf.DUMMYFUNCTION("SPARKLINE(J449,{""charttype"",""bar"";""color1"",""#FF0000"";""max"",MAX($J$2:$J$2107)})"),"")</f>
        <v/>
      </c>
      <c r="L449" s="14">
        <v>12.7</v>
      </c>
      <c r="M449" s="14" t="str">
        <f>IFERROR(__xludf.DUMMYFUNCTION("SPARKLINE(L449,{""charttype"",""bar"";""color1"",""#FF9900"";""max"",MAX($L$2:$L$2107)})"),"")</f>
        <v/>
      </c>
      <c r="N449" s="14">
        <v>0.0</v>
      </c>
      <c r="O449" s="14" t="str">
        <f>IFERROR(__xludf.DUMMYFUNCTION("SPARKLINE(N449,{""charttype"",""bar"";""color1"",""#0066CC"";""max"",MAX($N$2:$N$2107)})"),"")</f>
        <v/>
      </c>
      <c r="P449" s="58">
        <v>126074.9</v>
      </c>
      <c r="Q449" s="54">
        <v>44.26219</v>
      </c>
      <c r="R449" s="21">
        <f t="shared" si="5"/>
        <v>5580351.178</v>
      </c>
    </row>
    <row r="450">
      <c r="A450" s="53">
        <v>42453.0</v>
      </c>
      <c r="B450" s="67">
        <f t="shared" si="1"/>
        <v>5</v>
      </c>
      <c r="C450" s="14" t="str">
        <f t="shared" si="2"/>
        <v>March</v>
      </c>
      <c r="D450" s="52" t="str">
        <f t="shared" si="3"/>
        <v>2016</v>
      </c>
      <c r="E450" s="58">
        <f t="shared" si="4"/>
        <v>13</v>
      </c>
      <c r="F450" s="14" t="str">
        <f>VLOOKUP(A450,'_Holidays'!A450:B2555,2,FALSE)</f>
        <v>N</v>
      </c>
      <c r="G450" s="51" t="str">
        <f>VLOOKUP(A450,'_Holidays'!A450:C2555,3,FALSE)</f>
        <v>N</v>
      </c>
      <c r="H450" s="14">
        <v>16.3</v>
      </c>
      <c r="I450" s="14" t="str">
        <f>IFERROR(__xludf.DUMMYFUNCTION("SPARKLINE(H450,{""charttype"",""bar"";""color1"",""#00CCFF"";""max"",MAX($H$2:$H$2107)})"),"")</f>
        <v/>
      </c>
      <c r="J450" s="14">
        <v>21.2</v>
      </c>
      <c r="K450" s="14" t="str">
        <f>IFERROR(__xludf.DUMMYFUNCTION("SPARKLINE(J450,{""charttype"",""bar"";""color1"",""#FF0000"";""max"",MAX($J$2:$J$2107)})"),"")</f>
        <v/>
      </c>
      <c r="L450" s="14">
        <v>10.4</v>
      </c>
      <c r="M450" s="14" t="str">
        <f>IFERROR(__xludf.DUMMYFUNCTION("SPARKLINE(L450,{""charttype"",""bar"";""color1"",""#FF9900"";""max"",MAX($L$2:$L$2107)})"),"")</f>
        <v/>
      </c>
      <c r="N450" s="14">
        <v>0.0</v>
      </c>
      <c r="O450" s="14" t="str">
        <f>IFERROR(__xludf.DUMMYFUNCTION("SPARKLINE(N450,{""charttype"",""bar"";""color1"",""#0066CC"";""max"",MAX($N$2:$N$2107)})"),"")</f>
        <v/>
      </c>
      <c r="P450" s="58">
        <v>125072.7</v>
      </c>
      <c r="Q450" s="54">
        <v>42.35494</v>
      </c>
      <c r="R450" s="21">
        <f t="shared" si="5"/>
        <v>5297446.704</v>
      </c>
    </row>
    <row r="451">
      <c r="A451" s="53">
        <v>42454.0</v>
      </c>
      <c r="B451" s="67">
        <f t="shared" si="1"/>
        <v>6</v>
      </c>
      <c r="C451" s="14" t="str">
        <f t="shared" si="2"/>
        <v>March</v>
      </c>
      <c r="D451" s="52" t="str">
        <f t="shared" si="3"/>
        <v>2016</v>
      </c>
      <c r="E451" s="58">
        <f t="shared" si="4"/>
        <v>13</v>
      </c>
      <c r="F451" s="14" t="str">
        <f>VLOOKUP(A451,'_Holidays'!A451:B2556,2,FALSE)</f>
        <v>N</v>
      </c>
      <c r="G451" s="51" t="str">
        <f>VLOOKUP(A451,'_Holidays'!A451:C2556,3,FALSE)</f>
        <v>Y</v>
      </c>
      <c r="H451" s="14">
        <v>15.9</v>
      </c>
      <c r="I451" s="14" t="str">
        <f>IFERROR(__xludf.DUMMYFUNCTION("SPARKLINE(H451,{""charttype"",""bar"";""color1"",""#00CCFF"";""max"",MAX($H$2:$H$2107)})"),"")</f>
        <v/>
      </c>
      <c r="J451" s="14">
        <v>20.4</v>
      </c>
      <c r="K451" s="14" t="str">
        <f>IFERROR(__xludf.DUMMYFUNCTION("SPARKLINE(J451,{""charttype"",""bar"";""color1"",""#FF0000"";""max"",MAX($J$2:$J$2107)})"),"")</f>
        <v/>
      </c>
      <c r="L451" s="14">
        <v>14.4</v>
      </c>
      <c r="M451" s="14" t="str">
        <f>IFERROR(__xludf.DUMMYFUNCTION("SPARKLINE(L451,{""charttype"",""bar"";""color1"",""#FF9900"";""max"",MAX($L$2:$L$2107)})"),"")</f>
        <v/>
      </c>
      <c r="N451" s="14">
        <v>0.0</v>
      </c>
      <c r="O451" s="14" t="str">
        <f>IFERROR(__xludf.DUMMYFUNCTION("SPARKLINE(N451,{""charttype"",""bar"";""color1"",""#0066CC"";""max"",MAX($N$2:$N$2107)})"),"")</f>
        <v/>
      </c>
      <c r="P451" s="58">
        <v>101740.9</v>
      </c>
      <c r="Q451" s="54">
        <v>30.22186</v>
      </c>
      <c r="R451" s="21">
        <f t="shared" si="5"/>
        <v>3074799.236</v>
      </c>
    </row>
    <row r="452">
      <c r="A452" s="53">
        <v>42455.0</v>
      </c>
      <c r="B452" s="67">
        <f t="shared" si="1"/>
        <v>7</v>
      </c>
      <c r="C452" s="14" t="str">
        <f t="shared" si="2"/>
        <v>March</v>
      </c>
      <c r="D452" s="52" t="str">
        <f t="shared" si="3"/>
        <v>2016</v>
      </c>
      <c r="E452" s="58">
        <f t="shared" si="4"/>
        <v>13</v>
      </c>
      <c r="F452" s="14" t="str">
        <f>VLOOKUP(A452,'_Holidays'!A452:B2557,2,FALSE)</f>
        <v>N</v>
      </c>
      <c r="G452" s="51" t="str">
        <f>VLOOKUP(A452,'_Holidays'!A452:C2557,3,FALSE)</f>
        <v>Y</v>
      </c>
      <c r="H452" s="14">
        <v>14.1</v>
      </c>
      <c r="I452" s="14" t="str">
        <f>IFERROR(__xludf.DUMMYFUNCTION("SPARKLINE(H452,{""charttype"",""bar"";""color1"",""#00CCFF"";""max"",MAX($H$2:$H$2107)})"),"")</f>
        <v/>
      </c>
      <c r="J452" s="14">
        <v>20.2</v>
      </c>
      <c r="K452" s="14" t="str">
        <f>IFERROR(__xludf.DUMMYFUNCTION("SPARKLINE(J452,{""charttype"",""bar"";""color1"",""#FF0000"";""max"",MAX($J$2:$J$2107)})"),"")</f>
        <v/>
      </c>
      <c r="L452" s="14">
        <v>8.2</v>
      </c>
      <c r="M452" s="14" t="str">
        <f>IFERROR(__xludf.DUMMYFUNCTION("SPARKLINE(L452,{""charttype"",""bar"";""color1"",""#FF9900"";""max"",MAX($L$2:$L$2107)})"),"")</f>
        <v/>
      </c>
      <c r="N452" s="14">
        <v>0.4</v>
      </c>
      <c r="O452" s="14" t="str">
        <f>IFERROR(__xludf.DUMMYFUNCTION("SPARKLINE(N452,{""charttype"",""bar"";""color1"",""#0066CC"";""max"",MAX($N$2:$N$2107)})"),"")</f>
        <v/>
      </c>
      <c r="P452" s="58">
        <v>102726.7</v>
      </c>
      <c r="Q452" s="54">
        <v>30.5395</v>
      </c>
      <c r="R452" s="21">
        <f t="shared" si="5"/>
        <v>3137222.055</v>
      </c>
    </row>
    <row r="453">
      <c r="A453" s="53">
        <v>42456.0</v>
      </c>
      <c r="B453" s="67">
        <f t="shared" si="1"/>
        <v>1</v>
      </c>
      <c r="C453" s="14" t="str">
        <f t="shared" si="2"/>
        <v>March</v>
      </c>
      <c r="D453" s="52" t="str">
        <f t="shared" si="3"/>
        <v>2016</v>
      </c>
      <c r="E453" s="58">
        <f t="shared" si="4"/>
        <v>14</v>
      </c>
      <c r="F453" s="14" t="str">
        <f>VLOOKUP(A453,'_Holidays'!A453:B2558,2,FALSE)</f>
        <v>N</v>
      </c>
      <c r="G453" s="51" t="str">
        <f>VLOOKUP(A453,'_Holidays'!A453:C2558,3,FALSE)</f>
        <v>Y</v>
      </c>
      <c r="H453" s="14">
        <v>14.3</v>
      </c>
      <c r="I453" s="14" t="str">
        <f>IFERROR(__xludf.DUMMYFUNCTION("SPARKLINE(H453,{""charttype"",""bar"";""color1"",""#00CCFF"";""max"",MAX($H$2:$H$2107)})"),"")</f>
        <v/>
      </c>
      <c r="J453" s="14">
        <v>19.9</v>
      </c>
      <c r="K453" s="14" t="str">
        <f>IFERROR(__xludf.DUMMYFUNCTION("SPARKLINE(J453,{""charttype"",""bar"";""color1"",""#FF0000"";""max"",MAX($J$2:$J$2107)})"),"")</f>
        <v/>
      </c>
      <c r="L453" s="14">
        <v>14.0</v>
      </c>
      <c r="M453" s="14" t="str">
        <f>IFERROR(__xludf.DUMMYFUNCTION("SPARKLINE(L453,{""charttype"",""bar"";""color1"",""#FF9900"";""max"",MAX($L$2:$L$2107)})"),"")</f>
        <v/>
      </c>
      <c r="N453" s="14">
        <v>1.0</v>
      </c>
      <c r="O453" s="14" t="str">
        <f>IFERROR(__xludf.DUMMYFUNCTION("SPARKLINE(N453,{""charttype"",""bar"";""color1"",""#0066CC"";""max"",MAX($N$2:$N$2107)})"),"")</f>
        <v/>
      </c>
      <c r="P453" s="58">
        <v>98324.65</v>
      </c>
      <c r="Q453" s="54">
        <v>25.86104</v>
      </c>
      <c r="R453" s="21">
        <f t="shared" si="5"/>
        <v>2542777.707</v>
      </c>
    </row>
    <row r="454">
      <c r="A454" s="53">
        <v>42457.0</v>
      </c>
      <c r="B454" s="67">
        <f t="shared" si="1"/>
        <v>2</v>
      </c>
      <c r="C454" s="14" t="str">
        <f t="shared" si="2"/>
        <v>March</v>
      </c>
      <c r="D454" s="52" t="str">
        <f t="shared" si="3"/>
        <v>2016</v>
      </c>
      <c r="E454" s="58">
        <f t="shared" si="4"/>
        <v>14</v>
      </c>
      <c r="F454" s="14" t="str">
        <f>VLOOKUP(A454,'_Holidays'!A454:B2559,2,FALSE)</f>
        <v>N</v>
      </c>
      <c r="G454" s="51" t="str">
        <f>VLOOKUP(A454,'_Holidays'!A454:C2559,3,FALSE)</f>
        <v>Y</v>
      </c>
      <c r="H454" s="14">
        <v>9.4</v>
      </c>
      <c r="I454" s="14" t="str">
        <f>IFERROR(__xludf.DUMMYFUNCTION("SPARKLINE(H454,{""charttype"",""bar"";""color1"",""#00CCFF"";""max"",MAX($H$2:$H$2107)})"),"")</f>
        <v/>
      </c>
      <c r="J454" s="14">
        <v>19.2</v>
      </c>
      <c r="K454" s="14" t="str">
        <f>IFERROR(__xludf.DUMMYFUNCTION("SPARKLINE(J454,{""charttype"",""bar"";""color1"",""#FF0000"";""max"",MAX($J$2:$J$2107)})"),"")</f>
        <v/>
      </c>
      <c r="L454" s="14">
        <v>13.0</v>
      </c>
      <c r="M454" s="14" t="str">
        <f>IFERROR(__xludf.DUMMYFUNCTION("SPARKLINE(L454,{""charttype"",""bar"";""color1"",""#FF9900"";""max"",MAX($L$2:$L$2107)})"),"")</f>
        <v/>
      </c>
      <c r="N454" s="14">
        <v>0.2</v>
      </c>
      <c r="O454" s="14" t="str">
        <f>IFERROR(__xludf.DUMMYFUNCTION("SPARKLINE(N454,{""charttype"",""bar"";""color1"",""#0066CC"";""max"",MAX($N$2:$N$2107)})"),"")</f>
        <v/>
      </c>
      <c r="P454" s="58">
        <v>102746.6</v>
      </c>
      <c r="Q454" s="54">
        <v>27.58618</v>
      </c>
      <c r="R454" s="21">
        <f t="shared" si="5"/>
        <v>2834386.202</v>
      </c>
    </row>
    <row r="455">
      <c r="A455" s="53">
        <v>42458.0</v>
      </c>
      <c r="B455" s="67">
        <f t="shared" si="1"/>
        <v>3</v>
      </c>
      <c r="C455" s="14" t="str">
        <f t="shared" si="2"/>
        <v>March</v>
      </c>
      <c r="D455" s="52" t="str">
        <f t="shared" si="3"/>
        <v>2016</v>
      </c>
      <c r="E455" s="58">
        <f t="shared" si="4"/>
        <v>14</v>
      </c>
      <c r="F455" s="14" t="str">
        <f>VLOOKUP(A455,'_Holidays'!A455:B2560,2,FALSE)</f>
        <v>N</v>
      </c>
      <c r="G455" s="51" t="str">
        <f>VLOOKUP(A455,'_Holidays'!A455:C2560,3,FALSE)</f>
        <v>N</v>
      </c>
      <c r="H455" s="14">
        <v>14.5</v>
      </c>
      <c r="I455" s="14" t="str">
        <f>IFERROR(__xludf.DUMMYFUNCTION("SPARKLINE(H455,{""charttype"",""bar"";""color1"",""#00CCFF"";""max"",MAX($H$2:$H$2107)})"),"")</f>
        <v/>
      </c>
      <c r="J455" s="14">
        <v>17.9</v>
      </c>
      <c r="K455" s="14" t="str">
        <f>IFERROR(__xludf.DUMMYFUNCTION("SPARKLINE(J455,{""charttype"",""bar"";""color1"",""#FF0000"";""max"",MAX($J$2:$J$2107)})"),"")</f>
        <v/>
      </c>
      <c r="L455" s="14">
        <v>5.7</v>
      </c>
      <c r="M455" s="14" t="str">
        <f>IFERROR(__xludf.DUMMYFUNCTION("SPARKLINE(L455,{""charttype"",""bar"";""color1"",""#FF9900"";""max"",MAX($L$2:$L$2107)})"),"")</f>
        <v/>
      </c>
      <c r="N455" s="14">
        <v>0.0</v>
      </c>
      <c r="O455" s="14" t="str">
        <f>IFERROR(__xludf.DUMMYFUNCTION("SPARKLINE(N455,{""charttype"",""bar"";""color1"",""#0066CC"";""max"",MAX($N$2:$N$2107)})"),"")</f>
        <v/>
      </c>
      <c r="P455" s="58">
        <v>118281.1</v>
      </c>
      <c r="Q455" s="54">
        <v>31.07095</v>
      </c>
      <c r="R455" s="21">
        <f t="shared" si="5"/>
        <v>3675106.144</v>
      </c>
    </row>
    <row r="456">
      <c r="A456" s="53">
        <v>42459.0</v>
      </c>
      <c r="B456" s="67">
        <f t="shared" si="1"/>
        <v>4</v>
      </c>
      <c r="C456" s="14" t="str">
        <f t="shared" si="2"/>
        <v>March</v>
      </c>
      <c r="D456" s="52" t="str">
        <f t="shared" si="3"/>
        <v>2016</v>
      </c>
      <c r="E456" s="58">
        <f t="shared" si="4"/>
        <v>14</v>
      </c>
      <c r="F456" s="14" t="str">
        <f>VLOOKUP(A456,'_Holidays'!A456:B2561,2,FALSE)</f>
        <v>N</v>
      </c>
      <c r="G456" s="51" t="str">
        <f>VLOOKUP(A456,'_Holidays'!A456:C2561,3,FALSE)</f>
        <v>N</v>
      </c>
      <c r="H456" s="14">
        <v>15.5</v>
      </c>
      <c r="I456" s="14" t="str">
        <f>IFERROR(__xludf.DUMMYFUNCTION("SPARKLINE(H456,{""charttype"",""bar"";""color1"",""#00CCFF"";""max"",MAX($H$2:$H$2107)})"),"")</f>
        <v/>
      </c>
      <c r="J456" s="14">
        <v>18.7</v>
      </c>
      <c r="K456" s="14" t="str">
        <f>IFERROR(__xludf.DUMMYFUNCTION("SPARKLINE(J456,{""charttype"",""bar"";""color1"",""#FF0000"";""max"",MAX($J$2:$J$2107)})"),"")</f>
        <v/>
      </c>
      <c r="L456" s="14">
        <v>8.5</v>
      </c>
      <c r="M456" s="14" t="str">
        <f>IFERROR(__xludf.DUMMYFUNCTION("SPARKLINE(L456,{""charttype"",""bar"";""color1"",""#FF9900"";""max"",MAX($L$2:$L$2107)})"),"")</f>
        <v/>
      </c>
      <c r="N456" s="14">
        <v>0.0</v>
      </c>
      <c r="O456" s="14" t="str">
        <f>IFERROR(__xludf.DUMMYFUNCTION("SPARKLINE(N456,{""charttype"",""bar"";""color1"",""#0066CC"";""max"",MAX($N$2:$N$2107)})"),"")</f>
        <v/>
      </c>
      <c r="P456" s="58">
        <v>122625.2</v>
      </c>
      <c r="Q456" s="54">
        <v>29.06251</v>
      </c>
      <c r="R456" s="21">
        <f t="shared" si="5"/>
        <v>3563796.101</v>
      </c>
    </row>
    <row r="457">
      <c r="A457" s="53">
        <v>42460.0</v>
      </c>
      <c r="B457" s="67">
        <f t="shared" si="1"/>
        <v>5</v>
      </c>
      <c r="C457" s="14" t="str">
        <f t="shared" si="2"/>
        <v>March</v>
      </c>
      <c r="D457" s="52" t="str">
        <f t="shared" si="3"/>
        <v>2016</v>
      </c>
      <c r="E457" s="58">
        <f t="shared" si="4"/>
        <v>14</v>
      </c>
      <c r="F457" s="14" t="str">
        <f>VLOOKUP(A457,'_Holidays'!A457:B2562,2,FALSE)</f>
        <v>N</v>
      </c>
      <c r="G457" s="51" t="str">
        <f>VLOOKUP(A457,'_Holidays'!A457:C2562,3,FALSE)</f>
        <v>N</v>
      </c>
      <c r="H457" s="14">
        <v>11.3</v>
      </c>
      <c r="I457" s="14" t="str">
        <f>IFERROR(__xludf.DUMMYFUNCTION("SPARKLINE(H457,{""charttype"",""bar"";""color1"",""#00CCFF"";""max"",MAX($H$2:$H$2107)})"),"")</f>
        <v/>
      </c>
      <c r="J457" s="14">
        <v>22.7</v>
      </c>
      <c r="K457" s="14" t="str">
        <f>IFERROR(__xludf.DUMMYFUNCTION("SPARKLINE(J457,{""charttype"",""bar"";""color1"",""#FF0000"";""max"",MAX($J$2:$J$2107)})"),"")</f>
        <v/>
      </c>
      <c r="L457" s="14">
        <v>17.1</v>
      </c>
      <c r="M457" s="14" t="str">
        <f>IFERROR(__xludf.DUMMYFUNCTION("SPARKLINE(L457,{""charttype"",""bar"";""color1"",""#FF9900"";""max"",MAX($L$2:$L$2107)})"),"")</f>
        <v/>
      </c>
      <c r="N457" s="14">
        <v>0.0</v>
      </c>
      <c r="O457" s="14" t="str">
        <f>IFERROR(__xludf.DUMMYFUNCTION("SPARKLINE(N457,{""charttype"",""bar"";""color1"",""#0066CC"";""max"",MAX($N$2:$N$2107)})"),"")</f>
        <v/>
      </c>
      <c r="P457" s="58">
        <v>122964.7</v>
      </c>
      <c r="Q457" s="54">
        <v>21.90203</v>
      </c>
      <c r="R457" s="21">
        <f t="shared" si="5"/>
        <v>2693176.548</v>
      </c>
    </row>
    <row r="458">
      <c r="A458" s="53">
        <v>42461.0</v>
      </c>
      <c r="B458" s="67">
        <f t="shared" si="1"/>
        <v>6</v>
      </c>
      <c r="C458" s="14" t="str">
        <f t="shared" si="2"/>
        <v>April</v>
      </c>
      <c r="D458" s="52" t="str">
        <f t="shared" si="3"/>
        <v>2016</v>
      </c>
      <c r="E458" s="58">
        <f t="shared" si="4"/>
        <v>14</v>
      </c>
      <c r="F458" s="14" t="str">
        <f>VLOOKUP(A458,'_Holidays'!A458:B2563,2,FALSE)</f>
        <v>N</v>
      </c>
      <c r="G458" s="51" t="str">
        <f>VLOOKUP(A458,'_Holidays'!A458:C2563,3,FALSE)</f>
        <v>N</v>
      </c>
      <c r="H458" s="14">
        <v>13.1</v>
      </c>
      <c r="I458" s="14" t="str">
        <f>IFERROR(__xludf.DUMMYFUNCTION("SPARKLINE(H458,{""charttype"",""bar"";""color1"",""#00CCFF"";""max"",MAX($H$2:$H$2107)})"),"")</f>
        <v/>
      </c>
      <c r="J458" s="14">
        <v>26.5</v>
      </c>
      <c r="K458" s="14" t="str">
        <f>IFERROR(__xludf.DUMMYFUNCTION("SPARKLINE(J458,{""charttype"",""bar"";""color1"",""#FF0000"";""max"",MAX($J$2:$J$2107)})"),"")</f>
        <v/>
      </c>
      <c r="L458" s="14">
        <v>16.7</v>
      </c>
      <c r="M458" s="14" t="str">
        <f>IFERROR(__xludf.DUMMYFUNCTION("SPARKLINE(L458,{""charttype"",""bar"";""color1"",""#FF9900"";""max"",MAX($L$2:$L$2107)})"),"")</f>
        <v/>
      </c>
      <c r="N458" s="14">
        <v>0.0</v>
      </c>
      <c r="O458" s="14" t="str">
        <f>IFERROR(__xludf.DUMMYFUNCTION("SPARKLINE(N458,{""charttype"",""bar"";""color1"",""#0066CC"";""max"",MAX($N$2:$N$2107)})"),"")</f>
        <v/>
      </c>
      <c r="P458" s="58">
        <v>116321.6</v>
      </c>
      <c r="Q458" s="54">
        <v>14.4908</v>
      </c>
      <c r="R458" s="21">
        <f t="shared" si="5"/>
        <v>1685593.041</v>
      </c>
    </row>
    <row r="459">
      <c r="A459" s="53">
        <v>42462.0</v>
      </c>
      <c r="B459" s="67">
        <f t="shared" si="1"/>
        <v>7</v>
      </c>
      <c r="C459" s="14" t="str">
        <f t="shared" si="2"/>
        <v>April</v>
      </c>
      <c r="D459" s="52" t="str">
        <f t="shared" si="3"/>
        <v>2016</v>
      </c>
      <c r="E459" s="58">
        <f t="shared" si="4"/>
        <v>14</v>
      </c>
      <c r="F459" s="14" t="str">
        <f>VLOOKUP(A459,'_Holidays'!A459:B2564,2,FALSE)</f>
        <v>N</v>
      </c>
      <c r="G459" s="51" t="str">
        <f>VLOOKUP(A459,'_Holidays'!A459:C2564,3,FALSE)</f>
        <v>N</v>
      </c>
      <c r="H459" s="14">
        <v>15.5</v>
      </c>
      <c r="I459" s="14" t="str">
        <f>IFERROR(__xludf.DUMMYFUNCTION("SPARKLINE(H459,{""charttype"",""bar"";""color1"",""#00CCFF"";""max"",MAX($H$2:$H$2107)})"),"")</f>
        <v/>
      </c>
      <c r="J459" s="14">
        <v>19.5</v>
      </c>
      <c r="K459" s="14" t="str">
        <f>IFERROR(__xludf.DUMMYFUNCTION("SPARKLINE(J459,{""charttype"",""bar"";""color1"",""#FF0000"";""max"",MAX($J$2:$J$2107)})"),"")</f>
        <v/>
      </c>
      <c r="L459" s="14">
        <v>8.3</v>
      </c>
      <c r="M459" s="14" t="str">
        <f>IFERROR(__xludf.DUMMYFUNCTION("SPARKLINE(L459,{""charttype"",""bar"";""color1"",""#FF9900"";""max"",MAX($L$2:$L$2107)})"),"")</f>
        <v/>
      </c>
      <c r="N459" s="14">
        <v>0.0</v>
      </c>
      <c r="O459" s="14" t="str">
        <f>IFERROR(__xludf.DUMMYFUNCTION("SPARKLINE(N459,{""charttype"",""bar"";""color1"",""#0066CC"";""max"",MAX($N$2:$N$2107)})"),"")</f>
        <v/>
      </c>
      <c r="P459" s="58">
        <v>102832.7</v>
      </c>
      <c r="Q459" s="54">
        <v>13.56899</v>
      </c>
      <c r="R459" s="21">
        <f t="shared" si="5"/>
        <v>1395335.878</v>
      </c>
    </row>
    <row r="460">
      <c r="A460" s="53">
        <v>42463.0</v>
      </c>
      <c r="B460" s="67">
        <f t="shared" si="1"/>
        <v>1</v>
      </c>
      <c r="C460" s="14" t="str">
        <f t="shared" si="2"/>
        <v>April</v>
      </c>
      <c r="D460" s="52" t="str">
        <f t="shared" si="3"/>
        <v>2016</v>
      </c>
      <c r="E460" s="58">
        <f t="shared" si="4"/>
        <v>15</v>
      </c>
      <c r="F460" s="14" t="str">
        <f>VLOOKUP(A460,'_Holidays'!A460:B2565,2,FALSE)</f>
        <v>N</v>
      </c>
      <c r="G460" s="51" t="str">
        <f>VLOOKUP(A460,'_Holidays'!A460:C2565,3,FALSE)</f>
        <v>N</v>
      </c>
      <c r="H460" s="14">
        <v>11.3</v>
      </c>
      <c r="I460" s="14" t="str">
        <f>IFERROR(__xludf.DUMMYFUNCTION("SPARKLINE(H460,{""charttype"",""bar"";""color1"",""#00CCFF"";""max"",MAX($H$2:$H$2107)})"),"")</f>
        <v/>
      </c>
      <c r="J460" s="14">
        <v>18.8</v>
      </c>
      <c r="K460" s="14" t="str">
        <f>IFERROR(__xludf.DUMMYFUNCTION("SPARKLINE(J460,{""charttype"",""bar"";""color1"",""#FF0000"";""max"",MAX($J$2:$J$2107)})"),"")</f>
        <v/>
      </c>
      <c r="L460" s="14">
        <v>15.4</v>
      </c>
      <c r="M460" s="14" t="str">
        <f>IFERROR(__xludf.DUMMYFUNCTION("SPARKLINE(L460,{""charttype"",""bar"";""color1"",""#FF9900"";""max"",MAX($L$2:$L$2107)})"),"")</f>
        <v/>
      </c>
      <c r="N460" s="14">
        <v>0.0</v>
      </c>
      <c r="O460" s="14" t="str">
        <f>IFERROR(__xludf.DUMMYFUNCTION("SPARKLINE(N460,{""charttype"",""bar"";""color1"",""#0066CC"";""max"",MAX($N$2:$N$2107)})"),"")</f>
        <v/>
      </c>
      <c r="P460" s="58">
        <v>102084.0</v>
      </c>
      <c r="Q460" s="54">
        <v>15.804</v>
      </c>
      <c r="R460" s="21">
        <f t="shared" si="5"/>
        <v>1613335.536</v>
      </c>
    </row>
    <row r="461">
      <c r="A461" s="53">
        <v>42464.0</v>
      </c>
      <c r="B461" s="67">
        <f t="shared" si="1"/>
        <v>2</v>
      </c>
      <c r="C461" s="14" t="str">
        <f t="shared" si="2"/>
        <v>April</v>
      </c>
      <c r="D461" s="52" t="str">
        <f t="shared" si="3"/>
        <v>2016</v>
      </c>
      <c r="E461" s="58">
        <f t="shared" si="4"/>
        <v>15</v>
      </c>
      <c r="F461" s="14" t="str">
        <f>VLOOKUP(A461,'_Holidays'!A461:B2566,2,FALSE)</f>
        <v>N</v>
      </c>
      <c r="G461" s="51" t="str">
        <f>VLOOKUP(A461,'_Holidays'!A461:C2566,3,FALSE)</f>
        <v>N</v>
      </c>
      <c r="H461" s="14">
        <v>9.7</v>
      </c>
      <c r="I461" s="14" t="str">
        <f>IFERROR(__xludf.DUMMYFUNCTION("SPARKLINE(H461,{""charttype"",""bar"";""color1"",""#00CCFF"";""max"",MAX($H$2:$H$2107)})"),"")</f>
        <v/>
      </c>
      <c r="J461" s="14">
        <v>21.2</v>
      </c>
      <c r="K461" s="14" t="str">
        <f>IFERROR(__xludf.DUMMYFUNCTION("SPARKLINE(J461,{""charttype"",""bar"";""color1"",""#FF0000"";""max"",MAX($J$2:$J$2107)})"),"")</f>
        <v/>
      </c>
      <c r="L461" s="14">
        <v>18.4</v>
      </c>
      <c r="M461" s="14" t="str">
        <f>IFERROR(__xludf.DUMMYFUNCTION("SPARKLINE(L461,{""charttype"",""bar"";""color1"",""#FF9900"";""max"",MAX($L$2:$L$2107)})"),"")</f>
        <v/>
      </c>
      <c r="N461" s="14">
        <v>0.0</v>
      </c>
      <c r="O461" s="14" t="str">
        <f>IFERROR(__xludf.DUMMYFUNCTION("SPARKLINE(N461,{""charttype"",""bar"";""color1"",""#0066CC"";""max"",MAX($N$2:$N$2107)})"),"")</f>
        <v/>
      </c>
      <c r="P461" s="58">
        <v>120445.7</v>
      </c>
      <c r="Q461" s="54">
        <v>38.46855</v>
      </c>
      <c r="R461" s="21">
        <f t="shared" si="5"/>
        <v>4633371.433</v>
      </c>
    </row>
    <row r="462">
      <c r="A462" s="53">
        <v>42465.0</v>
      </c>
      <c r="B462" s="67">
        <f t="shared" si="1"/>
        <v>3</v>
      </c>
      <c r="C462" s="14" t="str">
        <f t="shared" si="2"/>
        <v>April</v>
      </c>
      <c r="D462" s="52" t="str">
        <f t="shared" si="3"/>
        <v>2016</v>
      </c>
      <c r="E462" s="58">
        <f t="shared" si="4"/>
        <v>15</v>
      </c>
      <c r="F462" s="14" t="str">
        <f>VLOOKUP(A462,'_Holidays'!A462:B2567,2,FALSE)</f>
        <v>N</v>
      </c>
      <c r="G462" s="51" t="str">
        <f>VLOOKUP(A462,'_Holidays'!A462:C2567,3,FALSE)</f>
        <v>N</v>
      </c>
      <c r="H462" s="14">
        <v>12.3</v>
      </c>
      <c r="I462" s="14" t="str">
        <f>IFERROR(__xludf.DUMMYFUNCTION("SPARKLINE(H462,{""charttype"",""bar"";""color1"",""#00CCFF"";""max"",MAX($H$2:$H$2107)})"),"")</f>
        <v/>
      </c>
      <c r="J462" s="14">
        <v>29.0</v>
      </c>
      <c r="K462" s="14" t="str">
        <f>IFERROR(__xludf.DUMMYFUNCTION("SPARKLINE(J462,{""charttype"",""bar"";""color1"",""#FF0000"";""max"",MAX($J$2:$J$2107)})"),"")</f>
        <v/>
      </c>
      <c r="L462" s="14">
        <v>17.1</v>
      </c>
      <c r="M462" s="14" t="str">
        <f>IFERROR(__xludf.DUMMYFUNCTION("SPARKLINE(L462,{""charttype"",""bar"";""color1"",""#FF9900"";""max"",MAX($L$2:$L$2107)})"),"")</f>
        <v/>
      </c>
      <c r="N462" s="14">
        <v>0.0</v>
      </c>
      <c r="O462" s="14" t="str">
        <f>IFERROR(__xludf.DUMMYFUNCTION("SPARKLINE(N462,{""charttype"",""bar"";""color1"",""#0066CC"";""max"",MAX($N$2:$N$2107)})"),"")</f>
        <v/>
      </c>
      <c r="P462" s="58">
        <v>120371.2</v>
      </c>
      <c r="Q462" s="54">
        <v>21.42321</v>
      </c>
      <c r="R462" s="21">
        <f t="shared" si="5"/>
        <v>2578737.496</v>
      </c>
    </row>
    <row r="463">
      <c r="A463" s="53">
        <v>42466.0</v>
      </c>
      <c r="B463" s="67">
        <f t="shared" si="1"/>
        <v>4</v>
      </c>
      <c r="C463" s="14" t="str">
        <f t="shared" si="2"/>
        <v>April</v>
      </c>
      <c r="D463" s="52" t="str">
        <f t="shared" si="3"/>
        <v>2016</v>
      </c>
      <c r="E463" s="58">
        <f t="shared" si="4"/>
        <v>15</v>
      </c>
      <c r="F463" s="14" t="str">
        <f>VLOOKUP(A463,'_Holidays'!A463:B2568,2,FALSE)</f>
        <v>N</v>
      </c>
      <c r="G463" s="51" t="str">
        <f>VLOOKUP(A463,'_Holidays'!A463:C2568,3,FALSE)</f>
        <v>N</v>
      </c>
      <c r="H463" s="14">
        <v>13.6</v>
      </c>
      <c r="I463" s="14" t="str">
        <f>IFERROR(__xludf.DUMMYFUNCTION("SPARKLINE(H463,{""charttype"",""bar"";""color1"",""#00CCFF"";""max"",MAX($H$2:$H$2107)})"),"")</f>
        <v/>
      </c>
      <c r="J463" s="14">
        <v>15.6</v>
      </c>
      <c r="K463" s="14" t="str">
        <f>IFERROR(__xludf.DUMMYFUNCTION("SPARKLINE(J463,{""charttype"",""bar"";""color1"",""#FF0000"";""max"",MAX($J$2:$J$2107)})"),"")</f>
        <v/>
      </c>
      <c r="L463" s="14">
        <v>3.9</v>
      </c>
      <c r="M463" s="14" t="str">
        <f>IFERROR(__xludf.DUMMYFUNCTION("SPARKLINE(L463,{""charttype"",""bar"";""color1"",""#FF9900"";""max"",MAX($L$2:$L$2107)})"),"")</f>
        <v/>
      </c>
      <c r="N463" s="14">
        <v>12.8</v>
      </c>
      <c r="O463" s="14" t="str">
        <f>IFERROR(__xludf.DUMMYFUNCTION("SPARKLINE(N463,{""charttype"",""bar"";""color1"",""#0066CC"";""max"",MAX($N$2:$N$2107)})"),"")</f>
        <v/>
      </c>
      <c r="P463" s="58">
        <v>125657.1</v>
      </c>
      <c r="Q463" s="54">
        <v>45.5208</v>
      </c>
      <c r="R463" s="21">
        <f t="shared" si="5"/>
        <v>5720011.718</v>
      </c>
    </row>
    <row r="464">
      <c r="A464" s="53">
        <v>42467.0</v>
      </c>
      <c r="B464" s="67">
        <f t="shared" si="1"/>
        <v>5</v>
      </c>
      <c r="C464" s="14" t="str">
        <f t="shared" si="2"/>
        <v>April</v>
      </c>
      <c r="D464" s="52" t="str">
        <f t="shared" si="3"/>
        <v>2016</v>
      </c>
      <c r="E464" s="58">
        <f t="shared" si="4"/>
        <v>15</v>
      </c>
      <c r="F464" s="14" t="str">
        <f>VLOOKUP(A464,'_Holidays'!A464:B2569,2,FALSE)</f>
        <v>N</v>
      </c>
      <c r="G464" s="51" t="str">
        <f>VLOOKUP(A464,'_Holidays'!A464:C2569,3,FALSE)</f>
        <v>N</v>
      </c>
      <c r="H464" s="14">
        <v>8.3</v>
      </c>
      <c r="I464" s="14" t="str">
        <f>IFERROR(__xludf.DUMMYFUNCTION("SPARKLINE(H464,{""charttype"",""bar"";""color1"",""#00CCFF"";""max"",MAX($H$2:$H$2107)})"),"")</f>
        <v/>
      </c>
      <c r="J464" s="14">
        <v>18.4</v>
      </c>
      <c r="K464" s="14" t="str">
        <f>IFERROR(__xludf.DUMMYFUNCTION("SPARKLINE(J464,{""charttype"",""bar"";""color1"",""#FF0000"";""max"",MAX($J$2:$J$2107)})"),"")</f>
        <v/>
      </c>
      <c r="L464" s="14">
        <v>13.1</v>
      </c>
      <c r="M464" s="14" t="str">
        <f>IFERROR(__xludf.DUMMYFUNCTION("SPARKLINE(L464,{""charttype"",""bar"";""color1"",""#FF9900"";""max"",MAX($L$2:$L$2107)})"),"")</f>
        <v/>
      </c>
      <c r="N464" s="14">
        <v>6.8</v>
      </c>
      <c r="O464" s="14" t="str">
        <f>IFERROR(__xludf.DUMMYFUNCTION("SPARKLINE(N464,{""charttype"",""bar"";""color1"",""#0066CC"";""max"",MAX($N$2:$N$2107)})"),"")</f>
        <v/>
      </c>
      <c r="P464" s="58">
        <v>125663.3</v>
      </c>
      <c r="Q464" s="54">
        <v>52.13197</v>
      </c>
      <c r="R464" s="21">
        <f t="shared" si="5"/>
        <v>6551075.386</v>
      </c>
    </row>
    <row r="465">
      <c r="A465" s="53">
        <v>42468.0</v>
      </c>
      <c r="B465" s="67">
        <f t="shared" si="1"/>
        <v>6</v>
      </c>
      <c r="C465" s="14" t="str">
        <f t="shared" si="2"/>
        <v>April</v>
      </c>
      <c r="D465" s="52" t="str">
        <f t="shared" si="3"/>
        <v>2016</v>
      </c>
      <c r="E465" s="58">
        <f t="shared" si="4"/>
        <v>15</v>
      </c>
      <c r="F465" s="14" t="str">
        <f>VLOOKUP(A465,'_Holidays'!A465:B2570,2,FALSE)</f>
        <v>N</v>
      </c>
      <c r="G465" s="51" t="str">
        <f>VLOOKUP(A465,'_Holidays'!A465:C2570,3,FALSE)</f>
        <v>N</v>
      </c>
      <c r="H465" s="14">
        <v>11.9</v>
      </c>
      <c r="I465" s="14" t="str">
        <f>IFERROR(__xludf.DUMMYFUNCTION("SPARKLINE(H465,{""charttype"",""bar"";""color1"",""#00CCFF"";""max"",MAX($H$2:$H$2107)})"),"")</f>
        <v/>
      </c>
      <c r="J465" s="14">
        <v>20.0</v>
      </c>
      <c r="K465" s="14" t="str">
        <f>IFERROR(__xludf.DUMMYFUNCTION("SPARKLINE(J465,{""charttype"",""bar"";""color1"",""#FF0000"";""max"",MAX($J$2:$J$2107)})"),"")</f>
        <v/>
      </c>
      <c r="L465" s="14">
        <v>9.6</v>
      </c>
      <c r="M465" s="14" t="str">
        <f>IFERROR(__xludf.DUMMYFUNCTION("SPARKLINE(L465,{""charttype"",""bar"";""color1"",""#FF9900"";""max"",MAX($L$2:$L$2107)})"),"")</f>
        <v/>
      </c>
      <c r="N465" s="14">
        <v>0.0</v>
      </c>
      <c r="O465" s="14" t="str">
        <f>IFERROR(__xludf.DUMMYFUNCTION("SPARKLINE(N465,{""charttype"",""bar"";""color1"",""#0066CC"";""max"",MAX($N$2:$N$2107)})"),"")</f>
        <v/>
      </c>
      <c r="P465" s="58">
        <v>124266.9</v>
      </c>
      <c r="Q465" s="54">
        <v>75.35781</v>
      </c>
      <c r="R465" s="21">
        <f t="shared" si="5"/>
        <v>9364481.439</v>
      </c>
    </row>
    <row r="466">
      <c r="A466" s="53">
        <v>42469.0</v>
      </c>
      <c r="B466" s="67">
        <f t="shared" si="1"/>
        <v>7</v>
      </c>
      <c r="C466" s="14" t="str">
        <f t="shared" si="2"/>
        <v>April</v>
      </c>
      <c r="D466" s="52" t="str">
        <f t="shared" si="3"/>
        <v>2016</v>
      </c>
      <c r="E466" s="58">
        <f t="shared" si="4"/>
        <v>15</v>
      </c>
      <c r="F466" s="14" t="str">
        <f>VLOOKUP(A466,'_Holidays'!A466:B2571,2,FALSE)</f>
        <v>N</v>
      </c>
      <c r="G466" s="51" t="str">
        <f>VLOOKUP(A466,'_Holidays'!A466:C2571,3,FALSE)</f>
        <v>N</v>
      </c>
      <c r="H466" s="14">
        <v>10.4</v>
      </c>
      <c r="I466" s="14" t="str">
        <f>IFERROR(__xludf.DUMMYFUNCTION("SPARKLINE(H466,{""charttype"",""bar"";""color1"",""#00CCFF"";""max"",MAX($H$2:$H$2107)})"),"")</f>
        <v/>
      </c>
      <c r="J466" s="14">
        <v>22.3</v>
      </c>
      <c r="K466" s="14" t="str">
        <f>IFERROR(__xludf.DUMMYFUNCTION("SPARKLINE(J466,{""charttype"",""bar"";""color1"",""#FF0000"";""max"",MAX($J$2:$J$2107)})"),"")</f>
        <v/>
      </c>
      <c r="L466" s="14">
        <v>13.0</v>
      </c>
      <c r="M466" s="14" t="str">
        <f>IFERROR(__xludf.DUMMYFUNCTION("SPARKLINE(L466,{""charttype"",""bar"";""color1"",""#FF9900"";""max"",MAX($L$2:$L$2107)})"),"")</f>
        <v/>
      </c>
      <c r="N466" s="14">
        <v>0.0</v>
      </c>
      <c r="O466" s="14" t="str">
        <f>IFERROR(__xludf.DUMMYFUNCTION("SPARKLINE(N466,{""charttype"",""bar"";""color1"",""#0066CC"";""max"",MAX($N$2:$N$2107)})"),"")</f>
        <v/>
      </c>
      <c r="P466" s="58">
        <v>109044.9</v>
      </c>
      <c r="Q466" s="54">
        <v>73.13914</v>
      </c>
      <c r="R466" s="21">
        <f t="shared" si="5"/>
        <v>7975450.207</v>
      </c>
    </row>
    <row r="467">
      <c r="A467" s="53">
        <v>42470.0</v>
      </c>
      <c r="B467" s="67">
        <f t="shared" si="1"/>
        <v>1</v>
      </c>
      <c r="C467" s="14" t="str">
        <f t="shared" si="2"/>
        <v>April</v>
      </c>
      <c r="D467" s="52" t="str">
        <f t="shared" si="3"/>
        <v>2016</v>
      </c>
      <c r="E467" s="58">
        <f t="shared" si="4"/>
        <v>16</v>
      </c>
      <c r="F467" s="14" t="str">
        <f>VLOOKUP(A467,'_Holidays'!A467:B2572,2,FALSE)</f>
        <v>N</v>
      </c>
      <c r="G467" s="51" t="str">
        <f>VLOOKUP(A467,'_Holidays'!A467:C2572,3,FALSE)</f>
        <v>N</v>
      </c>
      <c r="H467" s="14">
        <v>13.6</v>
      </c>
      <c r="I467" s="14" t="str">
        <f>IFERROR(__xludf.DUMMYFUNCTION("SPARKLINE(H467,{""charttype"",""bar"";""color1"",""#00CCFF"";""max"",MAX($H$2:$H$2107)})"),"")</f>
        <v/>
      </c>
      <c r="J467" s="14">
        <v>23.5</v>
      </c>
      <c r="K467" s="14" t="str">
        <f>IFERROR(__xludf.DUMMYFUNCTION("SPARKLINE(J467,{""charttype"",""bar"";""color1"",""#FF0000"";""max"",MAX($J$2:$J$2107)})"),"")</f>
        <v/>
      </c>
      <c r="L467" s="14">
        <v>9.6</v>
      </c>
      <c r="M467" s="14" t="str">
        <f>IFERROR(__xludf.DUMMYFUNCTION("SPARKLINE(L467,{""charttype"",""bar"";""color1"",""#FF9900"";""max"",MAX($L$2:$L$2107)})"),"")</f>
        <v/>
      </c>
      <c r="N467" s="14">
        <v>0.0</v>
      </c>
      <c r="O467" s="14" t="str">
        <f>IFERROR(__xludf.DUMMYFUNCTION("SPARKLINE(N467,{""charttype"",""bar"";""color1"",""#0066CC"";""max"",MAX($N$2:$N$2107)})"),"")</f>
        <v/>
      </c>
      <c r="P467" s="58">
        <v>99845.35</v>
      </c>
      <c r="Q467" s="54">
        <v>35.12055</v>
      </c>
      <c r="R467" s="21">
        <f t="shared" si="5"/>
        <v>3506623.607</v>
      </c>
    </row>
    <row r="468">
      <c r="A468" s="53">
        <v>42471.0</v>
      </c>
      <c r="B468" s="67">
        <f t="shared" si="1"/>
        <v>2</v>
      </c>
      <c r="C468" s="14" t="str">
        <f t="shared" si="2"/>
        <v>April</v>
      </c>
      <c r="D468" s="52" t="str">
        <f t="shared" si="3"/>
        <v>2016</v>
      </c>
      <c r="E468" s="58">
        <f t="shared" si="4"/>
        <v>16</v>
      </c>
      <c r="F468" s="14" t="str">
        <f>VLOOKUP(A468,'_Holidays'!A468:B2573,2,FALSE)</f>
        <v>N</v>
      </c>
      <c r="G468" s="51" t="str">
        <f>VLOOKUP(A468,'_Holidays'!A468:C2573,3,FALSE)</f>
        <v>N</v>
      </c>
      <c r="H468" s="14">
        <v>14.5</v>
      </c>
      <c r="I468" s="14" t="str">
        <f>IFERROR(__xludf.DUMMYFUNCTION("SPARKLINE(H468,{""charttype"",""bar"";""color1"",""#00CCFF"";""max"",MAX($H$2:$H$2107)})"),"")</f>
        <v/>
      </c>
      <c r="J468" s="14">
        <v>20.1</v>
      </c>
      <c r="K468" s="14" t="str">
        <f>IFERROR(__xludf.DUMMYFUNCTION("SPARKLINE(J468,{""charttype"",""bar"";""color1"",""#FF0000"";""max"",MAX($J$2:$J$2107)})"),"")</f>
        <v/>
      </c>
      <c r="L468" s="14">
        <v>14.1</v>
      </c>
      <c r="M468" s="14" t="str">
        <f>IFERROR(__xludf.DUMMYFUNCTION("SPARKLINE(L468,{""charttype"",""bar"";""color1"",""#FF9900"";""max"",MAX($L$2:$L$2107)})"),"")</f>
        <v/>
      </c>
      <c r="N468" s="14">
        <v>0.0</v>
      </c>
      <c r="O468" s="14" t="str">
        <f>IFERROR(__xludf.DUMMYFUNCTION("SPARKLINE(N468,{""charttype"",""bar"";""color1"",""#0066CC"";""max"",MAX($N$2:$N$2107)})"),"")</f>
        <v/>
      </c>
      <c r="P468" s="58">
        <v>118614.0</v>
      </c>
      <c r="Q468" s="54">
        <v>62.30651</v>
      </c>
      <c r="R468" s="21">
        <f t="shared" si="5"/>
        <v>7390424.377</v>
      </c>
    </row>
    <row r="469">
      <c r="A469" s="53">
        <v>42472.0</v>
      </c>
      <c r="B469" s="67">
        <f t="shared" si="1"/>
        <v>3</v>
      </c>
      <c r="C469" s="14" t="str">
        <f t="shared" si="2"/>
        <v>April</v>
      </c>
      <c r="D469" s="52" t="str">
        <f t="shared" si="3"/>
        <v>2016</v>
      </c>
      <c r="E469" s="58">
        <f t="shared" si="4"/>
        <v>16</v>
      </c>
      <c r="F469" s="14" t="str">
        <f>VLOOKUP(A469,'_Holidays'!A469:B2574,2,FALSE)</f>
        <v>Y</v>
      </c>
      <c r="G469" s="51" t="str">
        <f>VLOOKUP(A469,'_Holidays'!A469:C2574,3,FALSE)</f>
        <v>N</v>
      </c>
      <c r="H469" s="14">
        <v>14.0</v>
      </c>
      <c r="I469" s="14" t="str">
        <f>IFERROR(__xludf.DUMMYFUNCTION("SPARKLINE(H469,{""charttype"",""bar"";""color1"",""#00CCFF"";""max"",MAX($H$2:$H$2107)})"),"")</f>
        <v/>
      </c>
      <c r="J469" s="14">
        <v>18.7</v>
      </c>
      <c r="K469" s="14" t="str">
        <f>IFERROR(__xludf.DUMMYFUNCTION("SPARKLINE(J469,{""charttype"",""bar"";""color1"",""#FF0000"";""max"",MAX($J$2:$J$2107)})"),"")</f>
        <v/>
      </c>
      <c r="L469" s="14">
        <v>13.5</v>
      </c>
      <c r="M469" s="14" t="str">
        <f>IFERROR(__xludf.DUMMYFUNCTION("SPARKLINE(L469,{""charttype"",""bar"";""color1"",""#FF9900"";""max"",MAX($L$2:$L$2107)})"),"")</f>
        <v/>
      </c>
      <c r="N469" s="14">
        <v>0.2</v>
      </c>
      <c r="O469" s="14" t="str">
        <f>IFERROR(__xludf.DUMMYFUNCTION("SPARKLINE(N469,{""charttype"",""bar"";""color1"",""#0066CC"";""max"",MAX($N$2:$N$2107)})"),"")</f>
        <v/>
      </c>
      <c r="P469" s="58">
        <v>123808.8</v>
      </c>
      <c r="Q469" s="54">
        <v>62.96455</v>
      </c>
      <c r="R469" s="21">
        <f t="shared" si="5"/>
        <v>7795565.378</v>
      </c>
    </row>
    <row r="470">
      <c r="A470" s="53">
        <v>42473.0</v>
      </c>
      <c r="B470" s="67">
        <f t="shared" si="1"/>
        <v>4</v>
      </c>
      <c r="C470" s="14" t="str">
        <f t="shared" si="2"/>
        <v>April</v>
      </c>
      <c r="D470" s="52" t="str">
        <f t="shared" si="3"/>
        <v>2016</v>
      </c>
      <c r="E470" s="58">
        <f t="shared" si="4"/>
        <v>16</v>
      </c>
      <c r="F470" s="14" t="str">
        <f>VLOOKUP(A470,'_Holidays'!A470:B2575,2,FALSE)</f>
        <v>Y</v>
      </c>
      <c r="G470" s="51" t="str">
        <f>VLOOKUP(A470,'_Holidays'!A470:C2575,3,FALSE)</f>
        <v>N</v>
      </c>
      <c r="H470" s="14">
        <v>11.3</v>
      </c>
      <c r="I470" s="14" t="str">
        <f>IFERROR(__xludf.DUMMYFUNCTION("SPARKLINE(H470,{""charttype"",""bar"";""color1"",""#00CCFF"";""max"",MAX($H$2:$H$2107)})"),"")</f>
        <v/>
      </c>
      <c r="J470" s="14">
        <v>20.0</v>
      </c>
      <c r="K470" s="14" t="str">
        <f>IFERROR(__xludf.DUMMYFUNCTION("SPARKLINE(J470,{""charttype"",""bar"";""color1"",""#FF0000"";""max"",MAX($J$2:$J$2107)})"),"")</f>
        <v/>
      </c>
      <c r="L470" s="14">
        <v>12.6</v>
      </c>
      <c r="M470" s="14" t="str">
        <f>IFERROR(__xludf.DUMMYFUNCTION("SPARKLINE(L470,{""charttype"",""bar"";""color1"",""#FF9900"";""max"",MAX($L$2:$L$2107)})"),"")</f>
        <v/>
      </c>
      <c r="N470" s="14">
        <v>0.2</v>
      </c>
      <c r="O470" s="14" t="str">
        <f>IFERROR(__xludf.DUMMYFUNCTION("SPARKLINE(N470,{""charttype"",""bar"";""color1"",""#0066CC"";""max"",MAX($N$2:$N$2107)})"),"")</f>
        <v/>
      </c>
      <c r="P470" s="58">
        <v>124686.6</v>
      </c>
      <c r="Q470" s="54">
        <v>77.21022</v>
      </c>
      <c r="R470" s="21">
        <f t="shared" si="5"/>
        <v>9627079.817</v>
      </c>
    </row>
    <row r="471">
      <c r="A471" s="53">
        <v>42474.0</v>
      </c>
      <c r="B471" s="67">
        <f t="shared" si="1"/>
        <v>5</v>
      </c>
      <c r="C471" s="14" t="str">
        <f t="shared" si="2"/>
        <v>April</v>
      </c>
      <c r="D471" s="52" t="str">
        <f t="shared" si="3"/>
        <v>2016</v>
      </c>
      <c r="E471" s="58">
        <f t="shared" si="4"/>
        <v>16</v>
      </c>
      <c r="F471" s="14" t="str">
        <f>VLOOKUP(A471,'_Holidays'!A471:B2576,2,FALSE)</f>
        <v>Y</v>
      </c>
      <c r="G471" s="51" t="str">
        <f>VLOOKUP(A471,'_Holidays'!A471:C2576,3,FALSE)</f>
        <v>N</v>
      </c>
      <c r="H471" s="14">
        <v>11.6</v>
      </c>
      <c r="I471" s="14" t="str">
        <f>IFERROR(__xludf.DUMMYFUNCTION("SPARKLINE(H471,{""charttype"",""bar"";""color1"",""#00CCFF"";""max"",MAX($H$2:$H$2107)})"),"")</f>
        <v/>
      </c>
      <c r="J471" s="14">
        <v>27.0</v>
      </c>
      <c r="K471" s="14" t="str">
        <f>IFERROR(__xludf.DUMMYFUNCTION("SPARKLINE(J471,{""charttype"",""bar"";""color1"",""#FF0000"";""max"",MAX($J$2:$J$2107)})"),"")</f>
        <v/>
      </c>
      <c r="L471" s="14">
        <v>12.7</v>
      </c>
      <c r="M471" s="14" t="str">
        <f>IFERROR(__xludf.DUMMYFUNCTION("SPARKLINE(L471,{""charttype"",""bar"";""color1"",""#FF9900"";""max"",MAX($L$2:$L$2107)})"),"")</f>
        <v/>
      </c>
      <c r="N471" s="14">
        <v>0.0</v>
      </c>
      <c r="O471" s="14" t="str">
        <f>IFERROR(__xludf.DUMMYFUNCTION("SPARKLINE(N471,{""charttype"",""bar"";""color1"",""#0066CC"";""max"",MAX($N$2:$N$2107)})"),"")</f>
        <v/>
      </c>
      <c r="P471" s="58">
        <v>126519.1</v>
      </c>
      <c r="Q471" s="54">
        <v>92.92521</v>
      </c>
      <c r="R471" s="21">
        <f t="shared" si="5"/>
        <v>11756813.94</v>
      </c>
    </row>
    <row r="472">
      <c r="A472" s="53">
        <v>42475.0</v>
      </c>
      <c r="B472" s="67">
        <f t="shared" si="1"/>
        <v>6</v>
      </c>
      <c r="C472" s="14" t="str">
        <f t="shared" si="2"/>
        <v>April</v>
      </c>
      <c r="D472" s="52" t="str">
        <f t="shared" si="3"/>
        <v>2016</v>
      </c>
      <c r="E472" s="58">
        <f t="shared" si="4"/>
        <v>16</v>
      </c>
      <c r="F472" s="14" t="str">
        <f>VLOOKUP(A472,'_Holidays'!A472:B2577,2,FALSE)</f>
        <v>Y</v>
      </c>
      <c r="G472" s="51" t="str">
        <f>VLOOKUP(A472,'_Holidays'!A472:C2577,3,FALSE)</f>
        <v>N</v>
      </c>
      <c r="H472" s="14">
        <v>13.4</v>
      </c>
      <c r="I472" s="14" t="str">
        <f>IFERROR(__xludf.DUMMYFUNCTION("SPARKLINE(H472,{""charttype"",""bar"";""color1"",""#00CCFF"";""max"",MAX($H$2:$H$2107)})"),"")</f>
        <v/>
      </c>
      <c r="J472" s="14">
        <v>27.0</v>
      </c>
      <c r="K472" s="14" t="str">
        <f>IFERROR(__xludf.DUMMYFUNCTION("SPARKLINE(J472,{""charttype"",""bar"";""color1"",""#FF0000"";""max"",MAX($J$2:$J$2107)})"),"")</f>
        <v/>
      </c>
      <c r="L472" s="14">
        <v>15.9</v>
      </c>
      <c r="M472" s="14" t="str">
        <f>IFERROR(__xludf.DUMMYFUNCTION("SPARKLINE(L472,{""charttype"",""bar"";""color1"",""#FF9900"";""max"",MAX($L$2:$L$2107)})"),"")</f>
        <v/>
      </c>
      <c r="N472" s="14">
        <v>0.0</v>
      </c>
      <c r="O472" s="14" t="str">
        <f>IFERROR(__xludf.DUMMYFUNCTION("SPARKLINE(N472,{""charttype"",""bar"";""color1"",""#0066CC"";""max"",MAX($N$2:$N$2107)})"),"")</f>
        <v/>
      </c>
      <c r="P472" s="58">
        <v>124721.5</v>
      </c>
      <c r="Q472" s="54">
        <v>81.71785</v>
      </c>
      <c r="R472" s="21">
        <f t="shared" si="5"/>
        <v>10191972.83</v>
      </c>
    </row>
    <row r="473">
      <c r="A473" s="53">
        <v>42476.0</v>
      </c>
      <c r="B473" s="67">
        <f t="shared" si="1"/>
        <v>7</v>
      </c>
      <c r="C473" s="14" t="str">
        <f t="shared" si="2"/>
        <v>April</v>
      </c>
      <c r="D473" s="52" t="str">
        <f t="shared" si="3"/>
        <v>2016</v>
      </c>
      <c r="E473" s="58">
        <f t="shared" si="4"/>
        <v>16</v>
      </c>
      <c r="F473" s="14" t="str">
        <f>VLOOKUP(A473,'_Holidays'!A473:B2578,2,FALSE)</f>
        <v>Y</v>
      </c>
      <c r="G473" s="51" t="str">
        <f>VLOOKUP(A473,'_Holidays'!A473:C2578,3,FALSE)</f>
        <v>N</v>
      </c>
      <c r="H473" s="14">
        <v>14.0</v>
      </c>
      <c r="I473" s="14" t="str">
        <f>IFERROR(__xludf.DUMMYFUNCTION("SPARKLINE(H473,{""charttype"",""bar"";""color1"",""#00CCFF"";""max"",MAX($H$2:$H$2107)})"),"")</f>
        <v/>
      </c>
      <c r="J473" s="14">
        <v>20.3</v>
      </c>
      <c r="K473" s="14" t="str">
        <f>IFERROR(__xludf.DUMMYFUNCTION("SPARKLINE(J473,{""charttype"",""bar"";""color1"",""#FF0000"";""max"",MAX($J$2:$J$2107)})"),"")</f>
        <v/>
      </c>
      <c r="L473" s="14">
        <v>8.3</v>
      </c>
      <c r="M473" s="14" t="str">
        <f>IFERROR(__xludf.DUMMYFUNCTION("SPARKLINE(L473,{""charttype"",""bar"";""color1"",""#FF9900"";""max"",MAX($L$2:$L$2107)})"),"")</f>
        <v/>
      </c>
      <c r="N473" s="14">
        <v>0.0</v>
      </c>
      <c r="O473" s="14" t="str">
        <f>IFERROR(__xludf.DUMMYFUNCTION("SPARKLINE(N473,{""charttype"",""bar"";""color1"",""#0066CC"";""max"",MAX($N$2:$N$2107)})"),"")</f>
        <v/>
      </c>
      <c r="P473" s="58">
        <v>108526.0</v>
      </c>
      <c r="Q473" s="54">
        <v>51.52897</v>
      </c>
      <c r="R473" s="21">
        <f t="shared" si="5"/>
        <v>5592232.998</v>
      </c>
    </row>
    <row r="474">
      <c r="A474" s="53">
        <v>42477.0</v>
      </c>
      <c r="B474" s="67">
        <f t="shared" si="1"/>
        <v>1</v>
      </c>
      <c r="C474" s="14" t="str">
        <f t="shared" si="2"/>
        <v>April</v>
      </c>
      <c r="D474" s="52" t="str">
        <f t="shared" si="3"/>
        <v>2016</v>
      </c>
      <c r="E474" s="58">
        <f t="shared" si="4"/>
        <v>17</v>
      </c>
      <c r="F474" s="14" t="str">
        <f>VLOOKUP(A474,'_Holidays'!A474:B2579,2,FALSE)</f>
        <v>Y</v>
      </c>
      <c r="G474" s="51" t="str">
        <f>VLOOKUP(A474,'_Holidays'!A474:C2579,3,FALSE)</f>
        <v>N</v>
      </c>
      <c r="H474" s="14">
        <v>13.1</v>
      </c>
      <c r="I474" s="14" t="str">
        <f>IFERROR(__xludf.DUMMYFUNCTION("SPARKLINE(H474,{""charttype"",""bar"";""color1"",""#00CCFF"";""max"",MAX($H$2:$H$2107)})"),"")</f>
        <v/>
      </c>
      <c r="J474" s="14">
        <v>19.8</v>
      </c>
      <c r="K474" s="14" t="str">
        <f>IFERROR(__xludf.DUMMYFUNCTION("SPARKLINE(J474,{""charttype"",""bar"";""color1"",""#FF0000"";""max"",MAX($J$2:$J$2107)})"),"")</f>
        <v/>
      </c>
      <c r="L474" s="14">
        <v>14.7</v>
      </c>
      <c r="M474" s="14" t="str">
        <f>IFERROR(__xludf.DUMMYFUNCTION("SPARKLINE(L474,{""charttype"",""bar"";""color1"",""#FF9900"";""max"",MAX($L$2:$L$2107)})"),"")</f>
        <v/>
      </c>
      <c r="N474" s="14">
        <v>0.0</v>
      </c>
      <c r="O474" s="14" t="str">
        <f>IFERROR(__xludf.DUMMYFUNCTION("SPARKLINE(N474,{""charttype"",""bar"";""color1"",""#0066CC"";""max"",MAX($N$2:$N$2107)})"),"")</f>
        <v/>
      </c>
      <c r="P474" s="58">
        <v>100526.3</v>
      </c>
      <c r="Q474" s="54">
        <v>39.12944</v>
      </c>
      <c r="R474" s="21">
        <f t="shared" si="5"/>
        <v>3933537.824</v>
      </c>
    </row>
    <row r="475">
      <c r="A475" s="53">
        <v>42478.0</v>
      </c>
      <c r="B475" s="67">
        <f t="shared" si="1"/>
        <v>2</v>
      </c>
      <c r="C475" s="14" t="str">
        <f t="shared" si="2"/>
        <v>April</v>
      </c>
      <c r="D475" s="52" t="str">
        <f t="shared" si="3"/>
        <v>2016</v>
      </c>
      <c r="E475" s="58">
        <f t="shared" si="4"/>
        <v>17</v>
      </c>
      <c r="F475" s="14" t="str">
        <f>VLOOKUP(A475,'_Holidays'!A475:B2580,2,FALSE)</f>
        <v>Y</v>
      </c>
      <c r="G475" s="51" t="str">
        <f>VLOOKUP(A475,'_Holidays'!A475:C2580,3,FALSE)</f>
        <v>N</v>
      </c>
      <c r="H475" s="14">
        <v>9.8</v>
      </c>
      <c r="I475" s="14" t="str">
        <f>IFERROR(__xludf.DUMMYFUNCTION("SPARKLINE(H475,{""charttype"",""bar"";""color1"",""#00CCFF"";""max"",MAX($H$2:$H$2107)})"),"")</f>
        <v/>
      </c>
      <c r="J475" s="14">
        <v>25.0</v>
      </c>
      <c r="K475" s="14" t="str">
        <f>IFERROR(__xludf.DUMMYFUNCTION("SPARKLINE(J475,{""charttype"",""bar"";""color1"",""#FF0000"";""max"",MAX($J$2:$J$2107)})"),"")</f>
        <v/>
      </c>
      <c r="L475" s="14">
        <v>15.0</v>
      </c>
      <c r="M475" s="14" t="str">
        <f>IFERROR(__xludf.DUMMYFUNCTION("SPARKLINE(L475,{""charttype"",""bar"";""color1"",""#FF9900"";""max"",MAX($L$2:$L$2107)})"),"")</f>
        <v/>
      </c>
      <c r="N475" s="14">
        <v>0.0</v>
      </c>
      <c r="O475" s="14" t="str">
        <f>IFERROR(__xludf.DUMMYFUNCTION("SPARKLINE(N475,{""charttype"",""bar"";""color1"",""#0066CC"";""max"",MAX($N$2:$N$2107)})"),"")</f>
        <v/>
      </c>
      <c r="P475" s="58">
        <v>123441.8</v>
      </c>
      <c r="Q475" s="54">
        <v>61.62911</v>
      </c>
      <c r="R475" s="21">
        <f t="shared" si="5"/>
        <v>7607608.271</v>
      </c>
    </row>
    <row r="476">
      <c r="A476" s="53">
        <v>42479.0</v>
      </c>
      <c r="B476" s="67">
        <f t="shared" si="1"/>
        <v>3</v>
      </c>
      <c r="C476" s="14" t="str">
        <f t="shared" si="2"/>
        <v>April</v>
      </c>
      <c r="D476" s="52" t="str">
        <f t="shared" si="3"/>
        <v>2016</v>
      </c>
      <c r="E476" s="58">
        <f t="shared" si="4"/>
        <v>17</v>
      </c>
      <c r="F476" s="14" t="str">
        <f>VLOOKUP(A476,'_Holidays'!A476:B2581,2,FALSE)</f>
        <v>Y</v>
      </c>
      <c r="G476" s="51" t="str">
        <f>VLOOKUP(A476,'_Holidays'!A476:C2581,3,FALSE)</f>
        <v>N</v>
      </c>
      <c r="H476" s="14">
        <v>13.6</v>
      </c>
      <c r="I476" s="14" t="str">
        <f>IFERROR(__xludf.DUMMYFUNCTION("SPARKLINE(H476,{""charttype"",""bar"";""color1"",""#00CCFF"";""max"",MAX($H$2:$H$2107)})"),"")</f>
        <v/>
      </c>
      <c r="J476" s="14">
        <v>27.4</v>
      </c>
      <c r="K476" s="14" t="str">
        <f>IFERROR(__xludf.DUMMYFUNCTION("SPARKLINE(J476,{""charttype"",""bar"";""color1"",""#FF0000"";""max"",MAX($J$2:$J$2107)})"),"")</f>
        <v/>
      </c>
      <c r="L476" s="14">
        <v>14.5</v>
      </c>
      <c r="M476" s="14" t="str">
        <f>IFERROR(__xludf.DUMMYFUNCTION("SPARKLINE(L476,{""charttype"",""bar"";""color1"",""#FF9900"";""max"",MAX($L$2:$L$2107)})"),"")</f>
        <v/>
      </c>
      <c r="N476" s="14">
        <v>0.0</v>
      </c>
      <c r="O476" s="14" t="str">
        <f>IFERROR(__xludf.DUMMYFUNCTION("SPARKLINE(N476,{""charttype"",""bar"";""color1"",""#0066CC"";""max"",MAX($N$2:$N$2107)})"),"")</f>
        <v/>
      </c>
      <c r="P476" s="58">
        <v>126846.4</v>
      </c>
      <c r="Q476" s="54">
        <v>54.57119</v>
      </c>
      <c r="R476" s="21">
        <f t="shared" si="5"/>
        <v>6922158.995</v>
      </c>
    </row>
    <row r="477">
      <c r="A477" s="53">
        <v>42480.0</v>
      </c>
      <c r="B477" s="67">
        <f t="shared" si="1"/>
        <v>4</v>
      </c>
      <c r="C477" s="14" t="str">
        <f t="shared" si="2"/>
        <v>April</v>
      </c>
      <c r="D477" s="52" t="str">
        <f t="shared" si="3"/>
        <v>2016</v>
      </c>
      <c r="E477" s="58">
        <f t="shared" si="4"/>
        <v>17</v>
      </c>
      <c r="F477" s="14" t="str">
        <f>VLOOKUP(A477,'_Holidays'!A477:B2582,2,FALSE)</f>
        <v>Y</v>
      </c>
      <c r="G477" s="51" t="str">
        <f>VLOOKUP(A477,'_Holidays'!A477:C2582,3,FALSE)</f>
        <v>N</v>
      </c>
      <c r="H477" s="14">
        <v>15.3</v>
      </c>
      <c r="I477" s="14" t="str">
        <f>IFERROR(__xludf.DUMMYFUNCTION("SPARKLINE(H477,{""charttype"",""bar"";""color1"",""#00CCFF"";""max"",MAX($H$2:$H$2107)})"),"")</f>
        <v/>
      </c>
      <c r="J477" s="14">
        <v>28.0</v>
      </c>
      <c r="K477" s="14" t="str">
        <f>IFERROR(__xludf.DUMMYFUNCTION("SPARKLINE(J477,{""charttype"",""bar"";""color1"",""#FF0000"";""max"",MAX($J$2:$J$2107)})"),"")</f>
        <v/>
      </c>
      <c r="L477" s="14">
        <v>14.0</v>
      </c>
      <c r="M477" s="14" t="str">
        <f>IFERROR(__xludf.DUMMYFUNCTION("SPARKLINE(L477,{""charttype"",""bar"";""color1"",""#FF9900"";""max"",MAX($L$2:$L$2107)})"),"")</f>
        <v/>
      </c>
      <c r="N477" s="14">
        <v>0.0</v>
      </c>
      <c r="O477" s="14" t="str">
        <f>IFERROR(__xludf.DUMMYFUNCTION("SPARKLINE(N477,{""charttype"",""bar"";""color1"",""#0066CC"";""max"",MAX($N$2:$N$2107)})"),"")</f>
        <v/>
      </c>
      <c r="P477" s="58">
        <v>125204.8</v>
      </c>
      <c r="Q477" s="54">
        <v>40.05366</v>
      </c>
      <c r="R477" s="21">
        <f t="shared" si="5"/>
        <v>5014910.49</v>
      </c>
    </row>
    <row r="478">
      <c r="A478" s="53">
        <v>42481.0</v>
      </c>
      <c r="B478" s="67">
        <f t="shared" si="1"/>
        <v>5</v>
      </c>
      <c r="C478" s="14" t="str">
        <f t="shared" si="2"/>
        <v>April</v>
      </c>
      <c r="D478" s="52" t="str">
        <f t="shared" si="3"/>
        <v>2016</v>
      </c>
      <c r="E478" s="58">
        <f t="shared" si="4"/>
        <v>17</v>
      </c>
      <c r="F478" s="14" t="str">
        <f>VLOOKUP(A478,'_Holidays'!A478:B2583,2,FALSE)</f>
        <v>Y</v>
      </c>
      <c r="G478" s="51" t="str">
        <f>VLOOKUP(A478,'_Holidays'!A478:C2583,3,FALSE)</f>
        <v>N</v>
      </c>
      <c r="H478" s="14">
        <v>17.1</v>
      </c>
      <c r="I478" s="14" t="str">
        <f>IFERROR(__xludf.DUMMYFUNCTION("SPARKLINE(H478,{""charttype"",""bar"";""color1"",""#00CCFF"";""max"",MAX($H$2:$H$2107)})"),"")</f>
        <v/>
      </c>
      <c r="J478" s="14">
        <v>24.2</v>
      </c>
      <c r="K478" s="14" t="str">
        <f>IFERROR(__xludf.DUMMYFUNCTION("SPARKLINE(J478,{""charttype"",""bar"";""color1"",""#FF0000"";""max"",MAX($J$2:$J$2107)})"),"")</f>
        <v/>
      </c>
      <c r="L478" s="14">
        <v>5.6</v>
      </c>
      <c r="M478" s="14" t="str">
        <f>IFERROR(__xludf.DUMMYFUNCTION("SPARKLINE(L478,{""charttype"",""bar"";""color1"",""#FF9900"";""max"",MAX($L$2:$L$2107)})"),"")</f>
        <v/>
      </c>
      <c r="N478" s="14">
        <v>0.4</v>
      </c>
      <c r="O478" s="14" t="str">
        <f>IFERROR(__xludf.DUMMYFUNCTION("SPARKLINE(N478,{""charttype"",""bar"";""color1"",""#0066CC"";""max"",MAX($N$2:$N$2107)})"),"")</f>
        <v/>
      </c>
      <c r="P478" s="58">
        <v>125514.1</v>
      </c>
      <c r="Q478" s="54">
        <v>55.74047</v>
      </c>
      <c r="R478" s="21">
        <f t="shared" si="5"/>
        <v>6996214.926</v>
      </c>
    </row>
    <row r="479">
      <c r="A479" s="53">
        <v>42482.0</v>
      </c>
      <c r="B479" s="67">
        <f t="shared" si="1"/>
        <v>6</v>
      </c>
      <c r="C479" s="14" t="str">
        <f t="shared" si="2"/>
        <v>April</v>
      </c>
      <c r="D479" s="52" t="str">
        <f t="shared" si="3"/>
        <v>2016</v>
      </c>
      <c r="E479" s="58">
        <f t="shared" si="4"/>
        <v>17</v>
      </c>
      <c r="F479" s="14" t="str">
        <f>VLOOKUP(A479,'_Holidays'!A479:B2584,2,FALSE)</f>
        <v>Y</v>
      </c>
      <c r="G479" s="51" t="str">
        <f>VLOOKUP(A479,'_Holidays'!A479:C2584,3,FALSE)</f>
        <v>N</v>
      </c>
      <c r="H479" s="14">
        <v>14.6</v>
      </c>
      <c r="I479" s="14" t="str">
        <f>IFERROR(__xludf.DUMMYFUNCTION("SPARKLINE(H479,{""charttype"",""bar"";""color1"",""#00CCFF"";""max"",MAX($H$2:$H$2107)})"),"")</f>
        <v/>
      </c>
      <c r="J479" s="14">
        <v>16.7</v>
      </c>
      <c r="K479" s="14" t="str">
        <f>IFERROR(__xludf.DUMMYFUNCTION("SPARKLINE(J479,{""charttype"",""bar"";""color1"",""#FF0000"";""max"",MAX($J$2:$J$2107)})"),"")</f>
        <v/>
      </c>
      <c r="L479" s="14">
        <v>7.9</v>
      </c>
      <c r="M479" s="14" t="str">
        <f>IFERROR(__xludf.DUMMYFUNCTION("SPARKLINE(L479,{""charttype"",""bar"";""color1"",""#FF9900"";""max"",MAX($L$2:$L$2107)})"),"")</f>
        <v/>
      </c>
      <c r="N479" s="14">
        <v>21.6</v>
      </c>
      <c r="O479" s="14" t="str">
        <f>IFERROR(__xludf.DUMMYFUNCTION("SPARKLINE(N479,{""charttype"",""bar"";""color1"",""#0066CC"";""max"",MAX($N$2:$N$2107)})"),"")</f>
        <v/>
      </c>
      <c r="P479" s="58">
        <v>120124.3</v>
      </c>
      <c r="Q479" s="54">
        <v>52.29656</v>
      </c>
      <c r="R479" s="21">
        <f t="shared" si="5"/>
        <v>6282087.662</v>
      </c>
    </row>
    <row r="480">
      <c r="A480" s="53">
        <v>42483.0</v>
      </c>
      <c r="B480" s="67">
        <f t="shared" si="1"/>
        <v>7</v>
      </c>
      <c r="C480" s="14" t="str">
        <f t="shared" si="2"/>
        <v>April</v>
      </c>
      <c r="D480" s="52" t="str">
        <f t="shared" si="3"/>
        <v>2016</v>
      </c>
      <c r="E480" s="58">
        <f t="shared" si="4"/>
        <v>17</v>
      </c>
      <c r="F480" s="14" t="str">
        <f>VLOOKUP(A480,'_Holidays'!A480:B2585,2,FALSE)</f>
        <v>Y</v>
      </c>
      <c r="G480" s="51" t="str">
        <f>VLOOKUP(A480,'_Holidays'!A480:C2585,3,FALSE)</f>
        <v>N</v>
      </c>
      <c r="H480" s="14">
        <v>12.3</v>
      </c>
      <c r="I480" s="14" t="str">
        <f>IFERROR(__xludf.DUMMYFUNCTION("SPARKLINE(H480,{""charttype"",""bar"";""color1"",""#00CCFF"";""max"",MAX($H$2:$H$2107)})"),"")</f>
        <v/>
      </c>
      <c r="J480" s="14">
        <v>18.6</v>
      </c>
      <c r="K480" s="14" t="str">
        <f>IFERROR(__xludf.DUMMYFUNCTION("SPARKLINE(J480,{""charttype"",""bar"";""color1"",""#FF0000"";""max"",MAX($J$2:$J$2107)})"),"")</f>
        <v/>
      </c>
      <c r="L480" s="14">
        <v>8.5</v>
      </c>
      <c r="M480" s="14" t="str">
        <f>IFERROR(__xludf.DUMMYFUNCTION("SPARKLINE(L480,{""charttype"",""bar"";""color1"",""#FF9900"";""max"",MAX($L$2:$L$2107)})"),"")</f>
        <v/>
      </c>
      <c r="N480" s="14">
        <v>0.0</v>
      </c>
      <c r="O480" s="14" t="str">
        <f>IFERROR(__xludf.DUMMYFUNCTION("SPARKLINE(N480,{""charttype"",""bar"";""color1"",""#0066CC"";""max"",MAX($N$2:$N$2107)})"),"")</f>
        <v/>
      </c>
      <c r="P480" s="58">
        <v>108773.7</v>
      </c>
      <c r="Q480" s="54">
        <v>36.73453</v>
      </c>
      <c r="R480" s="21">
        <f t="shared" si="5"/>
        <v>3995750.746</v>
      </c>
    </row>
    <row r="481">
      <c r="A481" s="53">
        <v>42484.0</v>
      </c>
      <c r="B481" s="67">
        <f t="shared" si="1"/>
        <v>1</v>
      </c>
      <c r="C481" s="14" t="str">
        <f t="shared" si="2"/>
        <v>April</v>
      </c>
      <c r="D481" s="52" t="str">
        <f t="shared" si="3"/>
        <v>2016</v>
      </c>
      <c r="E481" s="58">
        <f t="shared" si="4"/>
        <v>18</v>
      </c>
      <c r="F481" s="14" t="str">
        <f>VLOOKUP(A481,'_Holidays'!A481:B2586,2,FALSE)</f>
        <v>Y</v>
      </c>
      <c r="G481" s="51" t="str">
        <f>VLOOKUP(A481,'_Holidays'!A481:C2586,3,FALSE)</f>
        <v>N</v>
      </c>
      <c r="H481" s="14">
        <v>9.1</v>
      </c>
      <c r="I481" s="14" t="str">
        <f>IFERROR(__xludf.DUMMYFUNCTION("SPARKLINE(H481,{""charttype"",""bar"";""color1"",""#00CCFF"";""max"",MAX($H$2:$H$2107)})"),"")</f>
        <v/>
      </c>
      <c r="J481" s="14">
        <v>20.0</v>
      </c>
      <c r="K481" s="14" t="str">
        <f>IFERROR(__xludf.DUMMYFUNCTION("SPARKLINE(J481,{""charttype"",""bar"";""color1"",""#FF0000"";""max"",MAX($J$2:$J$2107)})"),"")</f>
        <v/>
      </c>
      <c r="L481" s="14">
        <v>14.8</v>
      </c>
      <c r="M481" s="14" t="str">
        <f>IFERROR(__xludf.DUMMYFUNCTION("SPARKLINE(L481,{""charttype"",""bar"";""color1"",""#FF9900"";""max"",MAX($L$2:$L$2107)})"),"")</f>
        <v/>
      </c>
      <c r="N481" s="14">
        <v>0.0</v>
      </c>
      <c r="O481" s="14" t="str">
        <f>IFERROR(__xludf.DUMMYFUNCTION("SPARKLINE(N481,{""charttype"",""bar"";""color1"",""#0066CC"";""max"",MAX($N$2:$N$2107)})"),"")</f>
        <v/>
      </c>
      <c r="P481" s="58">
        <v>105642.3</v>
      </c>
      <c r="Q481" s="54">
        <v>30.68045</v>
      </c>
      <c r="R481" s="21">
        <f t="shared" si="5"/>
        <v>3241153.303</v>
      </c>
    </row>
    <row r="482">
      <c r="A482" s="53">
        <v>42485.0</v>
      </c>
      <c r="B482" s="67">
        <f t="shared" si="1"/>
        <v>2</v>
      </c>
      <c r="C482" s="14" t="str">
        <f t="shared" si="2"/>
        <v>April</v>
      </c>
      <c r="D482" s="52" t="str">
        <f t="shared" si="3"/>
        <v>2016</v>
      </c>
      <c r="E482" s="58">
        <f t="shared" si="4"/>
        <v>18</v>
      </c>
      <c r="F482" s="14" t="str">
        <f>VLOOKUP(A482,'_Holidays'!A482:B2587,2,FALSE)</f>
        <v>Y</v>
      </c>
      <c r="G482" s="51" t="str">
        <f>VLOOKUP(A482,'_Holidays'!A482:C2587,3,FALSE)</f>
        <v>Y</v>
      </c>
      <c r="H482" s="14">
        <v>9.9</v>
      </c>
      <c r="I482" s="14" t="str">
        <f>IFERROR(__xludf.DUMMYFUNCTION("SPARKLINE(H482,{""charttype"",""bar"";""color1"",""#00CCFF"";""max"",MAX($H$2:$H$2107)})"),"")</f>
        <v/>
      </c>
      <c r="J482" s="14">
        <v>25.0</v>
      </c>
      <c r="K482" s="14" t="str">
        <f>IFERROR(__xludf.DUMMYFUNCTION("SPARKLINE(J482,{""charttype"",""bar"";""color1"",""#FF0000"";""max"",MAX($J$2:$J$2107)})"),"")</f>
        <v/>
      </c>
      <c r="L482" s="14">
        <v>14.8</v>
      </c>
      <c r="M482" s="14" t="str">
        <f>IFERROR(__xludf.DUMMYFUNCTION("SPARKLINE(L482,{""charttype"",""bar"";""color1"",""#FF9900"";""max"",MAX($L$2:$L$2107)})"),"")</f>
        <v/>
      </c>
      <c r="N482" s="14">
        <v>0.0</v>
      </c>
      <c r="O482" s="14" t="str">
        <f>IFERROR(__xludf.DUMMYFUNCTION("SPARKLINE(N482,{""charttype"",""bar"";""color1"",""#0066CC"";""max"",MAX($N$2:$N$2107)})"),"")</f>
        <v/>
      </c>
      <c r="P482" s="58">
        <v>104072.4</v>
      </c>
      <c r="Q482" s="54">
        <v>39.08786</v>
      </c>
      <c r="R482" s="21">
        <f t="shared" si="5"/>
        <v>4067967.401</v>
      </c>
    </row>
    <row r="483">
      <c r="A483" s="53">
        <v>42486.0</v>
      </c>
      <c r="B483" s="67">
        <f t="shared" si="1"/>
        <v>3</v>
      </c>
      <c r="C483" s="14" t="str">
        <f t="shared" si="2"/>
        <v>April</v>
      </c>
      <c r="D483" s="52" t="str">
        <f t="shared" si="3"/>
        <v>2016</v>
      </c>
      <c r="E483" s="58">
        <f t="shared" si="4"/>
        <v>18</v>
      </c>
      <c r="F483" s="14" t="str">
        <f>VLOOKUP(A483,'_Holidays'!A483:B2588,2,FALSE)</f>
        <v>Y</v>
      </c>
      <c r="G483" s="51" t="str">
        <f>VLOOKUP(A483,'_Holidays'!A483:C2588,3,FALSE)</f>
        <v>N</v>
      </c>
      <c r="H483" s="14">
        <v>11.3</v>
      </c>
      <c r="I483" s="14" t="str">
        <f>IFERROR(__xludf.DUMMYFUNCTION("SPARKLINE(H483,{""charttype"",""bar"";""color1"",""#00CCFF"";""max"",MAX($H$2:$H$2107)})"),"")</f>
        <v/>
      </c>
      <c r="J483" s="14">
        <v>25.6</v>
      </c>
      <c r="K483" s="14" t="str">
        <f>IFERROR(__xludf.DUMMYFUNCTION("SPARKLINE(J483,{""charttype"",""bar"";""color1"",""#FF0000"";""max"",MAX($J$2:$J$2107)})"),"")</f>
        <v/>
      </c>
      <c r="L483" s="14">
        <v>14.6</v>
      </c>
      <c r="M483" s="14" t="str">
        <f>IFERROR(__xludf.DUMMYFUNCTION("SPARKLINE(L483,{""charttype"",""bar"";""color1"",""#FF9900"";""max"",MAX($L$2:$L$2107)})"),"")</f>
        <v/>
      </c>
      <c r="N483" s="14">
        <v>0.0</v>
      </c>
      <c r="O483" s="14" t="str">
        <f>IFERROR(__xludf.DUMMYFUNCTION("SPARKLINE(N483,{""charttype"",""bar"";""color1"",""#0066CC"";""max"",MAX($N$2:$N$2107)})"),"")</f>
        <v/>
      </c>
      <c r="P483" s="58">
        <v>117437.7</v>
      </c>
      <c r="Q483" s="54">
        <v>56.43642</v>
      </c>
      <c r="R483" s="21">
        <f t="shared" si="5"/>
        <v>6627763.361</v>
      </c>
    </row>
    <row r="484">
      <c r="A484" s="53">
        <v>42487.0</v>
      </c>
      <c r="B484" s="67">
        <f t="shared" si="1"/>
        <v>4</v>
      </c>
      <c r="C484" s="14" t="str">
        <f t="shared" si="2"/>
        <v>April</v>
      </c>
      <c r="D484" s="52" t="str">
        <f t="shared" si="3"/>
        <v>2016</v>
      </c>
      <c r="E484" s="58">
        <f t="shared" si="4"/>
        <v>18</v>
      </c>
      <c r="F484" s="14" t="str">
        <f>VLOOKUP(A484,'_Holidays'!A484:B2589,2,FALSE)</f>
        <v>Y</v>
      </c>
      <c r="G484" s="51" t="str">
        <f>VLOOKUP(A484,'_Holidays'!A484:C2589,3,FALSE)</f>
        <v>N</v>
      </c>
      <c r="H484" s="14">
        <v>13.0</v>
      </c>
      <c r="I484" s="14" t="str">
        <f>IFERROR(__xludf.DUMMYFUNCTION("SPARKLINE(H484,{""charttype"",""bar"";""color1"",""#00CCFF"";""max"",MAX($H$2:$H$2107)})"),"")</f>
        <v/>
      </c>
      <c r="J484" s="14">
        <v>25.4</v>
      </c>
      <c r="K484" s="14" t="str">
        <f>IFERROR(__xludf.DUMMYFUNCTION("SPARKLINE(J484,{""charttype"",""bar"";""color1"",""#FF0000"";""max"",MAX($J$2:$J$2107)})"),"")</f>
        <v/>
      </c>
      <c r="L484" s="14">
        <v>13.5</v>
      </c>
      <c r="M484" s="14" t="str">
        <f>IFERROR(__xludf.DUMMYFUNCTION("SPARKLINE(L484,{""charttype"",""bar"";""color1"",""#FF9900"";""max"",MAX($L$2:$L$2107)})"),"")</f>
        <v/>
      </c>
      <c r="N484" s="14">
        <v>0.0</v>
      </c>
      <c r="O484" s="14" t="str">
        <f>IFERROR(__xludf.DUMMYFUNCTION("SPARKLINE(N484,{""charttype"",""bar"";""color1"",""#0066CC"";""max"",MAX($N$2:$N$2107)})"),"")</f>
        <v/>
      </c>
      <c r="P484" s="58">
        <v>118531.5</v>
      </c>
      <c r="Q484" s="54">
        <v>19.41114</v>
      </c>
      <c r="R484" s="21">
        <f t="shared" si="5"/>
        <v>2300831.541</v>
      </c>
    </row>
    <row r="485">
      <c r="A485" s="53">
        <v>42488.0</v>
      </c>
      <c r="B485" s="67">
        <f t="shared" si="1"/>
        <v>5</v>
      </c>
      <c r="C485" s="14" t="str">
        <f t="shared" si="2"/>
        <v>April</v>
      </c>
      <c r="D485" s="52" t="str">
        <f t="shared" si="3"/>
        <v>2016</v>
      </c>
      <c r="E485" s="58">
        <f t="shared" si="4"/>
        <v>18</v>
      </c>
      <c r="F485" s="14" t="str">
        <f>VLOOKUP(A485,'_Holidays'!A485:B2590,2,FALSE)</f>
        <v>Y</v>
      </c>
      <c r="G485" s="51" t="str">
        <f>VLOOKUP(A485,'_Holidays'!A485:C2590,3,FALSE)</f>
        <v>N</v>
      </c>
      <c r="H485" s="14">
        <v>19.8</v>
      </c>
      <c r="I485" s="14" t="str">
        <f>IFERROR(__xludf.DUMMYFUNCTION("SPARKLINE(H485,{""charttype"",""bar"";""color1"",""#00CCFF"";""max"",MAX($H$2:$H$2107)})"),"")</f>
        <v/>
      </c>
      <c r="J485" s="14">
        <v>24.9</v>
      </c>
      <c r="K485" s="14" t="str">
        <f>IFERROR(__xludf.DUMMYFUNCTION("SPARKLINE(J485,{""charttype"",""bar"";""color1"",""#FF0000"";""max"",MAX($J$2:$J$2107)})"),"")</f>
        <v/>
      </c>
      <c r="L485" s="14">
        <v>5.3</v>
      </c>
      <c r="M485" s="14" t="str">
        <f>IFERROR(__xludf.DUMMYFUNCTION("SPARKLINE(L485,{""charttype"",""bar"";""color1"",""#FF9900"";""max"",MAX($L$2:$L$2107)})"),"")</f>
        <v/>
      </c>
      <c r="N485" s="14">
        <v>0.0</v>
      </c>
      <c r="O485" s="14" t="str">
        <f>IFERROR(__xludf.DUMMYFUNCTION("SPARKLINE(N485,{""charttype"",""bar"";""color1"",""#0066CC"";""max"",MAX($N$2:$N$2107)})"),"")</f>
        <v/>
      </c>
      <c r="P485" s="58">
        <v>126847.0</v>
      </c>
      <c r="Q485" s="54">
        <v>60.58198</v>
      </c>
      <c r="R485" s="21">
        <f t="shared" si="5"/>
        <v>7684642.417</v>
      </c>
    </row>
    <row r="486">
      <c r="A486" s="53">
        <v>42489.0</v>
      </c>
      <c r="B486" s="67">
        <f t="shared" si="1"/>
        <v>6</v>
      </c>
      <c r="C486" s="14" t="str">
        <f t="shared" si="2"/>
        <v>April</v>
      </c>
      <c r="D486" s="52" t="str">
        <f t="shared" si="3"/>
        <v>2016</v>
      </c>
      <c r="E486" s="58">
        <f t="shared" si="4"/>
        <v>18</v>
      </c>
      <c r="F486" s="14" t="str">
        <f>VLOOKUP(A486,'_Holidays'!A486:B2591,2,FALSE)</f>
        <v>Y</v>
      </c>
      <c r="G486" s="51" t="str">
        <f>VLOOKUP(A486,'_Holidays'!A486:C2591,3,FALSE)</f>
        <v>N</v>
      </c>
      <c r="H486" s="14">
        <v>16.9</v>
      </c>
      <c r="I486" s="14" t="str">
        <f>IFERROR(__xludf.DUMMYFUNCTION("SPARKLINE(H486,{""charttype"",""bar"";""color1"",""#00CCFF"";""max"",MAX($H$2:$H$2107)})"),"")</f>
        <v/>
      </c>
      <c r="J486" s="14">
        <v>20.6</v>
      </c>
      <c r="K486" s="14" t="str">
        <f>IFERROR(__xludf.DUMMYFUNCTION("SPARKLINE(J486,{""charttype"",""bar"";""color1"",""#FF0000"";""max"",MAX($J$2:$J$2107)})"),"")</f>
        <v/>
      </c>
      <c r="L486" s="14">
        <v>3.7</v>
      </c>
      <c r="M486" s="14" t="str">
        <f>IFERROR(__xludf.DUMMYFUNCTION("SPARKLINE(L486,{""charttype"",""bar"";""color1"",""#FF9900"";""max"",MAX($L$2:$L$2107)})"),"")</f>
        <v/>
      </c>
      <c r="N486" s="14">
        <v>0.4</v>
      </c>
      <c r="O486" s="14" t="str">
        <f>IFERROR(__xludf.DUMMYFUNCTION("SPARKLINE(N486,{""charttype"",""bar"";""color1"",""#0066CC"";""max"",MAX($N$2:$N$2107)})"),"")</f>
        <v/>
      </c>
      <c r="P486" s="58">
        <v>122054.1</v>
      </c>
      <c r="Q486" s="54">
        <v>51.74834</v>
      </c>
      <c r="R486" s="21">
        <f t="shared" si="5"/>
        <v>6316097.065</v>
      </c>
    </row>
    <row r="487">
      <c r="A487" s="53">
        <v>42490.0</v>
      </c>
      <c r="B487" s="67">
        <f t="shared" si="1"/>
        <v>7</v>
      </c>
      <c r="C487" s="14" t="str">
        <f t="shared" si="2"/>
        <v>April</v>
      </c>
      <c r="D487" s="52" t="str">
        <f t="shared" si="3"/>
        <v>2016</v>
      </c>
      <c r="E487" s="58">
        <f t="shared" si="4"/>
        <v>18</v>
      </c>
      <c r="F487" s="14" t="str">
        <f>VLOOKUP(A487,'_Holidays'!A487:B2592,2,FALSE)</f>
        <v>Y</v>
      </c>
      <c r="G487" s="51" t="str">
        <f>VLOOKUP(A487,'_Holidays'!A487:C2592,3,FALSE)</f>
        <v>N</v>
      </c>
      <c r="H487" s="14">
        <v>16.4</v>
      </c>
      <c r="I487" s="14" t="str">
        <f>IFERROR(__xludf.DUMMYFUNCTION("SPARKLINE(H487,{""charttype"",""bar"";""color1"",""#00CCFF"";""max"",MAX($H$2:$H$2107)})"),"")</f>
        <v/>
      </c>
      <c r="J487" s="14">
        <v>24.1</v>
      </c>
      <c r="K487" s="14" t="str">
        <f>IFERROR(__xludf.DUMMYFUNCTION("SPARKLINE(J487,{""charttype"",""bar"";""color1"",""#FF0000"";""max"",MAX($J$2:$J$2107)})"),"")</f>
        <v/>
      </c>
      <c r="L487" s="14">
        <v>12.7</v>
      </c>
      <c r="M487" s="14" t="str">
        <f>IFERROR(__xludf.DUMMYFUNCTION("SPARKLINE(L487,{""charttype"",""bar"";""color1"",""#FF9900"";""max"",MAX($L$2:$L$2107)})"),"")</f>
        <v/>
      </c>
      <c r="N487" s="14">
        <v>6.2</v>
      </c>
      <c r="O487" s="14" t="str">
        <f>IFERROR(__xludf.DUMMYFUNCTION("SPARKLINE(N487,{""charttype"",""bar"";""color1"",""#0066CC"";""max"",MAX($N$2:$N$2107)})"),"")</f>
        <v/>
      </c>
      <c r="P487" s="58">
        <v>103505.2</v>
      </c>
      <c r="Q487" s="54">
        <v>27.10791</v>
      </c>
      <c r="R487" s="21">
        <f t="shared" si="5"/>
        <v>2805809.646</v>
      </c>
    </row>
    <row r="488">
      <c r="A488" s="53">
        <v>42491.0</v>
      </c>
      <c r="B488" s="67">
        <f t="shared" si="1"/>
        <v>1</v>
      </c>
      <c r="C488" s="14" t="str">
        <f t="shared" si="2"/>
        <v>May</v>
      </c>
      <c r="D488" s="52" t="str">
        <f t="shared" si="3"/>
        <v>2016</v>
      </c>
      <c r="E488" s="58">
        <f t="shared" si="4"/>
        <v>19</v>
      </c>
      <c r="F488" s="14" t="str">
        <f>VLOOKUP(A488,'_Holidays'!A488:B2593,2,FALSE)</f>
        <v>Y</v>
      </c>
      <c r="G488" s="51" t="str">
        <f>VLOOKUP(A488,'_Holidays'!A488:C2593,3,FALSE)</f>
        <v>N</v>
      </c>
      <c r="H488" s="14">
        <v>14.4</v>
      </c>
      <c r="I488" s="14" t="str">
        <f>IFERROR(__xludf.DUMMYFUNCTION("SPARKLINE(H488,{""charttype"",""bar"";""color1"",""#00CCFF"";""max"",MAX($H$2:$H$2107)})"),"")</f>
        <v/>
      </c>
      <c r="J488" s="14">
        <v>17.0</v>
      </c>
      <c r="K488" s="14" t="str">
        <f>IFERROR(__xludf.DUMMYFUNCTION("SPARKLINE(J488,{""charttype"",""bar"";""color1"",""#FF0000"";""max"",MAX($J$2:$J$2107)})"),"")</f>
        <v/>
      </c>
      <c r="L488" s="14">
        <v>9.0</v>
      </c>
      <c r="M488" s="14" t="str">
        <f>IFERROR(__xludf.DUMMYFUNCTION("SPARKLINE(L488,{""charttype"",""bar"";""color1"",""#FF9900"";""max"",MAX($L$2:$L$2107)})"),"")</f>
        <v/>
      </c>
      <c r="N488" s="14">
        <v>9.8</v>
      </c>
      <c r="O488" s="14" t="str">
        <f>IFERROR(__xludf.DUMMYFUNCTION("SPARKLINE(N488,{""charttype"",""bar"";""color1"",""#0066CC"";""max"",MAX($N$2:$N$2107)})"),"")</f>
        <v/>
      </c>
      <c r="P488" s="58">
        <v>98873.54</v>
      </c>
      <c r="Q488" s="54">
        <v>31.87422</v>
      </c>
      <c r="R488" s="21">
        <f t="shared" si="5"/>
        <v>3151516.966</v>
      </c>
    </row>
    <row r="489">
      <c r="A489" s="53">
        <v>42492.0</v>
      </c>
      <c r="B489" s="67">
        <f t="shared" si="1"/>
        <v>2</v>
      </c>
      <c r="C489" s="14" t="str">
        <f t="shared" si="2"/>
        <v>May</v>
      </c>
      <c r="D489" s="52" t="str">
        <f t="shared" si="3"/>
        <v>2016</v>
      </c>
      <c r="E489" s="58">
        <f t="shared" si="4"/>
        <v>19</v>
      </c>
      <c r="F489" s="14" t="str">
        <f>VLOOKUP(A489,'_Holidays'!A489:B2594,2,FALSE)</f>
        <v>Y</v>
      </c>
      <c r="G489" s="51" t="str">
        <f>VLOOKUP(A489,'_Holidays'!A489:C2594,3,FALSE)</f>
        <v>N</v>
      </c>
      <c r="H489" s="14">
        <v>9.0</v>
      </c>
      <c r="I489" s="14" t="str">
        <f>IFERROR(__xludf.DUMMYFUNCTION("SPARKLINE(H489,{""charttype"",""bar"";""color1"",""#00CCFF"";""max"",MAX($H$2:$H$2107)})"),"")</f>
        <v/>
      </c>
      <c r="J489" s="14">
        <v>18.4</v>
      </c>
      <c r="K489" s="14" t="str">
        <f>IFERROR(__xludf.DUMMYFUNCTION("SPARKLINE(J489,{""charttype"",""bar"";""color1"",""#FF0000"";""max"",MAX($J$2:$J$2107)})"),"")</f>
        <v/>
      </c>
      <c r="L489" s="14">
        <v>12.3</v>
      </c>
      <c r="M489" s="14" t="str">
        <f>IFERROR(__xludf.DUMMYFUNCTION("SPARKLINE(L489,{""charttype"",""bar"";""color1"",""#FF9900"";""max"",MAX($L$2:$L$2107)})"),"")</f>
        <v/>
      </c>
      <c r="N489" s="14">
        <v>0.4</v>
      </c>
      <c r="O489" s="14" t="str">
        <f>IFERROR(__xludf.DUMMYFUNCTION("SPARKLINE(N489,{""charttype"",""bar"";""color1"",""#0066CC"";""max"",MAX($N$2:$N$2107)})"),"")</f>
        <v/>
      </c>
      <c r="P489" s="58">
        <v>116969.6</v>
      </c>
      <c r="Q489" s="54">
        <v>37.34852</v>
      </c>
      <c r="R489" s="21">
        <f t="shared" si="5"/>
        <v>4368641.445</v>
      </c>
    </row>
    <row r="490">
      <c r="A490" s="53">
        <v>42493.0</v>
      </c>
      <c r="B490" s="67">
        <f t="shared" si="1"/>
        <v>3</v>
      </c>
      <c r="C490" s="14" t="str">
        <f t="shared" si="2"/>
        <v>May</v>
      </c>
      <c r="D490" s="52" t="str">
        <f t="shared" si="3"/>
        <v>2016</v>
      </c>
      <c r="E490" s="58">
        <f t="shared" si="4"/>
        <v>19</v>
      </c>
      <c r="F490" s="14" t="str">
        <f>VLOOKUP(A490,'_Holidays'!A490:B2595,2,FALSE)</f>
        <v>Y</v>
      </c>
      <c r="G490" s="51" t="str">
        <f>VLOOKUP(A490,'_Holidays'!A490:C2595,3,FALSE)</f>
        <v>N</v>
      </c>
      <c r="H490" s="14">
        <v>12.3</v>
      </c>
      <c r="I490" s="14" t="str">
        <f>IFERROR(__xludf.DUMMYFUNCTION("SPARKLINE(H490,{""charttype"",""bar"";""color1"",""#00CCFF"";""max"",MAX($H$2:$H$2107)})"),"")</f>
        <v/>
      </c>
      <c r="J490" s="14">
        <v>20.1</v>
      </c>
      <c r="K490" s="14" t="str">
        <f>IFERROR(__xludf.DUMMYFUNCTION("SPARKLINE(J490,{""charttype"",""bar"";""color1"",""#FF0000"";""max"",MAX($J$2:$J$2107)})"),"")</f>
        <v/>
      </c>
      <c r="L490" s="14">
        <v>8.8</v>
      </c>
      <c r="M490" s="14" t="str">
        <f>IFERROR(__xludf.DUMMYFUNCTION("SPARKLINE(L490,{""charttype"",""bar"";""color1"",""#FF9900"";""max"",MAX($L$2:$L$2107)})"),"")</f>
        <v/>
      </c>
      <c r="N490" s="14">
        <v>0.0</v>
      </c>
      <c r="O490" s="14" t="str">
        <f>IFERROR(__xludf.DUMMYFUNCTION("SPARKLINE(N490,{""charttype"",""bar"";""color1"",""#0066CC"";""max"",MAX($N$2:$N$2107)})"),"")</f>
        <v/>
      </c>
      <c r="P490" s="58">
        <v>119014.4</v>
      </c>
      <c r="Q490" s="54">
        <v>22.24292</v>
      </c>
      <c r="R490" s="21">
        <f t="shared" si="5"/>
        <v>2647227.778</v>
      </c>
    </row>
    <row r="491">
      <c r="A491" s="53">
        <v>42494.0</v>
      </c>
      <c r="B491" s="67">
        <f t="shared" si="1"/>
        <v>4</v>
      </c>
      <c r="C491" s="14" t="str">
        <f t="shared" si="2"/>
        <v>May</v>
      </c>
      <c r="D491" s="52" t="str">
        <f t="shared" si="3"/>
        <v>2016</v>
      </c>
      <c r="E491" s="58">
        <f t="shared" si="4"/>
        <v>19</v>
      </c>
      <c r="F491" s="14" t="str">
        <f>VLOOKUP(A491,'_Holidays'!A491:B2596,2,FALSE)</f>
        <v>Y</v>
      </c>
      <c r="G491" s="51" t="str">
        <f>VLOOKUP(A491,'_Holidays'!A491:C2596,3,FALSE)</f>
        <v>N</v>
      </c>
      <c r="H491" s="14">
        <v>9.8</v>
      </c>
      <c r="I491" s="14" t="str">
        <f>IFERROR(__xludf.DUMMYFUNCTION("SPARKLINE(H491,{""charttype"",""bar"";""color1"",""#00CCFF"";""max"",MAX($H$2:$H$2107)})"),"")</f>
        <v/>
      </c>
      <c r="J491" s="14">
        <v>18.2</v>
      </c>
      <c r="K491" s="14" t="str">
        <f>IFERROR(__xludf.DUMMYFUNCTION("SPARKLINE(J491,{""charttype"",""bar"";""color1"",""#FF0000"";""max"",MAX($J$2:$J$2107)})"),"")</f>
        <v/>
      </c>
      <c r="L491" s="14">
        <v>11.8</v>
      </c>
      <c r="M491" s="14" t="str">
        <f>IFERROR(__xludf.DUMMYFUNCTION("SPARKLINE(L491,{""charttype"",""bar"";""color1"",""#FF9900"";""max"",MAX($L$2:$L$2107)})"),"")</f>
        <v/>
      </c>
      <c r="N491" s="14">
        <v>0.2</v>
      </c>
      <c r="O491" s="14" t="str">
        <f>IFERROR(__xludf.DUMMYFUNCTION("SPARKLINE(N491,{""charttype"",""bar"";""color1"",""#0066CC"";""max"",MAX($N$2:$N$2107)})"),"")</f>
        <v/>
      </c>
      <c r="P491" s="58">
        <v>124525.2</v>
      </c>
      <c r="Q491" s="54">
        <v>47.75384</v>
      </c>
      <c r="R491" s="21">
        <f t="shared" si="5"/>
        <v>5946556.477</v>
      </c>
    </row>
    <row r="492">
      <c r="A492" s="53">
        <v>42495.0</v>
      </c>
      <c r="B492" s="67">
        <f t="shared" si="1"/>
        <v>5</v>
      </c>
      <c r="C492" s="14" t="str">
        <f t="shared" si="2"/>
        <v>May</v>
      </c>
      <c r="D492" s="52" t="str">
        <f t="shared" si="3"/>
        <v>2016</v>
      </c>
      <c r="E492" s="58">
        <f t="shared" si="4"/>
        <v>19</v>
      </c>
      <c r="F492" s="14" t="str">
        <f>VLOOKUP(A492,'_Holidays'!A492:B2597,2,FALSE)</f>
        <v>Y</v>
      </c>
      <c r="G492" s="51" t="str">
        <f>VLOOKUP(A492,'_Holidays'!A492:C2597,3,FALSE)</f>
        <v>N</v>
      </c>
      <c r="H492" s="14">
        <v>12.6</v>
      </c>
      <c r="I492" s="14" t="str">
        <f>IFERROR(__xludf.DUMMYFUNCTION("SPARKLINE(H492,{""charttype"",""bar"";""color1"",""#00CCFF"";""max"",MAX($H$2:$H$2107)})"),"")</f>
        <v/>
      </c>
      <c r="J492" s="14">
        <v>20.5</v>
      </c>
      <c r="K492" s="14" t="str">
        <f>IFERROR(__xludf.DUMMYFUNCTION("SPARKLINE(J492,{""charttype"",""bar"";""color1"",""#FF0000"";""max"",MAX($J$2:$J$2107)})"),"")</f>
        <v/>
      </c>
      <c r="L492" s="14">
        <v>12.3</v>
      </c>
      <c r="M492" s="14" t="str">
        <f>IFERROR(__xludf.DUMMYFUNCTION("SPARKLINE(L492,{""charttype"",""bar"";""color1"",""#FF9900"";""max"",MAX($L$2:$L$2107)})"),"")</f>
        <v/>
      </c>
      <c r="N492" s="14">
        <v>0.0</v>
      </c>
      <c r="O492" s="14" t="str">
        <f>IFERROR(__xludf.DUMMYFUNCTION("SPARKLINE(N492,{""charttype"",""bar"";""color1"",""#0066CC"";""max"",MAX($N$2:$N$2107)})"),"")</f>
        <v/>
      </c>
      <c r="P492" s="58">
        <v>118192.1</v>
      </c>
      <c r="Q492" s="54">
        <v>27.23225</v>
      </c>
      <c r="R492" s="21">
        <f t="shared" si="5"/>
        <v>3218636.815</v>
      </c>
    </row>
    <row r="493">
      <c r="A493" s="53">
        <v>42496.0</v>
      </c>
      <c r="B493" s="67">
        <f t="shared" si="1"/>
        <v>6</v>
      </c>
      <c r="C493" s="14" t="str">
        <f t="shared" si="2"/>
        <v>May</v>
      </c>
      <c r="D493" s="52" t="str">
        <f t="shared" si="3"/>
        <v>2016</v>
      </c>
      <c r="E493" s="58">
        <f t="shared" si="4"/>
        <v>19</v>
      </c>
      <c r="F493" s="14" t="str">
        <f>VLOOKUP(A493,'_Holidays'!A493:B2598,2,FALSE)</f>
        <v>Y</v>
      </c>
      <c r="G493" s="51" t="str">
        <f>VLOOKUP(A493,'_Holidays'!A493:C2598,3,FALSE)</f>
        <v>N</v>
      </c>
      <c r="H493" s="14">
        <v>15.9</v>
      </c>
      <c r="I493" s="14" t="str">
        <f>IFERROR(__xludf.DUMMYFUNCTION("SPARKLINE(H493,{""charttype"",""bar"";""color1"",""#00CCFF"";""max"",MAX($H$2:$H$2107)})"),"")</f>
        <v/>
      </c>
      <c r="J493" s="14">
        <v>24.7</v>
      </c>
      <c r="K493" s="14" t="str">
        <f>IFERROR(__xludf.DUMMYFUNCTION("SPARKLINE(J493,{""charttype"",""bar"";""color1"",""#FF0000"";""max"",MAX($J$2:$J$2107)})"),"")</f>
        <v/>
      </c>
      <c r="L493" s="14">
        <v>13.2</v>
      </c>
      <c r="M493" s="14" t="str">
        <f>IFERROR(__xludf.DUMMYFUNCTION("SPARKLINE(L493,{""charttype"",""bar"";""color1"",""#FF9900"";""max"",MAX($L$2:$L$2107)})"),"")</f>
        <v/>
      </c>
      <c r="N493" s="14">
        <v>0.0</v>
      </c>
      <c r="O493" s="14" t="str">
        <f>IFERROR(__xludf.DUMMYFUNCTION("SPARKLINE(N493,{""charttype"",""bar"";""color1"",""#0066CC"";""max"",MAX($N$2:$N$2107)})"),"")</f>
        <v/>
      </c>
      <c r="P493" s="58">
        <v>120421.3</v>
      </c>
      <c r="Q493" s="54">
        <v>64.31706</v>
      </c>
      <c r="R493" s="21">
        <f t="shared" si="5"/>
        <v>7745143.977</v>
      </c>
    </row>
    <row r="494">
      <c r="A494" s="53">
        <v>42497.0</v>
      </c>
      <c r="B494" s="67">
        <f t="shared" si="1"/>
        <v>7</v>
      </c>
      <c r="C494" s="14" t="str">
        <f t="shared" si="2"/>
        <v>May</v>
      </c>
      <c r="D494" s="52" t="str">
        <f t="shared" si="3"/>
        <v>2016</v>
      </c>
      <c r="E494" s="58">
        <f t="shared" si="4"/>
        <v>19</v>
      </c>
      <c r="F494" s="14" t="str">
        <f>VLOOKUP(A494,'_Holidays'!A494:B2599,2,FALSE)</f>
        <v>Y</v>
      </c>
      <c r="G494" s="51" t="str">
        <f>VLOOKUP(A494,'_Holidays'!A494:C2599,3,FALSE)</f>
        <v>N</v>
      </c>
      <c r="H494" s="14">
        <v>11.4</v>
      </c>
      <c r="I494" s="14" t="str">
        <f>IFERROR(__xludf.DUMMYFUNCTION("SPARKLINE(H494,{""charttype"",""bar"";""color1"",""#00CCFF"";""max"",MAX($H$2:$H$2107)})"),"")</f>
        <v/>
      </c>
      <c r="J494" s="14">
        <v>25.7</v>
      </c>
      <c r="K494" s="14" t="str">
        <f>IFERROR(__xludf.DUMMYFUNCTION("SPARKLINE(J494,{""charttype"",""bar"";""color1"",""#FF0000"";""max"",MAX($J$2:$J$2107)})"),"")</f>
        <v/>
      </c>
      <c r="L494" s="14">
        <v>12.6</v>
      </c>
      <c r="M494" s="14" t="str">
        <f>IFERROR(__xludf.DUMMYFUNCTION("SPARKLINE(L494,{""charttype"",""bar"";""color1"",""#FF9900"";""max"",MAX($L$2:$L$2107)})"),"")</f>
        <v/>
      </c>
      <c r="N494" s="14">
        <v>0.0</v>
      </c>
      <c r="O494" s="14" t="str">
        <f>IFERROR(__xludf.DUMMYFUNCTION("SPARKLINE(N494,{""charttype"",""bar"";""color1"",""#0066CC"";""max"",MAX($N$2:$N$2107)})"),"")</f>
        <v/>
      </c>
      <c r="P494" s="58">
        <v>106052.6</v>
      </c>
      <c r="Q494" s="54">
        <v>46.62702</v>
      </c>
      <c r="R494" s="21">
        <f t="shared" si="5"/>
        <v>4944916.701</v>
      </c>
    </row>
    <row r="495">
      <c r="A495" s="53">
        <v>42498.0</v>
      </c>
      <c r="B495" s="67">
        <f t="shared" si="1"/>
        <v>1</v>
      </c>
      <c r="C495" s="14" t="str">
        <f t="shared" si="2"/>
        <v>May</v>
      </c>
      <c r="D495" s="52" t="str">
        <f t="shared" si="3"/>
        <v>2016</v>
      </c>
      <c r="E495" s="58">
        <f t="shared" si="4"/>
        <v>20</v>
      </c>
      <c r="F495" s="14" t="str">
        <f>VLOOKUP(A495,'_Holidays'!A495:B2600,2,FALSE)</f>
        <v>Y</v>
      </c>
      <c r="G495" s="51" t="str">
        <f>VLOOKUP(A495,'_Holidays'!A495:C2600,3,FALSE)</f>
        <v>N</v>
      </c>
      <c r="H495" s="14">
        <v>15.5</v>
      </c>
      <c r="I495" s="14" t="str">
        <f>IFERROR(__xludf.DUMMYFUNCTION("SPARKLINE(H495,{""charttype"",""bar"";""color1"",""#00CCFF"";""max"",MAX($H$2:$H$2107)})"),"")</f>
        <v/>
      </c>
      <c r="J495" s="14">
        <v>20.4</v>
      </c>
      <c r="K495" s="14" t="str">
        <f>IFERROR(__xludf.DUMMYFUNCTION("SPARKLINE(J495,{""charttype"",""bar"";""color1"",""#FF0000"";""max"",MAX($J$2:$J$2107)})"),"")</f>
        <v/>
      </c>
      <c r="L495" s="14">
        <v>3.5</v>
      </c>
      <c r="M495" s="14" t="str">
        <f>IFERROR(__xludf.DUMMYFUNCTION("SPARKLINE(L495,{""charttype"",""bar"";""color1"",""#FF9900"";""max"",MAX($L$2:$L$2107)})"),"")</f>
        <v/>
      </c>
      <c r="N495" s="14">
        <v>5.4</v>
      </c>
      <c r="O495" s="14" t="str">
        <f>IFERROR(__xludf.DUMMYFUNCTION("SPARKLINE(N495,{""charttype"",""bar"";""color1"",""#0066CC"";""max"",MAX($N$2:$N$2107)})"),"")</f>
        <v/>
      </c>
      <c r="P495" s="58">
        <v>103487.3</v>
      </c>
      <c r="Q495" s="54">
        <v>59.14011</v>
      </c>
      <c r="R495" s="21">
        <f t="shared" si="5"/>
        <v>6120250.306</v>
      </c>
    </row>
    <row r="496">
      <c r="A496" s="53">
        <v>42499.0</v>
      </c>
      <c r="B496" s="67">
        <f t="shared" si="1"/>
        <v>2</v>
      </c>
      <c r="C496" s="14" t="str">
        <f t="shared" si="2"/>
        <v>May</v>
      </c>
      <c r="D496" s="52" t="str">
        <f t="shared" si="3"/>
        <v>2016</v>
      </c>
      <c r="E496" s="58">
        <f t="shared" si="4"/>
        <v>20</v>
      </c>
      <c r="F496" s="14" t="str">
        <f>VLOOKUP(A496,'_Holidays'!A496:B2601,2,FALSE)</f>
        <v>Y</v>
      </c>
      <c r="G496" s="51" t="str">
        <f>VLOOKUP(A496,'_Holidays'!A496:C2601,3,FALSE)</f>
        <v>N</v>
      </c>
      <c r="H496" s="14">
        <v>15.4</v>
      </c>
      <c r="I496" s="14" t="str">
        <f>IFERROR(__xludf.DUMMYFUNCTION("SPARKLINE(H496,{""charttype"",""bar"";""color1"",""#00CCFF"";""max"",MAX($H$2:$H$2107)})"),"")</f>
        <v/>
      </c>
      <c r="J496" s="14">
        <v>22.2</v>
      </c>
      <c r="K496" s="14" t="str">
        <f>IFERROR(__xludf.DUMMYFUNCTION("SPARKLINE(J496,{""charttype"",""bar"";""color1"",""#FF0000"";""max"",MAX($J$2:$J$2107)})"),"")</f>
        <v/>
      </c>
      <c r="L496" s="14">
        <v>6.7</v>
      </c>
      <c r="M496" s="14" t="str">
        <f>IFERROR(__xludf.DUMMYFUNCTION("SPARKLINE(L496,{""charttype"",""bar"";""color1"",""#FF9900"";""max"",MAX($L$2:$L$2107)})"),"")</f>
        <v/>
      </c>
      <c r="N496" s="14">
        <v>0.8</v>
      </c>
      <c r="O496" s="14" t="str">
        <f>IFERROR(__xludf.DUMMYFUNCTION("SPARKLINE(N496,{""charttype"",""bar"";""color1"",""#0066CC"";""max"",MAX($N$2:$N$2107)})"),"")</f>
        <v/>
      </c>
      <c r="P496" s="58">
        <v>119781.1</v>
      </c>
      <c r="Q496" s="54">
        <v>100.814</v>
      </c>
      <c r="R496" s="21">
        <f t="shared" si="5"/>
        <v>12075611.82</v>
      </c>
    </row>
    <row r="497">
      <c r="A497" s="53">
        <v>42500.0</v>
      </c>
      <c r="B497" s="67">
        <f t="shared" si="1"/>
        <v>3</v>
      </c>
      <c r="C497" s="14" t="str">
        <f t="shared" si="2"/>
        <v>May</v>
      </c>
      <c r="D497" s="52" t="str">
        <f t="shared" si="3"/>
        <v>2016</v>
      </c>
      <c r="E497" s="58">
        <f t="shared" si="4"/>
        <v>20</v>
      </c>
      <c r="F497" s="14" t="str">
        <f>VLOOKUP(A497,'_Holidays'!A497:B2602,2,FALSE)</f>
        <v>Y</v>
      </c>
      <c r="G497" s="51" t="str">
        <f>VLOOKUP(A497,'_Holidays'!A497:C2602,3,FALSE)</f>
        <v>N</v>
      </c>
      <c r="H497" s="14">
        <v>13.7</v>
      </c>
      <c r="I497" s="14" t="str">
        <f>IFERROR(__xludf.DUMMYFUNCTION("SPARKLINE(H497,{""charttype"",""bar"";""color1"",""#00CCFF"";""max"",MAX($H$2:$H$2107)})"),"")</f>
        <v/>
      </c>
      <c r="J497" s="14">
        <v>17.2</v>
      </c>
      <c r="K497" s="14" t="str">
        <f>IFERROR(__xludf.DUMMYFUNCTION("SPARKLINE(J497,{""charttype"",""bar"";""color1"",""#FF0000"";""max"",MAX($J$2:$J$2107)})"),"")</f>
        <v/>
      </c>
      <c r="L497" s="14">
        <v>7.6</v>
      </c>
      <c r="M497" s="14" t="str">
        <f>IFERROR(__xludf.DUMMYFUNCTION("SPARKLINE(L497,{""charttype"",""bar"";""color1"",""#FF9900"";""max"",MAX($L$2:$L$2107)})"),"")</f>
        <v/>
      </c>
      <c r="N497" s="14">
        <v>12.0</v>
      </c>
      <c r="O497" s="14" t="str">
        <f>IFERROR(__xludf.DUMMYFUNCTION("SPARKLINE(N497,{""charttype"",""bar"";""color1"",""#0066CC"";""max"",MAX($N$2:$N$2107)})"),"")</f>
        <v/>
      </c>
      <c r="P497" s="58">
        <v>119611.9</v>
      </c>
      <c r="Q497" s="54">
        <v>36.98011</v>
      </c>
      <c r="R497" s="21">
        <f t="shared" si="5"/>
        <v>4423261.219</v>
      </c>
    </row>
    <row r="498">
      <c r="A498" s="53">
        <v>42501.0</v>
      </c>
      <c r="B498" s="67">
        <f t="shared" si="1"/>
        <v>4</v>
      </c>
      <c r="C498" s="14" t="str">
        <f t="shared" si="2"/>
        <v>May</v>
      </c>
      <c r="D498" s="52" t="str">
        <f t="shared" si="3"/>
        <v>2016</v>
      </c>
      <c r="E498" s="58">
        <f t="shared" si="4"/>
        <v>20</v>
      </c>
      <c r="F498" s="14" t="str">
        <f>VLOOKUP(A498,'_Holidays'!A498:B2603,2,FALSE)</f>
        <v>Y</v>
      </c>
      <c r="G498" s="51" t="str">
        <f>VLOOKUP(A498,'_Holidays'!A498:C2603,3,FALSE)</f>
        <v>N</v>
      </c>
      <c r="H498" s="14">
        <v>12.2</v>
      </c>
      <c r="I498" s="14" t="str">
        <f>IFERROR(__xludf.DUMMYFUNCTION("SPARKLINE(H498,{""charttype"",""bar"";""color1"",""#00CCFF"";""max"",MAX($H$2:$H$2107)})"),"")</f>
        <v/>
      </c>
      <c r="J498" s="14">
        <v>17.4</v>
      </c>
      <c r="K498" s="14" t="str">
        <f>IFERROR(__xludf.DUMMYFUNCTION("SPARKLINE(J498,{""charttype"",""bar"";""color1"",""#FF0000"";""max"",MAX($J$2:$J$2107)})"),"")</f>
        <v/>
      </c>
      <c r="L498" s="14">
        <v>6.3</v>
      </c>
      <c r="M498" s="14" t="str">
        <f>IFERROR(__xludf.DUMMYFUNCTION("SPARKLINE(L498,{""charttype"",""bar"";""color1"",""#FF9900"";""max"",MAX($L$2:$L$2107)})"),"")</f>
        <v/>
      </c>
      <c r="N498" s="14">
        <v>0.2</v>
      </c>
      <c r="O498" s="14" t="str">
        <f>IFERROR(__xludf.DUMMYFUNCTION("SPARKLINE(N498,{""charttype"",""bar"";""color1"",""#0066CC"";""max"",MAX($N$2:$N$2107)})"),"")</f>
        <v/>
      </c>
      <c r="P498" s="58">
        <v>123616.3</v>
      </c>
      <c r="Q498" s="54">
        <v>59.84988</v>
      </c>
      <c r="R498" s="21">
        <f t="shared" si="5"/>
        <v>7398420.721</v>
      </c>
    </row>
    <row r="499">
      <c r="A499" s="53">
        <v>42502.0</v>
      </c>
      <c r="B499" s="67">
        <f t="shared" si="1"/>
        <v>5</v>
      </c>
      <c r="C499" s="14" t="str">
        <f t="shared" si="2"/>
        <v>May</v>
      </c>
      <c r="D499" s="52" t="str">
        <f t="shared" si="3"/>
        <v>2016</v>
      </c>
      <c r="E499" s="58">
        <f t="shared" si="4"/>
        <v>20</v>
      </c>
      <c r="F499" s="14" t="str">
        <f>VLOOKUP(A499,'_Holidays'!A499:B2604,2,FALSE)</f>
        <v>Y</v>
      </c>
      <c r="G499" s="51" t="str">
        <f>VLOOKUP(A499,'_Holidays'!A499:C2604,3,FALSE)</f>
        <v>N</v>
      </c>
      <c r="H499" s="14">
        <v>14.1</v>
      </c>
      <c r="I499" s="14" t="str">
        <f>IFERROR(__xludf.DUMMYFUNCTION("SPARKLINE(H499,{""charttype"",""bar"";""color1"",""#00CCFF"";""max"",MAX($H$2:$H$2107)})"),"")</f>
        <v/>
      </c>
      <c r="J499" s="14">
        <v>21.4</v>
      </c>
      <c r="K499" s="14" t="str">
        <f>IFERROR(__xludf.DUMMYFUNCTION("SPARKLINE(J499,{""charttype"",""bar"";""color1"",""#FF0000"";""max"",MAX($J$2:$J$2107)})"),"")</f>
        <v/>
      </c>
      <c r="L499" s="14">
        <v>6.1</v>
      </c>
      <c r="M499" s="14" t="str">
        <f>IFERROR(__xludf.DUMMYFUNCTION("SPARKLINE(L499,{""charttype"",""bar"";""color1"",""#FF9900"";""max"",MAX($L$2:$L$2107)})"),"")</f>
        <v/>
      </c>
      <c r="N499" s="14">
        <v>0.2</v>
      </c>
      <c r="O499" s="14" t="str">
        <f>IFERROR(__xludf.DUMMYFUNCTION("SPARKLINE(N499,{""charttype"",""bar"";""color1"",""#0066CC"";""max"",MAX($N$2:$N$2107)})"),"")</f>
        <v/>
      </c>
      <c r="P499" s="58">
        <v>120693.5</v>
      </c>
      <c r="Q499" s="54">
        <v>53.7961</v>
      </c>
      <c r="R499" s="21">
        <f t="shared" si="5"/>
        <v>6492839.595</v>
      </c>
    </row>
    <row r="500">
      <c r="A500" s="53">
        <v>42503.0</v>
      </c>
      <c r="B500" s="67">
        <f t="shared" si="1"/>
        <v>6</v>
      </c>
      <c r="C500" s="14" t="str">
        <f t="shared" si="2"/>
        <v>May</v>
      </c>
      <c r="D500" s="52" t="str">
        <f t="shared" si="3"/>
        <v>2016</v>
      </c>
      <c r="E500" s="58">
        <f t="shared" si="4"/>
        <v>20</v>
      </c>
      <c r="F500" s="14" t="str">
        <f>VLOOKUP(A500,'_Holidays'!A500:B2605,2,FALSE)</f>
        <v>Y</v>
      </c>
      <c r="G500" s="51" t="str">
        <f>VLOOKUP(A500,'_Holidays'!A500:C2605,3,FALSE)</f>
        <v>N</v>
      </c>
      <c r="H500" s="14">
        <v>15.9</v>
      </c>
      <c r="I500" s="14" t="str">
        <f>IFERROR(__xludf.DUMMYFUNCTION("SPARKLINE(H500,{""charttype"",""bar"";""color1"",""#00CCFF"";""max"",MAX($H$2:$H$2107)})"),"")</f>
        <v/>
      </c>
      <c r="J500" s="14">
        <v>21.6</v>
      </c>
      <c r="K500" s="14" t="str">
        <f>IFERROR(__xludf.DUMMYFUNCTION("SPARKLINE(J500,{""charttype"",""bar"";""color1"",""#FF0000"";""max"",MAX($J$2:$J$2107)})"),"")</f>
        <v/>
      </c>
      <c r="L500" s="14">
        <v>9.9</v>
      </c>
      <c r="M500" s="14" t="str">
        <f>IFERROR(__xludf.DUMMYFUNCTION("SPARKLINE(L500,{""charttype"",""bar"";""color1"",""#FF9900"";""max"",MAX($L$2:$L$2107)})"),"")</f>
        <v/>
      </c>
      <c r="N500" s="14">
        <v>0.0</v>
      </c>
      <c r="O500" s="14" t="str">
        <f>IFERROR(__xludf.DUMMYFUNCTION("SPARKLINE(N500,{""charttype"",""bar"";""color1"",""#0066CC"";""max"",MAX($N$2:$N$2107)})"),"")</f>
        <v/>
      </c>
      <c r="P500" s="58">
        <v>118800.1</v>
      </c>
      <c r="Q500" s="54">
        <v>52.36555</v>
      </c>
      <c r="R500" s="21">
        <f t="shared" si="5"/>
        <v>6221032.577</v>
      </c>
    </row>
    <row r="501">
      <c r="A501" s="53">
        <v>42504.0</v>
      </c>
      <c r="B501" s="67">
        <f t="shared" si="1"/>
        <v>7</v>
      </c>
      <c r="C501" s="14" t="str">
        <f t="shared" si="2"/>
        <v>May</v>
      </c>
      <c r="D501" s="52" t="str">
        <f t="shared" si="3"/>
        <v>2016</v>
      </c>
      <c r="E501" s="58">
        <f t="shared" si="4"/>
        <v>20</v>
      </c>
      <c r="F501" s="14" t="str">
        <f>VLOOKUP(A501,'_Holidays'!A501:B2606,2,FALSE)</f>
        <v>Y</v>
      </c>
      <c r="G501" s="51" t="str">
        <f>VLOOKUP(A501,'_Holidays'!A501:C2606,3,FALSE)</f>
        <v>N</v>
      </c>
      <c r="H501" s="14">
        <v>14.5</v>
      </c>
      <c r="I501" s="14" t="str">
        <f>IFERROR(__xludf.DUMMYFUNCTION("SPARKLINE(H501,{""charttype"",""bar"";""color1"",""#00CCFF"";""max"",MAX($H$2:$H$2107)})"),"")</f>
        <v/>
      </c>
      <c r="J501" s="14">
        <v>21.7</v>
      </c>
      <c r="K501" s="14" t="str">
        <f>IFERROR(__xludf.DUMMYFUNCTION("SPARKLINE(J501,{""charttype"",""bar"";""color1"",""#FF0000"";""max"",MAX($J$2:$J$2107)})"),"")</f>
        <v/>
      </c>
      <c r="L501" s="14">
        <v>12.6</v>
      </c>
      <c r="M501" s="14" t="str">
        <f>IFERROR(__xludf.DUMMYFUNCTION("SPARKLINE(L501,{""charttype"",""bar"";""color1"",""#FF9900"";""max"",MAX($L$2:$L$2107)})"),"")</f>
        <v/>
      </c>
      <c r="N501" s="14">
        <v>0.0</v>
      </c>
      <c r="O501" s="14" t="str">
        <f>IFERROR(__xludf.DUMMYFUNCTION("SPARKLINE(N501,{""charttype"",""bar"";""color1"",""#0066CC"";""max"",MAX($N$2:$N$2107)})"),"")</f>
        <v/>
      </c>
      <c r="P501" s="58">
        <v>101946.0</v>
      </c>
      <c r="Q501" s="54">
        <v>28.27877</v>
      </c>
      <c r="R501" s="21">
        <f t="shared" si="5"/>
        <v>2882907.486</v>
      </c>
    </row>
    <row r="502">
      <c r="A502" s="53">
        <v>42505.0</v>
      </c>
      <c r="B502" s="67">
        <f t="shared" si="1"/>
        <v>1</v>
      </c>
      <c r="C502" s="14" t="str">
        <f t="shared" si="2"/>
        <v>May</v>
      </c>
      <c r="D502" s="52" t="str">
        <f t="shared" si="3"/>
        <v>2016</v>
      </c>
      <c r="E502" s="58">
        <f t="shared" si="4"/>
        <v>21</v>
      </c>
      <c r="F502" s="14" t="str">
        <f>VLOOKUP(A502,'_Holidays'!A502:B2607,2,FALSE)</f>
        <v>Y</v>
      </c>
      <c r="G502" s="51" t="str">
        <f>VLOOKUP(A502,'_Holidays'!A502:C2607,3,FALSE)</f>
        <v>N</v>
      </c>
      <c r="H502" s="14">
        <v>15.0</v>
      </c>
      <c r="I502" s="14" t="str">
        <f>IFERROR(__xludf.DUMMYFUNCTION("SPARKLINE(H502,{""charttype"",""bar"";""color1"",""#00CCFF"";""max"",MAX($H$2:$H$2107)})"),"")</f>
        <v/>
      </c>
      <c r="J502" s="14">
        <v>22.0</v>
      </c>
      <c r="K502" s="14" t="str">
        <f>IFERROR(__xludf.DUMMYFUNCTION("SPARKLINE(J502,{""charttype"",""bar"";""color1"",""#FF0000"";""max"",MAX($J$2:$J$2107)})"),"")</f>
        <v/>
      </c>
      <c r="L502" s="14">
        <v>6.7</v>
      </c>
      <c r="M502" s="14" t="str">
        <f>IFERROR(__xludf.DUMMYFUNCTION("SPARKLINE(L502,{""charttype"",""bar"";""color1"",""#FF9900"";""max"",MAX($L$2:$L$2107)})"),"")</f>
        <v/>
      </c>
      <c r="N502" s="14">
        <v>0.0</v>
      </c>
      <c r="O502" s="14" t="str">
        <f>IFERROR(__xludf.DUMMYFUNCTION("SPARKLINE(N502,{""charttype"",""bar"";""color1"",""#0066CC"";""max"",MAX($N$2:$N$2107)})"),"")</f>
        <v/>
      </c>
      <c r="P502" s="58">
        <v>99697.62</v>
      </c>
      <c r="Q502" s="54">
        <v>37.07654</v>
      </c>
      <c r="R502" s="21">
        <f t="shared" si="5"/>
        <v>3696442.796</v>
      </c>
    </row>
    <row r="503">
      <c r="A503" s="53">
        <v>42506.0</v>
      </c>
      <c r="B503" s="67">
        <f t="shared" si="1"/>
        <v>2</v>
      </c>
      <c r="C503" s="14" t="str">
        <f t="shared" si="2"/>
        <v>May</v>
      </c>
      <c r="D503" s="52" t="str">
        <f t="shared" si="3"/>
        <v>2016</v>
      </c>
      <c r="E503" s="58">
        <f t="shared" si="4"/>
        <v>21</v>
      </c>
      <c r="F503" s="14" t="str">
        <f>VLOOKUP(A503,'_Holidays'!A503:B2608,2,FALSE)</f>
        <v>Y</v>
      </c>
      <c r="G503" s="51" t="str">
        <f>VLOOKUP(A503,'_Holidays'!A503:C2608,3,FALSE)</f>
        <v>N</v>
      </c>
      <c r="H503" s="14">
        <v>7.7</v>
      </c>
      <c r="I503" s="14" t="str">
        <f>IFERROR(__xludf.DUMMYFUNCTION("SPARKLINE(H503,{""charttype"",""bar"";""color1"",""#00CCFF"";""max"",MAX($H$2:$H$2107)})"),"")</f>
        <v/>
      </c>
      <c r="J503" s="14">
        <v>19.6</v>
      </c>
      <c r="K503" s="14" t="str">
        <f>IFERROR(__xludf.DUMMYFUNCTION("SPARKLINE(J503,{""charttype"",""bar"";""color1"",""#FF0000"";""max"",MAX($J$2:$J$2107)})"),"")</f>
        <v/>
      </c>
      <c r="L503" s="14">
        <v>8.9</v>
      </c>
      <c r="M503" s="14" t="str">
        <f>IFERROR(__xludf.DUMMYFUNCTION("SPARKLINE(L503,{""charttype"",""bar"";""color1"",""#FF9900"";""max"",MAX($L$2:$L$2107)})"),"")</f>
        <v/>
      </c>
      <c r="N503" s="14">
        <v>0.0</v>
      </c>
      <c r="O503" s="14" t="str">
        <f>IFERROR(__xludf.DUMMYFUNCTION("SPARKLINE(N503,{""charttype"",""bar"";""color1"",""#0066CC"";""max"",MAX($N$2:$N$2107)})"),"")</f>
        <v/>
      </c>
      <c r="P503" s="58">
        <v>121182.7</v>
      </c>
      <c r="Q503" s="54">
        <v>41.91676</v>
      </c>
      <c r="R503" s="21">
        <f t="shared" si="5"/>
        <v>5079586.152</v>
      </c>
    </row>
    <row r="504">
      <c r="A504" s="53">
        <v>42507.0</v>
      </c>
      <c r="B504" s="67">
        <f t="shared" si="1"/>
        <v>3</v>
      </c>
      <c r="C504" s="14" t="str">
        <f t="shared" si="2"/>
        <v>May</v>
      </c>
      <c r="D504" s="52" t="str">
        <f t="shared" si="3"/>
        <v>2016</v>
      </c>
      <c r="E504" s="58">
        <f t="shared" si="4"/>
        <v>21</v>
      </c>
      <c r="F504" s="14" t="str">
        <f>VLOOKUP(A504,'_Holidays'!A504:B2609,2,FALSE)</f>
        <v>Y</v>
      </c>
      <c r="G504" s="51" t="str">
        <f>VLOOKUP(A504,'_Holidays'!A504:C2609,3,FALSE)</f>
        <v>N</v>
      </c>
      <c r="H504" s="14">
        <v>11.4</v>
      </c>
      <c r="I504" s="14" t="str">
        <f>IFERROR(__xludf.DUMMYFUNCTION("SPARKLINE(H504,{""charttype"",""bar"";""color1"",""#00CCFF"";""max"",MAX($H$2:$H$2107)})"),"")</f>
        <v/>
      </c>
      <c r="J504" s="14">
        <v>17.1</v>
      </c>
      <c r="K504" s="14" t="str">
        <f>IFERROR(__xludf.DUMMYFUNCTION("SPARKLINE(J504,{""charttype"",""bar"";""color1"",""#FF0000"";""max"",MAX($J$2:$J$2107)})"),"")</f>
        <v/>
      </c>
      <c r="L504" s="14">
        <v>5.4</v>
      </c>
      <c r="M504" s="14" t="str">
        <f>IFERROR(__xludf.DUMMYFUNCTION("SPARKLINE(L504,{""charttype"",""bar"";""color1"",""#FF9900"";""max"",MAX($L$2:$L$2107)})"),"")</f>
        <v/>
      </c>
      <c r="N504" s="14">
        <v>0.2</v>
      </c>
      <c r="O504" s="14" t="str">
        <f>IFERROR(__xludf.DUMMYFUNCTION("SPARKLINE(N504,{""charttype"",""bar"";""color1"",""#0066CC"";""max"",MAX($N$2:$N$2107)})"),"")</f>
        <v/>
      </c>
      <c r="P504" s="58">
        <v>124209.4</v>
      </c>
      <c r="Q504" s="54">
        <v>68.33333</v>
      </c>
      <c r="R504" s="21">
        <f t="shared" si="5"/>
        <v>8487641.919</v>
      </c>
    </row>
    <row r="505">
      <c r="A505" s="53">
        <v>42508.0</v>
      </c>
      <c r="B505" s="67">
        <f t="shared" si="1"/>
        <v>4</v>
      </c>
      <c r="C505" s="14" t="str">
        <f t="shared" si="2"/>
        <v>May</v>
      </c>
      <c r="D505" s="52" t="str">
        <f t="shared" si="3"/>
        <v>2016</v>
      </c>
      <c r="E505" s="58">
        <f t="shared" si="4"/>
        <v>21</v>
      </c>
      <c r="F505" s="14" t="str">
        <f>VLOOKUP(A505,'_Holidays'!A505:B2610,2,FALSE)</f>
        <v>Y</v>
      </c>
      <c r="G505" s="51" t="str">
        <f>VLOOKUP(A505,'_Holidays'!A505:C2610,3,FALSE)</f>
        <v>N</v>
      </c>
      <c r="H505" s="14">
        <v>13.0</v>
      </c>
      <c r="I505" s="14" t="str">
        <f>IFERROR(__xludf.DUMMYFUNCTION("SPARKLINE(H505,{""charttype"",""bar"";""color1"",""#00CCFF"";""max"",MAX($H$2:$H$2107)})"),"")</f>
        <v/>
      </c>
      <c r="J505" s="14">
        <v>19.3</v>
      </c>
      <c r="K505" s="14" t="str">
        <f>IFERROR(__xludf.DUMMYFUNCTION("SPARKLINE(J505,{""charttype"",""bar"";""color1"",""#FF0000"";""max"",MAX($J$2:$J$2107)})"),"")</f>
        <v/>
      </c>
      <c r="L505" s="14">
        <v>7.2</v>
      </c>
      <c r="M505" s="14" t="str">
        <f>IFERROR(__xludf.DUMMYFUNCTION("SPARKLINE(L505,{""charttype"",""bar"";""color1"",""#FF9900"";""max"",MAX($L$2:$L$2107)})"),"")</f>
        <v/>
      </c>
      <c r="N505" s="14">
        <v>0.0</v>
      </c>
      <c r="O505" s="14" t="str">
        <f>IFERROR(__xludf.DUMMYFUNCTION("SPARKLINE(N505,{""charttype"",""bar"";""color1"",""#0066CC"";""max"",MAX($N$2:$N$2107)})"),"")</f>
        <v/>
      </c>
      <c r="P505" s="58">
        <v>124352.2</v>
      </c>
      <c r="Q505" s="54">
        <v>70.58883</v>
      </c>
      <c r="R505" s="21">
        <f t="shared" si="5"/>
        <v>8777876.306</v>
      </c>
    </row>
    <row r="506">
      <c r="A506" s="53">
        <v>42509.0</v>
      </c>
      <c r="B506" s="67">
        <f t="shared" si="1"/>
        <v>5</v>
      </c>
      <c r="C506" s="14" t="str">
        <f t="shared" si="2"/>
        <v>May</v>
      </c>
      <c r="D506" s="52" t="str">
        <f t="shared" si="3"/>
        <v>2016</v>
      </c>
      <c r="E506" s="58">
        <f t="shared" si="4"/>
        <v>21</v>
      </c>
      <c r="F506" s="14" t="str">
        <f>VLOOKUP(A506,'_Holidays'!A506:B2611,2,FALSE)</f>
        <v>Y</v>
      </c>
      <c r="G506" s="51" t="str">
        <f>VLOOKUP(A506,'_Holidays'!A506:C2611,3,FALSE)</f>
        <v>N</v>
      </c>
      <c r="H506" s="14">
        <v>14.6</v>
      </c>
      <c r="I506" s="14" t="str">
        <f>IFERROR(__xludf.DUMMYFUNCTION("SPARKLINE(H506,{""charttype"",""bar"";""color1"",""#00CCFF"";""max"",MAX($H$2:$H$2107)})"),"")</f>
        <v/>
      </c>
      <c r="J506" s="14">
        <v>18.4</v>
      </c>
      <c r="K506" s="14" t="str">
        <f>IFERROR(__xludf.DUMMYFUNCTION("SPARKLINE(J506,{""charttype"",""bar"";""color1"",""#FF0000"";""max"",MAX($J$2:$J$2107)})"),"")</f>
        <v/>
      </c>
      <c r="L506" s="14">
        <v>2.2</v>
      </c>
      <c r="M506" s="14" t="str">
        <f>IFERROR(__xludf.DUMMYFUNCTION("SPARKLINE(L506,{""charttype"",""bar"";""color1"",""#FF9900"";""max"",MAX($L$2:$L$2107)})"),"")</f>
        <v/>
      </c>
      <c r="N506" s="14">
        <v>0.0</v>
      </c>
      <c r="O506" s="14" t="str">
        <f>IFERROR(__xludf.DUMMYFUNCTION("SPARKLINE(N506,{""charttype"",""bar"";""color1"",""#0066CC"";""max"",MAX($N$2:$N$2107)})"),"")</f>
        <v/>
      </c>
      <c r="P506" s="58">
        <v>124392.3</v>
      </c>
      <c r="Q506" s="54">
        <v>44.40336</v>
      </c>
      <c r="R506" s="21">
        <f t="shared" si="5"/>
        <v>5523436.078</v>
      </c>
    </row>
    <row r="507">
      <c r="A507" s="53">
        <v>42510.0</v>
      </c>
      <c r="B507" s="67">
        <f t="shared" si="1"/>
        <v>6</v>
      </c>
      <c r="C507" s="14" t="str">
        <f t="shared" si="2"/>
        <v>May</v>
      </c>
      <c r="D507" s="52" t="str">
        <f t="shared" si="3"/>
        <v>2016</v>
      </c>
      <c r="E507" s="58">
        <f t="shared" si="4"/>
        <v>21</v>
      </c>
      <c r="F507" s="14" t="str">
        <f>VLOOKUP(A507,'_Holidays'!A507:B2612,2,FALSE)</f>
        <v>Y</v>
      </c>
      <c r="G507" s="51" t="str">
        <f>VLOOKUP(A507,'_Holidays'!A507:C2612,3,FALSE)</f>
        <v>N</v>
      </c>
      <c r="H507" s="14">
        <v>11.6</v>
      </c>
      <c r="I507" s="14" t="str">
        <f>IFERROR(__xludf.DUMMYFUNCTION("SPARKLINE(H507,{""charttype"",""bar"";""color1"",""#00CCFF"";""max"",MAX($H$2:$H$2107)})"),"")</f>
        <v/>
      </c>
      <c r="J507" s="14">
        <v>17.4</v>
      </c>
      <c r="K507" s="14" t="str">
        <f>IFERROR(__xludf.DUMMYFUNCTION("SPARKLINE(J507,{""charttype"",""bar"";""color1"",""#FF0000"";""max"",MAX($J$2:$J$2107)})"),"")</f>
        <v/>
      </c>
      <c r="L507" s="14">
        <v>8.3</v>
      </c>
      <c r="M507" s="14" t="str">
        <f>IFERROR(__xludf.DUMMYFUNCTION("SPARKLINE(L507,{""charttype"",""bar"";""color1"",""#FF9900"";""max"",MAX($L$2:$L$2107)})"),"")</f>
        <v/>
      </c>
      <c r="N507" s="14">
        <v>1.8</v>
      </c>
      <c r="O507" s="14" t="str">
        <f>IFERROR(__xludf.DUMMYFUNCTION("SPARKLINE(N507,{""charttype"",""bar"";""color1"",""#0066CC"";""max"",MAX($N$2:$N$2107)})"),"")</f>
        <v/>
      </c>
      <c r="P507" s="58">
        <v>127705.8</v>
      </c>
      <c r="Q507" s="54">
        <v>79.79591</v>
      </c>
      <c r="R507" s="21">
        <f t="shared" si="5"/>
        <v>10190400.52</v>
      </c>
    </row>
    <row r="508">
      <c r="A508" s="53">
        <v>42511.0</v>
      </c>
      <c r="B508" s="67">
        <f t="shared" si="1"/>
        <v>7</v>
      </c>
      <c r="C508" s="14" t="str">
        <f t="shared" si="2"/>
        <v>May</v>
      </c>
      <c r="D508" s="52" t="str">
        <f t="shared" si="3"/>
        <v>2016</v>
      </c>
      <c r="E508" s="58">
        <f t="shared" si="4"/>
        <v>21</v>
      </c>
      <c r="F508" s="14" t="str">
        <f>VLOOKUP(A508,'_Holidays'!A508:B2613,2,FALSE)</f>
        <v>Y</v>
      </c>
      <c r="G508" s="51" t="str">
        <f>VLOOKUP(A508,'_Holidays'!A508:C2613,3,FALSE)</f>
        <v>N</v>
      </c>
      <c r="H508" s="14">
        <v>8.1</v>
      </c>
      <c r="I508" s="14" t="str">
        <f>IFERROR(__xludf.DUMMYFUNCTION("SPARKLINE(H508,{""charttype"",""bar"";""color1"",""#00CCFF"";""max"",MAX($H$2:$H$2107)})"),"")</f>
        <v/>
      </c>
      <c r="J508" s="14">
        <v>18.5</v>
      </c>
      <c r="K508" s="14" t="str">
        <f>IFERROR(__xludf.DUMMYFUNCTION("SPARKLINE(J508,{""charttype"",""bar"";""color1"",""#FF0000"";""max"",MAX($J$2:$J$2107)})"),"")</f>
        <v/>
      </c>
      <c r="L508" s="14">
        <v>8.9</v>
      </c>
      <c r="M508" s="14" t="str">
        <f>IFERROR(__xludf.DUMMYFUNCTION("SPARKLINE(L508,{""charttype"",""bar"";""color1"",""#FF9900"";""max"",MAX($L$2:$L$2107)})"),"")</f>
        <v/>
      </c>
      <c r="N508" s="14">
        <v>0.0</v>
      </c>
      <c r="O508" s="14" t="str">
        <f>IFERROR(__xludf.DUMMYFUNCTION("SPARKLINE(N508,{""charttype"",""bar"";""color1"",""#0066CC"";""max"",MAX($N$2:$N$2107)})"),"")</f>
        <v/>
      </c>
      <c r="P508" s="58">
        <v>112336.8</v>
      </c>
      <c r="Q508" s="54">
        <v>45.74527</v>
      </c>
      <c r="R508" s="21">
        <f t="shared" si="5"/>
        <v>5138877.247</v>
      </c>
    </row>
    <row r="509">
      <c r="A509" s="53">
        <v>42512.0</v>
      </c>
      <c r="B509" s="67">
        <f t="shared" si="1"/>
        <v>1</v>
      </c>
      <c r="C509" s="14" t="str">
        <f t="shared" si="2"/>
        <v>May</v>
      </c>
      <c r="D509" s="52" t="str">
        <f t="shared" si="3"/>
        <v>2016</v>
      </c>
      <c r="E509" s="58">
        <f t="shared" si="4"/>
        <v>22</v>
      </c>
      <c r="F509" s="14" t="str">
        <f>VLOOKUP(A509,'_Holidays'!A509:B2614,2,FALSE)</f>
        <v>Y</v>
      </c>
      <c r="G509" s="51" t="str">
        <f>VLOOKUP(A509,'_Holidays'!A509:C2614,3,FALSE)</f>
        <v>N</v>
      </c>
      <c r="H509" s="14">
        <v>9.2</v>
      </c>
      <c r="I509" s="14" t="str">
        <f>IFERROR(__xludf.DUMMYFUNCTION("SPARKLINE(H509,{""charttype"",""bar"";""color1"",""#00CCFF"";""max"",MAX($H$2:$H$2107)})"),"")</f>
        <v/>
      </c>
      <c r="J509" s="14">
        <v>22.2</v>
      </c>
      <c r="K509" s="14" t="str">
        <f>IFERROR(__xludf.DUMMYFUNCTION("SPARKLINE(J509,{""charttype"",""bar"";""color1"",""#FF0000"";""max"",MAX($J$2:$J$2107)})"),"")</f>
        <v/>
      </c>
      <c r="L509" s="14">
        <v>8.5</v>
      </c>
      <c r="M509" s="14" t="str">
        <f>IFERROR(__xludf.DUMMYFUNCTION("SPARKLINE(L509,{""charttype"",""bar"";""color1"",""#FF9900"";""max"",MAX($L$2:$L$2107)})"),"")</f>
        <v/>
      </c>
      <c r="N509" s="14">
        <v>0.0</v>
      </c>
      <c r="O509" s="14" t="str">
        <f>IFERROR(__xludf.DUMMYFUNCTION("SPARKLINE(N509,{""charttype"",""bar"";""color1"",""#0066CC"";""max"",MAX($N$2:$N$2107)})"),"")</f>
        <v/>
      </c>
      <c r="P509" s="58">
        <v>101619.0</v>
      </c>
      <c r="Q509" s="54">
        <v>24.19265</v>
      </c>
      <c r="R509" s="21">
        <f t="shared" si="5"/>
        <v>2458432.9</v>
      </c>
    </row>
    <row r="510">
      <c r="A510" s="53">
        <v>42513.0</v>
      </c>
      <c r="B510" s="67">
        <f t="shared" si="1"/>
        <v>2</v>
      </c>
      <c r="C510" s="14" t="str">
        <f t="shared" si="2"/>
        <v>May</v>
      </c>
      <c r="D510" s="52" t="str">
        <f t="shared" si="3"/>
        <v>2016</v>
      </c>
      <c r="E510" s="58">
        <f t="shared" si="4"/>
        <v>22</v>
      </c>
      <c r="F510" s="14" t="str">
        <f>VLOOKUP(A510,'_Holidays'!A510:B2615,2,FALSE)</f>
        <v>Y</v>
      </c>
      <c r="G510" s="51" t="str">
        <f>VLOOKUP(A510,'_Holidays'!A510:C2615,3,FALSE)</f>
        <v>N</v>
      </c>
      <c r="H510" s="14">
        <v>12.8</v>
      </c>
      <c r="I510" s="14" t="str">
        <f>IFERROR(__xludf.DUMMYFUNCTION("SPARKLINE(H510,{""charttype"",""bar"";""color1"",""#00CCFF"";""max"",MAX($H$2:$H$2107)})"),"")</f>
        <v/>
      </c>
      <c r="J510" s="14">
        <v>17.2</v>
      </c>
      <c r="K510" s="14" t="str">
        <f>IFERROR(__xludf.DUMMYFUNCTION("SPARKLINE(J510,{""charttype"",""bar"";""color1"",""#FF0000"";""max"",MAX($J$2:$J$2107)})"),"")</f>
        <v/>
      </c>
      <c r="L510" s="14">
        <v>7.1</v>
      </c>
      <c r="M510" s="14" t="str">
        <f>IFERROR(__xludf.DUMMYFUNCTION("SPARKLINE(L510,{""charttype"",""bar"";""color1"",""#FF9900"";""max"",MAX($L$2:$L$2107)})"),"")</f>
        <v/>
      </c>
      <c r="N510" s="14">
        <v>2.2</v>
      </c>
      <c r="O510" s="14" t="str">
        <f>IFERROR(__xludf.DUMMYFUNCTION("SPARKLINE(N510,{""charttype"",""bar"";""color1"",""#0066CC"";""max"",MAX($N$2:$N$2107)})"),"")</f>
        <v/>
      </c>
      <c r="P510" s="58">
        <v>121424.4</v>
      </c>
      <c r="Q510" s="54">
        <v>10.80152</v>
      </c>
      <c r="R510" s="21">
        <f t="shared" si="5"/>
        <v>1311568.085</v>
      </c>
    </row>
    <row r="511">
      <c r="A511" s="53">
        <v>42514.0</v>
      </c>
      <c r="B511" s="67">
        <f t="shared" si="1"/>
        <v>3</v>
      </c>
      <c r="C511" s="14" t="str">
        <f t="shared" si="2"/>
        <v>May</v>
      </c>
      <c r="D511" s="52" t="str">
        <f t="shared" si="3"/>
        <v>2016</v>
      </c>
      <c r="E511" s="58">
        <f t="shared" si="4"/>
        <v>22</v>
      </c>
      <c r="F511" s="14" t="str">
        <f>VLOOKUP(A511,'_Holidays'!A511:B2616,2,FALSE)</f>
        <v>Y</v>
      </c>
      <c r="G511" s="51" t="str">
        <f>VLOOKUP(A511,'_Holidays'!A511:C2616,3,FALSE)</f>
        <v>N</v>
      </c>
      <c r="H511" s="14">
        <v>10.7</v>
      </c>
      <c r="I511" s="14" t="str">
        <f>IFERROR(__xludf.DUMMYFUNCTION("SPARKLINE(H511,{""charttype"",""bar"";""color1"",""#00CCFF"";""max"",MAX($H$2:$H$2107)})"),"")</f>
        <v/>
      </c>
      <c r="J511" s="14">
        <v>15.8</v>
      </c>
      <c r="K511" s="14" t="str">
        <f>IFERROR(__xludf.DUMMYFUNCTION("SPARKLINE(J511,{""charttype"",""bar"";""color1"",""#FF0000"";""max"",MAX($J$2:$J$2107)})"),"")</f>
        <v/>
      </c>
      <c r="L511" s="14">
        <v>7.3</v>
      </c>
      <c r="M511" s="14" t="str">
        <f>IFERROR(__xludf.DUMMYFUNCTION("SPARKLINE(L511,{""charttype"",""bar"";""color1"",""#FF9900"";""max"",MAX($L$2:$L$2107)})"),"")</f>
        <v/>
      </c>
      <c r="N511" s="14">
        <v>1.8</v>
      </c>
      <c r="O511" s="14" t="str">
        <f>IFERROR(__xludf.DUMMYFUNCTION("SPARKLINE(N511,{""charttype"",""bar"";""color1"",""#0066CC"";""max"",MAX($N$2:$N$2107)})"),"")</f>
        <v/>
      </c>
      <c r="P511" s="58">
        <v>131916.4</v>
      </c>
      <c r="Q511" s="54">
        <v>45.21385</v>
      </c>
      <c r="R511" s="21">
        <f t="shared" si="5"/>
        <v>5964448.322</v>
      </c>
    </row>
    <row r="512">
      <c r="A512" s="53">
        <v>42515.0</v>
      </c>
      <c r="B512" s="67">
        <f t="shared" si="1"/>
        <v>4</v>
      </c>
      <c r="C512" s="14" t="str">
        <f t="shared" si="2"/>
        <v>May</v>
      </c>
      <c r="D512" s="52" t="str">
        <f t="shared" si="3"/>
        <v>2016</v>
      </c>
      <c r="E512" s="58">
        <f t="shared" si="4"/>
        <v>22</v>
      </c>
      <c r="F512" s="14" t="str">
        <f>VLOOKUP(A512,'_Holidays'!A512:B2617,2,FALSE)</f>
        <v>Y</v>
      </c>
      <c r="G512" s="51" t="str">
        <f>VLOOKUP(A512,'_Holidays'!A512:C2617,3,FALSE)</f>
        <v>N</v>
      </c>
      <c r="H512" s="14">
        <v>7.6</v>
      </c>
      <c r="I512" s="14" t="str">
        <f>IFERROR(__xludf.DUMMYFUNCTION("SPARKLINE(H512,{""charttype"",""bar"";""color1"",""#00CCFF"";""max"",MAX($H$2:$H$2107)})"),"")</f>
        <v/>
      </c>
      <c r="J512" s="14">
        <v>15.6</v>
      </c>
      <c r="K512" s="14" t="str">
        <f>IFERROR(__xludf.DUMMYFUNCTION("SPARKLINE(J512,{""charttype"",""bar"";""color1"",""#FF0000"";""max"",MAX($J$2:$J$2107)})"),"")</f>
        <v/>
      </c>
      <c r="L512" s="14">
        <v>4.9</v>
      </c>
      <c r="M512" s="14" t="str">
        <f>IFERROR(__xludf.DUMMYFUNCTION("SPARKLINE(L512,{""charttype"",""bar"";""color1"",""#FF9900"";""max"",MAX($L$2:$L$2107)})"),"")</f>
        <v/>
      </c>
      <c r="N512" s="14">
        <v>0.0</v>
      </c>
      <c r="O512" s="14" t="str">
        <f>IFERROR(__xludf.DUMMYFUNCTION("SPARKLINE(N512,{""charttype"",""bar"";""color1"",""#0066CC"";""max"",MAX($N$2:$N$2107)})"),"")</f>
        <v/>
      </c>
      <c r="P512" s="58">
        <v>132170.1</v>
      </c>
      <c r="Q512" s="54">
        <v>66.25853</v>
      </c>
      <c r="R512" s="21">
        <f t="shared" si="5"/>
        <v>8757396.536</v>
      </c>
    </row>
    <row r="513">
      <c r="A513" s="53">
        <v>42516.0</v>
      </c>
      <c r="B513" s="67">
        <f t="shared" si="1"/>
        <v>5</v>
      </c>
      <c r="C513" s="14" t="str">
        <f t="shared" si="2"/>
        <v>May</v>
      </c>
      <c r="D513" s="52" t="str">
        <f t="shared" si="3"/>
        <v>2016</v>
      </c>
      <c r="E513" s="58">
        <f t="shared" si="4"/>
        <v>22</v>
      </c>
      <c r="F513" s="14" t="str">
        <f>VLOOKUP(A513,'_Holidays'!A513:B2618,2,FALSE)</f>
        <v>Y</v>
      </c>
      <c r="G513" s="51" t="str">
        <f>VLOOKUP(A513,'_Holidays'!A513:C2618,3,FALSE)</f>
        <v>N</v>
      </c>
      <c r="H513" s="14">
        <v>10.3</v>
      </c>
      <c r="I513" s="14" t="str">
        <f>IFERROR(__xludf.DUMMYFUNCTION("SPARKLINE(H513,{""charttype"",""bar"";""color1"",""#00CCFF"";""max"",MAX($H$2:$H$2107)})"),"")</f>
        <v/>
      </c>
      <c r="J513" s="14">
        <v>12.5</v>
      </c>
      <c r="K513" s="14" t="str">
        <f>IFERROR(__xludf.DUMMYFUNCTION("SPARKLINE(J513,{""charttype"",""bar"";""color1"",""#FF0000"";""max"",MAX($J$2:$J$2107)})"),"")</f>
        <v/>
      </c>
      <c r="L513" s="14">
        <v>3.1</v>
      </c>
      <c r="M513" s="14" t="str">
        <f>IFERROR(__xludf.DUMMYFUNCTION("SPARKLINE(L513,{""charttype"",""bar"";""color1"",""#FF9900"";""max"",MAX($L$2:$L$2107)})"),"")</f>
        <v/>
      </c>
      <c r="N513" s="14">
        <v>12.4</v>
      </c>
      <c r="O513" s="14" t="str">
        <f>IFERROR(__xludf.DUMMYFUNCTION("SPARKLINE(N513,{""charttype"",""bar"";""color1"",""#0066CC"";""max"",MAX($N$2:$N$2107)})"),"")</f>
        <v/>
      </c>
      <c r="P513" s="58">
        <v>137080.9</v>
      </c>
      <c r="Q513" s="54">
        <v>99.42483</v>
      </c>
      <c r="R513" s="21">
        <f t="shared" si="5"/>
        <v>13629245.18</v>
      </c>
    </row>
    <row r="514">
      <c r="A514" s="53">
        <v>42517.0</v>
      </c>
      <c r="B514" s="67">
        <f t="shared" si="1"/>
        <v>6</v>
      </c>
      <c r="C514" s="14" t="str">
        <f t="shared" si="2"/>
        <v>May</v>
      </c>
      <c r="D514" s="52" t="str">
        <f t="shared" si="3"/>
        <v>2016</v>
      </c>
      <c r="E514" s="58">
        <f t="shared" si="4"/>
        <v>22</v>
      </c>
      <c r="F514" s="14" t="str">
        <f>VLOOKUP(A514,'_Holidays'!A514:B2619,2,FALSE)</f>
        <v>Y</v>
      </c>
      <c r="G514" s="51" t="str">
        <f>VLOOKUP(A514,'_Holidays'!A514:C2619,3,FALSE)</f>
        <v>N</v>
      </c>
      <c r="H514" s="14">
        <v>9.2</v>
      </c>
      <c r="I514" s="14" t="str">
        <f>IFERROR(__xludf.DUMMYFUNCTION("SPARKLINE(H514,{""charttype"",""bar"";""color1"",""#00CCFF"";""max"",MAX($H$2:$H$2107)})"),"")</f>
        <v/>
      </c>
      <c r="J514" s="14">
        <v>14.4</v>
      </c>
      <c r="K514" s="14" t="str">
        <f>IFERROR(__xludf.DUMMYFUNCTION("SPARKLINE(J514,{""charttype"",""bar"";""color1"",""#FF0000"";""max"",MAX($J$2:$J$2107)})"),"")</f>
        <v/>
      </c>
      <c r="L514" s="14">
        <v>8.0</v>
      </c>
      <c r="M514" s="14" t="str">
        <f>IFERROR(__xludf.DUMMYFUNCTION("SPARKLINE(L514,{""charttype"",""bar"";""color1"",""#FF9900"";""max"",MAX($L$2:$L$2107)})"),"")</f>
        <v/>
      </c>
      <c r="N514" s="14">
        <v>4.8</v>
      </c>
      <c r="O514" s="14" t="str">
        <f>IFERROR(__xludf.DUMMYFUNCTION("SPARKLINE(N514,{""charttype"",""bar"";""color1"",""#0066CC"";""max"",MAX($N$2:$N$2107)})"),"")</f>
        <v/>
      </c>
      <c r="P514" s="58">
        <v>134317.6</v>
      </c>
      <c r="Q514" s="54">
        <v>68.19343</v>
      </c>
      <c r="R514" s="21">
        <f t="shared" si="5"/>
        <v>9159577.853</v>
      </c>
    </row>
    <row r="515">
      <c r="A515" s="53">
        <v>42518.0</v>
      </c>
      <c r="B515" s="67">
        <f t="shared" si="1"/>
        <v>7</v>
      </c>
      <c r="C515" s="14" t="str">
        <f t="shared" si="2"/>
        <v>May</v>
      </c>
      <c r="D515" s="52" t="str">
        <f t="shared" si="3"/>
        <v>2016</v>
      </c>
      <c r="E515" s="58">
        <f t="shared" si="4"/>
        <v>22</v>
      </c>
      <c r="F515" s="14" t="str">
        <f>VLOOKUP(A515,'_Holidays'!A515:B2620,2,FALSE)</f>
        <v>Y</v>
      </c>
      <c r="G515" s="51" t="str">
        <f>VLOOKUP(A515,'_Holidays'!A515:C2620,3,FALSE)</f>
        <v>N</v>
      </c>
      <c r="H515" s="14">
        <v>5.7</v>
      </c>
      <c r="I515" s="14" t="str">
        <f>IFERROR(__xludf.DUMMYFUNCTION("SPARKLINE(H515,{""charttype"",""bar"";""color1"",""#00CCFF"";""max"",MAX($H$2:$H$2107)})"),"")</f>
        <v/>
      </c>
      <c r="J515" s="14">
        <v>13.2</v>
      </c>
      <c r="K515" s="14" t="str">
        <f>IFERROR(__xludf.DUMMYFUNCTION("SPARKLINE(J515,{""charttype"",""bar"";""color1"",""#FF0000"";""max"",MAX($J$2:$J$2107)})"),"")</f>
        <v/>
      </c>
      <c r="L515" s="14">
        <v>6.2</v>
      </c>
      <c r="M515" s="14" t="str">
        <f>IFERROR(__xludf.DUMMYFUNCTION("SPARKLINE(L515,{""charttype"",""bar"";""color1"",""#FF9900"";""max"",MAX($L$2:$L$2107)})"),"")</f>
        <v/>
      </c>
      <c r="N515" s="14">
        <v>0.6</v>
      </c>
      <c r="O515" s="14" t="str">
        <f>IFERROR(__xludf.DUMMYFUNCTION("SPARKLINE(N515,{""charttype"",""bar"";""color1"",""#0066CC"";""max"",MAX($N$2:$N$2107)})"),"")</f>
        <v/>
      </c>
      <c r="P515" s="58">
        <v>119938.8</v>
      </c>
      <c r="Q515" s="54">
        <v>81.99013</v>
      </c>
      <c r="R515" s="21">
        <f t="shared" si="5"/>
        <v>9833797.804</v>
      </c>
    </row>
    <row r="516">
      <c r="A516" s="53">
        <v>42519.0</v>
      </c>
      <c r="B516" s="67">
        <f t="shared" si="1"/>
        <v>1</v>
      </c>
      <c r="C516" s="14" t="str">
        <f t="shared" si="2"/>
        <v>May</v>
      </c>
      <c r="D516" s="52" t="str">
        <f t="shared" si="3"/>
        <v>2016</v>
      </c>
      <c r="E516" s="58">
        <f t="shared" si="4"/>
        <v>23</v>
      </c>
      <c r="F516" s="14" t="str">
        <f>VLOOKUP(A516,'_Holidays'!A516:B2621,2,FALSE)</f>
        <v>Y</v>
      </c>
      <c r="G516" s="51" t="str">
        <f>VLOOKUP(A516,'_Holidays'!A516:C2621,3,FALSE)</f>
        <v>N</v>
      </c>
      <c r="H516" s="14">
        <v>8.7</v>
      </c>
      <c r="I516" s="14" t="str">
        <f>IFERROR(__xludf.DUMMYFUNCTION("SPARKLINE(H516,{""charttype"",""bar"";""color1"",""#00CCFF"";""max"",MAX($H$2:$H$2107)})"),"")</f>
        <v/>
      </c>
      <c r="J516" s="14">
        <v>13.9</v>
      </c>
      <c r="K516" s="14" t="str">
        <f>IFERROR(__xludf.DUMMYFUNCTION("SPARKLINE(J516,{""charttype"",""bar"";""color1"",""#FF0000"";""max"",MAX($J$2:$J$2107)})"),"")</f>
        <v/>
      </c>
      <c r="L516" s="14">
        <v>6.5</v>
      </c>
      <c r="M516" s="14" t="str">
        <f>IFERROR(__xludf.DUMMYFUNCTION("SPARKLINE(L516,{""charttype"",""bar"";""color1"",""#FF9900"";""max"",MAX($L$2:$L$2107)})"),"")</f>
        <v/>
      </c>
      <c r="N516" s="14">
        <v>4.2</v>
      </c>
      <c r="O516" s="14" t="str">
        <f>IFERROR(__xludf.DUMMYFUNCTION("SPARKLINE(N516,{""charttype"",""bar"";""color1"",""#0066CC"";""max"",MAX($N$2:$N$2107)})"),"")</f>
        <v/>
      </c>
      <c r="P516" s="58">
        <v>118752.0</v>
      </c>
      <c r="Q516" s="54">
        <v>68.71547</v>
      </c>
      <c r="R516" s="21">
        <f t="shared" si="5"/>
        <v>8160099.493</v>
      </c>
    </row>
    <row r="517">
      <c r="A517" s="53">
        <v>42520.0</v>
      </c>
      <c r="B517" s="67">
        <f t="shared" si="1"/>
        <v>2</v>
      </c>
      <c r="C517" s="14" t="str">
        <f t="shared" si="2"/>
        <v>May</v>
      </c>
      <c r="D517" s="52" t="str">
        <f t="shared" si="3"/>
        <v>2016</v>
      </c>
      <c r="E517" s="58">
        <f t="shared" si="4"/>
        <v>23</v>
      </c>
      <c r="F517" s="14" t="str">
        <f>VLOOKUP(A517,'_Holidays'!A517:B2622,2,FALSE)</f>
        <v>Y</v>
      </c>
      <c r="G517" s="51" t="str">
        <f>VLOOKUP(A517,'_Holidays'!A517:C2622,3,FALSE)</f>
        <v>N</v>
      </c>
      <c r="H517" s="14">
        <v>7.2</v>
      </c>
      <c r="I517" s="14" t="str">
        <f>IFERROR(__xludf.DUMMYFUNCTION("SPARKLINE(H517,{""charttype"",""bar"";""color1"",""#00CCFF"";""max"",MAX($H$2:$H$2107)})"),"")</f>
        <v/>
      </c>
      <c r="J517" s="14">
        <v>15.4</v>
      </c>
      <c r="K517" s="14" t="str">
        <f>IFERROR(__xludf.DUMMYFUNCTION("SPARKLINE(J517,{""charttype"",""bar"";""color1"",""#FF0000"";""max"",MAX($J$2:$J$2107)})"),"")</f>
        <v/>
      </c>
      <c r="L517" s="14">
        <v>9.5</v>
      </c>
      <c r="M517" s="14" t="str">
        <f>IFERROR(__xludf.DUMMYFUNCTION("SPARKLINE(L517,{""charttype"",""bar"";""color1"",""#FF9900"";""max"",MAX($L$2:$L$2107)})"),"")</f>
        <v/>
      </c>
      <c r="N517" s="14">
        <v>0.0</v>
      </c>
      <c r="O517" s="14" t="str">
        <f>IFERROR(__xludf.DUMMYFUNCTION("SPARKLINE(N517,{""charttype"",""bar"";""color1"",""#0066CC"";""max"",MAX($N$2:$N$2107)})"),"")</f>
        <v/>
      </c>
      <c r="P517" s="58">
        <v>134984.0</v>
      </c>
      <c r="Q517" s="54">
        <v>115.7847</v>
      </c>
      <c r="R517" s="21">
        <f t="shared" si="5"/>
        <v>15629081.94</v>
      </c>
    </row>
    <row r="518">
      <c r="A518" s="53">
        <v>42521.0</v>
      </c>
      <c r="B518" s="67">
        <f t="shared" si="1"/>
        <v>3</v>
      </c>
      <c r="C518" s="14" t="str">
        <f t="shared" si="2"/>
        <v>May</v>
      </c>
      <c r="D518" s="52" t="str">
        <f t="shared" si="3"/>
        <v>2016</v>
      </c>
      <c r="E518" s="58">
        <f t="shared" si="4"/>
        <v>23</v>
      </c>
      <c r="F518" s="14" t="str">
        <f>VLOOKUP(A518,'_Holidays'!A518:B2623,2,FALSE)</f>
        <v>Y</v>
      </c>
      <c r="G518" s="51" t="str">
        <f>VLOOKUP(A518,'_Holidays'!A518:C2623,3,FALSE)</f>
        <v>N</v>
      </c>
      <c r="H518" s="14">
        <v>3.6</v>
      </c>
      <c r="I518" s="14" t="str">
        <f>IFERROR(__xludf.DUMMYFUNCTION("SPARKLINE(H518,{""charttype"",""bar"";""color1"",""#00CCFF"";""max"",MAX($H$2:$H$2107)})"),"")</f>
        <v/>
      </c>
      <c r="J518" s="14">
        <v>17.4</v>
      </c>
      <c r="K518" s="14" t="str">
        <f>IFERROR(__xludf.DUMMYFUNCTION("SPARKLINE(J518,{""charttype"",""bar"";""color1"",""#FF0000"";""max"",MAX($J$2:$J$2107)})"),"")</f>
        <v/>
      </c>
      <c r="L518" s="14">
        <v>9.5</v>
      </c>
      <c r="M518" s="14" t="str">
        <f>IFERROR(__xludf.DUMMYFUNCTION("SPARKLINE(L518,{""charttype"",""bar"";""color1"",""#FF9900"";""max"",MAX($L$2:$L$2107)})"),"")</f>
        <v/>
      </c>
      <c r="N518" s="14">
        <v>0.0</v>
      </c>
      <c r="O518" s="14" t="str">
        <f>IFERROR(__xludf.DUMMYFUNCTION("SPARKLINE(N518,{""charttype"",""bar"";""color1"",""#0066CC"";""max"",MAX($N$2:$N$2107)})"),"")</f>
        <v/>
      </c>
      <c r="P518" s="58">
        <v>140402.2</v>
      </c>
      <c r="Q518" s="54">
        <v>156.4647</v>
      </c>
      <c r="R518" s="21">
        <f t="shared" si="5"/>
        <v>21967988.1</v>
      </c>
    </row>
    <row r="519">
      <c r="A519" s="53">
        <v>42522.0</v>
      </c>
      <c r="B519" s="67">
        <f t="shared" si="1"/>
        <v>4</v>
      </c>
      <c r="C519" s="14" t="str">
        <f t="shared" si="2"/>
        <v>June</v>
      </c>
      <c r="D519" s="52" t="str">
        <f t="shared" si="3"/>
        <v>2016</v>
      </c>
      <c r="E519" s="58">
        <f t="shared" si="4"/>
        <v>23</v>
      </c>
      <c r="F519" s="14" t="str">
        <f>VLOOKUP(A519,'_Holidays'!A519:B2624,2,FALSE)</f>
        <v>Y</v>
      </c>
      <c r="G519" s="51" t="str">
        <f>VLOOKUP(A519,'_Holidays'!A519:C2624,3,FALSE)</f>
        <v>N</v>
      </c>
      <c r="H519" s="14">
        <v>4.8</v>
      </c>
      <c r="I519" s="14" t="str">
        <f>IFERROR(__xludf.DUMMYFUNCTION("SPARKLINE(H519,{""charttype"",""bar"";""color1"",""#00CCFF"";""max"",MAX($H$2:$H$2107)})"),"")</f>
        <v/>
      </c>
      <c r="J519" s="14">
        <v>17.0</v>
      </c>
      <c r="K519" s="14" t="str">
        <f>IFERROR(__xludf.DUMMYFUNCTION("SPARKLINE(J519,{""charttype"",""bar"";""color1"",""#FF0000"";""max"",MAX($J$2:$J$2107)})"),"")</f>
        <v/>
      </c>
      <c r="L519" s="14">
        <v>8.2</v>
      </c>
      <c r="M519" s="14" t="str">
        <f>IFERROR(__xludf.DUMMYFUNCTION("SPARKLINE(L519,{""charttype"",""bar"";""color1"",""#FF9900"";""max"",MAX($L$2:$L$2107)})"),"")</f>
        <v/>
      </c>
      <c r="N519" s="14">
        <v>0.0</v>
      </c>
      <c r="O519" s="14" t="str">
        <f>IFERROR(__xludf.DUMMYFUNCTION("SPARKLINE(N519,{""charttype"",""bar"";""color1"",""#0066CC"";""max"",MAX($N$2:$N$2107)})"),"")</f>
        <v/>
      </c>
      <c r="P519" s="58">
        <v>141195.0</v>
      </c>
      <c r="Q519" s="54">
        <v>168.8528</v>
      </c>
      <c r="R519" s="21">
        <f t="shared" si="5"/>
        <v>23841171.1</v>
      </c>
    </row>
    <row r="520">
      <c r="A520" s="53">
        <v>42523.0</v>
      </c>
      <c r="B520" s="67">
        <f t="shared" si="1"/>
        <v>5</v>
      </c>
      <c r="C520" s="14" t="str">
        <f t="shared" si="2"/>
        <v>June</v>
      </c>
      <c r="D520" s="52" t="str">
        <f t="shared" si="3"/>
        <v>2016</v>
      </c>
      <c r="E520" s="58">
        <f t="shared" si="4"/>
        <v>23</v>
      </c>
      <c r="F520" s="14" t="str">
        <f>VLOOKUP(A520,'_Holidays'!A520:B2625,2,FALSE)</f>
        <v>Y</v>
      </c>
      <c r="G520" s="51" t="str">
        <f>VLOOKUP(A520,'_Holidays'!A520:C2625,3,FALSE)</f>
        <v>N</v>
      </c>
      <c r="H520" s="14">
        <v>4.8</v>
      </c>
      <c r="I520" s="14" t="str">
        <f>IFERROR(__xludf.DUMMYFUNCTION("SPARKLINE(H520,{""charttype"",""bar"";""color1"",""#00CCFF"";""max"",MAX($H$2:$H$2107)})"),"")</f>
        <v/>
      </c>
      <c r="J520" s="14">
        <v>12.8</v>
      </c>
      <c r="K520" s="14" t="str">
        <f>IFERROR(__xludf.DUMMYFUNCTION("SPARKLINE(J520,{""charttype"",""bar"";""color1"",""#FF0000"";""max"",MAX($J$2:$J$2107)})"),"")</f>
        <v/>
      </c>
      <c r="L520" s="14">
        <v>9.2</v>
      </c>
      <c r="M520" s="14" t="str">
        <f>IFERROR(__xludf.DUMMYFUNCTION("SPARKLINE(L520,{""charttype"",""bar"";""color1"",""#FF9900"";""max"",MAX($L$2:$L$2107)})"),"")</f>
        <v/>
      </c>
      <c r="N520" s="14">
        <v>0.0</v>
      </c>
      <c r="O520" s="14" t="str">
        <f>IFERROR(__xludf.DUMMYFUNCTION("SPARKLINE(N520,{""charttype"",""bar"";""color1"",""#0066CC"";""max"",MAX($N$2:$N$2107)})"),"")</f>
        <v/>
      </c>
      <c r="P520" s="58">
        <v>141292.6</v>
      </c>
      <c r="Q520" s="54">
        <v>180.9104</v>
      </c>
      <c r="R520" s="21">
        <f t="shared" si="5"/>
        <v>25561300.78</v>
      </c>
    </row>
    <row r="521">
      <c r="A521" s="53">
        <v>42524.0</v>
      </c>
      <c r="B521" s="67">
        <f t="shared" si="1"/>
        <v>6</v>
      </c>
      <c r="C521" s="14" t="str">
        <f t="shared" si="2"/>
        <v>June</v>
      </c>
      <c r="D521" s="52" t="str">
        <f t="shared" si="3"/>
        <v>2016</v>
      </c>
      <c r="E521" s="58">
        <f t="shared" si="4"/>
        <v>23</v>
      </c>
      <c r="F521" s="14" t="str">
        <f>VLOOKUP(A521,'_Holidays'!A521:B2626,2,FALSE)</f>
        <v>Y</v>
      </c>
      <c r="G521" s="51" t="str">
        <f>VLOOKUP(A521,'_Holidays'!A521:C2626,3,FALSE)</f>
        <v>N</v>
      </c>
      <c r="H521" s="14">
        <v>6.8</v>
      </c>
      <c r="I521" s="14" t="str">
        <f>IFERROR(__xludf.DUMMYFUNCTION("SPARKLINE(H521,{""charttype"",""bar"";""color1"",""#00CCFF"";""max"",MAX($H$2:$H$2107)})"),"")</f>
        <v/>
      </c>
      <c r="J521" s="14">
        <v>14.1</v>
      </c>
      <c r="K521" s="14" t="str">
        <f>IFERROR(__xludf.DUMMYFUNCTION("SPARKLINE(J521,{""charttype"",""bar"";""color1"",""#FF0000"";""max"",MAX($J$2:$J$2107)})"),"")</f>
        <v/>
      </c>
      <c r="L521" s="14">
        <v>8.5</v>
      </c>
      <c r="M521" s="14" t="str">
        <f>IFERROR(__xludf.DUMMYFUNCTION("SPARKLINE(L521,{""charttype"",""bar"";""color1"",""#FF9900"";""max"",MAX($L$2:$L$2107)})"),"")</f>
        <v/>
      </c>
      <c r="N521" s="14">
        <v>0.0</v>
      </c>
      <c r="O521" s="14" t="str">
        <f>IFERROR(__xludf.DUMMYFUNCTION("SPARKLINE(N521,{""charttype"",""bar"";""color1"",""#0066CC"";""max"",MAX($N$2:$N$2107)})"),"")</f>
        <v/>
      </c>
      <c r="P521" s="58">
        <v>137717.3</v>
      </c>
      <c r="Q521" s="54">
        <v>175.8546</v>
      </c>
      <c r="R521" s="21">
        <f t="shared" si="5"/>
        <v>24218220.7</v>
      </c>
    </row>
    <row r="522">
      <c r="A522" s="53">
        <v>42525.0</v>
      </c>
      <c r="B522" s="67">
        <f t="shared" si="1"/>
        <v>7</v>
      </c>
      <c r="C522" s="14" t="str">
        <f t="shared" si="2"/>
        <v>June</v>
      </c>
      <c r="D522" s="52" t="str">
        <f t="shared" si="3"/>
        <v>2016</v>
      </c>
      <c r="E522" s="58">
        <f t="shared" si="4"/>
        <v>23</v>
      </c>
      <c r="F522" s="14" t="str">
        <f>VLOOKUP(A522,'_Holidays'!A522:B2627,2,FALSE)</f>
        <v>Y</v>
      </c>
      <c r="G522" s="51" t="str">
        <f>VLOOKUP(A522,'_Holidays'!A522:C2627,3,FALSE)</f>
        <v>N</v>
      </c>
      <c r="H522" s="14">
        <v>9.8</v>
      </c>
      <c r="I522" s="14" t="str">
        <f>IFERROR(__xludf.DUMMYFUNCTION("SPARKLINE(H522,{""charttype"",""bar"";""color1"",""#00CCFF"";""max"",MAX($H$2:$H$2107)})"),"")</f>
        <v/>
      </c>
      <c r="J522" s="14">
        <v>13.4</v>
      </c>
      <c r="K522" s="14" t="str">
        <f>IFERROR(__xludf.DUMMYFUNCTION("SPARKLINE(J522,{""charttype"",""bar"";""color1"",""#FF0000"";""max"",MAX($J$2:$J$2107)})"),"")</f>
        <v/>
      </c>
      <c r="L522" s="14">
        <v>3.7</v>
      </c>
      <c r="M522" s="14" t="str">
        <f>IFERROR(__xludf.DUMMYFUNCTION("SPARKLINE(L522,{""charttype"",""bar"";""color1"",""#FF9900"";""max"",MAX($L$2:$L$2107)})"),"")</f>
        <v/>
      </c>
      <c r="N522" s="14">
        <v>6.2</v>
      </c>
      <c r="O522" s="14" t="str">
        <f>IFERROR(__xludf.DUMMYFUNCTION("SPARKLINE(N522,{""charttype"",""bar"";""color1"",""#0066CC"";""max"",MAX($N$2:$N$2107)})"),"")</f>
        <v/>
      </c>
      <c r="P522" s="58">
        <v>122764.3</v>
      </c>
      <c r="Q522" s="54">
        <v>126.75</v>
      </c>
      <c r="R522" s="21">
        <f t="shared" si="5"/>
        <v>15560375.03</v>
      </c>
    </row>
    <row r="523">
      <c r="A523" s="53">
        <v>42526.0</v>
      </c>
      <c r="B523" s="67">
        <f t="shared" si="1"/>
        <v>1</v>
      </c>
      <c r="C523" s="14" t="str">
        <f t="shared" si="2"/>
        <v>June</v>
      </c>
      <c r="D523" s="52" t="str">
        <f t="shared" si="3"/>
        <v>2016</v>
      </c>
      <c r="E523" s="58">
        <f t="shared" si="4"/>
        <v>24</v>
      </c>
      <c r="F523" s="14" t="str">
        <f>VLOOKUP(A523,'_Holidays'!A523:B2628,2,FALSE)</f>
        <v>Y</v>
      </c>
      <c r="G523" s="51" t="str">
        <f>VLOOKUP(A523,'_Holidays'!A523:C2628,3,FALSE)</f>
        <v>N</v>
      </c>
      <c r="H523" s="14">
        <v>10.5</v>
      </c>
      <c r="I523" s="14" t="str">
        <f>IFERROR(__xludf.DUMMYFUNCTION("SPARKLINE(H523,{""charttype"",""bar"";""color1"",""#00CCFF"";""max"",MAX($H$2:$H$2107)})"),"")</f>
        <v/>
      </c>
      <c r="J523" s="14">
        <v>14.1</v>
      </c>
      <c r="K523" s="14" t="str">
        <f>IFERROR(__xludf.DUMMYFUNCTION("SPARKLINE(J523,{""charttype"",""bar"";""color1"",""#FF0000"";""max"",MAX($J$2:$J$2107)})"),"")</f>
        <v/>
      </c>
      <c r="L523" s="14">
        <v>3.3</v>
      </c>
      <c r="M523" s="14" t="str">
        <f>IFERROR(__xludf.DUMMYFUNCTION("SPARKLINE(L523,{""charttype"",""bar"";""color1"",""#FF9900"";""max"",MAX($L$2:$L$2107)})"),"")</f>
        <v/>
      </c>
      <c r="N523" s="14">
        <v>3.4</v>
      </c>
      <c r="O523" s="14" t="str">
        <f>IFERROR(__xludf.DUMMYFUNCTION("SPARKLINE(N523,{""charttype"",""bar"";""color1"",""#0066CC"";""max"",MAX($N$2:$N$2107)})"),"")</f>
        <v/>
      </c>
      <c r="P523" s="58">
        <v>116052.8</v>
      </c>
      <c r="Q523" s="54">
        <v>122.7888</v>
      </c>
      <c r="R523" s="21">
        <f t="shared" si="5"/>
        <v>14249984.05</v>
      </c>
    </row>
    <row r="524">
      <c r="A524" s="53">
        <v>42527.0</v>
      </c>
      <c r="B524" s="67">
        <f t="shared" si="1"/>
        <v>2</v>
      </c>
      <c r="C524" s="14" t="str">
        <f t="shared" si="2"/>
        <v>June</v>
      </c>
      <c r="D524" s="52" t="str">
        <f t="shared" si="3"/>
        <v>2016</v>
      </c>
      <c r="E524" s="58">
        <f t="shared" si="4"/>
        <v>24</v>
      </c>
      <c r="F524" s="14" t="str">
        <f>VLOOKUP(A524,'_Holidays'!A524:B2629,2,FALSE)</f>
        <v>Y</v>
      </c>
      <c r="G524" s="51" t="str">
        <f>VLOOKUP(A524,'_Holidays'!A524:C2629,3,FALSE)</f>
        <v>N</v>
      </c>
      <c r="H524" s="14">
        <v>8.9</v>
      </c>
      <c r="I524" s="14" t="str">
        <f>IFERROR(__xludf.DUMMYFUNCTION("SPARKLINE(H524,{""charttype"",""bar"";""color1"",""#00CCFF"";""max"",MAX($H$2:$H$2107)})"),"")</f>
        <v/>
      </c>
      <c r="J524" s="14">
        <v>14.5</v>
      </c>
      <c r="K524" s="14" t="str">
        <f>IFERROR(__xludf.DUMMYFUNCTION("SPARKLINE(J524,{""charttype"",""bar"";""color1"",""#FF0000"";""max"",MAX($J$2:$J$2107)})"),"")</f>
        <v/>
      </c>
      <c r="L524" s="14">
        <v>7.1</v>
      </c>
      <c r="M524" s="14" t="str">
        <f>IFERROR(__xludf.DUMMYFUNCTION("SPARKLINE(L524,{""charttype"",""bar"";""color1"",""#FF9900"";""max"",MAX($L$2:$L$2107)})"),"")</f>
        <v/>
      </c>
      <c r="N524" s="14">
        <v>1.4</v>
      </c>
      <c r="O524" s="14" t="str">
        <f>IFERROR(__xludf.DUMMYFUNCTION("SPARKLINE(N524,{""charttype"",""bar"";""color1"",""#0066CC"";""max"",MAX($N$2:$N$2107)})"),"")</f>
        <v/>
      </c>
      <c r="P524" s="58">
        <v>134829.8</v>
      </c>
      <c r="Q524" s="54">
        <v>107.4456</v>
      </c>
      <c r="R524" s="21">
        <f t="shared" si="5"/>
        <v>14486868.76</v>
      </c>
    </row>
    <row r="525">
      <c r="A525" s="53">
        <v>42528.0</v>
      </c>
      <c r="B525" s="67">
        <f t="shared" si="1"/>
        <v>3</v>
      </c>
      <c r="C525" s="14" t="str">
        <f t="shared" si="2"/>
        <v>June</v>
      </c>
      <c r="D525" s="52" t="str">
        <f t="shared" si="3"/>
        <v>2016</v>
      </c>
      <c r="E525" s="58">
        <f t="shared" si="4"/>
        <v>24</v>
      </c>
      <c r="F525" s="14" t="str">
        <f>VLOOKUP(A525,'_Holidays'!A525:B2630,2,FALSE)</f>
        <v>Y</v>
      </c>
      <c r="G525" s="51" t="str">
        <f>VLOOKUP(A525,'_Holidays'!A525:C2630,3,FALSE)</f>
        <v>N</v>
      </c>
      <c r="H525" s="14">
        <v>10.5</v>
      </c>
      <c r="I525" s="14" t="str">
        <f>IFERROR(__xludf.DUMMYFUNCTION("SPARKLINE(H525,{""charttype"",""bar"";""color1"",""#00CCFF"";""max"",MAX($H$2:$H$2107)})"),"")</f>
        <v/>
      </c>
      <c r="J525" s="14">
        <v>15.3</v>
      </c>
      <c r="K525" s="14" t="str">
        <f>IFERROR(__xludf.DUMMYFUNCTION("SPARKLINE(J525,{""charttype"",""bar"";""color1"",""#FF0000"";""max"",MAX($J$2:$J$2107)})"),"")</f>
        <v/>
      </c>
      <c r="L525" s="14">
        <v>4.7</v>
      </c>
      <c r="M525" s="14" t="str">
        <f>IFERROR(__xludf.DUMMYFUNCTION("SPARKLINE(L525,{""charttype"",""bar"";""color1"",""#FF9900"";""max"",MAX($L$2:$L$2107)})"),"")</f>
        <v/>
      </c>
      <c r="N525" s="14">
        <v>0.0</v>
      </c>
      <c r="O525" s="14" t="str">
        <f>IFERROR(__xludf.DUMMYFUNCTION("SPARKLINE(N525,{""charttype"",""bar"";""color1"",""#0066CC"";""max"",MAX($N$2:$N$2107)})"),"")</f>
        <v/>
      </c>
      <c r="P525" s="58">
        <v>135306.0</v>
      </c>
      <c r="Q525" s="54">
        <v>88.32696</v>
      </c>
      <c r="R525" s="21">
        <f t="shared" si="5"/>
        <v>11951167.65</v>
      </c>
    </row>
    <row r="526">
      <c r="A526" s="53">
        <v>42529.0</v>
      </c>
      <c r="B526" s="67">
        <f t="shared" si="1"/>
        <v>4</v>
      </c>
      <c r="C526" s="14" t="str">
        <f t="shared" si="2"/>
        <v>June</v>
      </c>
      <c r="D526" s="52" t="str">
        <f t="shared" si="3"/>
        <v>2016</v>
      </c>
      <c r="E526" s="58">
        <f t="shared" si="4"/>
        <v>24</v>
      </c>
      <c r="F526" s="14" t="str">
        <f>VLOOKUP(A526,'_Holidays'!A526:B2631,2,FALSE)</f>
        <v>Y</v>
      </c>
      <c r="G526" s="51" t="str">
        <f>VLOOKUP(A526,'_Holidays'!A526:C2631,3,FALSE)</f>
        <v>N</v>
      </c>
      <c r="H526" s="14">
        <v>9.7</v>
      </c>
      <c r="I526" s="14" t="str">
        <f>IFERROR(__xludf.DUMMYFUNCTION("SPARKLINE(H526,{""charttype"",""bar"";""color1"",""#00CCFF"";""max"",MAX($H$2:$H$2107)})"),"")</f>
        <v/>
      </c>
      <c r="J526" s="14">
        <v>14.7</v>
      </c>
      <c r="K526" s="14" t="str">
        <f>IFERROR(__xludf.DUMMYFUNCTION("SPARKLINE(J526,{""charttype"",""bar"";""color1"",""#FF0000"";""max"",MAX($J$2:$J$2107)})"),"")</f>
        <v/>
      </c>
      <c r="L526" s="14">
        <v>4.7</v>
      </c>
      <c r="M526" s="14" t="str">
        <f>IFERROR(__xludf.DUMMYFUNCTION("SPARKLINE(L526,{""charttype"",""bar"";""color1"",""#FF9900"";""max"",MAX($L$2:$L$2107)})"),"")</f>
        <v/>
      </c>
      <c r="N526" s="14">
        <v>1.2</v>
      </c>
      <c r="O526" s="14" t="str">
        <f>IFERROR(__xludf.DUMMYFUNCTION("SPARKLINE(N526,{""charttype"",""bar"";""color1"",""#0066CC"";""max"",MAX($N$2:$N$2107)})"),"")</f>
        <v/>
      </c>
      <c r="P526" s="58">
        <v>137305.4</v>
      </c>
      <c r="Q526" s="54">
        <v>91.31566</v>
      </c>
      <c r="R526" s="21">
        <f t="shared" si="5"/>
        <v>12538133.22</v>
      </c>
    </row>
    <row r="527">
      <c r="A527" s="53">
        <v>42530.0</v>
      </c>
      <c r="B527" s="67">
        <f t="shared" si="1"/>
        <v>5</v>
      </c>
      <c r="C527" s="14" t="str">
        <f t="shared" si="2"/>
        <v>June</v>
      </c>
      <c r="D527" s="52" t="str">
        <f t="shared" si="3"/>
        <v>2016</v>
      </c>
      <c r="E527" s="58">
        <f t="shared" si="4"/>
        <v>24</v>
      </c>
      <c r="F527" s="14" t="str">
        <f>VLOOKUP(A527,'_Holidays'!A527:B2632,2,FALSE)</f>
        <v>Y</v>
      </c>
      <c r="G527" s="51" t="str">
        <f>VLOOKUP(A527,'_Holidays'!A527:C2632,3,FALSE)</f>
        <v>N</v>
      </c>
      <c r="H527" s="14">
        <v>10.8</v>
      </c>
      <c r="I527" s="14" t="str">
        <f>IFERROR(__xludf.DUMMYFUNCTION("SPARKLINE(H527,{""charttype"",""bar"";""color1"",""#00CCFF"";""max"",MAX($H$2:$H$2107)})"),"")</f>
        <v/>
      </c>
      <c r="J527" s="14">
        <v>17.5</v>
      </c>
      <c r="K527" s="14" t="str">
        <f>IFERROR(__xludf.DUMMYFUNCTION("SPARKLINE(J527,{""charttype"",""bar"";""color1"",""#FF0000"";""max"",MAX($J$2:$J$2107)})"),"")</f>
        <v/>
      </c>
      <c r="L527" s="14">
        <v>6.0</v>
      </c>
      <c r="M527" s="14" t="str">
        <f>IFERROR(__xludf.DUMMYFUNCTION("SPARKLINE(L527,{""charttype"",""bar"";""color1"",""#FF9900"";""max"",MAX($L$2:$L$2107)})"),"")</f>
        <v/>
      </c>
      <c r="N527" s="14">
        <v>1.4</v>
      </c>
      <c r="O527" s="14" t="str">
        <f>IFERROR(__xludf.DUMMYFUNCTION("SPARKLINE(N527,{""charttype"",""bar"";""color1"",""#0066CC"";""max"",MAX($N$2:$N$2107)})"),"")</f>
        <v/>
      </c>
      <c r="P527" s="58">
        <v>132859.3</v>
      </c>
      <c r="Q527" s="54">
        <v>50.23897</v>
      </c>
      <c r="R527" s="21">
        <f t="shared" si="5"/>
        <v>6674714.387</v>
      </c>
    </row>
    <row r="528">
      <c r="A528" s="53">
        <v>42531.0</v>
      </c>
      <c r="B528" s="67">
        <f t="shared" si="1"/>
        <v>6</v>
      </c>
      <c r="C528" s="14" t="str">
        <f t="shared" si="2"/>
        <v>June</v>
      </c>
      <c r="D528" s="52" t="str">
        <f t="shared" si="3"/>
        <v>2016</v>
      </c>
      <c r="E528" s="58">
        <f t="shared" si="4"/>
        <v>24</v>
      </c>
      <c r="F528" s="14" t="str">
        <f>VLOOKUP(A528,'_Holidays'!A528:B2633,2,FALSE)</f>
        <v>Y</v>
      </c>
      <c r="G528" s="51" t="str">
        <f>VLOOKUP(A528,'_Holidays'!A528:C2633,3,FALSE)</f>
        <v>N</v>
      </c>
      <c r="H528" s="14">
        <v>10.4</v>
      </c>
      <c r="I528" s="14" t="str">
        <f>IFERROR(__xludf.DUMMYFUNCTION("SPARKLINE(H528,{""charttype"",""bar"";""color1"",""#00CCFF"";""max"",MAX($H$2:$H$2107)})"),"")</f>
        <v/>
      </c>
      <c r="J528" s="14">
        <v>15.8</v>
      </c>
      <c r="K528" s="14" t="str">
        <f>IFERROR(__xludf.DUMMYFUNCTION("SPARKLINE(J528,{""charttype"",""bar"";""color1"",""#FF0000"";""max"",MAX($J$2:$J$2107)})"),"")</f>
        <v/>
      </c>
      <c r="L528" s="14">
        <v>6.6</v>
      </c>
      <c r="M528" s="14" t="str">
        <f>IFERROR(__xludf.DUMMYFUNCTION("SPARKLINE(L528,{""charttype"",""bar"";""color1"",""#FF9900"";""max"",MAX($L$2:$L$2107)})"),"")</f>
        <v/>
      </c>
      <c r="N528" s="14">
        <v>0.0</v>
      </c>
      <c r="O528" s="14" t="str">
        <f>IFERROR(__xludf.DUMMYFUNCTION("SPARKLINE(N528,{""charttype"",""bar"";""color1"",""#0066CC"";""max"",MAX($N$2:$N$2107)})"),"")</f>
        <v/>
      </c>
      <c r="P528" s="58">
        <v>132209.5</v>
      </c>
      <c r="Q528" s="54">
        <v>47.4258</v>
      </c>
      <c r="R528" s="21">
        <f t="shared" si="5"/>
        <v>6270141.305</v>
      </c>
    </row>
    <row r="529">
      <c r="A529" s="53">
        <v>42532.0</v>
      </c>
      <c r="B529" s="67">
        <f t="shared" si="1"/>
        <v>7</v>
      </c>
      <c r="C529" s="14" t="str">
        <f t="shared" si="2"/>
        <v>June</v>
      </c>
      <c r="D529" s="52" t="str">
        <f t="shared" si="3"/>
        <v>2016</v>
      </c>
      <c r="E529" s="58">
        <f t="shared" si="4"/>
        <v>24</v>
      </c>
      <c r="F529" s="14" t="str">
        <f>VLOOKUP(A529,'_Holidays'!A529:B2634,2,FALSE)</f>
        <v>Y</v>
      </c>
      <c r="G529" s="51" t="str">
        <f>VLOOKUP(A529,'_Holidays'!A529:C2634,3,FALSE)</f>
        <v>N</v>
      </c>
      <c r="H529" s="14">
        <v>9.0</v>
      </c>
      <c r="I529" s="14" t="str">
        <f>IFERROR(__xludf.DUMMYFUNCTION("SPARKLINE(H529,{""charttype"",""bar"";""color1"",""#00CCFF"";""max"",MAX($H$2:$H$2107)})"),"")</f>
        <v/>
      </c>
      <c r="J529" s="14">
        <v>13.5</v>
      </c>
      <c r="K529" s="14" t="str">
        <f>IFERROR(__xludf.DUMMYFUNCTION("SPARKLINE(J529,{""charttype"",""bar"";""color1"",""#FF0000"";""max"",MAX($J$2:$J$2107)})"),"")</f>
        <v/>
      </c>
      <c r="L529" s="14">
        <v>6.5</v>
      </c>
      <c r="M529" s="14" t="str">
        <f>IFERROR(__xludf.DUMMYFUNCTION("SPARKLINE(L529,{""charttype"",""bar"";""color1"",""#FF9900"";""max"",MAX($L$2:$L$2107)})"),"")</f>
        <v/>
      </c>
      <c r="N529" s="14">
        <v>3.0</v>
      </c>
      <c r="O529" s="14" t="str">
        <f>IFERROR(__xludf.DUMMYFUNCTION("SPARKLINE(N529,{""charttype"",""bar"";""color1"",""#0066CC"";""max"",MAX($N$2:$N$2107)})"),"")</f>
        <v/>
      </c>
      <c r="P529" s="58">
        <v>120753.4</v>
      </c>
      <c r="Q529" s="54">
        <v>55.59097</v>
      </c>
      <c r="R529" s="21">
        <f t="shared" si="5"/>
        <v>6712798.637</v>
      </c>
    </row>
    <row r="530">
      <c r="A530" s="53">
        <v>42533.0</v>
      </c>
      <c r="B530" s="67">
        <f t="shared" si="1"/>
        <v>1</v>
      </c>
      <c r="C530" s="14" t="str">
        <f t="shared" si="2"/>
        <v>June</v>
      </c>
      <c r="D530" s="52" t="str">
        <f t="shared" si="3"/>
        <v>2016</v>
      </c>
      <c r="E530" s="58">
        <f t="shared" si="4"/>
        <v>25</v>
      </c>
      <c r="F530" s="14" t="str">
        <f>VLOOKUP(A530,'_Holidays'!A530:B2635,2,FALSE)</f>
        <v>Y</v>
      </c>
      <c r="G530" s="51" t="str">
        <f>VLOOKUP(A530,'_Holidays'!A530:C2635,3,FALSE)</f>
        <v>N</v>
      </c>
      <c r="H530" s="14">
        <v>5.0</v>
      </c>
      <c r="I530" s="14" t="str">
        <f>IFERROR(__xludf.DUMMYFUNCTION("SPARKLINE(H530,{""charttype"",""bar"";""color1"",""#00CCFF"";""max"",MAX($H$2:$H$2107)})"),"")</f>
        <v/>
      </c>
      <c r="J530" s="14">
        <v>13.8</v>
      </c>
      <c r="K530" s="14" t="str">
        <f>IFERROR(__xludf.DUMMYFUNCTION("SPARKLINE(J530,{""charttype"",""bar"";""color1"",""#FF0000"";""max"",MAX($J$2:$J$2107)})"),"")</f>
        <v/>
      </c>
      <c r="L530" s="14">
        <v>7.3</v>
      </c>
      <c r="M530" s="14" t="str">
        <f>IFERROR(__xludf.DUMMYFUNCTION("SPARKLINE(L530,{""charttype"",""bar"";""color1"",""#FF9900"";""max"",MAX($L$2:$L$2107)})"),"")</f>
        <v/>
      </c>
      <c r="N530" s="14">
        <v>0.6</v>
      </c>
      <c r="O530" s="14" t="str">
        <f>IFERROR(__xludf.DUMMYFUNCTION("SPARKLINE(N530,{""charttype"",""bar"";""color1"",""#0066CC"";""max"",MAX($N$2:$N$2107)})"),"")</f>
        <v/>
      </c>
      <c r="P530" s="58">
        <v>122771.5</v>
      </c>
      <c r="Q530" s="54">
        <v>77.21529</v>
      </c>
      <c r="R530" s="21">
        <f t="shared" si="5"/>
        <v>9479836.976</v>
      </c>
    </row>
    <row r="531">
      <c r="A531" s="53">
        <v>42534.0</v>
      </c>
      <c r="B531" s="67">
        <f t="shared" si="1"/>
        <v>2</v>
      </c>
      <c r="C531" s="14" t="str">
        <f t="shared" si="2"/>
        <v>June</v>
      </c>
      <c r="D531" s="52" t="str">
        <f t="shared" si="3"/>
        <v>2016</v>
      </c>
      <c r="E531" s="58">
        <f t="shared" si="4"/>
        <v>25</v>
      </c>
      <c r="F531" s="14" t="str">
        <f>VLOOKUP(A531,'_Holidays'!A531:B2636,2,FALSE)</f>
        <v>Y</v>
      </c>
      <c r="G531" s="51" t="str">
        <f>VLOOKUP(A531,'_Holidays'!A531:C2636,3,FALSE)</f>
        <v>Y</v>
      </c>
      <c r="H531" s="14">
        <v>3.8</v>
      </c>
      <c r="I531" s="14" t="str">
        <f>IFERROR(__xludf.DUMMYFUNCTION("SPARKLINE(H531,{""charttype"",""bar"";""color1"",""#00CCFF"";""max"",MAX($H$2:$H$2107)})"),"")</f>
        <v/>
      </c>
      <c r="J531" s="14">
        <v>13.4</v>
      </c>
      <c r="K531" s="14" t="str">
        <f>IFERROR(__xludf.DUMMYFUNCTION("SPARKLINE(J531,{""charttype"",""bar"";""color1"",""#FF0000"";""max"",MAX($J$2:$J$2107)})"),"")</f>
        <v/>
      </c>
      <c r="L531" s="14">
        <v>9.0</v>
      </c>
      <c r="M531" s="14" t="str">
        <f>IFERROR(__xludf.DUMMYFUNCTION("SPARKLINE(L531,{""charttype"",""bar"";""color1"",""#FF9900"";""max"",MAX($L$2:$L$2107)})"),"")</f>
        <v/>
      </c>
      <c r="N531" s="14">
        <v>0.0</v>
      </c>
      <c r="O531" s="14" t="str">
        <f>IFERROR(__xludf.DUMMYFUNCTION("SPARKLINE(N531,{""charttype"",""bar"";""color1"",""#0066CC"";""max"",MAX($N$2:$N$2107)})"),"")</f>
        <v/>
      </c>
      <c r="P531" s="58">
        <v>122107.0</v>
      </c>
      <c r="Q531" s="54">
        <v>95.06477</v>
      </c>
      <c r="R531" s="21">
        <f t="shared" si="5"/>
        <v>11608073.87</v>
      </c>
    </row>
    <row r="532">
      <c r="A532" s="53">
        <v>42535.0</v>
      </c>
      <c r="B532" s="67">
        <f t="shared" si="1"/>
        <v>3</v>
      </c>
      <c r="C532" s="14" t="str">
        <f t="shared" si="2"/>
        <v>June</v>
      </c>
      <c r="D532" s="52" t="str">
        <f t="shared" si="3"/>
        <v>2016</v>
      </c>
      <c r="E532" s="58">
        <f t="shared" si="4"/>
        <v>25</v>
      </c>
      <c r="F532" s="14" t="str">
        <f>VLOOKUP(A532,'_Holidays'!A532:B2637,2,FALSE)</f>
        <v>Y</v>
      </c>
      <c r="G532" s="51" t="str">
        <f>VLOOKUP(A532,'_Holidays'!A532:C2637,3,FALSE)</f>
        <v>N</v>
      </c>
      <c r="H532" s="14">
        <v>8.6</v>
      </c>
      <c r="I532" s="14" t="str">
        <f>IFERROR(__xludf.DUMMYFUNCTION("SPARKLINE(H532,{""charttype"",""bar"";""color1"",""#00CCFF"";""max"",MAX($H$2:$H$2107)})"),"")</f>
        <v/>
      </c>
      <c r="J532" s="14">
        <v>15.6</v>
      </c>
      <c r="K532" s="14" t="str">
        <f>IFERROR(__xludf.DUMMYFUNCTION("SPARKLINE(J532,{""charttype"",""bar"";""color1"",""#FF0000"";""max"",MAX($J$2:$J$2107)})"),"")</f>
        <v/>
      </c>
      <c r="L532" s="14">
        <v>8.3</v>
      </c>
      <c r="M532" s="14" t="str">
        <f>IFERROR(__xludf.DUMMYFUNCTION("SPARKLINE(L532,{""charttype"",""bar"";""color1"",""#FF9900"";""max"",MAX($L$2:$L$2107)})"),"")</f>
        <v/>
      </c>
      <c r="N532" s="14">
        <v>0.0</v>
      </c>
      <c r="O532" s="14" t="str">
        <f>IFERROR(__xludf.DUMMYFUNCTION("SPARKLINE(N532,{""charttype"",""bar"";""color1"",""#0066CC"";""max"",MAX($N$2:$N$2107)})"),"")</f>
        <v/>
      </c>
      <c r="P532" s="58">
        <v>138466.6</v>
      </c>
      <c r="Q532" s="54">
        <v>90.84511</v>
      </c>
      <c r="R532" s="21">
        <f t="shared" si="5"/>
        <v>12579013.51</v>
      </c>
    </row>
    <row r="533">
      <c r="A533" s="53">
        <v>42536.0</v>
      </c>
      <c r="B533" s="67">
        <f t="shared" si="1"/>
        <v>4</v>
      </c>
      <c r="C533" s="14" t="str">
        <f t="shared" si="2"/>
        <v>June</v>
      </c>
      <c r="D533" s="52" t="str">
        <f t="shared" si="3"/>
        <v>2016</v>
      </c>
      <c r="E533" s="58">
        <f t="shared" si="4"/>
        <v>25</v>
      </c>
      <c r="F533" s="14" t="str">
        <f>VLOOKUP(A533,'_Holidays'!A533:B2638,2,FALSE)</f>
        <v>Y</v>
      </c>
      <c r="G533" s="51" t="str">
        <f>VLOOKUP(A533,'_Holidays'!A533:C2638,3,FALSE)</f>
        <v>N</v>
      </c>
      <c r="H533" s="14">
        <v>6.0</v>
      </c>
      <c r="I533" s="14" t="str">
        <f>IFERROR(__xludf.DUMMYFUNCTION("SPARKLINE(H533,{""charttype"",""bar"";""color1"",""#00CCFF"";""max"",MAX($H$2:$H$2107)})"),"")</f>
        <v/>
      </c>
      <c r="J533" s="14">
        <v>17.9</v>
      </c>
      <c r="K533" s="14" t="str">
        <f>IFERROR(__xludf.DUMMYFUNCTION("SPARKLINE(J533,{""charttype"",""bar"";""color1"",""#FF0000"";""max"",MAX($J$2:$J$2107)})"),"")</f>
        <v/>
      </c>
      <c r="L533" s="14">
        <v>9.2</v>
      </c>
      <c r="M533" s="14" t="str">
        <f>IFERROR(__xludf.DUMMYFUNCTION("SPARKLINE(L533,{""charttype"",""bar"";""color1"",""#FF9900"";""max"",MAX($L$2:$L$2107)})"),"")</f>
        <v/>
      </c>
      <c r="N533" s="14">
        <v>0.0</v>
      </c>
      <c r="O533" s="14" t="str">
        <f>IFERROR(__xludf.DUMMYFUNCTION("SPARKLINE(N533,{""charttype"",""bar"";""color1"",""#0066CC"";""max"",MAX($N$2:$N$2107)})"),"")</f>
        <v/>
      </c>
      <c r="P533" s="58">
        <v>140904.6</v>
      </c>
      <c r="Q533" s="54">
        <v>92.41625</v>
      </c>
      <c r="R533" s="21">
        <f t="shared" si="5"/>
        <v>13021874.74</v>
      </c>
    </row>
    <row r="534">
      <c r="A534" s="53">
        <v>42537.0</v>
      </c>
      <c r="B534" s="67">
        <f t="shared" si="1"/>
        <v>5</v>
      </c>
      <c r="C534" s="14" t="str">
        <f t="shared" si="2"/>
        <v>June</v>
      </c>
      <c r="D534" s="52" t="str">
        <f t="shared" si="3"/>
        <v>2016</v>
      </c>
      <c r="E534" s="58">
        <f t="shared" si="4"/>
        <v>25</v>
      </c>
      <c r="F534" s="14" t="str">
        <f>VLOOKUP(A534,'_Holidays'!A534:B2639,2,FALSE)</f>
        <v>Y</v>
      </c>
      <c r="G534" s="51" t="str">
        <f>VLOOKUP(A534,'_Holidays'!A534:C2639,3,FALSE)</f>
        <v>N</v>
      </c>
      <c r="H534" s="14">
        <v>7.8</v>
      </c>
      <c r="I534" s="14" t="str">
        <f>IFERROR(__xludf.DUMMYFUNCTION("SPARKLINE(H534,{""charttype"",""bar"";""color1"",""#00CCFF"";""max"",MAX($H$2:$H$2107)})"),"")</f>
        <v/>
      </c>
      <c r="J534" s="14">
        <v>14.3</v>
      </c>
      <c r="K534" s="14" t="str">
        <f>IFERROR(__xludf.DUMMYFUNCTION("SPARKLINE(J534,{""charttype"",""bar"";""color1"",""#FF0000"";""max"",MAX($J$2:$J$2107)})"),"")</f>
        <v/>
      </c>
      <c r="L534" s="14">
        <v>5.1</v>
      </c>
      <c r="M534" s="14" t="str">
        <f>IFERROR(__xludf.DUMMYFUNCTION("SPARKLINE(L534,{""charttype"",""bar"";""color1"",""#FF9900"";""max"",MAX($L$2:$L$2107)})"),"")</f>
        <v/>
      </c>
      <c r="N534" s="14">
        <v>0.0</v>
      </c>
      <c r="O534" s="14" t="str">
        <f>IFERROR(__xludf.DUMMYFUNCTION("SPARKLINE(N534,{""charttype"",""bar"";""color1"",""#0066CC"";""max"",MAX($N$2:$N$2107)})"),"")</f>
        <v/>
      </c>
      <c r="P534" s="58">
        <v>140741.2</v>
      </c>
      <c r="Q534" s="54">
        <v>89.92915</v>
      </c>
      <c r="R534" s="21">
        <f t="shared" si="5"/>
        <v>12656736.49</v>
      </c>
    </row>
    <row r="535">
      <c r="A535" s="53">
        <v>42538.0</v>
      </c>
      <c r="B535" s="67">
        <f t="shared" si="1"/>
        <v>6</v>
      </c>
      <c r="C535" s="14" t="str">
        <f t="shared" si="2"/>
        <v>June</v>
      </c>
      <c r="D535" s="52" t="str">
        <f t="shared" si="3"/>
        <v>2016</v>
      </c>
      <c r="E535" s="58">
        <f t="shared" si="4"/>
        <v>25</v>
      </c>
      <c r="F535" s="14" t="str">
        <f>VLOOKUP(A535,'_Holidays'!A535:B2640,2,FALSE)</f>
        <v>Y</v>
      </c>
      <c r="G535" s="51" t="str">
        <f>VLOOKUP(A535,'_Holidays'!A535:C2640,3,FALSE)</f>
        <v>N</v>
      </c>
      <c r="H535" s="14">
        <v>9.3</v>
      </c>
      <c r="I535" s="14" t="str">
        <f>IFERROR(__xludf.DUMMYFUNCTION("SPARKLINE(H535,{""charttype"",""bar"";""color1"",""#00CCFF"";""max"",MAX($H$2:$H$2107)})"),"")</f>
        <v/>
      </c>
      <c r="J535" s="14">
        <v>15.1</v>
      </c>
      <c r="K535" s="14" t="str">
        <f>IFERROR(__xludf.DUMMYFUNCTION("SPARKLINE(J535,{""charttype"",""bar"";""color1"",""#FF0000"";""max"",MAX($J$2:$J$2107)})"),"")</f>
        <v/>
      </c>
      <c r="L535" s="14">
        <v>3.5</v>
      </c>
      <c r="M535" s="14" t="str">
        <f>IFERROR(__xludf.DUMMYFUNCTION("SPARKLINE(L535,{""charttype"",""bar"";""color1"",""#FF9900"";""max"",MAX($L$2:$L$2107)})"),"")</f>
        <v/>
      </c>
      <c r="N535" s="14">
        <v>4.2</v>
      </c>
      <c r="O535" s="14" t="str">
        <f>IFERROR(__xludf.DUMMYFUNCTION("SPARKLINE(N535,{""charttype"",""bar"";""color1"",""#0066CC"";""max"",MAX($N$2:$N$2107)})"),"")</f>
        <v/>
      </c>
      <c r="P535" s="58">
        <v>138023.1</v>
      </c>
      <c r="Q535" s="54">
        <v>99.57367</v>
      </c>
      <c r="R535" s="21">
        <f t="shared" si="5"/>
        <v>13743466.61</v>
      </c>
    </row>
    <row r="536">
      <c r="A536" s="53">
        <v>42539.0</v>
      </c>
      <c r="B536" s="67">
        <f t="shared" si="1"/>
        <v>7</v>
      </c>
      <c r="C536" s="14" t="str">
        <f t="shared" si="2"/>
        <v>June</v>
      </c>
      <c r="D536" s="52" t="str">
        <f t="shared" si="3"/>
        <v>2016</v>
      </c>
      <c r="E536" s="58">
        <f t="shared" si="4"/>
        <v>25</v>
      </c>
      <c r="F536" s="14" t="str">
        <f>VLOOKUP(A536,'_Holidays'!A536:B2641,2,FALSE)</f>
        <v>Y</v>
      </c>
      <c r="G536" s="51" t="str">
        <f>VLOOKUP(A536,'_Holidays'!A536:C2641,3,FALSE)</f>
        <v>N</v>
      </c>
      <c r="H536" s="14">
        <v>10.0</v>
      </c>
      <c r="I536" s="14" t="str">
        <f>IFERROR(__xludf.DUMMYFUNCTION("SPARKLINE(H536,{""charttype"",""bar"";""color1"",""#00CCFF"";""max"",MAX($H$2:$H$2107)})"),"")</f>
        <v/>
      </c>
      <c r="J536" s="14">
        <v>12.7</v>
      </c>
      <c r="K536" s="14" t="str">
        <f>IFERROR(__xludf.DUMMYFUNCTION("SPARKLINE(J536,{""charttype"",""bar"";""color1"",""#FF0000"";""max"",MAX($J$2:$J$2107)})"),"")</f>
        <v/>
      </c>
      <c r="L536" s="14">
        <v>5.3</v>
      </c>
      <c r="M536" s="14" t="str">
        <f>IFERROR(__xludf.DUMMYFUNCTION("SPARKLINE(L536,{""charttype"",""bar"";""color1"",""#FF9900"";""max"",MAX($L$2:$L$2107)})"),"")</f>
        <v/>
      </c>
      <c r="N536" s="14">
        <v>8.6</v>
      </c>
      <c r="O536" s="14" t="str">
        <f>IFERROR(__xludf.DUMMYFUNCTION("SPARKLINE(N536,{""charttype"",""bar"";""color1"",""#0066CC"";""max"",MAX($N$2:$N$2107)})"),"")</f>
        <v/>
      </c>
      <c r="P536" s="58">
        <v>123162.2</v>
      </c>
      <c r="Q536" s="54">
        <v>62.93402</v>
      </c>
      <c r="R536" s="21">
        <f t="shared" si="5"/>
        <v>7751092.358</v>
      </c>
    </row>
    <row r="537">
      <c r="A537" s="53">
        <v>42540.0</v>
      </c>
      <c r="B537" s="67">
        <f t="shared" si="1"/>
        <v>1</v>
      </c>
      <c r="C537" s="14" t="str">
        <f t="shared" si="2"/>
        <v>June</v>
      </c>
      <c r="D537" s="52" t="str">
        <f t="shared" si="3"/>
        <v>2016</v>
      </c>
      <c r="E537" s="58">
        <f t="shared" si="4"/>
        <v>26</v>
      </c>
      <c r="F537" s="14" t="str">
        <f>VLOOKUP(A537,'_Holidays'!A537:B2642,2,FALSE)</f>
        <v>Y</v>
      </c>
      <c r="G537" s="51" t="str">
        <f>VLOOKUP(A537,'_Holidays'!A537:C2642,3,FALSE)</f>
        <v>N</v>
      </c>
      <c r="H537" s="14">
        <v>7.3</v>
      </c>
      <c r="I537" s="14" t="str">
        <f>IFERROR(__xludf.DUMMYFUNCTION("SPARKLINE(H537,{""charttype"",""bar"";""color1"",""#00CCFF"";""max"",MAX($H$2:$H$2107)})"),"")</f>
        <v/>
      </c>
      <c r="J537" s="14">
        <v>13.5</v>
      </c>
      <c r="K537" s="14" t="str">
        <f>IFERROR(__xludf.DUMMYFUNCTION("SPARKLINE(J537,{""charttype"",""bar"";""color1"",""#FF0000"";""max"",MAX($J$2:$J$2107)})"),"")</f>
        <v/>
      </c>
      <c r="L537" s="14">
        <v>7.2</v>
      </c>
      <c r="M537" s="14" t="str">
        <f>IFERROR(__xludf.DUMMYFUNCTION("SPARKLINE(L537,{""charttype"",""bar"";""color1"",""#FF9900"";""max"",MAX($L$2:$L$2107)})"),"")</f>
        <v/>
      </c>
      <c r="N537" s="14">
        <v>0.4</v>
      </c>
      <c r="O537" s="14" t="str">
        <f>IFERROR(__xludf.DUMMYFUNCTION("SPARKLINE(N537,{""charttype"",""bar"";""color1"",""#0066CC"";""max"",MAX($N$2:$N$2107)})"),"")</f>
        <v/>
      </c>
      <c r="P537" s="58">
        <v>119662.2</v>
      </c>
      <c r="Q537" s="54">
        <v>79.38482</v>
      </c>
      <c r="R537" s="21">
        <f t="shared" si="5"/>
        <v>9499362.208</v>
      </c>
    </row>
    <row r="538">
      <c r="A538" s="53">
        <v>42541.0</v>
      </c>
      <c r="B538" s="67">
        <f t="shared" si="1"/>
        <v>2</v>
      </c>
      <c r="C538" s="14" t="str">
        <f t="shared" si="2"/>
        <v>June</v>
      </c>
      <c r="D538" s="52" t="str">
        <f t="shared" si="3"/>
        <v>2016</v>
      </c>
      <c r="E538" s="58">
        <f t="shared" si="4"/>
        <v>26</v>
      </c>
      <c r="F538" s="14" t="str">
        <f>VLOOKUP(A538,'_Holidays'!A538:B2643,2,FALSE)</f>
        <v>Y</v>
      </c>
      <c r="G538" s="51" t="str">
        <f>VLOOKUP(A538,'_Holidays'!A538:C2643,3,FALSE)</f>
        <v>N</v>
      </c>
      <c r="H538" s="14">
        <v>9.1</v>
      </c>
      <c r="I538" s="14" t="str">
        <f>IFERROR(__xludf.DUMMYFUNCTION("SPARKLINE(H538,{""charttype"",""bar"";""color1"",""#00CCFF"";""max"",MAX($H$2:$H$2107)})"),"")</f>
        <v/>
      </c>
      <c r="J538" s="14">
        <v>13.2</v>
      </c>
      <c r="K538" s="14" t="str">
        <f>IFERROR(__xludf.DUMMYFUNCTION("SPARKLINE(J538,{""charttype"",""bar"";""color1"",""#FF0000"";""max"",MAX($J$2:$J$2107)})"),"")</f>
        <v/>
      </c>
      <c r="L538" s="14">
        <v>3.4</v>
      </c>
      <c r="M538" s="14" t="str">
        <f>IFERROR(__xludf.DUMMYFUNCTION("SPARKLINE(L538,{""charttype"",""bar"";""color1"",""#FF9900"";""max"",MAX($L$2:$L$2107)})"),"")</f>
        <v/>
      </c>
      <c r="N538" s="14">
        <v>3.6</v>
      </c>
      <c r="O538" s="14" t="str">
        <f>IFERROR(__xludf.DUMMYFUNCTION("SPARKLINE(N538,{""charttype"",""bar"";""color1"",""#0066CC"";""max"",MAX($N$2:$N$2107)})"),"")</f>
        <v/>
      </c>
      <c r="P538" s="58">
        <v>134435.1</v>
      </c>
      <c r="Q538" s="54">
        <v>114.8751</v>
      </c>
      <c r="R538" s="21">
        <f t="shared" si="5"/>
        <v>15443245.56</v>
      </c>
    </row>
    <row r="539">
      <c r="A539" s="53">
        <v>42542.0</v>
      </c>
      <c r="B539" s="67">
        <f t="shared" si="1"/>
        <v>3</v>
      </c>
      <c r="C539" s="14" t="str">
        <f t="shared" si="2"/>
        <v>June</v>
      </c>
      <c r="D539" s="52" t="str">
        <f t="shared" si="3"/>
        <v>2016</v>
      </c>
      <c r="E539" s="58">
        <f t="shared" si="4"/>
        <v>26</v>
      </c>
      <c r="F539" s="14" t="str">
        <f>VLOOKUP(A539,'_Holidays'!A539:B2644,2,FALSE)</f>
        <v>Y</v>
      </c>
      <c r="G539" s="51" t="str">
        <f>VLOOKUP(A539,'_Holidays'!A539:C2644,3,FALSE)</f>
        <v>N</v>
      </c>
      <c r="H539" s="14">
        <v>10.4</v>
      </c>
      <c r="I539" s="14" t="str">
        <f>IFERROR(__xludf.DUMMYFUNCTION("SPARKLINE(H539,{""charttype"",""bar"";""color1"",""#00CCFF"";""max"",MAX($H$2:$H$2107)})"),"")</f>
        <v/>
      </c>
      <c r="J539" s="14">
        <v>14.7</v>
      </c>
      <c r="K539" s="14" t="str">
        <f>IFERROR(__xludf.DUMMYFUNCTION("SPARKLINE(J539,{""charttype"",""bar"";""color1"",""#FF0000"";""max"",MAX($J$2:$J$2107)})"),"")</f>
        <v/>
      </c>
      <c r="L539" s="14">
        <v>7.0</v>
      </c>
      <c r="M539" s="14" t="str">
        <f>IFERROR(__xludf.DUMMYFUNCTION("SPARKLINE(L539,{""charttype"",""bar"";""color1"",""#FF9900"";""max"",MAX($L$2:$L$2107)})"),"")</f>
        <v/>
      </c>
      <c r="N539" s="14">
        <v>3.2</v>
      </c>
      <c r="O539" s="14" t="str">
        <f>IFERROR(__xludf.DUMMYFUNCTION("SPARKLINE(N539,{""charttype"",""bar"";""color1"",""#0066CC"";""max"",MAX($N$2:$N$2107)})"),"")</f>
        <v/>
      </c>
      <c r="P539" s="58">
        <v>137511.3</v>
      </c>
      <c r="Q539" s="54">
        <v>62.15476</v>
      </c>
      <c r="R539" s="21">
        <f t="shared" si="5"/>
        <v>8546981.849</v>
      </c>
    </row>
    <row r="540">
      <c r="A540" s="53">
        <v>42543.0</v>
      </c>
      <c r="B540" s="67">
        <f t="shared" si="1"/>
        <v>4</v>
      </c>
      <c r="C540" s="14" t="str">
        <f t="shared" si="2"/>
        <v>June</v>
      </c>
      <c r="D540" s="52" t="str">
        <f t="shared" si="3"/>
        <v>2016</v>
      </c>
      <c r="E540" s="58">
        <f t="shared" si="4"/>
        <v>26</v>
      </c>
      <c r="F540" s="14" t="str">
        <f>VLOOKUP(A540,'_Holidays'!A540:B2645,2,FALSE)</f>
        <v>Y</v>
      </c>
      <c r="G540" s="51" t="str">
        <f>VLOOKUP(A540,'_Holidays'!A540:C2645,3,FALSE)</f>
        <v>N</v>
      </c>
      <c r="H540" s="14">
        <v>11.2</v>
      </c>
      <c r="I540" s="14" t="str">
        <f>IFERROR(__xludf.DUMMYFUNCTION("SPARKLINE(H540,{""charttype"",""bar"";""color1"",""#00CCFF"";""max"",MAX($H$2:$H$2107)})"),"")</f>
        <v/>
      </c>
      <c r="J540" s="14">
        <v>15.4</v>
      </c>
      <c r="K540" s="14" t="str">
        <f>IFERROR(__xludf.DUMMYFUNCTION("SPARKLINE(J540,{""charttype"",""bar"";""color1"",""#FF0000"";""max"",MAX($J$2:$J$2107)})"),"")</f>
        <v/>
      </c>
      <c r="L540" s="14">
        <v>6.6</v>
      </c>
      <c r="M540" s="14" t="str">
        <f>IFERROR(__xludf.DUMMYFUNCTION("SPARKLINE(L540,{""charttype"",""bar"";""color1"",""#FF9900"";""max"",MAX($L$2:$L$2107)})"),"")</f>
        <v/>
      </c>
      <c r="N540" s="14">
        <v>0.0</v>
      </c>
      <c r="O540" s="14" t="str">
        <f>IFERROR(__xludf.DUMMYFUNCTION("SPARKLINE(N540,{""charttype"",""bar"";""color1"",""#0066CC"";""max"",MAX($N$2:$N$2107)})"),"")</f>
        <v/>
      </c>
      <c r="P540" s="58">
        <v>133813.3</v>
      </c>
      <c r="Q540" s="54">
        <v>58.75904</v>
      </c>
      <c r="R540" s="21">
        <f t="shared" si="5"/>
        <v>7862741.047</v>
      </c>
    </row>
    <row r="541">
      <c r="A541" s="53">
        <v>42544.0</v>
      </c>
      <c r="B541" s="67">
        <f t="shared" si="1"/>
        <v>5</v>
      </c>
      <c r="C541" s="14" t="str">
        <f t="shared" si="2"/>
        <v>June</v>
      </c>
      <c r="D541" s="52" t="str">
        <f t="shared" si="3"/>
        <v>2016</v>
      </c>
      <c r="E541" s="58">
        <f t="shared" si="4"/>
        <v>26</v>
      </c>
      <c r="F541" s="14" t="str">
        <f>VLOOKUP(A541,'_Holidays'!A541:B2646,2,FALSE)</f>
        <v>Y</v>
      </c>
      <c r="G541" s="51" t="str">
        <f>VLOOKUP(A541,'_Holidays'!A541:C2646,3,FALSE)</f>
        <v>N</v>
      </c>
      <c r="H541" s="14">
        <v>10.4</v>
      </c>
      <c r="I541" s="14" t="str">
        <f>IFERROR(__xludf.DUMMYFUNCTION("SPARKLINE(H541,{""charttype"",""bar"";""color1"",""#00CCFF"";""max"",MAX($H$2:$H$2107)})"),"")</f>
        <v/>
      </c>
      <c r="J541" s="14">
        <v>14.8</v>
      </c>
      <c r="K541" s="14" t="str">
        <f>IFERROR(__xludf.DUMMYFUNCTION("SPARKLINE(J541,{""charttype"",""bar"";""color1"",""#FF0000"";""max"",MAX($J$2:$J$2107)})"),"")</f>
        <v/>
      </c>
      <c r="L541" s="14">
        <v>7.2</v>
      </c>
      <c r="M541" s="14" t="str">
        <f>IFERROR(__xludf.DUMMYFUNCTION("SPARKLINE(L541,{""charttype"",""bar"";""color1"",""#FF9900"";""max"",MAX($L$2:$L$2107)})"),"")</f>
        <v/>
      </c>
      <c r="N541" s="14">
        <v>0.6</v>
      </c>
      <c r="O541" s="14" t="str">
        <f>IFERROR(__xludf.DUMMYFUNCTION("SPARKLINE(N541,{""charttype"",""bar"";""color1"",""#0066CC"";""max"",MAX($N$2:$N$2107)})"),"")</f>
        <v/>
      </c>
      <c r="P541" s="58">
        <v>136740.0</v>
      </c>
      <c r="Q541" s="54">
        <v>78.31898</v>
      </c>
      <c r="R541" s="21">
        <f t="shared" si="5"/>
        <v>10709337.33</v>
      </c>
    </row>
    <row r="542">
      <c r="A542" s="53">
        <v>42545.0</v>
      </c>
      <c r="B542" s="67">
        <f t="shared" si="1"/>
        <v>6</v>
      </c>
      <c r="C542" s="14" t="str">
        <f t="shared" si="2"/>
        <v>June</v>
      </c>
      <c r="D542" s="52" t="str">
        <f t="shared" si="3"/>
        <v>2016</v>
      </c>
      <c r="E542" s="58">
        <f t="shared" si="4"/>
        <v>26</v>
      </c>
      <c r="F542" s="14" t="str">
        <f>VLOOKUP(A542,'_Holidays'!A542:B2647,2,FALSE)</f>
        <v>N</v>
      </c>
      <c r="G542" s="51" t="str">
        <f>VLOOKUP(A542,'_Holidays'!A542:C2647,3,FALSE)</f>
        <v>N</v>
      </c>
      <c r="H542" s="14">
        <v>6.9</v>
      </c>
      <c r="I542" s="14" t="str">
        <f>IFERROR(__xludf.DUMMYFUNCTION("SPARKLINE(H542,{""charttype"",""bar"";""color1"",""#00CCFF"";""max"",MAX($H$2:$H$2107)})"),"")</f>
        <v/>
      </c>
      <c r="J542" s="14">
        <v>10.7</v>
      </c>
      <c r="K542" s="14" t="str">
        <f>IFERROR(__xludf.DUMMYFUNCTION("SPARKLINE(J542,{""charttype"",""bar"";""color1"",""#FF0000"";""max"",MAX($J$2:$J$2107)})"),"")</f>
        <v/>
      </c>
      <c r="L542" s="14">
        <v>5.8</v>
      </c>
      <c r="M542" s="14" t="str">
        <f>IFERROR(__xludf.DUMMYFUNCTION("SPARKLINE(L542,{""charttype"",""bar"";""color1"",""#FF9900"";""max"",MAX($L$2:$L$2107)})"),"")</f>
        <v/>
      </c>
      <c r="N542" s="14">
        <v>13.8</v>
      </c>
      <c r="O542" s="14" t="str">
        <f>IFERROR(__xludf.DUMMYFUNCTION("SPARKLINE(N542,{""charttype"",""bar"";""color1"",""#0066CC"";""max"",MAX($N$2:$N$2107)})"),"")</f>
        <v/>
      </c>
      <c r="P542" s="58">
        <v>144658.4</v>
      </c>
      <c r="Q542" s="54">
        <v>67.9385</v>
      </c>
      <c r="R542" s="21">
        <f t="shared" si="5"/>
        <v>9827874.708</v>
      </c>
    </row>
    <row r="543">
      <c r="A543" s="53">
        <v>42546.0</v>
      </c>
      <c r="B543" s="67">
        <f t="shared" si="1"/>
        <v>7</v>
      </c>
      <c r="C543" s="14" t="str">
        <f t="shared" si="2"/>
        <v>June</v>
      </c>
      <c r="D543" s="52" t="str">
        <f t="shared" si="3"/>
        <v>2016</v>
      </c>
      <c r="E543" s="58">
        <f t="shared" si="4"/>
        <v>26</v>
      </c>
      <c r="F543" s="14" t="str">
        <f>VLOOKUP(A543,'_Holidays'!A543:B2648,2,FALSE)</f>
        <v>N</v>
      </c>
      <c r="G543" s="51" t="str">
        <f>VLOOKUP(A543,'_Holidays'!A543:C2648,3,FALSE)</f>
        <v>N</v>
      </c>
      <c r="H543" s="14">
        <v>5.6</v>
      </c>
      <c r="I543" s="14" t="str">
        <f>IFERROR(__xludf.DUMMYFUNCTION("SPARKLINE(H543,{""charttype"",""bar"";""color1"",""#00CCFF"";""max"",MAX($H$2:$H$2107)})"),"")</f>
        <v/>
      </c>
      <c r="J543" s="14">
        <v>12.7</v>
      </c>
      <c r="K543" s="14" t="str">
        <f>IFERROR(__xludf.DUMMYFUNCTION("SPARKLINE(J543,{""charttype"",""bar"";""color1"",""#FF0000"";""max"",MAX($J$2:$J$2107)})"),"")</f>
        <v/>
      </c>
      <c r="L543" s="14">
        <v>8.8</v>
      </c>
      <c r="M543" s="14" t="str">
        <f>IFERROR(__xludf.DUMMYFUNCTION("SPARKLINE(L543,{""charttype"",""bar"";""color1"",""#FF9900"";""max"",MAX($L$2:$L$2107)})"),"")</f>
        <v/>
      </c>
      <c r="N543" s="14">
        <v>2.0</v>
      </c>
      <c r="O543" s="14" t="str">
        <f>IFERROR(__xludf.DUMMYFUNCTION("SPARKLINE(N543,{""charttype"",""bar"";""color1"",""#0066CC"";""max"",MAX($N$2:$N$2107)})"),"")</f>
        <v/>
      </c>
      <c r="P543" s="58">
        <v>131730.8</v>
      </c>
      <c r="Q543" s="54">
        <v>99.76325</v>
      </c>
      <c r="R543" s="21">
        <f t="shared" si="5"/>
        <v>13141892.73</v>
      </c>
    </row>
    <row r="544">
      <c r="A544" s="53">
        <v>42547.0</v>
      </c>
      <c r="B544" s="67">
        <f t="shared" si="1"/>
        <v>1</v>
      </c>
      <c r="C544" s="14" t="str">
        <f t="shared" si="2"/>
        <v>June</v>
      </c>
      <c r="D544" s="52" t="str">
        <f t="shared" si="3"/>
        <v>2016</v>
      </c>
      <c r="E544" s="58">
        <f t="shared" si="4"/>
        <v>27</v>
      </c>
      <c r="F544" s="14" t="str">
        <f>VLOOKUP(A544,'_Holidays'!A544:B2649,2,FALSE)</f>
        <v>N</v>
      </c>
      <c r="G544" s="51" t="str">
        <f>VLOOKUP(A544,'_Holidays'!A544:C2649,3,FALSE)</f>
        <v>N</v>
      </c>
      <c r="H544" s="14">
        <v>3.0</v>
      </c>
      <c r="I544" s="14" t="str">
        <f>IFERROR(__xludf.DUMMYFUNCTION("SPARKLINE(H544,{""charttype"",""bar"";""color1"",""#00CCFF"";""max"",MAX($H$2:$H$2107)})"),"")</f>
        <v/>
      </c>
      <c r="J544" s="14">
        <v>11.1</v>
      </c>
      <c r="K544" s="14" t="str">
        <f>IFERROR(__xludf.DUMMYFUNCTION("SPARKLINE(J544,{""charttype"",""bar"";""color1"",""#FF0000"";""max"",MAX($J$2:$J$2107)})"),"")</f>
        <v/>
      </c>
      <c r="L544" s="14">
        <v>7.7</v>
      </c>
      <c r="M544" s="14" t="str">
        <f>IFERROR(__xludf.DUMMYFUNCTION("SPARKLINE(L544,{""charttype"",""bar"";""color1"",""#FF9900"";""max"",MAX($L$2:$L$2107)})"),"")</f>
        <v/>
      </c>
      <c r="N544" s="14">
        <v>0.2</v>
      </c>
      <c r="O544" s="14" t="str">
        <f>IFERROR(__xludf.DUMMYFUNCTION("SPARKLINE(N544,{""charttype"",""bar"";""color1"",""#0066CC"";""max"",MAX($N$2:$N$2107)})"),"")</f>
        <v/>
      </c>
      <c r="P544" s="58">
        <v>126455.9</v>
      </c>
      <c r="Q544" s="54">
        <v>120.4411</v>
      </c>
      <c r="R544" s="21">
        <f t="shared" si="5"/>
        <v>15230487.7</v>
      </c>
    </row>
    <row r="545">
      <c r="A545" s="53">
        <v>42548.0</v>
      </c>
      <c r="B545" s="67">
        <f t="shared" si="1"/>
        <v>2</v>
      </c>
      <c r="C545" s="14" t="str">
        <f t="shared" si="2"/>
        <v>June</v>
      </c>
      <c r="D545" s="52" t="str">
        <f t="shared" si="3"/>
        <v>2016</v>
      </c>
      <c r="E545" s="58">
        <f t="shared" si="4"/>
        <v>27</v>
      </c>
      <c r="F545" s="14" t="str">
        <f>VLOOKUP(A545,'_Holidays'!A545:B2650,2,FALSE)</f>
        <v>N</v>
      </c>
      <c r="G545" s="51" t="str">
        <f>VLOOKUP(A545,'_Holidays'!A545:C2650,3,FALSE)</f>
        <v>N</v>
      </c>
      <c r="H545" s="14">
        <v>4.8</v>
      </c>
      <c r="I545" s="14" t="str">
        <f>IFERROR(__xludf.DUMMYFUNCTION("SPARKLINE(H545,{""charttype"",""bar"";""color1"",""#00CCFF"";""max"",MAX($H$2:$H$2107)})"),"")</f>
        <v/>
      </c>
      <c r="J545" s="14">
        <v>10.6</v>
      </c>
      <c r="K545" s="14" t="str">
        <f>IFERROR(__xludf.DUMMYFUNCTION("SPARKLINE(J545,{""charttype"",""bar"";""color1"",""#FF0000"";""max"",MAX($J$2:$J$2107)})"),"")</f>
        <v/>
      </c>
      <c r="L545" s="14">
        <v>4.7</v>
      </c>
      <c r="M545" s="14" t="str">
        <f>IFERROR(__xludf.DUMMYFUNCTION("SPARKLINE(L545,{""charttype"",""bar"";""color1"",""#FF9900"";""max"",MAX($L$2:$L$2107)})"),"")</f>
        <v/>
      </c>
      <c r="N545" s="14">
        <v>0.2</v>
      </c>
      <c r="O545" s="14" t="str">
        <f>IFERROR(__xludf.DUMMYFUNCTION("SPARKLINE(N545,{""charttype"",""bar"";""color1"",""#0066CC"";""max"",MAX($N$2:$N$2107)})"),"")</f>
        <v/>
      </c>
      <c r="P545" s="58">
        <v>148640.0</v>
      </c>
      <c r="Q545" s="54">
        <v>127.3466</v>
      </c>
      <c r="R545" s="21">
        <f t="shared" si="5"/>
        <v>18928798.62</v>
      </c>
    </row>
    <row r="546">
      <c r="A546" s="53">
        <v>42549.0</v>
      </c>
      <c r="B546" s="67">
        <f t="shared" si="1"/>
        <v>3</v>
      </c>
      <c r="C546" s="14" t="str">
        <f t="shared" si="2"/>
        <v>June</v>
      </c>
      <c r="D546" s="52" t="str">
        <f t="shared" si="3"/>
        <v>2016</v>
      </c>
      <c r="E546" s="58">
        <f t="shared" si="4"/>
        <v>27</v>
      </c>
      <c r="F546" s="14" t="str">
        <f>VLOOKUP(A546,'_Holidays'!A546:B2651,2,FALSE)</f>
        <v>N</v>
      </c>
      <c r="G546" s="51" t="str">
        <f>VLOOKUP(A546,'_Holidays'!A546:C2651,3,FALSE)</f>
        <v>N</v>
      </c>
      <c r="H546" s="14">
        <v>5.0</v>
      </c>
      <c r="I546" s="14" t="str">
        <f>IFERROR(__xludf.DUMMYFUNCTION("SPARKLINE(H546,{""charttype"",""bar"";""color1"",""#00CCFF"";""max"",MAX($H$2:$H$2107)})"),"")</f>
        <v/>
      </c>
      <c r="J546" s="14">
        <v>17.0</v>
      </c>
      <c r="K546" s="14" t="str">
        <f>IFERROR(__xludf.DUMMYFUNCTION("SPARKLINE(J546,{""charttype"",""bar"";""color1"",""#FF0000"";""max"",MAX($J$2:$J$2107)})"),"")</f>
        <v/>
      </c>
      <c r="L546" s="14">
        <v>7.8</v>
      </c>
      <c r="M546" s="14" t="str">
        <f>IFERROR(__xludf.DUMMYFUNCTION("SPARKLINE(L546,{""charttype"",""bar"";""color1"",""#FF9900"";""max"",MAX($L$2:$L$2107)})"),"")</f>
        <v/>
      </c>
      <c r="N546" s="14">
        <v>0.2</v>
      </c>
      <c r="O546" s="14" t="str">
        <f>IFERROR(__xludf.DUMMYFUNCTION("SPARKLINE(N546,{""charttype"",""bar"";""color1"",""#0066CC"";""max"",MAX($N$2:$N$2107)})"),"")</f>
        <v/>
      </c>
      <c r="P546" s="58">
        <v>142146.3</v>
      </c>
      <c r="Q546" s="54">
        <v>110.2804</v>
      </c>
      <c r="R546" s="21">
        <f t="shared" si="5"/>
        <v>15675950.82</v>
      </c>
    </row>
    <row r="547">
      <c r="A547" s="53">
        <v>42550.0</v>
      </c>
      <c r="B547" s="67">
        <f t="shared" si="1"/>
        <v>4</v>
      </c>
      <c r="C547" s="14" t="str">
        <f t="shared" si="2"/>
        <v>June</v>
      </c>
      <c r="D547" s="52" t="str">
        <f t="shared" si="3"/>
        <v>2016</v>
      </c>
      <c r="E547" s="58">
        <f t="shared" si="4"/>
        <v>27</v>
      </c>
      <c r="F547" s="14" t="str">
        <f>VLOOKUP(A547,'_Holidays'!A547:B2652,2,FALSE)</f>
        <v>N</v>
      </c>
      <c r="G547" s="51" t="str">
        <f>VLOOKUP(A547,'_Holidays'!A547:C2652,3,FALSE)</f>
        <v>N</v>
      </c>
      <c r="H547" s="14">
        <v>8.9</v>
      </c>
      <c r="I547" s="14" t="str">
        <f>IFERROR(__xludf.DUMMYFUNCTION("SPARKLINE(H547,{""charttype"",""bar"";""color1"",""#00CCFF"";""max"",MAX($H$2:$H$2107)})"),"")</f>
        <v/>
      </c>
      <c r="J547" s="14">
        <v>15.8</v>
      </c>
      <c r="K547" s="14" t="str">
        <f>IFERROR(__xludf.DUMMYFUNCTION("SPARKLINE(J547,{""charttype"",""bar"";""color1"",""#FF0000"";""max"",MAX($J$2:$J$2107)})"),"")</f>
        <v/>
      </c>
      <c r="L547" s="14">
        <v>8.9</v>
      </c>
      <c r="M547" s="14" t="str">
        <f>IFERROR(__xludf.DUMMYFUNCTION("SPARKLINE(L547,{""charttype"",""bar"";""color1"",""#FF9900"";""max"",MAX($L$2:$L$2107)})"),"")</f>
        <v/>
      </c>
      <c r="N547" s="14">
        <v>0.2</v>
      </c>
      <c r="O547" s="14" t="str">
        <f>IFERROR(__xludf.DUMMYFUNCTION("SPARKLINE(N547,{""charttype"",""bar"";""color1"",""#0066CC"";""max"",MAX($N$2:$N$2107)})"),"")</f>
        <v/>
      </c>
      <c r="P547" s="58">
        <v>136072.0</v>
      </c>
      <c r="Q547" s="54">
        <v>80.12524</v>
      </c>
      <c r="R547" s="21">
        <f t="shared" si="5"/>
        <v>10902801.66</v>
      </c>
    </row>
    <row r="548">
      <c r="A548" s="53">
        <v>42551.0</v>
      </c>
      <c r="B548" s="67">
        <f t="shared" si="1"/>
        <v>5</v>
      </c>
      <c r="C548" s="14" t="str">
        <f t="shared" si="2"/>
        <v>June</v>
      </c>
      <c r="D548" s="52" t="str">
        <f t="shared" si="3"/>
        <v>2016</v>
      </c>
      <c r="E548" s="58">
        <f t="shared" si="4"/>
        <v>27</v>
      </c>
      <c r="F548" s="14" t="str">
        <f>VLOOKUP(A548,'_Holidays'!A548:B2653,2,FALSE)</f>
        <v>N</v>
      </c>
      <c r="G548" s="51" t="str">
        <f>VLOOKUP(A548,'_Holidays'!A548:C2653,3,FALSE)</f>
        <v>N</v>
      </c>
      <c r="H548" s="14">
        <v>10.3</v>
      </c>
      <c r="I548" s="14" t="str">
        <f>IFERROR(__xludf.DUMMYFUNCTION("SPARKLINE(H548,{""charttype"",""bar"";""color1"",""#00CCFF"";""max"",MAX($H$2:$H$2107)})"),"")</f>
        <v/>
      </c>
      <c r="J548" s="14">
        <v>11.7</v>
      </c>
      <c r="K548" s="14" t="str">
        <f>IFERROR(__xludf.DUMMYFUNCTION("SPARKLINE(J548,{""charttype"",""bar"";""color1"",""#FF0000"";""max"",MAX($J$2:$J$2107)})"),"")</f>
        <v/>
      </c>
      <c r="L548" s="14">
        <v>5.6</v>
      </c>
      <c r="M548" s="14" t="str">
        <f>IFERROR(__xludf.DUMMYFUNCTION("SPARKLINE(L548,{""charttype"",""bar"";""color1"",""#FF9900"";""max"",MAX($L$2:$L$2107)})"),"")</f>
        <v/>
      </c>
      <c r="N548" s="14">
        <v>0.0</v>
      </c>
      <c r="O548" s="14" t="str">
        <f>IFERROR(__xludf.DUMMYFUNCTION("SPARKLINE(N548,{""charttype"",""bar"";""color1"",""#0066CC"";""max"",MAX($N$2:$N$2107)})"),"")</f>
        <v/>
      </c>
      <c r="P548" s="58">
        <v>141078.5</v>
      </c>
      <c r="Q548" s="54">
        <v>115.1179</v>
      </c>
      <c r="R548" s="21">
        <f t="shared" si="5"/>
        <v>16240660.66</v>
      </c>
    </row>
    <row r="549">
      <c r="A549" s="53">
        <v>42552.0</v>
      </c>
      <c r="B549" s="67">
        <f t="shared" si="1"/>
        <v>6</v>
      </c>
      <c r="C549" s="14" t="str">
        <f t="shared" si="2"/>
        <v>July</v>
      </c>
      <c r="D549" s="52" t="str">
        <f t="shared" si="3"/>
        <v>2016</v>
      </c>
      <c r="E549" s="58">
        <f t="shared" si="4"/>
        <v>27</v>
      </c>
      <c r="F549" s="14" t="str">
        <f>VLOOKUP(A549,'_Holidays'!A549:B2654,2,FALSE)</f>
        <v>N</v>
      </c>
      <c r="G549" s="51" t="str">
        <f>VLOOKUP(A549,'_Holidays'!A549:C2654,3,FALSE)</f>
        <v>N</v>
      </c>
      <c r="H549" s="14">
        <v>7.3</v>
      </c>
      <c r="I549" s="14" t="str">
        <f>IFERROR(__xludf.DUMMYFUNCTION("SPARKLINE(H549,{""charttype"",""bar"";""color1"",""#00CCFF"";""max"",MAX($H$2:$H$2107)})"),"")</f>
        <v/>
      </c>
      <c r="J549" s="14">
        <v>14.1</v>
      </c>
      <c r="K549" s="14" t="str">
        <f>IFERROR(__xludf.DUMMYFUNCTION("SPARKLINE(J549,{""charttype"",""bar"";""color1"",""#FF0000"";""max"",MAX($J$2:$J$2107)})"),"")</f>
        <v/>
      </c>
      <c r="L549" s="14">
        <v>7.1</v>
      </c>
      <c r="M549" s="14" t="str">
        <f>IFERROR(__xludf.DUMMYFUNCTION("SPARKLINE(L549,{""charttype"",""bar"";""color1"",""#FF9900"";""max"",MAX($L$2:$L$2107)})"),"")</f>
        <v/>
      </c>
      <c r="N549" s="14">
        <v>6.4</v>
      </c>
      <c r="O549" s="14" t="str">
        <f>IFERROR(__xludf.DUMMYFUNCTION("SPARKLINE(N549,{""charttype"",""bar"";""color1"",""#0066CC"";""max"",MAX($N$2:$N$2107)})"),"")</f>
        <v/>
      </c>
      <c r="P549" s="58">
        <v>136676.7</v>
      </c>
      <c r="Q549" s="54">
        <v>117.712</v>
      </c>
      <c r="R549" s="21">
        <f t="shared" si="5"/>
        <v>16088487.71</v>
      </c>
    </row>
    <row r="550">
      <c r="A550" s="53">
        <v>42553.0</v>
      </c>
      <c r="B550" s="67">
        <f t="shared" si="1"/>
        <v>7</v>
      </c>
      <c r="C550" s="14" t="str">
        <f t="shared" si="2"/>
        <v>July</v>
      </c>
      <c r="D550" s="52" t="str">
        <f t="shared" si="3"/>
        <v>2016</v>
      </c>
      <c r="E550" s="58">
        <f t="shared" si="4"/>
        <v>27</v>
      </c>
      <c r="F550" s="14" t="str">
        <f>VLOOKUP(A550,'_Holidays'!A550:B2655,2,FALSE)</f>
        <v>N</v>
      </c>
      <c r="G550" s="51" t="str">
        <f>VLOOKUP(A550,'_Holidays'!A550:C2655,3,FALSE)</f>
        <v>N</v>
      </c>
      <c r="H550" s="14">
        <v>9.9</v>
      </c>
      <c r="I550" s="14" t="str">
        <f>IFERROR(__xludf.DUMMYFUNCTION("SPARKLINE(H550,{""charttype"",""bar"";""color1"",""#00CCFF"";""max"",MAX($H$2:$H$2107)})"),"")</f>
        <v/>
      </c>
      <c r="J550" s="14">
        <v>16.5</v>
      </c>
      <c r="K550" s="14" t="str">
        <f>IFERROR(__xludf.DUMMYFUNCTION("SPARKLINE(J550,{""charttype"",""bar"";""color1"",""#FF0000"";""max"",MAX($J$2:$J$2107)})"),"")</f>
        <v/>
      </c>
      <c r="L550" s="14">
        <v>6.7</v>
      </c>
      <c r="M550" s="14" t="str">
        <f>IFERROR(__xludf.DUMMYFUNCTION("SPARKLINE(L550,{""charttype"",""bar"";""color1"",""#FF9900"";""max"",MAX($L$2:$L$2107)})"),"")</f>
        <v/>
      </c>
      <c r="N550" s="14">
        <v>0.2</v>
      </c>
      <c r="O550" s="14" t="str">
        <f>IFERROR(__xludf.DUMMYFUNCTION("SPARKLINE(N550,{""charttype"",""bar"";""color1"",""#0066CC"";""max"",MAX($N$2:$N$2107)})"),"")</f>
        <v/>
      </c>
      <c r="P550" s="58">
        <v>118683.6</v>
      </c>
      <c r="Q550" s="54">
        <v>90.45652</v>
      </c>
      <c r="R550" s="21">
        <f t="shared" si="5"/>
        <v>10735705.44</v>
      </c>
    </row>
    <row r="551">
      <c r="A551" s="53">
        <v>42554.0</v>
      </c>
      <c r="B551" s="67">
        <f t="shared" si="1"/>
        <v>1</v>
      </c>
      <c r="C551" s="14" t="str">
        <f t="shared" si="2"/>
        <v>July</v>
      </c>
      <c r="D551" s="52" t="str">
        <f t="shared" si="3"/>
        <v>2016</v>
      </c>
      <c r="E551" s="58">
        <f t="shared" si="4"/>
        <v>28</v>
      </c>
      <c r="F551" s="14" t="str">
        <f>VLOOKUP(A551,'_Holidays'!A551:B2656,2,FALSE)</f>
        <v>N</v>
      </c>
      <c r="G551" s="51" t="str">
        <f>VLOOKUP(A551,'_Holidays'!A551:C2656,3,FALSE)</f>
        <v>N</v>
      </c>
      <c r="H551" s="14">
        <v>10.9</v>
      </c>
      <c r="I551" s="14" t="str">
        <f>IFERROR(__xludf.DUMMYFUNCTION("SPARKLINE(H551,{""charttype"",""bar"";""color1"",""#00CCFF"";""max"",MAX($H$2:$H$2107)})"),"")</f>
        <v/>
      </c>
      <c r="J551" s="14">
        <v>16.7</v>
      </c>
      <c r="K551" s="14" t="str">
        <f>IFERROR(__xludf.DUMMYFUNCTION("SPARKLINE(J551,{""charttype"",""bar"";""color1"",""#FF0000"";""max"",MAX($J$2:$J$2107)})"),"")</f>
        <v/>
      </c>
      <c r="L551" s="14">
        <v>7.8</v>
      </c>
      <c r="M551" s="14" t="str">
        <f>IFERROR(__xludf.DUMMYFUNCTION("SPARKLINE(L551,{""charttype"",""bar"";""color1"",""#FF9900"";""max"",MAX($L$2:$L$2107)})"),"")</f>
        <v/>
      </c>
      <c r="N551" s="14">
        <v>0.0</v>
      </c>
      <c r="O551" s="14" t="str">
        <f>IFERROR(__xludf.DUMMYFUNCTION("SPARKLINE(N551,{""charttype"",""bar"";""color1"",""#0066CC"";""max"",MAX($N$2:$N$2107)})"),"")</f>
        <v/>
      </c>
      <c r="P551" s="58">
        <v>112556.4</v>
      </c>
      <c r="Q551" s="54">
        <v>68.59709</v>
      </c>
      <c r="R551" s="21">
        <f t="shared" si="5"/>
        <v>7721041.501</v>
      </c>
    </row>
    <row r="552">
      <c r="A552" s="53">
        <v>42555.0</v>
      </c>
      <c r="B552" s="67">
        <f t="shared" si="1"/>
        <v>2</v>
      </c>
      <c r="C552" s="14" t="str">
        <f t="shared" si="2"/>
        <v>July</v>
      </c>
      <c r="D552" s="52" t="str">
        <f t="shared" si="3"/>
        <v>2016</v>
      </c>
      <c r="E552" s="58">
        <f t="shared" si="4"/>
        <v>28</v>
      </c>
      <c r="F552" s="14" t="str">
        <f>VLOOKUP(A552,'_Holidays'!A552:B2657,2,FALSE)</f>
        <v>N</v>
      </c>
      <c r="G552" s="51" t="str">
        <f>VLOOKUP(A552,'_Holidays'!A552:C2657,3,FALSE)</f>
        <v>N</v>
      </c>
      <c r="H552" s="14">
        <v>10.4</v>
      </c>
      <c r="I552" s="14" t="str">
        <f>IFERROR(__xludf.DUMMYFUNCTION("SPARKLINE(H552,{""charttype"",""bar"";""color1"",""#00CCFF"";""max"",MAX($H$2:$H$2107)})"),"")</f>
        <v/>
      </c>
      <c r="J552" s="14">
        <v>12.7</v>
      </c>
      <c r="K552" s="14" t="str">
        <f>IFERROR(__xludf.DUMMYFUNCTION("SPARKLINE(J552,{""charttype"",""bar"";""color1"",""#FF0000"";""max"",MAX($J$2:$J$2107)})"),"")</f>
        <v/>
      </c>
      <c r="L552" s="14">
        <v>3.6</v>
      </c>
      <c r="M552" s="14" t="str">
        <f>IFERROR(__xludf.DUMMYFUNCTION("SPARKLINE(L552,{""charttype"",""bar"";""color1"",""#FF9900"";""max"",MAX($L$2:$L$2107)})"),"")</f>
        <v/>
      </c>
      <c r="N552" s="14">
        <v>0.0</v>
      </c>
      <c r="O552" s="14" t="str">
        <f>IFERROR(__xludf.DUMMYFUNCTION("SPARKLINE(N552,{""charttype"",""bar"";""color1"",""#0066CC"";""max"",MAX($N$2:$N$2107)})"),"")</f>
        <v/>
      </c>
      <c r="P552" s="58">
        <v>135712.2</v>
      </c>
      <c r="Q552" s="54">
        <v>124.1369</v>
      </c>
      <c r="R552" s="21">
        <f t="shared" si="5"/>
        <v>16846891.8</v>
      </c>
    </row>
    <row r="553">
      <c r="A553" s="53">
        <v>42556.0</v>
      </c>
      <c r="B553" s="67">
        <f t="shared" si="1"/>
        <v>3</v>
      </c>
      <c r="C553" s="14" t="str">
        <f t="shared" si="2"/>
        <v>July</v>
      </c>
      <c r="D553" s="52" t="str">
        <f t="shared" si="3"/>
        <v>2016</v>
      </c>
      <c r="E553" s="58">
        <f t="shared" si="4"/>
        <v>28</v>
      </c>
      <c r="F553" s="14" t="str">
        <f>VLOOKUP(A553,'_Holidays'!A553:B2658,2,FALSE)</f>
        <v>N</v>
      </c>
      <c r="G553" s="51" t="str">
        <f>VLOOKUP(A553,'_Holidays'!A553:C2658,3,FALSE)</f>
        <v>N</v>
      </c>
      <c r="H553" s="14">
        <v>8.2</v>
      </c>
      <c r="I553" s="14" t="str">
        <f>IFERROR(__xludf.DUMMYFUNCTION("SPARKLINE(H553,{""charttype"",""bar"";""color1"",""#00CCFF"";""max"",MAX($H$2:$H$2107)})"),"")</f>
        <v/>
      </c>
      <c r="J553" s="14">
        <v>12.8</v>
      </c>
      <c r="K553" s="14" t="str">
        <f>IFERROR(__xludf.DUMMYFUNCTION("SPARKLINE(J553,{""charttype"",""bar"";""color1"",""#FF0000"";""max"",MAX($J$2:$J$2107)})"),"")</f>
        <v/>
      </c>
      <c r="L553" s="14">
        <v>1.8</v>
      </c>
      <c r="M553" s="14" t="str">
        <f>IFERROR(__xludf.DUMMYFUNCTION("SPARKLINE(L553,{""charttype"",""bar"";""color1"",""#FF9900"";""max"",MAX($L$2:$L$2107)})"),"")</f>
        <v/>
      </c>
      <c r="N553" s="14">
        <v>0.6</v>
      </c>
      <c r="O553" s="14" t="str">
        <f>IFERROR(__xludf.DUMMYFUNCTION("SPARKLINE(N553,{""charttype"",""bar"";""color1"",""#0066CC"";""max"",MAX($N$2:$N$2107)})"),"")</f>
        <v/>
      </c>
      <c r="P553" s="58">
        <v>142401.8</v>
      </c>
      <c r="Q553" s="54">
        <v>147.1877</v>
      </c>
      <c r="R553" s="21">
        <f t="shared" si="5"/>
        <v>20959793.42</v>
      </c>
    </row>
    <row r="554">
      <c r="A554" s="53">
        <v>42557.0</v>
      </c>
      <c r="B554" s="67">
        <f t="shared" si="1"/>
        <v>4</v>
      </c>
      <c r="C554" s="14" t="str">
        <f t="shared" si="2"/>
        <v>July</v>
      </c>
      <c r="D554" s="52" t="str">
        <f t="shared" si="3"/>
        <v>2016</v>
      </c>
      <c r="E554" s="58">
        <f t="shared" si="4"/>
        <v>28</v>
      </c>
      <c r="F554" s="14" t="str">
        <f>VLOOKUP(A554,'_Holidays'!A554:B2659,2,FALSE)</f>
        <v>N</v>
      </c>
      <c r="G554" s="51" t="str">
        <f>VLOOKUP(A554,'_Holidays'!A554:C2659,3,FALSE)</f>
        <v>N</v>
      </c>
      <c r="H554" s="14">
        <v>9.8</v>
      </c>
      <c r="I554" s="14" t="str">
        <f>IFERROR(__xludf.DUMMYFUNCTION("SPARKLINE(H554,{""charttype"",""bar"";""color1"",""#00CCFF"";""max"",MAX($H$2:$H$2107)})"),"")</f>
        <v/>
      </c>
      <c r="J554" s="14">
        <v>13.0</v>
      </c>
      <c r="K554" s="14" t="str">
        <f>IFERROR(__xludf.DUMMYFUNCTION("SPARKLINE(J554,{""charttype"",""bar"";""color1"",""#FF0000"";""max"",MAX($J$2:$J$2107)})"),"")</f>
        <v/>
      </c>
      <c r="L554" s="14">
        <v>4.6</v>
      </c>
      <c r="M554" s="14" t="str">
        <f>IFERROR(__xludf.DUMMYFUNCTION("SPARKLINE(L554,{""charttype"",""bar"";""color1"",""#FF9900"";""max"",MAX($L$2:$L$2107)})"),"")</f>
        <v/>
      </c>
      <c r="N554" s="14">
        <v>22.6</v>
      </c>
      <c r="O554" s="14" t="str">
        <f>IFERROR(__xludf.DUMMYFUNCTION("SPARKLINE(N554,{""charttype"",""bar"";""color1"",""#0066CC"";""max"",MAX($N$2:$N$2107)})"),"")</f>
        <v/>
      </c>
      <c r="P554" s="58">
        <v>134056.1</v>
      </c>
      <c r="Q554" s="54">
        <v>116.6821</v>
      </c>
      <c r="R554" s="21">
        <f t="shared" si="5"/>
        <v>15641947.27</v>
      </c>
    </row>
    <row r="555">
      <c r="A555" s="53">
        <v>42558.0</v>
      </c>
      <c r="B555" s="67">
        <f t="shared" si="1"/>
        <v>5</v>
      </c>
      <c r="C555" s="14" t="str">
        <f t="shared" si="2"/>
        <v>July</v>
      </c>
      <c r="D555" s="52" t="str">
        <f t="shared" si="3"/>
        <v>2016</v>
      </c>
      <c r="E555" s="58">
        <f t="shared" si="4"/>
        <v>28</v>
      </c>
      <c r="F555" s="14" t="str">
        <f>VLOOKUP(A555,'_Holidays'!A555:B2660,2,FALSE)</f>
        <v>N</v>
      </c>
      <c r="G555" s="51" t="str">
        <f>VLOOKUP(A555,'_Holidays'!A555:C2660,3,FALSE)</f>
        <v>N</v>
      </c>
      <c r="H555" s="14">
        <v>10.5</v>
      </c>
      <c r="I555" s="14" t="str">
        <f>IFERROR(__xludf.DUMMYFUNCTION("SPARKLINE(H555,{""charttype"",""bar"";""color1"",""#00CCFF"";""max"",MAX($H$2:$H$2107)})"),"")</f>
        <v/>
      </c>
      <c r="J555" s="14">
        <v>13.7</v>
      </c>
      <c r="K555" s="14" t="str">
        <f>IFERROR(__xludf.DUMMYFUNCTION("SPARKLINE(J555,{""charttype"",""bar"";""color1"",""#FF0000"";""max"",MAX($J$2:$J$2107)})"),"")</f>
        <v/>
      </c>
      <c r="L555" s="14">
        <v>4.1</v>
      </c>
      <c r="M555" s="14" t="str">
        <f>IFERROR(__xludf.DUMMYFUNCTION("SPARKLINE(L555,{""charttype"",""bar"";""color1"",""#FF9900"";""max"",MAX($L$2:$L$2107)})"),"")</f>
        <v/>
      </c>
      <c r="N555" s="14">
        <v>3.8</v>
      </c>
      <c r="O555" s="14" t="str">
        <f>IFERROR(__xludf.DUMMYFUNCTION("SPARKLINE(N555,{""charttype"",""bar"";""color1"",""#0066CC"";""max"",MAX($N$2:$N$2107)})"),"")</f>
        <v/>
      </c>
      <c r="P555" s="58">
        <v>138768.0</v>
      </c>
      <c r="Q555" s="54">
        <v>176.912</v>
      </c>
      <c r="R555" s="21">
        <f t="shared" si="5"/>
        <v>24549724.42</v>
      </c>
    </row>
    <row r="556">
      <c r="A556" s="53">
        <v>42559.0</v>
      </c>
      <c r="B556" s="67">
        <f t="shared" si="1"/>
        <v>6</v>
      </c>
      <c r="C556" s="14" t="str">
        <f t="shared" si="2"/>
        <v>July</v>
      </c>
      <c r="D556" s="52" t="str">
        <f t="shared" si="3"/>
        <v>2016</v>
      </c>
      <c r="E556" s="58">
        <f t="shared" si="4"/>
        <v>28</v>
      </c>
      <c r="F556" s="14" t="str">
        <f>VLOOKUP(A556,'_Holidays'!A556:B2661,2,FALSE)</f>
        <v>N</v>
      </c>
      <c r="G556" s="51" t="str">
        <f>VLOOKUP(A556,'_Holidays'!A556:C2661,3,FALSE)</f>
        <v>N</v>
      </c>
      <c r="H556" s="14">
        <v>9.7</v>
      </c>
      <c r="I556" s="14" t="str">
        <f>IFERROR(__xludf.DUMMYFUNCTION("SPARKLINE(H556,{""charttype"",""bar"";""color1"",""#00CCFF"";""max"",MAX($H$2:$H$2107)})"),"")</f>
        <v/>
      </c>
      <c r="J556" s="14">
        <v>15.3</v>
      </c>
      <c r="K556" s="14" t="str">
        <f>IFERROR(__xludf.DUMMYFUNCTION("SPARKLINE(J556,{""charttype"",""bar"";""color1"",""#FF0000"";""max"",MAX($J$2:$J$2107)})"),"")</f>
        <v/>
      </c>
      <c r="L556" s="14">
        <v>7.4</v>
      </c>
      <c r="M556" s="14" t="str">
        <f>IFERROR(__xludf.DUMMYFUNCTION("SPARKLINE(L556,{""charttype"",""bar"";""color1"",""#FF9900"";""max"",MAX($L$2:$L$2107)})"),"")</f>
        <v/>
      </c>
      <c r="N556" s="14">
        <v>0.8</v>
      </c>
      <c r="O556" s="14" t="str">
        <f>IFERROR(__xludf.DUMMYFUNCTION("SPARKLINE(N556,{""charttype"",""bar"";""color1"",""#0066CC"";""max"",MAX($N$2:$N$2107)})"),"")</f>
        <v/>
      </c>
      <c r="P556" s="58">
        <v>136690.1</v>
      </c>
      <c r="Q556" s="54">
        <v>114.8442</v>
      </c>
      <c r="R556" s="21">
        <f t="shared" si="5"/>
        <v>15698065.18</v>
      </c>
    </row>
    <row r="557">
      <c r="A557" s="53">
        <v>42560.0</v>
      </c>
      <c r="B557" s="67">
        <f t="shared" si="1"/>
        <v>7</v>
      </c>
      <c r="C557" s="14" t="str">
        <f t="shared" si="2"/>
        <v>July</v>
      </c>
      <c r="D557" s="52" t="str">
        <f t="shared" si="3"/>
        <v>2016</v>
      </c>
      <c r="E557" s="58">
        <f t="shared" si="4"/>
        <v>28</v>
      </c>
      <c r="F557" s="14" t="str">
        <f>VLOOKUP(A557,'_Holidays'!A557:B2662,2,FALSE)</f>
        <v>N</v>
      </c>
      <c r="G557" s="51" t="str">
        <f>VLOOKUP(A557,'_Holidays'!A557:C2662,3,FALSE)</f>
        <v>N</v>
      </c>
      <c r="H557" s="14">
        <v>5.3</v>
      </c>
      <c r="I557" s="14" t="str">
        <f>IFERROR(__xludf.DUMMYFUNCTION("SPARKLINE(H557,{""charttype"",""bar"";""color1"",""#00CCFF"";""max"",MAX($H$2:$H$2107)})"),"")</f>
        <v/>
      </c>
      <c r="J557" s="14">
        <v>15.2</v>
      </c>
      <c r="K557" s="14" t="str">
        <f>IFERROR(__xludf.DUMMYFUNCTION("SPARKLINE(J557,{""charttype"",""bar"";""color1"",""#FF0000"";""max"",MAX($J$2:$J$2107)})"),"")</f>
        <v/>
      </c>
      <c r="L557" s="14">
        <v>9.5</v>
      </c>
      <c r="M557" s="14" t="str">
        <f>IFERROR(__xludf.DUMMYFUNCTION("SPARKLINE(L557,{""charttype"",""bar"";""color1"",""#FF9900"";""max"",MAX($L$2:$L$2107)})"),"")</f>
        <v/>
      </c>
      <c r="N557" s="14">
        <v>0.2</v>
      </c>
      <c r="O557" s="14" t="str">
        <f>IFERROR(__xludf.DUMMYFUNCTION("SPARKLINE(N557,{""charttype"",""bar"";""color1"",""#0066CC"";""max"",MAX($N$2:$N$2107)})"),"")</f>
        <v/>
      </c>
      <c r="P557" s="58">
        <v>122369.5</v>
      </c>
      <c r="Q557" s="54">
        <v>105.5486</v>
      </c>
      <c r="R557" s="21">
        <f t="shared" si="5"/>
        <v>12915929.41</v>
      </c>
    </row>
    <row r="558">
      <c r="A558" s="53">
        <v>42561.0</v>
      </c>
      <c r="B558" s="67">
        <f t="shared" si="1"/>
        <v>1</v>
      </c>
      <c r="C558" s="14" t="str">
        <f t="shared" si="2"/>
        <v>July</v>
      </c>
      <c r="D558" s="52" t="str">
        <f t="shared" si="3"/>
        <v>2016</v>
      </c>
      <c r="E558" s="58">
        <f t="shared" si="4"/>
        <v>29</v>
      </c>
      <c r="F558" s="14" t="str">
        <f>VLOOKUP(A558,'_Holidays'!A558:B2663,2,FALSE)</f>
        <v>N</v>
      </c>
      <c r="G558" s="51" t="str">
        <f>VLOOKUP(A558,'_Holidays'!A558:C2663,3,FALSE)</f>
        <v>N</v>
      </c>
      <c r="H558" s="14">
        <v>6.5</v>
      </c>
      <c r="I558" s="14" t="str">
        <f>IFERROR(__xludf.DUMMYFUNCTION("SPARKLINE(H558,{""charttype"",""bar"";""color1"",""#00CCFF"";""max"",MAX($H$2:$H$2107)})"),"")</f>
        <v/>
      </c>
      <c r="J558" s="14">
        <v>14.2</v>
      </c>
      <c r="K558" s="14" t="str">
        <f>IFERROR(__xludf.DUMMYFUNCTION("SPARKLINE(J558,{""charttype"",""bar"";""color1"",""#FF0000"";""max"",MAX($J$2:$J$2107)})"),"")</f>
        <v/>
      </c>
      <c r="L558" s="14">
        <v>3.6</v>
      </c>
      <c r="M558" s="14" t="str">
        <f>IFERROR(__xludf.DUMMYFUNCTION("SPARKLINE(L558,{""charttype"",""bar"";""color1"",""#FF9900"";""max"",MAX($L$2:$L$2107)})"),"")</f>
        <v/>
      </c>
      <c r="N558" s="14">
        <v>0.0</v>
      </c>
      <c r="O558" s="14" t="str">
        <f>IFERROR(__xludf.DUMMYFUNCTION("SPARKLINE(N558,{""charttype"",""bar"";""color1"",""#0066CC"";""max"",MAX($N$2:$N$2107)})"),"")</f>
        <v/>
      </c>
      <c r="P558" s="58">
        <v>119218.2</v>
      </c>
      <c r="Q558" s="54">
        <v>36.16721</v>
      </c>
      <c r="R558" s="21">
        <f t="shared" si="5"/>
        <v>4311789.675</v>
      </c>
    </row>
    <row r="559">
      <c r="A559" s="53">
        <v>42562.0</v>
      </c>
      <c r="B559" s="67">
        <f t="shared" si="1"/>
        <v>2</v>
      </c>
      <c r="C559" s="14" t="str">
        <f t="shared" si="2"/>
        <v>July</v>
      </c>
      <c r="D559" s="52" t="str">
        <f t="shared" si="3"/>
        <v>2016</v>
      </c>
      <c r="E559" s="58">
        <f t="shared" si="4"/>
        <v>29</v>
      </c>
      <c r="F559" s="14" t="str">
        <f>VLOOKUP(A559,'_Holidays'!A559:B2664,2,FALSE)</f>
        <v>N</v>
      </c>
      <c r="G559" s="51" t="str">
        <f>VLOOKUP(A559,'_Holidays'!A559:C2664,3,FALSE)</f>
        <v>N</v>
      </c>
      <c r="H559" s="14">
        <v>8.3</v>
      </c>
      <c r="I559" s="14" t="str">
        <f>IFERROR(__xludf.DUMMYFUNCTION("SPARKLINE(H559,{""charttype"",""bar"";""color1"",""#00CCFF"";""max"",MAX($H$2:$H$2107)})"),"")</f>
        <v/>
      </c>
      <c r="J559" s="14">
        <v>16.0</v>
      </c>
      <c r="K559" s="14" t="str">
        <f>IFERROR(__xludf.DUMMYFUNCTION("SPARKLINE(J559,{""charttype"",""bar"";""color1"",""#FF0000"";""max"",MAX($J$2:$J$2107)})"),"")</f>
        <v/>
      </c>
      <c r="L559" s="14">
        <v>7.6</v>
      </c>
      <c r="M559" s="14" t="str">
        <f>IFERROR(__xludf.DUMMYFUNCTION("SPARKLINE(L559,{""charttype"",""bar"";""color1"",""#FF9900"";""max"",MAX($L$2:$L$2107)})"),"")</f>
        <v/>
      </c>
      <c r="N559" s="14">
        <v>3.6</v>
      </c>
      <c r="O559" s="14" t="str">
        <f>IFERROR(__xludf.DUMMYFUNCTION("SPARKLINE(N559,{""charttype"",""bar"";""color1"",""#0066CC"";""max"",MAX($N$2:$N$2107)})"),"")</f>
        <v/>
      </c>
      <c r="P559" s="58">
        <v>128207.1</v>
      </c>
      <c r="Q559" s="54">
        <v>44.85808</v>
      </c>
      <c r="R559" s="21">
        <f t="shared" si="5"/>
        <v>5751124.348</v>
      </c>
    </row>
    <row r="560">
      <c r="A560" s="53">
        <v>42563.0</v>
      </c>
      <c r="B560" s="67">
        <f t="shared" si="1"/>
        <v>3</v>
      </c>
      <c r="C560" s="14" t="str">
        <f t="shared" si="2"/>
        <v>July</v>
      </c>
      <c r="D560" s="52" t="str">
        <f t="shared" si="3"/>
        <v>2016</v>
      </c>
      <c r="E560" s="58">
        <f t="shared" si="4"/>
        <v>29</v>
      </c>
      <c r="F560" s="14" t="str">
        <f>VLOOKUP(A560,'_Holidays'!A560:B2665,2,FALSE)</f>
        <v>Y</v>
      </c>
      <c r="G560" s="51" t="str">
        <f>VLOOKUP(A560,'_Holidays'!A560:C2665,3,FALSE)</f>
        <v>N</v>
      </c>
      <c r="H560" s="14">
        <v>10.7</v>
      </c>
      <c r="I560" s="14" t="str">
        <f>IFERROR(__xludf.DUMMYFUNCTION("SPARKLINE(H560,{""charttype"",""bar"";""color1"",""#00CCFF"";""max"",MAX($H$2:$H$2107)})"),"")</f>
        <v/>
      </c>
      <c r="J560" s="14">
        <v>13.7</v>
      </c>
      <c r="K560" s="14" t="str">
        <f>IFERROR(__xludf.DUMMYFUNCTION("SPARKLINE(J560,{""charttype"",""bar"";""color1"",""#FF0000"";""max"",MAX($J$2:$J$2107)})"),"")</f>
        <v/>
      </c>
      <c r="L560" s="14">
        <v>8.1</v>
      </c>
      <c r="M560" s="14" t="str">
        <f>IFERROR(__xludf.DUMMYFUNCTION("SPARKLINE(L560,{""charttype"",""bar"";""color1"",""#FF9900"";""max"",MAX($L$2:$L$2107)})"),"")</f>
        <v/>
      </c>
      <c r="N560" s="14">
        <v>0.0</v>
      </c>
      <c r="O560" s="14" t="str">
        <f>IFERROR(__xludf.DUMMYFUNCTION("SPARKLINE(N560,{""charttype"",""bar"";""color1"",""#0066CC"";""max"",MAX($N$2:$N$2107)})"),"")</f>
        <v/>
      </c>
      <c r="P560" s="58">
        <v>137582.2</v>
      </c>
      <c r="Q560" s="54">
        <v>49.15949</v>
      </c>
      <c r="R560" s="21">
        <f t="shared" si="5"/>
        <v>6763470.785</v>
      </c>
    </row>
    <row r="561">
      <c r="A561" s="53">
        <v>42564.0</v>
      </c>
      <c r="B561" s="67">
        <f t="shared" si="1"/>
        <v>4</v>
      </c>
      <c r="C561" s="14" t="str">
        <f t="shared" si="2"/>
        <v>July</v>
      </c>
      <c r="D561" s="52" t="str">
        <f t="shared" si="3"/>
        <v>2016</v>
      </c>
      <c r="E561" s="58">
        <f t="shared" si="4"/>
        <v>29</v>
      </c>
      <c r="F561" s="14" t="str">
        <f>VLOOKUP(A561,'_Holidays'!A561:B2666,2,FALSE)</f>
        <v>Y</v>
      </c>
      <c r="G561" s="51" t="str">
        <f>VLOOKUP(A561,'_Holidays'!A561:C2666,3,FALSE)</f>
        <v>N</v>
      </c>
      <c r="H561" s="14">
        <v>4.5</v>
      </c>
      <c r="I561" s="14" t="str">
        <f>IFERROR(__xludf.DUMMYFUNCTION("SPARKLINE(H561,{""charttype"",""bar"";""color1"",""#00CCFF"";""max"",MAX($H$2:$H$2107)})"),"")</f>
        <v/>
      </c>
      <c r="J561" s="14">
        <v>12.0</v>
      </c>
      <c r="K561" s="14" t="str">
        <f>IFERROR(__xludf.DUMMYFUNCTION("SPARKLINE(J561,{""charttype"",""bar"";""color1"",""#FF0000"";""max"",MAX($J$2:$J$2107)})"),"")</f>
        <v/>
      </c>
      <c r="L561" s="14">
        <v>9.0</v>
      </c>
      <c r="M561" s="14" t="str">
        <f>IFERROR(__xludf.DUMMYFUNCTION("SPARKLINE(L561,{""charttype"",""bar"";""color1"",""#FF9900"";""max"",MAX($L$2:$L$2107)})"),"")</f>
        <v/>
      </c>
      <c r="N561" s="14">
        <v>0.4</v>
      </c>
      <c r="O561" s="14" t="str">
        <f>IFERROR(__xludf.DUMMYFUNCTION("SPARKLINE(N561,{""charttype"",""bar"";""color1"",""#0066CC"";""max"",MAX($N$2:$N$2107)})"),"")</f>
        <v/>
      </c>
      <c r="P561" s="58">
        <v>145728.3</v>
      </c>
      <c r="Q561" s="54">
        <v>65.91496</v>
      </c>
      <c r="R561" s="21">
        <f t="shared" si="5"/>
        <v>9605675.065</v>
      </c>
    </row>
    <row r="562">
      <c r="A562" s="53">
        <v>42565.0</v>
      </c>
      <c r="B562" s="67">
        <f t="shared" si="1"/>
        <v>5</v>
      </c>
      <c r="C562" s="14" t="str">
        <f t="shared" si="2"/>
        <v>July</v>
      </c>
      <c r="D562" s="52" t="str">
        <f t="shared" si="3"/>
        <v>2016</v>
      </c>
      <c r="E562" s="58">
        <f t="shared" si="4"/>
        <v>29</v>
      </c>
      <c r="F562" s="14" t="str">
        <f>VLOOKUP(A562,'_Holidays'!A562:B2667,2,FALSE)</f>
        <v>Y</v>
      </c>
      <c r="G562" s="51" t="str">
        <f>VLOOKUP(A562,'_Holidays'!A562:C2667,3,FALSE)</f>
        <v>N</v>
      </c>
      <c r="H562" s="14">
        <v>6.6</v>
      </c>
      <c r="I562" s="14" t="str">
        <f>IFERROR(__xludf.DUMMYFUNCTION("SPARKLINE(H562,{""charttype"",""bar"";""color1"",""#00CCFF"";""max"",MAX($H$2:$H$2107)})"),"")</f>
        <v/>
      </c>
      <c r="J562" s="14">
        <v>14.0</v>
      </c>
      <c r="K562" s="14" t="str">
        <f>IFERROR(__xludf.DUMMYFUNCTION("SPARKLINE(J562,{""charttype"",""bar"";""color1"",""#FF0000"";""max"",MAX($J$2:$J$2107)})"),"")</f>
        <v/>
      </c>
      <c r="L562" s="14">
        <v>7.8</v>
      </c>
      <c r="M562" s="14" t="str">
        <f>IFERROR(__xludf.DUMMYFUNCTION("SPARKLINE(L562,{""charttype"",""bar"";""color1"",""#FF9900"";""max"",MAX($L$2:$L$2107)})"),"")</f>
        <v/>
      </c>
      <c r="N562" s="14">
        <v>1.0</v>
      </c>
      <c r="O562" s="14" t="str">
        <f>IFERROR(__xludf.DUMMYFUNCTION("SPARKLINE(N562,{""charttype"",""bar"";""color1"",""#0066CC"";""max"",MAX($N$2:$N$2107)})"),"")</f>
        <v/>
      </c>
      <c r="P562" s="58">
        <v>144103.7</v>
      </c>
      <c r="Q562" s="54">
        <v>76.11745</v>
      </c>
      <c r="R562" s="21">
        <f t="shared" si="5"/>
        <v>10968806.18</v>
      </c>
    </row>
    <row r="563">
      <c r="A563" s="53">
        <v>42566.0</v>
      </c>
      <c r="B563" s="67">
        <f t="shared" si="1"/>
        <v>6</v>
      </c>
      <c r="C563" s="14" t="str">
        <f t="shared" si="2"/>
        <v>July</v>
      </c>
      <c r="D563" s="52" t="str">
        <f t="shared" si="3"/>
        <v>2016</v>
      </c>
      <c r="E563" s="58">
        <f t="shared" si="4"/>
        <v>29</v>
      </c>
      <c r="F563" s="14" t="str">
        <f>VLOOKUP(A563,'_Holidays'!A563:B2668,2,FALSE)</f>
        <v>Y</v>
      </c>
      <c r="G563" s="51" t="str">
        <f>VLOOKUP(A563,'_Holidays'!A563:C2668,3,FALSE)</f>
        <v>N</v>
      </c>
      <c r="H563" s="14">
        <v>8.8</v>
      </c>
      <c r="I563" s="14" t="str">
        <f>IFERROR(__xludf.DUMMYFUNCTION("SPARKLINE(H563,{""charttype"",""bar"";""color1"",""#00CCFF"";""max"",MAX($H$2:$H$2107)})"),"")</f>
        <v/>
      </c>
      <c r="J563" s="14">
        <v>14.1</v>
      </c>
      <c r="K563" s="14" t="str">
        <f>IFERROR(__xludf.DUMMYFUNCTION("SPARKLINE(J563,{""charttype"",""bar"";""color1"",""#FF0000"";""max"",MAX($J$2:$J$2107)})"),"")</f>
        <v/>
      </c>
      <c r="L563" s="14">
        <v>7.2</v>
      </c>
      <c r="M563" s="14" t="str">
        <f>IFERROR(__xludf.DUMMYFUNCTION("SPARKLINE(L563,{""charttype"",""bar"";""color1"",""#FF9900"";""max"",MAX($L$2:$L$2107)})"),"")</f>
        <v/>
      </c>
      <c r="N563" s="14">
        <v>0.0</v>
      </c>
      <c r="O563" s="14" t="str">
        <f>IFERROR(__xludf.DUMMYFUNCTION("SPARKLINE(N563,{""charttype"",""bar"";""color1"",""#0066CC"";""max"",MAX($N$2:$N$2107)})"),"")</f>
        <v/>
      </c>
      <c r="P563" s="58">
        <v>141166.9</v>
      </c>
      <c r="Q563" s="54">
        <v>79.5076</v>
      </c>
      <c r="R563" s="21">
        <f t="shared" si="5"/>
        <v>11223841.42</v>
      </c>
    </row>
    <row r="564">
      <c r="A564" s="53">
        <v>42567.0</v>
      </c>
      <c r="B564" s="67">
        <f t="shared" si="1"/>
        <v>7</v>
      </c>
      <c r="C564" s="14" t="str">
        <f t="shared" si="2"/>
        <v>July</v>
      </c>
      <c r="D564" s="52" t="str">
        <f t="shared" si="3"/>
        <v>2016</v>
      </c>
      <c r="E564" s="58">
        <f t="shared" si="4"/>
        <v>29</v>
      </c>
      <c r="F564" s="14" t="str">
        <f>VLOOKUP(A564,'_Holidays'!A564:B2669,2,FALSE)</f>
        <v>Y</v>
      </c>
      <c r="G564" s="51" t="str">
        <f>VLOOKUP(A564,'_Holidays'!A564:C2669,3,FALSE)</f>
        <v>N</v>
      </c>
      <c r="H564" s="14">
        <v>7.8</v>
      </c>
      <c r="I564" s="14" t="str">
        <f>IFERROR(__xludf.DUMMYFUNCTION("SPARKLINE(H564,{""charttype"",""bar"";""color1"",""#00CCFF"";""max"",MAX($H$2:$H$2107)})"),"")</f>
        <v/>
      </c>
      <c r="J564" s="14">
        <v>13.7</v>
      </c>
      <c r="K564" s="14" t="str">
        <f>IFERROR(__xludf.DUMMYFUNCTION("SPARKLINE(J564,{""charttype"",""bar"";""color1"",""#FF0000"";""max"",MAX($J$2:$J$2107)})"),"")</f>
        <v/>
      </c>
      <c r="L564" s="14">
        <v>10.2</v>
      </c>
      <c r="M564" s="14" t="str">
        <f>IFERROR(__xludf.DUMMYFUNCTION("SPARKLINE(L564,{""charttype"",""bar"";""color1"",""#FF9900"";""max"",MAX($L$2:$L$2107)})"),"")</f>
        <v/>
      </c>
      <c r="N564" s="14">
        <v>0.0</v>
      </c>
      <c r="O564" s="14" t="str">
        <f>IFERROR(__xludf.DUMMYFUNCTION("SPARKLINE(N564,{""charttype"",""bar"";""color1"",""#0066CC"";""max"",MAX($N$2:$N$2107)})"),"")</f>
        <v/>
      </c>
      <c r="P564" s="58">
        <v>120659.2</v>
      </c>
      <c r="Q564" s="54">
        <v>73.69442</v>
      </c>
      <c r="R564" s="21">
        <f t="shared" si="5"/>
        <v>8891909.762</v>
      </c>
    </row>
    <row r="565">
      <c r="A565" s="53">
        <v>42568.0</v>
      </c>
      <c r="B565" s="67">
        <f t="shared" si="1"/>
        <v>1</v>
      </c>
      <c r="C565" s="14" t="str">
        <f t="shared" si="2"/>
        <v>July</v>
      </c>
      <c r="D565" s="52" t="str">
        <f t="shared" si="3"/>
        <v>2016</v>
      </c>
      <c r="E565" s="58">
        <f t="shared" si="4"/>
        <v>30</v>
      </c>
      <c r="F565" s="14" t="str">
        <f>VLOOKUP(A565,'_Holidays'!A565:B2670,2,FALSE)</f>
        <v>Y</v>
      </c>
      <c r="G565" s="51" t="str">
        <f>VLOOKUP(A565,'_Holidays'!A565:C2670,3,FALSE)</f>
        <v>N</v>
      </c>
      <c r="H565" s="14">
        <v>3.1</v>
      </c>
      <c r="I565" s="14" t="str">
        <f>IFERROR(__xludf.DUMMYFUNCTION("SPARKLINE(H565,{""charttype"",""bar"";""color1"",""#00CCFF"";""max"",MAX($H$2:$H$2107)})"),"")</f>
        <v/>
      </c>
      <c r="J565" s="14">
        <v>16.1</v>
      </c>
      <c r="K565" s="14" t="str">
        <f>IFERROR(__xludf.DUMMYFUNCTION("SPARKLINE(J565,{""charttype"",""bar"";""color1"",""#FF0000"";""max"",MAX($J$2:$J$2107)})"),"")</f>
        <v/>
      </c>
      <c r="L565" s="14">
        <v>10.3</v>
      </c>
      <c r="M565" s="14" t="str">
        <f>IFERROR(__xludf.DUMMYFUNCTION("SPARKLINE(L565,{""charttype"",""bar"";""color1"",""#FF9900"";""max"",MAX($L$2:$L$2107)})"),"")</f>
        <v/>
      </c>
      <c r="N565" s="14">
        <v>0.0</v>
      </c>
      <c r="O565" s="14" t="str">
        <f>IFERROR(__xludf.DUMMYFUNCTION("SPARKLINE(N565,{""charttype"",""bar"";""color1"",""#0066CC"";""max"",MAX($N$2:$N$2107)})"),"")</f>
        <v/>
      </c>
      <c r="P565" s="58">
        <v>113418.1</v>
      </c>
      <c r="Q565" s="54">
        <v>48.78841</v>
      </c>
      <c r="R565" s="21">
        <f t="shared" si="5"/>
        <v>5533488.764</v>
      </c>
    </row>
    <row r="566">
      <c r="A566" s="53">
        <v>42569.0</v>
      </c>
      <c r="B566" s="67">
        <f t="shared" si="1"/>
        <v>2</v>
      </c>
      <c r="C566" s="14" t="str">
        <f t="shared" si="2"/>
        <v>July</v>
      </c>
      <c r="D566" s="52" t="str">
        <f t="shared" si="3"/>
        <v>2016</v>
      </c>
      <c r="E566" s="58">
        <f t="shared" si="4"/>
        <v>30</v>
      </c>
      <c r="F566" s="14" t="str">
        <f>VLOOKUP(A566,'_Holidays'!A566:B2671,2,FALSE)</f>
        <v>Y</v>
      </c>
      <c r="G566" s="51" t="str">
        <f>VLOOKUP(A566,'_Holidays'!A566:C2671,3,FALSE)</f>
        <v>N</v>
      </c>
      <c r="H566" s="14">
        <v>9.6</v>
      </c>
      <c r="I566" s="14" t="str">
        <f>IFERROR(__xludf.DUMMYFUNCTION("SPARKLINE(H566,{""charttype"",""bar"";""color1"",""#00CCFF"";""max"",MAX($H$2:$H$2107)})"),"")</f>
        <v/>
      </c>
      <c r="J566" s="14">
        <v>17.7</v>
      </c>
      <c r="K566" s="14" t="str">
        <f>IFERROR(__xludf.DUMMYFUNCTION("SPARKLINE(J566,{""charttype"",""bar"";""color1"",""#FF0000"";""max"",MAX($J$2:$J$2107)})"),"")</f>
        <v/>
      </c>
      <c r="L566" s="14">
        <v>8.8</v>
      </c>
      <c r="M566" s="14" t="str">
        <f>IFERROR(__xludf.DUMMYFUNCTION("SPARKLINE(L566,{""charttype"",""bar"";""color1"",""#FF9900"";""max"",MAX($L$2:$L$2107)})"),"")</f>
        <v/>
      </c>
      <c r="N566" s="14">
        <v>0.0</v>
      </c>
      <c r="O566" s="14" t="str">
        <f>IFERROR(__xludf.DUMMYFUNCTION("SPARKLINE(N566,{""charttype"",""bar"";""color1"",""#0066CC"";""max"",MAX($N$2:$N$2107)})"),"")</f>
        <v/>
      </c>
      <c r="P566" s="58">
        <v>127367.0</v>
      </c>
      <c r="Q566" s="54">
        <v>43.89152</v>
      </c>
      <c r="R566" s="21">
        <f t="shared" si="5"/>
        <v>5590331.228</v>
      </c>
    </row>
    <row r="567">
      <c r="A567" s="53">
        <v>42570.0</v>
      </c>
      <c r="B567" s="67">
        <f t="shared" si="1"/>
        <v>3</v>
      </c>
      <c r="C567" s="14" t="str">
        <f t="shared" si="2"/>
        <v>July</v>
      </c>
      <c r="D567" s="52" t="str">
        <f t="shared" si="3"/>
        <v>2016</v>
      </c>
      <c r="E567" s="58">
        <f t="shared" si="4"/>
        <v>30</v>
      </c>
      <c r="F567" s="14" t="str">
        <f>VLOOKUP(A567,'_Holidays'!A567:B2672,2,FALSE)</f>
        <v>Y</v>
      </c>
      <c r="G567" s="51" t="str">
        <f>VLOOKUP(A567,'_Holidays'!A567:C2672,3,FALSE)</f>
        <v>N</v>
      </c>
      <c r="H567" s="14">
        <v>12.6</v>
      </c>
      <c r="I567" s="14" t="str">
        <f>IFERROR(__xludf.DUMMYFUNCTION("SPARKLINE(H567,{""charttype"",""bar"";""color1"",""#00CCFF"";""max"",MAX($H$2:$H$2107)})"),"")</f>
        <v/>
      </c>
      <c r="J567" s="14">
        <v>16.0</v>
      </c>
      <c r="K567" s="14" t="str">
        <f>IFERROR(__xludf.DUMMYFUNCTION("SPARKLINE(J567,{""charttype"",""bar"";""color1"",""#FF0000"";""max"",MAX($J$2:$J$2107)})"),"")</f>
        <v/>
      </c>
      <c r="L567" s="14">
        <v>5.7</v>
      </c>
      <c r="M567" s="14" t="str">
        <f>IFERROR(__xludf.DUMMYFUNCTION("SPARKLINE(L567,{""charttype"",""bar"";""color1"",""#FF9900"";""max"",MAX($L$2:$L$2107)})"),"")</f>
        <v/>
      </c>
      <c r="N567" s="14">
        <v>0.0</v>
      </c>
      <c r="O567" s="14" t="str">
        <f>IFERROR(__xludf.DUMMYFUNCTION("SPARKLINE(N567,{""charttype"",""bar"";""color1"",""#0066CC"";""max"",MAX($N$2:$N$2107)})"),"")</f>
        <v/>
      </c>
      <c r="P567" s="58">
        <v>137028.1</v>
      </c>
      <c r="Q567" s="54">
        <v>49.45379</v>
      </c>
      <c r="R567" s="21">
        <f t="shared" si="5"/>
        <v>6776558.881</v>
      </c>
    </row>
    <row r="568">
      <c r="A568" s="53">
        <v>42571.0</v>
      </c>
      <c r="B568" s="67">
        <f t="shared" si="1"/>
        <v>4</v>
      </c>
      <c r="C568" s="14" t="str">
        <f t="shared" si="2"/>
        <v>July</v>
      </c>
      <c r="D568" s="52" t="str">
        <f t="shared" si="3"/>
        <v>2016</v>
      </c>
      <c r="E568" s="58">
        <f t="shared" si="4"/>
        <v>30</v>
      </c>
      <c r="F568" s="14" t="str">
        <f>VLOOKUP(A568,'_Holidays'!A568:B2673,2,FALSE)</f>
        <v>Y</v>
      </c>
      <c r="G568" s="51" t="str">
        <f>VLOOKUP(A568,'_Holidays'!A568:C2673,3,FALSE)</f>
        <v>N</v>
      </c>
      <c r="H568" s="14">
        <v>9.8</v>
      </c>
      <c r="I568" s="14" t="str">
        <f>IFERROR(__xludf.DUMMYFUNCTION("SPARKLINE(H568,{""charttype"",""bar"";""color1"",""#00CCFF"";""max"",MAX($H$2:$H$2107)})"),"")</f>
        <v/>
      </c>
      <c r="J568" s="14">
        <v>16.1</v>
      </c>
      <c r="K568" s="14" t="str">
        <f>IFERROR(__xludf.DUMMYFUNCTION("SPARKLINE(J568,{""charttype"",""bar"";""color1"",""#FF0000"";""max"",MAX($J$2:$J$2107)})"),"")</f>
        <v/>
      </c>
      <c r="L568" s="14">
        <v>9.2</v>
      </c>
      <c r="M568" s="14" t="str">
        <f>IFERROR(__xludf.DUMMYFUNCTION("SPARKLINE(L568,{""charttype"",""bar"";""color1"",""#FF9900"";""max"",MAX($L$2:$L$2107)})"),"")</f>
        <v/>
      </c>
      <c r="N568" s="14">
        <v>1.8</v>
      </c>
      <c r="O568" s="14" t="str">
        <f>IFERROR(__xludf.DUMMYFUNCTION("SPARKLINE(N568,{""charttype"",""bar"";""color1"",""#0066CC"";""max"",MAX($N$2:$N$2107)})"),"")</f>
        <v/>
      </c>
      <c r="P568" s="58">
        <v>136850.1</v>
      </c>
      <c r="Q568" s="54">
        <v>52.33155</v>
      </c>
      <c r="R568" s="21">
        <f t="shared" si="5"/>
        <v>7161577.851</v>
      </c>
    </row>
    <row r="569">
      <c r="A569" s="53">
        <v>42572.0</v>
      </c>
      <c r="B569" s="67">
        <f t="shared" si="1"/>
        <v>5</v>
      </c>
      <c r="C569" s="14" t="str">
        <f t="shared" si="2"/>
        <v>July</v>
      </c>
      <c r="D569" s="52" t="str">
        <f t="shared" si="3"/>
        <v>2016</v>
      </c>
      <c r="E569" s="58">
        <f t="shared" si="4"/>
        <v>30</v>
      </c>
      <c r="F569" s="14" t="str">
        <f>VLOOKUP(A569,'_Holidays'!A569:B2674,2,FALSE)</f>
        <v>Y</v>
      </c>
      <c r="G569" s="51" t="str">
        <f>VLOOKUP(A569,'_Holidays'!A569:C2674,3,FALSE)</f>
        <v>N</v>
      </c>
      <c r="H569" s="14">
        <v>6.9</v>
      </c>
      <c r="I569" s="14" t="str">
        <f>IFERROR(__xludf.DUMMYFUNCTION("SPARKLINE(H569,{""charttype"",""bar"";""color1"",""#00CCFF"";""max"",MAX($H$2:$H$2107)})"),"")</f>
        <v/>
      </c>
      <c r="J569" s="14">
        <v>18.1</v>
      </c>
      <c r="K569" s="14" t="str">
        <f>IFERROR(__xludf.DUMMYFUNCTION("SPARKLINE(J569,{""charttype"",""bar"";""color1"",""#FF0000"";""max"",MAX($J$2:$J$2107)})"),"")</f>
        <v/>
      </c>
      <c r="L569" s="14">
        <v>7.4</v>
      </c>
      <c r="M569" s="14" t="str">
        <f>IFERROR(__xludf.DUMMYFUNCTION("SPARKLINE(L569,{""charttype"",""bar"";""color1"",""#FF9900"";""max"",MAX($L$2:$L$2107)})"),"")</f>
        <v/>
      </c>
      <c r="N569" s="14">
        <v>1.8</v>
      </c>
      <c r="O569" s="14" t="str">
        <f>IFERROR(__xludf.DUMMYFUNCTION("SPARKLINE(N569,{""charttype"",""bar"";""color1"",""#0066CC"";""max"",MAX($N$2:$N$2107)})"),"")</f>
        <v/>
      </c>
      <c r="P569" s="58">
        <v>136127.1</v>
      </c>
      <c r="Q569" s="54">
        <v>44.92653</v>
      </c>
      <c r="R569" s="21">
        <f t="shared" si="5"/>
        <v>6115718.242</v>
      </c>
    </row>
    <row r="570">
      <c r="A570" s="53">
        <v>42573.0</v>
      </c>
      <c r="B570" s="67">
        <f t="shared" si="1"/>
        <v>6</v>
      </c>
      <c r="C570" s="14" t="str">
        <f t="shared" si="2"/>
        <v>July</v>
      </c>
      <c r="D570" s="52" t="str">
        <f t="shared" si="3"/>
        <v>2016</v>
      </c>
      <c r="E570" s="58">
        <f t="shared" si="4"/>
        <v>30</v>
      </c>
      <c r="F570" s="14" t="str">
        <f>VLOOKUP(A570,'_Holidays'!A570:B2675,2,FALSE)</f>
        <v>Y</v>
      </c>
      <c r="G570" s="51" t="str">
        <f>VLOOKUP(A570,'_Holidays'!A570:C2675,3,FALSE)</f>
        <v>N</v>
      </c>
      <c r="H570" s="14">
        <v>9.2</v>
      </c>
      <c r="I570" s="14" t="str">
        <f>IFERROR(__xludf.DUMMYFUNCTION("SPARKLINE(H570,{""charttype"",""bar"";""color1"",""#00CCFF"";""max"",MAX($H$2:$H$2107)})"),"")</f>
        <v/>
      </c>
      <c r="J570" s="14">
        <v>18.3</v>
      </c>
      <c r="K570" s="14" t="str">
        <f>IFERROR(__xludf.DUMMYFUNCTION("SPARKLINE(J570,{""charttype"",""bar"";""color1"",""#FF0000"";""max"",MAX($J$2:$J$2107)})"),"")</f>
        <v/>
      </c>
      <c r="L570" s="14">
        <v>5.1</v>
      </c>
      <c r="M570" s="14" t="str">
        <f>IFERROR(__xludf.DUMMYFUNCTION("SPARKLINE(L570,{""charttype"",""bar"";""color1"",""#FF9900"";""max"",MAX($L$2:$L$2107)})"),"")</f>
        <v/>
      </c>
      <c r="N570" s="14">
        <v>7.8</v>
      </c>
      <c r="O570" s="14" t="str">
        <f>IFERROR(__xludf.DUMMYFUNCTION("SPARKLINE(N570,{""charttype"",""bar"";""color1"",""#0066CC"";""max"",MAX($N$2:$N$2107)})"),"")</f>
        <v/>
      </c>
      <c r="P570" s="58">
        <v>128777.8</v>
      </c>
      <c r="Q570" s="54">
        <v>21.09172</v>
      </c>
      <c r="R570" s="21">
        <f t="shared" si="5"/>
        <v>2716145.3</v>
      </c>
    </row>
    <row r="571">
      <c r="A571" s="53">
        <v>42574.0</v>
      </c>
      <c r="B571" s="67">
        <f t="shared" si="1"/>
        <v>7</v>
      </c>
      <c r="C571" s="14" t="str">
        <f t="shared" si="2"/>
        <v>July</v>
      </c>
      <c r="D571" s="52" t="str">
        <f t="shared" si="3"/>
        <v>2016</v>
      </c>
      <c r="E571" s="58">
        <f t="shared" si="4"/>
        <v>30</v>
      </c>
      <c r="F571" s="14" t="str">
        <f>VLOOKUP(A571,'_Holidays'!A571:B2676,2,FALSE)</f>
        <v>Y</v>
      </c>
      <c r="G571" s="51" t="str">
        <f>VLOOKUP(A571,'_Holidays'!A571:C2676,3,FALSE)</f>
        <v>N</v>
      </c>
      <c r="H571" s="14">
        <v>7.5</v>
      </c>
      <c r="I571" s="14" t="str">
        <f>IFERROR(__xludf.DUMMYFUNCTION("SPARKLINE(H571,{""charttype"",""bar"";""color1"",""#00CCFF"";""max"",MAX($H$2:$H$2107)})"),"")</f>
        <v/>
      </c>
      <c r="J571" s="14">
        <v>11.6</v>
      </c>
      <c r="K571" s="14" t="str">
        <f>IFERROR(__xludf.DUMMYFUNCTION("SPARKLINE(J571,{""charttype"",""bar"";""color1"",""#FF0000"";""max"",MAX($J$2:$J$2107)})"),"")</f>
        <v/>
      </c>
      <c r="L571" s="14">
        <v>9.0</v>
      </c>
      <c r="M571" s="14" t="str">
        <f>IFERROR(__xludf.DUMMYFUNCTION("SPARKLINE(L571,{""charttype"",""bar"";""color1"",""#FF9900"";""max"",MAX($L$2:$L$2107)})"),"")</f>
        <v/>
      </c>
      <c r="N571" s="14">
        <v>2.8</v>
      </c>
      <c r="O571" s="14" t="str">
        <f>IFERROR(__xludf.DUMMYFUNCTION("SPARKLINE(N571,{""charttype"",""bar"";""color1"",""#0066CC"";""max"",MAX($N$2:$N$2107)})"),"")</f>
        <v/>
      </c>
      <c r="P571" s="58">
        <v>119888.6</v>
      </c>
      <c r="Q571" s="54">
        <v>62.70929</v>
      </c>
      <c r="R571" s="21">
        <f t="shared" si="5"/>
        <v>7518128.985</v>
      </c>
    </row>
    <row r="572">
      <c r="A572" s="53">
        <v>42575.0</v>
      </c>
      <c r="B572" s="67">
        <f t="shared" si="1"/>
        <v>1</v>
      </c>
      <c r="C572" s="14" t="str">
        <f t="shared" si="2"/>
        <v>July</v>
      </c>
      <c r="D572" s="52" t="str">
        <f t="shared" si="3"/>
        <v>2016</v>
      </c>
      <c r="E572" s="58">
        <f t="shared" si="4"/>
        <v>31</v>
      </c>
      <c r="F572" s="14" t="str">
        <f>VLOOKUP(A572,'_Holidays'!A572:B2677,2,FALSE)</f>
        <v>Y</v>
      </c>
      <c r="G572" s="51" t="str">
        <f>VLOOKUP(A572,'_Holidays'!A572:C2677,3,FALSE)</f>
        <v>N</v>
      </c>
      <c r="H572" s="14">
        <v>4.7</v>
      </c>
      <c r="I572" s="14" t="str">
        <f>IFERROR(__xludf.DUMMYFUNCTION("SPARKLINE(H572,{""charttype"",""bar"";""color1"",""#00CCFF"";""max"",MAX($H$2:$H$2107)})"),"")</f>
        <v/>
      </c>
      <c r="J572" s="14">
        <v>11.4</v>
      </c>
      <c r="K572" s="14" t="str">
        <f>IFERROR(__xludf.DUMMYFUNCTION("SPARKLINE(J572,{""charttype"",""bar"";""color1"",""#FF0000"";""max"",MAX($J$2:$J$2107)})"),"")</f>
        <v/>
      </c>
      <c r="L572" s="14">
        <v>10.3</v>
      </c>
      <c r="M572" s="14" t="str">
        <f>IFERROR(__xludf.DUMMYFUNCTION("SPARKLINE(L572,{""charttype"",""bar"";""color1"",""#FF9900"";""max"",MAX($L$2:$L$2107)})"),"")</f>
        <v/>
      </c>
      <c r="N572" s="14">
        <v>0.8</v>
      </c>
      <c r="O572" s="14" t="str">
        <f>IFERROR(__xludf.DUMMYFUNCTION("SPARKLINE(N572,{""charttype"",""bar"";""color1"",""#0066CC"";""max"",MAX($N$2:$N$2107)})"),"")</f>
        <v/>
      </c>
      <c r="P572" s="58">
        <v>120126.9</v>
      </c>
      <c r="Q572" s="54">
        <v>52.22701</v>
      </c>
      <c r="R572" s="21">
        <f t="shared" si="5"/>
        <v>6273868.808</v>
      </c>
    </row>
    <row r="573">
      <c r="A573" s="53">
        <v>42576.0</v>
      </c>
      <c r="B573" s="67">
        <f t="shared" si="1"/>
        <v>2</v>
      </c>
      <c r="C573" s="14" t="str">
        <f t="shared" si="2"/>
        <v>July</v>
      </c>
      <c r="D573" s="52" t="str">
        <f t="shared" si="3"/>
        <v>2016</v>
      </c>
      <c r="E573" s="58">
        <f t="shared" si="4"/>
        <v>31</v>
      </c>
      <c r="F573" s="14" t="str">
        <f>VLOOKUP(A573,'_Holidays'!A573:B2678,2,FALSE)</f>
        <v>Y</v>
      </c>
      <c r="G573" s="51" t="str">
        <f>VLOOKUP(A573,'_Holidays'!A573:C2678,3,FALSE)</f>
        <v>N</v>
      </c>
      <c r="H573" s="14">
        <v>6.3</v>
      </c>
      <c r="I573" s="14" t="str">
        <f>IFERROR(__xludf.DUMMYFUNCTION("SPARKLINE(H573,{""charttype"",""bar"";""color1"",""#00CCFF"";""max"",MAX($H$2:$H$2107)})"),"")</f>
        <v/>
      </c>
      <c r="J573" s="14">
        <v>14.3</v>
      </c>
      <c r="K573" s="14" t="str">
        <f>IFERROR(__xludf.DUMMYFUNCTION("SPARKLINE(J573,{""charttype"",""bar"";""color1"",""#FF0000"";""max"",MAX($J$2:$J$2107)})"),"")</f>
        <v/>
      </c>
      <c r="L573" s="14">
        <v>7.5</v>
      </c>
      <c r="M573" s="14" t="str">
        <f>IFERROR(__xludf.DUMMYFUNCTION("SPARKLINE(L573,{""charttype"",""bar"";""color1"",""#FF9900"";""max"",MAX($L$2:$L$2107)})"),"")</f>
        <v/>
      </c>
      <c r="N573" s="14">
        <v>0.0</v>
      </c>
      <c r="O573" s="14" t="str">
        <f>IFERROR(__xludf.DUMMYFUNCTION("SPARKLINE(N573,{""charttype"",""bar"";""color1"",""#0066CC"";""max"",MAX($N$2:$N$2107)})"),"")</f>
        <v/>
      </c>
      <c r="P573" s="58">
        <v>138134.6</v>
      </c>
      <c r="Q573" s="54">
        <v>37.98019</v>
      </c>
      <c r="R573" s="21">
        <f t="shared" si="5"/>
        <v>5246378.354</v>
      </c>
    </row>
    <row r="574">
      <c r="A574" s="53">
        <v>42577.0</v>
      </c>
      <c r="B574" s="67">
        <f t="shared" si="1"/>
        <v>3</v>
      </c>
      <c r="C574" s="14" t="str">
        <f t="shared" si="2"/>
        <v>July</v>
      </c>
      <c r="D574" s="52" t="str">
        <f t="shared" si="3"/>
        <v>2016</v>
      </c>
      <c r="E574" s="58">
        <f t="shared" si="4"/>
        <v>31</v>
      </c>
      <c r="F574" s="14" t="str">
        <f>VLOOKUP(A574,'_Holidays'!A574:B2679,2,FALSE)</f>
        <v>Y</v>
      </c>
      <c r="G574" s="51" t="str">
        <f>VLOOKUP(A574,'_Holidays'!A574:C2679,3,FALSE)</f>
        <v>N</v>
      </c>
      <c r="H574" s="14">
        <v>6.5</v>
      </c>
      <c r="I574" s="14" t="str">
        <f>IFERROR(__xludf.DUMMYFUNCTION("SPARKLINE(H574,{""charttype"",""bar"";""color1"",""#00CCFF"";""max"",MAX($H$2:$H$2107)})"),"")</f>
        <v/>
      </c>
      <c r="J574" s="14">
        <v>11.0</v>
      </c>
      <c r="K574" s="14" t="str">
        <f>IFERROR(__xludf.DUMMYFUNCTION("SPARKLINE(J574,{""charttype"",""bar"";""color1"",""#FF0000"";""max"",MAX($J$2:$J$2107)})"),"")</f>
        <v/>
      </c>
      <c r="L574" s="14">
        <v>7.2</v>
      </c>
      <c r="M574" s="14" t="str">
        <f>IFERROR(__xludf.DUMMYFUNCTION("SPARKLINE(L574,{""charttype"",""bar"";""color1"",""#FF9900"";""max"",MAX($L$2:$L$2107)})"),"")</f>
        <v/>
      </c>
      <c r="N574" s="14">
        <v>4.8</v>
      </c>
      <c r="O574" s="14" t="str">
        <f>IFERROR(__xludf.DUMMYFUNCTION("SPARKLINE(N574,{""charttype"",""bar"";""color1"",""#0066CC"";""max"",MAX($N$2:$N$2107)})"),"")</f>
        <v/>
      </c>
      <c r="P574" s="58">
        <v>146465.7</v>
      </c>
      <c r="Q574" s="54">
        <v>47.97125</v>
      </c>
      <c r="R574" s="21">
        <f t="shared" si="5"/>
        <v>7026142.711</v>
      </c>
    </row>
    <row r="575">
      <c r="A575" s="53">
        <v>42578.0</v>
      </c>
      <c r="B575" s="67">
        <f t="shared" si="1"/>
        <v>4</v>
      </c>
      <c r="C575" s="14" t="str">
        <f t="shared" si="2"/>
        <v>July</v>
      </c>
      <c r="D575" s="52" t="str">
        <f t="shared" si="3"/>
        <v>2016</v>
      </c>
      <c r="E575" s="58">
        <f t="shared" si="4"/>
        <v>31</v>
      </c>
      <c r="F575" s="14" t="str">
        <f>VLOOKUP(A575,'_Holidays'!A575:B2680,2,FALSE)</f>
        <v>Y</v>
      </c>
      <c r="G575" s="51" t="str">
        <f>VLOOKUP(A575,'_Holidays'!A575:C2680,3,FALSE)</f>
        <v>N</v>
      </c>
      <c r="H575" s="14">
        <v>7.5</v>
      </c>
      <c r="I575" s="14" t="str">
        <f>IFERROR(__xludf.DUMMYFUNCTION("SPARKLINE(H575,{""charttype"",""bar"";""color1"",""#00CCFF"";""max"",MAX($H$2:$H$2107)})"),"")</f>
        <v/>
      </c>
      <c r="J575" s="14">
        <v>12.9</v>
      </c>
      <c r="K575" s="14" t="str">
        <f>IFERROR(__xludf.DUMMYFUNCTION("SPARKLINE(J575,{""charttype"",""bar"";""color1"",""#FF0000"";""max"",MAX($J$2:$J$2107)})"),"")</f>
        <v/>
      </c>
      <c r="L575" s="14">
        <v>6.9</v>
      </c>
      <c r="M575" s="14" t="str">
        <f>IFERROR(__xludf.DUMMYFUNCTION("SPARKLINE(L575,{""charttype"",""bar"";""color1"",""#FF9900"";""max"",MAX($L$2:$L$2107)})"),"")</f>
        <v/>
      </c>
      <c r="N575" s="14">
        <v>0.4</v>
      </c>
      <c r="O575" s="14" t="str">
        <f>IFERROR(__xludf.DUMMYFUNCTION("SPARKLINE(N575,{""charttype"",""bar"";""color1"",""#0066CC"";""max"",MAX($N$2:$N$2107)})"),"")</f>
        <v/>
      </c>
      <c r="P575" s="58">
        <v>143209.8</v>
      </c>
      <c r="Q575" s="54">
        <v>36.39746</v>
      </c>
      <c r="R575" s="21">
        <f t="shared" si="5"/>
        <v>5212472.967</v>
      </c>
    </row>
    <row r="576">
      <c r="A576" s="53">
        <v>42579.0</v>
      </c>
      <c r="B576" s="67">
        <f t="shared" si="1"/>
        <v>5</v>
      </c>
      <c r="C576" s="14" t="str">
        <f t="shared" si="2"/>
        <v>July</v>
      </c>
      <c r="D576" s="52" t="str">
        <f t="shared" si="3"/>
        <v>2016</v>
      </c>
      <c r="E576" s="58">
        <f t="shared" si="4"/>
        <v>31</v>
      </c>
      <c r="F576" s="14" t="str">
        <f>VLOOKUP(A576,'_Holidays'!A576:B2681,2,FALSE)</f>
        <v>Y</v>
      </c>
      <c r="G576" s="51" t="str">
        <f>VLOOKUP(A576,'_Holidays'!A576:C2681,3,FALSE)</f>
        <v>N</v>
      </c>
      <c r="H576" s="14">
        <v>6.9</v>
      </c>
      <c r="I576" s="14" t="str">
        <f>IFERROR(__xludf.DUMMYFUNCTION("SPARKLINE(H576,{""charttype"",""bar"";""color1"",""#00CCFF"";""max"",MAX($H$2:$H$2107)})"),"")</f>
        <v/>
      </c>
      <c r="J576" s="14">
        <v>15.2</v>
      </c>
      <c r="K576" s="14" t="str">
        <f>IFERROR(__xludf.DUMMYFUNCTION("SPARKLINE(J576,{""charttype"",""bar"";""color1"",""#FF0000"";""max"",MAX($J$2:$J$2107)})"),"")</f>
        <v/>
      </c>
      <c r="L576" s="14">
        <v>6.3</v>
      </c>
      <c r="M576" s="14" t="str">
        <f>IFERROR(__xludf.DUMMYFUNCTION("SPARKLINE(L576,{""charttype"",""bar"";""color1"",""#FF9900"";""max"",MAX($L$2:$L$2107)})"),"")</f>
        <v/>
      </c>
      <c r="N576" s="14">
        <v>0.0</v>
      </c>
      <c r="O576" s="14" t="str">
        <f>IFERROR(__xludf.DUMMYFUNCTION("SPARKLINE(N576,{""charttype"",""bar"";""color1"",""#0066CC"";""max"",MAX($N$2:$N$2107)})"),"")</f>
        <v/>
      </c>
      <c r="P576" s="58">
        <v>142341.6</v>
      </c>
      <c r="Q576" s="54">
        <v>41.5619</v>
      </c>
      <c r="R576" s="21">
        <f t="shared" si="5"/>
        <v>5915987.345</v>
      </c>
    </row>
    <row r="577">
      <c r="A577" s="53">
        <v>42580.0</v>
      </c>
      <c r="B577" s="67">
        <f t="shared" si="1"/>
        <v>6</v>
      </c>
      <c r="C577" s="14" t="str">
        <f t="shared" si="2"/>
        <v>July</v>
      </c>
      <c r="D577" s="52" t="str">
        <f t="shared" si="3"/>
        <v>2016</v>
      </c>
      <c r="E577" s="58">
        <f t="shared" si="4"/>
        <v>31</v>
      </c>
      <c r="F577" s="14" t="str">
        <f>VLOOKUP(A577,'_Holidays'!A577:B2682,2,FALSE)</f>
        <v>Y</v>
      </c>
      <c r="G577" s="51" t="str">
        <f>VLOOKUP(A577,'_Holidays'!A577:C2682,3,FALSE)</f>
        <v>N</v>
      </c>
      <c r="H577" s="14">
        <v>10.2</v>
      </c>
      <c r="I577" s="14" t="str">
        <f>IFERROR(__xludf.DUMMYFUNCTION("SPARKLINE(H577,{""charttype"",""bar"";""color1"",""#00CCFF"";""max"",MAX($H$2:$H$2107)})"),"")</f>
        <v/>
      </c>
      <c r="J577" s="14">
        <v>15.3</v>
      </c>
      <c r="K577" s="14" t="str">
        <f>IFERROR(__xludf.DUMMYFUNCTION("SPARKLINE(J577,{""charttype"",""bar"";""color1"",""#FF0000"";""max"",MAX($J$2:$J$2107)})"),"")</f>
        <v/>
      </c>
      <c r="L577" s="14">
        <v>5.0</v>
      </c>
      <c r="M577" s="14" t="str">
        <f>IFERROR(__xludf.DUMMYFUNCTION("SPARKLINE(L577,{""charttype"",""bar"";""color1"",""#FF9900"";""max"",MAX($L$2:$L$2107)})"),"")</f>
        <v/>
      </c>
      <c r="N577" s="14">
        <v>0.0</v>
      </c>
      <c r="O577" s="14" t="str">
        <f>IFERROR(__xludf.DUMMYFUNCTION("SPARKLINE(N577,{""charttype"",""bar"";""color1"",""#0066CC"";""max"",MAX($N$2:$N$2107)})"),"")</f>
        <v/>
      </c>
      <c r="P577" s="58">
        <v>139822.9</v>
      </c>
      <c r="Q577" s="54">
        <v>33.86968</v>
      </c>
      <c r="R577" s="21">
        <f t="shared" si="5"/>
        <v>4735756.88</v>
      </c>
    </row>
    <row r="578">
      <c r="A578" s="53">
        <v>42581.0</v>
      </c>
      <c r="B578" s="67">
        <f t="shared" si="1"/>
        <v>7</v>
      </c>
      <c r="C578" s="14" t="str">
        <f t="shared" si="2"/>
        <v>July</v>
      </c>
      <c r="D578" s="52" t="str">
        <f t="shared" si="3"/>
        <v>2016</v>
      </c>
      <c r="E578" s="58">
        <f t="shared" si="4"/>
        <v>31</v>
      </c>
      <c r="F578" s="14" t="str">
        <f>VLOOKUP(A578,'_Holidays'!A578:B2683,2,FALSE)</f>
        <v>Y</v>
      </c>
      <c r="G578" s="51" t="str">
        <f>VLOOKUP(A578,'_Holidays'!A578:C2683,3,FALSE)</f>
        <v>N</v>
      </c>
      <c r="H578" s="14">
        <v>9.1</v>
      </c>
      <c r="I578" s="14" t="str">
        <f>IFERROR(__xludf.DUMMYFUNCTION("SPARKLINE(H578,{""charttype"",""bar"";""color1"",""#00CCFF"";""max"",MAX($H$2:$H$2107)})"),"")</f>
        <v/>
      </c>
      <c r="J578" s="14">
        <v>13.8</v>
      </c>
      <c r="K578" s="14" t="str">
        <f>IFERROR(__xludf.DUMMYFUNCTION("SPARKLINE(J578,{""charttype"",""bar"";""color1"",""#FF0000"";""max"",MAX($J$2:$J$2107)})"),"")</f>
        <v/>
      </c>
      <c r="L578" s="14">
        <v>8.5</v>
      </c>
      <c r="M578" s="14" t="str">
        <f>IFERROR(__xludf.DUMMYFUNCTION("SPARKLINE(L578,{""charttype"",""bar"";""color1"",""#FF9900"";""max"",MAX($L$2:$L$2107)})"),"")</f>
        <v/>
      </c>
      <c r="N578" s="14">
        <v>2.4</v>
      </c>
      <c r="O578" s="14" t="str">
        <f>IFERROR(__xludf.DUMMYFUNCTION("SPARKLINE(N578,{""charttype"",""bar"";""color1"",""#0066CC"";""max"",MAX($N$2:$N$2107)})"),"")</f>
        <v/>
      </c>
      <c r="P578" s="58">
        <v>121548.5</v>
      </c>
      <c r="Q578" s="54">
        <v>24.84953</v>
      </c>
      <c r="R578" s="21">
        <f t="shared" si="5"/>
        <v>3020423.097</v>
      </c>
    </row>
    <row r="579">
      <c r="A579" s="53">
        <v>42582.0</v>
      </c>
      <c r="B579" s="67">
        <f t="shared" si="1"/>
        <v>1</v>
      </c>
      <c r="C579" s="14" t="str">
        <f t="shared" si="2"/>
        <v>July</v>
      </c>
      <c r="D579" s="52" t="str">
        <f t="shared" si="3"/>
        <v>2016</v>
      </c>
      <c r="E579" s="58">
        <f t="shared" si="4"/>
        <v>32</v>
      </c>
      <c r="F579" s="14" t="str">
        <f>VLOOKUP(A579,'_Holidays'!A579:B2684,2,FALSE)</f>
        <v>Y</v>
      </c>
      <c r="G579" s="51" t="str">
        <f>VLOOKUP(A579,'_Holidays'!A579:C2684,3,FALSE)</f>
        <v>N</v>
      </c>
      <c r="H579" s="14">
        <v>10.3</v>
      </c>
      <c r="I579" s="14" t="str">
        <f>IFERROR(__xludf.DUMMYFUNCTION("SPARKLINE(H579,{""charttype"",""bar"";""color1"",""#00CCFF"";""max"",MAX($H$2:$H$2107)})"),"")</f>
        <v/>
      </c>
      <c r="J579" s="14">
        <v>17.0</v>
      </c>
      <c r="K579" s="14" t="str">
        <f>IFERROR(__xludf.DUMMYFUNCTION("SPARKLINE(J579,{""charttype"",""bar"";""color1"",""#FF0000"";""max"",MAX($J$2:$J$2107)})"),"")</f>
        <v/>
      </c>
      <c r="L579" s="14">
        <v>11.3</v>
      </c>
      <c r="M579" s="14" t="str">
        <f>IFERROR(__xludf.DUMMYFUNCTION("SPARKLINE(L579,{""charttype"",""bar"";""color1"",""#FF9900"";""max"",MAX($L$2:$L$2107)})"),"")</f>
        <v/>
      </c>
      <c r="N579" s="14">
        <v>2.0</v>
      </c>
      <c r="O579" s="14" t="str">
        <f>IFERROR(__xludf.DUMMYFUNCTION("SPARKLINE(N579,{""charttype"",""bar"";""color1"",""#0066CC"";""max"",MAX($N$2:$N$2107)})"),"")</f>
        <v/>
      </c>
      <c r="P579" s="58">
        <v>114481.3</v>
      </c>
      <c r="Q579" s="54">
        <v>33.77825</v>
      </c>
      <c r="R579" s="21">
        <f t="shared" si="5"/>
        <v>3866977.972</v>
      </c>
    </row>
    <row r="580">
      <c r="A580" s="53">
        <v>42583.0</v>
      </c>
      <c r="B580" s="67">
        <f t="shared" si="1"/>
        <v>2</v>
      </c>
      <c r="C580" s="14" t="str">
        <f t="shared" si="2"/>
        <v>August</v>
      </c>
      <c r="D580" s="52" t="str">
        <f t="shared" si="3"/>
        <v>2016</v>
      </c>
      <c r="E580" s="58">
        <f t="shared" si="4"/>
        <v>32</v>
      </c>
      <c r="F580" s="14" t="str">
        <f>VLOOKUP(A580,'_Holidays'!A580:B2685,2,FALSE)</f>
        <v>Y</v>
      </c>
      <c r="G580" s="51" t="str">
        <f>VLOOKUP(A580,'_Holidays'!A580:C2685,3,FALSE)</f>
        <v>N</v>
      </c>
      <c r="H580" s="14">
        <v>11.2</v>
      </c>
      <c r="I580" s="14" t="str">
        <f>IFERROR(__xludf.DUMMYFUNCTION("SPARKLINE(H580,{""charttype"",""bar"";""color1"",""#00CCFF"";""max"",MAX($H$2:$H$2107)})"),"")</f>
        <v/>
      </c>
      <c r="J580" s="14">
        <v>14.4</v>
      </c>
      <c r="K580" s="14" t="str">
        <f>IFERROR(__xludf.DUMMYFUNCTION("SPARKLINE(J580,{""charttype"",""bar"";""color1"",""#FF0000"";""max"",MAX($J$2:$J$2107)})"),"")</f>
        <v/>
      </c>
      <c r="L580" s="14">
        <v>5.2</v>
      </c>
      <c r="M580" s="14" t="str">
        <f>IFERROR(__xludf.DUMMYFUNCTION("SPARKLINE(L580,{""charttype"",""bar"";""color1"",""#FF9900"";""max"",MAX($L$2:$L$2107)})"),"")</f>
        <v/>
      </c>
      <c r="N580" s="14">
        <v>2.8</v>
      </c>
      <c r="O580" s="14" t="str">
        <f>IFERROR(__xludf.DUMMYFUNCTION("SPARKLINE(N580,{""charttype"",""bar"";""color1"",""#0066CC"";""max"",MAX($N$2:$N$2107)})"),"")</f>
        <v/>
      </c>
      <c r="P580" s="58">
        <v>137934.8</v>
      </c>
      <c r="Q580" s="54">
        <v>45.97913</v>
      </c>
      <c r="R580" s="21">
        <f t="shared" si="5"/>
        <v>6342122.101</v>
      </c>
    </row>
    <row r="581">
      <c r="A581" s="53">
        <v>42584.0</v>
      </c>
      <c r="B581" s="67">
        <f t="shared" si="1"/>
        <v>3</v>
      </c>
      <c r="C581" s="14" t="str">
        <f t="shared" si="2"/>
        <v>August</v>
      </c>
      <c r="D581" s="52" t="str">
        <f t="shared" si="3"/>
        <v>2016</v>
      </c>
      <c r="E581" s="58">
        <f t="shared" si="4"/>
        <v>32</v>
      </c>
      <c r="F581" s="14" t="str">
        <f>VLOOKUP(A581,'_Holidays'!A581:B2686,2,FALSE)</f>
        <v>Y</v>
      </c>
      <c r="G581" s="51" t="str">
        <f>VLOOKUP(A581,'_Holidays'!A581:C2686,3,FALSE)</f>
        <v>N</v>
      </c>
      <c r="H581" s="14">
        <v>8.5</v>
      </c>
      <c r="I581" s="14" t="str">
        <f>IFERROR(__xludf.DUMMYFUNCTION("SPARKLINE(H581,{""charttype"",""bar"";""color1"",""#00CCFF"";""max"",MAX($H$2:$H$2107)})"),"")</f>
        <v/>
      </c>
      <c r="J581" s="14">
        <v>13.4</v>
      </c>
      <c r="K581" s="14" t="str">
        <f>IFERROR(__xludf.DUMMYFUNCTION("SPARKLINE(J581,{""charttype"",""bar"";""color1"",""#FF0000"";""max"",MAX($J$2:$J$2107)})"),"")</f>
        <v/>
      </c>
      <c r="L581" s="14">
        <v>11.2</v>
      </c>
      <c r="M581" s="14" t="str">
        <f>IFERROR(__xludf.DUMMYFUNCTION("SPARKLINE(L581,{""charttype"",""bar"";""color1"",""#FF9900"";""max"",MAX($L$2:$L$2107)})"),"")</f>
        <v/>
      </c>
      <c r="N581" s="14">
        <v>14.4</v>
      </c>
      <c r="O581" s="14" t="str">
        <f>IFERROR(__xludf.DUMMYFUNCTION("SPARKLINE(N581,{""charttype"",""bar"";""color1"",""#0066CC"";""max"",MAX($N$2:$N$2107)})"),"")</f>
        <v/>
      </c>
      <c r="P581" s="58">
        <v>137301.7</v>
      </c>
      <c r="Q581" s="54">
        <v>48.59799</v>
      </c>
      <c r="R581" s="21">
        <f t="shared" si="5"/>
        <v>6672586.644</v>
      </c>
    </row>
    <row r="582">
      <c r="A582" s="53">
        <v>42585.0</v>
      </c>
      <c r="B582" s="67">
        <f t="shared" si="1"/>
        <v>4</v>
      </c>
      <c r="C582" s="14" t="str">
        <f t="shared" si="2"/>
        <v>August</v>
      </c>
      <c r="D582" s="52" t="str">
        <f t="shared" si="3"/>
        <v>2016</v>
      </c>
      <c r="E582" s="58">
        <f t="shared" si="4"/>
        <v>32</v>
      </c>
      <c r="F582" s="14" t="str">
        <f>VLOOKUP(A582,'_Holidays'!A582:B2687,2,FALSE)</f>
        <v>Y</v>
      </c>
      <c r="G582" s="51" t="str">
        <f>VLOOKUP(A582,'_Holidays'!A582:C2687,3,FALSE)</f>
        <v>N</v>
      </c>
      <c r="H582" s="14">
        <v>8.7</v>
      </c>
      <c r="I582" s="14" t="str">
        <f>IFERROR(__xludf.DUMMYFUNCTION("SPARKLINE(H582,{""charttype"",""bar"";""color1"",""#00CCFF"";""max"",MAX($H$2:$H$2107)})"),"")</f>
        <v/>
      </c>
      <c r="J582" s="14">
        <v>12.8</v>
      </c>
      <c r="K582" s="14" t="str">
        <f>IFERROR(__xludf.DUMMYFUNCTION("SPARKLINE(J582,{""charttype"",""bar"";""color1"",""#FF0000"";""max"",MAX($J$2:$J$2107)})"),"")</f>
        <v/>
      </c>
      <c r="L582" s="14">
        <v>8.4</v>
      </c>
      <c r="M582" s="14" t="str">
        <f>IFERROR(__xludf.DUMMYFUNCTION("SPARKLINE(L582,{""charttype"",""bar"";""color1"",""#FF9900"";""max"",MAX($L$2:$L$2107)})"),"")</f>
        <v/>
      </c>
      <c r="N582" s="14">
        <v>2.8</v>
      </c>
      <c r="O582" s="14" t="str">
        <f>IFERROR(__xludf.DUMMYFUNCTION("SPARKLINE(N582,{""charttype"",""bar"";""color1"",""#0066CC"";""max"",MAX($N$2:$N$2107)})"),"")</f>
        <v/>
      </c>
      <c r="P582" s="58">
        <v>140922.7</v>
      </c>
      <c r="Q582" s="54">
        <v>58.02955</v>
      </c>
      <c r="R582" s="21">
        <f t="shared" si="5"/>
        <v>8177680.866</v>
      </c>
    </row>
    <row r="583">
      <c r="A583" s="53">
        <v>42586.0</v>
      </c>
      <c r="B583" s="67">
        <f t="shared" si="1"/>
        <v>5</v>
      </c>
      <c r="C583" s="14" t="str">
        <f t="shared" si="2"/>
        <v>August</v>
      </c>
      <c r="D583" s="52" t="str">
        <f t="shared" si="3"/>
        <v>2016</v>
      </c>
      <c r="E583" s="58">
        <f t="shared" si="4"/>
        <v>32</v>
      </c>
      <c r="F583" s="14" t="str">
        <f>VLOOKUP(A583,'_Holidays'!A583:B2688,2,FALSE)</f>
        <v>Y</v>
      </c>
      <c r="G583" s="51" t="str">
        <f>VLOOKUP(A583,'_Holidays'!A583:C2688,3,FALSE)</f>
        <v>N</v>
      </c>
      <c r="H583" s="14">
        <v>4.9</v>
      </c>
      <c r="I583" s="14" t="str">
        <f>IFERROR(__xludf.DUMMYFUNCTION("SPARKLINE(H583,{""charttype"",""bar"";""color1"",""#00CCFF"";""max"",MAX($H$2:$H$2107)})"),"")</f>
        <v/>
      </c>
      <c r="J583" s="14">
        <v>14.6</v>
      </c>
      <c r="K583" s="14" t="str">
        <f>IFERROR(__xludf.DUMMYFUNCTION("SPARKLINE(J583,{""charttype"",""bar"";""color1"",""#FF0000"";""max"",MAX($J$2:$J$2107)})"),"")</f>
        <v/>
      </c>
      <c r="L583" s="14">
        <v>11.1</v>
      </c>
      <c r="M583" s="14" t="str">
        <f>IFERROR(__xludf.DUMMYFUNCTION("SPARKLINE(L583,{""charttype"",""bar"";""color1"",""#FF9900"";""max"",MAX($L$2:$L$2107)})"),"")</f>
        <v/>
      </c>
      <c r="N583" s="14">
        <v>0.8</v>
      </c>
      <c r="O583" s="14" t="str">
        <f>IFERROR(__xludf.DUMMYFUNCTION("SPARKLINE(N583,{""charttype"",""bar"";""color1"",""#0066CC"";""max"",MAX($N$2:$N$2107)})"),"")</f>
        <v/>
      </c>
      <c r="P583" s="58">
        <v>142671.5</v>
      </c>
      <c r="Q583" s="54">
        <v>51.56528</v>
      </c>
      <c r="R583" s="21">
        <f t="shared" si="5"/>
        <v>7356895.846</v>
      </c>
    </row>
    <row r="584">
      <c r="A584" s="53">
        <v>42587.0</v>
      </c>
      <c r="B584" s="67">
        <f t="shared" si="1"/>
        <v>6</v>
      </c>
      <c r="C584" s="14" t="str">
        <f t="shared" si="2"/>
        <v>August</v>
      </c>
      <c r="D584" s="52" t="str">
        <f t="shared" si="3"/>
        <v>2016</v>
      </c>
      <c r="E584" s="58">
        <f t="shared" si="4"/>
        <v>32</v>
      </c>
      <c r="F584" s="14" t="str">
        <f>VLOOKUP(A584,'_Holidays'!A584:B2689,2,FALSE)</f>
        <v>Y</v>
      </c>
      <c r="G584" s="51" t="str">
        <f>VLOOKUP(A584,'_Holidays'!A584:C2689,3,FALSE)</f>
        <v>N</v>
      </c>
      <c r="H584" s="14">
        <v>3.4</v>
      </c>
      <c r="I584" s="14" t="str">
        <f>IFERROR(__xludf.DUMMYFUNCTION("SPARKLINE(H584,{""charttype"",""bar"";""color1"",""#00CCFF"";""max"",MAX($H$2:$H$2107)})"),"")</f>
        <v/>
      </c>
      <c r="J584" s="14">
        <v>14.6</v>
      </c>
      <c r="K584" s="14" t="str">
        <f>IFERROR(__xludf.DUMMYFUNCTION("SPARKLINE(J584,{""charttype"",""bar"";""color1"",""#FF0000"";""max"",MAX($J$2:$J$2107)})"),"")</f>
        <v/>
      </c>
      <c r="L584" s="14">
        <v>8.7</v>
      </c>
      <c r="M584" s="14" t="str">
        <f>IFERROR(__xludf.DUMMYFUNCTION("SPARKLINE(L584,{""charttype"",""bar"";""color1"",""#FF9900"";""max"",MAX($L$2:$L$2107)})"),"")</f>
        <v/>
      </c>
      <c r="N584" s="14">
        <v>0.0</v>
      </c>
      <c r="O584" s="14" t="str">
        <f>IFERROR(__xludf.DUMMYFUNCTION("SPARKLINE(N584,{""charttype"",""bar"";""color1"",""#0066CC"";""max"",MAX($N$2:$N$2107)})"),"")</f>
        <v/>
      </c>
      <c r="P584" s="58">
        <v>145491.3</v>
      </c>
      <c r="Q584" s="54">
        <v>70.20312</v>
      </c>
      <c r="R584" s="21">
        <f t="shared" si="5"/>
        <v>10213943.19</v>
      </c>
    </row>
    <row r="585">
      <c r="A585" s="53">
        <v>42588.0</v>
      </c>
      <c r="B585" s="67">
        <f t="shared" si="1"/>
        <v>7</v>
      </c>
      <c r="C585" s="14" t="str">
        <f t="shared" si="2"/>
        <v>August</v>
      </c>
      <c r="D585" s="52" t="str">
        <f t="shared" si="3"/>
        <v>2016</v>
      </c>
      <c r="E585" s="58">
        <f t="shared" si="4"/>
        <v>32</v>
      </c>
      <c r="F585" s="14" t="str">
        <f>VLOOKUP(A585,'_Holidays'!A585:B2690,2,FALSE)</f>
        <v>Y</v>
      </c>
      <c r="G585" s="51" t="str">
        <f>VLOOKUP(A585,'_Holidays'!A585:C2690,3,FALSE)</f>
        <v>N</v>
      </c>
      <c r="H585" s="14">
        <v>5.8</v>
      </c>
      <c r="I585" s="14" t="str">
        <f>IFERROR(__xludf.DUMMYFUNCTION("SPARKLINE(H585,{""charttype"",""bar"";""color1"",""#00CCFF"";""max"",MAX($H$2:$H$2107)})"),"")</f>
        <v/>
      </c>
      <c r="J585" s="14">
        <v>14.4</v>
      </c>
      <c r="K585" s="14" t="str">
        <f>IFERROR(__xludf.DUMMYFUNCTION("SPARKLINE(J585,{""charttype"",""bar"";""color1"",""#FF0000"";""max"",MAX($J$2:$J$2107)})"),"")</f>
        <v/>
      </c>
      <c r="L585" s="14">
        <v>7.0</v>
      </c>
      <c r="M585" s="14" t="str">
        <f>IFERROR(__xludf.DUMMYFUNCTION("SPARKLINE(L585,{""charttype"",""bar"";""color1"",""#FF9900"";""max"",MAX($L$2:$L$2107)})"),"")</f>
        <v/>
      </c>
      <c r="N585" s="14">
        <v>0.0</v>
      </c>
      <c r="O585" s="14" t="str">
        <f>IFERROR(__xludf.DUMMYFUNCTION("SPARKLINE(N585,{""charttype"",""bar"";""color1"",""#0066CC"";""max"",MAX($N$2:$N$2107)})"),"")</f>
        <v/>
      </c>
      <c r="P585" s="58">
        <v>130907.1</v>
      </c>
      <c r="Q585" s="54">
        <v>54.39808</v>
      </c>
      <c r="R585" s="21">
        <f t="shared" si="5"/>
        <v>7121094.898</v>
      </c>
    </row>
    <row r="586">
      <c r="A586" s="53">
        <v>42589.0</v>
      </c>
      <c r="B586" s="67">
        <f t="shared" si="1"/>
        <v>1</v>
      </c>
      <c r="C586" s="14" t="str">
        <f t="shared" si="2"/>
        <v>August</v>
      </c>
      <c r="D586" s="52" t="str">
        <f t="shared" si="3"/>
        <v>2016</v>
      </c>
      <c r="E586" s="58">
        <f t="shared" si="4"/>
        <v>33</v>
      </c>
      <c r="F586" s="14" t="str">
        <f>VLOOKUP(A586,'_Holidays'!A586:B2691,2,FALSE)</f>
        <v>Y</v>
      </c>
      <c r="G586" s="51" t="str">
        <f>VLOOKUP(A586,'_Holidays'!A586:C2691,3,FALSE)</f>
        <v>N</v>
      </c>
      <c r="H586" s="14">
        <v>7.6</v>
      </c>
      <c r="I586" s="14" t="str">
        <f>IFERROR(__xludf.DUMMYFUNCTION("SPARKLINE(H586,{""charttype"",""bar"";""color1"",""#00CCFF"";""max"",MAX($H$2:$H$2107)})"),"")</f>
        <v/>
      </c>
      <c r="J586" s="14">
        <v>16.6</v>
      </c>
      <c r="K586" s="14" t="str">
        <f>IFERROR(__xludf.DUMMYFUNCTION("SPARKLINE(J586,{""charttype"",""bar"";""color1"",""#FF0000"";""max"",MAX($J$2:$J$2107)})"),"")</f>
        <v/>
      </c>
      <c r="L586" s="14">
        <v>10.4</v>
      </c>
      <c r="M586" s="14" t="str">
        <f>IFERROR(__xludf.DUMMYFUNCTION("SPARKLINE(L586,{""charttype"",""bar"";""color1"",""#FF9900"";""max"",MAX($L$2:$L$2107)})"),"")</f>
        <v/>
      </c>
      <c r="N586" s="14">
        <v>0.0</v>
      </c>
      <c r="O586" s="14" t="str">
        <f>IFERROR(__xludf.DUMMYFUNCTION("SPARKLINE(N586,{""charttype"",""bar"";""color1"",""#0066CC"";""max"",MAX($N$2:$N$2107)})"),"")</f>
        <v/>
      </c>
      <c r="P586" s="58">
        <v>120379.3</v>
      </c>
      <c r="Q586" s="54">
        <v>32.88479</v>
      </c>
      <c r="R586" s="21">
        <f t="shared" si="5"/>
        <v>3958648.001</v>
      </c>
    </row>
    <row r="587">
      <c r="A587" s="53">
        <v>42590.0</v>
      </c>
      <c r="B587" s="67">
        <f t="shared" si="1"/>
        <v>2</v>
      </c>
      <c r="C587" s="14" t="str">
        <f t="shared" si="2"/>
        <v>August</v>
      </c>
      <c r="D587" s="52" t="str">
        <f t="shared" si="3"/>
        <v>2016</v>
      </c>
      <c r="E587" s="58">
        <f t="shared" si="4"/>
        <v>33</v>
      </c>
      <c r="F587" s="14" t="str">
        <f>VLOOKUP(A587,'_Holidays'!A587:B2692,2,FALSE)</f>
        <v>Y</v>
      </c>
      <c r="G587" s="51" t="str">
        <f>VLOOKUP(A587,'_Holidays'!A587:C2692,3,FALSE)</f>
        <v>N</v>
      </c>
      <c r="H587" s="14">
        <v>5.0</v>
      </c>
      <c r="I587" s="14" t="str">
        <f>IFERROR(__xludf.DUMMYFUNCTION("SPARKLINE(H587,{""charttype"",""bar"";""color1"",""#00CCFF"";""max"",MAX($H$2:$H$2107)})"),"")</f>
        <v/>
      </c>
      <c r="J587" s="14">
        <v>14.2</v>
      </c>
      <c r="K587" s="14" t="str">
        <f>IFERROR(__xludf.DUMMYFUNCTION("SPARKLINE(J587,{""charttype"",""bar"";""color1"",""#FF0000"";""max"",MAX($J$2:$J$2107)})"),"")</f>
        <v/>
      </c>
      <c r="L587" s="14">
        <v>8.0</v>
      </c>
      <c r="M587" s="14" t="str">
        <f>IFERROR(__xludf.DUMMYFUNCTION("SPARKLINE(L587,{""charttype"",""bar"";""color1"",""#FF9900"";""max"",MAX($L$2:$L$2107)})"),"")</f>
        <v/>
      </c>
      <c r="N587" s="14">
        <v>0.0</v>
      </c>
      <c r="O587" s="14" t="str">
        <f>IFERROR(__xludf.DUMMYFUNCTION("SPARKLINE(N587,{""charttype"",""bar"";""color1"",""#0066CC"";""max"",MAX($N$2:$N$2107)})"),"")</f>
        <v/>
      </c>
      <c r="P587" s="58">
        <v>138506.5</v>
      </c>
      <c r="Q587" s="54">
        <v>35.11782</v>
      </c>
      <c r="R587" s="21">
        <f t="shared" si="5"/>
        <v>4864046.336</v>
      </c>
    </row>
    <row r="588">
      <c r="A588" s="53">
        <v>42591.0</v>
      </c>
      <c r="B588" s="67">
        <f t="shared" si="1"/>
        <v>3</v>
      </c>
      <c r="C588" s="14" t="str">
        <f t="shared" si="2"/>
        <v>August</v>
      </c>
      <c r="D588" s="52" t="str">
        <f t="shared" si="3"/>
        <v>2016</v>
      </c>
      <c r="E588" s="58">
        <f t="shared" si="4"/>
        <v>33</v>
      </c>
      <c r="F588" s="14" t="str">
        <f>VLOOKUP(A588,'_Holidays'!A588:B2693,2,FALSE)</f>
        <v>Y</v>
      </c>
      <c r="G588" s="51" t="str">
        <f>VLOOKUP(A588,'_Holidays'!A588:C2693,3,FALSE)</f>
        <v>N</v>
      </c>
      <c r="H588" s="14">
        <v>9.7</v>
      </c>
      <c r="I588" s="14" t="str">
        <f>IFERROR(__xludf.DUMMYFUNCTION("SPARKLINE(H588,{""charttype"",""bar"";""color1"",""#00CCFF"";""max"",MAX($H$2:$H$2107)})"),"")</f>
        <v/>
      </c>
      <c r="J588" s="14">
        <v>18.9</v>
      </c>
      <c r="K588" s="14" t="str">
        <f>IFERROR(__xludf.DUMMYFUNCTION("SPARKLINE(J588,{""charttype"",""bar"";""color1"",""#FF0000"";""max"",MAX($J$2:$J$2107)})"),"")</f>
        <v/>
      </c>
      <c r="L588" s="14">
        <v>7.8</v>
      </c>
      <c r="M588" s="14" t="str">
        <f>IFERROR(__xludf.DUMMYFUNCTION("SPARKLINE(L588,{""charttype"",""bar"";""color1"",""#FF9900"";""max"",MAX($L$2:$L$2107)})"),"")</f>
        <v/>
      </c>
      <c r="N588" s="14">
        <v>0.0</v>
      </c>
      <c r="O588" s="14" t="str">
        <f>IFERROR(__xludf.DUMMYFUNCTION("SPARKLINE(N588,{""charttype"",""bar"";""color1"",""#0066CC"";""max"",MAX($N$2:$N$2107)})"),"")</f>
        <v/>
      </c>
      <c r="P588" s="58">
        <v>132819.5</v>
      </c>
      <c r="Q588" s="54">
        <v>29.29352</v>
      </c>
      <c r="R588" s="21">
        <f t="shared" si="5"/>
        <v>3890750.68</v>
      </c>
    </row>
    <row r="589">
      <c r="A589" s="53">
        <v>42592.0</v>
      </c>
      <c r="B589" s="67">
        <f t="shared" si="1"/>
        <v>4</v>
      </c>
      <c r="C589" s="14" t="str">
        <f t="shared" si="2"/>
        <v>August</v>
      </c>
      <c r="D589" s="52" t="str">
        <f t="shared" si="3"/>
        <v>2016</v>
      </c>
      <c r="E589" s="58">
        <f t="shared" si="4"/>
        <v>33</v>
      </c>
      <c r="F589" s="14" t="str">
        <f>VLOOKUP(A589,'_Holidays'!A589:B2694,2,FALSE)</f>
        <v>Y</v>
      </c>
      <c r="G589" s="51" t="str">
        <f>VLOOKUP(A589,'_Holidays'!A589:C2694,3,FALSE)</f>
        <v>N</v>
      </c>
      <c r="H589" s="14">
        <v>9.6</v>
      </c>
      <c r="I589" s="14" t="str">
        <f>IFERROR(__xludf.DUMMYFUNCTION("SPARKLINE(H589,{""charttype"",""bar"";""color1"",""#00CCFF"";""max"",MAX($H$2:$H$2107)})"),"")</f>
        <v/>
      </c>
      <c r="J589" s="14">
        <v>15.3</v>
      </c>
      <c r="K589" s="14" t="str">
        <f>IFERROR(__xludf.DUMMYFUNCTION("SPARKLINE(J589,{""charttype"",""bar"";""color1"",""#FF0000"";""max"",MAX($J$2:$J$2107)})"),"")</f>
        <v/>
      </c>
      <c r="L589" s="14">
        <v>11.3</v>
      </c>
      <c r="M589" s="14" t="str">
        <f>IFERROR(__xludf.DUMMYFUNCTION("SPARKLINE(L589,{""charttype"",""bar"";""color1"",""#FF9900"";""max"",MAX($L$2:$L$2107)})"),"")</f>
        <v/>
      </c>
      <c r="N589" s="14">
        <v>0.0</v>
      </c>
      <c r="O589" s="14" t="str">
        <f>IFERROR(__xludf.DUMMYFUNCTION("SPARKLINE(N589,{""charttype"",""bar"";""color1"",""#0066CC"";""max"",MAX($N$2:$N$2107)})"),"")</f>
        <v/>
      </c>
      <c r="P589" s="58">
        <v>130616.7</v>
      </c>
      <c r="Q589" s="54">
        <v>22.41944</v>
      </c>
      <c r="R589" s="21">
        <f t="shared" si="5"/>
        <v>2928353.269</v>
      </c>
    </row>
    <row r="590">
      <c r="A590" s="53">
        <v>42593.0</v>
      </c>
      <c r="B590" s="67">
        <f t="shared" si="1"/>
        <v>5</v>
      </c>
      <c r="C590" s="14" t="str">
        <f t="shared" si="2"/>
        <v>August</v>
      </c>
      <c r="D590" s="52" t="str">
        <f t="shared" si="3"/>
        <v>2016</v>
      </c>
      <c r="E590" s="58">
        <f t="shared" si="4"/>
        <v>33</v>
      </c>
      <c r="F590" s="14" t="str">
        <f>VLOOKUP(A590,'_Holidays'!A590:B2695,2,FALSE)</f>
        <v>Y</v>
      </c>
      <c r="G590" s="51" t="str">
        <f>VLOOKUP(A590,'_Holidays'!A590:C2695,3,FALSE)</f>
        <v>N</v>
      </c>
      <c r="H590" s="14">
        <v>6.8</v>
      </c>
      <c r="I590" s="14" t="str">
        <f>IFERROR(__xludf.DUMMYFUNCTION("SPARKLINE(H590,{""charttype"",""bar"";""color1"",""#00CCFF"";""max"",MAX($H$2:$H$2107)})"),"")</f>
        <v/>
      </c>
      <c r="J590" s="14">
        <v>15.7</v>
      </c>
      <c r="K590" s="14" t="str">
        <f>IFERROR(__xludf.DUMMYFUNCTION("SPARKLINE(J590,{""charttype"",""bar"";""color1"",""#FF0000"";""max"",MAX($J$2:$J$2107)})"),"")</f>
        <v/>
      </c>
      <c r="L590" s="14">
        <v>10.3</v>
      </c>
      <c r="M590" s="14" t="str">
        <f>IFERROR(__xludf.DUMMYFUNCTION("SPARKLINE(L590,{""charttype"",""bar"";""color1"",""#FF9900"";""max"",MAX($L$2:$L$2107)})"),"")</f>
        <v/>
      </c>
      <c r="N590" s="14">
        <v>8.2</v>
      </c>
      <c r="O590" s="14" t="str">
        <f>IFERROR(__xludf.DUMMYFUNCTION("SPARKLINE(N590,{""charttype"",""bar"";""color1"",""#0066CC"";""max"",MAX($N$2:$N$2107)})"),"")</f>
        <v/>
      </c>
      <c r="P590" s="58">
        <v>138368.4</v>
      </c>
      <c r="Q590" s="54">
        <v>39.80646</v>
      </c>
      <c r="R590" s="21">
        <f t="shared" si="5"/>
        <v>5507956.18</v>
      </c>
    </row>
    <row r="591">
      <c r="A591" s="53">
        <v>42594.0</v>
      </c>
      <c r="B591" s="67">
        <f t="shared" si="1"/>
        <v>6</v>
      </c>
      <c r="C591" s="14" t="str">
        <f t="shared" si="2"/>
        <v>August</v>
      </c>
      <c r="D591" s="52" t="str">
        <f t="shared" si="3"/>
        <v>2016</v>
      </c>
      <c r="E591" s="58">
        <f t="shared" si="4"/>
        <v>33</v>
      </c>
      <c r="F591" s="14" t="str">
        <f>VLOOKUP(A591,'_Holidays'!A591:B2696,2,FALSE)</f>
        <v>Y</v>
      </c>
      <c r="G591" s="51" t="str">
        <f>VLOOKUP(A591,'_Holidays'!A591:C2696,3,FALSE)</f>
        <v>N</v>
      </c>
      <c r="H591" s="14">
        <v>7.7</v>
      </c>
      <c r="I591" s="14" t="str">
        <f>IFERROR(__xludf.DUMMYFUNCTION("SPARKLINE(H591,{""charttype"",""bar"";""color1"",""#00CCFF"";""max"",MAX($H$2:$H$2107)})"),"")</f>
        <v/>
      </c>
      <c r="J591" s="14">
        <v>14.1</v>
      </c>
      <c r="K591" s="14" t="str">
        <f>IFERROR(__xludf.DUMMYFUNCTION("SPARKLINE(J591,{""charttype"",""bar"";""color1"",""#FF0000"";""max"",MAX($J$2:$J$2107)})"),"")</f>
        <v/>
      </c>
      <c r="L591" s="14">
        <v>11.7</v>
      </c>
      <c r="M591" s="14" t="str">
        <f>IFERROR(__xludf.DUMMYFUNCTION("SPARKLINE(L591,{""charttype"",""bar"";""color1"",""#FF9900"";""max"",MAX($L$2:$L$2107)})"),"")</f>
        <v/>
      </c>
      <c r="N591" s="14">
        <v>0.0</v>
      </c>
      <c r="O591" s="14" t="str">
        <f>IFERROR(__xludf.DUMMYFUNCTION("SPARKLINE(N591,{""charttype"",""bar"";""color1"",""#0066CC"";""max"",MAX($N$2:$N$2107)})"),"")</f>
        <v/>
      </c>
      <c r="P591" s="58">
        <v>134885.7</v>
      </c>
      <c r="Q591" s="54">
        <v>41.0922</v>
      </c>
      <c r="R591" s="21">
        <f t="shared" si="5"/>
        <v>5542750.162</v>
      </c>
    </row>
    <row r="592">
      <c r="A592" s="53">
        <v>42595.0</v>
      </c>
      <c r="B592" s="67">
        <f t="shared" si="1"/>
        <v>7</v>
      </c>
      <c r="C592" s="14" t="str">
        <f t="shared" si="2"/>
        <v>August</v>
      </c>
      <c r="D592" s="52" t="str">
        <f t="shared" si="3"/>
        <v>2016</v>
      </c>
      <c r="E592" s="58">
        <f t="shared" si="4"/>
        <v>33</v>
      </c>
      <c r="F592" s="14" t="str">
        <f>VLOOKUP(A592,'_Holidays'!A592:B2697,2,FALSE)</f>
        <v>Y</v>
      </c>
      <c r="G592" s="51" t="str">
        <f>VLOOKUP(A592,'_Holidays'!A592:C2697,3,FALSE)</f>
        <v>N</v>
      </c>
      <c r="H592" s="14">
        <v>7.9</v>
      </c>
      <c r="I592" s="14" t="str">
        <f>IFERROR(__xludf.DUMMYFUNCTION("SPARKLINE(H592,{""charttype"",""bar"";""color1"",""#00CCFF"";""max"",MAX($H$2:$H$2107)})"),"")</f>
        <v/>
      </c>
      <c r="J592" s="14">
        <v>15.1</v>
      </c>
      <c r="K592" s="14" t="str">
        <f>IFERROR(__xludf.DUMMYFUNCTION("SPARKLINE(J592,{""charttype"",""bar"";""color1"",""#FF0000"";""max"",MAX($J$2:$J$2107)})"),"")</f>
        <v/>
      </c>
      <c r="L592" s="14">
        <v>9.5</v>
      </c>
      <c r="M592" s="14" t="str">
        <f>IFERROR(__xludf.DUMMYFUNCTION("SPARKLINE(L592,{""charttype"",""bar"";""color1"",""#FF9900"";""max"",MAX($L$2:$L$2107)})"),"")</f>
        <v/>
      </c>
      <c r="N592" s="14">
        <v>1.6</v>
      </c>
      <c r="O592" s="14" t="str">
        <f>IFERROR(__xludf.DUMMYFUNCTION("SPARKLINE(N592,{""charttype"",""bar"";""color1"",""#0066CC"";""max"",MAX($N$2:$N$2107)})"),"")</f>
        <v/>
      </c>
      <c r="P592" s="58">
        <v>120382.8</v>
      </c>
      <c r="Q592" s="54">
        <v>38.81096</v>
      </c>
      <c r="R592" s="21">
        <f t="shared" si="5"/>
        <v>4672172.035</v>
      </c>
    </row>
    <row r="593">
      <c r="A593" s="53">
        <v>42596.0</v>
      </c>
      <c r="B593" s="67">
        <f t="shared" si="1"/>
        <v>1</v>
      </c>
      <c r="C593" s="14" t="str">
        <f t="shared" si="2"/>
        <v>August</v>
      </c>
      <c r="D593" s="52" t="str">
        <f t="shared" si="3"/>
        <v>2016</v>
      </c>
      <c r="E593" s="58">
        <f t="shared" si="4"/>
        <v>34</v>
      </c>
      <c r="F593" s="14" t="str">
        <f>VLOOKUP(A593,'_Holidays'!A593:B2698,2,FALSE)</f>
        <v>Y</v>
      </c>
      <c r="G593" s="51" t="str">
        <f>VLOOKUP(A593,'_Holidays'!A593:C2698,3,FALSE)</f>
        <v>N</v>
      </c>
      <c r="H593" s="14">
        <v>8.5</v>
      </c>
      <c r="I593" s="14" t="str">
        <f>IFERROR(__xludf.DUMMYFUNCTION("SPARKLINE(H593,{""charttype"",""bar"";""color1"",""#00CCFF"";""max"",MAX($H$2:$H$2107)})"),"")</f>
        <v/>
      </c>
      <c r="J593" s="14">
        <v>18.7</v>
      </c>
      <c r="K593" s="14" t="str">
        <f>IFERROR(__xludf.DUMMYFUNCTION("SPARKLINE(J593,{""charttype"",""bar"";""color1"",""#FF0000"";""max"",MAX($J$2:$J$2107)})"),"")</f>
        <v/>
      </c>
      <c r="L593" s="14">
        <v>11.6</v>
      </c>
      <c r="M593" s="14" t="str">
        <f>IFERROR(__xludf.DUMMYFUNCTION("SPARKLINE(L593,{""charttype"",""bar"";""color1"",""#FF9900"";""max"",MAX($L$2:$L$2107)})"),"")</f>
        <v/>
      </c>
      <c r="N593" s="14">
        <v>0.2</v>
      </c>
      <c r="O593" s="14" t="str">
        <f>IFERROR(__xludf.DUMMYFUNCTION("SPARKLINE(N593,{""charttype"",""bar"";""color1"",""#0066CC"";""max"",MAX($N$2:$N$2107)})"),"")</f>
        <v/>
      </c>
      <c r="P593" s="58">
        <v>113066.2</v>
      </c>
      <c r="Q593" s="54">
        <v>33.06116</v>
      </c>
      <c r="R593" s="21">
        <f t="shared" si="5"/>
        <v>3738099.729</v>
      </c>
    </row>
    <row r="594">
      <c r="A594" s="53">
        <v>42597.0</v>
      </c>
      <c r="B594" s="67">
        <f t="shared" si="1"/>
        <v>2</v>
      </c>
      <c r="C594" s="14" t="str">
        <f t="shared" si="2"/>
        <v>August</v>
      </c>
      <c r="D594" s="52" t="str">
        <f t="shared" si="3"/>
        <v>2016</v>
      </c>
      <c r="E594" s="58">
        <f t="shared" si="4"/>
        <v>34</v>
      </c>
      <c r="F594" s="14" t="str">
        <f>VLOOKUP(A594,'_Holidays'!A594:B2699,2,FALSE)</f>
        <v>Y</v>
      </c>
      <c r="G594" s="51" t="str">
        <f>VLOOKUP(A594,'_Holidays'!A594:C2699,3,FALSE)</f>
        <v>N</v>
      </c>
      <c r="H594" s="14">
        <v>10.2</v>
      </c>
      <c r="I594" s="14" t="str">
        <f>IFERROR(__xludf.DUMMYFUNCTION("SPARKLINE(H594,{""charttype"",""bar"";""color1"",""#00CCFF"";""max"",MAX($H$2:$H$2107)})"),"")</f>
        <v/>
      </c>
      <c r="J594" s="14">
        <v>18.1</v>
      </c>
      <c r="K594" s="14" t="str">
        <f>IFERROR(__xludf.DUMMYFUNCTION("SPARKLINE(J594,{""charttype"",""bar"";""color1"",""#FF0000"";""max"",MAX($J$2:$J$2107)})"),"")</f>
        <v/>
      </c>
      <c r="L594" s="14">
        <v>13.4</v>
      </c>
      <c r="M594" s="14" t="str">
        <f>IFERROR(__xludf.DUMMYFUNCTION("SPARKLINE(L594,{""charttype"",""bar"";""color1"",""#FF9900"";""max"",MAX($L$2:$L$2107)})"),"")</f>
        <v/>
      </c>
      <c r="N594" s="14">
        <v>0.0</v>
      </c>
      <c r="O594" s="14" t="str">
        <f>IFERROR(__xludf.DUMMYFUNCTION("SPARKLINE(N594,{""charttype"",""bar"";""color1"",""#0066CC"";""max"",MAX($N$2:$N$2107)})"),"")</f>
        <v/>
      </c>
      <c r="P594" s="58">
        <v>127906.2</v>
      </c>
      <c r="Q594" s="54">
        <v>39.83894</v>
      </c>
      <c r="R594" s="21">
        <f t="shared" si="5"/>
        <v>5095647.427</v>
      </c>
    </row>
    <row r="595">
      <c r="A595" s="53">
        <v>42598.0</v>
      </c>
      <c r="B595" s="67">
        <f t="shared" si="1"/>
        <v>3</v>
      </c>
      <c r="C595" s="14" t="str">
        <f t="shared" si="2"/>
        <v>August</v>
      </c>
      <c r="D595" s="52" t="str">
        <f t="shared" si="3"/>
        <v>2016</v>
      </c>
      <c r="E595" s="58">
        <f t="shared" si="4"/>
        <v>34</v>
      </c>
      <c r="F595" s="14" t="str">
        <f>VLOOKUP(A595,'_Holidays'!A595:B2700,2,FALSE)</f>
        <v>Y</v>
      </c>
      <c r="G595" s="51" t="str">
        <f>VLOOKUP(A595,'_Holidays'!A595:C2700,3,FALSE)</f>
        <v>N</v>
      </c>
      <c r="H595" s="14">
        <v>10.0</v>
      </c>
      <c r="I595" s="14" t="str">
        <f>IFERROR(__xludf.DUMMYFUNCTION("SPARKLINE(H595,{""charttype"",""bar"";""color1"",""#00CCFF"";""max"",MAX($H$2:$H$2107)})"),"")</f>
        <v/>
      </c>
      <c r="J595" s="14">
        <v>18.2</v>
      </c>
      <c r="K595" s="14" t="str">
        <f>IFERROR(__xludf.DUMMYFUNCTION("SPARKLINE(J595,{""charttype"",""bar"";""color1"",""#FF0000"";""max"",MAX($J$2:$J$2107)})"),"")</f>
        <v/>
      </c>
      <c r="L595" s="14">
        <v>13.5</v>
      </c>
      <c r="M595" s="14" t="str">
        <f>IFERROR(__xludf.DUMMYFUNCTION("SPARKLINE(L595,{""charttype"",""bar"";""color1"",""#FF9900"";""max"",MAX($L$2:$L$2107)})"),"")</f>
        <v/>
      </c>
      <c r="N595" s="14">
        <v>0.0</v>
      </c>
      <c r="O595" s="14" t="str">
        <f>IFERROR(__xludf.DUMMYFUNCTION("SPARKLINE(N595,{""charttype"",""bar"";""color1"",""#0066CC"";""max"",MAX($N$2:$N$2107)})"),"")</f>
        <v/>
      </c>
      <c r="P595" s="58">
        <v>124975.1</v>
      </c>
      <c r="Q595" s="54">
        <v>24.4539</v>
      </c>
      <c r="R595" s="21">
        <f t="shared" si="5"/>
        <v>3056128.598</v>
      </c>
    </row>
    <row r="596">
      <c r="A596" s="53">
        <v>42599.0</v>
      </c>
      <c r="B596" s="67">
        <f t="shared" si="1"/>
        <v>4</v>
      </c>
      <c r="C596" s="14" t="str">
        <f t="shared" si="2"/>
        <v>August</v>
      </c>
      <c r="D596" s="52" t="str">
        <f t="shared" si="3"/>
        <v>2016</v>
      </c>
      <c r="E596" s="58">
        <f t="shared" si="4"/>
        <v>34</v>
      </c>
      <c r="F596" s="14" t="str">
        <f>VLOOKUP(A596,'_Holidays'!A596:B2701,2,FALSE)</f>
        <v>Y</v>
      </c>
      <c r="G596" s="51" t="str">
        <f>VLOOKUP(A596,'_Holidays'!A596:C2701,3,FALSE)</f>
        <v>N</v>
      </c>
      <c r="H596" s="14">
        <v>12.5</v>
      </c>
      <c r="I596" s="14" t="str">
        <f>IFERROR(__xludf.DUMMYFUNCTION("SPARKLINE(H596,{""charttype"",""bar"";""color1"",""#00CCFF"";""max"",MAX($H$2:$H$2107)})"),"")</f>
        <v/>
      </c>
      <c r="J596" s="14">
        <v>15.6</v>
      </c>
      <c r="K596" s="14" t="str">
        <f>IFERROR(__xludf.DUMMYFUNCTION("SPARKLINE(J596,{""charttype"",""bar"";""color1"",""#FF0000"";""max"",MAX($J$2:$J$2107)})"),"")</f>
        <v/>
      </c>
      <c r="L596" s="14">
        <v>9.6</v>
      </c>
      <c r="M596" s="14" t="str">
        <f>IFERROR(__xludf.DUMMYFUNCTION("SPARKLINE(L596,{""charttype"",""bar"";""color1"",""#FF9900"";""max"",MAX($L$2:$L$2107)})"),"")</f>
        <v/>
      </c>
      <c r="N596" s="14">
        <v>0.4</v>
      </c>
      <c r="O596" s="14" t="str">
        <f>IFERROR(__xludf.DUMMYFUNCTION("SPARKLINE(N596,{""charttype"",""bar"";""color1"",""#0066CC"";""max"",MAX($N$2:$N$2107)})"),"")</f>
        <v/>
      </c>
      <c r="P596" s="58">
        <v>132561.2</v>
      </c>
      <c r="Q596" s="54">
        <v>40.89161</v>
      </c>
      <c r="R596" s="21">
        <f t="shared" si="5"/>
        <v>5420640.892</v>
      </c>
    </row>
    <row r="597">
      <c r="A597" s="53">
        <v>42600.0</v>
      </c>
      <c r="B597" s="67">
        <f t="shared" si="1"/>
        <v>5</v>
      </c>
      <c r="C597" s="14" t="str">
        <f t="shared" si="2"/>
        <v>August</v>
      </c>
      <c r="D597" s="52" t="str">
        <f t="shared" si="3"/>
        <v>2016</v>
      </c>
      <c r="E597" s="58">
        <f t="shared" si="4"/>
        <v>34</v>
      </c>
      <c r="F597" s="14" t="str">
        <f>VLOOKUP(A597,'_Holidays'!A597:B2702,2,FALSE)</f>
        <v>Y</v>
      </c>
      <c r="G597" s="51" t="str">
        <f>VLOOKUP(A597,'_Holidays'!A597:C2702,3,FALSE)</f>
        <v>N</v>
      </c>
      <c r="H597" s="14">
        <v>7.1</v>
      </c>
      <c r="I597" s="14" t="str">
        <f>IFERROR(__xludf.DUMMYFUNCTION("SPARKLINE(H597,{""charttype"",""bar"";""color1"",""#00CCFF"";""max"",MAX($H$2:$H$2107)})"),"")</f>
        <v/>
      </c>
      <c r="J597" s="14">
        <v>21.6</v>
      </c>
      <c r="K597" s="14" t="str">
        <f>IFERROR(__xludf.DUMMYFUNCTION("SPARKLINE(J597,{""charttype"",""bar"";""color1"",""#FF0000"";""max"",MAX($J$2:$J$2107)})"),"")</f>
        <v/>
      </c>
      <c r="L597" s="14">
        <v>13.1</v>
      </c>
      <c r="M597" s="14" t="str">
        <f>IFERROR(__xludf.DUMMYFUNCTION("SPARKLINE(L597,{""charttype"",""bar"";""color1"",""#FF9900"";""max"",MAX($L$2:$L$2107)})"),"")</f>
        <v/>
      </c>
      <c r="N597" s="14">
        <v>0.0</v>
      </c>
      <c r="O597" s="14" t="str">
        <f>IFERROR(__xludf.DUMMYFUNCTION("SPARKLINE(N597,{""charttype"",""bar"";""color1"",""#0066CC"";""max"",MAX($N$2:$N$2107)})"),"")</f>
        <v/>
      </c>
      <c r="P597" s="58">
        <v>123434.5</v>
      </c>
      <c r="Q597" s="54">
        <v>27.47109</v>
      </c>
      <c r="R597" s="21">
        <f t="shared" si="5"/>
        <v>3390880.259</v>
      </c>
    </row>
    <row r="598">
      <c r="A598" s="53">
        <v>42601.0</v>
      </c>
      <c r="B598" s="67">
        <f t="shared" si="1"/>
        <v>6</v>
      </c>
      <c r="C598" s="14" t="str">
        <f t="shared" si="2"/>
        <v>August</v>
      </c>
      <c r="D598" s="52" t="str">
        <f t="shared" si="3"/>
        <v>2016</v>
      </c>
      <c r="E598" s="58">
        <f t="shared" si="4"/>
        <v>34</v>
      </c>
      <c r="F598" s="14" t="str">
        <f>VLOOKUP(A598,'_Holidays'!A598:B2703,2,FALSE)</f>
        <v>Y</v>
      </c>
      <c r="G598" s="51" t="str">
        <f>VLOOKUP(A598,'_Holidays'!A598:C2703,3,FALSE)</f>
        <v>N</v>
      </c>
      <c r="H598" s="14">
        <v>15.3</v>
      </c>
      <c r="I598" s="14" t="str">
        <f>IFERROR(__xludf.DUMMYFUNCTION("SPARKLINE(H598,{""charttype"",""bar"";""color1"",""#00CCFF"";""max"",MAX($H$2:$H$2107)})"),"")</f>
        <v/>
      </c>
      <c r="J598" s="14">
        <v>16.4</v>
      </c>
      <c r="K598" s="14" t="str">
        <f>IFERROR(__xludf.DUMMYFUNCTION("SPARKLINE(J598,{""charttype"",""bar"";""color1"",""#FF0000"";""max"",MAX($J$2:$J$2107)})"),"")</f>
        <v/>
      </c>
      <c r="L598" s="14">
        <v>2.7</v>
      </c>
      <c r="M598" s="14" t="str">
        <f>IFERROR(__xludf.DUMMYFUNCTION("SPARKLINE(L598,{""charttype"",""bar"";""color1"",""#FF9900"";""max"",MAX($L$2:$L$2107)})"),"")</f>
        <v/>
      </c>
      <c r="N598" s="14">
        <v>0.2</v>
      </c>
      <c r="O598" s="14" t="str">
        <f>IFERROR(__xludf.DUMMYFUNCTION("SPARKLINE(N598,{""charttype"",""bar"";""color1"",""#0066CC"";""max"",MAX($N$2:$N$2107)})"),"")</f>
        <v/>
      </c>
      <c r="P598" s="58">
        <v>132569.7</v>
      </c>
      <c r="Q598" s="54">
        <v>27.60134</v>
      </c>
      <c r="R598" s="21">
        <f t="shared" si="5"/>
        <v>3659101.363</v>
      </c>
    </row>
    <row r="599">
      <c r="A599" s="53">
        <v>42602.0</v>
      </c>
      <c r="B599" s="67">
        <f t="shared" si="1"/>
        <v>7</v>
      </c>
      <c r="C599" s="14" t="str">
        <f t="shared" si="2"/>
        <v>August</v>
      </c>
      <c r="D599" s="52" t="str">
        <f t="shared" si="3"/>
        <v>2016</v>
      </c>
      <c r="E599" s="58">
        <f t="shared" si="4"/>
        <v>34</v>
      </c>
      <c r="F599" s="14" t="str">
        <f>VLOOKUP(A599,'_Holidays'!A599:B2704,2,FALSE)</f>
        <v>Y</v>
      </c>
      <c r="G599" s="51" t="str">
        <f>VLOOKUP(A599,'_Holidays'!A599:C2704,3,FALSE)</f>
        <v>N</v>
      </c>
      <c r="H599" s="14">
        <v>6.9</v>
      </c>
      <c r="I599" s="14" t="str">
        <f>IFERROR(__xludf.DUMMYFUNCTION("SPARKLINE(H599,{""charttype"",""bar"";""color1"",""#00CCFF"";""max"",MAX($H$2:$H$2107)})"),"")</f>
        <v/>
      </c>
      <c r="J599" s="14">
        <v>13.6</v>
      </c>
      <c r="K599" s="14" t="str">
        <f>IFERROR(__xludf.DUMMYFUNCTION("SPARKLINE(J599,{""charttype"",""bar"";""color1"",""#FF0000"";""max"",MAX($J$2:$J$2107)})"),"")</f>
        <v/>
      </c>
      <c r="L599" s="14">
        <v>9.7</v>
      </c>
      <c r="M599" s="14" t="str">
        <f>IFERROR(__xludf.DUMMYFUNCTION("SPARKLINE(L599,{""charttype"",""bar"";""color1"",""#FF9900"";""max"",MAX($L$2:$L$2107)})"),"")</f>
        <v/>
      </c>
      <c r="N599" s="14">
        <v>9.4</v>
      </c>
      <c r="O599" s="14" t="str">
        <f>IFERROR(__xludf.DUMMYFUNCTION("SPARKLINE(N599,{""charttype"",""bar"";""color1"",""#0066CC"";""max"",MAX($N$2:$N$2107)})"),"")</f>
        <v/>
      </c>
      <c r="P599" s="58">
        <v>121052.1</v>
      </c>
      <c r="Q599" s="54">
        <v>25.00247</v>
      </c>
      <c r="R599" s="21">
        <f t="shared" si="5"/>
        <v>3026601.499</v>
      </c>
    </row>
    <row r="600">
      <c r="A600" s="53">
        <v>42603.0</v>
      </c>
      <c r="B600" s="67">
        <f t="shared" si="1"/>
        <v>1</v>
      </c>
      <c r="C600" s="14" t="str">
        <f t="shared" si="2"/>
        <v>August</v>
      </c>
      <c r="D600" s="52" t="str">
        <f t="shared" si="3"/>
        <v>2016</v>
      </c>
      <c r="E600" s="58">
        <f t="shared" si="4"/>
        <v>35</v>
      </c>
      <c r="F600" s="14" t="str">
        <f>VLOOKUP(A600,'_Holidays'!A600:B2705,2,FALSE)</f>
        <v>Y</v>
      </c>
      <c r="G600" s="51" t="str">
        <f>VLOOKUP(A600,'_Holidays'!A600:C2705,3,FALSE)</f>
        <v>N</v>
      </c>
      <c r="H600" s="14">
        <v>9.5</v>
      </c>
      <c r="I600" s="14" t="str">
        <f>IFERROR(__xludf.DUMMYFUNCTION("SPARKLINE(H600,{""charttype"",""bar"";""color1"",""#00CCFF"";""max"",MAX($H$2:$H$2107)})"),"")</f>
        <v/>
      </c>
      <c r="J600" s="14">
        <v>14.8</v>
      </c>
      <c r="K600" s="14" t="str">
        <f>IFERROR(__xludf.DUMMYFUNCTION("SPARKLINE(J600,{""charttype"",""bar"";""color1"",""#FF0000"";""max"",MAX($J$2:$J$2107)})"),"")</f>
        <v/>
      </c>
      <c r="L600" s="14">
        <v>7.0</v>
      </c>
      <c r="M600" s="14" t="str">
        <f>IFERROR(__xludf.DUMMYFUNCTION("SPARKLINE(L600,{""charttype"",""bar"";""color1"",""#FF9900"";""max"",MAX($L$2:$L$2107)})"),"")</f>
        <v/>
      </c>
      <c r="N600" s="14">
        <v>1.2</v>
      </c>
      <c r="O600" s="14" t="str">
        <f>IFERROR(__xludf.DUMMYFUNCTION("SPARKLINE(N600,{""charttype"",""bar"";""color1"",""#0066CC"";""max"",MAX($N$2:$N$2107)})"),"")</f>
        <v/>
      </c>
      <c r="P600" s="58">
        <v>119118.5</v>
      </c>
      <c r="Q600" s="54">
        <v>38.91326</v>
      </c>
      <c r="R600" s="21">
        <f t="shared" si="5"/>
        <v>4635289.161</v>
      </c>
    </row>
    <row r="601">
      <c r="A601" s="53">
        <v>42604.0</v>
      </c>
      <c r="B601" s="67">
        <f t="shared" si="1"/>
        <v>2</v>
      </c>
      <c r="C601" s="14" t="str">
        <f t="shared" si="2"/>
        <v>August</v>
      </c>
      <c r="D601" s="52" t="str">
        <f t="shared" si="3"/>
        <v>2016</v>
      </c>
      <c r="E601" s="58">
        <f t="shared" si="4"/>
        <v>35</v>
      </c>
      <c r="F601" s="14" t="str">
        <f>VLOOKUP(A601,'_Holidays'!A601:B2706,2,FALSE)</f>
        <v>Y</v>
      </c>
      <c r="G601" s="51" t="str">
        <f>VLOOKUP(A601,'_Holidays'!A601:C2706,3,FALSE)</f>
        <v>N</v>
      </c>
      <c r="H601" s="14">
        <v>7.8</v>
      </c>
      <c r="I601" s="14" t="str">
        <f>IFERROR(__xludf.DUMMYFUNCTION("SPARKLINE(H601,{""charttype"",""bar"";""color1"",""#00CCFF"";""max"",MAX($H$2:$H$2107)})"),"")</f>
        <v/>
      </c>
      <c r="J601" s="14">
        <v>16.0</v>
      </c>
      <c r="K601" s="14" t="str">
        <f>IFERROR(__xludf.DUMMYFUNCTION("SPARKLINE(J601,{""charttype"",""bar"";""color1"",""#FF0000"";""max"",MAX($J$2:$J$2107)})"),"")</f>
        <v/>
      </c>
      <c r="L601" s="14">
        <v>8.7</v>
      </c>
      <c r="M601" s="14" t="str">
        <f>IFERROR(__xludf.DUMMYFUNCTION("SPARKLINE(L601,{""charttype"",""bar"";""color1"",""#FF9900"";""max"",MAX($L$2:$L$2107)})"),"")</f>
        <v/>
      </c>
      <c r="N601" s="14">
        <v>5.6</v>
      </c>
      <c r="O601" s="14" t="str">
        <f>IFERROR(__xludf.DUMMYFUNCTION("SPARKLINE(N601,{""charttype"",""bar"";""color1"",""#0066CC"";""max"",MAX($N$2:$N$2107)})"),"")</f>
        <v/>
      </c>
      <c r="P601" s="58">
        <v>139203.5</v>
      </c>
      <c r="Q601" s="54">
        <v>59.99534</v>
      </c>
      <c r="R601" s="21">
        <f t="shared" si="5"/>
        <v>8351561.312</v>
      </c>
    </row>
    <row r="602">
      <c r="A602" s="53">
        <v>42605.0</v>
      </c>
      <c r="B602" s="67">
        <f t="shared" si="1"/>
        <v>3</v>
      </c>
      <c r="C602" s="14" t="str">
        <f t="shared" si="2"/>
        <v>August</v>
      </c>
      <c r="D602" s="52" t="str">
        <f t="shared" si="3"/>
        <v>2016</v>
      </c>
      <c r="E602" s="58">
        <f t="shared" si="4"/>
        <v>35</v>
      </c>
      <c r="F602" s="14" t="str">
        <f>VLOOKUP(A602,'_Holidays'!A602:B2707,2,FALSE)</f>
        <v>Y</v>
      </c>
      <c r="G602" s="51" t="str">
        <f>VLOOKUP(A602,'_Holidays'!A602:C2707,3,FALSE)</f>
        <v>N</v>
      </c>
      <c r="H602" s="14">
        <v>7.0</v>
      </c>
      <c r="I602" s="14" t="str">
        <f>IFERROR(__xludf.DUMMYFUNCTION("SPARKLINE(H602,{""charttype"",""bar"";""color1"",""#00CCFF"";""max"",MAX($H$2:$H$2107)})"),"")</f>
        <v/>
      </c>
      <c r="J602" s="14">
        <v>13.4</v>
      </c>
      <c r="K602" s="14" t="str">
        <f>IFERROR(__xludf.DUMMYFUNCTION("SPARKLINE(J602,{""charttype"",""bar"";""color1"",""#FF0000"";""max"",MAX($J$2:$J$2107)})"),"")</f>
        <v/>
      </c>
      <c r="L602" s="14">
        <v>14.2</v>
      </c>
      <c r="M602" s="14" t="str">
        <f>IFERROR(__xludf.DUMMYFUNCTION("SPARKLINE(L602,{""charttype"",""bar"";""color1"",""#FF9900"";""max"",MAX($L$2:$L$2107)})"),"")</f>
        <v/>
      </c>
      <c r="N602" s="14">
        <v>11.0</v>
      </c>
      <c r="O602" s="14" t="str">
        <f>IFERROR(__xludf.DUMMYFUNCTION("SPARKLINE(N602,{""charttype"",""bar"";""color1"",""#0066CC"";""max"",MAX($N$2:$N$2107)})"),"")</f>
        <v/>
      </c>
      <c r="P602" s="58">
        <v>138640.4</v>
      </c>
      <c r="Q602" s="54">
        <v>73.18959</v>
      </c>
      <c r="R602" s="21">
        <f t="shared" si="5"/>
        <v>10147034.03</v>
      </c>
    </row>
    <row r="603">
      <c r="A603" s="53">
        <v>42606.0</v>
      </c>
      <c r="B603" s="67">
        <f t="shared" si="1"/>
        <v>4</v>
      </c>
      <c r="C603" s="14" t="str">
        <f t="shared" si="2"/>
        <v>August</v>
      </c>
      <c r="D603" s="52" t="str">
        <f t="shared" si="3"/>
        <v>2016</v>
      </c>
      <c r="E603" s="58">
        <f t="shared" si="4"/>
        <v>35</v>
      </c>
      <c r="F603" s="14" t="str">
        <f>VLOOKUP(A603,'_Holidays'!A603:B2708,2,FALSE)</f>
        <v>Y</v>
      </c>
      <c r="G603" s="51" t="str">
        <f>VLOOKUP(A603,'_Holidays'!A603:C2708,3,FALSE)</f>
        <v>N</v>
      </c>
      <c r="H603" s="14">
        <v>3.7</v>
      </c>
      <c r="I603" s="14" t="str">
        <f>IFERROR(__xludf.DUMMYFUNCTION("SPARKLINE(H603,{""charttype"",""bar"";""color1"",""#00CCFF"";""max"",MAX($H$2:$H$2107)})"),"")</f>
        <v/>
      </c>
      <c r="J603" s="14">
        <v>12.7</v>
      </c>
      <c r="K603" s="14" t="str">
        <f>IFERROR(__xludf.DUMMYFUNCTION("SPARKLINE(J603,{""charttype"",""bar"";""color1"",""#FF0000"";""max"",MAX($J$2:$J$2107)})"),"")</f>
        <v/>
      </c>
      <c r="L603" s="14">
        <v>14.0</v>
      </c>
      <c r="M603" s="14" t="str">
        <f>IFERROR(__xludf.DUMMYFUNCTION("SPARKLINE(L603,{""charttype"",""bar"";""color1"",""#FF9900"";""max"",MAX($L$2:$L$2107)})"),"")</f>
        <v/>
      </c>
      <c r="N603" s="14">
        <v>0.0</v>
      </c>
      <c r="O603" s="14" t="str">
        <f>IFERROR(__xludf.DUMMYFUNCTION("SPARKLINE(N603,{""charttype"",""bar"";""color1"",""#0066CC"";""max"",MAX($N$2:$N$2107)})"),"")</f>
        <v/>
      </c>
      <c r="P603" s="58">
        <v>141122.8</v>
      </c>
      <c r="Q603" s="54">
        <v>114.004</v>
      </c>
      <c r="R603" s="21">
        <f t="shared" si="5"/>
        <v>16088563.69</v>
      </c>
    </row>
    <row r="604">
      <c r="A604" s="53">
        <v>42607.0</v>
      </c>
      <c r="B604" s="67">
        <f t="shared" si="1"/>
        <v>5</v>
      </c>
      <c r="C604" s="14" t="str">
        <f t="shared" si="2"/>
        <v>August</v>
      </c>
      <c r="D604" s="52" t="str">
        <f t="shared" si="3"/>
        <v>2016</v>
      </c>
      <c r="E604" s="58">
        <f t="shared" si="4"/>
        <v>35</v>
      </c>
      <c r="F604" s="14" t="str">
        <f>VLOOKUP(A604,'_Holidays'!A604:B2709,2,FALSE)</f>
        <v>Y</v>
      </c>
      <c r="G604" s="51" t="str">
        <f>VLOOKUP(A604,'_Holidays'!A604:C2709,3,FALSE)</f>
        <v>N</v>
      </c>
      <c r="H604" s="14">
        <v>6.5</v>
      </c>
      <c r="I604" s="14" t="str">
        <f>IFERROR(__xludf.DUMMYFUNCTION("SPARKLINE(H604,{""charttype"",""bar"";""color1"",""#00CCFF"";""max"",MAX($H$2:$H$2107)})"),"")</f>
        <v/>
      </c>
      <c r="J604" s="14">
        <v>13.0</v>
      </c>
      <c r="K604" s="14" t="str">
        <f>IFERROR(__xludf.DUMMYFUNCTION("SPARKLINE(J604,{""charttype"",""bar"";""color1"",""#FF0000"";""max"",MAX($J$2:$J$2107)})"),"")</f>
        <v/>
      </c>
      <c r="L604" s="14">
        <v>13.5</v>
      </c>
      <c r="M604" s="14" t="str">
        <f>IFERROR(__xludf.DUMMYFUNCTION("SPARKLINE(L604,{""charttype"",""bar"";""color1"",""#FF9900"";""max"",MAX($L$2:$L$2107)})"),"")</f>
        <v/>
      </c>
      <c r="N604" s="14">
        <v>1.2</v>
      </c>
      <c r="O604" s="14" t="str">
        <f>IFERROR(__xludf.DUMMYFUNCTION("SPARKLINE(N604,{""charttype"",""bar"";""color1"",""#0066CC"";""max"",MAX($N$2:$N$2107)})"),"")</f>
        <v/>
      </c>
      <c r="P604" s="58">
        <v>139724.0</v>
      </c>
      <c r="Q604" s="54">
        <v>74.66306</v>
      </c>
      <c r="R604" s="21">
        <f t="shared" si="5"/>
        <v>10432221.4</v>
      </c>
    </row>
    <row r="605">
      <c r="A605" s="53">
        <v>42608.0</v>
      </c>
      <c r="B605" s="67">
        <f t="shared" si="1"/>
        <v>6</v>
      </c>
      <c r="C605" s="14" t="str">
        <f t="shared" si="2"/>
        <v>August</v>
      </c>
      <c r="D605" s="52" t="str">
        <f t="shared" si="3"/>
        <v>2016</v>
      </c>
      <c r="E605" s="58">
        <f t="shared" si="4"/>
        <v>35</v>
      </c>
      <c r="F605" s="14" t="str">
        <f>VLOOKUP(A605,'_Holidays'!A605:B2710,2,FALSE)</f>
        <v>Y</v>
      </c>
      <c r="G605" s="51" t="str">
        <f>VLOOKUP(A605,'_Holidays'!A605:C2710,3,FALSE)</f>
        <v>N</v>
      </c>
      <c r="H605" s="14">
        <v>7.2</v>
      </c>
      <c r="I605" s="14" t="str">
        <f>IFERROR(__xludf.DUMMYFUNCTION("SPARKLINE(H605,{""charttype"",""bar"";""color1"",""#00CCFF"";""max"",MAX($H$2:$H$2107)})"),"")</f>
        <v/>
      </c>
      <c r="J605" s="14">
        <v>14.4</v>
      </c>
      <c r="K605" s="14" t="str">
        <f>IFERROR(__xludf.DUMMYFUNCTION("SPARKLINE(J605,{""charttype"",""bar"";""color1"",""#FF0000"";""max"",MAX($J$2:$J$2107)})"),"")</f>
        <v/>
      </c>
      <c r="L605" s="14">
        <v>8.8</v>
      </c>
      <c r="M605" s="14" t="str">
        <f>IFERROR(__xludf.DUMMYFUNCTION("SPARKLINE(L605,{""charttype"",""bar"";""color1"",""#FF9900"";""max"",MAX($L$2:$L$2107)})"),"")</f>
        <v/>
      </c>
      <c r="N605" s="14">
        <v>0.6</v>
      </c>
      <c r="O605" s="14" t="str">
        <f>IFERROR(__xludf.DUMMYFUNCTION("SPARKLINE(N605,{""charttype"",""bar"";""color1"",""#0066CC"";""max"",MAX($N$2:$N$2107)})"),"")</f>
        <v/>
      </c>
      <c r="P605" s="58">
        <v>139920.5</v>
      </c>
      <c r="Q605" s="54">
        <v>67.62775</v>
      </c>
      <c r="R605" s="21">
        <f t="shared" si="5"/>
        <v>9462508.594</v>
      </c>
    </row>
    <row r="606">
      <c r="A606" s="53">
        <v>42609.0</v>
      </c>
      <c r="B606" s="67">
        <f t="shared" si="1"/>
        <v>7</v>
      </c>
      <c r="C606" s="14" t="str">
        <f t="shared" si="2"/>
        <v>August</v>
      </c>
      <c r="D606" s="52" t="str">
        <f t="shared" si="3"/>
        <v>2016</v>
      </c>
      <c r="E606" s="58">
        <f t="shared" si="4"/>
        <v>35</v>
      </c>
      <c r="F606" s="14" t="str">
        <f>VLOOKUP(A606,'_Holidays'!A606:B2711,2,FALSE)</f>
        <v>Y</v>
      </c>
      <c r="G606" s="51" t="str">
        <f>VLOOKUP(A606,'_Holidays'!A606:C2711,3,FALSE)</f>
        <v>N</v>
      </c>
      <c r="H606" s="14">
        <v>9.3</v>
      </c>
      <c r="I606" s="14" t="str">
        <f>IFERROR(__xludf.DUMMYFUNCTION("SPARKLINE(H606,{""charttype"",""bar"";""color1"",""#00CCFF"";""max"",MAX($H$2:$H$2107)})"),"")</f>
        <v/>
      </c>
      <c r="J606" s="14">
        <v>16.3</v>
      </c>
      <c r="K606" s="14" t="str">
        <f>IFERROR(__xludf.DUMMYFUNCTION("SPARKLINE(J606,{""charttype"",""bar"";""color1"",""#FF0000"";""max"",MAX($J$2:$J$2107)})"),"")</f>
        <v/>
      </c>
      <c r="L606" s="14">
        <v>11.7</v>
      </c>
      <c r="M606" s="14" t="str">
        <f>IFERROR(__xludf.DUMMYFUNCTION("SPARKLINE(L606,{""charttype"",""bar"";""color1"",""#FF9900"";""max"",MAX($L$2:$L$2107)})"),"")</f>
        <v/>
      </c>
      <c r="N606" s="14">
        <v>0.0</v>
      </c>
      <c r="O606" s="14" t="str">
        <f>IFERROR(__xludf.DUMMYFUNCTION("SPARKLINE(N606,{""charttype"",""bar"";""color1"",""#0066CC"";""max"",MAX($N$2:$N$2107)})"),"")</f>
        <v/>
      </c>
      <c r="P606" s="58">
        <v>119573.2</v>
      </c>
      <c r="Q606" s="54">
        <v>31.80818</v>
      </c>
      <c r="R606" s="21">
        <f t="shared" si="5"/>
        <v>3803405.869</v>
      </c>
    </row>
    <row r="607">
      <c r="A607" s="53">
        <v>42610.0</v>
      </c>
      <c r="B607" s="67">
        <f t="shared" si="1"/>
        <v>1</v>
      </c>
      <c r="C607" s="14" t="str">
        <f t="shared" si="2"/>
        <v>August</v>
      </c>
      <c r="D607" s="52" t="str">
        <f t="shared" si="3"/>
        <v>2016</v>
      </c>
      <c r="E607" s="58">
        <f t="shared" si="4"/>
        <v>36</v>
      </c>
      <c r="F607" s="14" t="str">
        <f>VLOOKUP(A607,'_Holidays'!A607:B2712,2,FALSE)</f>
        <v>Y</v>
      </c>
      <c r="G607" s="51" t="str">
        <f>VLOOKUP(A607,'_Holidays'!A607:C2712,3,FALSE)</f>
        <v>N</v>
      </c>
      <c r="H607" s="14">
        <v>10.5</v>
      </c>
      <c r="I607" s="14" t="str">
        <f>IFERROR(__xludf.DUMMYFUNCTION("SPARKLINE(H607,{""charttype"",""bar"";""color1"",""#00CCFF"";""max"",MAX($H$2:$H$2107)})"),"")</f>
        <v/>
      </c>
      <c r="J607" s="14">
        <v>19.0</v>
      </c>
      <c r="K607" s="14" t="str">
        <f>IFERROR(__xludf.DUMMYFUNCTION("SPARKLINE(J607,{""charttype"",""bar"";""color1"",""#FF0000"";""max"",MAX($J$2:$J$2107)})"),"")</f>
        <v/>
      </c>
      <c r="L607" s="14">
        <v>12.2</v>
      </c>
      <c r="M607" s="14" t="str">
        <f>IFERROR(__xludf.DUMMYFUNCTION("SPARKLINE(L607,{""charttype"",""bar"";""color1"",""#FF9900"";""max"",MAX($L$2:$L$2107)})"),"")</f>
        <v/>
      </c>
      <c r="N607" s="14">
        <v>0.0</v>
      </c>
      <c r="O607" s="14" t="str">
        <f>IFERROR(__xludf.DUMMYFUNCTION("SPARKLINE(N607,{""charttype"",""bar"";""color1"",""#0066CC"";""max"",MAX($N$2:$N$2107)})"),"")</f>
        <v/>
      </c>
      <c r="P607" s="58">
        <v>114832.4</v>
      </c>
      <c r="Q607" s="54">
        <v>29.44768</v>
      </c>
      <c r="R607" s="21">
        <f t="shared" si="5"/>
        <v>3381547.769</v>
      </c>
    </row>
    <row r="608">
      <c r="A608" s="53">
        <v>42611.0</v>
      </c>
      <c r="B608" s="67">
        <f t="shared" si="1"/>
        <v>2</v>
      </c>
      <c r="C608" s="14" t="str">
        <f t="shared" si="2"/>
        <v>August</v>
      </c>
      <c r="D608" s="52" t="str">
        <f t="shared" si="3"/>
        <v>2016</v>
      </c>
      <c r="E608" s="58">
        <f t="shared" si="4"/>
        <v>36</v>
      </c>
      <c r="F608" s="14" t="str">
        <f>VLOOKUP(A608,'_Holidays'!A608:B2713,2,FALSE)</f>
        <v>Y</v>
      </c>
      <c r="G608" s="51" t="str">
        <f>VLOOKUP(A608,'_Holidays'!A608:C2713,3,FALSE)</f>
        <v>N</v>
      </c>
      <c r="H608" s="14">
        <v>8.7</v>
      </c>
      <c r="I608" s="14" t="str">
        <f>IFERROR(__xludf.DUMMYFUNCTION("SPARKLINE(H608,{""charttype"",""bar"";""color1"",""#00CCFF"";""max"",MAX($H$2:$H$2107)})"),"")</f>
        <v/>
      </c>
      <c r="J608" s="14">
        <v>20.4</v>
      </c>
      <c r="K608" s="14" t="str">
        <f>IFERROR(__xludf.DUMMYFUNCTION("SPARKLINE(J608,{""charttype"",""bar"";""color1"",""#FF0000"";""max"",MAX($J$2:$J$2107)})"),"")</f>
        <v/>
      </c>
      <c r="L608" s="14">
        <v>14.2</v>
      </c>
      <c r="M608" s="14" t="str">
        <f>IFERROR(__xludf.DUMMYFUNCTION("SPARKLINE(L608,{""charttype"",""bar"";""color1"",""#FF9900"";""max"",MAX($L$2:$L$2107)})"),"")</f>
        <v/>
      </c>
      <c r="N608" s="14">
        <v>0.0</v>
      </c>
      <c r="O608" s="14" t="str">
        <f>IFERROR(__xludf.DUMMYFUNCTION("SPARKLINE(N608,{""charttype"",""bar"";""color1"",""#0066CC"";""max"",MAX($N$2:$N$2107)})"),"")</f>
        <v/>
      </c>
      <c r="P608" s="58">
        <v>125055.7</v>
      </c>
      <c r="Q608" s="54">
        <v>39.14238</v>
      </c>
      <c r="R608" s="21">
        <f t="shared" si="5"/>
        <v>4894977.731</v>
      </c>
    </row>
    <row r="609">
      <c r="A609" s="53">
        <v>42612.0</v>
      </c>
      <c r="B609" s="67">
        <f t="shared" si="1"/>
        <v>3</v>
      </c>
      <c r="C609" s="14" t="str">
        <f t="shared" si="2"/>
        <v>August</v>
      </c>
      <c r="D609" s="52" t="str">
        <f t="shared" si="3"/>
        <v>2016</v>
      </c>
      <c r="E609" s="58">
        <f t="shared" si="4"/>
        <v>36</v>
      </c>
      <c r="F609" s="14" t="str">
        <f>VLOOKUP(A609,'_Holidays'!A609:B2714,2,FALSE)</f>
        <v>Y</v>
      </c>
      <c r="G609" s="51" t="str">
        <f>VLOOKUP(A609,'_Holidays'!A609:C2714,3,FALSE)</f>
        <v>N</v>
      </c>
      <c r="H609" s="14">
        <v>10.2</v>
      </c>
      <c r="I609" s="14" t="str">
        <f>IFERROR(__xludf.DUMMYFUNCTION("SPARKLINE(H609,{""charttype"",""bar"";""color1"",""#00CCFF"";""max"",MAX($H$2:$H$2107)})"),"")</f>
        <v/>
      </c>
      <c r="J609" s="14">
        <v>16.8</v>
      </c>
      <c r="K609" s="14" t="str">
        <f>IFERROR(__xludf.DUMMYFUNCTION("SPARKLINE(J609,{""charttype"",""bar"";""color1"",""#FF0000"";""max"",MAX($J$2:$J$2107)})"),"")</f>
        <v/>
      </c>
      <c r="L609" s="14">
        <v>5.2</v>
      </c>
      <c r="M609" s="14" t="str">
        <f>IFERROR(__xludf.DUMMYFUNCTION("SPARKLINE(L609,{""charttype"",""bar"";""color1"",""#FF9900"";""max"",MAX($L$2:$L$2107)})"),"")</f>
        <v/>
      </c>
      <c r="N609" s="14">
        <v>0.0</v>
      </c>
      <c r="O609" s="14" t="str">
        <f>IFERROR(__xludf.DUMMYFUNCTION("SPARKLINE(N609,{""charttype"",""bar"";""color1"",""#0066CC"";""max"",MAX($N$2:$N$2107)})"),"")</f>
        <v/>
      </c>
      <c r="P609" s="58">
        <v>133748.4</v>
      </c>
      <c r="Q609" s="54">
        <v>53.18693</v>
      </c>
      <c r="R609" s="21">
        <f t="shared" si="5"/>
        <v>7113666.788</v>
      </c>
    </row>
    <row r="610">
      <c r="A610" s="53">
        <v>42613.0</v>
      </c>
      <c r="B610" s="67">
        <f t="shared" si="1"/>
        <v>4</v>
      </c>
      <c r="C610" s="14" t="str">
        <f t="shared" si="2"/>
        <v>August</v>
      </c>
      <c r="D610" s="52" t="str">
        <f t="shared" si="3"/>
        <v>2016</v>
      </c>
      <c r="E610" s="58">
        <f t="shared" si="4"/>
        <v>36</v>
      </c>
      <c r="F610" s="14" t="str">
        <f>VLOOKUP(A610,'_Holidays'!A610:B2715,2,FALSE)</f>
        <v>Y</v>
      </c>
      <c r="G610" s="51" t="str">
        <f>VLOOKUP(A610,'_Holidays'!A610:C2715,3,FALSE)</f>
        <v>N</v>
      </c>
      <c r="H610" s="14">
        <v>12.8</v>
      </c>
      <c r="I610" s="14" t="str">
        <f>IFERROR(__xludf.DUMMYFUNCTION("SPARKLINE(H610,{""charttype"",""bar"";""color1"",""#00CCFF"";""max"",MAX($H$2:$H$2107)})"),"")</f>
        <v/>
      </c>
      <c r="J610" s="14">
        <v>20.2</v>
      </c>
      <c r="K610" s="14" t="str">
        <f>IFERROR(__xludf.DUMMYFUNCTION("SPARKLINE(J610,{""charttype"",""bar"";""color1"",""#FF0000"";""max"",MAX($J$2:$J$2107)})"),"")</f>
        <v/>
      </c>
      <c r="L610" s="14">
        <v>10.1</v>
      </c>
      <c r="M610" s="14" t="str">
        <f>IFERROR(__xludf.DUMMYFUNCTION("SPARKLINE(L610,{""charttype"",""bar"";""color1"",""#FF9900"";""max"",MAX($L$2:$L$2107)})"),"")</f>
        <v/>
      </c>
      <c r="N610" s="14">
        <v>0.8</v>
      </c>
      <c r="O610" s="14" t="str">
        <f>IFERROR(__xludf.DUMMYFUNCTION("SPARKLINE(N610,{""charttype"",""bar"";""color1"",""#0066CC"";""max"",MAX($N$2:$N$2107)})"),"")</f>
        <v/>
      </c>
      <c r="P610" s="58">
        <v>128834.1</v>
      </c>
      <c r="Q610" s="54">
        <v>32.55902</v>
      </c>
      <c r="R610" s="21">
        <f t="shared" si="5"/>
        <v>4194712.039</v>
      </c>
    </row>
    <row r="611">
      <c r="A611" s="53">
        <v>42614.0</v>
      </c>
      <c r="B611" s="67">
        <f t="shared" si="1"/>
        <v>5</v>
      </c>
      <c r="C611" s="14" t="str">
        <f t="shared" si="2"/>
        <v>September</v>
      </c>
      <c r="D611" s="52" t="str">
        <f t="shared" si="3"/>
        <v>2016</v>
      </c>
      <c r="E611" s="58">
        <f t="shared" si="4"/>
        <v>36</v>
      </c>
      <c r="F611" s="14" t="str">
        <f>VLOOKUP(A611,'_Holidays'!A611:B2716,2,FALSE)</f>
        <v>Y</v>
      </c>
      <c r="G611" s="51" t="str">
        <f>VLOOKUP(A611,'_Holidays'!A611:C2716,3,FALSE)</f>
        <v>N</v>
      </c>
      <c r="H611" s="14">
        <v>11.6</v>
      </c>
      <c r="I611" s="14" t="str">
        <f>IFERROR(__xludf.DUMMYFUNCTION("SPARKLINE(H611,{""charttype"",""bar"";""color1"",""#00CCFF"";""max"",MAX($H$2:$H$2107)})"),"")</f>
        <v/>
      </c>
      <c r="J611" s="14">
        <v>15.5</v>
      </c>
      <c r="K611" s="14" t="str">
        <f>IFERROR(__xludf.DUMMYFUNCTION("SPARKLINE(J611,{""charttype"",""bar"";""color1"",""#FF0000"";""max"",MAX($J$2:$J$2107)})"),"")</f>
        <v/>
      </c>
      <c r="L611" s="14">
        <v>8.8</v>
      </c>
      <c r="M611" s="14" t="str">
        <f>IFERROR(__xludf.DUMMYFUNCTION("SPARKLINE(L611,{""charttype"",""bar"";""color1"",""#FF9900"";""max"",MAX($L$2:$L$2107)})"),"")</f>
        <v/>
      </c>
      <c r="N611" s="14">
        <v>0.0</v>
      </c>
      <c r="O611" s="14" t="str">
        <f>IFERROR(__xludf.DUMMYFUNCTION("SPARKLINE(N611,{""charttype"",""bar"";""color1"",""#0066CC"";""max"",MAX($N$2:$N$2107)})"),"")</f>
        <v/>
      </c>
      <c r="P611" s="58">
        <v>134246.2</v>
      </c>
      <c r="Q611" s="54">
        <v>46.80879</v>
      </c>
      <c r="R611" s="21">
        <f t="shared" si="5"/>
        <v>6283902.184</v>
      </c>
    </row>
    <row r="612">
      <c r="A612" s="53">
        <v>42615.0</v>
      </c>
      <c r="B612" s="67">
        <f t="shared" si="1"/>
        <v>6</v>
      </c>
      <c r="C612" s="14" t="str">
        <f t="shared" si="2"/>
        <v>September</v>
      </c>
      <c r="D612" s="52" t="str">
        <f t="shared" si="3"/>
        <v>2016</v>
      </c>
      <c r="E612" s="58">
        <f t="shared" si="4"/>
        <v>36</v>
      </c>
      <c r="F612" s="14" t="str">
        <f>VLOOKUP(A612,'_Holidays'!A612:B2717,2,FALSE)</f>
        <v>Y</v>
      </c>
      <c r="G612" s="51" t="str">
        <f>VLOOKUP(A612,'_Holidays'!A612:C2717,3,FALSE)</f>
        <v>N</v>
      </c>
      <c r="H612" s="14">
        <v>9.6</v>
      </c>
      <c r="I612" s="14" t="str">
        <f>IFERROR(__xludf.DUMMYFUNCTION("SPARKLINE(H612,{""charttype"",""bar"";""color1"",""#00CCFF"";""max"",MAX($H$2:$H$2107)})"),"")</f>
        <v/>
      </c>
      <c r="J612" s="14">
        <v>15.0</v>
      </c>
      <c r="K612" s="14" t="str">
        <f>IFERROR(__xludf.DUMMYFUNCTION("SPARKLINE(J612,{""charttype"",""bar"";""color1"",""#FF0000"";""max"",MAX($J$2:$J$2107)})"),"")</f>
        <v/>
      </c>
      <c r="L612" s="14">
        <v>9.6</v>
      </c>
      <c r="M612" s="14" t="str">
        <f>IFERROR(__xludf.DUMMYFUNCTION("SPARKLINE(L612,{""charttype"",""bar"";""color1"",""#FF9900"";""max"",MAX($L$2:$L$2107)})"),"")</f>
        <v/>
      </c>
      <c r="N612" s="14">
        <v>0.4</v>
      </c>
      <c r="O612" s="14" t="str">
        <f>IFERROR(__xludf.DUMMYFUNCTION("SPARKLINE(N612,{""charttype"",""bar"";""color1"",""#0066CC"";""max"",MAX($N$2:$N$2107)})"),"")</f>
        <v/>
      </c>
      <c r="P612" s="58">
        <v>135273.3</v>
      </c>
      <c r="Q612" s="54">
        <v>52.63679</v>
      </c>
      <c r="R612" s="21">
        <f t="shared" si="5"/>
        <v>7120352.285</v>
      </c>
    </row>
    <row r="613">
      <c r="A613" s="53">
        <v>42616.0</v>
      </c>
      <c r="B613" s="67">
        <f t="shared" si="1"/>
        <v>7</v>
      </c>
      <c r="C613" s="14" t="str">
        <f t="shared" si="2"/>
        <v>September</v>
      </c>
      <c r="D613" s="52" t="str">
        <f t="shared" si="3"/>
        <v>2016</v>
      </c>
      <c r="E613" s="58">
        <f t="shared" si="4"/>
        <v>36</v>
      </c>
      <c r="F613" s="14" t="str">
        <f>VLOOKUP(A613,'_Holidays'!A613:B2718,2,FALSE)</f>
        <v>Y</v>
      </c>
      <c r="G613" s="51" t="str">
        <f>VLOOKUP(A613,'_Holidays'!A613:C2718,3,FALSE)</f>
        <v>N</v>
      </c>
      <c r="H613" s="14">
        <v>10.0</v>
      </c>
      <c r="I613" s="14" t="str">
        <f>IFERROR(__xludf.DUMMYFUNCTION("SPARKLINE(H613,{""charttype"",""bar"";""color1"",""#00CCFF"";""max"",MAX($H$2:$H$2107)})"),"")</f>
        <v/>
      </c>
      <c r="J613" s="14">
        <v>15.7</v>
      </c>
      <c r="K613" s="14" t="str">
        <f>IFERROR(__xludf.DUMMYFUNCTION("SPARKLINE(J613,{""charttype"",""bar"";""color1"",""#FF0000"";""max"",MAX($J$2:$J$2107)})"),"")</f>
        <v/>
      </c>
      <c r="L613" s="14">
        <v>12.9</v>
      </c>
      <c r="M613" s="14" t="str">
        <f>IFERROR(__xludf.DUMMYFUNCTION("SPARKLINE(L613,{""charttype"",""bar"";""color1"",""#FF9900"";""max"",MAX($L$2:$L$2107)})"),"")</f>
        <v/>
      </c>
      <c r="N613" s="14">
        <v>0.2</v>
      </c>
      <c r="O613" s="14" t="str">
        <f>IFERROR(__xludf.DUMMYFUNCTION("SPARKLINE(N613,{""charttype"",""bar"";""color1"",""#0066CC"";""max"",MAX($N$2:$N$2107)})"),"")</f>
        <v/>
      </c>
      <c r="P613" s="58">
        <v>118622.0</v>
      </c>
      <c r="Q613" s="54">
        <v>35.27078</v>
      </c>
      <c r="R613" s="21">
        <f t="shared" si="5"/>
        <v>4183890.465</v>
      </c>
    </row>
    <row r="614">
      <c r="A614" s="53">
        <v>42617.0</v>
      </c>
      <c r="B614" s="67">
        <f t="shared" si="1"/>
        <v>1</v>
      </c>
      <c r="C614" s="14" t="str">
        <f t="shared" si="2"/>
        <v>September</v>
      </c>
      <c r="D614" s="52" t="str">
        <f t="shared" si="3"/>
        <v>2016</v>
      </c>
      <c r="E614" s="58">
        <f t="shared" si="4"/>
        <v>37</v>
      </c>
      <c r="F614" s="14" t="str">
        <f>VLOOKUP(A614,'_Holidays'!A614:B2719,2,FALSE)</f>
        <v>Y</v>
      </c>
      <c r="G614" s="51" t="str">
        <f>VLOOKUP(A614,'_Holidays'!A614:C2719,3,FALSE)</f>
        <v>N</v>
      </c>
      <c r="H614" s="14">
        <v>10.1</v>
      </c>
      <c r="I614" s="14" t="str">
        <f>IFERROR(__xludf.DUMMYFUNCTION("SPARKLINE(H614,{""charttype"",""bar"";""color1"",""#00CCFF"";""max"",MAX($H$2:$H$2107)})"),"")</f>
        <v/>
      </c>
      <c r="J614" s="14">
        <v>16.9</v>
      </c>
      <c r="K614" s="14" t="str">
        <f>IFERROR(__xludf.DUMMYFUNCTION("SPARKLINE(J614,{""charttype"",""bar"";""color1"",""#FF0000"";""max"",MAX($J$2:$J$2107)})"),"")</f>
        <v/>
      </c>
      <c r="L614" s="14">
        <v>10.0</v>
      </c>
      <c r="M614" s="14" t="str">
        <f>IFERROR(__xludf.DUMMYFUNCTION("SPARKLINE(L614,{""charttype"",""bar"";""color1"",""#FF9900"";""max"",MAX($L$2:$L$2107)})"),"")</f>
        <v/>
      </c>
      <c r="N614" s="14">
        <v>0.2</v>
      </c>
      <c r="O614" s="14" t="str">
        <f>IFERROR(__xludf.DUMMYFUNCTION("SPARKLINE(N614,{""charttype"",""bar"";""color1"",""#0066CC"";""max"",MAX($N$2:$N$2107)})"),"")</f>
        <v/>
      </c>
      <c r="P614" s="58">
        <v>110986.0</v>
      </c>
      <c r="Q614" s="54">
        <v>24.51211</v>
      </c>
      <c r="R614" s="21">
        <f t="shared" si="5"/>
        <v>2720501.04</v>
      </c>
    </row>
    <row r="615">
      <c r="A615" s="53">
        <v>42618.0</v>
      </c>
      <c r="B615" s="67">
        <f t="shared" si="1"/>
        <v>2</v>
      </c>
      <c r="C615" s="14" t="str">
        <f t="shared" si="2"/>
        <v>September</v>
      </c>
      <c r="D615" s="52" t="str">
        <f t="shared" si="3"/>
        <v>2016</v>
      </c>
      <c r="E615" s="58">
        <f t="shared" si="4"/>
        <v>37</v>
      </c>
      <c r="F615" s="14" t="str">
        <f>VLOOKUP(A615,'_Holidays'!A615:B2720,2,FALSE)</f>
        <v>Y</v>
      </c>
      <c r="G615" s="51" t="str">
        <f>VLOOKUP(A615,'_Holidays'!A615:C2720,3,FALSE)</f>
        <v>N</v>
      </c>
      <c r="H615" s="14">
        <v>12.8</v>
      </c>
      <c r="I615" s="14" t="str">
        <f>IFERROR(__xludf.DUMMYFUNCTION("SPARKLINE(H615,{""charttype"",""bar"";""color1"",""#00CCFF"";""max"",MAX($H$2:$H$2107)})"),"")</f>
        <v/>
      </c>
      <c r="J615" s="14">
        <v>18.4</v>
      </c>
      <c r="K615" s="14" t="str">
        <f>IFERROR(__xludf.DUMMYFUNCTION("SPARKLINE(J615,{""charttype"",""bar"";""color1"",""#FF0000"";""max"",MAX($J$2:$J$2107)})"),"")</f>
        <v/>
      </c>
      <c r="L615" s="14">
        <v>11.7</v>
      </c>
      <c r="M615" s="14" t="str">
        <f>IFERROR(__xludf.DUMMYFUNCTION("SPARKLINE(L615,{""charttype"",""bar"";""color1"",""#FF9900"";""max"",MAX($L$2:$L$2107)})"),"")</f>
        <v/>
      </c>
      <c r="N615" s="14">
        <v>0.0</v>
      </c>
      <c r="O615" s="14" t="str">
        <f>IFERROR(__xludf.DUMMYFUNCTION("SPARKLINE(N615,{""charttype"",""bar"";""color1"",""#0066CC"";""max"",MAX($N$2:$N$2107)})"),"")</f>
        <v/>
      </c>
      <c r="P615" s="58">
        <v>127275.8</v>
      </c>
      <c r="Q615" s="54">
        <v>38.21247</v>
      </c>
      <c r="R615" s="21">
        <f t="shared" si="5"/>
        <v>4863522.689</v>
      </c>
    </row>
    <row r="616">
      <c r="A616" s="53">
        <v>42619.0</v>
      </c>
      <c r="B616" s="67">
        <f t="shared" si="1"/>
        <v>3</v>
      </c>
      <c r="C616" s="14" t="str">
        <f t="shared" si="2"/>
        <v>September</v>
      </c>
      <c r="D616" s="52" t="str">
        <f t="shared" si="3"/>
        <v>2016</v>
      </c>
      <c r="E616" s="58">
        <f t="shared" si="4"/>
        <v>37</v>
      </c>
      <c r="F616" s="14" t="str">
        <f>VLOOKUP(A616,'_Holidays'!A616:B2721,2,FALSE)</f>
        <v>Y</v>
      </c>
      <c r="G616" s="51" t="str">
        <f>VLOOKUP(A616,'_Holidays'!A616:C2721,3,FALSE)</f>
        <v>N</v>
      </c>
      <c r="H616" s="14">
        <v>9.2</v>
      </c>
      <c r="I616" s="14" t="str">
        <f>IFERROR(__xludf.DUMMYFUNCTION("SPARKLINE(H616,{""charttype"",""bar"";""color1"",""#00CCFF"";""max"",MAX($H$2:$H$2107)})"),"")</f>
        <v/>
      </c>
      <c r="J616" s="14">
        <v>21.5</v>
      </c>
      <c r="K616" s="14" t="str">
        <f>IFERROR(__xludf.DUMMYFUNCTION("SPARKLINE(J616,{""charttype"",""bar"";""color1"",""#FF0000"";""max"",MAX($J$2:$J$2107)})"),"")</f>
        <v/>
      </c>
      <c r="L616" s="14">
        <v>15.8</v>
      </c>
      <c r="M616" s="14" t="str">
        <f>IFERROR(__xludf.DUMMYFUNCTION("SPARKLINE(L616,{""charttype"",""bar"";""color1"",""#FF9900"";""max"",MAX($L$2:$L$2107)})"),"")</f>
        <v/>
      </c>
      <c r="N616" s="14">
        <v>0.0</v>
      </c>
      <c r="O616" s="14" t="str">
        <f>IFERROR(__xludf.DUMMYFUNCTION("SPARKLINE(N616,{""charttype"",""bar"";""color1"",""#0066CC"";""max"",MAX($N$2:$N$2107)})"),"")</f>
        <v/>
      </c>
      <c r="P616" s="58">
        <v>129542.4</v>
      </c>
      <c r="Q616" s="54">
        <v>28.69265</v>
      </c>
      <c r="R616" s="21">
        <f t="shared" si="5"/>
        <v>3716914.743</v>
      </c>
    </row>
    <row r="617">
      <c r="A617" s="53">
        <v>42620.0</v>
      </c>
      <c r="B617" s="67">
        <f t="shared" si="1"/>
        <v>4</v>
      </c>
      <c r="C617" s="14" t="str">
        <f t="shared" si="2"/>
        <v>September</v>
      </c>
      <c r="D617" s="52" t="str">
        <f t="shared" si="3"/>
        <v>2016</v>
      </c>
      <c r="E617" s="58">
        <f t="shared" si="4"/>
        <v>37</v>
      </c>
      <c r="F617" s="14" t="str">
        <f>VLOOKUP(A617,'_Holidays'!A617:B2722,2,FALSE)</f>
        <v>Y</v>
      </c>
      <c r="G617" s="51" t="str">
        <f>VLOOKUP(A617,'_Holidays'!A617:C2722,3,FALSE)</f>
        <v>N</v>
      </c>
      <c r="H617" s="14">
        <v>9.6</v>
      </c>
      <c r="I617" s="14" t="str">
        <f>IFERROR(__xludf.DUMMYFUNCTION("SPARKLINE(H617,{""charttype"",""bar"";""color1"",""#00CCFF"";""max"",MAX($H$2:$H$2107)})"),"")</f>
        <v/>
      </c>
      <c r="J617" s="14">
        <v>21.0</v>
      </c>
      <c r="K617" s="14" t="str">
        <f>IFERROR(__xludf.DUMMYFUNCTION("SPARKLINE(J617,{""charttype"",""bar"";""color1"",""#FF0000"";""max"",MAX($J$2:$J$2107)})"),"")</f>
        <v/>
      </c>
      <c r="L617" s="14">
        <v>16.7</v>
      </c>
      <c r="M617" s="14" t="str">
        <f>IFERROR(__xludf.DUMMYFUNCTION("SPARKLINE(L617,{""charttype"",""bar"";""color1"",""#FF9900"";""max"",MAX($L$2:$L$2107)})"),"")</f>
        <v/>
      </c>
      <c r="N617" s="14">
        <v>0.0</v>
      </c>
      <c r="O617" s="14" t="str">
        <f>IFERROR(__xludf.DUMMYFUNCTION("SPARKLINE(N617,{""charttype"",""bar"";""color1"",""#0066CC"";""max"",MAX($N$2:$N$2107)})"),"")</f>
        <v/>
      </c>
      <c r="P617" s="58">
        <v>123307.0</v>
      </c>
      <c r="Q617" s="54">
        <v>24.18242</v>
      </c>
      <c r="R617" s="21">
        <f t="shared" si="5"/>
        <v>2981861.663</v>
      </c>
    </row>
    <row r="618">
      <c r="A618" s="53">
        <v>42621.0</v>
      </c>
      <c r="B618" s="67">
        <f t="shared" si="1"/>
        <v>5</v>
      </c>
      <c r="C618" s="14" t="str">
        <f t="shared" si="2"/>
        <v>September</v>
      </c>
      <c r="D618" s="52" t="str">
        <f t="shared" si="3"/>
        <v>2016</v>
      </c>
      <c r="E618" s="58">
        <f t="shared" si="4"/>
        <v>37</v>
      </c>
      <c r="F618" s="14" t="str">
        <f>VLOOKUP(A618,'_Holidays'!A618:B2723,2,FALSE)</f>
        <v>Y</v>
      </c>
      <c r="G618" s="51" t="str">
        <f>VLOOKUP(A618,'_Holidays'!A618:C2723,3,FALSE)</f>
        <v>N</v>
      </c>
      <c r="H618" s="14">
        <v>13.1</v>
      </c>
      <c r="I618" s="14" t="str">
        <f>IFERROR(__xludf.DUMMYFUNCTION("SPARKLINE(H618,{""charttype"",""bar"";""color1"",""#00CCFF"";""max"",MAX($H$2:$H$2107)})"),"")</f>
        <v/>
      </c>
      <c r="J618" s="14">
        <v>23.3</v>
      </c>
      <c r="K618" s="14" t="str">
        <f>IFERROR(__xludf.DUMMYFUNCTION("SPARKLINE(J618,{""charttype"",""bar"";""color1"",""#FF0000"";""max"",MAX($J$2:$J$2107)})"),"")</f>
        <v/>
      </c>
      <c r="L618" s="14">
        <v>16.0</v>
      </c>
      <c r="M618" s="14" t="str">
        <f>IFERROR(__xludf.DUMMYFUNCTION("SPARKLINE(L618,{""charttype"",""bar"";""color1"",""#FF9900"";""max"",MAX($L$2:$L$2107)})"),"")</f>
        <v/>
      </c>
      <c r="N618" s="14">
        <v>0.0</v>
      </c>
      <c r="O618" s="14" t="str">
        <f>IFERROR(__xludf.DUMMYFUNCTION("SPARKLINE(N618,{""charttype"",""bar"";""color1"",""#0066CC"";""max"",MAX($N$2:$N$2107)})"),"")</f>
        <v/>
      </c>
      <c r="P618" s="58">
        <v>117723.0</v>
      </c>
      <c r="Q618" s="54">
        <v>12.50432</v>
      </c>
      <c r="R618" s="21">
        <f t="shared" si="5"/>
        <v>1472046.063</v>
      </c>
    </row>
    <row r="619">
      <c r="A619" s="53">
        <v>42622.0</v>
      </c>
      <c r="B619" s="67">
        <f t="shared" si="1"/>
        <v>6</v>
      </c>
      <c r="C619" s="14" t="str">
        <f t="shared" si="2"/>
        <v>September</v>
      </c>
      <c r="D619" s="52" t="str">
        <f t="shared" si="3"/>
        <v>2016</v>
      </c>
      <c r="E619" s="58">
        <f t="shared" si="4"/>
        <v>37</v>
      </c>
      <c r="F619" s="14" t="str">
        <f>VLOOKUP(A619,'_Holidays'!A619:B2724,2,FALSE)</f>
        <v>Y</v>
      </c>
      <c r="G619" s="51" t="str">
        <f>VLOOKUP(A619,'_Holidays'!A619:C2724,3,FALSE)</f>
        <v>N</v>
      </c>
      <c r="H619" s="14">
        <v>16.0</v>
      </c>
      <c r="I619" s="14" t="str">
        <f>IFERROR(__xludf.DUMMYFUNCTION("SPARKLINE(H619,{""charttype"",""bar"";""color1"",""#00CCFF"";""max"",MAX($H$2:$H$2107)})"),"")</f>
        <v/>
      </c>
      <c r="J619" s="14">
        <v>16.7</v>
      </c>
      <c r="K619" s="14" t="str">
        <f>IFERROR(__xludf.DUMMYFUNCTION("SPARKLINE(J619,{""charttype"",""bar"";""color1"",""#FF0000"";""max"",MAX($J$2:$J$2107)})"),"")</f>
        <v/>
      </c>
      <c r="L619" s="14">
        <v>5.9</v>
      </c>
      <c r="M619" s="14" t="str">
        <f>IFERROR(__xludf.DUMMYFUNCTION("SPARKLINE(L619,{""charttype"",""bar"";""color1"",""#FF9900"";""max"",MAX($L$2:$L$2107)})"),"")</f>
        <v/>
      </c>
      <c r="N619" s="14">
        <v>0.6</v>
      </c>
      <c r="O619" s="14" t="str">
        <f>IFERROR(__xludf.DUMMYFUNCTION("SPARKLINE(N619,{""charttype"",""bar"";""color1"",""#0066CC"";""max"",MAX($N$2:$N$2107)})"),"")</f>
        <v/>
      </c>
      <c r="P619" s="58">
        <v>125432.6</v>
      </c>
      <c r="Q619" s="54">
        <v>23.401</v>
      </c>
      <c r="R619" s="21">
        <f t="shared" si="5"/>
        <v>2935248.273</v>
      </c>
    </row>
    <row r="620">
      <c r="A620" s="53">
        <v>42623.0</v>
      </c>
      <c r="B620" s="67">
        <f t="shared" si="1"/>
        <v>7</v>
      </c>
      <c r="C620" s="14" t="str">
        <f t="shared" si="2"/>
        <v>September</v>
      </c>
      <c r="D620" s="52" t="str">
        <f t="shared" si="3"/>
        <v>2016</v>
      </c>
      <c r="E620" s="58">
        <f t="shared" si="4"/>
        <v>37</v>
      </c>
      <c r="F620" s="14" t="str">
        <f>VLOOKUP(A620,'_Holidays'!A620:B2725,2,FALSE)</f>
        <v>Y</v>
      </c>
      <c r="G620" s="51" t="str">
        <f>VLOOKUP(A620,'_Holidays'!A620:C2725,3,FALSE)</f>
        <v>N</v>
      </c>
      <c r="H620" s="14">
        <v>11.5</v>
      </c>
      <c r="I620" s="14" t="str">
        <f>IFERROR(__xludf.DUMMYFUNCTION("SPARKLINE(H620,{""charttype"",""bar"";""color1"",""#00CCFF"";""max"",MAX($H$2:$H$2107)})"),"")</f>
        <v/>
      </c>
      <c r="J620" s="14">
        <v>14.3</v>
      </c>
      <c r="K620" s="14" t="str">
        <f>IFERROR(__xludf.DUMMYFUNCTION("SPARKLINE(J620,{""charttype"",""bar"";""color1"",""#FF0000"";""max"",MAX($J$2:$J$2107)})"),"")</f>
        <v/>
      </c>
      <c r="L620" s="14">
        <v>7.9</v>
      </c>
      <c r="M620" s="14" t="str">
        <f>IFERROR(__xludf.DUMMYFUNCTION("SPARKLINE(L620,{""charttype"",""bar"";""color1"",""#FF9900"";""max"",MAX($L$2:$L$2107)})"),"")</f>
        <v/>
      </c>
      <c r="N620" s="14">
        <v>9.4</v>
      </c>
      <c r="O620" s="14" t="str">
        <f>IFERROR(__xludf.DUMMYFUNCTION("SPARKLINE(N620,{""charttype"",""bar"";""color1"",""#0066CC"";""max"",MAX($N$2:$N$2107)})"),"")</f>
        <v/>
      </c>
      <c r="P620" s="58">
        <v>111413.0</v>
      </c>
      <c r="Q620" s="54">
        <v>38.55991</v>
      </c>
      <c r="R620" s="21">
        <f t="shared" si="5"/>
        <v>4296075.253</v>
      </c>
    </row>
    <row r="621">
      <c r="A621" s="53">
        <v>42624.0</v>
      </c>
      <c r="B621" s="67">
        <f t="shared" si="1"/>
        <v>1</v>
      </c>
      <c r="C621" s="14" t="str">
        <f t="shared" si="2"/>
        <v>September</v>
      </c>
      <c r="D621" s="52" t="str">
        <f t="shared" si="3"/>
        <v>2016</v>
      </c>
      <c r="E621" s="58">
        <f t="shared" si="4"/>
        <v>38</v>
      </c>
      <c r="F621" s="14" t="str">
        <f>VLOOKUP(A621,'_Holidays'!A621:B2726,2,FALSE)</f>
        <v>Y</v>
      </c>
      <c r="G621" s="51" t="str">
        <f>VLOOKUP(A621,'_Holidays'!A621:C2726,3,FALSE)</f>
        <v>N</v>
      </c>
      <c r="H621" s="14">
        <v>7.3</v>
      </c>
      <c r="I621" s="14" t="str">
        <f>IFERROR(__xludf.DUMMYFUNCTION("SPARKLINE(H621,{""charttype"",""bar"";""color1"",""#00CCFF"";""max"",MAX($H$2:$H$2107)})"),"")</f>
        <v/>
      </c>
      <c r="J621" s="14">
        <v>17.0</v>
      </c>
      <c r="K621" s="14" t="str">
        <f>IFERROR(__xludf.DUMMYFUNCTION("SPARKLINE(J621,{""charttype"",""bar"";""color1"",""#FF0000"";""max"",MAX($J$2:$J$2107)})"),"")</f>
        <v/>
      </c>
      <c r="L621" s="14">
        <v>11.8</v>
      </c>
      <c r="M621" s="14" t="str">
        <f>IFERROR(__xludf.DUMMYFUNCTION("SPARKLINE(L621,{""charttype"",""bar"";""color1"",""#FF9900"";""max"",MAX($L$2:$L$2107)})"),"")</f>
        <v/>
      </c>
      <c r="N621" s="14">
        <v>1.2</v>
      </c>
      <c r="O621" s="14" t="str">
        <f>IFERROR(__xludf.DUMMYFUNCTION("SPARKLINE(N621,{""charttype"",""bar"";""color1"",""#0066CC"";""max"",MAX($N$2:$N$2107)})"),"")</f>
        <v/>
      </c>
      <c r="P621" s="58">
        <v>109125.2</v>
      </c>
      <c r="Q621" s="54">
        <v>50.34788</v>
      </c>
      <c r="R621" s="21">
        <f t="shared" si="5"/>
        <v>5494222.475</v>
      </c>
    </row>
    <row r="622">
      <c r="A622" s="53">
        <v>42625.0</v>
      </c>
      <c r="B622" s="67">
        <f t="shared" si="1"/>
        <v>2</v>
      </c>
      <c r="C622" s="14" t="str">
        <f t="shared" si="2"/>
        <v>September</v>
      </c>
      <c r="D622" s="52" t="str">
        <f t="shared" si="3"/>
        <v>2016</v>
      </c>
      <c r="E622" s="58">
        <f t="shared" si="4"/>
        <v>38</v>
      </c>
      <c r="F622" s="14" t="str">
        <f>VLOOKUP(A622,'_Holidays'!A622:B2727,2,FALSE)</f>
        <v>Y</v>
      </c>
      <c r="G622" s="51" t="str">
        <f>VLOOKUP(A622,'_Holidays'!A622:C2727,3,FALSE)</f>
        <v>N</v>
      </c>
      <c r="H622" s="14">
        <v>9.9</v>
      </c>
      <c r="I622" s="14" t="str">
        <f>IFERROR(__xludf.DUMMYFUNCTION("SPARKLINE(H622,{""charttype"",""bar"";""color1"",""#00CCFF"";""max"",MAX($H$2:$H$2107)})"),"")</f>
        <v/>
      </c>
      <c r="J622" s="14">
        <v>13.6</v>
      </c>
      <c r="K622" s="14" t="str">
        <f>IFERROR(__xludf.DUMMYFUNCTION("SPARKLINE(J622,{""charttype"",""bar"";""color1"",""#FF0000"";""max"",MAX($J$2:$J$2107)})"),"")</f>
        <v/>
      </c>
      <c r="L622" s="14">
        <v>7.0</v>
      </c>
      <c r="M622" s="14" t="str">
        <f>IFERROR(__xludf.DUMMYFUNCTION("SPARKLINE(L622,{""charttype"",""bar"";""color1"",""#FF9900"";""max"",MAX($L$2:$L$2107)})"),"")</f>
        <v/>
      </c>
      <c r="N622" s="14">
        <v>1.6</v>
      </c>
      <c r="O622" s="14" t="str">
        <f>IFERROR(__xludf.DUMMYFUNCTION("SPARKLINE(N622,{""charttype"",""bar"";""color1"",""#0066CC"";""max"",MAX($N$2:$N$2107)})"),"")</f>
        <v/>
      </c>
      <c r="P622" s="58">
        <v>130967.3</v>
      </c>
      <c r="Q622" s="54">
        <v>68.1772</v>
      </c>
      <c r="R622" s="21">
        <f t="shared" si="5"/>
        <v>8928983.806</v>
      </c>
    </row>
    <row r="623">
      <c r="A623" s="53">
        <v>42626.0</v>
      </c>
      <c r="B623" s="67">
        <f t="shared" si="1"/>
        <v>3</v>
      </c>
      <c r="C623" s="14" t="str">
        <f t="shared" si="2"/>
        <v>September</v>
      </c>
      <c r="D623" s="52" t="str">
        <f t="shared" si="3"/>
        <v>2016</v>
      </c>
      <c r="E623" s="58">
        <f t="shared" si="4"/>
        <v>38</v>
      </c>
      <c r="F623" s="14" t="str">
        <f>VLOOKUP(A623,'_Holidays'!A623:B2728,2,FALSE)</f>
        <v>Y</v>
      </c>
      <c r="G623" s="51" t="str">
        <f>VLOOKUP(A623,'_Holidays'!A623:C2728,3,FALSE)</f>
        <v>N</v>
      </c>
      <c r="H623" s="14">
        <v>9.6</v>
      </c>
      <c r="I623" s="14" t="str">
        <f>IFERROR(__xludf.DUMMYFUNCTION("SPARKLINE(H623,{""charttype"",""bar"";""color1"",""#00CCFF"";""max"",MAX($H$2:$H$2107)})"),"")</f>
        <v/>
      </c>
      <c r="J623" s="14">
        <v>14.6</v>
      </c>
      <c r="K623" s="14" t="str">
        <f>IFERROR(__xludf.DUMMYFUNCTION("SPARKLINE(J623,{""charttype"",""bar"";""color1"",""#FF0000"";""max"",MAX($J$2:$J$2107)})"),"")</f>
        <v/>
      </c>
      <c r="L623" s="14">
        <v>2.8</v>
      </c>
      <c r="M623" s="14" t="str">
        <f>IFERROR(__xludf.DUMMYFUNCTION("SPARKLINE(L623,{""charttype"",""bar"";""color1"",""#FF9900"";""max"",MAX($L$2:$L$2107)})"),"")</f>
        <v/>
      </c>
      <c r="N623" s="14">
        <v>9.0</v>
      </c>
      <c r="O623" s="14" t="str">
        <f>IFERROR(__xludf.DUMMYFUNCTION("SPARKLINE(N623,{""charttype"",""bar"";""color1"",""#0066CC"";""max"",MAX($N$2:$N$2107)})"),"")</f>
        <v/>
      </c>
      <c r="P623" s="58">
        <v>134720.2</v>
      </c>
      <c r="Q623" s="54">
        <v>62.06848</v>
      </c>
      <c r="R623" s="21">
        <f t="shared" si="5"/>
        <v>8361878.039</v>
      </c>
    </row>
    <row r="624">
      <c r="A624" s="53">
        <v>42627.0</v>
      </c>
      <c r="B624" s="67">
        <f t="shared" si="1"/>
        <v>4</v>
      </c>
      <c r="C624" s="14" t="str">
        <f t="shared" si="2"/>
        <v>September</v>
      </c>
      <c r="D624" s="52" t="str">
        <f t="shared" si="3"/>
        <v>2016</v>
      </c>
      <c r="E624" s="58">
        <f t="shared" si="4"/>
        <v>38</v>
      </c>
      <c r="F624" s="14" t="str">
        <f>VLOOKUP(A624,'_Holidays'!A624:B2729,2,FALSE)</f>
        <v>Y</v>
      </c>
      <c r="G624" s="51" t="str">
        <f>VLOOKUP(A624,'_Holidays'!A624:C2729,3,FALSE)</f>
        <v>N</v>
      </c>
      <c r="H624" s="14">
        <v>10.5</v>
      </c>
      <c r="I624" s="14" t="str">
        <f>IFERROR(__xludf.DUMMYFUNCTION("SPARKLINE(H624,{""charttype"",""bar"";""color1"",""#00CCFF"";""max"",MAX($H$2:$H$2107)})"),"")</f>
        <v/>
      </c>
      <c r="J624" s="14">
        <v>16.1</v>
      </c>
      <c r="K624" s="14" t="str">
        <f>IFERROR(__xludf.DUMMYFUNCTION("SPARKLINE(J624,{""charttype"",""bar"";""color1"",""#FF0000"";""max"",MAX($J$2:$J$2107)})"),"")</f>
        <v/>
      </c>
      <c r="L624" s="14">
        <v>13.2</v>
      </c>
      <c r="M624" s="14" t="str">
        <f>IFERROR(__xludf.DUMMYFUNCTION("SPARKLINE(L624,{""charttype"",""bar"";""color1"",""#FF9900"";""max"",MAX($L$2:$L$2107)})"),"")</f>
        <v/>
      </c>
      <c r="N624" s="14">
        <v>20.6</v>
      </c>
      <c r="O624" s="14" t="str">
        <f>IFERROR(__xludf.DUMMYFUNCTION("SPARKLINE(N624,{""charttype"",""bar"";""color1"",""#0066CC"";""max"",MAX($N$2:$N$2107)})"),"")</f>
        <v/>
      </c>
      <c r="P624" s="58">
        <v>130650.9</v>
      </c>
      <c r="Q624" s="54">
        <v>54.84052</v>
      </c>
      <c r="R624" s="21">
        <f t="shared" si="5"/>
        <v>7164963.294</v>
      </c>
    </row>
    <row r="625">
      <c r="A625" s="53">
        <v>42628.0</v>
      </c>
      <c r="B625" s="67">
        <f t="shared" si="1"/>
        <v>5</v>
      </c>
      <c r="C625" s="14" t="str">
        <f t="shared" si="2"/>
        <v>September</v>
      </c>
      <c r="D625" s="52" t="str">
        <f t="shared" si="3"/>
        <v>2016</v>
      </c>
      <c r="E625" s="58">
        <f t="shared" si="4"/>
        <v>38</v>
      </c>
      <c r="F625" s="14" t="str">
        <f>VLOOKUP(A625,'_Holidays'!A625:B2730,2,FALSE)</f>
        <v>Y</v>
      </c>
      <c r="G625" s="51" t="str">
        <f>VLOOKUP(A625,'_Holidays'!A625:C2730,3,FALSE)</f>
        <v>N</v>
      </c>
      <c r="H625" s="14">
        <v>8.7</v>
      </c>
      <c r="I625" s="14" t="str">
        <f>IFERROR(__xludf.DUMMYFUNCTION("SPARKLINE(H625,{""charttype"",""bar"";""color1"",""#00CCFF"";""max"",MAX($H$2:$H$2107)})"),"")</f>
        <v/>
      </c>
      <c r="J625" s="14">
        <v>14.6</v>
      </c>
      <c r="K625" s="14" t="str">
        <f>IFERROR(__xludf.DUMMYFUNCTION("SPARKLINE(J625,{""charttype"",""bar"";""color1"",""#FF0000"";""max"",MAX($J$2:$J$2107)})"),"")</f>
        <v/>
      </c>
      <c r="L625" s="14">
        <v>6.9</v>
      </c>
      <c r="M625" s="14" t="str">
        <f>IFERROR(__xludf.DUMMYFUNCTION("SPARKLINE(L625,{""charttype"",""bar"";""color1"",""#FF9900"";""max"",MAX($L$2:$L$2107)})"),"")</f>
        <v/>
      </c>
      <c r="N625" s="14">
        <v>2.0</v>
      </c>
      <c r="O625" s="14" t="str">
        <f>IFERROR(__xludf.DUMMYFUNCTION("SPARKLINE(N625,{""charttype"",""bar"";""color1"",""#0066CC"";""max"",MAX($N$2:$N$2107)})"),"")</f>
        <v/>
      </c>
      <c r="P625" s="58">
        <v>134234.5</v>
      </c>
      <c r="Q625" s="54">
        <v>42.81992</v>
      </c>
      <c r="R625" s="21">
        <f t="shared" si="5"/>
        <v>5747910.551</v>
      </c>
    </row>
    <row r="626">
      <c r="A626" s="53">
        <v>42629.0</v>
      </c>
      <c r="B626" s="67">
        <f t="shared" si="1"/>
        <v>6</v>
      </c>
      <c r="C626" s="14" t="str">
        <f t="shared" si="2"/>
        <v>September</v>
      </c>
      <c r="D626" s="52" t="str">
        <f t="shared" si="3"/>
        <v>2016</v>
      </c>
      <c r="E626" s="58">
        <f t="shared" si="4"/>
        <v>38</v>
      </c>
      <c r="F626" s="14" t="str">
        <f>VLOOKUP(A626,'_Holidays'!A626:B2731,2,FALSE)</f>
        <v>N</v>
      </c>
      <c r="G626" s="51" t="str">
        <f>VLOOKUP(A626,'_Holidays'!A626:C2731,3,FALSE)</f>
        <v>N</v>
      </c>
      <c r="H626" s="14">
        <v>9.0</v>
      </c>
      <c r="I626" s="14" t="str">
        <f>IFERROR(__xludf.DUMMYFUNCTION("SPARKLINE(H626,{""charttype"",""bar"";""color1"",""#00CCFF"";""max"",MAX($H$2:$H$2107)})"),"")</f>
        <v/>
      </c>
      <c r="J626" s="14">
        <v>15.7</v>
      </c>
      <c r="K626" s="14" t="str">
        <f>IFERROR(__xludf.DUMMYFUNCTION("SPARKLINE(J626,{""charttype"",""bar"";""color1"",""#FF0000"";""max"",MAX($J$2:$J$2107)})"),"")</f>
        <v/>
      </c>
      <c r="L626" s="14">
        <v>12.5</v>
      </c>
      <c r="M626" s="14" t="str">
        <f>IFERROR(__xludf.DUMMYFUNCTION("SPARKLINE(L626,{""charttype"",""bar"";""color1"",""#FF9900"";""max"",MAX($L$2:$L$2107)})"),"")</f>
        <v/>
      </c>
      <c r="N626" s="14">
        <v>13.4</v>
      </c>
      <c r="O626" s="14" t="str">
        <f>IFERROR(__xludf.DUMMYFUNCTION("SPARKLINE(N626,{""charttype"",""bar"";""color1"",""#0066CC"";""max"",MAX($N$2:$N$2107)})"),"")</f>
        <v/>
      </c>
      <c r="P626" s="58">
        <v>131734.1</v>
      </c>
      <c r="Q626" s="54">
        <v>47.04375</v>
      </c>
      <c r="R626" s="21">
        <f t="shared" si="5"/>
        <v>6197266.067</v>
      </c>
    </row>
    <row r="627">
      <c r="A627" s="53">
        <v>42630.0</v>
      </c>
      <c r="B627" s="67">
        <f t="shared" si="1"/>
        <v>7</v>
      </c>
      <c r="C627" s="14" t="str">
        <f t="shared" si="2"/>
        <v>September</v>
      </c>
      <c r="D627" s="52" t="str">
        <f t="shared" si="3"/>
        <v>2016</v>
      </c>
      <c r="E627" s="58">
        <f t="shared" si="4"/>
        <v>38</v>
      </c>
      <c r="F627" s="14" t="str">
        <f>VLOOKUP(A627,'_Holidays'!A627:B2732,2,FALSE)</f>
        <v>N</v>
      </c>
      <c r="G627" s="51" t="str">
        <f>VLOOKUP(A627,'_Holidays'!A627:C2732,3,FALSE)</f>
        <v>N</v>
      </c>
      <c r="H627" s="14">
        <v>11.1</v>
      </c>
      <c r="I627" s="14" t="str">
        <f>IFERROR(__xludf.DUMMYFUNCTION("SPARKLINE(H627,{""charttype"",""bar"";""color1"",""#00CCFF"";""max"",MAX($H$2:$H$2107)})"),"")</f>
        <v/>
      </c>
      <c r="J627" s="14">
        <v>19.8</v>
      </c>
      <c r="K627" s="14" t="str">
        <f>IFERROR(__xludf.DUMMYFUNCTION("SPARKLINE(J627,{""charttype"",""bar"";""color1"",""#FF0000"";""max"",MAX($J$2:$J$2107)})"),"")</f>
        <v/>
      </c>
      <c r="L627" s="14">
        <v>18.8</v>
      </c>
      <c r="M627" s="14" t="str">
        <f>IFERROR(__xludf.DUMMYFUNCTION("SPARKLINE(L627,{""charttype"",""bar"";""color1"",""#FF9900"";""max"",MAX($L$2:$L$2107)})"),"")</f>
        <v/>
      </c>
      <c r="N627" s="14">
        <v>0.0</v>
      </c>
      <c r="O627" s="14" t="str">
        <f>IFERROR(__xludf.DUMMYFUNCTION("SPARKLINE(N627,{""charttype"",""bar"";""color1"",""#0066CC"";""max"",MAX($N$2:$N$2107)})"),"")</f>
        <v/>
      </c>
      <c r="P627" s="58">
        <v>106709.5</v>
      </c>
      <c r="Q627" s="54">
        <v>36.02869</v>
      </c>
      <c r="R627" s="21">
        <f t="shared" si="5"/>
        <v>3844603.496</v>
      </c>
    </row>
    <row r="628">
      <c r="A628" s="53">
        <v>42631.0</v>
      </c>
      <c r="B628" s="67">
        <f t="shared" si="1"/>
        <v>1</v>
      </c>
      <c r="C628" s="14" t="str">
        <f t="shared" si="2"/>
        <v>September</v>
      </c>
      <c r="D628" s="52" t="str">
        <f t="shared" si="3"/>
        <v>2016</v>
      </c>
      <c r="E628" s="58">
        <f t="shared" si="4"/>
        <v>39</v>
      </c>
      <c r="F628" s="14" t="str">
        <f>VLOOKUP(A628,'_Holidays'!A628:B2733,2,FALSE)</f>
        <v>N</v>
      </c>
      <c r="G628" s="51" t="str">
        <f>VLOOKUP(A628,'_Holidays'!A628:C2733,3,FALSE)</f>
        <v>N</v>
      </c>
      <c r="H628" s="14">
        <v>10.8</v>
      </c>
      <c r="I628" s="14" t="str">
        <f>IFERROR(__xludf.DUMMYFUNCTION("SPARKLINE(H628,{""charttype"",""bar"";""color1"",""#00CCFF"";""max"",MAX($H$2:$H$2107)})"),"")</f>
        <v/>
      </c>
      <c r="J628" s="14">
        <v>12.5</v>
      </c>
      <c r="K628" s="14" t="str">
        <f>IFERROR(__xludf.DUMMYFUNCTION("SPARKLINE(J628,{""charttype"",""bar"";""color1"",""#FF0000"";""max"",MAX($J$2:$J$2107)})"),"")</f>
        <v/>
      </c>
      <c r="L628" s="14">
        <v>5.5</v>
      </c>
      <c r="M628" s="14" t="str">
        <f>IFERROR(__xludf.DUMMYFUNCTION("SPARKLINE(L628,{""charttype"",""bar"";""color1"",""#FF9900"";""max"",MAX($L$2:$L$2107)})"),"")</f>
        <v/>
      </c>
      <c r="N628" s="14">
        <v>0.4</v>
      </c>
      <c r="O628" s="14" t="str">
        <f>IFERROR(__xludf.DUMMYFUNCTION("SPARKLINE(N628,{""charttype"",""bar"";""color1"",""#0066CC"";""max"",MAX($N$2:$N$2107)})"),"")</f>
        <v/>
      </c>
      <c r="P628" s="58">
        <v>110314.6</v>
      </c>
      <c r="Q628" s="54">
        <v>48.34487</v>
      </c>
      <c r="R628" s="21">
        <f t="shared" si="5"/>
        <v>5333144.996</v>
      </c>
    </row>
    <row r="629">
      <c r="A629" s="53">
        <v>42632.0</v>
      </c>
      <c r="B629" s="67">
        <f t="shared" si="1"/>
        <v>2</v>
      </c>
      <c r="C629" s="14" t="str">
        <f t="shared" si="2"/>
        <v>September</v>
      </c>
      <c r="D629" s="52" t="str">
        <f t="shared" si="3"/>
        <v>2016</v>
      </c>
      <c r="E629" s="58">
        <f t="shared" si="4"/>
        <v>39</v>
      </c>
      <c r="F629" s="14" t="str">
        <f>VLOOKUP(A629,'_Holidays'!A629:B2734,2,FALSE)</f>
        <v>N</v>
      </c>
      <c r="G629" s="51" t="str">
        <f>VLOOKUP(A629,'_Holidays'!A629:C2734,3,FALSE)</f>
        <v>N</v>
      </c>
      <c r="H629" s="14">
        <v>8.5</v>
      </c>
      <c r="I629" s="14" t="str">
        <f>IFERROR(__xludf.DUMMYFUNCTION("SPARKLINE(H629,{""charttype"",""bar"";""color1"",""#00CCFF"";""max"",MAX($H$2:$H$2107)})"),"")</f>
        <v/>
      </c>
      <c r="J629" s="14">
        <v>16.3</v>
      </c>
      <c r="K629" s="14" t="str">
        <f>IFERROR(__xludf.DUMMYFUNCTION("SPARKLINE(J629,{""charttype"",""bar"";""color1"",""#FF0000"";""max"",MAX($J$2:$J$2107)})"),"")</f>
        <v/>
      </c>
      <c r="L629" s="14">
        <v>16.2</v>
      </c>
      <c r="M629" s="14" t="str">
        <f>IFERROR(__xludf.DUMMYFUNCTION("SPARKLINE(L629,{""charttype"",""bar"";""color1"",""#FF9900"";""max"",MAX($L$2:$L$2107)})"),"")</f>
        <v/>
      </c>
      <c r="N629" s="14">
        <v>0.2</v>
      </c>
      <c r="O629" s="14" t="str">
        <f>IFERROR(__xludf.DUMMYFUNCTION("SPARKLINE(N629,{""charttype"",""bar"";""color1"",""#0066CC"";""max"",MAX($N$2:$N$2107)})"),"")</f>
        <v/>
      </c>
      <c r="P629" s="58">
        <v>127391.1</v>
      </c>
      <c r="Q629" s="54">
        <v>56.44255</v>
      </c>
      <c r="R629" s="21">
        <f t="shared" si="5"/>
        <v>7190278.531</v>
      </c>
    </row>
    <row r="630">
      <c r="A630" s="53">
        <v>42633.0</v>
      </c>
      <c r="B630" s="67">
        <f t="shared" si="1"/>
        <v>3</v>
      </c>
      <c r="C630" s="14" t="str">
        <f t="shared" si="2"/>
        <v>September</v>
      </c>
      <c r="D630" s="52" t="str">
        <f t="shared" si="3"/>
        <v>2016</v>
      </c>
      <c r="E630" s="58">
        <f t="shared" si="4"/>
        <v>39</v>
      </c>
      <c r="F630" s="14" t="str">
        <f>VLOOKUP(A630,'_Holidays'!A630:B2735,2,FALSE)</f>
        <v>N</v>
      </c>
      <c r="G630" s="51" t="str">
        <f>VLOOKUP(A630,'_Holidays'!A630:C2735,3,FALSE)</f>
        <v>N</v>
      </c>
      <c r="H630" s="14">
        <v>9.1</v>
      </c>
      <c r="I630" s="14" t="str">
        <f>IFERROR(__xludf.DUMMYFUNCTION("SPARKLINE(H630,{""charttype"",""bar"";""color1"",""#00CCFF"";""max"",MAX($H$2:$H$2107)})"),"")</f>
        <v/>
      </c>
      <c r="J630" s="14">
        <v>18.8</v>
      </c>
      <c r="K630" s="14" t="str">
        <f>IFERROR(__xludf.DUMMYFUNCTION("SPARKLINE(J630,{""charttype"",""bar"";""color1"",""#FF0000"";""max"",MAX($J$2:$J$2107)})"),"")</f>
        <v/>
      </c>
      <c r="L630" s="14">
        <v>18.5</v>
      </c>
      <c r="M630" s="14" t="str">
        <f>IFERROR(__xludf.DUMMYFUNCTION("SPARKLINE(L630,{""charttype"",""bar"";""color1"",""#FF9900"";""max"",MAX($L$2:$L$2107)})"),"")</f>
        <v/>
      </c>
      <c r="N630" s="14">
        <v>0.0</v>
      </c>
      <c r="O630" s="14" t="str">
        <f>IFERROR(__xludf.DUMMYFUNCTION("SPARKLINE(N630,{""charttype"",""bar"";""color1"",""#0066CC"";""max"",MAX($N$2:$N$2107)})"),"")</f>
        <v/>
      </c>
      <c r="P630" s="58">
        <v>122664.3</v>
      </c>
      <c r="Q630" s="54">
        <v>43.17738</v>
      </c>
      <c r="R630" s="21">
        <f t="shared" si="5"/>
        <v>5296323.094</v>
      </c>
    </row>
    <row r="631">
      <c r="A631" s="53">
        <v>42634.0</v>
      </c>
      <c r="B631" s="67">
        <f t="shared" si="1"/>
        <v>4</v>
      </c>
      <c r="C631" s="14" t="str">
        <f t="shared" si="2"/>
        <v>September</v>
      </c>
      <c r="D631" s="52" t="str">
        <f t="shared" si="3"/>
        <v>2016</v>
      </c>
      <c r="E631" s="58">
        <f t="shared" si="4"/>
        <v>39</v>
      </c>
      <c r="F631" s="14" t="str">
        <f>VLOOKUP(A631,'_Holidays'!A631:B2736,2,FALSE)</f>
        <v>N</v>
      </c>
      <c r="G631" s="51" t="str">
        <f>VLOOKUP(A631,'_Holidays'!A631:C2736,3,FALSE)</f>
        <v>N</v>
      </c>
      <c r="H631" s="14">
        <v>10.9</v>
      </c>
      <c r="I631" s="14" t="str">
        <f>IFERROR(__xludf.DUMMYFUNCTION("SPARKLINE(H631,{""charttype"",""bar"";""color1"",""#00CCFF"";""max"",MAX($H$2:$H$2107)})"),"")</f>
        <v/>
      </c>
      <c r="J631" s="14">
        <v>15.2</v>
      </c>
      <c r="K631" s="14" t="str">
        <f>IFERROR(__xludf.DUMMYFUNCTION("SPARKLINE(J631,{""charttype"",""bar"";""color1"",""#FF0000"";""max"",MAX($J$2:$J$2107)})"),"")</f>
        <v/>
      </c>
      <c r="L631" s="14">
        <v>8.8</v>
      </c>
      <c r="M631" s="14" t="str">
        <f>IFERROR(__xludf.DUMMYFUNCTION("SPARKLINE(L631,{""charttype"",""bar"";""color1"",""#FF9900"";""max"",MAX($L$2:$L$2107)})"),"")</f>
        <v/>
      </c>
      <c r="N631" s="14">
        <v>1.2</v>
      </c>
      <c r="O631" s="14" t="str">
        <f>IFERROR(__xludf.DUMMYFUNCTION("SPARKLINE(N631,{""charttype"",""bar"";""color1"",""#0066CC"";""max"",MAX($N$2:$N$2107)})"),"")</f>
        <v/>
      </c>
      <c r="P631" s="58">
        <v>127208.6</v>
      </c>
      <c r="Q631" s="54">
        <v>52.28283</v>
      </c>
      <c r="R631" s="21">
        <f t="shared" si="5"/>
        <v>6650825.608</v>
      </c>
    </row>
    <row r="632">
      <c r="A632" s="53">
        <v>42635.0</v>
      </c>
      <c r="B632" s="67">
        <f t="shared" si="1"/>
        <v>5</v>
      </c>
      <c r="C632" s="14" t="str">
        <f t="shared" si="2"/>
        <v>September</v>
      </c>
      <c r="D632" s="52" t="str">
        <f t="shared" si="3"/>
        <v>2016</v>
      </c>
      <c r="E632" s="58">
        <f t="shared" si="4"/>
        <v>39</v>
      </c>
      <c r="F632" s="14" t="str">
        <f>VLOOKUP(A632,'_Holidays'!A632:B2737,2,FALSE)</f>
        <v>N</v>
      </c>
      <c r="G632" s="51" t="str">
        <f>VLOOKUP(A632,'_Holidays'!A632:C2737,3,FALSE)</f>
        <v>N</v>
      </c>
      <c r="H632" s="14">
        <v>9.6</v>
      </c>
      <c r="I632" s="14" t="str">
        <f>IFERROR(__xludf.DUMMYFUNCTION("SPARKLINE(H632,{""charttype"",""bar"";""color1"",""#00CCFF"";""max"",MAX($H$2:$H$2107)})"),"")</f>
        <v/>
      </c>
      <c r="J632" s="14">
        <v>13.4</v>
      </c>
      <c r="K632" s="14" t="str">
        <f>IFERROR(__xludf.DUMMYFUNCTION("SPARKLINE(J632,{""charttype"",""bar"";""color1"",""#FF0000"";""max"",MAX($J$2:$J$2107)})"),"")</f>
        <v/>
      </c>
      <c r="L632" s="14">
        <v>9.9</v>
      </c>
      <c r="M632" s="14" t="str">
        <f>IFERROR(__xludf.DUMMYFUNCTION("SPARKLINE(L632,{""charttype"",""bar"";""color1"",""#FF9900"";""max"",MAX($L$2:$L$2107)})"),"")</f>
        <v/>
      </c>
      <c r="N632" s="14">
        <v>1.2</v>
      </c>
      <c r="O632" s="14" t="str">
        <f>IFERROR(__xludf.DUMMYFUNCTION("SPARKLINE(N632,{""charttype"",""bar"";""color1"",""#0066CC"";""max"",MAX($N$2:$N$2107)})"),"")</f>
        <v/>
      </c>
      <c r="P632" s="58">
        <v>131357.3</v>
      </c>
      <c r="Q632" s="54">
        <v>55.70187</v>
      </c>
      <c r="R632" s="21">
        <f t="shared" si="5"/>
        <v>7316847.248</v>
      </c>
    </row>
    <row r="633">
      <c r="A633" s="53">
        <v>42636.0</v>
      </c>
      <c r="B633" s="67">
        <f t="shared" si="1"/>
        <v>6</v>
      </c>
      <c r="C633" s="14" t="str">
        <f t="shared" si="2"/>
        <v>September</v>
      </c>
      <c r="D633" s="52" t="str">
        <f t="shared" si="3"/>
        <v>2016</v>
      </c>
      <c r="E633" s="58">
        <f t="shared" si="4"/>
        <v>39</v>
      </c>
      <c r="F633" s="14" t="str">
        <f>VLOOKUP(A633,'_Holidays'!A633:B2738,2,FALSE)</f>
        <v>N</v>
      </c>
      <c r="G633" s="51" t="str">
        <f>VLOOKUP(A633,'_Holidays'!A633:C2738,3,FALSE)</f>
        <v>N</v>
      </c>
      <c r="H633" s="14">
        <v>9.8</v>
      </c>
      <c r="I633" s="14" t="str">
        <f>IFERROR(__xludf.DUMMYFUNCTION("SPARKLINE(H633,{""charttype"",""bar"";""color1"",""#00CCFF"";""max"",MAX($H$2:$H$2107)})"),"")</f>
        <v/>
      </c>
      <c r="J633" s="14">
        <v>16.5</v>
      </c>
      <c r="K633" s="14" t="str">
        <f>IFERROR(__xludf.DUMMYFUNCTION("SPARKLINE(J633,{""charttype"",""bar"";""color1"",""#FF0000"";""max"",MAX($J$2:$J$2107)})"),"")</f>
        <v/>
      </c>
      <c r="L633" s="14">
        <v>16.5</v>
      </c>
      <c r="M633" s="14" t="str">
        <f>IFERROR(__xludf.DUMMYFUNCTION("SPARKLINE(L633,{""charttype"",""bar"";""color1"",""#FF9900"";""max"",MAX($L$2:$L$2107)})"),"")</f>
        <v/>
      </c>
      <c r="N633" s="14">
        <v>0.6</v>
      </c>
      <c r="O633" s="14" t="str">
        <f>IFERROR(__xludf.DUMMYFUNCTION("SPARKLINE(N633,{""charttype"",""bar"";""color1"",""#0066CC"";""max"",MAX($N$2:$N$2107)})"),"")</f>
        <v/>
      </c>
      <c r="P633" s="58">
        <v>127420.4</v>
      </c>
      <c r="Q633" s="54">
        <v>46.5387</v>
      </c>
      <c r="R633" s="21">
        <f t="shared" si="5"/>
        <v>5929979.769</v>
      </c>
    </row>
    <row r="634">
      <c r="A634" s="53">
        <v>42637.0</v>
      </c>
      <c r="B634" s="67">
        <f t="shared" si="1"/>
        <v>7</v>
      </c>
      <c r="C634" s="14" t="str">
        <f t="shared" si="2"/>
        <v>September</v>
      </c>
      <c r="D634" s="52" t="str">
        <f t="shared" si="3"/>
        <v>2016</v>
      </c>
      <c r="E634" s="58">
        <f t="shared" si="4"/>
        <v>39</v>
      </c>
      <c r="F634" s="14" t="str">
        <f>VLOOKUP(A634,'_Holidays'!A634:B2739,2,FALSE)</f>
        <v>N</v>
      </c>
      <c r="G634" s="51" t="str">
        <f>VLOOKUP(A634,'_Holidays'!A634:C2739,3,FALSE)</f>
        <v>N</v>
      </c>
      <c r="H634" s="14">
        <v>10.0</v>
      </c>
      <c r="I634" s="14" t="str">
        <f>IFERROR(__xludf.DUMMYFUNCTION("SPARKLINE(H634,{""charttype"",""bar"";""color1"",""#00CCFF"";""max"",MAX($H$2:$H$2107)})"),"")</f>
        <v/>
      </c>
      <c r="J634" s="14">
        <v>20.1</v>
      </c>
      <c r="K634" s="14" t="str">
        <f>IFERROR(__xludf.DUMMYFUNCTION("SPARKLINE(J634,{""charttype"",""bar"";""color1"",""#FF0000"";""max"",MAX($J$2:$J$2107)})"),"")</f>
        <v/>
      </c>
      <c r="L634" s="14">
        <v>18.4</v>
      </c>
      <c r="M634" s="14" t="str">
        <f>IFERROR(__xludf.DUMMYFUNCTION("SPARKLINE(L634,{""charttype"",""bar"";""color1"",""#FF9900"";""max"",MAX($L$2:$L$2107)})"),"")</f>
        <v/>
      </c>
      <c r="N634" s="14">
        <v>0.0</v>
      </c>
      <c r="O634" s="14" t="str">
        <f>IFERROR(__xludf.DUMMYFUNCTION("SPARKLINE(N634,{""charttype"",""bar"";""color1"",""#0066CC"";""max"",MAX($N$2:$N$2107)})"),"")</f>
        <v/>
      </c>
      <c r="P634" s="58">
        <v>106776.3</v>
      </c>
      <c r="Q634" s="54">
        <v>43.5566</v>
      </c>
      <c r="R634" s="21">
        <f t="shared" si="5"/>
        <v>4650812.589</v>
      </c>
    </row>
    <row r="635">
      <c r="A635" s="53">
        <v>42638.0</v>
      </c>
      <c r="B635" s="67">
        <f t="shared" si="1"/>
        <v>1</v>
      </c>
      <c r="C635" s="14" t="str">
        <f t="shared" si="2"/>
        <v>September</v>
      </c>
      <c r="D635" s="52" t="str">
        <f t="shared" si="3"/>
        <v>2016</v>
      </c>
      <c r="E635" s="58">
        <f t="shared" si="4"/>
        <v>40</v>
      </c>
      <c r="F635" s="14" t="str">
        <f>VLOOKUP(A635,'_Holidays'!A635:B2740,2,FALSE)</f>
        <v>N</v>
      </c>
      <c r="G635" s="51" t="str">
        <f>VLOOKUP(A635,'_Holidays'!A635:C2740,3,FALSE)</f>
        <v>N</v>
      </c>
      <c r="H635" s="14">
        <v>9.5</v>
      </c>
      <c r="I635" s="14" t="str">
        <f>IFERROR(__xludf.DUMMYFUNCTION("SPARKLINE(H635,{""charttype"",""bar"";""color1"",""#00CCFF"";""max"",MAX($H$2:$H$2107)})"),"")</f>
        <v/>
      </c>
      <c r="J635" s="14">
        <v>14.7</v>
      </c>
      <c r="K635" s="14" t="str">
        <f>IFERROR(__xludf.DUMMYFUNCTION("SPARKLINE(J635,{""charttype"",""bar"";""color1"",""#FF0000"";""max"",MAX($J$2:$J$2107)})"),"")</f>
        <v/>
      </c>
      <c r="L635" s="14">
        <v>17.1</v>
      </c>
      <c r="M635" s="14" t="str">
        <f>IFERROR(__xludf.DUMMYFUNCTION("SPARKLINE(L635,{""charttype"",""bar"";""color1"",""#FF9900"";""max"",MAX($L$2:$L$2107)})"),"")</f>
        <v/>
      </c>
      <c r="N635" s="14">
        <v>5.8</v>
      </c>
      <c r="O635" s="14" t="str">
        <f>IFERROR(__xludf.DUMMYFUNCTION("SPARKLINE(N635,{""charttype"",""bar"";""color1"",""#0066CC"";""max"",MAX($N$2:$N$2107)})"),"")</f>
        <v/>
      </c>
      <c r="P635" s="58">
        <v>105931.6</v>
      </c>
      <c r="Q635" s="54">
        <v>37.69848</v>
      </c>
      <c r="R635" s="21">
        <f t="shared" si="5"/>
        <v>3993460.304</v>
      </c>
    </row>
    <row r="636">
      <c r="A636" s="53">
        <v>42639.0</v>
      </c>
      <c r="B636" s="67">
        <f t="shared" si="1"/>
        <v>2</v>
      </c>
      <c r="C636" s="14" t="str">
        <f t="shared" si="2"/>
        <v>September</v>
      </c>
      <c r="D636" s="52" t="str">
        <f t="shared" si="3"/>
        <v>2016</v>
      </c>
      <c r="E636" s="58">
        <f t="shared" si="4"/>
        <v>40</v>
      </c>
      <c r="F636" s="14" t="str">
        <f>VLOOKUP(A636,'_Holidays'!A636:B2741,2,FALSE)</f>
        <v>N</v>
      </c>
      <c r="G636" s="51" t="str">
        <f>VLOOKUP(A636,'_Holidays'!A636:C2741,3,FALSE)</f>
        <v>N</v>
      </c>
      <c r="H636" s="14">
        <v>8.1</v>
      </c>
      <c r="I636" s="14" t="str">
        <f>IFERROR(__xludf.DUMMYFUNCTION("SPARKLINE(H636,{""charttype"",""bar"";""color1"",""#00CCFF"";""max"",MAX($H$2:$H$2107)})"),"")</f>
        <v/>
      </c>
      <c r="J636" s="14">
        <v>16.9</v>
      </c>
      <c r="K636" s="14" t="str">
        <f>IFERROR(__xludf.DUMMYFUNCTION("SPARKLINE(J636,{""charttype"",""bar"";""color1"",""#FF0000"";""max"",MAX($J$2:$J$2107)})"),"")</f>
        <v/>
      </c>
      <c r="L636" s="14">
        <v>13.6</v>
      </c>
      <c r="M636" s="14" t="str">
        <f>IFERROR(__xludf.DUMMYFUNCTION("SPARKLINE(L636,{""charttype"",""bar"";""color1"",""#FF9900"";""max"",MAX($L$2:$L$2107)})"),"")</f>
        <v/>
      </c>
      <c r="N636" s="14">
        <v>0.6</v>
      </c>
      <c r="O636" s="14" t="str">
        <f>IFERROR(__xludf.DUMMYFUNCTION("SPARKLINE(N636,{""charttype"",""bar"";""color1"",""#0066CC"";""max"",MAX($N$2:$N$2107)})"),"")</f>
        <v/>
      </c>
      <c r="P636" s="58">
        <v>124343.2</v>
      </c>
      <c r="Q636" s="54">
        <v>47.67147</v>
      </c>
      <c r="R636" s="21">
        <f t="shared" si="5"/>
        <v>5927623.129</v>
      </c>
    </row>
    <row r="637">
      <c r="A637" s="53">
        <v>42640.0</v>
      </c>
      <c r="B637" s="67">
        <f t="shared" si="1"/>
        <v>3</v>
      </c>
      <c r="C637" s="14" t="str">
        <f t="shared" si="2"/>
        <v>September</v>
      </c>
      <c r="D637" s="52" t="str">
        <f t="shared" si="3"/>
        <v>2016</v>
      </c>
      <c r="E637" s="58">
        <f t="shared" si="4"/>
        <v>40</v>
      </c>
      <c r="F637" s="14" t="str">
        <f>VLOOKUP(A637,'_Holidays'!A637:B2742,2,FALSE)</f>
        <v>N</v>
      </c>
      <c r="G637" s="51" t="str">
        <f>VLOOKUP(A637,'_Holidays'!A637:C2742,3,FALSE)</f>
        <v>N</v>
      </c>
      <c r="H637" s="14">
        <v>7.4</v>
      </c>
      <c r="I637" s="14" t="str">
        <f>IFERROR(__xludf.DUMMYFUNCTION("SPARKLINE(H637,{""charttype"",""bar"";""color1"",""#00CCFF"";""max"",MAX($H$2:$H$2107)})"),"")</f>
        <v/>
      </c>
      <c r="J637" s="14">
        <v>14.8</v>
      </c>
      <c r="K637" s="14" t="str">
        <f>IFERROR(__xludf.DUMMYFUNCTION("SPARKLINE(J637,{""charttype"",""bar"";""color1"",""#FF0000"";""max"",MAX($J$2:$J$2107)})"),"")</f>
        <v/>
      </c>
      <c r="L637" s="14">
        <v>13.4</v>
      </c>
      <c r="M637" s="14" t="str">
        <f>IFERROR(__xludf.DUMMYFUNCTION("SPARKLINE(L637,{""charttype"",""bar"";""color1"",""#FF9900"";""max"",MAX($L$2:$L$2107)})"),"")</f>
        <v/>
      </c>
      <c r="N637" s="14">
        <v>12.6</v>
      </c>
      <c r="O637" s="14" t="str">
        <f>IFERROR(__xludf.DUMMYFUNCTION("SPARKLINE(N637,{""charttype"",""bar"";""color1"",""#0066CC"";""max"",MAX($N$2:$N$2107)})"),"")</f>
        <v/>
      </c>
      <c r="P637" s="58">
        <v>126888.8</v>
      </c>
      <c r="Q637" s="54">
        <v>49.7945</v>
      </c>
      <c r="R637" s="21">
        <f t="shared" si="5"/>
        <v>6318364.352</v>
      </c>
    </row>
    <row r="638">
      <c r="A638" s="53">
        <v>42641.0</v>
      </c>
      <c r="B638" s="67">
        <f t="shared" si="1"/>
        <v>4</v>
      </c>
      <c r="C638" s="14" t="str">
        <f t="shared" si="2"/>
        <v>September</v>
      </c>
      <c r="D638" s="52" t="str">
        <f t="shared" si="3"/>
        <v>2016</v>
      </c>
      <c r="E638" s="58">
        <f t="shared" si="4"/>
        <v>40</v>
      </c>
      <c r="F638" s="14" t="str">
        <f>VLOOKUP(A638,'_Holidays'!A638:B2743,2,FALSE)</f>
        <v>N</v>
      </c>
      <c r="G638" s="51" t="str">
        <f>VLOOKUP(A638,'_Holidays'!A638:C2743,3,FALSE)</f>
        <v>N</v>
      </c>
      <c r="H638" s="14">
        <v>7.5</v>
      </c>
      <c r="I638" s="14" t="str">
        <f>IFERROR(__xludf.DUMMYFUNCTION("SPARKLINE(H638,{""charttype"",""bar"";""color1"",""#00CCFF"";""max"",MAX($H$2:$H$2107)})"),"")</f>
        <v/>
      </c>
      <c r="J638" s="14">
        <v>19.3</v>
      </c>
      <c r="K638" s="14" t="str">
        <f>IFERROR(__xludf.DUMMYFUNCTION("SPARKLINE(J638,{""charttype"",""bar"";""color1"",""#FF0000"";""max"",MAX($J$2:$J$2107)})"),"")</f>
        <v/>
      </c>
      <c r="L638" s="14">
        <v>19.6</v>
      </c>
      <c r="M638" s="14" t="str">
        <f>IFERROR(__xludf.DUMMYFUNCTION("SPARKLINE(L638,{""charttype"",""bar"";""color1"",""#FF9900"";""max"",MAX($L$2:$L$2107)})"),"")</f>
        <v/>
      </c>
      <c r="N638" s="14">
        <v>2.2</v>
      </c>
      <c r="O638" s="14" t="str">
        <f>IFERROR(__xludf.DUMMYFUNCTION("SPARKLINE(N638,{""charttype"",""bar"";""color1"",""#0066CC"";""max"",MAX($N$2:$N$2107)})"),"")</f>
        <v/>
      </c>
      <c r="P638" s="58">
        <v>121143.3</v>
      </c>
      <c r="Q638" s="54">
        <v>32.43171</v>
      </c>
      <c r="R638" s="21">
        <f t="shared" si="5"/>
        <v>3928884.374</v>
      </c>
    </row>
    <row r="639">
      <c r="A639" s="53">
        <v>42642.0</v>
      </c>
      <c r="B639" s="67">
        <f t="shared" si="1"/>
        <v>5</v>
      </c>
      <c r="C639" s="14" t="str">
        <f t="shared" si="2"/>
        <v>September</v>
      </c>
      <c r="D639" s="52" t="str">
        <f t="shared" si="3"/>
        <v>2016</v>
      </c>
      <c r="E639" s="58">
        <f t="shared" si="4"/>
        <v>40</v>
      </c>
      <c r="F639" s="14" t="str">
        <f>VLOOKUP(A639,'_Holidays'!A639:B2744,2,FALSE)</f>
        <v>N</v>
      </c>
      <c r="G639" s="51" t="str">
        <f>VLOOKUP(A639,'_Holidays'!A639:C2744,3,FALSE)</f>
        <v>N</v>
      </c>
      <c r="H639" s="14">
        <v>12.5</v>
      </c>
      <c r="I639" s="14" t="str">
        <f>IFERROR(__xludf.DUMMYFUNCTION("SPARKLINE(H639,{""charttype"",""bar"";""color1"",""#00CCFF"";""max"",MAX($H$2:$H$2107)})"),"")</f>
        <v/>
      </c>
      <c r="J639" s="14">
        <v>16.7</v>
      </c>
      <c r="K639" s="14" t="str">
        <f>IFERROR(__xludf.DUMMYFUNCTION("SPARKLINE(J639,{""charttype"",""bar"";""color1"",""#FF0000"";""max"",MAX($J$2:$J$2107)})"),"")</f>
        <v/>
      </c>
      <c r="L639" s="14">
        <v>16.2</v>
      </c>
      <c r="M639" s="14" t="str">
        <f>IFERROR(__xludf.DUMMYFUNCTION("SPARKLINE(L639,{""charttype"",""bar"";""color1"",""#FF9900"";""max"",MAX($L$2:$L$2107)})"),"")</f>
        <v/>
      </c>
      <c r="N639" s="14">
        <v>1.8</v>
      </c>
      <c r="O639" s="14" t="str">
        <f>IFERROR(__xludf.DUMMYFUNCTION("SPARKLINE(N639,{""charttype"",""bar"";""color1"",""#0066CC"";""max"",MAX($N$2:$N$2107)})"),"")</f>
        <v/>
      </c>
      <c r="P639" s="58">
        <v>122858.5</v>
      </c>
      <c r="Q639" s="54">
        <v>37.596</v>
      </c>
      <c r="R639" s="21">
        <f t="shared" si="5"/>
        <v>4618988.166</v>
      </c>
    </row>
    <row r="640">
      <c r="A640" s="53">
        <v>42643.0</v>
      </c>
      <c r="B640" s="67">
        <f t="shared" si="1"/>
        <v>6</v>
      </c>
      <c r="C640" s="14" t="str">
        <f t="shared" si="2"/>
        <v>September</v>
      </c>
      <c r="D640" s="52" t="str">
        <f t="shared" si="3"/>
        <v>2016</v>
      </c>
      <c r="E640" s="58">
        <f t="shared" si="4"/>
        <v>40</v>
      </c>
      <c r="F640" s="14" t="str">
        <f>VLOOKUP(A640,'_Holidays'!A640:B2745,2,FALSE)</f>
        <v>N</v>
      </c>
      <c r="G640" s="51" t="str">
        <f>VLOOKUP(A640,'_Holidays'!A640:C2745,3,FALSE)</f>
        <v>Y</v>
      </c>
      <c r="H640" s="14">
        <v>9.3</v>
      </c>
      <c r="I640" s="14" t="str">
        <f>IFERROR(__xludf.DUMMYFUNCTION("SPARKLINE(H640,{""charttype"",""bar"";""color1"",""#00CCFF"";""max"",MAX($H$2:$H$2107)})"),"")</f>
        <v/>
      </c>
      <c r="J640" s="14">
        <v>16.4</v>
      </c>
      <c r="K640" s="14" t="str">
        <f>IFERROR(__xludf.DUMMYFUNCTION("SPARKLINE(J640,{""charttype"",""bar"";""color1"",""#FF0000"";""max"",MAX($J$2:$J$2107)})"),"")</f>
        <v/>
      </c>
      <c r="L640" s="14">
        <v>16.6</v>
      </c>
      <c r="M640" s="14" t="str">
        <f>IFERROR(__xludf.DUMMYFUNCTION("SPARKLINE(L640,{""charttype"",""bar"";""color1"",""#FF9900"";""max"",MAX($L$2:$L$2107)})"),"")</f>
        <v/>
      </c>
      <c r="N640" s="14">
        <v>2.0</v>
      </c>
      <c r="O640" s="14" t="str">
        <f>IFERROR(__xludf.DUMMYFUNCTION("SPARKLINE(N640,{""charttype"",""bar"";""color1"",""#0066CC"";""max"",MAX($N$2:$N$2107)})"),"")</f>
        <v/>
      </c>
      <c r="P640" s="58">
        <v>113439.8</v>
      </c>
      <c r="Q640" s="54">
        <v>33.06369</v>
      </c>
      <c r="R640" s="21">
        <f t="shared" si="5"/>
        <v>3750738.381</v>
      </c>
    </row>
    <row r="641">
      <c r="A641" s="53">
        <v>42644.0</v>
      </c>
      <c r="B641" s="67">
        <f t="shared" si="1"/>
        <v>7</v>
      </c>
      <c r="C641" s="14" t="str">
        <f t="shared" si="2"/>
        <v>October</v>
      </c>
      <c r="D641" s="52" t="str">
        <f t="shared" si="3"/>
        <v>2016</v>
      </c>
      <c r="E641" s="58">
        <f t="shared" si="4"/>
        <v>40</v>
      </c>
      <c r="F641" s="14" t="str">
        <f>VLOOKUP(A641,'_Holidays'!A641:B2746,2,FALSE)</f>
        <v>N</v>
      </c>
      <c r="G641" s="51" t="str">
        <f>VLOOKUP(A641,'_Holidays'!A641:C2746,3,FALSE)</f>
        <v>N</v>
      </c>
      <c r="H641" s="14">
        <v>11.6</v>
      </c>
      <c r="I641" s="14" t="str">
        <f>IFERROR(__xludf.DUMMYFUNCTION("SPARKLINE(H641,{""charttype"",""bar"";""color1"",""#00CCFF"";""max"",MAX($H$2:$H$2107)})"),"")</f>
        <v/>
      </c>
      <c r="J641" s="14">
        <v>18.6</v>
      </c>
      <c r="K641" s="14" t="str">
        <f>IFERROR(__xludf.DUMMYFUNCTION("SPARKLINE(J641,{""charttype"",""bar"";""color1"",""#FF0000"";""max"",MAX($J$2:$J$2107)})"),"")</f>
        <v/>
      </c>
      <c r="L641" s="14">
        <v>11.9</v>
      </c>
      <c r="M641" s="14" t="str">
        <f>IFERROR(__xludf.DUMMYFUNCTION("SPARKLINE(L641,{""charttype"",""bar"";""color1"",""#FF9900"";""max"",MAX($L$2:$L$2107)})"),"")</f>
        <v/>
      </c>
      <c r="N641" s="14">
        <v>1.6</v>
      </c>
      <c r="O641" s="14" t="str">
        <f>IFERROR(__xludf.DUMMYFUNCTION("SPARKLINE(N641,{""charttype"",""bar"";""color1"",""#0066CC"";""max"",MAX($N$2:$N$2107)})"),"")</f>
        <v/>
      </c>
      <c r="P641" s="58">
        <v>109181.3</v>
      </c>
      <c r="Q641" s="54">
        <v>20.4861</v>
      </c>
      <c r="R641" s="21">
        <f t="shared" si="5"/>
        <v>2236699.03</v>
      </c>
    </row>
    <row r="642">
      <c r="A642" s="53">
        <v>42645.0</v>
      </c>
      <c r="B642" s="67">
        <f t="shared" si="1"/>
        <v>1</v>
      </c>
      <c r="C642" s="14" t="str">
        <f t="shared" si="2"/>
        <v>October</v>
      </c>
      <c r="D642" s="52" t="str">
        <f t="shared" si="3"/>
        <v>2016</v>
      </c>
      <c r="E642" s="58">
        <f t="shared" si="4"/>
        <v>41</v>
      </c>
      <c r="F642" s="14" t="str">
        <f>VLOOKUP(A642,'_Holidays'!A642:B2747,2,FALSE)</f>
        <v>N</v>
      </c>
      <c r="G642" s="51" t="str">
        <f>VLOOKUP(A642,'_Holidays'!A642:C2747,3,FALSE)</f>
        <v>N</v>
      </c>
      <c r="H642" s="14">
        <v>12.1</v>
      </c>
      <c r="I642" s="14" t="str">
        <f>IFERROR(__xludf.DUMMYFUNCTION("SPARKLINE(H642,{""charttype"",""bar"";""color1"",""#00CCFF"";""max"",MAX($H$2:$H$2107)})"),"")</f>
        <v/>
      </c>
      <c r="J642" s="14">
        <v>24.0</v>
      </c>
      <c r="K642" s="14" t="str">
        <f>IFERROR(__xludf.DUMMYFUNCTION("SPARKLINE(J642,{""charttype"",""bar"";""color1"",""#FF0000"";""max"",MAX($J$2:$J$2107)})"),"")</f>
        <v/>
      </c>
      <c r="L642" s="14">
        <v>18.7</v>
      </c>
      <c r="M642" s="14" t="str">
        <f>IFERROR(__xludf.DUMMYFUNCTION("SPARKLINE(L642,{""charttype"",""bar"";""color1"",""#FF9900"";""max"",MAX($L$2:$L$2107)})"),"")</f>
        <v/>
      </c>
      <c r="N642" s="14">
        <v>0.0</v>
      </c>
      <c r="O642" s="14" t="str">
        <f>IFERROR(__xludf.DUMMYFUNCTION("SPARKLINE(N642,{""charttype"",""bar"";""color1"",""#0066CC"";""max"",MAX($N$2:$N$2107)})"),"")</f>
        <v/>
      </c>
      <c r="P642" s="58">
        <v>97992.93</v>
      </c>
      <c r="Q642" s="54">
        <v>13.65687</v>
      </c>
      <c r="R642" s="21">
        <f t="shared" si="5"/>
        <v>1338276.706</v>
      </c>
    </row>
    <row r="643">
      <c r="A643" s="53">
        <v>42646.0</v>
      </c>
      <c r="B643" s="67">
        <f t="shared" si="1"/>
        <v>2</v>
      </c>
      <c r="C643" s="14" t="str">
        <f t="shared" si="2"/>
        <v>October</v>
      </c>
      <c r="D643" s="52" t="str">
        <f t="shared" si="3"/>
        <v>2016</v>
      </c>
      <c r="E643" s="58">
        <f t="shared" si="4"/>
        <v>41</v>
      </c>
      <c r="F643" s="14" t="str">
        <f>VLOOKUP(A643,'_Holidays'!A643:B2748,2,FALSE)</f>
        <v>N</v>
      </c>
      <c r="G643" s="51" t="str">
        <f>VLOOKUP(A643,'_Holidays'!A643:C2748,3,FALSE)</f>
        <v>N</v>
      </c>
      <c r="H643" s="14">
        <v>11.1</v>
      </c>
      <c r="I643" s="14" t="str">
        <f>IFERROR(__xludf.DUMMYFUNCTION("SPARKLINE(H643,{""charttype"",""bar"";""color1"",""#00CCFF"";""max"",MAX($H$2:$H$2107)})"),"")</f>
        <v/>
      </c>
      <c r="J643" s="14">
        <v>15.9</v>
      </c>
      <c r="K643" s="14" t="str">
        <f>IFERROR(__xludf.DUMMYFUNCTION("SPARKLINE(J643,{""charttype"",""bar"";""color1"",""#FF0000"";""max"",MAX($J$2:$J$2107)})"),"")</f>
        <v/>
      </c>
      <c r="L643" s="14">
        <v>13.7</v>
      </c>
      <c r="M643" s="14" t="str">
        <f>IFERROR(__xludf.DUMMYFUNCTION("SPARKLINE(L643,{""charttype"",""bar"";""color1"",""#FF9900"";""max"",MAX($L$2:$L$2107)})"),"")</f>
        <v/>
      </c>
      <c r="N643" s="14">
        <v>9.2</v>
      </c>
      <c r="O643" s="14" t="str">
        <f>IFERROR(__xludf.DUMMYFUNCTION("SPARKLINE(N643,{""charttype"",""bar"";""color1"",""#0066CC"";""max"",MAX($N$2:$N$2107)})"),"")</f>
        <v/>
      </c>
      <c r="P643" s="58">
        <v>115839.0</v>
      </c>
      <c r="Q643" s="54">
        <v>21.60174</v>
      </c>
      <c r="R643" s="21">
        <f t="shared" si="5"/>
        <v>2502323.96</v>
      </c>
    </row>
    <row r="644">
      <c r="A644" s="53">
        <v>42647.0</v>
      </c>
      <c r="B644" s="67">
        <f t="shared" si="1"/>
        <v>3</v>
      </c>
      <c r="C644" s="14" t="str">
        <f t="shared" si="2"/>
        <v>October</v>
      </c>
      <c r="D644" s="52" t="str">
        <f t="shared" si="3"/>
        <v>2016</v>
      </c>
      <c r="E644" s="58">
        <f t="shared" si="4"/>
        <v>41</v>
      </c>
      <c r="F644" s="14" t="str">
        <f>VLOOKUP(A644,'_Holidays'!A644:B2749,2,FALSE)</f>
        <v>Y</v>
      </c>
      <c r="G644" s="51" t="str">
        <f>VLOOKUP(A644,'_Holidays'!A644:C2749,3,FALSE)</f>
        <v>N</v>
      </c>
      <c r="H644" s="14">
        <v>10.6</v>
      </c>
      <c r="I644" s="14" t="str">
        <f>IFERROR(__xludf.DUMMYFUNCTION("SPARKLINE(H644,{""charttype"",""bar"";""color1"",""#00CCFF"";""max"",MAX($H$2:$H$2107)})"),"")</f>
        <v/>
      </c>
      <c r="J644" s="14">
        <v>17.1</v>
      </c>
      <c r="K644" s="14" t="str">
        <f>IFERROR(__xludf.DUMMYFUNCTION("SPARKLINE(J644,{""charttype"",""bar"";""color1"",""#FF0000"";""max"",MAX($J$2:$J$2107)})"),"")</f>
        <v/>
      </c>
      <c r="L644" s="14">
        <v>13.2</v>
      </c>
      <c r="M644" s="14" t="str">
        <f>IFERROR(__xludf.DUMMYFUNCTION("SPARKLINE(L644,{""charttype"",""bar"";""color1"",""#FF9900"";""max"",MAX($L$2:$L$2107)})"),"")</f>
        <v/>
      </c>
      <c r="N644" s="14">
        <v>2.0</v>
      </c>
      <c r="O644" s="14" t="str">
        <f>IFERROR(__xludf.DUMMYFUNCTION("SPARKLINE(N644,{""charttype"",""bar"";""color1"",""#0066CC"";""max"",MAX($N$2:$N$2107)})"),"")</f>
        <v/>
      </c>
      <c r="P644" s="58">
        <v>124089.5</v>
      </c>
      <c r="Q644" s="54">
        <v>23.00178</v>
      </c>
      <c r="R644" s="21">
        <f t="shared" si="5"/>
        <v>2854279.379</v>
      </c>
    </row>
    <row r="645">
      <c r="A645" s="53">
        <v>42648.0</v>
      </c>
      <c r="B645" s="67">
        <f t="shared" si="1"/>
        <v>4</v>
      </c>
      <c r="C645" s="14" t="str">
        <f t="shared" si="2"/>
        <v>October</v>
      </c>
      <c r="D645" s="52" t="str">
        <f t="shared" si="3"/>
        <v>2016</v>
      </c>
      <c r="E645" s="58">
        <f t="shared" si="4"/>
        <v>41</v>
      </c>
      <c r="F645" s="14" t="str">
        <f>VLOOKUP(A645,'_Holidays'!A645:B2750,2,FALSE)</f>
        <v>Y</v>
      </c>
      <c r="G645" s="51" t="str">
        <f>VLOOKUP(A645,'_Holidays'!A645:C2750,3,FALSE)</f>
        <v>N</v>
      </c>
      <c r="H645" s="14">
        <v>8.0</v>
      </c>
      <c r="I645" s="14" t="str">
        <f>IFERROR(__xludf.DUMMYFUNCTION("SPARKLINE(H645,{""charttype"",""bar"";""color1"",""#00CCFF"";""max"",MAX($H$2:$H$2107)})"),"")</f>
        <v/>
      </c>
      <c r="J645" s="14">
        <v>17.1</v>
      </c>
      <c r="K645" s="14" t="str">
        <f>IFERROR(__xludf.DUMMYFUNCTION("SPARKLINE(J645,{""charttype"",""bar"";""color1"",""#FF0000"";""max"",MAX($J$2:$J$2107)})"),"")</f>
        <v/>
      </c>
      <c r="L645" s="14">
        <v>7.5</v>
      </c>
      <c r="M645" s="14" t="str">
        <f>IFERROR(__xludf.DUMMYFUNCTION("SPARKLINE(L645,{""charttype"",""bar"";""color1"",""#FF9900"";""max"",MAX($L$2:$L$2107)})"),"")</f>
        <v/>
      </c>
      <c r="N645" s="14">
        <v>2.8</v>
      </c>
      <c r="O645" s="14" t="str">
        <f>IFERROR(__xludf.DUMMYFUNCTION("SPARKLINE(N645,{""charttype"",""bar"";""color1"",""#0066CC"";""max"",MAX($N$2:$N$2107)})"),"")</f>
        <v/>
      </c>
      <c r="P645" s="58">
        <v>128558.4</v>
      </c>
      <c r="Q645" s="54">
        <v>41.11513</v>
      </c>
      <c r="R645" s="21">
        <f t="shared" si="5"/>
        <v>5285695.329</v>
      </c>
    </row>
    <row r="646">
      <c r="A646" s="53">
        <v>42649.0</v>
      </c>
      <c r="B646" s="67">
        <f t="shared" si="1"/>
        <v>5</v>
      </c>
      <c r="C646" s="14" t="str">
        <f t="shared" si="2"/>
        <v>October</v>
      </c>
      <c r="D646" s="52" t="str">
        <f t="shared" si="3"/>
        <v>2016</v>
      </c>
      <c r="E646" s="58">
        <f t="shared" si="4"/>
        <v>41</v>
      </c>
      <c r="F646" s="14" t="str">
        <f>VLOOKUP(A646,'_Holidays'!A646:B2751,2,FALSE)</f>
        <v>Y</v>
      </c>
      <c r="G646" s="51" t="str">
        <f>VLOOKUP(A646,'_Holidays'!A646:C2751,3,FALSE)</f>
        <v>N</v>
      </c>
      <c r="H646" s="14">
        <v>9.7</v>
      </c>
      <c r="I646" s="14" t="str">
        <f>IFERROR(__xludf.DUMMYFUNCTION("SPARKLINE(H646,{""charttype"",""bar"";""color1"",""#00CCFF"";""max"",MAX($H$2:$H$2107)})"),"")</f>
        <v/>
      </c>
      <c r="J646" s="14">
        <v>27.2</v>
      </c>
      <c r="K646" s="14" t="str">
        <f>IFERROR(__xludf.DUMMYFUNCTION("SPARKLINE(J646,{""charttype"",""bar"";""color1"",""#FF0000"";""max"",MAX($J$2:$J$2107)})"),"")</f>
        <v/>
      </c>
      <c r="L646" s="14">
        <v>22.6</v>
      </c>
      <c r="M646" s="14" t="str">
        <f>IFERROR(__xludf.DUMMYFUNCTION("SPARKLINE(L646,{""charttype"",""bar"";""color1"",""#FF9900"";""max"",MAX($L$2:$L$2107)})"),"")</f>
        <v/>
      </c>
      <c r="N646" s="14">
        <v>0.0</v>
      </c>
      <c r="O646" s="14" t="str">
        <f>IFERROR(__xludf.DUMMYFUNCTION("SPARKLINE(N646,{""charttype"",""bar"";""color1"",""#0066CC"";""max"",MAX($N$2:$N$2107)})"),"")</f>
        <v/>
      </c>
      <c r="P646" s="58">
        <v>115898.5</v>
      </c>
      <c r="Q646" s="54">
        <v>30.18957</v>
      </c>
      <c r="R646" s="21">
        <f t="shared" si="5"/>
        <v>3498925.879</v>
      </c>
    </row>
    <row r="647">
      <c r="A647" s="53">
        <v>42650.0</v>
      </c>
      <c r="B647" s="67">
        <f t="shared" si="1"/>
        <v>6</v>
      </c>
      <c r="C647" s="14" t="str">
        <f t="shared" si="2"/>
        <v>October</v>
      </c>
      <c r="D647" s="52" t="str">
        <f t="shared" si="3"/>
        <v>2016</v>
      </c>
      <c r="E647" s="58">
        <f t="shared" si="4"/>
        <v>41</v>
      </c>
      <c r="F647" s="14" t="str">
        <f>VLOOKUP(A647,'_Holidays'!A647:B2752,2,FALSE)</f>
        <v>Y</v>
      </c>
      <c r="G647" s="51" t="str">
        <f>VLOOKUP(A647,'_Holidays'!A647:C2752,3,FALSE)</f>
        <v>N</v>
      </c>
      <c r="H647" s="14">
        <v>14.1</v>
      </c>
      <c r="I647" s="14" t="str">
        <f>IFERROR(__xludf.DUMMYFUNCTION("SPARKLINE(H647,{""charttype"",""bar"";""color1"",""#00CCFF"";""max"",MAX($H$2:$H$2107)})"),"")</f>
        <v/>
      </c>
      <c r="J647" s="14">
        <v>22.5</v>
      </c>
      <c r="K647" s="14" t="str">
        <f>IFERROR(__xludf.DUMMYFUNCTION("SPARKLINE(J647,{""charttype"",""bar"";""color1"",""#FF0000"";""max"",MAX($J$2:$J$2107)})"),"")</f>
        <v/>
      </c>
      <c r="L647" s="14">
        <v>7.8</v>
      </c>
      <c r="M647" s="14" t="str">
        <f>IFERROR(__xludf.DUMMYFUNCTION("SPARKLINE(L647,{""charttype"",""bar"";""color1"",""#FF9900"";""max"",MAX($L$2:$L$2107)})"),"")</f>
        <v/>
      </c>
      <c r="N647" s="14">
        <v>0.0</v>
      </c>
      <c r="O647" s="14" t="str">
        <f>IFERROR(__xludf.DUMMYFUNCTION("SPARKLINE(N647,{""charttype"",""bar"";""color1"",""#0066CC"";""max"",MAX($N$2:$N$2107)})"),"")</f>
        <v/>
      </c>
      <c r="P647" s="58">
        <v>116197.7</v>
      </c>
      <c r="Q647" s="54">
        <v>37.3391</v>
      </c>
      <c r="R647" s="21">
        <f t="shared" si="5"/>
        <v>4338717.54</v>
      </c>
    </row>
    <row r="648">
      <c r="A648" s="53">
        <v>42651.0</v>
      </c>
      <c r="B648" s="67">
        <f t="shared" si="1"/>
        <v>7</v>
      </c>
      <c r="C648" s="14" t="str">
        <f t="shared" si="2"/>
        <v>October</v>
      </c>
      <c r="D648" s="52" t="str">
        <f t="shared" si="3"/>
        <v>2016</v>
      </c>
      <c r="E648" s="58">
        <f t="shared" si="4"/>
        <v>41</v>
      </c>
      <c r="F648" s="14" t="str">
        <f>VLOOKUP(A648,'_Holidays'!A648:B2753,2,FALSE)</f>
        <v>Y</v>
      </c>
      <c r="G648" s="51" t="str">
        <f>VLOOKUP(A648,'_Holidays'!A648:C2753,3,FALSE)</f>
        <v>N</v>
      </c>
      <c r="H648" s="14">
        <v>9.7</v>
      </c>
      <c r="I648" s="14" t="str">
        <f>IFERROR(__xludf.DUMMYFUNCTION("SPARKLINE(H648,{""charttype"",""bar"";""color1"",""#00CCFF"";""max"",MAX($H$2:$H$2107)})"),"")</f>
        <v/>
      </c>
      <c r="J648" s="14">
        <v>16.9</v>
      </c>
      <c r="K648" s="14" t="str">
        <f>IFERROR(__xludf.DUMMYFUNCTION("SPARKLINE(J648,{""charttype"",""bar"";""color1"",""#FF0000"";""max"",MAX($J$2:$J$2107)})"),"")</f>
        <v/>
      </c>
      <c r="L648" s="14">
        <v>23.0</v>
      </c>
      <c r="M648" s="14" t="str">
        <f>IFERROR(__xludf.DUMMYFUNCTION("SPARKLINE(L648,{""charttype"",""bar"";""color1"",""#FF9900"";""max"",MAX($L$2:$L$2107)})"),"")</f>
        <v/>
      </c>
      <c r="N648" s="14">
        <v>0.0</v>
      </c>
      <c r="O648" s="14" t="str">
        <f>IFERROR(__xludf.DUMMYFUNCTION("SPARKLINE(N648,{""charttype"",""bar"";""color1"",""#0066CC"";""max"",MAX($N$2:$N$2107)})"),"")</f>
        <v/>
      </c>
      <c r="P648" s="58">
        <v>101300.8</v>
      </c>
      <c r="Q648" s="54">
        <v>35.21034</v>
      </c>
      <c r="R648" s="21">
        <f t="shared" si="5"/>
        <v>3566835.61</v>
      </c>
    </row>
    <row r="649">
      <c r="A649" s="53">
        <v>42652.0</v>
      </c>
      <c r="B649" s="67">
        <f t="shared" si="1"/>
        <v>1</v>
      </c>
      <c r="C649" s="14" t="str">
        <f t="shared" si="2"/>
        <v>October</v>
      </c>
      <c r="D649" s="52" t="str">
        <f t="shared" si="3"/>
        <v>2016</v>
      </c>
      <c r="E649" s="58">
        <f t="shared" si="4"/>
        <v>42</v>
      </c>
      <c r="F649" s="14" t="str">
        <f>VLOOKUP(A649,'_Holidays'!A649:B2754,2,FALSE)</f>
        <v>Y</v>
      </c>
      <c r="G649" s="51" t="str">
        <f>VLOOKUP(A649,'_Holidays'!A649:C2754,3,FALSE)</f>
        <v>N</v>
      </c>
      <c r="H649" s="14">
        <v>9.5</v>
      </c>
      <c r="I649" s="14" t="str">
        <f>IFERROR(__xludf.DUMMYFUNCTION("SPARKLINE(H649,{""charttype"",""bar"";""color1"",""#00CCFF"";""max"",MAX($H$2:$H$2107)})"),"")</f>
        <v/>
      </c>
      <c r="J649" s="14">
        <v>22.0</v>
      </c>
      <c r="K649" s="14" t="str">
        <f>IFERROR(__xludf.DUMMYFUNCTION("SPARKLINE(J649,{""charttype"",""bar"";""color1"",""#FF0000"";""max"",MAX($J$2:$J$2107)})"),"")</f>
        <v/>
      </c>
      <c r="L649" s="14">
        <v>14.1</v>
      </c>
      <c r="M649" s="14" t="str">
        <f>IFERROR(__xludf.DUMMYFUNCTION("SPARKLINE(L649,{""charttype"",""bar"";""color1"",""#FF9900"";""max"",MAX($L$2:$L$2107)})"),"")</f>
        <v/>
      </c>
      <c r="N649" s="14">
        <v>0.0</v>
      </c>
      <c r="O649" s="14" t="str">
        <f>IFERROR(__xludf.DUMMYFUNCTION("SPARKLINE(N649,{""charttype"",""bar"";""color1"",""#0066CC"";""max"",MAX($N$2:$N$2107)})"),"")</f>
        <v/>
      </c>
      <c r="P649" s="58">
        <v>94954.16</v>
      </c>
      <c r="Q649" s="54">
        <v>15.90301</v>
      </c>
      <c r="R649" s="21">
        <f t="shared" si="5"/>
        <v>1510056.956</v>
      </c>
    </row>
    <row r="650">
      <c r="A650" s="53">
        <v>42653.0</v>
      </c>
      <c r="B650" s="67">
        <f t="shared" si="1"/>
        <v>2</v>
      </c>
      <c r="C650" s="14" t="str">
        <f t="shared" si="2"/>
        <v>October</v>
      </c>
      <c r="D650" s="52" t="str">
        <f t="shared" si="3"/>
        <v>2016</v>
      </c>
      <c r="E650" s="58">
        <f t="shared" si="4"/>
        <v>42</v>
      </c>
      <c r="F650" s="14" t="str">
        <f>VLOOKUP(A650,'_Holidays'!A650:B2755,2,FALSE)</f>
        <v>Y</v>
      </c>
      <c r="G650" s="51" t="str">
        <f>VLOOKUP(A650,'_Holidays'!A650:C2755,3,FALSE)</f>
        <v>N</v>
      </c>
      <c r="H650" s="14">
        <v>13.0</v>
      </c>
      <c r="I650" s="14" t="str">
        <f>IFERROR(__xludf.DUMMYFUNCTION("SPARKLINE(H650,{""charttype"",""bar"";""color1"",""#00CCFF"";""max"",MAX($H$2:$H$2107)})"),"")</f>
        <v/>
      </c>
      <c r="J650" s="14">
        <v>16.8</v>
      </c>
      <c r="K650" s="14" t="str">
        <f>IFERROR(__xludf.DUMMYFUNCTION("SPARKLINE(J650,{""charttype"",""bar"";""color1"",""#FF0000"";""max"",MAX($J$2:$J$2107)})"),"")</f>
        <v/>
      </c>
      <c r="L650" s="14">
        <v>18.4</v>
      </c>
      <c r="M650" s="14" t="str">
        <f>IFERROR(__xludf.DUMMYFUNCTION("SPARKLINE(L650,{""charttype"",""bar"";""color1"",""#FF9900"";""max"",MAX($L$2:$L$2107)})"),"")</f>
        <v/>
      </c>
      <c r="N650" s="14">
        <v>0.8</v>
      </c>
      <c r="O650" s="14" t="str">
        <f>IFERROR(__xludf.DUMMYFUNCTION("SPARKLINE(N650,{""charttype"",""bar"";""color1"",""#0066CC"";""max"",MAX($N$2:$N$2107)})"),"")</f>
        <v/>
      </c>
      <c r="P650" s="58">
        <v>116831.4</v>
      </c>
      <c r="Q650" s="54">
        <v>27.65472</v>
      </c>
      <c r="R650" s="21">
        <f t="shared" si="5"/>
        <v>3230939.654</v>
      </c>
    </row>
    <row r="651">
      <c r="A651" s="53">
        <v>42654.0</v>
      </c>
      <c r="B651" s="67">
        <f t="shared" si="1"/>
        <v>3</v>
      </c>
      <c r="C651" s="14" t="str">
        <f t="shared" si="2"/>
        <v>October</v>
      </c>
      <c r="D651" s="52" t="str">
        <f t="shared" si="3"/>
        <v>2016</v>
      </c>
      <c r="E651" s="58">
        <f t="shared" si="4"/>
        <v>42</v>
      </c>
      <c r="F651" s="14" t="str">
        <f>VLOOKUP(A651,'_Holidays'!A651:B2756,2,FALSE)</f>
        <v>Y</v>
      </c>
      <c r="G651" s="51" t="str">
        <f>VLOOKUP(A651,'_Holidays'!A651:C2756,3,FALSE)</f>
        <v>N</v>
      </c>
      <c r="H651" s="14">
        <v>7.5</v>
      </c>
      <c r="I651" s="14" t="str">
        <f>IFERROR(__xludf.DUMMYFUNCTION("SPARKLINE(H651,{""charttype"",""bar"";""color1"",""#00CCFF"";""max"",MAX($H$2:$H$2107)})"),"")</f>
        <v/>
      </c>
      <c r="J651" s="14">
        <v>15.1</v>
      </c>
      <c r="K651" s="14" t="str">
        <f>IFERROR(__xludf.DUMMYFUNCTION("SPARKLINE(J651,{""charttype"",""bar"";""color1"",""#FF0000"";""max"",MAX($J$2:$J$2107)})"),"")</f>
        <v/>
      </c>
      <c r="L651" s="14">
        <v>16.7</v>
      </c>
      <c r="M651" s="14" t="str">
        <f>IFERROR(__xludf.DUMMYFUNCTION("SPARKLINE(L651,{""charttype"",""bar"";""color1"",""#FF9900"";""max"",MAX($L$2:$L$2107)})"),"")</f>
        <v/>
      </c>
      <c r="N651" s="14">
        <v>1.4</v>
      </c>
      <c r="O651" s="14" t="str">
        <f>IFERROR(__xludf.DUMMYFUNCTION("SPARKLINE(N651,{""charttype"",""bar"";""color1"",""#0066CC"";""max"",MAX($N$2:$N$2107)})"),"")</f>
        <v/>
      </c>
      <c r="P651" s="58">
        <v>124665.8</v>
      </c>
      <c r="Q651" s="54">
        <v>38.19995</v>
      </c>
      <c r="R651" s="21">
        <f t="shared" si="5"/>
        <v>4762227.327</v>
      </c>
    </row>
    <row r="652">
      <c r="A652" s="53">
        <v>42655.0</v>
      </c>
      <c r="B652" s="67">
        <f t="shared" si="1"/>
        <v>4</v>
      </c>
      <c r="C652" s="14" t="str">
        <f t="shared" si="2"/>
        <v>October</v>
      </c>
      <c r="D652" s="52" t="str">
        <f t="shared" si="3"/>
        <v>2016</v>
      </c>
      <c r="E652" s="58">
        <f t="shared" si="4"/>
        <v>42</v>
      </c>
      <c r="F652" s="14" t="str">
        <f>VLOOKUP(A652,'_Holidays'!A652:B2757,2,FALSE)</f>
        <v>Y</v>
      </c>
      <c r="G652" s="51" t="str">
        <f>VLOOKUP(A652,'_Holidays'!A652:C2757,3,FALSE)</f>
        <v>N</v>
      </c>
      <c r="H652" s="14">
        <v>10.2</v>
      </c>
      <c r="I652" s="14" t="str">
        <f>IFERROR(__xludf.DUMMYFUNCTION("SPARKLINE(H652,{""charttype"",""bar"";""color1"",""#00CCFF"";""max"",MAX($H$2:$H$2107)})"),"")</f>
        <v/>
      </c>
      <c r="J652" s="14">
        <v>15.4</v>
      </c>
      <c r="K652" s="14" t="str">
        <f>IFERROR(__xludf.DUMMYFUNCTION("SPARKLINE(J652,{""charttype"",""bar"";""color1"",""#FF0000"";""max"",MAX($J$2:$J$2107)})"),"")</f>
        <v/>
      </c>
      <c r="L652" s="14">
        <v>12.9</v>
      </c>
      <c r="M652" s="14" t="str">
        <f>IFERROR(__xludf.DUMMYFUNCTION("SPARKLINE(L652,{""charttype"",""bar"";""color1"",""#FF9900"";""max"",MAX($L$2:$L$2107)})"),"")</f>
        <v/>
      </c>
      <c r="N652" s="14">
        <v>0.0</v>
      </c>
      <c r="O652" s="14" t="str">
        <f>IFERROR(__xludf.DUMMYFUNCTION("SPARKLINE(N652,{""charttype"",""bar"";""color1"",""#0066CC"";""max"",MAX($N$2:$N$2107)})"),"")</f>
        <v/>
      </c>
      <c r="P652" s="58">
        <v>128612.3</v>
      </c>
      <c r="Q652" s="54">
        <v>44.77065</v>
      </c>
      <c r="R652" s="21">
        <f t="shared" si="5"/>
        <v>5758056.269</v>
      </c>
    </row>
    <row r="653">
      <c r="A653" s="53">
        <v>42656.0</v>
      </c>
      <c r="B653" s="67">
        <f t="shared" si="1"/>
        <v>5</v>
      </c>
      <c r="C653" s="14" t="str">
        <f t="shared" si="2"/>
        <v>October</v>
      </c>
      <c r="D653" s="52" t="str">
        <f t="shared" si="3"/>
        <v>2016</v>
      </c>
      <c r="E653" s="58">
        <f t="shared" si="4"/>
        <v>42</v>
      </c>
      <c r="F653" s="14" t="str">
        <f>VLOOKUP(A653,'_Holidays'!A653:B2758,2,FALSE)</f>
        <v>Y</v>
      </c>
      <c r="G653" s="51" t="str">
        <f>VLOOKUP(A653,'_Holidays'!A653:C2758,3,FALSE)</f>
        <v>N</v>
      </c>
      <c r="H653" s="14">
        <v>6.8</v>
      </c>
      <c r="I653" s="14" t="str">
        <f>IFERROR(__xludf.DUMMYFUNCTION("SPARKLINE(H653,{""charttype"",""bar"";""color1"",""#00CCFF"";""max"",MAX($H$2:$H$2107)})"),"")</f>
        <v/>
      </c>
      <c r="J653" s="14">
        <v>14.6</v>
      </c>
      <c r="K653" s="14" t="str">
        <f>IFERROR(__xludf.DUMMYFUNCTION("SPARKLINE(J653,{""charttype"",""bar"";""color1"",""#FF0000"";""max"",MAX($J$2:$J$2107)})"),"")</f>
        <v/>
      </c>
      <c r="L653" s="14">
        <v>22.8</v>
      </c>
      <c r="M653" s="14" t="str">
        <f>IFERROR(__xludf.DUMMYFUNCTION("SPARKLINE(L653,{""charttype"",""bar"";""color1"",""#FF9900"";""max"",MAX($L$2:$L$2107)})"),"")</f>
        <v/>
      </c>
      <c r="N653" s="14">
        <v>4.2</v>
      </c>
      <c r="O653" s="14" t="str">
        <f>IFERROR(__xludf.DUMMYFUNCTION("SPARKLINE(N653,{""charttype"",""bar"";""color1"",""#0066CC"";""max"",MAX($N$2:$N$2107)})"),"")</f>
        <v/>
      </c>
      <c r="P653" s="58">
        <v>128242.8</v>
      </c>
      <c r="Q653" s="54">
        <v>58.35309</v>
      </c>
      <c r="R653" s="21">
        <f t="shared" si="5"/>
        <v>7483363.65</v>
      </c>
    </row>
    <row r="654">
      <c r="A654" s="53">
        <v>42657.0</v>
      </c>
      <c r="B654" s="67">
        <f t="shared" si="1"/>
        <v>6</v>
      </c>
      <c r="C654" s="14" t="str">
        <f t="shared" si="2"/>
        <v>October</v>
      </c>
      <c r="D654" s="52" t="str">
        <f t="shared" si="3"/>
        <v>2016</v>
      </c>
      <c r="E654" s="58">
        <f t="shared" si="4"/>
        <v>42</v>
      </c>
      <c r="F654" s="14" t="str">
        <f>VLOOKUP(A654,'_Holidays'!A654:B2759,2,FALSE)</f>
        <v>Y</v>
      </c>
      <c r="G654" s="51" t="str">
        <f>VLOOKUP(A654,'_Holidays'!A654:C2759,3,FALSE)</f>
        <v>N</v>
      </c>
      <c r="H654" s="14">
        <v>5.2</v>
      </c>
      <c r="I654" s="14" t="str">
        <f>IFERROR(__xludf.DUMMYFUNCTION("SPARKLINE(H654,{""charttype"",""bar"";""color1"",""#00CCFF"";""max"",MAX($H$2:$H$2107)})"),"")</f>
        <v/>
      </c>
      <c r="J654" s="14">
        <v>22.7</v>
      </c>
      <c r="K654" s="14" t="str">
        <f>IFERROR(__xludf.DUMMYFUNCTION("SPARKLINE(J654,{""charttype"",""bar"";""color1"",""#FF0000"";""max"",MAX($J$2:$J$2107)})"),"")</f>
        <v/>
      </c>
      <c r="L654" s="14">
        <v>24.5</v>
      </c>
      <c r="M654" s="14" t="str">
        <f>IFERROR(__xludf.DUMMYFUNCTION("SPARKLINE(L654,{""charttype"",""bar"";""color1"",""#FF9900"";""max"",MAX($L$2:$L$2107)})"),"")</f>
        <v/>
      </c>
      <c r="N654" s="14">
        <v>0.2</v>
      </c>
      <c r="O654" s="14" t="str">
        <f>IFERROR(__xludf.DUMMYFUNCTION("SPARKLINE(N654,{""charttype"",""bar"";""color1"",""#0066CC"";""max"",MAX($N$2:$N$2107)})"),"")</f>
        <v/>
      </c>
      <c r="P654" s="58">
        <v>121731.5</v>
      </c>
      <c r="Q654" s="54">
        <v>43.96651</v>
      </c>
      <c r="R654" s="21">
        <f t="shared" si="5"/>
        <v>5352109.212</v>
      </c>
    </row>
    <row r="655">
      <c r="A655" s="53">
        <v>42658.0</v>
      </c>
      <c r="B655" s="67">
        <f t="shared" si="1"/>
        <v>7</v>
      </c>
      <c r="C655" s="14" t="str">
        <f t="shared" si="2"/>
        <v>October</v>
      </c>
      <c r="D655" s="52" t="str">
        <f t="shared" si="3"/>
        <v>2016</v>
      </c>
      <c r="E655" s="58">
        <f t="shared" si="4"/>
        <v>42</v>
      </c>
      <c r="F655" s="14" t="str">
        <f>VLOOKUP(A655,'_Holidays'!A655:B2760,2,FALSE)</f>
        <v>Y</v>
      </c>
      <c r="G655" s="51" t="str">
        <f>VLOOKUP(A655,'_Holidays'!A655:C2760,3,FALSE)</f>
        <v>N</v>
      </c>
      <c r="H655" s="14">
        <v>9.4</v>
      </c>
      <c r="I655" s="14" t="str">
        <f>IFERROR(__xludf.DUMMYFUNCTION("SPARKLINE(H655,{""charttype"",""bar"";""color1"",""#00CCFF"";""max"",MAX($H$2:$H$2107)})"),"")</f>
        <v/>
      </c>
      <c r="J655" s="14">
        <v>24.8</v>
      </c>
      <c r="K655" s="14" t="str">
        <f>IFERROR(__xludf.DUMMYFUNCTION("SPARKLINE(J655,{""charttype"",""bar"";""color1"",""#FF0000"";""max"",MAX($J$2:$J$2107)})"),"")</f>
        <v/>
      </c>
      <c r="L655" s="14">
        <v>21.8</v>
      </c>
      <c r="M655" s="14" t="str">
        <f>IFERROR(__xludf.DUMMYFUNCTION("SPARKLINE(L655,{""charttype"",""bar"";""color1"",""#FF9900"";""max"",MAX($L$2:$L$2107)})"),"")</f>
        <v/>
      </c>
      <c r="N655" s="14">
        <v>0.0</v>
      </c>
      <c r="O655" s="14" t="str">
        <f>IFERROR(__xludf.DUMMYFUNCTION("SPARKLINE(N655,{""charttype"",""bar"";""color1"",""#0066CC"";""max"",MAX($N$2:$N$2107)})"),"")</f>
        <v/>
      </c>
      <c r="P655" s="58">
        <v>97887.49</v>
      </c>
      <c r="Q655" s="54">
        <v>12.69833</v>
      </c>
      <c r="R655" s="21">
        <f t="shared" si="5"/>
        <v>1243007.651</v>
      </c>
    </row>
    <row r="656">
      <c r="A656" s="53">
        <v>42659.0</v>
      </c>
      <c r="B656" s="67">
        <f t="shared" si="1"/>
        <v>1</v>
      </c>
      <c r="C656" s="14" t="str">
        <f t="shared" si="2"/>
        <v>October</v>
      </c>
      <c r="D656" s="52" t="str">
        <f t="shared" si="3"/>
        <v>2016</v>
      </c>
      <c r="E656" s="58">
        <f t="shared" si="4"/>
        <v>43</v>
      </c>
      <c r="F656" s="14" t="str">
        <f>VLOOKUP(A656,'_Holidays'!A656:B2761,2,FALSE)</f>
        <v>Y</v>
      </c>
      <c r="G656" s="51" t="str">
        <f>VLOOKUP(A656,'_Holidays'!A656:C2761,3,FALSE)</f>
        <v>N</v>
      </c>
      <c r="H656" s="14">
        <v>17.4</v>
      </c>
      <c r="I656" s="14" t="str">
        <f>IFERROR(__xludf.DUMMYFUNCTION("SPARKLINE(H656,{""charttype"",""bar"";""color1"",""#00CCFF"";""max"",MAX($H$2:$H$2107)})"),"")</f>
        <v/>
      </c>
      <c r="J656" s="14">
        <v>23.1</v>
      </c>
      <c r="K656" s="14" t="str">
        <f>IFERROR(__xludf.DUMMYFUNCTION("SPARKLINE(J656,{""charttype"",""bar"";""color1"",""#FF0000"";""max"",MAX($J$2:$J$2107)})"),"")</f>
        <v/>
      </c>
      <c r="L656" s="14">
        <v>8.0</v>
      </c>
      <c r="M656" s="14" t="str">
        <f>IFERROR(__xludf.DUMMYFUNCTION("SPARKLINE(L656,{""charttype"",""bar"";""color1"",""#FF9900"";""max"",MAX($L$2:$L$2107)})"),"")</f>
        <v/>
      </c>
      <c r="N656" s="14">
        <v>0.0</v>
      </c>
      <c r="O656" s="14" t="str">
        <f>IFERROR(__xludf.DUMMYFUNCTION("SPARKLINE(N656,{""charttype"",""bar"";""color1"",""#0066CC"";""max"",MAX($N$2:$N$2107)})"),"")</f>
        <v/>
      </c>
      <c r="P656" s="58">
        <v>101793.0</v>
      </c>
      <c r="Q656" s="54">
        <v>22.0291</v>
      </c>
      <c r="R656" s="21">
        <f t="shared" si="5"/>
        <v>2242408.176</v>
      </c>
    </row>
    <row r="657">
      <c r="A657" s="53">
        <v>42660.0</v>
      </c>
      <c r="B657" s="67">
        <f t="shared" si="1"/>
        <v>2</v>
      </c>
      <c r="C657" s="14" t="str">
        <f t="shared" si="2"/>
        <v>October</v>
      </c>
      <c r="D657" s="52" t="str">
        <f t="shared" si="3"/>
        <v>2016</v>
      </c>
      <c r="E657" s="58">
        <f t="shared" si="4"/>
        <v>43</v>
      </c>
      <c r="F657" s="14" t="str">
        <f>VLOOKUP(A657,'_Holidays'!A657:B2762,2,FALSE)</f>
        <v>Y</v>
      </c>
      <c r="G657" s="51" t="str">
        <f>VLOOKUP(A657,'_Holidays'!A657:C2762,3,FALSE)</f>
        <v>N</v>
      </c>
      <c r="H657" s="14">
        <v>9.8</v>
      </c>
      <c r="I657" s="14" t="str">
        <f>IFERROR(__xludf.DUMMYFUNCTION("SPARKLINE(H657,{""charttype"",""bar"";""color1"",""#00CCFF"";""max"",MAX($H$2:$H$2107)})"),"")</f>
        <v/>
      </c>
      <c r="J657" s="14">
        <v>18.9</v>
      </c>
      <c r="K657" s="14" t="str">
        <f>IFERROR(__xludf.DUMMYFUNCTION("SPARKLINE(J657,{""charttype"",""bar"";""color1"",""#FF0000"";""max"",MAX($J$2:$J$2107)})"),"")</f>
        <v/>
      </c>
      <c r="L657" s="14">
        <v>14.8</v>
      </c>
      <c r="M657" s="14" t="str">
        <f>IFERROR(__xludf.DUMMYFUNCTION("SPARKLINE(L657,{""charttype"",""bar"";""color1"",""#FF9900"";""max"",MAX($L$2:$L$2107)})"),"")</f>
        <v/>
      </c>
      <c r="N657" s="14">
        <v>9.8</v>
      </c>
      <c r="O657" s="14" t="str">
        <f>IFERROR(__xludf.DUMMYFUNCTION("SPARKLINE(N657,{""charttype"",""bar"";""color1"",""#0066CC"";""max"",MAX($N$2:$N$2107)})"),"")</f>
        <v/>
      </c>
      <c r="P657" s="58">
        <v>116042.8</v>
      </c>
      <c r="Q657" s="54">
        <v>29.59668</v>
      </c>
      <c r="R657" s="21">
        <f t="shared" si="5"/>
        <v>3434481.618</v>
      </c>
    </row>
    <row r="658">
      <c r="A658" s="53">
        <v>42661.0</v>
      </c>
      <c r="B658" s="67">
        <f t="shared" si="1"/>
        <v>3</v>
      </c>
      <c r="C658" s="14" t="str">
        <f t="shared" si="2"/>
        <v>October</v>
      </c>
      <c r="D658" s="52" t="str">
        <f t="shared" si="3"/>
        <v>2016</v>
      </c>
      <c r="E658" s="58">
        <f t="shared" si="4"/>
        <v>43</v>
      </c>
      <c r="F658" s="14" t="str">
        <f>VLOOKUP(A658,'_Holidays'!A658:B2763,2,FALSE)</f>
        <v>Y</v>
      </c>
      <c r="G658" s="51" t="str">
        <f>VLOOKUP(A658,'_Holidays'!A658:C2763,3,FALSE)</f>
        <v>N</v>
      </c>
      <c r="H658" s="14">
        <v>9.6</v>
      </c>
      <c r="I658" s="14" t="str">
        <f>IFERROR(__xludf.DUMMYFUNCTION("SPARKLINE(H658,{""charttype"",""bar"";""color1"",""#00CCFF"";""max"",MAX($H$2:$H$2107)})"),"")</f>
        <v/>
      </c>
      <c r="J658" s="14">
        <v>16.6</v>
      </c>
      <c r="K658" s="14" t="str">
        <f>IFERROR(__xludf.DUMMYFUNCTION("SPARKLINE(J658,{""charttype"",""bar"";""color1"",""#FF0000"";""max"",MAX($J$2:$J$2107)})"),"")</f>
        <v/>
      </c>
      <c r="L658" s="14">
        <v>16.5</v>
      </c>
      <c r="M658" s="14" t="str">
        <f>IFERROR(__xludf.DUMMYFUNCTION("SPARKLINE(L658,{""charttype"",""bar"";""color1"",""#FF9900"";""max"",MAX($L$2:$L$2107)})"),"")</f>
        <v/>
      </c>
      <c r="N658" s="14">
        <v>1.0</v>
      </c>
      <c r="O658" s="14" t="str">
        <f>IFERROR(__xludf.DUMMYFUNCTION("SPARKLINE(N658,{""charttype"",""bar"";""color1"",""#0066CC"";""max"",MAX($N$2:$N$2107)})"),"")</f>
        <v/>
      </c>
      <c r="P658" s="58">
        <v>123265.4</v>
      </c>
      <c r="Q658" s="54">
        <v>36.72121</v>
      </c>
      <c r="R658" s="21">
        <f t="shared" si="5"/>
        <v>4526454.639</v>
      </c>
    </row>
    <row r="659">
      <c r="A659" s="53">
        <v>42662.0</v>
      </c>
      <c r="B659" s="67">
        <f t="shared" si="1"/>
        <v>4</v>
      </c>
      <c r="C659" s="14" t="str">
        <f t="shared" si="2"/>
        <v>October</v>
      </c>
      <c r="D659" s="52" t="str">
        <f t="shared" si="3"/>
        <v>2016</v>
      </c>
      <c r="E659" s="58">
        <f t="shared" si="4"/>
        <v>43</v>
      </c>
      <c r="F659" s="14" t="str">
        <f>VLOOKUP(A659,'_Holidays'!A659:B2764,2,FALSE)</f>
        <v>Y</v>
      </c>
      <c r="G659" s="51" t="str">
        <f>VLOOKUP(A659,'_Holidays'!A659:C2764,3,FALSE)</f>
        <v>N</v>
      </c>
      <c r="H659" s="14">
        <v>7.5</v>
      </c>
      <c r="I659" s="14" t="str">
        <f>IFERROR(__xludf.DUMMYFUNCTION("SPARKLINE(H659,{""charttype"",""bar"";""color1"",""#00CCFF"";""max"",MAX($H$2:$H$2107)})"),"")</f>
        <v/>
      </c>
      <c r="J659" s="14">
        <v>16.5</v>
      </c>
      <c r="K659" s="14" t="str">
        <f>IFERROR(__xludf.DUMMYFUNCTION("SPARKLINE(J659,{""charttype"",""bar"";""color1"",""#FF0000"";""max"",MAX($J$2:$J$2107)})"),"")</f>
        <v/>
      </c>
      <c r="L659" s="14">
        <v>22.1</v>
      </c>
      <c r="M659" s="14" t="str">
        <f>IFERROR(__xludf.DUMMYFUNCTION("SPARKLINE(L659,{""charttype"",""bar"";""color1"",""#FF9900"";""max"",MAX($L$2:$L$2107)})"),"")</f>
        <v/>
      </c>
      <c r="N659" s="14">
        <v>2.6</v>
      </c>
      <c r="O659" s="14" t="str">
        <f>IFERROR(__xludf.DUMMYFUNCTION("SPARKLINE(N659,{""charttype"",""bar"";""color1"",""#0066CC"";""max"",MAX($N$2:$N$2107)})"),"")</f>
        <v/>
      </c>
      <c r="P659" s="58">
        <v>126362.0</v>
      </c>
      <c r="Q659" s="54">
        <v>60.68303</v>
      </c>
      <c r="R659" s="21">
        <f t="shared" si="5"/>
        <v>7668029.037</v>
      </c>
    </row>
    <row r="660">
      <c r="A660" s="53">
        <v>42663.0</v>
      </c>
      <c r="B660" s="67">
        <f t="shared" si="1"/>
        <v>5</v>
      </c>
      <c r="C660" s="14" t="str">
        <f t="shared" si="2"/>
        <v>October</v>
      </c>
      <c r="D660" s="52" t="str">
        <f t="shared" si="3"/>
        <v>2016</v>
      </c>
      <c r="E660" s="58">
        <f t="shared" si="4"/>
        <v>43</v>
      </c>
      <c r="F660" s="14" t="str">
        <f>VLOOKUP(A660,'_Holidays'!A660:B2765,2,FALSE)</f>
        <v>Y</v>
      </c>
      <c r="G660" s="51" t="str">
        <f>VLOOKUP(A660,'_Holidays'!A660:C2765,3,FALSE)</f>
        <v>N</v>
      </c>
      <c r="H660" s="14">
        <v>6.8</v>
      </c>
      <c r="I660" s="14" t="str">
        <f>IFERROR(__xludf.DUMMYFUNCTION("SPARKLINE(H660,{""charttype"",""bar"";""color1"",""#00CCFF"";""max"",MAX($H$2:$H$2107)})"),"")</f>
        <v/>
      </c>
      <c r="J660" s="14">
        <v>21.8</v>
      </c>
      <c r="K660" s="14" t="str">
        <f>IFERROR(__xludf.DUMMYFUNCTION("SPARKLINE(J660,{""charttype"",""bar"";""color1"",""#FF0000"";""max"",MAX($J$2:$J$2107)})"),"")</f>
        <v/>
      </c>
      <c r="L660" s="14">
        <v>25.6</v>
      </c>
      <c r="M660" s="14" t="str">
        <f>IFERROR(__xludf.DUMMYFUNCTION("SPARKLINE(L660,{""charttype"",""bar"";""color1"",""#FF9900"";""max"",MAX($L$2:$L$2107)})"),"")</f>
        <v/>
      </c>
      <c r="N660" s="14">
        <v>0.0</v>
      </c>
      <c r="O660" s="14" t="str">
        <f>IFERROR(__xludf.DUMMYFUNCTION("SPARKLINE(N660,{""charttype"",""bar"";""color1"",""#0066CC"";""max"",MAX($N$2:$N$2107)})"),"")</f>
        <v/>
      </c>
      <c r="P660" s="58">
        <v>114867.2</v>
      </c>
      <c r="Q660" s="54">
        <v>27.42583</v>
      </c>
      <c r="R660" s="21">
        <f t="shared" si="5"/>
        <v>3150328.3</v>
      </c>
    </row>
    <row r="661">
      <c r="A661" s="53">
        <v>42664.0</v>
      </c>
      <c r="B661" s="67">
        <f t="shared" si="1"/>
        <v>6</v>
      </c>
      <c r="C661" s="14" t="str">
        <f t="shared" si="2"/>
        <v>October</v>
      </c>
      <c r="D661" s="52" t="str">
        <f t="shared" si="3"/>
        <v>2016</v>
      </c>
      <c r="E661" s="58">
        <f t="shared" si="4"/>
        <v>43</v>
      </c>
      <c r="F661" s="14" t="str">
        <f>VLOOKUP(A661,'_Holidays'!A661:B2766,2,FALSE)</f>
        <v>Y</v>
      </c>
      <c r="G661" s="51" t="str">
        <f>VLOOKUP(A661,'_Holidays'!A661:C2766,3,FALSE)</f>
        <v>N</v>
      </c>
      <c r="H661" s="14">
        <v>14.8</v>
      </c>
      <c r="I661" s="14" t="str">
        <f>IFERROR(__xludf.DUMMYFUNCTION("SPARKLINE(H661,{""charttype"",""bar"";""color1"",""#00CCFF"";""max"",MAX($H$2:$H$2107)})"),"")</f>
        <v/>
      </c>
      <c r="J661" s="14">
        <v>17.6</v>
      </c>
      <c r="K661" s="14" t="str">
        <f>IFERROR(__xludf.DUMMYFUNCTION("SPARKLINE(J661,{""charttype"",""bar"";""color1"",""#FF0000"";""max"",MAX($J$2:$J$2107)})"),"")</f>
        <v/>
      </c>
      <c r="L661" s="14">
        <v>1.9</v>
      </c>
      <c r="M661" s="14" t="str">
        <f>IFERROR(__xludf.DUMMYFUNCTION("SPARKLINE(L661,{""charttype"",""bar"";""color1"",""#FF9900"";""max"",MAX($L$2:$L$2107)})"),"")</f>
        <v/>
      </c>
      <c r="N661" s="14">
        <v>0.0</v>
      </c>
      <c r="O661" s="14" t="str">
        <f>IFERROR(__xludf.DUMMYFUNCTION("SPARKLINE(N661,{""charttype"",""bar"";""color1"",""#0066CC"";""max"",MAX($N$2:$N$2107)})"),"")</f>
        <v/>
      </c>
      <c r="P661" s="58">
        <v>122975.3</v>
      </c>
      <c r="Q661" s="54">
        <v>43.24473</v>
      </c>
      <c r="R661" s="21">
        <f t="shared" si="5"/>
        <v>5318033.645</v>
      </c>
    </row>
    <row r="662">
      <c r="A662" s="53">
        <v>42665.0</v>
      </c>
      <c r="B662" s="67">
        <f t="shared" si="1"/>
        <v>7</v>
      </c>
      <c r="C662" s="14" t="str">
        <f t="shared" si="2"/>
        <v>October</v>
      </c>
      <c r="D662" s="52" t="str">
        <f t="shared" si="3"/>
        <v>2016</v>
      </c>
      <c r="E662" s="58">
        <f t="shared" si="4"/>
        <v>43</v>
      </c>
      <c r="F662" s="14" t="str">
        <f>VLOOKUP(A662,'_Holidays'!A662:B2767,2,FALSE)</f>
        <v>Y</v>
      </c>
      <c r="G662" s="51" t="str">
        <f>VLOOKUP(A662,'_Holidays'!A662:C2767,3,FALSE)</f>
        <v>N</v>
      </c>
      <c r="H662" s="14">
        <v>6.9</v>
      </c>
      <c r="I662" s="14" t="str">
        <f>IFERROR(__xludf.DUMMYFUNCTION("SPARKLINE(H662,{""charttype"",""bar"";""color1"",""#00CCFF"";""max"",MAX($H$2:$H$2107)})"),"")</f>
        <v/>
      </c>
      <c r="J662" s="14">
        <v>13.2</v>
      </c>
      <c r="K662" s="14" t="str">
        <f>IFERROR(__xludf.DUMMYFUNCTION("SPARKLINE(J662,{""charttype"",""bar"";""color1"",""#FF0000"";""max"",MAX($J$2:$J$2107)})"),"")</f>
        <v/>
      </c>
      <c r="L662" s="14">
        <v>16.9</v>
      </c>
      <c r="M662" s="14" t="str">
        <f>IFERROR(__xludf.DUMMYFUNCTION("SPARKLINE(L662,{""charttype"",""bar"";""color1"",""#FF9900"";""max"",MAX($L$2:$L$2107)})"),"")</f>
        <v/>
      </c>
      <c r="N662" s="14">
        <v>16.4</v>
      </c>
      <c r="O662" s="14" t="str">
        <f>IFERROR(__xludf.DUMMYFUNCTION("SPARKLINE(N662,{""charttype"",""bar"";""color1"",""#0066CC"";""max"",MAX($N$2:$N$2107)})"),"")</f>
        <v/>
      </c>
      <c r="P662" s="58">
        <v>114184.2</v>
      </c>
      <c r="Q662" s="54">
        <v>38.71113</v>
      </c>
      <c r="R662" s="21">
        <f t="shared" si="5"/>
        <v>4420199.41</v>
      </c>
    </row>
    <row r="663">
      <c r="A663" s="53">
        <v>42666.0</v>
      </c>
      <c r="B663" s="67">
        <f t="shared" si="1"/>
        <v>1</v>
      </c>
      <c r="C663" s="14" t="str">
        <f t="shared" si="2"/>
        <v>October</v>
      </c>
      <c r="D663" s="52" t="str">
        <f t="shared" si="3"/>
        <v>2016</v>
      </c>
      <c r="E663" s="58">
        <f t="shared" si="4"/>
        <v>44</v>
      </c>
      <c r="F663" s="14" t="str">
        <f>VLOOKUP(A663,'_Holidays'!A663:B2768,2,FALSE)</f>
        <v>Y</v>
      </c>
      <c r="G663" s="51" t="str">
        <f>VLOOKUP(A663,'_Holidays'!A663:C2768,3,FALSE)</f>
        <v>N</v>
      </c>
      <c r="H663" s="14">
        <v>7.9</v>
      </c>
      <c r="I663" s="14" t="str">
        <f>IFERROR(__xludf.DUMMYFUNCTION("SPARKLINE(H663,{""charttype"",""bar"";""color1"",""#00CCFF"";""max"",MAX($H$2:$H$2107)})"),"")</f>
        <v/>
      </c>
      <c r="J663" s="14">
        <v>14.1</v>
      </c>
      <c r="K663" s="14" t="str">
        <f>IFERROR(__xludf.DUMMYFUNCTION("SPARKLINE(J663,{""charttype"",""bar"";""color1"",""#FF0000"";""max"",MAX($J$2:$J$2107)})"),"")</f>
        <v/>
      </c>
      <c r="L663" s="14">
        <v>18.7</v>
      </c>
      <c r="M663" s="14" t="str">
        <f>IFERROR(__xludf.DUMMYFUNCTION("SPARKLINE(L663,{""charttype"",""bar"";""color1"",""#FF9900"";""max"",MAX($L$2:$L$2107)})"),"")</f>
        <v/>
      </c>
      <c r="N663" s="14">
        <v>8.8</v>
      </c>
      <c r="O663" s="14" t="str">
        <f>IFERROR(__xludf.DUMMYFUNCTION("SPARKLINE(N663,{""charttype"",""bar"";""color1"",""#0066CC"";""max"",MAX($N$2:$N$2107)})"),"")</f>
        <v/>
      </c>
      <c r="P663" s="58">
        <v>111289.0</v>
      </c>
      <c r="Q663" s="54">
        <v>40.91856</v>
      </c>
      <c r="R663" s="21">
        <f t="shared" si="5"/>
        <v>4553785.624</v>
      </c>
    </row>
    <row r="664">
      <c r="A664" s="53">
        <v>42667.0</v>
      </c>
      <c r="B664" s="67">
        <f t="shared" si="1"/>
        <v>2</v>
      </c>
      <c r="C664" s="14" t="str">
        <f t="shared" si="2"/>
        <v>October</v>
      </c>
      <c r="D664" s="52" t="str">
        <f t="shared" si="3"/>
        <v>2016</v>
      </c>
      <c r="E664" s="58">
        <f t="shared" si="4"/>
        <v>44</v>
      </c>
      <c r="F664" s="14" t="str">
        <f>VLOOKUP(A664,'_Holidays'!A664:B2769,2,FALSE)</f>
        <v>Y</v>
      </c>
      <c r="G664" s="51" t="str">
        <f>VLOOKUP(A664,'_Holidays'!A664:C2769,3,FALSE)</f>
        <v>N</v>
      </c>
      <c r="H664" s="14">
        <v>9.4</v>
      </c>
      <c r="I664" s="14" t="str">
        <f>IFERROR(__xludf.DUMMYFUNCTION("SPARKLINE(H664,{""charttype"",""bar"";""color1"",""#00CCFF"";""max"",MAX($H$2:$H$2107)})"),"")</f>
        <v/>
      </c>
      <c r="J664" s="14">
        <v>17.1</v>
      </c>
      <c r="K664" s="14" t="str">
        <f>IFERROR(__xludf.DUMMYFUNCTION("SPARKLINE(J664,{""charttype"",""bar"";""color1"",""#FF0000"";""max"",MAX($J$2:$J$2107)})"),"")</f>
        <v/>
      </c>
      <c r="L664" s="14">
        <v>20.3</v>
      </c>
      <c r="M664" s="14" t="str">
        <f>IFERROR(__xludf.DUMMYFUNCTION("SPARKLINE(L664,{""charttype"",""bar"";""color1"",""#FF9900"";""max"",MAX($L$2:$L$2107)})"),"")</f>
        <v/>
      </c>
      <c r="N664" s="14">
        <v>0.4</v>
      </c>
      <c r="O664" s="14" t="str">
        <f>IFERROR(__xludf.DUMMYFUNCTION("SPARKLINE(N664,{""charttype"",""bar"";""color1"",""#0066CC"";""max"",MAX($N$2:$N$2107)})"),"")</f>
        <v/>
      </c>
      <c r="P664" s="58">
        <v>125270.2</v>
      </c>
      <c r="Q664" s="54">
        <v>66.51337</v>
      </c>
      <c r="R664" s="21">
        <f t="shared" si="5"/>
        <v>8332143.163</v>
      </c>
    </row>
    <row r="665">
      <c r="A665" s="53">
        <v>42668.0</v>
      </c>
      <c r="B665" s="67">
        <f t="shared" si="1"/>
        <v>3</v>
      </c>
      <c r="C665" s="14" t="str">
        <f t="shared" si="2"/>
        <v>October</v>
      </c>
      <c r="D665" s="52" t="str">
        <f t="shared" si="3"/>
        <v>2016</v>
      </c>
      <c r="E665" s="58">
        <f t="shared" si="4"/>
        <v>44</v>
      </c>
      <c r="F665" s="14" t="str">
        <f>VLOOKUP(A665,'_Holidays'!A665:B2770,2,FALSE)</f>
        <v>Y</v>
      </c>
      <c r="G665" s="51" t="str">
        <f>VLOOKUP(A665,'_Holidays'!A665:C2770,3,FALSE)</f>
        <v>N</v>
      </c>
      <c r="H665" s="14">
        <v>9.6</v>
      </c>
      <c r="I665" s="14" t="str">
        <f>IFERROR(__xludf.DUMMYFUNCTION("SPARKLINE(H665,{""charttype"",""bar"";""color1"",""#00CCFF"";""max"",MAX($H$2:$H$2107)})"),"")</f>
        <v/>
      </c>
      <c r="J665" s="14">
        <v>25.7</v>
      </c>
      <c r="K665" s="14" t="str">
        <f>IFERROR(__xludf.DUMMYFUNCTION("SPARKLINE(J665,{""charttype"",""bar"";""color1"",""#FF0000"";""max"",MAX($J$2:$J$2107)})"),"")</f>
        <v/>
      </c>
      <c r="L665" s="14">
        <v>23.1</v>
      </c>
      <c r="M665" s="14" t="str">
        <f>IFERROR(__xludf.DUMMYFUNCTION("SPARKLINE(L665,{""charttype"",""bar"";""color1"",""#FF9900"";""max"",MAX($L$2:$L$2107)})"),"")</f>
        <v/>
      </c>
      <c r="N665" s="14">
        <v>0.2</v>
      </c>
      <c r="O665" s="14" t="str">
        <f>IFERROR(__xludf.DUMMYFUNCTION("SPARKLINE(N665,{""charttype"",""bar"";""color1"",""#0066CC"";""max"",MAX($N$2:$N$2107)})"),"")</f>
        <v/>
      </c>
      <c r="P665" s="58">
        <v>117138.4</v>
      </c>
      <c r="Q665" s="54">
        <v>37.02215</v>
      </c>
      <c r="R665" s="21">
        <f t="shared" si="5"/>
        <v>4336715.416</v>
      </c>
    </row>
    <row r="666">
      <c r="A666" s="53">
        <v>42669.0</v>
      </c>
      <c r="B666" s="67">
        <f t="shared" si="1"/>
        <v>4</v>
      </c>
      <c r="C666" s="14" t="str">
        <f t="shared" si="2"/>
        <v>October</v>
      </c>
      <c r="D666" s="52" t="str">
        <f t="shared" si="3"/>
        <v>2016</v>
      </c>
      <c r="E666" s="58">
        <f t="shared" si="4"/>
        <v>44</v>
      </c>
      <c r="F666" s="14" t="str">
        <f>VLOOKUP(A666,'_Holidays'!A666:B2771,2,FALSE)</f>
        <v>Y</v>
      </c>
      <c r="G666" s="51" t="str">
        <f>VLOOKUP(A666,'_Holidays'!A666:C2771,3,FALSE)</f>
        <v>N</v>
      </c>
      <c r="H666" s="14">
        <v>16.5</v>
      </c>
      <c r="I666" s="14" t="str">
        <f>IFERROR(__xludf.DUMMYFUNCTION("SPARKLINE(H666,{""charttype"",""bar"";""color1"",""#00CCFF"";""max"",MAX($H$2:$H$2107)})"),"")</f>
        <v/>
      </c>
      <c r="J666" s="14">
        <v>18.5</v>
      </c>
      <c r="K666" s="14" t="str">
        <f>IFERROR(__xludf.DUMMYFUNCTION("SPARKLINE(J666,{""charttype"",""bar"";""color1"",""#FF0000"";""max"",MAX($J$2:$J$2107)})"),"")</f>
        <v/>
      </c>
      <c r="L666" s="14">
        <v>9.0</v>
      </c>
      <c r="M666" s="14" t="str">
        <f>IFERROR(__xludf.DUMMYFUNCTION("SPARKLINE(L666,{""charttype"",""bar"";""color1"",""#FF9900"";""max"",MAX($L$2:$L$2107)})"),"")</f>
        <v/>
      </c>
      <c r="N666" s="14">
        <v>0.0</v>
      </c>
      <c r="O666" s="14" t="str">
        <f>IFERROR(__xludf.DUMMYFUNCTION("SPARKLINE(N666,{""charttype"",""bar"";""color1"",""#0066CC"";""max"",MAX($N$2:$N$2107)})"),"")</f>
        <v/>
      </c>
      <c r="P666" s="58">
        <v>121605.4</v>
      </c>
      <c r="Q666" s="54">
        <v>55.41635</v>
      </c>
      <c r="R666" s="21">
        <f t="shared" si="5"/>
        <v>6738927.408</v>
      </c>
    </row>
    <row r="667">
      <c r="A667" s="53">
        <v>42670.0</v>
      </c>
      <c r="B667" s="67">
        <f t="shared" si="1"/>
        <v>5</v>
      </c>
      <c r="C667" s="14" t="str">
        <f t="shared" si="2"/>
        <v>October</v>
      </c>
      <c r="D667" s="52" t="str">
        <f t="shared" si="3"/>
        <v>2016</v>
      </c>
      <c r="E667" s="58">
        <f t="shared" si="4"/>
        <v>44</v>
      </c>
      <c r="F667" s="14" t="str">
        <f>VLOOKUP(A667,'_Holidays'!A667:B2772,2,FALSE)</f>
        <v>Y</v>
      </c>
      <c r="G667" s="51" t="str">
        <f>VLOOKUP(A667,'_Holidays'!A667:C2772,3,FALSE)</f>
        <v>N</v>
      </c>
      <c r="H667" s="14">
        <v>10.1</v>
      </c>
      <c r="I667" s="14" t="str">
        <f>IFERROR(__xludf.DUMMYFUNCTION("SPARKLINE(H667,{""charttype"",""bar"";""color1"",""#00CCFF"";""max"",MAX($H$2:$H$2107)})"),"")</f>
        <v/>
      </c>
      <c r="J667" s="14">
        <v>15.4</v>
      </c>
      <c r="K667" s="14" t="str">
        <f>IFERROR(__xludf.DUMMYFUNCTION("SPARKLINE(J667,{""charttype"",""bar"";""color1"",""#FF0000"";""max"",MAX($J$2:$J$2107)})"),"")</f>
        <v/>
      </c>
      <c r="L667" s="14">
        <v>25.8</v>
      </c>
      <c r="M667" s="14" t="str">
        <f>IFERROR(__xludf.DUMMYFUNCTION("SPARKLINE(L667,{""charttype"",""bar"";""color1"",""#FF9900"";""max"",MAX($L$2:$L$2107)})"),"")</f>
        <v/>
      </c>
      <c r="N667" s="14">
        <v>0.2</v>
      </c>
      <c r="O667" s="14" t="str">
        <f>IFERROR(__xludf.DUMMYFUNCTION("SPARKLINE(N667,{""charttype"",""bar"";""color1"",""#0066CC"";""max"",MAX($N$2:$N$2107)})"),"")</f>
        <v/>
      </c>
      <c r="P667" s="58">
        <v>120142.4</v>
      </c>
      <c r="Q667" s="54">
        <v>43.48054</v>
      </c>
      <c r="R667" s="21">
        <f t="shared" si="5"/>
        <v>5223856.429</v>
      </c>
    </row>
    <row r="668">
      <c r="A668" s="53">
        <v>42671.0</v>
      </c>
      <c r="B668" s="67">
        <f t="shared" si="1"/>
        <v>6</v>
      </c>
      <c r="C668" s="14" t="str">
        <f t="shared" si="2"/>
        <v>October</v>
      </c>
      <c r="D668" s="52" t="str">
        <f t="shared" si="3"/>
        <v>2016</v>
      </c>
      <c r="E668" s="58">
        <f t="shared" si="4"/>
        <v>44</v>
      </c>
      <c r="F668" s="14" t="str">
        <f>VLOOKUP(A668,'_Holidays'!A668:B2773,2,FALSE)</f>
        <v>Y</v>
      </c>
      <c r="G668" s="51" t="str">
        <f>VLOOKUP(A668,'_Holidays'!A668:C2773,3,FALSE)</f>
        <v>N</v>
      </c>
      <c r="H668" s="14">
        <v>6.3</v>
      </c>
      <c r="I668" s="14" t="str">
        <f>IFERROR(__xludf.DUMMYFUNCTION("SPARKLINE(H668,{""charttype"",""bar"";""color1"",""#00CCFF"";""max"",MAX($H$2:$H$2107)})"),"")</f>
        <v/>
      </c>
      <c r="J668" s="14">
        <v>16.6</v>
      </c>
      <c r="K668" s="14" t="str">
        <f>IFERROR(__xludf.DUMMYFUNCTION("SPARKLINE(J668,{""charttype"",""bar"";""color1"",""#FF0000"";""max"",MAX($J$2:$J$2107)})"),"")</f>
        <v/>
      </c>
      <c r="L668" s="14">
        <v>26.5</v>
      </c>
      <c r="M668" s="14" t="str">
        <f>IFERROR(__xludf.DUMMYFUNCTION("SPARKLINE(L668,{""charttype"",""bar"";""color1"",""#FF9900"";""max"",MAX($L$2:$L$2107)})"),"")</f>
        <v/>
      </c>
      <c r="N668" s="14">
        <v>0.0</v>
      </c>
      <c r="O668" s="14" t="str">
        <f>IFERROR(__xludf.DUMMYFUNCTION("SPARKLINE(N668,{""charttype"",""bar"";""color1"",""#0066CC"";""max"",MAX($N$2:$N$2107)})"),"")</f>
        <v/>
      </c>
      <c r="P668" s="58">
        <v>119820.7</v>
      </c>
      <c r="Q668" s="54">
        <v>54.50975</v>
      </c>
      <c r="R668" s="21">
        <f t="shared" si="5"/>
        <v>6531396.402</v>
      </c>
    </row>
    <row r="669">
      <c r="A669" s="53">
        <v>42672.0</v>
      </c>
      <c r="B669" s="67">
        <f t="shared" si="1"/>
        <v>7</v>
      </c>
      <c r="C669" s="14" t="str">
        <f t="shared" si="2"/>
        <v>October</v>
      </c>
      <c r="D669" s="52" t="str">
        <f t="shared" si="3"/>
        <v>2016</v>
      </c>
      <c r="E669" s="58">
        <f t="shared" si="4"/>
        <v>44</v>
      </c>
      <c r="F669" s="14" t="str">
        <f>VLOOKUP(A669,'_Holidays'!A669:B2774,2,FALSE)</f>
        <v>Y</v>
      </c>
      <c r="G669" s="51" t="str">
        <f>VLOOKUP(A669,'_Holidays'!A669:C2774,3,FALSE)</f>
        <v>N</v>
      </c>
      <c r="H669" s="14">
        <v>9.3</v>
      </c>
      <c r="I669" s="14" t="str">
        <f>IFERROR(__xludf.DUMMYFUNCTION("SPARKLINE(H669,{""charttype"",""bar"";""color1"",""#00CCFF"";""max"",MAX($H$2:$H$2107)})"),"")</f>
        <v/>
      </c>
      <c r="J669" s="14">
        <v>25.6</v>
      </c>
      <c r="K669" s="14" t="str">
        <f>IFERROR(__xludf.DUMMYFUNCTION("SPARKLINE(J669,{""charttype"",""bar"";""color1"",""#FF0000"";""max"",MAX($J$2:$J$2107)})"),"")</f>
        <v/>
      </c>
      <c r="L669" s="14">
        <v>25.8</v>
      </c>
      <c r="M669" s="14" t="str">
        <f>IFERROR(__xludf.DUMMYFUNCTION("SPARKLINE(L669,{""charttype"",""bar"";""color1"",""#FF9900"";""max"",MAX($L$2:$L$2107)})"),"")</f>
        <v/>
      </c>
      <c r="N669" s="14">
        <v>0.0</v>
      </c>
      <c r="O669" s="14" t="str">
        <f>IFERROR(__xludf.DUMMYFUNCTION("SPARKLINE(N669,{""charttype"",""bar"";""color1"",""#0066CC"";""max"",MAX($N$2:$N$2107)})"),"")</f>
        <v/>
      </c>
      <c r="P669" s="58">
        <v>104191.1</v>
      </c>
      <c r="Q669" s="54">
        <v>21.28565</v>
      </c>
      <c r="R669" s="21">
        <f t="shared" si="5"/>
        <v>2217775.288</v>
      </c>
    </row>
    <row r="670">
      <c r="A670" s="53">
        <v>42673.0</v>
      </c>
      <c r="B670" s="67">
        <f t="shared" si="1"/>
        <v>1</v>
      </c>
      <c r="C670" s="14" t="str">
        <f t="shared" si="2"/>
        <v>October</v>
      </c>
      <c r="D670" s="52" t="str">
        <f t="shared" si="3"/>
        <v>2016</v>
      </c>
      <c r="E670" s="58">
        <f t="shared" si="4"/>
        <v>45</v>
      </c>
      <c r="F670" s="14" t="str">
        <f>VLOOKUP(A670,'_Holidays'!A670:B2775,2,FALSE)</f>
        <v>Y</v>
      </c>
      <c r="G670" s="51" t="str">
        <f>VLOOKUP(A670,'_Holidays'!A670:C2775,3,FALSE)</f>
        <v>N</v>
      </c>
      <c r="H670" s="14">
        <v>12.7</v>
      </c>
      <c r="I670" s="14" t="str">
        <f>IFERROR(__xludf.DUMMYFUNCTION("SPARKLINE(H670,{""charttype"",""bar"";""color1"",""#00CCFF"";""max"",MAX($H$2:$H$2107)})"),"")</f>
        <v/>
      </c>
      <c r="J670" s="14">
        <v>28.0</v>
      </c>
      <c r="K670" s="14" t="str">
        <f>IFERROR(__xludf.DUMMYFUNCTION("SPARKLINE(J670,{""charttype"",""bar"";""color1"",""#FF0000"";""max"",MAX($J$2:$J$2107)})"),"")</f>
        <v/>
      </c>
      <c r="L670" s="14">
        <v>19.5</v>
      </c>
      <c r="M670" s="14" t="str">
        <f>IFERROR(__xludf.DUMMYFUNCTION("SPARKLINE(L670,{""charttype"",""bar"";""color1"",""#FF9900"";""max"",MAX($L$2:$L$2107)})"),"")</f>
        <v/>
      </c>
      <c r="N670" s="14">
        <v>0.0</v>
      </c>
      <c r="O670" s="14" t="str">
        <f>IFERROR(__xludf.DUMMYFUNCTION("SPARKLINE(N670,{""charttype"",""bar"";""color1"",""#0066CC"";""max"",MAX($N$2:$N$2107)})"),"")</f>
        <v/>
      </c>
      <c r="P670" s="58">
        <v>94325.72</v>
      </c>
      <c r="Q670" s="54">
        <v>6.869135</v>
      </c>
      <c r="R670" s="21">
        <f t="shared" si="5"/>
        <v>647936.1047</v>
      </c>
    </row>
    <row r="671">
      <c r="A671" s="53">
        <v>42674.0</v>
      </c>
      <c r="B671" s="67">
        <f t="shared" si="1"/>
        <v>2</v>
      </c>
      <c r="C671" s="14" t="str">
        <f t="shared" si="2"/>
        <v>October</v>
      </c>
      <c r="D671" s="52" t="str">
        <f t="shared" si="3"/>
        <v>2016</v>
      </c>
      <c r="E671" s="58">
        <f t="shared" si="4"/>
        <v>45</v>
      </c>
      <c r="F671" s="14" t="str">
        <f>VLOOKUP(A671,'_Holidays'!A671:B2776,2,FALSE)</f>
        <v>Y</v>
      </c>
      <c r="G671" s="51" t="str">
        <f>VLOOKUP(A671,'_Holidays'!A671:C2776,3,FALSE)</f>
        <v>N</v>
      </c>
      <c r="H671" s="14">
        <v>7.9</v>
      </c>
      <c r="I671" s="14" t="str">
        <f>IFERROR(__xludf.DUMMYFUNCTION("SPARKLINE(H671,{""charttype"",""bar"";""color1"",""#00CCFF"";""max"",MAX($H$2:$H$2107)})"),"")</f>
        <v/>
      </c>
      <c r="J671" s="14">
        <v>17.5</v>
      </c>
      <c r="K671" s="14" t="str">
        <f>IFERROR(__xludf.DUMMYFUNCTION("SPARKLINE(J671,{""charttype"",""bar"";""color1"",""#FF0000"";""max"",MAX($J$2:$J$2107)})"),"")</f>
        <v/>
      </c>
      <c r="L671" s="14">
        <v>19.0</v>
      </c>
      <c r="M671" s="14" t="str">
        <f>IFERROR(__xludf.DUMMYFUNCTION("SPARKLINE(L671,{""charttype"",""bar"";""color1"",""#FF9900"";""max"",MAX($L$2:$L$2107)})"),"")</f>
        <v/>
      </c>
      <c r="N671" s="14">
        <v>1.8</v>
      </c>
      <c r="O671" s="14" t="str">
        <f>IFERROR(__xludf.DUMMYFUNCTION("SPARKLINE(N671,{""charttype"",""bar"";""color1"",""#0066CC"";""max"",MAX($N$2:$N$2107)})"),"")</f>
        <v/>
      </c>
      <c r="P671" s="58">
        <v>110661.4</v>
      </c>
      <c r="Q671" s="54">
        <v>19.0809</v>
      </c>
      <c r="R671" s="21">
        <f t="shared" si="5"/>
        <v>2111519.107</v>
      </c>
    </row>
    <row r="672">
      <c r="A672" s="53">
        <v>42675.0</v>
      </c>
      <c r="B672" s="67">
        <f t="shared" si="1"/>
        <v>3</v>
      </c>
      <c r="C672" s="14" t="str">
        <f t="shared" si="2"/>
        <v>November</v>
      </c>
      <c r="D672" s="52" t="str">
        <f t="shared" si="3"/>
        <v>2016</v>
      </c>
      <c r="E672" s="58">
        <f t="shared" si="4"/>
        <v>45</v>
      </c>
      <c r="F672" s="14" t="str">
        <f>VLOOKUP(A672,'_Holidays'!A672:B2777,2,FALSE)</f>
        <v>Y</v>
      </c>
      <c r="G672" s="51" t="str">
        <f>VLOOKUP(A672,'_Holidays'!A672:C2777,3,FALSE)</f>
        <v>Y</v>
      </c>
      <c r="H672" s="14">
        <v>9.4</v>
      </c>
      <c r="I672" s="14" t="str">
        <f>IFERROR(__xludf.DUMMYFUNCTION("SPARKLINE(H672,{""charttype"",""bar"";""color1"",""#00CCFF"";""max"",MAX($H$2:$H$2107)})"),"")</f>
        <v/>
      </c>
      <c r="J672" s="14">
        <v>18.4</v>
      </c>
      <c r="K672" s="14" t="str">
        <f>IFERROR(__xludf.DUMMYFUNCTION("SPARKLINE(J672,{""charttype"",""bar"";""color1"",""#FF0000"";""max"",MAX($J$2:$J$2107)})"),"")</f>
        <v/>
      </c>
      <c r="L672" s="14">
        <v>17.7</v>
      </c>
      <c r="M672" s="14" t="str">
        <f>IFERROR(__xludf.DUMMYFUNCTION("SPARKLINE(L672,{""charttype"",""bar"";""color1"",""#FF9900"";""max"",MAX($L$2:$L$2107)})"),"")</f>
        <v/>
      </c>
      <c r="N672" s="14">
        <v>0.4</v>
      </c>
      <c r="O672" s="14" t="str">
        <f>IFERROR(__xludf.DUMMYFUNCTION("SPARKLINE(N672,{""charttype"",""bar"";""color1"",""#0066CC"";""max"",MAX($N$2:$N$2107)})"),"")</f>
        <v/>
      </c>
      <c r="P672" s="58">
        <v>104976.2</v>
      </c>
      <c r="Q672" s="54">
        <v>17.4182</v>
      </c>
      <c r="R672" s="21">
        <f t="shared" si="5"/>
        <v>1828496.447</v>
      </c>
    </row>
    <row r="673">
      <c r="A673" s="53">
        <v>42676.0</v>
      </c>
      <c r="B673" s="67">
        <f t="shared" si="1"/>
        <v>4</v>
      </c>
      <c r="C673" s="14" t="str">
        <f t="shared" si="2"/>
        <v>November</v>
      </c>
      <c r="D673" s="52" t="str">
        <f t="shared" si="3"/>
        <v>2016</v>
      </c>
      <c r="E673" s="58">
        <f t="shared" si="4"/>
        <v>45</v>
      </c>
      <c r="F673" s="14" t="str">
        <f>VLOOKUP(A673,'_Holidays'!A673:B2778,2,FALSE)</f>
        <v>Y</v>
      </c>
      <c r="G673" s="51" t="str">
        <f>VLOOKUP(A673,'_Holidays'!A673:C2778,3,FALSE)</f>
        <v>N</v>
      </c>
      <c r="H673" s="14">
        <v>9.7</v>
      </c>
      <c r="I673" s="14" t="str">
        <f>IFERROR(__xludf.DUMMYFUNCTION("SPARKLINE(H673,{""charttype"",""bar"";""color1"",""#00CCFF"";""max"",MAX($H$2:$H$2107)})"),"")</f>
        <v/>
      </c>
      <c r="J673" s="14">
        <v>18.5</v>
      </c>
      <c r="K673" s="14" t="str">
        <f>IFERROR(__xludf.DUMMYFUNCTION("SPARKLINE(J673,{""charttype"",""bar"";""color1"",""#FF0000"";""max"",MAX($J$2:$J$2107)})"),"")</f>
        <v/>
      </c>
      <c r="L673" s="14">
        <v>13.3</v>
      </c>
      <c r="M673" s="14" t="str">
        <f>IFERROR(__xludf.DUMMYFUNCTION("SPARKLINE(L673,{""charttype"",""bar"";""color1"",""#FF9900"";""max"",MAX($L$2:$L$2107)})"),"")</f>
        <v/>
      </c>
      <c r="N673" s="14">
        <v>0.4</v>
      </c>
      <c r="O673" s="14" t="str">
        <f>IFERROR(__xludf.DUMMYFUNCTION("SPARKLINE(N673,{""charttype"",""bar"";""color1"",""#0066CC"";""max"",MAX($N$2:$N$2107)})"),"")</f>
        <v/>
      </c>
      <c r="P673" s="58">
        <v>119904.5</v>
      </c>
      <c r="Q673" s="54">
        <v>46.64567</v>
      </c>
      <c r="R673" s="21">
        <f t="shared" si="5"/>
        <v>5593025.739</v>
      </c>
    </row>
    <row r="674">
      <c r="A674" s="53">
        <v>42677.0</v>
      </c>
      <c r="B674" s="67">
        <f t="shared" si="1"/>
        <v>5</v>
      </c>
      <c r="C674" s="14" t="str">
        <f t="shared" si="2"/>
        <v>November</v>
      </c>
      <c r="D674" s="52" t="str">
        <f t="shared" si="3"/>
        <v>2016</v>
      </c>
      <c r="E674" s="58">
        <f t="shared" si="4"/>
        <v>45</v>
      </c>
      <c r="F674" s="14" t="str">
        <f>VLOOKUP(A674,'_Holidays'!A674:B2779,2,FALSE)</f>
        <v>Y</v>
      </c>
      <c r="G674" s="51" t="str">
        <f>VLOOKUP(A674,'_Holidays'!A674:C2779,3,FALSE)</f>
        <v>N</v>
      </c>
      <c r="H674" s="14">
        <v>10.0</v>
      </c>
      <c r="I674" s="14" t="str">
        <f>IFERROR(__xludf.DUMMYFUNCTION("SPARKLINE(H674,{""charttype"",""bar"";""color1"",""#00CCFF"";""max"",MAX($H$2:$H$2107)})"),"")</f>
        <v/>
      </c>
      <c r="J674" s="14">
        <v>19.1</v>
      </c>
      <c r="K674" s="14" t="str">
        <f>IFERROR(__xludf.DUMMYFUNCTION("SPARKLINE(J674,{""charttype"",""bar"";""color1"",""#FF0000"";""max"",MAX($J$2:$J$2107)})"),"")</f>
        <v/>
      </c>
      <c r="L674" s="14">
        <v>28.0</v>
      </c>
      <c r="M674" s="14" t="str">
        <f>IFERROR(__xludf.DUMMYFUNCTION("SPARKLINE(L674,{""charttype"",""bar"";""color1"",""#FF9900"";""max"",MAX($L$2:$L$2107)})"),"")</f>
        <v/>
      </c>
      <c r="N674" s="14">
        <v>0.0</v>
      </c>
      <c r="O674" s="14" t="str">
        <f>IFERROR(__xludf.DUMMYFUNCTION("SPARKLINE(N674,{""charttype"",""bar"";""color1"",""#0066CC"";""max"",MAX($N$2:$N$2107)})"),"")</f>
        <v/>
      </c>
      <c r="P674" s="58">
        <v>118677.5</v>
      </c>
      <c r="Q674" s="54">
        <v>60.22105</v>
      </c>
      <c r="R674" s="21">
        <f t="shared" si="5"/>
        <v>7146883.661</v>
      </c>
    </row>
    <row r="675">
      <c r="A675" s="53">
        <v>42678.0</v>
      </c>
      <c r="B675" s="67">
        <f t="shared" si="1"/>
        <v>6</v>
      </c>
      <c r="C675" s="14" t="str">
        <f t="shared" si="2"/>
        <v>November</v>
      </c>
      <c r="D675" s="52" t="str">
        <f t="shared" si="3"/>
        <v>2016</v>
      </c>
      <c r="E675" s="58">
        <f t="shared" si="4"/>
        <v>45</v>
      </c>
      <c r="F675" s="14" t="str">
        <f>VLOOKUP(A675,'_Holidays'!A675:B2780,2,FALSE)</f>
        <v>Y</v>
      </c>
      <c r="G675" s="51" t="str">
        <f>VLOOKUP(A675,'_Holidays'!A675:C2780,3,FALSE)</f>
        <v>N</v>
      </c>
      <c r="H675" s="14">
        <v>10.2</v>
      </c>
      <c r="I675" s="14" t="str">
        <f>IFERROR(__xludf.DUMMYFUNCTION("SPARKLINE(H675,{""charttype"",""bar"";""color1"",""#00CCFF"";""max"",MAX($H$2:$H$2107)})"),"")</f>
        <v/>
      </c>
      <c r="J675" s="14">
        <v>29.2</v>
      </c>
      <c r="K675" s="14" t="str">
        <f>IFERROR(__xludf.DUMMYFUNCTION("SPARKLINE(J675,{""charttype"",""bar"";""color1"",""#FF0000"";""max"",MAX($J$2:$J$2107)})"),"")</f>
        <v/>
      </c>
      <c r="L675" s="14">
        <v>24.9</v>
      </c>
      <c r="M675" s="14" t="str">
        <f>IFERROR(__xludf.DUMMYFUNCTION("SPARKLINE(L675,{""charttype"",""bar"";""color1"",""#FF9900"";""max"",MAX($L$2:$L$2107)})"),"")</f>
        <v/>
      </c>
      <c r="N675" s="14">
        <v>0.0</v>
      </c>
      <c r="O675" s="14" t="str">
        <f>IFERROR(__xludf.DUMMYFUNCTION("SPARKLINE(N675,{""charttype"",""bar"";""color1"",""#0066CC"";""max"",MAX($N$2:$N$2107)})"),"")</f>
        <v/>
      </c>
      <c r="P675" s="58">
        <v>113666.5</v>
      </c>
      <c r="Q675" s="54">
        <v>25.95235</v>
      </c>
      <c r="R675" s="21">
        <f t="shared" si="5"/>
        <v>2949912.791</v>
      </c>
    </row>
    <row r="676">
      <c r="A676" s="53">
        <v>42679.0</v>
      </c>
      <c r="B676" s="67">
        <f t="shared" si="1"/>
        <v>7</v>
      </c>
      <c r="C676" s="14" t="str">
        <f t="shared" si="2"/>
        <v>November</v>
      </c>
      <c r="D676" s="52" t="str">
        <f t="shared" si="3"/>
        <v>2016</v>
      </c>
      <c r="E676" s="58">
        <f t="shared" si="4"/>
        <v>45</v>
      </c>
      <c r="F676" s="14" t="str">
        <f>VLOOKUP(A676,'_Holidays'!A676:B2781,2,FALSE)</f>
        <v>Y</v>
      </c>
      <c r="G676" s="51" t="str">
        <f>VLOOKUP(A676,'_Holidays'!A676:C2781,3,FALSE)</f>
        <v>N</v>
      </c>
      <c r="H676" s="14">
        <v>10.0</v>
      </c>
      <c r="I676" s="14" t="str">
        <f>IFERROR(__xludf.DUMMYFUNCTION("SPARKLINE(H676,{""charttype"",""bar"";""color1"",""#00CCFF"";""max"",MAX($H$2:$H$2107)})"),"")</f>
        <v/>
      </c>
      <c r="J676" s="14">
        <v>16.8</v>
      </c>
      <c r="K676" s="14" t="str">
        <f>IFERROR(__xludf.DUMMYFUNCTION("SPARKLINE(J676,{""charttype"",""bar"";""color1"",""#FF0000"";""max"",MAX($J$2:$J$2107)})"),"")</f>
        <v/>
      </c>
      <c r="L676" s="14">
        <v>10.8</v>
      </c>
      <c r="M676" s="14" t="str">
        <f>IFERROR(__xludf.DUMMYFUNCTION("SPARKLINE(L676,{""charttype"",""bar"";""color1"",""#FF9900"";""max"",MAX($L$2:$L$2107)})"),"")</f>
        <v/>
      </c>
      <c r="N676" s="14">
        <v>0.0</v>
      </c>
      <c r="O676" s="14" t="str">
        <f>IFERROR(__xludf.DUMMYFUNCTION("SPARKLINE(N676,{""charttype"",""bar"";""color1"",""#0066CC"";""max"",MAX($N$2:$N$2107)})"),"")</f>
        <v/>
      </c>
      <c r="P676" s="58">
        <v>101810.8</v>
      </c>
      <c r="Q676" s="54">
        <v>15.26469</v>
      </c>
      <c r="R676" s="21">
        <f t="shared" si="5"/>
        <v>1554110.301</v>
      </c>
    </row>
    <row r="677">
      <c r="A677" s="53">
        <v>42680.0</v>
      </c>
      <c r="B677" s="67">
        <f t="shared" si="1"/>
        <v>1</v>
      </c>
      <c r="C677" s="14" t="str">
        <f t="shared" si="2"/>
        <v>November</v>
      </c>
      <c r="D677" s="52" t="str">
        <f t="shared" si="3"/>
        <v>2016</v>
      </c>
      <c r="E677" s="58">
        <f t="shared" si="4"/>
        <v>46</v>
      </c>
      <c r="F677" s="14" t="str">
        <f>VLOOKUP(A677,'_Holidays'!A677:B2782,2,FALSE)</f>
        <v>Y</v>
      </c>
      <c r="G677" s="51" t="str">
        <f>VLOOKUP(A677,'_Holidays'!A677:C2782,3,FALSE)</f>
        <v>N</v>
      </c>
      <c r="H677" s="14">
        <v>11.5</v>
      </c>
      <c r="I677" s="14" t="str">
        <f>IFERROR(__xludf.DUMMYFUNCTION("SPARKLINE(H677,{""charttype"",""bar"";""color1"",""#00CCFF"";""max"",MAX($H$2:$H$2107)})"),"")</f>
        <v/>
      </c>
      <c r="J677" s="14">
        <v>21.4</v>
      </c>
      <c r="K677" s="14" t="str">
        <f>IFERROR(__xludf.DUMMYFUNCTION("SPARKLINE(J677,{""charttype"",""bar"";""color1"",""#FF0000"";""max"",MAX($J$2:$J$2107)})"),"")</f>
        <v/>
      </c>
      <c r="L677" s="14">
        <v>25.2</v>
      </c>
      <c r="M677" s="14" t="str">
        <f>IFERROR(__xludf.DUMMYFUNCTION("SPARKLINE(L677,{""charttype"",""bar"";""color1"",""#FF9900"";""max"",MAX($L$2:$L$2107)})"),"")</f>
        <v/>
      </c>
      <c r="N677" s="14">
        <v>0.0</v>
      </c>
      <c r="O677" s="14" t="str">
        <f>IFERROR(__xludf.DUMMYFUNCTION("SPARKLINE(N677,{""charttype"",""bar"";""color1"",""#0066CC"";""max"",MAX($N$2:$N$2107)})"),"")</f>
        <v/>
      </c>
      <c r="P677" s="58">
        <v>96934.93</v>
      </c>
      <c r="Q677" s="54">
        <v>24.15876</v>
      </c>
      <c r="R677" s="21">
        <f t="shared" si="5"/>
        <v>2341827.709</v>
      </c>
    </row>
    <row r="678">
      <c r="A678" s="53">
        <v>42681.0</v>
      </c>
      <c r="B678" s="67">
        <f t="shared" si="1"/>
        <v>2</v>
      </c>
      <c r="C678" s="14" t="str">
        <f t="shared" si="2"/>
        <v>November</v>
      </c>
      <c r="D678" s="52" t="str">
        <f t="shared" si="3"/>
        <v>2016</v>
      </c>
      <c r="E678" s="58">
        <f t="shared" si="4"/>
        <v>46</v>
      </c>
      <c r="F678" s="14" t="str">
        <f>VLOOKUP(A678,'_Holidays'!A678:B2783,2,FALSE)</f>
        <v>Y</v>
      </c>
      <c r="G678" s="51" t="str">
        <f>VLOOKUP(A678,'_Holidays'!A678:C2783,3,FALSE)</f>
        <v>N</v>
      </c>
      <c r="H678" s="14">
        <v>14.6</v>
      </c>
      <c r="I678" s="14" t="str">
        <f>IFERROR(__xludf.DUMMYFUNCTION("SPARKLINE(H678,{""charttype"",""bar"";""color1"",""#00CCFF"";""max"",MAX($H$2:$H$2107)})"),"")</f>
        <v/>
      </c>
      <c r="J678" s="14">
        <v>25.9</v>
      </c>
      <c r="K678" s="14" t="str">
        <f>IFERROR(__xludf.DUMMYFUNCTION("SPARKLINE(J678,{""charttype"",""bar"";""color1"",""#FF0000"";""max"",MAX($J$2:$J$2107)})"),"")</f>
        <v/>
      </c>
      <c r="L678" s="14">
        <v>15.9</v>
      </c>
      <c r="M678" s="14" t="str">
        <f>IFERROR(__xludf.DUMMYFUNCTION("SPARKLINE(L678,{""charttype"",""bar"";""color1"",""#FF9900"";""max"",MAX($L$2:$L$2107)})"),"")</f>
        <v/>
      </c>
      <c r="N678" s="14">
        <v>0.0</v>
      </c>
      <c r="O678" s="14" t="str">
        <f>IFERROR(__xludf.DUMMYFUNCTION("SPARKLINE(N678,{""charttype"",""bar"";""color1"",""#0066CC"";""max"",MAX($N$2:$N$2107)})"),"")</f>
        <v/>
      </c>
      <c r="P678" s="58">
        <v>116230.3</v>
      </c>
      <c r="Q678" s="54">
        <v>30.36706</v>
      </c>
      <c r="R678" s="21">
        <f t="shared" si="5"/>
        <v>3529572.494</v>
      </c>
    </row>
    <row r="679">
      <c r="A679" s="53">
        <v>42682.0</v>
      </c>
      <c r="B679" s="67">
        <f t="shared" si="1"/>
        <v>3</v>
      </c>
      <c r="C679" s="14" t="str">
        <f t="shared" si="2"/>
        <v>November</v>
      </c>
      <c r="D679" s="52" t="str">
        <f t="shared" si="3"/>
        <v>2016</v>
      </c>
      <c r="E679" s="58">
        <f t="shared" si="4"/>
        <v>46</v>
      </c>
      <c r="F679" s="14" t="str">
        <f>VLOOKUP(A679,'_Holidays'!A679:B2784,2,FALSE)</f>
        <v>Y</v>
      </c>
      <c r="G679" s="51" t="str">
        <f>VLOOKUP(A679,'_Holidays'!A679:C2784,3,FALSE)</f>
        <v>N</v>
      </c>
      <c r="H679" s="14">
        <v>11.0</v>
      </c>
      <c r="I679" s="14" t="str">
        <f>IFERROR(__xludf.DUMMYFUNCTION("SPARKLINE(H679,{""charttype"",""bar"";""color1"",""#00CCFF"";""max"",MAX($H$2:$H$2107)})"),"")</f>
        <v/>
      </c>
      <c r="J679" s="14">
        <v>18.2</v>
      </c>
      <c r="K679" s="14" t="str">
        <f>IFERROR(__xludf.DUMMYFUNCTION("SPARKLINE(J679,{""charttype"",""bar"";""color1"",""#FF0000"";""max"",MAX($J$2:$J$2107)})"),"")</f>
        <v/>
      </c>
      <c r="L679" s="14">
        <v>28.9</v>
      </c>
      <c r="M679" s="14" t="str">
        <f>IFERROR(__xludf.DUMMYFUNCTION("SPARKLINE(L679,{""charttype"",""bar"";""color1"",""#FF9900"";""max"",MAX($L$2:$L$2107)})"),"")</f>
        <v/>
      </c>
      <c r="N679" s="14">
        <v>0.2</v>
      </c>
      <c r="O679" s="14" t="str">
        <f>IFERROR(__xludf.DUMMYFUNCTION("SPARKLINE(N679,{""charttype"",""bar"";""color1"",""#0066CC"";""max"",MAX($N$2:$N$2107)})"),"")</f>
        <v/>
      </c>
      <c r="P679" s="58">
        <v>117794.6</v>
      </c>
      <c r="Q679" s="54">
        <v>53.922</v>
      </c>
      <c r="R679" s="21">
        <f t="shared" si="5"/>
        <v>6351720.421</v>
      </c>
    </row>
    <row r="680">
      <c r="A680" s="53">
        <v>42683.0</v>
      </c>
      <c r="B680" s="67">
        <f t="shared" si="1"/>
        <v>4</v>
      </c>
      <c r="C680" s="14" t="str">
        <f t="shared" si="2"/>
        <v>November</v>
      </c>
      <c r="D680" s="52" t="str">
        <f t="shared" si="3"/>
        <v>2016</v>
      </c>
      <c r="E680" s="58">
        <f t="shared" si="4"/>
        <v>46</v>
      </c>
      <c r="F680" s="14" t="str">
        <f>VLOOKUP(A680,'_Holidays'!A680:B2785,2,FALSE)</f>
        <v>Y</v>
      </c>
      <c r="G680" s="51" t="str">
        <f>VLOOKUP(A680,'_Holidays'!A680:C2785,3,FALSE)</f>
        <v>N</v>
      </c>
      <c r="H680" s="14">
        <v>9.2</v>
      </c>
      <c r="I680" s="14" t="str">
        <f>IFERROR(__xludf.DUMMYFUNCTION("SPARKLINE(H680,{""charttype"",""bar"";""color1"",""#00CCFF"";""max"",MAX($H$2:$H$2107)})"),"")</f>
        <v/>
      </c>
      <c r="J680" s="14">
        <v>17.4</v>
      </c>
      <c r="K680" s="14" t="str">
        <f>IFERROR(__xludf.DUMMYFUNCTION("SPARKLINE(J680,{""charttype"",""bar"";""color1"",""#FF0000"";""max"",MAX($J$2:$J$2107)})"),"")</f>
        <v/>
      </c>
      <c r="L680" s="14">
        <v>22.0</v>
      </c>
      <c r="M680" s="14" t="str">
        <f>IFERROR(__xludf.DUMMYFUNCTION("SPARKLINE(L680,{""charttype"",""bar"";""color1"",""#FF9900"";""max"",MAX($L$2:$L$2107)})"),"")</f>
        <v/>
      </c>
      <c r="N680" s="14">
        <v>0.0</v>
      </c>
      <c r="O680" s="14" t="str">
        <f>IFERROR(__xludf.DUMMYFUNCTION("SPARKLINE(N680,{""charttype"",""bar"";""color1"",""#0066CC"";""max"",MAX($N$2:$N$2107)})"),"")</f>
        <v/>
      </c>
      <c r="P680" s="58">
        <v>122131.1</v>
      </c>
      <c r="Q680" s="54">
        <v>55.6622</v>
      </c>
      <c r="R680" s="21">
        <f t="shared" si="5"/>
        <v>6798085.714</v>
      </c>
    </row>
    <row r="681">
      <c r="A681" s="53">
        <v>42684.0</v>
      </c>
      <c r="B681" s="67">
        <f t="shared" si="1"/>
        <v>5</v>
      </c>
      <c r="C681" s="14" t="str">
        <f t="shared" si="2"/>
        <v>November</v>
      </c>
      <c r="D681" s="52" t="str">
        <f t="shared" si="3"/>
        <v>2016</v>
      </c>
      <c r="E681" s="58">
        <f t="shared" si="4"/>
        <v>46</v>
      </c>
      <c r="F681" s="14" t="str">
        <f>VLOOKUP(A681,'_Holidays'!A681:B2786,2,FALSE)</f>
        <v>Y</v>
      </c>
      <c r="G681" s="51" t="str">
        <f>VLOOKUP(A681,'_Holidays'!A681:C2786,3,FALSE)</f>
        <v>N</v>
      </c>
      <c r="H681" s="14">
        <v>11.9</v>
      </c>
      <c r="I681" s="14" t="str">
        <f>IFERROR(__xludf.DUMMYFUNCTION("SPARKLINE(H681,{""charttype"",""bar"";""color1"",""#00CCFF"";""max"",MAX($H$2:$H$2107)})"),"")</f>
        <v/>
      </c>
      <c r="J681" s="14">
        <v>17.5</v>
      </c>
      <c r="K681" s="14" t="str">
        <f>IFERROR(__xludf.DUMMYFUNCTION("SPARKLINE(J681,{""charttype"",""bar"";""color1"",""#FF0000"";""max"",MAX($J$2:$J$2107)})"),"")</f>
        <v/>
      </c>
      <c r="L681" s="14">
        <v>20.3</v>
      </c>
      <c r="M681" s="14" t="str">
        <f>IFERROR(__xludf.DUMMYFUNCTION("SPARKLINE(L681,{""charttype"",""bar"";""color1"",""#FF9900"";""max"",MAX($L$2:$L$2107)})"),"")</f>
        <v/>
      </c>
      <c r="N681" s="14">
        <v>0.0</v>
      </c>
      <c r="O681" s="14" t="str">
        <f>IFERROR(__xludf.DUMMYFUNCTION("SPARKLINE(N681,{""charttype"",""bar"";""color1"",""#0066CC"";""max"",MAX($N$2:$N$2107)})"),"")</f>
        <v/>
      </c>
      <c r="P681" s="58">
        <v>122634.5</v>
      </c>
      <c r="Q681" s="54">
        <v>48.70697</v>
      </c>
      <c r="R681" s="21">
        <f t="shared" si="5"/>
        <v>5973154.912</v>
      </c>
    </row>
    <row r="682">
      <c r="A682" s="53">
        <v>42685.0</v>
      </c>
      <c r="B682" s="67">
        <f t="shared" si="1"/>
        <v>6</v>
      </c>
      <c r="C682" s="14" t="str">
        <f t="shared" si="2"/>
        <v>November</v>
      </c>
      <c r="D682" s="52" t="str">
        <f t="shared" si="3"/>
        <v>2016</v>
      </c>
      <c r="E682" s="58">
        <f t="shared" si="4"/>
        <v>46</v>
      </c>
      <c r="F682" s="14" t="str">
        <f>VLOOKUP(A682,'_Holidays'!A682:B2787,2,FALSE)</f>
        <v>Y</v>
      </c>
      <c r="G682" s="51" t="str">
        <f>VLOOKUP(A682,'_Holidays'!A682:C2787,3,FALSE)</f>
        <v>N</v>
      </c>
      <c r="H682" s="14">
        <v>8.4</v>
      </c>
      <c r="I682" s="14" t="str">
        <f>IFERROR(__xludf.DUMMYFUNCTION("SPARKLINE(H682,{""charttype"",""bar"";""color1"",""#00CCFF"";""max"",MAX($H$2:$H$2107)})"),"")</f>
        <v/>
      </c>
      <c r="J682" s="14">
        <v>23.8</v>
      </c>
      <c r="K682" s="14" t="str">
        <f>IFERROR(__xludf.DUMMYFUNCTION("SPARKLINE(J682,{""charttype"",""bar"";""color1"",""#FF0000"";""max"",MAX($J$2:$J$2107)})"),"")</f>
        <v/>
      </c>
      <c r="L682" s="14">
        <v>29.1</v>
      </c>
      <c r="M682" s="14" t="str">
        <f>IFERROR(__xludf.DUMMYFUNCTION("SPARKLINE(L682,{""charttype"",""bar"";""color1"",""#FF9900"";""max"",MAX($L$2:$L$2107)})"),"")</f>
        <v/>
      </c>
      <c r="N682" s="14">
        <v>0.0</v>
      </c>
      <c r="O682" s="14" t="str">
        <f>IFERROR(__xludf.DUMMYFUNCTION("SPARKLINE(N682,{""charttype"",""bar"";""color1"",""#0066CC"";""max"",MAX($N$2:$N$2107)})"),"")</f>
        <v/>
      </c>
      <c r="P682" s="58">
        <v>117953.9</v>
      </c>
      <c r="Q682" s="54">
        <v>26.82398</v>
      </c>
      <c r="R682" s="21">
        <f t="shared" si="5"/>
        <v>3163993.055</v>
      </c>
    </row>
    <row r="683">
      <c r="A683" s="53">
        <v>42686.0</v>
      </c>
      <c r="B683" s="67">
        <f t="shared" si="1"/>
        <v>7</v>
      </c>
      <c r="C683" s="14" t="str">
        <f t="shared" si="2"/>
        <v>November</v>
      </c>
      <c r="D683" s="52" t="str">
        <f t="shared" si="3"/>
        <v>2016</v>
      </c>
      <c r="E683" s="58">
        <f t="shared" si="4"/>
        <v>46</v>
      </c>
      <c r="F683" s="14" t="str">
        <f>VLOOKUP(A683,'_Holidays'!A683:B2788,2,FALSE)</f>
        <v>Y</v>
      </c>
      <c r="G683" s="51" t="str">
        <f>VLOOKUP(A683,'_Holidays'!A683:C2788,3,FALSE)</f>
        <v>N</v>
      </c>
      <c r="H683" s="14">
        <v>13.2</v>
      </c>
      <c r="I683" s="14" t="str">
        <f>IFERROR(__xludf.DUMMYFUNCTION("SPARKLINE(H683,{""charttype"",""bar"";""color1"",""#00CCFF"";""max"",MAX($H$2:$H$2107)})"),"")</f>
        <v/>
      </c>
      <c r="J683" s="14">
        <v>25.5</v>
      </c>
      <c r="K683" s="14" t="str">
        <f>IFERROR(__xludf.DUMMYFUNCTION("SPARKLINE(J683,{""charttype"",""bar"";""color1"",""#FF0000"";""max"",MAX($J$2:$J$2107)})"),"")</f>
        <v/>
      </c>
      <c r="L683" s="14">
        <v>17.0</v>
      </c>
      <c r="M683" s="14" t="str">
        <f>IFERROR(__xludf.DUMMYFUNCTION("SPARKLINE(L683,{""charttype"",""bar"";""color1"",""#FF9900"";""max"",MAX($L$2:$L$2107)})"),"")</f>
        <v/>
      </c>
      <c r="N683" s="14">
        <v>2.0</v>
      </c>
      <c r="O683" s="14" t="str">
        <f>IFERROR(__xludf.DUMMYFUNCTION("SPARKLINE(N683,{""charttype"",""bar"";""color1"",""#0066CC"";""max"",MAX($N$2:$N$2107)})"),"")</f>
        <v/>
      </c>
      <c r="P683" s="58">
        <v>99907.32</v>
      </c>
      <c r="Q683" s="54">
        <v>10.83212</v>
      </c>
      <c r="R683" s="21">
        <f t="shared" si="5"/>
        <v>1082208.079</v>
      </c>
    </row>
    <row r="684">
      <c r="A684" s="53">
        <v>42687.0</v>
      </c>
      <c r="B684" s="67">
        <f t="shared" si="1"/>
        <v>1</v>
      </c>
      <c r="C684" s="14" t="str">
        <f t="shared" si="2"/>
        <v>November</v>
      </c>
      <c r="D684" s="52" t="str">
        <f t="shared" si="3"/>
        <v>2016</v>
      </c>
      <c r="E684" s="58">
        <f t="shared" si="4"/>
        <v>47</v>
      </c>
      <c r="F684" s="14" t="str">
        <f>VLOOKUP(A684,'_Holidays'!A684:B2789,2,FALSE)</f>
        <v>Y</v>
      </c>
      <c r="G684" s="51" t="str">
        <f>VLOOKUP(A684,'_Holidays'!A684:C2789,3,FALSE)</f>
        <v>N</v>
      </c>
      <c r="H684" s="14">
        <v>11.7</v>
      </c>
      <c r="I684" s="14" t="str">
        <f>IFERROR(__xludf.DUMMYFUNCTION("SPARKLINE(H684,{""charttype"",""bar"";""color1"",""#00CCFF"";""max"",MAX($H$2:$H$2107)})"),"")</f>
        <v/>
      </c>
      <c r="J684" s="14">
        <v>19.0</v>
      </c>
      <c r="K684" s="14" t="str">
        <f>IFERROR(__xludf.DUMMYFUNCTION("SPARKLINE(J684,{""charttype"",""bar"";""color1"",""#FF0000"";""max"",MAX($J$2:$J$2107)})"),"")</f>
        <v/>
      </c>
      <c r="L684" s="14">
        <v>9.7</v>
      </c>
      <c r="M684" s="14" t="str">
        <f>IFERROR(__xludf.DUMMYFUNCTION("SPARKLINE(L684,{""charttype"",""bar"";""color1"",""#FF9900"";""max"",MAX($L$2:$L$2107)})"),"")</f>
        <v/>
      </c>
      <c r="N684" s="14">
        <v>2.0</v>
      </c>
      <c r="O684" s="14" t="str">
        <f>IFERROR(__xludf.DUMMYFUNCTION("SPARKLINE(N684,{""charttype"",""bar"";""color1"",""#0066CC"";""max"",MAX($N$2:$N$2107)})"),"")</f>
        <v/>
      </c>
      <c r="P684" s="58">
        <v>96805.93</v>
      </c>
      <c r="Q684" s="54">
        <v>10.72564</v>
      </c>
      <c r="R684" s="21">
        <f t="shared" si="5"/>
        <v>1038305.555</v>
      </c>
    </row>
    <row r="685">
      <c r="A685" s="53">
        <v>42688.0</v>
      </c>
      <c r="B685" s="67">
        <f t="shared" si="1"/>
        <v>2</v>
      </c>
      <c r="C685" s="14" t="str">
        <f t="shared" si="2"/>
        <v>November</v>
      </c>
      <c r="D685" s="52" t="str">
        <f t="shared" si="3"/>
        <v>2016</v>
      </c>
      <c r="E685" s="58">
        <f t="shared" si="4"/>
        <v>47</v>
      </c>
      <c r="F685" s="14" t="str">
        <f>VLOOKUP(A685,'_Holidays'!A685:B2790,2,FALSE)</f>
        <v>Y</v>
      </c>
      <c r="G685" s="51" t="str">
        <f>VLOOKUP(A685,'_Holidays'!A685:C2790,3,FALSE)</f>
        <v>N</v>
      </c>
      <c r="H685" s="14">
        <v>11.5</v>
      </c>
      <c r="I685" s="14" t="str">
        <f>IFERROR(__xludf.DUMMYFUNCTION("SPARKLINE(H685,{""charttype"",""bar"";""color1"",""#00CCFF"";""max"",MAX($H$2:$H$2107)})"),"")</f>
        <v/>
      </c>
      <c r="J685" s="14">
        <v>15.9</v>
      </c>
      <c r="K685" s="14" t="str">
        <f>IFERROR(__xludf.DUMMYFUNCTION("SPARKLINE(J685,{""charttype"",""bar"";""color1"",""#FF0000"";""max"",MAX($J$2:$J$2107)})"),"")</f>
        <v/>
      </c>
      <c r="L685" s="14">
        <v>14.8</v>
      </c>
      <c r="M685" s="14" t="str">
        <f>IFERROR(__xludf.DUMMYFUNCTION("SPARKLINE(L685,{""charttype"",""bar"";""color1"",""#FF9900"";""max"",MAX($L$2:$L$2107)})"),"")</f>
        <v/>
      </c>
      <c r="N685" s="14">
        <v>8.6</v>
      </c>
      <c r="O685" s="14" t="str">
        <f>IFERROR(__xludf.DUMMYFUNCTION("SPARKLINE(N685,{""charttype"",""bar"";""color1"",""#0066CC"";""max"",MAX($N$2:$N$2107)})"),"")</f>
        <v/>
      </c>
      <c r="P685" s="58">
        <v>116817.2</v>
      </c>
      <c r="Q685" s="54">
        <v>39.49974</v>
      </c>
      <c r="R685" s="21">
        <f t="shared" si="5"/>
        <v>4614249.028</v>
      </c>
    </row>
    <row r="686">
      <c r="A686" s="53">
        <v>42689.0</v>
      </c>
      <c r="B686" s="67">
        <f t="shared" si="1"/>
        <v>3</v>
      </c>
      <c r="C686" s="14" t="str">
        <f t="shared" si="2"/>
        <v>November</v>
      </c>
      <c r="D686" s="52" t="str">
        <f t="shared" si="3"/>
        <v>2016</v>
      </c>
      <c r="E686" s="58">
        <f t="shared" si="4"/>
        <v>47</v>
      </c>
      <c r="F686" s="14" t="str">
        <f>VLOOKUP(A686,'_Holidays'!A686:B2791,2,FALSE)</f>
        <v>Y</v>
      </c>
      <c r="G686" s="51" t="str">
        <f>VLOOKUP(A686,'_Holidays'!A686:C2791,3,FALSE)</f>
        <v>N</v>
      </c>
      <c r="H686" s="14">
        <v>11.0</v>
      </c>
      <c r="I686" s="14" t="str">
        <f>IFERROR(__xludf.DUMMYFUNCTION("SPARKLINE(H686,{""charttype"",""bar"";""color1"",""#00CCFF"";""max"",MAX($H$2:$H$2107)})"),"")</f>
        <v/>
      </c>
      <c r="J686" s="14">
        <v>19.2</v>
      </c>
      <c r="K686" s="14" t="str">
        <f>IFERROR(__xludf.DUMMYFUNCTION("SPARKLINE(J686,{""charttype"",""bar"";""color1"",""#FF0000"";""max"",MAX($J$2:$J$2107)})"),"")</f>
        <v/>
      </c>
      <c r="L686" s="14">
        <v>17.1</v>
      </c>
      <c r="M686" s="14" t="str">
        <f>IFERROR(__xludf.DUMMYFUNCTION("SPARKLINE(L686,{""charttype"",""bar"";""color1"",""#FF9900"";""max"",MAX($L$2:$L$2107)})"),"")</f>
        <v/>
      </c>
      <c r="N686" s="14">
        <v>0.0</v>
      </c>
      <c r="O686" s="14" t="str">
        <f>IFERROR(__xludf.DUMMYFUNCTION("SPARKLINE(N686,{""charttype"",""bar"";""color1"",""#0066CC"";""max"",MAX($N$2:$N$2107)})"),"")</f>
        <v/>
      </c>
      <c r="P686" s="58">
        <v>119905.6</v>
      </c>
      <c r="Q686" s="54">
        <v>26.90839</v>
      </c>
      <c r="R686" s="21">
        <f t="shared" si="5"/>
        <v>3226466.648</v>
      </c>
    </row>
    <row r="687">
      <c r="A687" s="53">
        <v>42690.0</v>
      </c>
      <c r="B687" s="67">
        <f t="shared" si="1"/>
        <v>4</v>
      </c>
      <c r="C687" s="14" t="str">
        <f t="shared" si="2"/>
        <v>November</v>
      </c>
      <c r="D687" s="52" t="str">
        <f t="shared" si="3"/>
        <v>2016</v>
      </c>
      <c r="E687" s="58">
        <f t="shared" si="4"/>
        <v>47</v>
      </c>
      <c r="F687" s="14" t="str">
        <f>VLOOKUP(A687,'_Holidays'!A687:B2792,2,FALSE)</f>
        <v>Y</v>
      </c>
      <c r="G687" s="51" t="str">
        <f>VLOOKUP(A687,'_Holidays'!A687:C2792,3,FALSE)</f>
        <v>N</v>
      </c>
      <c r="H687" s="14">
        <v>11.9</v>
      </c>
      <c r="I687" s="14" t="str">
        <f>IFERROR(__xludf.DUMMYFUNCTION("SPARKLINE(H687,{""charttype"",""bar"";""color1"",""#00CCFF"";""max"",MAX($H$2:$H$2107)})"),"")</f>
        <v/>
      </c>
      <c r="J687" s="14">
        <v>21.6</v>
      </c>
      <c r="K687" s="14" t="str">
        <f>IFERROR(__xludf.DUMMYFUNCTION("SPARKLINE(J687,{""charttype"",""bar"";""color1"",""#FF0000"";""max"",MAX($J$2:$J$2107)})"),"")</f>
        <v/>
      </c>
      <c r="L687" s="14">
        <v>25.8</v>
      </c>
      <c r="M687" s="14" t="str">
        <f>IFERROR(__xludf.DUMMYFUNCTION("SPARKLINE(L687,{""charttype"",""bar"";""color1"",""#FF9900"";""max"",MAX($L$2:$L$2107)})"),"")</f>
        <v/>
      </c>
      <c r="N687" s="14">
        <v>0.0</v>
      </c>
      <c r="O687" s="14" t="str">
        <f>IFERROR(__xludf.DUMMYFUNCTION("SPARKLINE(N687,{""charttype"",""bar"";""color1"",""#0066CC"";""max"",MAX($N$2:$N$2107)})"),"")</f>
        <v/>
      </c>
      <c r="P687" s="58">
        <v>122146.7</v>
      </c>
      <c r="Q687" s="54">
        <v>35.63068</v>
      </c>
      <c r="R687" s="21">
        <f t="shared" si="5"/>
        <v>4352169.981</v>
      </c>
    </row>
    <row r="688">
      <c r="A688" s="53">
        <v>42691.0</v>
      </c>
      <c r="B688" s="67">
        <f t="shared" si="1"/>
        <v>5</v>
      </c>
      <c r="C688" s="14" t="str">
        <f t="shared" si="2"/>
        <v>November</v>
      </c>
      <c r="D688" s="52" t="str">
        <f t="shared" si="3"/>
        <v>2016</v>
      </c>
      <c r="E688" s="58">
        <f t="shared" si="4"/>
        <v>47</v>
      </c>
      <c r="F688" s="14" t="str">
        <f>VLOOKUP(A688,'_Holidays'!A688:B2793,2,FALSE)</f>
        <v>Y</v>
      </c>
      <c r="G688" s="51" t="str">
        <f>VLOOKUP(A688,'_Holidays'!A688:C2793,3,FALSE)</f>
        <v>N</v>
      </c>
      <c r="H688" s="14">
        <v>12.0</v>
      </c>
      <c r="I688" s="14" t="str">
        <f>IFERROR(__xludf.DUMMYFUNCTION("SPARKLINE(H688,{""charttype"",""bar"";""color1"",""#00CCFF"";""max"",MAX($H$2:$H$2107)})"),"")</f>
        <v/>
      </c>
      <c r="J688" s="14">
        <v>31.4</v>
      </c>
      <c r="K688" s="14" t="str">
        <f>IFERROR(__xludf.DUMMYFUNCTION("SPARKLINE(J688,{""charttype"",""bar"";""color1"",""#FF0000"";""max"",MAX($J$2:$J$2107)})"),"")</f>
        <v/>
      </c>
      <c r="L688" s="14">
        <v>28.8</v>
      </c>
      <c r="M688" s="14" t="str">
        <f>IFERROR(__xludf.DUMMYFUNCTION("SPARKLINE(L688,{""charttype"",""bar"";""color1"",""#FF9900"";""max"",MAX($L$2:$L$2107)})"),"")</f>
        <v/>
      </c>
      <c r="N688" s="14">
        <v>0.0</v>
      </c>
      <c r="O688" s="14" t="str">
        <f>IFERROR(__xludf.DUMMYFUNCTION("SPARKLINE(N688,{""charttype"",""bar"";""color1"",""#0066CC"";""max"",MAX($N$2:$N$2107)})"),"")</f>
        <v/>
      </c>
      <c r="P688" s="58">
        <v>122464.6</v>
      </c>
      <c r="Q688" s="54">
        <v>28.55508</v>
      </c>
      <c r="R688" s="21">
        <f t="shared" si="5"/>
        <v>3496986.45</v>
      </c>
    </row>
    <row r="689">
      <c r="A689" s="53">
        <v>42692.0</v>
      </c>
      <c r="B689" s="67">
        <f t="shared" si="1"/>
        <v>6</v>
      </c>
      <c r="C689" s="14" t="str">
        <f t="shared" si="2"/>
        <v>November</v>
      </c>
      <c r="D689" s="52" t="str">
        <f t="shared" si="3"/>
        <v>2016</v>
      </c>
      <c r="E689" s="58">
        <f t="shared" si="4"/>
        <v>47</v>
      </c>
      <c r="F689" s="14" t="str">
        <f>VLOOKUP(A689,'_Holidays'!A689:B2794,2,FALSE)</f>
        <v>Y</v>
      </c>
      <c r="G689" s="51" t="str">
        <f>VLOOKUP(A689,'_Holidays'!A689:C2794,3,FALSE)</f>
        <v>N</v>
      </c>
      <c r="H689" s="14">
        <v>15.3</v>
      </c>
      <c r="I689" s="14" t="str">
        <f>IFERROR(__xludf.DUMMYFUNCTION("SPARKLINE(H689,{""charttype"",""bar"";""color1"",""#00CCFF"";""max"",MAX($H$2:$H$2107)})"),"")</f>
        <v/>
      </c>
      <c r="J689" s="14">
        <v>18.9</v>
      </c>
      <c r="K689" s="14" t="str">
        <f>IFERROR(__xludf.DUMMYFUNCTION("SPARKLINE(J689,{""charttype"",""bar"";""color1"",""#FF0000"";""max"",MAX($J$2:$J$2107)})"),"")</f>
        <v/>
      </c>
      <c r="L689" s="14">
        <v>15.6</v>
      </c>
      <c r="M689" s="14" t="str">
        <f>IFERROR(__xludf.DUMMYFUNCTION("SPARKLINE(L689,{""charttype"",""bar"";""color1"",""#FF9900"";""max"",MAX($L$2:$L$2107)})"),"")</f>
        <v/>
      </c>
      <c r="N689" s="14">
        <v>0.0</v>
      </c>
      <c r="O689" s="14" t="str">
        <f>IFERROR(__xludf.DUMMYFUNCTION("SPARKLINE(N689,{""charttype"",""bar"";""color1"",""#0066CC"";""max"",MAX($N$2:$N$2107)})"),"")</f>
        <v/>
      </c>
      <c r="P689" s="58">
        <v>121441.1</v>
      </c>
      <c r="Q689" s="54">
        <v>31.7758</v>
      </c>
      <c r="R689" s="21">
        <f t="shared" si="5"/>
        <v>3858888.105</v>
      </c>
    </row>
    <row r="690">
      <c r="A690" s="53">
        <v>42693.0</v>
      </c>
      <c r="B690" s="67">
        <f t="shared" si="1"/>
        <v>7</v>
      </c>
      <c r="C690" s="14" t="str">
        <f t="shared" si="2"/>
        <v>November</v>
      </c>
      <c r="D690" s="52" t="str">
        <f t="shared" si="3"/>
        <v>2016</v>
      </c>
      <c r="E690" s="58">
        <f t="shared" si="4"/>
        <v>47</v>
      </c>
      <c r="F690" s="14" t="str">
        <f>VLOOKUP(A690,'_Holidays'!A690:B2795,2,FALSE)</f>
        <v>Y</v>
      </c>
      <c r="G690" s="51" t="str">
        <f>VLOOKUP(A690,'_Holidays'!A690:C2795,3,FALSE)</f>
        <v>N</v>
      </c>
      <c r="H690" s="14">
        <v>11.7</v>
      </c>
      <c r="I690" s="14" t="str">
        <f>IFERROR(__xludf.DUMMYFUNCTION("SPARKLINE(H690,{""charttype"",""bar"";""color1"",""#00CCFF"";""max"",MAX($H$2:$H$2107)})"),"")</f>
        <v/>
      </c>
      <c r="J690" s="14">
        <v>19.4</v>
      </c>
      <c r="K690" s="14" t="str">
        <f>IFERROR(__xludf.DUMMYFUNCTION("SPARKLINE(J690,{""charttype"",""bar"";""color1"",""#FF0000"";""max"",MAX($J$2:$J$2107)})"),"")</f>
        <v/>
      </c>
      <c r="L690" s="14">
        <v>29.9</v>
      </c>
      <c r="M690" s="14" t="str">
        <f>IFERROR(__xludf.DUMMYFUNCTION("SPARKLINE(L690,{""charttype"",""bar"";""color1"",""#FF9900"";""max"",MAX($L$2:$L$2107)})"),"")</f>
        <v/>
      </c>
      <c r="N690" s="14">
        <v>0.0</v>
      </c>
      <c r="O690" s="14" t="str">
        <f>IFERROR(__xludf.DUMMYFUNCTION("SPARKLINE(N690,{""charttype"",""bar"";""color1"",""#0066CC"";""max"",MAX($N$2:$N$2107)})"),"")</f>
        <v/>
      </c>
      <c r="P690" s="58">
        <v>106868.5</v>
      </c>
      <c r="Q690" s="54">
        <v>24.65599</v>
      </c>
      <c r="R690" s="21">
        <f t="shared" si="5"/>
        <v>2634948.667</v>
      </c>
    </row>
    <row r="691">
      <c r="A691" s="53">
        <v>42694.0</v>
      </c>
      <c r="B691" s="67">
        <f t="shared" si="1"/>
        <v>1</v>
      </c>
      <c r="C691" s="14" t="str">
        <f t="shared" si="2"/>
        <v>November</v>
      </c>
      <c r="D691" s="52" t="str">
        <f t="shared" si="3"/>
        <v>2016</v>
      </c>
      <c r="E691" s="58">
        <f t="shared" si="4"/>
        <v>48</v>
      </c>
      <c r="F691" s="14" t="str">
        <f>VLOOKUP(A691,'_Holidays'!A691:B2796,2,FALSE)</f>
        <v>Y</v>
      </c>
      <c r="G691" s="51" t="str">
        <f>VLOOKUP(A691,'_Holidays'!A691:C2796,3,FALSE)</f>
        <v>N</v>
      </c>
      <c r="H691" s="14">
        <v>11.9</v>
      </c>
      <c r="I691" s="14" t="str">
        <f>IFERROR(__xludf.DUMMYFUNCTION("SPARKLINE(H691,{""charttype"",""bar"";""color1"",""#00CCFF"";""max"",MAX($H$2:$H$2107)})"),"")</f>
        <v/>
      </c>
      <c r="J691" s="14">
        <v>33.3</v>
      </c>
      <c r="K691" s="14" t="str">
        <f>IFERROR(__xludf.DUMMYFUNCTION("SPARKLINE(J691,{""charttype"",""bar"";""color1"",""#FF0000"";""max"",MAX($J$2:$J$2107)})"),"")</f>
        <v/>
      </c>
      <c r="L691" s="14">
        <v>22.1</v>
      </c>
      <c r="M691" s="14" t="str">
        <f>IFERROR(__xludf.DUMMYFUNCTION("SPARKLINE(L691,{""charttype"",""bar"";""color1"",""#FF9900"";""max"",MAX($L$2:$L$2107)})"),"")</f>
        <v/>
      </c>
      <c r="N691" s="14">
        <v>0.0</v>
      </c>
      <c r="O691" s="14" t="str">
        <f>IFERROR(__xludf.DUMMYFUNCTION("SPARKLINE(N691,{""charttype"",""bar"";""color1"",""#0066CC"";""max"",MAX($N$2:$N$2107)})"),"")</f>
        <v/>
      </c>
      <c r="P691" s="58">
        <v>112098.3</v>
      </c>
      <c r="Q691" s="54">
        <v>43.08595</v>
      </c>
      <c r="R691" s="21">
        <f t="shared" si="5"/>
        <v>4829861.749</v>
      </c>
    </row>
    <row r="692">
      <c r="A692" s="53">
        <v>42695.0</v>
      </c>
      <c r="B692" s="67">
        <f t="shared" si="1"/>
        <v>2</v>
      </c>
      <c r="C692" s="14" t="str">
        <f t="shared" si="2"/>
        <v>November</v>
      </c>
      <c r="D692" s="52" t="str">
        <f t="shared" si="3"/>
        <v>2016</v>
      </c>
      <c r="E692" s="58">
        <f t="shared" si="4"/>
        <v>48</v>
      </c>
      <c r="F692" s="14" t="str">
        <f>VLOOKUP(A692,'_Holidays'!A692:B2797,2,FALSE)</f>
        <v>Y</v>
      </c>
      <c r="G692" s="51" t="str">
        <f>VLOOKUP(A692,'_Holidays'!A692:C2797,3,FALSE)</f>
        <v>N</v>
      </c>
      <c r="H692" s="14">
        <v>17.9</v>
      </c>
      <c r="I692" s="14" t="str">
        <f>IFERROR(__xludf.DUMMYFUNCTION("SPARKLINE(H692,{""charttype"",""bar"";""color1"",""#00CCFF"";""max"",MAX($H$2:$H$2107)})"),"")</f>
        <v/>
      </c>
      <c r="J692" s="14">
        <v>35.0</v>
      </c>
      <c r="K692" s="14" t="str">
        <f>IFERROR(__xludf.DUMMYFUNCTION("SPARKLINE(J692,{""charttype"",""bar"";""color1"",""#FF0000"";""max"",MAX($J$2:$J$2107)})"),"")</f>
        <v/>
      </c>
      <c r="L692" s="14">
        <v>19.8</v>
      </c>
      <c r="M692" s="14" t="str">
        <f>IFERROR(__xludf.DUMMYFUNCTION("SPARKLINE(L692,{""charttype"",""bar"";""color1"",""#FF9900"";""max"",MAX($L$2:$L$2107)})"),"")</f>
        <v/>
      </c>
      <c r="N692" s="14">
        <v>0.0</v>
      </c>
      <c r="O692" s="14" t="str">
        <f>IFERROR(__xludf.DUMMYFUNCTION("SPARKLINE(N692,{""charttype"",""bar"";""color1"",""#0066CC"";""max"",MAX($N$2:$N$2107)})"),"")</f>
        <v/>
      </c>
      <c r="P692" s="58">
        <v>138681.8</v>
      </c>
      <c r="Q692" s="54">
        <v>51.03527</v>
      </c>
      <c r="R692" s="21">
        <f t="shared" si="5"/>
        <v>7077663.107</v>
      </c>
    </row>
    <row r="693">
      <c r="A693" s="53">
        <v>42696.0</v>
      </c>
      <c r="B693" s="67">
        <f t="shared" si="1"/>
        <v>3</v>
      </c>
      <c r="C693" s="14" t="str">
        <f t="shared" si="2"/>
        <v>November</v>
      </c>
      <c r="D693" s="52" t="str">
        <f t="shared" si="3"/>
        <v>2016</v>
      </c>
      <c r="E693" s="58">
        <f t="shared" si="4"/>
        <v>48</v>
      </c>
      <c r="F693" s="14" t="str">
        <f>VLOOKUP(A693,'_Holidays'!A693:B2798,2,FALSE)</f>
        <v>Y</v>
      </c>
      <c r="G693" s="51" t="str">
        <f>VLOOKUP(A693,'_Holidays'!A693:C2798,3,FALSE)</f>
        <v>N</v>
      </c>
      <c r="H693" s="14">
        <v>14.5</v>
      </c>
      <c r="I693" s="14" t="str">
        <f>IFERROR(__xludf.DUMMYFUNCTION("SPARKLINE(H693,{""charttype"",""bar"";""color1"",""#00CCFF"";""max"",MAX($H$2:$H$2107)})"),"")</f>
        <v/>
      </c>
      <c r="J693" s="14">
        <v>14.9</v>
      </c>
      <c r="K693" s="14" t="str">
        <f>IFERROR(__xludf.DUMMYFUNCTION("SPARKLINE(J693,{""charttype"",""bar"";""color1"",""#FF0000"";""max"",MAX($J$2:$J$2107)})"),"")</f>
        <v/>
      </c>
      <c r="L693" s="14">
        <v>1.5</v>
      </c>
      <c r="M693" s="14" t="str">
        <f>IFERROR(__xludf.DUMMYFUNCTION("SPARKLINE(L693,{""charttype"",""bar"";""color1"",""#FF9900"";""max"",MAX($L$2:$L$2107)})"),"")</f>
        <v/>
      </c>
      <c r="N693" s="14">
        <v>8.6</v>
      </c>
      <c r="O693" s="14" t="str">
        <f>IFERROR(__xludf.DUMMYFUNCTION("SPARKLINE(N693,{""charttype"",""bar"";""color1"",""#0066CC"";""max"",MAX($N$2:$N$2107)})"),"")</f>
        <v/>
      </c>
      <c r="P693" s="58">
        <v>126617.7</v>
      </c>
      <c r="Q693" s="54">
        <v>37.02129</v>
      </c>
      <c r="R693" s="21">
        <f t="shared" si="5"/>
        <v>4687550.591</v>
      </c>
    </row>
    <row r="694">
      <c r="A694" s="53">
        <v>42697.0</v>
      </c>
      <c r="B694" s="67">
        <f t="shared" si="1"/>
        <v>4</v>
      </c>
      <c r="C694" s="14" t="str">
        <f t="shared" si="2"/>
        <v>November</v>
      </c>
      <c r="D694" s="52" t="str">
        <f t="shared" si="3"/>
        <v>2016</v>
      </c>
      <c r="E694" s="58">
        <f t="shared" si="4"/>
        <v>48</v>
      </c>
      <c r="F694" s="14" t="str">
        <f>VLOOKUP(A694,'_Holidays'!A694:B2799,2,FALSE)</f>
        <v>Y</v>
      </c>
      <c r="G694" s="51" t="str">
        <f>VLOOKUP(A694,'_Holidays'!A694:C2799,3,FALSE)</f>
        <v>N</v>
      </c>
      <c r="H694" s="14">
        <v>11.0</v>
      </c>
      <c r="I694" s="14" t="str">
        <f>IFERROR(__xludf.DUMMYFUNCTION("SPARKLINE(H694,{""charttype"",""bar"";""color1"",""#00CCFF"";""max"",MAX($H$2:$H$2107)})"),"")</f>
        <v/>
      </c>
      <c r="J694" s="14">
        <v>16.8</v>
      </c>
      <c r="K694" s="14" t="str">
        <f>IFERROR(__xludf.DUMMYFUNCTION("SPARKLINE(J694,{""charttype"",""bar"";""color1"",""#FF0000"";""max"",MAX($J$2:$J$2107)})"),"")</f>
        <v/>
      </c>
      <c r="L694" s="14">
        <v>16.9</v>
      </c>
      <c r="M694" s="14" t="str">
        <f>IFERROR(__xludf.DUMMYFUNCTION("SPARKLINE(L694,{""charttype"",""bar"";""color1"",""#FF9900"";""max"",MAX($L$2:$L$2107)})"),"")</f>
        <v/>
      </c>
      <c r="N694" s="14">
        <v>5.4</v>
      </c>
      <c r="O694" s="14" t="str">
        <f>IFERROR(__xludf.DUMMYFUNCTION("SPARKLINE(N694,{""charttype"",""bar"";""color1"",""#0066CC"";""max"",MAX($N$2:$N$2107)})"),"")</f>
        <v/>
      </c>
      <c r="P694" s="58">
        <v>118119.0</v>
      </c>
      <c r="Q694" s="54">
        <v>41.91227</v>
      </c>
      <c r="R694" s="21">
        <f t="shared" si="5"/>
        <v>4950635.42</v>
      </c>
    </row>
    <row r="695">
      <c r="A695" s="53">
        <v>42698.0</v>
      </c>
      <c r="B695" s="67">
        <f t="shared" si="1"/>
        <v>5</v>
      </c>
      <c r="C695" s="14" t="str">
        <f t="shared" si="2"/>
        <v>November</v>
      </c>
      <c r="D695" s="52" t="str">
        <f t="shared" si="3"/>
        <v>2016</v>
      </c>
      <c r="E695" s="58">
        <f t="shared" si="4"/>
        <v>48</v>
      </c>
      <c r="F695" s="14" t="str">
        <f>VLOOKUP(A695,'_Holidays'!A695:B2800,2,FALSE)</f>
        <v>Y</v>
      </c>
      <c r="G695" s="51" t="str">
        <f>VLOOKUP(A695,'_Holidays'!A695:C2800,3,FALSE)</f>
        <v>N</v>
      </c>
      <c r="H695" s="14">
        <v>10.3</v>
      </c>
      <c r="I695" s="14" t="str">
        <f>IFERROR(__xludf.DUMMYFUNCTION("SPARKLINE(H695,{""charttype"",""bar"";""color1"",""#00CCFF"";""max"",MAX($H$2:$H$2107)})"),"")</f>
        <v/>
      </c>
      <c r="J695" s="14">
        <v>17.0</v>
      </c>
      <c r="K695" s="14" t="str">
        <f>IFERROR(__xludf.DUMMYFUNCTION("SPARKLINE(J695,{""charttype"",""bar"";""color1"",""#FF0000"";""max"",MAX($J$2:$J$2107)})"),"")</f>
        <v/>
      </c>
      <c r="L695" s="14">
        <v>21.6</v>
      </c>
      <c r="M695" s="14" t="str">
        <f>IFERROR(__xludf.DUMMYFUNCTION("SPARKLINE(L695,{""charttype"",""bar"";""color1"",""#FF9900"";""max"",MAX($L$2:$L$2107)})"),"")</f>
        <v/>
      </c>
      <c r="N695" s="14">
        <v>2.2</v>
      </c>
      <c r="O695" s="14" t="str">
        <f>IFERROR(__xludf.DUMMYFUNCTION("SPARKLINE(N695,{""charttype"",""bar"";""color1"",""#0066CC"";""max"",MAX($N$2:$N$2107)})"),"")</f>
        <v/>
      </c>
      <c r="P695" s="58">
        <v>120308.5</v>
      </c>
      <c r="Q695" s="54">
        <v>38.0594</v>
      </c>
      <c r="R695" s="21">
        <f t="shared" si="5"/>
        <v>4578869.325</v>
      </c>
    </row>
    <row r="696">
      <c r="A696" s="53">
        <v>42699.0</v>
      </c>
      <c r="B696" s="67">
        <f t="shared" si="1"/>
        <v>6</v>
      </c>
      <c r="C696" s="14" t="str">
        <f t="shared" si="2"/>
        <v>November</v>
      </c>
      <c r="D696" s="52" t="str">
        <f t="shared" si="3"/>
        <v>2016</v>
      </c>
      <c r="E696" s="58">
        <f t="shared" si="4"/>
        <v>48</v>
      </c>
      <c r="F696" s="14" t="str">
        <f>VLOOKUP(A696,'_Holidays'!A696:B2801,2,FALSE)</f>
        <v>Y</v>
      </c>
      <c r="G696" s="51" t="str">
        <f>VLOOKUP(A696,'_Holidays'!A696:C2801,3,FALSE)</f>
        <v>N</v>
      </c>
      <c r="H696" s="14">
        <v>10.9</v>
      </c>
      <c r="I696" s="14" t="str">
        <f>IFERROR(__xludf.DUMMYFUNCTION("SPARKLINE(H696,{""charttype"",""bar"";""color1"",""#00CCFF"";""max"",MAX($H$2:$H$2107)})"),"")</f>
        <v/>
      </c>
      <c r="J696" s="14">
        <v>17.9</v>
      </c>
      <c r="K696" s="14" t="str">
        <f>IFERROR(__xludf.DUMMYFUNCTION("SPARKLINE(J696,{""charttype"",""bar"";""color1"",""#FF0000"";""max"",MAX($J$2:$J$2107)})"),"")</f>
        <v/>
      </c>
      <c r="L696" s="14">
        <v>15.7</v>
      </c>
      <c r="M696" s="14" t="str">
        <f>IFERROR(__xludf.DUMMYFUNCTION("SPARKLINE(L696,{""charttype"",""bar"";""color1"",""#FF9900"";""max"",MAX($L$2:$L$2107)})"),"")</f>
        <v/>
      </c>
      <c r="N696" s="14">
        <v>0.8</v>
      </c>
      <c r="O696" s="14" t="str">
        <f>IFERROR(__xludf.DUMMYFUNCTION("SPARKLINE(N696,{""charttype"",""bar"";""color1"",""#0066CC"";""max"",MAX($N$2:$N$2107)})"),"")</f>
        <v/>
      </c>
      <c r="P696" s="58">
        <v>116011.6</v>
      </c>
      <c r="Q696" s="54">
        <v>27.61649</v>
      </c>
      <c r="R696" s="21">
        <f t="shared" si="5"/>
        <v>3203833.191</v>
      </c>
    </row>
    <row r="697">
      <c r="A697" s="53">
        <v>42700.0</v>
      </c>
      <c r="B697" s="67">
        <f t="shared" si="1"/>
        <v>7</v>
      </c>
      <c r="C697" s="14" t="str">
        <f t="shared" si="2"/>
        <v>November</v>
      </c>
      <c r="D697" s="52" t="str">
        <f t="shared" si="3"/>
        <v>2016</v>
      </c>
      <c r="E697" s="58">
        <f t="shared" si="4"/>
        <v>48</v>
      </c>
      <c r="F697" s="14" t="str">
        <f>VLOOKUP(A697,'_Holidays'!A697:B2802,2,FALSE)</f>
        <v>Y</v>
      </c>
      <c r="G697" s="51" t="str">
        <f>VLOOKUP(A697,'_Holidays'!A697:C2802,3,FALSE)</f>
        <v>N</v>
      </c>
      <c r="H697" s="14">
        <v>12.2</v>
      </c>
      <c r="I697" s="14" t="str">
        <f>IFERROR(__xludf.DUMMYFUNCTION("SPARKLINE(H697,{""charttype"",""bar"";""color1"",""#00CCFF"";""max"",MAX($H$2:$H$2107)})"),"")</f>
        <v/>
      </c>
      <c r="J697" s="14">
        <v>17.4</v>
      </c>
      <c r="K697" s="14" t="str">
        <f>IFERROR(__xludf.DUMMYFUNCTION("SPARKLINE(J697,{""charttype"",""bar"";""color1"",""#FF0000"";""max"",MAX($J$2:$J$2107)})"),"")</f>
        <v/>
      </c>
      <c r="L697" s="14">
        <v>18.8</v>
      </c>
      <c r="M697" s="14" t="str">
        <f>IFERROR(__xludf.DUMMYFUNCTION("SPARKLINE(L697,{""charttype"",""bar"";""color1"",""#FF9900"";""max"",MAX($L$2:$L$2107)})"),"")</f>
        <v/>
      </c>
      <c r="N697" s="14">
        <v>0.0</v>
      </c>
      <c r="O697" s="14" t="str">
        <f>IFERROR(__xludf.DUMMYFUNCTION("SPARKLINE(N697,{""charttype"",""bar"";""color1"",""#0066CC"";""max"",MAX($N$2:$N$2107)})"),"")</f>
        <v/>
      </c>
      <c r="P697" s="58">
        <v>104700.1</v>
      </c>
      <c r="Q697" s="54">
        <v>23.79058</v>
      </c>
      <c r="R697" s="21">
        <f t="shared" si="5"/>
        <v>2490876.105</v>
      </c>
    </row>
    <row r="698">
      <c r="A698" s="53">
        <v>42701.0</v>
      </c>
      <c r="B698" s="67">
        <f t="shared" si="1"/>
        <v>1</v>
      </c>
      <c r="C698" s="14" t="str">
        <f t="shared" si="2"/>
        <v>November</v>
      </c>
      <c r="D698" s="52" t="str">
        <f t="shared" si="3"/>
        <v>2016</v>
      </c>
      <c r="E698" s="58">
        <f t="shared" si="4"/>
        <v>49</v>
      </c>
      <c r="F698" s="14" t="str">
        <f>VLOOKUP(A698,'_Holidays'!A698:B2803,2,FALSE)</f>
        <v>Y</v>
      </c>
      <c r="G698" s="51" t="str">
        <f>VLOOKUP(A698,'_Holidays'!A698:C2803,3,FALSE)</f>
        <v>N</v>
      </c>
      <c r="H698" s="14">
        <v>11.6</v>
      </c>
      <c r="I698" s="14" t="str">
        <f>IFERROR(__xludf.DUMMYFUNCTION("SPARKLINE(H698,{""charttype"",""bar"";""color1"",""#00CCFF"";""max"",MAX($H$2:$H$2107)})"),"")</f>
        <v/>
      </c>
      <c r="J698" s="14">
        <v>16.3</v>
      </c>
      <c r="K698" s="14" t="str">
        <f>IFERROR(__xludf.DUMMYFUNCTION("SPARKLINE(J698,{""charttype"",""bar"";""color1"",""#FF0000"";""max"",MAX($J$2:$J$2107)})"),"")</f>
        <v/>
      </c>
      <c r="L698" s="14">
        <v>10.1</v>
      </c>
      <c r="M698" s="14" t="str">
        <f>IFERROR(__xludf.DUMMYFUNCTION("SPARKLINE(L698,{""charttype"",""bar"";""color1"",""#FF9900"";""max"",MAX($L$2:$L$2107)})"),"")</f>
        <v/>
      </c>
      <c r="N698" s="14">
        <v>0.4</v>
      </c>
      <c r="O698" s="14" t="str">
        <f>IFERROR(__xludf.DUMMYFUNCTION("SPARKLINE(N698,{""charttype"",""bar"";""color1"",""#0066CC"";""max"",MAX($N$2:$N$2107)})"),"")</f>
        <v/>
      </c>
      <c r="P698" s="58">
        <v>102718.9</v>
      </c>
      <c r="Q698" s="54">
        <v>37.00395</v>
      </c>
      <c r="R698" s="21">
        <f t="shared" si="5"/>
        <v>3801005.04</v>
      </c>
    </row>
    <row r="699">
      <c r="A699" s="53">
        <v>42702.0</v>
      </c>
      <c r="B699" s="67">
        <f t="shared" si="1"/>
        <v>2</v>
      </c>
      <c r="C699" s="14" t="str">
        <f t="shared" si="2"/>
        <v>November</v>
      </c>
      <c r="D699" s="52" t="str">
        <f t="shared" si="3"/>
        <v>2016</v>
      </c>
      <c r="E699" s="58">
        <f t="shared" si="4"/>
        <v>49</v>
      </c>
      <c r="F699" s="14" t="str">
        <f>VLOOKUP(A699,'_Holidays'!A699:B2804,2,FALSE)</f>
        <v>Y</v>
      </c>
      <c r="G699" s="51" t="str">
        <f>VLOOKUP(A699,'_Holidays'!A699:C2804,3,FALSE)</f>
        <v>N</v>
      </c>
      <c r="H699" s="14">
        <v>12.2</v>
      </c>
      <c r="I699" s="14" t="str">
        <f>IFERROR(__xludf.DUMMYFUNCTION("SPARKLINE(H699,{""charttype"",""bar"";""color1"",""#00CCFF"";""max"",MAX($H$2:$H$2107)})"),"")</f>
        <v/>
      </c>
      <c r="J699" s="14">
        <v>19.6</v>
      </c>
      <c r="K699" s="14" t="str">
        <f>IFERROR(__xludf.DUMMYFUNCTION("SPARKLINE(J699,{""charttype"",""bar"";""color1"",""#FF0000"";""max"",MAX($J$2:$J$2107)})"),"")</f>
        <v/>
      </c>
      <c r="L699" s="14">
        <v>24.4</v>
      </c>
      <c r="M699" s="14" t="str">
        <f>IFERROR(__xludf.DUMMYFUNCTION("SPARKLINE(L699,{""charttype"",""bar"";""color1"",""#FF9900"";""max"",MAX($L$2:$L$2107)})"),"")</f>
        <v/>
      </c>
      <c r="N699" s="14">
        <v>0.2</v>
      </c>
      <c r="O699" s="14" t="str">
        <f>IFERROR(__xludf.DUMMYFUNCTION("SPARKLINE(N699,{""charttype"",""bar"";""color1"",""#0066CC"";""max"",MAX($N$2:$N$2107)})"),"")</f>
        <v/>
      </c>
      <c r="P699" s="58">
        <v>118666.4</v>
      </c>
      <c r="Q699" s="54">
        <v>65.39278</v>
      </c>
      <c r="R699" s="21">
        <f t="shared" si="5"/>
        <v>7759925.789</v>
      </c>
    </row>
    <row r="700">
      <c r="A700" s="53">
        <v>42703.0</v>
      </c>
      <c r="B700" s="67">
        <f t="shared" si="1"/>
        <v>3</v>
      </c>
      <c r="C700" s="14" t="str">
        <f t="shared" si="2"/>
        <v>November</v>
      </c>
      <c r="D700" s="52" t="str">
        <f t="shared" si="3"/>
        <v>2016</v>
      </c>
      <c r="E700" s="58">
        <f t="shared" si="4"/>
        <v>49</v>
      </c>
      <c r="F700" s="14" t="str">
        <f>VLOOKUP(A700,'_Holidays'!A700:B2805,2,FALSE)</f>
        <v>Y</v>
      </c>
      <c r="G700" s="51" t="str">
        <f>VLOOKUP(A700,'_Holidays'!A700:C2805,3,FALSE)</f>
        <v>N</v>
      </c>
      <c r="H700" s="14">
        <v>10.4</v>
      </c>
      <c r="I700" s="14" t="str">
        <f>IFERROR(__xludf.DUMMYFUNCTION("SPARKLINE(H700,{""charttype"",""bar"";""color1"",""#00CCFF"";""max"",MAX($H$2:$H$2107)})"),"")</f>
        <v/>
      </c>
      <c r="J700" s="14">
        <v>20.0</v>
      </c>
      <c r="K700" s="14" t="str">
        <f>IFERROR(__xludf.DUMMYFUNCTION("SPARKLINE(J700,{""charttype"",""bar"";""color1"",""#FF0000"";""max"",MAX($J$2:$J$2107)})"),"")</f>
        <v/>
      </c>
      <c r="L700" s="14">
        <v>31.0</v>
      </c>
      <c r="M700" s="14" t="str">
        <f>IFERROR(__xludf.DUMMYFUNCTION("SPARKLINE(L700,{""charttype"",""bar"";""color1"",""#FF9900"";""max"",MAX($L$2:$L$2107)})"),"")</f>
        <v/>
      </c>
      <c r="N700" s="14">
        <v>0.2</v>
      </c>
      <c r="O700" s="14" t="str">
        <f>IFERROR(__xludf.DUMMYFUNCTION("SPARKLINE(N700,{""charttype"",""bar"";""color1"",""#0066CC"";""max"",MAX($N$2:$N$2107)})"),"")</f>
        <v/>
      </c>
      <c r="P700" s="58">
        <v>119169.2</v>
      </c>
      <c r="Q700" s="54">
        <v>63.42996</v>
      </c>
      <c r="R700" s="21">
        <f t="shared" si="5"/>
        <v>7558897.589</v>
      </c>
    </row>
    <row r="701">
      <c r="A701" s="53">
        <v>42704.0</v>
      </c>
      <c r="B701" s="67">
        <f t="shared" si="1"/>
        <v>4</v>
      </c>
      <c r="C701" s="14" t="str">
        <f t="shared" si="2"/>
        <v>November</v>
      </c>
      <c r="D701" s="52" t="str">
        <f t="shared" si="3"/>
        <v>2016</v>
      </c>
      <c r="E701" s="58">
        <f t="shared" si="4"/>
        <v>49</v>
      </c>
      <c r="F701" s="14" t="str">
        <f>VLOOKUP(A701,'_Holidays'!A701:B2806,2,FALSE)</f>
        <v>Y</v>
      </c>
      <c r="G701" s="51" t="str">
        <f>VLOOKUP(A701,'_Holidays'!A701:C2806,3,FALSE)</f>
        <v>N</v>
      </c>
      <c r="H701" s="14">
        <v>13.3</v>
      </c>
      <c r="I701" s="14" t="str">
        <f>IFERROR(__xludf.DUMMYFUNCTION("SPARKLINE(H701,{""charttype"",""bar"";""color1"",""#00CCFF"";""max"",MAX($H$2:$H$2107)})"),"")</f>
        <v/>
      </c>
      <c r="J701" s="14">
        <v>18.9</v>
      </c>
      <c r="K701" s="14" t="str">
        <f>IFERROR(__xludf.DUMMYFUNCTION("SPARKLINE(J701,{""charttype"",""bar"";""color1"",""#FF0000"";""max"",MAX($J$2:$J$2107)})"),"")</f>
        <v/>
      </c>
      <c r="L701" s="14">
        <v>9.6</v>
      </c>
      <c r="M701" s="14" t="str">
        <f>IFERROR(__xludf.DUMMYFUNCTION("SPARKLINE(L701,{""charttype"",""bar"";""color1"",""#FF9900"";""max"",MAX($L$2:$L$2107)})"),"")</f>
        <v/>
      </c>
      <c r="N701" s="14">
        <v>0.0</v>
      </c>
      <c r="O701" s="14" t="str">
        <f>IFERROR(__xludf.DUMMYFUNCTION("SPARKLINE(N701,{""charttype"",""bar"";""color1"",""#0066CC"";""max"",MAX($N$2:$N$2107)})"),"")</f>
        <v/>
      </c>
      <c r="P701" s="58">
        <v>121067.6</v>
      </c>
      <c r="Q701" s="54">
        <v>76.02598</v>
      </c>
      <c r="R701" s="21">
        <f t="shared" si="5"/>
        <v>9204282.936</v>
      </c>
    </row>
    <row r="702">
      <c r="A702" s="53">
        <v>42705.0</v>
      </c>
      <c r="B702" s="67">
        <f t="shared" si="1"/>
        <v>5</v>
      </c>
      <c r="C702" s="14" t="str">
        <f t="shared" si="2"/>
        <v>December</v>
      </c>
      <c r="D702" s="52" t="str">
        <f t="shared" si="3"/>
        <v>2016</v>
      </c>
      <c r="E702" s="58">
        <f t="shared" si="4"/>
        <v>49</v>
      </c>
      <c r="F702" s="14" t="str">
        <f>VLOOKUP(A702,'_Holidays'!A702:B2807,2,FALSE)</f>
        <v>Y</v>
      </c>
      <c r="G702" s="51" t="str">
        <f>VLOOKUP(A702,'_Holidays'!A702:C2807,3,FALSE)</f>
        <v>N</v>
      </c>
      <c r="H702" s="14">
        <v>12.9</v>
      </c>
      <c r="I702" s="14" t="str">
        <f>IFERROR(__xludf.DUMMYFUNCTION("SPARKLINE(H702,{""charttype"",""bar"";""color1"",""#00CCFF"";""max"",MAX($H$2:$H$2107)})"),"")</f>
        <v/>
      </c>
      <c r="J702" s="14">
        <v>21.9</v>
      </c>
      <c r="K702" s="14" t="str">
        <f>IFERROR(__xludf.DUMMYFUNCTION("SPARKLINE(J702,{""charttype"",""bar"";""color1"",""#FF0000"";""max"",MAX($J$2:$J$2107)})"),"")</f>
        <v/>
      </c>
      <c r="L702" s="14">
        <v>28.0</v>
      </c>
      <c r="M702" s="14" t="str">
        <f>IFERROR(__xludf.DUMMYFUNCTION("SPARKLINE(L702,{""charttype"",""bar"";""color1"",""#FF9900"";""max"",MAX($L$2:$L$2107)})"),"")</f>
        <v/>
      </c>
      <c r="N702" s="14">
        <v>0.0</v>
      </c>
      <c r="O702" s="14" t="str">
        <f>IFERROR(__xludf.DUMMYFUNCTION("SPARKLINE(N702,{""charttype"",""bar"";""color1"",""#0066CC"";""max"",MAX($N$2:$N$2107)})"),"")</f>
        <v/>
      </c>
      <c r="P702" s="58">
        <v>113024.0</v>
      </c>
      <c r="Q702" s="54">
        <v>56.01231</v>
      </c>
      <c r="R702" s="21">
        <f t="shared" si="5"/>
        <v>6330735.325</v>
      </c>
    </row>
    <row r="703">
      <c r="A703" s="53">
        <v>42706.0</v>
      </c>
      <c r="B703" s="67">
        <f t="shared" si="1"/>
        <v>6</v>
      </c>
      <c r="C703" s="14" t="str">
        <f t="shared" si="2"/>
        <v>December</v>
      </c>
      <c r="D703" s="52" t="str">
        <f t="shared" si="3"/>
        <v>2016</v>
      </c>
      <c r="E703" s="58">
        <f t="shared" si="4"/>
        <v>49</v>
      </c>
      <c r="F703" s="14" t="str">
        <f>VLOOKUP(A703,'_Holidays'!A703:B2808,2,FALSE)</f>
        <v>Y</v>
      </c>
      <c r="G703" s="51" t="str">
        <f>VLOOKUP(A703,'_Holidays'!A703:C2808,3,FALSE)</f>
        <v>N</v>
      </c>
      <c r="H703" s="14">
        <v>13.0</v>
      </c>
      <c r="I703" s="14" t="str">
        <f>IFERROR(__xludf.DUMMYFUNCTION("SPARKLINE(H703,{""charttype"",""bar"";""color1"",""#00CCFF"";""max"",MAX($H$2:$H$2107)})"),"")</f>
        <v/>
      </c>
      <c r="J703" s="14">
        <v>21.6</v>
      </c>
      <c r="K703" s="14" t="str">
        <f>IFERROR(__xludf.DUMMYFUNCTION("SPARKLINE(J703,{""charttype"",""bar"";""color1"",""#FF0000"";""max"",MAX($J$2:$J$2107)})"),"")</f>
        <v/>
      </c>
      <c r="L703" s="14">
        <v>29.7</v>
      </c>
      <c r="M703" s="14" t="str">
        <f>IFERROR(__xludf.DUMMYFUNCTION("SPARKLINE(L703,{""charttype"",""bar"";""color1"",""#FF9900"";""max"",MAX($L$2:$L$2107)})"),"")</f>
        <v/>
      </c>
      <c r="N703" s="14">
        <v>0.0</v>
      </c>
      <c r="O703" s="14" t="str">
        <f>IFERROR(__xludf.DUMMYFUNCTION("SPARKLINE(N703,{""charttype"",""bar"";""color1"",""#0066CC"";""max"",MAX($N$2:$N$2107)})"),"")</f>
        <v/>
      </c>
      <c r="P703" s="58">
        <v>109318.4</v>
      </c>
      <c r="Q703" s="54">
        <v>41.49944</v>
      </c>
      <c r="R703" s="21">
        <f t="shared" si="5"/>
        <v>4536652.382</v>
      </c>
    </row>
    <row r="704">
      <c r="A704" s="53">
        <v>42707.0</v>
      </c>
      <c r="B704" s="67">
        <f t="shared" si="1"/>
        <v>7</v>
      </c>
      <c r="C704" s="14" t="str">
        <f t="shared" si="2"/>
        <v>December</v>
      </c>
      <c r="D704" s="52" t="str">
        <f t="shared" si="3"/>
        <v>2016</v>
      </c>
      <c r="E704" s="58">
        <f t="shared" si="4"/>
        <v>49</v>
      </c>
      <c r="F704" s="14" t="str">
        <f>VLOOKUP(A704,'_Holidays'!A704:B2809,2,FALSE)</f>
        <v>Y</v>
      </c>
      <c r="G704" s="51" t="str">
        <f>VLOOKUP(A704,'_Holidays'!A704:C2809,3,FALSE)</f>
        <v>N</v>
      </c>
      <c r="H704" s="14">
        <v>9.9</v>
      </c>
      <c r="I704" s="14" t="str">
        <f>IFERROR(__xludf.DUMMYFUNCTION("SPARKLINE(H704,{""charttype"",""bar"";""color1"",""#00CCFF"";""max"",MAX($H$2:$H$2107)})"),"")</f>
        <v/>
      </c>
      <c r="J704" s="14">
        <v>23.9</v>
      </c>
      <c r="K704" s="14" t="str">
        <f>IFERROR(__xludf.DUMMYFUNCTION("SPARKLINE(J704,{""charttype"",""bar"";""color1"",""#FF0000"";""max"",MAX($J$2:$J$2107)})"),"")</f>
        <v/>
      </c>
      <c r="L704" s="14">
        <v>31.2</v>
      </c>
      <c r="M704" s="14" t="str">
        <f>IFERROR(__xludf.DUMMYFUNCTION("SPARKLINE(L704,{""charttype"",""bar"";""color1"",""#FF9900"";""max"",MAX($L$2:$L$2107)})"),"")</f>
        <v/>
      </c>
      <c r="N704" s="14">
        <v>0.0</v>
      </c>
      <c r="O704" s="14" t="str">
        <f>IFERROR(__xludf.DUMMYFUNCTION("SPARKLINE(N704,{""charttype"",""bar"";""color1"",""#0066CC"";""max"",MAX($N$2:$N$2107)})"),"")</f>
        <v/>
      </c>
      <c r="P704" s="58">
        <v>98899.5</v>
      </c>
      <c r="Q704" s="54">
        <v>29.20305</v>
      </c>
      <c r="R704" s="21">
        <f t="shared" si="5"/>
        <v>2888167.043</v>
      </c>
    </row>
    <row r="705">
      <c r="A705" s="53">
        <v>42708.0</v>
      </c>
      <c r="B705" s="67">
        <f t="shared" si="1"/>
        <v>1</v>
      </c>
      <c r="C705" s="14" t="str">
        <f t="shared" si="2"/>
        <v>December</v>
      </c>
      <c r="D705" s="52" t="str">
        <f t="shared" si="3"/>
        <v>2016</v>
      </c>
      <c r="E705" s="58">
        <f t="shared" si="4"/>
        <v>50</v>
      </c>
      <c r="F705" s="14" t="str">
        <f>VLOOKUP(A705,'_Holidays'!A705:B2810,2,FALSE)</f>
        <v>Y</v>
      </c>
      <c r="G705" s="51" t="str">
        <f>VLOOKUP(A705,'_Holidays'!A705:C2810,3,FALSE)</f>
        <v>N</v>
      </c>
      <c r="H705" s="14">
        <v>12.7</v>
      </c>
      <c r="I705" s="14" t="str">
        <f>IFERROR(__xludf.DUMMYFUNCTION("SPARKLINE(H705,{""charttype"",""bar"";""color1"",""#00CCFF"";""max"",MAX($H$2:$H$2107)})"),"")</f>
        <v/>
      </c>
      <c r="J705" s="14">
        <v>31.7</v>
      </c>
      <c r="K705" s="14" t="str">
        <f>IFERROR(__xludf.DUMMYFUNCTION("SPARKLINE(J705,{""charttype"",""bar"";""color1"",""#FF0000"";""max"",MAX($J$2:$J$2107)})"),"")</f>
        <v/>
      </c>
      <c r="L705" s="14">
        <v>14.1</v>
      </c>
      <c r="M705" s="14" t="str">
        <f>IFERROR(__xludf.DUMMYFUNCTION("SPARKLINE(L705,{""charttype"",""bar"";""color1"",""#FF9900"";""max"",MAX($L$2:$L$2107)})"),"")</f>
        <v/>
      </c>
      <c r="N705" s="14">
        <v>0.0</v>
      </c>
      <c r="O705" s="14" t="str">
        <f>IFERROR(__xludf.DUMMYFUNCTION("SPARKLINE(N705,{""charttype"",""bar"";""color1"",""#0066CC"";""max"",MAX($N$2:$N$2107)})"),"")</f>
        <v/>
      </c>
      <c r="P705" s="58">
        <v>97300.36</v>
      </c>
      <c r="Q705" s="54">
        <v>43.73274</v>
      </c>
      <c r="R705" s="21">
        <f t="shared" si="5"/>
        <v>4255211.346</v>
      </c>
    </row>
    <row r="706">
      <c r="A706" s="53">
        <v>42709.0</v>
      </c>
      <c r="B706" s="67">
        <f t="shared" si="1"/>
        <v>2</v>
      </c>
      <c r="C706" s="14" t="str">
        <f t="shared" si="2"/>
        <v>December</v>
      </c>
      <c r="D706" s="52" t="str">
        <f t="shared" si="3"/>
        <v>2016</v>
      </c>
      <c r="E706" s="58">
        <f t="shared" si="4"/>
        <v>50</v>
      </c>
      <c r="F706" s="14" t="str">
        <f>VLOOKUP(A706,'_Holidays'!A706:B2811,2,FALSE)</f>
        <v>Y</v>
      </c>
      <c r="G706" s="51" t="str">
        <f>VLOOKUP(A706,'_Holidays'!A706:C2811,3,FALSE)</f>
        <v>N</v>
      </c>
      <c r="H706" s="14">
        <v>16.9</v>
      </c>
      <c r="I706" s="14" t="str">
        <f>IFERROR(__xludf.DUMMYFUNCTION("SPARKLINE(H706,{""charttype"",""bar"";""color1"",""#00CCFF"";""max"",MAX($H$2:$H$2107)})"),"")</f>
        <v/>
      </c>
      <c r="J706" s="14">
        <v>21.5</v>
      </c>
      <c r="K706" s="14" t="str">
        <f>IFERROR(__xludf.DUMMYFUNCTION("SPARKLINE(J706,{""charttype"",""bar"";""color1"",""#FF0000"";""max"",MAX($J$2:$J$2107)})"),"")</f>
        <v/>
      </c>
      <c r="L706" s="14">
        <v>21.6</v>
      </c>
      <c r="M706" s="14" t="str">
        <f>IFERROR(__xludf.DUMMYFUNCTION("SPARKLINE(L706,{""charttype"",""bar"";""color1"",""#FF9900"";""max"",MAX($L$2:$L$2107)})"),"")</f>
        <v/>
      </c>
      <c r="N706" s="14">
        <v>2.4</v>
      </c>
      <c r="O706" s="14" t="str">
        <f>IFERROR(__xludf.DUMMYFUNCTION("SPARKLINE(N706,{""charttype"",""bar"";""color1"",""#0066CC"";""max"",MAX($N$2:$N$2107)})"),"")</f>
        <v/>
      </c>
      <c r="P706" s="58">
        <v>109670.0</v>
      </c>
      <c r="Q706" s="54">
        <v>25.29438</v>
      </c>
      <c r="R706" s="21">
        <f t="shared" si="5"/>
        <v>2774034.655</v>
      </c>
    </row>
    <row r="707">
      <c r="A707" s="53">
        <v>42710.0</v>
      </c>
      <c r="B707" s="67">
        <f t="shared" si="1"/>
        <v>3</v>
      </c>
      <c r="C707" s="14" t="str">
        <f t="shared" si="2"/>
        <v>December</v>
      </c>
      <c r="D707" s="52" t="str">
        <f t="shared" si="3"/>
        <v>2016</v>
      </c>
      <c r="E707" s="58">
        <f t="shared" si="4"/>
        <v>50</v>
      </c>
      <c r="F707" s="14" t="str">
        <f>VLOOKUP(A707,'_Holidays'!A707:B2812,2,FALSE)</f>
        <v>Y</v>
      </c>
      <c r="G707" s="51" t="str">
        <f>VLOOKUP(A707,'_Holidays'!A707:C2812,3,FALSE)</f>
        <v>N</v>
      </c>
      <c r="H707" s="14">
        <v>12.8</v>
      </c>
      <c r="I707" s="14" t="str">
        <f>IFERROR(__xludf.DUMMYFUNCTION("SPARKLINE(H707,{""charttype"",""bar"";""color1"",""#00CCFF"";""max"",MAX($H$2:$H$2107)})"),"")</f>
        <v/>
      </c>
      <c r="J707" s="14">
        <v>20.8</v>
      </c>
      <c r="K707" s="14" t="str">
        <f>IFERROR(__xludf.DUMMYFUNCTION("SPARKLINE(J707,{""charttype"",""bar"";""color1"",""#FF0000"";""max"",MAX($J$2:$J$2107)})"),"")</f>
        <v/>
      </c>
      <c r="L707" s="14">
        <v>24.2</v>
      </c>
      <c r="M707" s="14" t="str">
        <f>IFERROR(__xludf.DUMMYFUNCTION("SPARKLINE(L707,{""charttype"",""bar"";""color1"",""#FF9900"";""max"",MAX($L$2:$L$2107)})"),"")</f>
        <v/>
      </c>
      <c r="N707" s="14">
        <v>0.0</v>
      </c>
      <c r="O707" s="14" t="str">
        <f>IFERROR(__xludf.DUMMYFUNCTION("SPARKLINE(N707,{""charttype"",""bar"";""color1"",""#0066CC"";""max"",MAX($N$2:$N$2107)})"),"")</f>
        <v/>
      </c>
      <c r="P707" s="58">
        <v>111228.1</v>
      </c>
      <c r="Q707" s="54">
        <v>48.41249</v>
      </c>
      <c r="R707" s="21">
        <f t="shared" si="5"/>
        <v>5384829.279</v>
      </c>
    </row>
    <row r="708">
      <c r="A708" s="53">
        <v>42711.0</v>
      </c>
      <c r="B708" s="67">
        <f t="shared" si="1"/>
        <v>4</v>
      </c>
      <c r="C708" s="14" t="str">
        <f t="shared" si="2"/>
        <v>December</v>
      </c>
      <c r="D708" s="52" t="str">
        <f t="shared" si="3"/>
        <v>2016</v>
      </c>
      <c r="E708" s="58">
        <f t="shared" si="4"/>
        <v>50</v>
      </c>
      <c r="F708" s="14" t="str">
        <f>VLOOKUP(A708,'_Holidays'!A708:B2813,2,FALSE)</f>
        <v>Y</v>
      </c>
      <c r="G708" s="51" t="str">
        <f>VLOOKUP(A708,'_Holidays'!A708:C2813,3,FALSE)</f>
        <v>N</v>
      </c>
      <c r="H708" s="14">
        <v>10.5</v>
      </c>
      <c r="I708" s="14" t="str">
        <f>IFERROR(__xludf.DUMMYFUNCTION("SPARKLINE(H708,{""charttype"",""bar"";""color1"",""#00CCFF"";""max"",MAX($H$2:$H$2107)})"),"")</f>
        <v/>
      </c>
      <c r="J708" s="14">
        <v>28.3</v>
      </c>
      <c r="K708" s="14" t="str">
        <f>IFERROR(__xludf.DUMMYFUNCTION("SPARKLINE(J708,{""charttype"",""bar"";""color1"",""#FF0000"";""max"",MAX($J$2:$J$2107)})"),"")</f>
        <v/>
      </c>
      <c r="L708" s="14">
        <v>30.8</v>
      </c>
      <c r="M708" s="14" t="str">
        <f>IFERROR(__xludf.DUMMYFUNCTION("SPARKLINE(L708,{""charttype"",""bar"";""color1"",""#FF9900"";""max"",MAX($L$2:$L$2107)})"),"")</f>
        <v/>
      </c>
      <c r="N708" s="14">
        <v>0.0</v>
      </c>
      <c r="O708" s="14" t="str">
        <f>IFERROR(__xludf.DUMMYFUNCTION("SPARKLINE(N708,{""charttype"",""bar"";""color1"",""#0066CC"";""max"",MAX($N$2:$N$2107)})"),"")</f>
        <v/>
      </c>
      <c r="P708" s="58">
        <v>112738.1</v>
      </c>
      <c r="Q708" s="54">
        <v>44.72206</v>
      </c>
      <c r="R708" s="21">
        <f t="shared" si="5"/>
        <v>5041880.072</v>
      </c>
    </row>
    <row r="709">
      <c r="A709" s="53">
        <v>42712.0</v>
      </c>
      <c r="B709" s="67">
        <f t="shared" si="1"/>
        <v>5</v>
      </c>
      <c r="C709" s="14" t="str">
        <f t="shared" si="2"/>
        <v>December</v>
      </c>
      <c r="D709" s="52" t="str">
        <f t="shared" si="3"/>
        <v>2016</v>
      </c>
      <c r="E709" s="58">
        <f t="shared" si="4"/>
        <v>50</v>
      </c>
      <c r="F709" s="14" t="str">
        <f>VLOOKUP(A709,'_Holidays'!A709:B2814,2,FALSE)</f>
        <v>Y</v>
      </c>
      <c r="G709" s="51" t="str">
        <f>VLOOKUP(A709,'_Holidays'!A709:C2814,3,FALSE)</f>
        <v>N</v>
      </c>
      <c r="H709" s="14">
        <v>15.4</v>
      </c>
      <c r="I709" s="14" t="str">
        <f>IFERROR(__xludf.DUMMYFUNCTION("SPARKLINE(H709,{""charttype"",""bar"";""color1"",""#00CCFF"";""max"",MAX($H$2:$H$2107)})"),"")</f>
        <v/>
      </c>
      <c r="J709" s="14">
        <v>23.2</v>
      </c>
      <c r="K709" s="14" t="str">
        <f>IFERROR(__xludf.DUMMYFUNCTION("SPARKLINE(J709,{""charttype"",""bar"";""color1"",""#FF0000"";""max"",MAX($J$2:$J$2107)})"),"")</f>
        <v/>
      </c>
      <c r="L709" s="14">
        <v>11.6</v>
      </c>
      <c r="M709" s="14" t="str">
        <f>IFERROR(__xludf.DUMMYFUNCTION("SPARKLINE(L709,{""charttype"",""bar"";""color1"",""#FF9900"";""max"",MAX($L$2:$L$2107)})"),"")</f>
        <v/>
      </c>
      <c r="N709" s="14">
        <v>2.2</v>
      </c>
      <c r="O709" s="14" t="str">
        <f>IFERROR(__xludf.DUMMYFUNCTION("SPARKLINE(N709,{""charttype"",""bar"";""color1"",""#0066CC"";""max"",MAX($N$2:$N$2107)})"),"")</f>
        <v/>
      </c>
      <c r="P709" s="58">
        <v>105445.7</v>
      </c>
      <c r="Q709" s="54">
        <v>25.85386</v>
      </c>
      <c r="R709" s="21">
        <f t="shared" si="5"/>
        <v>2726178.365</v>
      </c>
    </row>
    <row r="710">
      <c r="A710" s="53">
        <v>42713.0</v>
      </c>
      <c r="B710" s="67">
        <f t="shared" si="1"/>
        <v>6</v>
      </c>
      <c r="C710" s="14" t="str">
        <f t="shared" si="2"/>
        <v>December</v>
      </c>
      <c r="D710" s="52" t="str">
        <f t="shared" si="3"/>
        <v>2016</v>
      </c>
      <c r="E710" s="58">
        <f t="shared" si="4"/>
        <v>50</v>
      </c>
      <c r="F710" s="14" t="str">
        <f>VLOOKUP(A710,'_Holidays'!A710:B2815,2,FALSE)</f>
        <v>Y</v>
      </c>
      <c r="G710" s="51" t="str">
        <f>VLOOKUP(A710,'_Holidays'!A710:C2815,3,FALSE)</f>
        <v>N</v>
      </c>
      <c r="H710" s="14">
        <v>10.0</v>
      </c>
      <c r="I710" s="14" t="str">
        <f>IFERROR(__xludf.DUMMYFUNCTION("SPARKLINE(H710,{""charttype"",""bar"";""color1"",""#00CCFF"";""max"",MAX($H$2:$H$2107)})"),"")</f>
        <v/>
      </c>
      <c r="J710" s="14">
        <v>17.3</v>
      </c>
      <c r="K710" s="14" t="str">
        <f>IFERROR(__xludf.DUMMYFUNCTION("SPARKLINE(J710,{""charttype"",""bar"";""color1"",""#FF0000"";""max"",MAX($J$2:$J$2107)})"),"")</f>
        <v/>
      </c>
      <c r="L710" s="14">
        <v>23.2</v>
      </c>
      <c r="M710" s="14" t="str">
        <f>IFERROR(__xludf.DUMMYFUNCTION("SPARKLINE(L710,{""charttype"",""bar"";""color1"",""#FF9900"";""max"",MAX($L$2:$L$2107)})"),"")</f>
        <v/>
      </c>
      <c r="N710" s="14">
        <v>6.6</v>
      </c>
      <c r="O710" s="14" t="str">
        <f>IFERROR(__xludf.DUMMYFUNCTION("SPARKLINE(N710,{""charttype"",""bar"";""color1"",""#0066CC"";""max"",MAX($N$2:$N$2107)})"),"")</f>
        <v/>
      </c>
      <c r="P710" s="58">
        <v>105664.1</v>
      </c>
      <c r="Q710" s="54">
        <v>25.1182</v>
      </c>
      <c r="R710" s="21">
        <f t="shared" si="5"/>
        <v>2654091.997</v>
      </c>
    </row>
    <row r="711">
      <c r="A711" s="53">
        <v>42714.0</v>
      </c>
      <c r="B711" s="67">
        <f t="shared" si="1"/>
        <v>7</v>
      </c>
      <c r="C711" s="14" t="str">
        <f t="shared" si="2"/>
        <v>December</v>
      </c>
      <c r="D711" s="52" t="str">
        <f t="shared" si="3"/>
        <v>2016</v>
      </c>
      <c r="E711" s="58">
        <f t="shared" si="4"/>
        <v>50</v>
      </c>
      <c r="F711" s="14" t="str">
        <f>VLOOKUP(A711,'_Holidays'!A711:B2816,2,FALSE)</f>
        <v>Y</v>
      </c>
      <c r="G711" s="51" t="str">
        <f>VLOOKUP(A711,'_Holidays'!A711:C2816,3,FALSE)</f>
        <v>N</v>
      </c>
      <c r="H711" s="14">
        <v>11.2</v>
      </c>
      <c r="I711" s="14" t="str">
        <f>IFERROR(__xludf.DUMMYFUNCTION("SPARKLINE(H711,{""charttype"",""bar"";""color1"",""#00CCFF"";""max"",MAX($H$2:$H$2107)})"),"")</f>
        <v/>
      </c>
      <c r="J711" s="14">
        <v>18.8</v>
      </c>
      <c r="K711" s="14" t="str">
        <f>IFERROR(__xludf.DUMMYFUNCTION("SPARKLINE(J711,{""charttype"",""bar"";""color1"",""#FF0000"";""max"",MAX($J$2:$J$2107)})"),"")</f>
        <v/>
      </c>
      <c r="L711" s="14">
        <v>24.2</v>
      </c>
      <c r="M711" s="14" t="str">
        <f>IFERROR(__xludf.DUMMYFUNCTION("SPARKLINE(L711,{""charttype"",""bar"";""color1"",""#FF9900"";""max"",MAX($L$2:$L$2107)})"),"")</f>
        <v/>
      </c>
      <c r="N711" s="14">
        <v>0.2</v>
      </c>
      <c r="O711" s="14" t="str">
        <f>IFERROR(__xludf.DUMMYFUNCTION("SPARKLINE(N711,{""charttype"",""bar"";""color1"",""#0066CC"";""max"",MAX($N$2:$N$2107)})"),"")</f>
        <v/>
      </c>
      <c r="P711" s="58">
        <v>98622.87</v>
      </c>
      <c r="Q711" s="54">
        <v>19.31167</v>
      </c>
      <c r="R711" s="21">
        <f t="shared" si="5"/>
        <v>1904572.32</v>
      </c>
    </row>
    <row r="712">
      <c r="A712" s="53">
        <v>42715.0</v>
      </c>
      <c r="B712" s="67">
        <f t="shared" si="1"/>
        <v>1</v>
      </c>
      <c r="C712" s="14" t="str">
        <f t="shared" si="2"/>
        <v>December</v>
      </c>
      <c r="D712" s="52" t="str">
        <f t="shared" si="3"/>
        <v>2016</v>
      </c>
      <c r="E712" s="58">
        <f t="shared" si="4"/>
        <v>51</v>
      </c>
      <c r="F712" s="14" t="str">
        <f>VLOOKUP(A712,'_Holidays'!A712:B2817,2,FALSE)</f>
        <v>Y</v>
      </c>
      <c r="G712" s="51" t="str">
        <f>VLOOKUP(A712,'_Holidays'!A712:C2817,3,FALSE)</f>
        <v>N</v>
      </c>
      <c r="H712" s="14">
        <v>12.9</v>
      </c>
      <c r="I712" s="14" t="str">
        <f>IFERROR(__xludf.DUMMYFUNCTION("SPARKLINE(H712,{""charttype"",""bar"";""color1"",""#00CCFF"";""max"",MAX($H$2:$H$2107)})"),"")</f>
        <v/>
      </c>
      <c r="J712" s="14">
        <v>19.3</v>
      </c>
      <c r="K712" s="14" t="str">
        <f>IFERROR(__xludf.DUMMYFUNCTION("SPARKLINE(J712,{""charttype"",""bar"";""color1"",""#FF0000"";""max"",MAX($J$2:$J$2107)})"),"")</f>
        <v/>
      </c>
      <c r="L712" s="14">
        <v>27.0</v>
      </c>
      <c r="M712" s="14" t="str">
        <f>IFERROR(__xludf.DUMMYFUNCTION("SPARKLINE(L712,{""charttype"",""bar"";""color1"",""#FF9900"";""max"",MAX($L$2:$L$2107)})"),"")</f>
        <v/>
      </c>
      <c r="N712" s="14">
        <v>1.0</v>
      </c>
      <c r="O712" s="14" t="str">
        <f>IFERROR(__xludf.DUMMYFUNCTION("SPARKLINE(N712,{""charttype"",""bar"";""color1"",""#0066CC"";""max"",MAX($N$2:$N$2107)})"),"")</f>
        <v/>
      </c>
      <c r="P712" s="58">
        <v>93673.19</v>
      </c>
      <c r="Q712" s="54">
        <v>16.39669</v>
      </c>
      <c r="R712" s="21">
        <f t="shared" si="5"/>
        <v>1535930.258</v>
      </c>
    </row>
    <row r="713">
      <c r="A713" s="53">
        <v>42716.0</v>
      </c>
      <c r="B713" s="67">
        <f t="shared" si="1"/>
        <v>2</v>
      </c>
      <c r="C713" s="14" t="str">
        <f t="shared" si="2"/>
        <v>December</v>
      </c>
      <c r="D713" s="52" t="str">
        <f t="shared" si="3"/>
        <v>2016</v>
      </c>
      <c r="E713" s="58">
        <f t="shared" si="4"/>
        <v>51</v>
      </c>
      <c r="F713" s="14" t="str">
        <f>VLOOKUP(A713,'_Holidays'!A713:B2818,2,FALSE)</f>
        <v>Y</v>
      </c>
      <c r="G713" s="51" t="str">
        <f>VLOOKUP(A713,'_Holidays'!A713:C2818,3,FALSE)</f>
        <v>N</v>
      </c>
      <c r="H713" s="14">
        <v>10.7</v>
      </c>
      <c r="I713" s="14" t="str">
        <f>IFERROR(__xludf.DUMMYFUNCTION("SPARKLINE(H713,{""charttype"",""bar"";""color1"",""#00CCFF"";""max"",MAX($H$2:$H$2107)})"),"")</f>
        <v/>
      </c>
      <c r="J713" s="14">
        <v>32.8</v>
      </c>
      <c r="K713" s="14" t="str">
        <f>IFERROR(__xludf.DUMMYFUNCTION("SPARKLINE(J713,{""charttype"",""bar"";""color1"",""#FF0000"";""max"",MAX($J$2:$J$2107)})"),"")</f>
        <v/>
      </c>
      <c r="L713" s="14">
        <v>30.0</v>
      </c>
      <c r="M713" s="14" t="str">
        <f>IFERROR(__xludf.DUMMYFUNCTION("SPARKLINE(L713,{""charttype"",""bar"";""color1"",""#FF9900"";""max"",MAX($L$2:$L$2107)})"),"")</f>
        <v/>
      </c>
      <c r="N713" s="14">
        <v>0.0</v>
      </c>
      <c r="O713" s="14" t="str">
        <f>IFERROR(__xludf.DUMMYFUNCTION("SPARKLINE(N713,{""charttype"",""bar"";""color1"",""#0066CC"";""max"",MAX($N$2:$N$2107)})"),"")</f>
        <v/>
      </c>
      <c r="P713" s="58">
        <v>120390.1</v>
      </c>
      <c r="Q713" s="54">
        <v>45.15757</v>
      </c>
      <c r="R713" s="21">
        <f t="shared" si="5"/>
        <v>5436524.368</v>
      </c>
    </row>
    <row r="714">
      <c r="A714" s="53">
        <v>42717.0</v>
      </c>
      <c r="B714" s="67">
        <f t="shared" si="1"/>
        <v>3</v>
      </c>
      <c r="C714" s="14" t="str">
        <f t="shared" si="2"/>
        <v>December</v>
      </c>
      <c r="D714" s="52" t="str">
        <f t="shared" si="3"/>
        <v>2016</v>
      </c>
      <c r="E714" s="58">
        <f t="shared" si="4"/>
        <v>51</v>
      </c>
      <c r="F714" s="14" t="str">
        <f>VLOOKUP(A714,'_Holidays'!A714:B2819,2,FALSE)</f>
        <v>Y</v>
      </c>
      <c r="G714" s="51" t="str">
        <f>VLOOKUP(A714,'_Holidays'!A714:C2819,3,FALSE)</f>
        <v>N</v>
      </c>
      <c r="H714" s="14">
        <v>16.5</v>
      </c>
      <c r="I714" s="14" t="str">
        <f>IFERROR(__xludf.DUMMYFUNCTION("SPARKLINE(H714,{""charttype"",""bar"";""color1"",""#00CCFF"";""max"",MAX($H$2:$H$2107)})"),"")</f>
        <v/>
      </c>
      <c r="J714" s="14">
        <v>36.3</v>
      </c>
      <c r="K714" s="14" t="str">
        <f>IFERROR(__xludf.DUMMYFUNCTION("SPARKLINE(J714,{""charttype"",""bar"";""color1"",""#FF0000"";""max"",MAX($J$2:$J$2107)})"),"")</f>
        <v/>
      </c>
      <c r="L714" s="14">
        <v>14.1</v>
      </c>
      <c r="M714" s="14" t="str">
        <f>IFERROR(__xludf.DUMMYFUNCTION("SPARKLINE(L714,{""charttype"",""bar"";""color1"",""#FF9900"";""max"",MAX($L$2:$L$2107)})"),"")</f>
        <v/>
      </c>
      <c r="N714" s="14">
        <v>0.0</v>
      </c>
      <c r="O714" s="14" t="str">
        <f>IFERROR(__xludf.DUMMYFUNCTION("SPARKLINE(N714,{""charttype"",""bar"";""color1"",""#0066CC"";""max"",MAX($N$2:$N$2107)})"),"")</f>
        <v/>
      </c>
      <c r="P714" s="58">
        <v>128831.7</v>
      </c>
      <c r="Q714" s="54">
        <v>44.69302</v>
      </c>
      <c r="R714" s="21">
        <f t="shared" si="5"/>
        <v>5757877.745</v>
      </c>
    </row>
    <row r="715">
      <c r="A715" s="53">
        <v>42718.0</v>
      </c>
      <c r="B715" s="67">
        <f t="shared" si="1"/>
        <v>4</v>
      </c>
      <c r="C715" s="14" t="str">
        <f t="shared" si="2"/>
        <v>December</v>
      </c>
      <c r="D715" s="52" t="str">
        <f t="shared" si="3"/>
        <v>2016</v>
      </c>
      <c r="E715" s="58">
        <f t="shared" si="4"/>
        <v>51</v>
      </c>
      <c r="F715" s="14" t="str">
        <f>VLOOKUP(A715,'_Holidays'!A715:B2820,2,FALSE)</f>
        <v>Y</v>
      </c>
      <c r="G715" s="51" t="str">
        <f>VLOOKUP(A715,'_Holidays'!A715:C2820,3,FALSE)</f>
        <v>N</v>
      </c>
      <c r="H715" s="14">
        <v>15.7</v>
      </c>
      <c r="I715" s="14" t="str">
        <f>IFERROR(__xludf.DUMMYFUNCTION("SPARKLINE(H715,{""charttype"",""bar"";""color1"",""#00CCFF"";""max"",MAX($H$2:$H$2107)})"),"")</f>
        <v/>
      </c>
      <c r="J715" s="14">
        <v>19.3</v>
      </c>
      <c r="K715" s="14" t="str">
        <f>IFERROR(__xludf.DUMMYFUNCTION("SPARKLINE(J715,{""charttype"",""bar"";""color1"",""#FF0000"";""max"",MAX($J$2:$J$2107)})"),"")</f>
        <v/>
      </c>
      <c r="L715" s="14">
        <v>21.3</v>
      </c>
      <c r="M715" s="14" t="str">
        <f>IFERROR(__xludf.DUMMYFUNCTION("SPARKLINE(L715,{""charttype"",""bar"";""color1"",""#FF9900"";""max"",MAX($L$2:$L$2107)})"),"")</f>
        <v/>
      </c>
      <c r="N715" s="14">
        <v>0.0</v>
      </c>
      <c r="O715" s="14" t="str">
        <f>IFERROR(__xludf.DUMMYFUNCTION("SPARKLINE(N715,{""charttype"",""bar"";""color1"",""#0066CC"";""max"",MAX($N$2:$N$2107)})"),"")</f>
        <v/>
      </c>
      <c r="P715" s="58">
        <v>111423.8</v>
      </c>
      <c r="Q715" s="54">
        <v>19.91911</v>
      </c>
      <c r="R715" s="21">
        <f t="shared" si="5"/>
        <v>2219462.929</v>
      </c>
    </row>
    <row r="716">
      <c r="A716" s="53">
        <v>42719.0</v>
      </c>
      <c r="B716" s="67">
        <f t="shared" si="1"/>
        <v>5</v>
      </c>
      <c r="C716" s="14" t="str">
        <f t="shared" si="2"/>
        <v>December</v>
      </c>
      <c r="D716" s="52" t="str">
        <f t="shared" si="3"/>
        <v>2016</v>
      </c>
      <c r="E716" s="58">
        <f t="shared" si="4"/>
        <v>51</v>
      </c>
      <c r="F716" s="14" t="str">
        <f>VLOOKUP(A716,'_Holidays'!A716:B2821,2,FALSE)</f>
        <v>Y</v>
      </c>
      <c r="G716" s="51" t="str">
        <f>VLOOKUP(A716,'_Holidays'!A716:C2821,3,FALSE)</f>
        <v>N</v>
      </c>
      <c r="H716" s="14">
        <v>11.7</v>
      </c>
      <c r="I716" s="14" t="str">
        <f>IFERROR(__xludf.DUMMYFUNCTION("SPARKLINE(H716,{""charttype"",""bar"";""color1"",""#00CCFF"";""max"",MAX($H$2:$H$2107)})"),"")</f>
        <v/>
      </c>
      <c r="J716" s="14">
        <v>18.6</v>
      </c>
      <c r="K716" s="14" t="str">
        <f>IFERROR(__xludf.DUMMYFUNCTION("SPARKLINE(J716,{""charttype"",""bar"";""color1"",""#FF0000"";""max"",MAX($J$2:$J$2107)})"),"")</f>
        <v/>
      </c>
      <c r="L716" s="14">
        <v>30.8</v>
      </c>
      <c r="M716" s="14" t="str">
        <f>IFERROR(__xludf.DUMMYFUNCTION("SPARKLINE(L716,{""charttype"",""bar"";""color1"",""#FF9900"";""max"",MAX($L$2:$L$2107)})"),"")</f>
        <v/>
      </c>
      <c r="N716" s="14">
        <v>0.0</v>
      </c>
      <c r="O716" s="14" t="str">
        <f>IFERROR(__xludf.DUMMYFUNCTION("SPARKLINE(N716,{""charttype"",""bar"";""color1"",""#0066CC"";""max"",MAX($N$2:$N$2107)})"),"")</f>
        <v/>
      </c>
      <c r="P716" s="58">
        <v>107072.4</v>
      </c>
      <c r="Q716" s="54">
        <v>31.14531</v>
      </c>
      <c r="R716" s="21">
        <f t="shared" si="5"/>
        <v>3334803.09</v>
      </c>
    </row>
    <row r="717">
      <c r="A717" s="53">
        <v>42720.0</v>
      </c>
      <c r="B717" s="67">
        <f t="shared" si="1"/>
        <v>6</v>
      </c>
      <c r="C717" s="14" t="str">
        <f t="shared" si="2"/>
        <v>December</v>
      </c>
      <c r="D717" s="52" t="str">
        <f t="shared" si="3"/>
        <v>2016</v>
      </c>
      <c r="E717" s="58">
        <f t="shared" si="4"/>
        <v>51</v>
      </c>
      <c r="F717" s="14" t="str">
        <f>VLOOKUP(A717,'_Holidays'!A717:B2822,2,FALSE)</f>
        <v>Y</v>
      </c>
      <c r="G717" s="51" t="str">
        <f>VLOOKUP(A717,'_Holidays'!A717:C2822,3,FALSE)</f>
        <v>N</v>
      </c>
      <c r="H717" s="14">
        <v>9.7</v>
      </c>
      <c r="I717" s="14" t="str">
        <f>IFERROR(__xludf.DUMMYFUNCTION("SPARKLINE(H717,{""charttype"",""bar"";""color1"",""#00CCFF"";""max"",MAX($H$2:$H$2107)})"),"")</f>
        <v/>
      </c>
      <c r="J717" s="14">
        <v>25.5</v>
      </c>
      <c r="K717" s="14" t="str">
        <f>IFERROR(__xludf.DUMMYFUNCTION("SPARKLINE(J717,{""charttype"",""bar"";""color1"",""#FF0000"";""max"",MAX($J$2:$J$2107)})"),"")</f>
        <v/>
      </c>
      <c r="L717" s="14">
        <v>20.5</v>
      </c>
      <c r="M717" s="14" t="str">
        <f>IFERROR(__xludf.DUMMYFUNCTION("SPARKLINE(L717,{""charttype"",""bar"";""color1"",""#FF9900"";""max"",MAX($L$2:$L$2107)})"),"")</f>
        <v/>
      </c>
      <c r="N717" s="14">
        <v>0.0</v>
      </c>
      <c r="O717" s="14" t="str">
        <f>IFERROR(__xludf.DUMMYFUNCTION("SPARKLINE(N717,{""charttype"",""bar"";""color1"",""#0066CC"";""max"",MAX($N$2:$N$2107)})"),"")</f>
        <v/>
      </c>
      <c r="P717" s="58">
        <v>113698.1</v>
      </c>
      <c r="Q717" s="54">
        <v>48.85688</v>
      </c>
      <c r="R717" s="21">
        <f t="shared" si="5"/>
        <v>5554934.428</v>
      </c>
    </row>
    <row r="718">
      <c r="A718" s="53">
        <v>42721.0</v>
      </c>
      <c r="B718" s="67">
        <f t="shared" si="1"/>
        <v>7</v>
      </c>
      <c r="C718" s="14" t="str">
        <f t="shared" si="2"/>
        <v>December</v>
      </c>
      <c r="D718" s="52" t="str">
        <f t="shared" si="3"/>
        <v>2016</v>
      </c>
      <c r="E718" s="58">
        <f t="shared" si="4"/>
        <v>51</v>
      </c>
      <c r="F718" s="14" t="str">
        <f>VLOOKUP(A718,'_Holidays'!A718:B2823,2,FALSE)</f>
        <v>Y</v>
      </c>
      <c r="G718" s="51" t="str">
        <f>VLOOKUP(A718,'_Holidays'!A718:C2823,3,FALSE)</f>
        <v>N</v>
      </c>
      <c r="H718" s="14">
        <v>15.1</v>
      </c>
      <c r="I718" s="14" t="str">
        <f>IFERROR(__xludf.DUMMYFUNCTION("SPARKLINE(H718,{""charttype"",""bar"";""color1"",""#00CCFF"";""max"",MAX($H$2:$H$2107)})"),"")</f>
        <v/>
      </c>
      <c r="J718" s="14">
        <v>20.9</v>
      </c>
      <c r="K718" s="14" t="str">
        <f>IFERROR(__xludf.DUMMYFUNCTION("SPARKLINE(J718,{""charttype"",""bar"";""color1"",""#FF0000"";""max"",MAX($J$2:$J$2107)})"),"")</f>
        <v/>
      </c>
      <c r="L718" s="14">
        <v>22.5</v>
      </c>
      <c r="M718" s="14" t="str">
        <f>IFERROR(__xludf.DUMMYFUNCTION("SPARKLINE(L718,{""charttype"",""bar"";""color1"",""#FF9900"";""max"",MAX($L$2:$L$2107)})"),"")</f>
        <v/>
      </c>
      <c r="N718" s="14">
        <v>0.0</v>
      </c>
      <c r="O718" s="14" t="str">
        <f>IFERROR(__xludf.DUMMYFUNCTION("SPARKLINE(N718,{""charttype"",""bar"";""color1"",""#0066CC"";""max"",MAX($N$2:$N$2107)})"),"")</f>
        <v/>
      </c>
      <c r="P718" s="58">
        <v>90227.48</v>
      </c>
      <c r="Q718" s="54">
        <v>23.57623</v>
      </c>
      <c r="R718" s="21">
        <f t="shared" si="5"/>
        <v>2127223.821</v>
      </c>
    </row>
    <row r="719">
      <c r="A719" s="53">
        <v>42722.0</v>
      </c>
      <c r="B719" s="67">
        <f t="shared" si="1"/>
        <v>1</v>
      </c>
      <c r="C719" s="14" t="str">
        <f t="shared" si="2"/>
        <v>December</v>
      </c>
      <c r="D719" s="52" t="str">
        <f t="shared" si="3"/>
        <v>2016</v>
      </c>
      <c r="E719" s="58">
        <f t="shared" si="4"/>
        <v>52</v>
      </c>
      <c r="F719" s="14" t="str">
        <f>VLOOKUP(A719,'_Holidays'!A719:B2824,2,FALSE)</f>
        <v>Y</v>
      </c>
      <c r="G719" s="51" t="str">
        <f>VLOOKUP(A719,'_Holidays'!A719:C2824,3,FALSE)</f>
        <v>N</v>
      </c>
      <c r="H719" s="14">
        <v>10.0</v>
      </c>
      <c r="I719" s="14" t="str">
        <f>IFERROR(__xludf.DUMMYFUNCTION("SPARKLINE(H719,{""charttype"",""bar"";""color1"",""#00CCFF"";""max"",MAX($H$2:$H$2107)})"),"")</f>
        <v/>
      </c>
      <c r="J719" s="14">
        <v>17.5</v>
      </c>
      <c r="K719" s="14" t="str">
        <f>IFERROR(__xludf.DUMMYFUNCTION("SPARKLINE(J719,{""charttype"",""bar"";""color1"",""#FF0000"";""max"",MAX($J$2:$J$2107)})"),"")</f>
        <v/>
      </c>
      <c r="L719" s="14">
        <v>30.3</v>
      </c>
      <c r="M719" s="14" t="str">
        <f>IFERROR(__xludf.DUMMYFUNCTION("SPARKLINE(L719,{""charttype"",""bar"";""color1"",""#FF9900"";""max"",MAX($L$2:$L$2107)})"),"")</f>
        <v/>
      </c>
      <c r="N719" s="14">
        <v>0.0</v>
      </c>
      <c r="O719" s="14" t="str">
        <f>IFERROR(__xludf.DUMMYFUNCTION("SPARKLINE(N719,{""charttype"",""bar"";""color1"",""#0066CC"";""max"",MAX($N$2:$N$2107)})"),"")</f>
        <v/>
      </c>
      <c r="P719" s="58">
        <v>90911.09</v>
      </c>
      <c r="Q719" s="54">
        <v>26.4936</v>
      </c>
      <c r="R719" s="21">
        <f t="shared" si="5"/>
        <v>2408562.054</v>
      </c>
    </row>
    <row r="720">
      <c r="A720" s="53">
        <v>42723.0</v>
      </c>
      <c r="B720" s="67">
        <f t="shared" si="1"/>
        <v>2</v>
      </c>
      <c r="C720" s="14" t="str">
        <f t="shared" si="2"/>
        <v>December</v>
      </c>
      <c r="D720" s="52" t="str">
        <f t="shared" si="3"/>
        <v>2016</v>
      </c>
      <c r="E720" s="58">
        <f t="shared" si="4"/>
        <v>52</v>
      </c>
      <c r="F720" s="14" t="str">
        <f>VLOOKUP(A720,'_Holidays'!A720:B2825,2,FALSE)</f>
        <v>Y</v>
      </c>
      <c r="G720" s="51" t="str">
        <f>VLOOKUP(A720,'_Holidays'!A720:C2825,3,FALSE)</f>
        <v>N</v>
      </c>
      <c r="H720" s="14">
        <v>8.8</v>
      </c>
      <c r="I720" s="14" t="str">
        <f>IFERROR(__xludf.DUMMYFUNCTION("SPARKLINE(H720,{""charttype"",""bar"";""color1"",""#00CCFF"";""max"",MAX($H$2:$H$2107)})"),"")</f>
        <v/>
      </c>
      <c r="J720" s="14">
        <v>30.2</v>
      </c>
      <c r="K720" s="14" t="str">
        <f>IFERROR(__xludf.DUMMYFUNCTION("SPARKLINE(J720,{""charttype"",""bar"";""color1"",""#FF0000"";""max"",MAX($J$2:$J$2107)})"),"")</f>
        <v/>
      </c>
      <c r="L720" s="14">
        <v>29.3</v>
      </c>
      <c r="M720" s="14" t="str">
        <f>IFERROR(__xludf.DUMMYFUNCTION("SPARKLINE(L720,{""charttype"",""bar"";""color1"",""#FF9900"";""max"",MAX($L$2:$L$2107)})"),"")</f>
        <v/>
      </c>
      <c r="N720" s="14">
        <v>0.0</v>
      </c>
      <c r="O720" s="14" t="str">
        <f>IFERROR(__xludf.DUMMYFUNCTION("SPARKLINE(N720,{""charttype"",""bar"";""color1"",""#0066CC"";""max"",MAX($N$2:$N$2107)})"),"")</f>
        <v/>
      </c>
      <c r="P720" s="58">
        <v>109260.3</v>
      </c>
      <c r="Q720" s="54">
        <v>28.68483</v>
      </c>
      <c r="R720" s="21">
        <f t="shared" si="5"/>
        <v>3134113.131</v>
      </c>
    </row>
    <row r="721">
      <c r="A721" s="53">
        <v>42724.0</v>
      </c>
      <c r="B721" s="67">
        <f t="shared" si="1"/>
        <v>3</v>
      </c>
      <c r="C721" s="14" t="str">
        <f t="shared" si="2"/>
        <v>December</v>
      </c>
      <c r="D721" s="52" t="str">
        <f t="shared" si="3"/>
        <v>2016</v>
      </c>
      <c r="E721" s="58">
        <f t="shared" si="4"/>
        <v>52</v>
      </c>
      <c r="F721" s="14" t="str">
        <f>VLOOKUP(A721,'_Holidays'!A721:B2826,2,FALSE)</f>
        <v>N</v>
      </c>
      <c r="G721" s="51" t="str">
        <f>VLOOKUP(A721,'_Holidays'!A721:C2826,3,FALSE)</f>
        <v>N</v>
      </c>
      <c r="H721" s="14">
        <v>14.4</v>
      </c>
      <c r="I721" s="14" t="str">
        <f>IFERROR(__xludf.DUMMYFUNCTION("SPARKLINE(H721,{""charttype"",""bar"";""color1"",""#00CCFF"";""max"",MAX($H$2:$H$2107)})"),"")</f>
        <v/>
      </c>
      <c r="J721" s="14">
        <v>21.5</v>
      </c>
      <c r="K721" s="14" t="str">
        <f>IFERROR(__xludf.DUMMYFUNCTION("SPARKLINE(J721,{""charttype"",""bar"";""color1"",""#FF0000"";""max"",MAX($J$2:$J$2107)})"),"")</f>
        <v/>
      </c>
      <c r="L721" s="14">
        <v>26.0</v>
      </c>
      <c r="M721" s="14" t="str">
        <f>IFERROR(__xludf.DUMMYFUNCTION("SPARKLINE(L721,{""charttype"",""bar"";""color1"",""#FF9900"";""max"",MAX($L$2:$L$2107)})"),"")</f>
        <v/>
      </c>
      <c r="N721" s="14">
        <v>3.0</v>
      </c>
      <c r="O721" s="14" t="str">
        <f>IFERROR(__xludf.DUMMYFUNCTION("SPARKLINE(N721,{""charttype"",""bar"";""color1"",""#0066CC"";""max"",MAX($N$2:$N$2107)})"),"")</f>
        <v/>
      </c>
      <c r="P721" s="58">
        <v>106451.3</v>
      </c>
      <c r="Q721" s="54">
        <v>16.12986</v>
      </c>
      <c r="R721" s="21">
        <f t="shared" si="5"/>
        <v>1717044.566</v>
      </c>
    </row>
    <row r="722">
      <c r="A722" s="53">
        <v>42725.0</v>
      </c>
      <c r="B722" s="67">
        <f t="shared" si="1"/>
        <v>4</v>
      </c>
      <c r="C722" s="14" t="str">
        <f t="shared" si="2"/>
        <v>December</v>
      </c>
      <c r="D722" s="52" t="str">
        <f t="shared" si="3"/>
        <v>2016</v>
      </c>
      <c r="E722" s="58">
        <f t="shared" si="4"/>
        <v>52</v>
      </c>
      <c r="F722" s="14" t="str">
        <f>VLOOKUP(A722,'_Holidays'!A722:B2827,2,FALSE)</f>
        <v>N</v>
      </c>
      <c r="G722" s="51" t="str">
        <f>VLOOKUP(A722,'_Holidays'!A722:C2827,3,FALSE)</f>
        <v>N</v>
      </c>
      <c r="H722" s="14">
        <v>13.5</v>
      </c>
      <c r="I722" s="14" t="str">
        <f>IFERROR(__xludf.DUMMYFUNCTION("SPARKLINE(H722,{""charttype"",""bar"";""color1"",""#00CCFF"";""max"",MAX($H$2:$H$2107)})"),"")</f>
        <v/>
      </c>
      <c r="J722" s="14">
        <v>19.9</v>
      </c>
      <c r="K722" s="14" t="str">
        <f>IFERROR(__xludf.DUMMYFUNCTION("SPARKLINE(J722,{""charttype"",""bar"";""color1"",""#FF0000"";""max"",MAX($J$2:$J$2107)})"),"")</f>
        <v/>
      </c>
      <c r="L722" s="14">
        <v>28.8</v>
      </c>
      <c r="M722" s="14" t="str">
        <f>IFERROR(__xludf.DUMMYFUNCTION("SPARKLINE(L722,{""charttype"",""bar"";""color1"",""#FF9900"";""max"",MAX($L$2:$L$2107)})"),"")</f>
        <v/>
      </c>
      <c r="N722" s="14">
        <v>0.2</v>
      </c>
      <c r="O722" s="14" t="str">
        <f>IFERROR(__xludf.DUMMYFUNCTION("SPARKLINE(N722,{""charttype"",""bar"";""color1"",""#0066CC"";""max"",MAX($N$2:$N$2107)})"),"")</f>
        <v/>
      </c>
      <c r="P722" s="58">
        <v>104389.5</v>
      </c>
      <c r="Q722" s="54">
        <v>21.34588</v>
      </c>
      <c r="R722" s="21">
        <f t="shared" si="5"/>
        <v>2228285.74</v>
      </c>
    </row>
    <row r="723">
      <c r="A723" s="53">
        <v>42726.0</v>
      </c>
      <c r="B723" s="67">
        <f t="shared" si="1"/>
        <v>5</v>
      </c>
      <c r="C723" s="14" t="str">
        <f t="shared" si="2"/>
        <v>December</v>
      </c>
      <c r="D723" s="52" t="str">
        <f t="shared" si="3"/>
        <v>2016</v>
      </c>
      <c r="E723" s="58">
        <f t="shared" si="4"/>
        <v>52</v>
      </c>
      <c r="F723" s="14" t="str">
        <f>VLOOKUP(A723,'_Holidays'!A723:B2828,2,FALSE)</f>
        <v>N</v>
      </c>
      <c r="G723" s="51" t="str">
        <f>VLOOKUP(A723,'_Holidays'!A723:C2828,3,FALSE)</f>
        <v>N</v>
      </c>
      <c r="H723" s="14">
        <v>14.6</v>
      </c>
      <c r="I723" s="14" t="str">
        <f>IFERROR(__xludf.DUMMYFUNCTION("SPARKLINE(H723,{""charttype"",""bar"";""color1"",""#00CCFF"";""max"",MAX($H$2:$H$2107)})"),"")</f>
        <v/>
      </c>
      <c r="J723" s="14">
        <v>20.0</v>
      </c>
      <c r="K723" s="14" t="str">
        <f>IFERROR(__xludf.DUMMYFUNCTION("SPARKLINE(J723,{""charttype"",""bar"";""color1"",""#FF0000"";""max"",MAX($J$2:$J$2107)})"),"")</f>
        <v/>
      </c>
      <c r="L723" s="14">
        <v>29.6</v>
      </c>
      <c r="M723" s="14" t="str">
        <f>IFERROR(__xludf.DUMMYFUNCTION("SPARKLINE(L723,{""charttype"",""bar"";""color1"",""#FF9900"";""max"",MAX($L$2:$L$2107)})"),"")</f>
        <v/>
      </c>
      <c r="N723" s="14">
        <v>0.0</v>
      </c>
      <c r="O723" s="14" t="str">
        <f>IFERROR(__xludf.DUMMYFUNCTION("SPARKLINE(N723,{""charttype"",""bar"";""color1"",""#0066CC"";""max"",MAX($N$2:$N$2107)})"),"")</f>
        <v/>
      </c>
      <c r="P723" s="58">
        <v>105513.2</v>
      </c>
      <c r="Q723" s="54">
        <v>20.97624</v>
      </c>
      <c r="R723" s="21">
        <f t="shared" si="5"/>
        <v>2213270.206</v>
      </c>
    </row>
    <row r="724">
      <c r="A724" s="53">
        <v>42727.0</v>
      </c>
      <c r="B724" s="67">
        <f t="shared" si="1"/>
        <v>6</v>
      </c>
      <c r="C724" s="14" t="str">
        <f t="shared" si="2"/>
        <v>December</v>
      </c>
      <c r="D724" s="52" t="str">
        <f t="shared" si="3"/>
        <v>2016</v>
      </c>
      <c r="E724" s="58">
        <f t="shared" si="4"/>
        <v>52</v>
      </c>
      <c r="F724" s="14" t="str">
        <f>VLOOKUP(A724,'_Holidays'!A724:B2829,2,FALSE)</f>
        <v>N</v>
      </c>
      <c r="G724" s="51" t="str">
        <f>VLOOKUP(A724,'_Holidays'!A724:C2829,3,FALSE)</f>
        <v>N</v>
      </c>
      <c r="H724" s="14">
        <v>12.5</v>
      </c>
      <c r="I724" s="14" t="str">
        <f>IFERROR(__xludf.DUMMYFUNCTION("SPARKLINE(H724,{""charttype"",""bar"";""color1"",""#00CCFF"";""max"",MAX($H$2:$H$2107)})"),"")</f>
        <v/>
      </c>
      <c r="J724" s="14">
        <v>26.3</v>
      </c>
      <c r="K724" s="14" t="str">
        <f>IFERROR(__xludf.DUMMYFUNCTION("SPARKLINE(J724,{""charttype"",""bar"";""color1"",""#FF0000"";""max"",MAX($J$2:$J$2107)})"),"")</f>
        <v/>
      </c>
      <c r="L724" s="14">
        <v>28.7</v>
      </c>
      <c r="M724" s="14" t="str">
        <f>IFERROR(__xludf.DUMMYFUNCTION("SPARKLINE(L724,{""charttype"",""bar"";""color1"",""#FF9900"";""max"",MAX($L$2:$L$2107)})"),"")</f>
        <v/>
      </c>
      <c r="N724" s="14">
        <v>0.0</v>
      </c>
      <c r="O724" s="14" t="str">
        <f>IFERROR(__xludf.DUMMYFUNCTION("SPARKLINE(N724,{""charttype"",""bar"";""color1"",""#0066CC"";""max"",MAX($N$2:$N$2107)})"),"")</f>
        <v/>
      </c>
      <c r="P724" s="58">
        <v>112247.9</v>
      </c>
      <c r="Q724" s="54">
        <v>24.32935</v>
      </c>
      <c r="R724" s="21">
        <f t="shared" si="5"/>
        <v>2730918.446</v>
      </c>
    </row>
    <row r="725">
      <c r="A725" s="53">
        <v>42728.0</v>
      </c>
      <c r="B725" s="67">
        <f t="shared" si="1"/>
        <v>7</v>
      </c>
      <c r="C725" s="14" t="str">
        <f t="shared" si="2"/>
        <v>December</v>
      </c>
      <c r="D725" s="52" t="str">
        <f t="shared" si="3"/>
        <v>2016</v>
      </c>
      <c r="E725" s="58">
        <f t="shared" si="4"/>
        <v>52</v>
      </c>
      <c r="F725" s="14" t="str">
        <f>VLOOKUP(A725,'_Holidays'!A725:B2830,2,FALSE)</f>
        <v>N</v>
      </c>
      <c r="G725" s="51" t="str">
        <f>VLOOKUP(A725,'_Holidays'!A725:C2830,3,FALSE)</f>
        <v>N</v>
      </c>
      <c r="H725" s="14">
        <v>16.2</v>
      </c>
      <c r="I725" s="14" t="str">
        <f>IFERROR(__xludf.DUMMYFUNCTION("SPARKLINE(H725,{""charttype"",""bar"";""color1"",""#00CCFF"";""max"",MAX($H$2:$H$2107)})"),"")</f>
        <v/>
      </c>
      <c r="J725" s="14">
        <v>34.9</v>
      </c>
      <c r="K725" s="14" t="str">
        <f>IFERROR(__xludf.DUMMYFUNCTION("SPARKLINE(J725,{""charttype"",""bar"";""color1"",""#FF0000"";""max"",MAX($J$2:$J$2107)})"),"")</f>
        <v/>
      </c>
      <c r="L725" s="14">
        <v>26.3</v>
      </c>
      <c r="M725" s="14" t="str">
        <f>IFERROR(__xludf.DUMMYFUNCTION("SPARKLINE(L725,{""charttype"",""bar"";""color1"",""#FF9900"";""max"",MAX($L$2:$L$2107)})"),"")</f>
        <v/>
      </c>
      <c r="N725" s="14">
        <v>0.8</v>
      </c>
      <c r="O725" s="14" t="str">
        <f>IFERROR(__xludf.DUMMYFUNCTION("SPARKLINE(N725,{""charttype"",""bar"";""color1"",""#0066CC"";""max"",MAX($N$2:$N$2107)})"),"")</f>
        <v/>
      </c>
      <c r="P725" s="58">
        <v>114843.9</v>
      </c>
      <c r="Q725" s="54">
        <v>34.69311</v>
      </c>
      <c r="R725" s="21">
        <f t="shared" si="5"/>
        <v>3984292.056</v>
      </c>
    </row>
    <row r="726">
      <c r="A726" s="53">
        <v>42729.0</v>
      </c>
      <c r="B726" s="67">
        <f t="shared" si="1"/>
        <v>1</v>
      </c>
      <c r="C726" s="14" t="str">
        <f t="shared" si="2"/>
        <v>December</v>
      </c>
      <c r="D726" s="52" t="str">
        <f t="shared" si="3"/>
        <v>2016</v>
      </c>
      <c r="E726" s="58">
        <f t="shared" si="4"/>
        <v>53</v>
      </c>
      <c r="F726" s="14" t="str">
        <f>VLOOKUP(A726,'_Holidays'!A726:B2831,2,FALSE)</f>
        <v>N</v>
      </c>
      <c r="G726" s="51" t="str">
        <f>VLOOKUP(A726,'_Holidays'!A726:C2831,3,FALSE)</f>
        <v>N</v>
      </c>
      <c r="H726" s="14">
        <v>16.4</v>
      </c>
      <c r="I726" s="14" t="str">
        <f>IFERROR(__xludf.DUMMYFUNCTION("SPARKLINE(H726,{""charttype"",""bar"";""color1"",""#00CCFF"";""max"",MAX($H$2:$H$2107)})"),"")</f>
        <v/>
      </c>
      <c r="J726" s="14">
        <v>36.3</v>
      </c>
      <c r="K726" s="14" t="str">
        <f>IFERROR(__xludf.DUMMYFUNCTION("SPARKLINE(J726,{""charttype"",""bar"";""color1"",""#FF0000"";""max"",MAX($J$2:$J$2107)})"),"")</f>
        <v/>
      </c>
      <c r="L726" s="14">
        <v>32.3</v>
      </c>
      <c r="M726" s="14" t="str">
        <f>IFERROR(__xludf.DUMMYFUNCTION("SPARKLINE(L726,{""charttype"",""bar"";""color1"",""#FF9900"";""max"",MAX($L$2:$L$2107)})"),"")</f>
        <v/>
      </c>
      <c r="N726" s="14">
        <v>0.2</v>
      </c>
      <c r="O726" s="14" t="str">
        <f>IFERROR(__xludf.DUMMYFUNCTION("SPARKLINE(N726,{""charttype"",""bar"";""color1"",""#0066CC"";""max"",MAX($N$2:$N$2107)})"),"")</f>
        <v/>
      </c>
      <c r="P726" s="58">
        <v>114468.2</v>
      </c>
      <c r="Q726" s="54">
        <v>28.64743</v>
      </c>
      <c r="R726" s="21">
        <f t="shared" si="5"/>
        <v>3279219.747</v>
      </c>
    </row>
    <row r="727">
      <c r="A727" s="53">
        <v>42730.0</v>
      </c>
      <c r="B727" s="67">
        <f t="shared" si="1"/>
        <v>2</v>
      </c>
      <c r="C727" s="14" t="str">
        <f t="shared" si="2"/>
        <v>December</v>
      </c>
      <c r="D727" s="52" t="str">
        <f t="shared" si="3"/>
        <v>2016</v>
      </c>
      <c r="E727" s="58">
        <f t="shared" si="4"/>
        <v>53</v>
      </c>
      <c r="F727" s="14" t="str">
        <f>VLOOKUP(A727,'_Holidays'!A727:B2832,2,FALSE)</f>
        <v>N</v>
      </c>
      <c r="G727" s="51" t="str">
        <f>VLOOKUP(A727,'_Holidays'!A727:C2832,3,FALSE)</f>
        <v>Y</v>
      </c>
      <c r="H727" s="14">
        <v>25.4</v>
      </c>
      <c r="I727" s="14" t="str">
        <f>IFERROR(__xludf.DUMMYFUNCTION("SPARKLINE(H727,{""charttype"",""bar"";""color1"",""#00CCFF"";""max"",MAX($H$2:$H$2107)})"),"")</f>
        <v/>
      </c>
      <c r="J727" s="14">
        <v>29.3</v>
      </c>
      <c r="K727" s="14" t="str">
        <f>IFERROR(__xludf.DUMMYFUNCTION("SPARKLINE(J727,{""charttype"",""bar"";""color1"",""#FF0000"";""max"",MAX($J$2:$J$2107)})"),"")</f>
        <v/>
      </c>
      <c r="L727" s="14">
        <v>10.2</v>
      </c>
      <c r="M727" s="14" t="str">
        <f>IFERROR(__xludf.DUMMYFUNCTION("SPARKLINE(L727,{""charttype"",""bar"";""color1"",""#FF9900"";""max"",MAX($L$2:$L$2107)})"),"")</f>
        <v/>
      </c>
      <c r="N727" s="14">
        <v>0.0</v>
      </c>
      <c r="O727" s="14" t="str">
        <f>IFERROR(__xludf.DUMMYFUNCTION("SPARKLINE(N727,{""charttype"",""bar"";""color1"",""#0066CC"";""max"",MAX($N$2:$N$2107)})"),"")</f>
        <v/>
      </c>
      <c r="P727" s="58">
        <v>106284.8</v>
      </c>
      <c r="Q727" s="54">
        <v>22.91036</v>
      </c>
      <c r="R727" s="21">
        <f t="shared" si="5"/>
        <v>2435023.031</v>
      </c>
    </row>
    <row r="728">
      <c r="A728" s="53">
        <v>42731.0</v>
      </c>
      <c r="B728" s="67">
        <f t="shared" si="1"/>
        <v>3</v>
      </c>
      <c r="C728" s="14" t="str">
        <f t="shared" si="2"/>
        <v>December</v>
      </c>
      <c r="D728" s="52" t="str">
        <f t="shared" si="3"/>
        <v>2016</v>
      </c>
      <c r="E728" s="58">
        <f t="shared" si="4"/>
        <v>53</v>
      </c>
      <c r="F728" s="14" t="str">
        <f>VLOOKUP(A728,'_Holidays'!A728:B2833,2,FALSE)</f>
        <v>N</v>
      </c>
      <c r="G728" s="51" t="str">
        <f>VLOOKUP(A728,'_Holidays'!A728:C2833,3,FALSE)</f>
        <v>Y</v>
      </c>
      <c r="H728" s="14">
        <v>18.0</v>
      </c>
      <c r="I728" s="14" t="str">
        <f>IFERROR(__xludf.DUMMYFUNCTION("SPARKLINE(H728,{""charttype"",""bar"";""color1"",""#00CCFF"";""max"",MAX($H$2:$H$2107)})"),"")</f>
        <v/>
      </c>
      <c r="J728" s="14">
        <v>29.8</v>
      </c>
      <c r="K728" s="14" t="str">
        <f>IFERROR(__xludf.DUMMYFUNCTION("SPARKLINE(J728,{""charttype"",""bar"";""color1"",""#FF0000"";""max"",MAX($J$2:$J$2107)})"),"")</f>
        <v/>
      </c>
      <c r="L728" s="14">
        <v>5.8</v>
      </c>
      <c r="M728" s="14" t="str">
        <f>IFERROR(__xludf.DUMMYFUNCTION("SPARKLINE(L728,{""charttype"",""bar"";""color1"",""#FF9900"";""max"",MAX($L$2:$L$2107)})"),"")</f>
        <v/>
      </c>
      <c r="N728" s="14">
        <v>1.6</v>
      </c>
      <c r="O728" s="14" t="str">
        <f>IFERROR(__xludf.DUMMYFUNCTION("SPARKLINE(N728,{""charttype"",""bar"";""color1"",""#0066CC"";""max"",MAX($N$2:$N$2107)})"),"")</f>
        <v/>
      </c>
      <c r="P728" s="58">
        <v>99701.43</v>
      </c>
      <c r="Q728" s="54">
        <v>23.81354</v>
      </c>
      <c r="R728" s="21">
        <f t="shared" si="5"/>
        <v>2374243.991</v>
      </c>
    </row>
    <row r="729">
      <c r="A729" s="53">
        <v>42732.0</v>
      </c>
      <c r="B729" s="67">
        <f t="shared" si="1"/>
        <v>4</v>
      </c>
      <c r="C729" s="14" t="str">
        <f t="shared" si="2"/>
        <v>December</v>
      </c>
      <c r="D729" s="52" t="str">
        <f t="shared" si="3"/>
        <v>2016</v>
      </c>
      <c r="E729" s="58">
        <f t="shared" si="4"/>
        <v>53</v>
      </c>
      <c r="F729" s="14" t="str">
        <f>VLOOKUP(A729,'_Holidays'!A729:B2834,2,FALSE)</f>
        <v>N</v>
      </c>
      <c r="G729" s="51" t="str">
        <f>VLOOKUP(A729,'_Holidays'!A729:C2834,3,FALSE)</f>
        <v>N</v>
      </c>
      <c r="H729" s="14">
        <v>20.3</v>
      </c>
      <c r="I729" s="14" t="str">
        <f>IFERROR(__xludf.DUMMYFUNCTION("SPARKLINE(H729,{""charttype"",""bar"";""color1"",""#00CCFF"";""max"",MAX($H$2:$H$2107)})"),"")</f>
        <v/>
      </c>
      <c r="J729" s="14">
        <v>38.2</v>
      </c>
      <c r="K729" s="14" t="str">
        <f>IFERROR(__xludf.DUMMYFUNCTION("SPARKLINE(J729,{""charttype"",""bar"";""color1"",""#FF0000"";""max"",MAX($J$2:$J$2107)})"),"")</f>
        <v/>
      </c>
      <c r="L729" s="14">
        <v>15.1</v>
      </c>
      <c r="M729" s="14" t="str">
        <f>IFERROR(__xludf.DUMMYFUNCTION("SPARKLINE(L729,{""charttype"",""bar"";""color1"",""#FF9900"";""max"",MAX($L$2:$L$2107)})"),"")</f>
        <v/>
      </c>
      <c r="N729" s="14">
        <v>1.0</v>
      </c>
      <c r="O729" s="14" t="str">
        <f>IFERROR(__xludf.DUMMYFUNCTION("SPARKLINE(N729,{""charttype"",""bar"";""color1"",""#0066CC"";""max"",MAX($N$2:$N$2107)})"),"")</f>
        <v/>
      </c>
      <c r="P729" s="58">
        <v>123693.5</v>
      </c>
      <c r="Q729" s="54">
        <v>40.28251</v>
      </c>
      <c r="R729" s="21">
        <f t="shared" si="5"/>
        <v>4982684.651</v>
      </c>
    </row>
    <row r="730">
      <c r="A730" s="53">
        <v>42733.0</v>
      </c>
      <c r="B730" s="67">
        <f t="shared" si="1"/>
        <v>5</v>
      </c>
      <c r="C730" s="14" t="str">
        <f t="shared" si="2"/>
        <v>December</v>
      </c>
      <c r="D730" s="52" t="str">
        <f t="shared" si="3"/>
        <v>2016</v>
      </c>
      <c r="E730" s="58">
        <f t="shared" si="4"/>
        <v>53</v>
      </c>
      <c r="F730" s="14" t="str">
        <f>VLOOKUP(A730,'_Holidays'!A730:B2835,2,FALSE)</f>
        <v>N</v>
      </c>
      <c r="G730" s="51" t="str">
        <f>VLOOKUP(A730,'_Holidays'!A730:C2835,3,FALSE)</f>
        <v>N</v>
      </c>
      <c r="H730" s="14">
        <v>27.0</v>
      </c>
      <c r="I730" s="14" t="str">
        <f>IFERROR(__xludf.DUMMYFUNCTION("SPARKLINE(H730,{""charttype"",""bar"";""color1"",""#00CCFF"";""max"",MAX($H$2:$H$2107)})"),"")</f>
        <v/>
      </c>
      <c r="J730" s="14">
        <v>33.5</v>
      </c>
      <c r="K730" s="14" t="str">
        <f>IFERROR(__xludf.DUMMYFUNCTION("SPARKLINE(J730,{""charttype"",""bar"";""color1"",""#FF0000"";""max"",MAX($J$2:$J$2107)})"),"")</f>
        <v/>
      </c>
      <c r="L730" s="14">
        <v>15.7</v>
      </c>
      <c r="M730" s="14" t="str">
        <f>IFERROR(__xludf.DUMMYFUNCTION("SPARKLINE(L730,{""charttype"",""bar"";""color1"",""#FF9900"";""max"",MAX($L$2:$L$2107)})"),"")</f>
        <v/>
      </c>
      <c r="N730" s="14">
        <v>0.0</v>
      </c>
      <c r="O730" s="14" t="str">
        <f>IFERROR(__xludf.DUMMYFUNCTION("SPARKLINE(N730,{""charttype"",""bar"";""color1"",""#0066CC"";""max"",MAX($N$2:$N$2107)})"),"")</f>
        <v/>
      </c>
      <c r="P730" s="58">
        <v>135571.8</v>
      </c>
      <c r="Q730" s="54">
        <v>47.14501</v>
      </c>
      <c r="R730" s="21">
        <f t="shared" si="5"/>
        <v>6391533.867</v>
      </c>
    </row>
    <row r="731">
      <c r="A731" s="53">
        <v>42734.0</v>
      </c>
      <c r="B731" s="67">
        <f t="shared" si="1"/>
        <v>6</v>
      </c>
      <c r="C731" s="14" t="str">
        <f t="shared" si="2"/>
        <v>December</v>
      </c>
      <c r="D731" s="52" t="str">
        <f t="shared" si="3"/>
        <v>2016</v>
      </c>
      <c r="E731" s="58">
        <f t="shared" si="4"/>
        <v>53</v>
      </c>
      <c r="F731" s="14" t="str">
        <f>VLOOKUP(A731,'_Holidays'!A731:B2836,2,FALSE)</f>
        <v>N</v>
      </c>
      <c r="G731" s="51" t="str">
        <f>VLOOKUP(A731,'_Holidays'!A731:C2836,3,FALSE)</f>
        <v>N</v>
      </c>
      <c r="H731" s="14">
        <v>20.1</v>
      </c>
      <c r="I731" s="14" t="str">
        <f>IFERROR(__xludf.DUMMYFUNCTION("SPARKLINE(H731,{""charttype"",""bar"";""color1"",""#00CCFF"";""max"",MAX($H$2:$H$2107)})"),"")</f>
        <v/>
      </c>
      <c r="J731" s="14">
        <v>27.8</v>
      </c>
      <c r="K731" s="14" t="str">
        <f>IFERROR(__xludf.DUMMYFUNCTION("SPARKLINE(J731,{""charttype"",""bar"";""color1"",""#FF0000"";""max"",MAX($J$2:$J$2107)})"),"")</f>
        <v/>
      </c>
      <c r="L731" s="14">
        <v>28.8</v>
      </c>
      <c r="M731" s="14" t="str">
        <f>IFERROR(__xludf.DUMMYFUNCTION("SPARKLINE(L731,{""charttype"",""bar"";""color1"",""#FF9900"";""max"",MAX($L$2:$L$2107)})"),"")</f>
        <v/>
      </c>
      <c r="N731" s="14">
        <v>20.4</v>
      </c>
      <c r="O731" s="14" t="str">
        <f>IFERROR(__xludf.DUMMYFUNCTION("SPARKLINE(N731,{""charttype"",""bar"";""color1"",""#0066CC"";""max"",MAX($N$2:$N$2107)})"),"")</f>
        <v/>
      </c>
      <c r="P731" s="58">
        <v>112141.8</v>
      </c>
      <c r="Q731" s="54">
        <v>24.06508</v>
      </c>
      <c r="R731" s="21">
        <f t="shared" si="5"/>
        <v>2698701.388</v>
      </c>
    </row>
    <row r="732">
      <c r="A732" s="53">
        <v>42735.0</v>
      </c>
      <c r="B732" s="67">
        <f t="shared" si="1"/>
        <v>7</v>
      </c>
      <c r="C732" s="14" t="str">
        <f t="shared" si="2"/>
        <v>December</v>
      </c>
      <c r="D732" s="52" t="str">
        <f t="shared" si="3"/>
        <v>2016</v>
      </c>
      <c r="E732" s="58">
        <f t="shared" si="4"/>
        <v>53</v>
      </c>
      <c r="F732" s="14" t="str">
        <f>VLOOKUP(A732,'_Holidays'!A732:B2837,2,FALSE)</f>
        <v>N</v>
      </c>
      <c r="G732" s="51" t="str">
        <f>VLOOKUP(A732,'_Holidays'!A732:C2837,3,FALSE)</f>
        <v>N</v>
      </c>
      <c r="H732" s="14">
        <v>17.3</v>
      </c>
      <c r="I732" s="14" t="str">
        <f>IFERROR(__xludf.DUMMYFUNCTION("SPARKLINE(H732,{""charttype"",""bar"";""color1"",""#00CCFF"";""max"",MAX($H$2:$H$2107)})"),"")</f>
        <v/>
      </c>
      <c r="J732" s="14">
        <v>23.8</v>
      </c>
      <c r="K732" s="14" t="str">
        <f>IFERROR(__xludf.DUMMYFUNCTION("SPARKLINE(J732,{""charttype"",""bar"";""color1"",""#FF0000"";""max"",MAX($J$2:$J$2107)})"),"")</f>
        <v/>
      </c>
      <c r="L732" s="14">
        <v>30.8</v>
      </c>
      <c r="M732" s="14" t="str">
        <f>IFERROR(__xludf.DUMMYFUNCTION("SPARKLINE(L732,{""charttype"",""bar"";""color1"",""#FF9900"";""max"",MAX($L$2:$L$2107)})"),"")</f>
        <v/>
      </c>
      <c r="N732" s="14">
        <v>0.0</v>
      </c>
      <c r="O732" s="14" t="str">
        <f>IFERROR(__xludf.DUMMYFUNCTION("SPARKLINE(N732,{""charttype"",""bar"";""color1"",""#0066CC"";""max"",MAX($N$2:$N$2107)})"),"")</f>
        <v/>
      </c>
      <c r="P732" s="58">
        <v>95728.15</v>
      </c>
      <c r="Q732" s="54">
        <v>17.59823</v>
      </c>
      <c r="R732" s="21">
        <f t="shared" si="5"/>
        <v>1684646.001</v>
      </c>
    </row>
    <row r="733">
      <c r="A733" s="53">
        <v>42736.0</v>
      </c>
      <c r="B733" s="67">
        <f t="shared" si="1"/>
        <v>1</v>
      </c>
      <c r="C733" s="14" t="str">
        <f t="shared" si="2"/>
        <v>January</v>
      </c>
      <c r="D733" s="52" t="str">
        <f t="shared" si="3"/>
        <v>2017</v>
      </c>
      <c r="E733" s="58">
        <f t="shared" si="4"/>
        <v>1</v>
      </c>
      <c r="F733" s="14" t="str">
        <f>VLOOKUP(A733,'_Holidays'!A733:B2838,2,FALSE)</f>
        <v>N</v>
      </c>
      <c r="G733" s="51" t="str">
        <f>VLOOKUP(A733,'_Holidays'!A733:C2838,3,FALSE)</f>
        <v>Y</v>
      </c>
      <c r="H733" s="14">
        <v>16.8</v>
      </c>
      <c r="I733" s="14" t="str">
        <f>IFERROR(__xludf.DUMMYFUNCTION("SPARKLINE(H733,{""charttype"",""bar"";""color1"",""#00CCFF"";""max"",MAX($H$2:$H$2107)})"),"")</f>
        <v/>
      </c>
      <c r="J733" s="14">
        <v>21.1</v>
      </c>
      <c r="K733" s="14" t="str">
        <f>IFERROR(__xludf.DUMMYFUNCTION("SPARKLINE(J733,{""charttype"",""bar"";""color1"",""#FF0000"";""max"",MAX($J$2:$J$2107)})"),"")</f>
        <v/>
      </c>
      <c r="L733" s="14">
        <v>8.5</v>
      </c>
      <c r="M733" s="14" t="str">
        <f>IFERROR(__xludf.DUMMYFUNCTION("SPARKLINE(L733,{""charttype"",""bar"";""color1"",""#FF9900"";""max"",MAX($L$2:$L$2107)})"),"")</f>
        <v/>
      </c>
      <c r="N733" s="14">
        <v>0.0</v>
      </c>
      <c r="O733" s="14" t="str">
        <f>IFERROR(__xludf.DUMMYFUNCTION("SPARKLINE(N733,{""charttype"",""bar"";""color1"",""#0066CC"";""max"",MAX($N$2:$N$2107)})"),"")</f>
        <v/>
      </c>
      <c r="P733" s="58">
        <v>89403.15</v>
      </c>
      <c r="Q733" s="54">
        <v>25.84676</v>
      </c>
      <c r="R733" s="21">
        <f t="shared" si="5"/>
        <v>2310781.761</v>
      </c>
    </row>
    <row r="734">
      <c r="A734" s="53">
        <v>42737.0</v>
      </c>
      <c r="B734" s="67">
        <f t="shared" si="1"/>
        <v>2</v>
      </c>
      <c r="C734" s="14" t="str">
        <f t="shared" si="2"/>
        <v>January</v>
      </c>
      <c r="D734" s="52" t="str">
        <f t="shared" si="3"/>
        <v>2017</v>
      </c>
      <c r="E734" s="58">
        <f t="shared" si="4"/>
        <v>1</v>
      </c>
      <c r="F734" s="14" t="str">
        <f>VLOOKUP(A734,'_Holidays'!A734:B2839,2,FALSE)</f>
        <v>N</v>
      </c>
      <c r="G734" s="51" t="str">
        <f>VLOOKUP(A734,'_Holidays'!A734:C2839,3,FALSE)</f>
        <v>Y</v>
      </c>
      <c r="H734" s="14">
        <v>14.8</v>
      </c>
      <c r="I734" s="14" t="str">
        <f>IFERROR(__xludf.DUMMYFUNCTION("SPARKLINE(H734,{""charttype"",""bar"";""color1"",""#00CCFF"";""max"",MAX($H$2:$H$2107)})"),"")</f>
        <v/>
      </c>
      <c r="J734" s="14">
        <v>17.8</v>
      </c>
      <c r="K734" s="14" t="str">
        <f>IFERROR(__xludf.DUMMYFUNCTION("SPARKLINE(J734,{""charttype"",""bar"";""color1"",""#FF0000"";""max"",MAX($J$2:$J$2107)})"),"")</f>
        <v/>
      </c>
      <c r="L734" s="14">
        <v>7.8</v>
      </c>
      <c r="M734" s="14" t="str">
        <f>IFERROR(__xludf.DUMMYFUNCTION("SPARKLINE(L734,{""charttype"",""bar"";""color1"",""#FF9900"";""max"",MAX($L$2:$L$2107)})"),"")</f>
        <v/>
      </c>
      <c r="N734" s="14">
        <v>0.4</v>
      </c>
      <c r="O734" s="14" t="str">
        <f>IFERROR(__xludf.DUMMYFUNCTION("SPARKLINE(N734,{""charttype"",""bar"";""color1"",""#0066CC"";""max"",MAX($N$2:$N$2107)})"),"")</f>
        <v/>
      </c>
      <c r="P734" s="58">
        <v>86507.47</v>
      </c>
      <c r="Q734" s="54">
        <v>30.6187</v>
      </c>
      <c r="R734" s="21">
        <f t="shared" si="5"/>
        <v>2648746.272</v>
      </c>
    </row>
    <row r="735">
      <c r="A735" s="53">
        <v>42738.0</v>
      </c>
      <c r="B735" s="67">
        <f t="shared" si="1"/>
        <v>3</v>
      </c>
      <c r="C735" s="14" t="str">
        <f t="shared" si="2"/>
        <v>January</v>
      </c>
      <c r="D735" s="52" t="str">
        <f t="shared" si="3"/>
        <v>2017</v>
      </c>
      <c r="E735" s="58">
        <f t="shared" si="4"/>
        <v>1</v>
      </c>
      <c r="F735" s="14" t="str">
        <f>VLOOKUP(A735,'_Holidays'!A735:B2840,2,FALSE)</f>
        <v>N</v>
      </c>
      <c r="G735" s="51" t="str">
        <f>VLOOKUP(A735,'_Holidays'!A735:C2840,3,FALSE)</f>
        <v>N</v>
      </c>
      <c r="H735" s="14">
        <v>14.6</v>
      </c>
      <c r="I735" s="14" t="str">
        <f>IFERROR(__xludf.DUMMYFUNCTION("SPARKLINE(H735,{""charttype"",""bar"";""color1"",""#00CCFF"";""max"",MAX($H$2:$H$2107)})"),"")</f>
        <v/>
      </c>
      <c r="J735" s="14">
        <v>19.5</v>
      </c>
      <c r="K735" s="14" t="str">
        <f>IFERROR(__xludf.DUMMYFUNCTION("SPARKLINE(J735,{""charttype"",""bar"";""color1"",""#FF0000"";""max"",MAX($J$2:$J$2107)})"),"")</f>
        <v/>
      </c>
      <c r="L735" s="14">
        <v>25.9</v>
      </c>
      <c r="M735" s="14" t="str">
        <f>IFERROR(__xludf.DUMMYFUNCTION("SPARKLINE(L735,{""charttype"",""bar"";""color1"",""#FF9900"";""max"",MAX($L$2:$L$2107)})"),"")</f>
        <v/>
      </c>
      <c r="N735" s="14">
        <v>0.4</v>
      </c>
      <c r="O735" s="14" t="str">
        <f>IFERROR(__xludf.DUMMYFUNCTION("SPARKLINE(N735,{""charttype"",""bar"";""color1"",""#0066CC"";""max"",MAX($N$2:$N$2107)})"),"")</f>
        <v/>
      </c>
      <c r="P735" s="58">
        <v>97564.75</v>
      </c>
      <c r="Q735" s="54">
        <v>28.68695</v>
      </c>
      <c r="R735" s="21">
        <f t="shared" si="5"/>
        <v>2798835.105</v>
      </c>
    </row>
    <row r="736">
      <c r="A736" s="53">
        <v>42739.0</v>
      </c>
      <c r="B736" s="67">
        <f t="shared" si="1"/>
        <v>4</v>
      </c>
      <c r="C736" s="14" t="str">
        <f t="shared" si="2"/>
        <v>January</v>
      </c>
      <c r="D736" s="52" t="str">
        <f t="shared" si="3"/>
        <v>2017</v>
      </c>
      <c r="E736" s="58">
        <f t="shared" si="4"/>
        <v>1</v>
      </c>
      <c r="F736" s="14" t="str">
        <f>VLOOKUP(A736,'_Holidays'!A736:B2841,2,FALSE)</f>
        <v>N</v>
      </c>
      <c r="G736" s="51" t="str">
        <f>VLOOKUP(A736,'_Holidays'!A736:C2841,3,FALSE)</f>
        <v>N</v>
      </c>
      <c r="H736" s="14">
        <v>13.3</v>
      </c>
      <c r="I736" s="14" t="str">
        <f>IFERROR(__xludf.DUMMYFUNCTION("SPARKLINE(H736,{""charttype"",""bar"";""color1"",""#00CCFF"";""max"",MAX($H$2:$H$2107)})"),"")</f>
        <v/>
      </c>
      <c r="J736" s="14">
        <v>29.3</v>
      </c>
      <c r="K736" s="14" t="str">
        <f>IFERROR(__xludf.DUMMYFUNCTION("SPARKLINE(J736,{""charttype"",""bar"";""color1"",""#FF0000"";""max"",MAX($J$2:$J$2107)})"),"")</f>
        <v/>
      </c>
      <c r="L736" s="14">
        <v>31.6</v>
      </c>
      <c r="M736" s="14" t="str">
        <f>IFERROR(__xludf.DUMMYFUNCTION("SPARKLINE(L736,{""charttype"",""bar"";""color1"",""#FF9900"";""max"",MAX($L$2:$L$2107)})"),"")</f>
        <v/>
      </c>
      <c r="N736" s="14">
        <v>0.0</v>
      </c>
      <c r="O736" s="14" t="str">
        <f>IFERROR(__xludf.DUMMYFUNCTION("SPARKLINE(N736,{""charttype"",""bar"";""color1"",""#0066CC"";""max"",MAX($N$2:$N$2107)})"),"")</f>
        <v/>
      </c>
      <c r="P736" s="58">
        <v>116606.8</v>
      </c>
      <c r="Q736" s="54">
        <v>56.97278</v>
      </c>
      <c r="R736" s="21">
        <f t="shared" si="5"/>
        <v>6643413.563</v>
      </c>
    </row>
    <row r="737">
      <c r="A737" s="53">
        <v>42740.0</v>
      </c>
      <c r="B737" s="67">
        <f t="shared" si="1"/>
        <v>5</v>
      </c>
      <c r="C737" s="14" t="str">
        <f t="shared" si="2"/>
        <v>January</v>
      </c>
      <c r="D737" s="52" t="str">
        <f t="shared" si="3"/>
        <v>2017</v>
      </c>
      <c r="E737" s="58">
        <f t="shared" si="4"/>
        <v>1</v>
      </c>
      <c r="F737" s="14" t="str">
        <f>VLOOKUP(A737,'_Holidays'!A737:B2842,2,FALSE)</f>
        <v>N</v>
      </c>
      <c r="G737" s="51" t="str">
        <f>VLOOKUP(A737,'_Holidays'!A737:C2842,3,FALSE)</f>
        <v>N</v>
      </c>
      <c r="H737" s="14">
        <v>18.5</v>
      </c>
      <c r="I737" s="14" t="str">
        <f>IFERROR(__xludf.DUMMYFUNCTION("SPARKLINE(H737,{""charttype"",""bar"";""color1"",""#00CCFF"";""max"",MAX($H$2:$H$2107)})"),"")</f>
        <v/>
      </c>
      <c r="J737" s="14">
        <v>31.7</v>
      </c>
      <c r="K737" s="14" t="str">
        <f>IFERROR(__xludf.DUMMYFUNCTION("SPARKLINE(J737,{""charttype"",""bar"";""color1"",""#FF0000"";""max"",MAX($J$2:$J$2107)})"),"")</f>
        <v/>
      </c>
      <c r="L737" s="14">
        <v>29.7</v>
      </c>
      <c r="M737" s="14" t="str">
        <f>IFERROR(__xludf.DUMMYFUNCTION("SPARKLINE(L737,{""charttype"",""bar"";""color1"",""#FF9900"";""max"",MAX($L$2:$L$2107)})"),"")</f>
        <v/>
      </c>
      <c r="N737" s="14">
        <v>0.0</v>
      </c>
      <c r="O737" s="14" t="str">
        <f>IFERROR(__xludf.DUMMYFUNCTION("SPARKLINE(N737,{""charttype"",""bar"";""color1"",""#0066CC"";""max"",MAX($N$2:$N$2107)})"),"")</f>
        <v/>
      </c>
      <c r="P737" s="58">
        <v>128079.8</v>
      </c>
      <c r="Q737" s="54">
        <v>73.45826</v>
      </c>
      <c r="R737" s="21">
        <f t="shared" si="5"/>
        <v>9408519.249</v>
      </c>
    </row>
    <row r="738">
      <c r="A738" s="53">
        <v>42741.0</v>
      </c>
      <c r="B738" s="67">
        <f t="shared" si="1"/>
        <v>6</v>
      </c>
      <c r="C738" s="14" t="str">
        <f t="shared" si="2"/>
        <v>January</v>
      </c>
      <c r="D738" s="52" t="str">
        <f t="shared" si="3"/>
        <v>2017</v>
      </c>
      <c r="E738" s="58">
        <f t="shared" si="4"/>
        <v>1</v>
      </c>
      <c r="F738" s="14" t="str">
        <f>VLOOKUP(A738,'_Holidays'!A738:B2843,2,FALSE)</f>
        <v>N</v>
      </c>
      <c r="G738" s="51" t="str">
        <f>VLOOKUP(A738,'_Holidays'!A738:C2843,3,FALSE)</f>
        <v>N</v>
      </c>
      <c r="H738" s="14">
        <v>18.3</v>
      </c>
      <c r="I738" s="14" t="str">
        <f>IFERROR(__xludf.DUMMYFUNCTION("SPARKLINE(H738,{""charttype"",""bar"";""color1"",""#00CCFF"";""max"",MAX($H$2:$H$2107)})"),"")</f>
        <v/>
      </c>
      <c r="J738" s="14">
        <v>35.2</v>
      </c>
      <c r="K738" s="14" t="str">
        <f>IFERROR(__xludf.DUMMYFUNCTION("SPARKLINE(J738,{""charttype"",""bar"";""color1"",""#FF0000"";""max"",MAX($J$2:$J$2107)})"),"")</f>
        <v/>
      </c>
      <c r="L738" s="14">
        <v>30.1</v>
      </c>
      <c r="M738" s="14" t="str">
        <f>IFERROR(__xludf.DUMMYFUNCTION("SPARKLINE(L738,{""charttype"",""bar"";""color1"",""#FF9900"";""max"",MAX($L$2:$L$2107)})"),"")</f>
        <v/>
      </c>
      <c r="N738" s="14">
        <v>0.0</v>
      </c>
      <c r="O738" s="14" t="str">
        <f>IFERROR(__xludf.DUMMYFUNCTION("SPARKLINE(N738,{""charttype"",""bar"";""color1"",""#0066CC"";""max"",MAX($N$2:$N$2107)})"),"")</f>
        <v/>
      </c>
      <c r="P738" s="58">
        <v>136308.7</v>
      </c>
      <c r="Q738" s="54">
        <v>97.6992</v>
      </c>
      <c r="R738" s="21">
        <f t="shared" si="5"/>
        <v>13317250.94</v>
      </c>
    </row>
    <row r="739">
      <c r="A739" s="53">
        <v>42742.0</v>
      </c>
      <c r="B739" s="67">
        <f t="shared" si="1"/>
        <v>7</v>
      </c>
      <c r="C739" s="14" t="str">
        <f t="shared" si="2"/>
        <v>January</v>
      </c>
      <c r="D739" s="52" t="str">
        <f t="shared" si="3"/>
        <v>2017</v>
      </c>
      <c r="E739" s="58">
        <f t="shared" si="4"/>
        <v>1</v>
      </c>
      <c r="F739" s="14" t="str">
        <f>VLOOKUP(A739,'_Holidays'!A739:B2844,2,FALSE)</f>
        <v>N</v>
      </c>
      <c r="G739" s="51" t="str">
        <f>VLOOKUP(A739,'_Holidays'!A739:C2844,3,FALSE)</f>
        <v>N</v>
      </c>
      <c r="H739" s="14">
        <v>20.9</v>
      </c>
      <c r="I739" s="14" t="str">
        <f>IFERROR(__xludf.DUMMYFUNCTION("SPARKLINE(H739,{""charttype"",""bar"";""color1"",""#00CCFF"";""max"",MAX($H$2:$H$2107)})"),"")</f>
        <v/>
      </c>
      <c r="J739" s="14">
        <v>36.7</v>
      </c>
      <c r="K739" s="14" t="str">
        <f>IFERROR(__xludf.DUMMYFUNCTION("SPARKLINE(J739,{""charttype"",""bar"";""color1"",""#FF0000"";""max"",MAX($J$2:$J$2107)})"),"")</f>
        <v/>
      </c>
      <c r="L739" s="14">
        <v>28.5</v>
      </c>
      <c r="M739" s="14" t="str">
        <f>IFERROR(__xludf.DUMMYFUNCTION("SPARKLINE(L739,{""charttype"",""bar"";""color1"",""#FF9900"";""max"",MAX($L$2:$L$2107)})"),"")</f>
        <v/>
      </c>
      <c r="N739" s="14">
        <v>0.0</v>
      </c>
      <c r="O739" s="14" t="str">
        <f>IFERROR(__xludf.DUMMYFUNCTION("SPARKLINE(N739,{""charttype"",""bar"";""color1"",""#0066CC"";""max"",MAX($N$2:$N$2107)})"),"")</f>
        <v/>
      </c>
      <c r="P739" s="58">
        <v>134955.0</v>
      </c>
      <c r="Q739" s="54">
        <v>77.603</v>
      </c>
      <c r="R739" s="21">
        <f t="shared" si="5"/>
        <v>10472912.87</v>
      </c>
    </row>
    <row r="740">
      <c r="A740" s="53">
        <v>42743.0</v>
      </c>
      <c r="B740" s="67">
        <f t="shared" si="1"/>
        <v>1</v>
      </c>
      <c r="C740" s="14" t="str">
        <f t="shared" si="2"/>
        <v>January</v>
      </c>
      <c r="D740" s="52" t="str">
        <f t="shared" si="3"/>
        <v>2017</v>
      </c>
      <c r="E740" s="58">
        <f t="shared" si="4"/>
        <v>2</v>
      </c>
      <c r="F740" s="14" t="str">
        <f>VLOOKUP(A740,'_Holidays'!A740:B2845,2,FALSE)</f>
        <v>N</v>
      </c>
      <c r="G740" s="51" t="str">
        <f>VLOOKUP(A740,'_Holidays'!A740:C2845,3,FALSE)</f>
        <v>N</v>
      </c>
      <c r="H740" s="14">
        <v>28.0</v>
      </c>
      <c r="I740" s="14" t="str">
        <f>IFERROR(__xludf.DUMMYFUNCTION("SPARKLINE(H740,{""charttype"",""bar"";""color1"",""#00CCFF"";""max"",MAX($H$2:$H$2107)})"),"")</f>
        <v/>
      </c>
      <c r="J740" s="14">
        <v>33.1</v>
      </c>
      <c r="K740" s="14" t="str">
        <f>IFERROR(__xludf.DUMMYFUNCTION("SPARKLINE(J740,{""charttype"",""bar"";""color1"",""#FF0000"";""max"",MAX($J$2:$J$2107)})"),"")</f>
        <v/>
      </c>
      <c r="L740" s="14">
        <v>29.3</v>
      </c>
      <c r="M740" s="14" t="str">
        <f>IFERROR(__xludf.DUMMYFUNCTION("SPARKLINE(L740,{""charttype"",""bar"";""color1"",""#FF9900"";""max"",MAX($L$2:$L$2107)})"),"")</f>
        <v/>
      </c>
      <c r="N740" s="14">
        <v>0.0</v>
      </c>
      <c r="O740" s="14" t="str">
        <f>IFERROR(__xludf.DUMMYFUNCTION("SPARKLINE(N740,{""charttype"",""bar"";""color1"",""#0066CC"";""max"",MAX($N$2:$N$2107)})"),"")</f>
        <v/>
      </c>
      <c r="P740" s="58">
        <v>122777.0</v>
      </c>
      <c r="Q740" s="54">
        <v>69.22481</v>
      </c>
      <c r="R740" s="21">
        <f t="shared" si="5"/>
        <v>8499214.497</v>
      </c>
    </row>
    <row r="741">
      <c r="A741" s="53">
        <v>42744.0</v>
      </c>
      <c r="B741" s="67">
        <f t="shared" si="1"/>
        <v>2</v>
      </c>
      <c r="C741" s="14" t="str">
        <f t="shared" si="2"/>
        <v>January</v>
      </c>
      <c r="D741" s="52" t="str">
        <f t="shared" si="3"/>
        <v>2017</v>
      </c>
      <c r="E741" s="58">
        <f t="shared" si="4"/>
        <v>2</v>
      </c>
      <c r="F741" s="14" t="str">
        <f>VLOOKUP(A741,'_Holidays'!A741:B2846,2,FALSE)</f>
        <v>N</v>
      </c>
      <c r="G741" s="51" t="str">
        <f>VLOOKUP(A741,'_Holidays'!A741:C2846,3,FALSE)</f>
        <v>N</v>
      </c>
      <c r="H741" s="14">
        <v>18.5</v>
      </c>
      <c r="I741" s="14" t="str">
        <f>IFERROR(__xludf.DUMMYFUNCTION("SPARKLINE(H741,{""charttype"",""bar"";""color1"",""#00CCFF"";""max"",MAX($H$2:$H$2107)})"),"")</f>
        <v/>
      </c>
      <c r="J741" s="14">
        <v>24.4</v>
      </c>
      <c r="K741" s="14" t="str">
        <f>IFERROR(__xludf.DUMMYFUNCTION("SPARKLINE(J741,{""charttype"",""bar"";""color1"",""#FF0000"";""max"",MAX($J$2:$J$2107)})"),"")</f>
        <v/>
      </c>
      <c r="L741" s="14">
        <v>14.3</v>
      </c>
      <c r="M741" s="14" t="str">
        <f>IFERROR(__xludf.DUMMYFUNCTION("SPARKLINE(L741,{""charttype"",""bar"";""color1"",""#FF9900"";""max"",MAX($L$2:$L$2107)})"),"")</f>
        <v/>
      </c>
      <c r="N741" s="14">
        <v>0.0</v>
      </c>
      <c r="O741" s="14" t="str">
        <f>IFERROR(__xludf.DUMMYFUNCTION("SPARKLINE(N741,{""charttype"",""bar"";""color1"",""#0066CC"";""max"",MAX($N$2:$N$2107)})"),"")</f>
        <v/>
      </c>
      <c r="P741" s="58">
        <v>116212.0</v>
      </c>
      <c r="Q741" s="54">
        <v>68.09953</v>
      </c>
      <c r="R741" s="21">
        <f t="shared" si="5"/>
        <v>7913982.58</v>
      </c>
    </row>
    <row r="742">
      <c r="A742" s="53">
        <v>42745.0</v>
      </c>
      <c r="B742" s="67">
        <f t="shared" si="1"/>
        <v>3</v>
      </c>
      <c r="C742" s="14" t="str">
        <f t="shared" si="2"/>
        <v>January</v>
      </c>
      <c r="D742" s="52" t="str">
        <f t="shared" si="3"/>
        <v>2017</v>
      </c>
      <c r="E742" s="58">
        <f t="shared" si="4"/>
        <v>2</v>
      </c>
      <c r="F742" s="14" t="str">
        <f>VLOOKUP(A742,'_Holidays'!A742:B2847,2,FALSE)</f>
        <v>N</v>
      </c>
      <c r="G742" s="51" t="str">
        <f>VLOOKUP(A742,'_Holidays'!A742:C2847,3,FALSE)</f>
        <v>N</v>
      </c>
      <c r="H742" s="14">
        <v>17.7</v>
      </c>
      <c r="I742" s="14" t="str">
        <f>IFERROR(__xludf.DUMMYFUNCTION("SPARKLINE(H742,{""charttype"",""bar"";""color1"",""#00CCFF"";""max"",MAX($H$2:$H$2107)})"),"")</f>
        <v/>
      </c>
      <c r="J742" s="14">
        <v>26.2</v>
      </c>
      <c r="K742" s="14" t="str">
        <f>IFERROR(__xludf.DUMMYFUNCTION("SPARKLINE(J742,{""charttype"",""bar"";""color1"",""#FF0000"";""max"",MAX($J$2:$J$2107)})"),"")</f>
        <v/>
      </c>
      <c r="L742" s="14">
        <v>28.6</v>
      </c>
      <c r="M742" s="14" t="str">
        <f>IFERROR(__xludf.DUMMYFUNCTION("SPARKLINE(L742,{""charttype"",""bar"";""color1"",""#FF9900"";""max"",MAX($L$2:$L$2107)})"),"")</f>
        <v/>
      </c>
      <c r="N742" s="14">
        <v>0.0</v>
      </c>
      <c r="O742" s="14" t="str">
        <f>IFERROR(__xludf.DUMMYFUNCTION("SPARKLINE(N742,{""charttype"",""bar"";""color1"",""#0066CC"";""max"",MAX($N$2:$N$2107)})"),"")</f>
        <v/>
      </c>
      <c r="P742" s="58">
        <v>120366.3</v>
      </c>
      <c r="Q742" s="54">
        <v>72.81306</v>
      </c>
      <c r="R742" s="21">
        <f t="shared" si="5"/>
        <v>8764238.624</v>
      </c>
    </row>
    <row r="743">
      <c r="A743" s="53">
        <v>42746.0</v>
      </c>
      <c r="B743" s="67">
        <f t="shared" si="1"/>
        <v>4</v>
      </c>
      <c r="C743" s="14" t="str">
        <f t="shared" si="2"/>
        <v>January</v>
      </c>
      <c r="D743" s="52" t="str">
        <f t="shared" si="3"/>
        <v>2017</v>
      </c>
      <c r="E743" s="58">
        <f t="shared" si="4"/>
        <v>2</v>
      </c>
      <c r="F743" s="14" t="str">
        <f>VLOOKUP(A743,'_Holidays'!A743:B2848,2,FALSE)</f>
        <v>N</v>
      </c>
      <c r="G743" s="51" t="str">
        <f>VLOOKUP(A743,'_Holidays'!A743:C2848,3,FALSE)</f>
        <v>N</v>
      </c>
      <c r="H743" s="14">
        <v>16.6</v>
      </c>
      <c r="I743" s="14" t="str">
        <f>IFERROR(__xludf.DUMMYFUNCTION("SPARKLINE(H743,{""charttype"",""bar"";""color1"",""#00CCFF"";""max"",MAX($H$2:$H$2107)})"),"")</f>
        <v/>
      </c>
      <c r="J743" s="14">
        <v>24.3</v>
      </c>
      <c r="K743" s="14" t="str">
        <f>IFERROR(__xludf.DUMMYFUNCTION("SPARKLINE(J743,{""charttype"",""bar"";""color1"",""#FF0000"";""max"",MAX($J$2:$J$2107)})"),"")</f>
        <v/>
      </c>
      <c r="L743" s="14">
        <v>25.9</v>
      </c>
      <c r="M743" s="14" t="str">
        <f>IFERROR(__xludf.DUMMYFUNCTION("SPARKLINE(L743,{""charttype"",""bar"";""color1"",""#FF9900"";""max"",MAX($L$2:$L$2107)})"),"")</f>
        <v/>
      </c>
      <c r="N743" s="14">
        <v>0.0</v>
      </c>
      <c r="O743" s="14" t="str">
        <f>IFERROR(__xludf.DUMMYFUNCTION("SPARKLINE(N743,{""charttype"",""bar"";""color1"",""#0066CC"";""max"",MAX($N$2:$N$2107)})"),"")</f>
        <v/>
      </c>
      <c r="P743" s="58">
        <v>111595.9</v>
      </c>
      <c r="Q743" s="54">
        <v>65.74451</v>
      </c>
      <c r="R743" s="21">
        <f t="shared" si="5"/>
        <v>7336817.764</v>
      </c>
    </row>
    <row r="744">
      <c r="A744" s="53">
        <v>42747.0</v>
      </c>
      <c r="B744" s="67">
        <f t="shared" si="1"/>
        <v>5</v>
      </c>
      <c r="C744" s="14" t="str">
        <f t="shared" si="2"/>
        <v>January</v>
      </c>
      <c r="D744" s="52" t="str">
        <f t="shared" si="3"/>
        <v>2017</v>
      </c>
      <c r="E744" s="58">
        <f t="shared" si="4"/>
        <v>2</v>
      </c>
      <c r="F744" s="14" t="str">
        <f>VLOOKUP(A744,'_Holidays'!A744:B2849,2,FALSE)</f>
        <v>N</v>
      </c>
      <c r="G744" s="51" t="str">
        <f>VLOOKUP(A744,'_Holidays'!A744:C2849,3,FALSE)</f>
        <v>N</v>
      </c>
      <c r="H744" s="14">
        <v>14.9</v>
      </c>
      <c r="I744" s="14" t="str">
        <f>IFERROR(__xludf.DUMMYFUNCTION("SPARKLINE(H744,{""charttype"",""bar"";""color1"",""#00CCFF"";""max"",MAX($H$2:$H$2107)})"),"")</f>
        <v/>
      </c>
      <c r="J744" s="14">
        <v>26.5</v>
      </c>
      <c r="K744" s="14" t="str">
        <f>IFERROR(__xludf.DUMMYFUNCTION("SPARKLINE(J744,{""charttype"",""bar"";""color1"",""#FF0000"";""max"",MAX($J$2:$J$2107)})"),"")</f>
        <v/>
      </c>
      <c r="L744" s="14">
        <v>30.7</v>
      </c>
      <c r="M744" s="14" t="str">
        <f>IFERROR(__xludf.DUMMYFUNCTION("SPARKLINE(L744,{""charttype"",""bar"";""color1"",""#FF9900"";""max"",MAX($L$2:$L$2107)})"),"")</f>
        <v/>
      </c>
      <c r="N744" s="14">
        <v>0.0</v>
      </c>
      <c r="O744" s="14" t="str">
        <f>IFERROR(__xludf.DUMMYFUNCTION("SPARKLINE(N744,{""charttype"",""bar"";""color1"",""#0066CC"";""max"",MAX($N$2:$N$2107)})"),"")</f>
        <v/>
      </c>
      <c r="P744" s="58">
        <v>118783.9</v>
      </c>
      <c r="Q744" s="54">
        <v>70.49041</v>
      </c>
      <c r="R744" s="21">
        <f t="shared" si="5"/>
        <v>8373125.812</v>
      </c>
    </row>
    <row r="745">
      <c r="A745" s="53">
        <v>42748.0</v>
      </c>
      <c r="B745" s="67">
        <f t="shared" si="1"/>
        <v>6</v>
      </c>
      <c r="C745" s="14" t="str">
        <f t="shared" si="2"/>
        <v>January</v>
      </c>
      <c r="D745" s="52" t="str">
        <f t="shared" si="3"/>
        <v>2017</v>
      </c>
      <c r="E745" s="58">
        <f t="shared" si="4"/>
        <v>2</v>
      </c>
      <c r="F745" s="14" t="str">
        <f>VLOOKUP(A745,'_Holidays'!A745:B2850,2,FALSE)</f>
        <v>N</v>
      </c>
      <c r="G745" s="51" t="str">
        <f>VLOOKUP(A745,'_Holidays'!A745:C2850,3,FALSE)</f>
        <v>N</v>
      </c>
      <c r="H745" s="14">
        <v>17.5</v>
      </c>
      <c r="I745" s="14" t="str">
        <f>IFERROR(__xludf.DUMMYFUNCTION("SPARKLINE(H745,{""charttype"",""bar"";""color1"",""#00CCFF"";""max"",MAX($H$2:$H$2107)})"),"")</f>
        <v/>
      </c>
      <c r="J745" s="14">
        <v>28.8</v>
      </c>
      <c r="K745" s="14" t="str">
        <f>IFERROR(__xludf.DUMMYFUNCTION("SPARKLINE(J745,{""charttype"",""bar"";""color1"",""#FF0000"";""max"",MAX($J$2:$J$2107)})"),"")</f>
        <v/>
      </c>
      <c r="L745" s="14">
        <v>1.3</v>
      </c>
      <c r="M745" s="14" t="str">
        <f>IFERROR(__xludf.DUMMYFUNCTION("SPARKLINE(L745,{""charttype"",""bar"";""color1"",""#FF9900"";""max"",MAX($L$2:$L$2107)})"),"")</f>
        <v/>
      </c>
      <c r="N745" s="14">
        <v>1.4</v>
      </c>
      <c r="O745" s="14" t="str">
        <f>IFERROR(__xludf.DUMMYFUNCTION("SPARKLINE(N745,{""charttype"",""bar"";""color1"",""#0066CC"";""max"",MAX($N$2:$N$2107)})"),"")</f>
        <v/>
      </c>
      <c r="P745" s="58">
        <v>111341.7</v>
      </c>
      <c r="Q745" s="54">
        <v>70.01219</v>
      </c>
      <c r="R745" s="21">
        <f t="shared" si="5"/>
        <v>7795276.255</v>
      </c>
    </row>
    <row r="746">
      <c r="A746" s="53">
        <v>42749.0</v>
      </c>
      <c r="B746" s="67">
        <f t="shared" si="1"/>
        <v>7</v>
      </c>
      <c r="C746" s="14" t="str">
        <f t="shared" si="2"/>
        <v>January</v>
      </c>
      <c r="D746" s="52" t="str">
        <f t="shared" si="3"/>
        <v>2017</v>
      </c>
      <c r="E746" s="58">
        <f t="shared" si="4"/>
        <v>2</v>
      </c>
      <c r="F746" s="14" t="str">
        <f>VLOOKUP(A746,'_Holidays'!A746:B2851,2,FALSE)</f>
        <v>N</v>
      </c>
      <c r="G746" s="51" t="str">
        <f>VLOOKUP(A746,'_Holidays'!A746:C2851,3,FALSE)</f>
        <v>N</v>
      </c>
      <c r="H746" s="14">
        <v>15.2</v>
      </c>
      <c r="I746" s="14" t="str">
        <f>IFERROR(__xludf.DUMMYFUNCTION("SPARKLINE(H746,{""charttype"",""bar"";""color1"",""#00CCFF"";""max"",MAX($H$2:$H$2107)})"),"")</f>
        <v/>
      </c>
      <c r="J746" s="14">
        <v>23.5</v>
      </c>
      <c r="K746" s="14" t="str">
        <f>IFERROR(__xludf.DUMMYFUNCTION("SPARKLINE(J746,{""charttype"",""bar"";""color1"",""#FF0000"";""max"",MAX($J$2:$J$2107)})"),"")</f>
        <v/>
      </c>
      <c r="L746" s="14">
        <v>16.5</v>
      </c>
      <c r="M746" s="14" t="str">
        <f>IFERROR(__xludf.DUMMYFUNCTION("SPARKLINE(L746,{""charttype"",""bar"";""color1"",""#FF9900"";""max"",MAX($L$2:$L$2107)})"),"")</f>
        <v/>
      </c>
      <c r="N746" s="14">
        <v>2.6</v>
      </c>
      <c r="O746" s="14" t="str">
        <f>IFERROR(__xludf.DUMMYFUNCTION("SPARKLINE(N746,{""charttype"",""bar"";""color1"",""#0066CC"";""max"",MAX($N$2:$N$2107)})"),"")</f>
        <v/>
      </c>
      <c r="P746" s="58">
        <v>88996.63</v>
      </c>
      <c r="Q746" s="54">
        <v>42.29483</v>
      </c>
      <c r="R746" s="21">
        <f t="shared" si="5"/>
        <v>3764097.336</v>
      </c>
    </row>
    <row r="747">
      <c r="A747" s="53">
        <v>42750.0</v>
      </c>
      <c r="B747" s="67">
        <f t="shared" si="1"/>
        <v>1</v>
      </c>
      <c r="C747" s="14" t="str">
        <f t="shared" si="2"/>
        <v>January</v>
      </c>
      <c r="D747" s="52" t="str">
        <f t="shared" si="3"/>
        <v>2017</v>
      </c>
      <c r="E747" s="58">
        <f t="shared" si="4"/>
        <v>3</v>
      </c>
      <c r="F747" s="14" t="str">
        <f>VLOOKUP(A747,'_Holidays'!A747:B2852,2,FALSE)</f>
        <v>N</v>
      </c>
      <c r="G747" s="51" t="str">
        <f>VLOOKUP(A747,'_Holidays'!A747:C2852,3,FALSE)</f>
        <v>N</v>
      </c>
      <c r="H747" s="14">
        <v>15.2</v>
      </c>
      <c r="I747" s="14" t="str">
        <f>IFERROR(__xludf.DUMMYFUNCTION("SPARKLINE(H747,{""charttype"",""bar"";""color1"",""#00CCFF"";""max"",MAX($H$2:$H$2107)})"),"")</f>
        <v/>
      </c>
      <c r="J747" s="14">
        <v>21.5</v>
      </c>
      <c r="K747" s="14" t="str">
        <f>IFERROR(__xludf.DUMMYFUNCTION("SPARKLINE(J747,{""charttype"",""bar"";""color1"",""#FF0000"";""max"",MAX($J$2:$J$2107)})"),"")</f>
        <v/>
      </c>
      <c r="L747" s="14">
        <v>22.7</v>
      </c>
      <c r="M747" s="14" t="str">
        <f>IFERROR(__xludf.DUMMYFUNCTION("SPARKLINE(L747,{""charttype"",""bar"";""color1"",""#FF9900"";""max"",MAX($L$2:$L$2107)})"),"")</f>
        <v/>
      </c>
      <c r="N747" s="14">
        <v>0.0</v>
      </c>
      <c r="O747" s="14" t="str">
        <f>IFERROR(__xludf.DUMMYFUNCTION("SPARKLINE(N747,{""charttype"",""bar"";""color1"",""#0066CC"";""max"",MAX($N$2:$N$2107)})"),"")</f>
        <v/>
      </c>
      <c r="P747" s="58">
        <v>90294.0</v>
      </c>
      <c r="Q747" s="54">
        <v>55.4443</v>
      </c>
      <c r="R747" s="21">
        <f t="shared" si="5"/>
        <v>5006287.624</v>
      </c>
    </row>
    <row r="748">
      <c r="A748" s="53">
        <v>42751.0</v>
      </c>
      <c r="B748" s="67">
        <f t="shared" si="1"/>
        <v>2</v>
      </c>
      <c r="C748" s="14" t="str">
        <f t="shared" si="2"/>
        <v>January</v>
      </c>
      <c r="D748" s="52" t="str">
        <f t="shared" si="3"/>
        <v>2017</v>
      </c>
      <c r="E748" s="58">
        <f t="shared" si="4"/>
        <v>3</v>
      </c>
      <c r="F748" s="14" t="str">
        <f>VLOOKUP(A748,'_Holidays'!A748:B2853,2,FALSE)</f>
        <v>N</v>
      </c>
      <c r="G748" s="51" t="str">
        <f>VLOOKUP(A748,'_Holidays'!A748:C2853,3,FALSE)</f>
        <v>N</v>
      </c>
      <c r="H748" s="14">
        <v>12.2</v>
      </c>
      <c r="I748" s="14" t="str">
        <f>IFERROR(__xludf.DUMMYFUNCTION("SPARKLINE(H748,{""charttype"",""bar"";""color1"",""#00CCFF"";""max"",MAX($H$2:$H$2107)})"),"")</f>
        <v/>
      </c>
      <c r="J748" s="14">
        <v>32.7</v>
      </c>
      <c r="K748" s="14" t="str">
        <f>IFERROR(__xludf.DUMMYFUNCTION("SPARKLINE(J748,{""charttype"",""bar"";""color1"",""#FF0000"";""max"",MAX($J$2:$J$2107)})"),"")</f>
        <v/>
      </c>
      <c r="L748" s="14">
        <v>30.5</v>
      </c>
      <c r="M748" s="14" t="str">
        <f>IFERROR(__xludf.DUMMYFUNCTION("SPARKLINE(L748,{""charttype"",""bar"";""color1"",""#FF9900"";""max"",MAX($L$2:$L$2107)})"),"")</f>
        <v/>
      </c>
      <c r="N748" s="14">
        <v>0.0</v>
      </c>
      <c r="O748" s="14" t="str">
        <f>IFERROR(__xludf.DUMMYFUNCTION("SPARKLINE(N748,{""charttype"",""bar"";""color1"",""#0066CC"";""max"",MAX($N$2:$N$2107)})"),"")</f>
        <v/>
      </c>
      <c r="P748" s="58">
        <v>120928.7</v>
      </c>
      <c r="Q748" s="54">
        <v>108.1671</v>
      </c>
      <c r="R748" s="21">
        <f t="shared" si="5"/>
        <v>13080506.79</v>
      </c>
    </row>
    <row r="749">
      <c r="A749" s="53">
        <v>42752.0</v>
      </c>
      <c r="B749" s="67">
        <f t="shared" si="1"/>
        <v>3</v>
      </c>
      <c r="C749" s="14" t="str">
        <f t="shared" si="2"/>
        <v>January</v>
      </c>
      <c r="D749" s="52" t="str">
        <f t="shared" si="3"/>
        <v>2017</v>
      </c>
      <c r="E749" s="58">
        <f t="shared" si="4"/>
        <v>3</v>
      </c>
      <c r="F749" s="14" t="str">
        <f>VLOOKUP(A749,'_Holidays'!A749:B2854,2,FALSE)</f>
        <v>N</v>
      </c>
      <c r="G749" s="51" t="str">
        <f>VLOOKUP(A749,'_Holidays'!A749:C2854,3,FALSE)</f>
        <v>N</v>
      </c>
      <c r="H749" s="14">
        <v>16.4</v>
      </c>
      <c r="I749" s="14" t="str">
        <f>IFERROR(__xludf.DUMMYFUNCTION("SPARKLINE(H749,{""charttype"",""bar"";""color1"",""#00CCFF"";""max"",MAX($H$2:$H$2107)})"),"")</f>
        <v/>
      </c>
      <c r="J749" s="14">
        <v>37.8</v>
      </c>
      <c r="K749" s="14" t="str">
        <f>IFERROR(__xludf.DUMMYFUNCTION("SPARKLINE(J749,{""charttype"",""bar"";""color1"",""#FF0000"";""max"",MAX($J$2:$J$2107)})"),"")</f>
        <v/>
      </c>
      <c r="L749" s="14">
        <v>25.5</v>
      </c>
      <c r="M749" s="14" t="str">
        <f>IFERROR(__xludf.DUMMYFUNCTION("SPARKLINE(L749,{""charttype"",""bar"";""color1"",""#FF9900"";""max"",MAX($L$2:$L$2107)})"),"")</f>
        <v/>
      </c>
      <c r="N749" s="14">
        <v>0.0</v>
      </c>
      <c r="O749" s="14" t="str">
        <f>IFERROR(__xludf.DUMMYFUNCTION("SPARKLINE(N749,{""charttype"",""bar"";""color1"",""#0066CC"";""max"",MAX($N$2:$N$2107)})"),"")</f>
        <v/>
      </c>
      <c r="P749" s="58">
        <v>140517.7</v>
      </c>
      <c r="Q749" s="54">
        <v>129.2377</v>
      </c>
      <c r="R749" s="21">
        <f t="shared" si="5"/>
        <v>18160184.36</v>
      </c>
    </row>
    <row r="750">
      <c r="A750" s="53">
        <v>42753.0</v>
      </c>
      <c r="B750" s="67">
        <f t="shared" si="1"/>
        <v>4</v>
      </c>
      <c r="C750" s="14" t="str">
        <f t="shared" si="2"/>
        <v>January</v>
      </c>
      <c r="D750" s="52" t="str">
        <f t="shared" si="3"/>
        <v>2017</v>
      </c>
      <c r="E750" s="58">
        <f t="shared" si="4"/>
        <v>3</v>
      </c>
      <c r="F750" s="14" t="str">
        <f>VLOOKUP(A750,'_Holidays'!A750:B2855,2,FALSE)</f>
        <v>N</v>
      </c>
      <c r="G750" s="51" t="str">
        <f>VLOOKUP(A750,'_Holidays'!A750:C2855,3,FALSE)</f>
        <v>N</v>
      </c>
      <c r="H750" s="14">
        <v>15.6</v>
      </c>
      <c r="I750" s="14" t="str">
        <f>IFERROR(__xludf.DUMMYFUNCTION("SPARKLINE(H750,{""charttype"",""bar"";""color1"",""#00CCFF"";""max"",MAX($H$2:$H$2107)})"),"")</f>
        <v/>
      </c>
      <c r="J750" s="14">
        <v>20.8</v>
      </c>
      <c r="K750" s="14" t="str">
        <f>IFERROR(__xludf.DUMMYFUNCTION("SPARKLINE(J750,{""charttype"",""bar"";""color1"",""#FF0000"";""max"",MAX($J$2:$J$2107)})"),"")</f>
        <v/>
      </c>
      <c r="L750" s="14">
        <v>27.5</v>
      </c>
      <c r="M750" s="14" t="str">
        <f>IFERROR(__xludf.DUMMYFUNCTION("SPARKLINE(L750,{""charttype"",""bar"";""color1"",""#FF9900"";""max"",MAX($L$2:$L$2107)})"),"")</f>
        <v/>
      </c>
      <c r="N750" s="14">
        <v>0.0</v>
      </c>
      <c r="O750" s="14" t="str">
        <f>IFERROR(__xludf.DUMMYFUNCTION("SPARKLINE(N750,{""charttype"",""bar"";""color1"",""#0066CC"";""max"",MAX($N$2:$N$2107)})"),"")</f>
        <v/>
      </c>
      <c r="P750" s="58">
        <v>111211.4</v>
      </c>
      <c r="Q750" s="54">
        <v>75.16562</v>
      </c>
      <c r="R750" s="21">
        <f t="shared" si="5"/>
        <v>8359273.832</v>
      </c>
    </row>
    <row r="751">
      <c r="A751" s="53">
        <v>42754.0</v>
      </c>
      <c r="B751" s="67">
        <f t="shared" si="1"/>
        <v>5</v>
      </c>
      <c r="C751" s="14" t="str">
        <f t="shared" si="2"/>
        <v>January</v>
      </c>
      <c r="D751" s="52" t="str">
        <f t="shared" si="3"/>
        <v>2017</v>
      </c>
      <c r="E751" s="58">
        <f t="shared" si="4"/>
        <v>3</v>
      </c>
      <c r="F751" s="14" t="str">
        <f>VLOOKUP(A751,'_Holidays'!A751:B2856,2,FALSE)</f>
        <v>N</v>
      </c>
      <c r="G751" s="51" t="str">
        <f>VLOOKUP(A751,'_Holidays'!A751:C2856,3,FALSE)</f>
        <v>N</v>
      </c>
      <c r="H751" s="14">
        <v>11.0</v>
      </c>
      <c r="I751" s="14" t="str">
        <f>IFERROR(__xludf.DUMMYFUNCTION("SPARKLINE(H751,{""charttype"",""bar"";""color1"",""#00CCFF"";""max"",MAX($H$2:$H$2107)})"),"")</f>
        <v/>
      </c>
      <c r="J751" s="14">
        <v>23.4</v>
      </c>
      <c r="K751" s="14" t="str">
        <f>IFERROR(__xludf.DUMMYFUNCTION("SPARKLINE(J751,{""charttype"",""bar"";""color1"",""#FF0000"";""max"",MAX($J$2:$J$2107)})"),"")</f>
        <v/>
      </c>
      <c r="L751" s="14">
        <v>29.7</v>
      </c>
      <c r="M751" s="14" t="str">
        <f>IFERROR(__xludf.DUMMYFUNCTION("SPARKLINE(L751,{""charttype"",""bar"";""color1"",""#FF9900"";""max"",MAX($L$2:$L$2107)})"),"")</f>
        <v/>
      </c>
      <c r="N751" s="14">
        <v>0.0</v>
      </c>
      <c r="O751" s="14" t="str">
        <f>IFERROR(__xludf.DUMMYFUNCTION("SPARKLINE(N751,{""charttype"",""bar"";""color1"",""#0066CC"";""max"",MAX($N$2:$N$2107)})"),"")</f>
        <v/>
      </c>
      <c r="P751" s="58">
        <v>112371.4</v>
      </c>
      <c r="Q751" s="54">
        <v>62.88513</v>
      </c>
      <c r="R751" s="21">
        <f t="shared" si="5"/>
        <v>7066490.097</v>
      </c>
    </row>
    <row r="752">
      <c r="A752" s="53">
        <v>42755.0</v>
      </c>
      <c r="B752" s="67">
        <f t="shared" si="1"/>
        <v>6</v>
      </c>
      <c r="C752" s="14" t="str">
        <f t="shared" si="2"/>
        <v>January</v>
      </c>
      <c r="D752" s="52" t="str">
        <f t="shared" si="3"/>
        <v>2017</v>
      </c>
      <c r="E752" s="58">
        <f t="shared" si="4"/>
        <v>3</v>
      </c>
      <c r="F752" s="14" t="str">
        <f>VLOOKUP(A752,'_Holidays'!A752:B2857,2,FALSE)</f>
        <v>N</v>
      </c>
      <c r="G752" s="51" t="str">
        <f>VLOOKUP(A752,'_Holidays'!A752:C2857,3,FALSE)</f>
        <v>N</v>
      </c>
      <c r="H752" s="14">
        <v>16.1</v>
      </c>
      <c r="I752" s="14" t="str">
        <f>IFERROR(__xludf.DUMMYFUNCTION("SPARKLINE(H752,{""charttype"",""bar"";""color1"",""#00CCFF"";""max"",MAX($H$2:$H$2107)})"),"")</f>
        <v/>
      </c>
      <c r="J752" s="14">
        <v>20.8</v>
      </c>
      <c r="K752" s="14" t="str">
        <f>IFERROR(__xludf.DUMMYFUNCTION("SPARKLINE(J752,{""charttype"",""bar"";""color1"",""#FF0000"";""max"",MAX($J$2:$J$2107)})"),"")</f>
        <v/>
      </c>
      <c r="L752" s="14">
        <v>13.2</v>
      </c>
      <c r="M752" s="14" t="str">
        <f>IFERROR(__xludf.DUMMYFUNCTION("SPARKLINE(L752,{""charttype"",""bar"";""color1"",""#FF9900"";""max"",MAX($L$2:$L$2107)})"),"")</f>
        <v/>
      </c>
      <c r="N752" s="14">
        <v>22.6</v>
      </c>
      <c r="O752" s="14" t="str">
        <f>IFERROR(__xludf.DUMMYFUNCTION("SPARKLINE(N752,{""charttype"",""bar"";""color1"",""#0066CC"";""max"",MAX($N$2:$N$2107)})"),"")</f>
        <v/>
      </c>
      <c r="P752" s="58">
        <v>107937.7</v>
      </c>
      <c r="Q752" s="54">
        <v>38.99312</v>
      </c>
      <c r="R752" s="21">
        <f t="shared" si="5"/>
        <v>4208827.689</v>
      </c>
    </row>
    <row r="753">
      <c r="A753" s="53">
        <v>42756.0</v>
      </c>
      <c r="B753" s="67">
        <f t="shared" si="1"/>
        <v>7</v>
      </c>
      <c r="C753" s="14" t="str">
        <f t="shared" si="2"/>
        <v>January</v>
      </c>
      <c r="D753" s="52" t="str">
        <f t="shared" si="3"/>
        <v>2017</v>
      </c>
      <c r="E753" s="58">
        <f t="shared" si="4"/>
        <v>3</v>
      </c>
      <c r="F753" s="14" t="str">
        <f>VLOOKUP(A753,'_Holidays'!A753:B2858,2,FALSE)</f>
        <v>N</v>
      </c>
      <c r="G753" s="51" t="str">
        <f>VLOOKUP(A753,'_Holidays'!A753:C2858,3,FALSE)</f>
        <v>N</v>
      </c>
      <c r="H753" s="14">
        <v>15.3</v>
      </c>
      <c r="I753" s="14" t="str">
        <f>IFERROR(__xludf.DUMMYFUNCTION("SPARKLINE(H753,{""charttype"",""bar"";""color1"",""#00CCFF"";""max"",MAX($H$2:$H$2107)})"),"")</f>
        <v/>
      </c>
      <c r="J753" s="14">
        <v>22.6</v>
      </c>
      <c r="K753" s="14" t="str">
        <f>IFERROR(__xludf.DUMMYFUNCTION("SPARKLINE(J753,{""charttype"",""bar"";""color1"",""#FF0000"";""max"",MAX($J$2:$J$2107)})"),"")</f>
        <v/>
      </c>
      <c r="L753" s="14">
        <v>25.1</v>
      </c>
      <c r="M753" s="14" t="str">
        <f>IFERROR(__xludf.DUMMYFUNCTION("SPARKLINE(L753,{""charttype"",""bar"";""color1"",""#FF9900"";""max"",MAX($L$2:$L$2107)})"),"")</f>
        <v/>
      </c>
      <c r="N753" s="14">
        <v>0.6</v>
      </c>
      <c r="O753" s="14" t="str">
        <f>IFERROR(__xludf.DUMMYFUNCTION("SPARKLINE(N753,{""charttype"",""bar"";""color1"",""#0066CC"";""max"",MAX($N$2:$N$2107)})"),"")</f>
        <v/>
      </c>
      <c r="P753" s="58">
        <v>96779.07</v>
      </c>
      <c r="Q753" s="54">
        <v>46.47911</v>
      </c>
      <c r="R753" s="21">
        <f t="shared" si="5"/>
        <v>4498205.04</v>
      </c>
    </row>
    <row r="754">
      <c r="A754" s="53">
        <v>42757.0</v>
      </c>
      <c r="B754" s="67">
        <f t="shared" si="1"/>
        <v>1</v>
      </c>
      <c r="C754" s="14" t="str">
        <f t="shared" si="2"/>
        <v>January</v>
      </c>
      <c r="D754" s="52" t="str">
        <f t="shared" si="3"/>
        <v>2017</v>
      </c>
      <c r="E754" s="58">
        <f t="shared" si="4"/>
        <v>4</v>
      </c>
      <c r="F754" s="14" t="str">
        <f>VLOOKUP(A754,'_Holidays'!A754:B2859,2,FALSE)</f>
        <v>N</v>
      </c>
      <c r="G754" s="51" t="str">
        <f>VLOOKUP(A754,'_Holidays'!A754:C2859,3,FALSE)</f>
        <v>N</v>
      </c>
      <c r="H754" s="14">
        <v>12.7</v>
      </c>
      <c r="I754" s="14" t="str">
        <f>IFERROR(__xludf.DUMMYFUNCTION("SPARKLINE(H754,{""charttype"",""bar"";""color1"",""#00CCFF"";""max"",MAX($H$2:$H$2107)})"),"")</f>
        <v/>
      </c>
      <c r="J754" s="14">
        <v>29.6</v>
      </c>
      <c r="K754" s="14" t="str">
        <f>IFERROR(__xludf.DUMMYFUNCTION("SPARKLINE(J754,{""charttype"",""bar"";""color1"",""#FF0000"";""max"",MAX($J$2:$J$2107)})"),"")</f>
        <v/>
      </c>
      <c r="L754" s="14">
        <v>30.3</v>
      </c>
      <c r="M754" s="14" t="str">
        <f>IFERROR(__xludf.DUMMYFUNCTION("SPARKLINE(L754,{""charttype"",""bar"";""color1"",""#FF9900"";""max"",MAX($L$2:$L$2107)})"),"")</f>
        <v/>
      </c>
      <c r="N754" s="14">
        <v>0.0</v>
      </c>
      <c r="O754" s="14" t="str">
        <f>IFERROR(__xludf.DUMMYFUNCTION("SPARKLINE(N754,{""charttype"",""bar"";""color1"",""#0066CC"";""max"",MAX($N$2:$N$2107)})"),"")</f>
        <v/>
      </c>
      <c r="P754" s="58">
        <v>103291.6</v>
      </c>
      <c r="Q754" s="54">
        <v>60.78453</v>
      </c>
      <c r="R754" s="21">
        <f t="shared" si="5"/>
        <v>6278531.359</v>
      </c>
    </row>
    <row r="755">
      <c r="A755" s="53">
        <v>42758.0</v>
      </c>
      <c r="B755" s="67">
        <f t="shared" si="1"/>
        <v>2</v>
      </c>
      <c r="C755" s="14" t="str">
        <f t="shared" si="2"/>
        <v>January</v>
      </c>
      <c r="D755" s="52" t="str">
        <f t="shared" si="3"/>
        <v>2017</v>
      </c>
      <c r="E755" s="58">
        <f t="shared" si="4"/>
        <v>4</v>
      </c>
      <c r="F755" s="14" t="str">
        <f>VLOOKUP(A755,'_Holidays'!A755:B2860,2,FALSE)</f>
        <v>N</v>
      </c>
      <c r="G755" s="51" t="str">
        <f>VLOOKUP(A755,'_Holidays'!A755:C2860,3,FALSE)</f>
        <v>N</v>
      </c>
      <c r="H755" s="14">
        <v>17.8</v>
      </c>
      <c r="I755" s="14" t="str">
        <f>IFERROR(__xludf.DUMMYFUNCTION("SPARKLINE(H755,{""charttype"",""bar"";""color1"",""#00CCFF"";""max"",MAX($H$2:$H$2107)})"),"")</f>
        <v/>
      </c>
      <c r="J755" s="14">
        <v>36.7</v>
      </c>
      <c r="K755" s="14" t="str">
        <f>IFERROR(__xludf.DUMMYFUNCTION("SPARKLINE(J755,{""charttype"",""bar"";""color1"",""#FF0000"";""max"",MAX($J$2:$J$2107)})"),"")</f>
        <v/>
      </c>
      <c r="L755" s="14">
        <v>19.2</v>
      </c>
      <c r="M755" s="14" t="str">
        <f>IFERROR(__xludf.DUMMYFUNCTION("SPARKLINE(L755,{""charttype"",""bar"";""color1"",""#FF9900"";""max"",MAX($L$2:$L$2107)})"),"")</f>
        <v/>
      </c>
      <c r="N755" s="14">
        <v>0.0</v>
      </c>
      <c r="O755" s="14" t="str">
        <f>IFERROR(__xludf.DUMMYFUNCTION("SPARKLINE(N755,{""charttype"",""bar"";""color1"",""#0066CC"";""max"",MAX($N$2:$N$2107)})"),"")</f>
        <v/>
      </c>
      <c r="P755" s="58">
        <v>141332.1</v>
      </c>
      <c r="Q755" s="54">
        <v>79.1144</v>
      </c>
      <c r="R755" s="21">
        <f t="shared" si="5"/>
        <v>11181404.29</v>
      </c>
    </row>
    <row r="756">
      <c r="A756" s="53">
        <v>42759.0</v>
      </c>
      <c r="B756" s="67">
        <f t="shared" si="1"/>
        <v>3</v>
      </c>
      <c r="C756" s="14" t="str">
        <f t="shared" si="2"/>
        <v>January</v>
      </c>
      <c r="D756" s="52" t="str">
        <f t="shared" si="3"/>
        <v>2017</v>
      </c>
      <c r="E756" s="58">
        <f t="shared" si="4"/>
        <v>4</v>
      </c>
      <c r="F756" s="14" t="str">
        <f>VLOOKUP(A756,'_Holidays'!A756:B2861,2,FALSE)</f>
        <v>N</v>
      </c>
      <c r="G756" s="51" t="str">
        <f>VLOOKUP(A756,'_Holidays'!A756:C2861,3,FALSE)</f>
        <v>N</v>
      </c>
      <c r="H756" s="14">
        <v>19.1</v>
      </c>
      <c r="I756" s="14" t="str">
        <f>IFERROR(__xludf.DUMMYFUNCTION("SPARKLINE(H756,{""charttype"",""bar"";""color1"",""#00CCFF"";""max"",MAX($H$2:$H$2107)})"),"")</f>
        <v/>
      </c>
      <c r="J756" s="14">
        <v>22.0</v>
      </c>
      <c r="K756" s="14" t="str">
        <f>IFERROR(__xludf.DUMMYFUNCTION("SPARKLINE(J756,{""charttype"",""bar"";""color1"",""#FF0000"";""max"",MAX($J$2:$J$2107)})"),"")</f>
        <v/>
      </c>
      <c r="L756" s="14">
        <v>27.6</v>
      </c>
      <c r="M756" s="14" t="str">
        <f>IFERROR(__xludf.DUMMYFUNCTION("SPARKLINE(L756,{""charttype"",""bar"";""color1"",""#FF9900"";""max"",MAX($L$2:$L$2107)})"),"")</f>
        <v/>
      </c>
      <c r="N756" s="14">
        <v>0.6</v>
      </c>
      <c r="O756" s="14" t="str">
        <f>IFERROR(__xludf.DUMMYFUNCTION("SPARKLINE(N756,{""charttype"",""bar"";""color1"",""#0066CC"";""max"",MAX($N$2:$N$2107)})"),"")</f>
        <v/>
      </c>
      <c r="P756" s="58">
        <v>115664.2</v>
      </c>
      <c r="Q756" s="54">
        <v>59.81718</v>
      </c>
      <c r="R756" s="21">
        <f t="shared" si="5"/>
        <v>6918706.271</v>
      </c>
    </row>
    <row r="757">
      <c r="A757" s="53">
        <v>42760.0</v>
      </c>
      <c r="B757" s="67">
        <f t="shared" si="1"/>
        <v>4</v>
      </c>
      <c r="C757" s="14" t="str">
        <f t="shared" si="2"/>
        <v>January</v>
      </c>
      <c r="D757" s="52" t="str">
        <f t="shared" si="3"/>
        <v>2017</v>
      </c>
      <c r="E757" s="58">
        <f t="shared" si="4"/>
        <v>4</v>
      </c>
      <c r="F757" s="14" t="str">
        <f>VLOOKUP(A757,'_Holidays'!A757:B2862,2,FALSE)</f>
        <v>N</v>
      </c>
      <c r="G757" s="51" t="str">
        <f>VLOOKUP(A757,'_Holidays'!A757:C2862,3,FALSE)</f>
        <v>N</v>
      </c>
      <c r="H757" s="14">
        <v>13.5</v>
      </c>
      <c r="I757" s="14" t="str">
        <f>IFERROR(__xludf.DUMMYFUNCTION("SPARKLINE(H757,{""charttype"",""bar"";""color1"",""#00CCFF"";""max"",MAX($H$2:$H$2107)})"),"")</f>
        <v/>
      </c>
      <c r="J757" s="14">
        <v>21.1</v>
      </c>
      <c r="K757" s="14" t="str">
        <f>IFERROR(__xludf.DUMMYFUNCTION("SPARKLINE(J757,{""charttype"",""bar"";""color1"",""#FF0000"";""max"",MAX($J$2:$J$2107)})"),"")</f>
        <v/>
      </c>
      <c r="L757" s="14">
        <v>29.8</v>
      </c>
      <c r="M757" s="14" t="str">
        <f>IFERROR(__xludf.DUMMYFUNCTION("SPARKLINE(L757,{""charttype"",""bar"";""color1"",""#FF9900"";""max"",MAX($L$2:$L$2107)})"),"")</f>
        <v/>
      </c>
      <c r="N757" s="14">
        <v>0.0</v>
      </c>
      <c r="O757" s="14" t="str">
        <f>IFERROR(__xludf.DUMMYFUNCTION("SPARKLINE(N757,{""charttype"",""bar"";""color1"",""#0066CC"";""max"",MAX($N$2:$N$2107)})"),"")</f>
        <v/>
      </c>
      <c r="P757" s="58">
        <v>111936.7</v>
      </c>
      <c r="Q757" s="54">
        <v>58.87513</v>
      </c>
      <c r="R757" s="21">
        <f t="shared" si="5"/>
        <v>6590287.764</v>
      </c>
    </row>
    <row r="758">
      <c r="A758" s="53">
        <v>42761.0</v>
      </c>
      <c r="B758" s="67">
        <f t="shared" si="1"/>
        <v>5</v>
      </c>
      <c r="C758" s="14" t="str">
        <f t="shared" si="2"/>
        <v>January</v>
      </c>
      <c r="D758" s="52" t="str">
        <f t="shared" si="3"/>
        <v>2017</v>
      </c>
      <c r="E758" s="58">
        <f t="shared" si="4"/>
        <v>4</v>
      </c>
      <c r="F758" s="14" t="str">
        <f>VLOOKUP(A758,'_Holidays'!A758:B2863,2,FALSE)</f>
        <v>N</v>
      </c>
      <c r="G758" s="51" t="str">
        <f>VLOOKUP(A758,'_Holidays'!A758:C2863,3,FALSE)</f>
        <v>Y</v>
      </c>
      <c r="H758" s="14">
        <v>16.4</v>
      </c>
      <c r="I758" s="14" t="str">
        <f>IFERROR(__xludf.DUMMYFUNCTION("SPARKLINE(H758,{""charttype"",""bar"";""color1"",""#00CCFF"";""max"",MAX($H$2:$H$2107)})"),"")</f>
        <v/>
      </c>
      <c r="J758" s="14">
        <v>21.2</v>
      </c>
      <c r="K758" s="14" t="str">
        <f>IFERROR(__xludf.DUMMYFUNCTION("SPARKLINE(J758,{""charttype"",""bar"";""color1"",""#FF0000"";""max"",MAX($J$2:$J$2107)})"),"")</f>
        <v/>
      </c>
      <c r="L758" s="14">
        <v>16.9</v>
      </c>
      <c r="M758" s="14" t="str">
        <f>IFERROR(__xludf.DUMMYFUNCTION("SPARKLINE(L758,{""charttype"",""bar"";""color1"",""#FF9900"";""max"",MAX($L$2:$L$2107)})"),"")</f>
        <v/>
      </c>
      <c r="N758" s="14">
        <v>0.0</v>
      </c>
      <c r="O758" s="14" t="str">
        <f>IFERROR(__xludf.DUMMYFUNCTION("SPARKLINE(N758,{""charttype"",""bar"";""color1"",""#0066CC"";""max"",MAX($N$2:$N$2107)})"),"")</f>
        <v/>
      </c>
      <c r="P758" s="58">
        <v>98590.06</v>
      </c>
      <c r="Q758" s="54">
        <v>37.8449</v>
      </c>
      <c r="R758" s="21">
        <f t="shared" si="5"/>
        <v>3731130.962</v>
      </c>
    </row>
    <row r="759">
      <c r="A759" s="53">
        <v>42762.0</v>
      </c>
      <c r="B759" s="67">
        <f t="shared" si="1"/>
        <v>6</v>
      </c>
      <c r="C759" s="14" t="str">
        <f t="shared" si="2"/>
        <v>January</v>
      </c>
      <c r="D759" s="52" t="str">
        <f t="shared" si="3"/>
        <v>2017</v>
      </c>
      <c r="E759" s="58">
        <f t="shared" si="4"/>
        <v>4</v>
      </c>
      <c r="F759" s="14" t="str">
        <f>VLOOKUP(A759,'_Holidays'!A759:B2864,2,FALSE)</f>
        <v>N</v>
      </c>
      <c r="G759" s="51" t="str">
        <f>VLOOKUP(A759,'_Holidays'!A759:C2864,3,FALSE)</f>
        <v>N</v>
      </c>
      <c r="H759" s="14">
        <v>17.0</v>
      </c>
      <c r="I759" s="14" t="str">
        <f>IFERROR(__xludf.DUMMYFUNCTION("SPARKLINE(H759,{""charttype"",""bar"";""color1"",""#00CCFF"";""max"",MAX($H$2:$H$2107)})"),"")</f>
        <v/>
      </c>
      <c r="J759" s="14">
        <v>23.6</v>
      </c>
      <c r="K759" s="14" t="str">
        <f>IFERROR(__xludf.DUMMYFUNCTION("SPARKLINE(J759,{""charttype"",""bar"";""color1"",""#FF0000"";""max"",MAX($J$2:$J$2107)})"),"")</f>
        <v/>
      </c>
      <c r="L759" s="14">
        <v>29.3</v>
      </c>
      <c r="M759" s="14" t="str">
        <f>IFERROR(__xludf.DUMMYFUNCTION("SPARKLINE(L759,{""charttype"",""bar"";""color1"",""#FF9900"";""max"",MAX($L$2:$L$2107)})"),"")</f>
        <v/>
      </c>
      <c r="N759" s="14">
        <v>0.0</v>
      </c>
      <c r="O759" s="14" t="str">
        <f>IFERROR(__xludf.DUMMYFUNCTION("SPARKLINE(N759,{""charttype"",""bar"";""color1"",""#0066CC"";""max"",MAX($N$2:$N$2107)})"),"")</f>
        <v/>
      </c>
      <c r="P759" s="58">
        <v>112513.8</v>
      </c>
      <c r="Q759" s="54">
        <v>69.65718</v>
      </c>
      <c r="R759" s="21">
        <f t="shared" si="5"/>
        <v>7837394.019</v>
      </c>
    </row>
    <row r="760">
      <c r="A760" s="53">
        <v>42763.0</v>
      </c>
      <c r="B760" s="67">
        <f t="shared" si="1"/>
        <v>7</v>
      </c>
      <c r="C760" s="14" t="str">
        <f t="shared" si="2"/>
        <v>January</v>
      </c>
      <c r="D760" s="52" t="str">
        <f t="shared" si="3"/>
        <v>2017</v>
      </c>
      <c r="E760" s="58">
        <f t="shared" si="4"/>
        <v>4</v>
      </c>
      <c r="F760" s="14" t="str">
        <f>VLOOKUP(A760,'_Holidays'!A760:B2865,2,FALSE)</f>
        <v>N</v>
      </c>
      <c r="G760" s="51" t="str">
        <f>VLOOKUP(A760,'_Holidays'!A760:C2865,3,FALSE)</f>
        <v>N</v>
      </c>
      <c r="H760" s="14">
        <v>15.0</v>
      </c>
      <c r="I760" s="14" t="str">
        <f>IFERROR(__xludf.DUMMYFUNCTION("SPARKLINE(H760,{""charttype"",""bar"";""color1"",""#00CCFF"";""max"",MAX($H$2:$H$2107)})"),"")</f>
        <v/>
      </c>
      <c r="J760" s="14">
        <v>29.2</v>
      </c>
      <c r="K760" s="14" t="str">
        <f>IFERROR(__xludf.DUMMYFUNCTION("SPARKLINE(J760,{""charttype"",""bar"";""color1"",""#FF0000"";""max"",MAX($J$2:$J$2107)})"),"")</f>
        <v/>
      </c>
      <c r="L760" s="14">
        <v>29.2</v>
      </c>
      <c r="M760" s="14" t="str">
        <f>IFERROR(__xludf.DUMMYFUNCTION("SPARKLINE(L760,{""charttype"",""bar"";""color1"",""#FF9900"";""max"",MAX($L$2:$L$2107)})"),"")</f>
        <v/>
      </c>
      <c r="N760" s="14">
        <v>0.0</v>
      </c>
      <c r="O760" s="14" t="str">
        <f>IFERROR(__xludf.DUMMYFUNCTION("SPARKLINE(N760,{""charttype"",""bar"";""color1"",""#0066CC"";""max"",MAX($N$2:$N$2107)})"),"")</f>
        <v/>
      </c>
      <c r="P760" s="58">
        <v>108336.5</v>
      </c>
      <c r="Q760" s="54">
        <v>74.06254</v>
      </c>
      <c r="R760" s="21">
        <f t="shared" si="5"/>
        <v>8023676.365</v>
      </c>
    </row>
    <row r="761">
      <c r="A761" s="53">
        <v>42764.0</v>
      </c>
      <c r="B761" s="67">
        <f t="shared" si="1"/>
        <v>1</v>
      </c>
      <c r="C761" s="14" t="str">
        <f t="shared" si="2"/>
        <v>January</v>
      </c>
      <c r="D761" s="52" t="str">
        <f t="shared" si="3"/>
        <v>2017</v>
      </c>
      <c r="E761" s="58">
        <f t="shared" si="4"/>
        <v>5</v>
      </c>
      <c r="F761" s="14" t="str">
        <f>VLOOKUP(A761,'_Holidays'!A761:B2866,2,FALSE)</f>
        <v>N</v>
      </c>
      <c r="G761" s="51" t="str">
        <f>VLOOKUP(A761,'_Holidays'!A761:C2866,3,FALSE)</f>
        <v>N</v>
      </c>
      <c r="H761" s="14">
        <v>15.1</v>
      </c>
      <c r="I761" s="14" t="str">
        <f>IFERROR(__xludf.DUMMYFUNCTION("SPARKLINE(H761,{""charttype"",""bar"";""color1"",""#00CCFF"";""max"",MAX($H$2:$H$2107)})"),"")</f>
        <v/>
      </c>
      <c r="J761" s="14">
        <v>27.0</v>
      </c>
      <c r="K761" s="14" t="str">
        <f>IFERROR(__xludf.DUMMYFUNCTION("SPARKLINE(J761,{""charttype"",""bar"";""color1"",""#FF0000"";""max"",MAX($J$2:$J$2107)})"),"")</f>
        <v/>
      </c>
      <c r="L761" s="14">
        <v>29.4</v>
      </c>
      <c r="M761" s="14" t="str">
        <f>IFERROR(__xludf.DUMMYFUNCTION("SPARKLINE(L761,{""charttype"",""bar"";""color1"",""#FF9900"";""max"",MAX($L$2:$L$2107)})"),"")</f>
        <v/>
      </c>
      <c r="N761" s="14">
        <v>0.0</v>
      </c>
      <c r="O761" s="14" t="str">
        <f>IFERROR(__xludf.DUMMYFUNCTION("SPARKLINE(N761,{""charttype"",""bar"";""color1"",""#0066CC"";""max"",MAX($N$2:$N$2107)})"),"")</f>
        <v/>
      </c>
      <c r="P761" s="58">
        <v>109020.6</v>
      </c>
      <c r="Q761" s="54">
        <v>76.58689</v>
      </c>
      <c r="R761" s="21">
        <f t="shared" si="5"/>
        <v>8349548.7</v>
      </c>
    </row>
    <row r="762">
      <c r="A762" s="53">
        <v>42765.0</v>
      </c>
      <c r="B762" s="67">
        <f t="shared" si="1"/>
        <v>2</v>
      </c>
      <c r="C762" s="14" t="str">
        <f t="shared" si="2"/>
        <v>January</v>
      </c>
      <c r="D762" s="52" t="str">
        <f t="shared" si="3"/>
        <v>2017</v>
      </c>
      <c r="E762" s="58">
        <f t="shared" si="4"/>
        <v>5</v>
      </c>
      <c r="F762" s="14" t="str">
        <f>VLOOKUP(A762,'_Holidays'!A762:B2867,2,FALSE)</f>
        <v>N</v>
      </c>
      <c r="G762" s="51" t="str">
        <f>VLOOKUP(A762,'_Holidays'!A762:C2867,3,FALSE)</f>
        <v>N</v>
      </c>
      <c r="H762" s="14">
        <v>17.8</v>
      </c>
      <c r="I762" s="14" t="str">
        <f>IFERROR(__xludf.DUMMYFUNCTION("SPARKLINE(H762,{""charttype"",""bar"";""color1"",""#00CCFF"";""max"",MAX($H$2:$H$2107)})"),"")</f>
        <v/>
      </c>
      <c r="J762" s="14">
        <v>30.0</v>
      </c>
      <c r="K762" s="14" t="str">
        <f>IFERROR(__xludf.DUMMYFUNCTION("SPARKLINE(J762,{""charttype"",""bar"";""color1"",""#FF0000"";""max"",MAX($J$2:$J$2107)})"),"")</f>
        <v/>
      </c>
      <c r="L762" s="14">
        <v>3.7</v>
      </c>
      <c r="M762" s="14" t="str">
        <f>IFERROR(__xludf.DUMMYFUNCTION("SPARKLINE(L762,{""charttype"",""bar"";""color1"",""#FF9900"";""max"",MAX($L$2:$L$2107)})"),"")</f>
        <v/>
      </c>
      <c r="N762" s="14">
        <v>0.0</v>
      </c>
      <c r="O762" s="14" t="str">
        <f>IFERROR(__xludf.DUMMYFUNCTION("SPARKLINE(N762,{""charttype"",""bar"";""color1"",""#0066CC"";""max"",MAX($N$2:$N$2107)})"),"")</f>
        <v/>
      </c>
      <c r="P762" s="58">
        <v>124293.0</v>
      </c>
      <c r="Q762" s="54">
        <v>96.16858</v>
      </c>
      <c r="R762" s="21">
        <f t="shared" si="5"/>
        <v>11953081.31</v>
      </c>
    </row>
    <row r="763">
      <c r="A763" s="53">
        <v>42766.0</v>
      </c>
      <c r="B763" s="67">
        <f t="shared" si="1"/>
        <v>3</v>
      </c>
      <c r="C763" s="14" t="str">
        <f t="shared" si="2"/>
        <v>January</v>
      </c>
      <c r="D763" s="52" t="str">
        <f t="shared" si="3"/>
        <v>2017</v>
      </c>
      <c r="E763" s="58">
        <f t="shared" si="4"/>
        <v>5</v>
      </c>
      <c r="F763" s="14" t="str">
        <f>VLOOKUP(A763,'_Holidays'!A763:B2868,2,FALSE)</f>
        <v>Y</v>
      </c>
      <c r="G763" s="51" t="str">
        <f>VLOOKUP(A763,'_Holidays'!A763:C2868,3,FALSE)</f>
        <v>N</v>
      </c>
      <c r="H763" s="14">
        <v>16.5</v>
      </c>
      <c r="I763" s="14" t="str">
        <f>IFERROR(__xludf.DUMMYFUNCTION("SPARKLINE(H763,{""charttype"",""bar"";""color1"",""#00CCFF"";""max"",MAX($H$2:$H$2107)})"),"")</f>
        <v/>
      </c>
      <c r="J763" s="14">
        <v>22.1</v>
      </c>
      <c r="K763" s="14" t="str">
        <f>IFERROR(__xludf.DUMMYFUNCTION("SPARKLINE(J763,{""charttype"",""bar"";""color1"",""#FF0000"";""max"",MAX($J$2:$J$2107)})"),"")</f>
        <v/>
      </c>
      <c r="L763" s="14">
        <v>26.8</v>
      </c>
      <c r="M763" s="14" t="str">
        <f>IFERROR(__xludf.DUMMYFUNCTION("SPARKLINE(L763,{""charttype"",""bar"";""color1"",""#FF9900"";""max"",MAX($L$2:$L$2107)})"),"")</f>
        <v/>
      </c>
      <c r="N763" s="14">
        <v>3.0</v>
      </c>
      <c r="O763" s="14" t="str">
        <f>IFERROR(__xludf.DUMMYFUNCTION("SPARKLINE(N763,{""charttype"",""bar"";""color1"",""#0066CC"";""max"",MAX($N$2:$N$2107)})"),"")</f>
        <v/>
      </c>
      <c r="P763" s="58">
        <v>112863.0</v>
      </c>
      <c r="Q763" s="54">
        <v>58.79127</v>
      </c>
      <c r="R763" s="21">
        <f t="shared" si="5"/>
        <v>6635359.106</v>
      </c>
    </row>
    <row r="764">
      <c r="A764" s="53">
        <v>42767.0</v>
      </c>
      <c r="B764" s="67">
        <f t="shared" si="1"/>
        <v>4</v>
      </c>
      <c r="C764" s="14" t="str">
        <f t="shared" si="2"/>
        <v>February</v>
      </c>
      <c r="D764" s="52" t="str">
        <f t="shared" si="3"/>
        <v>2017</v>
      </c>
      <c r="E764" s="58">
        <f t="shared" si="4"/>
        <v>5</v>
      </c>
      <c r="F764" s="14" t="str">
        <f>VLOOKUP(A764,'_Holidays'!A764:B2869,2,FALSE)</f>
        <v>Y</v>
      </c>
      <c r="G764" s="51" t="str">
        <f>VLOOKUP(A764,'_Holidays'!A764:C2869,3,FALSE)</f>
        <v>N</v>
      </c>
      <c r="H764" s="14">
        <v>14.3</v>
      </c>
      <c r="I764" s="14" t="str">
        <f>IFERROR(__xludf.DUMMYFUNCTION("SPARKLINE(H764,{""charttype"",""bar"";""color1"",""#00CCFF"";""max"",MAX($H$2:$H$2107)})"),"")</f>
        <v/>
      </c>
      <c r="J764" s="14">
        <v>20.6</v>
      </c>
      <c r="K764" s="14" t="str">
        <f>IFERROR(__xludf.DUMMYFUNCTION("SPARKLINE(J764,{""charttype"",""bar"";""color1"",""#FF0000"";""max"",MAX($J$2:$J$2107)})"),"")</f>
        <v/>
      </c>
      <c r="L764" s="14">
        <v>9.3</v>
      </c>
      <c r="M764" s="14" t="str">
        <f>IFERROR(__xludf.DUMMYFUNCTION("SPARKLINE(L764,{""charttype"",""bar"";""color1"",""#FF9900"";""max"",MAX($L$2:$L$2107)})"),"")</f>
        <v/>
      </c>
      <c r="N764" s="14">
        <v>0.0</v>
      </c>
      <c r="O764" s="14" t="str">
        <f>IFERROR(__xludf.DUMMYFUNCTION("SPARKLINE(N764,{""charttype"",""bar"";""color1"",""#0066CC"";""max"",MAX($N$2:$N$2107)})"),"")</f>
        <v/>
      </c>
      <c r="P764" s="58">
        <v>114133.7</v>
      </c>
      <c r="Q764" s="54">
        <v>66.8633</v>
      </c>
      <c r="R764" s="21">
        <f t="shared" si="5"/>
        <v>7631355.823</v>
      </c>
    </row>
    <row r="765">
      <c r="A765" s="53">
        <v>42768.0</v>
      </c>
      <c r="B765" s="67">
        <f t="shared" si="1"/>
        <v>5</v>
      </c>
      <c r="C765" s="14" t="str">
        <f t="shared" si="2"/>
        <v>February</v>
      </c>
      <c r="D765" s="52" t="str">
        <f t="shared" si="3"/>
        <v>2017</v>
      </c>
      <c r="E765" s="58">
        <f t="shared" si="4"/>
        <v>5</v>
      </c>
      <c r="F765" s="14" t="str">
        <f>VLOOKUP(A765,'_Holidays'!A765:B2870,2,FALSE)</f>
        <v>Y</v>
      </c>
      <c r="G765" s="51" t="str">
        <f>VLOOKUP(A765,'_Holidays'!A765:C2870,3,FALSE)</f>
        <v>N</v>
      </c>
      <c r="H765" s="14">
        <v>14.2</v>
      </c>
      <c r="I765" s="14" t="str">
        <f>IFERROR(__xludf.DUMMYFUNCTION("SPARKLINE(H765,{""charttype"",""bar"";""color1"",""#00CCFF"";""max"",MAX($H$2:$H$2107)})"),"")</f>
        <v/>
      </c>
      <c r="J765" s="14">
        <v>24.1</v>
      </c>
      <c r="K765" s="14" t="str">
        <f>IFERROR(__xludf.DUMMYFUNCTION("SPARKLINE(J765,{""charttype"",""bar"";""color1"",""#FF0000"";""max"",MAX($J$2:$J$2107)})"),"")</f>
        <v/>
      </c>
      <c r="L765" s="14">
        <v>28.2</v>
      </c>
      <c r="M765" s="14" t="str">
        <f>IFERROR(__xludf.DUMMYFUNCTION("SPARKLINE(L765,{""charttype"",""bar"";""color1"",""#FF9900"";""max"",MAX($L$2:$L$2107)})"),"")</f>
        <v/>
      </c>
      <c r="N765" s="14">
        <v>0.0</v>
      </c>
      <c r="O765" s="14" t="str">
        <f>IFERROR(__xludf.DUMMYFUNCTION("SPARKLINE(N765,{""charttype"",""bar"";""color1"",""#0066CC"";""max"",MAX($N$2:$N$2107)})"),"")</f>
        <v/>
      </c>
      <c r="P765" s="58">
        <v>110669.3</v>
      </c>
      <c r="Q765" s="54">
        <v>82.46801</v>
      </c>
      <c r="R765" s="21">
        <f t="shared" si="5"/>
        <v>9126676.939</v>
      </c>
    </row>
    <row r="766">
      <c r="A766" s="53">
        <v>42769.0</v>
      </c>
      <c r="B766" s="67">
        <f t="shared" si="1"/>
        <v>6</v>
      </c>
      <c r="C766" s="14" t="str">
        <f t="shared" si="2"/>
        <v>February</v>
      </c>
      <c r="D766" s="52" t="str">
        <f t="shared" si="3"/>
        <v>2017</v>
      </c>
      <c r="E766" s="58">
        <f t="shared" si="4"/>
        <v>5</v>
      </c>
      <c r="F766" s="14" t="str">
        <f>VLOOKUP(A766,'_Holidays'!A766:B2871,2,FALSE)</f>
        <v>Y</v>
      </c>
      <c r="G766" s="51" t="str">
        <f>VLOOKUP(A766,'_Holidays'!A766:C2871,3,FALSE)</f>
        <v>N</v>
      </c>
      <c r="H766" s="14">
        <v>15.4</v>
      </c>
      <c r="I766" s="14" t="str">
        <f>IFERROR(__xludf.DUMMYFUNCTION("SPARKLINE(H766,{""charttype"",""bar"";""color1"",""#00CCFF"";""max"",MAX($H$2:$H$2107)})"),"")</f>
        <v/>
      </c>
      <c r="J766" s="14">
        <v>27.6</v>
      </c>
      <c r="K766" s="14" t="str">
        <f>IFERROR(__xludf.DUMMYFUNCTION("SPARKLINE(J766,{""charttype"",""bar"";""color1"",""#FF0000"";""max"",MAX($J$2:$J$2107)})"),"")</f>
        <v/>
      </c>
      <c r="L766" s="14">
        <v>28.1</v>
      </c>
      <c r="M766" s="14" t="str">
        <f>IFERROR(__xludf.DUMMYFUNCTION("SPARKLINE(L766,{""charttype"",""bar"";""color1"",""#FF9900"";""max"",MAX($L$2:$L$2107)})"),"")</f>
        <v/>
      </c>
      <c r="N766" s="14">
        <v>0.0</v>
      </c>
      <c r="O766" s="14" t="str">
        <f>IFERROR(__xludf.DUMMYFUNCTION("SPARKLINE(N766,{""charttype"",""bar"";""color1"",""#0066CC"";""max"",MAX($N$2:$N$2107)})"),"")</f>
        <v/>
      </c>
      <c r="P766" s="58">
        <v>117452.3</v>
      </c>
      <c r="Q766" s="54">
        <v>87.11101</v>
      </c>
      <c r="R766" s="21">
        <f t="shared" si="5"/>
        <v>10231388.48</v>
      </c>
    </row>
    <row r="767">
      <c r="A767" s="53">
        <v>42770.0</v>
      </c>
      <c r="B767" s="67">
        <f t="shared" si="1"/>
        <v>7</v>
      </c>
      <c r="C767" s="14" t="str">
        <f t="shared" si="2"/>
        <v>February</v>
      </c>
      <c r="D767" s="52" t="str">
        <f t="shared" si="3"/>
        <v>2017</v>
      </c>
      <c r="E767" s="58">
        <f t="shared" si="4"/>
        <v>5</v>
      </c>
      <c r="F767" s="14" t="str">
        <f>VLOOKUP(A767,'_Holidays'!A767:B2872,2,FALSE)</f>
        <v>Y</v>
      </c>
      <c r="G767" s="51" t="str">
        <f>VLOOKUP(A767,'_Holidays'!A767:C2872,3,FALSE)</f>
        <v>N</v>
      </c>
      <c r="H767" s="14">
        <v>14.6</v>
      </c>
      <c r="I767" s="14" t="str">
        <f>IFERROR(__xludf.DUMMYFUNCTION("SPARKLINE(H767,{""charttype"",""bar"";""color1"",""#00CCFF"";""max"",MAX($H$2:$H$2107)})"),"")</f>
        <v/>
      </c>
      <c r="J767" s="14">
        <v>35.9</v>
      </c>
      <c r="K767" s="14" t="str">
        <f>IFERROR(__xludf.DUMMYFUNCTION("SPARKLINE(J767,{""charttype"",""bar"";""color1"",""#FF0000"";""max"",MAX($J$2:$J$2107)})"),"")</f>
        <v/>
      </c>
      <c r="L767" s="14">
        <v>27.3</v>
      </c>
      <c r="M767" s="14" t="str">
        <f>IFERROR(__xludf.DUMMYFUNCTION("SPARKLINE(L767,{""charttype"",""bar"";""color1"",""#FF9900"";""max"",MAX($L$2:$L$2107)})"),"")</f>
        <v/>
      </c>
      <c r="N767" s="14">
        <v>0.0</v>
      </c>
      <c r="O767" s="14" t="str">
        <f>IFERROR(__xludf.DUMMYFUNCTION("SPARKLINE(N767,{""charttype"",""bar"";""color1"",""#0066CC"";""max"",MAX($N$2:$N$2107)})"),"")</f>
        <v/>
      </c>
      <c r="P767" s="58">
        <v>117361.7</v>
      </c>
      <c r="Q767" s="54">
        <v>80.81731</v>
      </c>
      <c r="R767" s="21">
        <f t="shared" si="5"/>
        <v>9484856.891</v>
      </c>
    </row>
    <row r="768">
      <c r="A768" s="53">
        <v>42771.0</v>
      </c>
      <c r="B768" s="67">
        <f t="shared" si="1"/>
        <v>1</v>
      </c>
      <c r="C768" s="14" t="str">
        <f t="shared" si="2"/>
        <v>February</v>
      </c>
      <c r="D768" s="52" t="str">
        <f t="shared" si="3"/>
        <v>2017</v>
      </c>
      <c r="E768" s="58">
        <f t="shared" si="4"/>
        <v>6</v>
      </c>
      <c r="F768" s="14" t="str">
        <f>VLOOKUP(A768,'_Holidays'!A768:B2873,2,FALSE)</f>
        <v>Y</v>
      </c>
      <c r="G768" s="51" t="str">
        <f>VLOOKUP(A768,'_Holidays'!A768:C2873,3,FALSE)</f>
        <v>N</v>
      </c>
      <c r="H768" s="14">
        <v>18.5</v>
      </c>
      <c r="I768" s="14" t="str">
        <f>IFERROR(__xludf.DUMMYFUNCTION("SPARKLINE(H768,{""charttype"",""bar"";""color1"",""#00CCFF"";""max"",MAX($H$2:$H$2107)})"),"")</f>
        <v/>
      </c>
      <c r="J768" s="14">
        <v>30.7</v>
      </c>
      <c r="K768" s="14" t="str">
        <f>IFERROR(__xludf.DUMMYFUNCTION("SPARKLINE(J768,{""charttype"",""bar"";""color1"",""#FF0000"";""max"",MAX($J$2:$J$2107)})"),"")</f>
        <v/>
      </c>
      <c r="L768" s="14">
        <v>9.3</v>
      </c>
      <c r="M768" s="14" t="str">
        <f>IFERROR(__xludf.DUMMYFUNCTION("SPARKLINE(L768,{""charttype"",""bar"";""color1"",""#FF9900"";""max"",MAX($L$2:$L$2107)})"),"")</f>
        <v/>
      </c>
      <c r="N768" s="14">
        <v>0.0</v>
      </c>
      <c r="O768" s="14" t="str">
        <f>IFERROR(__xludf.DUMMYFUNCTION("SPARKLINE(N768,{""charttype"",""bar"";""color1"",""#0066CC"";""max"",MAX($N$2:$N$2107)})"),"")</f>
        <v/>
      </c>
      <c r="P768" s="58">
        <v>110384.3</v>
      </c>
      <c r="Q768" s="54">
        <v>113.8704</v>
      </c>
      <c r="R768" s="21">
        <f t="shared" si="5"/>
        <v>12569504.39</v>
      </c>
    </row>
    <row r="769">
      <c r="A769" s="53">
        <v>42772.0</v>
      </c>
      <c r="B769" s="67">
        <f t="shared" si="1"/>
        <v>2</v>
      </c>
      <c r="C769" s="14" t="str">
        <f t="shared" si="2"/>
        <v>February</v>
      </c>
      <c r="D769" s="52" t="str">
        <f t="shared" si="3"/>
        <v>2017</v>
      </c>
      <c r="E769" s="58">
        <f t="shared" si="4"/>
        <v>6</v>
      </c>
      <c r="F769" s="14" t="str">
        <f>VLOOKUP(A769,'_Holidays'!A769:B2874,2,FALSE)</f>
        <v>Y</v>
      </c>
      <c r="G769" s="51" t="str">
        <f>VLOOKUP(A769,'_Holidays'!A769:C2874,3,FALSE)</f>
        <v>N</v>
      </c>
      <c r="H769" s="14">
        <v>15.1</v>
      </c>
      <c r="I769" s="14" t="str">
        <f>IFERROR(__xludf.DUMMYFUNCTION("SPARKLINE(H769,{""charttype"",""bar"";""color1"",""#00CCFF"";""max"",MAX($H$2:$H$2107)})"),"")</f>
        <v/>
      </c>
      <c r="J769" s="14">
        <v>18.0</v>
      </c>
      <c r="K769" s="14" t="str">
        <f>IFERROR(__xludf.DUMMYFUNCTION("SPARKLINE(J769,{""charttype"",""bar"";""color1"",""#FF0000"";""max"",MAX($J$2:$J$2107)})"),"")</f>
        <v/>
      </c>
      <c r="L769" s="14">
        <v>3.9</v>
      </c>
      <c r="M769" s="14" t="str">
        <f>IFERROR(__xludf.DUMMYFUNCTION("SPARKLINE(L769,{""charttype"",""bar"";""color1"",""#FF9900"";""max"",MAX($L$2:$L$2107)})"),"")</f>
        <v/>
      </c>
      <c r="N769" s="14">
        <v>32.4</v>
      </c>
      <c r="O769" s="14" t="str">
        <f>IFERROR(__xludf.DUMMYFUNCTION("SPARKLINE(N769,{""charttype"",""bar"";""color1"",""#0066CC"";""max"",MAX($N$2:$N$2107)})"),"")</f>
        <v/>
      </c>
      <c r="P769" s="58">
        <v>108761.4</v>
      </c>
      <c r="Q769" s="54">
        <v>92.1018</v>
      </c>
      <c r="R769" s="21">
        <f t="shared" si="5"/>
        <v>10017120.71</v>
      </c>
    </row>
    <row r="770">
      <c r="A770" s="53">
        <v>42773.0</v>
      </c>
      <c r="B770" s="67">
        <f t="shared" si="1"/>
        <v>3</v>
      </c>
      <c r="C770" s="14" t="str">
        <f t="shared" si="2"/>
        <v>February</v>
      </c>
      <c r="D770" s="52" t="str">
        <f t="shared" si="3"/>
        <v>2017</v>
      </c>
      <c r="E770" s="58">
        <f t="shared" si="4"/>
        <v>6</v>
      </c>
      <c r="F770" s="14" t="str">
        <f>VLOOKUP(A770,'_Holidays'!A770:B2875,2,FALSE)</f>
        <v>Y</v>
      </c>
      <c r="G770" s="51" t="str">
        <f>VLOOKUP(A770,'_Holidays'!A770:C2875,3,FALSE)</f>
        <v>N</v>
      </c>
      <c r="H770" s="14">
        <v>15.4</v>
      </c>
      <c r="I770" s="14" t="str">
        <f>IFERROR(__xludf.DUMMYFUNCTION("SPARKLINE(H770,{""charttype"",""bar"";""color1"",""#00CCFF"";""max"",MAX($H$2:$H$2107)})"),"")</f>
        <v/>
      </c>
      <c r="J770" s="14">
        <v>27.6</v>
      </c>
      <c r="K770" s="14" t="str">
        <f>IFERROR(__xludf.DUMMYFUNCTION("SPARKLINE(J770,{""charttype"",""bar"";""color1"",""#FF0000"";""max"",MAX($J$2:$J$2107)})"),"")</f>
        <v/>
      </c>
      <c r="L770" s="14">
        <v>27.9</v>
      </c>
      <c r="M770" s="14" t="str">
        <f>IFERROR(__xludf.DUMMYFUNCTION("SPARKLINE(L770,{""charttype"",""bar"";""color1"",""#FF9900"";""max"",MAX($L$2:$L$2107)})"),"")</f>
        <v/>
      </c>
      <c r="N770" s="14">
        <v>0.0</v>
      </c>
      <c r="O770" s="14" t="str">
        <f>IFERROR(__xludf.DUMMYFUNCTION("SPARKLINE(N770,{""charttype"",""bar"";""color1"",""#0066CC"";""max"",MAX($N$2:$N$2107)})"),"")</f>
        <v/>
      </c>
      <c r="P770" s="58">
        <v>111543.8</v>
      </c>
      <c r="Q770" s="54">
        <v>69.06961</v>
      </c>
      <c r="R770" s="21">
        <f t="shared" si="5"/>
        <v>7704286.764</v>
      </c>
    </row>
    <row r="771">
      <c r="A771" s="53">
        <v>42774.0</v>
      </c>
      <c r="B771" s="67">
        <f t="shared" si="1"/>
        <v>4</v>
      </c>
      <c r="C771" s="14" t="str">
        <f t="shared" si="2"/>
        <v>February</v>
      </c>
      <c r="D771" s="52" t="str">
        <f t="shared" si="3"/>
        <v>2017</v>
      </c>
      <c r="E771" s="58">
        <f t="shared" si="4"/>
        <v>6</v>
      </c>
      <c r="F771" s="14" t="str">
        <f>VLOOKUP(A771,'_Holidays'!A771:B2876,2,FALSE)</f>
        <v>Y</v>
      </c>
      <c r="G771" s="51" t="str">
        <f>VLOOKUP(A771,'_Holidays'!A771:C2876,3,FALSE)</f>
        <v>N</v>
      </c>
      <c r="H771" s="14">
        <v>16.5</v>
      </c>
      <c r="I771" s="14" t="str">
        <f>IFERROR(__xludf.DUMMYFUNCTION("SPARKLINE(H771,{""charttype"",""bar"";""color1"",""#00CCFF"";""max"",MAX($H$2:$H$2107)})"),"")</f>
        <v/>
      </c>
      <c r="J771" s="14">
        <v>36.0</v>
      </c>
      <c r="K771" s="14" t="str">
        <f>IFERROR(__xludf.DUMMYFUNCTION("SPARKLINE(J771,{""charttype"",""bar"";""color1"",""#FF0000"";""max"",MAX($J$2:$J$2107)})"),"")</f>
        <v/>
      </c>
      <c r="L771" s="14">
        <v>27.7</v>
      </c>
      <c r="M771" s="14" t="str">
        <f>IFERROR(__xludf.DUMMYFUNCTION("SPARKLINE(L771,{""charttype"",""bar"";""color1"",""#FF9900"";""max"",MAX($L$2:$L$2107)})"),"")</f>
        <v/>
      </c>
      <c r="N771" s="14">
        <v>0.0</v>
      </c>
      <c r="O771" s="14" t="str">
        <f>IFERROR(__xludf.DUMMYFUNCTION("SPARKLINE(N771,{""charttype"",""bar"";""color1"",""#0066CC"";""max"",MAX($N$2:$N$2107)})"),"")</f>
        <v/>
      </c>
      <c r="P771" s="58">
        <v>142213.7</v>
      </c>
      <c r="Q771" s="54">
        <v>135.0613</v>
      </c>
      <c r="R771" s="21">
        <f t="shared" si="5"/>
        <v>19207567.2</v>
      </c>
    </row>
    <row r="772">
      <c r="A772" s="53">
        <v>42775.0</v>
      </c>
      <c r="B772" s="67">
        <f t="shared" si="1"/>
        <v>5</v>
      </c>
      <c r="C772" s="14" t="str">
        <f t="shared" si="2"/>
        <v>February</v>
      </c>
      <c r="D772" s="52" t="str">
        <f t="shared" si="3"/>
        <v>2017</v>
      </c>
      <c r="E772" s="58">
        <f t="shared" si="4"/>
        <v>6</v>
      </c>
      <c r="F772" s="14" t="str">
        <f>VLOOKUP(A772,'_Holidays'!A772:B2877,2,FALSE)</f>
        <v>Y</v>
      </c>
      <c r="G772" s="51" t="str">
        <f>VLOOKUP(A772,'_Holidays'!A772:C2877,3,FALSE)</f>
        <v>N</v>
      </c>
      <c r="H772" s="14">
        <v>20.3</v>
      </c>
      <c r="I772" s="14" t="str">
        <f>IFERROR(__xludf.DUMMYFUNCTION("SPARKLINE(H772,{""charttype"",""bar"";""color1"",""#00CCFF"";""max"",MAX($H$2:$H$2107)})"),"")</f>
        <v/>
      </c>
      <c r="J772" s="14">
        <v>36.0</v>
      </c>
      <c r="K772" s="14" t="str">
        <f>IFERROR(__xludf.DUMMYFUNCTION("SPARKLINE(J772,{""charttype"",""bar"";""color1"",""#FF0000"";""max"",MAX($J$2:$J$2107)})"),"")</f>
        <v/>
      </c>
      <c r="L772" s="14">
        <v>24.4</v>
      </c>
      <c r="M772" s="14" t="str">
        <f>IFERROR(__xludf.DUMMYFUNCTION("SPARKLINE(L772,{""charttype"",""bar"";""color1"",""#FF9900"";""max"",MAX($L$2:$L$2107)})"),"")</f>
        <v/>
      </c>
      <c r="N772" s="14">
        <v>0.0</v>
      </c>
      <c r="O772" s="14" t="str">
        <f>IFERROR(__xludf.DUMMYFUNCTION("SPARKLINE(N772,{""charttype"",""bar"";""color1"",""#0066CC"";""max"",MAX($N$2:$N$2107)})"),"")</f>
        <v/>
      </c>
      <c r="P772" s="58">
        <v>155060.6</v>
      </c>
      <c r="Q772" s="54">
        <v>156.6996</v>
      </c>
      <c r="R772" s="21">
        <f t="shared" si="5"/>
        <v>24297934</v>
      </c>
    </row>
    <row r="773">
      <c r="A773" s="53">
        <v>42776.0</v>
      </c>
      <c r="B773" s="67">
        <f t="shared" si="1"/>
        <v>6</v>
      </c>
      <c r="C773" s="14" t="str">
        <f t="shared" si="2"/>
        <v>February</v>
      </c>
      <c r="D773" s="52" t="str">
        <f t="shared" si="3"/>
        <v>2017</v>
      </c>
      <c r="E773" s="58">
        <f t="shared" si="4"/>
        <v>6</v>
      </c>
      <c r="F773" s="14" t="str">
        <f>VLOOKUP(A773,'_Holidays'!A773:B2878,2,FALSE)</f>
        <v>Y</v>
      </c>
      <c r="G773" s="51" t="str">
        <f>VLOOKUP(A773,'_Holidays'!A773:C2878,3,FALSE)</f>
        <v>N</v>
      </c>
      <c r="H773" s="14">
        <v>18.7</v>
      </c>
      <c r="I773" s="14" t="str">
        <f>IFERROR(__xludf.DUMMYFUNCTION("SPARKLINE(H773,{""charttype"",""bar"";""color1"",""#00CCFF"";""max"",MAX($H$2:$H$2107)})"),"")</f>
        <v/>
      </c>
      <c r="J773" s="14">
        <v>27.1</v>
      </c>
      <c r="K773" s="14" t="str">
        <f>IFERROR(__xludf.DUMMYFUNCTION("SPARKLINE(J773,{""charttype"",""bar"";""color1"",""#FF0000"";""max"",MAX($J$2:$J$2107)})"),"")</f>
        <v/>
      </c>
      <c r="L773" s="14">
        <v>21.3</v>
      </c>
      <c r="M773" s="14" t="str">
        <f>IFERROR(__xludf.DUMMYFUNCTION("SPARKLINE(L773,{""charttype"",""bar"";""color1"",""#FF9900"";""max"",MAX($L$2:$L$2107)})"),"")</f>
        <v/>
      </c>
      <c r="N773" s="14">
        <v>0.0</v>
      </c>
      <c r="O773" s="14" t="str">
        <f>IFERROR(__xludf.DUMMYFUNCTION("SPARKLINE(N773,{""charttype"",""bar"";""color1"",""#0066CC"";""max"",MAX($N$2:$N$2107)})"),"")</f>
        <v/>
      </c>
      <c r="P773" s="58">
        <v>138793.6</v>
      </c>
      <c r="Q773" s="54">
        <v>213.3394</v>
      </c>
      <c r="R773" s="21">
        <f t="shared" si="5"/>
        <v>29610143.35</v>
      </c>
    </row>
    <row r="774">
      <c r="A774" s="53">
        <v>42777.0</v>
      </c>
      <c r="B774" s="67">
        <f t="shared" si="1"/>
        <v>7</v>
      </c>
      <c r="C774" s="14" t="str">
        <f t="shared" si="2"/>
        <v>February</v>
      </c>
      <c r="D774" s="52" t="str">
        <f t="shared" si="3"/>
        <v>2017</v>
      </c>
      <c r="E774" s="58">
        <f t="shared" si="4"/>
        <v>6</v>
      </c>
      <c r="F774" s="14" t="str">
        <f>VLOOKUP(A774,'_Holidays'!A774:B2879,2,FALSE)</f>
        <v>Y</v>
      </c>
      <c r="G774" s="51" t="str">
        <f>VLOOKUP(A774,'_Holidays'!A774:C2879,3,FALSE)</f>
        <v>N</v>
      </c>
      <c r="H774" s="14">
        <v>18.5</v>
      </c>
      <c r="I774" s="14" t="str">
        <f>IFERROR(__xludf.DUMMYFUNCTION("SPARKLINE(H774,{""charttype"",""bar"";""color1"",""#00CCFF"";""max"",MAX($H$2:$H$2107)})"),"")</f>
        <v/>
      </c>
      <c r="J774" s="14">
        <v>24.6</v>
      </c>
      <c r="K774" s="14" t="str">
        <f>IFERROR(__xludf.DUMMYFUNCTION("SPARKLINE(J774,{""charttype"",""bar"";""color1"",""#FF0000"";""max"",MAX($J$2:$J$2107)})"),"")</f>
        <v/>
      </c>
      <c r="L774" s="14">
        <v>21.0</v>
      </c>
      <c r="M774" s="14" t="str">
        <f>IFERROR(__xludf.DUMMYFUNCTION("SPARKLINE(L774,{""charttype"",""bar"";""color1"",""#FF9900"";""max"",MAX($L$2:$L$2107)})"),"")</f>
        <v/>
      </c>
      <c r="N774" s="14">
        <v>0.0</v>
      </c>
      <c r="O774" s="14" t="str">
        <f>IFERROR(__xludf.DUMMYFUNCTION("SPARKLINE(N774,{""charttype"",""bar"";""color1"",""#0066CC"";""max"",MAX($N$2:$N$2107)})"),"")</f>
        <v/>
      </c>
      <c r="P774" s="58">
        <v>111983.5</v>
      </c>
      <c r="Q774" s="54">
        <v>97.60801</v>
      </c>
      <c r="R774" s="21">
        <f t="shared" si="5"/>
        <v>10930486.59</v>
      </c>
    </row>
    <row r="775">
      <c r="A775" s="53">
        <v>42778.0</v>
      </c>
      <c r="B775" s="67">
        <f t="shared" si="1"/>
        <v>1</v>
      </c>
      <c r="C775" s="14" t="str">
        <f t="shared" si="2"/>
        <v>February</v>
      </c>
      <c r="D775" s="52" t="str">
        <f t="shared" si="3"/>
        <v>2017</v>
      </c>
      <c r="E775" s="58">
        <f t="shared" si="4"/>
        <v>7</v>
      </c>
      <c r="F775" s="14" t="str">
        <f>VLOOKUP(A775,'_Holidays'!A775:B2880,2,FALSE)</f>
        <v>Y</v>
      </c>
      <c r="G775" s="51" t="str">
        <f>VLOOKUP(A775,'_Holidays'!A775:C2880,3,FALSE)</f>
        <v>N</v>
      </c>
      <c r="H775" s="14">
        <v>15.1</v>
      </c>
      <c r="I775" s="14" t="str">
        <f>IFERROR(__xludf.DUMMYFUNCTION("SPARKLINE(H775,{""charttype"",""bar"";""color1"",""#00CCFF"";""max"",MAX($H$2:$H$2107)})"),"")</f>
        <v/>
      </c>
      <c r="J775" s="14">
        <v>19.9</v>
      </c>
      <c r="K775" s="14" t="str">
        <f>IFERROR(__xludf.DUMMYFUNCTION("SPARKLINE(J775,{""charttype"",""bar"";""color1"",""#FF0000"";""max"",MAX($J$2:$J$2107)})"),"")</f>
        <v/>
      </c>
      <c r="L775" s="14">
        <v>12.6</v>
      </c>
      <c r="M775" s="14" t="str">
        <f>IFERROR(__xludf.DUMMYFUNCTION("SPARKLINE(L775,{""charttype"",""bar"";""color1"",""#FF9900"";""max"",MAX($L$2:$L$2107)})"),"")</f>
        <v/>
      </c>
      <c r="N775" s="14">
        <v>2.0</v>
      </c>
      <c r="O775" s="14" t="str">
        <f>IFERROR(__xludf.DUMMYFUNCTION("SPARKLINE(N775,{""charttype"",""bar"";""color1"",""#0066CC"";""max"",MAX($N$2:$N$2107)})"),"")</f>
        <v/>
      </c>
      <c r="P775" s="58">
        <v>89003.15</v>
      </c>
      <c r="Q775" s="54">
        <v>19.86511</v>
      </c>
      <c r="R775" s="21">
        <f t="shared" si="5"/>
        <v>1768057.365</v>
      </c>
    </row>
    <row r="776">
      <c r="A776" s="53">
        <v>42779.0</v>
      </c>
      <c r="B776" s="67">
        <f t="shared" si="1"/>
        <v>2</v>
      </c>
      <c r="C776" s="14" t="str">
        <f t="shared" si="2"/>
        <v>February</v>
      </c>
      <c r="D776" s="52" t="str">
        <f t="shared" si="3"/>
        <v>2017</v>
      </c>
      <c r="E776" s="58">
        <f t="shared" si="4"/>
        <v>7</v>
      </c>
      <c r="F776" s="14" t="str">
        <f>VLOOKUP(A776,'_Holidays'!A776:B2881,2,FALSE)</f>
        <v>Y</v>
      </c>
      <c r="G776" s="51" t="str">
        <f>VLOOKUP(A776,'_Holidays'!A776:C2881,3,FALSE)</f>
        <v>N</v>
      </c>
      <c r="H776" s="14">
        <v>14.0</v>
      </c>
      <c r="I776" s="14" t="str">
        <f>IFERROR(__xludf.DUMMYFUNCTION("SPARKLINE(H776,{""charttype"",""bar"";""color1"",""#00CCFF"";""max"",MAX($H$2:$H$2107)})"),"")</f>
        <v/>
      </c>
      <c r="J776" s="14">
        <v>21.0</v>
      </c>
      <c r="K776" s="14" t="str">
        <f>IFERROR(__xludf.DUMMYFUNCTION("SPARKLINE(J776,{""charttype"",""bar"";""color1"",""#FF0000"";""max"",MAX($J$2:$J$2107)})"),"")</f>
        <v/>
      </c>
      <c r="L776" s="14">
        <v>20.5</v>
      </c>
      <c r="M776" s="14" t="str">
        <f>IFERROR(__xludf.DUMMYFUNCTION("SPARKLINE(L776,{""charttype"",""bar"";""color1"",""#FF9900"";""max"",MAX($L$2:$L$2107)})"),"")</f>
        <v/>
      </c>
      <c r="N776" s="14">
        <v>0.0</v>
      </c>
      <c r="O776" s="14" t="str">
        <f>IFERROR(__xludf.DUMMYFUNCTION("SPARKLINE(N776,{""charttype"",""bar"";""color1"",""#0066CC"";""max"",MAX($N$2:$N$2107)})"),"")</f>
        <v/>
      </c>
      <c r="P776" s="58">
        <v>104844.1</v>
      </c>
      <c r="Q776" s="54">
        <v>69.04133</v>
      </c>
      <c r="R776" s="21">
        <f t="shared" si="5"/>
        <v>7238576.107</v>
      </c>
    </row>
    <row r="777">
      <c r="A777" s="53">
        <v>42780.0</v>
      </c>
      <c r="B777" s="67">
        <f t="shared" si="1"/>
        <v>3</v>
      </c>
      <c r="C777" s="14" t="str">
        <f t="shared" si="2"/>
        <v>February</v>
      </c>
      <c r="D777" s="52" t="str">
        <f t="shared" si="3"/>
        <v>2017</v>
      </c>
      <c r="E777" s="58">
        <f t="shared" si="4"/>
        <v>7</v>
      </c>
      <c r="F777" s="14" t="str">
        <f>VLOOKUP(A777,'_Holidays'!A777:B2882,2,FALSE)</f>
        <v>Y</v>
      </c>
      <c r="G777" s="51" t="str">
        <f>VLOOKUP(A777,'_Holidays'!A777:C2882,3,FALSE)</f>
        <v>N</v>
      </c>
      <c r="H777" s="14">
        <v>14.5</v>
      </c>
      <c r="I777" s="14" t="str">
        <f>IFERROR(__xludf.DUMMYFUNCTION("SPARKLINE(H777,{""charttype"",""bar"";""color1"",""#00CCFF"";""max"",MAX($H$2:$H$2107)})"),"")</f>
        <v/>
      </c>
      <c r="J777" s="14">
        <v>19.5</v>
      </c>
      <c r="K777" s="14" t="str">
        <f>IFERROR(__xludf.DUMMYFUNCTION("SPARKLINE(J777,{""charttype"",""bar"";""color1"",""#FF0000"";""max"",MAX($J$2:$J$2107)})"),"")</f>
        <v/>
      </c>
      <c r="L777" s="14">
        <v>15.6</v>
      </c>
      <c r="M777" s="14" t="str">
        <f>IFERROR(__xludf.DUMMYFUNCTION("SPARKLINE(L777,{""charttype"",""bar"";""color1"",""#FF9900"";""max"",MAX($L$2:$L$2107)})"),"")</f>
        <v/>
      </c>
      <c r="N777" s="14">
        <v>0.6</v>
      </c>
      <c r="O777" s="14" t="str">
        <f>IFERROR(__xludf.DUMMYFUNCTION("SPARKLINE(N777,{""charttype"",""bar"";""color1"",""#0066CC"";""max"",MAX($N$2:$N$2107)})"),"")</f>
        <v/>
      </c>
      <c r="P777" s="58">
        <v>111613.1</v>
      </c>
      <c r="Q777" s="54">
        <v>90.69389</v>
      </c>
      <c r="R777" s="21">
        <f t="shared" si="5"/>
        <v>10122626.21</v>
      </c>
    </row>
    <row r="778">
      <c r="A778" s="53">
        <v>42781.0</v>
      </c>
      <c r="B778" s="67">
        <f t="shared" si="1"/>
        <v>4</v>
      </c>
      <c r="C778" s="14" t="str">
        <f t="shared" si="2"/>
        <v>February</v>
      </c>
      <c r="D778" s="52" t="str">
        <f t="shared" si="3"/>
        <v>2017</v>
      </c>
      <c r="E778" s="58">
        <f t="shared" si="4"/>
        <v>7</v>
      </c>
      <c r="F778" s="14" t="str">
        <f>VLOOKUP(A778,'_Holidays'!A778:B2883,2,FALSE)</f>
        <v>Y</v>
      </c>
      <c r="G778" s="51" t="str">
        <f>VLOOKUP(A778,'_Holidays'!A778:C2883,3,FALSE)</f>
        <v>N</v>
      </c>
      <c r="H778" s="14">
        <v>10.0</v>
      </c>
      <c r="I778" s="14" t="str">
        <f>IFERROR(__xludf.DUMMYFUNCTION("SPARKLINE(H778,{""charttype"",""bar"";""color1"",""#00CCFF"";""max"",MAX($H$2:$H$2107)})"),"")</f>
        <v/>
      </c>
      <c r="J778" s="14">
        <v>31.5</v>
      </c>
      <c r="K778" s="14" t="str">
        <f>IFERROR(__xludf.DUMMYFUNCTION("SPARKLINE(J778,{""charttype"",""bar"";""color1"",""#FF0000"";""max"",MAX($J$2:$J$2107)})"),"")</f>
        <v/>
      </c>
      <c r="L778" s="14">
        <v>26.0</v>
      </c>
      <c r="M778" s="14" t="str">
        <f>IFERROR(__xludf.DUMMYFUNCTION("SPARKLINE(L778,{""charttype"",""bar"";""color1"",""#FF9900"";""max"",MAX($L$2:$L$2107)})"),"")</f>
        <v/>
      </c>
      <c r="N778" s="14">
        <v>0.0</v>
      </c>
      <c r="O778" s="14" t="str">
        <f>IFERROR(__xludf.DUMMYFUNCTION("SPARKLINE(N778,{""charttype"",""bar"";""color1"",""#0066CC"";""max"",MAX($N$2:$N$2107)})"),"")</f>
        <v/>
      </c>
      <c r="P778" s="58">
        <v>116299.4</v>
      </c>
      <c r="Q778" s="54">
        <v>79.04438</v>
      </c>
      <c r="R778" s="21">
        <f t="shared" si="5"/>
        <v>9192813.967</v>
      </c>
    </row>
    <row r="779">
      <c r="A779" s="53">
        <v>42782.0</v>
      </c>
      <c r="B779" s="67">
        <f t="shared" si="1"/>
        <v>5</v>
      </c>
      <c r="C779" s="14" t="str">
        <f t="shared" si="2"/>
        <v>February</v>
      </c>
      <c r="D779" s="52" t="str">
        <f t="shared" si="3"/>
        <v>2017</v>
      </c>
      <c r="E779" s="58">
        <f t="shared" si="4"/>
        <v>7</v>
      </c>
      <c r="F779" s="14" t="str">
        <f>VLOOKUP(A779,'_Holidays'!A779:B2884,2,FALSE)</f>
        <v>Y</v>
      </c>
      <c r="G779" s="51" t="str">
        <f>VLOOKUP(A779,'_Holidays'!A779:C2884,3,FALSE)</f>
        <v>N</v>
      </c>
      <c r="H779" s="14">
        <v>14.9</v>
      </c>
      <c r="I779" s="14" t="str">
        <f>IFERROR(__xludf.DUMMYFUNCTION("SPARKLINE(H779,{""charttype"",""bar"";""color1"",""#00CCFF"";""max"",MAX($H$2:$H$2107)})"),"")</f>
        <v/>
      </c>
      <c r="J779" s="14">
        <v>23.6</v>
      </c>
      <c r="K779" s="14" t="str">
        <f>IFERROR(__xludf.DUMMYFUNCTION("SPARKLINE(J779,{""charttype"",""bar"";""color1"",""#FF0000"";""max"",MAX($J$2:$J$2107)})"),"")</f>
        <v/>
      </c>
      <c r="L779" s="14">
        <v>23.2</v>
      </c>
      <c r="M779" s="14" t="str">
        <f>IFERROR(__xludf.DUMMYFUNCTION("SPARKLINE(L779,{""charttype"",""bar"";""color1"",""#FF9900"";""max"",MAX($L$2:$L$2107)})"),"")</f>
        <v/>
      </c>
      <c r="N779" s="14">
        <v>0.0</v>
      </c>
      <c r="O779" s="14" t="str">
        <f>IFERROR(__xludf.DUMMYFUNCTION("SPARKLINE(N779,{""charttype"",""bar"";""color1"",""#0066CC"";""max"",MAX($N$2:$N$2107)})"),"")</f>
        <v/>
      </c>
      <c r="P779" s="58">
        <v>119947.6</v>
      </c>
      <c r="Q779" s="54">
        <v>112.887</v>
      </c>
      <c r="R779" s="21">
        <f t="shared" si="5"/>
        <v>13540524.72</v>
      </c>
    </row>
    <row r="780">
      <c r="A780" s="53">
        <v>42783.0</v>
      </c>
      <c r="B780" s="67">
        <f t="shared" si="1"/>
        <v>6</v>
      </c>
      <c r="C780" s="14" t="str">
        <f t="shared" si="2"/>
        <v>February</v>
      </c>
      <c r="D780" s="52" t="str">
        <f t="shared" si="3"/>
        <v>2017</v>
      </c>
      <c r="E780" s="58">
        <f t="shared" si="4"/>
        <v>7</v>
      </c>
      <c r="F780" s="14" t="str">
        <f>VLOOKUP(A780,'_Holidays'!A780:B2885,2,FALSE)</f>
        <v>Y</v>
      </c>
      <c r="G780" s="51" t="str">
        <f>VLOOKUP(A780,'_Holidays'!A780:C2885,3,FALSE)</f>
        <v>N</v>
      </c>
      <c r="H780" s="14">
        <v>13.7</v>
      </c>
      <c r="I780" s="14" t="str">
        <f>IFERROR(__xludf.DUMMYFUNCTION("SPARKLINE(H780,{""charttype"",""bar"";""color1"",""#00CCFF"";""max"",MAX($H$2:$H$2107)})"),"")</f>
        <v/>
      </c>
      <c r="J780" s="14">
        <v>25.5</v>
      </c>
      <c r="K780" s="14" t="str">
        <f>IFERROR(__xludf.DUMMYFUNCTION("SPARKLINE(J780,{""charttype"",""bar"";""color1"",""#FF0000"";""max"",MAX($J$2:$J$2107)})"),"")</f>
        <v/>
      </c>
      <c r="L780" s="14">
        <v>18.4</v>
      </c>
      <c r="M780" s="14" t="str">
        <f>IFERROR(__xludf.DUMMYFUNCTION("SPARKLINE(L780,{""charttype"",""bar"";""color1"",""#FF9900"";""max"",MAX($L$2:$L$2107)})"),"")</f>
        <v/>
      </c>
      <c r="N780" s="14">
        <v>0.0</v>
      </c>
      <c r="O780" s="14" t="str">
        <f>IFERROR(__xludf.DUMMYFUNCTION("SPARKLINE(N780,{""charttype"",""bar"";""color1"",""#0066CC"";""max"",MAX($N$2:$N$2107)})"),"")</f>
        <v/>
      </c>
      <c r="P780" s="58">
        <v>111886.0</v>
      </c>
      <c r="Q780" s="54">
        <v>93.73261</v>
      </c>
      <c r="R780" s="21">
        <f t="shared" si="5"/>
        <v>10487366.8</v>
      </c>
    </row>
    <row r="781">
      <c r="A781" s="53">
        <v>42784.0</v>
      </c>
      <c r="B781" s="67">
        <f t="shared" si="1"/>
        <v>7</v>
      </c>
      <c r="C781" s="14" t="str">
        <f t="shared" si="2"/>
        <v>February</v>
      </c>
      <c r="D781" s="52" t="str">
        <f t="shared" si="3"/>
        <v>2017</v>
      </c>
      <c r="E781" s="58">
        <f t="shared" si="4"/>
        <v>7</v>
      </c>
      <c r="F781" s="14" t="str">
        <f>VLOOKUP(A781,'_Holidays'!A781:B2886,2,FALSE)</f>
        <v>Y</v>
      </c>
      <c r="G781" s="51" t="str">
        <f>VLOOKUP(A781,'_Holidays'!A781:C2886,3,FALSE)</f>
        <v>N</v>
      </c>
      <c r="H781" s="14">
        <v>13.3</v>
      </c>
      <c r="I781" s="14" t="str">
        <f>IFERROR(__xludf.DUMMYFUNCTION("SPARKLINE(H781,{""charttype"",""bar"";""color1"",""#00CCFF"";""max"",MAX($H$2:$H$2107)})"),"")</f>
        <v/>
      </c>
      <c r="J781" s="14">
        <v>18.9</v>
      </c>
      <c r="K781" s="14" t="str">
        <f>IFERROR(__xludf.DUMMYFUNCTION("SPARKLINE(J781,{""charttype"",""bar"";""color1"",""#FF0000"";""max"",MAX($J$2:$J$2107)})"),"")</f>
        <v/>
      </c>
      <c r="L781" s="14">
        <v>16.1</v>
      </c>
      <c r="M781" s="14" t="str">
        <f>IFERROR(__xludf.DUMMYFUNCTION("SPARKLINE(L781,{""charttype"",""bar"";""color1"",""#FF9900"";""max"",MAX($L$2:$L$2107)})"),"")</f>
        <v/>
      </c>
      <c r="N781" s="14">
        <v>0.0</v>
      </c>
      <c r="O781" s="14" t="str">
        <f>IFERROR(__xludf.DUMMYFUNCTION("SPARKLINE(N781,{""charttype"",""bar"";""color1"",""#0066CC"";""max"",MAX($N$2:$N$2107)})"),"")</f>
        <v/>
      </c>
      <c r="P781" s="58">
        <v>95623.35</v>
      </c>
      <c r="Q781" s="54">
        <v>49.81816</v>
      </c>
      <c r="R781" s="21">
        <f t="shared" si="5"/>
        <v>4763779.35</v>
      </c>
    </row>
    <row r="782">
      <c r="A782" s="53">
        <v>42785.0</v>
      </c>
      <c r="B782" s="67">
        <f t="shared" si="1"/>
        <v>1</v>
      </c>
      <c r="C782" s="14" t="str">
        <f t="shared" si="2"/>
        <v>February</v>
      </c>
      <c r="D782" s="52" t="str">
        <f t="shared" si="3"/>
        <v>2017</v>
      </c>
      <c r="E782" s="58">
        <f t="shared" si="4"/>
        <v>8</v>
      </c>
      <c r="F782" s="14" t="str">
        <f>VLOOKUP(A782,'_Holidays'!A782:B2887,2,FALSE)</f>
        <v>Y</v>
      </c>
      <c r="G782" s="51" t="str">
        <f>VLOOKUP(A782,'_Holidays'!A782:C2887,3,FALSE)</f>
        <v>N</v>
      </c>
      <c r="H782" s="14">
        <v>11.7</v>
      </c>
      <c r="I782" s="14" t="str">
        <f>IFERROR(__xludf.DUMMYFUNCTION("SPARKLINE(H782,{""charttype"",""bar"";""color1"",""#00CCFF"";""max"",MAX($H$2:$H$2107)})"),"")</f>
        <v/>
      </c>
      <c r="J782" s="14">
        <v>17.3</v>
      </c>
      <c r="K782" s="14" t="str">
        <f>IFERROR(__xludf.DUMMYFUNCTION("SPARKLINE(J782,{""charttype"",""bar"";""color1"",""#FF0000"";""max"",MAX($J$2:$J$2107)})"),"")</f>
        <v/>
      </c>
      <c r="L782" s="14">
        <v>9.9</v>
      </c>
      <c r="M782" s="14" t="str">
        <f>IFERROR(__xludf.DUMMYFUNCTION("SPARKLINE(L782,{""charttype"",""bar"";""color1"",""#FF9900"";""max"",MAX($L$2:$L$2107)})"),"")</f>
        <v/>
      </c>
      <c r="N782" s="14">
        <v>0.0</v>
      </c>
      <c r="O782" s="14" t="str">
        <f>IFERROR(__xludf.DUMMYFUNCTION("SPARKLINE(N782,{""charttype"",""bar"";""color1"",""#0066CC"";""max"",MAX($N$2:$N$2107)})"),"")</f>
        <v/>
      </c>
      <c r="P782" s="58">
        <v>91280.03</v>
      </c>
      <c r="Q782" s="54">
        <v>53.12021</v>
      </c>
      <c r="R782" s="21">
        <f t="shared" si="5"/>
        <v>4848814.362</v>
      </c>
    </row>
    <row r="783">
      <c r="A783" s="53">
        <v>42786.0</v>
      </c>
      <c r="B783" s="67">
        <f t="shared" si="1"/>
        <v>2</v>
      </c>
      <c r="C783" s="14" t="str">
        <f t="shared" si="2"/>
        <v>February</v>
      </c>
      <c r="D783" s="52" t="str">
        <f t="shared" si="3"/>
        <v>2017</v>
      </c>
      <c r="E783" s="58">
        <f t="shared" si="4"/>
        <v>8</v>
      </c>
      <c r="F783" s="14" t="str">
        <f>VLOOKUP(A783,'_Holidays'!A783:B2888,2,FALSE)</f>
        <v>Y</v>
      </c>
      <c r="G783" s="51" t="str">
        <f>VLOOKUP(A783,'_Holidays'!A783:C2888,3,FALSE)</f>
        <v>N</v>
      </c>
      <c r="H783" s="14">
        <v>11.6</v>
      </c>
      <c r="I783" s="14" t="str">
        <f>IFERROR(__xludf.DUMMYFUNCTION("SPARKLINE(H783,{""charttype"",""bar"";""color1"",""#00CCFF"";""max"",MAX($H$2:$H$2107)})"),"")</f>
        <v/>
      </c>
      <c r="J783" s="14">
        <v>20.3</v>
      </c>
      <c r="K783" s="14" t="str">
        <f>IFERROR(__xludf.DUMMYFUNCTION("SPARKLINE(J783,{""charttype"",""bar"";""color1"",""#FF0000"";""max"",MAX($J$2:$J$2107)})"),"")</f>
        <v/>
      </c>
      <c r="L783" s="14">
        <v>22.4</v>
      </c>
      <c r="M783" s="14" t="str">
        <f>IFERROR(__xludf.DUMMYFUNCTION("SPARKLINE(L783,{""charttype"",""bar"";""color1"",""#FF9900"";""max"",MAX($L$2:$L$2107)})"),"")</f>
        <v/>
      </c>
      <c r="N783" s="14">
        <v>3.6</v>
      </c>
      <c r="O783" s="14" t="str">
        <f>IFERROR(__xludf.DUMMYFUNCTION("SPARKLINE(N783,{""charttype"",""bar"";""color1"",""#0066CC"";""max"",MAX($N$2:$N$2107)})"),"")</f>
        <v/>
      </c>
      <c r="P783" s="58">
        <v>105341.9</v>
      </c>
      <c r="Q783" s="54">
        <v>93.7267</v>
      </c>
      <c r="R783" s="21">
        <f t="shared" si="5"/>
        <v>9873348.659</v>
      </c>
    </row>
    <row r="784">
      <c r="A784" s="53">
        <v>42787.0</v>
      </c>
      <c r="B784" s="67">
        <f t="shared" si="1"/>
        <v>3</v>
      </c>
      <c r="C784" s="14" t="str">
        <f t="shared" si="2"/>
        <v>February</v>
      </c>
      <c r="D784" s="52" t="str">
        <f t="shared" si="3"/>
        <v>2017</v>
      </c>
      <c r="E784" s="58">
        <f t="shared" si="4"/>
        <v>8</v>
      </c>
      <c r="F784" s="14" t="str">
        <f>VLOOKUP(A784,'_Holidays'!A784:B2889,2,FALSE)</f>
        <v>Y</v>
      </c>
      <c r="G784" s="51" t="str">
        <f>VLOOKUP(A784,'_Holidays'!A784:C2889,3,FALSE)</f>
        <v>N</v>
      </c>
      <c r="H784" s="14">
        <v>10.1</v>
      </c>
      <c r="I784" s="14" t="str">
        <f>IFERROR(__xludf.DUMMYFUNCTION("SPARKLINE(H784,{""charttype"",""bar"";""color1"",""#00CCFF"";""max"",MAX($H$2:$H$2107)})"),"")</f>
        <v/>
      </c>
      <c r="J784" s="14">
        <v>24.0</v>
      </c>
      <c r="K784" s="14" t="str">
        <f>IFERROR(__xludf.DUMMYFUNCTION("SPARKLINE(J784,{""charttype"",""bar"";""color1"",""#FF0000"";""max"",MAX($J$2:$J$2107)})"),"")</f>
        <v/>
      </c>
      <c r="L784" s="14">
        <v>25.0</v>
      </c>
      <c r="M784" s="14" t="str">
        <f>IFERROR(__xludf.DUMMYFUNCTION("SPARKLINE(L784,{""charttype"",""bar"";""color1"",""#FF9900"";""max"",MAX($L$2:$L$2107)})"),"")</f>
        <v/>
      </c>
      <c r="N784" s="14">
        <v>0.2</v>
      </c>
      <c r="O784" s="14" t="str">
        <f>IFERROR(__xludf.DUMMYFUNCTION("SPARKLINE(N784,{""charttype"",""bar"";""color1"",""#0066CC"";""max"",MAX($N$2:$N$2107)})"),"")</f>
        <v/>
      </c>
      <c r="P784" s="58">
        <v>112351.5</v>
      </c>
      <c r="Q784" s="54">
        <v>103.2484</v>
      </c>
      <c r="R784" s="21">
        <f t="shared" si="5"/>
        <v>11600112.61</v>
      </c>
    </row>
    <row r="785">
      <c r="A785" s="53">
        <v>42788.0</v>
      </c>
      <c r="B785" s="67">
        <f t="shared" si="1"/>
        <v>4</v>
      </c>
      <c r="C785" s="14" t="str">
        <f t="shared" si="2"/>
        <v>February</v>
      </c>
      <c r="D785" s="52" t="str">
        <f t="shared" si="3"/>
        <v>2017</v>
      </c>
      <c r="E785" s="58">
        <f t="shared" si="4"/>
        <v>8</v>
      </c>
      <c r="F785" s="14" t="str">
        <f>VLOOKUP(A785,'_Holidays'!A785:B2890,2,FALSE)</f>
        <v>Y</v>
      </c>
      <c r="G785" s="51" t="str">
        <f>VLOOKUP(A785,'_Holidays'!A785:C2890,3,FALSE)</f>
        <v>N</v>
      </c>
      <c r="H785" s="14">
        <v>12.8</v>
      </c>
      <c r="I785" s="14" t="str">
        <f>IFERROR(__xludf.DUMMYFUNCTION("SPARKLINE(H785,{""charttype"",""bar"";""color1"",""#00CCFF"";""max"",MAX($H$2:$H$2107)})"),"")</f>
        <v/>
      </c>
      <c r="J785" s="14">
        <v>33.3</v>
      </c>
      <c r="K785" s="14" t="str">
        <f>IFERROR(__xludf.DUMMYFUNCTION("SPARKLINE(J785,{""charttype"",""bar"";""color1"",""#FF0000"";""max"",MAX($J$2:$J$2107)})"),"")</f>
        <v/>
      </c>
      <c r="L785" s="14">
        <v>23.1</v>
      </c>
      <c r="M785" s="14" t="str">
        <f>IFERROR(__xludf.DUMMYFUNCTION("SPARKLINE(L785,{""charttype"",""bar"";""color1"",""#FF9900"";""max"",MAX($L$2:$L$2107)})"),"")</f>
        <v/>
      </c>
      <c r="N785" s="14">
        <v>0.0</v>
      </c>
      <c r="O785" s="14" t="str">
        <f>IFERROR(__xludf.DUMMYFUNCTION("SPARKLINE(N785,{""charttype"",""bar"";""color1"",""#0066CC"";""max"",MAX($N$2:$N$2107)})"),"")</f>
        <v/>
      </c>
      <c r="P785" s="58">
        <v>116690.2</v>
      </c>
      <c r="Q785" s="54">
        <v>78.05784</v>
      </c>
      <c r="R785" s="21">
        <f t="shared" si="5"/>
        <v>9108584.961</v>
      </c>
    </row>
    <row r="786">
      <c r="A786" s="53">
        <v>42789.0</v>
      </c>
      <c r="B786" s="67">
        <f t="shared" si="1"/>
        <v>5</v>
      </c>
      <c r="C786" s="14" t="str">
        <f t="shared" si="2"/>
        <v>February</v>
      </c>
      <c r="D786" s="52" t="str">
        <f t="shared" si="3"/>
        <v>2017</v>
      </c>
      <c r="E786" s="58">
        <f t="shared" si="4"/>
        <v>8</v>
      </c>
      <c r="F786" s="14" t="str">
        <f>VLOOKUP(A786,'_Holidays'!A786:B2891,2,FALSE)</f>
        <v>Y</v>
      </c>
      <c r="G786" s="51" t="str">
        <f>VLOOKUP(A786,'_Holidays'!A786:C2891,3,FALSE)</f>
        <v>N</v>
      </c>
      <c r="H786" s="14">
        <v>15.9</v>
      </c>
      <c r="I786" s="14" t="str">
        <f>IFERROR(__xludf.DUMMYFUNCTION("SPARKLINE(H786,{""charttype"",""bar"";""color1"",""#00CCFF"";""max"",MAX($H$2:$H$2107)})"),"")</f>
        <v/>
      </c>
      <c r="J786" s="14">
        <v>25.0</v>
      </c>
      <c r="K786" s="14" t="str">
        <f>IFERROR(__xludf.DUMMYFUNCTION("SPARKLINE(J786,{""charttype"",""bar"";""color1"",""#FF0000"";""max"",MAX($J$2:$J$2107)})"),"")</f>
        <v/>
      </c>
      <c r="L786" s="14">
        <v>23.5</v>
      </c>
      <c r="M786" s="14" t="str">
        <f>IFERROR(__xludf.DUMMYFUNCTION("SPARKLINE(L786,{""charttype"",""bar"";""color1"",""#FF9900"";""max"",MAX($L$2:$L$2107)})"),"")</f>
        <v/>
      </c>
      <c r="N786" s="14">
        <v>0.0</v>
      </c>
      <c r="O786" s="14" t="str">
        <f>IFERROR(__xludf.DUMMYFUNCTION("SPARKLINE(N786,{""charttype"",""bar"";""color1"",""#0066CC"";""max"",MAX($N$2:$N$2107)})"),"")</f>
        <v/>
      </c>
      <c r="P786" s="58">
        <v>117948.7</v>
      </c>
      <c r="Q786" s="54">
        <v>102.3618</v>
      </c>
      <c r="R786" s="21">
        <f t="shared" si="5"/>
        <v>12073441.24</v>
      </c>
    </row>
    <row r="787">
      <c r="A787" s="53">
        <v>42790.0</v>
      </c>
      <c r="B787" s="67">
        <f t="shared" si="1"/>
        <v>6</v>
      </c>
      <c r="C787" s="14" t="str">
        <f t="shared" si="2"/>
        <v>February</v>
      </c>
      <c r="D787" s="52" t="str">
        <f t="shared" si="3"/>
        <v>2017</v>
      </c>
      <c r="E787" s="58">
        <f t="shared" si="4"/>
        <v>8</v>
      </c>
      <c r="F787" s="14" t="str">
        <f>VLOOKUP(A787,'_Holidays'!A787:B2892,2,FALSE)</f>
        <v>Y</v>
      </c>
      <c r="G787" s="51" t="str">
        <f>VLOOKUP(A787,'_Holidays'!A787:C2892,3,FALSE)</f>
        <v>N</v>
      </c>
      <c r="H787" s="14">
        <v>15.8</v>
      </c>
      <c r="I787" s="14" t="str">
        <f>IFERROR(__xludf.DUMMYFUNCTION("SPARKLINE(H787,{""charttype"",""bar"";""color1"",""#00CCFF"";""max"",MAX($H$2:$H$2107)})"),"")</f>
        <v/>
      </c>
      <c r="J787" s="14">
        <v>20.0</v>
      </c>
      <c r="K787" s="14" t="str">
        <f>IFERROR(__xludf.DUMMYFUNCTION("SPARKLINE(J787,{""charttype"",""bar"";""color1"",""#FF0000"";""max"",MAX($J$2:$J$2107)})"),"")</f>
        <v/>
      </c>
      <c r="L787" s="14">
        <v>13.2</v>
      </c>
      <c r="M787" s="14" t="str">
        <f>IFERROR(__xludf.DUMMYFUNCTION("SPARKLINE(L787,{""charttype"",""bar"";""color1"",""#FF9900"";""max"",MAX($L$2:$L$2107)})"),"")</f>
        <v/>
      </c>
      <c r="N787" s="14">
        <v>1.4</v>
      </c>
      <c r="O787" s="14" t="str">
        <f>IFERROR(__xludf.DUMMYFUNCTION("SPARKLINE(N787,{""charttype"",""bar"";""color1"",""#0066CC"";""max"",MAX($N$2:$N$2107)})"),"")</f>
        <v/>
      </c>
      <c r="P787" s="58">
        <v>111229.5</v>
      </c>
      <c r="Q787" s="54">
        <v>98.2108</v>
      </c>
      <c r="R787" s="21">
        <f t="shared" si="5"/>
        <v>10923938.18</v>
      </c>
    </row>
    <row r="788">
      <c r="A788" s="53">
        <v>42791.0</v>
      </c>
      <c r="B788" s="67">
        <f t="shared" si="1"/>
        <v>7</v>
      </c>
      <c r="C788" s="14" t="str">
        <f t="shared" si="2"/>
        <v>February</v>
      </c>
      <c r="D788" s="52" t="str">
        <f t="shared" si="3"/>
        <v>2017</v>
      </c>
      <c r="E788" s="58">
        <f t="shared" si="4"/>
        <v>8</v>
      </c>
      <c r="F788" s="14" t="str">
        <f>VLOOKUP(A788,'_Holidays'!A788:B2893,2,FALSE)</f>
        <v>Y</v>
      </c>
      <c r="G788" s="51" t="str">
        <f>VLOOKUP(A788,'_Holidays'!A788:C2893,3,FALSE)</f>
        <v>N</v>
      </c>
      <c r="H788" s="14">
        <v>13.7</v>
      </c>
      <c r="I788" s="14" t="str">
        <f>IFERROR(__xludf.DUMMYFUNCTION("SPARKLINE(H788,{""charttype"",""bar"";""color1"",""#00CCFF"";""max"",MAX($H$2:$H$2107)})"),"")</f>
        <v/>
      </c>
      <c r="J788" s="14">
        <v>19.4</v>
      </c>
      <c r="K788" s="14" t="str">
        <f>IFERROR(__xludf.DUMMYFUNCTION("SPARKLINE(J788,{""charttype"",""bar"";""color1"",""#FF0000"";""max"",MAX($J$2:$J$2107)})"),"")</f>
        <v/>
      </c>
      <c r="L788" s="14">
        <v>23.9</v>
      </c>
      <c r="M788" s="14" t="str">
        <f>IFERROR(__xludf.DUMMYFUNCTION("SPARKLINE(L788,{""charttype"",""bar"";""color1"",""#FF9900"";""max"",MAX($L$2:$L$2107)})"),"")</f>
        <v/>
      </c>
      <c r="N788" s="14">
        <v>0.0</v>
      </c>
      <c r="O788" s="14" t="str">
        <f>IFERROR(__xludf.DUMMYFUNCTION("SPARKLINE(N788,{""charttype"",""bar"";""color1"",""#0066CC"";""max"",MAX($N$2:$N$2107)})"),"")</f>
        <v/>
      </c>
      <c r="P788" s="58">
        <v>95046.91</v>
      </c>
      <c r="Q788" s="54">
        <v>45.60929</v>
      </c>
      <c r="R788" s="21">
        <f t="shared" si="5"/>
        <v>4335022.082</v>
      </c>
    </row>
    <row r="789">
      <c r="A789" s="53">
        <v>42792.0</v>
      </c>
      <c r="B789" s="67">
        <f t="shared" si="1"/>
        <v>1</v>
      </c>
      <c r="C789" s="14" t="str">
        <f t="shared" si="2"/>
        <v>February</v>
      </c>
      <c r="D789" s="52" t="str">
        <f t="shared" si="3"/>
        <v>2017</v>
      </c>
      <c r="E789" s="58">
        <f t="shared" si="4"/>
        <v>9</v>
      </c>
      <c r="F789" s="14" t="str">
        <f>VLOOKUP(A789,'_Holidays'!A789:B2894,2,FALSE)</f>
        <v>Y</v>
      </c>
      <c r="G789" s="51" t="str">
        <f>VLOOKUP(A789,'_Holidays'!A789:C2894,3,FALSE)</f>
        <v>N</v>
      </c>
      <c r="H789" s="14">
        <v>13.2</v>
      </c>
      <c r="I789" s="14" t="str">
        <f>IFERROR(__xludf.DUMMYFUNCTION("SPARKLINE(H789,{""charttype"",""bar"";""color1"",""#00CCFF"";""max"",MAX($H$2:$H$2107)})"),"")</f>
        <v/>
      </c>
      <c r="J789" s="14">
        <v>29.8</v>
      </c>
      <c r="K789" s="14" t="str">
        <f>IFERROR(__xludf.DUMMYFUNCTION("SPARKLINE(J789,{""charttype"",""bar"";""color1"",""#FF0000"";""max"",MAX($J$2:$J$2107)})"),"")</f>
        <v/>
      </c>
      <c r="L789" s="14">
        <v>24.2</v>
      </c>
      <c r="M789" s="14" t="str">
        <f>IFERROR(__xludf.DUMMYFUNCTION("SPARKLINE(L789,{""charttype"",""bar"";""color1"",""#FF9900"";""max"",MAX($L$2:$L$2107)})"),"")</f>
        <v/>
      </c>
      <c r="N789" s="14">
        <v>0.0</v>
      </c>
      <c r="O789" s="14" t="str">
        <f>IFERROR(__xludf.DUMMYFUNCTION("SPARKLINE(N789,{""charttype"",""bar"";""color1"",""#0066CC"";""max"",MAX($N$2:$N$2107)})"),"")</f>
        <v/>
      </c>
      <c r="P789" s="58">
        <v>100495.6</v>
      </c>
      <c r="Q789" s="54">
        <v>56.02642</v>
      </c>
      <c r="R789" s="21">
        <f t="shared" si="5"/>
        <v>5630408.694</v>
      </c>
    </row>
    <row r="790">
      <c r="A790" s="53">
        <v>42793.0</v>
      </c>
      <c r="B790" s="67">
        <f t="shared" si="1"/>
        <v>2</v>
      </c>
      <c r="C790" s="14" t="str">
        <f t="shared" si="2"/>
        <v>February</v>
      </c>
      <c r="D790" s="52" t="str">
        <f t="shared" si="3"/>
        <v>2017</v>
      </c>
      <c r="E790" s="58">
        <f t="shared" si="4"/>
        <v>9</v>
      </c>
      <c r="F790" s="14" t="str">
        <f>VLOOKUP(A790,'_Holidays'!A790:B2895,2,FALSE)</f>
        <v>Y</v>
      </c>
      <c r="G790" s="51" t="str">
        <f>VLOOKUP(A790,'_Holidays'!A790:C2895,3,FALSE)</f>
        <v>N</v>
      </c>
      <c r="H790" s="14">
        <v>15.6</v>
      </c>
      <c r="I790" s="14" t="str">
        <f>IFERROR(__xludf.DUMMYFUNCTION("SPARKLINE(H790,{""charttype"",""bar"";""color1"",""#00CCFF"";""max"",MAX($H$2:$H$2107)})"),"")</f>
        <v/>
      </c>
      <c r="J790" s="14">
        <v>33.1</v>
      </c>
      <c r="K790" s="14" t="str">
        <f>IFERROR(__xludf.DUMMYFUNCTION("SPARKLINE(J790,{""charttype"",""bar"";""color1"",""#FF0000"";""max"",MAX($J$2:$J$2107)})"),"")</f>
        <v/>
      </c>
      <c r="L790" s="14">
        <v>23.9</v>
      </c>
      <c r="M790" s="14" t="str">
        <f>IFERROR(__xludf.DUMMYFUNCTION("SPARKLINE(L790,{""charttype"",""bar"";""color1"",""#FF9900"";""max"",MAX($L$2:$L$2107)})"),"")</f>
        <v/>
      </c>
      <c r="N790" s="14">
        <v>0.0</v>
      </c>
      <c r="O790" s="14" t="str">
        <f>IFERROR(__xludf.DUMMYFUNCTION("SPARKLINE(N790,{""charttype"",""bar"";""color1"",""#0066CC"";""max"",MAX($N$2:$N$2107)})"),"")</f>
        <v/>
      </c>
      <c r="P790" s="58">
        <v>131090.8</v>
      </c>
      <c r="Q790" s="54">
        <v>96.55007</v>
      </c>
      <c r="R790" s="21">
        <f t="shared" si="5"/>
        <v>12656825.92</v>
      </c>
    </row>
    <row r="791">
      <c r="A791" s="53">
        <v>42794.0</v>
      </c>
      <c r="B791" s="67">
        <f t="shared" si="1"/>
        <v>3</v>
      </c>
      <c r="C791" s="14" t="str">
        <f t="shared" si="2"/>
        <v>February</v>
      </c>
      <c r="D791" s="52" t="str">
        <f t="shared" si="3"/>
        <v>2017</v>
      </c>
      <c r="E791" s="58">
        <f t="shared" si="4"/>
        <v>9</v>
      </c>
      <c r="F791" s="14" t="str">
        <f>VLOOKUP(A791,'_Holidays'!A791:B2896,2,FALSE)</f>
        <v>Y</v>
      </c>
      <c r="G791" s="51" t="str">
        <f>VLOOKUP(A791,'_Holidays'!A791:C2896,3,FALSE)</f>
        <v>N</v>
      </c>
      <c r="H791" s="14">
        <v>17.3</v>
      </c>
      <c r="I791" s="14" t="str">
        <f>IFERROR(__xludf.DUMMYFUNCTION("SPARKLINE(H791,{""charttype"",""bar"";""color1"",""#00CCFF"";""max"",MAX($H$2:$H$2107)})"),"")</f>
        <v/>
      </c>
      <c r="J791" s="14">
        <v>33.6</v>
      </c>
      <c r="K791" s="14" t="str">
        <f>IFERROR(__xludf.DUMMYFUNCTION("SPARKLINE(J791,{""charttype"",""bar"";""color1"",""#FF0000"";""max"",MAX($J$2:$J$2107)})"),"")</f>
        <v/>
      </c>
      <c r="L791" s="14">
        <v>23.6</v>
      </c>
      <c r="M791" s="14" t="str">
        <f>IFERROR(__xludf.DUMMYFUNCTION("SPARKLINE(L791,{""charttype"",""bar"";""color1"",""#FF9900"";""max"",MAX($L$2:$L$2107)})"),"")</f>
        <v/>
      </c>
      <c r="N791" s="14">
        <v>0.0</v>
      </c>
      <c r="O791" s="14" t="str">
        <f>IFERROR(__xludf.DUMMYFUNCTION("SPARKLINE(N791,{""charttype"",""bar"";""color1"",""#0066CC"";""max"",MAX($N$2:$N$2107)})"),"")</f>
        <v/>
      </c>
      <c r="P791" s="58">
        <v>140167.5</v>
      </c>
      <c r="Q791" s="54">
        <v>99.94564</v>
      </c>
      <c r="R791" s="21">
        <f t="shared" si="5"/>
        <v>14009130.49</v>
      </c>
    </row>
    <row r="792">
      <c r="A792" s="53">
        <v>42795.0</v>
      </c>
      <c r="B792" s="67">
        <f t="shared" si="1"/>
        <v>4</v>
      </c>
      <c r="C792" s="14" t="str">
        <f t="shared" si="2"/>
        <v>March</v>
      </c>
      <c r="D792" s="52" t="str">
        <f t="shared" si="3"/>
        <v>2017</v>
      </c>
      <c r="E792" s="58">
        <f t="shared" si="4"/>
        <v>9</v>
      </c>
      <c r="F792" s="14" t="str">
        <f>VLOOKUP(A792,'_Holidays'!A792:B2897,2,FALSE)</f>
        <v>Y</v>
      </c>
      <c r="G792" s="51" t="str">
        <f>VLOOKUP(A792,'_Holidays'!A792:C2897,3,FALSE)</f>
        <v>N</v>
      </c>
      <c r="H792" s="14">
        <v>16.6</v>
      </c>
      <c r="I792" s="14" t="str">
        <f>IFERROR(__xludf.DUMMYFUNCTION("SPARKLINE(H792,{""charttype"",""bar"";""color1"",""#00CCFF"";""max"",MAX($H$2:$H$2107)})"),"")</f>
        <v/>
      </c>
      <c r="J792" s="14">
        <v>30.5</v>
      </c>
      <c r="K792" s="14" t="str">
        <f>IFERROR(__xludf.DUMMYFUNCTION("SPARKLINE(J792,{""charttype"",""bar"";""color1"",""#FF0000"";""max"",MAX($J$2:$J$2107)})"),"")</f>
        <v/>
      </c>
      <c r="L792" s="14">
        <v>23.7</v>
      </c>
      <c r="M792" s="14" t="str">
        <f>IFERROR(__xludf.DUMMYFUNCTION("SPARKLINE(L792,{""charttype"",""bar"";""color1"",""#FF9900"";""max"",MAX($L$2:$L$2107)})"),"")</f>
        <v/>
      </c>
      <c r="N792" s="14">
        <v>0.0</v>
      </c>
      <c r="O792" s="14" t="str">
        <f>IFERROR(__xludf.DUMMYFUNCTION("SPARKLINE(N792,{""charttype"",""bar"";""color1"",""#0066CC"";""max"",MAX($N$2:$N$2107)})"),"")</f>
        <v/>
      </c>
      <c r="P792" s="58">
        <v>137292.0</v>
      </c>
      <c r="Q792" s="54">
        <v>86.004</v>
      </c>
      <c r="R792" s="21">
        <f t="shared" si="5"/>
        <v>11807661.17</v>
      </c>
    </row>
    <row r="793">
      <c r="A793" s="53">
        <v>42796.0</v>
      </c>
      <c r="B793" s="67">
        <f t="shared" si="1"/>
        <v>5</v>
      </c>
      <c r="C793" s="14" t="str">
        <f t="shared" si="2"/>
        <v>March</v>
      </c>
      <c r="D793" s="52" t="str">
        <f t="shared" si="3"/>
        <v>2017</v>
      </c>
      <c r="E793" s="58">
        <f t="shared" si="4"/>
        <v>9</v>
      </c>
      <c r="F793" s="14" t="str">
        <f>VLOOKUP(A793,'_Holidays'!A793:B2898,2,FALSE)</f>
        <v>Y</v>
      </c>
      <c r="G793" s="51" t="str">
        <f>VLOOKUP(A793,'_Holidays'!A793:C2898,3,FALSE)</f>
        <v>N</v>
      </c>
      <c r="H793" s="14">
        <v>17.7</v>
      </c>
      <c r="I793" s="14" t="str">
        <f>IFERROR(__xludf.DUMMYFUNCTION("SPARKLINE(H793,{""charttype"",""bar"";""color1"",""#00CCFF"";""max"",MAX($H$2:$H$2107)})"),"")</f>
        <v/>
      </c>
      <c r="J793" s="14">
        <v>23.3</v>
      </c>
      <c r="K793" s="14" t="str">
        <f>IFERROR(__xludf.DUMMYFUNCTION("SPARKLINE(J793,{""charttype"",""bar"";""color1"",""#FF0000"";""max"",MAX($J$2:$J$2107)})"),"")</f>
        <v/>
      </c>
      <c r="L793" s="14">
        <v>22.0</v>
      </c>
      <c r="M793" s="14" t="str">
        <f>IFERROR(__xludf.DUMMYFUNCTION("SPARKLINE(L793,{""charttype"",""bar"";""color1"",""#FF9900"";""max"",MAX($L$2:$L$2107)})"),"")</f>
        <v/>
      </c>
      <c r="N793" s="14">
        <v>0.0</v>
      </c>
      <c r="O793" s="14" t="str">
        <f>IFERROR(__xludf.DUMMYFUNCTION("SPARKLINE(N793,{""charttype"",""bar"";""color1"",""#0066CC"";""max"",MAX($N$2:$N$2107)})"),"")</f>
        <v/>
      </c>
      <c r="P793" s="58">
        <v>127633.3</v>
      </c>
      <c r="Q793" s="54">
        <v>85.49845</v>
      </c>
      <c r="R793" s="21">
        <f t="shared" si="5"/>
        <v>10912449.32</v>
      </c>
    </row>
    <row r="794">
      <c r="A794" s="53">
        <v>42797.0</v>
      </c>
      <c r="B794" s="67">
        <f t="shared" si="1"/>
        <v>6</v>
      </c>
      <c r="C794" s="14" t="str">
        <f t="shared" si="2"/>
        <v>March</v>
      </c>
      <c r="D794" s="52" t="str">
        <f t="shared" si="3"/>
        <v>2017</v>
      </c>
      <c r="E794" s="58">
        <f t="shared" si="4"/>
        <v>9</v>
      </c>
      <c r="F794" s="14" t="str">
        <f>VLOOKUP(A794,'_Holidays'!A794:B2899,2,FALSE)</f>
        <v>Y</v>
      </c>
      <c r="G794" s="51" t="str">
        <f>VLOOKUP(A794,'_Holidays'!A794:C2899,3,FALSE)</f>
        <v>N</v>
      </c>
      <c r="H794" s="14">
        <v>18.1</v>
      </c>
      <c r="I794" s="14" t="str">
        <f>IFERROR(__xludf.DUMMYFUNCTION("SPARKLINE(H794,{""charttype"",""bar"";""color1"",""#00CCFF"";""max"",MAX($H$2:$H$2107)})"),"")</f>
        <v/>
      </c>
      <c r="J794" s="14">
        <v>28.6</v>
      </c>
      <c r="K794" s="14" t="str">
        <f>IFERROR(__xludf.DUMMYFUNCTION("SPARKLINE(J794,{""charttype"",""bar"";""color1"",""#FF0000"";""max"",MAX($J$2:$J$2107)})"),"")</f>
        <v/>
      </c>
      <c r="L794" s="14">
        <v>18.1</v>
      </c>
      <c r="M794" s="14" t="str">
        <f>IFERROR(__xludf.DUMMYFUNCTION("SPARKLINE(L794,{""charttype"",""bar"";""color1"",""#FF9900"";""max"",MAX($L$2:$L$2107)})"),"")</f>
        <v/>
      </c>
      <c r="N794" s="14">
        <v>0.0</v>
      </c>
      <c r="O794" s="14" t="str">
        <f>IFERROR(__xludf.DUMMYFUNCTION("SPARKLINE(N794,{""charttype"",""bar"";""color1"",""#0066CC"";""max"",MAX($N$2:$N$2107)})"),"")</f>
        <v/>
      </c>
      <c r="P794" s="58">
        <v>124311.3</v>
      </c>
      <c r="Q794" s="54">
        <v>73.9293</v>
      </c>
      <c r="R794" s="21">
        <f t="shared" si="5"/>
        <v>9190247.391</v>
      </c>
    </row>
    <row r="795">
      <c r="A795" s="53">
        <v>42798.0</v>
      </c>
      <c r="B795" s="67">
        <f t="shared" si="1"/>
        <v>7</v>
      </c>
      <c r="C795" s="14" t="str">
        <f t="shared" si="2"/>
        <v>March</v>
      </c>
      <c r="D795" s="52" t="str">
        <f t="shared" si="3"/>
        <v>2017</v>
      </c>
      <c r="E795" s="58">
        <f t="shared" si="4"/>
        <v>9</v>
      </c>
      <c r="F795" s="14" t="str">
        <f>VLOOKUP(A795,'_Holidays'!A795:B2900,2,FALSE)</f>
        <v>Y</v>
      </c>
      <c r="G795" s="51" t="str">
        <f>VLOOKUP(A795,'_Holidays'!A795:C2900,3,FALSE)</f>
        <v>N</v>
      </c>
      <c r="H795" s="14">
        <v>16.1</v>
      </c>
      <c r="I795" s="14" t="str">
        <f>IFERROR(__xludf.DUMMYFUNCTION("SPARKLINE(H795,{""charttype"",""bar"";""color1"",""#00CCFF"";""max"",MAX($H$2:$H$2107)})"),"")</f>
        <v/>
      </c>
      <c r="J795" s="14">
        <v>27.4</v>
      </c>
      <c r="K795" s="14" t="str">
        <f>IFERROR(__xludf.DUMMYFUNCTION("SPARKLINE(J795,{""charttype"",""bar"";""color1"",""#FF0000"";""max"",MAX($J$2:$J$2107)})"),"")</f>
        <v/>
      </c>
      <c r="L795" s="14">
        <v>23.0</v>
      </c>
      <c r="M795" s="14" t="str">
        <f>IFERROR(__xludf.DUMMYFUNCTION("SPARKLINE(L795,{""charttype"",""bar"";""color1"",""#FF9900"";""max"",MAX($L$2:$L$2107)})"),"")</f>
        <v/>
      </c>
      <c r="N795" s="14">
        <v>0.0</v>
      </c>
      <c r="O795" s="14" t="str">
        <f>IFERROR(__xludf.DUMMYFUNCTION("SPARKLINE(N795,{""charttype"",""bar"";""color1"",""#0066CC"";""max"",MAX($N$2:$N$2107)})"),"")</f>
        <v/>
      </c>
      <c r="P795" s="58">
        <v>116083.3</v>
      </c>
      <c r="Q795" s="54">
        <v>77.59564</v>
      </c>
      <c r="R795" s="21">
        <f t="shared" si="5"/>
        <v>9007557.957</v>
      </c>
    </row>
    <row r="796">
      <c r="A796" s="53">
        <v>42799.0</v>
      </c>
      <c r="B796" s="67">
        <f t="shared" si="1"/>
        <v>1</v>
      </c>
      <c r="C796" s="14" t="str">
        <f t="shared" si="2"/>
        <v>March</v>
      </c>
      <c r="D796" s="52" t="str">
        <f t="shared" si="3"/>
        <v>2017</v>
      </c>
      <c r="E796" s="58">
        <f t="shared" si="4"/>
        <v>10</v>
      </c>
      <c r="F796" s="14" t="str">
        <f>VLOOKUP(A796,'_Holidays'!A796:B2901,2,FALSE)</f>
        <v>Y</v>
      </c>
      <c r="G796" s="51" t="str">
        <f>VLOOKUP(A796,'_Holidays'!A796:C2901,3,FALSE)</f>
        <v>N</v>
      </c>
      <c r="H796" s="14">
        <v>17.6</v>
      </c>
      <c r="I796" s="14" t="str">
        <f>IFERROR(__xludf.DUMMYFUNCTION("SPARKLINE(H796,{""charttype"",""bar"";""color1"",""#00CCFF"";""max"",MAX($H$2:$H$2107)})"),"")</f>
        <v/>
      </c>
      <c r="J796" s="14">
        <v>25.4</v>
      </c>
      <c r="K796" s="14" t="str">
        <f>IFERROR(__xludf.DUMMYFUNCTION("SPARKLINE(J796,{""charttype"",""bar"";""color1"",""#FF0000"";""max"",MAX($J$2:$J$2107)})"),"")</f>
        <v/>
      </c>
      <c r="L796" s="14">
        <v>16.8</v>
      </c>
      <c r="M796" s="14" t="str">
        <f>IFERROR(__xludf.DUMMYFUNCTION("SPARKLINE(L796,{""charttype"",""bar"";""color1"",""#FF9900"";""max"",MAX($L$2:$L$2107)})"),"")</f>
        <v/>
      </c>
      <c r="N796" s="14">
        <v>0.2</v>
      </c>
      <c r="O796" s="14" t="str">
        <f>IFERROR(__xludf.DUMMYFUNCTION("SPARKLINE(N796,{""charttype"",""bar"";""color1"",""#0066CC"";""max"",MAX($N$2:$N$2107)})"),"")</f>
        <v/>
      </c>
      <c r="P796" s="58">
        <v>103539.0</v>
      </c>
      <c r="Q796" s="54">
        <v>45.46075</v>
      </c>
      <c r="R796" s="21">
        <f t="shared" si="5"/>
        <v>4706960.594</v>
      </c>
    </row>
    <row r="797">
      <c r="A797" s="53">
        <v>42800.0</v>
      </c>
      <c r="B797" s="67">
        <f t="shared" si="1"/>
        <v>2</v>
      </c>
      <c r="C797" s="14" t="str">
        <f t="shared" si="2"/>
        <v>March</v>
      </c>
      <c r="D797" s="52" t="str">
        <f t="shared" si="3"/>
        <v>2017</v>
      </c>
      <c r="E797" s="58">
        <f t="shared" si="4"/>
        <v>10</v>
      </c>
      <c r="F797" s="14" t="str">
        <f>VLOOKUP(A797,'_Holidays'!A797:B2902,2,FALSE)</f>
        <v>Y</v>
      </c>
      <c r="G797" s="51" t="str">
        <f>VLOOKUP(A797,'_Holidays'!A797:C2902,3,FALSE)</f>
        <v>N</v>
      </c>
      <c r="H797" s="14">
        <v>17.7</v>
      </c>
      <c r="I797" s="14" t="str">
        <f>IFERROR(__xludf.DUMMYFUNCTION("SPARKLINE(H797,{""charttype"",""bar"";""color1"",""#00CCFF"";""max"",MAX($H$2:$H$2107)})"),"")</f>
        <v/>
      </c>
      <c r="J797" s="14">
        <v>27.4</v>
      </c>
      <c r="K797" s="14" t="str">
        <f>IFERROR(__xludf.DUMMYFUNCTION("SPARKLINE(J797,{""charttype"",""bar"";""color1"",""#FF0000"";""max"",MAX($J$2:$J$2107)})"),"")</f>
        <v/>
      </c>
      <c r="L797" s="14">
        <v>22.3</v>
      </c>
      <c r="M797" s="14" t="str">
        <f>IFERROR(__xludf.DUMMYFUNCTION("SPARKLINE(L797,{""charttype"",""bar"";""color1"",""#FF9900"";""max"",MAX($L$2:$L$2107)})"),"")</f>
        <v/>
      </c>
      <c r="N797" s="14">
        <v>0.0</v>
      </c>
      <c r="O797" s="14" t="str">
        <f>IFERROR(__xludf.DUMMYFUNCTION("SPARKLINE(N797,{""charttype"",""bar"";""color1"",""#0066CC"";""max"",MAX($N$2:$N$2107)})"),"")</f>
        <v/>
      </c>
      <c r="P797" s="58">
        <v>116447.9</v>
      </c>
      <c r="Q797" s="54">
        <v>56.63415</v>
      </c>
      <c r="R797" s="21">
        <f t="shared" si="5"/>
        <v>6594927.836</v>
      </c>
    </row>
    <row r="798">
      <c r="A798" s="53">
        <v>42801.0</v>
      </c>
      <c r="B798" s="67">
        <f t="shared" si="1"/>
        <v>3</v>
      </c>
      <c r="C798" s="14" t="str">
        <f t="shared" si="2"/>
        <v>March</v>
      </c>
      <c r="D798" s="52" t="str">
        <f t="shared" si="3"/>
        <v>2017</v>
      </c>
      <c r="E798" s="58">
        <f t="shared" si="4"/>
        <v>10</v>
      </c>
      <c r="F798" s="14" t="str">
        <f>VLOOKUP(A798,'_Holidays'!A798:B2903,2,FALSE)</f>
        <v>Y</v>
      </c>
      <c r="G798" s="51" t="str">
        <f>VLOOKUP(A798,'_Holidays'!A798:C2903,3,FALSE)</f>
        <v>N</v>
      </c>
      <c r="H798" s="14">
        <v>15.0</v>
      </c>
      <c r="I798" s="14" t="str">
        <f>IFERROR(__xludf.DUMMYFUNCTION("SPARKLINE(H798,{""charttype"",""bar"";""color1"",""#00CCFF"";""max"",MAX($H$2:$H$2107)})"),"")</f>
        <v/>
      </c>
      <c r="J798" s="14">
        <v>28.2</v>
      </c>
      <c r="K798" s="14" t="str">
        <f>IFERROR(__xludf.DUMMYFUNCTION("SPARKLINE(J798,{""charttype"",""bar"";""color1"",""#FF0000"";""max"",MAX($J$2:$J$2107)})"),"")</f>
        <v/>
      </c>
      <c r="L798" s="14">
        <v>22.4</v>
      </c>
      <c r="M798" s="14" t="str">
        <f>IFERROR(__xludf.DUMMYFUNCTION("SPARKLINE(L798,{""charttype"",""bar"";""color1"",""#FF9900"";""max"",MAX($L$2:$L$2107)})"),"")</f>
        <v/>
      </c>
      <c r="N798" s="14">
        <v>0.0</v>
      </c>
      <c r="O798" s="14" t="str">
        <f>IFERROR(__xludf.DUMMYFUNCTION("SPARKLINE(N798,{""charttype"",""bar"";""color1"",""#0066CC"";""max"",MAX($N$2:$N$2107)})"),"")</f>
        <v/>
      </c>
      <c r="P798" s="58">
        <v>117931.5</v>
      </c>
      <c r="Q798" s="54">
        <v>57.51614</v>
      </c>
      <c r="R798" s="21">
        <f t="shared" si="5"/>
        <v>6782964.664</v>
      </c>
    </row>
    <row r="799">
      <c r="A799" s="53">
        <v>42802.0</v>
      </c>
      <c r="B799" s="67">
        <f t="shared" si="1"/>
        <v>4</v>
      </c>
      <c r="C799" s="14" t="str">
        <f t="shared" si="2"/>
        <v>March</v>
      </c>
      <c r="D799" s="52" t="str">
        <f t="shared" si="3"/>
        <v>2017</v>
      </c>
      <c r="E799" s="58">
        <f t="shared" si="4"/>
        <v>10</v>
      </c>
      <c r="F799" s="14" t="str">
        <f>VLOOKUP(A799,'_Holidays'!A799:B2904,2,FALSE)</f>
        <v>Y</v>
      </c>
      <c r="G799" s="51" t="str">
        <f>VLOOKUP(A799,'_Holidays'!A799:C2904,3,FALSE)</f>
        <v>N</v>
      </c>
      <c r="H799" s="14">
        <v>14.2</v>
      </c>
      <c r="I799" s="14" t="str">
        <f>IFERROR(__xludf.DUMMYFUNCTION("SPARKLINE(H799,{""charttype"",""bar"";""color1"",""#00CCFF"";""max"",MAX($H$2:$H$2107)})"),"")</f>
        <v/>
      </c>
      <c r="J799" s="14">
        <v>31.5</v>
      </c>
      <c r="K799" s="14" t="str">
        <f>IFERROR(__xludf.DUMMYFUNCTION("SPARKLINE(J799,{""charttype"",""bar"";""color1"",""#FF0000"";""max"",MAX($J$2:$J$2107)})"),"")</f>
        <v/>
      </c>
      <c r="L799" s="14">
        <v>22.1</v>
      </c>
      <c r="M799" s="14" t="str">
        <f>IFERROR(__xludf.DUMMYFUNCTION("SPARKLINE(L799,{""charttype"",""bar"";""color1"",""#FF9900"";""max"",MAX($L$2:$L$2107)})"),"")</f>
        <v/>
      </c>
      <c r="N799" s="14">
        <v>0.0</v>
      </c>
      <c r="O799" s="14" t="str">
        <f>IFERROR(__xludf.DUMMYFUNCTION("SPARKLINE(N799,{""charttype"",""bar"";""color1"",""#0066CC"";""max"",MAX($N$2:$N$2107)})"),"")</f>
        <v/>
      </c>
      <c r="P799" s="58">
        <v>124370.8</v>
      </c>
      <c r="Q799" s="54">
        <v>73.92313</v>
      </c>
      <c r="R799" s="21">
        <f t="shared" si="5"/>
        <v>9193878.817</v>
      </c>
    </row>
    <row r="800">
      <c r="A800" s="53">
        <v>42803.0</v>
      </c>
      <c r="B800" s="67">
        <f t="shared" si="1"/>
        <v>5</v>
      </c>
      <c r="C800" s="14" t="str">
        <f t="shared" si="2"/>
        <v>March</v>
      </c>
      <c r="D800" s="52" t="str">
        <f t="shared" si="3"/>
        <v>2017</v>
      </c>
      <c r="E800" s="58">
        <f t="shared" si="4"/>
        <v>10</v>
      </c>
      <c r="F800" s="14" t="str">
        <f>VLOOKUP(A800,'_Holidays'!A800:B2905,2,FALSE)</f>
        <v>Y</v>
      </c>
      <c r="G800" s="51" t="str">
        <f>VLOOKUP(A800,'_Holidays'!A800:C2905,3,FALSE)</f>
        <v>N</v>
      </c>
      <c r="H800" s="14">
        <v>15.0</v>
      </c>
      <c r="I800" s="14" t="str">
        <f>IFERROR(__xludf.DUMMYFUNCTION("SPARKLINE(H800,{""charttype"",""bar"";""color1"",""#00CCFF"";""max"",MAX($H$2:$H$2107)})"),"")</f>
        <v/>
      </c>
      <c r="J800" s="14">
        <v>32.3</v>
      </c>
      <c r="K800" s="14" t="str">
        <f>IFERROR(__xludf.DUMMYFUNCTION("SPARKLINE(J800,{""charttype"",""bar"";""color1"",""#FF0000"";""max"",MAX($J$2:$J$2107)})"),"")</f>
        <v/>
      </c>
      <c r="L800" s="14">
        <v>21.1</v>
      </c>
      <c r="M800" s="14" t="str">
        <f>IFERROR(__xludf.DUMMYFUNCTION("SPARKLINE(L800,{""charttype"",""bar"";""color1"",""#FF9900"";""max"",MAX($L$2:$L$2107)})"),"")</f>
        <v/>
      </c>
      <c r="N800" s="14">
        <v>0.0</v>
      </c>
      <c r="O800" s="14" t="str">
        <f>IFERROR(__xludf.DUMMYFUNCTION("SPARKLINE(N800,{""charttype"",""bar"";""color1"",""#0066CC"";""max"",MAX($N$2:$N$2107)})"),"")</f>
        <v/>
      </c>
      <c r="P800" s="58">
        <v>129649.3</v>
      </c>
      <c r="Q800" s="54">
        <v>83.88969</v>
      </c>
      <c r="R800" s="21">
        <f t="shared" si="5"/>
        <v>10876239.59</v>
      </c>
    </row>
    <row r="801">
      <c r="A801" s="53">
        <v>42804.0</v>
      </c>
      <c r="B801" s="67">
        <f t="shared" si="1"/>
        <v>6</v>
      </c>
      <c r="C801" s="14" t="str">
        <f t="shared" si="2"/>
        <v>March</v>
      </c>
      <c r="D801" s="52" t="str">
        <f t="shared" si="3"/>
        <v>2017</v>
      </c>
      <c r="E801" s="58">
        <f t="shared" si="4"/>
        <v>10</v>
      </c>
      <c r="F801" s="14" t="str">
        <f>VLOOKUP(A801,'_Holidays'!A801:B2906,2,FALSE)</f>
        <v>Y</v>
      </c>
      <c r="G801" s="51" t="str">
        <f>VLOOKUP(A801,'_Holidays'!A801:C2906,3,FALSE)</f>
        <v>N</v>
      </c>
      <c r="H801" s="14">
        <v>18.5</v>
      </c>
      <c r="I801" s="14" t="str">
        <f>IFERROR(__xludf.DUMMYFUNCTION("SPARKLINE(H801,{""charttype"",""bar"";""color1"",""#00CCFF"";""max"",MAX($H$2:$H$2107)})"),"")</f>
        <v/>
      </c>
      <c r="J801" s="14">
        <v>23.8</v>
      </c>
      <c r="K801" s="14" t="str">
        <f>IFERROR(__xludf.DUMMYFUNCTION("SPARKLINE(J801,{""charttype"",""bar"";""color1"",""#FF0000"";""max"",MAX($J$2:$J$2107)})"),"")</f>
        <v/>
      </c>
      <c r="L801" s="14">
        <v>19.4</v>
      </c>
      <c r="M801" s="14" t="str">
        <f>IFERROR(__xludf.DUMMYFUNCTION("SPARKLINE(L801,{""charttype"",""bar"";""color1"",""#FF9900"";""max"",MAX($L$2:$L$2107)})"),"")</f>
        <v/>
      </c>
      <c r="N801" s="14">
        <v>0.0</v>
      </c>
      <c r="O801" s="14" t="str">
        <f>IFERROR(__xludf.DUMMYFUNCTION("SPARKLINE(N801,{""charttype"",""bar"";""color1"",""#0066CC"";""max"",MAX($N$2:$N$2107)})"),"")</f>
        <v/>
      </c>
      <c r="P801" s="58">
        <v>125346.1</v>
      </c>
      <c r="Q801" s="54">
        <v>82.03454</v>
      </c>
      <c r="R801" s="21">
        <f t="shared" si="5"/>
        <v>10282709.65</v>
      </c>
    </row>
    <row r="802">
      <c r="A802" s="53">
        <v>42805.0</v>
      </c>
      <c r="B802" s="67">
        <f t="shared" si="1"/>
        <v>7</v>
      </c>
      <c r="C802" s="14" t="str">
        <f t="shared" si="2"/>
        <v>March</v>
      </c>
      <c r="D802" s="52" t="str">
        <f t="shared" si="3"/>
        <v>2017</v>
      </c>
      <c r="E802" s="58">
        <f t="shared" si="4"/>
        <v>10</v>
      </c>
      <c r="F802" s="14" t="str">
        <f>VLOOKUP(A802,'_Holidays'!A802:B2907,2,FALSE)</f>
        <v>Y</v>
      </c>
      <c r="G802" s="51" t="str">
        <f>VLOOKUP(A802,'_Holidays'!A802:C2907,3,FALSE)</f>
        <v>N</v>
      </c>
      <c r="H802" s="14">
        <v>18.0</v>
      </c>
      <c r="I802" s="14" t="str">
        <f>IFERROR(__xludf.DUMMYFUNCTION("SPARKLINE(H802,{""charttype"",""bar"";""color1"",""#00CCFF"";""max"",MAX($H$2:$H$2107)})"),"")</f>
        <v/>
      </c>
      <c r="J802" s="14">
        <v>26.4</v>
      </c>
      <c r="K802" s="14" t="str">
        <f>IFERROR(__xludf.DUMMYFUNCTION("SPARKLINE(J802,{""charttype"",""bar"";""color1"",""#FF0000"";""max"",MAX($J$2:$J$2107)})"),"")</f>
        <v/>
      </c>
      <c r="L802" s="14">
        <v>13.9</v>
      </c>
      <c r="M802" s="14" t="str">
        <f>IFERROR(__xludf.DUMMYFUNCTION("SPARKLINE(L802,{""charttype"",""bar"";""color1"",""#FF9900"";""max"",MAX($L$2:$L$2107)})"),"")</f>
        <v/>
      </c>
      <c r="N802" s="14">
        <v>0.0</v>
      </c>
      <c r="O802" s="14" t="str">
        <f>IFERROR(__xludf.DUMMYFUNCTION("SPARKLINE(N802,{""charttype"",""bar"";""color1"",""#0066CC"";""max"",MAX($N$2:$N$2107)})"),"")</f>
        <v/>
      </c>
      <c r="P802" s="58">
        <v>108816.8</v>
      </c>
      <c r="Q802" s="54">
        <v>50.76233</v>
      </c>
      <c r="R802" s="21">
        <f t="shared" si="5"/>
        <v>5523794.311</v>
      </c>
    </row>
    <row r="803">
      <c r="A803" s="53">
        <v>42806.0</v>
      </c>
      <c r="B803" s="67">
        <f t="shared" si="1"/>
        <v>1</v>
      </c>
      <c r="C803" s="14" t="str">
        <f t="shared" si="2"/>
        <v>March</v>
      </c>
      <c r="D803" s="52" t="str">
        <f t="shared" si="3"/>
        <v>2017</v>
      </c>
      <c r="E803" s="58">
        <f t="shared" si="4"/>
        <v>11</v>
      </c>
      <c r="F803" s="14" t="str">
        <f>VLOOKUP(A803,'_Holidays'!A803:B2908,2,FALSE)</f>
        <v>Y</v>
      </c>
      <c r="G803" s="51" t="str">
        <f>VLOOKUP(A803,'_Holidays'!A803:C2908,3,FALSE)</f>
        <v>N</v>
      </c>
      <c r="H803" s="14">
        <v>17.9</v>
      </c>
      <c r="I803" s="14" t="str">
        <f>IFERROR(__xludf.DUMMYFUNCTION("SPARKLINE(H803,{""charttype"",""bar"";""color1"",""#00CCFF"";""max"",MAX($H$2:$H$2107)})"),"")</f>
        <v/>
      </c>
      <c r="J803" s="14">
        <v>27.1</v>
      </c>
      <c r="K803" s="14" t="str">
        <f>IFERROR(__xludf.DUMMYFUNCTION("SPARKLINE(J803,{""charttype"",""bar"";""color1"",""#FF0000"";""max"",MAX($J$2:$J$2107)})"),"")</f>
        <v/>
      </c>
      <c r="L803" s="14">
        <v>19.6</v>
      </c>
      <c r="M803" s="14" t="str">
        <f>IFERROR(__xludf.DUMMYFUNCTION("SPARKLINE(L803,{""charttype"",""bar"";""color1"",""#FF9900"";""max"",MAX($L$2:$L$2107)})"),"")</f>
        <v/>
      </c>
      <c r="N803" s="14">
        <v>0.0</v>
      </c>
      <c r="O803" s="14" t="str">
        <f>IFERROR(__xludf.DUMMYFUNCTION("SPARKLINE(N803,{""charttype"",""bar"";""color1"",""#0066CC"";""max"",MAX($N$2:$N$2107)})"),"")</f>
        <v/>
      </c>
      <c r="P803" s="58">
        <v>102617.5</v>
      </c>
      <c r="Q803" s="54">
        <v>42.48056</v>
      </c>
      <c r="R803" s="21">
        <f t="shared" si="5"/>
        <v>4359248.866</v>
      </c>
    </row>
    <row r="804">
      <c r="A804" s="53">
        <v>42807.0</v>
      </c>
      <c r="B804" s="67">
        <f t="shared" si="1"/>
        <v>2</v>
      </c>
      <c r="C804" s="14" t="str">
        <f t="shared" si="2"/>
        <v>March</v>
      </c>
      <c r="D804" s="52" t="str">
        <f t="shared" si="3"/>
        <v>2017</v>
      </c>
      <c r="E804" s="58">
        <f t="shared" si="4"/>
        <v>11</v>
      </c>
      <c r="F804" s="14" t="str">
        <f>VLOOKUP(A804,'_Holidays'!A804:B2909,2,FALSE)</f>
        <v>Y</v>
      </c>
      <c r="G804" s="51" t="str">
        <f>VLOOKUP(A804,'_Holidays'!A804:C2909,3,FALSE)</f>
        <v>Y</v>
      </c>
      <c r="H804" s="14">
        <v>15.7</v>
      </c>
      <c r="I804" s="14" t="str">
        <f>IFERROR(__xludf.DUMMYFUNCTION("SPARKLINE(H804,{""charttype"",""bar"";""color1"",""#00CCFF"";""max"",MAX($H$2:$H$2107)})"),"")</f>
        <v/>
      </c>
      <c r="J804" s="14">
        <v>24.3</v>
      </c>
      <c r="K804" s="14" t="str">
        <f>IFERROR(__xludf.DUMMYFUNCTION("SPARKLINE(J804,{""charttype"",""bar"";""color1"",""#FF0000"";""max"",MAX($J$2:$J$2107)})"),"")</f>
        <v/>
      </c>
      <c r="L804" s="14">
        <v>20.7</v>
      </c>
      <c r="M804" s="14" t="str">
        <f>IFERROR(__xludf.DUMMYFUNCTION("SPARKLINE(L804,{""charttype"",""bar"";""color1"",""#FF9900"";""max"",MAX($L$2:$L$2107)})"),"")</f>
        <v/>
      </c>
      <c r="N804" s="14">
        <v>0.2</v>
      </c>
      <c r="O804" s="14" t="str">
        <f>IFERROR(__xludf.DUMMYFUNCTION("SPARKLINE(N804,{""charttype"",""bar"";""color1"",""#0066CC"";""max"",MAX($N$2:$N$2107)})"),"")</f>
        <v/>
      </c>
      <c r="P804" s="58">
        <v>104468.9</v>
      </c>
      <c r="Q804" s="54">
        <v>66.84372</v>
      </c>
      <c r="R804" s="21">
        <f t="shared" si="5"/>
        <v>6983089.9</v>
      </c>
    </row>
    <row r="805">
      <c r="A805" s="53">
        <v>42808.0</v>
      </c>
      <c r="B805" s="67">
        <f t="shared" si="1"/>
        <v>3</v>
      </c>
      <c r="C805" s="14" t="str">
        <f t="shared" si="2"/>
        <v>March</v>
      </c>
      <c r="D805" s="52" t="str">
        <f t="shared" si="3"/>
        <v>2017</v>
      </c>
      <c r="E805" s="58">
        <f t="shared" si="4"/>
        <v>11</v>
      </c>
      <c r="F805" s="14" t="str">
        <f>VLOOKUP(A805,'_Holidays'!A805:B2910,2,FALSE)</f>
        <v>Y</v>
      </c>
      <c r="G805" s="51" t="str">
        <f>VLOOKUP(A805,'_Holidays'!A805:C2910,3,FALSE)</f>
        <v>N</v>
      </c>
      <c r="H805" s="14">
        <v>18.8</v>
      </c>
      <c r="I805" s="14" t="str">
        <f>IFERROR(__xludf.DUMMYFUNCTION("SPARKLINE(H805,{""charttype"",""bar"";""color1"",""#00CCFF"";""max"",MAX($H$2:$H$2107)})"),"")</f>
        <v/>
      </c>
      <c r="J805" s="14">
        <v>32.7</v>
      </c>
      <c r="K805" s="14" t="str">
        <f>IFERROR(__xludf.DUMMYFUNCTION("SPARKLINE(J805,{""charttype"",""bar"";""color1"",""#FF0000"";""max"",MAX($J$2:$J$2107)})"),"")</f>
        <v/>
      </c>
      <c r="L805" s="14">
        <v>20.8</v>
      </c>
      <c r="M805" s="14" t="str">
        <f>IFERROR(__xludf.DUMMYFUNCTION("SPARKLINE(L805,{""charttype"",""bar"";""color1"",""#FF9900"";""max"",MAX($L$2:$L$2107)})"),"")</f>
        <v/>
      </c>
      <c r="N805" s="14">
        <v>0.0</v>
      </c>
      <c r="O805" s="14" t="str">
        <f>IFERROR(__xludf.DUMMYFUNCTION("SPARKLINE(N805,{""charttype"",""bar"";""color1"",""#0066CC"";""max"",MAX($N$2:$N$2107)})"),"")</f>
        <v/>
      </c>
      <c r="P805" s="58">
        <v>133227.8</v>
      </c>
      <c r="Q805" s="54">
        <v>101.4424</v>
      </c>
      <c r="R805" s="21">
        <f t="shared" si="5"/>
        <v>13514947.78</v>
      </c>
    </row>
    <row r="806">
      <c r="A806" s="53">
        <v>42809.0</v>
      </c>
      <c r="B806" s="67">
        <f t="shared" si="1"/>
        <v>4</v>
      </c>
      <c r="C806" s="14" t="str">
        <f t="shared" si="2"/>
        <v>March</v>
      </c>
      <c r="D806" s="52" t="str">
        <f t="shared" si="3"/>
        <v>2017</v>
      </c>
      <c r="E806" s="58">
        <f t="shared" si="4"/>
        <v>11</v>
      </c>
      <c r="F806" s="14" t="str">
        <f>VLOOKUP(A806,'_Holidays'!A806:B2911,2,FALSE)</f>
        <v>Y</v>
      </c>
      <c r="G806" s="51" t="str">
        <f>VLOOKUP(A806,'_Holidays'!A806:C2911,3,FALSE)</f>
        <v>N</v>
      </c>
      <c r="H806" s="14">
        <v>20.8</v>
      </c>
      <c r="I806" s="14" t="str">
        <f>IFERROR(__xludf.DUMMYFUNCTION("SPARKLINE(H806,{""charttype"",""bar"";""color1"",""#00CCFF"";""max"",MAX($H$2:$H$2107)})"),"")</f>
        <v/>
      </c>
      <c r="J806" s="14">
        <v>33.2</v>
      </c>
      <c r="K806" s="14" t="str">
        <f>IFERROR(__xludf.DUMMYFUNCTION("SPARKLINE(J806,{""charttype"",""bar"";""color1"",""#FF0000"";""max"",MAX($J$2:$J$2107)})"),"")</f>
        <v/>
      </c>
      <c r="L806" s="14">
        <v>18.9</v>
      </c>
      <c r="M806" s="14" t="str">
        <f>IFERROR(__xludf.DUMMYFUNCTION("SPARKLINE(L806,{""charttype"",""bar"";""color1"",""#FF9900"";""max"",MAX($L$2:$L$2107)})"),"")</f>
        <v/>
      </c>
      <c r="N806" s="14">
        <v>0.0</v>
      </c>
      <c r="O806" s="14" t="str">
        <f>IFERROR(__xludf.DUMMYFUNCTION("SPARKLINE(N806,{""charttype"",""bar"";""color1"",""#0066CC"";""max"",MAX($N$2:$N$2107)})"),"")</f>
        <v/>
      </c>
      <c r="P806" s="58">
        <v>139672.8</v>
      </c>
      <c r="Q806" s="54">
        <v>102.0122</v>
      </c>
      <c r="R806" s="21">
        <f t="shared" si="5"/>
        <v>14248329.61</v>
      </c>
    </row>
    <row r="807">
      <c r="A807" s="53">
        <v>42810.0</v>
      </c>
      <c r="B807" s="67">
        <f t="shared" si="1"/>
        <v>5</v>
      </c>
      <c r="C807" s="14" t="str">
        <f t="shared" si="2"/>
        <v>March</v>
      </c>
      <c r="D807" s="52" t="str">
        <f t="shared" si="3"/>
        <v>2017</v>
      </c>
      <c r="E807" s="58">
        <f t="shared" si="4"/>
        <v>11</v>
      </c>
      <c r="F807" s="14" t="str">
        <f>VLOOKUP(A807,'_Holidays'!A807:B2912,2,FALSE)</f>
        <v>Y</v>
      </c>
      <c r="G807" s="51" t="str">
        <f>VLOOKUP(A807,'_Holidays'!A807:C2912,3,FALSE)</f>
        <v>N</v>
      </c>
      <c r="H807" s="14">
        <v>21.7</v>
      </c>
      <c r="I807" s="14" t="str">
        <f>IFERROR(__xludf.DUMMYFUNCTION("SPARKLINE(H807,{""charttype"",""bar"";""color1"",""#00CCFF"";""max"",MAX($H$2:$H$2107)})"),"")</f>
        <v/>
      </c>
      <c r="J807" s="14">
        <v>23.0</v>
      </c>
      <c r="K807" s="14" t="str">
        <f>IFERROR(__xludf.DUMMYFUNCTION("SPARKLINE(J807,{""charttype"",""bar"";""color1"",""#FF0000"";""max"",MAX($J$2:$J$2107)})"),"")</f>
        <v/>
      </c>
      <c r="L807" s="14">
        <v>4.8</v>
      </c>
      <c r="M807" s="14" t="str">
        <f>IFERROR(__xludf.DUMMYFUNCTION("SPARKLINE(L807,{""charttype"",""bar"";""color1"",""#FF9900"";""max"",MAX($L$2:$L$2107)})"),"")</f>
        <v/>
      </c>
      <c r="N807" s="14">
        <v>1.8</v>
      </c>
      <c r="O807" s="14" t="str">
        <f>IFERROR(__xludf.DUMMYFUNCTION("SPARKLINE(N807,{""charttype"",""bar"";""color1"",""#0066CC"";""max"",MAX($N$2:$N$2107)})"),"")</f>
        <v/>
      </c>
      <c r="P807" s="58">
        <v>124256.0</v>
      </c>
      <c r="Q807" s="54">
        <v>87.89402</v>
      </c>
      <c r="R807" s="21">
        <f t="shared" si="5"/>
        <v>10921359.35</v>
      </c>
    </row>
    <row r="808">
      <c r="A808" s="53">
        <v>42811.0</v>
      </c>
      <c r="B808" s="67">
        <f t="shared" si="1"/>
        <v>6</v>
      </c>
      <c r="C808" s="14" t="str">
        <f t="shared" si="2"/>
        <v>March</v>
      </c>
      <c r="D808" s="52" t="str">
        <f t="shared" si="3"/>
        <v>2017</v>
      </c>
      <c r="E808" s="58">
        <f t="shared" si="4"/>
        <v>11</v>
      </c>
      <c r="F808" s="14" t="str">
        <f>VLOOKUP(A808,'_Holidays'!A808:B2913,2,FALSE)</f>
        <v>Y</v>
      </c>
      <c r="G808" s="51" t="str">
        <f>VLOOKUP(A808,'_Holidays'!A808:C2913,3,FALSE)</f>
        <v>N</v>
      </c>
      <c r="H808" s="14">
        <v>15.8</v>
      </c>
      <c r="I808" s="14" t="str">
        <f>IFERROR(__xludf.DUMMYFUNCTION("SPARKLINE(H808,{""charttype"",""bar"";""color1"",""#00CCFF"";""max"",MAX($H$2:$H$2107)})"),"")</f>
        <v/>
      </c>
      <c r="J808" s="14">
        <v>22.1</v>
      </c>
      <c r="K808" s="14" t="str">
        <f>IFERROR(__xludf.DUMMYFUNCTION("SPARKLINE(J808,{""charttype"",""bar"";""color1"",""#FF0000"";""max"",MAX($J$2:$J$2107)})"),"")</f>
        <v/>
      </c>
      <c r="L808" s="14">
        <v>20.1</v>
      </c>
      <c r="M808" s="14" t="str">
        <f>IFERROR(__xludf.DUMMYFUNCTION("SPARKLINE(L808,{""charttype"",""bar"";""color1"",""#FF9900"";""max"",MAX($L$2:$L$2107)})"),"")</f>
        <v/>
      </c>
      <c r="N808" s="14">
        <v>0.0</v>
      </c>
      <c r="O808" s="14" t="str">
        <f>IFERROR(__xludf.DUMMYFUNCTION("SPARKLINE(N808,{""charttype"",""bar"";""color1"",""#0066CC"";""max"",MAX($N$2:$N$2107)})"),"")</f>
        <v/>
      </c>
      <c r="P808" s="58">
        <v>111612.1</v>
      </c>
      <c r="Q808" s="54">
        <v>70.74607</v>
      </c>
      <c r="R808" s="21">
        <f t="shared" si="5"/>
        <v>7896117.439</v>
      </c>
    </row>
    <row r="809">
      <c r="A809" s="53">
        <v>42812.0</v>
      </c>
      <c r="B809" s="67">
        <f t="shared" si="1"/>
        <v>7</v>
      </c>
      <c r="C809" s="14" t="str">
        <f t="shared" si="2"/>
        <v>March</v>
      </c>
      <c r="D809" s="52" t="str">
        <f t="shared" si="3"/>
        <v>2017</v>
      </c>
      <c r="E809" s="58">
        <f t="shared" si="4"/>
        <v>11</v>
      </c>
      <c r="F809" s="14" t="str">
        <f>VLOOKUP(A809,'_Holidays'!A809:B2914,2,FALSE)</f>
        <v>Y</v>
      </c>
      <c r="G809" s="51" t="str">
        <f>VLOOKUP(A809,'_Holidays'!A809:C2914,3,FALSE)</f>
        <v>N</v>
      </c>
      <c r="H809" s="14">
        <v>12.4</v>
      </c>
      <c r="I809" s="14" t="str">
        <f>IFERROR(__xludf.DUMMYFUNCTION("SPARKLINE(H809,{""charttype"",""bar"";""color1"",""#00CCFF"";""max"",MAX($H$2:$H$2107)})"),"")</f>
        <v/>
      </c>
      <c r="J809" s="14">
        <v>30.8</v>
      </c>
      <c r="K809" s="14" t="str">
        <f>IFERROR(__xludf.DUMMYFUNCTION("SPARKLINE(J809,{""charttype"",""bar"";""color1"",""#FF0000"";""max"",MAX($J$2:$J$2107)})"),"")</f>
        <v/>
      </c>
      <c r="L809" s="14">
        <v>19.9</v>
      </c>
      <c r="M809" s="14" t="str">
        <f>IFERROR(__xludf.DUMMYFUNCTION("SPARKLINE(L809,{""charttype"",""bar"";""color1"",""#FF9900"";""max"",MAX($L$2:$L$2107)})"),"")</f>
        <v/>
      </c>
      <c r="N809" s="14">
        <v>0.0</v>
      </c>
      <c r="O809" s="14" t="str">
        <f>IFERROR(__xludf.DUMMYFUNCTION("SPARKLINE(N809,{""charttype"",""bar"";""color1"",""#0066CC"";""max"",MAX($N$2:$N$2107)})"),"")</f>
        <v/>
      </c>
      <c r="P809" s="58">
        <v>107731.8</v>
      </c>
      <c r="Q809" s="54">
        <v>68.8771</v>
      </c>
      <c r="R809" s="21">
        <f t="shared" si="5"/>
        <v>7420253.962</v>
      </c>
    </row>
    <row r="810">
      <c r="A810" s="53">
        <v>42813.0</v>
      </c>
      <c r="B810" s="67">
        <f t="shared" si="1"/>
        <v>1</v>
      </c>
      <c r="C810" s="14" t="str">
        <f t="shared" si="2"/>
        <v>March</v>
      </c>
      <c r="D810" s="52" t="str">
        <f t="shared" si="3"/>
        <v>2017</v>
      </c>
      <c r="E810" s="58">
        <f t="shared" si="4"/>
        <v>12</v>
      </c>
      <c r="F810" s="14" t="str">
        <f>VLOOKUP(A810,'_Holidays'!A810:B2915,2,FALSE)</f>
        <v>Y</v>
      </c>
      <c r="G810" s="51" t="str">
        <f>VLOOKUP(A810,'_Holidays'!A810:C2915,3,FALSE)</f>
        <v>N</v>
      </c>
      <c r="H810" s="14">
        <v>14.5</v>
      </c>
      <c r="I810" s="14" t="str">
        <f>IFERROR(__xludf.DUMMYFUNCTION("SPARKLINE(H810,{""charttype"",""bar"";""color1"",""#00CCFF"";""max"",MAX($H$2:$H$2107)})"),"")</f>
        <v/>
      </c>
      <c r="J810" s="14">
        <v>33.5</v>
      </c>
      <c r="K810" s="14" t="str">
        <f>IFERROR(__xludf.DUMMYFUNCTION("SPARKLINE(J810,{""charttype"",""bar"";""color1"",""#FF0000"";""max"",MAX($J$2:$J$2107)})"),"")</f>
        <v/>
      </c>
      <c r="L810" s="14">
        <v>19.7</v>
      </c>
      <c r="M810" s="14" t="str">
        <f>IFERROR(__xludf.DUMMYFUNCTION("SPARKLINE(L810,{""charttype"",""bar"";""color1"",""#FF9900"";""max"",MAX($L$2:$L$2107)})"),"")</f>
        <v/>
      </c>
      <c r="N810" s="14">
        <v>0.0</v>
      </c>
      <c r="O810" s="14" t="str">
        <f>IFERROR(__xludf.DUMMYFUNCTION("SPARKLINE(N810,{""charttype"",""bar"";""color1"",""#0066CC"";""max"",MAX($N$2:$N$2107)})"),"")</f>
        <v/>
      </c>
      <c r="P810" s="58">
        <v>113593.8</v>
      </c>
      <c r="Q810" s="54">
        <v>121.122</v>
      </c>
      <c r="R810" s="21">
        <f t="shared" si="5"/>
        <v>13758708.24</v>
      </c>
    </row>
    <row r="811">
      <c r="A811" s="53">
        <v>42814.0</v>
      </c>
      <c r="B811" s="67">
        <f t="shared" si="1"/>
        <v>2</v>
      </c>
      <c r="C811" s="14" t="str">
        <f t="shared" si="2"/>
        <v>March</v>
      </c>
      <c r="D811" s="52" t="str">
        <f t="shared" si="3"/>
        <v>2017</v>
      </c>
      <c r="E811" s="58">
        <f t="shared" si="4"/>
        <v>12</v>
      </c>
      <c r="F811" s="14" t="str">
        <f>VLOOKUP(A811,'_Holidays'!A811:B2916,2,FALSE)</f>
        <v>Y</v>
      </c>
      <c r="G811" s="51" t="str">
        <f>VLOOKUP(A811,'_Holidays'!A811:C2916,3,FALSE)</f>
        <v>N</v>
      </c>
      <c r="H811" s="14">
        <v>19.3</v>
      </c>
      <c r="I811" s="14" t="str">
        <f>IFERROR(__xludf.DUMMYFUNCTION("SPARKLINE(H811,{""charttype"",""bar"";""color1"",""#00CCFF"";""max"",MAX($H$2:$H$2107)})"),"")</f>
        <v/>
      </c>
      <c r="J811" s="14">
        <v>28.0</v>
      </c>
      <c r="K811" s="14" t="str">
        <f>IFERROR(__xludf.DUMMYFUNCTION("SPARKLINE(J811,{""charttype"",""bar"";""color1"",""#FF0000"";""max"",MAX($J$2:$J$2107)})"),"")</f>
        <v/>
      </c>
      <c r="L811" s="14">
        <v>11.3</v>
      </c>
      <c r="M811" s="14" t="str">
        <f>IFERROR(__xludf.DUMMYFUNCTION("SPARKLINE(L811,{""charttype"",""bar"";""color1"",""#FF9900"";""max"",MAX($L$2:$L$2107)})"),"")</f>
        <v/>
      </c>
      <c r="N811" s="14">
        <v>0.0</v>
      </c>
      <c r="O811" s="14" t="str">
        <f>IFERROR(__xludf.DUMMYFUNCTION("SPARKLINE(N811,{""charttype"",""bar"";""color1"",""#0066CC"";""max"",MAX($N$2:$N$2107)})"),"")</f>
        <v/>
      </c>
      <c r="P811" s="58">
        <v>131981.0</v>
      </c>
      <c r="Q811" s="54">
        <v>184.8235</v>
      </c>
      <c r="R811" s="21">
        <f t="shared" si="5"/>
        <v>24393190.35</v>
      </c>
    </row>
    <row r="812">
      <c r="A812" s="53">
        <v>42815.0</v>
      </c>
      <c r="B812" s="67">
        <f t="shared" si="1"/>
        <v>3</v>
      </c>
      <c r="C812" s="14" t="str">
        <f t="shared" si="2"/>
        <v>March</v>
      </c>
      <c r="D812" s="52" t="str">
        <f t="shared" si="3"/>
        <v>2017</v>
      </c>
      <c r="E812" s="58">
        <f t="shared" si="4"/>
        <v>12</v>
      </c>
      <c r="F812" s="14" t="str">
        <f>VLOOKUP(A812,'_Holidays'!A812:B2917,2,FALSE)</f>
        <v>Y</v>
      </c>
      <c r="G812" s="51" t="str">
        <f>VLOOKUP(A812,'_Holidays'!A812:C2917,3,FALSE)</f>
        <v>N</v>
      </c>
      <c r="H812" s="14">
        <v>19.9</v>
      </c>
      <c r="I812" s="14" t="str">
        <f>IFERROR(__xludf.DUMMYFUNCTION("SPARKLINE(H812,{""charttype"",""bar"";""color1"",""#00CCFF"";""max"",MAX($H$2:$H$2107)})"),"")</f>
        <v/>
      </c>
      <c r="J812" s="14">
        <v>26.1</v>
      </c>
      <c r="K812" s="14" t="str">
        <f>IFERROR(__xludf.DUMMYFUNCTION("SPARKLINE(J812,{""charttype"",""bar"";""color1"",""#FF0000"";""max"",MAX($J$2:$J$2107)})"),"")</f>
        <v/>
      </c>
      <c r="L812" s="14">
        <v>6.1</v>
      </c>
      <c r="M812" s="14" t="str">
        <f>IFERROR(__xludf.DUMMYFUNCTION("SPARKLINE(L812,{""charttype"",""bar"";""color1"",""#FF9900"";""max"",MAX($L$2:$L$2107)})"),"")</f>
        <v/>
      </c>
      <c r="N812" s="14">
        <v>4.4</v>
      </c>
      <c r="O812" s="14" t="str">
        <f>IFERROR(__xludf.DUMMYFUNCTION("SPARKLINE(N812,{""charttype"",""bar"";""color1"",""#0066CC"";""max"",MAX($N$2:$N$2107)})"),"")</f>
        <v/>
      </c>
      <c r="P812" s="58">
        <v>127625.4</v>
      </c>
      <c r="Q812" s="54">
        <v>112.9037</v>
      </c>
      <c r="R812" s="21">
        <f t="shared" si="5"/>
        <v>14409379.87</v>
      </c>
    </row>
    <row r="813">
      <c r="A813" s="53">
        <v>42816.0</v>
      </c>
      <c r="B813" s="67">
        <f t="shared" si="1"/>
        <v>4</v>
      </c>
      <c r="C813" s="14" t="str">
        <f t="shared" si="2"/>
        <v>March</v>
      </c>
      <c r="D813" s="52" t="str">
        <f t="shared" si="3"/>
        <v>2017</v>
      </c>
      <c r="E813" s="58">
        <f t="shared" si="4"/>
        <v>12</v>
      </c>
      <c r="F813" s="14" t="str">
        <f>VLOOKUP(A813,'_Holidays'!A813:B2918,2,FALSE)</f>
        <v>Y</v>
      </c>
      <c r="G813" s="51" t="str">
        <f>VLOOKUP(A813,'_Holidays'!A813:C2918,3,FALSE)</f>
        <v>N</v>
      </c>
      <c r="H813" s="14">
        <v>17.8</v>
      </c>
      <c r="I813" s="14" t="str">
        <f>IFERROR(__xludf.DUMMYFUNCTION("SPARKLINE(H813,{""charttype"",""bar"";""color1"",""#00CCFF"";""max"",MAX($H$2:$H$2107)})"),"")</f>
        <v/>
      </c>
      <c r="J813" s="14">
        <v>21.8</v>
      </c>
      <c r="K813" s="14" t="str">
        <f>IFERROR(__xludf.DUMMYFUNCTION("SPARKLINE(J813,{""charttype"",""bar"";""color1"",""#FF0000"";""max"",MAX($J$2:$J$2107)})"),"")</f>
        <v/>
      </c>
      <c r="L813" s="14">
        <v>7.3</v>
      </c>
      <c r="M813" s="14" t="str">
        <f>IFERROR(__xludf.DUMMYFUNCTION("SPARKLINE(L813,{""charttype"",""bar"";""color1"",""#FF9900"";""max"",MAX($L$2:$L$2107)})"),"")</f>
        <v/>
      </c>
      <c r="N813" s="14">
        <v>9.2</v>
      </c>
      <c r="O813" s="14" t="str">
        <f>IFERROR(__xludf.DUMMYFUNCTION("SPARKLINE(N813,{""charttype"",""bar"";""color1"",""#0066CC"";""max"",MAX($N$2:$N$2107)})"),"")</f>
        <v/>
      </c>
      <c r="P813" s="58">
        <v>114696.4</v>
      </c>
      <c r="Q813" s="54">
        <v>77.00029</v>
      </c>
      <c r="R813" s="21">
        <f t="shared" si="5"/>
        <v>8831656.062</v>
      </c>
    </row>
    <row r="814">
      <c r="A814" s="53">
        <v>42817.0</v>
      </c>
      <c r="B814" s="67">
        <f t="shared" si="1"/>
        <v>5</v>
      </c>
      <c r="C814" s="14" t="str">
        <f t="shared" si="2"/>
        <v>March</v>
      </c>
      <c r="D814" s="52" t="str">
        <f t="shared" si="3"/>
        <v>2017</v>
      </c>
      <c r="E814" s="58">
        <f t="shared" si="4"/>
        <v>12</v>
      </c>
      <c r="F814" s="14" t="str">
        <f>VLOOKUP(A814,'_Holidays'!A814:B2919,2,FALSE)</f>
        <v>Y</v>
      </c>
      <c r="G814" s="51" t="str">
        <f>VLOOKUP(A814,'_Holidays'!A814:C2919,3,FALSE)</f>
        <v>N</v>
      </c>
      <c r="H814" s="14">
        <v>16.2</v>
      </c>
      <c r="I814" s="14" t="str">
        <f>IFERROR(__xludf.DUMMYFUNCTION("SPARKLINE(H814,{""charttype"",""bar"";""color1"",""#00CCFF"";""max"",MAX($H$2:$H$2107)})"),"")</f>
        <v/>
      </c>
      <c r="J814" s="14">
        <v>25.1</v>
      </c>
      <c r="K814" s="14" t="str">
        <f>IFERROR(__xludf.DUMMYFUNCTION("SPARKLINE(J814,{""charttype"",""bar"";""color1"",""#FF0000"";""max"",MAX($J$2:$J$2107)})"),"")</f>
        <v/>
      </c>
      <c r="L814" s="14">
        <v>17.2</v>
      </c>
      <c r="M814" s="14" t="str">
        <f>IFERROR(__xludf.DUMMYFUNCTION("SPARKLINE(L814,{""charttype"",""bar"";""color1"",""#FF9900"";""max"",MAX($L$2:$L$2107)})"),"")</f>
        <v/>
      </c>
      <c r="N814" s="14">
        <v>0.0</v>
      </c>
      <c r="O814" s="14" t="str">
        <f>IFERROR(__xludf.DUMMYFUNCTION("SPARKLINE(N814,{""charttype"",""bar"";""color1"",""#0066CC"";""max"",MAX($N$2:$N$2107)})"),"")</f>
        <v/>
      </c>
      <c r="P814" s="58">
        <v>111632.8</v>
      </c>
      <c r="Q814" s="54">
        <v>97.82306</v>
      </c>
      <c r="R814" s="21">
        <f t="shared" si="5"/>
        <v>10920262.09</v>
      </c>
    </row>
    <row r="815">
      <c r="A815" s="53">
        <v>42818.0</v>
      </c>
      <c r="B815" s="67">
        <f t="shared" si="1"/>
        <v>6</v>
      </c>
      <c r="C815" s="14" t="str">
        <f t="shared" si="2"/>
        <v>March</v>
      </c>
      <c r="D815" s="52" t="str">
        <f t="shared" si="3"/>
        <v>2017</v>
      </c>
      <c r="E815" s="58">
        <f t="shared" si="4"/>
        <v>12</v>
      </c>
      <c r="F815" s="14" t="str">
        <f>VLOOKUP(A815,'_Holidays'!A815:B2920,2,FALSE)</f>
        <v>Y</v>
      </c>
      <c r="G815" s="51" t="str">
        <f>VLOOKUP(A815,'_Holidays'!A815:C2920,3,FALSE)</f>
        <v>N</v>
      </c>
      <c r="H815" s="14">
        <v>13.9</v>
      </c>
      <c r="I815" s="14" t="str">
        <f>IFERROR(__xludf.DUMMYFUNCTION("SPARKLINE(H815,{""charttype"",""bar"";""color1"",""#00CCFF"";""max"",MAX($H$2:$H$2107)})"),"")</f>
        <v/>
      </c>
      <c r="J815" s="14">
        <v>24.7</v>
      </c>
      <c r="K815" s="14" t="str">
        <f>IFERROR(__xludf.DUMMYFUNCTION("SPARKLINE(J815,{""charttype"",""bar"";""color1"",""#FF0000"";""max"",MAX($J$2:$J$2107)})"),"")</f>
        <v/>
      </c>
      <c r="L815" s="14">
        <v>16.1</v>
      </c>
      <c r="M815" s="14" t="str">
        <f>IFERROR(__xludf.DUMMYFUNCTION("SPARKLINE(L815,{""charttype"",""bar"";""color1"",""#FF9900"";""max"",MAX($L$2:$L$2107)})"),"")</f>
        <v/>
      </c>
      <c r="N815" s="14">
        <v>0.0</v>
      </c>
      <c r="O815" s="14" t="str">
        <f>IFERROR(__xludf.DUMMYFUNCTION("SPARKLINE(N815,{""charttype"",""bar"";""color1"",""#0066CC"";""max"",MAX($N$2:$N$2107)})"),"")</f>
        <v/>
      </c>
      <c r="P815" s="58">
        <v>115411.4</v>
      </c>
      <c r="Q815" s="54">
        <v>118.4496</v>
      </c>
      <c r="R815" s="21">
        <f t="shared" si="5"/>
        <v>13670434.17</v>
      </c>
    </row>
    <row r="816">
      <c r="A816" s="53">
        <v>42819.0</v>
      </c>
      <c r="B816" s="67">
        <f t="shared" si="1"/>
        <v>7</v>
      </c>
      <c r="C816" s="14" t="str">
        <f t="shared" si="2"/>
        <v>March</v>
      </c>
      <c r="D816" s="52" t="str">
        <f t="shared" si="3"/>
        <v>2017</v>
      </c>
      <c r="E816" s="58">
        <f t="shared" si="4"/>
        <v>12</v>
      </c>
      <c r="F816" s="14" t="str">
        <f>VLOOKUP(A816,'_Holidays'!A816:B2921,2,FALSE)</f>
        <v>Y</v>
      </c>
      <c r="G816" s="51" t="str">
        <f>VLOOKUP(A816,'_Holidays'!A816:C2921,3,FALSE)</f>
        <v>N</v>
      </c>
      <c r="H816" s="14">
        <v>15.3</v>
      </c>
      <c r="I816" s="14" t="str">
        <f>IFERROR(__xludf.DUMMYFUNCTION("SPARKLINE(H816,{""charttype"",""bar"";""color1"",""#00CCFF"";""max"",MAX($H$2:$H$2107)})"),"")</f>
        <v/>
      </c>
      <c r="J816" s="14">
        <v>29.7</v>
      </c>
      <c r="K816" s="14" t="str">
        <f>IFERROR(__xludf.DUMMYFUNCTION("SPARKLINE(J816,{""charttype"",""bar"";""color1"",""#FF0000"";""max"",MAX($J$2:$J$2107)})"),"")</f>
        <v/>
      </c>
      <c r="L816" s="14">
        <v>13.5</v>
      </c>
      <c r="M816" s="14" t="str">
        <f>IFERROR(__xludf.DUMMYFUNCTION("SPARKLINE(L816,{""charttype"",""bar"";""color1"",""#FF9900"";""max"",MAX($L$2:$L$2107)})"),"")</f>
        <v/>
      </c>
      <c r="N816" s="14">
        <v>0.0</v>
      </c>
      <c r="O816" s="14" t="str">
        <f>IFERROR(__xludf.DUMMYFUNCTION("SPARKLINE(N816,{""charttype"",""bar"";""color1"",""#0066CC"";""max"",MAX($N$2:$N$2107)})"),"")</f>
        <v/>
      </c>
      <c r="P816" s="58">
        <v>107466.0</v>
      </c>
      <c r="Q816" s="54">
        <v>138.7948</v>
      </c>
      <c r="R816" s="21">
        <f t="shared" si="5"/>
        <v>14915721.98</v>
      </c>
    </row>
    <row r="817">
      <c r="A817" s="53">
        <v>42820.0</v>
      </c>
      <c r="B817" s="67">
        <f t="shared" si="1"/>
        <v>1</v>
      </c>
      <c r="C817" s="14" t="str">
        <f t="shared" si="2"/>
        <v>March</v>
      </c>
      <c r="D817" s="52" t="str">
        <f t="shared" si="3"/>
        <v>2017</v>
      </c>
      <c r="E817" s="58">
        <f t="shared" si="4"/>
        <v>13</v>
      </c>
      <c r="F817" s="14" t="str">
        <f>VLOOKUP(A817,'_Holidays'!A817:B2922,2,FALSE)</f>
        <v>Y</v>
      </c>
      <c r="G817" s="51" t="str">
        <f>VLOOKUP(A817,'_Holidays'!A817:C2922,3,FALSE)</f>
        <v>N</v>
      </c>
      <c r="H817" s="14">
        <v>19.3</v>
      </c>
      <c r="I817" s="14" t="str">
        <f>IFERROR(__xludf.DUMMYFUNCTION("SPARKLINE(H817,{""charttype"",""bar"";""color1"",""#00CCFF"";""max"",MAX($H$2:$H$2107)})"),"")</f>
        <v/>
      </c>
      <c r="J817" s="14">
        <v>26.7</v>
      </c>
      <c r="K817" s="14" t="str">
        <f>IFERROR(__xludf.DUMMYFUNCTION("SPARKLINE(J817,{""charttype"",""bar"";""color1"",""#FF0000"";""max"",MAX($J$2:$J$2107)})"),"")</f>
        <v/>
      </c>
      <c r="L817" s="14">
        <v>14.6</v>
      </c>
      <c r="M817" s="14" t="str">
        <f>IFERROR(__xludf.DUMMYFUNCTION("SPARKLINE(L817,{""charttype"",""bar"";""color1"",""#FF9900"";""max"",MAX($L$2:$L$2107)})"),"")</f>
        <v/>
      </c>
      <c r="N817" s="14">
        <v>0.0</v>
      </c>
      <c r="O817" s="14" t="str">
        <f>IFERROR(__xludf.DUMMYFUNCTION("SPARKLINE(N817,{""charttype"",""bar"";""color1"",""#0066CC"";""max"",MAX($N$2:$N$2107)})"),"")</f>
        <v/>
      </c>
      <c r="P817" s="58">
        <v>104189.1</v>
      </c>
      <c r="Q817" s="54">
        <v>147.4806</v>
      </c>
      <c r="R817" s="21">
        <f t="shared" si="5"/>
        <v>15365870.98</v>
      </c>
    </row>
    <row r="818">
      <c r="A818" s="53">
        <v>42821.0</v>
      </c>
      <c r="B818" s="67">
        <f t="shared" si="1"/>
        <v>2</v>
      </c>
      <c r="C818" s="14" t="str">
        <f t="shared" si="2"/>
        <v>March</v>
      </c>
      <c r="D818" s="52" t="str">
        <f t="shared" si="3"/>
        <v>2017</v>
      </c>
      <c r="E818" s="58">
        <f t="shared" si="4"/>
        <v>13</v>
      </c>
      <c r="F818" s="14" t="str">
        <f>VLOOKUP(A818,'_Holidays'!A818:B2923,2,FALSE)</f>
        <v>Y</v>
      </c>
      <c r="G818" s="51" t="str">
        <f>VLOOKUP(A818,'_Holidays'!A818:C2923,3,FALSE)</f>
        <v>N</v>
      </c>
      <c r="H818" s="14">
        <v>19.3</v>
      </c>
      <c r="I818" s="14" t="str">
        <f>IFERROR(__xludf.DUMMYFUNCTION("SPARKLINE(H818,{""charttype"",""bar"";""color1"",""#00CCFF"";""max"",MAX($H$2:$H$2107)})"),"")</f>
        <v/>
      </c>
      <c r="J818" s="14">
        <v>31.9</v>
      </c>
      <c r="K818" s="14" t="str">
        <f>IFERROR(__xludf.DUMMYFUNCTION("SPARKLINE(J818,{""charttype"",""bar"";""color1"",""#FF0000"";""max"",MAX($J$2:$J$2107)})"),"")</f>
        <v/>
      </c>
      <c r="L818" s="14">
        <v>7.6</v>
      </c>
      <c r="M818" s="14" t="str">
        <f>IFERROR(__xludf.DUMMYFUNCTION("SPARKLINE(L818,{""charttype"",""bar"";""color1"",""#FF9900"";""max"",MAX($L$2:$L$2107)})"),"")</f>
        <v/>
      </c>
      <c r="N818" s="14">
        <v>0.0</v>
      </c>
      <c r="O818" s="14" t="str">
        <f>IFERROR(__xludf.DUMMYFUNCTION("SPARKLINE(N818,{""charttype"",""bar"";""color1"",""#0066CC"";""max"",MAX($N$2:$N$2107)})"),"")</f>
        <v/>
      </c>
      <c r="P818" s="58">
        <v>116237.2</v>
      </c>
      <c r="Q818" s="54">
        <v>118.5622</v>
      </c>
      <c r="R818" s="21">
        <f t="shared" si="5"/>
        <v>13781338.15</v>
      </c>
    </row>
    <row r="819">
      <c r="A819" s="53">
        <v>42822.0</v>
      </c>
      <c r="B819" s="67">
        <f t="shared" si="1"/>
        <v>3</v>
      </c>
      <c r="C819" s="14" t="str">
        <f t="shared" si="2"/>
        <v>March</v>
      </c>
      <c r="D819" s="52" t="str">
        <f t="shared" si="3"/>
        <v>2017</v>
      </c>
      <c r="E819" s="58">
        <f t="shared" si="4"/>
        <v>13</v>
      </c>
      <c r="F819" s="14" t="str">
        <f>VLOOKUP(A819,'_Holidays'!A819:B2924,2,FALSE)</f>
        <v>Y</v>
      </c>
      <c r="G819" s="51" t="str">
        <f>VLOOKUP(A819,'_Holidays'!A819:C2924,3,FALSE)</f>
        <v>N</v>
      </c>
      <c r="H819" s="14">
        <v>11.9</v>
      </c>
      <c r="I819" s="14" t="str">
        <f>IFERROR(__xludf.DUMMYFUNCTION("SPARKLINE(H819,{""charttype"",""bar"";""color1"",""#00CCFF"";""max"",MAX($H$2:$H$2107)})"),"")</f>
        <v/>
      </c>
      <c r="J819" s="14">
        <v>24.3</v>
      </c>
      <c r="K819" s="14" t="str">
        <f>IFERROR(__xludf.DUMMYFUNCTION("SPARKLINE(J819,{""charttype"",""bar"";""color1"",""#FF0000"";""max"",MAX($J$2:$J$2107)})"),"")</f>
        <v/>
      </c>
      <c r="L819" s="14">
        <v>17.8</v>
      </c>
      <c r="M819" s="14" t="str">
        <f>IFERROR(__xludf.DUMMYFUNCTION("SPARKLINE(L819,{""charttype"",""bar"";""color1"",""#FF9900"";""max"",MAX($L$2:$L$2107)})"),"")</f>
        <v/>
      </c>
      <c r="N819" s="14">
        <v>4.2</v>
      </c>
      <c r="O819" s="14" t="str">
        <f>IFERROR(__xludf.DUMMYFUNCTION("SPARKLINE(N819,{""charttype"",""bar"";""color1"",""#0066CC"";""max"",MAX($N$2:$N$2107)})"),"")</f>
        <v/>
      </c>
      <c r="P819" s="58">
        <v>111033.0</v>
      </c>
      <c r="Q819" s="54">
        <v>121.9056</v>
      </c>
      <c r="R819" s="21">
        <f t="shared" si="5"/>
        <v>13535544.48</v>
      </c>
    </row>
    <row r="820">
      <c r="A820" s="53">
        <v>42823.0</v>
      </c>
      <c r="B820" s="67">
        <f t="shared" si="1"/>
        <v>4</v>
      </c>
      <c r="C820" s="14" t="str">
        <f t="shared" si="2"/>
        <v>March</v>
      </c>
      <c r="D820" s="52" t="str">
        <f t="shared" si="3"/>
        <v>2017</v>
      </c>
      <c r="E820" s="58">
        <f t="shared" si="4"/>
        <v>13</v>
      </c>
      <c r="F820" s="14" t="str">
        <f>VLOOKUP(A820,'_Holidays'!A820:B2925,2,FALSE)</f>
        <v>Y</v>
      </c>
      <c r="G820" s="51" t="str">
        <f>VLOOKUP(A820,'_Holidays'!A820:C2925,3,FALSE)</f>
        <v>N</v>
      </c>
      <c r="H820" s="14">
        <v>13.9</v>
      </c>
      <c r="I820" s="14" t="str">
        <f>IFERROR(__xludf.DUMMYFUNCTION("SPARKLINE(H820,{""charttype"",""bar"";""color1"",""#00CCFF"";""max"",MAX($H$2:$H$2107)})"),"")</f>
        <v/>
      </c>
      <c r="J820" s="14">
        <v>27.2</v>
      </c>
      <c r="K820" s="14" t="str">
        <f>IFERROR(__xludf.DUMMYFUNCTION("SPARKLINE(J820,{""charttype"",""bar"";""color1"",""#FF0000"";""max"",MAX($J$2:$J$2107)})"),"")</f>
        <v/>
      </c>
      <c r="L820" s="14">
        <v>14.7</v>
      </c>
      <c r="M820" s="14" t="str">
        <f>IFERROR(__xludf.DUMMYFUNCTION("SPARKLINE(L820,{""charttype"",""bar"";""color1"",""#FF9900"";""max"",MAX($L$2:$L$2107)})"),"")</f>
        <v/>
      </c>
      <c r="N820" s="14">
        <v>0.2</v>
      </c>
      <c r="O820" s="14" t="str">
        <f>IFERROR(__xludf.DUMMYFUNCTION("SPARKLINE(N820,{""charttype"",""bar"";""color1"",""#0066CC"";""max"",MAX($N$2:$N$2107)})"),"")</f>
        <v/>
      </c>
      <c r="P820" s="58">
        <v>109640.3</v>
      </c>
      <c r="Q820" s="54">
        <v>133.7983</v>
      </c>
      <c r="R820" s="21">
        <f t="shared" si="5"/>
        <v>14669685.75</v>
      </c>
    </row>
    <row r="821">
      <c r="A821" s="53">
        <v>42824.0</v>
      </c>
      <c r="B821" s="67">
        <f t="shared" si="1"/>
        <v>5</v>
      </c>
      <c r="C821" s="14" t="str">
        <f t="shared" si="2"/>
        <v>March</v>
      </c>
      <c r="D821" s="52" t="str">
        <f t="shared" si="3"/>
        <v>2017</v>
      </c>
      <c r="E821" s="58">
        <f t="shared" si="4"/>
        <v>13</v>
      </c>
      <c r="F821" s="14" t="str">
        <f>VLOOKUP(A821,'_Holidays'!A821:B2926,2,FALSE)</f>
        <v>Y</v>
      </c>
      <c r="G821" s="51" t="str">
        <f>VLOOKUP(A821,'_Holidays'!A821:C2926,3,FALSE)</f>
        <v>N</v>
      </c>
      <c r="H821" s="14">
        <v>10.2</v>
      </c>
      <c r="I821" s="14" t="str">
        <f>IFERROR(__xludf.DUMMYFUNCTION("SPARKLINE(H821,{""charttype"",""bar"";""color1"",""#00CCFF"";""max"",MAX($H$2:$H$2107)})"),"")</f>
        <v/>
      </c>
      <c r="J821" s="14">
        <v>17.9</v>
      </c>
      <c r="K821" s="14" t="str">
        <f>IFERROR(__xludf.DUMMYFUNCTION("SPARKLINE(J821,{""charttype"",""bar"";""color1"",""#FF0000"";""max"",MAX($J$2:$J$2107)})"),"")</f>
        <v/>
      </c>
      <c r="L821" s="14">
        <v>13.0</v>
      </c>
      <c r="M821" s="14" t="str">
        <f>IFERROR(__xludf.DUMMYFUNCTION("SPARKLINE(L821,{""charttype"",""bar"";""color1"",""#FF9900"";""max"",MAX($L$2:$L$2107)})"),"")</f>
        <v/>
      </c>
      <c r="N821" s="14">
        <v>3.4</v>
      </c>
      <c r="O821" s="14" t="str">
        <f>IFERROR(__xludf.DUMMYFUNCTION("SPARKLINE(N821,{""charttype"",""bar"";""color1"",""#0066CC"";""max"",MAX($N$2:$N$2107)})"),"")</f>
        <v/>
      </c>
      <c r="P821" s="58">
        <v>107491.9</v>
      </c>
      <c r="Q821" s="54">
        <v>115.1902</v>
      </c>
      <c r="R821" s="21">
        <f t="shared" si="5"/>
        <v>12382013.46</v>
      </c>
    </row>
    <row r="822">
      <c r="A822" s="53">
        <v>42825.0</v>
      </c>
      <c r="B822" s="67">
        <f t="shared" si="1"/>
        <v>6</v>
      </c>
      <c r="C822" s="14" t="str">
        <f t="shared" si="2"/>
        <v>March</v>
      </c>
      <c r="D822" s="52" t="str">
        <f t="shared" si="3"/>
        <v>2017</v>
      </c>
      <c r="E822" s="58">
        <f t="shared" si="4"/>
        <v>13</v>
      </c>
      <c r="F822" s="14" t="str">
        <f>VLOOKUP(A822,'_Holidays'!A822:B2927,2,FALSE)</f>
        <v>N</v>
      </c>
      <c r="G822" s="51" t="str">
        <f>VLOOKUP(A822,'_Holidays'!A822:C2927,3,FALSE)</f>
        <v>N</v>
      </c>
      <c r="H822" s="14">
        <v>10.1</v>
      </c>
      <c r="I822" s="14" t="str">
        <f>IFERROR(__xludf.DUMMYFUNCTION("SPARKLINE(H822,{""charttype"",""bar"";""color1"",""#00CCFF"";""max"",MAX($H$2:$H$2107)})"),"")</f>
        <v/>
      </c>
      <c r="J822" s="14">
        <v>17.9</v>
      </c>
      <c r="K822" s="14" t="str">
        <f>IFERROR(__xludf.DUMMYFUNCTION("SPARKLINE(J822,{""charttype"",""bar"";""color1"",""#FF0000"";""max"",MAX($J$2:$J$2107)})"),"")</f>
        <v/>
      </c>
      <c r="L822" s="14">
        <v>12.3</v>
      </c>
      <c r="M822" s="14" t="str">
        <f>IFERROR(__xludf.DUMMYFUNCTION("SPARKLINE(L822,{""charttype"",""bar"";""color1"",""#FF9900"";""max"",MAX($L$2:$L$2107)})"),"")</f>
        <v/>
      </c>
      <c r="N822" s="14">
        <v>2.8</v>
      </c>
      <c r="O822" s="14" t="str">
        <f>IFERROR(__xludf.DUMMYFUNCTION("SPARKLINE(N822,{""charttype"",""bar"";""color1"",""#0066CC"";""max"",MAX($N$2:$N$2107)})"),"")</f>
        <v/>
      </c>
      <c r="P822" s="58">
        <v>110662.2</v>
      </c>
      <c r="Q822" s="54">
        <v>145.2191</v>
      </c>
      <c r="R822" s="21">
        <f t="shared" si="5"/>
        <v>16070265.09</v>
      </c>
    </row>
    <row r="823">
      <c r="A823" s="53">
        <v>42826.0</v>
      </c>
      <c r="B823" s="67">
        <f t="shared" si="1"/>
        <v>7</v>
      </c>
      <c r="C823" s="14" t="str">
        <f t="shared" si="2"/>
        <v>April</v>
      </c>
      <c r="D823" s="52" t="str">
        <f t="shared" si="3"/>
        <v>2017</v>
      </c>
      <c r="E823" s="58">
        <f t="shared" si="4"/>
        <v>13</v>
      </c>
      <c r="F823" s="14" t="str">
        <f>VLOOKUP(A823,'_Holidays'!A823:B2928,2,FALSE)</f>
        <v>N</v>
      </c>
      <c r="G823" s="51" t="str">
        <f>VLOOKUP(A823,'_Holidays'!A823:C2928,3,FALSE)</f>
        <v>N</v>
      </c>
      <c r="H823" s="14">
        <v>10.0</v>
      </c>
      <c r="I823" s="14" t="str">
        <f>IFERROR(__xludf.DUMMYFUNCTION("SPARKLINE(H823,{""charttype"",""bar"";""color1"",""#00CCFF"";""max"",MAX($H$2:$H$2107)})"),"")</f>
        <v/>
      </c>
      <c r="J823" s="14">
        <v>19.0</v>
      </c>
      <c r="K823" s="14" t="str">
        <f>IFERROR(__xludf.DUMMYFUNCTION("SPARKLINE(J823,{""charttype"",""bar"";""color1"",""#FF0000"";""max"",MAX($J$2:$J$2107)})"),"")</f>
        <v/>
      </c>
      <c r="L823" s="14">
        <v>13.5</v>
      </c>
      <c r="M823" s="14" t="str">
        <f>IFERROR(__xludf.DUMMYFUNCTION("SPARKLINE(L823,{""charttype"",""bar"";""color1"",""#FF9900"";""max"",MAX($L$2:$L$2107)})"),"")</f>
        <v/>
      </c>
      <c r="N823" s="14">
        <v>0.0</v>
      </c>
      <c r="O823" s="14" t="str">
        <f>IFERROR(__xludf.DUMMYFUNCTION("SPARKLINE(N823,{""charttype"",""bar"";""color1"",""#0066CC"";""max"",MAX($N$2:$N$2107)})"),"")</f>
        <v/>
      </c>
      <c r="P823" s="58">
        <v>97402.27</v>
      </c>
      <c r="Q823" s="54">
        <v>99.24918</v>
      </c>
      <c r="R823" s="21">
        <f t="shared" si="5"/>
        <v>9667095.428</v>
      </c>
    </row>
    <row r="824">
      <c r="A824" s="53">
        <v>42827.0</v>
      </c>
      <c r="B824" s="67">
        <f t="shared" si="1"/>
        <v>1</v>
      </c>
      <c r="C824" s="14" t="str">
        <f t="shared" si="2"/>
        <v>April</v>
      </c>
      <c r="D824" s="52" t="str">
        <f t="shared" si="3"/>
        <v>2017</v>
      </c>
      <c r="E824" s="58">
        <f t="shared" si="4"/>
        <v>14</v>
      </c>
      <c r="F824" s="14" t="str">
        <f>VLOOKUP(A824,'_Holidays'!A824:B2929,2,FALSE)</f>
        <v>N</v>
      </c>
      <c r="G824" s="51" t="str">
        <f>VLOOKUP(A824,'_Holidays'!A824:C2929,3,FALSE)</f>
        <v>N</v>
      </c>
      <c r="H824" s="14">
        <v>11.7</v>
      </c>
      <c r="I824" s="14" t="str">
        <f>IFERROR(__xludf.DUMMYFUNCTION("SPARKLINE(H824,{""charttype"",""bar"";""color1"",""#00CCFF"";""max"",MAX($H$2:$H$2107)})"),"")</f>
        <v/>
      </c>
      <c r="J824" s="14">
        <v>18.2</v>
      </c>
      <c r="K824" s="14" t="str">
        <f>IFERROR(__xludf.DUMMYFUNCTION("SPARKLINE(J824,{""charttype"",""bar"";""color1"",""#FF0000"";""max"",MAX($J$2:$J$2107)})"),"")</f>
        <v/>
      </c>
      <c r="L824" s="14">
        <v>10.1</v>
      </c>
      <c r="M824" s="14" t="str">
        <f>IFERROR(__xludf.DUMMYFUNCTION("SPARKLINE(L824,{""charttype"",""bar"";""color1"",""#FF9900"";""max"",MAX($L$2:$L$2107)})"),"")</f>
        <v/>
      </c>
      <c r="N824" s="14">
        <v>0.4</v>
      </c>
      <c r="O824" s="14" t="str">
        <f>IFERROR(__xludf.DUMMYFUNCTION("SPARKLINE(N824,{""charttype"",""bar"";""color1"",""#0066CC"";""max"",MAX($N$2:$N$2107)})"),"")</f>
        <v/>
      </c>
      <c r="P824" s="58">
        <v>94477.1</v>
      </c>
      <c r="Q824" s="54">
        <v>92.91574</v>
      </c>
      <c r="R824" s="21">
        <f t="shared" si="5"/>
        <v>8778409.66</v>
      </c>
    </row>
    <row r="825">
      <c r="A825" s="53">
        <v>42828.0</v>
      </c>
      <c r="B825" s="67">
        <f t="shared" si="1"/>
        <v>2</v>
      </c>
      <c r="C825" s="14" t="str">
        <f t="shared" si="2"/>
        <v>April</v>
      </c>
      <c r="D825" s="52" t="str">
        <f t="shared" si="3"/>
        <v>2017</v>
      </c>
      <c r="E825" s="58">
        <f t="shared" si="4"/>
        <v>14</v>
      </c>
      <c r="F825" s="14" t="str">
        <f>VLOOKUP(A825,'_Holidays'!A825:B2930,2,FALSE)</f>
        <v>N</v>
      </c>
      <c r="G825" s="51" t="str">
        <f>VLOOKUP(A825,'_Holidays'!A825:C2930,3,FALSE)</f>
        <v>N</v>
      </c>
      <c r="H825" s="14">
        <v>8.2</v>
      </c>
      <c r="I825" s="14" t="str">
        <f>IFERROR(__xludf.DUMMYFUNCTION("SPARKLINE(H825,{""charttype"",""bar"";""color1"",""#00CCFF"";""max"",MAX($H$2:$H$2107)})"),"")</f>
        <v/>
      </c>
      <c r="J825" s="14">
        <v>21.5</v>
      </c>
      <c r="K825" s="14" t="str">
        <f>IFERROR(__xludf.DUMMYFUNCTION("SPARKLINE(J825,{""charttype"",""bar"";""color1"",""#FF0000"";""max"",MAX($J$2:$J$2107)})"),"")</f>
        <v/>
      </c>
      <c r="L825" s="14">
        <v>16.8</v>
      </c>
      <c r="M825" s="14" t="str">
        <f>IFERROR(__xludf.DUMMYFUNCTION("SPARKLINE(L825,{""charttype"",""bar"";""color1"",""#FF9900"";""max"",MAX($L$2:$L$2107)})"),"")</f>
        <v/>
      </c>
      <c r="N825" s="14">
        <v>0.0</v>
      </c>
      <c r="O825" s="14" t="str">
        <f>IFERROR(__xludf.DUMMYFUNCTION("SPARKLINE(N825,{""charttype"",""bar"";""color1"",""#0066CC"";""max"",MAX($N$2:$N$2107)})"),"")</f>
        <v/>
      </c>
      <c r="P825" s="58">
        <v>107895.5</v>
      </c>
      <c r="Q825" s="54">
        <v>106.4522</v>
      </c>
      <c r="R825" s="21">
        <f t="shared" si="5"/>
        <v>11485713.35</v>
      </c>
    </row>
    <row r="826">
      <c r="A826" s="53">
        <v>42829.0</v>
      </c>
      <c r="B826" s="67">
        <f t="shared" si="1"/>
        <v>3</v>
      </c>
      <c r="C826" s="14" t="str">
        <f t="shared" si="2"/>
        <v>April</v>
      </c>
      <c r="D826" s="52" t="str">
        <f t="shared" si="3"/>
        <v>2017</v>
      </c>
      <c r="E826" s="58">
        <f t="shared" si="4"/>
        <v>14</v>
      </c>
      <c r="F826" s="14" t="str">
        <f>VLOOKUP(A826,'_Holidays'!A826:B2931,2,FALSE)</f>
        <v>N</v>
      </c>
      <c r="G826" s="51" t="str">
        <f>VLOOKUP(A826,'_Holidays'!A826:C2931,3,FALSE)</f>
        <v>N</v>
      </c>
      <c r="H826" s="14">
        <v>10.0</v>
      </c>
      <c r="I826" s="14" t="str">
        <f>IFERROR(__xludf.DUMMYFUNCTION("SPARKLINE(H826,{""charttype"",""bar"";""color1"",""#00CCFF"";""max"",MAX($H$2:$H$2107)})"),"")</f>
        <v/>
      </c>
      <c r="J826" s="14">
        <v>24.4</v>
      </c>
      <c r="K826" s="14" t="str">
        <f>IFERROR(__xludf.DUMMYFUNCTION("SPARKLINE(J826,{""charttype"",""bar"";""color1"",""#FF0000"";""max"",MAX($J$2:$J$2107)})"),"")</f>
        <v/>
      </c>
      <c r="L826" s="14">
        <v>16.4</v>
      </c>
      <c r="M826" s="14" t="str">
        <f>IFERROR(__xludf.DUMMYFUNCTION("SPARKLINE(L826,{""charttype"",""bar"";""color1"",""#FF9900"";""max"",MAX($L$2:$L$2107)})"),"")</f>
        <v/>
      </c>
      <c r="N826" s="14">
        <v>0.0</v>
      </c>
      <c r="O826" s="14" t="str">
        <f>IFERROR(__xludf.DUMMYFUNCTION("SPARKLINE(N826,{""charttype"",""bar"";""color1"",""#0066CC"";""max"",MAX($N$2:$N$2107)})"),"")</f>
        <v/>
      </c>
      <c r="P826" s="58">
        <v>113138.7</v>
      </c>
      <c r="Q826" s="54">
        <v>122.6615</v>
      </c>
      <c r="R826" s="21">
        <f t="shared" si="5"/>
        <v>13877762.65</v>
      </c>
    </row>
    <row r="827">
      <c r="A827" s="53">
        <v>42830.0</v>
      </c>
      <c r="B827" s="67">
        <f t="shared" si="1"/>
        <v>4</v>
      </c>
      <c r="C827" s="14" t="str">
        <f t="shared" si="2"/>
        <v>April</v>
      </c>
      <c r="D827" s="52" t="str">
        <f t="shared" si="3"/>
        <v>2017</v>
      </c>
      <c r="E827" s="58">
        <f t="shared" si="4"/>
        <v>14</v>
      </c>
      <c r="F827" s="14" t="str">
        <f>VLOOKUP(A827,'_Holidays'!A827:B2932,2,FALSE)</f>
        <v>N</v>
      </c>
      <c r="G827" s="51" t="str">
        <f>VLOOKUP(A827,'_Holidays'!A827:C2932,3,FALSE)</f>
        <v>N</v>
      </c>
      <c r="H827" s="14">
        <v>11.0</v>
      </c>
      <c r="I827" s="14" t="str">
        <f>IFERROR(__xludf.DUMMYFUNCTION("SPARKLINE(H827,{""charttype"",""bar"";""color1"",""#00CCFF"";""max"",MAX($H$2:$H$2107)})"),"")</f>
        <v/>
      </c>
      <c r="J827" s="14">
        <v>25.4</v>
      </c>
      <c r="K827" s="14" t="str">
        <f>IFERROR(__xludf.DUMMYFUNCTION("SPARKLINE(J827,{""charttype"",""bar"";""color1"",""#FF0000"";""max"",MAX($J$2:$J$2107)})"),"")</f>
        <v/>
      </c>
      <c r="L827" s="14">
        <v>15.8</v>
      </c>
      <c r="M827" s="14" t="str">
        <f>IFERROR(__xludf.DUMMYFUNCTION("SPARKLINE(L827,{""charttype"",""bar"";""color1"",""#FF9900"";""max"",MAX($L$2:$L$2107)})"),"")</f>
        <v/>
      </c>
      <c r="N827" s="14">
        <v>0.0</v>
      </c>
      <c r="O827" s="14" t="str">
        <f>IFERROR(__xludf.DUMMYFUNCTION("SPARKLINE(N827,{""charttype"",""bar"";""color1"",""#0066CC"";""max"",MAX($N$2:$N$2107)})"),"")</f>
        <v/>
      </c>
      <c r="P827" s="58">
        <v>114191.4</v>
      </c>
      <c r="Q827" s="54">
        <v>142.2804</v>
      </c>
      <c r="R827" s="21">
        <f t="shared" si="5"/>
        <v>16247198.07</v>
      </c>
    </row>
    <row r="828">
      <c r="A828" s="53">
        <v>42831.0</v>
      </c>
      <c r="B828" s="67">
        <f t="shared" si="1"/>
        <v>5</v>
      </c>
      <c r="C828" s="14" t="str">
        <f t="shared" si="2"/>
        <v>April</v>
      </c>
      <c r="D828" s="52" t="str">
        <f t="shared" si="3"/>
        <v>2017</v>
      </c>
      <c r="E828" s="58">
        <f t="shared" si="4"/>
        <v>14</v>
      </c>
      <c r="F828" s="14" t="str">
        <f>VLOOKUP(A828,'_Holidays'!A828:B2933,2,FALSE)</f>
        <v>N</v>
      </c>
      <c r="G828" s="51" t="str">
        <f>VLOOKUP(A828,'_Holidays'!A828:C2933,3,FALSE)</f>
        <v>N</v>
      </c>
      <c r="H828" s="14">
        <v>12.0</v>
      </c>
      <c r="I828" s="14" t="str">
        <f>IFERROR(__xludf.DUMMYFUNCTION("SPARKLINE(H828,{""charttype"",""bar"";""color1"",""#00CCFF"";""max"",MAX($H$2:$H$2107)})"),"")</f>
        <v/>
      </c>
      <c r="J828" s="14">
        <v>26.6</v>
      </c>
      <c r="K828" s="14" t="str">
        <f>IFERROR(__xludf.DUMMYFUNCTION("SPARKLINE(J828,{""charttype"",""bar"";""color1"",""#FF0000"";""max"",MAX($J$2:$J$2107)})"),"")</f>
        <v/>
      </c>
      <c r="L828" s="14">
        <v>13.5</v>
      </c>
      <c r="M828" s="14" t="str">
        <f>IFERROR(__xludf.DUMMYFUNCTION("SPARKLINE(L828,{""charttype"",""bar"";""color1"",""#FF9900"";""max"",MAX($L$2:$L$2107)})"),"")</f>
        <v/>
      </c>
      <c r="N828" s="14">
        <v>0.0</v>
      </c>
      <c r="O828" s="14" t="str">
        <f>IFERROR(__xludf.DUMMYFUNCTION("SPARKLINE(N828,{""charttype"",""bar"";""color1"",""#0066CC"";""max"",MAX($N$2:$N$2107)})"),"")</f>
        <v/>
      </c>
      <c r="P828" s="58">
        <v>114817.3</v>
      </c>
      <c r="Q828" s="54">
        <v>126.182</v>
      </c>
      <c r="R828" s="21">
        <f t="shared" si="5"/>
        <v>14487876.55</v>
      </c>
    </row>
    <row r="829">
      <c r="A829" s="53">
        <v>42832.0</v>
      </c>
      <c r="B829" s="67">
        <f t="shared" si="1"/>
        <v>6</v>
      </c>
      <c r="C829" s="14" t="str">
        <f t="shared" si="2"/>
        <v>April</v>
      </c>
      <c r="D829" s="52" t="str">
        <f t="shared" si="3"/>
        <v>2017</v>
      </c>
      <c r="E829" s="58">
        <f t="shared" si="4"/>
        <v>14</v>
      </c>
      <c r="F829" s="14" t="str">
        <f>VLOOKUP(A829,'_Holidays'!A829:B2934,2,FALSE)</f>
        <v>N</v>
      </c>
      <c r="G829" s="51" t="str">
        <f>VLOOKUP(A829,'_Holidays'!A829:C2934,3,FALSE)</f>
        <v>N</v>
      </c>
      <c r="H829" s="14">
        <v>12.7</v>
      </c>
      <c r="I829" s="14" t="str">
        <f>IFERROR(__xludf.DUMMYFUNCTION("SPARKLINE(H829,{""charttype"",""bar"";""color1"",""#00CCFF"";""max"",MAX($H$2:$H$2107)})"),"")</f>
        <v/>
      </c>
      <c r="J829" s="14">
        <v>26.2</v>
      </c>
      <c r="K829" s="14" t="str">
        <f>IFERROR(__xludf.DUMMYFUNCTION("SPARKLINE(J829,{""charttype"",""bar"";""color1"",""#FF0000"";""max"",MAX($J$2:$J$2107)})"),"")</f>
        <v/>
      </c>
      <c r="L829" s="14">
        <v>15.6</v>
      </c>
      <c r="M829" s="14" t="str">
        <f>IFERROR(__xludf.DUMMYFUNCTION("SPARKLINE(L829,{""charttype"",""bar"";""color1"",""#FF9900"";""max"",MAX($L$2:$L$2107)})"),"")</f>
        <v/>
      </c>
      <c r="N829" s="14">
        <v>0.0</v>
      </c>
      <c r="O829" s="14" t="str">
        <f>IFERROR(__xludf.DUMMYFUNCTION("SPARKLINE(N829,{""charttype"",""bar"";""color1"",""#0066CC"";""max"",MAX($N$2:$N$2107)})"),"")</f>
        <v/>
      </c>
      <c r="P829" s="58">
        <v>110160.0</v>
      </c>
      <c r="Q829" s="54">
        <v>101.3304</v>
      </c>
      <c r="R829" s="21">
        <f t="shared" si="5"/>
        <v>11162556.86</v>
      </c>
    </row>
    <row r="830">
      <c r="A830" s="53">
        <v>42833.0</v>
      </c>
      <c r="B830" s="67">
        <f t="shared" si="1"/>
        <v>7</v>
      </c>
      <c r="C830" s="14" t="str">
        <f t="shared" si="2"/>
        <v>April</v>
      </c>
      <c r="D830" s="52" t="str">
        <f t="shared" si="3"/>
        <v>2017</v>
      </c>
      <c r="E830" s="58">
        <f t="shared" si="4"/>
        <v>14</v>
      </c>
      <c r="F830" s="14" t="str">
        <f>VLOOKUP(A830,'_Holidays'!A830:B2935,2,FALSE)</f>
        <v>N</v>
      </c>
      <c r="G830" s="51" t="str">
        <f>VLOOKUP(A830,'_Holidays'!A830:C2935,3,FALSE)</f>
        <v>N</v>
      </c>
      <c r="H830" s="14">
        <v>18.6</v>
      </c>
      <c r="I830" s="14" t="str">
        <f>IFERROR(__xludf.DUMMYFUNCTION("SPARKLINE(H830,{""charttype"",""bar"";""color1"",""#00CCFF"";""max"",MAX($H$2:$H$2107)})"),"")</f>
        <v/>
      </c>
      <c r="J830" s="14">
        <v>28.1</v>
      </c>
      <c r="K830" s="14" t="str">
        <f>IFERROR(__xludf.DUMMYFUNCTION("SPARKLINE(J830,{""charttype"",""bar"";""color1"",""#FF0000"";""max"",MAX($J$2:$J$2107)})"),"")</f>
        <v/>
      </c>
      <c r="L830" s="14">
        <v>13.8</v>
      </c>
      <c r="M830" s="14" t="str">
        <f>IFERROR(__xludf.DUMMYFUNCTION("SPARKLINE(L830,{""charttype"",""bar"";""color1"",""#FF9900"";""max"",MAX($L$2:$L$2107)})"),"")</f>
        <v/>
      </c>
      <c r="N830" s="14">
        <v>0.0</v>
      </c>
      <c r="O830" s="14" t="str">
        <f>IFERROR(__xludf.DUMMYFUNCTION("SPARKLINE(N830,{""charttype"",""bar"";""color1"",""#0066CC"";""max"",MAX($N$2:$N$2107)})"),"")</f>
        <v/>
      </c>
      <c r="P830" s="58">
        <v>99084.74</v>
      </c>
      <c r="Q830" s="54">
        <v>95.86798</v>
      </c>
      <c r="R830" s="21">
        <f t="shared" si="5"/>
        <v>9499053.873</v>
      </c>
    </row>
    <row r="831">
      <c r="A831" s="53">
        <v>42834.0</v>
      </c>
      <c r="B831" s="67">
        <f t="shared" si="1"/>
        <v>1</v>
      </c>
      <c r="C831" s="14" t="str">
        <f t="shared" si="2"/>
        <v>April</v>
      </c>
      <c r="D831" s="52" t="str">
        <f t="shared" si="3"/>
        <v>2017</v>
      </c>
      <c r="E831" s="58">
        <f t="shared" si="4"/>
        <v>15</v>
      </c>
      <c r="F831" s="14" t="str">
        <f>VLOOKUP(A831,'_Holidays'!A831:B2936,2,FALSE)</f>
        <v>N</v>
      </c>
      <c r="G831" s="51" t="str">
        <f>VLOOKUP(A831,'_Holidays'!A831:C2936,3,FALSE)</f>
        <v>N</v>
      </c>
      <c r="H831" s="14">
        <v>11.7</v>
      </c>
      <c r="I831" s="14" t="str">
        <f>IFERROR(__xludf.DUMMYFUNCTION("SPARKLINE(H831,{""charttype"",""bar"";""color1"",""#00CCFF"";""max"",MAX($H$2:$H$2107)})"),"")</f>
        <v/>
      </c>
      <c r="J831" s="14">
        <v>15.2</v>
      </c>
      <c r="K831" s="14" t="str">
        <f>IFERROR(__xludf.DUMMYFUNCTION("SPARKLINE(J831,{""charttype"",""bar"";""color1"",""#FF0000"";""max"",MAX($J$2:$J$2107)})"),"")</f>
        <v/>
      </c>
      <c r="L831" s="14">
        <v>6.5</v>
      </c>
      <c r="M831" s="14" t="str">
        <f>IFERROR(__xludf.DUMMYFUNCTION("SPARKLINE(L831,{""charttype"",""bar"";""color1"",""#FF9900"";""max"",MAX($L$2:$L$2107)})"),"")</f>
        <v/>
      </c>
      <c r="N831" s="14">
        <v>10.6</v>
      </c>
      <c r="O831" s="14" t="str">
        <f>IFERROR(__xludf.DUMMYFUNCTION("SPARKLINE(N831,{""charttype"",""bar"";""color1"",""#0066CC"";""max"",MAX($N$2:$N$2107)})"),"")</f>
        <v/>
      </c>
      <c r="P831" s="58">
        <v>96041.9</v>
      </c>
      <c r="Q831" s="54">
        <v>74.59163</v>
      </c>
      <c r="R831" s="21">
        <f t="shared" si="5"/>
        <v>7163921.869</v>
      </c>
    </row>
    <row r="832">
      <c r="A832" s="53">
        <v>42835.0</v>
      </c>
      <c r="B832" s="67">
        <f t="shared" si="1"/>
        <v>2</v>
      </c>
      <c r="C832" s="14" t="str">
        <f t="shared" si="2"/>
        <v>April</v>
      </c>
      <c r="D832" s="52" t="str">
        <f t="shared" si="3"/>
        <v>2017</v>
      </c>
      <c r="E832" s="58">
        <f t="shared" si="4"/>
        <v>15</v>
      </c>
      <c r="F832" s="14" t="str">
        <f>VLOOKUP(A832,'_Holidays'!A832:B2937,2,FALSE)</f>
        <v>N</v>
      </c>
      <c r="G832" s="51" t="str">
        <f>VLOOKUP(A832,'_Holidays'!A832:C2937,3,FALSE)</f>
        <v>N</v>
      </c>
      <c r="H832" s="14">
        <v>9.0</v>
      </c>
      <c r="I832" s="14" t="str">
        <f>IFERROR(__xludf.DUMMYFUNCTION("SPARKLINE(H832,{""charttype"",""bar"";""color1"",""#00CCFF"";""max"",MAX($H$2:$H$2107)})"),"")</f>
        <v/>
      </c>
      <c r="J832" s="14">
        <v>17.0</v>
      </c>
      <c r="K832" s="14" t="str">
        <f>IFERROR(__xludf.DUMMYFUNCTION("SPARKLINE(J832,{""charttype"",""bar"";""color1"",""#FF0000"";""max"",MAX($J$2:$J$2107)})"),"")</f>
        <v/>
      </c>
      <c r="L832" s="14">
        <v>3.0</v>
      </c>
      <c r="M832" s="14" t="str">
        <f>IFERROR(__xludf.DUMMYFUNCTION("SPARKLINE(L832,{""charttype"",""bar"";""color1"",""#FF9900"";""max"",MAX($L$2:$L$2107)})"),"")</f>
        <v/>
      </c>
      <c r="N832" s="14">
        <v>25.4</v>
      </c>
      <c r="O832" s="14" t="str">
        <f>IFERROR(__xludf.DUMMYFUNCTION("SPARKLINE(N832,{""charttype"",""bar"";""color1"",""#0066CC"";""max"",MAX($N$2:$N$2107)})"),"")</f>
        <v/>
      </c>
      <c r="P832" s="58">
        <v>113287.1</v>
      </c>
      <c r="Q832" s="54">
        <v>111.8005</v>
      </c>
      <c r="R832" s="21">
        <f t="shared" si="5"/>
        <v>12665554.42</v>
      </c>
    </row>
    <row r="833">
      <c r="A833" s="53">
        <v>42836.0</v>
      </c>
      <c r="B833" s="67">
        <f t="shared" si="1"/>
        <v>3</v>
      </c>
      <c r="C833" s="14" t="str">
        <f t="shared" si="2"/>
        <v>April</v>
      </c>
      <c r="D833" s="52" t="str">
        <f t="shared" si="3"/>
        <v>2017</v>
      </c>
      <c r="E833" s="58">
        <f t="shared" si="4"/>
        <v>15</v>
      </c>
      <c r="F833" s="14" t="str">
        <f>VLOOKUP(A833,'_Holidays'!A833:B2938,2,FALSE)</f>
        <v>N</v>
      </c>
      <c r="G833" s="51" t="str">
        <f>VLOOKUP(A833,'_Holidays'!A833:C2938,3,FALSE)</f>
        <v>N</v>
      </c>
      <c r="H833" s="14">
        <v>12.3</v>
      </c>
      <c r="I833" s="14" t="str">
        <f>IFERROR(__xludf.DUMMYFUNCTION("SPARKLINE(H833,{""charttype"",""bar"";""color1"",""#00CCFF"";""max"",MAX($H$2:$H$2107)})"),"")</f>
        <v/>
      </c>
      <c r="J833" s="14">
        <v>18.5</v>
      </c>
      <c r="K833" s="14" t="str">
        <f>IFERROR(__xludf.DUMMYFUNCTION("SPARKLINE(J833,{""charttype"",""bar"";""color1"",""#FF0000"";""max"",MAX($J$2:$J$2107)})"),"")</f>
        <v/>
      </c>
      <c r="L833" s="14">
        <v>13.5</v>
      </c>
      <c r="M833" s="14" t="str">
        <f>IFERROR(__xludf.DUMMYFUNCTION("SPARKLINE(L833,{""charttype"",""bar"";""color1"",""#FF9900"";""max"",MAX($L$2:$L$2107)})"),"")</f>
        <v/>
      </c>
      <c r="N833" s="14">
        <v>15.4</v>
      </c>
      <c r="O833" s="14" t="str">
        <f>IFERROR(__xludf.DUMMYFUNCTION("SPARKLINE(N833,{""charttype"",""bar"";""color1"",""#0066CC"";""max"",MAX($N$2:$N$2107)})"),"")</f>
        <v/>
      </c>
      <c r="P833" s="58">
        <v>114160.0</v>
      </c>
      <c r="Q833" s="54">
        <v>130.0369</v>
      </c>
      <c r="R833" s="21">
        <f t="shared" si="5"/>
        <v>14845012.5</v>
      </c>
    </row>
    <row r="834">
      <c r="A834" s="53">
        <v>42837.0</v>
      </c>
      <c r="B834" s="67">
        <f t="shared" si="1"/>
        <v>4</v>
      </c>
      <c r="C834" s="14" t="str">
        <f t="shared" si="2"/>
        <v>April</v>
      </c>
      <c r="D834" s="52" t="str">
        <f t="shared" si="3"/>
        <v>2017</v>
      </c>
      <c r="E834" s="58">
        <f t="shared" si="4"/>
        <v>15</v>
      </c>
      <c r="F834" s="14" t="str">
        <f>VLOOKUP(A834,'_Holidays'!A834:B2939,2,FALSE)</f>
        <v>N</v>
      </c>
      <c r="G834" s="51" t="str">
        <f>VLOOKUP(A834,'_Holidays'!A834:C2939,3,FALSE)</f>
        <v>N</v>
      </c>
      <c r="H834" s="14">
        <v>10.8</v>
      </c>
      <c r="I834" s="14" t="str">
        <f>IFERROR(__xludf.DUMMYFUNCTION("SPARKLINE(H834,{""charttype"",""bar"";""color1"",""#00CCFF"";""max"",MAX($H$2:$H$2107)})"),"")</f>
        <v/>
      </c>
      <c r="J834" s="14">
        <v>19.3</v>
      </c>
      <c r="K834" s="14" t="str">
        <f>IFERROR(__xludf.DUMMYFUNCTION("SPARKLINE(J834,{""charttype"",""bar"";""color1"",""#FF0000"";""max"",MAX($J$2:$J$2107)})"),"")</f>
        <v/>
      </c>
      <c r="L834" s="14">
        <v>14.0</v>
      </c>
      <c r="M834" s="14" t="str">
        <f>IFERROR(__xludf.DUMMYFUNCTION("SPARKLINE(L834,{""charttype"",""bar"";""color1"",""#FF9900"";""max"",MAX($L$2:$L$2107)})"),"")</f>
        <v/>
      </c>
      <c r="N834" s="14">
        <v>0.0</v>
      </c>
      <c r="O834" s="14" t="str">
        <f>IFERROR(__xludf.DUMMYFUNCTION("SPARKLINE(N834,{""charttype"",""bar"";""color1"",""#0066CC"";""max"",MAX($N$2:$N$2107)})"),"")</f>
        <v/>
      </c>
      <c r="P834" s="58">
        <v>114336.0</v>
      </c>
      <c r="Q834" s="54">
        <v>126.5729</v>
      </c>
      <c r="R834" s="21">
        <f t="shared" si="5"/>
        <v>14471839.09</v>
      </c>
    </row>
    <row r="835">
      <c r="A835" s="53">
        <v>42838.0</v>
      </c>
      <c r="B835" s="67">
        <f t="shared" si="1"/>
        <v>5</v>
      </c>
      <c r="C835" s="14" t="str">
        <f t="shared" si="2"/>
        <v>April</v>
      </c>
      <c r="D835" s="52" t="str">
        <f t="shared" si="3"/>
        <v>2017</v>
      </c>
      <c r="E835" s="58">
        <f t="shared" si="4"/>
        <v>15</v>
      </c>
      <c r="F835" s="14" t="str">
        <f>VLOOKUP(A835,'_Holidays'!A835:B2940,2,FALSE)</f>
        <v>N</v>
      </c>
      <c r="G835" s="51" t="str">
        <f>VLOOKUP(A835,'_Holidays'!A835:C2940,3,FALSE)</f>
        <v>N</v>
      </c>
      <c r="H835" s="14">
        <v>10.9</v>
      </c>
      <c r="I835" s="14" t="str">
        <f>IFERROR(__xludf.DUMMYFUNCTION("SPARKLINE(H835,{""charttype"",""bar"";""color1"",""#00CCFF"";""max"",MAX($H$2:$H$2107)})"),"")</f>
        <v/>
      </c>
      <c r="J835" s="14">
        <v>22.2</v>
      </c>
      <c r="K835" s="14" t="str">
        <f>IFERROR(__xludf.DUMMYFUNCTION("SPARKLINE(J835,{""charttype"",""bar"";""color1"",""#FF0000"";""max"",MAX($J$2:$J$2107)})"),"")</f>
        <v/>
      </c>
      <c r="L835" s="14">
        <v>13.9</v>
      </c>
      <c r="M835" s="14" t="str">
        <f>IFERROR(__xludf.DUMMYFUNCTION("SPARKLINE(L835,{""charttype"",""bar"";""color1"",""#FF9900"";""max"",MAX($L$2:$L$2107)})"),"")</f>
        <v/>
      </c>
      <c r="N835" s="14">
        <v>0.0</v>
      </c>
      <c r="O835" s="14" t="str">
        <f>IFERROR(__xludf.DUMMYFUNCTION("SPARKLINE(N835,{""charttype"",""bar"";""color1"",""#0066CC"";""max"",MAX($N$2:$N$2107)})"),"")</f>
        <v/>
      </c>
      <c r="P835" s="58">
        <v>112704.0</v>
      </c>
      <c r="Q835" s="54">
        <v>117.5357</v>
      </c>
      <c r="R835" s="21">
        <f t="shared" si="5"/>
        <v>13246743.53</v>
      </c>
    </row>
    <row r="836">
      <c r="A836" s="53">
        <v>42839.0</v>
      </c>
      <c r="B836" s="67">
        <f t="shared" si="1"/>
        <v>6</v>
      </c>
      <c r="C836" s="14" t="str">
        <f t="shared" si="2"/>
        <v>April</v>
      </c>
      <c r="D836" s="52" t="str">
        <f t="shared" si="3"/>
        <v>2017</v>
      </c>
      <c r="E836" s="58">
        <f t="shared" si="4"/>
        <v>15</v>
      </c>
      <c r="F836" s="14" t="str">
        <f>VLOOKUP(A836,'_Holidays'!A836:B2941,2,FALSE)</f>
        <v>N</v>
      </c>
      <c r="G836" s="51" t="str">
        <f>VLOOKUP(A836,'_Holidays'!A836:C2941,3,FALSE)</f>
        <v>Y</v>
      </c>
      <c r="H836" s="14">
        <v>13.0</v>
      </c>
      <c r="I836" s="14" t="str">
        <f>IFERROR(__xludf.DUMMYFUNCTION("SPARKLINE(H836,{""charttype"",""bar"";""color1"",""#00CCFF"";""max"",MAX($H$2:$H$2107)})"),"")</f>
        <v/>
      </c>
      <c r="J836" s="14">
        <v>17.9</v>
      </c>
      <c r="K836" s="14" t="str">
        <f>IFERROR(__xludf.DUMMYFUNCTION("SPARKLINE(J836,{""charttype"",""bar"";""color1"",""#FF0000"";""max"",MAX($J$2:$J$2107)})"),"")</f>
        <v/>
      </c>
      <c r="L836" s="14">
        <v>8.9</v>
      </c>
      <c r="M836" s="14" t="str">
        <f>IFERROR(__xludf.DUMMYFUNCTION("SPARKLINE(L836,{""charttype"",""bar"";""color1"",""#FF9900"";""max"",MAX($L$2:$L$2107)})"),"")</f>
        <v/>
      </c>
      <c r="N836" s="14">
        <v>0.0</v>
      </c>
      <c r="O836" s="14" t="str">
        <f>IFERROR(__xludf.DUMMYFUNCTION("SPARKLINE(N836,{""charttype"",""bar"";""color1"",""#0066CC"";""max"",MAX($N$2:$N$2107)})"),"")</f>
        <v/>
      </c>
      <c r="P836" s="58">
        <v>97436.41</v>
      </c>
      <c r="Q836" s="54">
        <v>109.765</v>
      </c>
      <c r="R836" s="21">
        <f t="shared" si="5"/>
        <v>10695107.54</v>
      </c>
    </row>
    <row r="837">
      <c r="A837" s="53">
        <v>42840.0</v>
      </c>
      <c r="B837" s="67">
        <f t="shared" si="1"/>
        <v>7</v>
      </c>
      <c r="C837" s="14" t="str">
        <f t="shared" si="2"/>
        <v>April</v>
      </c>
      <c r="D837" s="52" t="str">
        <f t="shared" si="3"/>
        <v>2017</v>
      </c>
      <c r="E837" s="58">
        <f t="shared" si="4"/>
        <v>15</v>
      </c>
      <c r="F837" s="14" t="str">
        <f>VLOOKUP(A837,'_Holidays'!A837:B2942,2,FALSE)</f>
        <v>N</v>
      </c>
      <c r="G837" s="51" t="str">
        <f>VLOOKUP(A837,'_Holidays'!A837:C2942,3,FALSE)</f>
        <v>Y</v>
      </c>
      <c r="H837" s="14">
        <v>11.8</v>
      </c>
      <c r="I837" s="14" t="str">
        <f>IFERROR(__xludf.DUMMYFUNCTION("SPARKLINE(H837,{""charttype"",""bar"";""color1"",""#00CCFF"";""max"",MAX($H$2:$H$2107)})"),"")</f>
        <v/>
      </c>
      <c r="J837" s="14">
        <v>17.3</v>
      </c>
      <c r="K837" s="14" t="str">
        <f>IFERROR(__xludf.DUMMYFUNCTION("SPARKLINE(J837,{""charttype"",""bar"";""color1"",""#FF0000"";""max"",MAX($J$2:$J$2107)})"),"")</f>
        <v/>
      </c>
      <c r="L837" s="14">
        <v>9.7</v>
      </c>
      <c r="M837" s="14" t="str">
        <f>IFERROR(__xludf.DUMMYFUNCTION("SPARKLINE(L837,{""charttype"",""bar"";""color1"",""#FF9900"";""max"",MAX($L$2:$L$2107)})"),"")</f>
        <v/>
      </c>
      <c r="N837" s="14">
        <v>0.0</v>
      </c>
      <c r="O837" s="14" t="str">
        <f>IFERROR(__xludf.DUMMYFUNCTION("SPARKLINE(N837,{""charttype"",""bar"";""color1"",""#0066CC"";""max"",MAX($N$2:$N$2107)})"),"")</f>
        <v/>
      </c>
      <c r="P837" s="58">
        <v>99608.57</v>
      </c>
      <c r="Q837" s="54">
        <v>116.7828</v>
      </c>
      <c r="R837" s="21">
        <f t="shared" si="5"/>
        <v>11632567.71</v>
      </c>
    </row>
    <row r="838">
      <c r="A838" s="53">
        <v>42841.0</v>
      </c>
      <c r="B838" s="67">
        <f t="shared" si="1"/>
        <v>1</v>
      </c>
      <c r="C838" s="14" t="str">
        <f t="shared" si="2"/>
        <v>April</v>
      </c>
      <c r="D838" s="52" t="str">
        <f t="shared" si="3"/>
        <v>2017</v>
      </c>
      <c r="E838" s="58">
        <f t="shared" si="4"/>
        <v>16</v>
      </c>
      <c r="F838" s="14" t="str">
        <f>VLOOKUP(A838,'_Holidays'!A838:B2943,2,FALSE)</f>
        <v>N</v>
      </c>
      <c r="G838" s="51" t="str">
        <f>VLOOKUP(A838,'_Holidays'!A838:C2943,3,FALSE)</f>
        <v>Y</v>
      </c>
      <c r="H838" s="14">
        <v>9.9</v>
      </c>
      <c r="I838" s="14" t="str">
        <f>IFERROR(__xludf.DUMMYFUNCTION("SPARKLINE(H838,{""charttype"",""bar"";""color1"",""#00CCFF"";""max"",MAX($H$2:$H$2107)})"),"")</f>
        <v/>
      </c>
      <c r="J838" s="14">
        <v>22.6</v>
      </c>
      <c r="K838" s="14" t="str">
        <f>IFERROR(__xludf.DUMMYFUNCTION("SPARKLINE(J838,{""charttype"",""bar"";""color1"",""#FF0000"";""max"",MAX($J$2:$J$2107)})"),"")</f>
        <v/>
      </c>
      <c r="L838" s="14">
        <v>10.1</v>
      </c>
      <c r="M838" s="14" t="str">
        <f>IFERROR(__xludf.DUMMYFUNCTION("SPARKLINE(L838,{""charttype"",""bar"";""color1"",""#FF9900"";""max"",MAX($L$2:$L$2107)})"),"")</f>
        <v/>
      </c>
      <c r="N838" s="14">
        <v>0.0</v>
      </c>
      <c r="O838" s="14" t="str">
        <f>IFERROR(__xludf.DUMMYFUNCTION("SPARKLINE(N838,{""charttype"",""bar"";""color1"",""#0066CC"";""max"",MAX($N$2:$N$2107)})"),"")</f>
        <v/>
      </c>
      <c r="P838" s="58">
        <v>96594.75</v>
      </c>
      <c r="Q838" s="54">
        <v>95.64641</v>
      </c>
      <c r="R838" s="21">
        <f t="shared" si="5"/>
        <v>9238941.062</v>
      </c>
    </row>
    <row r="839">
      <c r="A839" s="53">
        <v>42842.0</v>
      </c>
      <c r="B839" s="67">
        <f t="shared" si="1"/>
        <v>2</v>
      </c>
      <c r="C839" s="14" t="str">
        <f t="shared" si="2"/>
        <v>April</v>
      </c>
      <c r="D839" s="52" t="str">
        <f t="shared" si="3"/>
        <v>2017</v>
      </c>
      <c r="E839" s="58">
        <f t="shared" si="4"/>
        <v>16</v>
      </c>
      <c r="F839" s="14" t="str">
        <f>VLOOKUP(A839,'_Holidays'!A839:B2944,2,FALSE)</f>
        <v>N</v>
      </c>
      <c r="G839" s="51" t="str">
        <f>VLOOKUP(A839,'_Holidays'!A839:C2944,3,FALSE)</f>
        <v>Y</v>
      </c>
      <c r="H839" s="14">
        <v>11.1</v>
      </c>
      <c r="I839" s="14" t="str">
        <f>IFERROR(__xludf.DUMMYFUNCTION("SPARKLINE(H839,{""charttype"",""bar"";""color1"",""#00CCFF"";""max"",MAX($H$2:$H$2107)})"),"")</f>
        <v/>
      </c>
      <c r="J839" s="14">
        <v>18.3</v>
      </c>
      <c r="K839" s="14" t="str">
        <f>IFERROR(__xludf.DUMMYFUNCTION("SPARKLINE(J839,{""charttype"",""bar"";""color1"",""#FF0000"";""max"",MAX($J$2:$J$2107)})"),"")</f>
        <v/>
      </c>
      <c r="L839" s="14">
        <v>10.9</v>
      </c>
      <c r="M839" s="14" t="str">
        <f>IFERROR(__xludf.DUMMYFUNCTION("SPARKLINE(L839,{""charttype"",""bar"";""color1"",""#FF9900"";""max"",MAX($L$2:$L$2107)})"),"")</f>
        <v/>
      </c>
      <c r="N839" s="14">
        <v>0.0</v>
      </c>
      <c r="O839" s="14" t="str">
        <f>IFERROR(__xludf.DUMMYFUNCTION("SPARKLINE(N839,{""charttype"",""bar"";""color1"",""#0066CC"";""max"",MAX($N$2:$N$2107)})"),"")</f>
        <v/>
      </c>
      <c r="P839" s="58">
        <v>99945.5</v>
      </c>
      <c r="Q839" s="54">
        <v>104.5782</v>
      </c>
      <c r="R839" s="21">
        <f t="shared" si="5"/>
        <v>10452120.49</v>
      </c>
    </row>
    <row r="840">
      <c r="A840" s="53">
        <v>42843.0</v>
      </c>
      <c r="B840" s="67">
        <f t="shared" si="1"/>
        <v>3</v>
      </c>
      <c r="C840" s="14" t="str">
        <f t="shared" si="2"/>
        <v>April</v>
      </c>
      <c r="D840" s="52" t="str">
        <f t="shared" si="3"/>
        <v>2017</v>
      </c>
      <c r="E840" s="58">
        <f t="shared" si="4"/>
        <v>16</v>
      </c>
      <c r="F840" s="14" t="str">
        <f>VLOOKUP(A840,'_Holidays'!A840:B2945,2,FALSE)</f>
        <v>N</v>
      </c>
      <c r="G840" s="51" t="str">
        <f>VLOOKUP(A840,'_Holidays'!A840:C2945,3,FALSE)</f>
        <v>N</v>
      </c>
      <c r="H840" s="14">
        <v>9.5</v>
      </c>
      <c r="I840" s="14" t="str">
        <f>IFERROR(__xludf.DUMMYFUNCTION("SPARKLINE(H840,{""charttype"",""bar"";""color1"",""#00CCFF"";""max"",MAX($H$2:$H$2107)})"),"")</f>
        <v/>
      </c>
      <c r="J840" s="14">
        <v>20.4</v>
      </c>
      <c r="K840" s="14" t="str">
        <f>IFERROR(__xludf.DUMMYFUNCTION("SPARKLINE(J840,{""charttype"",""bar"";""color1"",""#FF0000"";""max"",MAX($J$2:$J$2107)})"),"")</f>
        <v/>
      </c>
      <c r="L840" s="14">
        <v>13.7</v>
      </c>
      <c r="M840" s="14" t="str">
        <f>IFERROR(__xludf.DUMMYFUNCTION("SPARKLINE(L840,{""charttype"",""bar"";""color1"",""#FF9900"";""max"",MAX($L$2:$L$2107)})"),"")</f>
        <v/>
      </c>
      <c r="N840" s="14">
        <v>0.0</v>
      </c>
      <c r="O840" s="14" t="str">
        <f>IFERROR(__xludf.DUMMYFUNCTION("SPARKLINE(N840,{""charttype"",""bar"";""color1"",""#0066CC"";""max"",MAX($N$2:$N$2107)})"),"")</f>
        <v/>
      </c>
      <c r="P840" s="58">
        <v>111955.2</v>
      </c>
      <c r="Q840" s="54">
        <v>112.8247</v>
      </c>
      <c r="R840" s="21">
        <f t="shared" si="5"/>
        <v>12631311.85</v>
      </c>
    </row>
    <row r="841">
      <c r="A841" s="53">
        <v>42844.0</v>
      </c>
      <c r="B841" s="67">
        <f t="shared" si="1"/>
        <v>4</v>
      </c>
      <c r="C841" s="14" t="str">
        <f t="shared" si="2"/>
        <v>April</v>
      </c>
      <c r="D841" s="52" t="str">
        <f t="shared" si="3"/>
        <v>2017</v>
      </c>
      <c r="E841" s="58">
        <f t="shared" si="4"/>
        <v>16</v>
      </c>
      <c r="F841" s="14" t="str">
        <f>VLOOKUP(A841,'_Holidays'!A841:B2946,2,FALSE)</f>
        <v>Y</v>
      </c>
      <c r="G841" s="51" t="str">
        <f>VLOOKUP(A841,'_Holidays'!A841:C2946,3,FALSE)</f>
        <v>N</v>
      </c>
      <c r="H841" s="14">
        <v>13.0</v>
      </c>
      <c r="I841" s="14" t="str">
        <f>IFERROR(__xludf.DUMMYFUNCTION("SPARKLINE(H841,{""charttype"",""bar"";""color1"",""#00CCFF"";""max"",MAX($H$2:$H$2107)})"),"")</f>
        <v/>
      </c>
      <c r="J841" s="14">
        <v>26.9</v>
      </c>
      <c r="K841" s="14" t="str">
        <f>IFERROR(__xludf.DUMMYFUNCTION("SPARKLINE(J841,{""charttype"",""bar"";""color1"",""#FF0000"";""max"",MAX($J$2:$J$2107)})"),"")</f>
        <v/>
      </c>
      <c r="L841" s="14">
        <v>12.7</v>
      </c>
      <c r="M841" s="14" t="str">
        <f>IFERROR(__xludf.DUMMYFUNCTION("SPARKLINE(L841,{""charttype"",""bar"";""color1"",""#FF9900"";""max"",MAX($L$2:$L$2107)})"),"")</f>
        <v/>
      </c>
      <c r="N841" s="14">
        <v>0.0</v>
      </c>
      <c r="O841" s="14" t="str">
        <f>IFERROR(__xludf.DUMMYFUNCTION("SPARKLINE(N841,{""charttype"",""bar"";""color1"",""#0066CC"";""max"",MAX($N$2:$N$2107)})"),"")</f>
        <v/>
      </c>
      <c r="P841" s="58">
        <v>114437.0</v>
      </c>
      <c r="Q841" s="54">
        <v>101.3146</v>
      </c>
      <c r="R841" s="21">
        <f t="shared" si="5"/>
        <v>11594138.88</v>
      </c>
    </row>
    <row r="842">
      <c r="A842" s="53">
        <v>42845.0</v>
      </c>
      <c r="B842" s="67">
        <f t="shared" si="1"/>
        <v>5</v>
      </c>
      <c r="C842" s="14" t="str">
        <f t="shared" si="2"/>
        <v>April</v>
      </c>
      <c r="D842" s="52" t="str">
        <f t="shared" si="3"/>
        <v>2017</v>
      </c>
      <c r="E842" s="58">
        <f t="shared" si="4"/>
        <v>16</v>
      </c>
      <c r="F842" s="14" t="str">
        <f>VLOOKUP(A842,'_Holidays'!A842:B2947,2,FALSE)</f>
        <v>Y</v>
      </c>
      <c r="G842" s="51" t="str">
        <f>VLOOKUP(A842,'_Holidays'!A842:C2947,3,FALSE)</f>
        <v>N</v>
      </c>
      <c r="H842" s="14">
        <v>14.6</v>
      </c>
      <c r="I842" s="14" t="str">
        <f>IFERROR(__xludf.DUMMYFUNCTION("SPARKLINE(H842,{""charttype"",""bar"";""color1"",""#00CCFF"";""max"",MAX($H$2:$H$2107)})"),"")</f>
        <v/>
      </c>
      <c r="J842" s="14">
        <v>26.5</v>
      </c>
      <c r="K842" s="14" t="str">
        <f>IFERROR(__xludf.DUMMYFUNCTION("SPARKLINE(J842,{""charttype"",""bar"";""color1"",""#FF0000"";""max"",MAX($J$2:$J$2107)})"),"")</f>
        <v/>
      </c>
      <c r="L842" s="14">
        <v>12.4</v>
      </c>
      <c r="M842" s="14" t="str">
        <f>IFERROR(__xludf.DUMMYFUNCTION("SPARKLINE(L842,{""charttype"",""bar"";""color1"",""#FF9900"";""max"",MAX($L$2:$L$2107)})"),"")</f>
        <v/>
      </c>
      <c r="N842" s="14">
        <v>0.0</v>
      </c>
      <c r="O842" s="14" t="str">
        <f>IFERROR(__xludf.DUMMYFUNCTION("SPARKLINE(N842,{""charttype"",""bar"";""color1"",""#0066CC"";""max"",MAX($N$2:$N$2107)})"),"")</f>
        <v/>
      </c>
      <c r="P842" s="58">
        <v>112816.7</v>
      </c>
      <c r="Q842" s="54">
        <v>104.0781</v>
      </c>
      <c r="R842" s="21">
        <f t="shared" si="5"/>
        <v>11741747.78</v>
      </c>
    </row>
    <row r="843">
      <c r="A843" s="53">
        <v>42846.0</v>
      </c>
      <c r="B843" s="67">
        <f t="shared" si="1"/>
        <v>6</v>
      </c>
      <c r="C843" s="14" t="str">
        <f t="shared" si="2"/>
        <v>April</v>
      </c>
      <c r="D843" s="52" t="str">
        <f t="shared" si="3"/>
        <v>2017</v>
      </c>
      <c r="E843" s="58">
        <f t="shared" si="4"/>
        <v>16</v>
      </c>
      <c r="F843" s="14" t="str">
        <f>VLOOKUP(A843,'_Holidays'!A843:B2948,2,FALSE)</f>
        <v>Y</v>
      </c>
      <c r="G843" s="51" t="str">
        <f>VLOOKUP(A843,'_Holidays'!A843:C2948,3,FALSE)</f>
        <v>N</v>
      </c>
      <c r="H843" s="14">
        <v>16.5</v>
      </c>
      <c r="I843" s="14" t="str">
        <f>IFERROR(__xludf.DUMMYFUNCTION("SPARKLINE(H843,{""charttype"",""bar"";""color1"",""#00CCFF"";""max"",MAX($H$2:$H$2107)})"),"")</f>
        <v/>
      </c>
      <c r="J843" s="14">
        <v>20.9</v>
      </c>
      <c r="K843" s="14" t="str">
        <f>IFERROR(__xludf.DUMMYFUNCTION("SPARKLINE(J843,{""charttype"",""bar"";""color1"",""#FF0000"";""max"",MAX($J$2:$J$2107)})"),"")</f>
        <v/>
      </c>
      <c r="L843" s="14">
        <v>3.6</v>
      </c>
      <c r="M843" s="14" t="str">
        <f>IFERROR(__xludf.DUMMYFUNCTION("SPARKLINE(L843,{""charttype"",""bar"";""color1"",""#FF9900"";""max"",MAX($L$2:$L$2107)})"),"")</f>
        <v/>
      </c>
      <c r="N843" s="14">
        <v>9.4</v>
      </c>
      <c r="O843" s="14" t="str">
        <f>IFERROR(__xludf.DUMMYFUNCTION("SPARKLINE(N843,{""charttype"",""bar"";""color1"",""#0066CC"";""max"",MAX($N$2:$N$2107)})"),"")</f>
        <v/>
      </c>
      <c r="P843" s="58">
        <v>114522.4</v>
      </c>
      <c r="Q843" s="54">
        <v>133.2266</v>
      </c>
      <c r="R843" s="21">
        <f t="shared" si="5"/>
        <v>15257429.98</v>
      </c>
    </row>
    <row r="844">
      <c r="A844" s="53">
        <v>42847.0</v>
      </c>
      <c r="B844" s="67">
        <f t="shared" si="1"/>
        <v>7</v>
      </c>
      <c r="C844" s="14" t="str">
        <f t="shared" si="2"/>
        <v>April</v>
      </c>
      <c r="D844" s="52" t="str">
        <f t="shared" si="3"/>
        <v>2017</v>
      </c>
      <c r="E844" s="58">
        <f t="shared" si="4"/>
        <v>16</v>
      </c>
      <c r="F844" s="14" t="str">
        <f>VLOOKUP(A844,'_Holidays'!A844:B2949,2,FALSE)</f>
        <v>Y</v>
      </c>
      <c r="G844" s="51" t="str">
        <f>VLOOKUP(A844,'_Holidays'!A844:C2949,3,FALSE)</f>
        <v>N</v>
      </c>
      <c r="H844" s="14">
        <v>16.9</v>
      </c>
      <c r="I844" s="14" t="str">
        <f>IFERROR(__xludf.DUMMYFUNCTION("SPARKLINE(H844,{""charttype"",""bar"";""color1"",""#00CCFF"";""max"",MAX($H$2:$H$2107)})"),"")</f>
        <v/>
      </c>
      <c r="J844" s="14">
        <v>22.5</v>
      </c>
      <c r="K844" s="14" t="str">
        <f>IFERROR(__xludf.DUMMYFUNCTION("SPARKLINE(J844,{""charttype"",""bar"";""color1"",""#FF0000"";""max"",MAX($J$2:$J$2107)})"),"")</f>
        <v/>
      </c>
      <c r="L844" s="14">
        <v>11.8</v>
      </c>
      <c r="M844" s="14" t="str">
        <f>IFERROR(__xludf.DUMMYFUNCTION("SPARKLINE(L844,{""charttype"",""bar"";""color1"",""#FF9900"";""max"",MAX($L$2:$L$2107)})"),"")</f>
        <v/>
      </c>
      <c r="N844" s="14">
        <v>4.6</v>
      </c>
      <c r="O844" s="14" t="str">
        <f>IFERROR(__xludf.DUMMYFUNCTION("SPARKLINE(N844,{""charttype"",""bar"";""color1"",""#0066CC"";""max"",MAX($N$2:$N$2107)})"),"")</f>
        <v/>
      </c>
      <c r="P844" s="58">
        <v>102528.4</v>
      </c>
      <c r="Q844" s="54">
        <v>111.6671</v>
      </c>
      <c r="R844" s="21">
        <f t="shared" si="5"/>
        <v>11449049.1</v>
      </c>
    </row>
    <row r="845">
      <c r="A845" s="53">
        <v>42848.0</v>
      </c>
      <c r="B845" s="67">
        <f t="shared" si="1"/>
        <v>1</v>
      </c>
      <c r="C845" s="14" t="str">
        <f t="shared" si="2"/>
        <v>April</v>
      </c>
      <c r="D845" s="52" t="str">
        <f t="shared" si="3"/>
        <v>2017</v>
      </c>
      <c r="E845" s="58">
        <f t="shared" si="4"/>
        <v>17</v>
      </c>
      <c r="F845" s="14" t="str">
        <f>VLOOKUP(A845,'_Holidays'!A845:B2950,2,FALSE)</f>
        <v>Y</v>
      </c>
      <c r="G845" s="51" t="str">
        <f>VLOOKUP(A845,'_Holidays'!A845:C2950,3,FALSE)</f>
        <v>N</v>
      </c>
      <c r="H845" s="14">
        <v>14.4</v>
      </c>
      <c r="I845" s="14" t="str">
        <f>IFERROR(__xludf.DUMMYFUNCTION("SPARKLINE(H845,{""charttype"",""bar"";""color1"",""#00CCFF"";""max"",MAX($H$2:$H$2107)})"),"")</f>
        <v/>
      </c>
      <c r="J845" s="14">
        <v>21.8</v>
      </c>
      <c r="K845" s="14" t="str">
        <f>IFERROR(__xludf.DUMMYFUNCTION("SPARKLINE(J845,{""charttype"",""bar"";""color1"",""#FF0000"";""max"",MAX($J$2:$J$2107)})"),"")</f>
        <v/>
      </c>
      <c r="L845" s="14">
        <v>11.9</v>
      </c>
      <c r="M845" s="14" t="str">
        <f>IFERROR(__xludf.DUMMYFUNCTION("SPARKLINE(L845,{""charttype"",""bar"";""color1"",""#FF9900"";""max"",MAX($L$2:$L$2107)})"),"")</f>
        <v/>
      </c>
      <c r="N845" s="14">
        <v>0.0</v>
      </c>
      <c r="O845" s="14" t="str">
        <f>IFERROR(__xludf.DUMMYFUNCTION("SPARKLINE(N845,{""charttype"",""bar"";""color1"",""#0066CC"";""max"",MAX($N$2:$N$2107)})"),"")</f>
        <v/>
      </c>
      <c r="P845" s="58">
        <v>97356.57</v>
      </c>
      <c r="Q845" s="54">
        <v>90.72665</v>
      </c>
      <c r="R845" s="21">
        <f t="shared" si="5"/>
        <v>8832835.452</v>
      </c>
    </row>
    <row r="846">
      <c r="A846" s="53">
        <v>42849.0</v>
      </c>
      <c r="B846" s="67">
        <f t="shared" si="1"/>
        <v>2</v>
      </c>
      <c r="C846" s="14" t="str">
        <f t="shared" si="2"/>
        <v>April</v>
      </c>
      <c r="D846" s="52" t="str">
        <f t="shared" si="3"/>
        <v>2017</v>
      </c>
      <c r="E846" s="58">
        <f t="shared" si="4"/>
        <v>17</v>
      </c>
      <c r="F846" s="14" t="str">
        <f>VLOOKUP(A846,'_Holidays'!A846:B2951,2,FALSE)</f>
        <v>Y</v>
      </c>
      <c r="G846" s="51" t="str">
        <f>VLOOKUP(A846,'_Holidays'!A846:C2951,3,FALSE)</f>
        <v>N</v>
      </c>
      <c r="H846" s="14">
        <v>15.9</v>
      </c>
      <c r="I846" s="14" t="str">
        <f>IFERROR(__xludf.DUMMYFUNCTION("SPARKLINE(H846,{""charttype"",""bar"";""color1"",""#00CCFF"";""max"",MAX($H$2:$H$2107)})"),"")</f>
        <v/>
      </c>
      <c r="J846" s="14">
        <v>24.7</v>
      </c>
      <c r="K846" s="14" t="str">
        <f>IFERROR(__xludf.DUMMYFUNCTION("SPARKLINE(J846,{""charttype"",""bar"";""color1"",""#FF0000"";""max"",MAX($J$2:$J$2107)})"),"")</f>
        <v/>
      </c>
      <c r="L846" s="14">
        <v>9.9</v>
      </c>
      <c r="M846" s="14" t="str">
        <f>IFERROR(__xludf.DUMMYFUNCTION("SPARKLINE(L846,{""charttype"",""bar"";""color1"",""#FF9900"";""max"",MAX($L$2:$L$2107)})"),"")</f>
        <v/>
      </c>
      <c r="N846" s="14">
        <v>0.0</v>
      </c>
      <c r="O846" s="14" t="str">
        <f>IFERROR(__xludf.DUMMYFUNCTION("SPARKLINE(N846,{""charttype"",""bar"";""color1"",""#0066CC"";""max"",MAX($N$2:$N$2107)})"),"")</f>
        <v/>
      </c>
      <c r="P846" s="58">
        <v>109421.8</v>
      </c>
      <c r="Q846" s="54">
        <v>113.2589</v>
      </c>
      <c r="R846" s="21">
        <f t="shared" si="5"/>
        <v>12392992.7</v>
      </c>
    </row>
    <row r="847">
      <c r="A847" s="53">
        <v>42850.0</v>
      </c>
      <c r="B847" s="67">
        <f t="shared" si="1"/>
        <v>3</v>
      </c>
      <c r="C847" s="14" t="str">
        <f t="shared" si="2"/>
        <v>April</v>
      </c>
      <c r="D847" s="52" t="str">
        <f t="shared" si="3"/>
        <v>2017</v>
      </c>
      <c r="E847" s="58">
        <f t="shared" si="4"/>
        <v>17</v>
      </c>
      <c r="F847" s="14" t="str">
        <f>VLOOKUP(A847,'_Holidays'!A847:B2952,2,FALSE)</f>
        <v>Y</v>
      </c>
      <c r="G847" s="51" t="str">
        <f>VLOOKUP(A847,'_Holidays'!A847:C2952,3,FALSE)</f>
        <v>Y</v>
      </c>
      <c r="H847" s="14">
        <v>16.2</v>
      </c>
      <c r="I847" s="14" t="str">
        <f>IFERROR(__xludf.DUMMYFUNCTION("SPARKLINE(H847,{""charttype"",""bar"";""color1"",""#00CCFF"";""max"",MAX($H$2:$H$2107)})"),"")</f>
        <v/>
      </c>
      <c r="J847" s="14">
        <v>17.7</v>
      </c>
      <c r="K847" s="14" t="str">
        <f>IFERROR(__xludf.DUMMYFUNCTION("SPARKLINE(J847,{""charttype"",""bar"";""color1"",""#FF0000"";""max"",MAX($J$2:$J$2107)})"),"")</f>
        <v/>
      </c>
      <c r="L847" s="14">
        <v>5.8</v>
      </c>
      <c r="M847" s="14" t="str">
        <f>IFERROR(__xludf.DUMMYFUNCTION("SPARKLINE(L847,{""charttype"",""bar"";""color1"",""#FF9900"";""max"",MAX($L$2:$L$2107)})"),"")</f>
        <v/>
      </c>
      <c r="N847" s="14">
        <v>21.6</v>
      </c>
      <c r="O847" s="14" t="str">
        <f>IFERROR(__xludf.DUMMYFUNCTION("SPARKLINE(N847,{""charttype"",""bar"";""color1"",""#0066CC"";""max"",MAX($N$2:$N$2107)})"),"")</f>
        <v/>
      </c>
      <c r="P847" s="58">
        <v>101548.7</v>
      </c>
      <c r="Q847" s="54">
        <v>86.79007</v>
      </c>
      <c r="R847" s="21">
        <f t="shared" si="5"/>
        <v>8813418.781</v>
      </c>
    </row>
    <row r="848">
      <c r="A848" s="53">
        <v>42851.0</v>
      </c>
      <c r="B848" s="67">
        <f t="shared" si="1"/>
        <v>4</v>
      </c>
      <c r="C848" s="14" t="str">
        <f t="shared" si="2"/>
        <v>April</v>
      </c>
      <c r="D848" s="52" t="str">
        <f t="shared" si="3"/>
        <v>2017</v>
      </c>
      <c r="E848" s="58">
        <f t="shared" si="4"/>
        <v>17</v>
      </c>
      <c r="F848" s="14" t="str">
        <f>VLOOKUP(A848,'_Holidays'!A848:B2953,2,FALSE)</f>
        <v>Y</v>
      </c>
      <c r="G848" s="51" t="str">
        <f>VLOOKUP(A848,'_Holidays'!A848:C2953,3,FALSE)</f>
        <v>N</v>
      </c>
      <c r="H848" s="14">
        <v>10.1</v>
      </c>
      <c r="I848" s="14" t="str">
        <f>IFERROR(__xludf.DUMMYFUNCTION("SPARKLINE(H848,{""charttype"",""bar"";""color1"",""#00CCFF"";""max"",MAX($H$2:$H$2107)})"),"")</f>
        <v/>
      </c>
      <c r="J848" s="14">
        <v>14.5</v>
      </c>
      <c r="K848" s="14" t="str">
        <f>IFERROR(__xludf.DUMMYFUNCTION("SPARKLINE(J848,{""charttype"",""bar"";""color1"",""#FF0000"";""max"",MAX($J$2:$J$2107)})"),"")</f>
        <v/>
      </c>
      <c r="L848" s="14">
        <v>6.4</v>
      </c>
      <c r="M848" s="14" t="str">
        <f>IFERROR(__xludf.DUMMYFUNCTION("SPARKLINE(L848,{""charttype"",""bar"";""color1"",""#FF9900"";""max"",MAX($L$2:$L$2107)})"),"")</f>
        <v/>
      </c>
      <c r="N848" s="14">
        <v>20.0</v>
      </c>
      <c r="O848" s="14" t="str">
        <f>IFERROR(__xludf.DUMMYFUNCTION("SPARKLINE(N848,{""charttype"",""bar"";""color1"",""#0066CC"";""max"",MAX($N$2:$N$2107)})"),"")</f>
        <v/>
      </c>
      <c r="P848" s="58">
        <v>116795.2</v>
      </c>
      <c r="Q848" s="54">
        <v>100.6987</v>
      </c>
      <c r="R848" s="21">
        <f t="shared" si="5"/>
        <v>11761124.81</v>
      </c>
    </row>
    <row r="849">
      <c r="A849" s="53">
        <v>42852.0</v>
      </c>
      <c r="B849" s="67">
        <f t="shared" si="1"/>
        <v>5</v>
      </c>
      <c r="C849" s="14" t="str">
        <f t="shared" si="2"/>
        <v>April</v>
      </c>
      <c r="D849" s="52" t="str">
        <f t="shared" si="3"/>
        <v>2017</v>
      </c>
      <c r="E849" s="58">
        <f t="shared" si="4"/>
        <v>17</v>
      </c>
      <c r="F849" s="14" t="str">
        <f>VLOOKUP(A849,'_Holidays'!A849:B2954,2,FALSE)</f>
        <v>Y</v>
      </c>
      <c r="G849" s="51" t="str">
        <f>VLOOKUP(A849,'_Holidays'!A849:C2954,3,FALSE)</f>
        <v>N</v>
      </c>
      <c r="H849" s="14">
        <v>8.3</v>
      </c>
      <c r="I849" s="14" t="str">
        <f>IFERROR(__xludf.DUMMYFUNCTION("SPARKLINE(H849,{""charttype"",""bar"";""color1"",""#00CCFF"";""max"",MAX($H$2:$H$2107)})"),"")</f>
        <v/>
      </c>
      <c r="J849" s="14">
        <v>15.6</v>
      </c>
      <c r="K849" s="14" t="str">
        <f>IFERROR(__xludf.DUMMYFUNCTION("SPARKLINE(J849,{""charttype"",""bar"";""color1"",""#FF0000"";""max"",MAX($J$2:$J$2107)})"),"")</f>
        <v/>
      </c>
      <c r="L849" s="14">
        <v>7.1</v>
      </c>
      <c r="M849" s="14" t="str">
        <f>IFERROR(__xludf.DUMMYFUNCTION("SPARKLINE(L849,{""charttype"",""bar"";""color1"",""#FF9900"";""max"",MAX($L$2:$L$2107)})"),"")</f>
        <v/>
      </c>
      <c r="N849" s="14">
        <v>15.4</v>
      </c>
      <c r="O849" s="14" t="str">
        <f>IFERROR(__xludf.DUMMYFUNCTION("SPARKLINE(N849,{""charttype"",""bar"";""color1"",""#0066CC"";""max"",MAX($N$2:$N$2107)})"),"")</f>
        <v/>
      </c>
      <c r="P849" s="58">
        <v>126329.5</v>
      </c>
      <c r="Q849" s="54">
        <v>145.6827</v>
      </c>
      <c r="R849" s="21">
        <f t="shared" si="5"/>
        <v>18404022.65</v>
      </c>
    </row>
    <row r="850">
      <c r="A850" s="53">
        <v>42853.0</v>
      </c>
      <c r="B850" s="67">
        <f t="shared" si="1"/>
        <v>6</v>
      </c>
      <c r="C850" s="14" t="str">
        <f t="shared" si="2"/>
        <v>April</v>
      </c>
      <c r="D850" s="52" t="str">
        <f t="shared" si="3"/>
        <v>2017</v>
      </c>
      <c r="E850" s="58">
        <f t="shared" si="4"/>
        <v>17</v>
      </c>
      <c r="F850" s="14" t="str">
        <f>VLOOKUP(A850,'_Holidays'!A850:B2955,2,FALSE)</f>
        <v>Y</v>
      </c>
      <c r="G850" s="51" t="str">
        <f>VLOOKUP(A850,'_Holidays'!A850:C2955,3,FALSE)</f>
        <v>N</v>
      </c>
      <c r="H850" s="14">
        <v>9.4</v>
      </c>
      <c r="I850" s="14" t="str">
        <f>IFERROR(__xludf.DUMMYFUNCTION("SPARKLINE(H850,{""charttype"",""bar"";""color1"",""#00CCFF"";""max"",MAX($H$2:$H$2107)})"),"")</f>
        <v/>
      </c>
      <c r="J850" s="14">
        <v>19.8</v>
      </c>
      <c r="K850" s="14" t="str">
        <f>IFERROR(__xludf.DUMMYFUNCTION("SPARKLINE(J850,{""charttype"",""bar"";""color1"",""#FF0000"";""max"",MAX($J$2:$J$2107)})"),"")</f>
        <v/>
      </c>
      <c r="L850" s="14">
        <v>6.0</v>
      </c>
      <c r="M850" s="14" t="str">
        <f>IFERROR(__xludf.DUMMYFUNCTION("SPARKLINE(L850,{""charttype"",""bar"";""color1"",""#FF9900"";""max"",MAX($L$2:$L$2107)})"),"")</f>
        <v/>
      </c>
      <c r="N850" s="14">
        <v>0.4</v>
      </c>
      <c r="O850" s="14" t="str">
        <f>IFERROR(__xludf.DUMMYFUNCTION("SPARKLINE(N850,{""charttype"",""bar"";""color1"",""#0066CC"";""max"",MAX($N$2:$N$2107)})"),"")</f>
        <v/>
      </c>
      <c r="P850" s="58">
        <v>120144.2</v>
      </c>
      <c r="Q850" s="54">
        <v>120.8095</v>
      </c>
      <c r="R850" s="21">
        <f t="shared" si="5"/>
        <v>14514560.73</v>
      </c>
    </row>
    <row r="851">
      <c r="A851" s="53">
        <v>42854.0</v>
      </c>
      <c r="B851" s="67">
        <f t="shared" si="1"/>
        <v>7</v>
      </c>
      <c r="C851" s="14" t="str">
        <f t="shared" si="2"/>
        <v>April</v>
      </c>
      <c r="D851" s="52" t="str">
        <f t="shared" si="3"/>
        <v>2017</v>
      </c>
      <c r="E851" s="58">
        <f t="shared" si="4"/>
        <v>17</v>
      </c>
      <c r="F851" s="14" t="str">
        <f>VLOOKUP(A851,'_Holidays'!A851:B2956,2,FALSE)</f>
        <v>Y</v>
      </c>
      <c r="G851" s="51" t="str">
        <f>VLOOKUP(A851,'_Holidays'!A851:C2956,3,FALSE)</f>
        <v>N</v>
      </c>
      <c r="H851" s="14">
        <v>14.9</v>
      </c>
      <c r="I851" s="14" t="str">
        <f>IFERROR(__xludf.DUMMYFUNCTION("SPARKLINE(H851,{""charttype"",""bar"";""color1"",""#00CCFF"";""max"",MAX($H$2:$H$2107)})"),"")</f>
        <v/>
      </c>
      <c r="J851" s="14">
        <v>18.1</v>
      </c>
      <c r="K851" s="14" t="str">
        <f>IFERROR(__xludf.DUMMYFUNCTION("SPARKLINE(J851,{""charttype"",""bar"";""color1"",""#FF0000"";""max"",MAX($J$2:$J$2107)})"),"")</f>
        <v/>
      </c>
      <c r="L851" s="14">
        <v>7.9</v>
      </c>
      <c r="M851" s="14" t="str">
        <f>IFERROR(__xludf.DUMMYFUNCTION("SPARKLINE(L851,{""charttype"",""bar"";""color1"",""#FF9900"";""max"",MAX($L$2:$L$2107)})"),"")</f>
        <v/>
      </c>
      <c r="N851" s="14">
        <v>0.2</v>
      </c>
      <c r="O851" s="14" t="str">
        <f>IFERROR(__xludf.DUMMYFUNCTION("SPARKLINE(N851,{""charttype"",""bar"";""color1"",""#0066CC"";""max"",MAX($N$2:$N$2107)})"),"")</f>
        <v/>
      </c>
      <c r="P851" s="58">
        <v>104864.1</v>
      </c>
      <c r="Q851" s="54">
        <v>100.8197</v>
      </c>
      <c r="R851" s="21">
        <f t="shared" si="5"/>
        <v>10572367.1</v>
      </c>
    </row>
    <row r="852">
      <c r="A852" s="53">
        <v>42855.0</v>
      </c>
      <c r="B852" s="67">
        <f t="shared" si="1"/>
        <v>1</v>
      </c>
      <c r="C852" s="14" t="str">
        <f t="shared" si="2"/>
        <v>April</v>
      </c>
      <c r="D852" s="52" t="str">
        <f t="shared" si="3"/>
        <v>2017</v>
      </c>
      <c r="E852" s="58">
        <f t="shared" si="4"/>
        <v>18</v>
      </c>
      <c r="F852" s="14" t="str">
        <f>VLOOKUP(A852,'_Holidays'!A852:B2957,2,FALSE)</f>
        <v>Y</v>
      </c>
      <c r="G852" s="51" t="str">
        <f>VLOOKUP(A852,'_Holidays'!A852:C2957,3,FALSE)</f>
        <v>N</v>
      </c>
      <c r="H852" s="14">
        <v>13.6</v>
      </c>
      <c r="I852" s="14" t="str">
        <f>IFERROR(__xludf.DUMMYFUNCTION("SPARKLINE(H852,{""charttype"",""bar"";""color1"",""#00CCFF"";""max"",MAX($H$2:$H$2107)})"),"")</f>
        <v/>
      </c>
      <c r="J852" s="14">
        <v>17.8</v>
      </c>
      <c r="K852" s="14" t="str">
        <f>IFERROR(__xludf.DUMMYFUNCTION("SPARKLINE(J852,{""charttype"",""bar"";""color1"",""#FF0000"";""max"",MAX($J$2:$J$2107)})"),"")</f>
        <v/>
      </c>
      <c r="L852" s="14">
        <v>7.3</v>
      </c>
      <c r="M852" s="14" t="str">
        <f>IFERROR(__xludf.DUMMYFUNCTION("SPARKLINE(L852,{""charttype"",""bar"";""color1"",""#FF9900"";""max"",MAX($L$2:$L$2107)})"),"")</f>
        <v/>
      </c>
      <c r="N852" s="14">
        <v>0.0</v>
      </c>
      <c r="O852" s="14" t="str">
        <f>IFERROR(__xludf.DUMMYFUNCTION("SPARKLINE(N852,{""charttype"",""bar"";""color1"",""#0066CC"";""max"",MAX($N$2:$N$2107)})"),"")</f>
        <v/>
      </c>
      <c r="P852" s="58">
        <v>103756.5</v>
      </c>
      <c r="Q852" s="54">
        <v>109.5773</v>
      </c>
      <c r="R852" s="21">
        <f t="shared" si="5"/>
        <v>11369357.13</v>
      </c>
    </row>
    <row r="853">
      <c r="A853" s="53">
        <v>42856.0</v>
      </c>
      <c r="B853" s="67">
        <f t="shared" si="1"/>
        <v>2</v>
      </c>
      <c r="C853" s="14" t="str">
        <f t="shared" si="2"/>
        <v>May</v>
      </c>
      <c r="D853" s="52" t="str">
        <f t="shared" si="3"/>
        <v>2017</v>
      </c>
      <c r="E853" s="58">
        <f t="shared" si="4"/>
        <v>18</v>
      </c>
      <c r="F853" s="14" t="str">
        <f>VLOOKUP(A853,'_Holidays'!A853:B2958,2,FALSE)</f>
        <v>Y</v>
      </c>
      <c r="G853" s="51" t="str">
        <f>VLOOKUP(A853,'_Holidays'!A853:C2958,3,FALSE)</f>
        <v>N</v>
      </c>
      <c r="H853" s="14">
        <v>13.6</v>
      </c>
      <c r="I853" s="14" t="str">
        <f>IFERROR(__xludf.DUMMYFUNCTION("SPARKLINE(H853,{""charttype"",""bar"";""color1"",""#00CCFF"";""max"",MAX($H$2:$H$2107)})"),"")</f>
        <v/>
      </c>
      <c r="J853" s="14">
        <v>20.4</v>
      </c>
      <c r="K853" s="14" t="str">
        <f>IFERROR(__xludf.DUMMYFUNCTION("SPARKLINE(J853,{""charttype"",""bar"";""color1"",""#FF0000"";""max"",MAX($J$2:$J$2107)})"),"")</f>
        <v/>
      </c>
      <c r="L853" s="14">
        <v>8.7</v>
      </c>
      <c r="M853" s="14" t="str">
        <f>IFERROR(__xludf.DUMMYFUNCTION("SPARKLINE(L853,{""charttype"",""bar"";""color1"",""#FF9900"";""max"",MAX($L$2:$L$2107)})"),"")</f>
        <v/>
      </c>
      <c r="N853" s="14">
        <v>0.0</v>
      </c>
      <c r="O853" s="14" t="str">
        <f>IFERROR(__xludf.DUMMYFUNCTION("SPARKLINE(N853,{""charttype"",""bar"";""color1"",""#0066CC"";""max"",MAX($N$2:$N$2107)})"),"")</f>
        <v/>
      </c>
      <c r="P853" s="58">
        <v>115103.8</v>
      </c>
      <c r="Q853" s="54">
        <v>99.15947</v>
      </c>
      <c r="R853" s="21">
        <f t="shared" si="5"/>
        <v>11413631.8</v>
      </c>
    </row>
    <row r="854">
      <c r="A854" s="53">
        <v>42857.0</v>
      </c>
      <c r="B854" s="67">
        <f t="shared" si="1"/>
        <v>3</v>
      </c>
      <c r="C854" s="14" t="str">
        <f t="shared" si="2"/>
        <v>May</v>
      </c>
      <c r="D854" s="52" t="str">
        <f t="shared" si="3"/>
        <v>2017</v>
      </c>
      <c r="E854" s="58">
        <f t="shared" si="4"/>
        <v>18</v>
      </c>
      <c r="F854" s="14" t="str">
        <f>VLOOKUP(A854,'_Holidays'!A854:B2959,2,FALSE)</f>
        <v>Y</v>
      </c>
      <c r="G854" s="51" t="str">
        <f>VLOOKUP(A854,'_Holidays'!A854:C2959,3,FALSE)</f>
        <v>N</v>
      </c>
      <c r="H854" s="14">
        <v>10.4</v>
      </c>
      <c r="I854" s="14" t="str">
        <f>IFERROR(__xludf.DUMMYFUNCTION("SPARKLINE(H854,{""charttype"",""bar"";""color1"",""#00CCFF"";""max"",MAX($H$2:$H$2107)})"),"")</f>
        <v/>
      </c>
      <c r="J854" s="14">
        <v>15.2</v>
      </c>
      <c r="K854" s="14" t="str">
        <f>IFERROR(__xludf.DUMMYFUNCTION("SPARKLINE(J854,{""charttype"",""bar"";""color1"",""#FF0000"";""max"",MAX($J$2:$J$2107)})"),"")</f>
        <v/>
      </c>
      <c r="L854" s="14">
        <v>9.4</v>
      </c>
      <c r="M854" s="14" t="str">
        <f>IFERROR(__xludf.DUMMYFUNCTION("SPARKLINE(L854,{""charttype"",""bar"";""color1"",""#FF9900"";""max"",MAX($L$2:$L$2107)})"),"")</f>
        <v/>
      </c>
      <c r="N854" s="14">
        <v>2.4</v>
      </c>
      <c r="O854" s="14" t="str">
        <f>IFERROR(__xludf.DUMMYFUNCTION("SPARKLINE(N854,{""charttype"",""bar"";""color1"",""#0066CC"";""max"",MAX($N$2:$N$2107)})"),"")</f>
        <v/>
      </c>
      <c r="P854" s="58">
        <v>120718.6</v>
      </c>
      <c r="Q854" s="54">
        <v>109.9228</v>
      </c>
      <c r="R854" s="21">
        <f t="shared" si="5"/>
        <v>13269726.52</v>
      </c>
    </row>
    <row r="855">
      <c r="A855" s="53">
        <v>42858.0</v>
      </c>
      <c r="B855" s="67">
        <f t="shared" si="1"/>
        <v>4</v>
      </c>
      <c r="C855" s="14" t="str">
        <f t="shared" si="2"/>
        <v>May</v>
      </c>
      <c r="D855" s="52" t="str">
        <f t="shared" si="3"/>
        <v>2017</v>
      </c>
      <c r="E855" s="58">
        <f t="shared" si="4"/>
        <v>18</v>
      </c>
      <c r="F855" s="14" t="str">
        <f>VLOOKUP(A855,'_Holidays'!A855:B2960,2,FALSE)</f>
        <v>Y</v>
      </c>
      <c r="G855" s="51" t="str">
        <f>VLOOKUP(A855,'_Holidays'!A855:C2960,3,FALSE)</f>
        <v>N</v>
      </c>
      <c r="H855" s="14">
        <v>7.4</v>
      </c>
      <c r="I855" s="14" t="str">
        <f>IFERROR(__xludf.DUMMYFUNCTION("SPARKLINE(H855,{""charttype"",""bar"";""color1"",""#00CCFF"";""max"",MAX($H$2:$H$2107)})"),"")</f>
        <v/>
      </c>
      <c r="J855" s="14">
        <v>15.3</v>
      </c>
      <c r="K855" s="14" t="str">
        <f>IFERROR(__xludf.DUMMYFUNCTION("SPARKLINE(J855,{""charttype"",""bar"";""color1"",""#FF0000"";""max"",MAX($J$2:$J$2107)})"),"")</f>
        <v/>
      </c>
      <c r="L855" s="14">
        <v>10.8</v>
      </c>
      <c r="M855" s="14" t="str">
        <f>IFERROR(__xludf.DUMMYFUNCTION("SPARKLINE(L855,{""charttype"",""bar"";""color1"",""#FF9900"";""max"",MAX($L$2:$L$2107)})"),"")</f>
        <v/>
      </c>
      <c r="N855" s="14">
        <v>0.8</v>
      </c>
      <c r="O855" s="14" t="str">
        <f>IFERROR(__xludf.DUMMYFUNCTION("SPARKLINE(N855,{""charttype"",""bar"";""color1"",""#0066CC"";""max"",MAX($N$2:$N$2107)})"),"")</f>
        <v/>
      </c>
      <c r="P855" s="58">
        <v>129196.4</v>
      </c>
      <c r="Q855" s="54">
        <v>128.64</v>
      </c>
      <c r="R855" s="21">
        <f t="shared" si="5"/>
        <v>16619824.9</v>
      </c>
    </row>
    <row r="856">
      <c r="A856" s="53">
        <v>42859.0</v>
      </c>
      <c r="B856" s="67">
        <f t="shared" si="1"/>
        <v>5</v>
      </c>
      <c r="C856" s="14" t="str">
        <f t="shared" si="2"/>
        <v>May</v>
      </c>
      <c r="D856" s="52" t="str">
        <f t="shared" si="3"/>
        <v>2017</v>
      </c>
      <c r="E856" s="58">
        <f t="shared" si="4"/>
        <v>18</v>
      </c>
      <c r="F856" s="14" t="str">
        <f>VLOOKUP(A856,'_Holidays'!A856:B2961,2,FALSE)</f>
        <v>Y</v>
      </c>
      <c r="G856" s="51" t="str">
        <f>VLOOKUP(A856,'_Holidays'!A856:C2961,3,FALSE)</f>
        <v>N</v>
      </c>
      <c r="H856" s="14">
        <v>5.8</v>
      </c>
      <c r="I856" s="14" t="str">
        <f>IFERROR(__xludf.DUMMYFUNCTION("SPARKLINE(H856,{""charttype"",""bar"";""color1"",""#00CCFF"";""max"",MAX($H$2:$H$2107)})"),"")</f>
        <v/>
      </c>
      <c r="J856" s="14">
        <v>16.9</v>
      </c>
      <c r="K856" s="14" t="str">
        <f>IFERROR(__xludf.DUMMYFUNCTION("SPARKLINE(J856,{""charttype"",""bar"";""color1"",""#FF0000"";""max"",MAX($J$2:$J$2107)})"),"")</f>
        <v/>
      </c>
      <c r="L856" s="14">
        <v>12.0</v>
      </c>
      <c r="M856" s="14" t="str">
        <f>IFERROR(__xludf.DUMMYFUNCTION("SPARKLINE(L856,{""charttype"",""bar"";""color1"",""#FF9900"";""max"",MAX($L$2:$L$2107)})"),"")</f>
        <v/>
      </c>
      <c r="N856" s="14">
        <v>0.0</v>
      </c>
      <c r="O856" s="14" t="str">
        <f>IFERROR(__xludf.DUMMYFUNCTION("SPARKLINE(N856,{""charttype"",""bar"";""color1"",""#0066CC"";""max"",MAX($N$2:$N$2107)})"),"")</f>
        <v/>
      </c>
      <c r="P856" s="58">
        <v>127260.1</v>
      </c>
      <c r="Q856" s="54">
        <v>123.4721</v>
      </c>
      <c r="R856" s="21">
        <f t="shared" si="5"/>
        <v>15713071.79</v>
      </c>
    </row>
    <row r="857">
      <c r="A857" s="53">
        <v>42860.0</v>
      </c>
      <c r="B857" s="67">
        <f t="shared" si="1"/>
        <v>6</v>
      </c>
      <c r="C857" s="14" t="str">
        <f t="shared" si="2"/>
        <v>May</v>
      </c>
      <c r="D857" s="52" t="str">
        <f t="shared" si="3"/>
        <v>2017</v>
      </c>
      <c r="E857" s="58">
        <f t="shared" si="4"/>
        <v>18</v>
      </c>
      <c r="F857" s="14" t="str">
        <f>VLOOKUP(A857,'_Holidays'!A857:B2962,2,FALSE)</f>
        <v>Y</v>
      </c>
      <c r="G857" s="51" t="str">
        <f>VLOOKUP(A857,'_Holidays'!A857:C2962,3,FALSE)</f>
        <v>N</v>
      </c>
      <c r="H857" s="14">
        <v>6.2</v>
      </c>
      <c r="I857" s="14" t="str">
        <f>IFERROR(__xludf.DUMMYFUNCTION("SPARKLINE(H857,{""charttype"",""bar"";""color1"",""#00CCFF"";""max"",MAX($H$2:$H$2107)})"),"")</f>
        <v/>
      </c>
      <c r="J857" s="14">
        <v>20.5</v>
      </c>
      <c r="K857" s="14" t="str">
        <f>IFERROR(__xludf.DUMMYFUNCTION("SPARKLINE(J857,{""charttype"",""bar"";""color1"",""#FF0000"";""max"",MAX($J$2:$J$2107)})"),"")</f>
        <v/>
      </c>
      <c r="L857" s="14">
        <v>10.6</v>
      </c>
      <c r="M857" s="14" t="str">
        <f>IFERROR(__xludf.DUMMYFUNCTION("SPARKLINE(L857,{""charttype"",""bar"";""color1"",""#FF9900"";""max"",MAX($L$2:$L$2107)})"),"")</f>
        <v/>
      </c>
      <c r="N857" s="14">
        <v>0.0</v>
      </c>
      <c r="O857" s="14" t="str">
        <f>IFERROR(__xludf.DUMMYFUNCTION("SPARKLINE(N857,{""charttype"",""bar"";""color1"",""#0066CC"";""max"",MAX($N$2:$N$2107)})"),"")</f>
        <v/>
      </c>
      <c r="P857" s="58">
        <v>123150.4</v>
      </c>
      <c r="Q857" s="54">
        <v>108.2886</v>
      </c>
      <c r="R857" s="21">
        <f t="shared" si="5"/>
        <v>13335784.41</v>
      </c>
    </row>
    <row r="858">
      <c r="A858" s="53">
        <v>42861.0</v>
      </c>
      <c r="B858" s="67">
        <f t="shared" si="1"/>
        <v>7</v>
      </c>
      <c r="C858" s="14" t="str">
        <f t="shared" si="2"/>
        <v>May</v>
      </c>
      <c r="D858" s="52" t="str">
        <f t="shared" si="3"/>
        <v>2017</v>
      </c>
      <c r="E858" s="58">
        <f t="shared" si="4"/>
        <v>18</v>
      </c>
      <c r="F858" s="14" t="str">
        <f>VLOOKUP(A858,'_Holidays'!A858:B2963,2,FALSE)</f>
        <v>Y</v>
      </c>
      <c r="G858" s="51" t="str">
        <f>VLOOKUP(A858,'_Holidays'!A858:C2963,3,FALSE)</f>
        <v>N</v>
      </c>
      <c r="H858" s="14">
        <v>9.6</v>
      </c>
      <c r="I858" s="14" t="str">
        <f>IFERROR(__xludf.DUMMYFUNCTION("SPARKLINE(H858,{""charttype"",""bar"";""color1"",""#00CCFF"";""max"",MAX($H$2:$H$2107)})"),"")</f>
        <v/>
      </c>
      <c r="J858" s="14">
        <v>20.0</v>
      </c>
      <c r="K858" s="14" t="str">
        <f>IFERROR(__xludf.DUMMYFUNCTION("SPARKLINE(J858,{""charttype"",""bar"";""color1"",""#FF0000"";""max"",MAX($J$2:$J$2107)})"),"")</f>
        <v/>
      </c>
      <c r="L858" s="14">
        <v>6.1</v>
      </c>
      <c r="M858" s="14" t="str">
        <f>IFERROR(__xludf.DUMMYFUNCTION("SPARKLINE(L858,{""charttype"",""bar"";""color1"",""#FF9900"";""max"",MAX($L$2:$L$2107)})"),"")</f>
        <v/>
      </c>
      <c r="N858" s="14">
        <v>0.2</v>
      </c>
      <c r="O858" s="14" t="str">
        <f>IFERROR(__xludf.DUMMYFUNCTION("SPARKLINE(N858,{""charttype"",""bar"";""color1"",""#0066CC"";""max"",MAX($N$2:$N$2107)})"),"")</f>
        <v/>
      </c>
      <c r="P858" s="58">
        <v>105013.1</v>
      </c>
      <c r="Q858" s="54">
        <v>81.77833</v>
      </c>
      <c r="R858" s="21">
        <f t="shared" si="5"/>
        <v>8587795.946</v>
      </c>
    </row>
    <row r="859">
      <c r="A859" s="53">
        <v>42862.0</v>
      </c>
      <c r="B859" s="67">
        <f t="shared" si="1"/>
        <v>1</v>
      </c>
      <c r="C859" s="14" t="str">
        <f t="shared" si="2"/>
        <v>May</v>
      </c>
      <c r="D859" s="52" t="str">
        <f t="shared" si="3"/>
        <v>2017</v>
      </c>
      <c r="E859" s="58">
        <f t="shared" si="4"/>
        <v>19</v>
      </c>
      <c r="F859" s="14" t="str">
        <f>VLOOKUP(A859,'_Holidays'!A859:B2964,2,FALSE)</f>
        <v>Y</v>
      </c>
      <c r="G859" s="51" t="str">
        <f>VLOOKUP(A859,'_Holidays'!A859:C2964,3,FALSE)</f>
        <v>N</v>
      </c>
      <c r="H859" s="14">
        <v>8.9</v>
      </c>
      <c r="I859" s="14" t="str">
        <f>IFERROR(__xludf.DUMMYFUNCTION("SPARKLINE(H859,{""charttype"",""bar"";""color1"",""#00CCFF"";""max"",MAX($H$2:$H$2107)})"),"")</f>
        <v/>
      </c>
      <c r="J859" s="14">
        <v>14.8</v>
      </c>
      <c r="K859" s="14" t="str">
        <f>IFERROR(__xludf.DUMMYFUNCTION("SPARKLINE(J859,{""charttype"",""bar"";""color1"",""#FF0000"";""max"",MAX($J$2:$J$2107)})"),"")</f>
        <v/>
      </c>
      <c r="L859" s="14">
        <v>9.4</v>
      </c>
      <c r="M859" s="14" t="str">
        <f>IFERROR(__xludf.DUMMYFUNCTION("SPARKLINE(L859,{""charttype"",""bar"";""color1"",""#FF9900"";""max"",MAX($L$2:$L$2107)})"),"")</f>
        <v/>
      </c>
      <c r="N859" s="14">
        <v>1.4</v>
      </c>
      <c r="O859" s="14" t="str">
        <f>IFERROR(__xludf.DUMMYFUNCTION("SPARKLINE(N859,{""charttype"",""bar"";""color1"",""#0066CC"";""max"",MAX($N$2:$N$2107)})"),"")</f>
        <v/>
      </c>
      <c r="P859" s="58">
        <v>107424.1</v>
      </c>
      <c r="Q859" s="54">
        <v>104.9084</v>
      </c>
      <c r="R859" s="21">
        <f t="shared" si="5"/>
        <v>11269690.45</v>
      </c>
    </row>
    <row r="860">
      <c r="A860" s="53">
        <v>42863.0</v>
      </c>
      <c r="B860" s="67">
        <f t="shared" si="1"/>
        <v>2</v>
      </c>
      <c r="C860" s="14" t="str">
        <f t="shared" si="2"/>
        <v>May</v>
      </c>
      <c r="D860" s="52" t="str">
        <f t="shared" si="3"/>
        <v>2017</v>
      </c>
      <c r="E860" s="58">
        <f t="shared" si="4"/>
        <v>19</v>
      </c>
      <c r="F860" s="14" t="str">
        <f>VLOOKUP(A860,'_Holidays'!A860:B2965,2,FALSE)</f>
        <v>Y</v>
      </c>
      <c r="G860" s="51" t="str">
        <f>VLOOKUP(A860,'_Holidays'!A860:C2965,3,FALSE)</f>
        <v>N</v>
      </c>
      <c r="H860" s="14">
        <v>10.1</v>
      </c>
      <c r="I860" s="14" t="str">
        <f>IFERROR(__xludf.DUMMYFUNCTION("SPARKLINE(H860,{""charttype"",""bar"";""color1"",""#00CCFF"";""max"",MAX($H$2:$H$2107)})"),"")</f>
        <v/>
      </c>
      <c r="J860" s="14">
        <v>15.8</v>
      </c>
      <c r="K860" s="14" t="str">
        <f>IFERROR(__xludf.DUMMYFUNCTION("SPARKLINE(J860,{""charttype"",""bar"";""color1"",""#FF0000"";""max"",MAX($J$2:$J$2107)})"),"")</f>
        <v/>
      </c>
      <c r="L860" s="14">
        <v>7.2</v>
      </c>
      <c r="M860" s="14" t="str">
        <f>IFERROR(__xludf.DUMMYFUNCTION("SPARKLINE(L860,{""charttype"",""bar"";""color1"",""#FF9900"";""max"",MAX($L$2:$L$2107)})"),"")</f>
        <v/>
      </c>
      <c r="N860" s="14">
        <v>1.8</v>
      </c>
      <c r="O860" s="14" t="str">
        <f>IFERROR(__xludf.DUMMYFUNCTION("SPARKLINE(N860,{""charttype"",""bar"";""color1"",""#0066CC"";""max"",MAX($N$2:$N$2107)})"),"")</f>
        <v/>
      </c>
      <c r="P860" s="58">
        <v>125858.3</v>
      </c>
      <c r="Q860" s="54">
        <v>132.9735</v>
      </c>
      <c r="R860" s="21">
        <f t="shared" si="5"/>
        <v>16735818.66</v>
      </c>
    </row>
    <row r="861">
      <c r="A861" s="53">
        <v>42864.0</v>
      </c>
      <c r="B861" s="67">
        <f t="shared" si="1"/>
        <v>3</v>
      </c>
      <c r="C861" s="14" t="str">
        <f t="shared" si="2"/>
        <v>May</v>
      </c>
      <c r="D861" s="52" t="str">
        <f t="shared" si="3"/>
        <v>2017</v>
      </c>
      <c r="E861" s="58">
        <f t="shared" si="4"/>
        <v>19</v>
      </c>
      <c r="F861" s="14" t="str">
        <f>VLOOKUP(A861,'_Holidays'!A861:B2966,2,FALSE)</f>
        <v>Y</v>
      </c>
      <c r="G861" s="51" t="str">
        <f>VLOOKUP(A861,'_Holidays'!A861:C2966,3,FALSE)</f>
        <v>N</v>
      </c>
      <c r="H861" s="14">
        <v>10.9</v>
      </c>
      <c r="I861" s="14" t="str">
        <f>IFERROR(__xludf.DUMMYFUNCTION("SPARKLINE(H861,{""charttype"",""bar"";""color1"",""#00CCFF"";""max"",MAX($H$2:$H$2107)})"),"")</f>
        <v/>
      </c>
      <c r="J861" s="14">
        <v>15.9</v>
      </c>
      <c r="K861" s="14" t="str">
        <f>IFERROR(__xludf.DUMMYFUNCTION("SPARKLINE(J861,{""charttype"",""bar"";""color1"",""#FF0000"";""max"",MAX($J$2:$J$2107)})"),"")</f>
        <v/>
      </c>
      <c r="L861" s="14">
        <v>7.3</v>
      </c>
      <c r="M861" s="14" t="str">
        <f>IFERROR(__xludf.DUMMYFUNCTION("SPARKLINE(L861,{""charttype"",""bar"";""color1"",""#FF9900"";""max"",MAX($L$2:$L$2107)})"),"")</f>
        <v/>
      </c>
      <c r="N861" s="14">
        <v>1.6</v>
      </c>
      <c r="O861" s="14" t="str">
        <f>IFERROR(__xludf.DUMMYFUNCTION("SPARKLINE(N861,{""charttype"",""bar"";""color1"",""#0066CC"";""max"",MAX($N$2:$N$2107)})"),"")</f>
        <v/>
      </c>
      <c r="P861" s="58">
        <v>126760.7</v>
      </c>
      <c r="Q861" s="54">
        <v>138.9914</v>
      </c>
      <c r="R861" s="21">
        <f t="shared" si="5"/>
        <v>17618647.16</v>
      </c>
    </row>
    <row r="862">
      <c r="A862" s="53">
        <v>42865.0</v>
      </c>
      <c r="B862" s="67">
        <f t="shared" si="1"/>
        <v>4</v>
      </c>
      <c r="C862" s="14" t="str">
        <f t="shared" si="2"/>
        <v>May</v>
      </c>
      <c r="D862" s="52" t="str">
        <f t="shared" si="3"/>
        <v>2017</v>
      </c>
      <c r="E862" s="58">
        <f t="shared" si="4"/>
        <v>19</v>
      </c>
      <c r="F862" s="14" t="str">
        <f>VLOOKUP(A862,'_Holidays'!A862:B2967,2,FALSE)</f>
        <v>Y</v>
      </c>
      <c r="G862" s="51" t="str">
        <f>VLOOKUP(A862,'_Holidays'!A862:C2967,3,FALSE)</f>
        <v>N</v>
      </c>
      <c r="H862" s="14">
        <v>8.1</v>
      </c>
      <c r="I862" s="14" t="str">
        <f>IFERROR(__xludf.DUMMYFUNCTION("SPARKLINE(H862,{""charttype"",""bar"";""color1"",""#00CCFF"";""max"",MAX($H$2:$H$2107)})"),"")</f>
        <v/>
      </c>
      <c r="J862" s="14">
        <v>17.7</v>
      </c>
      <c r="K862" s="14" t="str">
        <f>IFERROR(__xludf.DUMMYFUNCTION("SPARKLINE(J862,{""charttype"",""bar"";""color1"",""#FF0000"";""max"",MAX($J$2:$J$2107)})"),"")</f>
        <v/>
      </c>
      <c r="L862" s="14">
        <v>11.3</v>
      </c>
      <c r="M862" s="14" t="str">
        <f>IFERROR(__xludf.DUMMYFUNCTION("SPARKLINE(L862,{""charttype"",""bar"";""color1"",""#FF9900"";""max"",MAX($L$2:$L$2107)})"),"")</f>
        <v/>
      </c>
      <c r="N862" s="14">
        <v>0.0</v>
      </c>
      <c r="O862" s="14" t="str">
        <f>IFERROR(__xludf.DUMMYFUNCTION("SPARKLINE(N862,{""charttype"",""bar"";""color1"",""#0066CC"";""max"",MAX($N$2:$N$2107)})"),"")</f>
        <v/>
      </c>
      <c r="P862" s="58">
        <v>125747.7</v>
      </c>
      <c r="Q862" s="54">
        <v>149.6227</v>
      </c>
      <c r="R862" s="21">
        <f t="shared" si="5"/>
        <v>18814710.39</v>
      </c>
    </row>
    <row r="863">
      <c r="A863" s="53">
        <v>42866.0</v>
      </c>
      <c r="B863" s="67">
        <f t="shared" si="1"/>
        <v>5</v>
      </c>
      <c r="C863" s="14" t="str">
        <f t="shared" si="2"/>
        <v>May</v>
      </c>
      <c r="D863" s="52" t="str">
        <f t="shared" si="3"/>
        <v>2017</v>
      </c>
      <c r="E863" s="58">
        <f t="shared" si="4"/>
        <v>19</v>
      </c>
      <c r="F863" s="14" t="str">
        <f>VLOOKUP(A863,'_Holidays'!A863:B2968,2,FALSE)</f>
        <v>Y</v>
      </c>
      <c r="G863" s="51" t="str">
        <f>VLOOKUP(A863,'_Holidays'!A863:C2968,3,FALSE)</f>
        <v>N</v>
      </c>
      <c r="H863" s="14">
        <v>6.1</v>
      </c>
      <c r="I863" s="14" t="str">
        <f>IFERROR(__xludf.DUMMYFUNCTION("SPARKLINE(H863,{""charttype"",""bar"";""color1"",""#00CCFF"";""max"",MAX($H$2:$H$2107)})"),"")</f>
        <v/>
      </c>
      <c r="J863" s="14">
        <v>16.5</v>
      </c>
      <c r="K863" s="14" t="str">
        <f>IFERROR(__xludf.DUMMYFUNCTION("SPARKLINE(J863,{""charttype"",""bar"";""color1"",""#FF0000"";""max"",MAX($J$2:$J$2107)})"),"")</f>
        <v/>
      </c>
      <c r="L863" s="14">
        <v>8.6</v>
      </c>
      <c r="M863" s="14" t="str">
        <f>IFERROR(__xludf.DUMMYFUNCTION("SPARKLINE(L863,{""charttype"",""bar"";""color1"",""#FF9900"";""max"",MAX($L$2:$L$2107)})"),"")</f>
        <v/>
      </c>
      <c r="N863" s="14">
        <v>0.0</v>
      </c>
      <c r="O863" s="14" t="str">
        <f>IFERROR(__xludf.DUMMYFUNCTION("SPARKLINE(N863,{""charttype"",""bar"";""color1"",""#0066CC"";""max"",MAX($N$2:$N$2107)})"),"")</f>
        <v/>
      </c>
      <c r="P863" s="58">
        <v>128753.1</v>
      </c>
      <c r="Q863" s="54">
        <v>170.2926</v>
      </c>
      <c r="R863" s="21">
        <f t="shared" si="5"/>
        <v>21925700.16</v>
      </c>
    </row>
    <row r="864">
      <c r="A864" s="53">
        <v>42867.0</v>
      </c>
      <c r="B864" s="67">
        <f t="shared" si="1"/>
        <v>6</v>
      </c>
      <c r="C864" s="14" t="str">
        <f t="shared" si="2"/>
        <v>May</v>
      </c>
      <c r="D864" s="52" t="str">
        <f t="shared" si="3"/>
        <v>2017</v>
      </c>
      <c r="E864" s="58">
        <f t="shared" si="4"/>
        <v>19</v>
      </c>
      <c r="F864" s="14" t="str">
        <f>VLOOKUP(A864,'_Holidays'!A864:B2969,2,FALSE)</f>
        <v>Y</v>
      </c>
      <c r="G864" s="51" t="str">
        <f>VLOOKUP(A864,'_Holidays'!A864:C2969,3,FALSE)</f>
        <v>N</v>
      </c>
      <c r="H864" s="14">
        <v>5.9</v>
      </c>
      <c r="I864" s="14" t="str">
        <f>IFERROR(__xludf.DUMMYFUNCTION("SPARKLINE(H864,{""charttype"",""bar"";""color1"",""#00CCFF"";""max"",MAX($H$2:$H$2107)})"),"")</f>
        <v/>
      </c>
      <c r="J864" s="14">
        <v>19.5</v>
      </c>
      <c r="K864" s="14" t="str">
        <f>IFERROR(__xludf.DUMMYFUNCTION("SPARKLINE(J864,{""charttype"",""bar"";""color1"",""#FF0000"";""max"",MAX($J$2:$J$2107)})"),"")</f>
        <v/>
      </c>
      <c r="L864" s="14">
        <v>9.9</v>
      </c>
      <c r="M864" s="14" t="str">
        <f>IFERROR(__xludf.DUMMYFUNCTION("SPARKLINE(L864,{""charttype"",""bar"";""color1"",""#FF9900"";""max"",MAX($L$2:$L$2107)})"),"")</f>
        <v/>
      </c>
      <c r="N864" s="14">
        <v>0.0</v>
      </c>
      <c r="O864" s="14" t="str">
        <f>IFERROR(__xludf.DUMMYFUNCTION("SPARKLINE(N864,{""charttype"",""bar"";""color1"",""#0066CC"";""max"",MAX($N$2:$N$2107)})"),"")</f>
        <v/>
      </c>
      <c r="P864" s="58">
        <v>123523.0</v>
      </c>
      <c r="Q864" s="54">
        <v>129.3094</v>
      </c>
      <c r="R864" s="21">
        <f t="shared" si="5"/>
        <v>15972685.02</v>
      </c>
    </row>
    <row r="865">
      <c r="A865" s="53">
        <v>42868.0</v>
      </c>
      <c r="B865" s="67">
        <f t="shared" si="1"/>
        <v>7</v>
      </c>
      <c r="C865" s="14" t="str">
        <f t="shared" si="2"/>
        <v>May</v>
      </c>
      <c r="D865" s="52" t="str">
        <f t="shared" si="3"/>
        <v>2017</v>
      </c>
      <c r="E865" s="58">
        <f t="shared" si="4"/>
        <v>19</v>
      </c>
      <c r="F865" s="14" t="str">
        <f>VLOOKUP(A865,'_Holidays'!A865:B2970,2,FALSE)</f>
        <v>Y</v>
      </c>
      <c r="G865" s="51" t="str">
        <f>VLOOKUP(A865,'_Holidays'!A865:C2970,3,FALSE)</f>
        <v>N</v>
      </c>
      <c r="H865" s="14">
        <v>8.4</v>
      </c>
      <c r="I865" s="14" t="str">
        <f>IFERROR(__xludf.DUMMYFUNCTION("SPARKLINE(H865,{""charttype"",""bar"";""color1"",""#00CCFF"";""max"",MAX($H$2:$H$2107)})"),"")</f>
        <v/>
      </c>
      <c r="J865" s="14">
        <v>15.6</v>
      </c>
      <c r="K865" s="14" t="str">
        <f>IFERROR(__xludf.DUMMYFUNCTION("SPARKLINE(J865,{""charttype"",""bar"";""color1"",""#FF0000"";""max"",MAX($J$2:$J$2107)})"),"")</f>
        <v/>
      </c>
      <c r="L865" s="14">
        <v>10.1</v>
      </c>
      <c r="M865" s="14" t="str">
        <f>IFERROR(__xludf.DUMMYFUNCTION("SPARKLINE(L865,{""charttype"",""bar"";""color1"",""#FF9900"";""max"",MAX($L$2:$L$2107)})"),"")</f>
        <v/>
      </c>
      <c r="N865" s="14">
        <v>0.2</v>
      </c>
      <c r="O865" s="14" t="str">
        <f>IFERROR(__xludf.DUMMYFUNCTION("SPARKLINE(N865,{""charttype"",""bar"";""color1"",""#0066CC"";""max"",MAX($N$2:$N$2107)})"),"")</f>
        <v/>
      </c>
      <c r="P865" s="58">
        <v>109477.4</v>
      </c>
      <c r="Q865" s="54">
        <v>130.3168</v>
      </c>
      <c r="R865" s="21">
        <f t="shared" si="5"/>
        <v>14266744.44</v>
      </c>
    </row>
    <row r="866">
      <c r="A866" s="53">
        <v>42869.0</v>
      </c>
      <c r="B866" s="67">
        <f t="shared" si="1"/>
        <v>1</v>
      </c>
      <c r="C866" s="14" t="str">
        <f t="shared" si="2"/>
        <v>May</v>
      </c>
      <c r="D866" s="52" t="str">
        <f t="shared" si="3"/>
        <v>2017</v>
      </c>
      <c r="E866" s="58">
        <f t="shared" si="4"/>
        <v>20</v>
      </c>
      <c r="F866" s="14" t="str">
        <f>VLOOKUP(A866,'_Holidays'!A866:B2971,2,FALSE)</f>
        <v>Y</v>
      </c>
      <c r="G866" s="51" t="str">
        <f>VLOOKUP(A866,'_Holidays'!A866:C2971,3,FALSE)</f>
        <v>N</v>
      </c>
      <c r="H866" s="14">
        <v>6.4</v>
      </c>
      <c r="I866" s="14" t="str">
        <f>IFERROR(__xludf.DUMMYFUNCTION("SPARKLINE(H866,{""charttype"",""bar"";""color1"",""#00CCFF"";""max"",MAX($H$2:$H$2107)})"),"")</f>
        <v/>
      </c>
      <c r="J866" s="14">
        <v>15.1</v>
      </c>
      <c r="K866" s="14" t="str">
        <f>IFERROR(__xludf.DUMMYFUNCTION("SPARKLINE(J866,{""charttype"",""bar"";""color1"",""#FF0000"";""max"",MAX($J$2:$J$2107)})"),"")</f>
        <v/>
      </c>
      <c r="L866" s="14">
        <v>7.7</v>
      </c>
      <c r="M866" s="14" t="str">
        <f>IFERROR(__xludf.DUMMYFUNCTION("SPARKLINE(L866,{""charttype"",""bar"";""color1"",""#FF9900"";""max"",MAX($L$2:$L$2107)})"),"")</f>
        <v/>
      </c>
      <c r="N866" s="14">
        <v>0.0</v>
      </c>
      <c r="O866" s="14" t="str">
        <f>IFERROR(__xludf.DUMMYFUNCTION("SPARKLINE(N866,{""charttype"",""bar"";""color1"",""#0066CC"";""max"",MAX($N$2:$N$2107)})"),"")</f>
        <v/>
      </c>
      <c r="P866" s="58">
        <v>107497.0</v>
      </c>
      <c r="Q866" s="54">
        <v>126.9175</v>
      </c>
      <c r="R866" s="21">
        <f t="shared" si="5"/>
        <v>13643250.5</v>
      </c>
    </row>
    <row r="867">
      <c r="A867" s="53">
        <v>42870.0</v>
      </c>
      <c r="B867" s="67">
        <f t="shared" si="1"/>
        <v>2</v>
      </c>
      <c r="C867" s="14" t="str">
        <f t="shared" si="2"/>
        <v>May</v>
      </c>
      <c r="D867" s="52" t="str">
        <f t="shared" si="3"/>
        <v>2017</v>
      </c>
      <c r="E867" s="58">
        <f t="shared" si="4"/>
        <v>20</v>
      </c>
      <c r="F867" s="14" t="str">
        <f>VLOOKUP(A867,'_Holidays'!A867:B2972,2,FALSE)</f>
        <v>Y</v>
      </c>
      <c r="G867" s="51" t="str">
        <f>VLOOKUP(A867,'_Holidays'!A867:C2972,3,FALSE)</f>
        <v>N</v>
      </c>
      <c r="H867" s="14">
        <v>6.3</v>
      </c>
      <c r="I867" s="14" t="str">
        <f>IFERROR(__xludf.DUMMYFUNCTION("SPARKLINE(H867,{""charttype"",""bar"";""color1"",""#00CCFF"";""max"",MAX($H$2:$H$2107)})"),"")</f>
        <v/>
      </c>
      <c r="J867" s="14">
        <v>16.9</v>
      </c>
      <c r="K867" s="14" t="str">
        <f>IFERROR(__xludf.DUMMYFUNCTION("SPARKLINE(J867,{""charttype"",""bar"";""color1"",""#FF0000"";""max"",MAX($J$2:$J$2107)})"),"")</f>
        <v/>
      </c>
      <c r="L867" s="14">
        <v>8.2</v>
      </c>
      <c r="M867" s="14" t="str">
        <f>IFERROR(__xludf.DUMMYFUNCTION("SPARKLINE(L867,{""charttype"",""bar"";""color1"",""#FF9900"";""max"",MAX($L$2:$L$2107)})"),"")</f>
        <v/>
      </c>
      <c r="N867" s="14">
        <v>0.0</v>
      </c>
      <c r="O867" s="14" t="str">
        <f>IFERROR(__xludf.DUMMYFUNCTION("SPARKLINE(N867,{""charttype"",""bar"";""color1"",""#0066CC"";""max"",MAX($N$2:$N$2107)})"),"")</f>
        <v/>
      </c>
      <c r="P867" s="58">
        <v>125871.9</v>
      </c>
      <c r="Q867" s="54">
        <v>134.642</v>
      </c>
      <c r="R867" s="21">
        <f t="shared" si="5"/>
        <v>16947644.36</v>
      </c>
    </row>
    <row r="868">
      <c r="A868" s="53">
        <v>42871.0</v>
      </c>
      <c r="B868" s="67">
        <f t="shared" si="1"/>
        <v>3</v>
      </c>
      <c r="C868" s="14" t="str">
        <f t="shared" si="2"/>
        <v>May</v>
      </c>
      <c r="D868" s="52" t="str">
        <f t="shared" si="3"/>
        <v>2017</v>
      </c>
      <c r="E868" s="58">
        <f t="shared" si="4"/>
        <v>20</v>
      </c>
      <c r="F868" s="14" t="str">
        <f>VLOOKUP(A868,'_Holidays'!A868:B2973,2,FALSE)</f>
        <v>Y</v>
      </c>
      <c r="G868" s="51" t="str">
        <f>VLOOKUP(A868,'_Holidays'!A868:C2973,3,FALSE)</f>
        <v>N</v>
      </c>
      <c r="H868" s="14">
        <v>5.6</v>
      </c>
      <c r="I868" s="14" t="str">
        <f>IFERROR(__xludf.DUMMYFUNCTION("SPARKLINE(H868,{""charttype"",""bar"";""color1"",""#00CCFF"";""max"",MAX($H$2:$H$2107)})"),"")</f>
        <v/>
      </c>
      <c r="J868" s="14">
        <v>18.2</v>
      </c>
      <c r="K868" s="14" t="str">
        <f>IFERROR(__xludf.DUMMYFUNCTION("SPARKLINE(J868,{""charttype"",""bar"";""color1"",""#FF0000"";""max"",MAX($J$2:$J$2107)})"),"")</f>
        <v/>
      </c>
      <c r="L868" s="14">
        <v>9.0</v>
      </c>
      <c r="M868" s="14" t="str">
        <f>IFERROR(__xludf.DUMMYFUNCTION("SPARKLINE(L868,{""charttype"",""bar"";""color1"",""#FF9900"";""max"",MAX($L$2:$L$2107)})"),"")</f>
        <v/>
      </c>
      <c r="N868" s="14">
        <v>0.0</v>
      </c>
      <c r="O868" s="14" t="str">
        <f>IFERROR(__xludf.DUMMYFUNCTION("SPARKLINE(N868,{""charttype"",""bar"";""color1"",""#0066CC"";""max"",MAX($N$2:$N$2107)})"),"")</f>
        <v/>
      </c>
      <c r="P868" s="58">
        <v>127820.7</v>
      </c>
      <c r="Q868" s="54">
        <v>128.3149</v>
      </c>
      <c r="R868" s="21">
        <f t="shared" si="5"/>
        <v>16401300.34</v>
      </c>
    </row>
    <row r="869">
      <c r="A869" s="53">
        <v>42872.0</v>
      </c>
      <c r="B869" s="67">
        <f t="shared" si="1"/>
        <v>4</v>
      </c>
      <c r="C869" s="14" t="str">
        <f t="shared" si="2"/>
        <v>May</v>
      </c>
      <c r="D869" s="52" t="str">
        <f t="shared" si="3"/>
        <v>2017</v>
      </c>
      <c r="E869" s="58">
        <f t="shared" si="4"/>
        <v>20</v>
      </c>
      <c r="F869" s="14" t="str">
        <f>VLOOKUP(A869,'_Holidays'!A869:B2974,2,FALSE)</f>
        <v>Y</v>
      </c>
      <c r="G869" s="51" t="str">
        <f>VLOOKUP(A869,'_Holidays'!A869:C2974,3,FALSE)</f>
        <v>N</v>
      </c>
      <c r="H869" s="14">
        <v>7.6</v>
      </c>
      <c r="I869" s="14" t="str">
        <f>IFERROR(__xludf.DUMMYFUNCTION("SPARKLINE(H869,{""charttype"",""bar"";""color1"",""#00CCFF"";""max"",MAX($H$2:$H$2107)})"),"")</f>
        <v/>
      </c>
      <c r="J869" s="14">
        <v>17.0</v>
      </c>
      <c r="K869" s="14" t="str">
        <f>IFERROR(__xludf.DUMMYFUNCTION("SPARKLINE(J869,{""charttype"",""bar"";""color1"",""#FF0000"";""max"",MAX($J$2:$J$2107)})"),"")</f>
        <v/>
      </c>
      <c r="L869" s="14">
        <v>3.8</v>
      </c>
      <c r="M869" s="14" t="str">
        <f>IFERROR(__xludf.DUMMYFUNCTION("SPARKLINE(L869,{""charttype"",""bar"";""color1"",""#FF9900"";""max"",MAX($L$2:$L$2107)})"),"")</f>
        <v/>
      </c>
      <c r="N869" s="14">
        <v>0.0</v>
      </c>
      <c r="O869" s="14" t="str">
        <f>IFERROR(__xludf.DUMMYFUNCTION("SPARKLINE(N869,{""charttype"",""bar"";""color1"",""#0066CC"";""max"",MAX($N$2:$N$2107)})"),"")</f>
        <v/>
      </c>
      <c r="P869" s="58">
        <v>125072.7</v>
      </c>
      <c r="Q869" s="54">
        <v>123.8346</v>
      </c>
      <c r="R869" s="21">
        <f t="shared" si="5"/>
        <v>15488327.78</v>
      </c>
    </row>
    <row r="870">
      <c r="A870" s="53">
        <v>42873.0</v>
      </c>
      <c r="B870" s="67">
        <f t="shared" si="1"/>
        <v>5</v>
      </c>
      <c r="C870" s="14" t="str">
        <f t="shared" si="2"/>
        <v>May</v>
      </c>
      <c r="D870" s="52" t="str">
        <f t="shared" si="3"/>
        <v>2017</v>
      </c>
      <c r="E870" s="58">
        <f t="shared" si="4"/>
        <v>20</v>
      </c>
      <c r="F870" s="14" t="str">
        <f>VLOOKUP(A870,'_Holidays'!A870:B2975,2,FALSE)</f>
        <v>Y</v>
      </c>
      <c r="G870" s="51" t="str">
        <f>VLOOKUP(A870,'_Holidays'!A870:C2975,3,FALSE)</f>
        <v>N</v>
      </c>
      <c r="H870" s="14">
        <v>10.7</v>
      </c>
      <c r="I870" s="14" t="str">
        <f>IFERROR(__xludf.DUMMYFUNCTION("SPARKLINE(H870,{""charttype"",""bar"";""color1"",""#00CCFF"";""max"",MAX($H$2:$H$2107)})"),"")</f>
        <v/>
      </c>
      <c r="J870" s="14">
        <v>20.2</v>
      </c>
      <c r="K870" s="14" t="str">
        <f>IFERROR(__xludf.DUMMYFUNCTION("SPARKLINE(J870,{""charttype"",""bar"";""color1"",""#FF0000"";""max"",MAX($J$2:$J$2107)})"),"")</f>
        <v/>
      </c>
      <c r="L870" s="14">
        <v>9.8</v>
      </c>
      <c r="M870" s="14" t="str">
        <f>IFERROR(__xludf.DUMMYFUNCTION("SPARKLINE(L870,{""charttype"",""bar"";""color1"",""#FF9900"";""max"",MAX($L$2:$L$2107)})"),"")</f>
        <v/>
      </c>
      <c r="N870" s="14">
        <v>0.8</v>
      </c>
      <c r="O870" s="14" t="str">
        <f>IFERROR(__xludf.DUMMYFUNCTION("SPARKLINE(N870,{""charttype"",""bar"";""color1"",""#0066CC"";""max"",MAX($N$2:$N$2107)})"),"")</f>
        <v/>
      </c>
      <c r="P870" s="58">
        <v>122910.5</v>
      </c>
      <c r="Q870" s="54">
        <v>107.8423</v>
      </c>
      <c r="R870" s="21">
        <f t="shared" si="5"/>
        <v>13254951.01</v>
      </c>
    </row>
    <row r="871">
      <c r="A871" s="53">
        <v>42874.0</v>
      </c>
      <c r="B871" s="67">
        <f t="shared" si="1"/>
        <v>6</v>
      </c>
      <c r="C871" s="14" t="str">
        <f t="shared" si="2"/>
        <v>May</v>
      </c>
      <c r="D871" s="52" t="str">
        <f t="shared" si="3"/>
        <v>2017</v>
      </c>
      <c r="E871" s="58">
        <f t="shared" si="4"/>
        <v>20</v>
      </c>
      <c r="F871" s="14" t="str">
        <f>VLOOKUP(A871,'_Holidays'!A871:B2976,2,FALSE)</f>
        <v>Y</v>
      </c>
      <c r="G871" s="51" t="str">
        <f>VLOOKUP(A871,'_Holidays'!A871:C2976,3,FALSE)</f>
        <v>N</v>
      </c>
      <c r="H871" s="14">
        <v>10.2</v>
      </c>
      <c r="I871" s="14" t="str">
        <f>IFERROR(__xludf.DUMMYFUNCTION("SPARKLINE(H871,{""charttype"",""bar"";""color1"",""#00CCFF"";""max"",MAX($H$2:$H$2107)})"),"")</f>
        <v/>
      </c>
      <c r="J871" s="14">
        <v>17.8</v>
      </c>
      <c r="K871" s="14" t="str">
        <f>IFERROR(__xludf.DUMMYFUNCTION("SPARKLINE(J871,{""charttype"",""bar"";""color1"",""#FF0000"";""max"",MAX($J$2:$J$2107)})"),"")</f>
        <v/>
      </c>
      <c r="L871" s="14">
        <v>2.5</v>
      </c>
      <c r="M871" s="14" t="str">
        <f>IFERROR(__xludf.DUMMYFUNCTION("SPARKLINE(L871,{""charttype"",""bar"";""color1"",""#FF9900"";""max"",MAX($L$2:$L$2107)})"),"")</f>
        <v/>
      </c>
      <c r="N871" s="14">
        <v>0.0</v>
      </c>
      <c r="O871" s="14" t="str">
        <f>IFERROR(__xludf.DUMMYFUNCTION("SPARKLINE(N871,{""charttype"",""bar"";""color1"",""#0066CC"";""max"",MAX($N$2:$N$2107)})"),"")</f>
        <v/>
      </c>
      <c r="P871" s="58">
        <v>123351.5</v>
      </c>
      <c r="Q871" s="54">
        <v>96.44025</v>
      </c>
      <c r="R871" s="21">
        <f t="shared" si="5"/>
        <v>11896049.5</v>
      </c>
    </row>
    <row r="872">
      <c r="A872" s="53">
        <v>42875.0</v>
      </c>
      <c r="B872" s="67">
        <f t="shared" si="1"/>
        <v>7</v>
      </c>
      <c r="C872" s="14" t="str">
        <f t="shared" si="2"/>
        <v>May</v>
      </c>
      <c r="D872" s="52" t="str">
        <f t="shared" si="3"/>
        <v>2017</v>
      </c>
      <c r="E872" s="58">
        <f t="shared" si="4"/>
        <v>20</v>
      </c>
      <c r="F872" s="14" t="str">
        <f>VLOOKUP(A872,'_Holidays'!A872:B2977,2,FALSE)</f>
        <v>Y</v>
      </c>
      <c r="G872" s="51" t="str">
        <f>VLOOKUP(A872,'_Holidays'!A872:C2977,3,FALSE)</f>
        <v>N</v>
      </c>
      <c r="H872" s="14">
        <v>10.2</v>
      </c>
      <c r="I872" s="14" t="str">
        <f>IFERROR(__xludf.DUMMYFUNCTION("SPARKLINE(H872,{""charttype"",""bar"";""color1"",""#00CCFF"";""max"",MAX($H$2:$H$2107)})"),"")</f>
        <v/>
      </c>
      <c r="J872" s="14">
        <v>19.3</v>
      </c>
      <c r="K872" s="14" t="str">
        <f>IFERROR(__xludf.DUMMYFUNCTION("SPARKLINE(J872,{""charttype"",""bar"";""color1"",""#FF0000"";""max"",MAX($J$2:$J$2107)})"),"")</f>
        <v/>
      </c>
      <c r="L872" s="14">
        <v>9.8</v>
      </c>
      <c r="M872" s="14" t="str">
        <f>IFERROR(__xludf.DUMMYFUNCTION("SPARKLINE(L872,{""charttype"",""bar"";""color1"",""#FF9900"";""max"",MAX($L$2:$L$2107)})"),"")</f>
        <v/>
      </c>
      <c r="N872" s="14">
        <v>0.0</v>
      </c>
      <c r="O872" s="14" t="str">
        <f>IFERROR(__xludf.DUMMYFUNCTION("SPARKLINE(N872,{""charttype"",""bar"";""color1"",""#0066CC"";""max"",MAX($N$2:$N$2107)})"),"")</f>
        <v/>
      </c>
      <c r="P872" s="58">
        <v>109111.6</v>
      </c>
      <c r="Q872" s="54">
        <v>88.13588</v>
      </c>
      <c r="R872" s="21">
        <f t="shared" si="5"/>
        <v>9616646.884</v>
      </c>
    </row>
    <row r="873">
      <c r="A873" s="53">
        <v>42876.0</v>
      </c>
      <c r="B873" s="67">
        <f t="shared" si="1"/>
        <v>1</v>
      </c>
      <c r="C873" s="14" t="str">
        <f t="shared" si="2"/>
        <v>May</v>
      </c>
      <c r="D873" s="52" t="str">
        <f t="shared" si="3"/>
        <v>2017</v>
      </c>
      <c r="E873" s="58">
        <f t="shared" si="4"/>
        <v>21</v>
      </c>
      <c r="F873" s="14" t="str">
        <f>VLOOKUP(A873,'_Holidays'!A873:B2978,2,FALSE)</f>
        <v>Y</v>
      </c>
      <c r="G873" s="51" t="str">
        <f>VLOOKUP(A873,'_Holidays'!A873:C2978,3,FALSE)</f>
        <v>N</v>
      </c>
      <c r="H873" s="14">
        <v>10.8</v>
      </c>
      <c r="I873" s="14" t="str">
        <f>IFERROR(__xludf.DUMMYFUNCTION("SPARKLINE(H873,{""charttype"",""bar"";""color1"",""#00CCFF"";""max"",MAX($H$2:$H$2107)})"),"")</f>
        <v/>
      </c>
      <c r="J873" s="14">
        <v>18.7</v>
      </c>
      <c r="K873" s="14" t="str">
        <f>IFERROR(__xludf.DUMMYFUNCTION("SPARKLINE(J873,{""charttype"",""bar"";""color1"",""#FF0000"";""max"",MAX($J$2:$J$2107)})"),"")</f>
        <v/>
      </c>
      <c r="L873" s="14">
        <v>6.8</v>
      </c>
      <c r="M873" s="14" t="str">
        <f>IFERROR(__xludf.DUMMYFUNCTION("SPARKLINE(L873,{""charttype"",""bar"";""color1"",""#FF9900"";""max"",MAX($L$2:$L$2107)})"),"")</f>
        <v/>
      </c>
      <c r="N873" s="14">
        <v>0.0</v>
      </c>
      <c r="O873" s="14" t="str">
        <f>IFERROR(__xludf.DUMMYFUNCTION("SPARKLINE(N873,{""charttype"",""bar"";""color1"",""#0066CC"";""max"",MAX($N$2:$N$2107)})"),"")</f>
        <v/>
      </c>
      <c r="P873" s="58">
        <v>105912.2</v>
      </c>
      <c r="Q873" s="54">
        <v>76.78218</v>
      </c>
      <c r="R873" s="21">
        <f t="shared" si="5"/>
        <v>8132169.605</v>
      </c>
    </row>
    <row r="874">
      <c r="A874" s="53">
        <v>42877.0</v>
      </c>
      <c r="B874" s="67">
        <f t="shared" si="1"/>
        <v>2</v>
      </c>
      <c r="C874" s="14" t="str">
        <f t="shared" si="2"/>
        <v>May</v>
      </c>
      <c r="D874" s="52" t="str">
        <f t="shared" si="3"/>
        <v>2017</v>
      </c>
      <c r="E874" s="58">
        <f t="shared" si="4"/>
        <v>21</v>
      </c>
      <c r="F874" s="14" t="str">
        <f>VLOOKUP(A874,'_Holidays'!A874:B2979,2,FALSE)</f>
        <v>Y</v>
      </c>
      <c r="G874" s="51" t="str">
        <f>VLOOKUP(A874,'_Holidays'!A874:C2979,3,FALSE)</f>
        <v>N</v>
      </c>
      <c r="H874" s="14">
        <v>10.4</v>
      </c>
      <c r="I874" s="14" t="str">
        <f>IFERROR(__xludf.DUMMYFUNCTION("SPARKLINE(H874,{""charttype"",""bar"";""color1"",""#00CCFF"";""max"",MAX($H$2:$H$2107)})"),"")</f>
        <v/>
      </c>
      <c r="J874" s="14">
        <v>20.3</v>
      </c>
      <c r="K874" s="14" t="str">
        <f>IFERROR(__xludf.DUMMYFUNCTION("SPARKLINE(J874,{""charttype"",""bar"";""color1"",""#FF0000"";""max"",MAX($J$2:$J$2107)})"),"")</f>
        <v/>
      </c>
      <c r="L874" s="14">
        <v>10.1</v>
      </c>
      <c r="M874" s="14" t="str">
        <f>IFERROR(__xludf.DUMMYFUNCTION("SPARKLINE(L874,{""charttype"",""bar"";""color1"",""#FF9900"";""max"",MAX($L$2:$L$2107)})"),"")</f>
        <v/>
      </c>
      <c r="N874" s="14">
        <v>0.0</v>
      </c>
      <c r="O874" s="14" t="str">
        <f>IFERROR(__xludf.DUMMYFUNCTION("SPARKLINE(N874,{""charttype"",""bar"";""color1"",""#0066CC"";""max"",MAX($N$2:$N$2107)})"),"")</f>
        <v/>
      </c>
      <c r="P874" s="58">
        <v>113551.0</v>
      </c>
      <c r="Q874" s="54">
        <v>72.93149</v>
      </c>
      <c r="R874" s="21">
        <f t="shared" si="5"/>
        <v>8281443.621</v>
      </c>
    </row>
    <row r="875">
      <c r="A875" s="53">
        <v>42878.0</v>
      </c>
      <c r="B875" s="67">
        <f t="shared" si="1"/>
        <v>3</v>
      </c>
      <c r="C875" s="14" t="str">
        <f t="shared" si="2"/>
        <v>May</v>
      </c>
      <c r="D875" s="52" t="str">
        <f t="shared" si="3"/>
        <v>2017</v>
      </c>
      <c r="E875" s="58">
        <f t="shared" si="4"/>
        <v>21</v>
      </c>
      <c r="F875" s="14" t="str">
        <f>VLOOKUP(A875,'_Holidays'!A875:B2980,2,FALSE)</f>
        <v>Y</v>
      </c>
      <c r="G875" s="51" t="str">
        <f>VLOOKUP(A875,'_Holidays'!A875:C2980,3,FALSE)</f>
        <v>N</v>
      </c>
      <c r="H875" s="14">
        <v>12.8</v>
      </c>
      <c r="I875" s="14" t="str">
        <f>IFERROR(__xludf.DUMMYFUNCTION("SPARKLINE(H875,{""charttype"",""bar"";""color1"",""#00CCFF"";""max"",MAX($H$2:$H$2107)})"),"")</f>
        <v/>
      </c>
      <c r="J875" s="14">
        <v>19.3</v>
      </c>
      <c r="K875" s="14" t="str">
        <f>IFERROR(__xludf.DUMMYFUNCTION("SPARKLINE(J875,{""charttype"",""bar"";""color1"",""#FF0000"";""max"",MAX($J$2:$J$2107)})"),"")</f>
        <v/>
      </c>
      <c r="L875" s="14">
        <v>7.4</v>
      </c>
      <c r="M875" s="14" t="str">
        <f>IFERROR(__xludf.DUMMYFUNCTION("SPARKLINE(L875,{""charttype"",""bar"";""color1"",""#FF9900"";""max"",MAX($L$2:$L$2107)})"),"")</f>
        <v/>
      </c>
      <c r="N875" s="14">
        <v>0.0</v>
      </c>
      <c r="O875" s="14" t="str">
        <f>IFERROR(__xludf.DUMMYFUNCTION("SPARKLINE(N875,{""charttype"",""bar"";""color1"",""#0066CC"";""max"",MAX($N$2:$N$2107)})"),"")</f>
        <v/>
      </c>
      <c r="P875" s="58">
        <v>119127.2</v>
      </c>
      <c r="Q875" s="54">
        <v>96.83763</v>
      </c>
      <c r="R875" s="21">
        <f t="shared" si="5"/>
        <v>11535995.72</v>
      </c>
    </row>
    <row r="876">
      <c r="A876" s="53">
        <v>42879.0</v>
      </c>
      <c r="B876" s="67">
        <f t="shared" si="1"/>
        <v>4</v>
      </c>
      <c r="C876" s="14" t="str">
        <f t="shared" si="2"/>
        <v>May</v>
      </c>
      <c r="D876" s="52" t="str">
        <f t="shared" si="3"/>
        <v>2017</v>
      </c>
      <c r="E876" s="58">
        <f t="shared" si="4"/>
        <v>21</v>
      </c>
      <c r="F876" s="14" t="str">
        <f>VLOOKUP(A876,'_Holidays'!A876:B2981,2,FALSE)</f>
        <v>Y</v>
      </c>
      <c r="G876" s="51" t="str">
        <f>VLOOKUP(A876,'_Holidays'!A876:C2981,3,FALSE)</f>
        <v>N</v>
      </c>
      <c r="H876" s="14">
        <v>11.7</v>
      </c>
      <c r="I876" s="14" t="str">
        <f>IFERROR(__xludf.DUMMYFUNCTION("SPARKLINE(H876,{""charttype"",""bar"";""color1"",""#00CCFF"";""max"",MAX($H$2:$H$2107)})"),"")</f>
        <v/>
      </c>
      <c r="J876" s="14">
        <v>17.1</v>
      </c>
      <c r="K876" s="14" t="str">
        <f>IFERROR(__xludf.DUMMYFUNCTION("SPARKLINE(J876,{""charttype"",""bar"";""color1"",""#FF0000"";""max"",MAX($J$2:$J$2107)})"),"")</f>
        <v/>
      </c>
      <c r="L876" s="14">
        <v>8.0</v>
      </c>
      <c r="M876" s="14" t="str">
        <f>IFERROR(__xludf.DUMMYFUNCTION("SPARKLINE(L876,{""charttype"",""bar"";""color1"",""#FF9900"";""max"",MAX($L$2:$L$2107)})"),"")</f>
        <v/>
      </c>
      <c r="N876" s="14">
        <v>0.0</v>
      </c>
      <c r="O876" s="14" t="str">
        <f>IFERROR(__xludf.DUMMYFUNCTION("SPARKLINE(N876,{""charttype"",""bar"";""color1"",""#0066CC"";""max"",MAX($N$2:$N$2107)})"),"")</f>
        <v/>
      </c>
      <c r="P876" s="58">
        <v>121572.0</v>
      </c>
      <c r="Q876" s="54">
        <v>103.241</v>
      </c>
      <c r="R876" s="21">
        <f t="shared" si="5"/>
        <v>12551214.85</v>
      </c>
    </row>
    <row r="877">
      <c r="A877" s="53">
        <v>42880.0</v>
      </c>
      <c r="B877" s="67">
        <f t="shared" si="1"/>
        <v>5</v>
      </c>
      <c r="C877" s="14" t="str">
        <f t="shared" si="2"/>
        <v>May</v>
      </c>
      <c r="D877" s="52" t="str">
        <f t="shared" si="3"/>
        <v>2017</v>
      </c>
      <c r="E877" s="58">
        <f t="shared" si="4"/>
        <v>21</v>
      </c>
      <c r="F877" s="14" t="str">
        <f>VLOOKUP(A877,'_Holidays'!A877:B2982,2,FALSE)</f>
        <v>Y</v>
      </c>
      <c r="G877" s="51" t="str">
        <f>VLOOKUP(A877,'_Holidays'!A877:C2982,3,FALSE)</f>
        <v>N</v>
      </c>
      <c r="H877" s="14">
        <v>13.7</v>
      </c>
      <c r="I877" s="14" t="str">
        <f>IFERROR(__xludf.DUMMYFUNCTION("SPARKLINE(H877,{""charttype"",""bar"";""color1"",""#00CCFF"";""max"",MAX($H$2:$H$2107)})"),"")</f>
        <v/>
      </c>
      <c r="J877" s="14">
        <v>18.5</v>
      </c>
      <c r="K877" s="14" t="str">
        <f>IFERROR(__xludf.DUMMYFUNCTION("SPARKLINE(J877,{""charttype"",""bar"";""color1"",""#FF0000"";""max"",MAX($J$2:$J$2107)})"),"")</f>
        <v/>
      </c>
      <c r="L877" s="14">
        <v>5.7</v>
      </c>
      <c r="M877" s="14" t="str">
        <f>IFERROR(__xludf.DUMMYFUNCTION("SPARKLINE(L877,{""charttype"",""bar"";""color1"",""#FF9900"";""max"",MAX($L$2:$L$2107)})"),"")</f>
        <v/>
      </c>
      <c r="N877" s="14">
        <v>0.0</v>
      </c>
      <c r="O877" s="14" t="str">
        <f>IFERROR(__xludf.DUMMYFUNCTION("SPARKLINE(N877,{""charttype"",""bar"";""color1"",""#0066CC"";""max"",MAX($N$2:$N$2107)})"),"")</f>
        <v/>
      </c>
      <c r="P877" s="58">
        <v>124010.0</v>
      </c>
      <c r="Q877" s="54">
        <v>108.519</v>
      </c>
      <c r="R877" s="21">
        <f t="shared" si="5"/>
        <v>13457441.19</v>
      </c>
    </row>
    <row r="878">
      <c r="A878" s="53">
        <v>42881.0</v>
      </c>
      <c r="B878" s="67">
        <f t="shared" si="1"/>
        <v>6</v>
      </c>
      <c r="C878" s="14" t="str">
        <f t="shared" si="2"/>
        <v>May</v>
      </c>
      <c r="D878" s="52" t="str">
        <f t="shared" si="3"/>
        <v>2017</v>
      </c>
      <c r="E878" s="58">
        <f t="shared" si="4"/>
        <v>21</v>
      </c>
      <c r="F878" s="14" t="str">
        <f>VLOOKUP(A878,'_Holidays'!A878:B2983,2,FALSE)</f>
        <v>Y</v>
      </c>
      <c r="G878" s="51" t="str">
        <f>VLOOKUP(A878,'_Holidays'!A878:C2983,3,FALSE)</f>
        <v>N</v>
      </c>
      <c r="H878" s="14">
        <v>13.1</v>
      </c>
      <c r="I878" s="14" t="str">
        <f>IFERROR(__xludf.DUMMYFUNCTION("SPARKLINE(H878,{""charttype"",""bar"";""color1"",""#00CCFF"";""max"",MAX($H$2:$H$2107)})"),"")</f>
        <v/>
      </c>
      <c r="J878" s="14">
        <v>18.0</v>
      </c>
      <c r="K878" s="14" t="str">
        <f>IFERROR(__xludf.DUMMYFUNCTION("SPARKLINE(J878,{""charttype"",""bar"";""color1"",""#FF0000"";""max"",MAX($J$2:$J$2107)})"),"")</f>
        <v/>
      </c>
      <c r="L878" s="14">
        <v>8.2</v>
      </c>
      <c r="M878" s="14" t="str">
        <f>IFERROR(__xludf.DUMMYFUNCTION("SPARKLINE(L878,{""charttype"",""bar"";""color1"",""#FF9900"";""max"",MAX($L$2:$L$2107)})"),"")</f>
        <v/>
      </c>
      <c r="N878" s="14">
        <v>0.0</v>
      </c>
      <c r="O878" s="14" t="str">
        <f>IFERROR(__xludf.DUMMYFUNCTION("SPARKLINE(N878,{""charttype"",""bar"";""color1"",""#0066CC"";""max"",MAX($N$2:$N$2107)})"),"")</f>
        <v/>
      </c>
      <c r="P878" s="58">
        <v>123130.6</v>
      </c>
      <c r="Q878" s="54">
        <v>94.69623</v>
      </c>
      <c r="R878" s="21">
        <f t="shared" si="5"/>
        <v>11660003.62</v>
      </c>
    </row>
    <row r="879">
      <c r="A879" s="53">
        <v>42882.0</v>
      </c>
      <c r="B879" s="67">
        <f t="shared" si="1"/>
        <v>7</v>
      </c>
      <c r="C879" s="14" t="str">
        <f t="shared" si="2"/>
        <v>May</v>
      </c>
      <c r="D879" s="52" t="str">
        <f t="shared" si="3"/>
        <v>2017</v>
      </c>
      <c r="E879" s="58">
        <f t="shared" si="4"/>
        <v>21</v>
      </c>
      <c r="F879" s="14" t="str">
        <f>VLOOKUP(A879,'_Holidays'!A879:B2984,2,FALSE)</f>
        <v>Y</v>
      </c>
      <c r="G879" s="51" t="str">
        <f>VLOOKUP(A879,'_Holidays'!A879:C2984,3,FALSE)</f>
        <v>N</v>
      </c>
      <c r="H879" s="14">
        <v>11.9</v>
      </c>
      <c r="I879" s="14" t="str">
        <f>IFERROR(__xludf.DUMMYFUNCTION("SPARKLINE(H879,{""charttype"",""bar"";""color1"",""#00CCFF"";""max"",MAX($H$2:$H$2107)})"),"")</f>
        <v/>
      </c>
      <c r="J879" s="14">
        <v>17.8</v>
      </c>
      <c r="K879" s="14" t="str">
        <f>IFERROR(__xludf.DUMMYFUNCTION("SPARKLINE(J879,{""charttype"",""bar"";""color1"",""#FF0000"";""max"",MAX($J$2:$J$2107)})"),"")</f>
        <v/>
      </c>
      <c r="L879" s="14">
        <v>8.3</v>
      </c>
      <c r="M879" s="14" t="str">
        <f>IFERROR(__xludf.DUMMYFUNCTION("SPARKLINE(L879,{""charttype"",""bar"";""color1"",""#FF9900"";""max"",MAX($L$2:$L$2107)})"),"")</f>
        <v/>
      </c>
      <c r="N879" s="14">
        <v>0.0</v>
      </c>
      <c r="O879" s="14" t="str">
        <f>IFERROR(__xludf.DUMMYFUNCTION("SPARKLINE(N879,{""charttype"",""bar"";""color1"",""#0066CC"";""max"",MAX($N$2:$N$2107)})"),"")</f>
        <v/>
      </c>
      <c r="P879" s="58">
        <v>104643.7</v>
      </c>
      <c r="Q879" s="54">
        <v>60.8601</v>
      </c>
      <c r="R879" s="21">
        <f t="shared" si="5"/>
        <v>6368626.046</v>
      </c>
    </row>
    <row r="880">
      <c r="A880" s="53">
        <v>42883.0</v>
      </c>
      <c r="B880" s="67">
        <f t="shared" si="1"/>
        <v>1</v>
      </c>
      <c r="C880" s="14" t="str">
        <f t="shared" si="2"/>
        <v>May</v>
      </c>
      <c r="D880" s="52" t="str">
        <f t="shared" si="3"/>
        <v>2017</v>
      </c>
      <c r="E880" s="58">
        <f t="shared" si="4"/>
        <v>22</v>
      </c>
      <c r="F880" s="14" t="str">
        <f>VLOOKUP(A880,'_Holidays'!A880:B2985,2,FALSE)</f>
        <v>Y</v>
      </c>
      <c r="G880" s="51" t="str">
        <f>VLOOKUP(A880,'_Holidays'!A880:C2985,3,FALSE)</f>
        <v>N</v>
      </c>
      <c r="H880" s="14">
        <v>10.2</v>
      </c>
      <c r="I880" s="14" t="str">
        <f>IFERROR(__xludf.DUMMYFUNCTION("SPARKLINE(H880,{""charttype"",""bar"";""color1"",""#00CCFF"";""max"",MAX($H$2:$H$2107)})"),"")</f>
        <v/>
      </c>
      <c r="J880" s="14">
        <v>15.3</v>
      </c>
      <c r="K880" s="14" t="str">
        <f>IFERROR(__xludf.DUMMYFUNCTION("SPARKLINE(J880,{""charttype"",""bar"";""color1"",""#FF0000"";""max"",MAX($J$2:$J$2107)})"),"")</f>
        <v/>
      </c>
      <c r="L880" s="14">
        <v>7.6</v>
      </c>
      <c r="M880" s="14" t="str">
        <f>IFERROR(__xludf.DUMMYFUNCTION("SPARKLINE(L880,{""charttype"",""bar"";""color1"",""#FF9900"";""max"",MAX($L$2:$L$2107)})"),"")</f>
        <v/>
      </c>
      <c r="N880" s="14">
        <v>6.8</v>
      </c>
      <c r="O880" s="14" t="str">
        <f>IFERROR(__xludf.DUMMYFUNCTION("SPARKLINE(N880,{""charttype"",""bar"";""color1"",""#0066CC"";""max"",MAX($N$2:$N$2107)})"),"")</f>
        <v/>
      </c>
      <c r="P880" s="58">
        <v>110029.6</v>
      </c>
      <c r="Q880" s="54">
        <v>72.34164</v>
      </c>
      <c r="R880" s="21">
        <f t="shared" si="5"/>
        <v>7959721.713</v>
      </c>
    </row>
    <row r="881">
      <c r="A881" s="53">
        <v>42884.0</v>
      </c>
      <c r="B881" s="67">
        <f t="shared" si="1"/>
        <v>2</v>
      </c>
      <c r="C881" s="14" t="str">
        <f t="shared" si="2"/>
        <v>May</v>
      </c>
      <c r="D881" s="52" t="str">
        <f t="shared" si="3"/>
        <v>2017</v>
      </c>
      <c r="E881" s="58">
        <f t="shared" si="4"/>
        <v>22</v>
      </c>
      <c r="F881" s="14" t="str">
        <f>VLOOKUP(A881,'_Holidays'!A881:B2986,2,FALSE)</f>
        <v>Y</v>
      </c>
      <c r="G881" s="51" t="str">
        <f>VLOOKUP(A881,'_Holidays'!A881:C2986,3,FALSE)</f>
        <v>N</v>
      </c>
      <c r="H881" s="14">
        <v>7.7</v>
      </c>
      <c r="I881" s="14" t="str">
        <f>IFERROR(__xludf.DUMMYFUNCTION("SPARKLINE(H881,{""charttype"",""bar"";""color1"",""#00CCFF"";""max"",MAX($H$2:$H$2107)})"),"")</f>
        <v/>
      </c>
      <c r="J881" s="14">
        <v>14.8</v>
      </c>
      <c r="K881" s="14" t="str">
        <f>IFERROR(__xludf.DUMMYFUNCTION("SPARKLINE(J881,{""charttype"",""bar"";""color1"",""#FF0000"";""max"",MAX($J$2:$J$2107)})"),"")</f>
        <v/>
      </c>
      <c r="L881" s="14">
        <v>8.0</v>
      </c>
      <c r="M881" s="14" t="str">
        <f>IFERROR(__xludf.DUMMYFUNCTION("SPARKLINE(L881,{""charttype"",""bar"";""color1"",""#FF9900"";""max"",MAX($L$2:$L$2107)})"),"")</f>
        <v/>
      </c>
      <c r="N881" s="14">
        <v>1.4</v>
      </c>
      <c r="O881" s="14" t="str">
        <f>IFERROR(__xludf.DUMMYFUNCTION("SPARKLINE(N881,{""charttype"",""bar"";""color1"",""#0066CC"";""max"",MAX($N$2:$N$2107)})"),"")</f>
        <v/>
      </c>
      <c r="P881" s="58">
        <v>130516.1</v>
      </c>
      <c r="Q881" s="54">
        <v>96.08478</v>
      </c>
      <c r="R881" s="21">
        <f t="shared" si="5"/>
        <v>12540610.75</v>
      </c>
    </row>
    <row r="882">
      <c r="A882" s="53">
        <v>42885.0</v>
      </c>
      <c r="B882" s="67">
        <f t="shared" si="1"/>
        <v>3</v>
      </c>
      <c r="C882" s="14" t="str">
        <f t="shared" si="2"/>
        <v>May</v>
      </c>
      <c r="D882" s="52" t="str">
        <f t="shared" si="3"/>
        <v>2017</v>
      </c>
      <c r="E882" s="58">
        <f t="shared" si="4"/>
        <v>22</v>
      </c>
      <c r="F882" s="14" t="str">
        <f>VLOOKUP(A882,'_Holidays'!A882:B2987,2,FALSE)</f>
        <v>Y</v>
      </c>
      <c r="G882" s="51" t="str">
        <f>VLOOKUP(A882,'_Holidays'!A882:C2987,3,FALSE)</f>
        <v>N</v>
      </c>
      <c r="H882" s="14">
        <v>9.3</v>
      </c>
      <c r="I882" s="14" t="str">
        <f>IFERROR(__xludf.DUMMYFUNCTION("SPARKLINE(H882,{""charttype"",""bar"";""color1"",""#00CCFF"";""max"",MAX($H$2:$H$2107)})"),"")</f>
        <v/>
      </c>
      <c r="J882" s="14">
        <v>13.1</v>
      </c>
      <c r="K882" s="14" t="str">
        <f>IFERROR(__xludf.DUMMYFUNCTION("SPARKLINE(J882,{""charttype"",""bar"";""color1"",""#FF0000"";""max"",MAX($J$2:$J$2107)})"),"")</f>
        <v/>
      </c>
      <c r="L882" s="14">
        <v>6.9</v>
      </c>
      <c r="M882" s="14" t="str">
        <f>IFERROR(__xludf.DUMMYFUNCTION("SPARKLINE(L882,{""charttype"",""bar"";""color1"",""#FF9900"";""max"",MAX($L$2:$L$2107)})"),"")</f>
        <v/>
      </c>
      <c r="N882" s="14">
        <v>2.2</v>
      </c>
      <c r="O882" s="14" t="str">
        <f>IFERROR(__xludf.DUMMYFUNCTION("SPARKLINE(N882,{""charttype"",""bar"";""color1"",""#0066CC"";""max"",MAX($N$2:$N$2107)})"),"")</f>
        <v/>
      </c>
      <c r="P882" s="58">
        <v>132762.4</v>
      </c>
      <c r="Q882" s="54">
        <v>95.71447</v>
      </c>
      <c r="R882" s="21">
        <f t="shared" si="5"/>
        <v>12707282.75</v>
      </c>
    </row>
    <row r="883">
      <c r="A883" s="53">
        <v>42886.0</v>
      </c>
      <c r="B883" s="67">
        <f t="shared" si="1"/>
        <v>4</v>
      </c>
      <c r="C883" s="14" t="str">
        <f t="shared" si="2"/>
        <v>May</v>
      </c>
      <c r="D883" s="52" t="str">
        <f t="shared" si="3"/>
        <v>2017</v>
      </c>
      <c r="E883" s="58">
        <f t="shared" si="4"/>
        <v>22</v>
      </c>
      <c r="F883" s="14" t="str">
        <f>VLOOKUP(A883,'_Holidays'!A883:B2988,2,FALSE)</f>
        <v>Y</v>
      </c>
      <c r="G883" s="51" t="str">
        <f>VLOOKUP(A883,'_Holidays'!A883:C2988,3,FALSE)</f>
        <v>N</v>
      </c>
      <c r="H883" s="14">
        <v>6.7</v>
      </c>
      <c r="I883" s="14" t="str">
        <f>IFERROR(__xludf.DUMMYFUNCTION("SPARKLINE(H883,{""charttype"",""bar"";""color1"",""#00CCFF"";""max"",MAX($H$2:$H$2107)})"),"")</f>
        <v/>
      </c>
      <c r="J883" s="14">
        <v>13.0</v>
      </c>
      <c r="K883" s="14" t="str">
        <f>IFERROR(__xludf.DUMMYFUNCTION("SPARKLINE(J883,{""charttype"",""bar"";""color1"",""#FF0000"";""max"",MAX($J$2:$J$2107)})"),"")</f>
        <v/>
      </c>
      <c r="L883" s="14">
        <v>8.5</v>
      </c>
      <c r="M883" s="14" t="str">
        <f>IFERROR(__xludf.DUMMYFUNCTION("SPARKLINE(L883,{""charttype"",""bar"";""color1"",""#FF9900"";""max"",MAX($L$2:$L$2107)})"),"")</f>
        <v/>
      </c>
      <c r="N883" s="14">
        <v>5.4</v>
      </c>
      <c r="O883" s="14" t="str">
        <f>IFERROR(__xludf.DUMMYFUNCTION("SPARKLINE(N883,{""charttype"",""bar"";""color1"",""#0066CC"";""max"",MAX($N$2:$N$2107)})"),"")</f>
        <v/>
      </c>
      <c r="P883" s="58">
        <v>139030.8</v>
      </c>
      <c r="Q883" s="54">
        <v>120.6492</v>
      </c>
      <c r="R883" s="21">
        <f t="shared" si="5"/>
        <v>16773954.8</v>
      </c>
    </row>
    <row r="884">
      <c r="A884" s="53">
        <v>42887.0</v>
      </c>
      <c r="B884" s="67">
        <f t="shared" si="1"/>
        <v>5</v>
      </c>
      <c r="C884" s="14" t="str">
        <f t="shared" si="2"/>
        <v>June</v>
      </c>
      <c r="D884" s="52" t="str">
        <f t="shared" si="3"/>
        <v>2017</v>
      </c>
      <c r="E884" s="58">
        <f t="shared" si="4"/>
        <v>22</v>
      </c>
      <c r="F884" s="14" t="str">
        <f>VLOOKUP(A884,'_Holidays'!A884:B2989,2,FALSE)</f>
        <v>Y</v>
      </c>
      <c r="G884" s="51" t="str">
        <f>VLOOKUP(A884,'_Holidays'!A884:C2989,3,FALSE)</f>
        <v>N</v>
      </c>
      <c r="H884" s="14">
        <v>7.9</v>
      </c>
      <c r="I884" s="14" t="str">
        <f>IFERROR(__xludf.DUMMYFUNCTION("SPARKLINE(H884,{""charttype"",""bar"";""color1"",""#00CCFF"";""max"",MAX($H$2:$H$2107)})"),"")</f>
        <v/>
      </c>
      <c r="J884" s="14">
        <v>13.9</v>
      </c>
      <c r="K884" s="14" t="str">
        <f>IFERROR(__xludf.DUMMYFUNCTION("SPARKLINE(J884,{""charttype"",""bar"";""color1"",""#FF0000"";""max"",MAX($J$2:$J$2107)})"),"")</f>
        <v/>
      </c>
      <c r="L884" s="14">
        <v>4.7</v>
      </c>
      <c r="M884" s="14" t="str">
        <f>IFERROR(__xludf.DUMMYFUNCTION("SPARKLINE(L884,{""charttype"",""bar"";""color1"",""#FF9900"";""max"",MAX($L$2:$L$2107)})"),"")</f>
        <v/>
      </c>
      <c r="N884" s="14">
        <v>0.4</v>
      </c>
      <c r="O884" s="14" t="str">
        <f>IFERROR(__xludf.DUMMYFUNCTION("SPARKLINE(N884,{""charttype"",""bar"";""color1"",""#0066CC"";""max"",MAX($N$2:$N$2107)})"),"")</f>
        <v/>
      </c>
      <c r="P884" s="58">
        <v>140202.7</v>
      </c>
      <c r="Q884" s="54">
        <v>113.3116</v>
      </c>
      <c r="R884" s="21">
        <f t="shared" si="5"/>
        <v>15886592.26</v>
      </c>
    </row>
    <row r="885">
      <c r="A885" s="53">
        <v>42888.0</v>
      </c>
      <c r="B885" s="67">
        <f t="shared" si="1"/>
        <v>6</v>
      </c>
      <c r="C885" s="14" t="str">
        <f t="shared" si="2"/>
        <v>June</v>
      </c>
      <c r="D885" s="52" t="str">
        <f t="shared" si="3"/>
        <v>2017</v>
      </c>
      <c r="E885" s="58">
        <f t="shared" si="4"/>
        <v>22</v>
      </c>
      <c r="F885" s="14" t="str">
        <f>VLOOKUP(A885,'_Holidays'!A885:B2990,2,FALSE)</f>
        <v>Y</v>
      </c>
      <c r="G885" s="51" t="str">
        <f>VLOOKUP(A885,'_Holidays'!A885:C2990,3,FALSE)</f>
        <v>N</v>
      </c>
      <c r="H885" s="14">
        <v>8.0</v>
      </c>
      <c r="I885" s="14" t="str">
        <f>IFERROR(__xludf.DUMMYFUNCTION("SPARKLINE(H885,{""charttype"",""bar"";""color1"",""#00CCFF"";""max"",MAX($H$2:$H$2107)})"),"")</f>
        <v/>
      </c>
      <c r="J885" s="14">
        <v>14.7</v>
      </c>
      <c r="K885" s="14" t="str">
        <f>IFERROR(__xludf.DUMMYFUNCTION("SPARKLINE(J885,{""charttype"",""bar"";""color1"",""#FF0000"";""max"",MAX($J$2:$J$2107)})"),"")</f>
        <v/>
      </c>
      <c r="L885" s="14">
        <v>7.3</v>
      </c>
      <c r="M885" s="14" t="str">
        <f>IFERROR(__xludf.DUMMYFUNCTION("SPARKLINE(L885,{""charttype"",""bar"";""color1"",""#FF9900"";""max"",MAX($L$2:$L$2107)})"),"")</f>
        <v/>
      </c>
      <c r="N885" s="14">
        <v>0.0</v>
      </c>
      <c r="O885" s="14" t="str">
        <f>IFERROR(__xludf.DUMMYFUNCTION("SPARKLINE(N885,{""charttype"",""bar"";""color1"",""#0066CC"";""max"",MAX($N$2:$N$2107)})"),"")</f>
        <v/>
      </c>
      <c r="P885" s="58">
        <v>136856.8</v>
      </c>
      <c r="Q885" s="54">
        <v>96.83775</v>
      </c>
      <c r="R885" s="21">
        <f t="shared" si="5"/>
        <v>13252904.58</v>
      </c>
    </row>
    <row r="886">
      <c r="A886" s="53">
        <v>42889.0</v>
      </c>
      <c r="B886" s="67">
        <f t="shared" si="1"/>
        <v>7</v>
      </c>
      <c r="C886" s="14" t="str">
        <f t="shared" si="2"/>
        <v>June</v>
      </c>
      <c r="D886" s="52" t="str">
        <f t="shared" si="3"/>
        <v>2017</v>
      </c>
      <c r="E886" s="58">
        <f t="shared" si="4"/>
        <v>22</v>
      </c>
      <c r="F886" s="14" t="str">
        <f>VLOOKUP(A886,'_Holidays'!A886:B2991,2,FALSE)</f>
        <v>Y</v>
      </c>
      <c r="G886" s="51" t="str">
        <f>VLOOKUP(A886,'_Holidays'!A886:C2991,3,FALSE)</f>
        <v>N</v>
      </c>
      <c r="H886" s="14">
        <v>9.9</v>
      </c>
      <c r="I886" s="14" t="str">
        <f>IFERROR(__xludf.DUMMYFUNCTION("SPARKLINE(H886,{""charttype"",""bar"";""color1"",""#00CCFF"";""max"",MAX($H$2:$H$2107)})"),"")</f>
        <v/>
      </c>
      <c r="J886" s="14">
        <v>14.3</v>
      </c>
      <c r="K886" s="14" t="str">
        <f>IFERROR(__xludf.DUMMYFUNCTION("SPARKLINE(J886,{""charttype"",""bar"";""color1"",""#FF0000"";""max"",MAX($J$2:$J$2107)})"),"")</f>
        <v/>
      </c>
      <c r="L886" s="14">
        <v>8.3</v>
      </c>
      <c r="M886" s="14" t="str">
        <f>IFERROR(__xludf.DUMMYFUNCTION("SPARKLINE(L886,{""charttype"",""bar"";""color1"",""#FF9900"";""max"",MAX($L$2:$L$2107)})"),"")</f>
        <v/>
      </c>
      <c r="N886" s="14">
        <v>0.0</v>
      </c>
      <c r="O886" s="14" t="str">
        <f>IFERROR(__xludf.DUMMYFUNCTION("SPARKLINE(N886,{""charttype"",""bar"";""color1"",""#0066CC"";""max"",MAX($N$2:$N$2107)})"),"")</f>
        <v/>
      </c>
      <c r="P886" s="58">
        <v>122161.4</v>
      </c>
      <c r="Q886" s="54">
        <v>107.2457</v>
      </c>
      <c r="R886" s="21">
        <f t="shared" si="5"/>
        <v>13101284.86</v>
      </c>
    </row>
    <row r="887">
      <c r="A887" s="53">
        <v>42890.0</v>
      </c>
      <c r="B887" s="67">
        <f t="shared" si="1"/>
        <v>1</v>
      </c>
      <c r="C887" s="14" t="str">
        <f t="shared" si="2"/>
        <v>June</v>
      </c>
      <c r="D887" s="52" t="str">
        <f t="shared" si="3"/>
        <v>2017</v>
      </c>
      <c r="E887" s="58">
        <f t="shared" si="4"/>
        <v>23</v>
      </c>
      <c r="F887" s="14" t="str">
        <f>VLOOKUP(A887,'_Holidays'!A887:B2992,2,FALSE)</f>
        <v>Y</v>
      </c>
      <c r="G887" s="51" t="str">
        <f>VLOOKUP(A887,'_Holidays'!A887:C2992,3,FALSE)</f>
        <v>N</v>
      </c>
      <c r="H887" s="14">
        <v>4.4</v>
      </c>
      <c r="I887" s="14" t="str">
        <f>IFERROR(__xludf.DUMMYFUNCTION("SPARKLINE(H887,{""charttype"",""bar"";""color1"",""#00CCFF"";""max"",MAX($H$2:$H$2107)})"),"")</f>
        <v/>
      </c>
      <c r="J887" s="14">
        <v>15.8</v>
      </c>
      <c r="K887" s="14" t="str">
        <f>IFERROR(__xludf.DUMMYFUNCTION("SPARKLINE(J887,{""charttype"",""bar"";""color1"",""#FF0000"";""max"",MAX($J$2:$J$2107)})"),"")</f>
        <v/>
      </c>
      <c r="L887" s="14">
        <v>9.3</v>
      </c>
      <c r="M887" s="14" t="str">
        <f>IFERROR(__xludf.DUMMYFUNCTION("SPARKLINE(L887,{""charttype"",""bar"";""color1"",""#FF9900"";""max"",MAX($L$2:$L$2107)})"),"")</f>
        <v/>
      </c>
      <c r="N887" s="14">
        <v>0.0</v>
      </c>
      <c r="O887" s="14" t="str">
        <f>IFERROR(__xludf.DUMMYFUNCTION("SPARKLINE(N887,{""charttype"",""bar"";""color1"",""#0066CC"";""max"",MAX($N$2:$N$2107)})"),"")</f>
        <v/>
      </c>
      <c r="P887" s="58">
        <v>118954.0</v>
      </c>
      <c r="Q887" s="54">
        <v>109.743</v>
      </c>
      <c r="R887" s="21">
        <f t="shared" si="5"/>
        <v>13054368.82</v>
      </c>
    </row>
    <row r="888">
      <c r="A888" s="53">
        <v>42891.0</v>
      </c>
      <c r="B888" s="67">
        <f t="shared" si="1"/>
        <v>2</v>
      </c>
      <c r="C888" s="14" t="str">
        <f t="shared" si="2"/>
        <v>June</v>
      </c>
      <c r="D888" s="52" t="str">
        <f t="shared" si="3"/>
        <v>2017</v>
      </c>
      <c r="E888" s="58">
        <f t="shared" si="4"/>
        <v>23</v>
      </c>
      <c r="F888" s="14" t="str">
        <f>VLOOKUP(A888,'_Holidays'!A888:B2993,2,FALSE)</f>
        <v>Y</v>
      </c>
      <c r="G888" s="51" t="str">
        <f>VLOOKUP(A888,'_Holidays'!A888:C2993,3,FALSE)</f>
        <v>N</v>
      </c>
      <c r="H888" s="14">
        <v>5.6</v>
      </c>
      <c r="I888" s="14" t="str">
        <f>IFERROR(__xludf.DUMMYFUNCTION("SPARKLINE(H888,{""charttype"",""bar"";""color1"",""#00CCFF"";""max"",MAX($H$2:$H$2107)})"),"")</f>
        <v/>
      </c>
      <c r="J888" s="14">
        <v>17.5</v>
      </c>
      <c r="K888" s="14" t="str">
        <f>IFERROR(__xludf.DUMMYFUNCTION("SPARKLINE(J888,{""charttype"",""bar"";""color1"",""#FF0000"";""max"",MAX($J$2:$J$2107)})"),"")</f>
        <v/>
      </c>
      <c r="L888" s="14">
        <v>5.0</v>
      </c>
      <c r="M888" s="14" t="str">
        <f>IFERROR(__xludf.DUMMYFUNCTION("SPARKLINE(L888,{""charttype"",""bar"";""color1"",""#FF9900"";""max"",MAX($L$2:$L$2107)})"),"")</f>
        <v/>
      </c>
      <c r="N888" s="14">
        <v>0.0</v>
      </c>
      <c r="O888" s="14" t="str">
        <f>IFERROR(__xludf.DUMMYFUNCTION("SPARKLINE(N888,{""charttype"",""bar"";""color1"",""#0066CC"";""max"",MAX($N$2:$N$2107)})"),"")</f>
        <v/>
      </c>
      <c r="P888" s="58">
        <v>132877.5</v>
      </c>
      <c r="Q888" s="54">
        <v>101.1323</v>
      </c>
      <c r="R888" s="21">
        <f t="shared" si="5"/>
        <v>13438207.19</v>
      </c>
    </row>
    <row r="889">
      <c r="A889" s="53">
        <v>42892.0</v>
      </c>
      <c r="B889" s="67">
        <f t="shared" si="1"/>
        <v>3</v>
      </c>
      <c r="C889" s="14" t="str">
        <f t="shared" si="2"/>
        <v>June</v>
      </c>
      <c r="D889" s="52" t="str">
        <f t="shared" si="3"/>
        <v>2017</v>
      </c>
      <c r="E889" s="58">
        <f t="shared" si="4"/>
        <v>23</v>
      </c>
      <c r="F889" s="14" t="str">
        <f>VLOOKUP(A889,'_Holidays'!A889:B2994,2,FALSE)</f>
        <v>Y</v>
      </c>
      <c r="G889" s="51" t="str">
        <f>VLOOKUP(A889,'_Holidays'!A889:C2994,3,FALSE)</f>
        <v>N</v>
      </c>
      <c r="H889" s="14">
        <v>8.7</v>
      </c>
      <c r="I889" s="14" t="str">
        <f>IFERROR(__xludf.DUMMYFUNCTION("SPARKLINE(H889,{""charttype"",""bar"";""color1"",""#00CCFF"";""max"",MAX($H$2:$H$2107)})"),"")</f>
        <v/>
      </c>
      <c r="J889" s="14">
        <v>13.9</v>
      </c>
      <c r="K889" s="14" t="str">
        <f>IFERROR(__xludf.DUMMYFUNCTION("SPARKLINE(J889,{""charttype"",""bar"";""color1"",""#FF0000"";""max"",MAX($J$2:$J$2107)})"),"")</f>
        <v/>
      </c>
      <c r="L889" s="14">
        <v>6.3</v>
      </c>
      <c r="M889" s="14" t="str">
        <f>IFERROR(__xludf.DUMMYFUNCTION("SPARKLINE(L889,{""charttype"",""bar"";""color1"",""#FF9900"";""max"",MAX($L$2:$L$2107)})"),"")</f>
        <v/>
      </c>
      <c r="N889" s="14">
        <v>6.4</v>
      </c>
      <c r="O889" s="14" t="str">
        <f>IFERROR(__xludf.DUMMYFUNCTION("SPARKLINE(N889,{""charttype"",""bar"";""color1"",""#0066CC"";""max"",MAX($N$2:$N$2107)})"),"")</f>
        <v/>
      </c>
      <c r="P889" s="58">
        <v>133274.5</v>
      </c>
      <c r="Q889" s="54">
        <v>97.89246</v>
      </c>
      <c r="R889" s="21">
        <f t="shared" si="5"/>
        <v>13046568.66</v>
      </c>
    </row>
    <row r="890">
      <c r="A890" s="53">
        <v>42893.0</v>
      </c>
      <c r="B890" s="67">
        <f t="shared" si="1"/>
        <v>4</v>
      </c>
      <c r="C890" s="14" t="str">
        <f t="shared" si="2"/>
        <v>June</v>
      </c>
      <c r="D890" s="52" t="str">
        <f t="shared" si="3"/>
        <v>2017</v>
      </c>
      <c r="E890" s="58">
        <f t="shared" si="4"/>
        <v>23</v>
      </c>
      <c r="F890" s="14" t="str">
        <f>VLOOKUP(A890,'_Holidays'!A890:B2995,2,FALSE)</f>
        <v>Y</v>
      </c>
      <c r="G890" s="51" t="str">
        <f>VLOOKUP(A890,'_Holidays'!A890:C2995,3,FALSE)</f>
        <v>N</v>
      </c>
      <c r="H890" s="14">
        <v>5.9</v>
      </c>
      <c r="I890" s="14" t="str">
        <f>IFERROR(__xludf.DUMMYFUNCTION("SPARKLINE(H890,{""charttype"",""bar"";""color1"",""#00CCFF"";""max"",MAX($H$2:$H$2107)})"),"")</f>
        <v/>
      </c>
      <c r="J890" s="14">
        <v>14.3</v>
      </c>
      <c r="K890" s="14" t="str">
        <f>IFERROR(__xludf.DUMMYFUNCTION("SPARKLINE(J890,{""charttype"",""bar"";""color1"",""#FF0000"";""max"",MAX($J$2:$J$2107)})"),"")</f>
        <v/>
      </c>
      <c r="L890" s="14">
        <v>9.2</v>
      </c>
      <c r="M890" s="14" t="str">
        <f>IFERROR(__xludf.DUMMYFUNCTION("SPARKLINE(L890,{""charttype"",""bar"";""color1"",""#FF9900"";""max"",MAX($L$2:$L$2107)})"),"")</f>
        <v/>
      </c>
      <c r="N890" s="14">
        <v>0.0</v>
      </c>
      <c r="O890" s="14" t="str">
        <f>IFERROR(__xludf.DUMMYFUNCTION("SPARKLINE(N890,{""charttype"",""bar"";""color1"",""#0066CC"";""max"",MAX($N$2:$N$2107)})"),"")</f>
        <v/>
      </c>
      <c r="P890" s="58">
        <v>136116.1</v>
      </c>
      <c r="Q890" s="54">
        <v>105.6962</v>
      </c>
      <c r="R890" s="21">
        <f t="shared" si="5"/>
        <v>14386954.53</v>
      </c>
    </row>
    <row r="891">
      <c r="A891" s="53">
        <v>42894.0</v>
      </c>
      <c r="B891" s="67">
        <f t="shared" si="1"/>
        <v>5</v>
      </c>
      <c r="C891" s="14" t="str">
        <f t="shared" si="2"/>
        <v>June</v>
      </c>
      <c r="D891" s="52" t="str">
        <f t="shared" si="3"/>
        <v>2017</v>
      </c>
      <c r="E891" s="58">
        <f t="shared" si="4"/>
        <v>23</v>
      </c>
      <c r="F891" s="14" t="str">
        <f>VLOOKUP(A891,'_Holidays'!A891:B2996,2,FALSE)</f>
        <v>Y</v>
      </c>
      <c r="G891" s="51" t="str">
        <f>VLOOKUP(A891,'_Holidays'!A891:C2996,3,FALSE)</f>
        <v>N</v>
      </c>
      <c r="H891" s="14">
        <v>3.6</v>
      </c>
      <c r="I891" s="14" t="str">
        <f>IFERROR(__xludf.DUMMYFUNCTION("SPARKLINE(H891,{""charttype"",""bar"";""color1"",""#00CCFF"";""max"",MAX($H$2:$H$2107)})"),"")</f>
        <v/>
      </c>
      <c r="J891" s="14">
        <v>15.0</v>
      </c>
      <c r="K891" s="14" t="str">
        <f>IFERROR(__xludf.DUMMYFUNCTION("SPARKLINE(J891,{""charttype"",""bar"";""color1"",""#FF0000"";""max"",MAX($J$2:$J$2107)})"),"")</f>
        <v/>
      </c>
      <c r="L891" s="14">
        <v>7.2</v>
      </c>
      <c r="M891" s="14" t="str">
        <f>IFERROR(__xludf.DUMMYFUNCTION("SPARKLINE(L891,{""charttype"",""bar"";""color1"",""#FF9900"";""max"",MAX($L$2:$L$2107)})"),"")</f>
        <v/>
      </c>
      <c r="N891" s="14">
        <v>0.0</v>
      </c>
      <c r="O891" s="14" t="str">
        <f>IFERROR(__xludf.DUMMYFUNCTION("SPARKLINE(N891,{""charttype"",""bar"";""color1"",""#0066CC"";""max"",MAX($N$2:$N$2107)})"),"")</f>
        <v/>
      </c>
      <c r="P891" s="58">
        <v>139511.8</v>
      </c>
      <c r="Q891" s="54">
        <v>110.1269</v>
      </c>
      <c r="R891" s="21">
        <f t="shared" si="5"/>
        <v>15364002.05</v>
      </c>
    </row>
    <row r="892">
      <c r="A892" s="53">
        <v>42895.0</v>
      </c>
      <c r="B892" s="67">
        <f t="shared" si="1"/>
        <v>6</v>
      </c>
      <c r="C892" s="14" t="str">
        <f t="shared" si="2"/>
        <v>June</v>
      </c>
      <c r="D892" s="52" t="str">
        <f t="shared" si="3"/>
        <v>2017</v>
      </c>
      <c r="E892" s="58">
        <f t="shared" si="4"/>
        <v>23</v>
      </c>
      <c r="F892" s="14" t="str">
        <f>VLOOKUP(A892,'_Holidays'!A892:B2997,2,FALSE)</f>
        <v>Y</v>
      </c>
      <c r="G892" s="51" t="str">
        <f>VLOOKUP(A892,'_Holidays'!A892:C2997,3,FALSE)</f>
        <v>N</v>
      </c>
      <c r="H892" s="14">
        <v>6.6</v>
      </c>
      <c r="I892" s="14" t="str">
        <f>IFERROR(__xludf.DUMMYFUNCTION("SPARKLINE(H892,{""charttype"",""bar"";""color1"",""#00CCFF"";""max"",MAX($H$2:$H$2107)})"),"")</f>
        <v/>
      </c>
      <c r="J892" s="14">
        <v>15.0</v>
      </c>
      <c r="K892" s="14" t="str">
        <f>IFERROR(__xludf.DUMMYFUNCTION("SPARKLINE(J892,{""charttype"",""bar"";""color1"",""#FF0000"";""max"",MAX($J$2:$J$2107)})"),"")</f>
        <v/>
      </c>
      <c r="L892" s="14">
        <v>7.8</v>
      </c>
      <c r="M892" s="14" t="str">
        <f>IFERROR(__xludf.DUMMYFUNCTION("SPARKLINE(L892,{""charttype"",""bar"";""color1"",""#FF9900"";""max"",MAX($L$2:$L$2107)})"),"")</f>
        <v/>
      </c>
      <c r="N892" s="14">
        <v>1.8</v>
      </c>
      <c r="O892" s="14" t="str">
        <f>IFERROR(__xludf.DUMMYFUNCTION("SPARKLINE(N892,{""charttype"",""bar"";""color1"",""#0066CC"";""max"",MAX($N$2:$N$2107)})"),"")</f>
        <v/>
      </c>
      <c r="P892" s="58">
        <v>130994.5</v>
      </c>
      <c r="Q892" s="54">
        <v>99.97714</v>
      </c>
      <c r="R892" s="21">
        <f t="shared" si="5"/>
        <v>13096455.47</v>
      </c>
    </row>
    <row r="893">
      <c r="A893" s="53">
        <v>42896.0</v>
      </c>
      <c r="B893" s="67">
        <f t="shared" si="1"/>
        <v>7</v>
      </c>
      <c r="C893" s="14" t="str">
        <f t="shared" si="2"/>
        <v>June</v>
      </c>
      <c r="D893" s="52" t="str">
        <f t="shared" si="3"/>
        <v>2017</v>
      </c>
      <c r="E893" s="58">
        <f t="shared" si="4"/>
        <v>23</v>
      </c>
      <c r="F893" s="14" t="str">
        <f>VLOOKUP(A893,'_Holidays'!A893:B2998,2,FALSE)</f>
        <v>Y</v>
      </c>
      <c r="G893" s="51" t="str">
        <f>VLOOKUP(A893,'_Holidays'!A893:C2998,3,FALSE)</f>
        <v>N</v>
      </c>
      <c r="H893" s="14">
        <v>7.0</v>
      </c>
      <c r="I893" s="14" t="str">
        <f>IFERROR(__xludf.DUMMYFUNCTION("SPARKLINE(H893,{""charttype"",""bar"";""color1"",""#00CCFF"";""max"",MAX($H$2:$H$2107)})"),"")</f>
        <v/>
      </c>
      <c r="J893" s="14">
        <v>15.8</v>
      </c>
      <c r="K893" s="14" t="str">
        <f>IFERROR(__xludf.DUMMYFUNCTION("SPARKLINE(J893,{""charttype"",""bar"";""color1"",""#FF0000"";""max"",MAX($J$2:$J$2107)})"),"")</f>
        <v/>
      </c>
      <c r="L893" s="14">
        <v>8.9</v>
      </c>
      <c r="M893" s="14" t="str">
        <f>IFERROR(__xludf.DUMMYFUNCTION("SPARKLINE(L893,{""charttype"",""bar"";""color1"",""#FF9900"";""max"",MAX($L$2:$L$2107)})"),"")</f>
        <v/>
      </c>
      <c r="N893" s="14">
        <v>0.0</v>
      </c>
      <c r="O893" s="14" t="str">
        <f>IFERROR(__xludf.DUMMYFUNCTION("SPARKLINE(N893,{""charttype"",""bar"";""color1"",""#0066CC"";""max"",MAX($N$2:$N$2107)})"),"")</f>
        <v/>
      </c>
      <c r="P893" s="58">
        <v>120698.9</v>
      </c>
      <c r="Q893" s="54">
        <v>97.62212</v>
      </c>
      <c r="R893" s="21">
        <f t="shared" si="5"/>
        <v>11782882.5</v>
      </c>
    </row>
    <row r="894">
      <c r="A894" s="53">
        <v>42897.0</v>
      </c>
      <c r="B894" s="67">
        <f t="shared" si="1"/>
        <v>1</v>
      </c>
      <c r="C894" s="14" t="str">
        <f t="shared" si="2"/>
        <v>June</v>
      </c>
      <c r="D894" s="52" t="str">
        <f t="shared" si="3"/>
        <v>2017</v>
      </c>
      <c r="E894" s="58">
        <f t="shared" si="4"/>
        <v>24</v>
      </c>
      <c r="F894" s="14" t="str">
        <f>VLOOKUP(A894,'_Holidays'!A894:B2999,2,FALSE)</f>
        <v>Y</v>
      </c>
      <c r="G894" s="51" t="str">
        <f>VLOOKUP(A894,'_Holidays'!A894:C2999,3,FALSE)</f>
        <v>N</v>
      </c>
      <c r="H894" s="14">
        <v>3.4</v>
      </c>
      <c r="I894" s="14" t="str">
        <f>IFERROR(__xludf.DUMMYFUNCTION("SPARKLINE(H894,{""charttype"",""bar"";""color1"",""#00CCFF"";""max"",MAX($H$2:$H$2107)})"),"")</f>
        <v/>
      </c>
      <c r="J894" s="14">
        <v>15.5</v>
      </c>
      <c r="K894" s="14" t="str">
        <f>IFERROR(__xludf.DUMMYFUNCTION("SPARKLINE(J894,{""charttype"",""bar"";""color1"",""#FF0000"";""max"",MAX($J$2:$J$2107)})"),"")</f>
        <v/>
      </c>
      <c r="L894" s="14">
        <v>8.6</v>
      </c>
      <c r="M894" s="14" t="str">
        <f>IFERROR(__xludf.DUMMYFUNCTION("SPARKLINE(L894,{""charttype"",""bar"";""color1"",""#FF9900"";""max"",MAX($L$2:$L$2107)})"),"")</f>
        <v/>
      </c>
      <c r="N894" s="14">
        <v>0.2</v>
      </c>
      <c r="O894" s="14" t="str">
        <f>IFERROR(__xludf.DUMMYFUNCTION("SPARKLINE(N894,{""charttype"",""bar"";""color1"",""#0066CC"";""max"",MAX($N$2:$N$2107)})"),"")</f>
        <v/>
      </c>
      <c r="P894" s="58">
        <v>113374.5</v>
      </c>
      <c r="Q894" s="54">
        <v>87.88339</v>
      </c>
      <c r="R894" s="21">
        <f t="shared" si="5"/>
        <v>9963735.4</v>
      </c>
    </row>
    <row r="895">
      <c r="A895" s="53">
        <v>42898.0</v>
      </c>
      <c r="B895" s="67">
        <f t="shared" si="1"/>
        <v>2</v>
      </c>
      <c r="C895" s="14" t="str">
        <f t="shared" si="2"/>
        <v>June</v>
      </c>
      <c r="D895" s="52" t="str">
        <f t="shared" si="3"/>
        <v>2017</v>
      </c>
      <c r="E895" s="58">
        <f t="shared" si="4"/>
        <v>24</v>
      </c>
      <c r="F895" s="14" t="str">
        <f>VLOOKUP(A895,'_Holidays'!A895:B3000,2,FALSE)</f>
        <v>Y</v>
      </c>
      <c r="G895" s="51" t="str">
        <f>VLOOKUP(A895,'_Holidays'!A895:C3000,3,FALSE)</f>
        <v>Y</v>
      </c>
      <c r="H895" s="14">
        <v>6.0</v>
      </c>
      <c r="I895" s="14" t="str">
        <f>IFERROR(__xludf.DUMMYFUNCTION("SPARKLINE(H895,{""charttype"",""bar"";""color1"",""#00CCFF"";""max"",MAX($H$2:$H$2107)})"),"")</f>
        <v/>
      </c>
      <c r="J895" s="14">
        <v>15.9</v>
      </c>
      <c r="K895" s="14" t="str">
        <f>IFERROR(__xludf.DUMMYFUNCTION("SPARKLINE(J895,{""charttype"",""bar"";""color1"",""#FF0000"";""max"",MAX($J$2:$J$2107)})"),"")</f>
        <v/>
      </c>
      <c r="L895" s="14">
        <v>5.1</v>
      </c>
      <c r="M895" s="14" t="str">
        <f>IFERROR(__xludf.DUMMYFUNCTION("SPARKLINE(L895,{""charttype"",""bar"";""color1"",""#FF9900"";""max"",MAX($L$2:$L$2107)})"),"")</f>
        <v/>
      </c>
      <c r="N895" s="14">
        <v>0.0</v>
      </c>
      <c r="O895" s="14" t="str">
        <f>IFERROR(__xludf.DUMMYFUNCTION("SPARKLINE(N895,{""charttype"",""bar"";""color1"",""#0066CC"";""max"",MAX($N$2:$N$2107)})"),"")</f>
        <v/>
      </c>
      <c r="P895" s="58">
        <v>117691.7</v>
      </c>
      <c r="Q895" s="54">
        <v>101.7061</v>
      </c>
      <c r="R895" s="21">
        <f t="shared" si="5"/>
        <v>11969963.81</v>
      </c>
    </row>
    <row r="896">
      <c r="A896" s="53">
        <v>42899.0</v>
      </c>
      <c r="B896" s="67">
        <f t="shared" si="1"/>
        <v>3</v>
      </c>
      <c r="C896" s="14" t="str">
        <f t="shared" si="2"/>
        <v>June</v>
      </c>
      <c r="D896" s="52" t="str">
        <f t="shared" si="3"/>
        <v>2017</v>
      </c>
      <c r="E896" s="58">
        <f t="shared" si="4"/>
        <v>24</v>
      </c>
      <c r="F896" s="14" t="str">
        <f>VLOOKUP(A896,'_Holidays'!A896:B3001,2,FALSE)</f>
        <v>Y</v>
      </c>
      <c r="G896" s="51" t="str">
        <f>VLOOKUP(A896,'_Holidays'!A896:C3001,3,FALSE)</f>
        <v>N</v>
      </c>
      <c r="H896" s="14">
        <v>8.8</v>
      </c>
      <c r="I896" s="14" t="str">
        <f>IFERROR(__xludf.DUMMYFUNCTION("SPARKLINE(H896,{""charttype"",""bar"";""color1"",""#00CCFF"";""max"",MAX($H$2:$H$2107)})"),"")</f>
        <v/>
      </c>
      <c r="J896" s="14">
        <v>15.1</v>
      </c>
      <c r="K896" s="14" t="str">
        <f>IFERROR(__xludf.DUMMYFUNCTION("SPARKLINE(J896,{""charttype"",""bar"";""color1"",""#FF0000"";""max"",MAX($J$2:$J$2107)})"),"")</f>
        <v/>
      </c>
      <c r="L896" s="14">
        <v>6.6</v>
      </c>
      <c r="M896" s="14" t="str">
        <f>IFERROR(__xludf.DUMMYFUNCTION("SPARKLINE(L896,{""charttype"",""bar"";""color1"",""#FF9900"";""max"",MAX($L$2:$L$2107)})"),"")</f>
        <v/>
      </c>
      <c r="N896" s="14">
        <v>0.0</v>
      </c>
      <c r="O896" s="14" t="str">
        <f>IFERROR(__xludf.DUMMYFUNCTION("SPARKLINE(N896,{""charttype"",""bar"";""color1"",""#0066CC"";""max"",MAX($N$2:$N$2107)})"),"")</f>
        <v/>
      </c>
      <c r="P896" s="58">
        <v>135185.0</v>
      </c>
      <c r="Q896" s="54">
        <v>109.9512</v>
      </c>
      <c r="R896" s="21">
        <f t="shared" si="5"/>
        <v>14863752.97</v>
      </c>
    </row>
    <row r="897">
      <c r="A897" s="53">
        <v>42900.0</v>
      </c>
      <c r="B897" s="67">
        <f t="shared" si="1"/>
        <v>4</v>
      </c>
      <c r="C897" s="14" t="str">
        <f t="shared" si="2"/>
        <v>June</v>
      </c>
      <c r="D897" s="52" t="str">
        <f t="shared" si="3"/>
        <v>2017</v>
      </c>
      <c r="E897" s="58">
        <f t="shared" si="4"/>
        <v>24</v>
      </c>
      <c r="F897" s="14" t="str">
        <f>VLOOKUP(A897,'_Holidays'!A897:B3002,2,FALSE)</f>
        <v>Y</v>
      </c>
      <c r="G897" s="51" t="str">
        <f>VLOOKUP(A897,'_Holidays'!A897:C3002,3,FALSE)</f>
        <v>N</v>
      </c>
      <c r="H897" s="14">
        <v>4.0</v>
      </c>
      <c r="I897" s="14" t="str">
        <f>IFERROR(__xludf.DUMMYFUNCTION("SPARKLINE(H897,{""charttype"",""bar"";""color1"",""#00CCFF"";""max"",MAX($H$2:$H$2107)})"),"")</f>
        <v/>
      </c>
      <c r="J897" s="14">
        <v>17.4</v>
      </c>
      <c r="K897" s="14" t="str">
        <f>IFERROR(__xludf.DUMMYFUNCTION("SPARKLINE(J897,{""charttype"",""bar"";""color1"",""#FF0000"";""max"",MAX($J$2:$J$2107)})"),"")</f>
        <v/>
      </c>
      <c r="L897" s="14">
        <v>8.9</v>
      </c>
      <c r="M897" s="14" t="str">
        <f>IFERROR(__xludf.DUMMYFUNCTION("SPARKLINE(L897,{""charttype"",""bar"";""color1"",""#FF9900"";""max"",MAX($L$2:$L$2107)})"),"")</f>
        <v/>
      </c>
      <c r="N897" s="14">
        <v>0.0</v>
      </c>
      <c r="O897" s="14" t="str">
        <f>IFERROR(__xludf.DUMMYFUNCTION("SPARKLINE(N897,{""charttype"",""bar"";""color1"",""#0066CC"";""max"",MAX($N$2:$N$2107)})"),"")</f>
        <v/>
      </c>
      <c r="P897" s="58">
        <v>136253.4</v>
      </c>
      <c r="Q897" s="54">
        <v>93.58978</v>
      </c>
      <c r="R897" s="21">
        <f t="shared" si="5"/>
        <v>12751925.73</v>
      </c>
    </row>
    <row r="898">
      <c r="A898" s="53">
        <v>42901.0</v>
      </c>
      <c r="B898" s="67">
        <f t="shared" si="1"/>
        <v>5</v>
      </c>
      <c r="C898" s="14" t="str">
        <f t="shared" si="2"/>
        <v>June</v>
      </c>
      <c r="D898" s="52" t="str">
        <f t="shared" si="3"/>
        <v>2017</v>
      </c>
      <c r="E898" s="58">
        <f t="shared" si="4"/>
        <v>24</v>
      </c>
      <c r="F898" s="14" t="str">
        <f>VLOOKUP(A898,'_Holidays'!A898:B3003,2,FALSE)</f>
        <v>Y</v>
      </c>
      <c r="G898" s="51" t="str">
        <f>VLOOKUP(A898,'_Holidays'!A898:C3003,3,FALSE)</f>
        <v>N</v>
      </c>
      <c r="H898" s="14">
        <v>7.7</v>
      </c>
      <c r="I898" s="14" t="str">
        <f>IFERROR(__xludf.DUMMYFUNCTION("SPARKLINE(H898,{""charttype"",""bar"";""color1"",""#00CCFF"";""max"",MAX($H$2:$H$2107)})"),"")</f>
        <v/>
      </c>
      <c r="J898" s="14">
        <v>19.0</v>
      </c>
      <c r="K898" s="14" t="str">
        <f>IFERROR(__xludf.DUMMYFUNCTION("SPARKLINE(J898,{""charttype"",""bar"";""color1"",""#FF0000"";""max"",MAX($J$2:$J$2107)})"),"")</f>
        <v/>
      </c>
      <c r="L898" s="14">
        <v>7.4</v>
      </c>
      <c r="M898" s="14" t="str">
        <f>IFERROR(__xludf.DUMMYFUNCTION("SPARKLINE(L898,{""charttype"",""bar"";""color1"",""#FF9900"";""max"",MAX($L$2:$L$2107)})"),"")</f>
        <v/>
      </c>
      <c r="N898" s="14">
        <v>0.0</v>
      </c>
      <c r="O898" s="14" t="str">
        <f>IFERROR(__xludf.DUMMYFUNCTION("SPARKLINE(N898,{""charttype"",""bar"";""color1"",""#0066CC"";""max"",MAX($N$2:$N$2107)})"),"")</f>
        <v/>
      </c>
      <c r="P898" s="58">
        <v>135303.3</v>
      </c>
      <c r="Q898" s="54">
        <v>102.8373</v>
      </c>
      <c r="R898" s="21">
        <f t="shared" si="5"/>
        <v>13914226.05</v>
      </c>
    </row>
    <row r="899">
      <c r="A899" s="53">
        <v>42902.0</v>
      </c>
      <c r="B899" s="67">
        <f t="shared" si="1"/>
        <v>6</v>
      </c>
      <c r="C899" s="14" t="str">
        <f t="shared" si="2"/>
        <v>June</v>
      </c>
      <c r="D899" s="52" t="str">
        <f t="shared" si="3"/>
        <v>2017</v>
      </c>
      <c r="E899" s="58">
        <f t="shared" si="4"/>
        <v>24</v>
      </c>
      <c r="F899" s="14" t="str">
        <f>VLOOKUP(A899,'_Holidays'!A899:B3004,2,FALSE)</f>
        <v>Y</v>
      </c>
      <c r="G899" s="51" t="str">
        <f>VLOOKUP(A899,'_Holidays'!A899:C3004,3,FALSE)</f>
        <v>N</v>
      </c>
      <c r="H899" s="14">
        <v>6.6</v>
      </c>
      <c r="I899" s="14" t="str">
        <f>IFERROR(__xludf.DUMMYFUNCTION("SPARKLINE(H899,{""charttype"",""bar"";""color1"",""#00CCFF"";""max"",MAX($H$2:$H$2107)})"),"")</f>
        <v/>
      </c>
      <c r="J899" s="14">
        <v>17.1</v>
      </c>
      <c r="K899" s="14" t="str">
        <f>IFERROR(__xludf.DUMMYFUNCTION("SPARKLINE(J899,{""charttype"",""bar"";""color1"",""#FF0000"";""max"",MAX($J$2:$J$2107)})"),"")</f>
        <v/>
      </c>
      <c r="L899" s="14">
        <v>8.9</v>
      </c>
      <c r="M899" s="14" t="str">
        <f>IFERROR(__xludf.DUMMYFUNCTION("SPARKLINE(L899,{""charttype"",""bar"";""color1"",""#FF9900"";""max"",MAX($L$2:$L$2107)})"),"")</f>
        <v/>
      </c>
      <c r="N899" s="14">
        <v>0.0</v>
      </c>
      <c r="O899" s="14" t="str">
        <f>IFERROR(__xludf.DUMMYFUNCTION("SPARKLINE(N899,{""charttype"",""bar"";""color1"",""#0066CC"";""max"",MAX($N$2:$N$2107)})"),"")</f>
        <v/>
      </c>
      <c r="P899" s="58">
        <v>135269.6</v>
      </c>
      <c r="Q899" s="54">
        <v>107.3622</v>
      </c>
      <c r="R899" s="21">
        <f t="shared" si="5"/>
        <v>14522841.85</v>
      </c>
    </row>
    <row r="900">
      <c r="A900" s="53">
        <v>42903.0</v>
      </c>
      <c r="B900" s="67">
        <f t="shared" si="1"/>
        <v>7</v>
      </c>
      <c r="C900" s="14" t="str">
        <f t="shared" si="2"/>
        <v>June</v>
      </c>
      <c r="D900" s="52" t="str">
        <f t="shared" si="3"/>
        <v>2017</v>
      </c>
      <c r="E900" s="58">
        <f t="shared" si="4"/>
        <v>24</v>
      </c>
      <c r="F900" s="14" t="str">
        <f>VLOOKUP(A900,'_Holidays'!A900:B3005,2,FALSE)</f>
        <v>Y</v>
      </c>
      <c r="G900" s="51" t="str">
        <f>VLOOKUP(A900,'_Holidays'!A900:C3005,3,FALSE)</f>
        <v>N</v>
      </c>
      <c r="H900" s="14">
        <v>4.2</v>
      </c>
      <c r="I900" s="14" t="str">
        <f>IFERROR(__xludf.DUMMYFUNCTION("SPARKLINE(H900,{""charttype"",""bar"";""color1"",""#00CCFF"";""max"",MAX($H$2:$H$2107)})"),"")</f>
        <v/>
      </c>
      <c r="J900" s="14">
        <v>15.5</v>
      </c>
      <c r="K900" s="14" t="str">
        <f>IFERROR(__xludf.DUMMYFUNCTION("SPARKLINE(J900,{""charttype"",""bar"";""color1"",""#FF0000"";""max"",MAX($J$2:$J$2107)})"),"")</f>
        <v/>
      </c>
      <c r="L900" s="14">
        <v>9.2</v>
      </c>
      <c r="M900" s="14" t="str">
        <f>IFERROR(__xludf.DUMMYFUNCTION("SPARKLINE(L900,{""charttype"",""bar"";""color1"",""#FF9900"";""max"",MAX($L$2:$L$2107)})"),"")</f>
        <v/>
      </c>
      <c r="N900" s="14">
        <v>0.0</v>
      </c>
      <c r="O900" s="14" t="str">
        <f>IFERROR(__xludf.DUMMYFUNCTION("SPARKLINE(N900,{""charttype"",""bar"";""color1"",""#0066CC"";""max"",MAX($N$2:$N$2107)})"),"")</f>
        <v/>
      </c>
      <c r="P900" s="58">
        <v>121178.7</v>
      </c>
      <c r="Q900" s="54">
        <v>104.2876</v>
      </c>
      <c r="R900" s="21">
        <f t="shared" si="5"/>
        <v>12637435.79</v>
      </c>
    </row>
    <row r="901">
      <c r="A901" s="53">
        <v>42904.0</v>
      </c>
      <c r="B901" s="67">
        <f t="shared" si="1"/>
        <v>1</v>
      </c>
      <c r="C901" s="14" t="str">
        <f t="shared" si="2"/>
        <v>June</v>
      </c>
      <c r="D901" s="52" t="str">
        <f t="shared" si="3"/>
        <v>2017</v>
      </c>
      <c r="E901" s="58">
        <f t="shared" si="4"/>
        <v>25</v>
      </c>
      <c r="F901" s="14" t="str">
        <f>VLOOKUP(A901,'_Holidays'!A901:B3006,2,FALSE)</f>
        <v>Y</v>
      </c>
      <c r="G901" s="51" t="str">
        <f>VLOOKUP(A901,'_Holidays'!A901:C3006,3,FALSE)</f>
        <v>N</v>
      </c>
      <c r="H901" s="14">
        <v>5.4</v>
      </c>
      <c r="I901" s="14" t="str">
        <f>IFERROR(__xludf.DUMMYFUNCTION("SPARKLINE(H901,{""charttype"",""bar"";""color1"",""#00CCFF"";""max"",MAX($H$2:$H$2107)})"),"")</f>
        <v/>
      </c>
      <c r="J901" s="14">
        <v>16.3</v>
      </c>
      <c r="K901" s="14" t="str">
        <f>IFERROR(__xludf.DUMMYFUNCTION("SPARKLINE(J901,{""charttype"",""bar"";""color1"",""#FF0000"";""max"",MAX($J$2:$J$2107)})"),"")</f>
        <v/>
      </c>
      <c r="L901" s="14">
        <v>7.9</v>
      </c>
      <c r="M901" s="14" t="str">
        <f>IFERROR(__xludf.DUMMYFUNCTION("SPARKLINE(L901,{""charttype"",""bar"";""color1"",""#FF9900"";""max"",MAX($L$2:$L$2107)})"),"")</f>
        <v/>
      </c>
      <c r="N901" s="14">
        <v>0.0</v>
      </c>
      <c r="O901" s="14" t="str">
        <f>IFERROR(__xludf.DUMMYFUNCTION("SPARKLINE(N901,{""charttype"",""bar"";""color1"",""#0066CC"";""max"",MAX($N$2:$N$2107)})"),"")</f>
        <v/>
      </c>
      <c r="P901" s="58">
        <v>116112.7</v>
      </c>
      <c r="Q901" s="54">
        <v>93.61693</v>
      </c>
      <c r="R901" s="21">
        <f t="shared" si="5"/>
        <v>10870114.51</v>
      </c>
    </row>
    <row r="902">
      <c r="A902" s="53">
        <v>42905.0</v>
      </c>
      <c r="B902" s="67">
        <f t="shared" si="1"/>
        <v>2</v>
      </c>
      <c r="C902" s="14" t="str">
        <f t="shared" si="2"/>
        <v>June</v>
      </c>
      <c r="D902" s="52" t="str">
        <f t="shared" si="3"/>
        <v>2017</v>
      </c>
      <c r="E902" s="58">
        <f t="shared" si="4"/>
        <v>25</v>
      </c>
      <c r="F902" s="14" t="str">
        <f>VLOOKUP(A902,'_Holidays'!A902:B3007,2,FALSE)</f>
        <v>Y</v>
      </c>
      <c r="G902" s="51" t="str">
        <f>VLOOKUP(A902,'_Holidays'!A902:C3007,3,FALSE)</f>
        <v>N</v>
      </c>
      <c r="H902" s="14">
        <v>7.1</v>
      </c>
      <c r="I902" s="14" t="str">
        <f>IFERROR(__xludf.DUMMYFUNCTION("SPARKLINE(H902,{""charttype"",""bar"";""color1"",""#00CCFF"";""max"",MAX($H$2:$H$2107)})"),"")</f>
        <v/>
      </c>
      <c r="J902" s="14">
        <v>16.1</v>
      </c>
      <c r="K902" s="14" t="str">
        <f>IFERROR(__xludf.DUMMYFUNCTION("SPARKLINE(J902,{""charttype"",""bar"";""color1"",""#FF0000"";""max"",MAX($J$2:$J$2107)})"),"")</f>
        <v/>
      </c>
      <c r="L902" s="14">
        <v>6.0</v>
      </c>
      <c r="M902" s="14" t="str">
        <f>IFERROR(__xludf.DUMMYFUNCTION("SPARKLINE(L902,{""charttype"",""bar"";""color1"",""#FF9900"";""max"",MAX($L$2:$L$2107)})"),"")</f>
        <v/>
      </c>
      <c r="N902" s="14">
        <v>0.0</v>
      </c>
      <c r="O902" s="14" t="str">
        <f>IFERROR(__xludf.DUMMYFUNCTION("SPARKLINE(N902,{""charttype"",""bar"";""color1"",""#0066CC"";""max"",MAX($N$2:$N$2107)})"),"")</f>
        <v/>
      </c>
      <c r="P902" s="58">
        <v>134925.7</v>
      </c>
      <c r="Q902" s="54">
        <v>95.96949</v>
      </c>
      <c r="R902" s="21">
        <f t="shared" si="5"/>
        <v>12948750.62</v>
      </c>
    </row>
    <row r="903">
      <c r="A903" s="53">
        <v>42906.0</v>
      </c>
      <c r="B903" s="67">
        <f t="shared" si="1"/>
        <v>3</v>
      </c>
      <c r="C903" s="14" t="str">
        <f t="shared" si="2"/>
        <v>June</v>
      </c>
      <c r="D903" s="52" t="str">
        <f t="shared" si="3"/>
        <v>2017</v>
      </c>
      <c r="E903" s="58">
        <f t="shared" si="4"/>
        <v>25</v>
      </c>
      <c r="F903" s="14" t="str">
        <f>VLOOKUP(A903,'_Holidays'!A903:B3008,2,FALSE)</f>
        <v>Y</v>
      </c>
      <c r="G903" s="51" t="str">
        <f>VLOOKUP(A903,'_Holidays'!A903:C3008,3,FALSE)</f>
        <v>N</v>
      </c>
      <c r="H903" s="14">
        <v>6.4</v>
      </c>
      <c r="I903" s="14" t="str">
        <f>IFERROR(__xludf.DUMMYFUNCTION("SPARKLINE(H903,{""charttype"",""bar"";""color1"",""#00CCFF"";""max"",MAX($H$2:$H$2107)})"),"")</f>
        <v/>
      </c>
      <c r="J903" s="14">
        <v>15.8</v>
      </c>
      <c r="K903" s="14" t="str">
        <f>IFERROR(__xludf.DUMMYFUNCTION("SPARKLINE(J903,{""charttype"",""bar"";""color1"",""#FF0000"";""max"",MAX($J$2:$J$2107)})"),"")</f>
        <v/>
      </c>
      <c r="L903" s="14">
        <v>9.2</v>
      </c>
      <c r="M903" s="14" t="str">
        <f>IFERROR(__xludf.DUMMYFUNCTION("SPARKLINE(L903,{""charttype"",""bar"";""color1"",""#FF9900"";""max"",MAX($L$2:$L$2107)})"),"")</f>
        <v/>
      </c>
      <c r="N903" s="14">
        <v>0.0</v>
      </c>
      <c r="O903" s="14" t="str">
        <f>IFERROR(__xludf.DUMMYFUNCTION("SPARKLINE(N903,{""charttype"",""bar"";""color1"",""#0066CC"";""max"",MAX($N$2:$N$2107)})"),"")</f>
        <v/>
      </c>
      <c r="P903" s="58">
        <v>131997.0</v>
      </c>
      <c r="Q903" s="54">
        <v>85.79783</v>
      </c>
      <c r="R903" s="21">
        <f t="shared" si="5"/>
        <v>11325056.17</v>
      </c>
    </row>
    <row r="904">
      <c r="A904" s="53">
        <v>42907.0</v>
      </c>
      <c r="B904" s="67">
        <f t="shared" si="1"/>
        <v>4</v>
      </c>
      <c r="C904" s="14" t="str">
        <f t="shared" si="2"/>
        <v>June</v>
      </c>
      <c r="D904" s="52" t="str">
        <f t="shared" si="3"/>
        <v>2017</v>
      </c>
      <c r="E904" s="58">
        <f t="shared" si="4"/>
        <v>25</v>
      </c>
      <c r="F904" s="14" t="str">
        <f>VLOOKUP(A904,'_Holidays'!A904:B3009,2,FALSE)</f>
        <v>Y</v>
      </c>
      <c r="G904" s="51" t="str">
        <f>VLOOKUP(A904,'_Holidays'!A904:C3009,3,FALSE)</f>
        <v>N</v>
      </c>
      <c r="H904" s="14">
        <v>7.8</v>
      </c>
      <c r="I904" s="14" t="str">
        <f>IFERROR(__xludf.DUMMYFUNCTION("SPARKLINE(H904,{""charttype"",""bar"";""color1"",""#00CCFF"";""max"",MAX($H$2:$H$2107)})"),"")</f>
        <v/>
      </c>
      <c r="J904" s="14">
        <v>13.5</v>
      </c>
      <c r="K904" s="14" t="str">
        <f>IFERROR(__xludf.DUMMYFUNCTION("SPARKLINE(J904,{""charttype"",""bar"";""color1"",""#FF0000"";""max"",MAX($J$2:$J$2107)})"),"")</f>
        <v/>
      </c>
      <c r="L904" s="14">
        <v>5.0</v>
      </c>
      <c r="M904" s="14" t="str">
        <f>IFERROR(__xludf.DUMMYFUNCTION("SPARKLINE(L904,{""charttype"",""bar"";""color1"",""#FF9900"";""max"",MAX($L$2:$L$2107)})"),"")</f>
        <v/>
      </c>
      <c r="N904" s="14">
        <v>0.6</v>
      </c>
      <c r="O904" s="14" t="str">
        <f>IFERROR(__xludf.DUMMYFUNCTION("SPARKLINE(N904,{""charttype"",""bar"";""color1"",""#0066CC"";""max"",MAX($N$2:$N$2107)})"),"")</f>
        <v/>
      </c>
      <c r="P904" s="58">
        <v>139814.3</v>
      </c>
      <c r="Q904" s="54">
        <v>106.9667</v>
      </c>
      <c r="R904" s="21">
        <f t="shared" si="5"/>
        <v>14955474.28</v>
      </c>
    </row>
    <row r="905">
      <c r="A905" s="53">
        <v>42908.0</v>
      </c>
      <c r="B905" s="67">
        <f t="shared" si="1"/>
        <v>5</v>
      </c>
      <c r="C905" s="14" t="str">
        <f t="shared" si="2"/>
        <v>June</v>
      </c>
      <c r="D905" s="52" t="str">
        <f t="shared" si="3"/>
        <v>2017</v>
      </c>
      <c r="E905" s="58">
        <f t="shared" si="4"/>
        <v>25</v>
      </c>
      <c r="F905" s="14" t="str">
        <f>VLOOKUP(A905,'_Holidays'!A905:B3010,2,FALSE)</f>
        <v>Y</v>
      </c>
      <c r="G905" s="51" t="str">
        <f>VLOOKUP(A905,'_Holidays'!A905:C3010,3,FALSE)</f>
        <v>N</v>
      </c>
      <c r="H905" s="14">
        <v>6.7</v>
      </c>
      <c r="I905" s="14" t="str">
        <f>IFERROR(__xludf.DUMMYFUNCTION("SPARKLINE(H905,{""charttype"",""bar"";""color1"",""#00CCFF"";""max"",MAX($H$2:$H$2107)})"),"")</f>
        <v/>
      </c>
      <c r="J905" s="14">
        <v>14.1</v>
      </c>
      <c r="K905" s="14" t="str">
        <f>IFERROR(__xludf.DUMMYFUNCTION("SPARKLINE(J905,{""charttype"",""bar"";""color1"",""#FF0000"";""max"",MAX($J$2:$J$2107)})"),"")</f>
        <v/>
      </c>
      <c r="L905" s="14">
        <v>6.7</v>
      </c>
      <c r="M905" s="14" t="str">
        <f>IFERROR(__xludf.DUMMYFUNCTION("SPARKLINE(L905,{""charttype"",""bar"";""color1"",""#FF9900"";""max"",MAX($L$2:$L$2107)})"),"")</f>
        <v/>
      </c>
      <c r="N905" s="14">
        <v>0.2</v>
      </c>
      <c r="O905" s="14" t="str">
        <f>IFERROR(__xludf.DUMMYFUNCTION("SPARKLINE(N905,{""charttype"",""bar"";""color1"",""#0066CC"";""max"",MAX($N$2:$N$2107)})"),"")</f>
        <v/>
      </c>
      <c r="P905" s="58">
        <v>140348.6</v>
      </c>
      <c r="Q905" s="54">
        <v>94.85897</v>
      </c>
      <c r="R905" s="21">
        <f t="shared" si="5"/>
        <v>13313323.64</v>
      </c>
    </row>
    <row r="906">
      <c r="A906" s="53">
        <v>42909.0</v>
      </c>
      <c r="B906" s="67">
        <f t="shared" si="1"/>
        <v>6</v>
      </c>
      <c r="C906" s="14" t="str">
        <f t="shared" si="2"/>
        <v>June</v>
      </c>
      <c r="D906" s="52" t="str">
        <f t="shared" si="3"/>
        <v>2017</v>
      </c>
      <c r="E906" s="58">
        <f t="shared" si="4"/>
        <v>25</v>
      </c>
      <c r="F906" s="14" t="str">
        <f>VLOOKUP(A906,'_Holidays'!A906:B3011,2,FALSE)</f>
        <v>Y</v>
      </c>
      <c r="G906" s="51" t="str">
        <f>VLOOKUP(A906,'_Holidays'!A906:C3011,3,FALSE)</f>
        <v>N</v>
      </c>
      <c r="H906" s="14">
        <v>7.4</v>
      </c>
      <c r="I906" s="14" t="str">
        <f>IFERROR(__xludf.DUMMYFUNCTION("SPARKLINE(H906,{""charttype"",""bar"";""color1"",""#00CCFF"";""max"",MAX($H$2:$H$2107)})"),"")</f>
        <v/>
      </c>
      <c r="J906" s="14">
        <v>14.9</v>
      </c>
      <c r="K906" s="14" t="str">
        <f>IFERROR(__xludf.DUMMYFUNCTION("SPARKLINE(J906,{""charttype"",""bar"";""color1"",""#FF0000"";""max"",MAX($J$2:$J$2107)})"),"")</f>
        <v/>
      </c>
      <c r="L906" s="14">
        <v>8.2</v>
      </c>
      <c r="M906" s="14" t="str">
        <f>IFERROR(__xludf.DUMMYFUNCTION("SPARKLINE(L906,{""charttype"",""bar"";""color1"",""#FF9900"";""max"",MAX($L$2:$L$2107)})"),"")</f>
        <v/>
      </c>
      <c r="N906" s="14">
        <v>0.0</v>
      </c>
      <c r="O906" s="14" t="str">
        <f>IFERROR(__xludf.DUMMYFUNCTION("SPARKLINE(N906,{""charttype"",""bar"";""color1"",""#0066CC"";""max"",MAX($N$2:$N$2107)})"),"")</f>
        <v/>
      </c>
      <c r="P906" s="58">
        <v>132029.6</v>
      </c>
      <c r="Q906" s="54">
        <v>80.26994</v>
      </c>
      <c r="R906" s="21">
        <f t="shared" si="5"/>
        <v>10598008.07</v>
      </c>
    </row>
    <row r="907">
      <c r="A907" s="53">
        <v>42910.0</v>
      </c>
      <c r="B907" s="67">
        <f t="shared" si="1"/>
        <v>7</v>
      </c>
      <c r="C907" s="14" t="str">
        <f t="shared" si="2"/>
        <v>June</v>
      </c>
      <c r="D907" s="52" t="str">
        <f t="shared" si="3"/>
        <v>2017</v>
      </c>
      <c r="E907" s="58">
        <f t="shared" si="4"/>
        <v>25</v>
      </c>
      <c r="F907" s="14" t="str">
        <f>VLOOKUP(A907,'_Holidays'!A907:B3012,2,FALSE)</f>
        <v>Y</v>
      </c>
      <c r="G907" s="51" t="str">
        <f>VLOOKUP(A907,'_Holidays'!A907:C3012,3,FALSE)</f>
        <v>N</v>
      </c>
      <c r="H907" s="14">
        <v>8.3</v>
      </c>
      <c r="I907" s="14" t="str">
        <f>IFERROR(__xludf.DUMMYFUNCTION("SPARKLINE(H907,{""charttype"",""bar"";""color1"",""#00CCFF"";""max"",MAX($H$2:$H$2107)})"),"")</f>
        <v/>
      </c>
      <c r="J907" s="14">
        <v>12.3</v>
      </c>
      <c r="K907" s="14" t="str">
        <f>IFERROR(__xludf.DUMMYFUNCTION("SPARKLINE(J907,{""charttype"",""bar"";""color1"",""#FF0000"";""max"",MAX($J$2:$J$2107)})"),"")</f>
        <v/>
      </c>
      <c r="L907" s="14">
        <v>7.3</v>
      </c>
      <c r="M907" s="14" t="str">
        <f>IFERROR(__xludf.DUMMYFUNCTION("SPARKLINE(L907,{""charttype"",""bar"";""color1"",""#FF9900"";""max"",MAX($L$2:$L$2107)})"),"")</f>
        <v/>
      </c>
      <c r="N907" s="14">
        <v>1.4</v>
      </c>
      <c r="O907" s="14" t="str">
        <f>IFERROR(__xludf.DUMMYFUNCTION("SPARKLINE(N907,{""charttype"",""bar"";""color1"",""#0066CC"";""max"",MAX($N$2:$N$2107)})"),"")</f>
        <v/>
      </c>
      <c r="P907" s="58">
        <v>122393.3</v>
      </c>
      <c r="Q907" s="54">
        <v>84.97094</v>
      </c>
      <c r="R907" s="21">
        <f t="shared" si="5"/>
        <v>10399873.75</v>
      </c>
    </row>
    <row r="908">
      <c r="A908" s="53">
        <v>42911.0</v>
      </c>
      <c r="B908" s="67">
        <f t="shared" si="1"/>
        <v>1</v>
      </c>
      <c r="C908" s="14" t="str">
        <f t="shared" si="2"/>
        <v>June</v>
      </c>
      <c r="D908" s="52" t="str">
        <f t="shared" si="3"/>
        <v>2017</v>
      </c>
      <c r="E908" s="58">
        <f t="shared" si="4"/>
        <v>26</v>
      </c>
      <c r="F908" s="14" t="str">
        <f>VLOOKUP(A908,'_Holidays'!A908:B3013,2,FALSE)</f>
        <v>Y</v>
      </c>
      <c r="G908" s="51" t="str">
        <f>VLOOKUP(A908,'_Holidays'!A908:C3013,3,FALSE)</f>
        <v>N</v>
      </c>
      <c r="H908" s="14">
        <v>8.6</v>
      </c>
      <c r="I908" s="14" t="str">
        <f>IFERROR(__xludf.DUMMYFUNCTION("SPARKLINE(H908,{""charttype"",""bar"";""color1"",""#00CCFF"";""max"",MAX($H$2:$H$2107)})"),"")</f>
        <v/>
      </c>
      <c r="J908" s="14">
        <v>14.3</v>
      </c>
      <c r="K908" s="14" t="str">
        <f>IFERROR(__xludf.DUMMYFUNCTION("SPARKLINE(J908,{""charttype"",""bar"";""color1"",""#FF0000"";""max"",MAX($J$2:$J$2107)})"),"")</f>
        <v/>
      </c>
      <c r="L908" s="14">
        <v>5.3</v>
      </c>
      <c r="M908" s="14" t="str">
        <f>IFERROR(__xludf.DUMMYFUNCTION("SPARKLINE(L908,{""charttype"",""bar"";""color1"",""#FF9900"";""max"",MAX($L$2:$L$2107)})"),"")</f>
        <v/>
      </c>
      <c r="N908" s="14">
        <v>0.0</v>
      </c>
      <c r="O908" s="14" t="str">
        <f>IFERROR(__xludf.DUMMYFUNCTION("SPARKLINE(N908,{""charttype"",""bar"";""color1"",""#0066CC"";""max"",MAX($N$2:$N$2107)})"),"")</f>
        <v/>
      </c>
      <c r="P908" s="58">
        <v>118103.9</v>
      </c>
      <c r="Q908" s="54">
        <v>72.87052</v>
      </c>
      <c r="R908" s="21">
        <f t="shared" si="5"/>
        <v>8606292.607</v>
      </c>
    </row>
    <row r="909">
      <c r="A909" s="53">
        <v>42912.0</v>
      </c>
      <c r="B909" s="67">
        <f t="shared" si="1"/>
        <v>2</v>
      </c>
      <c r="C909" s="14" t="str">
        <f t="shared" si="2"/>
        <v>June</v>
      </c>
      <c r="D909" s="52" t="str">
        <f t="shared" si="3"/>
        <v>2017</v>
      </c>
      <c r="E909" s="58">
        <f t="shared" si="4"/>
        <v>26</v>
      </c>
      <c r="F909" s="14" t="str">
        <f>VLOOKUP(A909,'_Holidays'!A909:B3014,2,FALSE)</f>
        <v>Y</v>
      </c>
      <c r="G909" s="51" t="str">
        <f>VLOOKUP(A909,'_Holidays'!A909:C3014,3,FALSE)</f>
        <v>N</v>
      </c>
      <c r="H909" s="14">
        <v>8.8</v>
      </c>
      <c r="I909" s="14" t="str">
        <f>IFERROR(__xludf.DUMMYFUNCTION("SPARKLINE(H909,{""charttype"",""bar"";""color1"",""#00CCFF"";""max"",MAX($H$2:$H$2107)})"),"")</f>
        <v/>
      </c>
      <c r="J909" s="14">
        <v>12.6</v>
      </c>
      <c r="K909" s="14" t="str">
        <f>IFERROR(__xludf.DUMMYFUNCTION("SPARKLINE(J909,{""charttype"",""bar"";""color1"",""#FF0000"";""max"",MAX($J$2:$J$2107)})"),"")</f>
        <v/>
      </c>
      <c r="L909" s="14">
        <v>7.8</v>
      </c>
      <c r="M909" s="14" t="str">
        <f>IFERROR(__xludf.DUMMYFUNCTION("SPARKLINE(L909,{""charttype"",""bar"";""color1"",""#FF9900"";""max"",MAX($L$2:$L$2107)})"),"")</f>
        <v/>
      </c>
      <c r="N909" s="14">
        <v>1.4</v>
      </c>
      <c r="O909" s="14" t="str">
        <f>IFERROR(__xludf.DUMMYFUNCTION("SPARKLINE(N909,{""charttype"",""bar"";""color1"",""#0066CC"";""max"",MAX($N$2:$N$2107)})"),"")</f>
        <v/>
      </c>
      <c r="P909" s="58">
        <v>138040.4</v>
      </c>
      <c r="Q909" s="54">
        <v>104.3155</v>
      </c>
      <c r="R909" s="21">
        <f t="shared" si="5"/>
        <v>14399753.35</v>
      </c>
    </row>
    <row r="910">
      <c r="A910" s="53">
        <v>42913.0</v>
      </c>
      <c r="B910" s="67">
        <f t="shared" si="1"/>
        <v>3</v>
      </c>
      <c r="C910" s="14" t="str">
        <f t="shared" si="2"/>
        <v>June</v>
      </c>
      <c r="D910" s="52" t="str">
        <f t="shared" si="3"/>
        <v>2017</v>
      </c>
      <c r="E910" s="58">
        <f t="shared" si="4"/>
        <v>26</v>
      </c>
      <c r="F910" s="14" t="str">
        <f>VLOOKUP(A910,'_Holidays'!A910:B3015,2,FALSE)</f>
        <v>Y</v>
      </c>
      <c r="G910" s="51" t="str">
        <f>VLOOKUP(A910,'_Holidays'!A910:C3015,3,FALSE)</f>
        <v>N</v>
      </c>
      <c r="H910" s="14">
        <v>6.0</v>
      </c>
      <c r="I910" s="14" t="str">
        <f>IFERROR(__xludf.DUMMYFUNCTION("SPARKLINE(H910,{""charttype"",""bar"";""color1"",""#00CCFF"";""max"",MAX($H$2:$H$2107)})"),"")</f>
        <v/>
      </c>
      <c r="J910" s="14">
        <v>12.1</v>
      </c>
      <c r="K910" s="14" t="str">
        <f>IFERROR(__xludf.DUMMYFUNCTION("SPARKLINE(J910,{""charttype"",""bar"";""color1"",""#FF0000"";""max"",MAX($J$2:$J$2107)})"),"")</f>
        <v/>
      </c>
      <c r="L910" s="14">
        <v>4.4</v>
      </c>
      <c r="M910" s="14" t="str">
        <f>IFERROR(__xludf.DUMMYFUNCTION("SPARKLINE(L910,{""charttype"",""bar"";""color1"",""#FF9900"";""max"",MAX($L$2:$L$2107)})"),"")</f>
        <v/>
      </c>
      <c r="N910" s="14">
        <v>0.0</v>
      </c>
      <c r="O910" s="14" t="str">
        <f>IFERROR(__xludf.DUMMYFUNCTION("SPARKLINE(N910,{""charttype"",""bar"";""color1"",""#0066CC"";""max"",MAX($N$2:$N$2107)})"),"")</f>
        <v/>
      </c>
      <c r="P910" s="58">
        <v>144526.6</v>
      </c>
      <c r="Q910" s="54">
        <v>100.1993</v>
      </c>
      <c r="R910" s="21">
        <f t="shared" si="5"/>
        <v>14481464.15</v>
      </c>
    </row>
    <row r="911">
      <c r="A911" s="53">
        <v>42914.0</v>
      </c>
      <c r="B911" s="67">
        <f t="shared" si="1"/>
        <v>4</v>
      </c>
      <c r="C911" s="14" t="str">
        <f t="shared" si="2"/>
        <v>June</v>
      </c>
      <c r="D911" s="52" t="str">
        <f t="shared" si="3"/>
        <v>2017</v>
      </c>
      <c r="E911" s="58">
        <f t="shared" si="4"/>
        <v>26</v>
      </c>
      <c r="F911" s="14" t="str">
        <f>VLOOKUP(A911,'_Holidays'!A911:B3016,2,FALSE)</f>
        <v>Y</v>
      </c>
      <c r="G911" s="51" t="str">
        <f>VLOOKUP(A911,'_Holidays'!A911:C3016,3,FALSE)</f>
        <v>N</v>
      </c>
      <c r="H911" s="14">
        <v>6.8</v>
      </c>
      <c r="I911" s="14" t="str">
        <f>IFERROR(__xludf.DUMMYFUNCTION("SPARKLINE(H911,{""charttype"",""bar"";""color1"",""#00CCFF"";""max"",MAX($H$2:$H$2107)})"),"")</f>
        <v/>
      </c>
      <c r="J911" s="14">
        <v>14.1</v>
      </c>
      <c r="K911" s="14" t="str">
        <f>IFERROR(__xludf.DUMMYFUNCTION("SPARKLINE(J911,{""charttype"",""bar"";""color1"",""#FF0000"";""max"",MAX($J$2:$J$2107)})"),"")</f>
        <v/>
      </c>
      <c r="L911" s="14">
        <v>5.4</v>
      </c>
      <c r="M911" s="14" t="str">
        <f>IFERROR(__xludf.DUMMYFUNCTION("SPARKLINE(L911,{""charttype"",""bar"";""color1"",""#FF9900"";""max"",MAX($L$2:$L$2107)})"),"")</f>
        <v/>
      </c>
      <c r="N911" s="14">
        <v>0.0</v>
      </c>
      <c r="O911" s="14" t="str">
        <f>IFERROR(__xludf.DUMMYFUNCTION("SPARKLINE(N911,{""charttype"",""bar"";""color1"",""#0066CC"";""max"",MAX($N$2:$N$2107)})"),"")</f>
        <v/>
      </c>
      <c r="P911" s="58">
        <v>141351.9</v>
      </c>
      <c r="Q911" s="54">
        <v>98.5381</v>
      </c>
      <c r="R911" s="21">
        <f t="shared" si="5"/>
        <v>13928547.66</v>
      </c>
    </row>
    <row r="912">
      <c r="A912" s="53">
        <v>42915.0</v>
      </c>
      <c r="B912" s="67">
        <f t="shared" si="1"/>
        <v>5</v>
      </c>
      <c r="C912" s="14" t="str">
        <f t="shared" si="2"/>
        <v>June</v>
      </c>
      <c r="D912" s="52" t="str">
        <f t="shared" si="3"/>
        <v>2017</v>
      </c>
      <c r="E912" s="58">
        <f t="shared" si="4"/>
        <v>26</v>
      </c>
      <c r="F912" s="14" t="str">
        <f>VLOOKUP(A912,'_Holidays'!A912:B3017,2,FALSE)</f>
        <v>Y</v>
      </c>
      <c r="G912" s="51" t="str">
        <f>VLOOKUP(A912,'_Holidays'!A912:C3017,3,FALSE)</f>
        <v>N</v>
      </c>
      <c r="H912" s="14">
        <v>9.2</v>
      </c>
      <c r="I912" s="14" t="str">
        <f>IFERROR(__xludf.DUMMYFUNCTION("SPARKLINE(H912,{""charttype"",""bar"";""color1"",""#00CCFF"";""max"",MAX($H$2:$H$2107)})"),"")</f>
        <v/>
      </c>
      <c r="J912" s="14">
        <v>13.7</v>
      </c>
      <c r="K912" s="14" t="str">
        <f>IFERROR(__xludf.DUMMYFUNCTION("SPARKLINE(J912,{""charttype"",""bar"";""color1"",""#FF0000"";""max"",MAX($J$2:$J$2107)})"),"")</f>
        <v/>
      </c>
      <c r="L912" s="14">
        <v>5.0</v>
      </c>
      <c r="M912" s="14" t="str">
        <f>IFERROR(__xludf.DUMMYFUNCTION("SPARKLINE(L912,{""charttype"",""bar"";""color1"",""#FF9900"";""max"",MAX($L$2:$L$2107)})"),"")</f>
        <v/>
      </c>
      <c r="N912" s="14">
        <v>0.0</v>
      </c>
      <c r="O912" s="14" t="str">
        <f>IFERROR(__xludf.DUMMYFUNCTION("SPARKLINE(N912,{""charttype"",""bar"";""color1"",""#0066CC"";""max"",MAX($N$2:$N$2107)})"),"")</f>
        <v/>
      </c>
      <c r="P912" s="58">
        <v>138124.1</v>
      </c>
      <c r="Q912" s="54">
        <v>102.525</v>
      </c>
      <c r="R912" s="21">
        <f t="shared" si="5"/>
        <v>14161173.35</v>
      </c>
    </row>
    <row r="913">
      <c r="A913" s="53">
        <v>42916.0</v>
      </c>
      <c r="B913" s="67">
        <f t="shared" si="1"/>
        <v>6</v>
      </c>
      <c r="C913" s="14" t="str">
        <f t="shared" si="2"/>
        <v>June</v>
      </c>
      <c r="D913" s="52" t="str">
        <f t="shared" si="3"/>
        <v>2017</v>
      </c>
      <c r="E913" s="58">
        <f t="shared" si="4"/>
        <v>26</v>
      </c>
      <c r="F913" s="14" t="str">
        <f>VLOOKUP(A913,'_Holidays'!A913:B3018,2,FALSE)</f>
        <v>N</v>
      </c>
      <c r="G913" s="51" t="str">
        <f>VLOOKUP(A913,'_Holidays'!A913:C3018,3,FALSE)</f>
        <v>N</v>
      </c>
      <c r="H913" s="14">
        <v>7.1</v>
      </c>
      <c r="I913" s="14" t="str">
        <f>IFERROR(__xludf.DUMMYFUNCTION("SPARKLINE(H913,{""charttype"",""bar"";""color1"",""#00CCFF"";""max"",MAX($H$2:$H$2107)})"),"")</f>
        <v/>
      </c>
      <c r="J913" s="14">
        <v>12.3</v>
      </c>
      <c r="K913" s="14" t="str">
        <f>IFERROR(__xludf.DUMMYFUNCTION("SPARKLINE(J913,{""charttype"",""bar"";""color1"",""#FF0000"";""max"",MAX($J$2:$J$2107)})"),"")</f>
        <v/>
      </c>
      <c r="L913" s="14">
        <v>8.4</v>
      </c>
      <c r="M913" s="14" t="str">
        <f>IFERROR(__xludf.DUMMYFUNCTION("SPARKLINE(L913,{""charttype"",""bar"";""color1"",""#FF9900"";""max"",MAX($L$2:$L$2107)})"),"")</f>
        <v/>
      </c>
      <c r="N913" s="14">
        <v>4.4</v>
      </c>
      <c r="O913" s="14" t="str">
        <f>IFERROR(__xludf.DUMMYFUNCTION("SPARKLINE(N913,{""charttype"",""bar"";""color1"",""#0066CC"";""max"",MAX($N$2:$N$2107)})"),"")</f>
        <v/>
      </c>
      <c r="P913" s="58">
        <v>139275.8</v>
      </c>
      <c r="Q913" s="54">
        <v>124.684</v>
      </c>
      <c r="R913" s="21">
        <f t="shared" si="5"/>
        <v>17365463.85</v>
      </c>
    </row>
    <row r="914">
      <c r="A914" s="53">
        <v>42917.0</v>
      </c>
      <c r="B914" s="67">
        <f t="shared" si="1"/>
        <v>7</v>
      </c>
      <c r="C914" s="14" t="str">
        <f t="shared" si="2"/>
        <v>July</v>
      </c>
      <c r="D914" s="52" t="str">
        <f t="shared" si="3"/>
        <v>2017</v>
      </c>
      <c r="E914" s="58">
        <f t="shared" si="4"/>
        <v>26</v>
      </c>
      <c r="F914" s="14" t="str">
        <f>VLOOKUP(A914,'_Holidays'!A914:B3019,2,FALSE)</f>
        <v>N</v>
      </c>
      <c r="G914" s="51" t="str">
        <f>VLOOKUP(A914,'_Holidays'!A914:C3019,3,FALSE)</f>
        <v>N</v>
      </c>
      <c r="H914" s="14">
        <v>1.1</v>
      </c>
      <c r="I914" s="14" t="str">
        <f>IFERROR(__xludf.DUMMYFUNCTION("SPARKLINE(H914,{""charttype"",""bar"";""color1"",""#00CCFF"";""max"",MAX($H$2:$H$2107)})"),"")</f>
        <v/>
      </c>
      <c r="J914" s="14">
        <v>12.7</v>
      </c>
      <c r="K914" s="14" t="str">
        <f>IFERROR(__xludf.DUMMYFUNCTION("SPARKLINE(J914,{""charttype"",""bar"";""color1"",""#FF0000"";""max"",MAX($J$2:$J$2107)})"),"")</f>
        <v/>
      </c>
      <c r="L914" s="14">
        <v>9.3</v>
      </c>
      <c r="M914" s="14" t="str">
        <f>IFERROR(__xludf.DUMMYFUNCTION("SPARKLINE(L914,{""charttype"",""bar"";""color1"",""#FF9900"";""max"",MAX($L$2:$L$2107)})"),"")</f>
        <v/>
      </c>
      <c r="N914" s="14">
        <v>0.0</v>
      </c>
      <c r="O914" s="14" t="str">
        <f>IFERROR(__xludf.DUMMYFUNCTION("SPARKLINE(N914,{""charttype"",""bar"";""color1"",""#0066CC"";""max"",MAX($N$2:$N$2107)})"),"")</f>
        <v/>
      </c>
      <c r="P914" s="58">
        <v>125949.5</v>
      </c>
      <c r="Q914" s="54">
        <v>114.7571</v>
      </c>
      <c r="R914" s="21">
        <f t="shared" si="5"/>
        <v>14453599.37</v>
      </c>
    </row>
    <row r="915">
      <c r="A915" s="53">
        <v>42918.0</v>
      </c>
      <c r="B915" s="67">
        <f t="shared" si="1"/>
        <v>1</v>
      </c>
      <c r="C915" s="14" t="str">
        <f t="shared" si="2"/>
        <v>July</v>
      </c>
      <c r="D915" s="52" t="str">
        <f t="shared" si="3"/>
        <v>2017</v>
      </c>
      <c r="E915" s="58">
        <f t="shared" si="4"/>
        <v>27</v>
      </c>
      <c r="F915" s="14" t="str">
        <f>VLOOKUP(A915,'_Holidays'!A915:B3020,2,FALSE)</f>
        <v>N</v>
      </c>
      <c r="G915" s="51" t="str">
        <f>VLOOKUP(A915,'_Holidays'!A915:C3020,3,FALSE)</f>
        <v>N</v>
      </c>
      <c r="H915" s="14">
        <v>0.8</v>
      </c>
      <c r="I915" s="14" t="str">
        <f>IFERROR(__xludf.DUMMYFUNCTION("SPARKLINE(H915,{""charttype"",""bar"";""color1"",""#00CCFF"";""max"",MAX($H$2:$H$2107)})"),"")</f>
        <v/>
      </c>
      <c r="J915" s="14">
        <v>14.3</v>
      </c>
      <c r="K915" s="14" t="str">
        <f>IFERROR(__xludf.DUMMYFUNCTION("SPARKLINE(J915,{""charttype"",""bar"";""color1"",""#FF0000"";""max"",MAX($J$2:$J$2107)})"),"")</f>
        <v/>
      </c>
      <c r="L915" s="14">
        <v>9.2</v>
      </c>
      <c r="M915" s="14" t="str">
        <f>IFERROR(__xludf.DUMMYFUNCTION("SPARKLINE(L915,{""charttype"",""bar"";""color1"",""#FF9900"";""max"",MAX($L$2:$L$2107)})"),"")</f>
        <v/>
      </c>
      <c r="N915" s="14">
        <v>0.0</v>
      </c>
      <c r="O915" s="14" t="str">
        <f>IFERROR(__xludf.DUMMYFUNCTION("SPARKLINE(N915,{""charttype"",""bar"";""color1"",""#0066CC"";""max"",MAX($N$2:$N$2107)})"),"")</f>
        <v/>
      </c>
      <c r="P915" s="58">
        <v>120137.5</v>
      </c>
      <c r="Q915" s="54">
        <v>110.1093</v>
      </c>
      <c r="R915" s="21">
        <f t="shared" si="5"/>
        <v>13228256.03</v>
      </c>
    </row>
    <row r="916">
      <c r="A916" s="53">
        <v>42919.0</v>
      </c>
      <c r="B916" s="67">
        <f t="shared" si="1"/>
        <v>2</v>
      </c>
      <c r="C916" s="14" t="str">
        <f t="shared" si="2"/>
        <v>July</v>
      </c>
      <c r="D916" s="52" t="str">
        <f t="shared" si="3"/>
        <v>2017</v>
      </c>
      <c r="E916" s="58">
        <f t="shared" si="4"/>
        <v>27</v>
      </c>
      <c r="F916" s="14" t="str">
        <f>VLOOKUP(A916,'_Holidays'!A916:B3021,2,FALSE)</f>
        <v>N</v>
      </c>
      <c r="G916" s="51" t="str">
        <f>VLOOKUP(A916,'_Holidays'!A916:C3021,3,FALSE)</f>
        <v>N</v>
      </c>
      <c r="H916" s="14">
        <v>3.8</v>
      </c>
      <c r="I916" s="14" t="str">
        <f>IFERROR(__xludf.DUMMYFUNCTION("SPARKLINE(H916,{""charttype"",""bar"";""color1"",""#00CCFF"";""max"",MAX($H$2:$H$2107)})"),"")</f>
        <v/>
      </c>
      <c r="J916" s="14">
        <v>13.9</v>
      </c>
      <c r="K916" s="14" t="str">
        <f>IFERROR(__xludf.DUMMYFUNCTION("SPARKLINE(J916,{""charttype"",""bar"";""color1"",""#FF0000"";""max"",MAX($J$2:$J$2107)})"),"")</f>
        <v/>
      </c>
      <c r="L916" s="14">
        <v>3.9</v>
      </c>
      <c r="M916" s="14" t="str">
        <f>IFERROR(__xludf.DUMMYFUNCTION("SPARKLINE(L916,{""charttype"",""bar"";""color1"",""#FF9900"";""max"",MAX($L$2:$L$2107)})"),"")</f>
        <v/>
      </c>
      <c r="N916" s="14">
        <v>0.0</v>
      </c>
      <c r="O916" s="14" t="str">
        <f>IFERROR(__xludf.DUMMYFUNCTION("SPARKLINE(N916,{""charttype"",""bar"";""color1"",""#0066CC"";""max"",MAX($N$2:$N$2107)})"),"")</f>
        <v/>
      </c>
      <c r="P916" s="58">
        <v>139765.3</v>
      </c>
      <c r="Q916" s="54">
        <v>150.6128</v>
      </c>
      <c r="R916" s="21">
        <f t="shared" si="5"/>
        <v>21050443.18</v>
      </c>
    </row>
    <row r="917">
      <c r="A917" s="53">
        <v>42920.0</v>
      </c>
      <c r="B917" s="67">
        <f t="shared" si="1"/>
        <v>3</v>
      </c>
      <c r="C917" s="14" t="str">
        <f t="shared" si="2"/>
        <v>July</v>
      </c>
      <c r="D917" s="52" t="str">
        <f t="shared" si="3"/>
        <v>2017</v>
      </c>
      <c r="E917" s="58">
        <f t="shared" si="4"/>
        <v>27</v>
      </c>
      <c r="F917" s="14" t="str">
        <f>VLOOKUP(A917,'_Holidays'!A917:B3022,2,FALSE)</f>
        <v>N</v>
      </c>
      <c r="G917" s="51" t="str">
        <f>VLOOKUP(A917,'_Holidays'!A917:C3022,3,FALSE)</f>
        <v>N</v>
      </c>
      <c r="H917" s="14">
        <v>9.0</v>
      </c>
      <c r="I917" s="14" t="str">
        <f>IFERROR(__xludf.DUMMYFUNCTION("SPARKLINE(H917,{""charttype"",""bar"";""color1"",""#00CCFF"";""max"",MAX($H$2:$H$2107)})"),"")</f>
        <v/>
      </c>
      <c r="J917" s="14">
        <v>16.2</v>
      </c>
      <c r="K917" s="14" t="str">
        <f>IFERROR(__xludf.DUMMYFUNCTION("SPARKLINE(J917,{""charttype"",""bar"";""color1"",""#FF0000"";""max"",MAX($J$2:$J$2107)})"),"")</f>
        <v/>
      </c>
      <c r="L917" s="14">
        <v>6.4</v>
      </c>
      <c r="M917" s="14" t="str">
        <f>IFERROR(__xludf.DUMMYFUNCTION("SPARKLINE(L917,{""charttype"",""bar"";""color1"",""#FF9900"";""max"",MAX($L$2:$L$2107)})"),"")</f>
        <v/>
      </c>
      <c r="N917" s="14">
        <v>3.0</v>
      </c>
      <c r="O917" s="14" t="str">
        <f>IFERROR(__xludf.DUMMYFUNCTION("SPARKLINE(N917,{""charttype"",""bar"";""color1"",""#0066CC"";""max"",MAX($N$2:$N$2107)})"),"")</f>
        <v/>
      </c>
      <c r="P917" s="58">
        <v>134029.8</v>
      </c>
      <c r="Q917" s="54">
        <v>132.5455</v>
      </c>
      <c r="R917" s="21">
        <f t="shared" si="5"/>
        <v>17765046.86</v>
      </c>
    </row>
    <row r="918">
      <c r="A918" s="53">
        <v>42921.0</v>
      </c>
      <c r="B918" s="67">
        <f t="shared" si="1"/>
        <v>4</v>
      </c>
      <c r="C918" s="14" t="str">
        <f t="shared" si="2"/>
        <v>July</v>
      </c>
      <c r="D918" s="52" t="str">
        <f t="shared" si="3"/>
        <v>2017</v>
      </c>
      <c r="E918" s="58">
        <f t="shared" si="4"/>
        <v>27</v>
      </c>
      <c r="F918" s="14" t="str">
        <f>VLOOKUP(A918,'_Holidays'!A918:B3023,2,FALSE)</f>
        <v>N</v>
      </c>
      <c r="G918" s="51" t="str">
        <f>VLOOKUP(A918,'_Holidays'!A918:C3023,3,FALSE)</f>
        <v>N</v>
      </c>
      <c r="H918" s="14">
        <v>10.1</v>
      </c>
      <c r="I918" s="14" t="str">
        <f>IFERROR(__xludf.DUMMYFUNCTION("SPARKLINE(H918,{""charttype"",""bar"";""color1"",""#00CCFF"";""max"",MAX($H$2:$H$2107)})"),"")</f>
        <v/>
      </c>
      <c r="J918" s="14">
        <v>15.8</v>
      </c>
      <c r="K918" s="14" t="str">
        <f>IFERROR(__xludf.DUMMYFUNCTION("SPARKLINE(J918,{""charttype"",""bar"";""color1"",""#FF0000"";""max"",MAX($J$2:$J$2107)})"),"")</f>
        <v/>
      </c>
      <c r="L918" s="14">
        <v>6.5</v>
      </c>
      <c r="M918" s="14" t="str">
        <f>IFERROR(__xludf.DUMMYFUNCTION("SPARKLINE(L918,{""charttype"",""bar"";""color1"",""#FF9900"";""max"",MAX($L$2:$L$2107)})"),"")</f>
        <v/>
      </c>
      <c r="N918" s="14">
        <v>0.0</v>
      </c>
      <c r="O918" s="14" t="str">
        <f>IFERROR(__xludf.DUMMYFUNCTION("SPARKLINE(N918,{""charttype"",""bar"";""color1"",""#0066CC"";""max"",MAX($N$2:$N$2107)})"),"")</f>
        <v/>
      </c>
      <c r="P918" s="58">
        <v>134084.7</v>
      </c>
      <c r="Q918" s="54">
        <v>146.1761</v>
      </c>
      <c r="R918" s="21">
        <f t="shared" si="5"/>
        <v>19599978.52</v>
      </c>
    </row>
    <row r="919">
      <c r="A919" s="53">
        <v>42922.0</v>
      </c>
      <c r="B919" s="67">
        <f t="shared" si="1"/>
        <v>5</v>
      </c>
      <c r="C919" s="14" t="str">
        <f t="shared" si="2"/>
        <v>July</v>
      </c>
      <c r="D919" s="52" t="str">
        <f t="shared" si="3"/>
        <v>2017</v>
      </c>
      <c r="E919" s="58">
        <f t="shared" si="4"/>
        <v>27</v>
      </c>
      <c r="F919" s="14" t="str">
        <f>VLOOKUP(A919,'_Holidays'!A919:B3024,2,FALSE)</f>
        <v>N</v>
      </c>
      <c r="G919" s="51" t="str">
        <f>VLOOKUP(A919,'_Holidays'!A919:C3024,3,FALSE)</f>
        <v>N</v>
      </c>
      <c r="H919" s="14">
        <v>4.8</v>
      </c>
      <c r="I919" s="14" t="str">
        <f>IFERROR(__xludf.DUMMYFUNCTION("SPARKLINE(H919,{""charttype"",""bar"";""color1"",""#00CCFF"";""max"",MAX($H$2:$H$2107)})"),"")</f>
        <v/>
      </c>
      <c r="J919" s="14">
        <v>15.0</v>
      </c>
      <c r="K919" s="14" t="str">
        <f>IFERROR(__xludf.DUMMYFUNCTION("SPARKLINE(J919,{""charttype"",""bar"";""color1"",""#FF0000"";""max"",MAX($J$2:$J$2107)})"),"")</f>
        <v/>
      </c>
      <c r="L919" s="14">
        <v>8.7</v>
      </c>
      <c r="M919" s="14" t="str">
        <f>IFERROR(__xludf.DUMMYFUNCTION("SPARKLINE(L919,{""charttype"",""bar"";""color1"",""#FF9900"";""max"",MAX($L$2:$L$2107)})"),"")</f>
        <v/>
      </c>
      <c r="N919" s="14">
        <v>0.0</v>
      </c>
      <c r="O919" s="14" t="str">
        <f>IFERROR(__xludf.DUMMYFUNCTION("SPARKLINE(N919,{""charttype"",""bar"";""color1"",""#0066CC"";""max"",MAX($N$2:$N$2107)})"),"")</f>
        <v/>
      </c>
      <c r="P919" s="58">
        <v>137899.7</v>
      </c>
      <c r="Q919" s="54">
        <v>141.6794</v>
      </c>
      <c r="R919" s="21">
        <f t="shared" si="5"/>
        <v>19537546.76</v>
      </c>
    </row>
    <row r="920">
      <c r="A920" s="53">
        <v>42923.0</v>
      </c>
      <c r="B920" s="67">
        <f t="shared" si="1"/>
        <v>6</v>
      </c>
      <c r="C920" s="14" t="str">
        <f t="shared" si="2"/>
        <v>July</v>
      </c>
      <c r="D920" s="52" t="str">
        <f t="shared" si="3"/>
        <v>2017</v>
      </c>
      <c r="E920" s="58">
        <f t="shared" si="4"/>
        <v>27</v>
      </c>
      <c r="F920" s="14" t="str">
        <f>VLOOKUP(A920,'_Holidays'!A920:B3025,2,FALSE)</f>
        <v>N</v>
      </c>
      <c r="G920" s="51" t="str">
        <f>VLOOKUP(A920,'_Holidays'!A920:C3025,3,FALSE)</f>
        <v>N</v>
      </c>
      <c r="H920" s="14">
        <v>8.0</v>
      </c>
      <c r="I920" s="14" t="str">
        <f>IFERROR(__xludf.DUMMYFUNCTION("SPARKLINE(H920,{""charttype"",""bar"";""color1"",""#00CCFF"";""max"",MAX($H$2:$H$2107)})"),"")</f>
        <v/>
      </c>
      <c r="J920" s="14">
        <v>14.2</v>
      </c>
      <c r="K920" s="14" t="str">
        <f>IFERROR(__xludf.DUMMYFUNCTION("SPARKLINE(J920,{""charttype"",""bar"";""color1"",""#FF0000"";""max"",MAX($J$2:$J$2107)})"),"")</f>
        <v/>
      </c>
      <c r="L920" s="14">
        <v>9.4</v>
      </c>
      <c r="M920" s="14" t="str">
        <f>IFERROR(__xludf.DUMMYFUNCTION("SPARKLINE(L920,{""charttype"",""bar"";""color1"",""#FF9900"";""max"",MAX($L$2:$L$2107)})"),"")</f>
        <v/>
      </c>
      <c r="N920" s="14">
        <v>0.0</v>
      </c>
      <c r="O920" s="14" t="str">
        <f>IFERROR(__xludf.DUMMYFUNCTION("SPARKLINE(N920,{""charttype"",""bar"";""color1"",""#0066CC"";""max"",MAX($N$2:$N$2107)})"),"")</f>
        <v/>
      </c>
      <c r="P920" s="58">
        <v>134078.1</v>
      </c>
      <c r="Q920" s="54">
        <v>131.2654</v>
      </c>
      <c r="R920" s="21">
        <f t="shared" si="5"/>
        <v>17599815.43</v>
      </c>
    </row>
    <row r="921">
      <c r="A921" s="53">
        <v>42924.0</v>
      </c>
      <c r="B921" s="67">
        <f t="shared" si="1"/>
        <v>7</v>
      </c>
      <c r="C921" s="14" t="str">
        <f t="shared" si="2"/>
        <v>July</v>
      </c>
      <c r="D921" s="52" t="str">
        <f t="shared" si="3"/>
        <v>2017</v>
      </c>
      <c r="E921" s="58">
        <f t="shared" si="4"/>
        <v>27</v>
      </c>
      <c r="F921" s="14" t="str">
        <f>VLOOKUP(A921,'_Holidays'!A921:B3026,2,FALSE)</f>
        <v>N</v>
      </c>
      <c r="G921" s="51" t="str">
        <f>VLOOKUP(A921,'_Holidays'!A921:C3026,3,FALSE)</f>
        <v>N</v>
      </c>
      <c r="H921" s="14">
        <v>5.3</v>
      </c>
      <c r="I921" s="14" t="str">
        <f>IFERROR(__xludf.DUMMYFUNCTION("SPARKLINE(H921,{""charttype"",""bar"";""color1"",""#00CCFF"";""max"",MAX($H$2:$H$2107)})"),"")</f>
        <v/>
      </c>
      <c r="J921" s="14">
        <v>13.5</v>
      </c>
      <c r="K921" s="14" t="str">
        <f>IFERROR(__xludf.DUMMYFUNCTION("SPARKLINE(J921,{""charttype"",""bar"";""color1"",""#FF0000"";""max"",MAX($J$2:$J$2107)})"),"")</f>
        <v/>
      </c>
      <c r="L921" s="14">
        <v>5.1</v>
      </c>
      <c r="M921" s="14" t="str">
        <f>IFERROR(__xludf.DUMMYFUNCTION("SPARKLINE(L921,{""charttype"",""bar"";""color1"",""#FF9900"";""max"",MAX($L$2:$L$2107)})"),"")</f>
        <v/>
      </c>
      <c r="N921" s="14">
        <v>0.0</v>
      </c>
      <c r="O921" s="14" t="str">
        <f>IFERROR(__xludf.DUMMYFUNCTION("SPARKLINE(N921,{""charttype"",""bar"";""color1"",""#0066CC"";""max"",MAX($N$2:$N$2107)})"),"")</f>
        <v/>
      </c>
      <c r="P921" s="58">
        <v>123688.0</v>
      </c>
      <c r="Q921" s="54">
        <v>129.1354</v>
      </c>
      <c r="R921" s="21">
        <f t="shared" si="5"/>
        <v>15972499.36</v>
      </c>
    </row>
    <row r="922">
      <c r="A922" s="53">
        <v>42925.0</v>
      </c>
      <c r="B922" s="67">
        <f t="shared" si="1"/>
        <v>1</v>
      </c>
      <c r="C922" s="14" t="str">
        <f t="shared" si="2"/>
        <v>July</v>
      </c>
      <c r="D922" s="52" t="str">
        <f t="shared" si="3"/>
        <v>2017</v>
      </c>
      <c r="E922" s="58">
        <f t="shared" si="4"/>
        <v>28</v>
      </c>
      <c r="F922" s="14" t="str">
        <f>VLOOKUP(A922,'_Holidays'!A922:B3027,2,FALSE)</f>
        <v>N</v>
      </c>
      <c r="G922" s="51" t="str">
        <f>VLOOKUP(A922,'_Holidays'!A922:C3027,3,FALSE)</f>
        <v>N</v>
      </c>
      <c r="H922" s="14">
        <v>7.3</v>
      </c>
      <c r="I922" s="14" t="str">
        <f>IFERROR(__xludf.DUMMYFUNCTION("SPARKLINE(H922,{""charttype"",""bar"";""color1"",""#00CCFF"";""max"",MAX($H$2:$H$2107)})"),"")</f>
        <v/>
      </c>
      <c r="J922" s="14">
        <v>14.6</v>
      </c>
      <c r="K922" s="14" t="str">
        <f>IFERROR(__xludf.DUMMYFUNCTION("SPARKLINE(J922,{""charttype"",""bar"";""color1"",""#FF0000"";""max"",MAX($J$2:$J$2107)})"),"")</f>
        <v/>
      </c>
      <c r="L922" s="14">
        <v>7.3</v>
      </c>
      <c r="M922" s="14" t="str">
        <f>IFERROR(__xludf.DUMMYFUNCTION("SPARKLINE(L922,{""charttype"",""bar"";""color1"",""#FF9900"";""max"",MAX($L$2:$L$2107)})"),"")</f>
        <v/>
      </c>
      <c r="N922" s="14">
        <v>0.8</v>
      </c>
      <c r="O922" s="14" t="str">
        <f>IFERROR(__xludf.DUMMYFUNCTION("SPARKLINE(N922,{""charttype"",""bar"";""color1"",""#0066CC"";""max"",MAX($N$2:$N$2107)})"),"")</f>
        <v/>
      </c>
      <c r="P922" s="58">
        <v>116064.0</v>
      </c>
      <c r="Q922" s="54">
        <v>115.1296</v>
      </c>
      <c r="R922" s="21">
        <f t="shared" si="5"/>
        <v>13362401.89</v>
      </c>
    </row>
    <row r="923">
      <c r="A923" s="53">
        <v>42926.0</v>
      </c>
      <c r="B923" s="67">
        <f t="shared" si="1"/>
        <v>2</v>
      </c>
      <c r="C923" s="14" t="str">
        <f t="shared" si="2"/>
        <v>July</v>
      </c>
      <c r="D923" s="52" t="str">
        <f t="shared" si="3"/>
        <v>2017</v>
      </c>
      <c r="E923" s="58">
        <f t="shared" si="4"/>
        <v>28</v>
      </c>
      <c r="F923" s="14" t="str">
        <f>VLOOKUP(A923,'_Holidays'!A923:B3028,2,FALSE)</f>
        <v>N</v>
      </c>
      <c r="G923" s="51" t="str">
        <f>VLOOKUP(A923,'_Holidays'!A923:C3028,3,FALSE)</f>
        <v>N</v>
      </c>
      <c r="H923" s="14">
        <v>7.0</v>
      </c>
      <c r="I923" s="14" t="str">
        <f>IFERROR(__xludf.DUMMYFUNCTION("SPARKLINE(H923,{""charttype"",""bar"";""color1"",""#00CCFF"";""max"",MAX($H$2:$H$2107)})"),"")</f>
        <v/>
      </c>
      <c r="J923" s="14">
        <v>16.0</v>
      </c>
      <c r="K923" s="14" t="str">
        <f>IFERROR(__xludf.DUMMYFUNCTION("SPARKLINE(J923,{""charttype"",""bar"";""color1"",""#FF0000"";""max"",MAX($J$2:$J$2107)})"),"")</f>
        <v/>
      </c>
      <c r="L923" s="14">
        <v>5.7</v>
      </c>
      <c r="M923" s="14" t="str">
        <f>IFERROR(__xludf.DUMMYFUNCTION("SPARKLINE(L923,{""charttype"",""bar"";""color1"",""#FF9900"";""max"",MAX($L$2:$L$2107)})"),"")</f>
        <v/>
      </c>
      <c r="N923" s="14">
        <v>0.0</v>
      </c>
      <c r="O923" s="14" t="str">
        <f>IFERROR(__xludf.DUMMYFUNCTION("SPARKLINE(N923,{""charttype"",""bar"";""color1"",""#0066CC"";""max"",MAX($N$2:$N$2107)})"),"")</f>
        <v/>
      </c>
      <c r="P923" s="58">
        <v>133132.3</v>
      </c>
      <c r="Q923" s="54">
        <v>123.9739</v>
      </c>
      <c r="R923" s="21">
        <f t="shared" si="5"/>
        <v>16504930.45</v>
      </c>
    </row>
    <row r="924">
      <c r="A924" s="53">
        <v>42927.0</v>
      </c>
      <c r="B924" s="67">
        <f t="shared" si="1"/>
        <v>3</v>
      </c>
      <c r="C924" s="14" t="str">
        <f t="shared" si="2"/>
        <v>July</v>
      </c>
      <c r="D924" s="52" t="str">
        <f t="shared" si="3"/>
        <v>2017</v>
      </c>
      <c r="E924" s="58">
        <f t="shared" si="4"/>
        <v>28</v>
      </c>
      <c r="F924" s="14" t="str">
        <f>VLOOKUP(A924,'_Holidays'!A924:B3029,2,FALSE)</f>
        <v>N</v>
      </c>
      <c r="G924" s="51" t="str">
        <f>VLOOKUP(A924,'_Holidays'!A924:C3029,3,FALSE)</f>
        <v>N</v>
      </c>
      <c r="H924" s="14">
        <v>6.9</v>
      </c>
      <c r="I924" s="14" t="str">
        <f>IFERROR(__xludf.DUMMYFUNCTION("SPARKLINE(H924,{""charttype"",""bar"";""color1"",""#00CCFF"";""max"",MAX($H$2:$H$2107)})"),"")</f>
        <v/>
      </c>
      <c r="J924" s="14">
        <v>14.3</v>
      </c>
      <c r="K924" s="14" t="str">
        <f>IFERROR(__xludf.DUMMYFUNCTION("SPARKLINE(J924,{""charttype"",""bar"";""color1"",""#FF0000"";""max"",MAX($J$2:$J$2107)})"),"")</f>
        <v/>
      </c>
      <c r="L924" s="14">
        <v>9.7</v>
      </c>
      <c r="M924" s="14" t="str">
        <f>IFERROR(__xludf.DUMMYFUNCTION("SPARKLINE(L924,{""charttype"",""bar"";""color1"",""#FF9900"";""max"",MAX($L$2:$L$2107)})"),"")</f>
        <v/>
      </c>
      <c r="N924" s="14">
        <v>0.4</v>
      </c>
      <c r="O924" s="14" t="str">
        <f>IFERROR(__xludf.DUMMYFUNCTION("SPARKLINE(N924,{""charttype"",""bar"";""color1"",""#0066CC"";""max"",MAX($N$2:$N$2107)})"),"")</f>
        <v/>
      </c>
      <c r="P924" s="58">
        <v>137352.8</v>
      </c>
      <c r="Q924" s="54">
        <v>148.6795</v>
      </c>
      <c r="R924" s="21">
        <f t="shared" si="5"/>
        <v>20421545.63</v>
      </c>
    </row>
    <row r="925">
      <c r="A925" s="53">
        <v>42928.0</v>
      </c>
      <c r="B925" s="67">
        <f t="shared" si="1"/>
        <v>4</v>
      </c>
      <c r="C925" s="14" t="str">
        <f t="shared" si="2"/>
        <v>July</v>
      </c>
      <c r="D925" s="52" t="str">
        <f t="shared" si="3"/>
        <v>2017</v>
      </c>
      <c r="E925" s="58">
        <f t="shared" si="4"/>
        <v>28</v>
      </c>
      <c r="F925" s="14" t="str">
        <f>VLOOKUP(A925,'_Holidays'!A925:B3030,2,FALSE)</f>
        <v>N</v>
      </c>
      <c r="G925" s="51" t="str">
        <f>VLOOKUP(A925,'_Holidays'!A925:C3030,3,FALSE)</f>
        <v>N</v>
      </c>
      <c r="H925" s="14">
        <v>3.2</v>
      </c>
      <c r="I925" s="14" t="str">
        <f>IFERROR(__xludf.DUMMYFUNCTION("SPARKLINE(H925,{""charttype"",""bar"";""color1"",""#00CCFF"";""max"",MAX($H$2:$H$2107)})"),"")</f>
        <v/>
      </c>
      <c r="J925" s="14">
        <v>15.1</v>
      </c>
      <c r="K925" s="14" t="str">
        <f>IFERROR(__xludf.DUMMYFUNCTION("SPARKLINE(J925,{""charttype"",""bar"";""color1"",""#FF0000"";""max"",MAX($J$2:$J$2107)})"),"")</f>
        <v/>
      </c>
      <c r="L925" s="14">
        <v>9.8</v>
      </c>
      <c r="M925" s="14" t="str">
        <f>IFERROR(__xludf.DUMMYFUNCTION("SPARKLINE(L925,{""charttype"",""bar"";""color1"",""#FF9900"";""max"",MAX($L$2:$L$2107)})"),"")</f>
        <v/>
      </c>
      <c r="N925" s="14">
        <v>0.0</v>
      </c>
      <c r="O925" s="14" t="str">
        <f>IFERROR(__xludf.DUMMYFUNCTION("SPARKLINE(N925,{""charttype"",""bar"";""color1"",""#0066CC"";""max"",MAX($N$2:$N$2107)})"),"")</f>
        <v/>
      </c>
      <c r="P925" s="58">
        <v>138152.1</v>
      </c>
      <c r="Q925" s="54">
        <v>117.9532</v>
      </c>
      <c r="R925" s="21">
        <f t="shared" si="5"/>
        <v>16295482.28</v>
      </c>
    </row>
    <row r="926">
      <c r="A926" s="53">
        <v>42929.0</v>
      </c>
      <c r="B926" s="67">
        <f t="shared" si="1"/>
        <v>5</v>
      </c>
      <c r="C926" s="14" t="str">
        <f t="shared" si="2"/>
        <v>July</v>
      </c>
      <c r="D926" s="52" t="str">
        <f t="shared" si="3"/>
        <v>2017</v>
      </c>
      <c r="E926" s="58">
        <f t="shared" si="4"/>
        <v>28</v>
      </c>
      <c r="F926" s="14" t="str">
        <f>VLOOKUP(A926,'_Holidays'!A926:B3031,2,FALSE)</f>
        <v>N</v>
      </c>
      <c r="G926" s="51" t="str">
        <f>VLOOKUP(A926,'_Holidays'!A926:C3031,3,FALSE)</f>
        <v>N</v>
      </c>
      <c r="H926" s="14">
        <v>4.8</v>
      </c>
      <c r="I926" s="14" t="str">
        <f>IFERROR(__xludf.DUMMYFUNCTION("SPARKLINE(H926,{""charttype"",""bar"";""color1"",""#00CCFF"";""max"",MAX($H$2:$H$2107)})"),"")</f>
        <v/>
      </c>
      <c r="J926" s="14">
        <v>13.3</v>
      </c>
      <c r="K926" s="14" t="str">
        <f>IFERROR(__xludf.DUMMYFUNCTION("SPARKLINE(J926,{""charttype"",""bar"";""color1"",""#FF0000"";""max"",MAX($J$2:$J$2107)})"),"")</f>
        <v/>
      </c>
      <c r="L926" s="14">
        <v>5.5</v>
      </c>
      <c r="M926" s="14" t="str">
        <f>IFERROR(__xludf.DUMMYFUNCTION("SPARKLINE(L926,{""charttype"",""bar"";""color1"",""#FF9900"";""max"",MAX($L$2:$L$2107)})"),"")</f>
        <v/>
      </c>
      <c r="N926" s="14">
        <v>0.0</v>
      </c>
      <c r="O926" s="14" t="str">
        <f>IFERROR(__xludf.DUMMYFUNCTION("SPARKLINE(N926,{""charttype"",""bar"";""color1"",""#0066CC"";""max"",MAX($N$2:$N$2107)})"),"")</f>
        <v/>
      </c>
      <c r="P926" s="58">
        <v>134622.4</v>
      </c>
      <c r="Q926" s="54">
        <v>106.1488</v>
      </c>
      <c r="R926" s="21">
        <f t="shared" si="5"/>
        <v>14290006.21</v>
      </c>
    </row>
    <row r="927">
      <c r="A927" s="53">
        <v>42930.0</v>
      </c>
      <c r="B927" s="67">
        <f t="shared" si="1"/>
        <v>6</v>
      </c>
      <c r="C927" s="14" t="str">
        <f t="shared" si="2"/>
        <v>July</v>
      </c>
      <c r="D927" s="52" t="str">
        <f t="shared" si="3"/>
        <v>2017</v>
      </c>
      <c r="E927" s="58">
        <f t="shared" si="4"/>
        <v>28</v>
      </c>
      <c r="F927" s="14" t="str">
        <f>VLOOKUP(A927,'_Holidays'!A927:B3032,2,FALSE)</f>
        <v>N</v>
      </c>
      <c r="G927" s="51" t="str">
        <f>VLOOKUP(A927,'_Holidays'!A927:C3032,3,FALSE)</f>
        <v>N</v>
      </c>
      <c r="H927" s="14">
        <v>9.9</v>
      </c>
      <c r="I927" s="14" t="str">
        <f>IFERROR(__xludf.DUMMYFUNCTION("SPARKLINE(H927,{""charttype"",""bar"";""color1"",""#00CCFF"";""max"",MAX($H$2:$H$2107)})"),"")</f>
        <v/>
      </c>
      <c r="J927" s="14">
        <v>15.9</v>
      </c>
      <c r="K927" s="14" t="str">
        <f>IFERROR(__xludf.DUMMYFUNCTION("SPARKLINE(J927,{""charttype"",""bar"";""color1"",""#FF0000"";""max"",MAX($J$2:$J$2107)})"),"")</f>
        <v/>
      </c>
      <c r="L927" s="14">
        <v>8.6</v>
      </c>
      <c r="M927" s="14" t="str">
        <f>IFERROR(__xludf.DUMMYFUNCTION("SPARKLINE(L927,{""charttype"",""bar"";""color1"",""#FF9900"";""max"",MAX($L$2:$L$2107)})"),"")</f>
        <v/>
      </c>
      <c r="N927" s="14">
        <v>2.0</v>
      </c>
      <c r="O927" s="14" t="str">
        <f>IFERROR(__xludf.DUMMYFUNCTION("SPARKLINE(N927,{""charttype"",""bar"";""color1"",""#0066CC"";""max"",MAX($N$2:$N$2107)})"),"")</f>
        <v/>
      </c>
      <c r="P927" s="58">
        <v>131387.7</v>
      </c>
      <c r="Q927" s="54">
        <v>111.395</v>
      </c>
      <c r="R927" s="21">
        <f t="shared" si="5"/>
        <v>14635932.84</v>
      </c>
    </row>
    <row r="928">
      <c r="A928" s="53">
        <v>42931.0</v>
      </c>
      <c r="B928" s="67">
        <f t="shared" si="1"/>
        <v>7</v>
      </c>
      <c r="C928" s="14" t="str">
        <f t="shared" si="2"/>
        <v>July</v>
      </c>
      <c r="D928" s="52" t="str">
        <f t="shared" si="3"/>
        <v>2017</v>
      </c>
      <c r="E928" s="58">
        <f t="shared" si="4"/>
        <v>28</v>
      </c>
      <c r="F928" s="14" t="str">
        <f>VLOOKUP(A928,'_Holidays'!A928:B3033,2,FALSE)</f>
        <v>N</v>
      </c>
      <c r="G928" s="51" t="str">
        <f>VLOOKUP(A928,'_Holidays'!A928:C3033,3,FALSE)</f>
        <v>N</v>
      </c>
      <c r="H928" s="14">
        <v>4.5</v>
      </c>
      <c r="I928" s="14" t="str">
        <f>IFERROR(__xludf.DUMMYFUNCTION("SPARKLINE(H928,{""charttype"",""bar"";""color1"",""#00CCFF"";""max"",MAX($H$2:$H$2107)})"),"")</f>
        <v/>
      </c>
      <c r="J928" s="14">
        <v>12.0</v>
      </c>
      <c r="K928" s="14" t="str">
        <f>IFERROR(__xludf.DUMMYFUNCTION("SPARKLINE(J928,{""charttype"",""bar"";""color1"",""#FF0000"";""max"",MAX($J$2:$J$2107)})"),"")</f>
        <v/>
      </c>
      <c r="L928" s="14">
        <v>9.4</v>
      </c>
      <c r="M928" s="14" t="str">
        <f>IFERROR(__xludf.DUMMYFUNCTION("SPARKLINE(L928,{""charttype"",""bar"";""color1"",""#FF9900"";""max"",MAX($L$2:$L$2107)})"),"")</f>
        <v/>
      </c>
      <c r="N928" s="14">
        <v>0.0</v>
      </c>
      <c r="O928" s="14" t="str">
        <f>IFERROR(__xludf.DUMMYFUNCTION("SPARKLINE(N928,{""charttype"",""bar"";""color1"",""#0066CC"";""max"",MAX($N$2:$N$2107)})"),"")</f>
        <v/>
      </c>
      <c r="P928" s="58">
        <v>124486.7</v>
      </c>
      <c r="Q928" s="54">
        <v>136.1066</v>
      </c>
      <c r="R928" s="21">
        <f t="shared" si="5"/>
        <v>16943461.48</v>
      </c>
    </row>
    <row r="929">
      <c r="A929" s="53">
        <v>42932.0</v>
      </c>
      <c r="B929" s="67">
        <f t="shared" si="1"/>
        <v>1</v>
      </c>
      <c r="C929" s="14" t="str">
        <f t="shared" si="2"/>
        <v>July</v>
      </c>
      <c r="D929" s="52" t="str">
        <f t="shared" si="3"/>
        <v>2017</v>
      </c>
      <c r="E929" s="58">
        <f t="shared" si="4"/>
        <v>29</v>
      </c>
      <c r="F929" s="14" t="str">
        <f>VLOOKUP(A929,'_Holidays'!A929:B3034,2,FALSE)</f>
        <v>N</v>
      </c>
      <c r="G929" s="51" t="str">
        <f>VLOOKUP(A929,'_Holidays'!A929:C3034,3,FALSE)</f>
        <v>N</v>
      </c>
      <c r="H929" s="14">
        <v>3.0</v>
      </c>
      <c r="I929" s="14" t="str">
        <f>IFERROR(__xludf.DUMMYFUNCTION("SPARKLINE(H929,{""charttype"",""bar"";""color1"",""#00CCFF"";""max"",MAX($H$2:$H$2107)})"),"")</f>
        <v/>
      </c>
      <c r="J929" s="14">
        <v>12.5</v>
      </c>
      <c r="K929" s="14" t="str">
        <f>IFERROR(__xludf.DUMMYFUNCTION("SPARKLINE(J929,{""charttype"",""bar"";""color1"",""#FF0000"";""max"",MAX($J$2:$J$2107)})"),"")</f>
        <v/>
      </c>
      <c r="L929" s="14">
        <v>7.8</v>
      </c>
      <c r="M929" s="14" t="str">
        <f>IFERROR(__xludf.DUMMYFUNCTION("SPARKLINE(L929,{""charttype"",""bar"";""color1"",""#FF9900"";""max"",MAX($L$2:$L$2107)})"),"")</f>
        <v/>
      </c>
      <c r="N929" s="14">
        <v>0.0</v>
      </c>
      <c r="O929" s="14" t="str">
        <f>IFERROR(__xludf.DUMMYFUNCTION("SPARKLINE(N929,{""charttype"",""bar"";""color1"",""#0066CC"";""max"",MAX($N$2:$N$2107)})"),"")</f>
        <v/>
      </c>
      <c r="P929" s="58">
        <v>119927.6</v>
      </c>
      <c r="Q929" s="54">
        <v>102.1491</v>
      </c>
      <c r="R929" s="21">
        <f t="shared" si="5"/>
        <v>12250496.41</v>
      </c>
    </row>
    <row r="930">
      <c r="A930" s="53">
        <v>42933.0</v>
      </c>
      <c r="B930" s="67">
        <f t="shared" si="1"/>
        <v>2</v>
      </c>
      <c r="C930" s="14" t="str">
        <f t="shared" si="2"/>
        <v>July</v>
      </c>
      <c r="D930" s="52" t="str">
        <f t="shared" si="3"/>
        <v>2017</v>
      </c>
      <c r="E930" s="58">
        <f t="shared" si="4"/>
        <v>29</v>
      </c>
      <c r="F930" s="14" t="str">
        <f>VLOOKUP(A930,'_Holidays'!A930:B3035,2,FALSE)</f>
        <v>N</v>
      </c>
      <c r="G930" s="51" t="str">
        <f>VLOOKUP(A930,'_Holidays'!A930:C3035,3,FALSE)</f>
        <v>N</v>
      </c>
      <c r="H930" s="14">
        <v>5.7</v>
      </c>
      <c r="I930" s="14" t="str">
        <f>IFERROR(__xludf.DUMMYFUNCTION("SPARKLINE(H930,{""charttype"",""bar"";""color1"",""#00CCFF"";""max"",MAX($H$2:$H$2107)})"),"")</f>
        <v/>
      </c>
      <c r="J930" s="14">
        <v>15.3</v>
      </c>
      <c r="K930" s="14" t="str">
        <f>IFERROR(__xludf.DUMMYFUNCTION("SPARKLINE(J930,{""charttype"",""bar"";""color1"",""#FF0000"";""max"",MAX($J$2:$J$2107)})"),"")</f>
        <v/>
      </c>
      <c r="L930" s="14">
        <v>6.3</v>
      </c>
      <c r="M930" s="14" t="str">
        <f>IFERROR(__xludf.DUMMYFUNCTION("SPARKLINE(L930,{""charttype"",""bar"";""color1"",""#FF9900"";""max"",MAX($L$2:$L$2107)})"),"")</f>
        <v/>
      </c>
      <c r="N930" s="14">
        <v>0.0</v>
      </c>
      <c r="O930" s="14" t="str">
        <f>IFERROR(__xludf.DUMMYFUNCTION("SPARKLINE(N930,{""charttype"",""bar"";""color1"",""#0066CC"";""max"",MAX($N$2:$N$2107)})"),"")</f>
        <v/>
      </c>
      <c r="P930" s="58">
        <v>131868.2</v>
      </c>
      <c r="Q930" s="54">
        <v>99.85164</v>
      </c>
      <c r="R930" s="21">
        <f t="shared" si="5"/>
        <v>13167256.03</v>
      </c>
    </row>
    <row r="931">
      <c r="A931" s="53">
        <v>42934.0</v>
      </c>
      <c r="B931" s="67">
        <f t="shared" si="1"/>
        <v>3</v>
      </c>
      <c r="C931" s="14" t="str">
        <f t="shared" si="2"/>
        <v>July</v>
      </c>
      <c r="D931" s="52" t="str">
        <f t="shared" si="3"/>
        <v>2017</v>
      </c>
      <c r="E931" s="58">
        <f t="shared" si="4"/>
        <v>29</v>
      </c>
      <c r="F931" s="14" t="str">
        <f>VLOOKUP(A931,'_Holidays'!A931:B3036,2,FALSE)</f>
        <v>Y</v>
      </c>
      <c r="G931" s="51" t="str">
        <f>VLOOKUP(A931,'_Holidays'!A931:C3036,3,FALSE)</f>
        <v>N</v>
      </c>
      <c r="H931" s="14">
        <v>9.7</v>
      </c>
      <c r="I931" s="14" t="str">
        <f>IFERROR(__xludf.DUMMYFUNCTION("SPARKLINE(H931,{""charttype"",""bar"";""color1"",""#00CCFF"";""max"",MAX($H$2:$H$2107)})"),"")</f>
        <v/>
      </c>
      <c r="J931" s="14">
        <v>14.5</v>
      </c>
      <c r="K931" s="14" t="str">
        <f>IFERROR(__xludf.DUMMYFUNCTION("SPARKLINE(J931,{""charttype"",""bar"";""color1"",""#FF0000"";""max"",MAX($J$2:$J$2107)})"),"")</f>
        <v/>
      </c>
      <c r="L931" s="14">
        <v>5.8</v>
      </c>
      <c r="M931" s="14" t="str">
        <f>IFERROR(__xludf.DUMMYFUNCTION("SPARKLINE(L931,{""charttype"",""bar"";""color1"",""#FF9900"";""max"",MAX($L$2:$L$2107)})"),"")</f>
        <v/>
      </c>
      <c r="N931" s="14">
        <v>0.2</v>
      </c>
      <c r="O931" s="14" t="str">
        <f>IFERROR(__xludf.DUMMYFUNCTION("SPARKLINE(N931,{""charttype"",""bar"";""color1"",""#0066CC"";""max"",MAX($N$2:$N$2107)})"),"")</f>
        <v/>
      </c>
      <c r="P931" s="58">
        <v>136121.8</v>
      </c>
      <c r="Q931" s="54">
        <v>109.997</v>
      </c>
      <c r="R931" s="21">
        <f t="shared" si="5"/>
        <v>14972989.63</v>
      </c>
    </row>
    <row r="932">
      <c r="A932" s="53">
        <v>42935.0</v>
      </c>
      <c r="B932" s="67">
        <f t="shared" si="1"/>
        <v>4</v>
      </c>
      <c r="C932" s="14" t="str">
        <f t="shared" si="2"/>
        <v>July</v>
      </c>
      <c r="D932" s="52" t="str">
        <f t="shared" si="3"/>
        <v>2017</v>
      </c>
      <c r="E932" s="58">
        <f t="shared" si="4"/>
        <v>29</v>
      </c>
      <c r="F932" s="14" t="str">
        <f>VLOOKUP(A932,'_Holidays'!A932:B3037,2,FALSE)</f>
        <v>Y</v>
      </c>
      <c r="G932" s="51" t="str">
        <f>VLOOKUP(A932,'_Holidays'!A932:C3037,3,FALSE)</f>
        <v>N</v>
      </c>
      <c r="H932" s="14">
        <v>8.9</v>
      </c>
      <c r="I932" s="14" t="str">
        <f>IFERROR(__xludf.DUMMYFUNCTION("SPARKLINE(H932,{""charttype"",""bar"";""color1"",""#00CCFF"";""max"",MAX($H$2:$H$2107)})"),"")</f>
        <v/>
      </c>
      <c r="J932" s="14">
        <v>13.2</v>
      </c>
      <c r="K932" s="14" t="str">
        <f>IFERROR(__xludf.DUMMYFUNCTION("SPARKLINE(J932,{""charttype"",""bar"";""color1"",""#FF0000"";""max"",MAX($J$2:$J$2107)})"),"")</f>
        <v/>
      </c>
      <c r="L932" s="14">
        <v>7.7</v>
      </c>
      <c r="M932" s="14" t="str">
        <f>IFERROR(__xludf.DUMMYFUNCTION("SPARKLINE(L932,{""charttype"",""bar"";""color1"",""#FF9900"";""max"",MAX($L$2:$L$2107)})"),"")</f>
        <v/>
      </c>
      <c r="N932" s="14">
        <v>5.0</v>
      </c>
      <c r="O932" s="14" t="str">
        <f>IFERROR(__xludf.DUMMYFUNCTION("SPARKLINE(N932,{""charttype"",""bar"";""color1"",""#0066CC"";""max"",MAX($N$2:$N$2107)})"),"")</f>
        <v/>
      </c>
      <c r="P932" s="58">
        <v>133906.3</v>
      </c>
      <c r="Q932" s="54">
        <v>109.5606</v>
      </c>
      <c r="R932" s="21">
        <f t="shared" si="5"/>
        <v>14670854.57</v>
      </c>
    </row>
    <row r="933">
      <c r="A933" s="53">
        <v>42936.0</v>
      </c>
      <c r="B933" s="67">
        <f t="shared" si="1"/>
        <v>5</v>
      </c>
      <c r="C933" s="14" t="str">
        <f t="shared" si="2"/>
        <v>July</v>
      </c>
      <c r="D933" s="52" t="str">
        <f t="shared" si="3"/>
        <v>2017</v>
      </c>
      <c r="E933" s="58">
        <f t="shared" si="4"/>
        <v>29</v>
      </c>
      <c r="F933" s="14" t="str">
        <f>VLOOKUP(A933,'_Holidays'!A933:B3038,2,FALSE)</f>
        <v>Y</v>
      </c>
      <c r="G933" s="51" t="str">
        <f>VLOOKUP(A933,'_Holidays'!A933:C3038,3,FALSE)</f>
        <v>N</v>
      </c>
      <c r="H933" s="14">
        <v>7.9</v>
      </c>
      <c r="I933" s="14" t="str">
        <f>IFERROR(__xludf.DUMMYFUNCTION("SPARKLINE(H933,{""charttype"",""bar"";""color1"",""#00CCFF"";""max"",MAX($H$2:$H$2107)})"),"")</f>
        <v/>
      </c>
      <c r="J933" s="14">
        <v>10.7</v>
      </c>
      <c r="K933" s="14" t="str">
        <f>IFERROR(__xludf.DUMMYFUNCTION("SPARKLINE(J933,{""charttype"",""bar"";""color1"",""#FF0000"";""max"",MAX($J$2:$J$2107)})"),"")</f>
        <v/>
      </c>
      <c r="L933" s="14">
        <v>5.9</v>
      </c>
      <c r="M933" s="14" t="str">
        <f>IFERROR(__xludf.DUMMYFUNCTION("SPARKLINE(L933,{""charttype"",""bar"";""color1"",""#FF9900"";""max"",MAX($L$2:$L$2107)})"),"")</f>
        <v/>
      </c>
      <c r="N933" s="14">
        <v>0.6</v>
      </c>
      <c r="O933" s="14" t="str">
        <f>IFERROR(__xludf.DUMMYFUNCTION("SPARKLINE(N933,{""charttype"",""bar"";""color1"",""#0066CC"";""max"",MAX($N$2:$N$2107)})"),"")</f>
        <v/>
      </c>
      <c r="P933" s="58">
        <v>139316.3</v>
      </c>
      <c r="Q933" s="54">
        <v>133.7365</v>
      </c>
      <c r="R933" s="21">
        <f t="shared" si="5"/>
        <v>18631674.35</v>
      </c>
    </row>
    <row r="934">
      <c r="A934" s="53">
        <v>42937.0</v>
      </c>
      <c r="B934" s="67">
        <f t="shared" si="1"/>
        <v>6</v>
      </c>
      <c r="C934" s="14" t="str">
        <f t="shared" si="2"/>
        <v>July</v>
      </c>
      <c r="D934" s="52" t="str">
        <f t="shared" si="3"/>
        <v>2017</v>
      </c>
      <c r="E934" s="58">
        <f t="shared" si="4"/>
        <v>29</v>
      </c>
      <c r="F934" s="14" t="str">
        <f>VLOOKUP(A934,'_Holidays'!A934:B3039,2,FALSE)</f>
        <v>Y</v>
      </c>
      <c r="G934" s="51" t="str">
        <f>VLOOKUP(A934,'_Holidays'!A934:C3039,3,FALSE)</f>
        <v>N</v>
      </c>
      <c r="H934" s="14">
        <v>3.3</v>
      </c>
      <c r="I934" s="14" t="str">
        <f>IFERROR(__xludf.DUMMYFUNCTION("SPARKLINE(H934,{""charttype"",""bar"";""color1"",""#00CCFF"";""max"",MAX($H$2:$H$2107)})"),"")</f>
        <v/>
      </c>
      <c r="J934" s="14">
        <v>13.8</v>
      </c>
      <c r="K934" s="14" t="str">
        <f>IFERROR(__xludf.DUMMYFUNCTION("SPARKLINE(J934,{""charttype"",""bar"";""color1"",""#FF0000"";""max"",MAX($J$2:$J$2107)})"),"")</f>
        <v/>
      </c>
      <c r="L934" s="14">
        <v>10.3</v>
      </c>
      <c r="M934" s="14" t="str">
        <f>IFERROR(__xludf.DUMMYFUNCTION("SPARKLINE(L934,{""charttype"",""bar"";""color1"",""#FF9900"";""max"",MAX($L$2:$L$2107)})"),"")</f>
        <v/>
      </c>
      <c r="N934" s="14">
        <v>4.2</v>
      </c>
      <c r="O934" s="14" t="str">
        <f>IFERROR(__xludf.DUMMYFUNCTION("SPARKLINE(N934,{""charttype"",""bar"";""color1"",""#0066CC"";""max"",MAX($N$2:$N$2107)})"),"")</f>
        <v/>
      </c>
      <c r="P934" s="58">
        <v>140073.9</v>
      </c>
      <c r="Q934" s="54">
        <v>130.1927</v>
      </c>
      <c r="R934" s="21">
        <f t="shared" si="5"/>
        <v>18236599.24</v>
      </c>
    </row>
    <row r="935">
      <c r="A935" s="53">
        <v>42938.0</v>
      </c>
      <c r="B935" s="67">
        <f t="shared" si="1"/>
        <v>7</v>
      </c>
      <c r="C935" s="14" t="str">
        <f t="shared" si="2"/>
        <v>July</v>
      </c>
      <c r="D935" s="52" t="str">
        <f t="shared" si="3"/>
        <v>2017</v>
      </c>
      <c r="E935" s="58">
        <f t="shared" si="4"/>
        <v>29</v>
      </c>
      <c r="F935" s="14" t="str">
        <f>VLOOKUP(A935,'_Holidays'!A935:B3040,2,FALSE)</f>
        <v>Y</v>
      </c>
      <c r="G935" s="51" t="str">
        <f>VLOOKUP(A935,'_Holidays'!A935:C3040,3,FALSE)</f>
        <v>N</v>
      </c>
      <c r="H935" s="14">
        <v>5.4</v>
      </c>
      <c r="I935" s="14" t="str">
        <f>IFERROR(__xludf.DUMMYFUNCTION("SPARKLINE(H935,{""charttype"",""bar"";""color1"",""#00CCFF"";""max"",MAX($H$2:$H$2107)})"),"")</f>
        <v/>
      </c>
      <c r="J935" s="14">
        <v>12.4</v>
      </c>
      <c r="K935" s="14" t="str">
        <f>IFERROR(__xludf.DUMMYFUNCTION("SPARKLINE(J935,{""charttype"",""bar"";""color1"",""#FF0000"";""max"",MAX($J$2:$J$2107)})"),"")</f>
        <v/>
      </c>
      <c r="L935" s="14">
        <v>7.0</v>
      </c>
      <c r="M935" s="14" t="str">
        <f>IFERROR(__xludf.DUMMYFUNCTION("SPARKLINE(L935,{""charttype"",""bar"";""color1"",""#FF9900"";""max"",MAX($L$2:$L$2107)})"),"")</f>
        <v/>
      </c>
      <c r="N935" s="14">
        <v>0.0</v>
      </c>
      <c r="O935" s="14" t="str">
        <f>IFERROR(__xludf.DUMMYFUNCTION("SPARKLINE(N935,{""charttype"",""bar"";""color1"",""#0066CC"";""max"",MAX($N$2:$N$2107)})"),"")</f>
        <v/>
      </c>
      <c r="P935" s="58">
        <v>122397.1</v>
      </c>
      <c r="Q935" s="54">
        <v>91.65608</v>
      </c>
      <c r="R935" s="21">
        <f t="shared" si="5"/>
        <v>11218438.39</v>
      </c>
    </row>
    <row r="936">
      <c r="A936" s="53">
        <v>42939.0</v>
      </c>
      <c r="B936" s="67">
        <f t="shared" si="1"/>
        <v>1</v>
      </c>
      <c r="C936" s="14" t="str">
        <f t="shared" si="2"/>
        <v>July</v>
      </c>
      <c r="D936" s="52" t="str">
        <f t="shared" si="3"/>
        <v>2017</v>
      </c>
      <c r="E936" s="58">
        <f t="shared" si="4"/>
        <v>30</v>
      </c>
      <c r="F936" s="14" t="str">
        <f>VLOOKUP(A936,'_Holidays'!A936:B3041,2,FALSE)</f>
        <v>Y</v>
      </c>
      <c r="G936" s="51" t="str">
        <f>VLOOKUP(A936,'_Holidays'!A936:C3041,3,FALSE)</f>
        <v>N</v>
      </c>
      <c r="H936" s="14">
        <v>8.4</v>
      </c>
      <c r="I936" s="14" t="str">
        <f>IFERROR(__xludf.DUMMYFUNCTION("SPARKLINE(H936,{""charttype"",""bar"";""color1"",""#00CCFF"";""max"",MAX($H$2:$H$2107)})"),"")</f>
        <v/>
      </c>
      <c r="J936" s="14">
        <v>14.1</v>
      </c>
      <c r="K936" s="14" t="str">
        <f>IFERROR(__xludf.DUMMYFUNCTION("SPARKLINE(J936,{""charttype"",""bar"";""color1"",""#FF0000"";""max"",MAX($J$2:$J$2107)})"),"")</f>
        <v/>
      </c>
      <c r="L936" s="14">
        <v>5.4</v>
      </c>
      <c r="M936" s="14" t="str">
        <f>IFERROR(__xludf.DUMMYFUNCTION("SPARKLINE(L936,{""charttype"",""bar"";""color1"",""#FF9900"";""max"",MAX($L$2:$L$2107)})"),"")</f>
        <v/>
      </c>
      <c r="N936" s="14">
        <v>0.0</v>
      </c>
      <c r="O936" s="14" t="str">
        <f>IFERROR(__xludf.DUMMYFUNCTION("SPARKLINE(N936,{""charttype"",""bar"";""color1"",""#0066CC"";""max"",MAX($N$2:$N$2107)})"),"")</f>
        <v/>
      </c>
      <c r="P936" s="58">
        <v>118007.7</v>
      </c>
      <c r="Q936" s="54">
        <v>107.8923</v>
      </c>
      <c r="R936" s="21">
        <f t="shared" si="5"/>
        <v>12732122.17</v>
      </c>
    </row>
    <row r="937">
      <c r="A937" s="53">
        <v>42940.0</v>
      </c>
      <c r="B937" s="67">
        <f t="shared" si="1"/>
        <v>2</v>
      </c>
      <c r="C937" s="14" t="str">
        <f t="shared" si="2"/>
        <v>July</v>
      </c>
      <c r="D937" s="52" t="str">
        <f t="shared" si="3"/>
        <v>2017</v>
      </c>
      <c r="E937" s="58">
        <f t="shared" si="4"/>
        <v>30</v>
      </c>
      <c r="F937" s="14" t="str">
        <f>VLOOKUP(A937,'_Holidays'!A937:B3042,2,FALSE)</f>
        <v>Y</v>
      </c>
      <c r="G937" s="51" t="str">
        <f>VLOOKUP(A937,'_Holidays'!A937:C3042,3,FALSE)</f>
        <v>N</v>
      </c>
      <c r="H937" s="14">
        <v>8.1</v>
      </c>
      <c r="I937" s="14" t="str">
        <f>IFERROR(__xludf.DUMMYFUNCTION("SPARKLINE(H937,{""charttype"",""bar"";""color1"",""#00CCFF"";""max"",MAX($H$2:$H$2107)})"),"")</f>
        <v/>
      </c>
      <c r="J937" s="14">
        <v>16.1</v>
      </c>
      <c r="K937" s="14" t="str">
        <f>IFERROR(__xludf.DUMMYFUNCTION("SPARKLINE(J937,{""charttype"",""bar"";""color1"",""#FF0000"";""max"",MAX($J$2:$J$2107)})"),"")</f>
        <v/>
      </c>
      <c r="L937" s="14">
        <v>8.3</v>
      </c>
      <c r="M937" s="14" t="str">
        <f>IFERROR(__xludf.DUMMYFUNCTION("SPARKLINE(L937,{""charttype"",""bar"";""color1"",""#FF9900"";""max"",MAX($L$2:$L$2107)})"),"")</f>
        <v/>
      </c>
      <c r="N937" s="14">
        <v>7.0</v>
      </c>
      <c r="O937" s="14" t="str">
        <f>IFERROR(__xludf.DUMMYFUNCTION("SPARKLINE(N937,{""charttype"",""bar"";""color1"",""#0066CC"";""max"",MAX($N$2:$N$2107)})"),"")</f>
        <v/>
      </c>
      <c r="P937" s="58">
        <v>136330.6</v>
      </c>
      <c r="Q937" s="54">
        <v>122.6545</v>
      </c>
      <c r="R937" s="21">
        <f t="shared" si="5"/>
        <v>16721561.58</v>
      </c>
    </row>
    <row r="938">
      <c r="A938" s="53">
        <v>42941.0</v>
      </c>
      <c r="B938" s="67">
        <f t="shared" si="1"/>
        <v>3</v>
      </c>
      <c r="C938" s="14" t="str">
        <f t="shared" si="2"/>
        <v>July</v>
      </c>
      <c r="D938" s="52" t="str">
        <f t="shared" si="3"/>
        <v>2017</v>
      </c>
      <c r="E938" s="58">
        <f t="shared" si="4"/>
        <v>30</v>
      </c>
      <c r="F938" s="14" t="str">
        <f>VLOOKUP(A938,'_Holidays'!A938:B3043,2,FALSE)</f>
        <v>Y</v>
      </c>
      <c r="G938" s="51" t="str">
        <f>VLOOKUP(A938,'_Holidays'!A938:C3043,3,FALSE)</f>
        <v>N</v>
      </c>
      <c r="H938" s="14">
        <v>9.8</v>
      </c>
      <c r="I938" s="14" t="str">
        <f>IFERROR(__xludf.DUMMYFUNCTION("SPARKLINE(H938,{""charttype"",""bar"";""color1"",""#00CCFF"";""max"",MAX($H$2:$H$2107)})"),"")</f>
        <v/>
      </c>
      <c r="J938" s="14">
        <v>17.2</v>
      </c>
      <c r="K938" s="14" t="str">
        <f>IFERROR(__xludf.DUMMYFUNCTION("SPARKLINE(J938,{""charttype"",""bar"";""color1"",""#FF0000"";""max"",MAX($J$2:$J$2107)})"),"")</f>
        <v/>
      </c>
      <c r="L938" s="14">
        <v>9.0</v>
      </c>
      <c r="M938" s="14" t="str">
        <f>IFERROR(__xludf.DUMMYFUNCTION("SPARKLINE(L938,{""charttype"",""bar"";""color1"",""#FF9900"";""max"",MAX($L$2:$L$2107)})"),"")</f>
        <v/>
      </c>
      <c r="N938" s="14">
        <v>0.0</v>
      </c>
      <c r="O938" s="14" t="str">
        <f>IFERROR(__xludf.DUMMYFUNCTION("SPARKLINE(N938,{""charttype"",""bar"";""color1"",""#0066CC"";""max"",MAX($N$2:$N$2107)})"),"")</f>
        <v/>
      </c>
      <c r="P938" s="58">
        <v>129699.3</v>
      </c>
      <c r="Q938" s="54">
        <v>113.0336</v>
      </c>
      <c r="R938" s="21">
        <f t="shared" si="5"/>
        <v>14660378.8</v>
      </c>
    </row>
    <row r="939">
      <c r="A939" s="53">
        <v>42942.0</v>
      </c>
      <c r="B939" s="67">
        <f t="shared" si="1"/>
        <v>4</v>
      </c>
      <c r="C939" s="14" t="str">
        <f t="shared" si="2"/>
        <v>July</v>
      </c>
      <c r="D939" s="52" t="str">
        <f t="shared" si="3"/>
        <v>2017</v>
      </c>
      <c r="E939" s="58">
        <f t="shared" si="4"/>
        <v>30</v>
      </c>
      <c r="F939" s="14" t="str">
        <f>VLOOKUP(A939,'_Holidays'!A939:B3044,2,FALSE)</f>
        <v>Y</v>
      </c>
      <c r="G939" s="51" t="str">
        <f>VLOOKUP(A939,'_Holidays'!A939:C3044,3,FALSE)</f>
        <v>N</v>
      </c>
      <c r="H939" s="14">
        <v>10.9</v>
      </c>
      <c r="I939" s="14" t="str">
        <f>IFERROR(__xludf.DUMMYFUNCTION("SPARKLINE(H939,{""charttype"",""bar"";""color1"",""#00CCFF"";""max"",MAX($H$2:$H$2107)})"),"")</f>
        <v/>
      </c>
      <c r="J939" s="14">
        <v>15.0</v>
      </c>
      <c r="K939" s="14" t="str">
        <f>IFERROR(__xludf.DUMMYFUNCTION("SPARKLINE(J939,{""charttype"",""bar"";""color1"",""#FF0000"";""max"",MAX($J$2:$J$2107)})"),"")</f>
        <v/>
      </c>
      <c r="L939" s="14">
        <v>8.7</v>
      </c>
      <c r="M939" s="14" t="str">
        <f>IFERROR(__xludf.DUMMYFUNCTION("SPARKLINE(L939,{""charttype"",""bar"";""color1"",""#FF9900"";""max"",MAX($L$2:$L$2107)})"),"")</f>
        <v/>
      </c>
      <c r="N939" s="14">
        <v>2.4</v>
      </c>
      <c r="O939" s="14" t="str">
        <f>IFERROR(__xludf.DUMMYFUNCTION("SPARKLINE(N939,{""charttype"",""bar"";""color1"",""#0066CC"";""max"",MAX($N$2:$N$2107)})"),"")</f>
        <v/>
      </c>
      <c r="P939" s="58">
        <v>133198.3</v>
      </c>
      <c r="Q939" s="54">
        <v>117.2808</v>
      </c>
      <c r="R939" s="21">
        <f t="shared" si="5"/>
        <v>15621603.18</v>
      </c>
    </row>
    <row r="940">
      <c r="A940" s="53">
        <v>42943.0</v>
      </c>
      <c r="B940" s="67">
        <f t="shared" si="1"/>
        <v>5</v>
      </c>
      <c r="C940" s="14" t="str">
        <f t="shared" si="2"/>
        <v>July</v>
      </c>
      <c r="D940" s="52" t="str">
        <f t="shared" si="3"/>
        <v>2017</v>
      </c>
      <c r="E940" s="58">
        <f t="shared" si="4"/>
        <v>30</v>
      </c>
      <c r="F940" s="14" t="str">
        <f>VLOOKUP(A940,'_Holidays'!A940:B3045,2,FALSE)</f>
        <v>Y</v>
      </c>
      <c r="G940" s="51" t="str">
        <f>VLOOKUP(A940,'_Holidays'!A940:C3045,3,FALSE)</f>
        <v>N</v>
      </c>
      <c r="H940" s="14">
        <v>4.4</v>
      </c>
      <c r="I940" s="14" t="str">
        <f>IFERROR(__xludf.DUMMYFUNCTION("SPARKLINE(H940,{""charttype"",""bar"";""color1"",""#00CCFF"";""max"",MAX($H$2:$H$2107)})"),"")</f>
        <v/>
      </c>
      <c r="J940" s="14">
        <v>14.2</v>
      </c>
      <c r="K940" s="14" t="str">
        <f>IFERROR(__xludf.DUMMYFUNCTION("SPARKLINE(J940,{""charttype"",""bar"";""color1"",""#FF0000"";""max"",MAX($J$2:$J$2107)})"),"")</f>
        <v/>
      </c>
      <c r="L940" s="14">
        <v>8.7</v>
      </c>
      <c r="M940" s="14" t="str">
        <f>IFERROR(__xludf.DUMMYFUNCTION("SPARKLINE(L940,{""charttype"",""bar"";""color1"",""#FF9900"";""max"",MAX($L$2:$L$2107)})"),"")</f>
        <v/>
      </c>
      <c r="N940" s="14">
        <v>2.0</v>
      </c>
      <c r="O940" s="14" t="str">
        <f>IFERROR(__xludf.DUMMYFUNCTION("SPARKLINE(N940,{""charttype"",""bar"";""color1"",""#0066CC"";""max"",MAX($N$2:$N$2107)})"),"")</f>
        <v/>
      </c>
      <c r="P940" s="58">
        <v>136003.9</v>
      </c>
      <c r="Q940" s="54">
        <v>117.3155</v>
      </c>
      <c r="R940" s="21">
        <f t="shared" si="5"/>
        <v>15955365.53</v>
      </c>
    </row>
    <row r="941">
      <c r="A941" s="53">
        <v>42944.0</v>
      </c>
      <c r="B941" s="67">
        <f t="shared" si="1"/>
        <v>6</v>
      </c>
      <c r="C941" s="14" t="str">
        <f t="shared" si="2"/>
        <v>July</v>
      </c>
      <c r="D941" s="52" t="str">
        <f t="shared" si="3"/>
        <v>2017</v>
      </c>
      <c r="E941" s="58">
        <f t="shared" si="4"/>
        <v>30</v>
      </c>
      <c r="F941" s="14" t="str">
        <f>VLOOKUP(A941,'_Holidays'!A941:B3046,2,FALSE)</f>
        <v>Y</v>
      </c>
      <c r="G941" s="51" t="str">
        <f>VLOOKUP(A941,'_Holidays'!A941:C3046,3,FALSE)</f>
        <v>N</v>
      </c>
      <c r="H941" s="14">
        <v>6.2</v>
      </c>
      <c r="I941" s="14" t="str">
        <f>IFERROR(__xludf.DUMMYFUNCTION("SPARKLINE(H941,{""charttype"",""bar"";""color1"",""#00CCFF"";""max"",MAX($H$2:$H$2107)})"),"")</f>
        <v/>
      </c>
      <c r="J941" s="14">
        <v>14.3</v>
      </c>
      <c r="K941" s="14" t="str">
        <f>IFERROR(__xludf.DUMMYFUNCTION("SPARKLINE(J941,{""charttype"",""bar"";""color1"",""#FF0000"";""max"",MAX($J$2:$J$2107)})"),"")</f>
        <v/>
      </c>
      <c r="L941" s="14">
        <v>9.8</v>
      </c>
      <c r="M941" s="14" t="str">
        <f>IFERROR(__xludf.DUMMYFUNCTION("SPARKLINE(L941,{""charttype"",""bar"";""color1"",""#FF9900"";""max"",MAX($L$2:$L$2107)})"),"")</f>
        <v/>
      </c>
      <c r="N941" s="14">
        <v>2.8</v>
      </c>
      <c r="O941" s="14" t="str">
        <f>IFERROR(__xludf.DUMMYFUNCTION("SPARKLINE(N941,{""charttype"",""bar"";""color1"",""#0066CC"";""max"",MAX($N$2:$N$2107)})"),"")</f>
        <v/>
      </c>
      <c r="P941" s="58">
        <v>130432.1</v>
      </c>
      <c r="Q941" s="54">
        <v>111.307</v>
      </c>
      <c r="R941" s="21">
        <f t="shared" si="5"/>
        <v>14518005.75</v>
      </c>
    </row>
    <row r="942">
      <c r="A942" s="53">
        <v>42945.0</v>
      </c>
      <c r="B942" s="67">
        <f t="shared" si="1"/>
        <v>7</v>
      </c>
      <c r="C942" s="14" t="str">
        <f t="shared" si="2"/>
        <v>July</v>
      </c>
      <c r="D942" s="52" t="str">
        <f t="shared" si="3"/>
        <v>2017</v>
      </c>
      <c r="E942" s="58">
        <f t="shared" si="4"/>
        <v>30</v>
      </c>
      <c r="F942" s="14" t="str">
        <f>VLOOKUP(A942,'_Holidays'!A942:B3047,2,FALSE)</f>
        <v>Y</v>
      </c>
      <c r="G942" s="51" t="str">
        <f>VLOOKUP(A942,'_Holidays'!A942:C3047,3,FALSE)</f>
        <v>N</v>
      </c>
      <c r="H942" s="14">
        <v>9.7</v>
      </c>
      <c r="I942" s="14" t="str">
        <f>IFERROR(__xludf.DUMMYFUNCTION("SPARKLINE(H942,{""charttype"",""bar"";""color1"",""#00CCFF"";""max"",MAX($H$2:$H$2107)})"),"")</f>
        <v/>
      </c>
      <c r="J942" s="14">
        <v>17.9</v>
      </c>
      <c r="K942" s="14" t="str">
        <f>IFERROR(__xludf.DUMMYFUNCTION("SPARKLINE(J942,{""charttype"",""bar"";""color1"",""#FF0000"";""max"",MAX($J$2:$J$2107)})"),"")</f>
        <v/>
      </c>
      <c r="L942" s="14">
        <v>10.1</v>
      </c>
      <c r="M942" s="14" t="str">
        <f>IFERROR(__xludf.DUMMYFUNCTION("SPARKLINE(L942,{""charttype"",""bar"";""color1"",""#FF9900"";""max"",MAX($L$2:$L$2107)})"),"")</f>
        <v/>
      </c>
      <c r="N942" s="14">
        <v>0.0</v>
      </c>
      <c r="O942" s="14" t="str">
        <f>IFERROR(__xludf.DUMMYFUNCTION("SPARKLINE(N942,{""charttype"",""bar"";""color1"",""#0066CC"";""max"",MAX($N$2:$N$2107)})"),"")</f>
        <v/>
      </c>
      <c r="P942" s="58">
        <v>111331.2</v>
      </c>
      <c r="Q942" s="54">
        <v>93.4531</v>
      </c>
      <c r="R942" s="21">
        <f t="shared" si="5"/>
        <v>10404245.77</v>
      </c>
    </row>
    <row r="943">
      <c r="A943" s="53">
        <v>42946.0</v>
      </c>
      <c r="B943" s="67">
        <f t="shared" si="1"/>
        <v>1</v>
      </c>
      <c r="C943" s="14" t="str">
        <f t="shared" si="2"/>
        <v>July</v>
      </c>
      <c r="D943" s="52" t="str">
        <f t="shared" si="3"/>
        <v>2017</v>
      </c>
      <c r="E943" s="58">
        <f t="shared" si="4"/>
        <v>31</v>
      </c>
      <c r="F943" s="14" t="str">
        <f>VLOOKUP(A943,'_Holidays'!A943:B3048,2,FALSE)</f>
        <v>Y</v>
      </c>
      <c r="G943" s="51" t="str">
        <f>VLOOKUP(A943,'_Holidays'!A943:C3048,3,FALSE)</f>
        <v>N</v>
      </c>
      <c r="H943" s="14">
        <v>11.3</v>
      </c>
      <c r="I943" s="14" t="str">
        <f>IFERROR(__xludf.DUMMYFUNCTION("SPARKLINE(H943,{""charttype"",""bar"";""color1"",""#00CCFF"";""max"",MAX($H$2:$H$2107)})"),"")</f>
        <v/>
      </c>
      <c r="J943" s="14">
        <v>18.1</v>
      </c>
      <c r="K943" s="14" t="str">
        <f>IFERROR(__xludf.DUMMYFUNCTION("SPARKLINE(J943,{""charttype"",""bar"";""color1"",""#FF0000"";""max"",MAX($J$2:$J$2107)})"),"")</f>
        <v/>
      </c>
      <c r="L943" s="14">
        <v>8.3</v>
      </c>
      <c r="M943" s="14" t="str">
        <f>IFERROR(__xludf.DUMMYFUNCTION("SPARKLINE(L943,{""charttype"",""bar"";""color1"",""#FF9900"";""max"",MAX($L$2:$L$2107)})"),"")</f>
        <v/>
      </c>
      <c r="N943" s="14">
        <v>0.0</v>
      </c>
      <c r="O943" s="14" t="str">
        <f>IFERROR(__xludf.DUMMYFUNCTION("SPARKLINE(N943,{""charttype"",""bar"";""color1"",""#0066CC"";""max"",MAX($N$2:$N$2107)})"),"")</f>
        <v/>
      </c>
      <c r="P943" s="58">
        <v>107580.5</v>
      </c>
      <c r="Q943" s="54">
        <v>91.41617</v>
      </c>
      <c r="R943" s="21">
        <f t="shared" si="5"/>
        <v>9834597.277</v>
      </c>
    </row>
    <row r="944">
      <c r="A944" s="53">
        <v>42947.0</v>
      </c>
      <c r="B944" s="67">
        <f t="shared" si="1"/>
        <v>2</v>
      </c>
      <c r="C944" s="14" t="str">
        <f t="shared" si="2"/>
        <v>July</v>
      </c>
      <c r="D944" s="52" t="str">
        <f t="shared" si="3"/>
        <v>2017</v>
      </c>
      <c r="E944" s="58">
        <f t="shared" si="4"/>
        <v>31</v>
      </c>
      <c r="F944" s="14" t="str">
        <f>VLOOKUP(A944,'_Holidays'!A944:B3049,2,FALSE)</f>
        <v>Y</v>
      </c>
      <c r="G944" s="51" t="str">
        <f>VLOOKUP(A944,'_Holidays'!A944:C3049,3,FALSE)</f>
        <v>N</v>
      </c>
      <c r="H944" s="14">
        <v>6.7</v>
      </c>
      <c r="I944" s="14" t="str">
        <f>IFERROR(__xludf.DUMMYFUNCTION("SPARKLINE(H944,{""charttype"",""bar"";""color1"",""#00CCFF"";""max"",MAX($H$2:$H$2107)})"),"")</f>
        <v/>
      </c>
      <c r="J944" s="14">
        <v>14.8</v>
      </c>
      <c r="K944" s="14" t="str">
        <f>IFERROR(__xludf.DUMMYFUNCTION("SPARKLINE(J944,{""charttype"",""bar"";""color1"",""#FF0000"";""max"",MAX($J$2:$J$2107)})"),"")</f>
        <v/>
      </c>
      <c r="L944" s="14">
        <v>11.5</v>
      </c>
      <c r="M944" s="14" t="str">
        <f>IFERROR(__xludf.DUMMYFUNCTION("SPARKLINE(L944,{""charttype"",""bar"";""color1"",""#FF9900"";""max"",MAX($L$2:$L$2107)})"),"")</f>
        <v/>
      </c>
      <c r="N944" s="14">
        <v>0.0</v>
      </c>
      <c r="O944" s="14" t="str">
        <f>IFERROR(__xludf.DUMMYFUNCTION("SPARKLINE(N944,{""charttype"",""bar"";""color1"",""#0066CC"";""max"",MAX($N$2:$N$2107)})"),"")</f>
        <v/>
      </c>
      <c r="P944" s="58">
        <v>132276.9</v>
      </c>
      <c r="Q944" s="54">
        <v>137.4767</v>
      </c>
      <c r="R944" s="21">
        <f t="shared" si="5"/>
        <v>18184991.7</v>
      </c>
    </row>
    <row r="945">
      <c r="A945" s="53">
        <v>42948.0</v>
      </c>
      <c r="B945" s="67">
        <f t="shared" si="1"/>
        <v>3</v>
      </c>
      <c r="C945" s="14" t="str">
        <f t="shared" si="2"/>
        <v>August</v>
      </c>
      <c r="D945" s="52" t="str">
        <f t="shared" si="3"/>
        <v>2017</v>
      </c>
      <c r="E945" s="58">
        <f t="shared" si="4"/>
        <v>31</v>
      </c>
      <c r="F945" s="14" t="str">
        <f>VLOOKUP(A945,'_Holidays'!A945:B3050,2,FALSE)</f>
        <v>Y</v>
      </c>
      <c r="G945" s="51" t="str">
        <f>VLOOKUP(A945,'_Holidays'!A945:C3050,3,FALSE)</f>
        <v>N</v>
      </c>
      <c r="H945" s="14">
        <v>3.5</v>
      </c>
      <c r="I945" s="14" t="str">
        <f>IFERROR(__xludf.DUMMYFUNCTION("SPARKLINE(H945,{""charttype"",""bar"";""color1"",""#00CCFF"";""max"",MAX($H$2:$H$2107)})"),"")</f>
        <v/>
      </c>
      <c r="J945" s="14">
        <v>15.5</v>
      </c>
      <c r="K945" s="14" t="str">
        <f>IFERROR(__xludf.DUMMYFUNCTION("SPARKLINE(J945,{""charttype"",""bar"";""color1"",""#FF0000"";""max"",MAX($J$2:$J$2107)})"),"")</f>
        <v/>
      </c>
      <c r="L945" s="14">
        <v>11.5</v>
      </c>
      <c r="M945" s="14" t="str">
        <f>IFERROR(__xludf.DUMMYFUNCTION("SPARKLINE(L945,{""charttype"",""bar"";""color1"",""#FF9900"";""max"",MAX($L$2:$L$2107)})"),"")</f>
        <v/>
      </c>
      <c r="N945" s="14">
        <v>0.0</v>
      </c>
      <c r="O945" s="14" t="str">
        <f>IFERROR(__xludf.DUMMYFUNCTION("SPARKLINE(N945,{""charttype"",""bar"";""color1"",""#0066CC"";""max"",MAX($N$2:$N$2107)})"),"")</f>
        <v/>
      </c>
      <c r="P945" s="58">
        <v>137617.9</v>
      </c>
      <c r="Q945" s="54">
        <v>137.9754</v>
      </c>
      <c r="R945" s="21">
        <f t="shared" si="5"/>
        <v>18987884.8</v>
      </c>
    </row>
    <row r="946">
      <c r="A946" s="53">
        <v>42949.0</v>
      </c>
      <c r="B946" s="67">
        <f t="shared" si="1"/>
        <v>4</v>
      </c>
      <c r="C946" s="14" t="str">
        <f t="shared" si="2"/>
        <v>August</v>
      </c>
      <c r="D946" s="52" t="str">
        <f t="shared" si="3"/>
        <v>2017</v>
      </c>
      <c r="E946" s="58">
        <f t="shared" si="4"/>
        <v>31</v>
      </c>
      <c r="F946" s="14" t="str">
        <f>VLOOKUP(A946,'_Holidays'!A946:B3051,2,FALSE)</f>
        <v>Y</v>
      </c>
      <c r="G946" s="51" t="str">
        <f>VLOOKUP(A946,'_Holidays'!A946:C3051,3,FALSE)</f>
        <v>N</v>
      </c>
      <c r="H946" s="14">
        <v>3.4</v>
      </c>
      <c r="I946" s="14" t="str">
        <f>IFERROR(__xludf.DUMMYFUNCTION("SPARKLINE(H946,{""charttype"",""bar"";""color1"",""#00CCFF"";""max"",MAX($H$2:$H$2107)})"),"")</f>
        <v/>
      </c>
      <c r="J946" s="14">
        <v>12.9</v>
      </c>
      <c r="K946" s="14" t="str">
        <f>IFERROR(__xludf.DUMMYFUNCTION("SPARKLINE(J946,{""charttype"",""bar"";""color1"",""#FF0000"";""max"",MAX($J$2:$J$2107)})"),"")</f>
        <v/>
      </c>
      <c r="L946" s="14">
        <v>7.5</v>
      </c>
      <c r="M946" s="14" t="str">
        <f>IFERROR(__xludf.DUMMYFUNCTION("SPARKLINE(L946,{""charttype"",""bar"";""color1"",""#FF9900"";""max"",MAX($L$2:$L$2107)})"),"")</f>
        <v/>
      </c>
      <c r="N946" s="14">
        <v>0.0</v>
      </c>
      <c r="O946" s="14" t="str">
        <f>IFERROR(__xludf.DUMMYFUNCTION("SPARKLINE(N946,{""charttype"",""bar"";""color1"",""#0066CC"";""max"",MAX($N$2:$N$2107)})"),"")</f>
        <v/>
      </c>
      <c r="P946" s="58">
        <v>140729.2</v>
      </c>
      <c r="Q946" s="54">
        <v>113.4923</v>
      </c>
      <c r="R946" s="21">
        <f t="shared" si="5"/>
        <v>15971680.59</v>
      </c>
    </row>
    <row r="947">
      <c r="A947" s="53">
        <v>42950.0</v>
      </c>
      <c r="B947" s="67">
        <f t="shared" si="1"/>
        <v>5</v>
      </c>
      <c r="C947" s="14" t="str">
        <f t="shared" si="2"/>
        <v>August</v>
      </c>
      <c r="D947" s="52" t="str">
        <f t="shared" si="3"/>
        <v>2017</v>
      </c>
      <c r="E947" s="58">
        <f t="shared" si="4"/>
        <v>31</v>
      </c>
      <c r="F947" s="14" t="str">
        <f>VLOOKUP(A947,'_Holidays'!A947:B3052,2,FALSE)</f>
        <v>Y</v>
      </c>
      <c r="G947" s="51" t="str">
        <f>VLOOKUP(A947,'_Holidays'!A947:C3052,3,FALSE)</f>
        <v>N</v>
      </c>
      <c r="H947" s="14">
        <v>3.1</v>
      </c>
      <c r="I947" s="14" t="str">
        <f>IFERROR(__xludf.DUMMYFUNCTION("SPARKLINE(H947,{""charttype"",""bar"";""color1"",""#00CCFF"";""max"",MAX($H$2:$H$2107)})"),"")</f>
        <v/>
      </c>
      <c r="J947" s="14">
        <v>9.0</v>
      </c>
      <c r="K947" s="14" t="str">
        <f>IFERROR(__xludf.DUMMYFUNCTION("SPARKLINE(J947,{""charttype"",""bar"";""color1"",""#FF0000"";""max"",MAX($J$2:$J$2107)})"),"")</f>
        <v/>
      </c>
      <c r="L947" s="14">
        <v>4.4</v>
      </c>
      <c r="M947" s="14" t="str">
        <f>IFERROR(__xludf.DUMMYFUNCTION("SPARKLINE(L947,{""charttype"",""bar"";""color1"",""#FF9900"";""max"",MAX($L$2:$L$2107)})"),"")</f>
        <v/>
      </c>
      <c r="N947" s="14">
        <v>0.0</v>
      </c>
      <c r="O947" s="14" t="str">
        <f>IFERROR(__xludf.DUMMYFUNCTION("SPARKLINE(N947,{""charttype"",""bar"";""color1"",""#0066CC"";""max"",MAX($N$2:$N$2107)})"),"")</f>
        <v/>
      </c>
      <c r="P947" s="58">
        <v>151355.4</v>
      </c>
      <c r="Q947" s="54">
        <v>169.2338</v>
      </c>
      <c r="R947" s="21">
        <f t="shared" si="5"/>
        <v>25614449.49</v>
      </c>
    </row>
    <row r="948">
      <c r="A948" s="53">
        <v>42951.0</v>
      </c>
      <c r="B948" s="67">
        <f t="shared" si="1"/>
        <v>6</v>
      </c>
      <c r="C948" s="14" t="str">
        <f t="shared" si="2"/>
        <v>August</v>
      </c>
      <c r="D948" s="52" t="str">
        <f t="shared" si="3"/>
        <v>2017</v>
      </c>
      <c r="E948" s="58">
        <f t="shared" si="4"/>
        <v>31</v>
      </c>
      <c r="F948" s="14" t="str">
        <f>VLOOKUP(A948,'_Holidays'!A948:B3053,2,FALSE)</f>
        <v>Y</v>
      </c>
      <c r="G948" s="51" t="str">
        <f>VLOOKUP(A948,'_Holidays'!A948:C3053,3,FALSE)</f>
        <v>N</v>
      </c>
      <c r="H948" s="14">
        <v>4.3</v>
      </c>
      <c r="I948" s="14" t="str">
        <f>IFERROR(__xludf.DUMMYFUNCTION("SPARKLINE(H948,{""charttype"",""bar"";""color1"",""#00CCFF"";""max"",MAX($H$2:$H$2107)})"),"")</f>
        <v/>
      </c>
      <c r="J948" s="14">
        <v>12.1</v>
      </c>
      <c r="K948" s="14" t="str">
        <f>IFERROR(__xludf.DUMMYFUNCTION("SPARKLINE(J948,{""charttype"",""bar"";""color1"",""#FF0000"";""max"",MAX($J$2:$J$2107)})"),"")</f>
        <v/>
      </c>
      <c r="L948" s="14">
        <v>7.2</v>
      </c>
      <c r="M948" s="14" t="str">
        <f>IFERROR(__xludf.DUMMYFUNCTION("SPARKLINE(L948,{""charttype"",""bar"";""color1"",""#FF9900"";""max"",MAX($L$2:$L$2107)})"),"")</f>
        <v/>
      </c>
      <c r="N948" s="14">
        <v>6.6</v>
      </c>
      <c r="O948" s="14" t="str">
        <f>IFERROR(__xludf.DUMMYFUNCTION("SPARKLINE(N948,{""charttype"",""bar"";""color1"",""#0066CC"";""max"",MAX($N$2:$N$2107)})"),"")</f>
        <v/>
      </c>
      <c r="P948" s="58">
        <v>141647.9</v>
      </c>
      <c r="Q948" s="54">
        <v>110.3517</v>
      </c>
      <c r="R948" s="21">
        <f t="shared" si="5"/>
        <v>15631086.57</v>
      </c>
    </row>
    <row r="949">
      <c r="A949" s="53">
        <v>42952.0</v>
      </c>
      <c r="B949" s="67">
        <f t="shared" si="1"/>
        <v>7</v>
      </c>
      <c r="C949" s="14" t="str">
        <f t="shared" si="2"/>
        <v>August</v>
      </c>
      <c r="D949" s="52" t="str">
        <f t="shared" si="3"/>
        <v>2017</v>
      </c>
      <c r="E949" s="58">
        <f t="shared" si="4"/>
        <v>31</v>
      </c>
      <c r="F949" s="14" t="str">
        <f>VLOOKUP(A949,'_Holidays'!A949:B3054,2,FALSE)</f>
        <v>Y</v>
      </c>
      <c r="G949" s="51" t="str">
        <f>VLOOKUP(A949,'_Holidays'!A949:C3054,3,FALSE)</f>
        <v>N</v>
      </c>
      <c r="H949" s="14">
        <v>8.8</v>
      </c>
      <c r="I949" s="14" t="str">
        <f>IFERROR(__xludf.DUMMYFUNCTION("SPARKLINE(H949,{""charttype"",""bar"";""color1"",""#00CCFF"";""max"",MAX($H$2:$H$2107)})"),"")</f>
        <v/>
      </c>
      <c r="J949" s="14">
        <v>14.2</v>
      </c>
      <c r="K949" s="14" t="str">
        <f>IFERROR(__xludf.DUMMYFUNCTION("SPARKLINE(J949,{""charttype"",""bar"";""color1"",""#FF0000"";""max"",MAX($J$2:$J$2107)})"),"")</f>
        <v/>
      </c>
      <c r="L949" s="14">
        <v>11.7</v>
      </c>
      <c r="M949" s="14" t="str">
        <f>IFERROR(__xludf.DUMMYFUNCTION("SPARKLINE(L949,{""charttype"",""bar"";""color1"",""#FF9900"";""max"",MAX($L$2:$L$2107)})"),"")</f>
        <v/>
      </c>
      <c r="N949" s="14">
        <v>0.0</v>
      </c>
      <c r="O949" s="14" t="str">
        <f>IFERROR(__xludf.DUMMYFUNCTION("SPARKLINE(N949,{""charttype"",""bar"";""color1"",""#0066CC"";""max"",MAX($N$2:$N$2107)})"),"")</f>
        <v/>
      </c>
      <c r="P949" s="58">
        <v>116696.5</v>
      </c>
      <c r="Q949" s="54">
        <v>82.76667</v>
      </c>
      <c r="R949" s="21">
        <f t="shared" si="5"/>
        <v>9658580.706</v>
      </c>
    </row>
    <row r="950">
      <c r="A950" s="53">
        <v>42953.0</v>
      </c>
      <c r="B950" s="67">
        <f t="shared" si="1"/>
        <v>1</v>
      </c>
      <c r="C950" s="14" t="str">
        <f t="shared" si="2"/>
        <v>August</v>
      </c>
      <c r="D950" s="52" t="str">
        <f t="shared" si="3"/>
        <v>2017</v>
      </c>
      <c r="E950" s="58">
        <f t="shared" si="4"/>
        <v>32</v>
      </c>
      <c r="F950" s="14" t="str">
        <f>VLOOKUP(A950,'_Holidays'!A950:B3055,2,FALSE)</f>
        <v>Y</v>
      </c>
      <c r="G950" s="51" t="str">
        <f>VLOOKUP(A950,'_Holidays'!A950:C3055,3,FALSE)</f>
        <v>N</v>
      </c>
      <c r="H950" s="14">
        <v>9.0</v>
      </c>
      <c r="I950" s="14" t="str">
        <f>IFERROR(__xludf.DUMMYFUNCTION("SPARKLINE(H950,{""charttype"",""bar"";""color1"",""#00CCFF"";""max"",MAX($H$2:$H$2107)})"),"")</f>
        <v/>
      </c>
      <c r="J950" s="14">
        <v>13.0</v>
      </c>
      <c r="K950" s="14" t="str">
        <f>IFERROR(__xludf.DUMMYFUNCTION("SPARKLINE(J950,{""charttype"",""bar"";""color1"",""#FF0000"";""max"",MAX($J$2:$J$2107)})"),"")</f>
        <v/>
      </c>
      <c r="L950" s="14">
        <v>8.2</v>
      </c>
      <c r="M950" s="14" t="str">
        <f>IFERROR(__xludf.DUMMYFUNCTION("SPARKLINE(L950,{""charttype"",""bar"";""color1"",""#FF9900"";""max"",MAX($L$2:$L$2107)})"),"")</f>
        <v/>
      </c>
      <c r="N950" s="14">
        <v>0.0</v>
      </c>
      <c r="O950" s="14" t="str">
        <f>IFERROR(__xludf.DUMMYFUNCTION("SPARKLINE(N950,{""charttype"",""bar"";""color1"",""#0066CC"";""max"",MAX($N$2:$N$2107)})"),"")</f>
        <v/>
      </c>
      <c r="P950" s="58">
        <v>117351.1</v>
      </c>
      <c r="Q950" s="54">
        <v>86.2022</v>
      </c>
      <c r="R950" s="21">
        <f t="shared" si="5"/>
        <v>10115922.99</v>
      </c>
    </row>
    <row r="951">
      <c r="A951" s="53">
        <v>42954.0</v>
      </c>
      <c r="B951" s="67">
        <f t="shared" si="1"/>
        <v>2</v>
      </c>
      <c r="C951" s="14" t="str">
        <f t="shared" si="2"/>
        <v>August</v>
      </c>
      <c r="D951" s="52" t="str">
        <f t="shared" si="3"/>
        <v>2017</v>
      </c>
      <c r="E951" s="58">
        <f t="shared" si="4"/>
        <v>32</v>
      </c>
      <c r="F951" s="14" t="str">
        <f>VLOOKUP(A951,'_Holidays'!A951:B3056,2,FALSE)</f>
        <v>Y</v>
      </c>
      <c r="G951" s="51" t="str">
        <f>VLOOKUP(A951,'_Holidays'!A951:C3056,3,FALSE)</f>
        <v>N</v>
      </c>
      <c r="H951" s="14">
        <v>7.7</v>
      </c>
      <c r="I951" s="14" t="str">
        <f>IFERROR(__xludf.DUMMYFUNCTION("SPARKLINE(H951,{""charttype"",""bar"";""color1"",""#00CCFF"";""max"",MAX($H$2:$H$2107)})"),"")</f>
        <v/>
      </c>
      <c r="J951" s="14">
        <v>12.3</v>
      </c>
      <c r="K951" s="14" t="str">
        <f>IFERROR(__xludf.DUMMYFUNCTION("SPARKLINE(J951,{""charttype"",""bar"";""color1"",""#FF0000"";""max"",MAX($J$2:$J$2107)})"),"")</f>
        <v/>
      </c>
      <c r="L951" s="14">
        <v>7.3</v>
      </c>
      <c r="M951" s="14" t="str">
        <f>IFERROR(__xludf.DUMMYFUNCTION("SPARKLINE(L951,{""charttype"",""bar"";""color1"",""#FF9900"";""max"",MAX($L$2:$L$2107)})"),"")</f>
        <v/>
      </c>
      <c r="N951" s="14">
        <v>4.2</v>
      </c>
      <c r="O951" s="14" t="str">
        <f>IFERROR(__xludf.DUMMYFUNCTION("SPARKLINE(N951,{""charttype"",""bar"";""color1"",""#0066CC"";""max"",MAX($N$2:$N$2107)})"),"")</f>
        <v/>
      </c>
      <c r="P951" s="58">
        <v>138963.2</v>
      </c>
      <c r="Q951" s="54">
        <v>111.489</v>
      </c>
      <c r="R951" s="21">
        <f t="shared" si="5"/>
        <v>15492868.2</v>
      </c>
    </row>
    <row r="952">
      <c r="A952" s="53">
        <v>42955.0</v>
      </c>
      <c r="B952" s="67">
        <f t="shared" si="1"/>
        <v>3</v>
      </c>
      <c r="C952" s="14" t="str">
        <f t="shared" si="2"/>
        <v>August</v>
      </c>
      <c r="D952" s="52" t="str">
        <f t="shared" si="3"/>
        <v>2017</v>
      </c>
      <c r="E952" s="58">
        <f t="shared" si="4"/>
        <v>32</v>
      </c>
      <c r="F952" s="14" t="str">
        <f>VLOOKUP(A952,'_Holidays'!A952:B3057,2,FALSE)</f>
        <v>Y</v>
      </c>
      <c r="G952" s="51" t="str">
        <f>VLOOKUP(A952,'_Holidays'!A952:C3057,3,FALSE)</f>
        <v>N</v>
      </c>
      <c r="H952" s="14">
        <v>7.9</v>
      </c>
      <c r="I952" s="14" t="str">
        <f>IFERROR(__xludf.DUMMYFUNCTION("SPARKLINE(H952,{""charttype"",""bar"";""color1"",""#00CCFF"";""max"",MAX($H$2:$H$2107)})"),"")</f>
        <v/>
      </c>
      <c r="J952" s="14">
        <v>15.0</v>
      </c>
      <c r="K952" s="14" t="str">
        <f>IFERROR(__xludf.DUMMYFUNCTION("SPARKLINE(J952,{""charttype"",""bar"";""color1"",""#FF0000"";""max"",MAX($J$2:$J$2107)})"),"")</f>
        <v/>
      </c>
      <c r="L952" s="14">
        <v>7.5</v>
      </c>
      <c r="M952" s="14" t="str">
        <f>IFERROR(__xludf.DUMMYFUNCTION("SPARKLINE(L952,{""charttype"",""bar"";""color1"",""#FF9900"";""max"",MAX($L$2:$L$2107)})"),"")</f>
        <v/>
      </c>
      <c r="N952" s="14">
        <v>2.2</v>
      </c>
      <c r="O952" s="14" t="str">
        <f>IFERROR(__xludf.DUMMYFUNCTION("SPARKLINE(N952,{""charttype"",""bar"";""color1"",""#0066CC"";""max"",MAX($N$2:$N$2107)})"),"")</f>
        <v/>
      </c>
      <c r="P952" s="58">
        <v>139108.4</v>
      </c>
      <c r="Q952" s="54">
        <v>111.5514</v>
      </c>
      <c r="R952" s="21">
        <f t="shared" si="5"/>
        <v>15517736.77</v>
      </c>
    </row>
    <row r="953">
      <c r="A953" s="53">
        <v>42956.0</v>
      </c>
      <c r="B953" s="67">
        <f t="shared" si="1"/>
        <v>4</v>
      </c>
      <c r="C953" s="14" t="str">
        <f t="shared" si="2"/>
        <v>August</v>
      </c>
      <c r="D953" s="52" t="str">
        <f t="shared" si="3"/>
        <v>2017</v>
      </c>
      <c r="E953" s="58">
        <f t="shared" si="4"/>
        <v>32</v>
      </c>
      <c r="F953" s="14" t="str">
        <f>VLOOKUP(A953,'_Holidays'!A953:B3058,2,FALSE)</f>
        <v>Y</v>
      </c>
      <c r="G953" s="51" t="str">
        <f>VLOOKUP(A953,'_Holidays'!A953:C3058,3,FALSE)</f>
        <v>N</v>
      </c>
      <c r="H953" s="14">
        <v>8.9</v>
      </c>
      <c r="I953" s="14" t="str">
        <f>IFERROR(__xludf.DUMMYFUNCTION("SPARKLINE(H953,{""charttype"",""bar"";""color1"",""#00CCFF"";""max"",MAX($H$2:$H$2107)})"),"")</f>
        <v/>
      </c>
      <c r="J953" s="14">
        <v>16.8</v>
      </c>
      <c r="K953" s="14" t="str">
        <f>IFERROR(__xludf.DUMMYFUNCTION("SPARKLINE(J953,{""charttype"",""bar"";""color1"",""#FF0000"";""max"",MAX($J$2:$J$2107)})"),"")</f>
        <v/>
      </c>
      <c r="L953" s="14">
        <v>11.5</v>
      </c>
      <c r="M953" s="14" t="str">
        <f>IFERROR(__xludf.DUMMYFUNCTION("SPARKLINE(L953,{""charttype"",""bar"";""color1"",""#FF9900"";""max"",MAX($L$2:$L$2107)})"),"")</f>
        <v/>
      </c>
      <c r="N953" s="14">
        <v>0.0</v>
      </c>
      <c r="O953" s="14" t="str">
        <f>IFERROR(__xludf.DUMMYFUNCTION("SPARKLINE(N953,{""charttype"",""bar"";""color1"",""#0066CC"";""max"",MAX($N$2:$N$2107)})"),"")</f>
        <v/>
      </c>
      <c r="P953" s="58">
        <v>130044.4</v>
      </c>
      <c r="Q953" s="54">
        <v>105.2831</v>
      </c>
      <c r="R953" s="21">
        <f t="shared" si="5"/>
        <v>13691477.57</v>
      </c>
    </row>
    <row r="954">
      <c r="A954" s="53">
        <v>42957.0</v>
      </c>
      <c r="B954" s="67">
        <f t="shared" si="1"/>
        <v>5</v>
      </c>
      <c r="C954" s="14" t="str">
        <f t="shared" si="2"/>
        <v>August</v>
      </c>
      <c r="D954" s="52" t="str">
        <f t="shared" si="3"/>
        <v>2017</v>
      </c>
      <c r="E954" s="58">
        <f t="shared" si="4"/>
        <v>32</v>
      </c>
      <c r="F954" s="14" t="str">
        <f>VLOOKUP(A954,'_Holidays'!A954:B3059,2,FALSE)</f>
        <v>Y</v>
      </c>
      <c r="G954" s="51" t="str">
        <f>VLOOKUP(A954,'_Holidays'!A954:C3059,3,FALSE)</f>
        <v>N</v>
      </c>
      <c r="H954" s="14">
        <v>11.4</v>
      </c>
      <c r="I954" s="14" t="str">
        <f>IFERROR(__xludf.DUMMYFUNCTION("SPARKLINE(H954,{""charttype"",""bar"";""color1"",""#00CCFF"";""max"",MAX($H$2:$H$2107)})"),"")</f>
        <v/>
      </c>
      <c r="J954" s="14">
        <v>18.8</v>
      </c>
      <c r="K954" s="14" t="str">
        <f>IFERROR(__xludf.DUMMYFUNCTION("SPARKLINE(J954,{""charttype"",""bar"";""color1"",""#FF0000"";""max"",MAX($J$2:$J$2107)})"),"")</f>
        <v/>
      </c>
      <c r="L954" s="14">
        <v>8.4</v>
      </c>
      <c r="M954" s="14" t="str">
        <f>IFERROR(__xludf.DUMMYFUNCTION("SPARKLINE(L954,{""charttype"",""bar"";""color1"",""#FF9900"";""max"",MAX($L$2:$L$2107)})"),"")</f>
        <v/>
      </c>
      <c r="N954" s="14">
        <v>0.0</v>
      </c>
      <c r="O954" s="14" t="str">
        <f>IFERROR(__xludf.DUMMYFUNCTION("SPARKLINE(N954,{""charttype"",""bar"";""color1"",""#0066CC"";""max"",MAX($N$2:$N$2107)})"),"")</f>
        <v/>
      </c>
      <c r="P954" s="58">
        <v>122361.9</v>
      </c>
      <c r="Q954" s="54">
        <v>86.91655</v>
      </c>
      <c r="R954" s="21">
        <f t="shared" si="5"/>
        <v>10635274.2</v>
      </c>
    </row>
    <row r="955">
      <c r="A955" s="53">
        <v>42958.0</v>
      </c>
      <c r="B955" s="67">
        <f t="shared" si="1"/>
        <v>6</v>
      </c>
      <c r="C955" s="14" t="str">
        <f t="shared" si="2"/>
        <v>August</v>
      </c>
      <c r="D955" s="52" t="str">
        <f t="shared" si="3"/>
        <v>2017</v>
      </c>
      <c r="E955" s="58">
        <f t="shared" si="4"/>
        <v>32</v>
      </c>
      <c r="F955" s="14" t="str">
        <f>VLOOKUP(A955,'_Holidays'!A955:B3060,2,FALSE)</f>
        <v>Y</v>
      </c>
      <c r="G955" s="51" t="str">
        <f>VLOOKUP(A955,'_Holidays'!A955:C3060,3,FALSE)</f>
        <v>N</v>
      </c>
      <c r="H955" s="14">
        <v>10.3</v>
      </c>
      <c r="I955" s="14" t="str">
        <f>IFERROR(__xludf.DUMMYFUNCTION("SPARKLINE(H955,{""charttype"",""bar"";""color1"",""#00CCFF"";""max"",MAX($H$2:$H$2107)})"),"")</f>
        <v/>
      </c>
      <c r="J955" s="14">
        <v>16.4</v>
      </c>
      <c r="K955" s="14" t="str">
        <f>IFERROR(__xludf.DUMMYFUNCTION("SPARKLINE(J955,{""charttype"",""bar"";""color1"",""#FF0000"";""max"",MAX($J$2:$J$2107)})"),"")</f>
        <v/>
      </c>
      <c r="L955" s="14">
        <v>9.3</v>
      </c>
      <c r="M955" s="14" t="str">
        <f>IFERROR(__xludf.DUMMYFUNCTION("SPARKLINE(L955,{""charttype"",""bar"";""color1"",""#FF9900"";""max"",MAX($L$2:$L$2107)})"),"")</f>
        <v/>
      </c>
      <c r="N955" s="14">
        <v>0.0</v>
      </c>
      <c r="O955" s="14" t="str">
        <f>IFERROR(__xludf.DUMMYFUNCTION("SPARKLINE(N955,{""charttype"",""bar"";""color1"",""#0066CC"";""max"",MAX($N$2:$N$2107)})"),"")</f>
        <v/>
      </c>
      <c r="P955" s="58">
        <v>122862.3</v>
      </c>
      <c r="Q955" s="54">
        <v>78.92564</v>
      </c>
      <c r="R955" s="21">
        <f t="shared" si="5"/>
        <v>9696985.659</v>
      </c>
    </row>
    <row r="956">
      <c r="A956" s="53">
        <v>42959.0</v>
      </c>
      <c r="B956" s="67">
        <f t="shared" si="1"/>
        <v>7</v>
      </c>
      <c r="C956" s="14" t="str">
        <f t="shared" si="2"/>
        <v>August</v>
      </c>
      <c r="D956" s="52" t="str">
        <f t="shared" si="3"/>
        <v>2017</v>
      </c>
      <c r="E956" s="58">
        <f t="shared" si="4"/>
        <v>32</v>
      </c>
      <c r="F956" s="14" t="str">
        <f>VLOOKUP(A956,'_Holidays'!A956:B3061,2,FALSE)</f>
        <v>Y</v>
      </c>
      <c r="G956" s="51" t="str">
        <f>VLOOKUP(A956,'_Holidays'!A956:C3061,3,FALSE)</f>
        <v>N</v>
      </c>
      <c r="H956" s="14">
        <v>10.3</v>
      </c>
      <c r="I956" s="14" t="str">
        <f>IFERROR(__xludf.DUMMYFUNCTION("SPARKLINE(H956,{""charttype"",""bar"";""color1"",""#00CCFF"";""max"",MAX($H$2:$H$2107)})"),"")</f>
        <v/>
      </c>
      <c r="J956" s="14">
        <v>17.9</v>
      </c>
      <c r="K956" s="14" t="str">
        <f>IFERROR(__xludf.DUMMYFUNCTION("SPARKLINE(J956,{""charttype"",""bar"";""color1"",""#FF0000"";""max"",MAX($J$2:$J$2107)})"),"")</f>
        <v/>
      </c>
      <c r="L956" s="14">
        <v>9.9</v>
      </c>
      <c r="M956" s="14" t="str">
        <f>IFERROR(__xludf.DUMMYFUNCTION("SPARKLINE(L956,{""charttype"",""bar"";""color1"",""#FF9900"";""max"",MAX($L$2:$L$2107)})"),"")</f>
        <v/>
      </c>
      <c r="N956" s="14">
        <v>2.8</v>
      </c>
      <c r="O956" s="14" t="str">
        <f>IFERROR(__xludf.DUMMYFUNCTION("SPARKLINE(N956,{""charttype"",""bar"";""color1"",""#0066CC"";""max"",MAX($N$2:$N$2107)})"),"")</f>
        <v/>
      </c>
      <c r="P956" s="58">
        <v>113669.5</v>
      </c>
      <c r="Q956" s="54">
        <v>77.12359</v>
      </c>
      <c r="R956" s="21">
        <f t="shared" si="5"/>
        <v>8766599.914</v>
      </c>
    </row>
    <row r="957">
      <c r="A957" s="53">
        <v>42960.0</v>
      </c>
      <c r="B957" s="67">
        <f t="shared" si="1"/>
        <v>1</v>
      </c>
      <c r="C957" s="14" t="str">
        <f t="shared" si="2"/>
        <v>August</v>
      </c>
      <c r="D957" s="52" t="str">
        <f t="shared" si="3"/>
        <v>2017</v>
      </c>
      <c r="E957" s="58">
        <f t="shared" si="4"/>
        <v>33</v>
      </c>
      <c r="F957" s="14" t="str">
        <f>VLOOKUP(A957,'_Holidays'!A957:B3062,2,FALSE)</f>
        <v>Y</v>
      </c>
      <c r="G957" s="51" t="str">
        <f>VLOOKUP(A957,'_Holidays'!A957:C3062,3,FALSE)</f>
        <v>N</v>
      </c>
      <c r="H957" s="14">
        <v>9.4</v>
      </c>
      <c r="I957" s="14" t="str">
        <f>IFERROR(__xludf.DUMMYFUNCTION("SPARKLINE(H957,{""charttype"",""bar"";""color1"",""#00CCFF"";""max"",MAX($H$2:$H$2107)})"),"")</f>
        <v/>
      </c>
      <c r="J957" s="14">
        <v>18.7</v>
      </c>
      <c r="K957" s="14" t="str">
        <f>IFERROR(__xludf.DUMMYFUNCTION("SPARKLINE(J957,{""charttype"",""bar"";""color1"",""#FF0000"";""max"",MAX($J$2:$J$2107)})"),"")</f>
        <v/>
      </c>
      <c r="L957" s="14">
        <v>11.1</v>
      </c>
      <c r="M957" s="14" t="str">
        <f>IFERROR(__xludf.DUMMYFUNCTION("SPARKLINE(L957,{""charttype"",""bar"";""color1"",""#FF9900"";""max"",MAX($L$2:$L$2107)})"),"")</f>
        <v/>
      </c>
      <c r="N957" s="14">
        <v>2.0</v>
      </c>
      <c r="O957" s="14" t="str">
        <f>IFERROR(__xludf.DUMMYFUNCTION("SPARKLINE(N957,{""charttype"",""bar"";""color1"",""#0066CC"";""max"",MAX($N$2:$N$2107)})"),"")</f>
        <v/>
      </c>
      <c r="P957" s="58">
        <v>106274.6</v>
      </c>
      <c r="Q957" s="54">
        <v>68.29417</v>
      </c>
      <c r="R957" s="21">
        <f t="shared" si="5"/>
        <v>7257935.599</v>
      </c>
    </row>
    <row r="958">
      <c r="A958" s="53">
        <v>42961.0</v>
      </c>
      <c r="B958" s="67">
        <f t="shared" si="1"/>
        <v>2</v>
      </c>
      <c r="C958" s="14" t="str">
        <f t="shared" si="2"/>
        <v>August</v>
      </c>
      <c r="D958" s="52" t="str">
        <f t="shared" si="3"/>
        <v>2017</v>
      </c>
      <c r="E958" s="58">
        <f t="shared" si="4"/>
        <v>33</v>
      </c>
      <c r="F958" s="14" t="str">
        <f>VLOOKUP(A958,'_Holidays'!A958:B3063,2,FALSE)</f>
        <v>Y</v>
      </c>
      <c r="G958" s="51" t="str">
        <f>VLOOKUP(A958,'_Holidays'!A958:C3063,3,FALSE)</f>
        <v>N</v>
      </c>
      <c r="H958" s="14">
        <v>12.3</v>
      </c>
      <c r="I958" s="14" t="str">
        <f>IFERROR(__xludf.DUMMYFUNCTION("SPARKLINE(H958,{""charttype"",""bar"";""color1"",""#00CCFF"";""max"",MAX($H$2:$H$2107)})"),"")</f>
        <v/>
      </c>
      <c r="J958" s="14">
        <v>20.1</v>
      </c>
      <c r="K958" s="14" t="str">
        <f>IFERROR(__xludf.DUMMYFUNCTION("SPARKLINE(J958,{""charttype"",""bar"";""color1"",""#FF0000"";""max"",MAX($J$2:$J$2107)})"),"")</f>
        <v/>
      </c>
      <c r="L958" s="14">
        <v>12.6</v>
      </c>
      <c r="M958" s="14" t="str">
        <f>IFERROR(__xludf.DUMMYFUNCTION("SPARKLINE(L958,{""charttype"",""bar"";""color1"",""#FF9900"";""max"",MAX($L$2:$L$2107)})"),"")</f>
        <v/>
      </c>
      <c r="N958" s="14">
        <v>0.0</v>
      </c>
      <c r="O958" s="14" t="str">
        <f>IFERROR(__xludf.DUMMYFUNCTION("SPARKLINE(N958,{""charttype"",""bar"";""color1"",""#0066CC"";""max"",MAX($N$2:$N$2107)})"),"")</f>
        <v/>
      </c>
      <c r="P958" s="58">
        <v>121534.0</v>
      </c>
      <c r="Q958" s="54">
        <v>101.3996</v>
      </c>
      <c r="R958" s="21">
        <f t="shared" si="5"/>
        <v>12323498.99</v>
      </c>
    </row>
    <row r="959">
      <c r="A959" s="53">
        <v>42962.0</v>
      </c>
      <c r="B959" s="67">
        <f t="shared" si="1"/>
        <v>3</v>
      </c>
      <c r="C959" s="14" t="str">
        <f t="shared" si="2"/>
        <v>August</v>
      </c>
      <c r="D959" s="52" t="str">
        <f t="shared" si="3"/>
        <v>2017</v>
      </c>
      <c r="E959" s="58">
        <f t="shared" si="4"/>
        <v>33</v>
      </c>
      <c r="F959" s="14" t="str">
        <f>VLOOKUP(A959,'_Holidays'!A959:B3064,2,FALSE)</f>
        <v>Y</v>
      </c>
      <c r="G959" s="51" t="str">
        <f>VLOOKUP(A959,'_Holidays'!A959:C3064,3,FALSE)</f>
        <v>N</v>
      </c>
      <c r="H959" s="14">
        <v>10.4</v>
      </c>
      <c r="I959" s="14" t="str">
        <f>IFERROR(__xludf.DUMMYFUNCTION("SPARKLINE(H959,{""charttype"",""bar"";""color1"",""#00CCFF"";""max"",MAX($H$2:$H$2107)})"),"")</f>
        <v/>
      </c>
      <c r="J959" s="14">
        <v>17.5</v>
      </c>
      <c r="K959" s="14" t="str">
        <f>IFERROR(__xludf.DUMMYFUNCTION("SPARKLINE(J959,{""charttype"",""bar"";""color1"",""#FF0000"";""max"",MAX($J$2:$J$2107)})"),"")</f>
        <v/>
      </c>
      <c r="L959" s="14">
        <v>3.2</v>
      </c>
      <c r="M959" s="14" t="str">
        <f>IFERROR(__xludf.DUMMYFUNCTION("SPARKLINE(L959,{""charttype"",""bar"";""color1"",""#FF9900"";""max"",MAX($L$2:$L$2107)})"),"")</f>
        <v/>
      </c>
      <c r="N959" s="14">
        <v>0.2</v>
      </c>
      <c r="O959" s="14" t="str">
        <f>IFERROR(__xludf.DUMMYFUNCTION("SPARKLINE(N959,{""charttype"",""bar"";""color1"",""#0066CC"";""max"",MAX($N$2:$N$2107)})"),"")</f>
        <v/>
      </c>
      <c r="P959" s="58">
        <v>127193.3</v>
      </c>
      <c r="Q959" s="54">
        <v>99.08617</v>
      </c>
      <c r="R959" s="21">
        <f t="shared" si="5"/>
        <v>12603096.95</v>
      </c>
    </row>
    <row r="960">
      <c r="A960" s="53">
        <v>42963.0</v>
      </c>
      <c r="B960" s="67">
        <f t="shared" si="1"/>
        <v>4</v>
      </c>
      <c r="C960" s="14" t="str">
        <f t="shared" si="2"/>
        <v>August</v>
      </c>
      <c r="D960" s="52" t="str">
        <f t="shared" si="3"/>
        <v>2017</v>
      </c>
      <c r="E960" s="58">
        <f t="shared" si="4"/>
        <v>33</v>
      </c>
      <c r="F960" s="14" t="str">
        <f>VLOOKUP(A960,'_Holidays'!A960:B3065,2,FALSE)</f>
        <v>Y</v>
      </c>
      <c r="G960" s="51" t="str">
        <f>VLOOKUP(A960,'_Holidays'!A960:C3065,3,FALSE)</f>
        <v>N</v>
      </c>
      <c r="H960" s="14">
        <v>12.1</v>
      </c>
      <c r="I960" s="14" t="str">
        <f>IFERROR(__xludf.DUMMYFUNCTION("SPARKLINE(H960,{""charttype"",""bar"";""color1"",""#00CCFF"";""max"",MAX($H$2:$H$2107)})"),"")</f>
        <v/>
      </c>
      <c r="J960" s="14">
        <v>18.1</v>
      </c>
      <c r="K960" s="14" t="str">
        <f>IFERROR(__xludf.DUMMYFUNCTION("SPARKLINE(J960,{""charttype"",""bar"";""color1"",""#FF0000"";""max"",MAX($J$2:$J$2107)})"),"")</f>
        <v/>
      </c>
      <c r="L960" s="14">
        <v>10.9</v>
      </c>
      <c r="M960" s="14" t="str">
        <f>IFERROR(__xludf.DUMMYFUNCTION("SPARKLINE(L960,{""charttype"",""bar"";""color1"",""#FF9900"";""max"",MAX($L$2:$L$2107)})"),"")</f>
        <v/>
      </c>
      <c r="N960" s="14">
        <v>0.8</v>
      </c>
      <c r="O960" s="14" t="str">
        <f>IFERROR(__xludf.DUMMYFUNCTION("SPARKLINE(N960,{""charttype"",""bar"";""color1"",""#0066CC"";""max"",MAX($N$2:$N$2107)})"),"")</f>
        <v/>
      </c>
      <c r="P960" s="58">
        <v>121445.4</v>
      </c>
      <c r="Q960" s="54">
        <v>72.16482</v>
      </c>
      <c r="R960" s="21">
        <f t="shared" si="5"/>
        <v>8764085.431</v>
      </c>
    </row>
    <row r="961">
      <c r="A961" s="53">
        <v>42964.0</v>
      </c>
      <c r="B961" s="67">
        <f t="shared" si="1"/>
        <v>5</v>
      </c>
      <c r="C961" s="14" t="str">
        <f t="shared" si="2"/>
        <v>August</v>
      </c>
      <c r="D961" s="52" t="str">
        <f t="shared" si="3"/>
        <v>2017</v>
      </c>
      <c r="E961" s="58">
        <f t="shared" si="4"/>
        <v>33</v>
      </c>
      <c r="F961" s="14" t="str">
        <f>VLOOKUP(A961,'_Holidays'!A961:B3066,2,FALSE)</f>
        <v>Y</v>
      </c>
      <c r="G961" s="51" t="str">
        <f>VLOOKUP(A961,'_Holidays'!A961:C3066,3,FALSE)</f>
        <v>N</v>
      </c>
      <c r="H961" s="14">
        <v>9.3</v>
      </c>
      <c r="I961" s="14" t="str">
        <f>IFERROR(__xludf.DUMMYFUNCTION("SPARKLINE(H961,{""charttype"",""bar"";""color1"",""#00CCFF"";""max"",MAX($H$2:$H$2107)})"),"")</f>
        <v/>
      </c>
      <c r="J961" s="14">
        <v>15.6</v>
      </c>
      <c r="K961" s="14" t="str">
        <f>IFERROR(__xludf.DUMMYFUNCTION("SPARKLINE(J961,{""charttype"",""bar"";""color1"",""#FF0000"";""max"",MAX($J$2:$J$2107)})"),"")</f>
        <v/>
      </c>
      <c r="L961" s="14">
        <v>9.1</v>
      </c>
      <c r="M961" s="14" t="str">
        <f>IFERROR(__xludf.DUMMYFUNCTION("SPARKLINE(L961,{""charttype"",""bar"";""color1"",""#FF9900"";""max"",MAX($L$2:$L$2107)})"),"")</f>
        <v/>
      </c>
      <c r="N961" s="14">
        <v>1.8</v>
      </c>
      <c r="O961" s="14" t="str">
        <f>IFERROR(__xludf.DUMMYFUNCTION("SPARKLINE(N961,{""charttype"",""bar"";""color1"",""#0066CC"";""max"",MAX($N$2:$N$2107)})"),"")</f>
        <v/>
      </c>
      <c r="P961" s="58">
        <v>129223.8</v>
      </c>
      <c r="Q961" s="54">
        <v>73.71456</v>
      </c>
      <c r="R961" s="21">
        <f t="shared" si="5"/>
        <v>9525675.559</v>
      </c>
    </row>
    <row r="962">
      <c r="A962" s="53">
        <v>42965.0</v>
      </c>
      <c r="B962" s="67">
        <f t="shared" si="1"/>
        <v>6</v>
      </c>
      <c r="C962" s="14" t="str">
        <f t="shared" si="2"/>
        <v>August</v>
      </c>
      <c r="D962" s="52" t="str">
        <f t="shared" si="3"/>
        <v>2017</v>
      </c>
      <c r="E962" s="58">
        <f t="shared" si="4"/>
        <v>33</v>
      </c>
      <c r="F962" s="14" t="str">
        <f>VLOOKUP(A962,'_Holidays'!A962:B3067,2,FALSE)</f>
        <v>Y</v>
      </c>
      <c r="G962" s="51" t="str">
        <f>VLOOKUP(A962,'_Holidays'!A962:C3067,3,FALSE)</f>
        <v>N</v>
      </c>
      <c r="H962" s="14">
        <v>8.0</v>
      </c>
      <c r="I962" s="14" t="str">
        <f>IFERROR(__xludf.DUMMYFUNCTION("SPARKLINE(H962,{""charttype"",""bar"";""color1"",""#00CCFF"";""max"",MAX($H$2:$H$2107)})"),"")</f>
        <v/>
      </c>
      <c r="J962" s="14">
        <v>12.2</v>
      </c>
      <c r="K962" s="14" t="str">
        <f>IFERROR(__xludf.DUMMYFUNCTION("SPARKLINE(J962,{""charttype"",""bar"";""color1"",""#FF0000"";""max"",MAX($J$2:$J$2107)})"),"")</f>
        <v/>
      </c>
      <c r="L962" s="14">
        <v>9.4</v>
      </c>
      <c r="M962" s="14" t="str">
        <f>IFERROR(__xludf.DUMMYFUNCTION("SPARKLINE(L962,{""charttype"",""bar"";""color1"",""#FF9900"";""max"",MAX($L$2:$L$2107)})"),"")</f>
        <v/>
      </c>
      <c r="N962" s="14">
        <v>2.8</v>
      </c>
      <c r="O962" s="14" t="str">
        <f>IFERROR(__xludf.DUMMYFUNCTION("SPARKLINE(N962,{""charttype"",""bar"";""color1"",""#0066CC"";""max"",MAX($N$2:$N$2107)})"),"")</f>
        <v/>
      </c>
      <c r="P962" s="58">
        <v>133563.0</v>
      </c>
      <c r="Q962" s="54">
        <v>92.10754</v>
      </c>
      <c r="R962" s="21">
        <f t="shared" si="5"/>
        <v>12302159.37</v>
      </c>
    </row>
    <row r="963">
      <c r="A963" s="53">
        <v>42966.0</v>
      </c>
      <c r="B963" s="67">
        <f t="shared" si="1"/>
        <v>7</v>
      </c>
      <c r="C963" s="14" t="str">
        <f t="shared" si="2"/>
        <v>August</v>
      </c>
      <c r="D963" s="52" t="str">
        <f t="shared" si="3"/>
        <v>2017</v>
      </c>
      <c r="E963" s="58">
        <f t="shared" si="4"/>
        <v>33</v>
      </c>
      <c r="F963" s="14" t="str">
        <f>VLOOKUP(A963,'_Holidays'!A963:B3068,2,FALSE)</f>
        <v>Y</v>
      </c>
      <c r="G963" s="51" t="str">
        <f>VLOOKUP(A963,'_Holidays'!A963:C3068,3,FALSE)</f>
        <v>N</v>
      </c>
      <c r="H963" s="14">
        <v>5.9</v>
      </c>
      <c r="I963" s="14" t="str">
        <f>IFERROR(__xludf.DUMMYFUNCTION("SPARKLINE(H963,{""charttype"",""bar"";""color1"",""#00CCFF"";""max"",MAX($H$2:$H$2107)})"),"")</f>
        <v/>
      </c>
      <c r="J963" s="14">
        <v>11.8</v>
      </c>
      <c r="K963" s="14" t="str">
        <f>IFERROR(__xludf.DUMMYFUNCTION("SPARKLINE(J963,{""charttype"",""bar"";""color1"",""#FF0000"";""max"",MAX($J$2:$J$2107)})"),"")</f>
        <v/>
      </c>
      <c r="L963" s="14">
        <v>11.6</v>
      </c>
      <c r="M963" s="14" t="str">
        <f>IFERROR(__xludf.DUMMYFUNCTION("SPARKLINE(L963,{""charttype"",""bar"";""color1"",""#FF9900"";""max"",MAX($L$2:$L$2107)})"),"")</f>
        <v/>
      </c>
      <c r="N963" s="14">
        <v>7.2</v>
      </c>
      <c r="O963" s="14" t="str">
        <f>IFERROR(__xludf.DUMMYFUNCTION("SPARKLINE(N963,{""charttype"",""bar"";""color1"",""#0066CC"";""max"",MAX($N$2:$N$2107)})"),"")</f>
        <v/>
      </c>
      <c r="P963" s="58">
        <v>124852.7</v>
      </c>
      <c r="Q963" s="54">
        <v>97.96894</v>
      </c>
      <c r="R963" s="21">
        <f t="shared" si="5"/>
        <v>12231686.68</v>
      </c>
    </row>
    <row r="964">
      <c r="A964" s="53">
        <v>42967.0</v>
      </c>
      <c r="B964" s="67">
        <f t="shared" si="1"/>
        <v>1</v>
      </c>
      <c r="C964" s="14" t="str">
        <f t="shared" si="2"/>
        <v>August</v>
      </c>
      <c r="D964" s="52" t="str">
        <f t="shared" si="3"/>
        <v>2017</v>
      </c>
      <c r="E964" s="58">
        <f t="shared" si="4"/>
        <v>34</v>
      </c>
      <c r="F964" s="14" t="str">
        <f>VLOOKUP(A964,'_Holidays'!A964:B3069,2,FALSE)</f>
        <v>Y</v>
      </c>
      <c r="G964" s="51" t="str">
        <f>VLOOKUP(A964,'_Holidays'!A964:C3069,3,FALSE)</f>
        <v>N</v>
      </c>
      <c r="H964" s="14">
        <v>5.1</v>
      </c>
      <c r="I964" s="14" t="str">
        <f>IFERROR(__xludf.DUMMYFUNCTION("SPARKLINE(H964,{""charttype"",""bar"";""color1"",""#00CCFF"";""max"",MAX($H$2:$H$2107)})"),"")</f>
        <v/>
      </c>
      <c r="J964" s="14">
        <v>13.3</v>
      </c>
      <c r="K964" s="14" t="str">
        <f>IFERROR(__xludf.DUMMYFUNCTION("SPARKLINE(J964,{""charttype"",""bar"";""color1"",""#FF0000"";""max"",MAX($J$2:$J$2107)})"),"")</f>
        <v/>
      </c>
      <c r="L964" s="14">
        <v>13.9</v>
      </c>
      <c r="M964" s="14" t="str">
        <f>IFERROR(__xludf.DUMMYFUNCTION("SPARKLINE(L964,{""charttype"",""bar"";""color1"",""#FF9900"";""max"",MAX($L$2:$L$2107)})"),"")</f>
        <v/>
      </c>
      <c r="N964" s="14">
        <v>2.0</v>
      </c>
      <c r="O964" s="14" t="str">
        <f>IFERROR(__xludf.DUMMYFUNCTION("SPARKLINE(N964,{""charttype"",""bar"";""color1"",""#0066CC"";""max"",MAX($N$2:$N$2107)})"),"")</f>
        <v/>
      </c>
      <c r="P964" s="58">
        <v>119799.0</v>
      </c>
      <c r="Q964" s="54">
        <v>92.81588</v>
      </c>
      <c r="R964" s="21">
        <f t="shared" si="5"/>
        <v>11119249.61</v>
      </c>
    </row>
    <row r="965">
      <c r="A965" s="53">
        <v>42968.0</v>
      </c>
      <c r="B965" s="67">
        <f t="shared" si="1"/>
        <v>2</v>
      </c>
      <c r="C965" s="14" t="str">
        <f t="shared" si="2"/>
        <v>August</v>
      </c>
      <c r="D965" s="52" t="str">
        <f t="shared" si="3"/>
        <v>2017</v>
      </c>
      <c r="E965" s="58">
        <f t="shared" si="4"/>
        <v>34</v>
      </c>
      <c r="F965" s="14" t="str">
        <f>VLOOKUP(A965,'_Holidays'!A965:B3070,2,FALSE)</f>
        <v>Y</v>
      </c>
      <c r="G965" s="51" t="str">
        <f>VLOOKUP(A965,'_Holidays'!A965:C3070,3,FALSE)</f>
        <v>N</v>
      </c>
      <c r="H965" s="14">
        <v>6.8</v>
      </c>
      <c r="I965" s="14" t="str">
        <f>IFERROR(__xludf.DUMMYFUNCTION("SPARKLINE(H965,{""charttype"",""bar"";""color1"",""#00CCFF"";""max"",MAX($H$2:$H$2107)})"),"")</f>
        <v/>
      </c>
      <c r="J965" s="14">
        <v>12.7</v>
      </c>
      <c r="K965" s="14" t="str">
        <f>IFERROR(__xludf.DUMMYFUNCTION("SPARKLINE(J965,{""charttype"",""bar"";""color1"",""#FF0000"";""max"",MAX($J$2:$J$2107)})"),"")</f>
        <v/>
      </c>
      <c r="L965" s="14">
        <v>7.9</v>
      </c>
      <c r="M965" s="14" t="str">
        <f>IFERROR(__xludf.DUMMYFUNCTION("SPARKLINE(L965,{""charttype"",""bar"";""color1"",""#FF9900"";""max"",MAX($L$2:$L$2107)})"),"")</f>
        <v/>
      </c>
      <c r="N965" s="14">
        <v>0.6</v>
      </c>
      <c r="O965" s="14" t="str">
        <f>IFERROR(__xludf.DUMMYFUNCTION("SPARKLINE(N965,{""charttype"",""bar"";""color1"",""#0066CC"";""max"",MAX($N$2:$N$2107)})"),"")</f>
        <v/>
      </c>
      <c r="P965" s="58">
        <v>140410.3</v>
      </c>
      <c r="Q965" s="54">
        <v>108.9067</v>
      </c>
      <c r="R965" s="21">
        <f t="shared" si="5"/>
        <v>15291622.42</v>
      </c>
    </row>
    <row r="966">
      <c r="A966" s="53">
        <v>42969.0</v>
      </c>
      <c r="B966" s="67">
        <f t="shared" si="1"/>
        <v>3</v>
      </c>
      <c r="C966" s="14" t="str">
        <f t="shared" si="2"/>
        <v>August</v>
      </c>
      <c r="D966" s="52" t="str">
        <f t="shared" si="3"/>
        <v>2017</v>
      </c>
      <c r="E966" s="58">
        <f t="shared" si="4"/>
        <v>34</v>
      </c>
      <c r="F966" s="14" t="str">
        <f>VLOOKUP(A966,'_Holidays'!A966:B3071,2,FALSE)</f>
        <v>Y</v>
      </c>
      <c r="G966" s="51" t="str">
        <f>VLOOKUP(A966,'_Holidays'!A966:C3071,3,FALSE)</f>
        <v>N</v>
      </c>
      <c r="H966" s="14">
        <v>5.7</v>
      </c>
      <c r="I966" s="14" t="str">
        <f>IFERROR(__xludf.DUMMYFUNCTION("SPARKLINE(H966,{""charttype"",""bar"";""color1"",""#00CCFF"";""max"",MAX($H$2:$H$2107)})"),"")</f>
        <v/>
      </c>
      <c r="J966" s="14">
        <v>16.8</v>
      </c>
      <c r="K966" s="14" t="str">
        <f>IFERROR(__xludf.DUMMYFUNCTION("SPARKLINE(J966,{""charttype"",""bar"";""color1"",""#FF0000"";""max"",MAX($J$2:$J$2107)})"),"")</f>
        <v/>
      </c>
      <c r="L966" s="14">
        <v>11.1</v>
      </c>
      <c r="M966" s="14" t="str">
        <f>IFERROR(__xludf.DUMMYFUNCTION("SPARKLINE(L966,{""charttype"",""bar"";""color1"",""#FF9900"";""max"",MAX($L$2:$L$2107)})"),"")</f>
        <v/>
      </c>
      <c r="N966" s="14">
        <v>1.6</v>
      </c>
      <c r="O966" s="14" t="str">
        <f>IFERROR(__xludf.DUMMYFUNCTION("SPARKLINE(N966,{""charttype"",""bar"";""color1"",""#0066CC"";""max"",MAX($N$2:$N$2107)})"),"")</f>
        <v/>
      </c>
      <c r="P966" s="58">
        <v>133809.5</v>
      </c>
      <c r="Q966" s="54">
        <v>107.9381</v>
      </c>
      <c r="R966" s="21">
        <f t="shared" si="5"/>
        <v>14443143.19</v>
      </c>
    </row>
    <row r="967">
      <c r="A967" s="53">
        <v>42970.0</v>
      </c>
      <c r="B967" s="67">
        <f t="shared" si="1"/>
        <v>4</v>
      </c>
      <c r="C967" s="14" t="str">
        <f t="shared" si="2"/>
        <v>August</v>
      </c>
      <c r="D967" s="52" t="str">
        <f t="shared" si="3"/>
        <v>2017</v>
      </c>
      <c r="E967" s="58">
        <f t="shared" si="4"/>
        <v>34</v>
      </c>
      <c r="F967" s="14" t="str">
        <f>VLOOKUP(A967,'_Holidays'!A967:B3072,2,FALSE)</f>
        <v>Y</v>
      </c>
      <c r="G967" s="51" t="str">
        <f>VLOOKUP(A967,'_Holidays'!A967:C3072,3,FALSE)</f>
        <v>N</v>
      </c>
      <c r="H967" s="14">
        <v>8.3</v>
      </c>
      <c r="I967" s="14" t="str">
        <f>IFERROR(__xludf.DUMMYFUNCTION("SPARKLINE(H967,{""charttype"",""bar"";""color1"",""#00CCFF"";""max"",MAX($H$2:$H$2107)})"),"")</f>
        <v/>
      </c>
      <c r="J967" s="14">
        <v>18.1</v>
      </c>
      <c r="K967" s="14" t="str">
        <f>IFERROR(__xludf.DUMMYFUNCTION("SPARKLINE(J967,{""charttype"",""bar"";""color1"",""#FF0000"";""max"",MAX($J$2:$J$2107)})"),"")</f>
        <v/>
      </c>
      <c r="L967" s="14">
        <v>9.7</v>
      </c>
      <c r="M967" s="14" t="str">
        <f>IFERROR(__xludf.DUMMYFUNCTION("SPARKLINE(L967,{""charttype"",""bar"";""color1"",""#FF9900"";""max"",MAX($L$2:$L$2107)})"),"")</f>
        <v/>
      </c>
      <c r="N967" s="14">
        <v>0.0</v>
      </c>
      <c r="O967" s="14" t="str">
        <f>IFERROR(__xludf.DUMMYFUNCTION("SPARKLINE(N967,{""charttype"",""bar"";""color1"",""#0066CC"";""max"",MAX($N$2:$N$2107)})"),"")</f>
        <v/>
      </c>
      <c r="P967" s="58">
        <v>133056.8</v>
      </c>
      <c r="Q967" s="54">
        <v>106.6475</v>
      </c>
      <c r="R967" s="21">
        <f t="shared" si="5"/>
        <v>14190175.08</v>
      </c>
    </row>
    <row r="968">
      <c r="A968" s="53">
        <v>42971.0</v>
      </c>
      <c r="B968" s="67">
        <f t="shared" si="1"/>
        <v>5</v>
      </c>
      <c r="C968" s="14" t="str">
        <f t="shared" si="2"/>
        <v>August</v>
      </c>
      <c r="D968" s="52" t="str">
        <f t="shared" si="3"/>
        <v>2017</v>
      </c>
      <c r="E968" s="58">
        <f t="shared" si="4"/>
        <v>34</v>
      </c>
      <c r="F968" s="14" t="str">
        <f>VLOOKUP(A968,'_Holidays'!A968:B3073,2,FALSE)</f>
        <v>Y</v>
      </c>
      <c r="G968" s="51" t="str">
        <f>VLOOKUP(A968,'_Holidays'!A968:C3073,3,FALSE)</f>
        <v>N</v>
      </c>
      <c r="H968" s="14">
        <v>5.2</v>
      </c>
      <c r="I968" s="14" t="str">
        <f>IFERROR(__xludf.DUMMYFUNCTION("SPARKLINE(H968,{""charttype"",""bar"";""color1"",""#00CCFF"";""max"",MAX($H$2:$H$2107)})"),"")</f>
        <v/>
      </c>
      <c r="J968" s="14">
        <v>13.3</v>
      </c>
      <c r="K968" s="14" t="str">
        <f>IFERROR(__xludf.DUMMYFUNCTION("SPARKLINE(J968,{""charttype"",""bar"";""color1"",""#FF0000"";""max"",MAX($J$2:$J$2107)})"),"")</f>
        <v/>
      </c>
      <c r="L968" s="14">
        <v>13.0</v>
      </c>
      <c r="M968" s="14" t="str">
        <f>IFERROR(__xludf.DUMMYFUNCTION("SPARKLINE(L968,{""charttype"",""bar"";""color1"",""#FF9900"";""max"",MAX($L$2:$L$2107)})"),"")</f>
        <v/>
      </c>
      <c r="N968" s="14">
        <v>9.2</v>
      </c>
      <c r="O968" s="14" t="str">
        <f>IFERROR(__xludf.DUMMYFUNCTION("SPARKLINE(N968,{""charttype"",""bar"";""color1"",""#0066CC"";""max"",MAX($N$2:$N$2107)})"),"")</f>
        <v/>
      </c>
      <c r="P968" s="58">
        <v>135619.9</v>
      </c>
      <c r="Q968" s="54">
        <v>118.9187</v>
      </c>
      <c r="R968" s="21">
        <f t="shared" si="5"/>
        <v>16127742.2</v>
      </c>
    </row>
    <row r="969">
      <c r="A969" s="53">
        <v>42972.0</v>
      </c>
      <c r="B969" s="67">
        <f t="shared" si="1"/>
        <v>6</v>
      </c>
      <c r="C969" s="14" t="str">
        <f t="shared" si="2"/>
        <v>August</v>
      </c>
      <c r="D969" s="52" t="str">
        <f t="shared" si="3"/>
        <v>2017</v>
      </c>
      <c r="E969" s="58">
        <f t="shared" si="4"/>
        <v>34</v>
      </c>
      <c r="F969" s="14" t="str">
        <f>VLOOKUP(A969,'_Holidays'!A969:B3074,2,FALSE)</f>
        <v>Y</v>
      </c>
      <c r="G969" s="51" t="str">
        <f>VLOOKUP(A969,'_Holidays'!A969:C3074,3,FALSE)</f>
        <v>N</v>
      </c>
      <c r="H969" s="14">
        <v>4.9</v>
      </c>
      <c r="I969" s="14" t="str">
        <f>IFERROR(__xludf.DUMMYFUNCTION("SPARKLINE(H969,{""charttype"",""bar"";""color1"",""#00CCFF"";""max"",MAX($H$2:$H$2107)})"),"")</f>
        <v/>
      </c>
      <c r="J969" s="14">
        <v>15.0</v>
      </c>
      <c r="K969" s="14" t="str">
        <f>IFERROR(__xludf.DUMMYFUNCTION("SPARKLINE(J969,{""charttype"",""bar"";""color1"",""#FF0000"";""max"",MAX($J$2:$J$2107)})"),"")</f>
        <v/>
      </c>
      <c r="L969" s="14">
        <v>13.3</v>
      </c>
      <c r="M969" s="14" t="str">
        <f>IFERROR(__xludf.DUMMYFUNCTION("SPARKLINE(L969,{""charttype"",""bar"";""color1"",""#FF9900"";""max"",MAX($L$2:$L$2107)})"),"")</f>
        <v/>
      </c>
      <c r="N969" s="14">
        <v>0.6</v>
      </c>
      <c r="O969" s="14" t="str">
        <f>IFERROR(__xludf.DUMMYFUNCTION("SPARKLINE(N969,{""charttype"",""bar"";""color1"",""#0066CC"";""max"",MAX($N$2:$N$2107)})"),"")</f>
        <v/>
      </c>
      <c r="P969" s="58">
        <v>133666.6</v>
      </c>
      <c r="Q969" s="54">
        <v>120.1723</v>
      </c>
      <c r="R969" s="21">
        <f t="shared" si="5"/>
        <v>16063022.76</v>
      </c>
    </row>
    <row r="970">
      <c r="A970" s="53">
        <v>42973.0</v>
      </c>
      <c r="B970" s="67">
        <f t="shared" si="1"/>
        <v>7</v>
      </c>
      <c r="C970" s="14" t="str">
        <f t="shared" si="2"/>
        <v>August</v>
      </c>
      <c r="D970" s="52" t="str">
        <f t="shared" si="3"/>
        <v>2017</v>
      </c>
      <c r="E970" s="58">
        <f t="shared" si="4"/>
        <v>34</v>
      </c>
      <c r="F970" s="14" t="str">
        <f>VLOOKUP(A970,'_Holidays'!A970:B3075,2,FALSE)</f>
        <v>Y</v>
      </c>
      <c r="G970" s="51" t="str">
        <f>VLOOKUP(A970,'_Holidays'!A970:C3075,3,FALSE)</f>
        <v>N</v>
      </c>
      <c r="H970" s="14">
        <v>9.9</v>
      </c>
      <c r="I970" s="14" t="str">
        <f>IFERROR(__xludf.DUMMYFUNCTION("SPARKLINE(H970,{""charttype"",""bar"";""color1"",""#00CCFF"";""max"",MAX($H$2:$H$2107)})"),"")</f>
        <v/>
      </c>
      <c r="J970" s="14">
        <v>15.3</v>
      </c>
      <c r="K970" s="14" t="str">
        <f>IFERROR(__xludf.DUMMYFUNCTION("SPARKLINE(J970,{""charttype"",""bar"";""color1"",""#FF0000"";""max"",MAX($J$2:$J$2107)})"),"")</f>
        <v/>
      </c>
      <c r="L970" s="14">
        <v>8.5</v>
      </c>
      <c r="M970" s="14" t="str">
        <f>IFERROR(__xludf.DUMMYFUNCTION("SPARKLINE(L970,{""charttype"",""bar"";""color1"",""#FF9900"";""max"",MAX($L$2:$L$2107)})"),"")</f>
        <v/>
      </c>
      <c r="N970" s="14">
        <v>0.0</v>
      </c>
      <c r="O970" s="14" t="str">
        <f>IFERROR(__xludf.DUMMYFUNCTION("SPARKLINE(N970,{""charttype"",""bar"";""color1"",""#0066CC"";""max"",MAX($N$2:$N$2107)})"),"")</f>
        <v/>
      </c>
      <c r="P970" s="58">
        <v>117444.1</v>
      </c>
      <c r="Q970" s="54">
        <v>93.65754</v>
      </c>
      <c r="R970" s="21">
        <f t="shared" si="5"/>
        <v>10999525.49</v>
      </c>
    </row>
    <row r="971">
      <c r="A971" s="53">
        <v>42974.0</v>
      </c>
      <c r="B971" s="67">
        <f t="shared" si="1"/>
        <v>1</v>
      </c>
      <c r="C971" s="14" t="str">
        <f t="shared" si="2"/>
        <v>August</v>
      </c>
      <c r="D971" s="52" t="str">
        <f t="shared" si="3"/>
        <v>2017</v>
      </c>
      <c r="E971" s="58">
        <f t="shared" si="4"/>
        <v>35</v>
      </c>
      <c r="F971" s="14" t="str">
        <f>VLOOKUP(A971,'_Holidays'!A971:B3076,2,FALSE)</f>
        <v>Y</v>
      </c>
      <c r="G971" s="51" t="str">
        <f>VLOOKUP(A971,'_Holidays'!A971:C3076,3,FALSE)</f>
        <v>N</v>
      </c>
      <c r="H971" s="14">
        <v>5.8</v>
      </c>
      <c r="I971" s="14" t="str">
        <f>IFERROR(__xludf.DUMMYFUNCTION("SPARKLINE(H971,{""charttype"",""bar"";""color1"",""#00CCFF"";""max"",MAX($H$2:$H$2107)})"),"")</f>
        <v/>
      </c>
      <c r="J971" s="14">
        <v>10.7</v>
      </c>
      <c r="K971" s="14" t="str">
        <f>IFERROR(__xludf.DUMMYFUNCTION("SPARKLINE(J971,{""charttype"",""bar"";""color1"",""#FF0000"";""max"",MAX($J$2:$J$2107)})"),"")</f>
        <v/>
      </c>
      <c r="L971" s="14">
        <v>11.8</v>
      </c>
      <c r="M971" s="14" t="str">
        <f>IFERROR(__xludf.DUMMYFUNCTION("SPARKLINE(L971,{""charttype"",""bar"";""color1"",""#FF9900"";""max"",MAX($L$2:$L$2107)})"),"")</f>
        <v/>
      </c>
      <c r="N971" s="14">
        <v>7.8</v>
      </c>
      <c r="O971" s="14" t="str">
        <f>IFERROR(__xludf.DUMMYFUNCTION("SPARKLINE(N971,{""charttype"",""bar"";""color1"",""#0066CC"";""max"",MAX($N$2:$N$2107)})"),"")</f>
        <v/>
      </c>
      <c r="P971" s="58">
        <v>115177.9</v>
      </c>
      <c r="Q971" s="54">
        <v>93.11748</v>
      </c>
      <c r="R971" s="21">
        <f t="shared" si="5"/>
        <v>10725075.8</v>
      </c>
    </row>
    <row r="972">
      <c r="A972" s="53">
        <v>42975.0</v>
      </c>
      <c r="B972" s="67">
        <f t="shared" si="1"/>
        <v>2</v>
      </c>
      <c r="C972" s="14" t="str">
        <f t="shared" si="2"/>
        <v>August</v>
      </c>
      <c r="D972" s="52" t="str">
        <f t="shared" si="3"/>
        <v>2017</v>
      </c>
      <c r="E972" s="58">
        <f t="shared" si="4"/>
        <v>35</v>
      </c>
      <c r="F972" s="14" t="str">
        <f>VLOOKUP(A972,'_Holidays'!A972:B3077,2,FALSE)</f>
        <v>Y</v>
      </c>
      <c r="G972" s="51" t="str">
        <f>VLOOKUP(A972,'_Holidays'!A972:C3077,3,FALSE)</f>
        <v>N</v>
      </c>
      <c r="H972" s="14">
        <v>5.8</v>
      </c>
      <c r="I972" s="14" t="str">
        <f>IFERROR(__xludf.DUMMYFUNCTION("SPARKLINE(H972,{""charttype"",""bar"";""color1"",""#00CCFF"";""max"",MAX($H$2:$H$2107)})"),"")</f>
        <v/>
      </c>
      <c r="J972" s="14">
        <v>11.8</v>
      </c>
      <c r="K972" s="14" t="str">
        <f>IFERROR(__xludf.DUMMYFUNCTION("SPARKLINE(J972,{""charttype"",""bar"";""color1"",""#FF0000"";""max"",MAX($J$2:$J$2107)})"),"")</f>
        <v/>
      </c>
      <c r="L972" s="14">
        <v>14.6</v>
      </c>
      <c r="M972" s="14" t="str">
        <f>IFERROR(__xludf.DUMMYFUNCTION("SPARKLINE(L972,{""charttype"",""bar"";""color1"",""#FF9900"";""max"",MAX($L$2:$L$2107)})"),"")</f>
        <v/>
      </c>
      <c r="N972" s="14">
        <v>0.6</v>
      </c>
      <c r="O972" s="14" t="str">
        <f>IFERROR(__xludf.DUMMYFUNCTION("SPARKLINE(N972,{""charttype"",""bar"";""color1"",""#0066CC"";""max"",MAX($N$2:$N$2107)})"),"")</f>
        <v/>
      </c>
      <c r="P972" s="58">
        <v>139414.5</v>
      </c>
      <c r="Q972" s="54">
        <v>163.4093</v>
      </c>
      <c r="R972" s="21">
        <f t="shared" si="5"/>
        <v>22781625.85</v>
      </c>
    </row>
    <row r="973">
      <c r="A973" s="53">
        <v>42976.0</v>
      </c>
      <c r="B973" s="67">
        <f t="shared" si="1"/>
        <v>3</v>
      </c>
      <c r="C973" s="14" t="str">
        <f t="shared" si="2"/>
        <v>August</v>
      </c>
      <c r="D973" s="52" t="str">
        <f t="shared" si="3"/>
        <v>2017</v>
      </c>
      <c r="E973" s="58">
        <f t="shared" si="4"/>
        <v>35</v>
      </c>
      <c r="F973" s="14" t="str">
        <f>VLOOKUP(A973,'_Holidays'!A973:B3078,2,FALSE)</f>
        <v>Y</v>
      </c>
      <c r="G973" s="51" t="str">
        <f>VLOOKUP(A973,'_Holidays'!A973:C3078,3,FALSE)</f>
        <v>N</v>
      </c>
      <c r="H973" s="14">
        <v>5.4</v>
      </c>
      <c r="I973" s="14" t="str">
        <f>IFERROR(__xludf.DUMMYFUNCTION("SPARKLINE(H973,{""charttype"",""bar"";""color1"",""#00CCFF"";""max"",MAX($H$2:$H$2107)})"),"")</f>
        <v/>
      </c>
      <c r="J973" s="14">
        <v>12.9</v>
      </c>
      <c r="K973" s="14" t="str">
        <f>IFERROR(__xludf.DUMMYFUNCTION("SPARKLINE(J973,{""charttype"",""bar"";""color1"",""#FF0000"";""max"",MAX($J$2:$J$2107)})"),"")</f>
        <v/>
      </c>
      <c r="L973" s="14">
        <v>9.1</v>
      </c>
      <c r="M973" s="14" t="str">
        <f>IFERROR(__xludf.DUMMYFUNCTION("SPARKLINE(L973,{""charttype"",""bar"";""color1"",""#FF9900"";""max"",MAX($L$2:$L$2107)})"),"")</f>
        <v/>
      </c>
      <c r="N973" s="14">
        <v>0.0</v>
      </c>
      <c r="O973" s="14" t="str">
        <f>IFERROR(__xludf.DUMMYFUNCTION("SPARKLINE(N973,{""charttype"",""bar"";""color1"",""#0066CC"";""max"",MAX($N$2:$N$2107)})"),"")</f>
        <v/>
      </c>
      <c r="P973" s="58">
        <v>139814.0</v>
      </c>
      <c r="Q973" s="54">
        <v>143.848</v>
      </c>
      <c r="R973" s="21">
        <f t="shared" si="5"/>
        <v>20111964.27</v>
      </c>
    </row>
    <row r="974">
      <c r="A974" s="53">
        <v>42977.0</v>
      </c>
      <c r="B974" s="67">
        <f t="shared" si="1"/>
        <v>4</v>
      </c>
      <c r="C974" s="14" t="str">
        <f t="shared" si="2"/>
        <v>August</v>
      </c>
      <c r="D974" s="52" t="str">
        <f t="shared" si="3"/>
        <v>2017</v>
      </c>
      <c r="E974" s="58">
        <f t="shared" si="4"/>
        <v>35</v>
      </c>
      <c r="F974" s="14" t="str">
        <f>VLOOKUP(A974,'_Holidays'!A974:B3079,2,FALSE)</f>
        <v>Y</v>
      </c>
      <c r="G974" s="51" t="str">
        <f>VLOOKUP(A974,'_Holidays'!A974:C3079,3,FALSE)</f>
        <v>N</v>
      </c>
      <c r="H974" s="14">
        <v>7.7</v>
      </c>
      <c r="I974" s="14" t="str">
        <f>IFERROR(__xludf.DUMMYFUNCTION("SPARKLINE(H974,{""charttype"",""bar"";""color1"",""#00CCFF"";""max"",MAX($H$2:$H$2107)})"),"")</f>
        <v/>
      </c>
      <c r="J974" s="14">
        <v>13.8</v>
      </c>
      <c r="K974" s="14" t="str">
        <f>IFERROR(__xludf.DUMMYFUNCTION("SPARKLINE(J974,{""charttype"",""bar"";""color1"",""#FF0000"";""max"",MAX($J$2:$J$2107)})"),"")</f>
        <v/>
      </c>
      <c r="L974" s="14">
        <v>12.3</v>
      </c>
      <c r="M974" s="14" t="str">
        <f>IFERROR(__xludf.DUMMYFUNCTION("SPARKLINE(L974,{""charttype"",""bar"";""color1"",""#FF9900"";""max"",MAX($L$2:$L$2107)})"),"")</f>
        <v/>
      </c>
      <c r="N974" s="14">
        <v>0.6</v>
      </c>
      <c r="O974" s="14" t="str">
        <f>IFERROR(__xludf.DUMMYFUNCTION("SPARKLINE(N974,{""charttype"",""bar"";""color1"",""#0066CC"";""max"",MAX($N$2:$N$2107)})"),"")</f>
        <v/>
      </c>
      <c r="P974" s="58">
        <v>137513.5</v>
      </c>
      <c r="Q974" s="54">
        <v>118.2951</v>
      </c>
      <c r="R974" s="21">
        <f t="shared" si="5"/>
        <v>16267173.23</v>
      </c>
    </row>
    <row r="975">
      <c r="A975" s="53">
        <v>42978.0</v>
      </c>
      <c r="B975" s="67">
        <f t="shared" si="1"/>
        <v>5</v>
      </c>
      <c r="C975" s="14" t="str">
        <f t="shared" si="2"/>
        <v>August</v>
      </c>
      <c r="D975" s="52" t="str">
        <f t="shared" si="3"/>
        <v>2017</v>
      </c>
      <c r="E975" s="58">
        <f t="shared" si="4"/>
        <v>35</v>
      </c>
      <c r="F975" s="14" t="str">
        <f>VLOOKUP(A975,'_Holidays'!A975:B3080,2,FALSE)</f>
        <v>Y</v>
      </c>
      <c r="G975" s="51" t="str">
        <f>VLOOKUP(A975,'_Holidays'!A975:C3080,3,FALSE)</f>
        <v>N</v>
      </c>
      <c r="H975" s="14">
        <v>4.0</v>
      </c>
      <c r="I975" s="14" t="str">
        <f>IFERROR(__xludf.DUMMYFUNCTION("SPARKLINE(H975,{""charttype"",""bar"";""color1"",""#00CCFF"";""max"",MAX($H$2:$H$2107)})"),"")</f>
        <v/>
      </c>
      <c r="J975" s="14">
        <v>16.7</v>
      </c>
      <c r="K975" s="14" t="str">
        <f>IFERROR(__xludf.DUMMYFUNCTION("SPARKLINE(J975,{""charttype"",""bar"";""color1"",""#FF0000"";""max"",MAX($J$2:$J$2107)})"),"")</f>
        <v/>
      </c>
      <c r="L975" s="14">
        <v>15.9</v>
      </c>
      <c r="M975" s="14" t="str">
        <f>IFERROR(__xludf.DUMMYFUNCTION("SPARKLINE(L975,{""charttype"",""bar"";""color1"",""#FF9900"";""max"",MAX($L$2:$L$2107)})"),"")</f>
        <v/>
      </c>
      <c r="N975" s="14">
        <v>0.2</v>
      </c>
      <c r="O975" s="14" t="str">
        <f>IFERROR(__xludf.DUMMYFUNCTION("SPARKLINE(N975,{""charttype"",""bar"";""color1"",""#0066CC"";""max"",MAX($N$2:$N$2107)})"),"")</f>
        <v/>
      </c>
      <c r="P975" s="58">
        <v>133982.3</v>
      </c>
      <c r="Q975" s="54">
        <v>115.4257</v>
      </c>
      <c r="R975" s="21">
        <f t="shared" si="5"/>
        <v>15465000.77</v>
      </c>
    </row>
    <row r="976">
      <c r="A976" s="53">
        <v>42979.0</v>
      </c>
      <c r="B976" s="67">
        <f t="shared" si="1"/>
        <v>6</v>
      </c>
      <c r="C976" s="14" t="str">
        <f t="shared" si="2"/>
        <v>September</v>
      </c>
      <c r="D976" s="52" t="str">
        <f t="shared" si="3"/>
        <v>2017</v>
      </c>
      <c r="E976" s="58">
        <f t="shared" si="4"/>
        <v>35</v>
      </c>
      <c r="F976" s="14" t="str">
        <f>VLOOKUP(A976,'_Holidays'!A976:B3081,2,FALSE)</f>
        <v>Y</v>
      </c>
      <c r="G976" s="51" t="str">
        <f>VLOOKUP(A976,'_Holidays'!A976:C3081,3,FALSE)</f>
        <v>N</v>
      </c>
      <c r="H976" s="14">
        <v>3.7</v>
      </c>
      <c r="I976" s="14" t="str">
        <f>IFERROR(__xludf.DUMMYFUNCTION("SPARKLINE(H976,{""charttype"",""bar"";""color1"",""#00CCFF"";""max"",MAX($H$2:$H$2107)})"),"")</f>
        <v/>
      </c>
      <c r="J976" s="14">
        <v>17.0</v>
      </c>
      <c r="K976" s="14" t="str">
        <f>IFERROR(__xludf.DUMMYFUNCTION("SPARKLINE(J976,{""charttype"",""bar"";""color1"",""#FF0000"";""max"",MAX($J$2:$J$2107)})"),"")</f>
        <v/>
      </c>
      <c r="L976" s="14">
        <v>14.4</v>
      </c>
      <c r="M976" s="14" t="str">
        <f>IFERROR(__xludf.DUMMYFUNCTION("SPARKLINE(L976,{""charttype"",""bar"";""color1"",""#FF9900"";""max"",MAX($L$2:$L$2107)})"),"")</f>
        <v/>
      </c>
      <c r="N976" s="14">
        <v>0.0</v>
      </c>
      <c r="O976" s="14" t="str">
        <f>IFERROR(__xludf.DUMMYFUNCTION("SPARKLINE(N976,{""charttype"",""bar"";""color1"",""#0066CC"";""max"",MAX($N$2:$N$2107)})"),"")</f>
        <v/>
      </c>
      <c r="P976" s="58">
        <v>128707.4</v>
      </c>
      <c r="Q976" s="54">
        <v>102.2782</v>
      </c>
      <c r="R976" s="21">
        <f t="shared" si="5"/>
        <v>13163961.2</v>
      </c>
    </row>
    <row r="977">
      <c r="A977" s="53">
        <v>42980.0</v>
      </c>
      <c r="B977" s="67">
        <f t="shared" si="1"/>
        <v>7</v>
      </c>
      <c r="C977" s="14" t="str">
        <f t="shared" si="2"/>
        <v>September</v>
      </c>
      <c r="D977" s="52" t="str">
        <f t="shared" si="3"/>
        <v>2017</v>
      </c>
      <c r="E977" s="58">
        <f t="shared" si="4"/>
        <v>35</v>
      </c>
      <c r="F977" s="14" t="str">
        <f>VLOOKUP(A977,'_Holidays'!A977:B3082,2,FALSE)</f>
        <v>Y</v>
      </c>
      <c r="G977" s="51" t="str">
        <f>VLOOKUP(A977,'_Holidays'!A977:C3082,3,FALSE)</f>
        <v>N</v>
      </c>
      <c r="H977" s="14">
        <v>7.3</v>
      </c>
      <c r="I977" s="14" t="str">
        <f>IFERROR(__xludf.DUMMYFUNCTION("SPARKLINE(H977,{""charttype"",""bar"";""color1"",""#00CCFF"";""max"",MAX($H$2:$H$2107)})"),"")</f>
        <v/>
      </c>
      <c r="J977" s="14">
        <v>18.4</v>
      </c>
      <c r="K977" s="14" t="str">
        <f>IFERROR(__xludf.DUMMYFUNCTION("SPARKLINE(J977,{""charttype"",""bar"";""color1"",""#FF0000"";""max"",MAX($J$2:$J$2107)})"),"")</f>
        <v/>
      </c>
      <c r="L977" s="14">
        <v>6.3</v>
      </c>
      <c r="M977" s="14" t="str">
        <f>IFERROR(__xludf.DUMMYFUNCTION("SPARKLINE(L977,{""charttype"",""bar"";""color1"",""#FF9900"";""max"",MAX($L$2:$L$2107)})"),"")</f>
        <v/>
      </c>
      <c r="N977" s="14">
        <v>0.0</v>
      </c>
      <c r="O977" s="14" t="str">
        <f>IFERROR(__xludf.DUMMYFUNCTION("SPARKLINE(N977,{""charttype"",""bar"";""color1"",""#0066CC"";""max"",MAX($N$2:$N$2107)})"),"")</f>
        <v/>
      </c>
      <c r="P977" s="58">
        <v>114098.1</v>
      </c>
      <c r="Q977" s="54">
        <v>89.32992</v>
      </c>
      <c r="R977" s="21">
        <f t="shared" si="5"/>
        <v>10192374.15</v>
      </c>
    </row>
    <row r="978">
      <c r="A978" s="53">
        <v>42981.0</v>
      </c>
      <c r="B978" s="67">
        <f t="shared" si="1"/>
        <v>1</v>
      </c>
      <c r="C978" s="14" t="str">
        <f t="shared" si="2"/>
        <v>September</v>
      </c>
      <c r="D978" s="52" t="str">
        <f t="shared" si="3"/>
        <v>2017</v>
      </c>
      <c r="E978" s="58">
        <f t="shared" si="4"/>
        <v>36</v>
      </c>
      <c r="F978" s="14" t="str">
        <f>VLOOKUP(A978,'_Holidays'!A978:B3083,2,FALSE)</f>
        <v>Y</v>
      </c>
      <c r="G978" s="51" t="str">
        <f>VLOOKUP(A978,'_Holidays'!A978:C3083,3,FALSE)</f>
        <v>N</v>
      </c>
      <c r="H978" s="14">
        <v>13.4</v>
      </c>
      <c r="I978" s="14" t="str">
        <f>IFERROR(__xludf.DUMMYFUNCTION("SPARKLINE(H978,{""charttype"",""bar"";""color1"",""#00CCFF"";""max"",MAX($H$2:$H$2107)})"),"")</f>
        <v/>
      </c>
      <c r="J978" s="14">
        <v>17.2</v>
      </c>
      <c r="K978" s="14" t="str">
        <f>IFERROR(__xludf.DUMMYFUNCTION("SPARKLINE(J978,{""charttype"",""bar"";""color1"",""#FF0000"";""max"",MAX($J$2:$J$2107)})"),"")</f>
        <v/>
      </c>
      <c r="L978" s="14">
        <v>6.3</v>
      </c>
      <c r="M978" s="14" t="str">
        <f>IFERROR(__xludf.DUMMYFUNCTION("SPARKLINE(L978,{""charttype"",""bar"";""color1"",""#FF9900"";""max"",MAX($L$2:$L$2107)})"),"")</f>
        <v/>
      </c>
      <c r="N978" s="14">
        <v>0.0</v>
      </c>
      <c r="O978" s="14" t="str">
        <f>IFERROR(__xludf.DUMMYFUNCTION("SPARKLINE(N978,{""charttype"",""bar"";""color1"",""#0066CC"";""max"",MAX($N$2:$N$2107)})"),"")</f>
        <v/>
      </c>
      <c r="P978" s="58">
        <v>103964.3</v>
      </c>
      <c r="Q978" s="54">
        <v>67.07313</v>
      </c>
      <c r="R978" s="21">
        <f t="shared" si="5"/>
        <v>6973211.009</v>
      </c>
    </row>
    <row r="979">
      <c r="A979" s="53">
        <v>42982.0</v>
      </c>
      <c r="B979" s="67">
        <f t="shared" si="1"/>
        <v>2</v>
      </c>
      <c r="C979" s="14" t="str">
        <f t="shared" si="2"/>
        <v>September</v>
      </c>
      <c r="D979" s="52" t="str">
        <f t="shared" si="3"/>
        <v>2017</v>
      </c>
      <c r="E979" s="58">
        <f t="shared" si="4"/>
        <v>36</v>
      </c>
      <c r="F979" s="14" t="str">
        <f>VLOOKUP(A979,'_Holidays'!A979:B3084,2,FALSE)</f>
        <v>Y</v>
      </c>
      <c r="G979" s="51" t="str">
        <f>VLOOKUP(A979,'_Holidays'!A979:C3084,3,FALSE)</f>
        <v>N</v>
      </c>
      <c r="H979" s="14">
        <v>8.8</v>
      </c>
      <c r="I979" s="14" t="str">
        <f>IFERROR(__xludf.DUMMYFUNCTION("SPARKLINE(H979,{""charttype"",""bar"";""color1"",""#00CCFF"";""max"",MAX($H$2:$H$2107)})"),"")</f>
        <v/>
      </c>
      <c r="J979" s="14">
        <v>13.7</v>
      </c>
      <c r="K979" s="14" t="str">
        <f>IFERROR(__xludf.DUMMYFUNCTION("SPARKLINE(J979,{""charttype"",""bar"";""color1"",""#FF0000"";""max"",MAX($J$2:$J$2107)})"),"")</f>
        <v/>
      </c>
      <c r="L979" s="14">
        <v>13.4</v>
      </c>
      <c r="M979" s="14" t="str">
        <f>IFERROR(__xludf.DUMMYFUNCTION("SPARKLINE(L979,{""charttype"",""bar"";""color1"",""#FF9900"";""max"",MAX($L$2:$L$2107)})"),"")</f>
        <v/>
      </c>
      <c r="N979" s="14">
        <v>0.4</v>
      </c>
      <c r="O979" s="14" t="str">
        <f>IFERROR(__xludf.DUMMYFUNCTION("SPARKLINE(N979,{""charttype"",""bar"";""color1"",""#0066CC"";""max"",MAX($N$2:$N$2107)})"),"")</f>
        <v/>
      </c>
      <c r="P979" s="58">
        <v>128001.1</v>
      </c>
      <c r="Q979" s="54">
        <v>93.82662</v>
      </c>
      <c r="R979" s="21">
        <f t="shared" si="5"/>
        <v>12009910.57</v>
      </c>
    </row>
    <row r="980">
      <c r="A980" s="53">
        <v>42983.0</v>
      </c>
      <c r="B980" s="67">
        <f t="shared" si="1"/>
        <v>3</v>
      </c>
      <c r="C980" s="14" t="str">
        <f t="shared" si="2"/>
        <v>September</v>
      </c>
      <c r="D980" s="52" t="str">
        <f t="shared" si="3"/>
        <v>2017</v>
      </c>
      <c r="E980" s="58">
        <f t="shared" si="4"/>
        <v>36</v>
      </c>
      <c r="F980" s="14" t="str">
        <f>VLOOKUP(A980,'_Holidays'!A980:B3085,2,FALSE)</f>
        <v>Y</v>
      </c>
      <c r="G980" s="51" t="str">
        <f>VLOOKUP(A980,'_Holidays'!A980:C3085,3,FALSE)</f>
        <v>N</v>
      </c>
      <c r="H980" s="14">
        <v>6.5</v>
      </c>
      <c r="I980" s="14" t="str">
        <f>IFERROR(__xludf.DUMMYFUNCTION("SPARKLINE(H980,{""charttype"",""bar"";""color1"",""#00CCFF"";""max"",MAX($H$2:$H$2107)})"),"")</f>
        <v/>
      </c>
      <c r="J980" s="14">
        <v>13.3</v>
      </c>
      <c r="K980" s="14" t="str">
        <f>IFERROR(__xludf.DUMMYFUNCTION("SPARKLINE(J980,{""charttype"",""bar"";""color1"",""#FF0000"";""max"",MAX($J$2:$J$2107)})"),"")</f>
        <v/>
      </c>
      <c r="L980" s="14">
        <v>11.0</v>
      </c>
      <c r="M980" s="14" t="str">
        <f>IFERROR(__xludf.DUMMYFUNCTION("SPARKLINE(L980,{""charttype"",""bar"";""color1"",""#FF9900"";""max"",MAX($L$2:$L$2107)})"),"")</f>
        <v/>
      </c>
      <c r="N980" s="14">
        <v>0.2</v>
      </c>
      <c r="O980" s="14" t="str">
        <f>IFERROR(__xludf.DUMMYFUNCTION("SPARKLINE(N980,{""charttype"",""bar"";""color1"",""#0066CC"";""max"",MAX($N$2:$N$2107)})"),"")</f>
        <v/>
      </c>
      <c r="P980" s="58">
        <v>137696.7</v>
      </c>
      <c r="Q980" s="54">
        <v>95.60202</v>
      </c>
      <c r="R980" s="21">
        <f t="shared" si="5"/>
        <v>13164082.67</v>
      </c>
    </row>
    <row r="981">
      <c r="A981" s="53">
        <v>42984.0</v>
      </c>
      <c r="B981" s="67">
        <f t="shared" si="1"/>
        <v>4</v>
      </c>
      <c r="C981" s="14" t="str">
        <f t="shared" si="2"/>
        <v>September</v>
      </c>
      <c r="D981" s="52" t="str">
        <f t="shared" si="3"/>
        <v>2017</v>
      </c>
      <c r="E981" s="58">
        <f t="shared" si="4"/>
        <v>36</v>
      </c>
      <c r="F981" s="14" t="str">
        <f>VLOOKUP(A981,'_Holidays'!A981:B3086,2,FALSE)</f>
        <v>Y</v>
      </c>
      <c r="G981" s="51" t="str">
        <f>VLOOKUP(A981,'_Holidays'!A981:C3086,3,FALSE)</f>
        <v>N</v>
      </c>
      <c r="H981" s="14">
        <v>6.7</v>
      </c>
      <c r="I981" s="14" t="str">
        <f>IFERROR(__xludf.DUMMYFUNCTION("SPARKLINE(H981,{""charttype"",""bar"";""color1"",""#00CCFF"";""max"",MAX($H$2:$H$2107)})"),"")</f>
        <v/>
      </c>
      <c r="J981" s="14">
        <v>15.1</v>
      </c>
      <c r="K981" s="14" t="str">
        <f>IFERROR(__xludf.DUMMYFUNCTION("SPARKLINE(J981,{""charttype"",""bar"";""color1"",""#FF0000"";""max"",MAX($J$2:$J$2107)})"),"")</f>
        <v/>
      </c>
      <c r="L981" s="14">
        <v>11.0</v>
      </c>
      <c r="M981" s="14" t="str">
        <f>IFERROR(__xludf.DUMMYFUNCTION("SPARKLINE(L981,{""charttype"",""bar"";""color1"",""#FF9900"";""max"",MAX($L$2:$L$2107)})"),"")</f>
        <v/>
      </c>
      <c r="N981" s="14">
        <v>4.8</v>
      </c>
      <c r="O981" s="14" t="str">
        <f>IFERROR(__xludf.DUMMYFUNCTION("SPARKLINE(N981,{""charttype"",""bar"";""color1"",""#0066CC"";""max"",MAX($N$2:$N$2107)})"),"")</f>
        <v/>
      </c>
      <c r="P981" s="58">
        <v>134819.9</v>
      </c>
      <c r="Q981" s="54">
        <v>101.0174</v>
      </c>
      <c r="R981" s="21">
        <f t="shared" si="5"/>
        <v>13619155.77</v>
      </c>
    </row>
    <row r="982">
      <c r="A982" s="53">
        <v>42985.0</v>
      </c>
      <c r="B982" s="67">
        <f t="shared" si="1"/>
        <v>5</v>
      </c>
      <c r="C982" s="14" t="str">
        <f t="shared" si="2"/>
        <v>September</v>
      </c>
      <c r="D982" s="52" t="str">
        <f t="shared" si="3"/>
        <v>2017</v>
      </c>
      <c r="E982" s="58">
        <f t="shared" si="4"/>
        <v>36</v>
      </c>
      <c r="F982" s="14" t="str">
        <f>VLOOKUP(A982,'_Holidays'!A982:B3087,2,FALSE)</f>
        <v>Y</v>
      </c>
      <c r="G982" s="51" t="str">
        <f>VLOOKUP(A982,'_Holidays'!A982:C3087,3,FALSE)</f>
        <v>N</v>
      </c>
      <c r="H982" s="14">
        <v>7.9</v>
      </c>
      <c r="I982" s="14" t="str">
        <f>IFERROR(__xludf.DUMMYFUNCTION("SPARKLINE(H982,{""charttype"",""bar"";""color1"",""#00CCFF"";""max"",MAX($H$2:$H$2107)})"),"")</f>
        <v/>
      </c>
      <c r="J982" s="14">
        <v>15.2</v>
      </c>
      <c r="K982" s="14" t="str">
        <f>IFERROR(__xludf.DUMMYFUNCTION("SPARKLINE(J982,{""charttype"",""bar"";""color1"",""#FF0000"";""max"",MAX($J$2:$J$2107)})"),"")</f>
        <v/>
      </c>
      <c r="L982" s="14">
        <v>9.5</v>
      </c>
      <c r="M982" s="14" t="str">
        <f>IFERROR(__xludf.DUMMYFUNCTION("SPARKLINE(L982,{""charttype"",""bar"";""color1"",""#FF9900"";""max"",MAX($L$2:$L$2107)})"),"")</f>
        <v/>
      </c>
      <c r="N982" s="14">
        <v>0.8</v>
      </c>
      <c r="O982" s="14" t="str">
        <f>IFERROR(__xludf.DUMMYFUNCTION("SPARKLINE(N982,{""charttype"",""bar"";""color1"",""#0066CC"";""max"",MAX($N$2:$N$2107)})"),"")</f>
        <v/>
      </c>
      <c r="P982" s="58">
        <v>133405.7</v>
      </c>
      <c r="Q982" s="54">
        <v>93.02525</v>
      </c>
      <c r="R982" s="21">
        <f t="shared" si="5"/>
        <v>12410098.59</v>
      </c>
    </row>
    <row r="983">
      <c r="A983" s="53">
        <v>42986.0</v>
      </c>
      <c r="B983" s="67">
        <f t="shared" si="1"/>
        <v>6</v>
      </c>
      <c r="C983" s="14" t="str">
        <f t="shared" si="2"/>
        <v>September</v>
      </c>
      <c r="D983" s="52" t="str">
        <f t="shared" si="3"/>
        <v>2017</v>
      </c>
      <c r="E983" s="58">
        <f t="shared" si="4"/>
        <v>36</v>
      </c>
      <c r="F983" s="14" t="str">
        <f>VLOOKUP(A983,'_Holidays'!A983:B3088,2,FALSE)</f>
        <v>Y</v>
      </c>
      <c r="G983" s="51" t="str">
        <f>VLOOKUP(A983,'_Holidays'!A983:C3088,3,FALSE)</f>
        <v>N</v>
      </c>
      <c r="H983" s="14">
        <v>8.0</v>
      </c>
      <c r="I983" s="14" t="str">
        <f>IFERROR(__xludf.DUMMYFUNCTION("SPARKLINE(H983,{""charttype"",""bar"";""color1"",""#00CCFF"";""max"",MAX($H$2:$H$2107)})"),"")</f>
        <v/>
      </c>
      <c r="J983" s="14">
        <v>13.5</v>
      </c>
      <c r="K983" s="14" t="str">
        <f>IFERROR(__xludf.DUMMYFUNCTION("SPARKLINE(J983,{""charttype"",""bar"";""color1"",""#FF0000"";""max"",MAX($J$2:$J$2107)})"),"")</f>
        <v/>
      </c>
      <c r="L983" s="14">
        <v>13.1</v>
      </c>
      <c r="M983" s="14" t="str">
        <f>IFERROR(__xludf.DUMMYFUNCTION("SPARKLINE(L983,{""charttype"",""bar"";""color1"",""#FF9900"";""max"",MAX($L$2:$L$2107)})"),"")</f>
        <v/>
      </c>
      <c r="N983" s="14">
        <v>3.2</v>
      </c>
      <c r="O983" s="14" t="str">
        <f>IFERROR(__xludf.DUMMYFUNCTION("SPARKLINE(N983,{""charttype"",""bar"";""color1"",""#0066CC"";""max"",MAX($N$2:$N$2107)})"),"")</f>
        <v/>
      </c>
      <c r="P983" s="58">
        <v>132543.1</v>
      </c>
      <c r="Q983" s="54">
        <v>102.4161</v>
      </c>
      <c r="R983" s="21">
        <f t="shared" si="5"/>
        <v>13574547.38</v>
      </c>
    </row>
    <row r="984">
      <c r="A984" s="53">
        <v>42987.0</v>
      </c>
      <c r="B984" s="67">
        <f t="shared" si="1"/>
        <v>7</v>
      </c>
      <c r="C984" s="14" t="str">
        <f t="shared" si="2"/>
        <v>September</v>
      </c>
      <c r="D984" s="52" t="str">
        <f t="shared" si="3"/>
        <v>2017</v>
      </c>
      <c r="E984" s="58">
        <f t="shared" si="4"/>
        <v>36</v>
      </c>
      <c r="F984" s="14" t="str">
        <f>VLOOKUP(A984,'_Holidays'!A984:B3089,2,FALSE)</f>
        <v>Y</v>
      </c>
      <c r="G984" s="51" t="str">
        <f>VLOOKUP(A984,'_Holidays'!A984:C3089,3,FALSE)</f>
        <v>N</v>
      </c>
      <c r="H984" s="14">
        <v>7.1</v>
      </c>
      <c r="I984" s="14" t="str">
        <f>IFERROR(__xludf.DUMMYFUNCTION("SPARKLINE(H984,{""charttype"",""bar"";""color1"",""#00CCFF"";""max"",MAX($H$2:$H$2107)})"),"")</f>
        <v/>
      </c>
      <c r="J984" s="14">
        <v>14.9</v>
      </c>
      <c r="K984" s="14" t="str">
        <f>IFERROR(__xludf.DUMMYFUNCTION("SPARKLINE(J984,{""charttype"",""bar"";""color1"",""#FF0000"";""max"",MAX($J$2:$J$2107)})"),"")</f>
        <v/>
      </c>
      <c r="L984" s="14">
        <v>15.9</v>
      </c>
      <c r="M984" s="14" t="str">
        <f>IFERROR(__xludf.DUMMYFUNCTION("SPARKLINE(L984,{""charttype"",""bar"";""color1"",""#FF9900"";""max"",MAX($L$2:$L$2107)})"),"")</f>
        <v/>
      </c>
      <c r="N984" s="14">
        <v>1.2</v>
      </c>
      <c r="O984" s="14" t="str">
        <f>IFERROR(__xludf.DUMMYFUNCTION("SPARKLINE(N984,{""charttype"",""bar"";""color1"",""#0066CC"";""max"",MAX($N$2:$N$2107)})"),"")</f>
        <v/>
      </c>
      <c r="P984" s="58">
        <v>120454.0</v>
      </c>
      <c r="Q984" s="54">
        <v>96.91024</v>
      </c>
      <c r="R984" s="21">
        <f t="shared" si="5"/>
        <v>11673226.05</v>
      </c>
    </row>
    <row r="985">
      <c r="A985" s="53">
        <v>42988.0</v>
      </c>
      <c r="B985" s="67">
        <f t="shared" si="1"/>
        <v>1</v>
      </c>
      <c r="C985" s="14" t="str">
        <f t="shared" si="2"/>
        <v>September</v>
      </c>
      <c r="D985" s="52" t="str">
        <f t="shared" si="3"/>
        <v>2017</v>
      </c>
      <c r="E985" s="58">
        <f t="shared" si="4"/>
        <v>37</v>
      </c>
      <c r="F985" s="14" t="str">
        <f>VLOOKUP(A985,'_Holidays'!A985:B3090,2,FALSE)</f>
        <v>Y</v>
      </c>
      <c r="G985" s="51" t="str">
        <f>VLOOKUP(A985,'_Holidays'!A985:C3090,3,FALSE)</f>
        <v>N</v>
      </c>
      <c r="H985" s="14">
        <v>5.3</v>
      </c>
      <c r="I985" s="14" t="str">
        <f>IFERROR(__xludf.DUMMYFUNCTION("SPARKLINE(H985,{""charttype"",""bar"";""color1"",""#00CCFF"";""max"",MAX($H$2:$H$2107)})"),"")</f>
        <v/>
      </c>
      <c r="J985" s="14">
        <v>16.1</v>
      </c>
      <c r="K985" s="14" t="str">
        <f>IFERROR(__xludf.DUMMYFUNCTION("SPARKLINE(J985,{""charttype"",""bar"";""color1"",""#FF0000"";""max"",MAX($J$2:$J$2107)})"),"")</f>
        <v/>
      </c>
      <c r="L985" s="14">
        <v>12.3</v>
      </c>
      <c r="M985" s="14" t="str">
        <f>IFERROR(__xludf.DUMMYFUNCTION("SPARKLINE(L985,{""charttype"",""bar"";""color1"",""#FF9900"";""max"",MAX($L$2:$L$2107)})"),"")</f>
        <v/>
      </c>
      <c r="N985" s="14">
        <v>0.2</v>
      </c>
      <c r="O985" s="14" t="str">
        <f>IFERROR(__xludf.DUMMYFUNCTION("SPARKLINE(N985,{""charttype"",""bar"";""color1"",""#0066CC"";""max"",MAX($N$2:$N$2107)})"),"")</f>
        <v/>
      </c>
      <c r="P985" s="58">
        <v>114584.1</v>
      </c>
      <c r="Q985" s="54">
        <v>91.88391</v>
      </c>
      <c r="R985" s="21">
        <f t="shared" si="5"/>
        <v>10528435.13</v>
      </c>
    </row>
    <row r="986">
      <c r="A986" s="53">
        <v>42989.0</v>
      </c>
      <c r="B986" s="67">
        <f t="shared" si="1"/>
        <v>2</v>
      </c>
      <c r="C986" s="14" t="str">
        <f t="shared" si="2"/>
        <v>September</v>
      </c>
      <c r="D986" s="52" t="str">
        <f t="shared" si="3"/>
        <v>2017</v>
      </c>
      <c r="E986" s="58">
        <f t="shared" si="4"/>
        <v>37</v>
      </c>
      <c r="F986" s="14" t="str">
        <f>VLOOKUP(A986,'_Holidays'!A986:B3091,2,FALSE)</f>
        <v>Y</v>
      </c>
      <c r="G986" s="51" t="str">
        <f>VLOOKUP(A986,'_Holidays'!A986:C3091,3,FALSE)</f>
        <v>N</v>
      </c>
      <c r="H986" s="14">
        <v>8.1</v>
      </c>
      <c r="I986" s="14" t="str">
        <f>IFERROR(__xludf.DUMMYFUNCTION("SPARKLINE(H986,{""charttype"",""bar"";""color1"",""#00CCFF"";""max"",MAX($H$2:$H$2107)})"),"")</f>
        <v/>
      </c>
      <c r="J986" s="14">
        <v>18.1</v>
      </c>
      <c r="K986" s="14" t="str">
        <f>IFERROR(__xludf.DUMMYFUNCTION("SPARKLINE(J986,{""charttype"",""bar"";""color1"",""#FF0000"";""max"",MAX($J$2:$J$2107)})"),"")</f>
        <v/>
      </c>
      <c r="L986" s="14">
        <v>7.0</v>
      </c>
      <c r="M986" s="14" t="str">
        <f>IFERROR(__xludf.DUMMYFUNCTION("SPARKLINE(L986,{""charttype"",""bar"";""color1"",""#FF9900"";""max"",MAX($L$2:$L$2107)})"),"")</f>
        <v/>
      </c>
      <c r="N986" s="14">
        <v>0.0</v>
      </c>
      <c r="O986" s="14" t="str">
        <f>IFERROR(__xludf.DUMMYFUNCTION("SPARKLINE(N986,{""charttype"",""bar"";""color1"",""#0066CC"";""max"",MAX($N$2:$N$2107)})"),"")</f>
        <v/>
      </c>
      <c r="P986" s="58">
        <v>127169.0</v>
      </c>
      <c r="Q986" s="54">
        <v>86.68558</v>
      </c>
      <c r="R986" s="21">
        <f t="shared" si="5"/>
        <v>11023718.52</v>
      </c>
    </row>
    <row r="987">
      <c r="A987" s="53">
        <v>42990.0</v>
      </c>
      <c r="B987" s="67">
        <f t="shared" si="1"/>
        <v>3</v>
      </c>
      <c r="C987" s="14" t="str">
        <f t="shared" si="2"/>
        <v>September</v>
      </c>
      <c r="D987" s="52" t="str">
        <f t="shared" si="3"/>
        <v>2017</v>
      </c>
      <c r="E987" s="58">
        <f t="shared" si="4"/>
        <v>37</v>
      </c>
      <c r="F987" s="14" t="str">
        <f>VLOOKUP(A987,'_Holidays'!A987:B3092,2,FALSE)</f>
        <v>Y</v>
      </c>
      <c r="G987" s="51" t="str">
        <f>VLOOKUP(A987,'_Holidays'!A987:C3092,3,FALSE)</f>
        <v>N</v>
      </c>
      <c r="H987" s="14">
        <v>12.2</v>
      </c>
      <c r="I987" s="14" t="str">
        <f>IFERROR(__xludf.DUMMYFUNCTION("SPARKLINE(H987,{""charttype"",""bar"";""color1"",""#00CCFF"";""max"",MAX($H$2:$H$2107)})"),"")</f>
        <v/>
      </c>
      <c r="J987" s="14">
        <v>19.9</v>
      </c>
      <c r="K987" s="14" t="str">
        <f>IFERROR(__xludf.DUMMYFUNCTION("SPARKLINE(J987,{""charttype"",""bar"";""color1"",""#FF0000"";""max"",MAX($J$2:$J$2107)})"),"")</f>
        <v/>
      </c>
      <c r="L987" s="14">
        <v>3.5</v>
      </c>
      <c r="M987" s="14" t="str">
        <f>IFERROR(__xludf.DUMMYFUNCTION("SPARKLINE(L987,{""charttype"",""bar"";""color1"",""#FF9900"";""max"",MAX($L$2:$L$2107)})"),"")</f>
        <v/>
      </c>
      <c r="N987" s="14">
        <v>0.2</v>
      </c>
      <c r="O987" s="14" t="str">
        <f>IFERROR(__xludf.DUMMYFUNCTION("SPARKLINE(N987,{""charttype"",""bar"";""color1"",""#0066CC"";""max"",MAX($N$2:$N$2107)})"),"")</f>
        <v/>
      </c>
      <c r="P987" s="58">
        <v>130906.9</v>
      </c>
      <c r="Q987" s="54">
        <v>94.77297</v>
      </c>
      <c r="R987" s="21">
        <f t="shared" si="5"/>
        <v>12406435.71</v>
      </c>
    </row>
    <row r="988">
      <c r="A988" s="53">
        <v>42991.0</v>
      </c>
      <c r="B988" s="67">
        <f t="shared" si="1"/>
        <v>4</v>
      </c>
      <c r="C988" s="14" t="str">
        <f t="shared" si="2"/>
        <v>September</v>
      </c>
      <c r="D988" s="52" t="str">
        <f t="shared" si="3"/>
        <v>2017</v>
      </c>
      <c r="E988" s="58">
        <f t="shared" si="4"/>
        <v>37</v>
      </c>
      <c r="F988" s="14" t="str">
        <f>VLOOKUP(A988,'_Holidays'!A988:B3093,2,FALSE)</f>
        <v>Y</v>
      </c>
      <c r="G988" s="51" t="str">
        <f>VLOOKUP(A988,'_Holidays'!A988:C3093,3,FALSE)</f>
        <v>N</v>
      </c>
      <c r="H988" s="14">
        <v>13.3</v>
      </c>
      <c r="I988" s="14" t="str">
        <f>IFERROR(__xludf.DUMMYFUNCTION("SPARKLINE(H988,{""charttype"",""bar"";""color1"",""#00CCFF"";""max"",MAX($H$2:$H$2107)})"),"")</f>
        <v/>
      </c>
      <c r="J988" s="14">
        <v>16.4</v>
      </c>
      <c r="K988" s="14" t="str">
        <f>IFERROR(__xludf.DUMMYFUNCTION("SPARKLINE(J988,{""charttype"",""bar"";""color1"",""#FF0000"";""max"",MAX($J$2:$J$2107)})"),"")</f>
        <v/>
      </c>
      <c r="L988" s="14">
        <v>8.2</v>
      </c>
      <c r="M988" s="14" t="str">
        <f>IFERROR(__xludf.DUMMYFUNCTION("SPARKLINE(L988,{""charttype"",""bar"";""color1"",""#FF9900"";""max"",MAX($L$2:$L$2107)})"),"")</f>
        <v/>
      </c>
      <c r="N988" s="14">
        <v>2.0</v>
      </c>
      <c r="O988" s="14" t="str">
        <f>IFERROR(__xludf.DUMMYFUNCTION("SPARKLINE(N988,{""charttype"",""bar"";""color1"",""#0066CC"";""max"",MAX($N$2:$N$2107)})"),"")</f>
        <v/>
      </c>
      <c r="P988" s="58">
        <v>127192.3</v>
      </c>
      <c r="Q988" s="54">
        <v>88.36194</v>
      </c>
      <c r="R988" s="21">
        <f t="shared" si="5"/>
        <v>11238958.38</v>
      </c>
    </row>
    <row r="989">
      <c r="A989" s="53">
        <v>42992.0</v>
      </c>
      <c r="B989" s="67">
        <f t="shared" si="1"/>
        <v>5</v>
      </c>
      <c r="C989" s="14" t="str">
        <f t="shared" si="2"/>
        <v>September</v>
      </c>
      <c r="D989" s="52" t="str">
        <f t="shared" si="3"/>
        <v>2017</v>
      </c>
      <c r="E989" s="58">
        <f t="shared" si="4"/>
        <v>37</v>
      </c>
      <c r="F989" s="14" t="str">
        <f>VLOOKUP(A989,'_Holidays'!A989:B3094,2,FALSE)</f>
        <v>Y</v>
      </c>
      <c r="G989" s="51" t="str">
        <f>VLOOKUP(A989,'_Holidays'!A989:C3094,3,FALSE)</f>
        <v>N</v>
      </c>
      <c r="H989" s="14">
        <v>5.8</v>
      </c>
      <c r="I989" s="14" t="str">
        <f>IFERROR(__xludf.DUMMYFUNCTION("SPARKLINE(H989,{""charttype"",""bar"";""color1"",""#00CCFF"";""max"",MAX($H$2:$H$2107)})"),"")</f>
        <v/>
      </c>
      <c r="J989" s="14">
        <v>15.3</v>
      </c>
      <c r="K989" s="14" t="str">
        <f>IFERROR(__xludf.DUMMYFUNCTION("SPARKLINE(J989,{""charttype"",""bar"";""color1"",""#FF0000"";""max"",MAX($J$2:$J$2107)})"),"")</f>
        <v/>
      </c>
      <c r="L989" s="14">
        <v>10.8</v>
      </c>
      <c r="M989" s="14" t="str">
        <f>IFERROR(__xludf.DUMMYFUNCTION("SPARKLINE(L989,{""charttype"",""bar"";""color1"",""#FF9900"";""max"",MAX($L$2:$L$2107)})"),"")</f>
        <v/>
      </c>
      <c r="N989" s="14">
        <v>1.4</v>
      </c>
      <c r="O989" s="14" t="str">
        <f>IFERROR(__xludf.DUMMYFUNCTION("SPARKLINE(N989,{""charttype"",""bar"";""color1"",""#0066CC"";""max"",MAX($N$2:$N$2107)})"),"")</f>
        <v/>
      </c>
      <c r="P989" s="58">
        <v>131986.8</v>
      </c>
      <c r="Q989" s="54">
        <v>89.57361</v>
      </c>
      <c r="R989" s="21">
        <f t="shared" si="5"/>
        <v>11822534.15</v>
      </c>
    </row>
    <row r="990">
      <c r="A990" s="53">
        <v>42993.0</v>
      </c>
      <c r="B990" s="67">
        <f t="shared" si="1"/>
        <v>6</v>
      </c>
      <c r="C990" s="14" t="str">
        <f t="shared" si="2"/>
        <v>September</v>
      </c>
      <c r="D990" s="52" t="str">
        <f t="shared" si="3"/>
        <v>2017</v>
      </c>
      <c r="E990" s="58">
        <f t="shared" si="4"/>
        <v>37</v>
      </c>
      <c r="F990" s="14" t="str">
        <f>VLOOKUP(A990,'_Holidays'!A990:B3095,2,FALSE)</f>
        <v>Y</v>
      </c>
      <c r="G990" s="51" t="str">
        <f>VLOOKUP(A990,'_Holidays'!A990:C3095,3,FALSE)</f>
        <v>N</v>
      </c>
      <c r="H990" s="14">
        <v>9.6</v>
      </c>
      <c r="I990" s="14" t="str">
        <f>IFERROR(__xludf.DUMMYFUNCTION("SPARKLINE(H990,{""charttype"",""bar"";""color1"",""#00CCFF"";""max"",MAX($H$2:$H$2107)})"),"")</f>
        <v/>
      </c>
      <c r="J990" s="14">
        <v>16.7</v>
      </c>
      <c r="K990" s="14" t="str">
        <f>IFERROR(__xludf.DUMMYFUNCTION("SPARKLINE(J990,{""charttype"",""bar"";""color1"",""#FF0000"";""max"",MAX($J$2:$J$2107)})"),"")</f>
        <v/>
      </c>
      <c r="L990" s="14">
        <v>7.0</v>
      </c>
      <c r="M990" s="14" t="str">
        <f>IFERROR(__xludf.DUMMYFUNCTION("SPARKLINE(L990,{""charttype"",""bar"";""color1"",""#FF9900"";""max"",MAX($L$2:$L$2107)})"),"")</f>
        <v/>
      </c>
      <c r="N990" s="14">
        <v>0.0</v>
      </c>
      <c r="O990" s="14" t="str">
        <f>IFERROR(__xludf.DUMMYFUNCTION("SPARKLINE(N990,{""charttype"",""bar"";""color1"",""#0066CC"";""max"",MAX($N$2:$N$2107)})"),"")</f>
        <v/>
      </c>
      <c r="P990" s="58">
        <v>128761.6</v>
      </c>
      <c r="Q990" s="54">
        <v>89.2362</v>
      </c>
      <c r="R990" s="21">
        <f t="shared" si="5"/>
        <v>11490195.89</v>
      </c>
    </row>
    <row r="991">
      <c r="A991" s="53">
        <v>42994.0</v>
      </c>
      <c r="B991" s="67">
        <f t="shared" si="1"/>
        <v>7</v>
      </c>
      <c r="C991" s="14" t="str">
        <f t="shared" si="2"/>
        <v>September</v>
      </c>
      <c r="D991" s="52" t="str">
        <f t="shared" si="3"/>
        <v>2017</v>
      </c>
      <c r="E991" s="58">
        <f t="shared" si="4"/>
        <v>37</v>
      </c>
      <c r="F991" s="14" t="str">
        <f>VLOOKUP(A991,'_Holidays'!A991:B3096,2,FALSE)</f>
        <v>Y</v>
      </c>
      <c r="G991" s="51" t="str">
        <f>VLOOKUP(A991,'_Holidays'!A991:C3096,3,FALSE)</f>
        <v>N</v>
      </c>
      <c r="H991" s="14">
        <v>7.4</v>
      </c>
      <c r="I991" s="14" t="str">
        <f>IFERROR(__xludf.DUMMYFUNCTION("SPARKLINE(H991,{""charttype"",""bar"";""color1"",""#00CCFF"";""max"",MAX($H$2:$H$2107)})"),"")</f>
        <v/>
      </c>
      <c r="J991" s="14">
        <v>13.3</v>
      </c>
      <c r="K991" s="14" t="str">
        <f>IFERROR(__xludf.DUMMYFUNCTION("SPARKLINE(J991,{""charttype"",""bar"";""color1"",""#FF0000"";""max"",MAX($J$2:$J$2107)})"),"")</f>
        <v/>
      </c>
      <c r="L991" s="14">
        <v>16.7</v>
      </c>
      <c r="M991" s="14" t="str">
        <f>IFERROR(__xludf.DUMMYFUNCTION("SPARKLINE(L991,{""charttype"",""bar"";""color1"",""#FF9900"";""max"",MAX($L$2:$L$2107)})"),"")</f>
        <v/>
      </c>
      <c r="N991" s="14">
        <v>21.4</v>
      </c>
      <c r="O991" s="14" t="str">
        <f>IFERROR(__xludf.DUMMYFUNCTION("SPARKLINE(N991,{""charttype"",""bar"";""color1"",""#0066CC"";""max"",MAX($N$2:$N$2107)})"),"")</f>
        <v/>
      </c>
      <c r="P991" s="58">
        <v>111301.6</v>
      </c>
      <c r="Q991" s="54">
        <v>89.60759</v>
      </c>
      <c r="R991" s="21">
        <f t="shared" si="5"/>
        <v>9973468.139</v>
      </c>
    </row>
    <row r="992">
      <c r="A992" s="53">
        <v>42995.0</v>
      </c>
      <c r="B992" s="67">
        <f t="shared" si="1"/>
        <v>1</v>
      </c>
      <c r="C992" s="14" t="str">
        <f t="shared" si="2"/>
        <v>September</v>
      </c>
      <c r="D992" s="52" t="str">
        <f t="shared" si="3"/>
        <v>2017</v>
      </c>
      <c r="E992" s="58">
        <f t="shared" si="4"/>
        <v>38</v>
      </c>
      <c r="F992" s="14" t="str">
        <f>VLOOKUP(A992,'_Holidays'!A992:B3097,2,FALSE)</f>
        <v>Y</v>
      </c>
      <c r="G992" s="51" t="str">
        <f>VLOOKUP(A992,'_Holidays'!A992:C3097,3,FALSE)</f>
        <v>N</v>
      </c>
      <c r="H992" s="14">
        <v>4.0</v>
      </c>
      <c r="I992" s="14" t="str">
        <f>IFERROR(__xludf.DUMMYFUNCTION("SPARKLINE(H992,{""charttype"",""bar"";""color1"",""#00CCFF"";""max"",MAX($H$2:$H$2107)})"),"")</f>
        <v/>
      </c>
      <c r="J992" s="14">
        <v>18.1</v>
      </c>
      <c r="K992" s="14" t="str">
        <f>IFERROR(__xludf.DUMMYFUNCTION("SPARKLINE(J992,{""charttype"",""bar"";""color1"",""#FF0000"";""max"",MAX($J$2:$J$2107)})"),"")</f>
        <v/>
      </c>
      <c r="L992" s="14">
        <v>19.0</v>
      </c>
      <c r="M992" s="14" t="str">
        <f>IFERROR(__xludf.DUMMYFUNCTION("SPARKLINE(L992,{""charttype"",""bar"";""color1"",""#FF9900"";""max"",MAX($L$2:$L$2107)})"),"")</f>
        <v/>
      </c>
      <c r="N992" s="14">
        <v>0.2</v>
      </c>
      <c r="O992" s="14" t="str">
        <f>IFERROR(__xludf.DUMMYFUNCTION("SPARKLINE(N992,{""charttype"",""bar"";""color1"",""#0066CC"";""max"",MAX($N$2:$N$2107)})"),"")</f>
        <v/>
      </c>
      <c r="P992" s="58">
        <v>104766.0</v>
      </c>
      <c r="Q992" s="54">
        <v>75.5096</v>
      </c>
      <c r="R992" s="21">
        <f t="shared" si="5"/>
        <v>7910838.754</v>
      </c>
    </row>
    <row r="993">
      <c r="A993" s="53">
        <v>42996.0</v>
      </c>
      <c r="B993" s="67">
        <f t="shared" si="1"/>
        <v>2</v>
      </c>
      <c r="C993" s="14" t="str">
        <f t="shared" si="2"/>
        <v>September</v>
      </c>
      <c r="D993" s="52" t="str">
        <f t="shared" si="3"/>
        <v>2017</v>
      </c>
      <c r="E993" s="58">
        <f t="shared" si="4"/>
        <v>38</v>
      </c>
      <c r="F993" s="14" t="str">
        <f>VLOOKUP(A993,'_Holidays'!A993:B3098,2,FALSE)</f>
        <v>Y</v>
      </c>
      <c r="G993" s="51" t="str">
        <f>VLOOKUP(A993,'_Holidays'!A993:C3098,3,FALSE)</f>
        <v>N</v>
      </c>
      <c r="H993" s="14">
        <v>10.5</v>
      </c>
      <c r="I993" s="14" t="str">
        <f>IFERROR(__xludf.DUMMYFUNCTION("SPARKLINE(H993,{""charttype"",""bar"";""color1"",""#00CCFF"";""max"",MAX($H$2:$H$2107)})"),"")</f>
        <v/>
      </c>
      <c r="J993" s="14">
        <v>22.0</v>
      </c>
      <c r="K993" s="14" t="str">
        <f>IFERROR(__xludf.DUMMYFUNCTION("SPARKLINE(J993,{""charttype"",""bar"";""color1"",""#FF0000"";""max"",MAX($J$2:$J$2107)})"),"")</f>
        <v/>
      </c>
      <c r="L993" s="14">
        <v>15.7</v>
      </c>
      <c r="M993" s="14" t="str">
        <f>IFERROR(__xludf.DUMMYFUNCTION("SPARKLINE(L993,{""charttype"",""bar"";""color1"",""#FF9900"";""max"",MAX($L$2:$L$2107)})"),"")</f>
        <v/>
      </c>
      <c r="N993" s="14">
        <v>0.0</v>
      </c>
      <c r="O993" s="14" t="str">
        <f>IFERROR(__xludf.DUMMYFUNCTION("SPARKLINE(N993,{""charttype"",""bar"";""color1"",""#0066CC"";""max"",MAX($N$2:$N$2107)})"),"")</f>
        <v/>
      </c>
      <c r="P993" s="58">
        <v>115123.5</v>
      </c>
      <c r="Q993" s="54">
        <v>79.78345</v>
      </c>
      <c r="R993" s="21">
        <f t="shared" si="5"/>
        <v>9184950.006</v>
      </c>
    </row>
    <row r="994">
      <c r="A994" s="53">
        <v>42997.0</v>
      </c>
      <c r="B994" s="67">
        <f t="shared" si="1"/>
        <v>3</v>
      </c>
      <c r="C994" s="14" t="str">
        <f t="shared" si="2"/>
        <v>September</v>
      </c>
      <c r="D994" s="52" t="str">
        <f t="shared" si="3"/>
        <v>2017</v>
      </c>
      <c r="E994" s="58">
        <f t="shared" si="4"/>
        <v>38</v>
      </c>
      <c r="F994" s="14" t="str">
        <f>VLOOKUP(A994,'_Holidays'!A994:B3099,2,FALSE)</f>
        <v>Y</v>
      </c>
      <c r="G994" s="51" t="str">
        <f>VLOOKUP(A994,'_Holidays'!A994:C3099,3,FALSE)</f>
        <v>N</v>
      </c>
      <c r="H994" s="14">
        <v>9.0</v>
      </c>
      <c r="I994" s="14" t="str">
        <f>IFERROR(__xludf.DUMMYFUNCTION("SPARKLINE(H994,{""charttype"",""bar"";""color1"",""#00CCFF"";""max"",MAX($H$2:$H$2107)})"),"")</f>
        <v/>
      </c>
      <c r="J994" s="14">
        <v>13.9</v>
      </c>
      <c r="K994" s="14" t="str">
        <f>IFERROR(__xludf.DUMMYFUNCTION("SPARKLINE(J994,{""charttype"",""bar"";""color1"",""#FF0000"";""max"",MAX($J$2:$J$2107)})"),"")</f>
        <v/>
      </c>
      <c r="L994" s="14">
        <v>16.6</v>
      </c>
      <c r="M994" s="14" t="str">
        <f>IFERROR(__xludf.DUMMYFUNCTION("SPARKLINE(L994,{""charttype"",""bar"";""color1"",""#FF9900"";""max"",MAX($L$2:$L$2107)})"),"")</f>
        <v/>
      </c>
      <c r="N994" s="14">
        <v>0.2</v>
      </c>
      <c r="O994" s="14" t="str">
        <f>IFERROR(__xludf.DUMMYFUNCTION("SPARKLINE(N994,{""charttype"",""bar"";""color1"",""#0066CC"";""max"",MAX($N$2:$N$2107)})"),"")</f>
        <v/>
      </c>
      <c r="P994" s="58">
        <v>124034.0</v>
      </c>
      <c r="Q994" s="54">
        <v>92.37277</v>
      </c>
      <c r="R994" s="21">
        <f t="shared" si="5"/>
        <v>11457364.15</v>
      </c>
    </row>
    <row r="995">
      <c r="A995" s="53">
        <v>42998.0</v>
      </c>
      <c r="B995" s="67">
        <f t="shared" si="1"/>
        <v>4</v>
      </c>
      <c r="C995" s="14" t="str">
        <f t="shared" si="2"/>
        <v>September</v>
      </c>
      <c r="D995" s="52" t="str">
        <f t="shared" si="3"/>
        <v>2017</v>
      </c>
      <c r="E995" s="58">
        <f t="shared" si="4"/>
        <v>38</v>
      </c>
      <c r="F995" s="14" t="str">
        <f>VLOOKUP(A995,'_Holidays'!A995:B3100,2,FALSE)</f>
        <v>Y</v>
      </c>
      <c r="G995" s="51" t="str">
        <f>VLOOKUP(A995,'_Holidays'!A995:C3100,3,FALSE)</f>
        <v>N</v>
      </c>
      <c r="H995" s="14">
        <v>6.0</v>
      </c>
      <c r="I995" s="14" t="str">
        <f>IFERROR(__xludf.DUMMYFUNCTION("SPARKLINE(H995,{""charttype"",""bar"";""color1"",""#00CCFF"";""max"",MAX($H$2:$H$2107)})"),"")</f>
        <v/>
      </c>
      <c r="J995" s="14">
        <v>19.2</v>
      </c>
      <c r="K995" s="14" t="str">
        <f>IFERROR(__xludf.DUMMYFUNCTION("SPARKLINE(J995,{""charttype"",""bar"";""color1"",""#FF0000"";""max"",MAX($J$2:$J$2107)})"),"")</f>
        <v/>
      </c>
      <c r="L995" s="14">
        <v>17.3</v>
      </c>
      <c r="M995" s="14" t="str">
        <f>IFERROR(__xludf.DUMMYFUNCTION("SPARKLINE(L995,{""charttype"",""bar"";""color1"",""#FF9900"";""max"",MAX($L$2:$L$2107)})"),"")</f>
        <v/>
      </c>
      <c r="N995" s="14">
        <v>0.0</v>
      </c>
      <c r="O995" s="14" t="str">
        <f>IFERROR(__xludf.DUMMYFUNCTION("SPARKLINE(N995,{""charttype"",""bar"";""color1"",""#0066CC"";""max"",MAX($N$2:$N$2107)})"),"")</f>
        <v/>
      </c>
      <c r="P995" s="58">
        <v>123461.4</v>
      </c>
      <c r="Q995" s="54">
        <v>82.59561</v>
      </c>
      <c r="R995" s="21">
        <f t="shared" si="5"/>
        <v>10197369.64</v>
      </c>
    </row>
    <row r="996">
      <c r="A996" s="53">
        <v>42999.0</v>
      </c>
      <c r="B996" s="67">
        <f t="shared" si="1"/>
        <v>5</v>
      </c>
      <c r="C996" s="14" t="str">
        <f t="shared" si="2"/>
        <v>September</v>
      </c>
      <c r="D996" s="52" t="str">
        <f t="shared" si="3"/>
        <v>2017</v>
      </c>
      <c r="E996" s="58">
        <f t="shared" si="4"/>
        <v>38</v>
      </c>
      <c r="F996" s="14" t="str">
        <f>VLOOKUP(A996,'_Holidays'!A996:B3101,2,FALSE)</f>
        <v>Y</v>
      </c>
      <c r="G996" s="51" t="str">
        <f>VLOOKUP(A996,'_Holidays'!A996:C3101,3,FALSE)</f>
        <v>N</v>
      </c>
      <c r="H996" s="14">
        <v>11.6</v>
      </c>
      <c r="I996" s="14" t="str">
        <f>IFERROR(__xludf.DUMMYFUNCTION("SPARKLINE(H996,{""charttype"",""bar"";""color1"",""#00CCFF"";""max"",MAX($H$2:$H$2107)})"),"")</f>
        <v/>
      </c>
      <c r="J996" s="14">
        <v>23.6</v>
      </c>
      <c r="K996" s="14" t="str">
        <f>IFERROR(__xludf.DUMMYFUNCTION("SPARKLINE(J996,{""charttype"",""bar"";""color1"",""#FF0000"";""max"",MAX($J$2:$J$2107)})"),"")</f>
        <v/>
      </c>
      <c r="L996" s="14">
        <v>13.0</v>
      </c>
      <c r="M996" s="14" t="str">
        <f>IFERROR(__xludf.DUMMYFUNCTION("SPARKLINE(L996,{""charttype"",""bar"";""color1"",""#FF9900"";""max"",MAX($L$2:$L$2107)})"),"")</f>
        <v/>
      </c>
      <c r="N996" s="14">
        <v>0.0</v>
      </c>
      <c r="O996" s="14" t="str">
        <f>IFERROR(__xludf.DUMMYFUNCTION("SPARKLINE(N996,{""charttype"",""bar"";""color1"",""#0066CC"";""max"",MAX($N$2:$N$2107)})"),"")</f>
        <v/>
      </c>
      <c r="P996" s="58">
        <v>119309.9</v>
      </c>
      <c r="Q996" s="54">
        <v>74.95777</v>
      </c>
      <c r="R996" s="21">
        <f t="shared" si="5"/>
        <v>8943204.043</v>
      </c>
    </row>
    <row r="997">
      <c r="A997" s="53">
        <v>43000.0</v>
      </c>
      <c r="B997" s="67">
        <f t="shared" si="1"/>
        <v>6</v>
      </c>
      <c r="C997" s="14" t="str">
        <f t="shared" si="2"/>
        <v>September</v>
      </c>
      <c r="D997" s="52" t="str">
        <f t="shared" si="3"/>
        <v>2017</v>
      </c>
      <c r="E997" s="58">
        <f t="shared" si="4"/>
        <v>38</v>
      </c>
      <c r="F997" s="14" t="str">
        <f>VLOOKUP(A997,'_Holidays'!A997:B3102,2,FALSE)</f>
        <v>N</v>
      </c>
      <c r="G997" s="51" t="str">
        <f>VLOOKUP(A997,'_Holidays'!A997:C3102,3,FALSE)</f>
        <v>N</v>
      </c>
      <c r="H997" s="14">
        <v>12.8</v>
      </c>
      <c r="I997" s="14" t="str">
        <f>IFERROR(__xludf.DUMMYFUNCTION("SPARKLINE(H997,{""charttype"",""bar"";""color1"",""#00CCFF"";""max"",MAX($H$2:$H$2107)})"),"")</f>
        <v/>
      </c>
      <c r="J997" s="14">
        <v>25.6</v>
      </c>
      <c r="K997" s="14" t="str">
        <f>IFERROR(__xludf.DUMMYFUNCTION("SPARKLINE(J997,{""charttype"",""bar"";""color1"",""#FF0000"";""max"",MAX($J$2:$J$2107)})"),"")</f>
        <v/>
      </c>
      <c r="L997" s="14">
        <v>15.6</v>
      </c>
      <c r="M997" s="14" t="str">
        <f>IFERROR(__xludf.DUMMYFUNCTION("SPARKLINE(L997,{""charttype"",""bar"";""color1"",""#FF9900"";""max"",MAX($L$2:$L$2107)})"),"")</f>
        <v/>
      </c>
      <c r="N997" s="14">
        <v>0.0</v>
      </c>
      <c r="O997" s="14" t="str">
        <f>IFERROR(__xludf.DUMMYFUNCTION("SPARKLINE(N997,{""charttype"",""bar"";""color1"",""#0066CC"";""max"",MAX($N$2:$N$2107)})"),"")</f>
        <v/>
      </c>
      <c r="P997" s="58">
        <v>116611.3</v>
      </c>
      <c r="Q997" s="54">
        <v>75.28912</v>
      </c>
      <c r="R997" s="21">
        <f t="shared" si="5"/>
        <v>8779562.159</v>
      </c>
    </row>
    <row r="998">
      <c r="A998" s="53">
        <v>43001.0</v>
      </c>
      <c r="B998" s="67">
        <f t="shared" si="1"/>
        <v>7</v>
      </c>
      <c r="C998" s="14" t="str">
        <f t="shared" si="2"/>
        <v>September</v>
      </c>
      <c r="D998" s="52" t="str">
        <f t="shared" si="3"/>
        <v>2017</v>
      </c>
      <c r="E998" s="58">
        <f t="shared" si="4"/>
        <v>38</v>
      </c>
      <c r="F998" s="14" t="str">
        <f>VLOOKUP(A998,'_Holidays'!A998:B3103,2,FALSE)</f>
        <v>N</v>
      </c>
      <c r="G998" s="51" t="str">
        <f>VLOOKUP(A998,'_Holidays'!A998:C3103,3,FALSE)</f>
        <v>N</v>
      </c>
      <c r="H998" s="14">
        <v>14.8</v>
      </c>
      <c r="I998" s="14" t="str">
        <f>IFERROR(__xludf.DUMMYFUNCTION("SPARKLINE(H998,{""charttype"",""bar"";""color1"",""#00CCFF"";""max"",MAX($H$2:$H$2107)})"),"")</f>
        <v/>
      </c>
      <c r="J998" s="14">
        <v>30.6</v>
      </c>
      <c r="K998" s="14" t="str">
        <f>IFERROR(__xludf.DUMMYFUNCTION("SPARKLINE(J998,{""charttype"",""bar"";""color1"",""#FF0000"";""max"",MAX($J$2:$J$2107)})"),"")</f>
        <v/>
      </c>
      <c r="L998" s="14">
        <v>17.3</v>
      </c>
      <c r="M998" s="14" t="str">
        <f>IFERROR(__xludf.DUMMYFUNCTION("SPARKLINE(L998,{""charttype"",""bar"";""color1"",""#FF9900"";""max"",MAX($L$2:$L$2107)})"),"")</f>
        <v/>
      </c>
      <c r="N998" s="14">
        <v>0.0</v>
      </c>
      <c r="O998" s="14" t="str">
        <f>IFERROR(__xludf.DUMMYFUNCTION("SPARKLINE(N998,{""charttype"",""bar"";""color1"",""#0066CC"";""max"",MAX($N$2:$N$2107)})"),"")</f>
        <v/>
      </c>
      <c r="P998" s="58">
        <v>101012.3</v>
      </c>
      <c r="Q998" s="54">
        <v>63.0174</v>
      </c>
      <c r="R998" s="21">
        <f t="shared" si="5"/>
        <v>6365532.514</v>
      </c>
    </row>
    <row r="999">
      <c r="A999" s="53">
        <v>43002.0</v>
      </c>
      <c r="B999" s="67">
        <f t="shared" si="1"/>
        <v>1</v>
      </c>
      <c r="C999" s="14" t="str">
        <f t="shared" si="2"/>
        <v>September</v>
      </c>
      <c r="D999" s="52" t="str">
        <f t="shared" si="3"/>
        <v>2017</v>
      </c>
      <c r="E999" s="58">
        <f t="shared" si="4"/>
        <v>39</v>
      </c>
      <c r="F999" s="14" t="str">
        <f>VLOOKUP(A999,'_Holidays'!A999:B3104,2,FALSE)</f>
        <v>N</v>
      </c>
      <c r="G999" s="51" t="str">
        <f>VLOOKUP(A999,'_Holidays'!A999:C3104,3,FALSE)</f>
        <v>N</v>
      </c>
      <c r="H999" s="14">
        <v>12.9</v>
      </c>
      <c r="I999" s="14" t="str">
        <f>IFERROR(__xludf.DUMMYFUNCTION("SPARKLINE(H999,{""charttype"",""bar"";""color1"",""#00CCFF"";""max"",MAX($H$2:$H$2107)})"),"")</f>
        <v/>
      </c>
      <c r="J999" s="14">
        <v>19.9</v>
      </c>
      <c r="K999" s="14" t="str">
        <f>IFERROR(__xludf.DUMMYFUNCTION("SPARKLINE(J999,{""charttype"",""bar"";""color1"",""#FF0000"";""max"",MAX($J$2:$J$2107)})"),"")</f>
        <v/>
      </c>
      <c r="L999" s="14">
        <v>12.0</v>
      </c>
      <c r="M999" s="14" t="str">
        <f>IFERROR(__xludf.DUMMYFUNCTION("SPARKLINE(L999,{""charttype"",""bar"";""color1"",""#FF9900"";""max"",MAX($L$2:$L$2107)})"),"")</f>
        <v/>
      </c>
      <c r="N999" s="14">
        <v>0.4</v>
      </c>
      <c r="O999" s="14" t="str">
        <f>IFERROR(__xludf.DUMMYFUNCTION("SPARKLINE(N999,{""charttype"",""bar"";""color1"",""#0066CC"";""max"",MAX($N$2:$N$2107)})"),"")</f>
        <v/>
      </c>
      <c r="P999" s="58">
        <v>92608.24</v>
      </c>
      <c r="Q999" s="54">
        <v>43.19735</v>
      </c>
      <c r="R999" s="21">
        <f t="shared" si="5"/>
        <v>4000430.556</v>
      </c>
    </row>
    <row r="1000">
      <c r="A1000" s="53">
        <v>43003.0</v>
      </c>
      <c r="B1000" s="67">
        <f t="shared" si="1"/>
        <v>2</v>
      </c>
      <c r="C1000" s="14" t="str">
        <f t="shared" si="2"/>
        <v>September</v>
      </c>
      <c r="D1000" s="52" t="str">
        <f t="shared" si="3"/>
        <v>2017</v>
      </c>
      <c r="E1000" s="58">
        <f t="shared" si="4"/>
        <v>39</v>
      </c>
      <c r="F1000" s="14" t="str">
        <f>VLOOKUP(A1000,'_Holidays'!A1000:B3105,2,FALSE)</f>
        <v>N</v>
      </c>
      <c r="G1000" s="51" t="str">
        <f>VLOOKUP(A1000,'_Holidays'!A1000:C3105,3,FALSE)</f>
        <v>N</v>
      </c>
      <c r="H1000" s="14">
        <v>10.3</v>
      </c>
      <c r="I1000" s="14" t="str">
        <f>IFERROR(__xludf.DUMMYFUNCTION("SPARKLINE(H1000,{""charttype"",""bar"";""color1"",""#00CCFF"";""max"",MAX($H$2:$H$2107)})"),"")</f>
        <v/>
      </c>
      <c r="J1000" s="14">
        <v>14.2</v>
      </c>
      <c r="K1000" s="14" t="str">
        <f>IFERROR(__xludf.DUMMYFUNCTION("SPARKLINE(J1000,{""charttype"",""bar"";""color1"",""#FF0000"";""max"",MAX($J$2:$J$2107)})"),"")</f>
        <v/>
      </c>
      <c r="L1000" s="14">
        <v>10.9</v>
      </c>
      <c r="M1000" s="14" t="str">
        <f>IFERROR(__xludf.DUMMYFUNCTION("SPARKLINE(L1000,{""charttype"",""bar"";""color1"",""#FF9900"";""max"",MAX($L$2:$L$2107)})"),"")</f>
        <v/>
      </c>
      <c r="N1000" s="14">
        <v>1.6</v>
      </c>
      <c r="O1000" s="14" t="str">
        <f>IFERROR(__xludf.DUMMYFUNCTION("SPARKLINE(N1000,{""charttype"",""bar"";""color1"",""#0066CC"";""max"",MAX($N$2:$N$2107)})"),"")</f>
        <v/>
      </c>
      <c r="P1000" s="58">
        <v>119126.5</v>
      </c>
      <c r="Q1000" s="54">
        <v>71.24107</v>
      </c>
      <c r="R1000" s="21">
        <f t="shared" si="5"/>
        <v>8486699.325</v>
      </c>
    </row>
    <row r="1001">
      <c r="A1001" s="53">
        <v>43004.0</v>
      </c>
      <c r="B1001" s="67">
        <f t="shared" si="1"/>
        <v>3</v>
      </c>
      <c r="C1001" s="14" t="str">
        <f t="shared" si="2"/>
        <v>September</v>
      </c>
      <c r="D1001" s="52" t="str">
        <f t="shared" si="3"/>
        <v>2017</v>
      </c>
      <c r="E1001" s="58">
        <f t="shared" si="4"/>
        <v>39</v>
      </c>
      <c r="F1001" s="14" t="str">
        <f>VLOOKUP(A1001,'_Holidays'!A1001:B3106,2,FALSE)</f>
        <v>N</v>
      </c>
      <c r="G1001" s="51" t="str">
        <f>VLOOKUP(A1001,'_Holidays'!A1001:C3106,3,FALSE)</f>
        <v>N</v>
      </c>
      <c r="H1001" s="14">
        <v>5.0</v>
      </c>
      <c r="I1001" s="14" t="str">
        <f>IFERROR(__xludf.DUMMYFUNCTION("SPARKLINE(H1001,{""charttype"",""bar"";""color1"",""#00CCFF"";""max"",MAX($H$2:$H$2107)})"),"")</f>
        <v/>
      </c>
      <c r="J1001" s="14">
        <v>15.1</v>
      </c>
      <c r="K1001" s="14" t="str">
        <f>IFERROR(__xludf.DUMMYFUNCTION("SPARKLINE(J1001,{""charttype"",""bar"";""color1"",""#FF0000"";""max"",MAX($J$2:$J$2107)})"),"")</f>
        <v/>
      </c>
      <c r="L1001" s="14">
        <v>20.4</v>
      </c>
      <c r="M1001" s="14" t="str">
        <f>IFERROR(__xludf.DUMMYFUNCTION("SPARKLINE(L1001,{""charttype"",""bar"";""color1"",""#FF9900"";""max"",MAX($L$2:$L$2107)})"),"")</f>
        <v/>
      </c>
      <c r="N1001" s="14">
        <v>0.4</v>
      </c>
      <c r="O1001" s="14" t="str">
        <f>IFERROR(__xludf.DUMMYFUNCTION("SPARKLINE(N1001,{""charttype"",""bar"";""color1"",""#0066CC"";""max"",MAX($N$2:$N$2107)})"),"")</f>
        <v/>
      </c>
      <c r="P1001" s="58">
        <v>124452.9</v>
      </c>
      <c r="Q1001" s="54">
        <v>79.80023</v>
      </c>
      <c r="R1001" s="21">
        <f t="shared" si="5"/>
        <v>9931370.044</v>
      </c>
    </row>
    <row r="1002">
      <c r="A1002" s="53">
        <v>43005.0</v>
      </c>
      <c r="B1002" s="67">
        <f t="shared" si="1"/>
        <v>4</v>
      </c>
      <c r="C1002" s="14" t="str">
        <f t="shared" si="2"/>
        <v>September</v>
      </c>
      <c r="D1002" s="52" t="str">
        <f t="shared" si="3"/>
        <v>2017</v>
      </c>
      <c r="E1002" s="58">
        <f t="shared" si="4"/>
        <v>39</v>
      </c>
      <c r="F1002" s="14" t="str">
        <f>VLOOKUP(A1002,'_Holidays'!A1002:B3107,2,FALSE)</f>
        <v>N</v>
      </c>
      <c r="G1002" s="51" t="str">
        <f>VLOOKUP(A1002,'_Holidays'!A1002:C3107,3,FALSE)</f>
        <v>N</v>
      </c>
      <c r="H1002" s="14">
        <v>9.6</v>
      </c>
      <c r="I1002" s="14" t="str">
        <f>IFERROR(__xludf.DUMMYFUNCTION("SPARKLINE(H1002,{""charttype"",""bar"";""color1"",""#00CCFF"";""max"",MAX($H$2:$H$2107)})"),"")</f>
        <v/>
      </c>
      <c r="J1002" s="14">
        <v>24.6</v>
      </c>
      <c r="K1002" s="14" t="str">
        <f>IFERROR(__xludf.DUMMYFUNCTION("SPARKLINE(J1002,{""charttype"",""bar"";""color1"",""#FF0000"";""max"",MAX($J$2:$J$2107)})"),"")</f>
        <v/>
      </c>
      <c r="L1002" s="14">
        <v>11.7</v>
      </c>
      <c r="M1002" s="14" t="str">
        <f>IFERROR(__xludf.DUMMYFUNCTION("SPARKLINE(L1002,{""charttype"",""bar"";""color1"",""#FF9900"";""max"",MAX($L$2:$L$2107)})"),"")</f>
        <v/>
      </c>
      <c r="N1002" s="14">
        <v>0.0</v>
      </c>
      <c r="O1002" s="14" t="str">
        <f>IFERROR(__xludf.DUMMYFUNCTION("SPARKLINE(N1002,{""charttype"",""bar"";""color1"",""#0066CC"";""max"",MAX($N$2:$N$2107)})"),"")</f>
        <v/>
      </c>
      <c r="P1002" s="58">
        <v>119028.1</v>
      </c>
      <c r="Q1002" s="54">
        <v>72.54551</v>
      </c>
      <c r="R1002" s="21">
        <f t="shared" si="5"/>
        <v>8634954.219</v>
      </c>
    </row>
    <row r="1003">
      <c r="A1003" s="53">
        <v>43006.0</v>
      </c>
      <c r="B1003" s="67">
        <f t="shared" si="1"/>
        <v>5</v>
      </c>
      <c r="C1003" s="14" t="str">
        <f t="shared" si="2"/>
        <v>September</v>
      </c>
      <c r="D1003" s="52" t="str">
        <f t="shared" si="3"/>
        <v>2017</v>
      </c>
      <c r="E1003" s="58">
        <f t="shared" si="4"/>
        <v>39</v>
      </c>
      <c r="F1003" s="14" t="str">
        <f>VLOOKUP(A1003,'_Holidays'!A1003:B3108,2,FALSE)</f>
        <v>N</v>
      </c>
      <c r="G1003" s="51" t="str">
        <f>VLOOKUP(A1003,'_Holidays'!A1003:C3108,3,FALSE)</f>
        <v>N</v>
      </c>
      <c r="H1003" s="14">
        <v>10.4</v>
      </c>
      <c r="I1003" s="14" t="str">
        <f>IFERROR(__xludf.DUMMYFUNCTION("SPARKLINE(H1003,{""charttype"",""bar"";""color1"",""#00CCFF"";""max"",MAX($H$2:$H$2107)})"),"")</f>
        <v/>
      </c>
      <c r="J1003" s="14">
        <v>18.5</v>
      </c>
      <c r="K1003" s="14" t="str">
        <f>IFERROR(__xludf.DUMMYFUNCTION("SPARKLINE(J1003,{""charttype"",""bar"";""color1"",""#FF0000"";""max"",MAX($J$2:$J$2107)})"),"")</f>
        <v/>
      </c>
      <c r="L1003" s="14">
        <v>12.8</v>
      </c>
      <c r="M1003" s="14" t="str">
        <f>IFERROR(__xludf.DUMMYFUNCTION("SPARKLINE(L1003,{""charttype"",""bar"";""color1"",""#FF9900"";""max"",MAX($L$2:$L$2107)})"),"")</f>
        <v/>
      </c>
      <c r="N1003" s="14">
        <v>0.0</v>
      </c>
      <c r="O1003" s="14" t="str">
        <f>IFERROR(__xludf.DUMMYFUNCTION("SPARKLINE(N1003,{""charttype"",""bar"";""color1"",""#0066CC"";""max"",MAX($N$2:$N$2107)})"),"")</f>
        <v/>
      </c>
      <c r="P1003" s="58">
        <v>116655.9</v>
      </c>
      <c r="Q1003" s="54">
        <v>61.64956</v>
      </c>
      <c r="R1003" s="21">
        <f t="shared" si="5"/>
        <v>7191784.906</v>
      </c>
    </row>
    <row r="1004">
      <c r="A1004" s="53">
        <v>43007.0</v>
      </c>
      <c r="B1004" s="67">
        <f t="shared" si="1"/>
        <v>6</v>
      </c>
      <c r="C1004" s="14" t="str">
        <f t="shared" si="2"/>
        <v>September</v>
      </c>
      <c r="D1004" s="52" t="str">
        <f t="shared" si="3"/>
        <v>2017</v>
      </c>
      <c r="E1004" s="58">
        <f t="shared" si="4"/>
        <v>39</v>
      </c>
      <c r="F1004" s="14" t="str">
        <f>VLOOKUP(A1004,'_Holidays'!A1004:B3109,2,FALSE)</f>
        <v>N</v>
      </c>
      <c r="G1004" s="51" t="str">
        <f>VLOOKUP(A1004,'_Holidays'!A1004:C3109,3,FALSE)</f>
        <v>Y</v>
      </c>
      <c r="H1004" s="14">
        <v>10.6</v>
      </c>
      <c r="I1004" s="14" t="str">
        <f>IFERROR(__xludf.DUMMYFUNCTION("SPARKLINE(H1004,{""charttype"",""bar"";""color1"",""#00CCFF"";""max"",MAX($H$2:$H$2107)})"),"")</f>
        <v/>
      </c>
      <c r="J1004" s="14">
        <v>18.4</v>
      </c>
      <c r="K1004" s="14" t="str">
        <f>IFERROR(__xludf.DUMMYFUNCTION("SPARKLINE(J1004,{""charttype"",""bar"";""color1"",""#FF0000"";""max"",MAX($J$2:$J$2107)})"),"")</f>
        <v/>
      </c>
      <c r="L1004" s="14">
        <v>14.5</v>
      </c>
      <c r="M1004" s="14" t="str">
        <f>IFERROR(__xludf.DUMMYFUNCTION("SPARKLINE(L1004,{""charttype"",""bar"";""color1"",""#FF9900"";""max"",MAX($L$2:$L$2107)})"),"")</f>
        <v/>
      </c>
      <c r="N1004" s="14">
        <v>0.0</v>
      </c>
      <c r="O1004" s="14" t="str">
        <f>IFERROR(__xludf.DUMMYFUNCTION("SPARKLINE(N1004,{""charttype"",""bar"";""color1"",""#0066CC"";""max"",MAX($N$2:$N$2107)})"),"")</f>
        <v/>
      </c>
      <c r="P1004" s="58">
        <v>102847.3</v>
      </c>
      <c r="Q1004" s="54">
        <v>42.63468</v>
      </c>
      <c r="R1004" s="21">
        <f t="shared" si="5"/>
        <v>4384861.724</v>
      </c>
    </row>
    <row r="1005">
      <c r="A1005" s="53">
        <v>43008.0</v>
      </c>
      <c r="B1005" s="67">
        <f t="shared" si="1"/>
        <v>7</v>
      </c>
      <c r="C1005" s="14" t="str">
        <f t="shared" si="2"/>
        <v>September</v>
      </c>
      <c r="D1005" s="52" t="str">
        <f t="shared" si="3"/>
        <v>2017</v>
      </c>
      <c r="E1005" s="58">
        <f t="shared" si="4"/>
        <v>39</v>
      </c>
      <c r="F1005" s="14" t="str">
        <f>VLOOKUP(A1005,'_Holidays'!A1005:B3110,2,FALSE)</f>
        <v>N</v>
      </c>
      <c r="G1005" s="51" t="str">
        <f>VLOOKUP(A1005,'_Holidays'!A1005:C3110,3,FALSE)</f>
        <v>N</v>
      </c>
      <c r="H1005" s="14">
        <v>11.0</v>
      </c>
      <c r="I1005" s="14" t="str">
        <f>IFERROR(__xludf.DUMMYFUNCTION("SPARKLINE(H1005,{""charttype"",""bar"";""color1"",""#00CCFF"";""max"",MAX($H$2:$H$2107)})"),"")</f>
        <v/>
      </c>
      <c r="J1005" s="14">
        <v>15.4</v>
      </c>
      <c r="K1005" s="14" t="str">
        <f>IFERROR(__xludf.DUMMYFUNCTION("SPARKLINE(J1005,{""charttype"",""bar"";""color1"",""#FF0000"";""max"",MAX($J$2:$J$2107)})"),"")</f>
        <v/>
      </c>
      <c r="L1005" s="14">
        <v>16.1</v>
      </c>
      <c r="M1005" s="14" t="str">
        <f>IFERROR(__xludf.DUMMYFUNCTION("SPARKLINE(L1005,{""charttype"",""bar"";""color1"",""#FF9900"";""max"",MAX($L$2:$L$2107)})"),"")</f>
        <v/>
      </c>
      <c r="N1005" s="14">
        <v>1.0</v>
      </c>
      <c r="O1005" s="14" t="str">
        <f>IFERROR(__xludf.DUMMYFUNCTION("SPARKLINE(N1005,{""charttype"",""bar"";""color1"",""#0066CC"";""max"",MAX($N$2:$N$2107)})"),"")</f>
        <v/>
      </c>
      <c r="P1005" s="58">
        <v>100701.8</v>
      </c>
      <c r="Q1005" s="54">
        <v>47.30994</v>
      </c>
      <c r="R1005" s="21">
        <f t="shared" si="5"/>
        <v>4764196.116</v>
      </c>
    </row>
    <row r="1006">
      <c r="A1006" s="53">
        <v>43009.0</v>
      </c>
      <c r="B1006" s="67">
        <f t="shared" si="1"/>
        <v>1</v>
      </c>
      <c r="C1006" s="14" t="str">
        <f t="shared" si="2"/>
        <v>October</v>
      </c>
      <c r="D1006" s="52" t="str">
        <f t="shared" si="3"/>
        <v>2017</v>
      </c>
      <c r="E1006" s="58">
        <f t="shared" si="4"/>
        <v>40</v>
      </c>
      <c r="F1006" s="14" t="str">
        <f>VLOOKUP(A1006,'_Holidays'!A1006:B3111,2,FALSE)</f>
        <v>N</v>
      </c>
      <c r="G1006" s="51" t="str">
        <f>VLOOKUP(A1006,'_Holidays'!A1006:C3111,3,FALSE)</f>
        <v>N</v>
      </c>
      <c r="H1006" s="14">
        <v>9.7</v>
      </c>
      <c r="I1006" s="14" t="str">
        <f>IFERROR(__xludf.DUMMYFUNCTION("SPARKLINE(H1006,{""charttype"",""bar"";""color1"",""#00CCFF"";""max"",MAX($H$2:$H$2107)})"),"")</f>
        <v/>
      </c>
      <c r="J1006" s="14">
        <v>17.2</v>
      </c>
      <c r="K1006" s="14" t="str">
        <f>IFERROR(__xludf.DUMMYFUNCTION("SPARKLINE(J1006,{""charttype"",""bar"";""color1"",""#FF0000"";""max"",MAX($J$2:$J$2107)})"),"")</f>
        <v/>
      </c>
      <c r="L1006" s="14">
        <v>9.2</v>
      </c>
      <c r="M1006" s="14" t="str">
        <f>IFERROR(__xludf.DUMMYFUNCTION("SPARKLINE(L1006,{""charttype"",""bar"";""color1"",""#FF9900"";""max"",MAX($L$2:$L$2107)})"),"")</f>
        <v/>
      </c>
      <c r="N1006" s="14">
        <v>0.0</v>
      </c>
      <c r="O1006" s="14" t="str">
        <f>IFERROR(__xludf.DUMMYFUNCTION("SPARKLINE(N1006,{""charttype"",""bar"";""color1"",""#0066CC"";""max"",MAX($N$2:$N$2107)})"),"")</f>
        <v/>
      </c>
      <c r="P1006" s="58">
        <v>103556.7</v>
      </c>
      <c r="Q1006" s="54">
        <v>58.98963</v>
      </c>
      <c r="R1006" s="21">
        <f t="shared" si="5"/>
        <v>6108771.417</v>
      </c>
    </row>
    <row r="1007">
      <c r="A1007" s="53">
        <v>43010.0</v>
      </c>
      <c r="B1007" s="67">
        <f t="shared" si="1"/>
        <v>2</v>
      </c>
      <c r="C1007" s="14" t="str">
        <f t="shared" si="2"/>
        <v>October</v>
      </c>
      <c r="D1007" s="52" t="str">
        <f t="shared" si="3"/>
        <v>2017</v>
      </c>
      <c r="E1007" s="58">
        <f t="shared" si="4"/>
        <v>40</v>
      </c>
      <c r="F1007" s="14" t="str">
        <f>VLOOKUP(A1007,'_Holidays'!A1007:B3112,2,FALSE)</f>
        <v>N</v>
      </c>
      <c r="G1007" s="51" t="str">
        <f>VLOOKUP(A1007,'_Holidays'!A1007:C3112,3,FALSE)</f>
        <v>N</v>
      </c>
      <c r="H1007" s="14">
        <v>9.5</v>
      </c>
      <c r="I1007" s="14" t="str">
        <f>IFERROR(__xludf.DUMMYFUNCTION("SPARKLINE(H1007,{""charttype"",""bar"";""color1"",""#00CCFF"";""max"",MAX($H$2:$H$2107)})"),"")</f>
        <v/>
      </c>
      <c r="J1007" s="14">
        <v>16.4</v>
      </c>
      <c r="K1007" s="14" t="str">
        <f>IFERROR(__xludf.DUMMYFUNCTION("SPARKLINE(J1007,{""charttype"",""bar"";""color1"",""#FF0000"";""max"",MAX($J$2:$J$2107)})"),"")</f>
        <v/>
      </c>
      <c r="L1007" s="14">
        <v>16.4</v>
      </c>
      <c r="M1007" s="14" t="str">
        <f>IFERROR(__xludf.DUMMYFUNCTION("SPARKLINE(L1007,{""charttype"",""bar"";""color1"",""#FF9900"";""max"",MAX($L$2:$L$2107)})"),"")</f>
        <v/>
      </c>
      <c r="N1007" s="14">
        <v>0.0</v>
      </c>
      <c r="O1007" s="14" t="str">
        <f>IFERROR(__xludf.DUMMYFUNCTION("SPARKLINE(N1007,{""charttype"",""bar"";""color1"",""#0066CC"";""max"",MAX($N$2:$N$2107)})"),"")</f>
        <v/>
      </c>
      <c r="P1007" s="58">
        <v>119226.4</v>
      </c>
      <c r="Q1007" s="54">
        <v>74.49716</v>
      </c>
      <c r="R1007" s="21">
        <f t="shared" si="5"/>
        <v>8882028.197</v>
      </c>
    </row>
    <row r="1008">
      <c r="A1008" s="53">
        <v>43011.0</v>
      </c>
      <c r="B1008" s="67">
        <f t="shared" si="1"/>
        <v>3</v>
      </c>
      <c r="C1008" s="14" t="str">
        <f t="shared" si="2"/>
        <v>October</v>
      </c>
      <c r="D1008" s="52" t="str">
        <f t="shared" si="3"/>
        <v>2017</v>
      </c>
      <c r="E1008" s="58">
        <f t="shared" si="4"/>
        <v>40</v>
      </c>
      <c r="F1008" s="14" t="str">
        <f>VLOOKUP(A1008,'_Holidays'!A1008:B3113,2,FALSE)</f>
        <v>N</v>
      </c>
      <c r="G1008" s="51" t="str">
        <f>VLOOKUP(A1008,'_Holidays'!A1008:C3113,3,FALSE)</f>
        <v>N</v>
      </c>
      <c r="H1008" s="14">
        <v>6.8</v>
      </c>
      <c r="I1008" s="14" t="str">
        <f>IFERROR(__xludf.DUMMYFUNCTION("SPARKLINE(H1008,{""charttype"",""bar"";""color1"",""#00CCFF"";""max"",MAX($H$2:$H$2107)})"),"")</f>
        <v/>
      </c>
      <c r="J1008" s="14">
        <v>22.3</v>
      </c>
      <c r="K1008" s="14" t="str">
        <f>IFERROR(__xludf.DUMMYFUNCTION("SPARKLINE(J1008,{""charttype"",""bar"";""color1"",""#FF0000"";""max"",MAX($J$2:$J$2107)})"),"")</f>
        <v/>
      </c>
      <c r="L1008" s="14">
        <v>21.8</v>
      </c>
      <c r="M1008" s="14" t="str">
        <f>IFERROR(__xludf.DUMMYFUNCTION("SPARKLINE(L1008,{""charttype"",""bar"";""color1"",""#FF9900"";""max"",MAX($L$2:$L$2107)})"),"")</f>
        <v/>
      </c>
      <c r="N1008" s="14">
        <v>0.0</v>
      </c>
      <c r="O1008" s="14" t="str">
        <f>IFERROR(__xludf.DUMMYFUNCTION("SPARKLINE(N1008,{""charttype"",""bar"";""color1"",""#0066CC"";""max"",MAX($N$2:$N$2107)})"),"")</f>
        <v/>
      </c>
      <c r="P1008" s="58">
        <v>118856.4</v>
      </c>
      <c r="Q1008" s="54">
        <v>79.05915</v>
      </c>
      <c r="R1008" s="21">
        <f t="shared" si="5"/>
        <v>9396685.956</v>
      </c>
    </row>
    <row r="1009">
      <c r="A1009" s="53">
        <v>43012.0</v>
      </c>
      <c r="B1009" s="67">
        <f t="shared" si="1"/>
        <v>4</v>
      </c>
      <c r="C1009" s="14" t="str">
        <f t="shared" si="2"/>
        <v>October</v>
      </c>
      <c r="D1009" s="52" t="str">
        <f t="shared" si="3"/>
        <v>2017</v>
      </c>
      <c r="E1009" s="58">
        <f t="shared" si="4"/>
        <v>40</v>
      </c>
      <c r="F1009" s="14" t="str">
        <f>VLOOKUP(A1009,'_Holidays'!A1009:B3114,2,FALSE)</f>
        <v>N</v>
      </c>
      <c r="G1009" s="51" t="str">
        <f>VLOOKUP(A1009,'_Holidays'!A1009:C3114,3,FALSE)</f>
        <v>N</v>
      </c>
      <c r="H1009" s="14">
        <v>8.5</v>
      </c>
      <c r="I1009" s="14" t="str">
        <f>IFERROR(__xludf.DUMMYFUNCTION("SPARKLINE(H1009,{""charttype"",""bar"";""color1"",""#00CCFF"";""max"",MAX($H$2:$H$2107)})"),"")</f>
        <v/>
      </c>
      <c r="J1009" s="14">
        <v>20.8</v>
      </c>
      <c r="K1009" s="14" t="str">
        <f>IFERROR(__xludf.DUMMYFUNCTION("SPARKLINE(J1009,{""charttype"",""bar"";""color1"",""#FF0000"";""max"",MAX($J$2:$J$2107)})"),"")</f>
        <v/>
      </c>
      <c r="L1009" s="14">
        <v>21.6</v>
      </c>
      <c r="M1009" s="14" t="str">
        <f>IFERROR(__xludf.DUMMYFUNCTION("SPARKLINE(L1009,{""charttype"",""bar"";""color1"",""#FF9900"";""max"",MAX($L$2:$L$2107)})"),"")</f>
        <v/>
      </c>
      <c r="N1009" s="14">
        <v>0.0</v>
      </c>
      <c r="O1009" s="14" t="str">
        <f>IFERROR(__xludf.DUMMYFUNCTION("SPARKLINE(N1009,{""charttype"",""bar"";""color1"",""#0066CC"";""max"",MAX($N$2:$N$2107)})"),"")</f>
        <v/>
      </c>
      <c r="P1009" s="58">
        <v>114604.6</v>
      </c>
      <c r="Q1009" s="54">
        <v>71.10873</v>
      </c>
      <c r="R1009" s="21">
        <f t="shared" si="5"/>
        <v>8149387.558</v>
      </c>
    </row>
    <row r="1010">
      <c r="A1010" s="53">
        <v>43013.0</v>
      </c>
      <c r="B1010" s="67">
        <f t="shared" si="1"/>
        <v>5</v>
      </c>
      <c r="C1010" s="14" t="str">
        <f t="shared" si="2"/>
        <v>October</v>
      </c>
      <c r="D1010" s="52" t="str">
        <f t="shared" si="3"/>
        <v>2017</v>
      </c>
      <c r="E1010" s="58">
        <f t="shared" si="4"/>
        <v>40</v>
      </c>
      <c r="F1010" s="14" t="str">
        <f>VLOOKUP(A1010,'_Holidays'!A1010:B3115,2,FALSE)</f>
        <v>N</v>
      </c>
      <c r="G1010" s="51" t="str">
        <f>VLOOKUP(A1010,'_Holidays'!A1010:C3115,3,FALSE)</f>
        <v>N</v>
      </c>
      <c r="H1010" s="14">
        <v>11.7</v>
      </c>
      <c r="I1010" s="14" t="str">
        <f>IFERROR(__xludf.DUMMYFUNCTION("SPARKLINE(H1010,{""charttype"",""bar"";""color1"",""#00CCFF"";""max"",MAX($H$2:$H$2107)})"),"")</f>
        <v/>
      </c>
      <c r="J1010" s="14">
        <v>19.4</v>
      </c>
      <c r="K1010" s="14" t="str">
        <f>IFERROR(__xludf.DUMMYFUNCTION("SPARKLINE(J1010,{""charttype"",""bar"";""color1"",""#FF0000"";""max"",MAX($J$2:$J$2107)})"),"")</f>
        <v/>
      </c>
      <c r="L1010" s="14">
        <v>10.4</v>
      </c>
      <c r="M1010" s="14" t="str">
        <f>IFERROR(__xludf.DUMMYFUNCTION("SPARKLINE(L1010,{""charttype"",""bar"";""color1"",""#FF9900"";""max"",MAX($L$2:$L$2107)})"),"")</f>
        <v/>
      </c>
      <c r="N1010" s="14">
        <v>0.0</v>
      </c>
      <c r="O1010" s="14" t="str">
        <f>IFERROR(__xludf.DUMMYFUNCTION("SPARKLINE(N1010,{""charttype"",""bar"";""color1"",""#0066CC"";""max"",MAX($N$2:$N$2107)})"),"")</f>
        <v/>
      </c>
      <c r="P1010" s="58">
        <v>113134.6</v>
      </c>
      <c r="Q1010" s="54">
        <v>65.31574</v>
      </c>
      <c r="R1010" s="21">
        <f t="shared" si="5"/>
        <v>7389470.119</v>
      </c>
    </row>
    <row r="1011">
      <c r="A1011" s="53">
        <v>43014.0</v>
      </c>
      <c r="B1011" s="67">
        <f t="shared" si="1"/>
        <v>6</v>
      </c>
      <c r="C1011" s="14" t="str">
        <f t="shared" si="2"/>
        <v>October</v>
      </c>
      <c r="D1011" s="52" t="str">
        <f t="shared" si="3"/>
        <v>2017</v>
      </c>
      <c r="E1011" s="58">
        <f t="shared" si="4"/>
        <v>40</v>
      </c>
      <c r="F1011" s="14" t="str">
        <f>VLOOKUP(A1011,'_Holidays'!A1011:B3116,2,FALSE)</f>
        <v>N</v>
      </c>
      <c r="G1011" s="51" t="str">
        <f>VLOOKUP(A1011,'_Holidays'!A1011:C3116,3,FALSE)</f>
        <v>N</v>
      </c>
      <c r="H1011" s="14">
        <v>10.1</v>
      </c>
      <c r="I1011" s="14" t="str">
        <f>IFERROR(__xludf.DUMMYFUNCTION("SPARKLINE(H1011,{""charttype"",""bar"";""color1"",""#00CCFF"";""max"",MAX($H$2:$H$2107)})"),"")</f>
        <v/>
      </c>
      <c r="J1011" s="14">
        <v>15.0</v>
      </c>
      <c r="K1011" s="14" t="str">
        <f>IFERROR(__xludf.DUMMYFUNCTION("SPARKLINE(J1011,{""charttype"",""bar"";""color1"",""#FF0000"";""max"",MAX($J$2:$J$2107)})"),"")</f>
        <v/>
      </c>
      <c r="L1011" s="14">
        <v>16.8</v>
      </c>
      <c r="M1011" s="14" t="str">
        <f>IFERROR(__xludf.DUMMYFUNCTION("SPARKLINE(L1011,{""charttype"",""bar"";""color1"",""#FF9900"";""max"",MAX($L$2:$L$2107)})"),"")</f>
        <v/>
      </c>
      <c r="N1011" s="14">
        <v>2.4</v>
      </c>
      <c r="O1011" s="14" t="str">
        <f>IFERROR(__xludf.DUMMYFUNCTION("SPARKLINE(N1011,{""charttype"",""bar"";""color1"",""#0066CC"";""max"",MAX($N$2:$N$2107)})"),"")</f>
        <v/>
      </c>
      <c r="P1011" s="58">
        <v>118359.3</v>
      </c>
      <c r="Q1011" s="54">
        <v>53.42904</v>
      </c>
      <c r="R1011" s="21">
        <f t="shared" si="5"/>
        <v>6323823.774</v>
      </c>
    </row>
    <row r="1012">
      <c r="A1012" s="53">
        <v>43015.0</v>
      </c>
      <c r="B1012" s="67">
        <f t="shared" si="1"/>
        <v>7</v>
      </c>
      <c r="C1012" s="14" t="str">
        <f t="shared" si="2"/>
        <v>October</v>
      </c>
      <c r="D1012" s="52" t="str">
        <f t="shared" si="3"/>
        <v>2017</v>
      </c>
      <c r="E1012" s="58">
        <f t="shared" si="4"/>
        <v>40</v>
      </c>
      <c r="F1012" s="14" t="str">
        <f>VLOOKUP(A1012,'_Holidays'!A1012:B3117,2,FALSE)</f>
        <v>N</v>
      </c>
      <c r="G1012" s="51" t="str">
        <f>VLOOKUP(A1012,'_Holidays'!A1012:C3117,3,FALSE)</f>
        <v>N</v>
      </c>
      <c r="H1012" s="14">
        <v>7.2</v>
      </c>
      <c r="I1012" s="14" t="str">
        <f>IFERROR(__xludf.DUMMYFUNCTION("SPARKLINE(H1012,{""charttype"",""bar"";""color1"",""#00CCFF"";""max"",MAX($H$2:$H$2107)})"),"")</f>
        <v/>
      </c>
      <c r="J1012" s="14">
        <v>23.7</v>
      </c>
      <c r="K1012" s="14" t="str">
        <f>IFERROR(__xludf.DUMMYFUNCTION("SPARKLINE(J1012,{""charttype"",""bar"";""color1"",""#FF0000"";""max"",MAX($J$2:$J$2107)})"),"")</f>
        <v/>
      </c>
      <c r="L1012" s="14">
        <v>17.3</v>
      </c>
      <c r="M1012" s="14" t="str">
        <f>IFERROR(__xludf.DUMMYFUNCTION("SPARKLINE(L1012,{""charttype"",""bar"";""color1"",""#FF9900"";""max"",MAX($L$2:$L$2107)})"),"")</f>
        <v/>
      </c>
      <c r="N1012" s="14">
        <v>0.2</v>
      </c>
      <c r="O1012" s="14" t="str">
        <f>IFERROR(__xludf.DUMMYFUNCTION("SPARKLINE(N1012,{""charttype"",""bar"";""color1"",""#0066CC"";""max"",MAX($N$2:$N$2107)})"),"")</f>
        <v/>
      </c>
      <c r="P1012" s="58">
        <v>101974.6</v>
      </c>
      <c r="Q1012" s="54">
        <v>38.89411</v>
      </c>
      <c r="R1012" s="21">
        <f t="shared" si="5"/>
        <v>3966211.31</v>
      </c>
    </row>
    <row r="1013">
      <c r="A1013" s="53">
        <v>43016.0</v>
      </c>
      <c r="B1013" s="67">
        <f t="shared" si="1"/>
        <v>1</v>
      </c>
      <c r="C1013" s="14" t="str">
        <f t="shared" si="2"/>
        <v>October</v>
      </c>
      <c r="D1013" s="52" t="str">
        <f t="shared" si="3"/>
        <v>2017</v>
      </c>
      <c r="E1013" s="58">
        <f t="shared" si="4"/>
        <v>41</v>
      </c>
      <c r="F1013" s="14" t="str">
        <f>VLOOKUP(A1013,'_Holidays'!A1013:B3118,2,FALSE)</f>
        <v>N</v>
      </c>
      <c r="G1013" s="51" t="str">
        <f>VLOOKUP(A1013,'_Holidays'!A1013:C3118,3,FALSE)</f>
        <v>N</v>
      </c>
      <c r="H1013" s="14">
        <v>11.1</v>
      </c>
      <c r="I1013" s="14" t="str">
        <f>IFERROR(__xludf.DUMMYFUNCTION("SPARKLINE(H1013,{""charttype"",""bar"";""color1"",""#00CCFF"";""max"",MAX($H$2:$H$2107)})"),"")</f>
        <v/>
      </c>
      <c r="J1013" s="14">
        <v>25.3</v>
      </c>
      <c r="K1013" s="14" t="str">
        <f>IFERROR(__xludf.DUMMYFUNCTION("SPARKLINE(J1013,{""charttype"",""bar"";""color1"",""#FF0000"";""max"",MAX($J$2:$J$2107)})"),"")</f>
        <v/>
      </c>
      <c r="L1013" s="14">
        <v>19.5</v>
      </c>
      <c r="M1013" s="14" t="str">
        <f>IFERROR(__xludf.DUMMYFUNCTION("SPARKLINE(L1013,{""charttype"",""bar"";""color1"",""#FF9900"";""max"",MAX($L$2:$L$2107)})"),"")</f>
        <v/>
      </c>
      <c r="N1013" s="14">
        <v>0.0</v>
      </c>
      <c r="O1013" s="14" t="str">
        <f>IFERROR(__xludf.DUMMYFUNCTION("SPARKLINE(N1013,{""charttype"",""bar"";""color1"",""#0066CC"";""max"",MAX($N$2:$N$2107)})"),"")</f>
        <v/>
      </c>
      <c r="P1013" s="58">
        <v>97053.55</v>
      </c>
      <c r="Q1013" s="54">
        <v>56.16035</v>
      </c>
      <c r="R1013" s="21">
        <f t="shared" si="5"/>
        <v>5450561.337</v>
      </c>
    </row>
    <row r="1014">
      <c r="A1014" s="53">
        <v>43017.0</v>
      </c>
      <c r="B1014" s="67">
        <f t="shared" si="1"/>
        <v>2</v>
      </c>
      <c r="C1014" s="14" t="str">
        <f t="shared" si="2"/>
        <v>October</v>
      </c>
      <c r="D1014" s="52" t="str">
        <f t="shared" si="3"/>
        <v>2017</v>
      </c>
      <c r="E1014" s="58">
        <f t="shared" si="4"/>
        <v>41</v>
      </c>
      <c r="F1014" s="14" t="str">
        <f>VLOOKUP(A1014,'_Holidays'!A1014:B3119,2,FALSE)</f>
        <v>N</v>
      </c>
      <c r="G1014" s="51" t="str">
        <f>VLOOKUP(A1014,'_Holidays'!A1014:C3119,3,FALSE)</f>
        <v>N</v>
      </c>
      <c r="H1014" s="14">
        <v>14.0</v>
      </c>
      <c r="I1014" s="14" t="str">
        <f>IFERROR(__xludf.DUMMYFUNCTION("SPARKLINE(H1014,{""charttype"",""bar"";""color1"",""#00CCFF"";""max"",MAX($H$2:$H$2107)})"),"")</f>
        <v/>
      </c>
      <c r="J1014" s="14">
        <v>18.7</v>
      </c>
      <c r="K1014" s="14" t="str">
        <f>IFERROR(__xludf.DUMMYFUNCTION("SPARKLINE(J1014,{""charttype"",""bar"";""color1"",""#FF0000"";""max"",MAX($J$2:$J$2107)})"),"")</f>
        <v/>
      </c>
      <c r="L1014" s="14">
        <v>16.7</v>
      </c>
      <c r="M1014" s="14" t="str">
        <f>IFERROR(__xludf.DUMMYFUNCTION("SPARKLINE(L1014,{""charttype"",""bar"";""color1"",""#FF9900"";""max"",MAX($L$2:$L$2107)})"),"")</f>
        <v/>
      </c>
      <c r="N1014" s="14">
        <v>2.4</v>
      </c>
      <c r="O1014" s="14" t="str">
        <f>IFERROR(__xludf.DUMMYFUNCTION("SPARKLINE(N1014,{""charttype"",""bar"";""color1"",""#0066CC"";""max"",MAX($N$2:$N$2107)})"),"")</f>
        <v/>
      </c>
      <c r="P1014" s="58">
        <v>111432.4</v>
      </c>
      <c r="Q1014" s="54">
        <v>68.8795</v>
      </c>
      <c r="R1014" s="21">
        <f t="shared" si="5"/>
        <v>7675407.996</v>
      </c>
    </row>
    <row r="1015">
      <c r="A1015" s="53">
        <v>43018.0</v>
      </c>
      <c r="B1015" s="67">
        <f t="shared" si="1"/>
        <v>3</v>
      </c>
      <c r="C1015" s="14" t="str">
        <f t="shared" si="2"/>
        <v>October</v>
      </c>
      <c r="D1015" s="52" t="str">
        <f t="shared" si="3"/>
        <v>2017</v>
      </c>
      <c r="E1015" s="58">
        <f t="shared" si="4"/>
        <v>41</v>
      </c>
      <c r="F1015" s="14" t="str">
        <f>VLOOKUP(A1015,'_Holidays'!A1015:B3120,2,FALSE)</f>
        <v>Y</v>
      </c>
      <c r="G1015" s="51" t="str">
        <f>VLOOKUP(A1015,'_Holidays'!A1015:C3120,3,FALSE)</f>
        <v>N</v>
      </c>
      <c r="H1015" s="14">
        <v>8.0</v>
      </c>
      <c r="I1015" s="14" t="str">
        <f>IFERROR(__xludf.DUMMYFUNCTION("SPARKLINE(H1015,{""charttype"",""bar"";""color1"",""#00CCFF"";""max"",MAX($H$2:$H$2107)})"),"")</f>
        <v/>
      </c>
      <c r="J1015" s="14">
        <v>18.8</v>
      </c>
      <c r="K1015" s="14" t="str">
        <f>IFERROR(__xludf.DUMMYFUNCTION("SPARKLINE(J1015,{""charttype"",""bar"";""color1"",""#FF0000"";""max"",MAX($J$2:$J$2107)})"),"")</f>
        <v/>
      </c>
      <c r="L1015" s="14">
        <v>23.6</v>
      </c>
      <c r="M1015" s="14" t="str">
        <f>IFERROR(__xludf.DUMMYFUNCTION("SPARKLINE(L1015,{""charttype"",""bar"";""color1"",""#FF9900"";""max"",MAX($L$2:$L$2107)})"),"")</f>
        <v/>
      </c>
      <c r="N1015" s="14">
        <v>0.2</v>
      </c>
      <c r="O1015" s="14" t="str">
        <f>IFERROR(__xludf.DUMMYFUNCTION("SPARKLINE(N1015,{""charttype"",""bar"";""color1"",""#0066CC"";""max"",MAX($N$2:$N$2107)})"),"")</f>
        <v/>
      </c>
      <c r="P1015" s="58">
        <v>116556.4</v>
      </c>
      <c r="Q1015" s="54">
        <v>77.45231</v>
      </c>
      <c r="R1015" s="21">
        <f t="shared" si="5"/>
        <v>9027562.425</v>
      </c>
    </row>
    <row r="1016">
      <c r="A1016" s="53">
        <v>43019.0</v>
      </c>
      <c r="B1016" s="67">
        <f t="shared" si="1"/>
        <v>4</v>
      </c>
      <c r="C1016" s="14" t="str">
        <f t="shared" si="2"/>
        <v>October</v>
      </c>
      <c r="D1016" s="52" t="str">
        <f t="shared" si="3"/>
        <v>2017</v>
      </c>
      <c r="E1016" s="58">
        <f t="shared" si="4"/>
        <v>41</v>
      </c>
      <c r="F1016" s="14" t="str">
        <f>VLOOKUP(A1016,'_Holidays'!A1016:B3121,2,FALSE)</f>
        <v>Y</v>
      </c>
      <c r="G1016" s="51" t="str">
        <f>VLOOKUP(A1016,'_Holidays'!A1016:C3121,3,FALSE)</f>
        <v>N</v>
      </c>
      <c r="H1016" s="14">
        <v>9.8</v>
      </c>
      <c r="I1016" s="14" t="str">
        <f>IFERROR(__xludf.DUMMYFUNCTION("SPARKLINE(H1016,{""charttype"",""bar"";""color1"",""#00CCFF"";""max"",MAX($H$2:$H$2107)})"),"")</f>
        <v/>
      </c>
      <c r="J1016" s="14">
        <v>25.6</v>
      </c>
      <c r="K1016" s="14" t="str">
        <f>IFERROR(__xludf.DUMMYFUNCTION("SPARKLINE(J1016,{""charttype"",""bar"";""color1"",""#FF0000"";""max"",MAX($J$2:$J$2107)})"),"")</f>
        <v/>
      </c>
      <c r="L1016" s="14">
        <v>7.5</v>
      </c>
      <c r="M1016" s="14" t="str">
        <f>IFERROR(__xludf.DUMMYFUNCTION("SPARKLINE(L1016,{""charttype"",""bar"";""color1"",""#FF9900"";""max"",MAX($L$2:$L$2107)})"),"")</f>
        <v/>
      </c>
      <c r="N1016" s="14">
        <v>0.0</v>
      </c>
      <c r="O1016" s="14" t="str">
        <f>IFERROR(__xludf.DUMMYFUNCTION("SPARKLINE(N1016,{""charttype"",""bar"";""color1"",""#0066CC"";""max"",MAX($N$2:$N$2107)})"),"")</f>
        <v/>
      </c>
      <c r="P1016" s="58">
        <v>114133.5</v>
      </c>
      <c r="Q1016" s="54">
        <v>55.55322</v>
      </c>
      <c r="R1016" s="21">
        <f t="shared" si="5"/>
        <v>6340483.435</v>
      </c>
    </row>
    <row r="1017">
      <c r="A1017" s="53">
        <v>43020.0</v>
      </c>
      <c r="B1017" s="67">
        <f t="shared" si="1"/>
        <v>5</v>
      </c>
      <c r="C1017" s="14" t="str">
        <f t="shared" si="2"/>
        <v>October</v>
      </c>
      <c r="D1017" s="52" t="str">
        <f t="shared" si="3"/>
        <v>2017</v>
      </c>
      <c r="E1017" s="58">
        <f t="shared" si="4"/>
        <v>41</v>
      </c>
      <c r="F1017" s="14" t="str">
        <f>VLOOKUP(A1017,'_Holidays'!A1017:B3122,2,FALSE)</f>
        <v>Y</v>
      </c>
      <c r="G1017" s="51" t="str">
        <f>VLOOKUP(A1017,'_Holidays'!A1017:C3122,3,FALSE)</f>
        <v>N</v>
      </c>
      <c r="H1017" s="14">
        <v>10.5</v>
      </c>
      <c r="I1017" s="14" t="str">
        <f>IFERROR(__xludf.DUMMYFUNCTION("SPARKLINE(H1017,{""charttype"",""bar"";""color1"",""#00CCFF"";""max"",MAX($H$2:$H$2107)})"),"")</f>
        <v/>
      </c>
      <c r="J1017" s="14">
        <v>19.2</v>
      </c>
      <c r="K1017" s="14" t="str">
        <f>IFERROR(__xludf.DUMMYFUNCTION("SPARKLINE(J1017,{""charttype"",""bar"";""color1"",""#FF0000"";""max"",MAX($J$2:$J$2107)})"),"")</f>
        <v/>
      </c>
      <c r="L1017" s="14">
        <v>15.6</v>
      </c>
      <c r="M1017" s="14" t="str">
        <f>IFERROR(__xludf.DUMMYFUNCTION("SPARKLINE(L1017,{""charttype"",""bar"";""color1"",""#FF9900"";""max"",MAX($L$2:$L$2107)})"),"")</f>
        <v/>
      </c>
      <c r="N1017" s="14">
        <v>10.0</v>
      </c>
      <c r="O1017" s="14" t="str">
        <f>IFERROR(__xludf.DUMMYFUNCTION("SPARKLINE(N1017,{""charttype"",""bar"";""color1"",""#0066CC"";""max"",MAX($N$2:$N$2107)})"),"")</f>
        <v/>
      </c>
      <c r="P1017" s="58">
        <v>113957.7</v>
      </c>
      <c r="Q1017" s="54">
        <v>56.95928</v>
      </c>
      <c r="R1017" s="21">
        <f t="shared" si="5"/>
        <v>6490948.542</v>
      </c>
    </row>
    <row r="1018">
      <c r="A1018" s="53">
        <v>43021.0</v>
      </c>
      <c r="B1018" s="67">
        <f t="shared" si="1"/>
        <v>6</v>
      </c>
      <c r="C1018" s="14" t="str">
        <f t="shared" si="2"/>
        <v>October</v>
      </c>
      <c r="D1018" s="52" t="str">
        <f t="shared" si="3"/>
        <v>2017</v>
      </c>
      <c r="E1018" s="58">
        <f t="shared" si="4"/>
        <v>41</v>
      </c>
      <c r="F1018" s="14" t="str">
        <f>VLOOKUP(A1018,'_Holidays'!A1018:B3123,2,FALSE)</f>
        <v>Y</v>
      </c>
      <c r="G1018" s="51" t="str">
        <f>VLOOKUP(A1018,'_Holidays'!A1018:C3123,3,FALSE)</f>
        <v>N</v>
      </c>
      <c r="H1018" s="14">
        <v>13.1</v>
      </c>
      <c r="I1018" s="14" t="str">
        <f>IFERROR(__xludf.DUMMYFUNCTION("SPARKLINE(H1018,{""charttype"",""bar"";""color1"",""#00CCFF"";""max"",MAX($H$2:$H$2107)})"),"")</f>
        <v/>
      </c>
      <c r="J1018" s="14">
        <v>16.7</v>
      </c>
      <c r="K1018" s="14" t="str">
        <f>IFERROR(__xludf.DUMMYFUNCTION("SPARKLINE(J1018,{""charttype"",""bar"";""color1"",""#FF0000"";""max"",MAX($J$2:$J$2107)})"),"")</f>
        <v/>
      </c>
      <c r="L1018" s="14">
        <v>12.5</v>
      </c>
      <c r="M1018" s="14" t="str">
        <f>IFERROR(__xludf.DUMMYFUNCTION("SPARKLINE(L1018,{""charttype"",""bar"";""color1"",""#FF9900"";""max"",MAX($L$2:$L$2107)})"),"")</f>
        <v/>
      </c>
      <c r="N1018" s="14">
        <v>0.0</v>
      </c>
      <c r="O1018" s="14" t="str">
        <f>IFERROR(__xludf.DUMMYFUNCTION("SPARKLINE(N1018,{""charttype"",""bar"";""color1"",""#0066CC"";""max"",MAX($N$2:$N$2107)})"),"")</f>
        <v/>
      </c>
      <c r="P1018" s="58">
        <v>117048.7</v>
      </c>
      <c r="Q1018" s="54">
        <v>83.75675</v>
      </c>
      <c r="R1018" s="21">
        <f t="shared" si="5"/>
        <v>9803618.704</v>
      </c>
    </row>
    <row r="1019">
      <c r="A1019" s="53">
        <v>43022.0</v>
      </c>
      <c r="B1019" s="67">
        <f t="shared" si="1"/>
        <v>7</v>
      </c>
      <c r="C1019" s="14" t="str">
        <f t="shared" si="2"/>
        <v>October</v>
      </c>
      <c r="D1019" s="52" t="str">
        <f t="shared" si="3"/>
        <v>2017</v>
      </c>
      <c r="E1019" s="58">
        <f t="shared" si="4"/>
        <v>41</v>
      </c>
      <c r="F1019" s="14" t="str">
        <f>VLOOKUP(A1019,'_Holidays'!A1019:B3124,2,FALSE)</f>
        <v>Y</v>
      </c>
      <c r="G1019" s="51" t="str">
        <f>VLOOKUP(A1019,'_Holidays'!A1019:C3124,3,FALSE)</f>
        <v>N</v>
      </c>
      <c r="H1019" s="14">
        <v>8.2</v>
      </c>
      <c r="I1019" s="14" t="str">
        <f>IFERROR(__xludf.DUMMYFUNCTION("SPARKLINE(H1019,{""charttype"",""bar"";""color1"",""#00CCFF"";""max"",MAX($H$2:$H$2107)})"),"")</f>
        <v/>
      </c>
      <c r="J1019" s="14">
        <v>16.1</v>
      </c>
      <c r="K1019" s="14" t="str">
        <f>IFERROR(__xludf.DUMMYFUNCTION("SPARKLINE(J1019,{""charttype"",""bar"";""color1"",""#FF0000"";""max"",MAX($J$2:$J$2107)})"),"")</f>
        <v/>
      </c>
      <c r="L1019" s="14">
        <v>23.6</v>
      </c>
      <c r="M1019" s="14" t="str">
        <f>IFERROR(__xludf.DUMMYFUNCTION("SPARKLINE(L1019,{""charttype"",""bar"";""color1"",""#FF9900"";""max"",MAX($L$2:$L$2107)})"),"")</f>
        <v/>
      </c>
      <c r="N1019" s="14">
        <v>0.0</v>
      </c>
      <c r="O1019" s="14" t="str">
        <f>IFERROR(__xludf.DUMMYFUNCTION("SPARKLINE(N1019,{""charttype"",""bar"";""color1"",""#0066CC"";""max"",MAX($N$2:$N$2107)})"),"")</f>
        <v/>
      </c>
      <c r="P1019" s="58">
        <v>102037.2</v>
      </c>
      <c r="Q1019" s="54">
        <v>85.40388</v>
      </c>
      <c r="R1019" s="21">
        <f t="shared" si="5"/>
        <v>8714372.784</v>
      </c>
    </row>
    <row r="1020">
      <c r="A1020" s="53">
        <v>43023.0</v>
      </c>
      <c r="B1020" s="67">
        <f t="shared" si="1"/>
        <v>1</v>
      </c>
      <c r="C1020" s="14" t="str">
        <f t="shared" si="2"/>
        <v>October</v>
      </c>
      <c r="D1020" s="52" t="str">
        <f t="shared" si="3"/>
        <v>2017</v>
      </c>
      <c r="E1020" s="58">
        <f t="shared" si="4"/>
        <v>42</v>
      </c>
      <c r="F1020" s="14" t="str">
        <f>VLOOKUP(A1020,'_Holidays'!A1020:B3125,2,FALSE)</f>
        <v>Y</v>
      </c>
      <c r="G1020" s="51" t="str">
        <f>VLOOKUP(A1020,'_Holidays'!A1020:C3125,3,FALSE)</f>
        <v>N</v>
      </c>
      <c r="H1020" s="14">
        <v>6.8</v>
      </c>
      <c r="I1020" s="14" t="str">
        <f>IFERROR(__xludf.DUMMYFUNCTION("SPARKLINE(H1020,{""charttype"",""bar"";""color1"",""#00CCFF"";""max"",MAX($H$2:$H$2107)})"),"")</f>
        <v/>
      </c>
      <c r="J1020" s="14">
        <v>17.6</v>
      </c>
      <c r="K1020" s="14" t="str">
        <f>IFERROR(__xludf.DUMMYFUNCTION("SPARKLINE(J1020,{""charttype"",""bar"";""color1"",""#FF0000"";""max"",MAX($J$2:$J$2107)})"),"")</f>
        <v/>
      </c>
      <c r="L1020" s="14">
        <v>24.5</v>
      </c>
      <c r="M1020" s="14" t="str">
        <f>IFERROR(__xludf.DUMMYFUNCTION("SPARKLINE(L1020,{""charttype"",""bar"";""color1"",""#FF9900"";""max"",MAX($L$2:$L$2107)})"),"")</f>
        <v/>
      </c>
      <c r="N1020" s="14">
        <v>0.0</v>
      </c>
      <c r="O1020" s="14" t="str">
        <f>IFERROR(__xludf.DUMMYFUNCTION("SPARKLINE(N1020,{""charttype"",""bar"";""color1"",""#0066CC"";""max"",MAX($N$2:$N$2107)})"),"")</f>
        <v/>
      </c>
      <c r="P1020" s="58">
        <v>98108.82</v>
      </c>
      <c r="Q1020" s="54">
        <v>71.60289</v>
      </c>
      <c r="R1020" s="21">
        <f t="shared" si="5"/>
        <v>7024875.046</v>
      </c>
    </row>
    <row r="1021">
      <c r="A1021" s="53">
        <v>43024.0</v>
      </c>
      <c r="B1021" s="67">
        <f t="shared" si="1"/>
        <v>2</v>
      </c>
      <c r="C1021" s="14" t="str">
        <f t="shared" si="2"/>
        <v>October</v>
      </c>
      <c r="D1021" s="52" t="str">
        <f t="shared" si="3"/>
        <v>2017</v>
      </c>
      <c r="E1021" s="58">
        <f t="shared" si="4"/>
        <v>42</v>
      </c>
      <c r="F1021" s="14" t="str">
        <f>VLOOKUP(A1021,'_Holidays'!A1021:B3126,2,FALSE)</f>
        <v>Y</v>
      </c>
      <c r="G1021" s="51" t="str">
        <f>VLOOKUP(A1021,'_Holidays'!A1021:C3126,3,FALSE)</f>
        <v>N</v>
      </c>
      <c r="H1021" s="14">
        <v>11.3</v>
      </c>
      <c r="I1021" s="14" t="str">
        <f>IFERROR(__xludf.DUMMYFUNCTION("SPARKLINE(H1021,{""charttype"",""bar"";""color1"",""#00CCFF"";""max"",MAX($H$2:$H$2107)})"),"")</f>
        <v/>
      </c>
      <c r="J1021" s="14">
        <v>28.6</v>
      </c>
      <c r="K1021" s="14" t="str">
        <f>IFERROR(__xludf.DUMMYFUNCTION("SPARKLINE(J1021,{""charttype"",""bar"";""color1"",""#FF0000"";""max"",MAX($J$2:$J$2107)})"),"")</f>
        <v/>
      </c>
      <c r="L1021" s="14">
        <v>23.8</v>
      </c>
      <c r="M1021" s="14" t="str">
        <f>IFERROR(__xludf.DUMMYFUNCTION("SPARKLINE(L1021,{""charttype"",""bar"";""color1"",""#FF9900"";""max"",MAX($L$2:$L$2107)})"),"")</f>
        <v/>
      </c>
      <c r="N1021" s="14">
        <v>0.0</v>
      </c>
      <c r="O1021" s="14" t="str">
        <f>IFERROR(__xludf.DUMMYFUNCTION("SPARKLINE(N1021,{""charttype"",""bar"";""color1"",""#0066CC"";""max"",MAX($N$2:$N$2107)})"),"")</f>
        <v/>
      </c>
      <c r="P1021" s="58">
        <v>115907.4</v>
      </c>
      <c r="Q1021" s="54">
        <v>84.01323</v>
      </c>
      <c r="R1021" s="21">
        <f t="shared" si="5"/>
        <v>9737755.055</v>
      </c>
    </row>
    <row r="1022">
      <c r="A1022" s="53">
        <v>43025.0</v>
      </c>
      <c r="B1022" s="67">
        <f t="shared" si="1"/>
        <v>3</v>
      </c>
      <c r="C1022" s="14" t="str">
        <f t="shared" si="2"/>
        <v>October</v>
      </c>
      <c r="D1022" s="52" t="str">
        <f t="shared" si="3"/>
        <v>2017</v>
      </c>
      <c r="E1022" s="58">
        <f t="shared" si="4"/>
        <v>42</v>
      </c>
      <c r="F1022" s="14" t="str">
        <f>VLOOKUP(A1022,'_Holidays'!A1022:B3127,2,FALSE)</f>
        <v>Y</v>
      </c>
      <c r="G1022" s="51" t="str">
        <f>VLOOKUP(A1022,'_Holidays'!A1022:C3127,3,FALSE)</f>
        <v>N</v>
      </c>
      <c r="H1022" s="14">
        <v>12.8</v>
      </c>
      <c r="I1022" s="14" t="str">
        <f>IFERROR(__xludf.DUMMYFUNCTION("SPARKLINE(H1022,{""charttype"",""bar"";""color1"",""#00CCFF"";""max"",MAX($H$2:$H$2107)})"),"")</f>
        <v/>
      </c>
      <c r="J1022" s="14">
        <v>30.2</v>
      </c>
      <c r="K1022" s="14" t="str">
        <f>IFERROR(__xludf.DUMMYFUNCTION("SPARKLINE(J1022,{""charttype"",""bar"";""color1"",""#FF0000"";""max"",MAX($J$2:$J$2107)})"),"")</f>
        <v/>
      </c>
      <c r="L1022" s="14">
        <v>24.9</v>
      </c>
      <c r="M1022" s="14" t="str">
        <f>IFERROR(__xludf.DUMMYFUNCTION("SPARKLINE(L1022,{""charttype"",""bar"";""color1"",""#FF9900"";""max"",MAX($L$2:$L$2107)})"),"")</f>
        <v/>
      </c>
      <c r="N1022" s="14">
        <v>0.0</v>
      </c>
      <c r="O1022" s="14" t="str">
        <f>IFERROR(__xludf.DUMMYFUNCTION("SPARKLINE(N1022,{""charttype"",""bar"";""color1"",""#0066CC"";""max"",MAX($N$2:$N$2107)})"),"")</f>
        <v/>
      </c>
      <c r="P1022" s="58">
        <v>117470.2</v>
      </c>
      <c r="Q1022" s="54">
        <v>76.51585</v>
      </c>
      <c r="R1022" s="21">
        <f t="shared" si="5"/>
        <v>8988332.203</v>
      </c>
    </row>
    <row r="1023">
      <c r="A1023" s="53">
        <v>43026.0</v>
      </c>
      <c r="B1023" s="67">
        <f t="shared" si="1"/>
        <v>4</v>
      </c>
      <c r="C1023" s="14" t="str">
        <f t="shared" si="2"/>
        <v>October</v>
      </c>
      <c r="D1023" s="52" t="str">
        <f t="shared" si="3"/>
        <v>2017</v>
      </c>
      <c r="E1023" s="58">
        <f t="shared" si="4"/>
        <v>42</v>
      </c>
      <c r="F1023" s="14" t="str">
        <f>VLOOKUP(A1023,'_Holidays'!A1023:B3128,2,FALSE)</f>
        <v>Y</v>
      </c>
      <c r="G1023" s="51" t="str">
        <f>VLOOKUP(A1023,'_Holidays'!A1023:C3128,3,FALSE)</f>
        <v>N</v>
      </c>
      <c r="H1023" s="14">
        <v>14.5</v>
      </c>
      <c r="I1023" s="14" t="str">
        <f>IFERROR(__xludf.DUMMYFUNCTION("SPARKLINE(H1023,{""charttype"",""bar"";""color1"",""#00CCFF"";""max"",MAX($H$2:$H$2107)})"),"")</f>
        <v/>
      </c>
      <c r="J1023" s="14">
        <v>30.9</v>
      </c>
      <c r="K1023" s="14" t="str">
        <f>IFERROR(__xludf.DUMMYFUNCTION("SPARKLINE(J1023,{""charttype"",""bar"";""color1"",""#FF0000"";""max"",MAX($J$2:$J$2107)})"),"")</f>
        <v/>
      </c>
      <c r="L1023" s="14">
        <v>25.1</v>
      </c>
      <c r="M1023" s="14" t="str">
        <f>IFERROR(__xludf.DUMMYFUNCTION("SPARKLINE(L1023,{""charttype"",""bar"";""color1"",""#FF9900"";""max"",MAX($L$2:$L$2107)})"),"")</f>
        <v/>
      </c>
      <c r="N1023" s="14">
        <v>0.0</v>
      </c>
      <c r="O1023" s="14" t="str">
        <f>IFERROR(__xludf.DUMMYFUNCTION("SPARKLINE(N1023,{""charttype"",""bar"";""color1"",""#0066CC"";""max"",MAX($N$2:$N$2107)})"),"")</f>
        <v/>
      </c>
      <c r="P1023" s="58">
        <v>121087.1</v>
      </c>
      <c r="Q1023" s="54">
        <v>92.33412</v>
      </c>
      <c r="R1023" s="21">
        <f t="shared" si="5"/>
        <v>11180470.82</v>
      </c>
    </row>
    <row r="1024">
      <c r="A1024" s="53">
        <v>43027.0</v>
      </c>
      <c r="B1024" s="67">
        <f t="shared" si="1"/>
        <v>5</v>
      </c>
      <c r="C1024" s="14" t="str">
        <f t="shared" si="2"/>
        <v>October</v>
      </c>
      <c r="D1024" s="52" t="str">
        <f t="shared" si="3"/>
        <v>2017</v>
      </c>
      <c r="E1024" s="58">
        <f t="shared" si="4"/>
        <v>42</v>
      </c>
      <c r="F1024" s="14" t="str">
        <f>VLOOKUP(A1024,'_Holidays'!A1024:B3129,2,FALSE)</f>
        <v>Y</v>
      </c>
      <c r="G1024" s="51" t="str">
        <f>VLOOKUP(A1024,'_Holidays'!A1024:C3129,3,FALSE)</f>
        <v>N</v>
      </c>
      <c r="H1024" s="14">
        <v>21.7</v>
      </c>
      <c r="I1024" s="14" t="str">
        <f>IFERROR(__xludf.DUMMYFUNCTION("SPARKLINE(H1024,{""charttype"",""bar"";""color1"",""#00CCFF"";""max"",MAX($H$2:$H$2107)})"),"")</f>
        <v/>
      </c>
      <c r="J1024" s="14">
        <v>25.6</v>
      </c>
      <c r="K1024" s="14" t="str">
        <f>IFERROR(__xludf.DUMMYFUNCTION("SPARKLINE(J1024,{""charttype"",""bar"";""color1"",""#FF0000"";""max"",MAX($J$2:$J$2107)})"),"")</f>
        <v/>
      </c>
      <c r="L1024" s="14">
        <v>9.8</v>
      </c>
      <c r="M1024" s="14" t="str">
        <f>IFERROR(__xludf.DUMMYFUNCTION("SPARKLINE(L1024,{""charttype"",""bar"";""color1"",""#FF9900"";""max"",MAX($L$2:$L$2107)})"),"")</f>
        <v/>
      </c>
      <c r="N1024" s="14">
        <v>0.0</v>
      </c>
      <c r="O1024" s="14" t="str">
        <f>IFERROR(__xludf.DUMMYFUNCTION("SPARKLINE(N1024,{""charttype"",""bar"";""color1"",""#0066CC"";""max"",MAX($N$2:$N$2107)})"),"")</f>
        <v/>
      </c>
      <c r="P1024" s="58">
        <v>118201.2</v>
      </c>
      <c r="Q1024" s="54">
        <v>80.37672</v>
      </c>
      <c r="R1024" s="21">
        <f t="shared" si="5"/>
        <v>9500624.756</v>
      </c>
    </row>
    <row r="1025">
      <c r="A1025" s="53">
        <v>43028.0</v>
      </c>
      <c r="B1025" s="67">
        <f t="shared" si="1"/>
        <v>6</v>
      </c>
      <c r="C1025" s="14" t="str">
        <f t="shared" si="2"/>
        <v>October</v>
      </c>
      <c r="D1025" s="52" t="str">
        <f t="shared" si="3"/>
        <v>2017</v>
      </c>
      <c r="E1025" s="58">
        <f t="shared" si="4"/>
        <v>42</v>
      </c>
      <c r="F1025" s="14" t="str">
        <f>VLOOKUP(A1025,'_Holidays'!A1025:B3130,2,FALSE)</f>
        <v>Y</v>
      </c>
      <c r="G1025" s="51" t="str">
        <f>VLOOKUP(A1025,'_Holidays'!A1025:C3130,3,FALSE)</f>
        <v>N</v>
      </c>
      <c r="H1025" s="14">
        <v>11.3</v>
      </c>
      <c r="I1025" s="14" t="str">
        <f>IFERROR(__xludf.DUMMYFUNCTION("SPARKLINE(H1025,{""charttype"",""bar"";""color1"",""#00CCFF"";""max"",MAX($H$2:$H$2107)})"),"")</f>
        <v/>
      </c>
      <c r="J1025" s="14">
        <v>16.2</v>
      </c>
      <c r="K1025" s="14" t="str">
        <f>IFERROR(__xludf.DUMMYFUNCTION("SPARKLINE(J1025,{""charttype"",""bar"";""color1"",""#FF0000"";""max"",MAX($J$2:$J$2107)})"),"")</f>
        <v/>
      </c>
      <c r="L1025" s="14">
        <v>24.0</v>
      </c>
      <c r="M1025" s="14" t="str">
        <f>IFERROR(__xludf.DUMMYFUNCTION("SPARKLINE(L1025,{""charttype"",""bar"";""color1"",""#FF9900"";""max"",MAX($L$2:$L$2107)})"),"")</f>
        <v/>
      </c>
      <c r="N1025" s="14">
        <v>2.6</v>
      </c>
      <c r="O1025" s="14" t="str">
        <f>IFERROR(__xludf.DUMMYFUNCTION("SPARKLINE(N1025,{""charttype"",""bar"";""color1"",""#0066CC"";""max"",MAX($N$2:$N$2107)})"),"")</f>
        <v/>
      </c>
      <c r="P1025" s="58">
        <v>108412.7</v>
      </c>
      <c r="Q1025" s="54">
        <v>72.71585</v>
      </c>
      <c r="R1025" s="21">
        <f t="shared" si="5"/>
        <v>7883321.631</v>
      </c>
    </row>
    <row r="1026">
      <c r="A1026" s="53">
        <v>43029.0</v>
      </c>
      <c r="B1026" s="67">
        <f t="shared" si="1"/>
        <v>7</v>
      </c>
      <c r="C1026" s="14" t="str">
        <f t="shared" si="2"/>
        <v>October</v>
      </c>
      <c r="D1026" s="52" t="str">
        <f t="shared" si="3"/>
        <v>2017</v>
      </c>
      <c r="E1026" s="58">
        <f t="shared" si="4"/>
        <v>42</v>
      </c>
      <c r="F1026" s="14" t="str">
        <f>VLOOKUP(A1026,'_Holidays'!A1026:B3131,2,FALSE)</f>
        <v>Y</v>
      </c>
      <c r="G1026" s="51" t="str">
        <f>VLOOKUP(A1026,'_Holidays'!A1026:C3131,3,FALSE)</f>
        <v>N</v>
      </c>
      <c r="H1026" s="14">
        <v>11.0</v>
      </c>
      <c r="I1026" s="14" t="str">
        <f>IFERROR(__xludf.DUMMYFUNCTION("SPARKLINE(H1026,{""charttype"",""bar"";""color1"",""#00CCFF"";""max"",MAX($H$2:$H$2107)})"),"")</f>
        <v/>
      </c>
      <c r="J1026" s="14">
        <v>15.4</v>
      </c>
      <c r="K1026" s="14" t="str">
        <f>IFERROR(__xludf.DUMMYFUNCTION("SPARKLINE(J1026,{""charttype"",""bar"";""color1"",""#FF0000"";""max"",MAX($J$2:$J$2107)})"),"")</f>
        <v/>
      </c>
      <c r="L1026" s="14">
        <v>12.8</v>
      </c>
      <c r="M1026" s="14" t="str">
        <f>IFERROR(__xludf.DUMMYFUNCTION("SPARKLINE(L1026,{""charttype"",""bar"";""color1"",""#FF9900"";""max"",MAX($L$2:$L$2107)})"),"")</f>
        <v/>
      </c>
      <c r="N1026" s="14">
        <v>0.0</v>
      </c>
      <c r="O1026" s="14" t="str">
        <f>IFERROR(__xludf.DUMMYFUNCTION("SPARKLINE(N1026,{""charttype"",""bar"";""color1"",""#0066CC"";""max"",MAX($N$2:$N$2107)})"),"")</f>
        <v/>
      </c>
      <c r="P1026" s="58">
        <v>102196.0</v>
      </c>
      <c r="Q1026" s="54">
        <v>73.10834</v>
      </c>
      <c r="R1026" s="21">
        <f t="shared" si="5"/>
        <v>7471379.915</v>
      </c>
    </row>
    <row r="1027">
      <c r="A1027" s="53">
        <v>43030.0</v>
      </c>
      <c r="B1027" s="67">
        <f t="shared" si="1"/>
        <v>1</v>
      </c>
      <c r="C1027" s="14" t="str">
        <f t="shared" si="2"/>
        <v>October</v>
      </c>
      <c r="D1027" s="52" t="str">
        <f t="shared" si="3"/>
        <v>2017</v>
      </c>
      <c r="E1027" s="58">
        <f t="shared" si="4"/>
        <v>43</v>
      </c>
      <c r="F1027" s="14" t="str">
        <f>VLOOKUP(A1027,'_Holidays'!A1027:B3132,2,FALSE)</f>
        <v>Y</v>
      </c>
      <c r="G1027" s="51" t="str">
        <f>VLOOKUP(A1027,'_Holidays'!A1027:C3132,3,FALSE)</f>
        <v>N</v>
      </c>
      <c r="H1027" s="14">
        <v>11.1</v>
      </c>
      <c r="I1027" s="14" t="str">
        <f>IFERROR(__xludf.DUMMYFUNCTION("SPARKLINE(H1027,{""charttype"",""bar"";""color1"",""#00CCFF"";""max"",MAX($H$2:$H$2107)})"),"")</f>
        <v/>
      </c>
      <c r="J1027" s="14">
        <v>16.0</v>
      </c>
      <c r="K1027" s="14" t="str">
        <f>IFERROR(__xludf.DUMMYFUNCTION("SPARKLINE(J1027,{""charttype"",""bar"";""color1"",""#FF0000"";""max"",MAX($J$2:$J$2107)})"),"")</f>
        <v/>
      </c>
      <c r="L1027" s="14">
        <v>13.0</v>
      </c>
      <c r="M1027" s="14" t="str">
        <f>IFERROR(__xludf.DUMMYFUNCTION("SPARKLINE(L1027,{""charttype"",""bar"";""color1"",""#FF9900"";""max"",MAX($L$2:$L$2107)})"),"")</f>
        <v/>
      </c>
      <c r="N1027" s="14">
        <v>0.0</v>
      </c>
      <c r="O1027" s="14" t="str">
        <f>IFERROR(__xludf.DUMMYFUNCTION("SPARKLINE(N1027,{""charttype"",""bar"";""color1"",""#0066CC"";""max"",MAX($N$2:$N$2107)})"),"")</f>
        <v/>
      </c>
      <c r="P1027" s="58">
        <v>100571.0</v>
      </c>
      <c r="Q1027" s="54">
        <v>76.32822</v>
      </c>
      <c r="R1027" s="21">
        <f t="shared" si="5"/>
        <v>7676405.414</v>
      </c>
    </row>
    <row r="1028">
      <c r="A1028" s="53">
        <v>43031.0</v>
      </c>
      <c r="B1028" s="67">
        <f t="shared" si="1"/>
        <v>2</v>
      </c>
      <c r="C1028" s="14" t="str">
        <f t="shared" si="2"/>
        <v>October</v>
      </c>
      <c r="D1028" s="52" t="str">
        <f t="shared" si="3"/>
        <v>2017</v>
      </c>
      <c r="E1028" s="58">
        <f t="shared" si="4"/>
        <v>43</v>
      </c>
      <c r="F1028" s="14" t="str">
        <f>VLOOKUP(A1028,'_Holidays'!A1028:B3133,2,FALSE)</f>
        <v>Y</v>
      </c>
      <c r="G1028" s="51" t="str">
        <f>VLOOKUP(A1028,'_Holidays'!A1028:C3133,3,FALSE)</f>
        <v>N</v>
      </c>
      <c r="H1028" s="14">
        <v>11.9</v>
      </c>
      <c r="I1028" s="14" t="str">
        <f>IFERROR(__xludf.DUMMYFUNCTION("SPARKLINE(H1028,{""charttype"",""bar"";""color1"",""#00CCFF"";""max"",MAX($H$2:$H$2107)})"),"")</f>
        <v/>
      </c>
      <c r="J1028" s="14">
        <v>19.0</v>
      </c>
      <c r="K1028" s="14" t="str">
        <f>IFERROR(__xludf.DUMMYFUNCTION("SPARKLINE(J1028,{""charttype"",""bar"";""color1"",""#FF0000"";""max"",MAX($J$2:$J$2107)})"),"")</f>
        <v/>
      </c>
      <c r="L1028" s="14">
        <v>21.8</v>
      </c>
      <c r="M1028" s="14" t="str">
        <f>IFERROR(__xludf.DUMMYFUNCTION("SPARKLINE(L1028,{""charttype"",""bar"";""color1"",""#FF9900"";""max"",MAX($L$2:$L$2107)})"),"")</f>
        <v/>
      </c>
      <c r="N1028" s="14">
        <v>0.0</v>
      </c>
      <c r="O1028" s="14" t="str">
        <f>IFERROR(__xludf.DUMMYFUNCTION("SPARKLINE(N1028,{""charttype"",""bar"";""color1"",""#0066CC"";""max"",MAX($N$2:$N$2107)})"),"")</f>
        <v/>
      </c>
      <c r="P1028" s="58">
        <v>115549.4</v>
      </c>
      <c r="Q1028" s="54">
        <v>90.67567</v>
      </c>
      <c r="R1028" s="21">
        <f t="shared" si="5"/>
        <v>10477519.26</v>
      </c>
    </row>
    <row r="1029">
      <c r="A1029" s="53">
        <v>43032.0</v>
      </c>
      <c r="B1029" s="67">
        <f t="shared" si="1"/>
        <v>3</v>
      </c>
      <c r="C1029" s="14" t="str">
        <f t="shared" si="2"/>
        <v>October</v>
      </c>
      <c r="D1029" s="52" t="str">
        <f t="shared" si="3"/>
        <v>2017</v>
      </c>
      <c r="E1029" s="58">
        <f t="shared" si="4"/>
        <v>43</v>
      </c>
      <c r="F1029" s="14" t="str">
        <f>VLOOKUP(A1029,'_Holidays'!A1029:B3134,2,FALSE)</f>
        <v>Y</v>
      </c>
      <c r="G1029" s="51" t="str">
        <f>VLOOKUP(A1029,'_Holidays'!A1029:C3134,3,FALSE)</f>
        <v>N</v>
      </c>
      <c r="H1029" s="14">
        <v>12.1</v>
      </c>
      <c r="I1029" s="14" t="str">
        <f>IFERROR(__xludf.DUMMYFUNCTION("SPARKLINE(H1029,{""charttype"",""bar"";""color1"",""#00CCFF"";""max"",MAX($H$2:$H$2107)})"),"")</f>
        <v/>
      </c>
      <c r="J1029" s="14">
        <v>20.5</v>
      </c>
      <c r="K1029" s="14" t="str">
        <f>IFERROR(__xludf.DUMMYFUNCTION("SPARKLINE(J1029,{""charttype"",""bar"";""color1"",""#FF0000"";""max"",MAX($J$2:$J$2107)})"),"")</f>
        <v/>
      </c>
      <c r="L1029" s="14">
        <v>18.7</v>
      </c>
      <c r="M1029" s="14" t="str">
        <f>IFERROR(__xludf.DUMMYFUNCTION("SPARKLINE(L1029,{""charttype"",""bar"";""color1"",""#FF9900"";""max"",MAX($L$2:$L$2107)})"),"")</f>
        <v/>
      </c>
      <c r="N1029" s="14">
        <v>0.2</v>
      </c>
      <c r="O1029" s="14" t="str">
        <f>IFERROR(__xludf.DUMMYFUNCTION("SPARKLINE(N1029,{""charttype"",""bar"";""color1"",""#0066CC"";""max"",MAX($N$2:$N$2107)})"),"")</f>
        <v/>
      </c>
      <c r="P1029" s="58">
        <v>118010.3</v>
      </c>
      <c r="Q1029" s="54">
        <v>91.93048</v>
      </c>
      <c r="R1029" s="21">
        <f t="shared" si="5"/>
        <v>10848743.52</v>
      </c>
    </row>
    <row r="1030">
      <c r="A1030" s="53">
        <v>43033.0</v>
      </c>
      <c r="B1030" s="67">
        <f t="shared" si="1"/>
        <v>4</v>
      </c>
      <c r="C1030" s="14" t="str">
        <f t="shared" si="2"/>
        <v>October</v>
      </c>
      <c r="D1030" s="52" t="str">
        <f t="shared" si="3"/>
        <v>2017</v>
      </c>
      <c r="E1030" s="58">
        <f t="shared" si="4"/>
        <v>43</v>
      </c>
      <c r="F1030" s="14" t="str">
        <f>VLOOKUP(A1030,'_Holidays'!A1030:B3135,2,FALSE)</f>
        <v>Y</v>
      </c>
      <c r="G1030" s="51" t="str">
        <f>VLOOKUP(A1030,'_Holidays'!A1030:C3135,3,FALSE)</f>
        <v>N</v>
      </c>
      <c r="H1030" s="14">
        <v>13.3</v>
      </c>
      <c r="I1030" s="14" t="str">
        <f>IFERROR(__xludf.DUMMYFUNCTION("SPARKLINE(H1030,{""charttype"",""bar"";""color1"",""#00CCFF"";""max"",MAX($H$2:$H$2107)})"),"")</f>
        <v/>
      </c>
      <c r="J1030" s="14">
        <v>18.5</v>
      </c>
      <c r="K1030" s="14" t="str">
        <f>IFERROR(__xludf.DUMMYFUNCTION("SPARKLINE(J1030,{""charttype"",""bar"";""color1"",""#FF0000"";""max"",MAX($J$2:$J$2107)})"),"")</f>
        <v/>
      </c>
      <c r="L1030" s="14">
        <v>12.5</v>
      </c>
      <c r="M1030" s="14" t="str">
        <f>IFERROR(__xludf.DUMMYFUNCTION("SPARKLINE(L1030,{""charttype"",""bar"";""color1"",""#FF9900"";""max"",MAX($L$2:$L$2107)})"),"")</f>
        <v/>
      </c>
      <c r="N1030" s="14">
        <v>11.4</v>
      </c>
      <c r="O1030" s="14" t="str">
        <f>IFERROR(__xludf.DUMMYFUNCTION("SPARKLINE(N1030,{""charttype"",""bar"";""color1"",""#0066CC"";""max"",MAX($N$2:$N$2107)})"),"")</f>
        <v/>
      </c>
      <c r="P1030" s="58">
        <v>115813.0</v>
      </c>
      <c r="Q1030" s="54">
        <v>98.04242</v>
      </c>
      <c r="R1030" s="21">
        <f t="shared" si="5"/>
        <v>11354586.79</v>
      </c>
    </row>
    <row r="1031">
      <c r="A1031" s="53">
        <v>43034.0</v>
      </c>
      <c r="B1031" s="67">
        <f t="shared" si="1"/>
        <v>5</v>
      </c>
      <c r="C1031" s="14" t="str">
        <f t="shared" si="2"/>
        <v>October</v>
      </c>
      <c r="D1031" s="52" t="str">
        <f t="shared" si="3"/>
        <v>2017</v>
      </c>
      <c r="E1031" s="58">
        <f t="shared" si="4"/>
        <v>43</v>
      </c>
      <c r="F1031" s="14" t="str">
        <f>VLOOKUP(A1031,'_Holidays'!A1031:B3136,2,FALSE)</f>
        <v>Y</v>
      </c>
      <c r="G1031" s="51" t="str">
        <f>VLOOKUP(A1031,'_Holidays'!A1031:C3136,3,FALSE)</f>
        <v>N</v>
      </c>
      <c r="H1031" s="14">
        <v>12.9</v>
      </c>
      <c r="I1031" s="14" t="str">
        <f>IFERROR(__xludf.DUMMYFUNCTION("SPARKLINE(H1031,{""charttype"",""bar"";""color1"",""#00CCFF"";""max"",MAX($H$2:$H$2107)})"),"")</f>
        <v/>
      </c>
      <c r="J1031" s="14">
        <v>16.8</v>
      </c>
      <c r="K1031" s="14" t="str">
        <f>IFERROR(__xludf.DUMMYFUNCTION("SPARKLINE(J1031,{""charttype"",""bar"";""color1"",""#FF0000"";""max"",MAX($J$2:$J$2107)})"),"")</f>
        <v/>
      </c>
      <c r="L1031" s="14">
        <v>12.2</v>
      </c>
      <c r="M1031" s="14" t="str">
        <f>IFERROR(__xludf.DUMMYFUNCTION("SPARKLINE(L1031,{""charttype"",""bar"";""color1"",""#FF9900"";""max"",MAX($L$2:$L$2107)})"),"")</f>
        <v/>
      </c>
      <c r="N1031" s="14">
        <v>0.2</v>
      </c>
      <c r="O1031" s="14" t="str">
        <f>IFERROR(__xludf.DUMMYFUNCTION("SPARKLINE(N1031,{""charttype"",""bar"";""color1"",""#0066CC"";""max"",MAX($N$2:$N$2107)})"),"")</f>
        <v/>
      </c>
      <c r="P1031" s="58">
        <v>117333.4</v>
      </c>
      <c r="Q1031" s="54">
        <v>89.91123</v>
      </c>
      <c r="R1031" s="21">
        <f t="shared" si="5"/>
        <v>10549590.31</v>
      </c>
    </row>
    <row r="1032">
      <c r="A1032" s="53">
        <v>43035.0</v>
      </c>
      <c r="B1032" s="67">
        <f t="shared" si="1"/>
        <v>6</v>
      </c>
      <c r="C1032" s="14" t="str">
        <f t="shared" si="2"/>
        <v>October</v>
      </c>
      <c r="D1032" s="52" t="str">
        <f t="shared" si="3"/>
        <v>2017</v>
      </c>
      <c r="E1032" s="58">
        <f t="shared" si="4"/>
        <v>43</v>
      </c>
      <c r="F1032" s="14" t="str">
        <f>VLOOKUP(A1032,'_Holidays'!A1032:B3137,2,FALSE)</f>
        <v>Y</v>
      </c>
      <c r="G1032" s="51" t="str">
        <f>VLOOKUP(A1032,'_Holidays'!A1032:C3137,3,FALSE)</f>
        <v>N</v>
      </c>
      <c r="H1032" s="14">
        <v>10.3</v>
      </c>
      <c r="I1032" s="14" t="str">
        <f>IFERROR(__xludf.DUMMYFUNCTION("SPARKLINE(H1032,{""charttype"",""bar"";""color1"",""#00CCFF"";""max"",MAX($H$2:$H$2107)})"),"")</f>
        <v/>
      </c>
      <c r="J1032" s="14">
        <v>27.4</v>
      </c>
      <c r="K1032" s="14" t="str">
        <f>IFERROR(__xludf.DUMMYFUNCTION("SPARKLINE(J1032,{""charttype"",""bar"";""color1"",""#FF0000"";""max"",MAX($J$2:$J$2107)})"),"")</f>
        <v/>
      </c>
      <c r="L1032" s="14">
        <v>26.1</v>
      </c>
      <c r="M1032" s="14" t="str">
        <f>IFERROR(__xludf.DUMMYFUNCTION("SPARKLINE(L1032,{""charttype"",""bar"";""color1"",""#FF9900"";""max"",MAX($L$2:$L$2107)})"),"")</f>
        <v/>
      </c>
      <c r="N1032" s="14">
        <v>0.0</v>
      </c>
      <c r="O1032" s="14" t="str">
        <f>IFERROR(__xludf.DUMMYFUNCTION("SPARKLINE(N1032,{""charttype"",""bar"";""color1"",""#0066CC"";""max"",MAX($N$2:$N$2107)})"),"")</f>
        <v/>
      </c>
      <c r="P1032" s="58">
        <v>112633.3</v>
      </c>
      <c r="Q1032" s="54">
        <v>78.66088</v>
      </c>
      <c r="R1032" s="21">
        <f t="shared" si="5"/>
        <v>8859834.495</v>
      </c>
    </row>
    <row r="1033">
      <c r="A1033" s="53">
        <v>43036.0</v>
      </c>
      <c r="B1033" s="67">
        <f t="shared" si="1"/>
        <v>7</v>
      </c>
      <c r="C1033" s="14" t="str">
        <f t="shared" si="2"/>
        <v>October</v>
      </c>
      <c r="D1033" s="52" t="str">
        <f t="shared" si="3"/>
        <v>2017</v>
      </c>
      <c r="E1033" s="58">
        <f t="shared" si="4"/>
        <v>43</v>
      </c>
      <c r="F1033" s="14" t="str">
        <f>VLOOKUP(A1033,'_Holidays'!A1033:B3138,2,FALSE)</f>
        <v>Y</v>
      </c>
      <c r="G1033" s="51" t="str">
        <f>VLOOKUP(A1033,'_Holidays'!A1033:C3138,3,FALSE)</f>
        <v>N</v>
      </c>
      <c r="H1033" s="14">
        <v>15.0</v>
      </c>
      <c r="I1033" s="14" t="str">
        <f>IFERROR(__xludf.DUMMYFUNCTION("SPARKLINE(H1033,{""charttype"",""bar"";""color1"",""#00CCFF"";""max"",MAX($H$2:$H$2107)})"),"")</f>
        <v/>
      </c>
      <c r="J1033" s="14">
        <v>21.4</v>
      </c>
      <c r="K1033" s="14" t="str">
        <f>IFERROR(__xludf.DUMMYFUNCTION("SPARKLINE(J1033,{""charttype"",""bar"";""color1"",""#FF0000"";""max"",MAX($J$2:$J$2107)})"),"")</f>
        <v/>
      </c>
      <c r="L1033" s="14">
        <v>16.8</v>
      </c>
      <c r="M1033" s="14" t="str">
        <f>IFERROR(__xludf.DUMMYFUNCTION("SPARKLINE(L1033,{""charttype"",""bar"";""color1"",""#FF9900"";""max"",MAX($L$2:$L$2107)})"),"")</f>
        <v/>
      </c>
      <c r="N1033" s="14">
        <v>0.4</v>
      </c>
      <c r="O1033" s="14" t="str">
        <f>IFERROR(__xludf.DUMMYFUNCTION("SPARKLINE(N1033,{""charttype"",""bar"";""color1"",""#0066CC"";""max"",MAX($N$2:$N$2107)})"),"")</f>
        <v/>
      </c>
      <c r="P1033" s="58">
        <v>100746.4</v>
      </c>
      <c r="Q1033" s="54">
        <v>81.09447</v>
      </c>
      <c r="R1033" s="21">
        <f t="shared" si="5"/>
        <v>8169975.912</v>
      </c>
    </row>
    <row r="1034">
      <c r="A1034" s="53">
        <v>43037.0</v>
      </c>
      <c r="B1034" s="67">
        <f t="shared" si="1"/>
        <v>1</v>
      </c>
      <c r="C1034" s="14" t="str">
        <f t="shared" si="2"/>
        <v>October</v>
      </c>
      <c r="D1034" s="52" t="str">
        <f t="shared" si="3"/>
        <v>2017</v>
      </c>
      <c r="E1034" s="58">
        <f t="shared" si="4"/>
        <v>44</v>
      </c>
      <c r="F1034" s="14" t="str">
        <f>VLOOKUP(A1034,'_Holidays'!A1034:B3139,2,FALSE)</f>
        <v>Y</v>
      </c>
      <c r="G1034" s="51" t="str">
        <f>VLOOKUP(A1034,'_Holidays'!A1034:C3139,3,FALSE)</f>
        <v>N</v>
      </c>
      <c r="H1034" s="14">
        <v>11.5</v>
      </c>
      <c r="I1034" s="14" t="str">
        <f>IFERROR(__xludf.DUMMYFUNCTION("SPARKLINE(H1034,{""charttype"",""bar"";""color1"",""#00CCFF"";""max"",MAX($H$2:$H$2107)})"),"")</f>
        <v/>
      </c>
      <c r="J1034" s="14">
        <v>28.6</v>
      </c>
      <c r="K1034" s="14" t="str">
        <f>IFERROR(__xludf.DUMMYFUNCTION("SPARKLINE(J1034,{""charttype"",""bar"";""color1"",""#FF0000"";""max"",MAX($J$2:$J$2107)})"),"")</f>
        <v/>
      </c>
      <c r="L1034" s="14">
        <v>27.1</v>
      </c>
      <c r="M1034" s="14" t="str">
        <f>IFERROR(__xludf.DUMMYFUNCTION("SPARKLINE(L1034,{""charttype"",""bar"";""color1"",""#FF9900"";""max"",MAX($L$2:$L$2107)})"),"")</f>
        <v/>
      </c>
      <c r="N1034" s="14">
        <v>0.0</v>
      </c>
      <c r="O1034" s="14" t="str">
        <f>IFERROR(__xludf.DUMMYFUNCTION("SPARKLINE(N1034,{""charttype"",""bar"";""color1"",""#0066CC"";""max"",MAX($N$2:$N$2107)})"),"")</f>
        <v/>
      </c>
      <c r="P1034" s="58">
        <v>92182.96</v>
      </c>
      <c r="Q1034" s="54">
        <v>61.46253</v>
      </c>
      <c r="R1034" s="21">
        <f t="shared" si="5"/>
        <v>5665797.944</v>
      </c>
    </row>
    <row r="1035">
      <c r="A1035" s="53">
        <v>43038.0</v>
      </c>
      <c r="B1035" s="67">
        <f t="shared" si="1"/>
        <v>2</v>
      </c>
      <c r="C1035" s="14" t="str">
        <f t="shared" si="2"/>
        <v>October</v>
      </c>
      <c r="D1035" s="52" t="str">
        <f t="shared" si="3"/>
        <v>2017</v>
      </c>
      <c r="E1035" s="58">
        <f t="shared" si="4"/>
        <v>44</v>
      </c>
      <c r="F1035" s="14" t="str">
        <f>VLOOKUP(A1035,'_Holidays'!A1035:B3140,2,FALSE)</f>
        <v>Y</v>
      </c>
      <c r="G1035" s="51" t="str">
        <f>VLOOKUP(A1035,'_Holidays'!A1035:C3140,3,FALSE)</f>
        <v>N</v>
      </c>
      <c r="H1035" s="14">
        <v>8.8</v>
      </c>
      <c r="I1035" s="14" t="str">
        <f>IFERROR(__xludf.DUMMYFUNCTION("SPARKLINE(H1035,{""charttype"",""bar"";""color1"",""#00CCFF"";""max"",MAX($H$2:$H$2107)})"),"")</f>
        <v/>
      </c>
      <c r="J1035" s="14">
        <v>17.0</v>
      </c>
      <c r="K1035" s="14" t="str">
        <f>IFERROR(__xludf.DUMMYFUNCTION("SPARKLINE(J1035,{""charttype"",""bar"";""color1"",""#FF0000"";""max"",MAX($J$2:$J$2107)})"),"")</f>
        <v/>
      </c>
      <c r="L1035" s="14">
        <v>17.0</v>
      </c>
      <c r="M1035" s="14" t="str">
        <f>IFERROR(__xludf.DUMMYFUNCTION("SPARKLINE(L1035,{""charttype"",""bar"";""color1"",""#FF9900"";""max"",MAX($L$2:$L$2107)})"),"")</f>
        <v/>
      </c>
      <c r="N1035" s="14">
        <v>4.4</v>
      </c>
      <c r="O1035" s="14" t="str">
        <f>IFERROR(__xludf.DUMMYFUNCTION("SPARKLINE(N1035,{""charttype"",""bar"";""color1"",""#0066CC"";""max"",MAX($N$2:$N$2107)})"),"")</f>
        <v/>
      </c>
      <c r="P1035" s="58">
        <v>112227.7</v>
      </c>
      <c r="Q1035" s="54">
        <v>77.42179</v>
      </c>
      <c r="R1035" s="21">
        <f t="shared" si="5"/>
        <v>8688869.422</v>
      </c>
    </row>
    <row r="1036">
      <c r="A1036" s="53">
        <v>43039.0</v>
      </c>
      <c r="B1036" s="67">
        <f t="shared" si="1"/>
        <v>3</v>
      </c>
      <c r="C1036" s="14" t="str">
        <f t="shared" si="2"/>
        <v>October</v>
      </c>
      <c r="D1036" s="52" t="str">
        <f t="shared" si="3"/>
        <v>2017</v>
      </c>
      <c r="E1036" s="58">
        <f t="shared" si="4"/>
        <v>44</v>
      </c>
      <c r="F1036" s="14" t="str">
        <f>VLOOKUP(A1036,'_Holidays'!A1036:B3141,2,FALSE)</f>
        <v>Y</v>
      </c>
      <c r="G1036" s="51" t="str">
        <f>VLOOKUP(A1036,'_Holidays'!A1036:C3141,3,FALSE)</f>
        <v>N</v>
      </c>
      <c r="H1036" s="14">
        <v>8.1</v>
      </c>
      <c r="I1036" s="14" t="str">
        <f>IFERROR(__xludf.DUMMYFUNCTION("SPARKLINE(H1036,{""charttype"",""bar"";""color1"",""#00CCFF"";""max"",MAX($H$2:$H$2107)})"),"")</f>
        <v/>
      </c>
      <c r="J1036" s="14">
        <v>16.4</v>
      </c>
      <c r="K1036" s="14" t="str">
        <f>IFERROR(__xludf.DUMMYFUNCTION("SPARKLINE(J1036,{""charttype"",""bar"";""color1"",""#FF0000"";""max"",MAX($J$2:$J$2107)})"),"")</f>
        <v/>
      </c>
      <c r="L1036" s="14">
        <v>24.8</v>
      </c>
      <c r="M1036" s="14" t="str">
        <f>IFERROR(__xludf.DUMMYFUNCTION("SPARKLINE(L1036,{""charttype"",""bar"";""color1"",""#FF9900"";""max"",MAX($L$2:$L$2107)})"),"")</f>
        <v/>
      </c>
      <c r="N1036" s="14">
        <v>6.0</v>
      </c>
      <c r="O1036" s="14" t="str">
        <f>IFERROR(__xludf.DUMMYFUNCTION("SPARKLINE(N1036,{""charttype"",""bar"";""color1"",""#0066CC"";""max"",MAX($N$2:$N$2107)})"),"")</f>
        <v/>
      </c>
      <c r="P1036" s="58">
        <v>116179.5</v>
      </c>
      <c r="Q1036" s="54">
        <v>86.95726</v>
      </c>
      <c r="R1036" s="21">
        <f t="shared" si="5"/>
        <v>10102650.99</v>
      </c>
    </row>
    <row r="1037">
      <c r="A1037" s="53">
        <v>43040.0</v>
      </c>
      <c r="B1037" s="67">
        <f t="shared" si="1"/>
        <v>4</v>
      </c>
      <c r="C1037" s="14" t="str">
        <f t="shared" si="2"/>
        <v>November</v>
      </c>
      <c r="D1037" s="52" t="str">
        <f t="shared" si="3"/>
        <v>2017</v>
      </c>
      <c r="E1037" s="58">
        <f t="shared" si="4"/>
        <v>44</v>
      </c>
      <c r="F1037" s="14" t="str">
        <f>VLOOKUP(A1037,'_Holidays'!A1037:B3142,2,FALSE)</f>
        <v>Y</v>
      </c>
      <c r="G1037" s="51" t="str">
        <f>VLOOKUP(A1037,'_Holidays'!A1037:C3142,3,FALSE)</f>
        <v>N</v>
      </c>
      <c r="H1037" s="14">
        <v>11.9</v>
      </c>
      <c r="I1037" s="14" t="str">
        <f>IFERROR(__xludf.DUMMYFUNCTION("SPARKLINE(H1037,{""charttype"",""bar"";""color1"",""#00CCFF"";""max"",MAX($H$2:$H$2107)})"),"")</f>
        <v/>
      </c>
      <c r="J1037" s="14">
        <v>18.0</v>
      </c>
      <c r="K1037" s="14" t="str">
        <f>IFERROR(__xludf.DUMMYFUNCTION("SPARKLINE(J1037,{""charttype"",""bar"";""color1"",""#FF0000"";""max"",MAX($J$2:$J$2107)})"),"")</f>
        <v/>
      </c>
      <c r="L1037" s="14">
        <v>14.2</v>
      </c>
      <c r="M1037" s="14" t="str">
        <f>IFERROR(__xludf.DUMMYFUNCTION("SPARKLINE(L1037,{""charttype"",""bar"";""color1"",""#FF9900"";""max"",MAX($L$2:$L$2107)})"),"")</f>
        <v/>
      </c>
      <c r="N1037" s="14">
        <v>0.4</v>
      </c>
      <c r="O1037" s="14" t="str">
        <f>IFERROR(__xludf.DUMMYFUNCTION("SPARKLINE(N1037,{""charttype"",""bar"";""color1"",""#0066CC"";""max"",MAX($N$2:$N$2107)})"),"")</f>
        <v/>
      </c>
      <c r="P1037" s="58">
        <v>116632.1</v>
      </c>
      <c r="Q1037" s="54">
        <v>87.02754</v>
      </c>
      <c r="R1037" s="21">
        <f t="shared" si="5"/>
        <v>10150204.75</v>
      </c>
    </row>
    <row r="1038">
      <c r="A1038" s="53">
        <v>43041.0</v>
      </c>
      <c r="B1038" s="67">
        <f t="shared" si="1"/>
        <v>5</v>
      </c>
      <c r="C1038" s="14" t="str">
        <f t="shared" si="2"/>
        <v>November</v>
      </c>
      <c r="D1038" s="52" t="str">
        <f t="shared" si="3"/>
        <v>2017</v>
      </c>
      <c r="E1038" s="58">
        <f t="shared" si="4"/>
        <v>44</v>
      </c>
      <c r="F1038" s="14" t="str">
        <f>VLOOKUP(A1038,'_Holidays'!A1038:B3143,2,FALSE)</f>
        <v>Y</v>
      </c>
      <c r="G1038" s="51" t="str">
        <f>VLOOKUP(A1038,'_Holidays'!A1038:C3143,3,FALSE)</f>
        <v>N</v>
      </c>
      <c r="H1038" s="14">
        <v>11.3</v>
      </c>
      <c r="I1038" s="14" t="str">
        <f>IFERROR(__xludf.DUMMYFUNCTION("SPARKLINE(H1038,{""charttype"",""bar"";""color1"",""#00CCFF"";""max"",MAX($H$2:$H$2107)})"),"")</f>
        <v/>
      </c>
      <c r="J1038" s="14">
        <v>17.4</v>
      </c>
      <c r="K1038" s="14" t="str">
        <f>IFERROR(__xludf.DUMMYFUNCTION("SPARKLINE(J1038,{""charttype"",""bar"";""color1"",""#FF0000"";""max"",MAX($J$2:$J$2107)})"),"")</f>
        <v/>
      </c>
      <c r="L1038" s="14">
        <v>17.0</v>
      </c>
      <c r="M1038" s="14" t="str">
        <f>IFERROR(__xludf.DUMMYFUNCTION("SPARKLINE(L1038,{""charttype"",""bar"";""color1"",""#FF9900"";""max"",MAX($L$2:$L$2107)})"),"")</f>
        <v/>
      </c>
      <c r="N1038" s="14">
        <v>1.4</v>
      </c>
      <c r="O1038" s="14" t="str">
        <f>IFERROR(__xludf.DUMMYFUNCTION("SPARKLINE(N1038,{""charttype"",""bar"";""color1"",""#0066CC"";""max"",MAX($N$2:$N$2107)})"),"")</f>
        <v/>
      </c>
      <c r="P1038" s="58">
        <v>120470.8</v>
      </c>
      <c r="Q1038" s="54">
        <v>87.51016</v>
      </c>
      <c r="R1038" s="21">
        <f t="shared" si="5"/>
        <v>10542418.98</v>
      </c>
    </row>
    <row r="1039">
      <c r="A1039" s="53">
        <v>43042.0</v>
      </c>
      <c r="B1039" s="67">
        <f t="shared" si="1"/>
        <v>6</v>
      </c>
      <c r="C1039" s="14" t="str">
        <f t="shared" si="2"/>
        <v>November</v>
      </c>
      <c r="D1039" s="52" t="str">
        <f t="shared" si="3"/>
        <v>2017</v>
      </c>
      <c r="E1039" s="58">
        <f t="shared" si="4"/>
        <v>44</v>
      </c>
      <c r="F1039" s="14" t="str">
        <f>VLOOKUP(A1039,'_Holidays'!A1039:B3144,2,FALSE)</f>
        <v>Y</v>
      </c>
      <c r="G1039" s="51" t="str">
        <f>VLOOKUP(A1039,'_Holidays'!A1039:C3144,3,FALSE)</f>
        <v>N</v>
      </c>
      <c r="H1039" s="14">
        <v>9.4</v>
      </c>
      <c r="I1039" s="14" t="str">
        <f>IFERROR(__xludf.DUMMYFUNCTION("SPARKLINE(H1039,{""charttype"",""bar"";""color1"",""#00CCFF"";""max"",MAX($H$2:$H$2107)})"),"")</f>
        <v/>
      </c>
      <c r="J1039" s="14">
        <v>16.6</v>
      </c>
      <c r="K1039" s="14" t="str">
        <f>IFERROR(__xludf.DUMMYFUNCTION("SPARKLINE(J1039,{""charttype"",""bar"";""color1"",""#FF0000"";""max"",MAX($J$2:$J$2107)})"),"")</f>
        <v/>
      </c>
      <c r="L1039" s="14">
        <v>20.5</v>
      </c>
      <c r="M1039" s="14" t="str">
        <f>IFERROR(__xludf.DUMMYFUNCTION("SPARKLINE(L1039,{""charttype"",""bar"";""color1"",""#FF9900"";""max"",MAX($L$2:$L$2107)})"),"")</f>
        <v/>
      </c>
      <c r="N1039" s="14">
        <v>1.4</v>
      </c>
      <c r="O1039" s="14" t="str">
        <f>IFERROR(__xludf.DUMMYFUNCTION("SPARKLINE(N1039,{""charttype"",""bar"";""color1"",""#0066CC"";""max"",MAX($N$2:$N$2107)})"),"")</f>
        <v/>
      </c>
      <c r="P1039" s="58">
        <v>113452.0</v>
      </c>
      <c r="Q1039" s="54">
        <v>76.92585</v>
      </c>
      <c r="R1039" s="21">
        <f t="shared" si="5"/>
        <v>8727391.534</v>
      </c>
    </row>
    <row r="1040">
      <c r="A1040" s="53">
        <v>43043.0</v>
      </c>
      <c r="B1040" s="67">
        <f t="shared" si="1"/>
        <v>7</v>
      </c>
      <c r="C1040" s="14" t="str">
        <f t="shared" si="2"/>
        <v>November</v>
      </c>
      <c r="D1040" s="52" t="str">
        <f t="shared" si="3"/>
        <v>2017</v>
      </c>
      <c r="E1040" s="58">
        <f t="shared" si="4"/>
        <v>44</v>
      </c>
      <c r="F1040" s="14" t="str">
        <f>VLOOKUP(A1040,'_Holidays'!A1040:B3145,2,FALSE)</f>
        <v>Y</v>
      </c>
      <c r="G1040" s="51" t="str">
        <f>VLOOKUP(A1040,'_Holidays'!A1040:C3145,3,FALSE)</f>
        <v>N</v>
      </c>
      <c r="H1040" s="14">
        <v>8.3</v>
      </c>
      <c r="I1040" s="14" t="str">
        <f>IFERROR(__xludf.DUMMYFUNCTION("SPARKLINE(H1040,{""charttype"",""bar"";""color1"",""#00CCFF"";""max"",MAX($H$2:$H$2107)})"),"")</f>
        <v/>
      </c>
      <c r="J1040" s="14">
        <v>15.8</v>
      </c>
      <c r="K1040" s="14" t="str">
        <f>IFERROR(__xludf.DUMMYFUNCTION("SPARKLINE(J1040,{""charttype"",""bar"";""color1"",""#FF0000"";""max"",MAX($J$2:$J$2107)})"),"")</f>
        <v/>
      </c>
      <c r="L1040" s="14">
        <v>24.6</v>
      </c>
      <c r="M1040" s="14" t="str">
        <f>IFERROR(__xludf.DUMMYFUNCTION("SPARKLINE(L1040,{""charttype"",""bar"";""color1"",""#FF9900"";""max"",MAX($L$2:$L$2107)})"),"")</f>
        <v/>
      </c>
      <c r="N1040" s="14">
        <v>0.4</v>
      </c>
      <c r="O1040" s="14" t="str">
        <f>IFERROR(__xludf.DUMMYFUNCTION("SPARKLINE(N1040,{""charttype"",""bar"";""color1"",""#0066CC"";""max"",MAX($N$2:$N$2107)})"),"")</f>
        <v/>
      </c>
      <c r="P1040" s="58">
        <v>101610.8</v>
      </c>
      <c r="Q1040" s="54">
        <v>78.73458</v>
      </c>
      <c r="R1040" s="21">
        <f t="shared" si="5"/>
        <v>8000283.661</v>
      </c>
    </row>
    <row r="1041">
      <c r="A1041" s="53">
        <v>43044.0</v>
      </c>
      <c r="B1041" s="67">
        <f t="shared" si="1"/>
        <v>1</v>
      </c>
      <c r="C1041" s="14" t="str">
        <f t="shared" si="2"/>
        <v>November</v>
      </c>
      <c r="D1041" s="52" t="str">
        <f t="shared" si="3"/>
        <v>2017</v>
      </c>
      <c r="E1041" s="58">
        <f t="shared" si="4"/>
        <v>45</v>
      </c>
      <c r="F1041" s="14" t="str">
        <f>VLOOKUP(A1041,'_Holidays'!A1041:B3146,2,FALSE)</f>
        <v>Y</v>
      </c>
      <c r="G1041" s="51" t="str">
        <f>VLOOKUP(A1041,'_Holidays'!A1041:C3146,3,FALSE)</f>
        <v>N</v>
      </c>
      <c r="H1041" s="14">
        <v>6.4</v>
      </c>
      <c r="I1041" s="14" t="str">
        <f>IFERROR(__xludf.DUMMYFUNCTION("SPARKLINE(H1041,{""charttype"",""bar"";""color1"",""#00CCFF"";""max"",MAX($H$2:$H$2107)})"),"")</f>
        <v/>
      </c>
      <c r="J1041" s="14">
        <v>17.6</v>
      </c>
      <c r="K1041" s="14" t="str">
        <f>IFERROR(__xludf.DUMMYFUNCTION("SPARKLINE(J1041,{""charttype"",""bar"";""color1"",""#FF0000"";""max"",MAX($J$2:$J$2107)})"),"")</f>
        <v/>
      </c>
      <c r="L1041" s="14">
        <v>24.1</v>
      </c>
      <c r="M1041" s="14" t="str">
        <f>IFERROR(__xludf.DUMMYFUNCTION("SPARKLINE(L1041,{""charttype"",""bar"";""color1"",""#FF9900"";""max"",MAX($L$2:$L$2107)})"),"")</f>
        <v/>
      </c>
      <c r="N1041" s="14">
        <v>0.0</v>
      </c>
      <c r="O1041" s="14" t="str">
        <f>IFERROR(__xludf.DUMMYFUNCTION("SPARKLINE(N1041,{""charttype"",""bar"";""color1"",""#0066CC"";""max"",MAX($N$2:$N$2107)})"),"")</f>
        <v/>
      </c>
      <c r="P1041" s="58">
        <v>95368.17</v>
      </c>
      <c r="Q1041" s="54">
        <v>77.6366</v>
      </c>
      <c r="R1041" s="21">
        <f t="shared" si="5"/>
        <v>7404060.467</v>
      </c>
    </row>
    <row r="1042">
      <c r="A1042" s="53">
        <v>43045.0</v>
      </c>
      <c r="B1042" s="67">
        <f t="shared" si="1"/>
        <v>2</v>
      </c>
      <c r="C1042" s="14" t="str">
        <f t="shared" si="2"/>
        <v>November</v>
      </c>
      <c r="D1042" s="52" t="str">
        <f t="shared" si="3"/>
        <v>2017</v>
      </c>
      <c r="E1042" s="58">
        <f t="shared" si="4"/>
        <v>45</v>
      </c>
      <c r="F1042" s="14" t="str">
        <f>VLOOKUP(A1042,'_Holidays'!A1042:B3147,2,FALSE)</f>
        <v>Y</v>
      </c>
      <c r="G1042" s="51" t="str">
        <f>VLOOKUP(A1042,'_Holidays'!A1042:C3147,3,FALSE)</f>
        <v>N</v>
      </c>
      <c r="H1042" s="14">
        <v>10.9</v>
      </c>
      <c r="I1042" s="14" t="str">
        <f>IFERROR(__xludf.DUMMYFUNCTION("SPARKLINE(H1042,{""charttype"",""bar"";""color1"",""#00CCFF"";""max"",MAX($H$2:$H$2107)})"),"")</f>
        <v/>
      </c>
      <c r="J1042" s="14">
        <v>16.1</v>
      </c>
      <c r="K1042" s="14" t="str">
        <f>IFERROR(__xludf.DUMMYFUNCTION("SPARKLINE(J1042,{""charttype"",""bar"";""color1"",""#FF0000"";""max"",MAX($J$2:$J$2107)})"),"")</f>
        <v/>
      </c>
      <c r="L1042" s="14">
        <v>18.9</v>
      </c>
      <c r="M1042" s="14" t="str">
        <f>IFERROR(__xludf.DUMMYFUNCTION("SPARKLINE(L1042,{""charttype"",""bar"";""color1"",""#FF9900"";""max"",MAX($L$2:$L$2107)})"),"")</f>
        <v/>
      </c>
      <c r="N1042" s="14">
        <v>0.0</v>
      </c>
      <c r="O1042" s="14" t="str">
        <f>IFERROR(__xludf.DUMMYFUNCTION("SPARKLINE(N1042,{""charttype"",""bar"";""color1"",""#0066CC"";""max"",MAX($N$2:$N$2107)})"),"")</f>
        <v/>
      </c>
      <c r="P1042" s="58">
        <v>104632.8</v>
      </c>
      <c r="Q1042" s="54">
        <v>80.93422</v>
      </c>
      <c r="R1042" s="21">
        <f t="shared" si="5"/>
        <v>8468374.054</v>
      </c>
    </row>
    <row r="1043">
      <c r="A1043" s="53">
        <v>43046.0</v>
      </c>
      <c r="B1043" s="67">
        <f t="shared" si="1"/>
        <v>3</v>
      </c>
      <c r="C1043" s="14" t="str">
        <f t="shared" si="2"/>
        <v>November</v>
      </c>
      <c r="D1043" s="52" t="str">
        <f t="shared" si="3"/>
        <v>2017</v>
      </c>
      <c r="E1043" s="58">
        <f t="shared" si="4"/>
        <v>45</v>
      </c>
      <c r="F1043" s="14" t="str">
        <f>VLOOKUP(A1043,'_Holidays'!A1043:B3148,2,FALSE)</f>
        <v>Y</v>
      </c>
      <c r="G1043" s="51" t="str">
        <f>VLOOKUP(A1043,'_Holidays'!A1043:C3148,3,FALSE)</f>
        <v>Y</v>
      </c>
      <c r="H1043" s="14">
        <v>10.0</v>
      </c>
      <c r="I1043" s="14" t="str">
        <f>IFERROR(__xludf.DUMMYFUNCTION("SPARKLINE(H1043,{""charttype"",""bar"";""color1"",""#00CCFF"";""max"",MAX($H$2:$H$2107)})"),"")</f>
        <v/>
      </c>
      <c r="J1043" s="14">
        <v>15.8</v>
      </c>
      <c r="K1043" s="14" t="str">
        <f>IFERROR(__xludf.DUMMYFUNCTION("SPARKLINE(J1043,{""charttype"",""bar"";""color1"",""#FF0000"";""max"",MAX($J$2:$J$2107)})"),"")</f>
        <v/>
      </c>
      <c r="L1043" s="14">
        <v>18.8</v>
      </c>
      <c r="M1043" s="14" t="str">
        <f>IFERROR(__xludf.DUMMYFUNCTION("SPARKLINE(L1043,{""charttype"",""bar"";""color1"",""#FF9900"";""max"",MAX($L$2:$L$2107)})"),"")</f>
        <v/>
      </c>
      <c r="N1043" s="14">
        <v>3.4</v>
      </c>
      <c r="O1043" s="14" t="str">
        <f>IFERROR(__xludf.DUMMYFUNCTION("SPARKLINE(N1043,{""charttype"",""bar"";""color1"",""#0066CC"";""max"",MAX($N$2:$N$2107)})"),"")</f>
        <v/>
      </c>
      <c r="P1043" s="58">
        <v>100592.3</v>
      </c>
      <c r="Q1043" s="54">
        <v>78.31777</v>
      </c>
      <c r="R1043" s="21">
        <f t="shared" si="5"/>
        <v>7878164.615</v>
      </c>
    </row>
    <row r="1044">
      <c r="A1044" s="53">
        <v>43047.0</v>
      </c>
      <c r="B1044" s="67">
        <f t="shared" si="1"/>
        <v>4</v>
      </c>
      <c r="C1044" s="14" t="str">
        <f t="shared" si="2"/>
        <v>November</v>
      </c>
      <c r="D1044" s="52" t="str">
        <f t="shared" si="3"/>
        <v>2017</v>
      </c>
      <c r="E1044" s="58">
        <f t="shared" si="4"/>
        <v>45</v>
      </c>
      <c r="F1044" s="14" t="str">
        <f>VLOOKUP(A1044,'_Holidays'!A1044:B3149,2,FALSE)</f>
        <v>Y</v>
      </c>
      <c r="G1044" s="51" t="str">
        <f>VLOOKUP(A1044,'_Holidays'!A1044:C3149,3,FALSE)</f>
        <v>N</v>
      </c>
      <c r="H1044" s="14">
        <v>12.1</v>
      </c>
      <c r="I1044" s="14" t="str">
        <f>IFERROR(__xludf.DUMMYFUNCTION("SPARKLINE(H1044,{""charttype"",""bar"";""color1"",""#00CCFF"";""max"",MAX($H$2:$H$2107)})"),"")</f>
        <v/>
      </c>
      <c r="J1044" s="14">
        <v>16.9</v>
      </c>
      <c r="K1044" s="14" t="str">
        <f>IFERROR(__xludf.DUMMYFUNCTION("SPARKLINE(J1044,{""charttype"",""bar"";""color1"",""#FF0000"";""max"",MAX($J$2:$J$2107)})"),"")</f>
        <v/>
      </c>
      <c r="L1044" s="14">
        <v>25.4</v>
      </c>
      <c r="M1044" s="14" t="str">
        <f>IFERROR(__xludf.DUMMYFUNCTION("SPARKLINE(L1044,{""charttype"",""bar"";""color1"",""#FF9900"";""max"",MAX($L$2:$L$2107)})"),"")</f>
        <v/>
      </c>
      <c r="N1044" s="14">
        <v>0.0</v>
      </c>
      <c r="O1044" s="14" t="str">
        <f>IFERROR(__xludf.DUMMYFUNCTION("SPARKLINE(N1044,{""charttype"",""bar"";""color1"",""#0066CC"";""max"",MAX($N$2:$N$2107)})"),"")</f>
        <v/>
      </c>
      <c r="P1044" s="58">
        <v>111738.5</v>
      </c>
      <c r="Q1044" s="54">
        <v>90.99576</v>
      </c>
      <c r="R1044" s="21">
        <f t="shared" si="5"/>
        <v>10167729.73</v>
      </c>
    </row>
    <row r="1045">
      <c r="A1045" s="53">
        <v>43048.0</v>
      </c>
      <c r="B1045" s="67">
        <f t="shared" si="1"/>
        <v>5</v>
      </c>
      <c r="C1045" s="14" t="str">
        <f t="shared" si="2"/>
        <v>November</v>
      </c>
      <c r="D1045" s="52" t="str">
        <f t="shared" si="3"/>
        <v>2017</v>
      </c>
      <c r="E1045" s="58">
        <f t="shared" si="4"/>
        <v>45</v>
      </c>
      <c r="F1045" s="14" t="str">
        <f>VLOOKUP(A1045,'_Holidays'!A1045:B3150,2,FALSE)</f>
        <v>Y</v>
      </c>
      <c r="G1045" s="51" t="str">
        <f>VLOOKUP(A1045,'_Holidays'!A1045:C3150,3,FALSE)</f>
        <v>N</v>
      </c>
      <c r="H1045" s="14">
        <v>8.7</v>
      </c>
      <c r="I1045" s="14" t="str">
        <f>IFERROR(__xludf.DUMMYFUNCTION("SPARKLINE(H1045,{""charttype"",""bar"";""color1"",""#00CCFF"";""max"",MAX($H$2:$H$2107)})"),"")</f>
        <v/>
      </c>
      <c r="J1045" s="14">
        <v>21.8</v>
      </c>
      <c r="K1045" s="14" t="str">
        <f>IFERROR(__xludf.DUMMYFUNCTION("SPARKLINE(J1045,{""charttype"",""bar"";""color1"",""#FF0000"";""max"",MAX($J$2:$J$2107)})"),"")</f>
        <v/>
      </c>
      <c r="L1045" s="14">
        <v>28.8</v>
      </c>
      <c r="M1045" s="14" t="str">
        <f>IFERROR(__xludf.DUMMYFUNCTION("SPARKLINE(L1045,{""charttype"",""bar"";""color1"",""#FF9900"";""max"",MAX($L$2:$L$2107)})"),"")</f>
        <v/>
      </c>
      <c r="N1045" s="14">
        <v>0.0</v>
      </c>
      <c r="O1045" s="14" t="str">
        <f>IFERROR(__xludf.DUMMYFUNCTION("SPARKLINE(N1045,{""charttype"",""bar"";""color1"",""#0066CC"";""max"",MAX($N$2:$N$2107)})"),"")</f>
        <v/>
      </c>
      <c r="P1045" s="58">
        <v>113539.9</v>
      </c>
      <c r="Q1045" s="54">
        <v>85.58259</v>
      </c>
      <c r="R1045" s="21">
        <f t="shared" si="5"/>
        <v>9717038.71</v>
      </c>
    </row>
    <row r="1046">
      <c r="A1046" s="53">
        <v>43049.0</v>
      </c>
      <c r="B1046" s="67">
        <f t="shared" si="1"/>
        <v>6</v>
      </c>
      <c r="C1046" s="14" t="str">
        <f t="shared" si="2"/>
        <v>November</v>
      </c>
      <c r="D1046" s="52" t="str">
        <f t="shared" si="3"/>
        <v>2017</v>
      </c>
      <c r="E1046" s="58">
        <f t="shared" si="4"/>
        <v>45</v>
      </c>
      <c r="F1046" s="14" t="str">
        <f>VLOOKUP(A1046,'_Holidays'!A1046:B3151,2,FALSE)</f>
        <v>Y</v>
      </c>
      <c r="G1046" s="51" t="str">
        <f>VLOOKUP(A1046,'_Holidays'!A1046:C3151,3,FALSE)</f>
        <v>N</v>
      </c>
      <c r="H1046" s="14">
        <v>12.1</v>
      </c>
      <c r="I1046" s="14" t="str">
        <f>IFERROR(__xludf.DUMMYFUNCTION("SPARKLINE(H1046,{""charttype"",""bar"";""color1"",""#00CCFF"";""max"",MAX($H$2:$H$2107)})"),"")</f>
        <v/>
      </c>
      <c r="J1046" s="14">
        <v>27.2</v>
      </c>
      <c r="K1046" s="14" t="str">
        <f>IFERROR(__xludf.DUMMYFUNCTION("SPARKLINE(J1046,{""charttype"",""bar"";""color1"",""#FF0000"";""max"",MAX($J$2:$J$2107)})"),"")</f>
        <v/>
      </c>
      <c r="L1046" s="14">
        <v>23.7</v>
      </c>
      <c r="M1046" s="14" t="str">
        <f>IFERROR(__xludf.DUMMYFUNCTION("SPARKLINE(L1046,{""charttype"",""bar"";""color1"",""#FF9900"";""max"",MAX($L$2:$L$2107)})"),"")</f>
        <v/>
      </c>
      <c r="N1046" s="14">
        <v>0.0</v>
      </c>
      <c r="O1046" s="14" t="str">
        <f>IFERROR(__xludf.DUMMYFUNCTION("SPARKLINE(N1046,{""charttype"",""bar"";""color1"",""#0066CC"";""max"",MAX($N$2:$N$2107)})"),"")</f>
        <v/>
      </c>
      <c r="P1046" s="58">
        <v>115156.4</v>
      </c>
      <c r="Q1046" s="54">
        <v>92.61554</v>
      </c>
      <c r="R1046" s="21">
        <f t="shared" si="5"/>
        <v>10665272.17</v>
      </c>
    </row>
    <row r="1047">
      <c r="A1047" s="53">
        <v>43050.0</v>
      </c>
      <c r="B1047" s="67">
        <f t="shared" si="1"/>
        <v>7</v>
      </c>
      <c r="C1047" s="14" t="str">
        <f t="shared" si="2"/>
        <v>November</v>
      </c>
      <c r="D1047" s="52" t="str">
        <f t="shared" si="3"/>
        <v>2017</v>
      </c>
      <c r="E1047" s="58">
        <f t="shared" si="4"/>
        <v>45</v>
      </c>
      <c r="F1047" s="14" t="str">
        <f>VLOOKUP(A1047,'_Holidays'!A1047:B3152,2,FALSE)</f>
        <v>Y</v>
      </c>
      <c r="G1047" s="51" t="str">
        <f>VLOOKUP(A1047,'_Holidays'!A1047:C3152,3,FALSE)</f>
        <v>N</v>
      </c>
      <c r="H1047" s="14">
        <v>14.8</v>
      </c>
      <c r="I1047" s="14" t="str">
        <f>IFERROR(__xludf.DUMMYFUNCTION("SPARKLINE(H1047,{""charttype"",""bar"";""color1"",""#00CCFF"";""max"",MAX($H$2:$H$2107)})"),"")</f>
        <v/>
      </c>
      <c r="J1047" s="14">
        <v>24.7</v>
      </c>
      <c r="K1047" s="14" t="str">
        <f>IFERROR(__xludf.DUMMYFUNCTION("SPARKLINE(J1047,{""charttype"",""bar"";""color1"",""#FF0000"";""max"",MAX($J$2:$J$2107)})"),"")</f>
        <v/>
      </c>
      <c r="L1047" s="14">
        <v>28.8</v>
      </c>
      <c r="M1047" s="14" t="str">
        <f>IFERROR(__xludf.DUMMYFUNCTION("SPARKLINE(L1047,{""charttype"",""bar"";""color1"",""#FF9900"";""max"",MAX($L$2:$L$2107)})"),"")</f>
        <v/>
      </c>
      <c r="N1047" s="14">
        <v>0.0</v>
      </c>
      <c r="O1047" s="14" t="str">
        <f>IFERROR(__xludf.DUMMYFUNCTION("SPARKLINE(N1047,{""charttype"",""bar"";""color1"",""#0066CC"";""max"",MAX($N$2:$N$2107)})"),"")</f>
        <v/>
      </c>
      <c r="P1047" s="58">
        <v>104194.3</v>
      </c>
      <c r="Q1047" s="54">
        <v>83.49494</v>
      </c>
      <c r="R1047" s="21">
        <f t="shared" si="5"/>
        <v>8699696.827</v>
      </c>
    </row>
    <row r="1048">
      <c r="A1048" s="53">
        <v>43051.0</v>
      </c>
      <c r="B1048" s="67">
        <f t="shared" si="1"/>
        <v>1</v>
      </c>
      <c r="C1048" s="14" t="str">
        <f t="shared" si="2"/>
        <v>November</v>
      </c>
      <c r="D1048" s="52" t="str">
        <f t="shared" si="3"/>
        <v>2017</v>
      </c>
      <c r="E1048" s="58">
        <f t="shared" si="4"/>
        <v>46</v>
      </c>
      <c r="F1048" s="14" t="str">
        <f>VLOOKUP(A1048,'_Holidays'!A1048:B3153,2,FALSE)</f>
        <v>Y</v>
      </c>
      <c r="G1048" s="51" t="str">
        <f>VLOOKUP(A1048,'_Holidays'!A1048:C3153,3,FALSE)</f>
        <v>N</v>
      </c>
      <c r="H1048" s="14">
        <v>13.2</v>
      </c>
      <c r="I1048" s="14" t="str">
        <f>IFERROR(__xludf.DUMMYFUNCTION("SPARKLINE(H1048,{""charttype"",""bar"";""color1"",""#00CCFF"";""max"",MAX($H$2:$H$2107)})"),"")</f>
        <v/>
      </c>
      <c r="J1048" s="14">
        <v>23.3</v>
      </c>
      <c r="K1048" s="14" t="str">
        <f>IFERROR(__xludf.DUMMYFUNCTION("SPARKLINE(J1048,{""charttype"",""bar"";""color1"",""#FF0000"";""max"",MAX($J$2:$J$2107)})"),"")</f>
        <v/>
      </c>
      <c r="L1048" s="14">
        <v>25.0</v>
      </c>
      <c r="M1048" s="14" t="str">
        <f>IFERROR(__xludf.DUMMYFUNCTION("SPARKLINE(L1048,{""charttype"",""bar"";""color1"",""#FF9900"";""max"",MAX($L$2:$L$2107)})"),"")</f>
        <v/>
      </c>
      <c r="N1048" s="14">
        <v>0.0</v>
      </c>
      <c r="O1048" s="14" t="str">
        <f>IFERROR(__xludf.DUMMYFUNCTION("SPARKLINE(N1048,{""charttype"",""bar"";""color1"",""#0066CC"";""max"",MAX($N$2:$N$2107)})"),"")</f>
        <v/>
      </c>
      <c r="P1048" s="58">
        <v>98774.24</v>
      </c>
      <c r="Q1048" s="54">
        <v>73.95006</v>
      </c>
      <c r="R1048" s="21">
        <f t="shared" si="5"/>
        <v>7304360.974</v>
      </c>
    </row>
    <row r="1049">
      <c r="A1049" s="53">
        <v>43052.0</v>
      </c>
      <c r="B1049" s="67">
        <f t="shared" si="1"/>
        <v>2</v>
      </c>
      <c r="C1049" s="14" t="str">
        <f t="shared" si="2"/>
        <v>November</v>
      </c>
      <c r="D1049" s="52" t="str">
        <f t="shared" si="3"/>
        <v>2017</v>
      </c>
      <c r="E1049" s="58">
        <f t="shared" si="4"/>
        <v>46</v>
      </c>
      <c r="F1049" s="14" t="str">
        <f>VLOOKUP(A1049,'_Holidays'!A1049:B3154,2,FALSE)</f>
        <v>Y</v>
      </c>
      <c r="G1049" s="51" t="str">
        <f>VLOOKUP(A1049,'_Holidays'!A1049:C3154,3,FALSE)</f>
        <v>N</v>
      </c>
      <c r="H1049" s="14">
        <v>13.7</v>
      </c>
      <c r="I1049" s="14" t="str">
        <f>IFERROR(__xludf.DUMMYFUNCTION("SPARKLINE(H1049,{""charttype"",""bar"";""color1"",""#00CCFF"";""max"",MAX($H$2:$H$2107)})"),"")</f>
        <v/>
      </c>
      <c r="J1049" s="14">
        <v>33.0</v>
      </c>
      <c r="K1049" s="14" t="str">
        <f>IFERROR(__xludf.DUMMYFUNCTION("SPARKLINE(J1049,{""charttype"",""bar"";""color1"",""#FF0000"";""max"",MAX($J$2:$J$2107)})"),"")</f>
        <v/>
      </c>
      <c r="L1049" s="14">
        <v>29.5</v>
      </c>
      <c r="M1049" s="14" t="str">
        <f>IFERROR(__xludf.DUMMYFUNCTION("SPARKLINE(L1049,{""charttype"",""bar"";""color1"",""#FF9900"";""max"",MAX($L$2:$L$2107)})"),"")</f>
        <v/>
      </c>
      <c r="N1049" s="14">
        <v>0.0</v>
      </c>
      <c r="O1049" s="14" t="str">
        <f>IFERROR(__xludf.DUMMYFUNCTION("SPARKLINE(N1049,{""charttype"",""bar"";""color1"",""#0066CC"";""max"",MAX($N$2:$N$2107)})"),"")</f>
        <v/>
      </c>
      <c r="P1049" s="58">
        <v>125795.8</v>
      </c>
      <c r="Q1049" s="54">
        <v>102.5537</v>
      </c>
      <c r="R1049" s="21">
        <f t="shared" si="5"/>
        <v>12900824.73</v>
      </c>
    </row>
    <row r="1050">
      <c r="A1050" s="53">
        <v>43053.0</v>
      </c>
      <c r="B1050" s="67">
        <f t="shared" si="1"/>
        <v>3</v>
      </c>
      <c r="C1050" s="14" t="str">
        <f t="shared" si="2"/>
        <v>November</v>
      </c>
      <c r="D1050" s="52" t="str">
        <f t="shared" si="3"/>
        <v>2017</v>
      </c>
      <c r="E1050" s="58">
        <f t="shared" si="4"/>
        <v>46</v>
      </c>
      <c r="F1050" s="14" t="str">
        <f>VLOOKUP(A1050,'_Holidays'!A1050:B3155,2,FALSE)</f>
        <v>Y</v>
      </c>
      <c r="G1050" s="51" t="str">
        <f>VLOOKUP(A1050,'_Holidays'!A1050:C3155,3,FALSE)</f>
        <v>N</v>
      </c>
      <c r="H1050" s="14">
        <v>18.2</v>
      </c>
      <c r="I1050" s="14" t="str">
        <f>IFERROR(__xludf.DUMMYFUNCTION("SPARKLINE(H1050,{""charttype"",""bar"";""color1"",""#00CCFF"";""max"",MAX($H$2:$H$2107)})"),"")</f>
        <v/>
      </c>
      <c r="J1050" s="14">
        <v>33.9</v>
      </c>
      <c r="K1050" s="14" t="str">
        <f>IFERROR(__xludf.DUMMYFUNCTION("SPARKLINE(J1050,{""charttype"",""bar"";""color1"",""#FF0000"";""max"",MAX($J$2:$J$2107)})"),"")</f>
        <v/>
      </c>
      <c r="L1050" s="14">
        <v>29.5</v>
      </c>
      <c r="M1050" s="14" t="str">
        <f>IFERROR(__xludf.DUMMYFUNCTION("SPARKLINE(L1050,{""charttype"",""bar"";""color1"",""#FF9900"";""max"",MAX($L$2:$L$2107)})"),"")</f>
        <v/>
      </c>
      <c r="N1050" s="14">
        <v>0.0</v>
      </c>
      <c r="O1050" s="14" t="str">
        <f>IFERROR(__xludf.DUMMYFUNCTION("SPARKLINE(N1050,{""charttype"",""bar"";""color1"",""#0066CC"";""max"",MAX($N$2:$N$2107)})"),"")</f>
        <v/>
      </c>
      <c r="P1050" s="58">
        <v>135420.8</v>
      </c>
      <c r="Q1050" s="54">
        <v>94.73168</v>
      </c>
      <c r="R1050" s="21">
        <f t="shared" si="5"/>
        <v>12828639.89</v>
      </c>
    </row>
    <row r="1051">
      <c r="A1051" s="53">
        <v>43054.0</v>
      </c>
      <c r="B1051" s="67">
        <f t="shared" si="1"/>
        <v>4</v>
      </c>
      <c r="C1051" s="14" t="str">
        <f t="shared" si="2"/>
        <v>November</v>
      </c>
      <c r="D1051" s="52" t="str">
        <f t="shared" si="3"/>
        <v>2017</v>
      </c>
      <c r="E1051" s="58">
        <f t="shared" si="4"/>
        <v>46</v>
      </c>
      <c r="F1051" s="14" t="str">
        <f>VLOOKUP(A1051,'_Holidays'!A1051:B3156,2,FALSE)</f>
        <v>Y</v>
      </c>
      <c r="G1051" s="51" t="str">
        <f>VLOOKUP(A1051,'_Holidays'!A1051:C3156,3,FALSE)</f>
        <v>N</v>
      </c>
      <c r="H1051" s="14">
        <v>21.5</v>
      </c>
      <c r="I1051" s="14" t="str">
        <f>IFERROR(__xludf.DUMMYFUNCTION("SPARKLINE(H1051,{""charttype"",""bar"";""color1"",""#00CCFF"";""max"",MAX($H$2:$H$2107)})"),"")</f>
        <v/>
      </c>
      <c r="J1051" s="14">
        <v>31.4</v>
      </c>
      <c r="K1051" s="14" t="str">
        <f>IFERROR(__xludf.DUMMYFUNCTION("SPARKLINE(J1051,{""charttype"",""bar"";""color1"",""#FF0000"";""max"",MAX($J$2:$J$2107)})"),"")</f>
        <v/>
      </c>
      <c r="L1051" s="14">
        <v>16.9</v>
      </c>
      <c r="M1051" s="14" t="str">
        <f>IFERROR(__xludf.DUMMYFUNCTION("SPARKLINE(L1051,{""charttype"",""bar"";""color1"",""#FF9900"";""max"",MAX($L$2:$L$2107)})"),"")</f>
        <v/>
      </c>
      <c r="N1051" s="14">
        <v>0.0</v>
      </c>
      <c r="O1051" s="14" t="str">
        <f>IFERROR(__xludf.DUMMYFUNCTION("SPARKLINE(N1051,{""charttype"",""bar"";""color1"",""#0066CC"";""max"",MAX($N$2:$N$2107)})"),"")</f>
        <v/>
      </c>
      <c r="P1051" s="58">
        <v>130385.1</v>
      </c>
      <c r="Q1051" s="54">
        <v>90.97416</v>
      </c>
      <c r="R1051" s="21">
        <f t="shared" si="5"/>
        <v>11861674.95</v>
      </c>
    </row>
    <row r="1052">
      <c r="A1052" s="53">
        <v>43055.0</v>
      </c>
      <c r="B1052" s="67">
        <f t="shared" si="1"/>
        <v>5</v>
      </c>
      <c r="C1052" s="14" t="str">
        <f t="shared" si="2"/>
        <v>November</v>
      </c>
      <c r="D1052" s="52" t="str">
        <f t="shared" si="3"/>
        <v>2017</v>
      </c>
      <c r="E1052" s="58">
        <f t="shared" si="4"/>
        <v>46</v>
      </c>
      <c r="F1052" s="14" t="str">
        <f>VLOOKUP(A1052,'_Holidays'!A1052:B3157,2,FALSE)</f>
        <v>Y</v>
      </c>
      <c r="G1052" s="51" t="str">
        <f>VLOOKUP(A1052,'_Holidays'!A1052:C3157,3,FALSE)</f>
        <v>N</v>
      </c>
      <c r="H1052" s="14">
        <v>18.1</v>
      </c>
      <c r="I1052" s="14" t="str">
        <f>IFERROR(__xludf.DUMMYFUNCTION("SPARKLINE(H1052,{""charttype"",""bar"";""color1"",""#00CCFF"";""max"",MAX($H$2:$H$2107)})"),"")</f>
        <v/>
      </c>
      <c r="J1052" s="14">
        <v>21.3</v>
      </c>
      <c r="K1052" s="14" t="str">
        <f>IFERROR(__xludf.DUMMYFUNCTION("SPARKLINE(J1052,{""charttype"",""bar"";""color1"",""#FF0000"";""max"",MAX($J$2:$J$2107)})"),"")</f>
        <v/>
      </c>
      <c r="L1052" s="14">
        <v>4.8</v>
      </c>
      <c r="M1052" s="14" t="str">
        <f>IFERROR(__xludf.DUMMYFUNCTION("SPARKLINE(L1052,{""charttype"",""bar"";""color1"",""#FF9900"";""max"",MAX($L$2:$L$2107)})"),"")</f>
        <v/>
      </c>
      <c r="N1052" s="14">
        <v>3.6</v>
      </c>
      <c r="O1052" s="14" t="str">
        <f>IFERROR(__xludf.DUMMYFUNCTION("SPARKLINE(N1052,{""charttype"",""bar"";""color1"",""#0066CC"";""max"",MAX($N$2:$N$2107)})"),"")</f>
        <v/>
      </c>
      <c r="P1052" s="58">
        <v>116716.0</v>
      </c>
      <c r="Q1052" s="54">
        <v>88.81611</v>
      </c>
      <c r="R1052" s="21">
        <f t="shared" si="5"/>
        <v>10366261.09</v>
      </c>
    </row>
    <row r="1053">
      <c r="A1053" s="53">
        <v>43056.0</v>
      </c>
      <c r="B1053" s="67">
        <f t="shared" si="1"/>
        <v>6</v>
      </c>
      <c r="C1053" s="14" t="str">
        <f t="shared" si="2"/>
        <v>November</v>
      </c>
      <c r="D1053" s="52" t="str">
        <f t="shared" si="3"/>
        <v>2017</v>
      </c>
      <c r="E1053" s="58">
        <f t="shared" si="4"/>
        <v>46</v>
      </c>
      <c r="F1053" s="14" t="str">
        <f>VLOOKUP(A1053,'_Holidays'!A1053:B3158,2,FALSE)</f>
        <v>Y</v>
      </c>
      <c r="G1053" s="51" t="str">
        <f>VLOOKUP(A1053,'_Holidays'!A1053:C3158,3,FALSE)</f>
        <v>N</v>
      </c>
      <c r="H1053" s="14">
        <v>16.4</v>
      </c>
      <c r="I1053" s="14" t="str">
        <f>IFERROR(__xludf.DUMMYFUNCTION("SPARKLINE(H1053,{""charttype"",""bar"";""color1"",""#00CCFF"";""max"",MAX($H$2:$H$2107)})"),"")</f>
        <v/>
      </c>
      <c r="J1053" s="14">
        <v>26.8</v>
      </c>
      <c r="K1053" s="14" t="str">
        <f>IFERROR(__xludf.DUMMYFUNCTION("SPARKLINE(J1053,{""charttype"",""bar"";""color1"",""#FF0000"";""max"",MAX($J$2:$J$2107)})"),"")</f>
        <v/>
      </c>
      <c r="L1053" s="14">
        <v>22.9</v>
      </c>
      <c r="M1053" s="14" t="str">
        <f>IFERROR(__xludf.DUMMYFUNCTION("SPARKLINE(L1053,{""charttype"",""bar"";""color1"",""#FF9900"";""max"",MAX($L$2:$L$2107)})"),"")</f>
        <v/>
      </c>
      <c r="N1053" s="14">
        <v>4.2</v>
      </c>
      <c r="O1053" s="14" t="str">
        <f>IFERROR(__xludf.DUMMYFUNCTION("SPARKLINE(N1053,{""charttype"",""bar"";""color1"",""#0066CC"";""max"",MAX($N$2:$N$2107)})"),"")</f>
        <v/>
      </c>
      <c r="P1053" s="58">
        <v>117797.6</v>
      </c>
      <c r="Q1053" s="54">
        <v>99.44628</v>
      </c>
      <c r="R1053" s="21">
        <f t="shared" si="5"/>
        <v>11714533.11</v>
      </c>
    </row>
    <row r="1054">
      <c r="A1054" s="53">
        <v>43057.0</v>
      </c>
      <c r="B1054" s="67">
        <f t="shared" si="1"/>
        <v>7</v>
      </c>
      <c r="C1054" s="14" t="str">
        <f t="shared" si="2"/>
        <v>November</v>
      </c>
      <c r="D1054" s="52" t="str">
        <f t="shared" si="3"/>
        <v>2017</v>
      </c>
      <c r="E1054" s="58">
        <f t="shared" si="4"/>
        <v>46</v>
      </c>
      <c r="F1054" s="14" t="str">
        <f>VLOOKUP(A1054,'_Holidays'!A1054:B3159,2,FALSE)</f>
        <v>Y</v>
      </c>
      <c r="G1054" s="51" t="str">
        <f>VLOOKUP(A1054,'_Holidays'!A1054:C3159,3,FALSE)</f>
        <v>N</v>
      </c>
      <c r="H1054" s="14">
        <v>16.1</v>
      </c>
      <c r="I1054" s="14" t="str">
        <f>IFERROR(__xludf.DUMMYFUNCTION("SPARKLINE(H1054,{""charttype"",""bar"";""color1"",""#00CCFF"";""max"",MAX($H$2:$H$2107)})"),"")</f>
        <v/>
      </c>
      <c r="J1054" s="14">
        <v>28.1</v>
      </c>
      <c r="K1054" s="14" t="str">
        <f>IFERROR(__xludf.DUMMYFUNCTION("SPARKLINE(J1054,{""charttype"",""bar"";""color1"",""#FF0000"";""max"",MAX($J$2:$J$2107)})"),"")</f>
        <v/>
      </c>
      <c r="L1054" s="14">
        <v>20.1</v>
      </c>
      <c r="M1054" s="14" t="str">
        <f>IFERROR(__xludf.DUMMYFUNCTION("SPARKLINE(L1054,{""charttype"",""bar"";""color1"",""#FF9900"";""max"",MAX($L$2:$L$2107)})"),"")</f>
        <v/>
      </c>
      <c r="N1054" s="14">
        <v>0.0</v>
      </c>
      <c r="O1054" s="14" t="str">
        <f>IFERROR(__xludf.DUMMYFUNCTION("SPARKLINE(N1054,{""charttype"",""bar"";""color1"",""#0066CC"";""max"",MAX($N$2:$N$2107)})"),"")</f>
        <v/>
      </c>
      <c r="P1054" s="58">
        <v>106730.2</v>
      </c>
      <c r="Q1054" s="54">
        <v>89.77028</v>
      </c>
      <c r="R1054" s="21">
        <f t="shared" si="5"/>
        <v>9581199.938</v>
      </c>
    </row>
    <row r="1055">
      <c r="A1055" s="53">
        <v>43058.0</v>
      </c>
      <c r="B1055" s="67">
        <f t="shared" si="1"/>
        <v>1</v>
      </c>
      <c r="C1055" s="14" t="str">
        <f t="shared" si="2"/>
        <v>November</v>
      </c>
      <c r="D1055" s="52" t="str">
        <f t="shared" si="3"/>
        <v>2017</v>
      </c>
      <c r="E1055" s="58">
        <f t="shared" si="4"/>
        <v>47</v>
      </c>
      <c r="F1055" s="14" t="str">
        <f>VLOOKUP(A1055,'_Holidays'!A1055:B3160,2,FALSE)</f>
        <v>Y</v>
      </c>
      <c r="G1055" s="51" t="str">
        <f>VLOOKUP(A1055,'_Holidays'!A1055:C3160,3,FALSE)</f>
        <v>N</v>
      </c>
      <c r="H1055" s="14">
        <v>15.1</v>
      </c>
      <c r="I1055" s="14" t="str">
        <f>IFERROR(__xludf.DUMMYFUNCTION("SPARKLINE(H1055,{""charttype"",""bar"";""color1"",""#00CCFF"";""max"",MAX($H$2:$H$2107)})"),"")</f>
        <v/>
      </c>
      <c r="J1055" s="14">
        <v>29.3</v>
      </c>
      <c r="K1055" s="14" t="str">
        <f>IFERROR(__xludf.DUMMYFUNCTION("SPARKLINE(J1055,{""charttype"",""bar"";""color1"",""#FF0000"";""max"",MAX($J$2:$J$2107)})"),"")</f>
        <v/>
      </c>
      <c r="L1055" s="14">
        <v>27.5</v>
      </c>
      <c r="M1055" s="14" t="str">
        <f>IFERROR(__xludf.DUMMYFUNCTION("SPARKLINE(L1055,{""charttype"",""bar"";""color1"",""#FF9900"";""max"",MAX($L$2:$L$2107)})"),"")</f>
        <v/>
      </c>
      <c r="N1055" s="14">
        <v>24.8</v>
      </c>
      <c r="O1055" s="14" t="str">
        <f>IFERROR(__xludf.DUMMYFUNCTION("SPARKLINE(N1055,{""charttype"",""bar"";""color1"",""#0066CC"";""max"",MAX($N$2:$N$2107)})"),"")</f>
        <v/>
      </c>
      <c r="P1055" s="58">
        <v>101256.8</v>
      </c>
      <c r="Q1055" s="54">
        <v>81.88131</v>
      </c>
      <c r="R1055" s="21">
        <f t="shared" si="5"/>
        <v>8291039.43</v>
      </c>
    </row>
    <row r="1056">
      <c r="A1056" s="53">
        <v>43059.0</v>
      </c>
      <c r="B1056" s="67">
        <f t="shared" si="1"/>
        <v>2</v>
      </c>
      <c r="C1056" s="14" t="str">
        <f t="shared" si="2"/>
        <v>November</v>
      </c>
      <c r="D1056" s="52" t="str">
        <f t="shared" si="3"/>
        <v>2017</v>
      </c>
      <c r="E1056" s="58">
        <f t="shared" si="4"/>
        <v>47</v>
      </c>
      <c r="F1056" s="14" t="str">
        <f>VLOOKUP(A1056,'_Holidays'!A1056:B3161,2,FALSE)</f>
        <v>Y</v>
      </c>
      <c r="G1056" s="51" t="str">
        <f>VLOOKUP(A1056,'_Holidays'!A1056:C3161,3,FALSE)</f>
        <v>N</v>
      </c>
      <c r="H1056" s="14">
        <v>16.6</v>
      </c>
      <c r="I1056" s="14" t="str">
        <f>IFERROR(__xludf.DUMMYFUNCTION("SPARKLINE(H1056,{""charttype"",""bar"";""color1"",""#00CCFF"";""max"",MAX($H$2:$H$2107)})"),"")</f>
        <v/>
      </c>
      <c r="J1056" s="14">
        <v>30.8</v>
      </c>
      <c r="K1056" s="14" t="str">
        <f>IFERROR(__xludf.DUMMYFUNCTION("SPARKLINE(J1056,{""charttype"",""bar"";""color1"",""#FF0000"";""max"",MAX($J$2:$J$2107)})"),"")</f>
        <v/>
      </c>
      <c r="L1056" s="14">
        <v>28.6</v>
      </c>
      <c r="M1056" s="14" t="str">
        <f>IFERROR(__xludf.DUMMYFUNCTION("SPARKLINE(L1056,{""charttype"",""bar"";""color1"",""#FF9900"";""max"",MAX($L$2:$L$2107)})"),"")</f>
        <v/>
      </c>
      <c r="N1056" s="14">
        <v>0.0</v>
      </c>
      <c r="O1056" s="14" t="str">
        <f>IFERROR(__xludf.DUMMYFUNCTION("SPARKLINE(N1056,{""charttype"",""bar"";""color1"",""#0066CC"";""max"",MAX($N$2:$N$2107)})"),"")</f>
        <v/>
      </c>
      <c r="P1056" s="58">
        <v>128658.3</v>
      </c>
      <c r="Q1056" s="54">
        <v>131.3009</v>
      </c>
      <c r="R1056" s="21">
        <f t="shared" si="5"/>
        <v>16892950.58</v>
      </c>
    </row>
    <row r="1057">
      <c r="A1057" s="53">
        <v>43060.0</v>
      </c>
      <c r="B1057" s="67">
        <f t="shared" si="1"/>
        <v>3</v>
      </c>
      <c r="C1057" s="14" t="str">
        <f t="shared" si="2"/>
        <v>November</v>
      </c>
      <c r="D1057" s="52" t="str">
        <f t="shared" si="3"/>
        <v>2017</v>
      </c>
      <c r="E1057" s="58">
        <f t="shared" si="4"/>
        <v>47</v>
      </c>
      <c r="F1057" s="14" t="str">
        <f>VLOOKUP(A1057,'_Holidays'!A1057:B3162,2,FALSE)</f>
        <v>Y</v>
      </c>
      <c r="G1057" s="51" t="str">
        <f>VLOOKUP(A1057,'_Holidays'!A1057:C3162,3,FALSE)</f>
        <v>N</v>
      </c>
      <c r="H1057" s="14">
        <v>17.8</v>
      </c>
      <c r="I1057" s="14" t="str">
        <f>IFERROR(__xludf.DUMMYFUNCTION("SPARKLINE(H1057,{""charttype"",""bar"";""color1"",""#00CCFF"";""max"",MAX($H$2:$H$2107)})"),"")</f>
        <v/>
      </c>
      <c r="J1057" s="14">
        <v>32.9</v>
      </c>
      <c r="K1057" s="14" t="str">
        <f>IFERROR(__xludf.DUMMYFUNCTION("SPARKLINE(J1057,{""charttype"",""bar"";""color1"",""#FF0000"";""max"",MAX($J$2:$J$2107)})"),"")</f>
        <v/>
      </c>
      <c r="L1057" s="14">
        <v>29.5</v>
      </c>
      <c r="M1057" s="14" t="str">
        <f>IFERROR(__xludf.DUMMYFUNCTION("SPARKLINE(L1057,{""charttype"",""bar"";""color1"",""#FF9900"";""max"",MAX($L$2:$L$2107)})"),"")</f>
        <v/>
      </c>
      <c r="N1057" s="14">
        <v>0.0</v>
      </c>
      <c r="O1057" s="14" t="str">
        <f>IFERROR(__xludf.DUMMYFUNCTION("SPARKLINE(N1057,{""charttype"",""bar"";""color1"",""#0066CC"";""max"",MAX($N$2:$N$2107)})"),"")</f>
        <v/>
      </c>
      <c r="P1057" s="58">
        <v>137151.5</v>
      </c>
      <c r="Q1057" s="54">
        <v>152.7548</v>
      </c>
      <c r="R1057" s="21">
        <f t="shared" si="5"/>
        <v>20950549.95</v>
      </c>
    </row>
    <row r="1058">
      <c r="A1058" s="53">
        <v>43061.0</v>
      </c>
      <c r="B1058" s="67">
        <f t="shared" si="1"/>
        <v>4</v>
      </c>
      <c r="C1058" s="14" t="str">
        <f t="shared" si="2"/>
        <v>November</v>
      </c>
      <c r="D1058" s="52" t="str">
        <f t="shared" si="3"/>
        <v>2017</v>
      </c>
      <c r="E1058" s="58">
        <f t="shared" si="4"/>
        <v>47</v>
      </c>
      <c r="F1058" s="14" t="str">
        <f>VLOOKUP(A1058,'_Holidays'!A1058:B3163,2,FALSE)</f>
        <v>Y</v>
      </c>
      <c r="G1058" s="51" t="str">
        <f>VLOOKUP(A1058,'_Holidays'!A1058:C3163,3,FALSE)</f>
        <v>N</v>
      </c>
      <c r="H1058" s="14">
        <v>18.7</v>
      </c>
      <c r="I1058" s="14" t="str">
        <f>IFERROR(__xludf.DUMMYFUNCTION("SPARKLINE(H1058,{""charttype"",""bar"";""color1"",""#00CCFF"";""max"",MAX($H$2:$H$2107)})"),"")</f>
        <v/>
      </c>
      <c r="J1058" s="14">
        <v>32.6</v>
      </c>
      <c r="K1058" s="14" t="str">
        <f>IFERROR(__xludf.DUMMYFUNCTION("SPARKLINE(J1058,{""charttype"",""bar"";""color1"",""#FF0000"";""max"",MAX($J$2:$J$2107)})"),"")</f>
        <v/>
      </c>
      <c r="L1058" s="14">
        <v>30.6</v>
      </c>
      <c r="M1058" s="14" t="str">
        <f>IFERROR(__xludf.DUMMYFUNCTION("SPARKLINE(L1058,{""charttype"",""bar"";""color1"",""#FF9900"";""max"",MAX($L$2:$L$2107)})"),"")</f>
        <v/>
      </c>
      <c r="N1058" s="14">
        <v>0.0</v>
      </c>
      <c r="O1058" s="14" t="str">
        <f>IFERROR(__xludf.DUMMYFUNCTION("SPARKLINE(N1058,{""charttype"",""bar"";""color1"",""#0066CC"";""max"",MAX($N$2:$N$2107)})"),"")</f>
        <v/>
      </c>
      <c r="P1058" s="58">
        <v>138882.3</v>
      </c>
      <c r="Q1058" s="54">
        <v>116.8798</v>
      </c>
      <c r="R1058" s="21">
        <f t="shared" si="5"/>
        <v>16232535.45</v>
      </c>
    </row>
    <row r="1059">
      <c r="A1059" s="53">
        <v>43062.0</v>
      </c>
      <c r="B1059" s="67">
        <f t="shared" si="1"/>
        <v>5</v>
      </c>
      <c r="C1059" s="14" t="str">
        <f t="shared" si="2"/>
        <v>November</v>
      </c>
      <c r="D1059" s="52" t="str">
        <f t="shared" si="3"/>
        <v>2017</v>
      </c>
      <c r="E1059" s="58">
        <f t="shared" si="4"/>
        <v>47</v>
      </c>
      <c r="F1059" s="14" t="str">
        <f>VLOOKUP(A1059,'_Holidays'!A1059:B3164,2,FALSE)</f>
        <v>Y</v>
      </c>
      <c r="G1059" s="51" t="str">
        <f>VLOOKUP(A1059,'_Holidays'!A1059:C3164,3,FALSE)</f>
        <v>N</v>
      </c>
      <c r="H1059" s="14">
        <v>16.2</v>
      </c>
      <c r="I1059" s="14" t="str">
        <f>IFERROR(__xludf.DUMMYFUNCTION("SPARKLINE(H1059,{""charttype"",""bar"";""color1"",""#00CCFF"";""max"",MAX($H$2:$H$2107)})"),"")</f>
        <v/>
      </c>
      <c r="J1059" s="14">
        <v>31.9</v>
      </c>
      <c r="K1059" s="14" t="str">
        <f>IFERROR(__xludf.DUMMYFUNCTION("SPARKLINE(J1059,{""charttype"",""bar"";""color1"",""#FF0000"";""max"",MAX($J$2:$J$2107)})"),"")</f>
        <v/>
      </c>
      <c r="L1059" s="14">
        <v>18.9</v>
      </c>
      <c r="M1059" s="14" t="str">
        <f>IFERROR(__xludf.DUMMYFUNCTION("SPARKLINE(L1059,{""charttype"",""bar"";""color1"",""#FF9900"";""max"",MAX($L$2:$L$2107)})"),"")</f>
        <v/>
      </c>
      <c r="N1059" s="14">
        <v>0.0</v>
      </c>
      <c r="O1059" s="14" t="str">
        <f>IFERROR(__xludf.DUMMYFUNCTION("SPARKLINE(N1059,{""charttype"",""bar"";""color1"",""#0066CC"";""max"",MAX($N$2:$N$2107)})"),"")</f>
        <v/>
      </c>
      <c r="P1059" s="58">
        <v>135162.1</v>
      </c>
      <c r="Q1059" s="54">
        <v>105.2717</v>
      </c>
      <c r="R1059" s="21">
        <f t="shared" si="5"/>
        <v>14228744.04</v>
      </c>
    </row>
    <row r="1060">
      <c r="A1060" s="53">
        <v>43063.0</v>
      </c>
      <c r="B1060" s="67">
        <f t="shared" si="1"/>
        <v>6</v>
      </c>
      <c r="C1060" s="14" t="str">
        <f t="shared" si="2"/>
        <v>November</v>
      </c>
      <c r="D1060" s="52" t="str">
        <f t="shared" si="3"/>
        <v>2017</v>
      </c>
      <c r="E1060" s="58">
        <f t="shared" si="4"/>
        <v>47</v>
      </c>
      <c r="F1060" s="14" t="str">
        <f>VLOOKUP(A1060,'_Holidays'!A1060:B3165,2,FALSE)</f>
        <v>Y</v>
      </c>
      <c r="G1060" s="51" t="str">
        <f>VLOOKUP(A1060,'_Holidays'!A1060:C3165,3,FALSE)</f>
        <v>N</v>
      </c>
      <c r="H1060" s="14">
        <v>18.6</v>
      </c>
      <c r="I1060" s="14" t="str">
        <f>IFERROR(__xludf.DUMMYFUNCTION("SPARKLINE(H1060,{""charttype"",""bar"";""color1"",""#00CCFF"";""max"",MAX($H$2:$H$2107)})"),"")</f>
        <v/>
      </c>
      <c r="J1060" s="14">
        <v>30.7</v>
      </c>
      <c r="K1060" s="14" t="str">
        <f>IFERROR(__xludf.DUMMYFUNCTION("SPARKLINE(J1060,{""charttype"",""bar"";""color1"",""#FF0000"";""max"",MAX($J$2:$J$2107)})"),"")</f>
        <v/>
      </c>
      <c r="L1060" s="14">
        <v>13.8</v>
      </c>
      <c r="M1060" s="14" t="str">
        <f>IFERROR(__xludf.DUMMYFUNCTION("SPARKLINE(L1060,{""charttype"",""bar"";""color1"",""#FF9900"";""max"",MAX($L$2:$L$2107)})"),"")</f>
        <v/>
      </c>
      <c r="N1060" s="14">
        <v>1.0</v>
      </c>
      <c r="O1060" s="14" t="str">
        <f>IFERROR(__xludf.DUMMYFUNCTION("SPARKLINE(N1060,{""charttype"",""bar"";""color1"",""#0066CC"";""max"",MAX($N$2:$N$2107)})"),"")</f>
        <v/>
      </c>
      <c r="P1060" s="58">
        <v>133951.3</v>
      </c>
      <c r="Q1060" s="54">
        <v>116.5618</v>
      </c>
      <c r="R1060" s="21">
        <f t="shared" si="5"/>
        <v>15613604.64</v>
      </c>
    </row>
    <row r="1061">
      <c r="A1061" s="53">
        <v>43064.0</v>
      </c>
      <c r="B1061" s="67">
        <f t="shared" si="1"/>
        <v>7</v>
      </c>
      <c r="C1061" s="14" t="str">
        <f t="shared" si="2"/>
        <v>November</v>
      </c>
      <c r="D1061" s="52" t="str">
        <f t="shared" si="3"/>
        <v>2017</v>
      </c>
      <c r="E1061" s="58">
        <f t="shared" si="4"/>
        <v>47</v>
      </c>
      <c r="F1061" s="14" t="str">
        <f>VLOOKUP(A1061,'_Holidays'!A1061:B3166,2,FALSE)</f>
        <v>Y</v>
      </c>
      <c r="G1061" s="51" t="str">
        <f>VLOOKUP(A1061,'_Holidays'!A1061:C3166,3,FALSE)</f>
        <v>N</v>
      </c>
      <c r="H1061" s="14">
        <v>19.3</v>
      </c>
      <c r="I1061" s="14" t="str">
        <f>IFERROR(__xludf.DUMMYFUNCTION("SPARKLINE(H1061,{""charttype"",""bar"";""color1"",""#00CCFF"";""max"",MAX($H$2:$H$2107)})"),"")</f>
        <v/>
      </c>
      <c r="J1061" s="14">
        <v>32.5</v>
      </c>
      <c r="K1061" s="14" t="str">
        <f>IFERROR(__xludf.DUMMYFUNCTION("SPARKLINE(J1061,{""charttype"",""bar"";""color1"",""#FF0000"";""max"",MAX($J$2:$J$2107)})"),"")</f>
        <v/>
      </c>
      <c r="L1061" s="14">
        <v>17.0</v>
      </c>
      <c r="M1061" s="14" t="str">
        <f>IFERROR(__xludf.DUMMYFUNCTION("SPARKLINE(L1061,{""charttype"",""bar"";""color1"",""#FF9900"";""max"",MAX($L$2:$L$2107)})"),"")</f>
        <v/>
      </c>
      <c r="N1061" s="14">
        <v>0.4</v>
      </c>
      <c r="O1061" s="14" t="str">
        <f>IFERROR(__xludf.DUMMYFUNCTION("SPARKLINE(N1061,{""charttype"",""bar"";""color1"",""#0066CC"";""max"",MAX($N$2:$N$2107)})"),"")</f>
        <v/>
      </c>
      <c r="P1061" s="58">
        <v>121219.6</v>
      </c>
      <c r="Q1061" s="54">
        <v>99.01042</v>
      </c>
      <c r="R1061" s="21">
        <f t="shared" si="5"/>
        <v>12002003.51</v>
      </c>
    </row>
    <row r="1062">
      <c r="A1062" s="53">
        <v>43065.0</v>
      </c>
      <c r="B1062" s="67">
        <f t="shared" si="1"/>
        <v>1</v>
      </c>
      <c r="C1062" s="14" t="str">
        <f t="shared" si="2"/>
        <v>November</v>
      </c>
      <c r="D1062" s="52" t="str">
        <f t="shared" si="3"/>
        <v>2017</v>
      </c>
      <c r="E1062" s="58">
        <f t="shared" si="4"/>
        <v>48</v>
      </c>
      <c r="F1062" s="14" t="str">
        <f>VLOOKUP(A1062,'_Holidays'!A1062:B3167,2,FALSE)</f>
        <v>Y</v>
      </c>
      <c r="G1062" s="51" t="str">
        <f>VLOOKUP(A1062,'_Holidays'!A1062:C3167,3,FALSE)</f>
        <v>N</v>
      </c>
      <c r="H1062" s="14">
        <v>19.4</v>
      </c>
      <c r="I1062" s="14" t="str">
        <f>IFERROR(__xludf.DUMMYFUNCTION("SPARKLINE(H1062,{""charttype"",""bar"";""color1"",""#00CCFF"";""max"",MAX($H$2:$H$2107)})"),"")</f>
        <v/>
      </c>
      <c r="J1062" s="14">
        <v>28.3</v>
      </c>
      <c r="K1062" s="14" t="str">
        <f>IFERROR(__xludf.DUMMYFUNCTION("SPARKLINE(J1062,{""charttype"",""bar"";""color1"",""#FF0000"";""max"",MAX($J$2:$J$2107)})"),"")</f>
        <v/>
      </c>
      <c r="M1062" s="14" t="str">
        <f t="array" ref="M1062">SPARKLINE(L1062,{"charttype","bar";"color1","#FF9900";"max",MAX($L$2:$L$2107)})</f>
        <v>#N/A</v>
      </c>
      <c r="N1062" s="14">
        <v>3.4</v>
      </c>
      <c r="O1062" s="14" t="str">
        <f>IFERROR(__xludf.DUMMYFUNCTION("SPARKLINE(N1062,{""charttype"",""bar"";""color1"",""#0066CC"";""max"",MAX($N$2:$N$2107)})"),"")</f>
        <v/>
      </c>
      <c r="P1062" s="58">
        <v>108717.9</v>
      </c>
      <c r="Q1062" s="54">
        <v>83.11451</v>
      </c>
      <c r="R1062" s="21">
        <f t="shared" si="5"/>
        <v>9036034.987</v>
      </c>
    </row>
    <row r="1063">
      <c r="A1063" s="53">
        <v>43066.0</v>
      </c>
      <c r="B1063" s="67">
        <f t="shared" si="1"/>
        <v>2</v>
      </c>
      <c r="C1063" s="14" t="str">
        <f t="shared" si="2"/>
        <v>November</v>
      </c>
      <c r="D1063" s="52" t="str">
        <f t="shared" si="3"/>
        <v>2017</v>
      </c>
      <c r="E1063" s="58">
        <f t="shared" si="4"/>
        <v>48</v>
      </c>
      <c r="F1063" s="14" t="str">
        <f>VLOOKUP(A1063,'_Holidays'!A1063:B3168,2,FALSE)</f>
        <v>Y</v>
      </c>
      <c r="G1063" s="51" t="str">
        <f>VLOOKUP(A1063,'_Holidays'!A1063:C3168,3,FALSE)</f>
        <v>N</v>
      </c>
      <c r="H1063" s="14">
        <v>16.5</v>
      </c>
      <c r="I1063" s="14" t="str">
        <f>IFERROR(__xludf.DUMMYFUNCTION("SPARKLINE(H1063,{""charttype"",""bar"";""color1"",""#00CCFF"";""max"",MAX($H$2:$H$2107)})"),"")</f>
        <v/>
      </c>
      <c r="J1063" s="14">
        <v>21.2</v>
      </c>
      <c r="K1063" s="14" t="str">
        <f>IFERROR(__xludf.DUMMYFUNCTION("SPARKLINE(J1063,{""charttype"",""bar"";""color1"",""#FF0000"";""max"",MAX($J$2:$J$2107)})"),"")</f>
        <v/>
      </c>
      <c r="L1063" s="14">
        <v>20.5</v>
      </c>
      <c r="M1063" s="14" t="str">
        <f>IFERROR(__xludf.DUMMYFUNCTION("SPARKLINE(L1063,{""charttype"",""bar"";""color1"",""#FF9900"";""max"",MAX($L$2:$L$2107)})"),"")</f>
        <v/>
      </c>
      <c r="N1063" s="14">
        <v>1.4</v>
      </c>
      <c r="O1063" s="14" t="str">
        <f>IFERROR(__xludf.DUMMYFUNCTION("SPARKLINE(N1063,{""charttype"",""bar"";""color1"",""#0066CC"";""max"",MAX($N$2:$N$2107)})"),"")</f>
        <v/>
      </c>
      <c r="P1063" s="58">
        <v>115429.0</v>
      </c>
      <c r="Q1063" s="54">
        <v>84.60892</v>
      </c>
      <c r="R1063" s="21">
        <f t="shared" si="5"/>
        <v>9766323.027</v>
      </c>
    </row>
    <row r="1064">
      <c r="A1064" s="53">
        <v>43067.0</v>
      </c>
      <c r="B1064" s="67">
        <f t="shared" si="1"/>
        <v>3</v>
      </c>
      <c r="C1064" s="14" t="str">
        <f t="shared" si="2"/>
        <v>November</v>
      </c>
      <c r="D1064" s="52" t="str">
        <f t="shared" si="3"/>
        <v>2017</v>
      </c>
      <c r="E1064" s="58">
        <f t="shared" si="4"/>
        <v>48</v>
      </c>
      <c r="F1064" s="14" t="str">
        <f>VLOOKUP(A1064,'_Holidays'!A1064:B3169,2,FALSE)</f>
        <v>Y</v>
      </c>
      <c r="G1064" s="51" t="str">
        <f>VLOOKUP(A1064,'_Holidays'!A1064:C3169,3,FALSE)</f>
        <v>N</v>
      </c>
      <c r="H1064" s="14">
        <v>13.7</v>
      </c>
      <c r="I1064" s="14" t="str">
        <f>IFERROR(__xludf.DUMMYFUNCTION("SPARKLINE(H1064,{""charttype"",""bar"";""color1"",""#00CCFF"";""max"",MAX($H$2:$H$2107)})"),"")</f>
        <v/>
      </c>
      <c r="J1064" s="14">
        <v>31.0</v>
      </c>
      <c r="K1064" s="14" t="str">
        <f>IFERROR(__xludf.DUMMYFUNCTION("SPARKLINE(J1064,{""charttype"",""bar"";""color1"",""#FF0000"";""max"",MAX($J$2:$J$2107)})"),"")</f>
        <v/>
      </c>
      <c r="L1064" s="14">
        <v>31.1</v>
      </c>
      <c r="M1064" s="14" t="str">
        <f>IFERROR(__xludf.DUMMYFUNCTION("SPARKLINE(L1064,{""charttype"",""bar"";""color1"",""#FF9900"";""max"",MAX($L$2:$L$2107)})"),"")</f>
        <v/>
      </c>
      <c r="N1064" s="14">
        <v>0.2</v>
      </c>
      <c r="O1064" s="14" t="str">
        <f>IFERROR(__xludf.DUMMYFUNCTION("SPARKLINE(N1064,{""charttype"",""bar"";""color1"",""#0066CC"";""max"",MAX($N$2:$N$2107)})"),"")</f>
        <v/>
      </c>
      <c r="P1064" s="58">
        <v>129798.5</v>
      </c>
      <c r="Q1064" s="54">
        <v>130.502</v>
      </c>
      <c r="R1064" s="21">
        <f t="shared" si="5"/>
        <v>16938963.85</v>
      </c>
    </row>
    <row r="1065">
      <c r="A1065" s="53">
        <v>43068.0</v>
      </c>
      <c r="B1065" s="67">
        <f t="shared" si="1"/>
        <v>4</v>
      </c>
      <c r="C1065" s="14" t="str">
        <f t="shared" si="2"/>
        <v>November</v>
      </c>
      <c r="D1065" s="52" t="str">
        <f t="shared" si="3"/>
        <v>2017</v>
      </c>
      <c r="E1065" s="58">
        <f t="shared" si="4"/>
        <v>48</v>
      </c>
      <c r="F1065" s="14" t="str">
        <f>VLOOKUP(A1065,'_Holidays'!A1065:B3170,2,FALSE)</f>
        <v>Y</v>
      </c>
      <c r="G1065" s="51" t="str">
        <f>VLOOKUP(A1065,'_Holidays'!A1065:C3170,3,FALSE)</f>
        <v>N</v>
      </c>
      <c r="H1065" s="14">
        <v>18.5</v>
      </c>
      <c r="I1065" s="14" t="str">
        <f>IFERROR(__xludf.DUMMYFUNCTION("SPARKLINE(H1065,{""charttype"",""bar"";""color1"",""#00CCFF"";""max"",MAX($H$2:$H$2107)})"),"")</f>
        <v/>
      </c>
      <c r="J1065" s="14">
        <v>35.8</v>
      </c>
      <c r="K1065" s="14" t="str">
        <f>IFERROR(__xludf.DUMMYFUNCTION("SPARKLINE(J1065,{""charttype"",""bar"";""color1"",""#FF0000"";""max"",MAX($J$2:$J$2107)})"),"")</f>
        <v/>
      </c>
      <c r="L1065" s="14">
        <v>28.3</v>
      </c>
      <c r="M1065" s="14" t="str">
        <f>IFERROR(__xludf.DUMMYFUNCTION("SPARKLINE(L1065,{""charttype"",""bar"";""color1"",""#FF9900"";""max"",MAX($L$2:$L$2107)})"),"")</f>
        <v/>
      </c>
      <c r="N1065" s="14">
        <v>0.0</v>
      </c>
      <c r="O1065" s="14" t="str">
        <f>IFERROR(__xludf.DUMMYFUNCTION("SPARKLINE(N1065,{""charttype"",""bar"";""color1"",""#0066CC"";""max"",MAX($N$2:$N$2107)})"),"")</f>
        <v/>
      </c>
      <c r="P1065" s="58">
        <v>151731.0</v>
      </c>
      <c r="Q1065" s="54">
        <v>166.5526</v>
      </c>
      <c r="R1065" s="21">
        <f t="shared" si="5"/>
        <v>25271192.55</v>
      </c>
    </row>
    <row r="1066">
      <c r="A1066" s="53">
        <v>43069.0</v>
      </c>
      <c r="B1066" s="67">
        <f t="shared" si="1"/>
        <v>5</v>
      </c>
      <c r="C1066" s="14" t="str">
        <f t="shared" si="2"/>
        <v>November</v>
      </c>
      <c r="D1066" s="52" t="str">
        <f t="shared" si="3"/>
        <v>2017</v>
      </c>
      <c r="E1066" s="58">
        <f t="shared" si="4"/>
        <v>48</v>
      </c>
      <c r="F1066" s="14" t="str">
        <f>VLOOKUP(A1066,'_Holidays'!A1066:B3171,2,FALSE)</f>
        <v>Y</v>
      </c>
      <c r="G1066" s="51" t="str">
        <f>VLOOKUP(A1066,'_Holidays'!A1066:C3171,3,FALSE)</f>
        <v>N</v>
      </c>
      <c r="H1066" s="14">
        <v>22.5</v>
      </c>
      <c r="I1066" s="14" t="str">
        <f>IFERROR(__xludf.DUMMYFUNCTION("SPARKLINE(H1066,{""charttype"",""bar"";""color1"",""#00CCFF"";""max"",MAX($H$2:$H$2107)})"),"")</f>
        <v/>
      </c>
      <c r="J1066" s="14">
        <v>34.9</v>
      </c>
      <c r="K1066" s="14" t="str">
        <f>IFERROR(__xludf.DUMMYFUNCTION("SPARKLINE(J1066,{""charttype"",""bar"";""color1"",""#FF0000"";""max"",MAX($J$2:$J$2107)})"),"")</f>
        <v/>
      </c>
      <c r="L1066" s="14">
        <v>23.1</v>
      </c>
      <c r="M1066" s="14" t="str">
        <f>IFERROR(__xludf.DUMMYFUNCTION("SPARKLINE(L1066,{""charttype"",""bar"";""color1"",""#FF9900"";""max"",MAX($L$2:$L$2107)})"),"")</f>
        <v/>
      </c>
      <c r="N1066" s="14">
        <v>0.0</v>
      </c>
      <c r="O1066" s="14" t="str">
        <f>IFERROR(__xludf.DUMMYFUNCTION("SPARKLINE(N1066,{""charttype"",""bar"";""color1"",""#0066CC"";""max"",MAX($N$2:$N$2107)})"),"")</f>
        <v/>
      </c>
      <c r="P1066" s="58">
        <v>154632.3</v>
      </c>
      <c r="Q1066" s="54">
        <v>131.4914</v>
      </c>
      <c r="R1066" s="21">
        <f t="shared" si="5"/>
        <v>20332817.61</v>
      </c>
    </row>
    <row r="1067">
      <c r="A1067" s="53">
        <v>43070.0</v>
      </c>
      <c r="B1067" s="67">
        <f t="shared" si="1"/>
        <v>6</v>
      </c>
      <c r="C1067" s="14" t="str">
        <f t="shared" si="2"/>
        <v>December</v>
      </c>
      <c r="D1067" s="52" t="str">
        <f t="shared" si="3"/>
        <v>2017</v>
      </c>
      <c r="E1067" s="58">
        <f t="shared" si="4"/>
        <v>48</v>
      </c>
      <c r="F1067" s="14" t="str">
        <f>VLOOKUP(A1067,'_Holidays'!A1067:B3172,2,FALSE)</f>
        <v>Y</v>
      </c>
      <c r="G1067" s="51" t="str">
        <f>VLOOKUP(A1067,'_Holidays'!A1067:C3172,3,FALSE)</f>
        <v>N</v>
      </c>
      <c r="H1067" s="14">
        <v>21.5</v>
      </c>
      <c r="I1067" s="14" t="str">
        <f>IFERROR(__xludf.DUMMYFUNCTION("SPARKLINE(H1067,{""charttype"",""bar"";""color1"",""#00CCFF"";""max"",MAX($H$2:$H$2107)})"),"")</f>
        <v/>
      </c>
      <c r="J1067" s="14">
        <v>23.5</v>
      </c>
      <c r="K1067" s="14" t="str">
        <f>IFERROR(__xludf.DUMMYFUNCTION("SPARKLINE(J1067,{""charttype"",""bar"";""color1"",""#FF0000"";""max"",MAX($J$2:$J$2107)})"),"")</f>
        <v/>
      </c>
      <c r="L1067" s="14">
        <v>1.6</v>
      </c>
      <c r="M1067" s="14" t="str">
        <f>IFERROR(__xludf.DUMMYFUNCTION("SPARKLINE(L1067,{""charttype"",""bar"";""color1"",""#FF9900"";""max"",MAX($L$2:$L$2107)})"),"")</f>
        <v/>
      </c>
      <c r="N1067" s="14">
        <v>1.8</v>
      </c>
      <c r="O1067" s="14" t="str">
        <f>IFERROR(__xludf.DUMMYFUNCTION("SPARKLINE(N1067,{""charttype"",""bar"";""color1"",""#0066CC"";""max"",MAX($N$2:$N$2107)})"),"")</f>
        <v/>
      </c>
      <c r="P1067" s="58">
        <v>125141.9</v>
      </c>
      <c r="Q1067" s="54">
        <v>87.1523</v>
      </c>
      <c r="R1067" s="21">
        <f t="shared" si="5"/>
        <v>10906404.41</v>
      </c>
    </row>
    <row r="1068">
      <c r="A1068" s="53">
        <v>43071.0</v>
      </c>
      <c r="B1068" s="67">
        <f t="shared" si="1"/>
        <v>7</v>
      </c>
      <c r="C1068" s="14" t="str">
        <f t="shared" si="2"/>
        <v>December</v>
      </c>
      <c r="D1068" s="52" t="str">
        <f t="shared" si="3"/>
        <v>2017</v>
      </c>
      <c r="E1068" s="58">
        <f t="shared" si="4"/>
        <v>48</v>
      </c>
      <c r="F1068" s="14" t="str">
        <f>VLOOKUP(A1068,'_Holidays'!A1068:B3173,2,FALSE)</f>
        <v>Y</v>
      </c>
      <c r="G1068" s="51" t="str">
        <f>VLOOKUP(A1068,'_Holidays'!A1068:C3173,3,FALSE)</f>
        <v>N</v>
      </c>
      <c r="H1068" s="14">
        <v>14.7</v>
      </c>
      <c r="I1068" s="14" t="str">
        <f>IFERROR(__xludf.DUMMYFUNCTION("SPARKLINE(H1068,{""charttype"",""bar"";""color1"",""#00CCFF"";""max"",MAX($H$2:$H$2107)})"),"")</f>
        <v/>
      </c>
      <c r="J1068" s="14">
        <v>16.4</v>
      </c>
      <c r="K1068" s="14" t="str">
        <f>IFERROR(__xludf.DUMMYFUNCTION("SPARKLINE(J1068,{""charttype"",""bar"";""color1"",""#FF0000"";""max"",MAX($J$2:$J$2107)})"),"")</f>
        <v/>
      </c>
      <c r="L1068" s="14">
        <v>0.7</v>
      </c>
      <c r="M1068" s="14" t="str">
        <f>IFERROR(__xludf.DUMMYFUNCTION("SPARKLINE(L1068,{""charttype"",""bar"";""color1"",""#FF9900"";""max"",MAX($L$2:$L$2107)})"),"")</f>
        <v/>
      </c>
      <c r="N1068" s="14">
        <v>20.6</v>
      </c>
      <c r="O1068" s="14" t="str">
        <f>IFERROR(__xludf.DUMMYFUNCTION("SPARKLINE(N1068,{""charttype"",""bar"";""color1"",""#0066CC"";""max"",MAX($N$2:$N$2107)})"),"")</f>
        <v/>
      </c>
      <c r="P1068" s="58">
        <v>99234.22</v>
      </c>
      <c r="Q1068" s="54">
        <v>66.25586</v>
      </c>
      <c r="R1068" s="21">
        <f t="shared" si="5"/>
        <v>6574848.588</v>
      </c>
    </row>
    <row r="1069">
      <c r="A1069" s="53">
        <v>43072.0</v>
      </c>
      <c r="B1069" s="67">
        <f t="shared" si="1"/>
        <v>1</v>
      </c>
      <c r="C1069" s="14" t="str">
        <f t="shared" si="2"/>
        <v>December</v>
      </c>
      <c r="D1069" s="52" t="str">
        <f t="shared" si="3"/>
        <v>2017</v>
      </c>
      <c r="E1069" s="58">
        <f t="shared" si="4"/>
        <v>49</v>
      </c>
      <c r="F1069" s="14" t="str">
        <f>VLOOKUP(A1069,'_Holidays'!A1069:B3174,2,FALSE)</f>
        <v>Y</v>
      </c>
      <c r="G1069" s="51" t="str">
        <f>VLOOKUP(A1069,'_Holidays'!A1069:C3174,3,FALSE)</f>
        <v>N</v>
      </c>
      <c r="H1069" s="14">
        <v>11.5</v>
      </c>
      <c r="I1069" s="14" t="str">
        <f>IFERROR(__xludf.DUMMYFUNCTION("SPARKLINE(H1069,{""charttype"",""bar"";""color1"",""#00CCFF"";""max"",MAX($H$2:$H$2107)})"),"")</f>
        <v/>
      </c>
      <c r="J1069" s="14">
        <v>17.1</v>
      </c>
      <c r="K1069" s="14" t="str">
        <f>IFERROR(__xludf.DUMMYFUNCTION("SPARKLINE(J1069,{""charttype"",""bar"";""color1"",""#FF0000"";""max"",MAX($J$2:$J$2107)})"),"")</f>
        <v/>
      </c>
      <c r="L1069" s="14">
        <v>14.4</v>
      </c>
      <c r="M1069" s="14" t="str">
        <f>IFERROR(__xludf.DUMMYFUNCTION("SPARKLINE(L1069,{""charttype"",""bar"";""color1"",""#FF9900"";""max"",MAX($L$2:$L$2107)})"),"")</f>
        <v/>
      </c>
      <c r="N1069" s="14">
        <v>43.8</v>
      </c>
      <c r="O1069" s="14" t="str">
        <f>IFERROR(__xludf.DUMMYFUNCTION("SPARKLINE(N1069,{""charttype"",""bar"";""color1"",""#0066CC"";""max"",MAX($N$2:$N$2107)})"),"")</f>
        <v/>
      </c>
      <c r="P1069" s="58">
        <v>92487.71</v>
      </c>
      <c r="Q1069" s="54">
        <v>67.75807</v>
      </c>
      <c r="R1069" s="21">
        <f t="shared" si="5"/>
        <v>6266788.728</v>
      </c>
    </row>
    <row r="1070">
      <c r="A1070" s="53">
        <v>43073.0</v>
      </c>
      <c r="B1070" s="67">
        <f t="shared" si="1"/>
        <v>2</v>
      </c>
      <c r="C1070" s="14" t="str">
        <f t="shared" si="2"/>
        <v>December</v>
      </c>
      <c r="D1070" s="52" t="str">
        <f t="shared" si="3"/>
        <v>2017</v>
      </c>
      <c r="E1070" s="58">
        <f t="shared" si="4"/>
        <v>49</v>
      </c>
      <c r="F1070" s="14" t="str">
        <f>VLOOKUP(A1070,'_Holidays'!A1070:B3175,2,FALSE)</f>
        <v>Y</v>
      </c>
      <c r="G1070" s="51" t="str">
        <f>VLOOKUP(A1070,'_Holidays'!A1070:C3175,3,FALSE)</f>
        <v>N</v>
      </c>
      <c r="H1070" s="14">
        <v>12.4</v>
      </c>
      <c r="I1070" s="14" t="str">
        <f>IFERROR(__xludf.DUMMYFUNCTION("SPARKLINE(H1070,{""charttype"",""bar"";""color1"",""#00CCFF"";""max"",MAX($H$2:$H$2107)})"),"")</f>
        <v/>
      </c>
      <c r="J1070" s="14">
        <v>17.5</v>
      </c>
      <c r="K1070" s="14" t="str">
        <f>IFERROR(__xludf.DUMMYFUNCTION("SPARKLINE(J1070,{""charttype"",""bar"";""color1"",""#FF0000"";""max"",MAX($J$2:$J$2107)})"),"")</f>
        <v/>
      </c>
      <c r="L1070" s="14">
        <v>7.9</v>
      </c>
      <c r="M1070" s="14" t="str">
        <f>IFERROR(__xludf.DUMMYFUNCTION("SPARKLINE(L1070,{""charttype"",""bar"";""color1"",""#FF9900"";""max"",MAX($L$2:$L$2107)})"),"")</f>
        <v/>
      </c>
      <c r="N1070" s="14">
        <v>5.4</v>
      </c>
      <c r="O1070" s="14" t="str">
        <f>IFERROR(__xludf.DUMMYFUNCTION("SPARKLINE(N1070,{""charttype"",""bar"";""color1"",""#0066CC"";""max"",MAX($N$2:$N$2107)})"),"")</f>
        <v/>
      </c>
      <c r="P1070" s="58">
        <v>111626.0</v>
      </c>
      <c r="Q1070" s="54">
        <v>84.04176</v>
      </c>
      <c r="R1070" s="21">
        <f t="shared" si="5"/>
        <v>9381245.502</v>
      </c>
    </row>
    <row r="1071">
      <c r="A1071" s="53">
        <v>43074.0</v>
      </c>
      <c r="B1071" s="67">
        <f t="shared" si="1"/>
        <v>3</v>
      </c>
      <c r="C1071" s="14" t="str">
        <f t="shared" si="2"/>
        <v>December</v>
      </c>
      <c r="D1071" s="52" t="str">
        <f t="shared" si="3"/>
        <v>2017</v>
      </c>
      <c r="E1071" s="58">
        <f t="shared" si="4"/>
        <v>49</v>
      </c>
      <c r="F1071" s="14" t="str">
        <f>VLOOKUP(A1071,'_Holidays'!A1071:B3176,2,FALSE)</f>
        <v>Y</v>
      </c>
      <c r="G1071" s="51" t="str">
        <f>VLOOKUP(A1071,'_Holidays'!A1071:C3176,3,FALSE)</f>
        <v>N</v>
      </c>
      <c r="H1071" s="14">
        <v>10.8</v>
      </c>
      <c r="I1071" s="14" t="str">
        <f>IFERROR(__xludf.DUMMYFUNCTION("SPARKLINE(H1071,{""charttype"",""bar"";""color1"",""#00CCFF"";""max"",MAX($H$2:$H$2107)})"),"")</f>
        <v/>
      </c>
      <c r="J1071" s="14">
        <v>22.8</v>
      </c>
      <c r="K1071" s="14" t="str">
        <f>IFERROR(__xludf.DUMMYFUNCTION("SPARKLINE(J1071,{""charttype"",""bar"";""color1"",""#FF0000"";""max"",MAX($J$2:$J$2107)})"),"")</f>
        <v/>
      </c>
      <c r="L1071" s="14">
        <v>22.9</v>
      </c>
      <c r="M1071" s="14" t="str">
        <f>IFERROR(__xludf.DUMMYFUNCTION("SPARKLINE(L1071,{""charttype"",""bar"";""color1"",""#FF9900"";""max"",MAX($L$2:$L$2107)})"),"")</f>
        <v/>
      </c>
      <c r="N1071" s="14">
        <v>1.8</v>
      </c>
      <c r="O1071" s="14" t="str">
        <f>IFERROR(__xludf.DUMMYFUNCTION("SPARKLINE(N1071,{""charttype"",""bar"";""color1"",""#0066CC"";""max"",MAX($N$2:$N$2107)})"),"")</f>
        <v/>
      </c>
      <c r="P1071" s="58">
        <v>113063.7</v>
      </c>
      <c r="Q1071" s="54">
        <v>82.84206</v>
      </c>
      <c r="R1071" s="21">
        <f t="shared" si="5"/>
        <v>9366429.819</v>
      </c>
    </row>
    <row r="1072">
      <c r="A1072" s="53">
        <v>43075.0</v>
      </c>
      <c r="B1072" s="67">
        <f t="shared" si="1"/>
        <v>4</v>
      </c>
      <c r="C1072" s="14" t="str">
        <f t="shared" si="2"/>
        <v>December</v>
      </c>
      <c r="D1072" s="52" t="str">
        <f t="shared" si="3"/>
        <v>2017</v>
      </c>
      <c r="E1072" s="58">
        <f t="shared" si="4"/>
        <v>49</v>
      </c>
      <c r="F1072" s="14" t="str">
        <f>VLOOKUP(A1072,'_Holidays'!A1072:B3177,2,FALSE)</f>
        <v>Y</v>
      </c>
      <c r="G1072" s="51" t="str">
        <f>VLOOKUP(A1072,'_Holidays'!A1072:C3177,3,FALSE)</f>
        <v>N</v>
      </c>
      <c r="H1072" s="14">
        <v>13.6</v>
      </c>
      <c r="I1072" s="14" t="str">
        <f>IFERROR(__xludf.DUMMYFUNCTION("SPARKLINE(H1072,{""charttype"",""bar"";""color1"",""#00CCFF"";""max"",MAX($H$2:$H$2107)})"),"")</f>
        <v/>
      </c>
      <c r="J1072" s="14">
        <v>21.3</v>
      </c>
      <c r="K1072" s="14" t="str">
        <f>IFERROR(__xludf.DUMMYFUNCTION("SPARKLINE(J1072,{""charttype"",""bar"";""color1"",""#FF0000"";""max"",MAX($J$2:$J$2107)})"),"")</f>
        <v/>
      </c>
      <c r="L1072" s="14">
        <v>23.6</v>
      </c>
      <c r="M1072" s="14" t="str">
        <f>IFERROR(__xludf.DUMMYFUNCTION("SPARKLINE(L1072,{""charttype"",""bar"";""color1"",""#FF9900"";""max"",MAX($L$2:$L$2107)})"),"")</f>
        <v/>
      </c>
      <c r="N1072" s="14">
        <v>0.0</v>
      </c>
      <c r="O1072" s="14" t="str">
        <f>IFERROR(__xludf.DUMMYFUNCTION("SPARKLINE(N1072,{""charttype"",""bar"";""color1"",""#0066CC"";""max"",MAX($N$2:$N$2107)})"),"")</f>
        <v/>
      </c>
      <c r="P1072" s="58">
        <v>115383.1</v>
      </c>
      <c r="Q1072" s="54">
        <v>89.56405</v>
      </c>
      <c r="R1072" s="21">
        <f t="shared" si="5"/>
        <v>10334177.74</v>
      </c>
    </row>
    <row r="1073">
      <c r="A1073" s="53">
        <v>43076.0</v>
      </c>
      <c r="B1073" s="67">
        <f t="shared" si="1"/>
        <v>5</v>
      </c>
      <c r="C1073" s="14" t="str">
        <f t="shared" si="2"/>
        <v>December</v>
      </c>
      <c r="D1073" s="52" t="str">
        <f t="shared" si="3"/>
        <v>2017</v>
      </c>
      <c r="E1073" s="58">
        <f t="shared" si="4"/>
        <v>49</v>
      </c>
      <c r="F1073" s="14" t="str">
        <f>VLOOKUP(A1073,'_Holidays'!A1073:B3178,2,FALSE)</f>
        <v>Y</v>
      </c>
      <c r="G1073" s="51" t="str">
        <f>VLOOKUP(A1073,'_Holidays'!A1073:C3178,3,FALSE)</f>
        <v>N</v>
      </c>
      <c r="H1073" s="14">
        <v>11.6</v>
      </c>
      <c r="I1073" s="14" t="str">
        <f>IFERROR(__xludf.DUMMYFUNCTION("SPARKLINE(H1073,{""charttype"",""bar"";""color1"",""#00CCFF"";""max"",MAX($H$2:$H$2107)})"),"")</f>
        <v/>
      </c>
      <c r="J1073" s="14">
        <v>21.9</v>
      </c>
      <c r="K1073" s="14" t="str">
        <f>IFERROR(__xludf.DUMMYFUNCTION("SPARKLINE(J1073,{""charttype"",""bar"";""color1"",""#FF0000"";""max"",MAX($J$2:$J$2107)})"),"")</f>
        <v/>
      </c>
      <c r="L1073" s="14">
        <v>19.8</v>
      </c>
      <c r="M1073" s="14" t="str">
        <f>IFERROR(__xludf.DUMMYFUNCTION("SPARKLINE(L1073,{""charttype"",""bar"";""color1"",""#FF9900"";""max"",MAX($L$2:$L$2107)})"),"")</f>
        <v/>
      </c>
      <c r="N1073" s="14">
        <v>0.0</v>
      </c>
      <c r="O1073" s="14" t="str">
        <f>IFERROR(__xludf.DUMMYFUNCTION("SPARKLINE(N1073,{""charttype"",""bar"";""color1"",""#0066CC"";""max"",MAX($N$2:$N$2107)})"),"")</f>
        <v/>
      </c>
      <c r="P1073" s="58">
        <v>115737.0</v>
      </c>
      <c r="Q1073" s="54">
        <v>102.5919</v>
      </c>
      <c r="R1073" s="21">
        <f t="shared" si="5"/>
        <v>11873678.73</v>
      </c>
    </row>
    <row r="1074">
      <c r="A1074" s="53">
        <v>43077.0</v>
      </c>
      <c r="B1074" s="67">
        <f t="shared" si="1"/>
        <v>6</v>
      </c>
      <c r="C1074" s="14" t="str">
        <f t="shared" si="2"/>
        <v>December</v>
      </c>
      <c r="D1074" s="52" t="str">
        <f t="shared" si="3"/>
        <v>2017</v>
      </c>
      <c r="E1074" s="58">
        <f t="shared" si="4"/>
        <v>49</v>
      </c>
      <c r="F1074" s="14" t="str">
        <f>VLOOKUP(A1074,'_Holidays'!A1074:B3179,2,FALSE)</f>
        <v>Y</v>
      </c>
      <c r="G1074" s="51" t="str">
        <f>VLOOKUP(A1074,'_Holidays'!A1074:C3179,3,FALSE)</f>
        <v>N</v>
      </c>
      <c r="H1074" s="14">
        <v>11.4</v>
      </c>
      <c r="I1074" s="14" t="str">
        <f>IFERROR(__xludf.DUMMYFUNCTION("SPARKLINE(H1074,{""charttype"",""bar"";""color1"",""#00CCFF"";""max"",MAX($H$2:$H$2107)})"),"")</f>
        <v/>
      </c>
      <c r="J1074" s="14">
        <v>18.7</v>
      </c>
      <c r="K1074" s="14" t="str">
        <f>IFERROR(__xludf.DUMMYFUNCTION("SPARKLINE(J1074,{""charttype"",""bar"";""color1"",""#FF0000"";""max"",MAX($J$2:$J$2107)})"),"")</f>
        <v/>
      </c>
      <c r="L1074" s="14">
        <v>28.5</v>
      </c>
      <c r="M1074" s="14" t="str">
        <f>IFERROR(__xludf.DUMMYFUNCTION("SPARKLINE(L1074,{""charttype"",""bar"";""color1"",""#FF9900"";""max"",MAX($L$2:$L$2107)})"),"")</f>
        <v/>
      </c>
      <c r="N1074" s="14">
        <v>25.2</v>
      </c>
      <c r="O1074" s="14" t="str">
        <f>IFERROR(__xludf.DUMMYFUNCTION("SPARKLINE(N1074,{""charttype"",""bar"";""color1"",""#0066CC"";""max"",MAX($N$2:$N$2107)})"),"")</f>
        <v/>
      </c>
      <c r="P1074" s="58">
        <v>109568.5</v>
      </c>
      <c r="Q1074" s="54">
        <v>87.46772</v>
      </c>
      <c r="R1074" s="21">
        <f t="shared" si="5"/>
        <v>9583706.879</v>
      </c>
    </row>
    <row r="1075">
      <c r="A1075" s="53">
        <v>43078.0</v>
      </c>
      <c r="B1075" s="67">
        <f t="shared" si="1"/>
        <v>7</v>
      </c>
      <c r="C1075" s="14" t="str">
        <f t="shared" si="2"/>
        <v>December</v>
      </c>
      <c r="D1075" s="52" t="str">
        <f t="shared" si="3"/>
        <v>2017</v>
      </c>
      <c r="E1075" s="58">
        <f t="shared" si="4"/>
        <v>49</v>
      </c>
      <c r="F1075" s="14" t="str">
        <f>VLOOKUP(A1075,'_Holidays'!A1075:B3180,2,FALSE)</f>
        <v>Y</v>
      </c>
      <c r="G1075" s="51" t="str">
        <f>VLOOKUP(A1075,'_Holidays'!A1075:C3180,3,FALSE)</f>
        <v>N</v>
      </c>
      <c r="H1075" s="14">
        <v>12.7</v>
      </c>
      <c r="I1075" s="14" t="str">
        <f>IFERROR(__xludf.DUMMYFUNCTION("SPARKLINE(H1075,{""charttype"",""bar"";""color1"",""#00CCFF"";""max"",MAX($H$2:$H$2107)})"),"")</f>
        <v/>
      </c>
      <c r="J1075" s="14">
        <v>23.0</v>
      </c>
      <c r="K1075" s="14" t="str">
        <f>IFERROR(__xludf.DUMMYFUNCTION("SPARKLINE(J1075,{""charttype"",""bar"";""color1"",""#FF0000"";""max"",MAX($J$2:$J$2107)})"),"")</f>
        <v/>
      </c>
      <c r="L1075" s="14">
        <v>19.2</v>
      </c>
      <c r="M1075" s="14" t="str">
        <f>IFERROR(__xludf.DUMMYFUNCTION("SPARKLINE(L1075,{""charttype"",""bar"";""color1"",""#FF9900"";""max"",MAX($L$2:$L$2107)})"),"")</f>
        <v/>
      </c>
      <c r="N1075" s="14">
        <v>0.0</v>
      </c>
      <c r="O1075" s="14" t="str">
        <f>IFERROR(__xludf.DUMMYFUNCTION("SPARKLINE(N1075,{""charttype"",""bar"";""color1"",""#0066CC"";""max"",MAX($N$2:$N$2107)})"),"")</f>
        <v/>
      </c>
      <c r="P1075" s="58">
        <v>99334.8</v>
      </c>
      <c r="Q1075" s="54">
        <v>82.98084</v>
      </c>
      <c r="R1075" s="21">
        <f t="shared" si="5"/>
        <v>8242885.145</v>
      </c>
    </row>
    <row r="1076">
      <c r="A1076" s="53">
        <v>43079.0</v>
      </c>
      <c r="B1076" s="67">
        <f t="shared" si="1"/>
        <v>1</v>
      </c>
      <c r="C1076" s="14" t="str">
        <f t="shared" si="2"/>
        <v>December</v>
      </c>
      <c r="D1076" s="52" t="str">
        <f t="shared" si="3"/>
        <v>2017</v>
      </c>
      <c r="E1076" s="58">
        <f t="shared" si="4"/>
        <v>50</v>
      </c>
      <c r="F1076" s="14" t="str">
        <f>VLOOKUP(A1076,'_Holidays'!A1076:B3181,2,FALSE)</f>
        <v>Y</v>
      </c>
      <c r="G1076" s="51" t="str">
        <f>VLOOKUP(A1076,'_Holidays'!A1076:C3181,3,FALSE)</f>
        <v>N</v>
      </c>
      <c r="H1076" s="14">
        <v>14.5</v>
      </c>
      <c r="I1076" s="14" t="str">
        <f>IFERROR(__xludf.DUMMYFUNCTION("SPARKLINE(H1076,{""charttype"",""bar"";""color1"",""#00CCFF"";""max"",MAX($H$2:$H$2107)})"),"")</f>
        <v/>
      </c>
      <c r="J1076" s="14">
        <v>22.2</v>
      </c>
      <c r="K1076" s="14" t="str">
        <f>IFERROR(__xludf.DUMMYFUNCTION("SPARKLINE(J1076,{""charttype"",""bar"";""color1"",""#FF0000"";""max"",MAX($J$2:$J$2107)})"),"")</f>
        <v/>
      </c>
      <c r="L1076" s="14">
        <v>31.4</v>
      </c>
      <c r="M1076" s="14" t="str">
        <f>IFERROR(__xludf.DUMMYFUNCTION("SPARKLINE(L1076,{""charttype"",""bar"";""color1"",""#FF9900"";""max"",MAX($L$2:$L$2107)})"),"")</f>
        <v/>
      </c>
      <c r="N1076" s="14">
        <v>0.0</v>
      </c>
      <c r="O1076" s="14" t="str">
        <f>IFERROR(__xludf.DUMMYFUNCTION("SPARKLINE(N1076,{""charttype"",""bar"";""color1"",""#0066CC"";""max"",MAX($N$2:$N$2107)})"),"")</f>
        <v/>
      </c>
      <c r="P1076" s="58">
        <v>97715.01</v>
      </c>
      <c r="Q1076" s="54">
        <v>81.08916</v>
      </c>
      <c r="R1076" s="21">
        <f t="shared" si="5"/>
        <v>7923628.08</v>
      </c>
    </row>
    <row r="1077">
      <c r="A1077" s="53">
        <v>43080.0</v>
      </c>
      <c r="B1077" s="67">
        <f t="shared" si="1"/>
        <v>2</v>
      </c>
      <c r="C1077" s="14" t="str">
        <f t="shared" si="2"/>
        <v>December</v>
      </c>
      <c r="D1077" s="52" t="str">
        <f t="shared" si="3"/>
        <v>2017</v>
      </c>
      <c r="E1077" s="58">
        <f t="shared" si="4"/>
        <v>50</v>
      </c>
      <c r="F1077" s="14" t="str">
        <f>VLOOKUP(A1077,'_Holidays'!A1077:B3182,2,FALSE)</f>
        <v>Y</v>
      </c>
      <c r="G1077" s="51" t="str">
        <f>VLOOKUP(A1077,'_Holidays'!A1077:C3182,3,FALSE)</f>
        <v>N</v>
      </c>
      <c r="H1077" s="14">
        <v>16.4</v>
      </c>
      <c r="I1077" s="14" t="str">
        <f>IFERROR(__xludf.DUMMYFUNCTION("SPARKLINE(H1077,{""charttype"",""bar"";""color1"",""#00CCFF"";""max"",MAX($H$2:$H$2107)})"),"")</f>
        <v/>
      </c>
      <c r="J1077" s="14">
        <v>20.7</v>
      </c>
      <c r="K1077" s="14" t="str">
        <f>IFERROR(__xludf.DUMMYFUNCTION("SPARKLINE(J1077,{""charttype"",""bar"";""color1"",""#FF0000"";""max"",MAX($J$2:$J$2107)})"),"")</f>
        <v/>
      </c>
      <c r="L1077" s="14">
        <v>26.3</v>
      </c>
      <c r="M1077" s="14" t="str">
        <f>IFERROR(__xludf.DUMMYFUNCTION("SPARKLINE(L1077,{""charttype"",""bar"";""color1"",""#FF9900"";""max"",MAX($L$2:$L$2107)})"),"")</f>
        <v/>
      </c>
      <c r="N1077" s="14">
        <v>0.0</v>
      </c>
      <c r="O1077" s="14" t="str">
        <f>IFERROR(__xludf.DUMMYFUNCTION("SPARKLINE(N1077,{""charttype"",""bar"";""color1"",""#0066CC"";""max"",MAX($N$2:$N$2107)})"),"")</f>
        <v/>
      </c>
      <c r="P1077" s="58">
        <v>114680.2</v>
      </c>
      <c r="Q1077" s="54">
        <v>97.6054</v>
      </c>
      <c r="R1077" s="21">
        <f t="shared" si="5"/>
        <v>11193406.79</v>
      </c>
    </row>
    <row r="1078">
      <c r="A1078" s="53">
        <v>43081.0</v>
      </c>
      <c r="B1078" s="67">
        <f t="shared" si="1"/>
        <v>3</v>
      </c>
      <c r="C1078" s="14" t="str">
        <f t="shared" si="2"/>
        <v>December</v>
      </c>
      <c r="D1078" s="52" t="str">
        <f t="shared" si="3"/>
        <v>2017</v>
      </c>
      <c r="E1078" s="58">
        <f t="shared" si="4"/>
        <v>50</v>
      </c>
      <c r="F1078" s="14" t="str">
        <f>VLOOKUP(A1078,'_Holidays'!A1078:B3183,2,FALSE)</f>
        <v>Y</v>
      </c>
      <c r="G1078" s="51" t="str">
        <f>VLOOKUP(A1078,'_Holidays'!A1078:C3183,3,FALSE)</f>
        <v>N</v>
      </c>
      <c r="H1078" s="14">
        <v>15.8</v>
      </c>
      <c r="I1078" s="14" t="str">
        <f>IFERROR(__xludf.DUMMYFUNCTION("SPARKLINE(H1078,{""charttype"",""bar"";""color1"",""#00CCFF"";""max"",MAX($H$2:$H$2107)})"),"")</f>
        <v/>
      </c>
      <c r="J1078" s="14">
        <v>26.4</v>
      </c>
      <c r="K1078" s="14" t="str">
        <f>IFERROR(__xludf.DUMMYFUNCTION("SPARKLINE(J1078,{""charttype"",""bar"";""color1"",""#FF0000"";""max"",MAX($J$2:$J$2107)})"),"")</f>
        <v/>
      </c>
      <c r="L1078" s="14">
        <v>31.3</v>
      </c>
      <c r="M1078" s="14" t="str">
        <f>IFERROR(__xludf.DUMMYFUNCTION("SPARKLINE(L1078,{""charttype"",""bar"";""color1"",""#FF9900"";""max"",MAX($L$2:$L$2107)})"),"")</f>
        <v/>
      </c>
      <c r="N1078" s="14">
        <v>0.0</v>
      </c>
      <c r="O1078" s="14" t="str">
        <f>IFERROR(__xludf.DUMMYFUNCTION("SPARKLINE(N1078,{""charttype"",""bar"";""color1"",""#0066CC"";""max"",MAX($N$2:$N$2107)})"),"")</f>
        <v/>
      </c>
      <c r="P1078" s="58">
        <v>121945.2</v>
      </c>
      <c r="Q1078" s="54">
        <v>104.9958</v>
      </c>
      <c r="R1078" s="21">
        <f t="shared" si="5"/>
        <v>12803733.83</v>
      </c>
    </row>
    <row r="1079">
      <c r="A1079" s="53">
        <v>43082.0</v>
      </c>
      <c r="B1079" s="67">
        <f t="shared" si="1"/>
        <v>4</v>
      </c>
      <c r="C1079" s="14" t="str">
        <f t="shared" si="2"/>
        <v>December</v>
      </c>
      <c r="D1079" s="52" t="str">
        <f t="shared" si="3"/>
        <v>2017</v>
      </c>
      <c r="E1079" s="58">
        <f t="shared" si="4"/>
        <v>50</v>
      </c>
      <c r="F1079" s="14" t="str">
        <f>VLOOKUP(A1079,'_Holidays'!A1079:B3184,2,FALSE)</f>
        <v>Y</v>
      </c>
      <c r="G1079" s="51" t="str">
        <f>VLOOKUP(A1079,'_Holidays'!A1079:C3184,3,FALSE)</f>
        <v>N</v>
      </c>
      <c r="H1079" s="14">
        <v>15.8</v>
      </c>
      <c r="I1079" s="14" t="str">
        <f>IFERROR(__xludf.DUMMYFUNCTION("SPARKLINE(H1079,{""charttype"",""bar"";""color1"",""#00CCFF"";""max"",MAX($H$2:$H$2107)})"),"")</f>
        <v/>
      </c>
      <c r="J1079" s="14">
        <v>37.6</v>
      </c>
      <c r="K1079" s="14" t="str">
        <f>IFERROR(__xludf.DUMMYFUNCTION("SPARKLINE(J1079,{""charttype"",""bar"";""color1"",""#FF0000"";""max"",MAX($J$2:$J$2107)})"),"")</f>
        <v/>
      </c>
      <c r="L1079" s="14">
        <v>32.0</v>
      </c>
      <c r="M1079" s="14" t="str">
        <f>IFERROR(__xludf.DUMMYFUNCTION("SPARKLINE(L1079,{""charttype"",""bar"";""color1"",""#FF9900"";""max"",MAX($L$2:$L$2107)})"),"")</f>
        <v/>
      </c>
      <c r="N1079" s="14">
        <v>0.0</v>
      </c>
      <c r="O1079" s="14" t="str">
        <f>IFERROR(__xludf.DUMMYFUNCTION("SPARKLINE(N1079,{""charttype"",""bar"";""color1"",""#0066CC"";""max"",MAX($N$2:$N$2107)})"),"")</f>
        <v/>
      </c>
      <c r="P1079" s="58">
        <v>146933.1</v>
      </c>
      <c r="Q1079" s="54">
        <v>94.49815</v>
      </c>
      <c r="R1079" s="21">
        <f t="shared" si="5"/>
        <v>13884906.12</v>
      </c>
    </row>
    <row r="1080">
      <c r="A1080" s="53">
        <v>43083.0</v>
      </c>
      <c r="B1080" s="67">
        <f t="shared" si="1"/>
        <v>5</v>
      </c>
      <c r="C1080" s="14" t="str">
        <f t="shared" si="2"/>
        <v>December</v>
      </c>
      <c r="D1080" s="52" t="str">
        <f t="shared" si="3"/>
        <v>2017</v>
      </c>
      <c r="E1080" s="58">
        <f t="shared" si="4"/>
        <v>50</v>
      </c>
      <c r="F1080" s="14" t="str">
        <f>VLOOKUP(A1080,'_Holidays'!A1080:B3185,2,FALSE)</f>
        <v>Y</v>
      </c>
      <c r="G1080" s="51" t="str">
        <f>VLOOKUP(A1080,'_Holidays'!A1080:C3185,3,FALSE)</f>
        <v>N</v>
      </c>
      <c r="H1080" s="14">
        <v>20.5</v>
      </c>
      <c r="I1080" s="14" t="str">
        <f>IFERROR(__xludf.DUMMYFUNCTION("SPARKLINE(H1080,{""charttype"",""bar"";""color1"",""#00CCFF"";""max"",MAX($H$2:$H$2107)})"),"")</f>
        <v/>
      </c>
      <c r="J1080" s="14">
        <v>23.1</v>
      </c>
      <c r="K1080" s="14" t="str">
        <f>IFERROR(__xludf.DUMMYFUNCTION("SPARKLINE(J1080,{""charttype"",""bar"";""color1"",""#FF0000"";""max"",MAX($J$2:$J$2107)})"),"")</f>
        <v/>
      </c>
      <c r="L1080" s="14">
        <v>21.7</v>
      </c>
      <c r="M1080" s="14" t="str">
        <f>IFERROR(__xludf.DUMMYFUNCTION("SPARKLINE(L1080,{""charttype"",""bar"";""color1"",""#FF9900"";""max"",MAX($L$2:$L$2107)})"),"")</f>
        <v/>
      </c>
      <c r="N1080" s="14">
        <v>0.0</v>
      </c>
      <c r="O1080" s="14" t="str">
        <f>IFERROR(__xludf.DUMMYFUNCTION("SPARKLINE(N1080,{""charttype"",""bar"";""color1"",""#0066CC"";""max"",MAX($N$2:$N$2107)})"),"")</f>
        <v/>
      </c>
      <c r="P1080" s="58">
        <v>129280.8</v>
      </c>
      <c r="Q1080" s="54">
        <v>101.8652</v>
      </c>
      <c r="R1080" s="21">
        <f t="shared" si="5"/>
        <v>13169214.55</v>
      </c>
    </row>
    <row r="1081">
      <c r="A1081" s="53">
        <v>43084.0</v>
      </c>
      <c r="B1081" s="67">
        <f t="shared" si="1"/>
        <v>6</v>
      </c>
      <c r="C1081" s="14" t="str">
        <f t="shared" si="2"/>
        <v>December</v>
      </c>
      <c r="D1081" s="52" t="str">
        <f t="shared" si="3"/>
        <v>2017</v>
      </c>
      <c r="E1081" s="58">
        <f t="shared" si="4"/>
        <v>50</v>
      </c>
      <c r="F1081" s="14" t="str">
        <f>VLOOKUP(A1081,'_Holidays'!A1081:B3186,2,FALSE)</f>
        <v>Y</v>
      </c>
      <c r="G1081" s="51" t="str">
        <f>VLOOKUP(A1081,'_Holidays'!A1081:C3186,3,FALSE)</f>
        <v>N</v>
      </c>
      <c r="H1081" s="14">
        <v>14.1</v>
      </c>
      <c r="I1081" s="14" t="str">
        <f>IFERROR(__xludf.DUMMYFUNCTION("SPARKLINE(H1081,{""charttype"",""bar"";""color1"",""#00CCFF"";""max"",MAX($H$2:$H$2107)})"),"")</f>
        <v/>
      </c>
      <c r="J1081" s="14">
        <v>26.4</v>
      </c>
      <c r="K1081" s="14" t="str">
        <f>IFERROR(__xludf.DUMMYFUNCTION("SPARKLINE(J1081,{""charttype"",""bar"";""color1"",""#FF0000"";""max"",MAX($J$2:$J$2107)})"),"")</f>
        <v/>
      </c>
      <c r="L1081" s="14">
        <v>32.1</v>
      </c>
      <c r="M1081" s="14" t="str">
        <f>IFERROR(__xludf.DUMMYFUNCTION("SPARKLINE(L1081,{""charttype"",""bar"";""color1"",""#FF9900"";""max"",MAX($L$2:$L$2107)})"),"")</f>
        <v/>
      </c>
      <c r="N1081" s="14">
        <v>0.0</v>
      </c>
      <c r="O1081" s="14" t="str">
        <f>IFERROR(__xludf.DUMMYFUNCTION("SPARKLINE(N1081,{""charttype"",""bar"";""color1"",""#0066CC"";""max"",MAX($N$2:$N$2107)})"),"")</f>
        <v/>
      </c>
      <c r="P1081" s="58">
        <v>120821.1</v>
      </c>
      <c r="Q1081" s="54">
        <v>105.4359</v>
      </c>
      <c r="R1081" s="21">
        <f t="shared" si="5"/>
        <v>12738881.42</v>
      </c>
    </row>
    <row r="1082">
      <c r="A1082" s="53">
        <v>43085.0</v>
      </c>
      <c r="B1082" s="67">
        <f t="shared" si="1"/>
        <v>7</v>
      </c>
      <c r="C1082" s="14" t="str">
        <f t="shared" si="2"/>
        <v>December</v>
      </c>
      <c r="D1082" s="52" t="str">
        <f t="shared" si="3"/>
        <v>2017</v>
      </c>
      <c r="E1082" s="58">
        <f t="shared" si="4"/>
        <v>50</v>
      </c>
      <c r="F1082" s="14" t="str">
        <f>VLOOKUP(A1082,'_Holidays'!A1082:B3187,2,FALSE)</f>
        <v>Y</v>
      </c>
      <c r="G1082" s="51" t="str">
        <f>VLOOKUP(A1082,'_Holidays'!A1082:C3187,3,FALSE)</f>
        <v>N</v>
      </c>
      <c r="H1082" s="14">
        <v>13.8</v>
      </c>
      <c r="I1082" s="14" t="str">
        <f>IFERROR(__xludf.DUMMYFUNCTION("SPARKLINE(H1082,{""charttype"",""bar"";""color1"",""#00CCFF"";""max"",MAX($H$2:$H$2107)})"),"")</f>
        <v/>
      </c>
      <c r="J1082" s="14">
        <v>24.6</v>
      </c>
      <c r="K1082" s="14" t="str">
        <f>IFERROR(__xludf.DUMMYFUNCTION("SPARKLINE(J1082,{""charttype"",""bar"";""color1"",""#FF0000"";""max"",MAX($J$2:$J$2107)})"),"")</f>
        <v/>
      </c>
      <c r="L1082" s="14">
        <v>31.0</v>
      </c>
      <c r="M1082" s="14" t="str">
        <f>IFERROR(__xludf.DUMMYFUNCTION("SPARKLINE(L1082,{""charttype"",""bar"";""color1"",""#FF9900"";""max"",MAX($L$2:$L$2107)})"),"")</f>
        <v/>
      </c>
      <c r="N1082" s="14">
        <v>0.0</v>
      </c>
      <c r="O1082" s="14" t="str">
        <f>IFERROR(__xludf.DUMMYFUNCTION("SPARKLINE(N1082,{""charttype"",""bar"";""color1"",""#0066CC"";""max"",MAX($N$2:$N$2107)})"),"")</f>
        <v/>
      </c>
      <c r="P1082" s="58">
        <v>110154.4</v>
      </c>
      <c r="Q1082" s="54">
        <v>99.47542</v>
      </c>
      <c r="R1082" s="21">
        <f t="shared" si="5"/>
        <v>10957655.2</v>
      </c>
    </row>
    <row r="1083">
      <c r="A1083" s="53">
        <v>43086.0</v>
      </c>
      <c r="B1083" s="67">
        <f t="shared" si="1"/>
        <v>1</v>
      </c>
      <c r="C1083" s="14" t="str">
        <f t="shared" si="2"/>
        <v>December</v>
      </c>
      <c r="D1083" s="52" t="str">
        <f t="shared" si="3"/>
        <v>2017</v>
      </c>
      <c r="E1083" s="58">
        <f t="shared" si="4"/>
        <v>51</v>
      </c>
      <c r="F1083" s="14" t="str">
        <f>VLOOKUP(A1083,'_Holidays'!A1083:B3188,2,FALSE)</f>
        <v>Y</v>
      </c>
      <c r="G1083" s="51" t="str">
        <f>VLOOKUP(A1083,'_Holidays'!A1083:C3188,3,FALSE)</f>
        <v>N</v>
      </c>
      <c r="H1083" s="14">
        <v>15.7</v>
      </c>
      <c r="I1083" s="14" t="str">
        <f>IFERROR(__xludf.DUMMYFUNCTION("SPARKLINE(H1083,{""charttype"",""bar"";""color1"",""#00CCFF"";""max"",MAX($H$2:$H$2107)})"),"")</f>
        <v/>
      </c>
      <c r="J1083" s="14">
        <v>24.5</v>
      </c>
      <c r="K1083" s="14" t="str">
        <f>IFERROR(__xludf.DUMMYFUNCTION("SPARKLINE(J1083,{""charttype"",""bar"";""color1"",""#FF0000"";""max"",MAX($J$2:$J$2107)})"),"")</f>
        <v/>
      </c>
      <c r="L1083" s="14">
        <v>30.5</v>
      </c>
      <c r="M1083" s="14" t="str">
        <f>IFERROR(__xludf.DUMMYFUNCTION("SPARKLINE(L1083,{""charttype"",""bar"";""color1"",""#FF9900"";""max"",MAX($L$2:$L$2107)})"),"")</f>
        <v/>
      </c>
      <c r="N1083" s="14">
        <v>0.0</v>
      </c>
      <c r="O1083" s="14" t="str">
        <f>IFERROR(__xludf.DUMMYFUNCTION("SPARKLINE(N1083,{""charttype"",""bar"";""color1"",""#0066CC"";""max"",MAX($N$2:$N$2107)})"),"")</f>
        <v/>
      </c>
      <c r="P1083" s="58">
        <v>107212.8</v>
      </c>
      <c r="Q1083" s="54">
        <v>82.04932</v>
      </c>
      <c r="R1083" s="21">
        <f t="shared" si="5"/>
        <v>8796737.335</v>
      </c>
    </row>
    <row r="1084">
      <c r="A1084" s="53">
        <v>43087.0</v>
      </c>
      <c r="B1084" s="67">
        <f t="shared" si="1"/>
        <v>2</v>
      </c>
      <c r="C1084" s="14" t="str">
        <f t="shared" si="2"/>
        <v>December</v>
      </c>
      <c r="D1084" s="52" t="str">
        <f t="shared" si="3"/>
        <v>2017</v>
      </c>
      <c r="E1084" s="58">
        <f t="shared" si="4"/>
        <v>51</v>
      </c>
      <c r="F1084" s="14" t="str">
        <f>VLOOKUP(A1084,'_Holidays'!A1084:B3189,2,FALSE)</f>
        <v>Y</v>
      </c>
      <c r="G1084" s="51" t="str">
        <f>VLOOKUP(A1084,'_Holidays'!A1084:C3189,3,FALSE)</f>
        <v>N</v>
      </c>
      <c r="H1084" s="14">
        <v>17.1</v>
      </c>
      <c r="I1084" s="14" t="str">
        <f>IFERROR(__xludf.DUMMYFUNCTION("SPARKLINE(H1084,{""charttype"",""bar"";""color1"",""#00CCFF"";""max"",MAX($H$2:$H$2107)})"),"")</f>
        <v/>
      </c>
      <c r="J1084" s="14">
        <v>33.0</v>
      </c>
      <c r="K1084" s="14" t="str">
        <f>IFERROR(__xludf.DUMMYFUNCTION("SPARKLINE(J1084,{""charttype"",""bar"";""color1"",""#FF0000"";""max"",MAX($J$2:$J$2107)})"),"")</f>
        <v/>
      </c>
      <c r="L1084" s="14">
        <v>22.1</v>
      </c>
      <c r="M1084" s="14" t="str">
        <f>IFERROR(__xludf.DUMMYFUNCTION("SPARKLINE(L1084,{""charttype"",""bar"";""color1"",""#FF9900"";""max"",MAX($L$2:$L$2107)})"),"")</f>
        <v/>
      </c>
      <c r="N1084" s="14">
        <v>0.0</v>
      </c>
      <c r="O1084" s="14" t="str">
        <f>IFERROR(__xludf.DUMMYFUNCTION("SPARKLINE(N1084,{""charttype"",""bar"";""color1"",""#0066CC"";""max"",MAX($N$2:$N$2107)})"),"")</f>
        <v/>
      </c>
      <c r="P1084" s="58">
        <v>138949.7</v>
      </c>
      <c r="Q1084" s="54">
        <v>117.2654</v>
      </c>
      <c r="R1084" s="21">
        <f t="shared" si="5"/>
        <v>16293992.15</v>
      </c>
    </row>
    <row r="1085">
      <c r="A1085" s="53">
        <v>43088.0</v>
      </c>
      <c r="B1085" s="67">
        <f t="shared" si="1"/>
        <v>3</v>
      </c>
      <c r="C1085" s="14" t="str">
        <f t="shared" si="2"/>
        <v>December</v>
      </c>
      <c r="D1085" s="52" t="str">
        <f t="shared" si="3"/>
        <v>2017</v>
      </c>
      <c r="E1085" s="58">
        <f t="shared" si="4"/>
        <v>51</v>
      </c>
      <c r="F1085" s="14" t="str">
        <f>VLOOKUP(A1085,'_Holidays'!A1085:B3190,2,FALSE)</f>
        <v>Y</v>
      </c>
      <c r="G1085" s="51" t="str">
        <f>VLOOKUP(A1085,'_Holidays'!A1085:C3190,3,FALSE)</f>
        <v>N</v>
      </c>
      <c r="H1085" s="14">
        <v>19.7</v>
      </c>
      <c r="I1085" s="14" t="str">
        <f>IFERROR(__xludf.DUMMYFUNCTION("SPARKLINE(H1085,{""charttype"",""bar"";""color1"",""#00CCFF"";""max"",MAX($H$2:$H$2107)})"),"")</f>
        <v/>
      </c>
      <c r="J1085" s="14">
        <v>37.4</v>
      </c>
      <c r="K1085" s="14" t="str">
        <f>IFERROR(__xludf.DUMMYFUNCTION("SPARKLINE(J1085,{""charttype"",""bar"";""color1"",""#FF0000"";""max"",MAX($J$2:$J$2107)})"),"")</f>
        <v/>
      </c>
      <c r="L1085" s="14">
        <v>12.1</v>
      </c>
      <c r="M1085" s="14" t="str">
        <f>IFERROR(__xludf.DUMMYFUNCTION("SPARKLINE(L1085,{""charttype"",""bar"";""color1"",""#FF9900"";""max"",MAX($L$2:$L$2107)})"),"")</f>
        <v/>
      </c>
      <c r="N1085" s="14">
        <v>0.0</v>
      </c>
      <c r="O1085" s="14" t="str">
        <f>IFERROR(__xludf.DUMMYFUNCTION("SPARKLINE(N1085,{""charttype"",""bar"";""color1"",""#0066CC"";""max"",MAX($N$2:$N$2107)})"),"")</f>
        <v/>
      </c>
      <c r="P1085" s="58">
        <v>142870.4</v>
      </c>
      <c r="Q1085" s="54">
        <v>106.4977</v>
      </c>
      <c r="R1085" s="21">
        <f t="shared" si="5"/>
        <v>15215369</v>
      </c>
    </row>
    <row r="1086">
      <c r="A1086" s="53">
        <v>43089.0</v>
      </c>
      <c r="B1086" s="67">
        <f t="shared" si="1"/>
        <v>4</v>
      </c>
      <c r="C1086" s="14" t="str">
        <f t="shared" si="2"/>
        <v>December</v>
      </c>
      <c r="D1086" s="52" t="str">
        <f t="shared" si="3"/>
        <v>2017</v>
      </c>
      <c r="E1086" s="58">
        <f t="shared" si="4"/>
        <v>51</v>
      </c>
      <c r="F1086" s="14" t="str">
        <f>VLOOKUP(A1086,'_Holidays'!A1086:B3191,2,FALSE)</f>
        <v>Y</v>
      </c>
      <c r="G1086" s="51" t="str">
        <f>VLOOKUP(A1086,'_Holidays'!A1086:C3191,3,FALSE)</f>
        <v>N</v>
      </c>
      <c r="H1086" s="14">
        <v>15.8</v>
      </c>
      <c r="I1086" s="14" t="str">
        <f>IFERROR(__xludf.DUMMYFUNCTION("SPARKLINE(H1086,{""charttype"",""bar"";""color1"",""#00CCFF"";""max"",MAX($H$2:$H$2107)})"),"")</f>
        <v/>
      </c>
      <c r="J1086" s="14">
        <v>24.5</v>
      </c>
      <c r="K1086" s="14" t="str">
        <f>IFERROR(__xludf.DUMMYFUNCTION("SPARKLINE(J1086,{""charttype"",""bar"";""color1"",""#FF0000"";""max"",MAX($J$2:$J$2107)})"),"")</f>
        <v/>
      </c>
      <c r="L1086" s="14">
        <v>19.0</v>
      </c>
      <c r="M1086" s="14" t="str">
        <f>IFERROR(__xludf.DUMMYFUNCTION("SPARKLINE(L1086,{""charttype"",""bar"";""color1"",""#FF9900"";""max"",MAX($L$2:$L$2107)})"),"")</f>
        <v/>
      </c>
      <c r="N1086" s="14">
        <v>20.6</v>
      </c>
      <c r="O1086" s="14" t="str">
        <f>IFERROR(__xludf.DUMMYFUNCTION("SPARKLINE(N1086,{""charttype"",""bar"";""color1"",""#0066CC"";""max"",MAX($N$2:$N$2107)})"),"")</f>
        <v/>
      </c>
      <c r="P1086" s="58">
        <v>114917.0</v>
      </c>
      <c r="Q1086" s="54">
        <v>78.7376</v>
      </c>
      <c r="R1086" s="21">
        <f t="shared" si="5"/>
        <v>9048288.779</v>
      </c>
    </row>
    <row r="1087">
      <c r="A1087" s="53">
        <v>43090.0</v>
      </c>
      <c r="B1087" s="67">
        <f t="shared" si="1"/>
        <v>5</v>
      </c>
      <c r="C1087" s="14" t="str">
        <f t="shared" si="2"/>
        <v>December</v>
      </c>
      <c r="D1087" s="52" t="str">
        <f t="shared" si="3"/>
        <v>2017</v>
      </c>
      <c r="E1087" s="58">
        <f t="shared" si="4"/>
        <v>51</v>
      </c>
      <c r="F1087" s="14" t="str">
        <f>VLOOKUP(A1087,'_Holidays'!A1087:B3192,2,FALSE)</f>
        <v>Y</v>
      </c>
      <c r="G1087" s="51" t="str">
        <f>VLOOKUP(A1087,'_Holidays'!A1087:C3192,3,FALSE)</f>
        <v>N</v>
      </c>
      <c r="H1087" s="14">
        <v>12.3</v>
      </c>
      <c r="I1087" s="14" t="str">
        <f>IFERROR(__xludf.DUMMYFUNCTION("SPARKLINE(H1087,{""charttype"",""bar"";""color1"",""#00CCFF"";""max"",MAX($H$2:$H$2107)})"),"")</f>
        <v/>
      </c>
      <c r="J1087" s="14">
        <v>23.7</v>
      </c>
      <c r="K1087" s="14" t="str">
        <f>IFERROR(__xludf.DUMMYFUNCTION("SPARKLINE(J1087,{""charttype"",""bar"";""color1"",""#FF0000"";""max"",MAX($J$2:$J$2107)})"),"")</f>
        <v/>
      </c>
      <c r="L1087" s="14">
        <v>31.9</v>
      </c>
      <c r="M1087" s="14" t="str">
        <f>IFERROR(__xludf.DUMMYFUNCTION("SPARKLINE(L1087,{""charttype"",""bar"";""color1"",""#FF9900"";""max"",MAX($L$2:$L$2107)})"),"")</f>
        <v/>
      </c>
      <c r="N1087" s="14">
        <v>0.0</v>
      </c>
      <c r="O1087" s="14" t="str">
        <f>IFERROR(__xludf.DUMMYFUNCTION("SPARKLINE(N1087,{""charttype"",""bar"";""color1"",""#0066CC"";""max"",MAX($N$2:$N$2107)})"),"")</f>
        <v/>
      </c>
      <c r="P1087" s="58">
        <v>114462.5</v>
      </c>
      <c r="Q1087" s="54">
        <v>85.77543</v>
      </c>
      <c r="R1087" s="21">
        <f t="shared" si="5"/>
        <v>9818070.156</v>
      </c>
    </row>
    <row r="1088">
      <c r="A1088" s="53">
        <v>43091.0</v>
      </c>
      <c r="B1088" s="67">
        <f t="shared" si="1"/>
        <v>6</v>
      </c>
      <c r="C1088" s="14" t="str">
        <f t="shared" si="2"/>
        <v>December</v>
      </c>
      <c r="D1088" s="52" t="str">
        <f t="shared" si="3"/>
        <v>2017</v>
      </c>
      <c r="E1088" s="58">
        <f t="shared" si="4"/>
        <v>51</v>
      </c>
      <c r="F1088" s="14" t="str">
        <f>VLOOKUP(A1088,'_Holidays'!A1088:B3193,2,FALSE)</f>
        <v>N</v>
      </c>
      <c r="G1088" s="51" t="str">
        <f>VLOOKUP(A1088,'_Holidays'!A1088:C3193,3,FALSE)</f>
        <v>N</v>
      </c>
      <c r="H1088" s="14">
        <v>13.6</v>
      </c>
      <c r="I1088" s="14" t="str">
        <f>IFERROR(__xludf.DUMMYFUNCTION("SPARKLINE(H1088,{""charttype"",""bar"";""color1"",""#00CCFF"";""max"",MAX($H$2:$H$2107)})"),"")</f>
        <v/>
      </c>
      <c r="J1088" s="14">
        <v>27.7</v>
      </c>
      <c r="K1088" s="14" t="str">
        <f>IFERROR(__xludf.DUMMYFUNCTION("SPARKLINE(J1088,{""charttype"",""bar"";""color1"",""#FF0000"";""max"",MAX($J$2:$J$2107)})"),"")</f>
        <v/>
      </c>
      <c r="L1088" s="14">
        <v>26.6</v>
      </c>
      <c r="M1088" s="14" t="str">
        <f>IFERROR(__xludf.DUMMYFUNCTION("SPARKLINE(L1088,{""charttype"",""bar"";""color1"",""#FF9900"";""max"",MAX($L$2:$L$2107)})"),"")</f>
        <v/>
      </c>
      <c r="N1088" s="14">
        <v>0.0</v>
      </c>
      <c r="O1088" s="14" t="str">
        <f>IFERROR(__xludf.DUMMYFUNCTION("SPARKLINE(N1088,{""charttype"",""bar"";""color1"",""#0066CC"";""max"",MAX($N$2:$N$2107)})"),"")</f>
        <v/>
      </c>
      <c r="P1088" s="58">
        <v>116428.8</v>
      </c>
      <c r="Q1088" s="54">
        <v>81.59886</v>
      </c>
      <c r="R1088" s="21">
        <f t="shared" si="5"/>
        <v>9500457.351</v>
      </c>
    </row>
    <row r="1089">
      <c r="A1089" s="53">
        <v>43092.0</v>
      </c>
      <c r="B1089" s="67">
        <f t="shared" si="1"/>
        <v>7</v>
      </c>
      <c r="C1089" s="14" t="str">
        <f t="shared" si="2"/>
        <v>December</v>
      </c>
      <c r="D1089" s="52" t="str">
        <f t="shared" si="3"/>
        <v>2017</v>
      </c>
      <c r="E1089" s="58">
        <f t="shared" si="4"/>
        <v>51</v>
      </c>
      <c r="F1089" s="14" t="str">
        <f>VLOOKUP(A1089,'_Holidays'!A1089:B3194,2,FALSE)</f>
        <v>N</v>
      </c>
      <c r="G1089" s="51" t="str">
        <f>VLOOKUP(A1089,'_Holidays'!A1089:C3194,3,FALSE)</f>
        <v>N</v>
      </c>
      <c r="H1089" s="14">
        <v>14.7</v>
      </c>
      <c r="I1089" s="14" t="str">
        <f>IFERROR(__xludf.DUMMYFUNCTION("SPARKLINE(H1089,{""charttype"",""bar"";""color1"",""#00CCFF"";""max"",MAX($H$2:$H$2107)})"),"")</f>
        <v/>
      </c>
      <c r="J1089" s="14">
        <v>30.2</v>
      </c>
      <c r="K1089" s="14" t="str">
        <f>IFERROR(__xludf.DUMMYFUNCTION("SPARKLINE(J1089,{""charttype"",""bar"";""color1"",""#FF0000"";""max"",MAX($J$2:$J$2107)})"),"")</f>
        <v/>
      </c>
      <c r="L1089" s="14">
        <v>21.2</v>
      </c>
      <c r="M1089" s="14" t="str">
        <f>IFERROR(__xludf.DUMMYFUNCTION("SPARKLINE(L1089,{""charttype"",""bar"";""color1"",""#FF9900"";""max"",MAX($L$2:$L$2107)})"),"")</f>
        <v/>
      </c>
      <c r="N1089" s="14">
        <v>0.0</v>
      </c>
      <c r="O1089" s="14" t="str">
        <f>IFERROR(__xludf.DUMMYFUNCTION("SPARKLINE(N1089,{""charttype"",""bar"";""color1"",""#0066CC"";""max"",MAX($N$2:$N$2107)})"),"")</f>
        <v/>
      </c>
      <c r="P1089" s="58">
        <v>109364.0</v>
      </c>
      <c r="Q1089" s="54">
        <v>79.89885</v>
      </c>
      <c r="R1089" s="21">
        <f t="shared" si="5"/>
        <v>8738057.831</v>
      </c>
    </row>
    <row r="1090">
      <c r="A1090" s="53">
        <v>43093.0</v>
      </c>
      <c r="B1090" s="67">
        <f t="shared" si="1"/>
        <v>1</v>
      </c>
      <c r="C1090" s="14" t="str">
        <f t="shared" si="2"/>
        <v>December</v>
      </c>
      <c r="D1090" s="52" t="str">
        <f t="shared" si="3"/>
        <v>2017</v>
      </c>
      <c r="E1090" s="58">
        <f t="shared" si="4"/>
        <v>52</v>
      </c>
      <c r="F1090" s="14" t="str">
        <f>VLOOKUP(A1090,'_Holidays'!A1090:B3195,2,FALSE)</f>
        <v>N</v>
      </c>
      <c r="G1090" s="51" t="str">
        <f>VLOOKUP(A1090,'_Holidays'!A1090:C3195,3,FALSE)</f>
        <v>N</v>
      </c>
      <c r="H1090" s="14">
        <v>15.8</v>
      </c>
      <c r="I1090" s="14" t="str">
        <f>IFERROR(__xludf.DUMMYFUNCTION("SPARKLINE(H1090,{""charttype"",""bar"";""color1"",""#00CCFF"";""max"",MAX($H$2:$H$2107)})"),"")</f>
        <v/>
      </c>
      <c r="J1090" s="14">
        <v>19.4</v>
      </c>
      <c r="K1090" s="14" t="str">
        <f>IFERROR(__xludf.DUMMYFUNCTION("SPARKLINE(J1090,{""charttype"",""bar"";""color1"",""#FF0000"";""max"",MAX($J$2:$J$2107)})"),"")</f>
        <v/>
      </c>
      <c r="L1090" s="14">
        <v>25.7</v>
      </c>
      <c r="M1090" s="14" t="str">
        <f>IFERROR(__xludf.DUMMYFUNCTION("SPARKLINE(L1090,{""charttype"",""bar"";""color1"",""#FF9900"";""max"",MAX($L$2:$L$2107)})"),"")</f>
        <v/>
      </c>
      <c r="N1090" s="14">
        <v>0.4</v>
      </c>
      <c r="O1090" s="14" t="str">
        <f>IFERROR(__xludf.DUMMYFUNCTION("SPARKLINE(N1090,{""charttype"",""bar"";""color1"",""#0066CC"";""max"",MAX($N$2:$N$2107)})"),"")</f>
        <v/>
      </c>
      <c r="P1090" s="58">
        <v>92856.23</v>
      </c>
      <c r="Q1090" s="54">
        <v>58.93911</v>
      </c>
      <c r="R1090" s="21">
        <f t="shared" si="5"/>
        <v>5472863.554</v>
      </c>
    </row>
    <row r="1091">
      <c r="A1091" s="53">
        <v>43094.0</v>
      </c>
      <c r="B1091" s="67">
        <f t="shared" si="1"/>
        <v>2</v>
      </c>
      <c r="C1091" s="14" t="str">
        <f t="shared" si="2"/>
        <v>December</v>
      </c>
      <c r="D1091" s="52" t="str">
        <f t="shared" si="3"/>
        <v>2017</v>
      </c>
      <c r="E1091" s="58">
        <f t="shared" si="4"/>
        <v>52</v>
      </c>
      <c r="F1091" s="14" t="str">
        <f>VLOOKUP(A1091,'_Holidays'!A1091:B3196,2,FALSE)</f>
        <v>N</v>
      </c>
      <c r="G1091" s="51" t="str">
        <f>VLOOKUP(A1091,'_Holidays'!A1091:C3196,3,FALSE)</f>
        <v>Y</v>
      </c>
      <c r="H1091" s="14">
        <v>15.1</v>
      </c>
      <c r="I1091" s="14" t="str">
        <f>IFERROR(__xludf.DUMMYFUNCTION("SPARKLINE(H1091,{""charttype"",""bar"";""color1"",""#00CCFF"";""max"",MAX($H$2:$H$2107)})"),"")</f>
        <v/>
      </c>
      <c r="J1091" s="14">
        <v>21.4</v>
      </c>
      <c r="K1091" s="14" t="str">
        <f>IFERROR(__xludf.DUMMYFUNCTION("SPARKLINE(J1091,{""charttype"",""bar"";""color1"",""#FF0000"";""max"",MAX($J$2:$J$2107)})"),"")</f>
        <v/>
      </c>
      <c r="L1091" s="14">
        <v>29.0</v>
      </c>
      <c r="M1091" s="14" t="str">
        <f>IFERROR(__xludf.DUMMYFUNCTION("SPARKLINE(L1091,{""charttype"",""bar"";""color1"",""#FF9900"";""max"",MAX($L$2:$L$2107)})"),"")</f>
        <v/>
      </c>
      <c r="N1091" s="14">
        <v>0.0</v>
      </c>
      <c r="O1091" s="14" t="str">
        <f>IFERROR(__xludf.DUMMYFUNCTION("SPARKLINE(N1091,{""charttype"",""bar"";""color1"",""#0066CC"";""max"",MAX($N$2:$N$2107)})"),"")</f>
        <v/>
      </c>
      <c r="P1091" s="58">
        <v>85094.38</v>
      </c>
      <c r="Q1091" s="54">
        <v>44.9003</v>
      </c>
      <c r="R1091" s="21">
        <f t="shared" si="5"/>
        <v>3820763.19</v>
      </c>
    </row>
    <row r="1092">
      <c r="A1092" s="53">
        <v>43095.0</v>
      </c>
      <c r="B1092" s="67">
        <f t="shared" si="1"/>
        <v>3</v>
      </c>
      <c r="C1092" s="14" t="str">
        <f t="shared" si="2"/>
        <v>December</v>
      </c>
      <c r="D1092" s="52" t="str">
        <f t="shared" si="3"/>
        <v>2017</v>
      </c>
      <c r="E1092" s="58">
        <f t="shared" si="4"/>
        <v>52</v>
      </c>
      <c r="F1092" s="14" t="str">
        <f>VLOOKUP(A1092,'_Holidays'!A1092:B3197,2,FALSE)</f>
        <v>N</v>
      </c>
      <c r="G1092" s="51" t="str">
        <f>VLOOKUP(A1092,'_Holidays'!A1092:C3197,3,FALSE)</f>
        <v>Y</v>
      </c>
      <c r="H1092" s="14">
        <v>12.5</v>
      </c>
      <c r="I1092" s="14" t="str">
        <f>IFERROR(__xludf.DUMMYFUNCTION("SPARKLINE(H1092,{""charttype"",""bar"";""color1"",""#00CCFF"";""max"",MAX($H$2:$H$2107)})"),"")</f>
        <v/>
      </c>
      <c r="J1092" s="14">
        <v>30.5</v>
      </c>
      <c r="K1092" s="14" t="str">
        <f>IFERROR(__xludf.DUMMYFUNCTION("SPARKLINE(J1092,{""charttype"",""bar"";""color1"",""#FF0000"";""max"",MAX($J$2:$J$2107)})"),"")</f>
        <v/>
      </c>
      <c r="L1092" s="14">
        <v>31.9</v>
      </c>
      <c r="M1092" s="14" t="str">
        <f>IFERROR(__xludf.DUMMYFUNCTION("SPARKLINE(L1092,{""charttype"",""bar"";""color1"",""#FF9900"";""max"",MAX($L$2:$L$2107)})"),"")</f>
        <v/>
      </c>
      <c r="N1092" s="14">
        <v>0.0</v>
      </c>
      <c r="O1092" s="14" t="str">
        <f>IFERROR(__xludf.DUMMYFUNCTION("SPARKLINE(N1092,{""charttype"",""bar"";""color1"",""#0066CC"";""max"",MAX($N$2:$N$2107)})"),"")</f>
        <v/>
      </c>
      <c r="P1092" s="58">
        <v>98638.86</v>
      </c>
      <c r="Q1092" s="54">
        <v>72.84524</v>
      </c>
      <c r="R1092" s="21">
        <f t="shared" si="5"/>
        <v>7185371.43</v>
      </c>
    </row>
    <row r="1093">
      <c r="A1093" s="53">
        <v>43096.0</v>
      </c>
      <c r="B1093" s="67">
        <f t="shared" si="1"/>
        <v>4</v>
      </c>
      <c r="C1093" s="14" t="str">
        <f t="shared" si="2"/>
        <v>December</v>
      </c>
      <c r="D1093" s="52" t="str">
        <f t="shared" si="3"/>
        <v>2017</v>
      </c>
      <c r="E1093" s="58">
        <f t="shared" si="4"/>
        <v>52</v>
      </c>
      <c r="F1093" s="14" t="str">
        <f>VLOOKUP(A1093,'_Holidays'!A1093:B3198,2,FALSE)</f>
        <v>N</v>
      </c>
      <c r="G1093" s="51" t="str">
        <f>VLOOKUP(A1093,'_Holidays'!A1093:C3198,3,FALSE)</f>
        <v>N</v>
      </c>
      <c r="H1093" s="14">
        <v>17.3</v>
      </c>
      <c r="I1093" s="14" t="str">
        <f>IFERROR(__xludf.DUMMYFUNCTION("SPARKLINE(H1093,{""charttype"",""bar"";""color1"",""#00CCFF"";""max"",MAX($H$2:$H$2107)})"),"")</f>
        <v/>
      </c>
      <c r="J1093" s="14">
        <v>34.5</v>
      </c>
      <c r="K1093" s="14" t="str">
        <f>IFERROR(__xludf.DUMMYFUNCTION("SPARKLINE(J1093,{""charttype"",""bar"";""color1"",""#FF0000"";""max"",MAX($J$2:$J$2107)})"),"")</f>
        <v/>
      </c>
      <c r="L1093" s="14">
        <v>30.6</v>
      </c>
      <c r="M1093" s="14" t="str">
        <f>IFERROR(__xludf.DUMMYFUNCTION("SPARKLINE(L1093,{""charttype"",""bar"";""color1"",""#FF9900"";""max"",MAX($L$2:$L$2107)})"),"")</f>
        <v/>
      </c>
      <c r="N1093" s="14">
        <v>0.0</v>
      </c>
      <c r="O1093" s="14" t="str">
        <f>IFERROR(__xludf.DUMMYFUNCTION("SPARKLINE(N1093,{""charttype"",""bar"";""color1"",""#0066CC"";""max"",MAX($N$2:$N$2107)})"),"")</f>
        <v/>
      </c>
      <c r="P1093" s="58">
        <v>128753.8</v>
      </c>
      <c r="Q1093" s="54">
        <v>113.6548</v>
      </c>
      <c r="R1093" s="21">
        <f t="shared" si="5"/>
        <v>14633487.39</v>
      </c>
    </row>
    <row r="1094">
      <c r="A1094" s="53">
        <v>43097.0</v>
      </c>
      <c r="B1094" s="67">
        <f t="shared" si="1"/>
        <v>5</v>
      </c>
      <c r="C1094" s="14" t="str">
        <f t="shared" si="2"/>
        <v>December</v>
      </c>
      <c r="D1094" s="52" t="str">
        <f t="shared" si="3"/>
        <v>2017</v>
      </c>
      <c r="E1094" s="58">
        <f t="shared" si="4"/>
        <v>52</v>
      </c>
      <c r="F1094" s="14" t="str">
        <f>VLOOKUP(A1094,'_Holidays'!A1094:B3199,2,FALSE)</f>
        <v>N</v>
      </c>
      <c r="G1094" s="51" t="str">
        <f>VLOOKUP(A1094,'_Holidays'!A1094:C3199,3,FALSE)</f>
        <v>N</v>
      </c>
      <c r="H1094" s="14">
        <v>24.0</v>
      </c>
      <c r="I1094" s="14" t="str">
        <f>IFERROR(__xludf.DUMMYFUNCTION("SPARKLINE(H1094,{""charttype"",""bar"";""color1"",""#00CCFF"";""max"",MAX($H$2:$H$2107)})"),"")</f>
        <v/>
      </c>
      <c r="J1094" s="14">
        <v>32.8</v>
      </c>
      <c r="K1094" s="14" t="str">
        <f>IFERROR(__xludf.DUMMYFUNCTION("SPARKLINE(J1094,{""charttype"",""bar"";""color1"",""#FF0000"";""max"",MAX($J$2:$J$2107)})"),"")</f>
        <v/>
      </c>
      <c r="L1094" s="14">
        <v>13.5</v>
      </c>
      <c r="M1094" s="14" t="str">
        <f>IFERROR(__xludf.DUMMYFUNCTION("SPARKLINE(L1094,{""charttype"",""bar"";""color1"",""#FF9900"";""max"",MAX($L$2:$L$2107)})"),"")</f>
        <v/>
      </c>
      <c r="N1094" s="14">
        <v>0.0</v>
      </c>
      <c r="O1094" s="14" t="str">
        <f>IFERROR(__xludf.DUMMYFUNCTION("SPARKLINE(N1094,{""charttype"",""bar"";""color1"",""#0066CC"";""max"",MAX($N$2:$N$2107)})"),"")</f>
        <v/>
      </c>
      <c r="P1094" s="58">
        <v>130699.2</v>
      </c>
      <c r="Q1094" s="54">
        <v>109.4927</v>
      </c>
      <c r="R1094" s="21">
        <f t="shared" si="5"/>
        <v>14310608.3</v>
      </c>
    </row>
    <row r="1095">
      <c r="A1095" s="53">
        <v>43098.0</v>
      </c>
      <c r="B1095" s="67">
        <f t="shared" si="1"/>
        <v>6</v>
      </c>
      <c r="C1095" s="14" t="str">
        <f t="shared" si="2"/>
        <v>December</v>
      </c>
      <c r="D1095" s="52" t="str">
        <f t="shared" si="3"/>
        <v>2017</v>
      </c>
      <c r="E1095" s="58">
        <f t="shared" si="4"/>
        <v>52</v>
      </c>
      <c r="F1095" s="14" t="str">
        <f>VLOOKUP(A1095,'_Holidays'!A1095:B3200,2,FALSE)</f>
        <v>N</v>
      </c>
      <c r="G1095" s="51" t="str">
        <f>VLOOKUP(A1095,'_Holidays'!A1095:C3200,3,FALSE)</f>
        <v>N</v>
      </c>
      <c r="H1095" s="14">
        <v>18.6</v>
      </c>
      <c r="I1095" s="14" t="str">
        <f>IFERROR(__xludf.DUMMYFUNCTION("SPARKLINE(H1095,{""charttype"",""bar"";""color1"",""#00CCFF"";""max"",MAX($H$2:$H$2107)})"),"")</f>
        <v/>
      </c>
      <c r="J1095" s="14">
        <v>24.4</v>
      </c>
      <c r="K1095" s="14" t="str">
        <f>IFERROR(__xludf.DUMMYFUNCTION("SPARKLINE(J1095,{""charttype"",""bar"";""color1"",""#FF0000"";""max"",MAX($J$2:$J$2107)})"),"")</f>
        <v/>
      </c>
      <c r="L1095" s="14">
        <v>9.3</v>
      </c>
      <c r="M1095" s="14" t="str">
        <f>IFERROR(__xludf.DUMMYFUNCTION("SPARKLINE(L1095,{""charttype"",""bar"";""color1"",""#FF9900"";""max"",MAX($L$2:$L$2107)})"),"")</f>
        <v/>
      </c>
      <c r="N1095" s="14">
        <v>0.2</v>
      </c>
      <c r="O1095" s="14" t="str">
        <f>IFERROR(__xludf.DUMMYFUNCTION("SPARKLINE(N1095,{""charttype"",""bar"";""color1"",""#0066CC"";""max"",MAX($N$2:$N$2107)})"),"")</f>
        <v/>
      </c>
      <c r="P1095" s="58">
        <v>115572.0</v>
      </c>
      <c r="Q1095" s="54">
        <v>93.83409</v>
      </c>
      <c r="R1095" s="21">
        <f t="shared" si="5"/>
        <v>10844593.45</v>
      </c>
    </row>
    <row r="1096">
      <c r="A1096" s="53">
        <v>43099.0</v>
      </c>
      <c r="B1096" s="67">
        <f t="shared" si="1"/>
        <v>7</v>
      </c>
      <c r="C1096" s="14" t="str">
        <f t="shared" si="2"/>
        <v>December</v>
      </c>
      <c r="D1096" s="52" t="str">
        <f t="shared" si="3"/>
        <v>2017</v>
      </c>
      <c r="E1096" s="58">
        <f t="shared" si="4"/>
        <v>52</v>
      </c>
      <c r="F1096" s="14" t="str">
        <f>VLOOKUP(A1096,'_Holidays'!A1096:B3201,2,FALSE)</f>
        <v>N</v>
      </c>
      <c r="G1096" s="51" t="str">
        <f>VLOOKUP(A1096,'_Holidays'!A1096:C3201,3,FALSE)</f>
        <v>N</v>
      </c>
      <c r="H1096" s="14">
        <v>15.6</v>
      </c>
      <c r="I1096" s="14" t="str">
        <f>IFERROR(__xludf.DUMMYFUNCTION("SPARKLINE(H1096,{""charttype"",""bar"";""color1"",""#00CCFF"";""max"",MAX($H$2:$H$2107)})"),"")</f>
        <v/>
      </c>
      <c r="J1096" s="14">
        <v>21.3</v>
      </c>
      <c r="K1096" s="14" t="str">
        <f>IFERROR(__xludf.DUMMYFUNCTION("SPARKLINE(J1096,{""charttype"",""bar"";""color1"",""#FF0000"";""max"",MAX($J$2:$J$2107)})"),"")</f>
        <v/>
      </c>
      <c r="L1096" s="14">
        <v>13.6</v>
      </c>
      <c r="M1096" s="14" t="str">
        <f>IFERROR(__xludf.DUMMYFUNCTION("SPARKLINE(L1096,{""charttype"",""bar"";""color1"",""#FF9900"";""max"",MAX($L$2:$L$2107)})"),"")</f>
        <v/>
      </c>
      <c r="N1096" s="14">
        <v>8.4</v>
      </c>
      <c r="O1096" s="14" t="str">
        <f>IFERROR(__xludf.DUMMYFUNCTION("SPARKLINE(N1096,{""charttype"",""bar"";""color1"",""#0066CC"";""max"",MAX($N$2:$N$2107)})"),"")</f>
        <v/>
      </c>
      <c r="P1096" s="58">
        <v>96358.98</v>
      </c>
      <c r="Q1096" s="54">
        <v>59.47517</v>
      </c>
      <c r="R1096" s="21">
        <f t="shared" si="5"/>
        <v>5730966.717</v>
      </c>
    </row>
    <row r="1097">
      <c r="A1097" s="53">
        <v>43100.0</v>
      </c>
      <c r="B1097" s="67">
        <f t="shared" si="1"/>
        <v>1</v>
      </c>
      <c r="C1097" s="14" t="str">
        <f t="shared" si="2"/>
        <v>December</v>
      </c>
      <c r="D1097" s="52" t="str">
        <f t="shared" si="3"/>
        <v>2017</v>
      </c>
      <c r="E1097" s="58">
        <f t="shared" si="4"/>
        <v>53</v>
      </c>
      <c r="F1097" s="14" t="str">
        <f>VLOOKUP(A1097,'_Holidays'!A1097:B3202,2,FALSE)</f>
        <v>N</v>
      </c>
      <c r="G1097" s="51" t="str">
        <f>VLOOKUP(A1097,'_Holidays'!A1097:C3202,3,FALSE)</f>
        <v>N</v>
      </c>
      <c r="H1097" s="14">
        <v>12.0</v>
      </c>
      <c r="I1097" s="14" t="str">
        <f>IFERROR(__xludf.DUMMYFUNCTION("SPARKLINE(H1097,{""charttype"",""bar"";""color1"",""#00CCFF"";""max"",MAX($H$2:$H$2107)})"),"")</f>
        <v/>
      </c>
      <c r="J1097" s="14">
        <v>25.7</v>
      </c>
      <c r="K1097" s="14" t="str">
        <f>IFERROR(__xludf.DUMMYFUNCTION("SPARKLINE(J1097,{""charttype"",""bar"";""color1"",""#FF0000"";""max"",MAX($J$2:$J$2107)})"),"")</f>
        <v/>
      </c>
      <c r="L1097" s="14">
        <v>31.7</v>
      </c>
      <c r="M1097" s="14" t="str">
        <f>IFERROR(__xludf.DUMMYFUNCTION("SPARKLINE(L1097,{""charttype"",""bar"";""color1"",""#FF9900"";""max"",MAX($L$2:$L$2107)})"),"")</f>
        <v/>
      </c>
      <c r="N1097" s="14">
        <v>0.2</v>
      </c>
      <c r="O1097" s="14" t="str">
        <f>IFERROR(__xludf.DUMMYFUNCTION("SPARKLINE(N1097,{""charttype"",""bar"";""color1"",""#0066CC"";""max"",MAX($N$2:$N$2107)})"),"")</f>
        <v/>
      </c>
      <c r="P1097" s="58">
        <v>95700.48</v>
      </c>
      <c r="Q1097" s="54">
        <v>61.49347</v>
      </c>
      <c r="R1097" s="21">
        <f t="shared" si="5"/>
        <v>5884954.596</v>
      </c>
    </row>
    <row r="1098">
      <c r="A1098" s="53">
        <v>43101.0</v>
      </c>
      <c r="B1098" s="67">
        <f t="shared" si="1"/>
        <v>2</v>
      </c>
      <c r="C1098" s="14" t="str">
        <f t="shared" si="2"/>
        <v>January</v>
      </c>
      <c r="D1098" s="52" t="str">
        <f t="shared" si="3"/>
        <v>2018</v>
      </c>
      <c r="E1098" s="58">
        <f t="shared" si="4"/>
        <v>1</v>
      </c>
      <c r="F1098" s="14" t="str">
        <f>VLOOKUP(A1098,'_Holidays'!A1098:B3203,2,FALSE)</f>
        <v>N</v>
      </c>
      <c r="G1098" s="51" t="str">
        <f>VLOOKUP(A1098,'_Holidays'!A1098:C3203,3,FALSE)</f>
        <v>Y</v>
      </c>
      <c r="H1098" s="14">
        <v>16.6</v>
      </c>
      <c r="I1098" s="14" t="str">
        <f>IFERROR(__xludf.DUMMYFUNCTION("SPARKLINE(H1098,{""charttype"",""bar"";""color1"",""#00CCFF"";""max"",MAX($H$2:$H$2107)})"),"")</f>
        <v/>
      </c>
      <c r="J1098" s="14">
        <v>25.3</v>
      </c>
      <c r="K1098" s="14" t="str">
        <f>IFERROR(__xludf.DUMMYFUNCTION("SPARKLINE(J1098,{""charttype"",""bar"";""color1"",""#FF0000"";""max"",MAX($J$2:$J$2107)})"),"")</f>
        <v/>
      </c>
      <c r="L1098" s="14">
        <v>31.4</v>
      </c>
      <c r="M1098" s="14" t="str">
        <f>IFERROR(__xludf.DUMMYFUNCTION("SPARKLINE(L1098,{""charttype"",""bar"";""color1"",""#FF9900"";""max"",MAX($L$2:$L$2107)})"),"")</f>
        <v/>
      </c>
      <c r="N1098" s="14">
        <v>0.0</v>
      </c>
      <c r="O1098" s="14" t="str">
        <f>IFERROR(__xludf.DUMMYFUNCTION("SPARKLINE(N1098,{""charttype"",""bar"";""color1"",""#0066CC"";""max"",MAX($N$2:$N$2107)})"),"")</f>
        <v/>
      </c>
      <c r="P1098" s="58">
        <v>95959.69</v>
      </c>
      <c r="Q1098" s="54">
        <v>71.81775</v>
      </c>
      <c r="R1098" s="21">
        <f t="shared" si="5"/>
        <v>6891609.026</v>
      </c>
    </row>
    <row r="1099">
      <c r="A1099" s="53">
        <v>43102.0</v>
      </c>
      <c r="B1099" s="67">
        <f t="shared" si="1"/>
        <v>3</v>
      </c>
      <c r="C1099" s="14" t="str">
        <f t="shared" si="2"/>
        <v>January</v>
      </c>
      <c r="D1099" s="52" t="str">
        <f t="shared" si="3"/>
        <v>2018</v>
      </c>
      <c r="E1099" s="58">
        <f t="shared" si="4"/>
        <v>1</v>
      </c>
      <c r="F1099" s="14" t="str">
        <f>VLOOKUP(A1099,'_Holidays'!A1099:B3204,2,FALSE)</f>
        <v>N</v>
      </c>
      <c r="G1099" s="51" t="str">
        <f>VLOOKUP(A1099,'_Holidays'!A1099:C3204,3,FALSE)</f>
        <v>N</v>
      </c>
      <c r="H1099" s="14">
        <v>16.4</v>
      </c>
      <c r="I1099" s="14" t="str">
        <f>IFERROR(__xludf.DUMMYFUNCTION("SPARKLINE(H1099,{""charttype"",""bar"";""color1"",""#00CCFF"";""max"",MAX($H$2:$H$2107)})"),"")</f>
        <v/>
      </c>
      <c r="J1099" s="14">
        <v>21.8</v>
      </c>
      <c r="K1099" s="14" t="str">
        <f>IFERROR(__xludf.DUMMYFUNCTION("SPARKLINE(J1099,{""charttype"",""bar"";""color1"",""#FF0000"";""max"",MAX($J$2:$J$2107)})"),"")</f>
        <v/>
      </c>
      <c r="L1099" s="14">
        <v>29.7</v>
      </c>
      <c r="M1099" s="14" t="str">
        <f>IFERROR(__xludf.DUMMYFUNCTION("SPARKLINE(L1099,{""charttype"",""bar"";""color1"",""#FF9900"";""max"",MAX($L$2:$L$2107)})"),"")</f>
        <v/>
      </c>
      <c r="N1099" s="14">
        <v>0.0</v>
      </c>
      <c r="O1099" s="14" t="str">
        <f>IFERROR(__xludf.DUMMYFUNCTION("SPARKLINE(N1099,{""charttype"",""bar"";""color1"",""#0066CC"";""max"",MAX($N$2:$N$2107)})"),"")</f>
        <v/>
      </c>
      <c r="P1099" s="58">
        <v>105277.9</v>
      </c>
      <c r="Q1099" s="54">
        <v>69.38773</v>
      </c>
      <c r="R1099" s="21">
        <f t="shared" si="5"/>
        <v>7304994.5</v>
      </c>
    </row>
    <row r="1100">
      <c r="A1100" s="53">
        <v>43103.0</v>
      </c>
      <c r="B1100" s="67">
        <f t="shared" si="1"/>
        <v>4</v>
      </c>
      <c r="C1100" s="14" t="str">
        <f t="shared" si="2"/>
        <v>January</v>
      </c>
      <c r="D1100" s="52" t="str">
        <f t="shared" si="3"/>
        <v>2018</v>
      </c>
      <c r="E1100" s="58">
        <f t="shared" si="4"/>
        <v>1</v>
      </c>
      <c r="F1100" s="14" t="str">
        <f>VLOOKUP(A1100,'_Holidays'!A1100:B3205,2,FALSE)</f>
        <v>N</v>
      </c>
      <c r="G1100" s="51" t="str">
        <f>VLOOKUP(A1100,'_Holidays'!A1100:C3205,3,FALSE)</f>
        <v>N</v>
      </c>
      <c r="H1100" s="14">
        <v>14.6</v>
      </c>
      <c r="I1100" s="14" t="str">
        <f>IFERROR(__xludf.DUMMYFUNCTION("SPARKLINE(H1100,{""charttype"",""bar"";""color1"",""#00CCFF"";""max"",MAX($H$2:$H$2107)})"),"")</f>
        <v/>
      </c>
      <c r="J1100" s="14">
        <v>21.0</v>
      </c>
      <c r="K1100" s="14" t="str">
        <f>IFERROR(__xludf.DUMMYFUNCTION("SPARKLINE(J1100,{""charttype"",""bar"";""color1"",""#FF0000"";""max"",MAX($J$2:$J$2107)})"),"")</f>
        <v/>
      </c>
      <c r="L1100" s="14">
        <v>27.2</v>
      </c>
      <c r="M1100" s="14" t="str">
        <f>IFERROR(__xludf.DUMMYFUNCTION("SPARKLINE(L1100,{""charttype"",""bar"";""color1"",""#FF9900"";""max"",MAX($L$2:$L$2107)})"),"")</f>
        <v/>
      </c>
      <c r="N1100" s="14">
        <v>0.0</v>
      </c>
      <c r="O1100" s="14" t="str">
        <f>IFERROR(__xludf.DUMMYFUNCTION("SPARKLINE(N1100,{""charttype"",""bar"";""color1"",""#0066CC"";""max"",MAX($N$2:$N$2107)})"),"")</f>
        <v/>
      </c>
      <c r="P1100" s="58">
        <v>106373.8</v>
      </c>
      <c r="Q1100" s="54">
        <v>67.23812</v>
      </c>
      <c r="R1100" s="21">
        <f t="shared" si="5"/>
        <v>7152374.329</v>
      </c>
    </row>
    <row r="1101">
      <c r="A1101" s="53">
        <v>43104.0</v>
      </c>
      <c r="B1101" s="67">
        <f t="shared" si="1"/>
        <v>5</v>
      </c>
      <c r="C1101" s="14" t="str">
        <f t="shared" si="2"/>
        <v>January</v>
      </c>
      <c r="D1101" s="52" t="str">
        <f t="shared" si="3"/>
        <v>2018</v>
      </c>
      <c r="E1101" s="58">
        <f t="shared" si="4"/>
        <v>1</v>
      </c>
      <c r="F1101" s="14" t="str">
        <f>VLOOKUP(A1101,'_Holidays'!A1101:B3206,2,FALSE)</f>
        <v>N</v>
      </c>
      <c r="G1101" s="51" t="str">
        <f>VLOOKUP(A1101,'_Holidays'!A1101:C3206,3,FALSE)</f>
        <v>N</v>
      </c>
      <c r="H1101" s="14">
        <v>14.1</v>
      </c>
      <c r="I1101" s="14" t="str">
        <f>IFERROR(__xludf.DUMMYFUNCTION("SPARKLINE(H1101,{""charttype"",""bar"";""color1"",""#00CCFF"";""max"",MAX($H$2:$H$2107)})"),"")</f>
        <v/>
      </c>
      <c r="J1101" s="14">
        <v>23.6</v>
      </c>
      <c r="K1101" s="14" t="str">
        <f>IFERROR(__xludf.DUMMYFUNCTION("SPARKLINE(J1101,{""charttype"",""bar"";""color1"",""#FF0000"";""max"",MAX($J$2:$J$2107)})"),"")</f>
        <v/>
      </c>
      <c r="L1101" s="14">
        <v>31.8</v>
      </c>
      <c r="M1101" s="14" t="str">
        <f>IFERROR(__xludf.DUMMYFUNCTION("SPARKLINE(L1101,{""charttype"",""bar"";""color1"",""#FF9900"";""max"",MAX($L$2:$L$2107)})"),"")</f>
        <v/>
      </c>
      <c r="N1101" s="14">
        <v>0.2</v>
      </c>
      <c r="O1101" s="14" t="str">
        <f>IFERROR(__xludf.DUMMYFUNCTION("SPARKLINE(N1101,{""charttype"",""bar"";""color1"",""#0066CC"";""max"",MAX($N$2:$N$2107)})"),"")</f>
        <v/>
      </c>
      <c r="P1101" s="58">
        <v>113337.7</v>
      </c>
      <c r="Q1101" s="54">
        <v>78.73819</v>
      </c>
      <c r="R1101" s="21">
        <f t="shared" si="5"/>
        <v>8924005.357</v>
      </c>
    </row>
    <row r="1102">
      <c r="A1102" s="53">
        <v>43105.0</v>
      </c>
      <c r="B1102" s="67">
        <f t="shared" si="1"/>
        <v>6</v>
      </c>
      <c r="C1102" s="14" t="str">
        <f t="shared" si="2"/>
        <v>January</v>
      </c>
      <c r="D1102" s="52" t="str">
        <f t="shared" si="3"/>
        <v>2018</v>
      </c>
      <c r="E1102" s="58">
        <f t="shared" si="4"/>
        <v>1</v>
      </c>
      <c r="F1102" s="14" t="str">
        <f>VLOOKUP(A1102,'_Holidays'!A1102:B3207,2,FALSE)</f>
        <v>N</v>
      </c>
      <c r="G1102" s="51" t="str">
        <f>VLOOKUP(A1102,'_Holidays'!A1102:C3207,3,FALSE)</f>
        <v>N</v>
      </c>
      <c r="H1102" s="14">
        <v>14.7</v>
      </c>
      <c r="I1102" s="14" t="str">
        <f>IFERROR(__xludf.DUMMYFUNCTION("SPARKLINE(H1102,{""charttype"",""bar"";""color1"",""#00CCFF"";""max"",MAX($H$2:$H$2107)})"),"")</f>
        <v/>
      </c>
      <c r="J1102" s="14">
        <v>30.7</v>
      </c>
      <c r="K1102" s="14" t="str">
        <f>IFERROR(__xludf.DUMMYFUNCTION("SPARKLINE(J1102,{""charttype"",""bar"";""color1"",""#FF0000"";""max"",MAX($J$2:$J$2107)})"),"")</f>
        <v/>
      </c>
      <c r="L1102" s="14">
        <v>31.7</v>
      </c>
      <c r="M1102" s="14" t="str">
        <f>IFERROR(__xludf.DUMMYFUNCTION("SPARKLINE(L1102,{""charttype"",""bar"";""color1"",""#FF9900"";""max"",MAX($L$2:$L$2107)})"),"")</f>
        <v/>
      </c>
      <c r="N1102" s="14">
        <v>0.0</v>
      </c>
      <c r="O1102" s="14" t="str">
        <f>IFERROR(__xludf.DUMMYFUNCTION("SPARKLINE(N1102,{""charttype"",""bar"";""color1"",""#0066CC"";""max"",MAX($N$2:$N$2107)})"),"")</f>
        <v/>
      </c>
      <c r="P1102" s="58">
        <v>123247.7</v>
      </c>
      <c r="Q1102" s="54">
        <v>90.82817</v>
      </c>
      <c r="R1102" s="21">
        <f t="shared" si="5"/>
        <v>11194363.05</v>
      </c>
    </row>
    <row r="1103">
      <c r="A1103" s="53">
        <v>43106.0</v>
      </c>
      <c r="B1103" s="67">
        <f t="shared" si="1"/>
        <v>7</v>
      </c>
      <c r="C1103" s="14" t="str">
        <f t="shared" si="2"/>
        <v>January</v>
      </c>
      <c r="D1103" s="52" t="str">
        <f t="shared" si="3"/>
        <v>2018</v>
      </c>
      <c r="E1103" s="58">
        <f t="shared" si="4"/>
        <v>1</v>
      </c>
      <c r="F1103" s="14" t="str">
        <f>VLOOKUP(A1103,'_Holidays'!A1103:B3208,2,FALSE)</f>
        <v>N</v>
      </c>
      <c r="G1103" s="51" t="str">
        <f>VLOOKUP(A1103,'_Holidays'!A1103:C3208,3,FALSE)</f>
        <v>N</v>
      </c>
      <c r="H1103" s="14">
        <v>18.8</v>
      </c>
      <c r="I1103" s="14" t="str">
        <f>IFERROR(__xludf.DUMMYFUNCTION("SPARKLINE(H1103,{""charttype"",""bar"";""color1"",""#00CCFF"";""max"",MAX($H$2:$H$2107)})"),"")</f>
        <v/>
      </c>
      <c r="J1103" s="14">
        <v>41.7</v>
      </c>
      <c r="K1103" s="14" t="str">
        <f>IFERROR(__xludf.DUMMYFUNCTION("SPARKLINE(J1103,{""charttype"",""bar"";""color1"",""#FF0000"";""max"",MAX($J$2:$J$2107)})"),"")</f>
        <v/>
      </c>
      <c r="L1103" s="14">
        <v>31.5</v>
      </c>
      <c r="M1103" s="14" t="str">
        <f>IFERROR(__xludf.DUMMYFUNCTION("SPARKLINE(L1103,{""charttype"",""bar"";""color1"",""#FF9900"";""max"",MAX($L$2:$L$2107)})"),"")</f>
        <v/>
      </c>
      <c r="N1103" s="14">
        <v>0.0</v>
      </c>
      <c r="O1103" s="14" t="str">
        <f>IFERROR(__xludf.DUMMYFUNCTION("SPARKLINE(N1103,{""charttype"",""bar"";""color1"",""#0066CC"";""max"",MAX($N$2:$N$2107)})"),"")</f>
        <v/>
      </c>
      <c r="P1103" s="58">
        <v>133705.8</v>
      </c>
      <c r="Q1103" s="54">
        <v>75.59139</v>
      </c>
      <c r="R1103" s="21">
        <f t="shared" si="5"/>
        <v>10107007.27</v>
      </c>
    </row>
    <row r="1104">
      <c r="A1104" s="53">
        <v>43107.0</v>
      </c>
      <c r="B1104" s="67">
        <f t="shared" si="1"/>
        <v>1</v>
      </c>
      <c r="C1104" s="14" t="str">
        <f t="shared" si="2"/>
        <v>January</v>
      </c>
      <c r="D1104" s="52" t="str">
        <f t="shared" si="3"/>
        <v>2018</v>
      </c>
      <c r="E1104" s="58">
        <f t="shared" si="4"/>
        <v>2</v>
      </c>
      <c r="F1104" s="14" t="str">
        <f>VLOOKUP(A1104,'_Holidays'!A1104:B3209,2,FALSE)</f>
        <v>N</v>
      </c>
      <c r="G1104" s="51" t="str">
        <f>VLOOKUP(A1104,'_Holidays'!A1104:C3209,3,FALSE)</f>
        <v>N</v>
      </c>
      <c r="H1104" s="14">
        <v>18.7</v>
      </c>
      <c r="I1104" s="14" t="str">
        <f>IFERROR(__xludf.DUMMYFUNCTION("SPARKLINE(H1104,{""charttype"",""bar"";""color1"",""#00CCFF"";""max"",MAX($H$2:$H$2107)})"),"")</f>
        <v/>
      </c>
      <c r="J1104" s="14">
        <v>21.8</v>
      </c>
      <c r="K1104" s="14" t="str">
        <f>IFERROR(__xludf.DUMMYFUNCTION("SPARKLINE(J1104,{""charttype"",""bar"";""color1"",""#FF0000"";""max"",MAX($J$2:$J$2107)})"),"")</f>
        <v/>
      </c>
      <c r="L1104" s="14">
        <v>11.0</v>
      </c>
      <c r="M1104" s="14" t="str">
        <f>IFERROR(__xludf.DUMMYFUNCTION("SPARKLINE(L1104,{""charttype"",""bar"";""color1"",""#FF9900"";""max"",MAX($L$2:$L$2107)})"),"")</f>
        <v/>
      </c>
      <c r="N1104" s="14">
        <v>0.0</v>
      </c>
      <c r="O1104" s="14" t="str">
        <f>IFERROR(__xludf.DUMMYFUNCTION("SPARKLINE(N1104,{""charttype"",""bar"";""color1"",""#0066CC"";""max"",MAX($N$2:$N$2107)})"),"")</f>
        <v/>
      </c>
      <c r="P1104" s="58">
        <v>107142.8</v>
      </c>
      <c r="Q1104" s="54">
        <v>80.97605</v>
      </c>
      <c r="R1104" s="21">
        <f t="shared" si="5"/>
        <v>8676000.73</v>
      </c>
    </row>
    <row r="1105">
      <c r="A1105" s="53">
        <v>43108.0</v>
      </c>
      <c r="B1105" s="67">
        <f t="shared" si="1"/>
        <v>2</v>
      </c>
      <c r="C1105" s="14" t="str">
        <f t="shared" si="2"/>
        <v>January</v>
      </c>
      <c r="D1105" s="52" t="str">
        <f t="shared" si="3"/>
        <v>2018</v>
      </c>
      <c r="E1105" s="58">
        <f t="shared" si="4"/>
        <v>2</v>
      </c>
      <c r="F1105" s="14" t="str">
        <f>VLOOKUP(A1105,'_Holidays'!A1105:B3210,2,FALSE)</f>
        <v>N</v>
      </c>
      <c r="G1105" s="51" t="str">
        <f>VLOOKUP(A1105,'_Holidays'!A1105:C3210,3,FALSE)</f>
        <v>N</v>
      </c>
      <c r="H1105" s="14">
        <v>17.3</v>
      </c>
      <c r="I1105" s="14" t="str">
        <f>IFERROR(__xludf.DUMMYFUNCTION("SPARKLINE(H1105,{""charttype"",""bar"";""color1"",""#00CCFF"";""max"",MAX($H$2:$H$2107)})"),"")</f>
        <v/>
      </c>
      <c r="J1105" s="14">
        <v>21.9</v>
      </c>
      <c r="K1105" s="14" t="str">
        <f>IFERROR(__xludf.DUMMYFUNCTION("SPARKLINE(J1105,{""charttype"",""bar"";""color1"",""#FF0000"";""max"",MAX($J$2:$J$2107)})"),"")</f>
        <v/>
      </c>
      <c r="L1105" s="14">
        <v>17.5</v>
      </c>
      <c r="M1105" s="14" t="str">
        <f>IFERROR(__xludf.DUMMYFUNCTION("SPARKLINE(L1105,{""charttype"",""bar"";""color1"",""#FF9900"";""max"",MAX($L$2:$L$2107)})"),"")</f>
        <v/>
      </c>
      <c r="N1105" s="14">
        <v>0.0</v>
      </c>
      <c r="O1105" s="14" t="str">
        <f>IFERROR(__xludf.DUMMYFUNCTION("SPARKLINE(N1105,{""charttype"",""bar"";""color1"",""#0066CC"";""max"",MAX($N$2:$N$2107)})"),"")</f>
        <v/>
      </c>
      <c r="P1105" s="58">
        <v>118832.1</v>
      </c>
      <c r="Q1105" s="54">
        <v>87.93158</v>
      </c>
      <c r="R1105" s="21">
        <f t="shared" si="5"/>
        <v>10449094.31</v>
      </c>
    </row>
    <row r="1106">
      <c r="A1106" s="53">
        <v>43109.0</v>
      </c>
      <c r="B1106" s="67">
        <f t="shared" si="1"/>
        <v>3</v>
      </c>
      <c r="C1106" s="14" t="str">
        <f t="shared" si="2"/>
        <v>January</v>
      </c>
      <c r="D1106" s="52" t="str">
        <f t="shared" si="3"/>
        <v>2018</v>
      </c>
      <c r="E1106" s="58">
        <f t="shared" si="4"/>
        <v>2</v>
      </c>
      <c r="F1106" s="14" t="str">
        <f>VLOOKUP(A1106,'_Holidays'!A1106:B3211,2,FALSE)</f>
        <v>N</v>
      </c>
      <c r="G1106" s="51" t="str">
        <f>VLOOKUP(A1106,'_Holidays'!A1106:C3211,3,FALSE)</f>
        <v>N</v>
      </c>
      <c r="H1106" s="14">
        <v>15.7</v>
      </c>
      <c r="I1106" s="14" t="str">
        <f>IFERROR(__xludf.DUMMYFUNCTION("SPARKLINE(H1106,{""charttype"",""bar"";""color1"",""#00CCFF"";""max"",MAX($H$2:$H$2107)})"),"")</f>
        <v/>
      </c>
      <c r="J1106" s="14">
        <v>22.5</v>
      </c>
      <c r="K1106" s="14" t="str">
        <f>IFERROR(__xludf.DUMMYFUNCTION("SPARKLINE(J1106,{""charttype"",""bar"";""color1"",""#FF0000"";""max"",MAX($J$2:$J$2107)})"),"")</f>
        <v/>
      </c>
      <c r="L1106" s="14">
        <v>30.0</v>
      </c>
      <c r="M1106" s="14" t="str">
        <f>IFERROR(__xludf.DUMMYFUNCTION("SPARKLINE(L1106,{""charttype"",""bar"";""color1"",""#FF9900"";""max"",MAX($L$2:$L$2107)})"),"")</f>
        <v/>
      </c>
      <c r="N1106" s="14">
        <v>0.0</v>
      </c>
      <c r="O1106" s="14" t="str">
        <f>IFERROR(__xludf.DUMMYFUNCTION("SPARKLINE(N1106,{""charttype"",""bar"";""color1"",""#0066CC"";""max"",MAX($N$2:$N$2107)})"),"")</f>
        <v/>
      </c>
      <c r="P1106" s="58">
        <v>111361.1</v>
      </c>
      <c r="Q1106" s="54">
        <v>76.71739</v>
      </c>
      <c r="R1106" s="21">
        <f t="shared" si="5"/>
        <v>8543332.94</v>
      </c>
    </row>
    <row r="1107">
      <c r="A1107" s="53">
        <v>43110.0</v>
      </c>
      <c r="B1107" s="67">
        <f t="shared" si="1"/>
        <v>4</v>
      </c>
      <c r="C1107" s="14" t="str">
        <f t="shared" si="2"/>
        <v>January</v>
      </c>
      <c r="D1107" s="52" t="str">
        <f t="shared" si="3"/>
        <v>2018</v>
      </c>
      <c r="E1107" s="58">
        <f t="shared" si="4"/>
        <v>2</v>
      </c>
      <c r="F1107" s="14" t="str">
        <f>VLOOKUP(A1107,'_Holidays'!A1107:B3212,2,FALSE)</f>
        <v>N</v>
      </c>
      <c r="G1107" s="51" t="str">
        <f>VLOOKUP(A1107,'_Holidays'!A1107:C3212,3,FALSE)</f>
        <v>N</v>
      </c>
      <c r="H1107" s="14">
        <v>13.6</v>
      </c>
      <c r="I1107" s="14" t="str">
        <f>IFERROR(__xludf.DUMMYFUNCTION("SPARKLINE(H1107,{""charttype"",""bar"";""color1"",""#00CCFF"";""max"",MAX($H$2:$H$2107)})"),"")</f>
        <v/>
      </c>
      <c r="J1107" s="14">
        <v>25.6</v>
      </c>
      <c r="K1107" s="14" t="str">
        <f>IFERROR(__xludf.DUMMYFUNCTION("SPARKLINE(J1107,{""charttype"",""bar"";""color1"",""#FF0000"";""max"",MAX($J$2:$J$2107)})"),"")</f>
        <v/>
      </c>
      <c r="L1107" s="14">
        <v>23.5</v>
      </c>
      <c r="M1107" s="14" t="str">
        <f>IFERROR(__xludf.DUMMYFUNCTION("SPARKLINE(L1107,{""charttype"",""bar"";""color1"",""#FF9900"";""max"",MAX($L$2:$L$2107)})"),"")</f>
        <v/>
      </c>
      <c r="N1107" s="14">
        <v>0.0</v>
      </c>
      <c r="O1107" s="14" t="str">
        <f>IFERROR(__xludf.DUMMYFUNCTION("SPARKLINE(N1107,{""charttype"",""bar"";""color1"",""#0066CC"";""max"",MAX($N$2:$N$2107)})"),"")</f>
        <v/>
      </c>
      <c r="P1107" s="58">
        <v>116530.0</v>
      </c>
      <c r="Q1107" s="54">
        <v>80.21227</v>
      </c>
      <c r="R1107" s="21">
        <f t="shared" si="5"/>
        <v>9347135.823</v>
      </c>
    </row>
    <row r="1108">
      <c r="A1108" s="53">
        <v>43111.0</v>
      </c>
      <c r="B1108" s="67">
        <f t="shared" si="1"/>
        <v>5</v>
      </c>
      <c r="C1108" s="14" t="str">
        <f t="shared" si="2"/>
        <v>January</v>
      </c>
      <c r="D1108" s="52" t="str">
        <f t="shared" si="3"/>
        <v>2018</v>
      </c>
      <c r="E1108" s="58">
        <f t="shared" si="4"/>
        <v>2</v>
      </c>
      <c r="F1108" s="14" t="str">
        <f>VLOOKUP(A1108,'_Holidays'!A1108:B3213,2,FALSE)</f>
        <v>N</v>
      </c>
      <c r="G1108" s="51" t="str">
        <f>VLOOKUP(A1108,'_Holidays'!A1108:C3213,3,FALSE)</f>
        <v>N</v>
      </c>
      <c r="H1108" s="14">
        <v>15.5</v>
      </c>
      <c r="I1108" s="14" t="str">
        <f>IFERROR(__xludf.DUMMYFUNCTION("SPARKLINE(H1108,{""charttype"",""bar"";""color1"",""#00CCFF"";""max"",MAX($H$2:$H$2107)})"),"")</f>
        <v/>
      </c>
      <c r="J1108" s="14">
        <v>34.5</v>
      </c>
      <c r="K1108" s="14" t="str">
        <f>IFERROR(__xludf.DUMMYFUNCTION("SPARKLINE(J1108,{""charttype"",""bar"";""color1"",""#FF0000"";""max"",MAX($J$2:$J$2107)})"),"")</f>
        <v/>
      </c>
      <c r="L1108" s="14">
        <v>28.6</v>
      </c>
      <c r="M1108" s="14" t="str">
        <f>IFERROR(__xludf.DUMMYFUNCTION("SPARKLINE(L1108,{""charttype"",""bar"";""color1"",""#FF9900"";""max"",MAX($L$2:$L$2107)})"),"")</f>
        <v/>
      </c>
      <c r="N1108" s="14">
        <v>0.0</v>
      </c>
      <c r="O1108" s="14" t="str">
        <f>IFERROR(__xludf.DUMMYFUNCTION("SPARKLINE(N1108,{""charttype"",""bar"";""color1"",""#0066CC"";""max"",MAX($N$2:$N$2107)})"),"")</f>
        <v/>
      </c>
      <c r="P1108" s="58">
        <v>139607.9</v>
      </c>
      <c r="Q1108" s="54">
        <v>87.80266</v>
      </c>
      <c r="R1108" s="21">
        <f t="shared" si="5"/>
        <v>12257944.98</v>
      </c>
    </row>
    <row r="1109">
      <c r="A1109" s="53">
        <v>43112.0</v>
      </c>
      <c r="B1109" s="67">
        <f t="shared" si="1"/>
        <v>6</v>
      </c>
      <c r="C1109" s="14" t="str">
        <f t="shared" si="2"/>
        <v>January</v>
      </c>
      <c r="D1109" s="52" t="str">
        <f t="shared" si="3"/>
        <v>2018</v>
      </c>
      <c r="E1109" s="58">
        <f t="shared" si="4"/>
        <v>2</v>
      </c>
      <c r="F1109" s="14" t="str">
        <f>VLOOKUP(A1109,'_Holidays'!A1109:B3214,2,FALSE)</f>
        <v>N</v>
      </c>
      <c r="G1109" s="51" t="str">
        <f>VLOOKUP(A1109,'_Holidays'!A1109:C3214,3,FALSE)</f>
        <v>N</v>
      </c>
      <c r="H1109" s="14">
        <v>20.4</v>
      </c>
      <c r="I1109" s="14" t="str">
        <f>IFERROR(__xludf.DUMMYFUNCTION("SPARKLINE(H1109,{""charttype"",""bar"";""color1"",""#00CCFF"";""max"",MAX($H$2:$H$2107)})"),"")</f>
        <v/>
      </c>
      <c r="J1109" s="14">
        <v>30.0</v>
      </c>
      <c r="K1109" s="14" t="str">
        <f>IFERROR(__xludf.DUMMYFUNCTION("SPARKLINE(J1109,{""charttype"",""bar"";""color1"",""#FF0000"";""max"",MAX($J$2:$J$2107)})"),"")</f>
        <v/>
      </c>
      <c r="L1109" s="14">
        <v>1.7</v>
      </c>
      <c r="M1109" s="14" t="str">
        <f>IFERROR(__xludf.DUMMYFUNCTION("SPARKLINE(L1109,{""charttype"",""bar"";""color1"",""#FF9900"";""max"",MAX($L$2:$L$2107)})"),"")</f>
        <v/>
      </c>
      <c r="N1109" s="14">
        <v>1.0</v>
      </c>
      <c r="O1109" s="14" t="str">
        <f>IFERROR(__xludf.DUMMYFUNCTION("SPARKLINE(N1109,{""charttype"",""bar"";""color1"",""#0066CC"";""max"",MAX($N$2:$N$2107)})"),"")</f>
        <v/>
      </c>
      <c r="P1109" s="58">
        <v>132022.9</v>
      </c>
      <c r="Q1109" s="54">
        <v>94.00072</v>
      </c>
      <c r="R1109" s="21">
        <f t="shared" si="5"/>
        <v>12410247.66</v>
      </c>
    </row>
    <row r="1110">
      <c r="A1110" s="53">
        <v>43113.0</v>
      </c>
      <c r="B1110" s="67">
        <f t="shared" si="1"/>
        <v>7</v>
      </c>
      <c r="C1110" s="14" t="str">
        <f t="shared" si="2"/>
        <v>January</v>
      </c>
      <c r="D1110" s="52" t="str">
        <f t="shared" si="3"/>
        <v>2018</v>
      </c>
      <c r="E1110" s="58">
        <f t="shared" si="4"/>
        <v>2</v>
      </c>
      <c r="F1110" s="14" t="str">
        <f>VLOOKUP(A1110,'_Holidays'!A1110:B3215,2,FALSE)</f>
        <v>N</v>
      </c>
      <c r="G1110" s="51" t="str">
        <f>VLOOKUP(A1110,'_Holidays'!A1110:C3215,3,FALSE)</f>
        <v>N</v>
      </c>
      <c r="H1110" s="14">
        <v>16.0</v>
      </c>
      <c r="I1110" s="14" t="str">
        <f>IFERROR(__xludf.DUMMYFUNCTION("SPARKLINE(H1110,{""charttype"",""bar"";""color1"",""#00CCFF"";""max"",MAX($H$2:$H$2107)})"),"")</f>
        <v/>
      </c>
      <c r="J1110" s="14">
        <v>20.9</v>
      </c>
      <c r="K1110" s="14" t="str">
        <f>IFERROR(__xludf.DUMMYFUNCTION("SPARKLINE(J1110,{""charttype"",""bar"";""color1"",""#FF0000"";""max"",MAX($J$2:$J$2107)})"),"")</f>
        <v/>
      </c>
      <c r="L1110" s="14">
        <v>10.7</v>
      </c>
      <c r="M1110" s="14" t="str">
        <f>IFERROR(__xludf.DUMMYFUNCTION("SPARKLINE(L1110,{""charttype"",""bar"";""color1"",""#FF9900"";""max"",MAX($L$2:$L$2107)})"),"")</f>
        <v/>
      </c>
      <c r="N1110" s="14">
        <v>7.0</v>
      </c>
      <c r="O1110" s="14" t="str">
        <f>IFERROR(__xludf.DUMMYFUNCTION("SPARKLINE(N1110,{""charttype"",""bar"";""color1"",""#0066CC"";""max"",MAX($N$2:$N$2107)})"),"")</f>
        <v/>
      </c>
      <c r="P1110" s="58">
        <v>98977.05</v>
      </c>
      <c r="Q1110" s="54">
        <v>73.27655</v>
      </c>
      <c r="R1110" s="21">
        <f t="shared" si="5"/>
        <v>7252696.753</v>
      </c>
    </row>
    <row r="1111">
      <c r="A1111" s="53">
        <v>43114.0</v>
      </c>
      <c r="B1111" s="67">
        <f t="shared" si="1"/>
        <v>1</v>
      </c>
      <c r="C1111" s="14" t="str">
        <f t="shared" si="2"/>
        <v>January</v>
      </c>
      <c r="D1111" s="52" t="str">
        <f t="shared" si="3"/>
        <v>2018</v>
      </c>
      <c r="E1111" s="58">
        <f t="shared" si="4"/>
        <v>3</v>
      </c>
      <c r="F1111" s="14" t="str">
        <f>VLOOKUP(A1111,'_Holidays'!A1111:B3216,2,FALSE)</f>
        <v>N</v>
      </c>
      <c r="G1111" s="51" t="str">
        <f>VLOOKUP(A1111,'_Holidays'!A1111:C3216,3,FALSE)</f>
        <v>N</v>
      </c>
      <c r="H1111" s="14">
        <v>12.7</v>
      </c>
      <c r="I1111" s="14" t="str">
        <f>IFERROR(__xludf.DUMMYFUNCTION("SPARKLINE(H1111,{""charttype"",""bar"";""color1"",""#00CCFF"";""max"",MAX($H$2:$H$2107)})"),"")</f>
        <v/>
      </c>
      <c r="J1111" s="14">
        <v>19.5</v>
      </c>
      <c r="K1111" s="14" t="str">
        <f>IFERROR(__xludf.DUMMYFUNCTION("SPARKLINE(J1111,{""charttype"",""bar"";""color1"",""#FF0000"";""max"",MAX($J$2:$J$2107)})"),"")</f>
        <v/>
      </c>
      <c r="L1111" s="14">
        <v>27.5</v>
      </c>
      <c r="M1111" s="14" t="str">
        <f>IFERROR(__xludf.DUMMYFUNCTION("SPARKLINE(L1111,{""charttype"",""bar"";""color1"",""#FF9900"";""max"",MAX($L$2:$L$2107)})"),"")</f>
        <v/>
      </c>
      <c r="N1111" s="14">
        <v>15.0</v>
      </c>
      <c r="O1111" s="14" t="str">
        <f>IFERROR(__xludf.DUMMYFUNCTION("SPARKLINE(N1111,{""charttype"",""bar"";""color1"",""#0066CC"";""max"",MAX($N$2:$N$2107)})"),"")</f>
        <v/>
      </c>
      <c r="P1111" s="58">
        <v>92021.68</v>
      </c>
      <c r="Q1111" s="54">
        <v>66.65958</v>
      </c>
      <c r="R1111" s="21">
        <f t="shared" si="5"/>
        <v>6134126.54</v>
      </c>
    </row>
    <row r="1112">
      <c r="A1112" s="53">
        <v>43115.0</v>
      </c>
      <c r="B1112" s="67">
        <f t="shared" si="1"/>
        <v>2</v>
      </c>
      <c r="C1112" s="14" t="str">
        <f t="shared" si="2"/>
        <v>January</v>
      </c>
      <c r="D1112" s="52" t="str">
        <f t="shared" si="3"/>
        <v>2018</v>
      </c>
      <c r="E1112" s="58">
        <f t="shared" si="4"/>
        <v>3</v>
      </c>
      <c r="F1112" s="14" t="str">
        <f>VLOOKUP(A1112,'_Holidays'!A1112:B3217,2,FALSE)</f>
        <v>N</v>
      </c>
      <c r="G1112" s="51" t="str">
        <f>VLOOKUP(A1112,'_Holidays'!A1112:C3217,3,FALSE)</f>
        <v>N</v>
      </c>
      <c r="H1112" s="14">
        <v>14.6</v>
      </c>
      <c r="I1112" s="14" t="str">
        <f>IFERROR(__xludf.DUMMYFUNCTION("SPARKLINE(H1112,{""charttype"",""bar"";""color1"",""#00CCFF"";""max"",MAX($H$2:$H$2107)})"),"")</f>
        <v/>
      </c>
      <c r="J1112" s="14">
        <v>20.9</v>
      </c>
      <c r="K1112" s="14" t="str">
        <f>IFERROR(__xludf.DUMMYFUNCTION("SPARKLINE(J1112,{""charttype"",""bar"";""color1"",""#FF0000"";""max"",MAX($J$2:$J$2107)})"),"")</f>
        <v/>
      </c>
      <c r="L1112" s="14">
        <v>21.1</v>
      </c>
      <c r="M1112" s="14" t="str">
        <f>IFERROR(__xludf.DUMMYFUNCTION("SPARKLINE(L1112,{""charttype"",""bar"";""color1"",""#FF9900"";""max"",MAX($L$2:$L$2107)})"),"")</f>
        <v/>
      </c>
      <c r="N1112" s="14">
        <v>0.0</v>
      </c>
      <c r="O1112" s="14" t="str">
        <f>IFERROR(__xludf.DUMMYFUNCTION("SPARKLINE(N1112,{""charttype"",""bar"";""color1"",""#0066CC"";""max"",MAX($N$2:$N$2107)})"),"")</f>
        <v/>
      </c>
      <c r="P1112" s="58">
        <v>109389.1</v>
      </c>
      <c r="Q1112" s="54">
        <v>86.37851</v>
      </c>
      <c r="R1112" s="21">
        <f t="shared" si="5"/>
        <v>9448867.468</v>
      </c>
    </row>
    <row r="1113">
      <c r="A1113" s="53">
        <v>43116.0</v>
      </c>
      <c r="B1113" s="67">
        <f t="shared" si="1"/>
        <v>3</v>
      </c>
      <c r="C1113" s="14" t="str">
        <f t="shared" si="2"/>
        <v>January</v>
      </c>
      <c r="D1113" s="52" t="str">
        <f t="shared" si="3"/>
        <v>2018</v>
      </c>
      <c r="E1113" s="58">
        <f t="shared" si="4"/>
        <v>3</v>
      </c>
      <c r="F1113" s="14" t="str">
        <f>VLOOKUP(A1113,'_Holidays'!A1113:B3218,2,FALSE)</f>
        <v>N</v>
      </c>
      <c r="G1113" s="51" t="str">
        <f>VLOOKUP(A1113,'_Holidays'!A1113:C3218,3,FALSE)</f>
        <v>N</v>
      </c>
      <c r="H1113" s="14">
        <v>12.9</v>
      </c>
      <c r="I1113" s="14" t="str">
        <f>IFERROR(__xludf.DUMMYFUNCTION("SPARKLINE(H1113,{""charttype"",""bar"";""color1"",""#00CCFF"";""max"",MAX($H$2:$H$2107)})"),"")</f>
        <v/>
      </c>
      <c r="J1113" s="14">
        <v>26.9</v>
      </c>
      <c r="K1113" s="14" t="str">
        <f>IFERROR(__xludf.DUMMYFUNCTION("SPARKLINE(J1113,{""charttype"",""bar"";""color1"",""#FF0000"";""max"",MAX($J$2:$J$2107)})"),"")</f>
        <v/>
      </c>
      <c r="L1113" s="14">
        <v>31.1</v>
      </c>
      <c r="M1113" s="14" t="str">
        <f>IFERROR(__xludf.DUMMYFUNCTION("SPARKLINE(L1113,{""charttype"",""bar"";""color1"",""#FF9900"";""max"",MAX($L$2:$L$2107)})"),"")</f>
        <v/>
      </c>
      <c r="N1113" s="14">
        <v>0.0</v>
      </c>
      <c r="O1113" s="14" t="str">
        <f>IFERROR(__xludf.DUMMYFUNCTION("SPARKLINE(N1113,{""charttype"",""bar"";""color1"",""#0066CC"";""max"",MAX($N$2:$N$2107)})"),"")</f>
        <v/>
      </c>
      <c r="P1113" s="58">
        <v>116074.0</v>
      </c>
      <c r="Q1113" s="54">
        <v>92.83688</v>
      </c>
      <c r="R1113" s="21">
        <f t="shared" si="5"/>
        <v>10775948.01</v>
      </c>
    </row>
    <row r="1114">
      <c r="A1114" s="53">
        <v>43117.0</v>
      </c>
      <c r="B1114" s="67">
        <f t="shared" si="1"/>
        <v>4</v>
      </c>
      <c r="C1114" s="14" t="str">
        <f t="shared" si="2"/>
        <v>January</v>
      </c>
      <c r="D1114" s="52" t="str">
        <f t="shared" si="3"/>
        <v>2018</v>
      </c>
      <c r="E1114" s="58">
        <f t="shared" si="4"/>
        <v>3</v>
      </c>
      <c r="F1114" s="14" t="str">
        <f>VLOOKUP(A1114,'_Holidays'!A1114:B3219,2,FALSE)</f>
        <v>N</v>
      </c>
      <c r="G1114" s="51" t="str">
        <f>VLOOKUP(A1114,'_Holidays'!A1114:C3219,3,FALSE)</f>
        <v>N</v>
      </c>
      <c r="H1114" s="14">
        <v>12.4</v>
      </c>
      <c r="I1114" s="14" t="str">
        <f>IFERROR(__xludf.DUMMYFUNCTION("SPARKLINE(H1114,{""charttype"",""bar"";""color1"",""#00CCFF"";""max"",MAX($H$2:$H$2107)})"),"")</f>
        <v/>
      </c>
      <c r="J1114" s="14">
        <v>30.3</v>
      </c>
      <c r="K1114" s="14" t="str">
        <f>IFERROR(__xludf.DUMMYFUNCTION("SPARKLINE(J1114,{""charttype"",""bar"";""color1"",""#FF0000"";""max"",MAX($J$2:$J$2107)})"),"")</f>
        <v/>
      </c>
      <c r="L1114" s="14">
        <v>30.9</v>
      </c>
      <c r="M1114" s="14" t="str">
        <f>IFERROR(__xludf.DUMMYFUNCTION("SPARKLINE(L1114,{""charttype"",""bar"";""color1"",""#FF9900"";""max"",MAX($L$2:$L$2107)})"),"")</f>
        <v/>
      </c>
      <c r="N1114" s="14">
        <v>0.0</v>
      </c>
      <c r="O1114" s="14" t="str">
        <f>IFERROR(__xludf.DUMMYFUNCTION("SPARKLINE(N1114,{""charttype"",""bar"";""color1"",""#0066CC"";""max"",MAX($N$2:$N$2107)})"),"")</f>
        <v/>
      </c>
      <c r="P1114" s="58">
        <v>129286.4</v>
      </c>
      <c r="Q1114" s="54">
        <v>100.2774</v>
      </c>
      <c r="R1114" s="21">
        <f t="shared" si="5"/>
        <v>12964504.05</v>
      </c>
    </row>
    <row r="1115">
      <c r="A1115" s="53">
        <v>43118.0</v>
      </c>
      <c r="B1115" s="67">
        <f t="shared" si="1"/>
        <v>5</v>
      </c>
      <c r="C1115" s="14" t="str">
        <f t="shared" si="2"/>
        <v>January</v>
      </c>
      <c r="D1115" s="52" t="str">
        <f t="shared" si="3"/>
        <v>2018</v>
      </c>
      <c r="E1115" s="58">
        <f t="shared" si="4"/>
        <v>3</v>
      </c>
      <c r="F1115" s="14" t="str">
        <f>VLOOKUP(A1115,'_Holidays'!A1115:B3220,2,FALSE)</f>
        <v>N</v>
      </c>
      <c r="G1115" s="51" t="str">
        <f>VLOOKUP(A1115,'_Holidays'!A1115:C3220,3,FALSE)</f>
        <v>N</v>
      </c>
      <c r="H1115" s="14">
        <v>16.6</v>
      </c>
      <c r="I1115" s="14" t="str">
        <f>IFERROR(__xludf.DUMMYFUNCTION("SPARKLINE(H1115,{""charttype"",""bar"";""color1"",""#00CCFF"";""max"",MAX($H$2:$H$2107)})"),"")</f>
        <v/>
      </c>
      <c r="J1115" s="14">
        <v>40.0</v>
      </c>
      <c r="K1115" s="14" t="str">
        <f>IFERROR(__xludf.DUMMYFUNCTION("SPARKLINE(J1115,{""charttype"",""bar"";""color1"",""#FF0000"";""max"",MAX($J$2:$J$2107)})"),"")</f>
        <v/>
      </c>
      <c r="L1115" s="14">
        <v>30.8</v>
      </c>
      <c r="M1115" s="14" t="str">
        <f>IFERROR(__xludf.DUMMYFUNCTION("SPARKLINE(L1115,{""charttype"",""bar"";""color1"",""#FF9900"";""max"",MAX($L$2:$L$2107)})"),"")</f>
        <v/>
      </c>
      <c r="N1115" s="14">
        <v>0.0</v>
      </c>
      <c r="O1115" s="14" t="str">
        <f>IFERROR(__xludf.DUMMYFUNCTION("SPARKLINE(N1115,{""charttype"",""bar"";""color1"",""#0066CC"";""max"",MAX($N$2:$N$2107)})"),"")</f>
        <v/>
      </c>
      <c r="P1115" s="58">
        <v>154648.1</v>
      </c>
      <c r="Q1115" s="54">
        <v>1210.138</v>
      </c>
      <c r="R1115" s="21">
        <f t="shared" si="5"/>
        <v>187145542.4</v>
      </c>
    </row>
    <row r="1116">
      <c r="A1116" s="53">
        <v>43119.0</v>
      </c>
      <c r="B1116" s="67">
        <f t="shared" si="1"/>
        <v>6</v>
      </c>
      <c r="C1116" s="14" t="str">
        <f t="shared" si="2"/>
        <v>January</v>
      </c>
      <c r="D1116" s="52" t="str">
        <f t="shared" si="3"/>
        <v>2018</v>
      </c>
      <c r="E1116" s="58">
        <f t="shared" si="4"/>
        <v>3</v>
      </c>
      <c r="F1116" s="14" t="str">
        <f>VLOOKUP(A1116,'_Holidays'!A1116:B3221,2,FALSE)</f>
        <v>N</v>
      </c>
      <c r="G1116" s="51" t="str">
        <f>VLOOKUP(A1116,'_Holidays'!A1116:C3221,3,FALSE)</f>
        <v>N</v>
      </c>
      <c r="H1116" s="14">
        <v>22.5</v>
      </c>
      <c r="I1116" s="14" t="str">
        <f>IFERROR(__xludf.DUMMYFUNCTION("SPARKLINE(H1116,{""charttype"",""bar"";""color1"",""#00CCFF"";""max"",MAX($H$2:$H$2107)})"),"")</f>
        <v/>
      </c>
      <c r="J1116" s="14">
        <v>40.3</v>
      </c>
      <c r="K1116" s="14" t="str">
        <f>IFERROR(__xludf.DUMMYFUNCTION("SPARKLINE(J1116,{""charttype"",""bar"";""color1"",""#FF0000"";""max"",MAX($J$2:$J$2107)})"),"")</f>
        <v/>
      </c>
      <c r="L1116" s="14">
        <v>30.6</v>
      </c>
      <c r="M1116" s="14" t="str">
        <f>IFERROR(__xludf.DUMMYFUNCTION("SPARKLINE(L1116,{""charttype"",""bar"";""color1"",""#FF9900"";""max"",MAX($L$2:$L$2107)})"),"")</f>
        <v/>
      </c>
      <c r="N1116" s="14">
        <v>0.0</v>
      </c>
      <c r="O1116" s="14" t="str">
        <f>IFERROR(__xludf.DUMMYFUNCTION("SPARKLINE(N1116,{""charttype"",""bar"";""color1"",""#0066CC"";""max"",MAX($N$2:$N$2107)})"),"")</f>
        <v/>
      </c>
      <c r="P1116" s="58">
        <v>165070.6</v>
      </c>
      <c r="Q1116" s="54">
        <v>647.5742</v>
      </c>
      <c r="R1116" s="21">
        <f t="shared" si="5"/>
        <v>106895461.7</v>
      </c>
    </row>
    <row r="1117">
      <c r="A1117" s="53">
        <v>43120.0</v>
      </c>
      <c r="B1117" s="67">
        <f t="shared" si="1"/>
        <v>7</v>
      </c>
      <c r="C1117" s="14" t="str">
        <f t="shared" si="2"/>
        <v>January</v>
      </c>
      <c r="D1117" s="52" t="str">
        <f t="shared" si="3"/>
        <v>2018</v>
      </c>
      <c r="E1117" s="58">
        <f t="shared" si="4"/>
        <v>3</v>
      </c>
      <c r="F1117" s="14" t="str">
        <f>VLOOKUP(A1117,'_Holidays'!A1117:B3222,2,FALSE)</f>
        <v>N</v>
      </c>
      <c r="G1117" s="51" t="str">
        <f>VLOOKUP(A1117,'_Holidays'!A1117:C3222,3,FALSE)</f>
        <v>N</v>
      </c>
      <c r="H1117" s="14">
        <v>20.3</v>
      </c>
      <c r="I1117" s="14" t="str">
        <f>IFERROR(__xludf.DUMMYFUNCTION("SPARKLINE(H1117,{""charttype"",""bar"";""color1"",""#00CCFF"";""max"",MAX($H$2:$H$2107)})"),"")</f>
        <v/>
      </c>
      <c r="J1117" s="14">
        <v>24.6</v>
      </c>
      <c r="K1117" s="14" t="str">
        <f>IFERROR(__xludf.DUMMYFUNCTION("SPARKLINE(J1117,{""charttype"",""bar"";""color1"",""#FF0000"";""max"",MAX($J$2:$J$2107)})"),"")</f>
        <v/>
      </c>
      <c r="L1117" s="14">
        <v>20.2</v>
      </c>
      <c r="M1117" s="14" t="str">
        <f>IFERROR(__xludf.DUMMYFUNCTION("SPARKLINE(L1117,{""charttype"",""bar"";""color1"",""#FF9900"";""max"",MAX($L$2:$L$2107)})"),"")</f>
        <v/>
      </c>
      <c r="N1117" s="14">
        <v>0.0</v>
      </c>
      <c r="O1117" s="14" t="str">
        <f>IFERROR(__xludf.DUMMYFUNCTION("SPARKLINE(N1117,{""charttype"",""bar"";""color1"",""#0066CC"";""max"",MAX($N$2:$N$2107)})"),"")</f>
        <v/>
      </c>
      <c r="P1117" s="58">
        <v>124825.0</v>
      </c>
      <c r="Q1117" s="54">
        <v>94.10481</v>
      </c>
      <c r="R1117" s="21">
        <f t="shared" si="5"/>
        <v>11746632.91</v>
      </c>
    </row>
    <row r="1118">
      <c r="A1118" s="53">
        <v>43121.0</v>
      </c>
      <c r="B1118" s="67">
        <f t="shared" si="1"/>
        <v>1</v>
      </c>
      <c r="C1118" s="14" t="str">
        <f t="shared" si="2"/>
        <v>January</v>
      </c>
      <c r="D1118" s="52" t="str">
        <f t="shared" si="3"/>
        <v>2018</v>
      </c>
      <c r="E1118" s="58">
        <f t="shared" si="4"/>
        <v>4</v>
      </c>
      <c r="F1118" s="14" t="str">
        <f>VLOOKUP(A1118,'_Holidays'!A1118:B3223,2,FALSE)</f>
        <v>N</v>
      </c>
      <c r="G1118" s="51" t="str">
        <f>VLOOKUP(A1118,'_Holidays'!A1118:C3223,3,FALSE)</f>
        <v>N</v>
      </c>
      <c r="H1118" s="14">
        <v>21.0</v>
      </c>
      <c r="I1118" s="14" t="str">
        <f>IFERROR(__xludf.DUMMYFUNCTION("SPARKLINE(H1118,{""charttype"",""bar"";""color1"",""#00CCFF"";""max"",MAX($H$2:$H$2107)})"),"")</f>
        <v/>
      </c>
      <c r="J1118" s="14">
        <v>28.2</v>
      </c>
      <c r="K1118" s="14" t="str">
        <f>IFERROR(__xludf.DUMMYFUNCTION("SPARKLINE(J1118,{""charttype"",""bar"";""color1"",""#FF0000"";""max"",MAX($J$2:$J$2107)})"),"")</f>
        <v/>
      </c>
      <c r="L1118" s="14">
        <v>14.9</v>
      </c>
      <c r="M1118" s="14" t="str">
        <f>IFERROR(__xludf.DUMMYFUNCTION("SPARKLINE(L1118,{""charttype"",""bar"";""color1"",""#FF9900"";""max"",MAX($L$2:$L$2107)})"),"")</f>
        <v/>
      </c>
      <c r="N1118" s="14">
        <v>0.0</v>
      </c>
      <c r="O1118" s="14" t="str">
        <f>IFERROR(__xludf.DUMMYFUNCTION("SPARKLINE(N1118,{""charttype"",""bar"";""color1"",""#0066CC"";""max"",MAX($N$2:$N$2107)})"),"")</f>
        <v/>
      </c>
      <c r="P1118" s="58">
        <v>127305.2</v>
      </c>
      <c r="Q1118" s="54">
        <v>121.712</v>
      </c>
      <c r="R1118" s="21">
        <f t="shared" si="5"/>
        <v>15494570.5</v>
      </c>
    </row>
    <row r="1119">
      <c r="A1119" s="53">
        <v>43122.0</v>
      </c>
      <c r="B1119" s="67">
        <f t="shared" si="1"/>
        <v>2</v>
      </c>
      <c r="C1119" s="14" t="str">
        <f t="shared" si="2"/>
        <v>January</v>
      </c>
      <c r="D1119" s="52" t="str">
        <f t="shared" si="3"/>
        <v>2018</v>
      </c>
      <c r="E1119" s="58">
        <f t="shared" si="4"/>
        <v>4</v>
      </c>
      <c r="F1119" s="14" t="str">
        <f>VLOOKUP(A1119,'_Holidays'!A1119:B3224,2,FALSE)</f>
        <v>N</v>
      </c>
      <c r="G1119" s="51" t="str">
        <f>VLOOKUP(A1119,'_Holidays'!A1119:C3224,3,FALSE)</f>
        <v>N</v>
      </c>
      <c r="H1119" s="14">
        <v>20.5</v>
      </c>
      <c r="I1119" s="14" t="str">
        <f>IFERROR(__xludf.DUMMYFUNCTION("SPARKLINE(H1119,{""charttype"",""bar"";""color1"",""#00CCFF"";""max"",MAX($H$2:$H$2107)})"),"")</f>
        <v/>
      </c>
      <c r="J1119" s="14">
        <v>23.9</v>
      </c>
      <c r="K1119" s="14" t="str">
        <f>IFERROR(__xludf.DUMMYFUNCTION("SPARKLINE(J1119,{""charttype"",""bar"";""color1"",""#FF0000"";""max"",MAX($J$2:$J$2107)})"),"")</f>
        <v/>
      </c>
      <c r="L1119" s="14">
        <v>27.3</v>
      </c>
      <c r="M1119" s="14" t="str">
        <f>IFERROR(__xludf.DUMMYFUNCTION("SPARKLINE(L1119,{""charttype"",""bar"";""color1"",""#FF9900"";""max"",MAX($L$2:$L$2107)})"),"")</f>
        <v/>
      </c>
      <c r="N1119" s="14">
        <v>0.0</v>
      </c>
      <c r="O1119" s="14" t="str">
        <f>IFERROR(__xludf.DUMMYFUNCTION("SPARKLINE(N1119,{""charttype"",""bar"";""color1"",""#0066CC"";""max"",MAX($N$2:$N$2107)})"),"")</f>
        <v/>
      </c>
      <c r="P1119" s="58">
        <v>137955.4</v>
      </c>
      <c r="Q1119" s="54">
        <v>115.1295</v>
      </c>
      <c r="R1119" s="21">
        <f t="shared" si="5"/>
        <v>15882736.22</v>
      </c>
    </row>
    <row r="1120">
      <c r="A1120" s="53">
        <v>43123.0</v>
      </c>
      <c r="B1120" s="67">
        <f t="shared" si="1"/>
        <v>3</v>
      </c>
      <c r="C1120" s="14" t="str">
        <f t="shared" si="2"/>
        <v>January</v>
      </c>
      <c r="D1120" s="52" t="str">
        <f t="shared" si="3"/>
        <v>2018</v>
      </c>
      <c r="E1120" s="58">
        <f t="shared" si="4"/>
        <v>4</v>
      </c>
      <c r="F1120" s="14" t="str">
        <f>VLOOKUP(A1120,'_Holidays'!A1120:B3225,2,FALSE)</f>
        <v>N</v>
      </c>
      <c r="G1120" s="51" t="str">
        <f>VLOOKUP(A1120,'_Holidays'!A1120:C3225,3,FALSE)</f>
        <v>N</v>
      </c>
      <c r="H1120" s="14">
        <v>18.0</v>
      </c>
      <c r="I1120" s="14" t="str">
        <f>IFERROR(__xludf.DUMMYFUNCTION("SPARKLINE(H1120,{""charttype"",""bar"";""color1"",""#00CCFF"";""max"",MAX($H$2:$H$2107)})"),"")</f>
        <v/>
      </c>
      <c r="J1120" s="14">
        <v>23.6</v>
      </c>
      <c r="K1120" s="14" t="str">
        <f>IFERROR(__xludf.DUMMYFUNCTION("SPARKLINE(J1120,{""charttype"",""bar"";""color1"",""#FF0000"";""max"",MAX($J$2:$J$2107)})"),"")</f>
        <v/>
      </c>
      <c r="L1120" s="14">
        <v>28.3</v>
      </c>
      <c r="M1120" s="14" t="str">
        <f>IFERROR(__xludf.DUMMYFUNCTION("SPARKLINE(L1120,{""charttype"",""bar"";""color1"",""#FF9900"";""max"",MAX($L$2:$L$2107)})"),"")</f>
        <v/>
      </c>
      <c r="N1120" s="14">
        <v>0.0</v>
      </c>
      <c r="O1120" s="14" t="str">
        <f>IFERROR(__xludf.DUMMYFUNCTION("SPARKLINE(N1120,{""charttype"",""bar"";""color1"",""#0066CC"";""max"",MAX($N$2:$N$2107)})"),"")</f>
        <v/>
      </c>
      <c r="P1120" s="58">
        <v>128314.5</v>
      </c>
      <c r="Q1120" s="54">
        <v>102.3741</v>
      </c>
      <c r="R1120" s="21">
        <f t="shared" si="5"/>
        <v>13136081.45</v>
      </c>
    </row>
    <row r="1121">
      <c r="A1121" s="53">
        <v>43124.0</v>
      </c>
      <c r="B1121" s="67">
        <f t="shared" si="1"/>
        <v>4</v>
      </c>
      <c r="C1121" s="14" t="str">
        <f t="shared" si="2"/>
        <v>January</v>
      </c>
      <c r="D1121" s="52" t="str">
        <f t="shared" si="3"/>
        <v>2018</v>
      </c>
      <c r="E1121" s="58">
        <f t="shared" si="4"/>
        <v>4</v>
      </c>
      <c r="F1121" s="14" t="str">
        <f>VLOOKUP(A1121,'_Holidays'!A1121:B3226,2,FALSE)</f>
        <v>N</v>
      </c>
      <c r="G1121" s="51" t="str">
        <f>VLOOKUP(A1121,'_Holidays'!A1121:C3226,3,FALSE)</f>
        <v>N</v>
      </c>
      <c r="H1121" s="14">
        <v>14.8</v>
      </c>
      <c r="I1121" s="14" t="str">
        <f>IFERROR(__xludf.DUMMYFUNCTION("SPARKLINE(H1121,{""charttype"",""bar"";""color1"",""#00CCFF"";""max"",MAX($H$2:$H$2107)})"),"")</f>
        <v/>
      </c>
      <c r="J1121" s="14">
        <v>23.3</v>
      </c>
      <c r="K1121" s="14" t="str">
        <f>IFERROR(__xludf.DUMMYFUNCTION("SPARKLINE(J1121,{""charttype"",""bar"";""color1"",""#FF0000"";""max"",MAX($J$2:$J$2107)})"),"")</f>
        <v/>
      </c>
      <c r="L1121" s="14">
        <v>27.5</v>
      </c>
      <c r="M1121" s="14" t="str">
        <f>IFERROR(__xludf.DUMMYFUNCTION("SPARKLINE(L1121,{""charttype"",""bar"";""color1"",""#FF9900"";""max"",MAX($L$2:$L$2107)})"),"")</f>
        <v/>
      </c>
      <c r="N1121" s="14">
        <v>0.0</v>
      </c>
      <c r="O1121" s="14" t="str">
        <f>IFERROR(__xludf.DUMMYFUNCTION("SPARKLINE(N1121,{""charttype"",""bar"";""color1"",""#0066CC"";""max"",MAX($N$2:$N$2107)})"),"")</f>
        <v/>
      </c>
      <c r="P1121" s="58">
        <v>128899.8</v>
      </c>
      <c r="Q1121" s="54">
        <v>103.4279</v>
      </c>
      <c r="R1121" s="21">
        <f t="shared" si="5"/>
        <v>13331835.62</v>
      </c>
    </row>
    <row r="1122">
      <c r="A1122" s="53">
        <v>43125.0</v>
      </c>
      <c r="B1122" s="67">
        <f t="shared" si="1"/>
        <v>5</v>
      </c>
      <c r="C1122" s="14" t="str">
        <f t="shared" si="2"/>
        <v>January</v>
      </c>
      <c r="D1122" s="52" t="str">
        <f t="shared" si="3"/>
        <v>2018</v>
      </c>
      <c r="E1122" s="58">
        <f t="shared" si="4"/>
        <v>4</v>
      </c>
      <c r="F1122" s="14" t="str">
        <f>VLOOKUP(A1122,'_Holidays'!A1122:B3227,2,FALSE)</f>
        <v>N</v>
      </c>
      <c r="G1122" s="51" t="str">
        <f>VLOOKUP(A1122,'_Holidays'!A1122:C3227,3,FALSE)</f>
        <v>N</v>
      </c>
      <c r="H1122" s="14">
        <v>17.1</v>
      </c>
      <c r="I1122" s="14" t="str">
        <f>IFERROR(__xludf.DUMMYFUNCTION("SPARKLINE(H1122,{""charttype"",""bar"";""color1"",""#00CCFF"";""max"",MAX($H$2:$H$2107)})"),"")</f>
        <v/>
      </c>
      <c r="J1122" s="14">
        <v>26.6</v>
      </c>
      <c r="K1122" s="14" t="str">
        <f>IFERROR(__xludf.DUMMYFUNCTION("SPARKLINE(J1122,{""charttype"",""bar"";""color1"",""#FF0000"";""max"",MAX($J$2:$J$2107)})"),"")</f>
        <v/>
      </c>
      <c r="L1122" s="14">
        <v>28.1</v>
      </c>
      <c r="M1122" s="14" t="str">
        <f>IFERROR(__xludf.DUMMYFUNCTION("SPARKLINE(L1122,{""charttype"",""bar"";""color1"",""#FF9900"";""max"",MAX($L$2:$L$2107)})"),"")</f>
        <v/>
      </c>
      <c r="N1122" s="14">
        <v>0.0</v>
      </c>
      <c r="O1122" s="14" t="str">
        <f>IFERROR(__xludf.DUMMYFUNCTION("SPARKLINE(N1122,{""charttype"",""bar"";""color1"",""#0066CC"";""max"",MAX($N$2:$N$2107)})"),"")</f>
        <v/>
      </c>
      <c r="P1122" s="58">
        <v>139245.2</v>
      </c>
      <c r="Q1122" s="54">
        <v>155.5028</v>
      </c>
      <c r="R1122" s="21">
        <f t="shared" si="5"/>
        <v>21653018.49</v>
      </c>
    </row>
    <row r="1123">
      <c r="A1123" s="53">
        <v>43126.0</v>
      </c>
      <c r="B1123" s="67">
        <f t="shared" si="1"/>
        <v>6</v>
      </c>
      <c r="C1123" s="14" t="str">
        <f t="shared" si="2"/>
        <v>January</v>
      </c>
      <c r="D1123" s="52" t="str">
        <f t="shared" si="3"/>
        <v>2018</v>
      </c>
      <c r="E1123" s="58">
        <f t="shared" si="4"/>
        <v>4</v>
      </c>
      <c r="F1123" s="14" t="str">
        <f>VLOOKUP(A1123,'_Holidays'!A1123:B3228,2,FALSE)</f>
        <v>N</v>
      </c>
      <c r="G1123" s="51" t="str">
        <f>VLOOKUP(A1123,'_Holidays'!A1123:C3228,3,FALSE)</f>
        <v>Y</v>
      </c>
      <c r="H1123" s="14">
        <v>19.4</v>
      </c>
      <c r="I1123" s="14" t="str">
        <f>IFERROR(__xludf.DUMMYFUNCTION("SPARKLINE(H1123,{""charttype"",""bar"";""color1"",""#00CCFF"";""max"",MAX($H$2:$H$2107)})"),"")</f>
        <v/>
      </c>
      <c r="J1123" s="14">
        <v>28.4</v>
      </c>
      <c r="K1123" s="14" t="str">
        <f>IFERROR(__xludf.DUMMYFUNCTION("SPARKLINE(J1123,{""charttype"",""bar"";""color1"",""#FF0000"";""max"",MAX($J$2:$J$2107)})"),"")</f>
        <v/>
      </c>
      <c r="L1123" s="14">
        <v>19.9</v>
      </c>
      <c r="M1123" s="14" t="str">
        <f>IFERROR(__xludf.DUMMYFUNCTION("SPARKLINE(L1123,{""charttype"",""bar"";""color1"",""#FF9900"";""max"",MAX($L$2:$L$2107)})"),"")</f>
        <v/>
      </c>
      <c r="N1123" s="14">
        <v>0.0</v>
      </c>
      <c r="O1123" s="14" t="str">
        <f>IFERROR(__xludf.DUMMYFUNCTION("SPARKLINE(N1123,{""charttype"",""bar"";""color1"",""#0066CC"";""max"",MAX($N$2:$N$2107)})"),"")</f>
        <v/>
      </c>
      <c r="P1123" s="58">
        <v>128599.5</v>
      </c>
      <c r="Q1123" s="54">
        <v>91.43489</v>
      </c>
      <c r="R1123" s="21">
        <f t="shared" si="5"/>
        <v>11758481.14</v>
      </c>
    </row>
    <row r="1124">
      <c r="A1124" s="53">
        <v>43127.0</v>
      </c>
      <c r="B1124" s="67">
        <f t="shared" si="1"/>
        <v>7</v>
      </c>
      <c r="C1124" s="14" t="str">
        <f t="shared" si="2"/>
        <v>January</v>
      </c>
      <c r="D1124" s="52" t="str">
        <f t="shared" si="3"/>
        <v>2018</v>
      </c>
      <c r="E1124" s="58">
        <f t="shared" si="4"/>
        <v>4</v>
      </c>
      <c r="F1124" s="14" t="str">
        <f>VLOOKUP(A1124,'_Holidays'!A1124:B3229,2,FALSE)</f>
        <v>N</v>
      </c>
      <c r="G1124" s="51" t="str">
        <f>VLOOKUP(A1124,'_Holidays'!A1124:C3229,3,FALSE)</f>
        <v>N</v>
      </c>
      <c r="H1124" s="14">
        <v>21.2</v>
      </c>
      <c r="I1124" s="14" t="str">
        <f>IFERROR(__xludf.DUMMYFUNCTION("SPARKLINE(H1124,{""charttype"",""bar"";""color1"",""#00CCFF"";""max"",MAX($H$2:$H$2107)})"),"")</f>
        <v/>
      </c>
      <c r="J1124" s="14">
        <v>33.2</v>
      </c>
      <c r="K1124" s="14" t="str">
        <f>IFERROR(__xludf.DUMMYFUNCTION("SPARKLINE(J1124,{""charttype"",""bar"";""color1"",""#FF0000"";""max"",MAX($J$2:$J$2107)})"),"")</f>
        <v/>
      </c>
      <c r="L1124" s="14">
        <v>27.5</v>
      </c>
      <c r="M1124" s="14" t="str">
        <f>IFERROR(__xludf.DUMMYFUNCTION("SPARKLINE(L1124,{""charttype"",""bar"";""color1"",""#FF9900"";""max"",MAX($L$2:$L$2107)})"),"")</f>
        <v/>
      </c>
      <c r="N1124" s="14">
        <v>3.4</v>
      </c>
      <c r="O1124" s="14" t="str">
        <f>IFERROR(__xludf.DUMMYFUNCTION("SPARKLINE(N1124,{""charttype"",""bar"";""color1"",""#0066CC"";""max"",MAX($N$2:$N$2107)})"),"")</f>
        <v/>
      </c>
      <c r="P1124" s="58">
        <v>139114.6</v>
      </c>
      <c r="Q1124" s="54">
        <v>104.8789</v>
      </c>
      <c r="R1124" s="21">
        <f t="shared" si="5"/>
        <v>14590186.22</v>
      </c>
    </row>
    <row r="1125">
      <c r="A1125" s="53">
        <v>43128.0</v>
      </c>
      <c r="B1125" s="67">
        <f t="shared" si="1"/>
        <v>1</v>
      </c>
      <c r="C1125" s="14" t="str">
        <f t="shared" si="2"/>
        <v>January</v>
      </c>
      <c r="D1125" s="52" t="str">
        <f t="shared" si="3"/>
        <v>2018</v>
      </c>
      <c r="E1125" s="58">
        <f t="shared" si="4"/>
        <v>5</v>
      </c>
      <c r="F1125" s="14" t="str">
        <f>VLOOKUP(A1125,'_Holidays'!A1125:B3230,2,FALSE)</f>
        <v>N</v>
      </c>
      <c r="G1125" s="51" t="str">
        <f>VLOOKUP(A1125,'_Holidays'!A1125:C3230,3,FALSE)</f>
        <v>N</v>
      </c>
      <c r="H1125" s="14">
        <v>22.7</v>
      </c>
      <c r="I1125" s="14" t="str">
        <f>IFERROR(__xludf.DUMMYFUNCTION("SPARKLINE(H1125,{""charttype"",""bar"";""color1"",""#00CCFF"";""max"",MAX($H$2:$H$2107)})"),"")</f>
        <v/>
      </c>
      <c r="J1125" s="14">
        <v>38.1</v>
      </c>
      <c r="K1125" s="14" t="str">
        <f>IFERROR(__xludf.DUMMYFUNCTION("SPARKLINE(J1125,{""charttype"",""bar"";""color1"",""#FF0000"";""max"",MAX($J$2:$J$2107)})"),"")</f>
        <v/>
      </c>
      <c r="L1125" s="14">
        <v>28.5</v>
      </c>
      <c r="M1125" s="14" t="str">
        <f>IFERROR(__xludf.DUMMYFUNCTION("SPARKLINE(L1125,{""charttype"",""bar"";""color1"",""#FF9900"";""max"",MAX($L$2:$L$2107)})"),"")</f>
        <v/>
      </c>
      <c r="N1125" s="14">
        <v>0.0</v>
      </c>
      <c r="O1125" s="14" t="str">
        <f>IFERROR(__xludf.DUMMYFUNCTION("SPARKLINE(N1125,{""charttype"",""bar"";""color1"",""#0066CC"";""max"",MAX($N$2:$N$2107)})"),"")</f>
        <v/>
      </c>
      <c r="P1125" s="58">
        <v>159436.7</v>
      </c>
      <c r="Q1125" s="54">
        <v>290.4196</v>
      </c>
      <c r="R1125" s="21">
        <f t="shared" si="5"/>
        <v>46303542.64</v>
      </c>
    </row>
    <row r="1126">
      <c r="A1126" s="53">
        <v>43129.0</v>
      </c>
      <c r="B1126" s="67">
        <f t="shared" si="1"/>
        <v>2</v>
      </c>
      <c r="C1126" s="14" t="str">
        <f t="shared" si="2"/>
        <v>January</v>
      </c>
      <c r="D1126" s="52" t="str">
        <f t="shared" si="3"/>
        <v>2018</v>
      </c>
      <c r="E1126" s="58">
        <f t="shared" si="4"/>
        <v>5</v>
      </c>
      <c r="F1126" s="14" t="str">
        <f>VLOOKUP(A1126,'_Holidays'!A1126:B3231,2,FALSE)</f>
        <v>N</v>
      </c>
      <c r="G1126" s="51" t="str">
        <f>VLOOKUP(A1126,'_Holidays'!A1126:C3231,3,FALSE)</f>
        <v>N</v>
      </c>
      <c r="H1126" s="14">
        <v>27.8</v>
      </c>
      <c r="I1126" s="14" t="str">
        <f>IFERROR(__xludf.DUMMYFUNCTION("SPARKLINE(H1126,{""charttype"",""bar"";""color1"",""#00CCFF"";""max"",MAX($H$2:$H$2107)})"),"")</f>
        <v/>
      </c>
      <c r="J1126" s="14">
        <v>33.5</v>
      </c>
      <c r="K1126" s="14" t="str">
        <f>IFERROR(__xludf.DUMMYFUNCTION("SPARKLINE(J1126,{""charttype"",""bar"";""color1"",""#FF0000"";""max"",MAX($J$2:$J$2107)})"),"")</f>
        <v/>
      </c>
      <c r="L1126" s="14">
        <v>7.3</v>
      </c>
      <c r="M1126" s="14" t="str">
        <f>IFERROR(__xludf.DUMMYFUNCTION("SPARKLINE(L1126,{""charttype"",""bar"";""color1"",""#FF9900"";""max"",MAX($L$2:$L$2107)})"),"")</f>
        <v/>
      </c>
      <c r="N1126" s="14">
        <v>0.0</v>
      </c>
      <c r="O1126" s="14" t="str">
        <f>IFERROR(__xludf.DUMMYFUNCTION("SPARKLINE(N1126,{""charttype"",""bar"";""color1"",""#0066CC"";""max"",MAX($N$2:$N$2107)})"),"")</f>
        <v/>
      </c>
      <c r="P1126" s="58">
        <v>160437.6</v>
      </c>
      <c r="Q1126" s="54">
        <v>107.6574</v>
      </c>
      <c r="R1126" s="21">
        <f t="shared" si="5"/>
        <v>17272294.88</v>
      </c>
    </row>
    <row r="1127">
      <c r="A1127" s="53">
        <v>43130.0</v>
      </c>
      <c r="B1127" s="67">
        <f t="shared" si="1"/>
        <v>3</v>
      </c>
      <c r="C1127" s="14" t="str">
        <f t="shared" si="2"/>
        <v>January</v>
      </c>
      <c r="D1127" s="52" t="str">
        <f t="shared" si="3"/>
        <v>2018</v>
      </c>
      <c r="E1127" s="58">
        <f t="shared" si="4"/>
        <v>5</v>
      </c>
      <c r="F1127" s="14" t="str">
        <f>VLOOKUP(A1127,'_Holidays'!A1127:B3232,2,FALSE)</f>
        <v>N</v>
      </c>
      <c r="G1127" s="51" t="str">
        <f>VLOOKUP(A1127,'_Holidays'!A1127:C3232,3,FALSE)</f>
        <v>N</v>
      </c>
      <c r="H1127" s="14">
        <v>15.6</v>
      </c>
      <c r="I1127" s="14" t="str">
        <f>IFERROR(__xludf.DUMMYFUNCTION("SPARKLINE(H1127,{""charttype"",""bar"";""color1"",""#00CCFF"";""max"",MAX($H$2:$H$2107)})"),"")</f>
        <v/>
      </c>
      <c r="J1127" s="14">
        <v>21.0</v>
      </c>
      <c r="K1127" s="14" t="str">
        <f>IFERROR(__xludf.DUMMYFUNCTION("SPARKLINE(J1127,{""charttype"",""bar"";""color1"",""#FF0000"";""max"",MAX($J$2:$J$2107)})"),"")</f>
        <v/>
      </c>
      <c r="L1127" s="14">
        <v>14.1</v>
      </c>
      <c r="M1127" s="14" t="str">
        <f>IFERROR(__xludf.DUMMYFUNCTION("SPARKLINE(L1127,{""charttype"",""bar"";""color1"",""#FF9900"";""max"",MAX($L$2:$L$2107)})"),"")</f>
        <v/>
      </c>
      <c r="N1127" s="14">
        <v>38.8</v>
      </c>
      <c r="O1127" s="14" t="str">
        <f>IFERROR(__xludf.DUMMYFUNCTION("SPARKLINE(N1127,{""charttype"",""bar"";""color1"",""#0066CC"";""max"",MAX($N$2:$N$2107)})"),"")</f>
        <v/>
      </c>
      <c r="P1127" s="58">
        <v>115239.6</v>
      </c>
      <c r="Q1127" s="54">
        <v>78.57444</v>
      </c>
      <c r="R1127" s="21">
        <f t="shared" si="5"/>
        <v>9054887.036</v>
      </c>
    </row>
    <row r="1128">
      <c r="A1128" s="53">
        <v>43131.0</v>
      </c>
      <c r="B1128" s="67">
        <f t="shared" si="1"/>
        <v>4</v>
      </c>
      <c r="C1128" s="14" t="str">
        <f t="shared" si="2"/>
        <v>January</v>
      </c>
      <c r="D1128" s="52" t="str">
        <f t="shared" si="3"/>
        <v>2018</v>
      </c>
      <c r="E1128" s="58">
        <f t="shared" si="4"/>
        <v>5</v>
      </c>
      <c r="F1128" s="14" t="str">
        <f>VLOOKUP(A1128,'_Holidays'!A1128:B3233,2,FALSE)</f>
        <v>Y</v>
      </c>
      <c r="G1128" s="51" t="str">
        <f>VLOOKUP(A1128,'_Holidays'!A1128:C3233,3,FALSE)</f>
        <v>N</v>
      </c>
      <c r="H1128" s="14">
        <v>14.6</v>
      </c>
      <c r="I1128" s="14" t="str">
        <f>IFERROR(__xludf.DUMMYFUNCTION("SPARKLINE(H1128,{""charttype"",""bar"";""color1"",""#00CCFF"";""max"",MAX($H$2:$H$2107)})"),"")</f>
        <v/>
      </c>
      <c r="J1128" s="14">
        <v>19.1</v>
      </c>
      <c r="K1128" s="14" t="str">
        <f>IFERROR(__xludf.DUMMYFUNCTION("SPARKLINE(J1128,{""charttype"",""bar"";""color1"",""#FF0000"";""max"",MAX($J$2:$J$2107)})"),"")</f>
        <v/>
      </c>
      <c r="L1128" s="14">
        <v>19.6</v>
      </c>
      <c r="M1128" s="14" t="str">
        <f>IFERROR(__xludf.DUMMYFUNCTION("SPARKLINE(L1128,{""charttype"",""bar"";""color1"",""#FF9900"";""max"",MAX($L$2:$L$2107)})"),"")</f>
        <v/>
      </c>
      <c r="N1128" s="14">
        <v>0.0</v>
      </c>
      <c r="O1128" s="14" t="str">
        <f>IFERROR(__xludf.DUMMYFUNCTION("SPARKLINE(N1128,{""charttype"",""bar"";""color1"",""#0066CC"";""max"",MAX($N$2:$N$2107)})"),"")</f>
        <v/>
      </c>
      <c r="P1128" s="58">
        <v>108524.2</v>
      </c>
      <c r="Q1128" s="54">
        <v>65.21756</v>
      </c>
      <c r="R1128" s="21">
        <f t="shared" si="5"/>
        <v>7077683.525</v>
      </c>
    </row>
    <row r="1129">
      <c r="A1129" s="53">
        <v>43132.0</v>
      </c>
      <c r="B1129" s="67">
        <f t="shared" si="1"/>
        <v>5</v>
      </c>
      <c r="C1129" s="14" t="str">
        <f t="shared" si="2"/>
        <v>February</v>
      </c>
      <c r="D1129" s="52" t="str">
        <f t="shared" si="3"/>
        <v>2018</v>
      </c>
      <c r="E1129" s="58">
        <f t="shared" si="4"/>
        <v>5</v>
      </c>
      <c r="F1129" s="14" t="str">
        <f>VLOOKUP(A1129,'_Holidays'!A1129:B3234,2,FALSE)</f>
        <v>Y</v>
      </c>
      <c r="G1129" s="51" t="str">
        <f>VLOOKUP(A1129,'_Holidays'!A1129:C3234,3,FALSE)</f>
        <v>N</v>
      </c>
      <c r="H1129" s="14">
        <v>12.1</v>
      </c>
      <c r="I1129" s="14" t="str">
        <f>IFERROR(__xludf.DUMMYFUNCTION("SPARKLINE(H1129,{""charttype"",""bar"";""color1"",""#00CCFF"";""max"",MAX($H$2:$H$2107)})"),"")</f>
        <v/>
      </c>
      <c r="J1129" s="14">
        <v>22.5</v>
      </c>
      <c r="K1129" s="14" t="str">
        <f>IFERROR(__xludf.DUMMYFUNCTION("SPARKLINE(J1129,{""charttype"",""bar"";""color1"",""#FF0000"";""max"",MAX($J$2:$J$2107)})"),"")</f>
        <v/>
      </c>
      <c r="L1129" s="14">
        <v>28.9</v>
      </c>
      <c r="M1129" s="14" t="str">
        <f>IFERROR(__xludf.DUMMYFUNCTION("SPARKLINE(L1129,{""charttype"",""bar"";""color1"",""#FF9900"";""max"",MAX($L$2:$L$2107)})"),"")</f>
        <v/>
      </c>
      <c r="N1129" s="14">
        <v>0.2</v>
      </c>
      <c r="O1129" s="14" t="str">
        <f>IFERROR(__xludf.DUMMYFUNCTION("SPARKLINE(N1129,{""charttype"",""bar"";""color1"",""#0066CC"";""max"",MAX($N$2:$N$2107)})"),"")</f>
        <v/>
      </c>
      <c r="P1129" s="58">
        <v>109949.2</v>
      </c>
      <c r="Q1129" s="54">
        <v>72.41223</v>
      </c>
      <c r="R1129" s="21">
        <f t="shared" si="5"/>
        <v>7961666.759</v>
      </c>
    </row>
    <row r="1130">
      <c r="A1130" s="53">
        <v>43133.0</v>
      </c>
      <c r="B1130" s="67">
        <f t="shared" si="1"/>
        <v>6</v>
      </c>
      <c r="C1130" s="14" t="str">
        <f t="shared" si="2"/>
        <v>February</v>
      </c>
      <c r="D1130" s="52" t="str">
        <f t="shared" si="3"/>
        <v>2018</v>
      </c>
      <c r="E1130" s="58">
        <f t="shared" si="4"/>
        <v>5</v>
      </c>
      <c r="F1130" s="14" t="str">
        <f>VLOOKUP(A1130,'_Holidays'!A1130:B3235,2,FALSE)</f>
        <v>Y</v>
      </c>
      <c r="G1130" s="51" t="str">
        <f>VLOOKUP(A1130,'_Holidays'!A1130:C3235,3,FALSE)</f>
        <v>N</v>
      </c>
      <c r="H1130" s="14">
        <v>13.4</v>
      </c>
      <c r="I1130" s="14" t="str">
        <f>IFERROR(__xludf.DUMMYFUNCTION("SPARKLINE(H1130,{""charttype"",""bar"";""color1"",""#00CCFF"";""max"",MAX($H$2:$H$2107)})"),"")</f>
        <v/>
      </c>
      <c r="J1130" s="14">
        <v>22.1</v>
      </c>
      <c r="K1130" s="14" t="str">
        <f>IFERROR(__xludf.DUMMYFUNCTION("SPARKLINE(J1130,{""charttype"",""bar"";""color1"",""#FF0000"";""max"",MAX($J$2:$J$2107)})"),"")</f>
        <v/>
      </c>
      <c r="L1130" s="14">
        <v>28.4</v>
      </c>
      <c r="M1130" s="14" t="str">
        <f>IFERROR(__xludf.DUMMYFUNCTION("SPARKLINE(L1130,{""charttype"",""bar"";""color1"",""#FF9900"";""max"",MAX($L$2:$L$2107)})"),"")</f>
        <v/>
      </c>
      <c r="N1130" s="14">
        <v>0.0</v>
      </c>
      <c r="O1130" s="14" t="str">
        <f>IFERROR(__xludf.DUMMYFUNCTION("SPARKLINE(N1130,{""charttype"",""bar"";""color1"",""#0066CC"";""max"",MAX($N$2:$N$2107)})"),"")</f>
        <v/>
      </c>
      <c r="P1130" s="58">
        <v>112946.3</v>
      </c>
      <c r="Q1130" s="54">
        <v>80.45435</v>
      </c>
      <c r="R1130" s="21">
        <f t="shared" si="5"/>
        <v>9087021.151</v>
      </c>
    </row>
    <row r="1131">
      <c r="A1131" s="53">
        <v>43134.0</v>
      </c>
      <c r="B1131" s="67">
        <f t="shared" si="1"/>
        <v>7</v>
      </c>
      <c r="C1131" s="14" t="str">
        <f t="shared" si="2"/>
        <v>February</v>
      </c>
      <c r="D1131" s="52" t="str">
        <f t="shared" si="3"/>
        <v>2018</v>
      </c>
      <c r="E1131" s="58">
        <f t="shared" si="4"/>
        <v>5</v>
      </c>
      <c r="F1131" s="14" t="str">
        <f>VLOOKUP(A1131,'_Holidays'!A1131:B3236,2,FALSE)</f>
        <v>Y</v>
      </c>
      <c r="G1131" s="51" t="str">
        <f>VLOOKUP(A1131,'_Holidays'!A1131:C3236,3,FALSE)</f>
        <v>N</v>
      </c>
      <c r="H1131" s="14">
        <v>15.8</v>
      </c>
      <c r="I1131" s="14" t="str">
        <f>IFERROR(__xludf.DUMMYFUNCTION("SPARKLINE(H1131,{""charttype"",""bar"";""color1"",""#00CCFF"";""max"",MAX($H$2:$H$2107)})"),"")</f>
        <v/>
      </c>
      <c r="J1131" s="14">
        <v>28.1</v>
      </c>
      <c r="K1131" s="14" t="str">
        <f>IFERROR(__xludf.DUMMYFUNCTION("SPARKLINE(J1131,{""charttype"",""bar"";""color1"",""#FF0000"";""max"",MAX($J$2:$J$2107)})"),"")</f>
        <v/>
      </c>
      <c r="L1131" s="14">
        <v>26.7</v>
      </c>
      <c r="M1131" s="14" t="str">
        <f>IFERROR(__xludf.DUMMYFUNCTION("SPARKLINE(L1131,{""charttype"",""bar"";""color1"",""#FF9900"";""max"",MAX($L$2:$L$2107)})"),"")</f>
        <v/>
      </c>
      <c r="N1131" s="14">
        <v>0.0</v>
      </c>
      <c r="O1131" s="14" t="str">
        <f>IFERROR(__xludf.DUMMYFUNCTION("SPARKLINE(N1131,{""charttype"",""bar"";""color1"",""#0066CC"";""max"",MAX($N$2:$N$2107)})"),"")</f>
        <v/>
      </c>
      <c r="P1131" s="58">
        <v>104947.3</v>
      </c>
      <c r="Q1131" s="54">
        <v>86.51701</v>
      </c>
      <c r="R1131" s="21">
        <f t="shared" si="5"/>
        <v>9079726.604</v>
      </c>
    </row>
    <row r="1132">
      <c r="A1132" s="53">
        <v>43135.0</v>
      </c>
      <c r="B1132" s="67">
        <f t="shared" si="1"/>
        <v>1</v>
      </c>
      <c r="C1132" s="14" t="str">
        <f t="shared" si="2"/>
        <v>February</v>
      </c>
      <c r="D1132" s="52" t="str">
        <f t="shared" si="3"/>
        <v>2018</v>
      </c>
      <c r="E1132" s="58">
        <f t="shared" si="4"/>
        <v>6</v>
      </c>
      <c r="F1132" s="14" t="str">
        <f>VLOOKUP(A1132,'_Holidays'!A1132:B3237,2,FALSE)</f>
        <v>Y</v>
      </c>
      <c r="G1132" s="51" t="str">
        <f>VLOOKUP(A1132,'_Holidays'!A1132:C3237,3,FALSE)</f>
        <v>N</v>
      </c>
      <c r="H1132" s="14">
        <v>14.7</v>
      </c>
      <c r="I1132" s="14" t="str">
        <f>IFERROR(__xludf.DUMMYFUNCTION("SPARKLINE(H1132,{""charttype"",""bar"";""color1"",""#00CCFF"";""max"",MAX($H$2:$H$2107)})"),"")</f>
        <v/>
      </c>
      <c r="J1132" s="14">
        <v>25.7</v>
      </c>
      <c r="K1132" s="14" t="str">
        <f>IFERROR(__xludf.DUMMYFUNCTION("SPARKLINE(J1132,{""charttype"",""bar"";""color1"",""#FF0000"";""max"",MAX($J$2:$J$2107)})"),"")</f>
        <v/>
      </c>
      <c r="L1132" s="14">
        <v>28.5</v>
      </c>
      <c r="M1132" s="14" t="str">
        <f>IFERROR(__xludf.DUMMYFUNCTION("SPARKLINE(L1132,{""charttype"",""bar"";""color1"",""#FF9900"";""max"",MAX($L$2:$L$2107)})"),"")</f>
        <v/>
      </c>
      <c r="N1132" s="14">
        <v>0.0</v>
      </c>
      <c r="O1132" s="14" t="str">
        <f>IFERROR(__xludf.DUMMYFUNCTION("SPARKLINE(N1132,{""charttype"",""bar"";""color1"",""#0066CC"";""max"",MAX($N$2:$N$2107)})"),"")</f>
        <v/>
      </c>
      <c r="P1132" s="58">
        <v>106065.9</v>
      </c>
      <c r="Q1132" s="54">
        <v>98.92185</v>
      </c>
      <c r="R1132" s="21">
        <f t="shared" si="5"/>
        <v>10492235.05</v>
      </c>
    </row>
    <row r="1133">
      <c r="A1133" s="53">
        <v>43136.0</v>
      </c>
      <c r="B1133" s="67">
        <f t="shared" si="1"/>
        <v>2</v>
      </c>
      <c r="C1133" s="14" t="str">
        <f t="shared" si="2"/>
        <v>February</v>
      </c>
      <c r="D1133" s="52" t="str">
        <f t="shared" si="3"/>
        <v>2018</v>
      </c>
      <c r="E1133" s="58">
        <f t="shared" si="4"/>
        <v>6</v>
      </c>
      <c r="F1133" s="14" t="str">
        <f>VLOOKUP(A1133,'_Holidays'!A1133:B3238,2,FALSE)</f>
        <v>Y</v>
      </c>
      <c r="G1133" s="51" t="str">
        <f>VLOOKUP(A1133,'_Holidays'!A1133:C3238,3,FALSE)</f>
        <v>N</v>
      </c>
      <c r="H1133" s="14">
        <v>17.0</v>
      </c>
      <c r="I1133" s="14" t="str">
        <f>IFERROR(__xludf.DUMMYFUNCTION("SPARKLINE(H1133,{""charttype"",""bar"";""color1"",""#00CCFF"";""max"",MAX($H$2:$H$2107)})"),"")</f>
        <v/>
      </c>
      <c r="J1133" s="14">
        <v>25.7</v>
      </c>
      <c r="K1133" s="14" t="str">
        <f>IFERROR(__xludf.DUMMYFUNCTION("SPARKLINE(J1133,{""charttype"",""bar"";""color1"",""#FF0000"";""max"",MAX($J$2:$J$2107)})"),"")</f>
        <v/>
      </c>
      <c r="L1133" s="14">
        <v>24.0</v>
      </c>
      <c r="M1133" s="14" t="str">
        <f>IFERROR(__xludf.DUMMYFUNCTION("SPARKLINE(L1133,{""charttype"",""bar"";""color1"",""#FF9900"";""max"",MAX($L$2:$L$2107)})"),"")</f>
        <v/>
      </c>
      <c r="N1133" s="14">
        <v>0.0</v>
      </c>
      <c r="O1133" s="14" t="str">
        <f>IFERROR(__xludf.DUMMYFUNCTION("SPARKLINE(N1133,{""charttype"",""bar"";""color1"",""#0066CC"";""max"",MAX($N$2:$N$2107)})"),"")</f>
        <v/>
      </c>
      <c r="P1133" s="58">
        <v>126466.0</v>
      </c>
      <c r="Q1133" s="54">
        <v>103.8302</v>
      </c>
      <c r="R1133" s="21">
        <f t="shared" si="5"/>
        <v>13130990.07</v>
      </c>
    </row>
    <row r="1134">
      <c r="A1134" s="53">
        <v>43137.0</v>
      </c>
      <c r="B1134" s="67">
        <f t="shared" si="1"/>
        <v>3</v>
      </c>
      <c r="C1134" s="14" t="str">
        <f t="shared" si="2"/>
        <v>February</v>
      </c>
      <c r="D1134" s="52" t="str">
        <f t="shared" si="3"/>
        <v>2018</v>
      </c>
      <c r="E1134" s="58">
        <f t="shared" si="4"/>
        <v>6</v>
      </c>
      <c r="F1134" s="14" t="str">
        <f>VLOOKUP(A1134,'_Holidays'!A1134:B3239,2,FALSE)</f>
        <v>Y</v>
      </c>
      <c r="G1134" s="51" t="str">
        <f>VLOOKUP(A1134,'_Holidays'!A1134:C3239,3,FALSE)</f>
        <v>N</v>
      </c>
      <c r="H1134" s="14">
        <v>17.7</v>
      </c>
      <c r="I1134" s="14" t="str">
        <f>IFERROR(__xludf.DUMMYFUNCTION("SPARKLINE(H1134,{""charttype"",""bar"";""color1"",""#00CCFF"";""max"",MAX($H$2:$H$2107)})"),"")</f>
        <v/>
      </c>
      <c r="J1134" s="14">
        <v>29.9</v>
      </c>
      <c r="K1134" s="14" t="str">
        <f>IFERROR(__xludf.DUMMYFUNCTION("SPARKLINE(J1134,{""charttype"",""bar"";""color1"",""#FF0000"";""max"",MAX($J$2:$J$2107)})"),"")</f>
        <v/>
      </c>
      <c r="L1134" s="14">
        <v>27.6</v>
      </c>
      <c r="M1134" s="14" t="str">
        <f>IFERROR(__xludf.DUMMYFUNCTION("SPARKLINE(L1134,{""charttype"",""bar"";""color1"",""#FF9900"";""max"",MAX($L$2:$L$2107)})"),"")</f>
        <v/>
      </c>
      <c r="N1134" s="14">
        <v>0.0</v>
      </c>
      <c r="O1134" s="14" t="str">
        <f>IFERROR(__xludf.DUMMYFUNCTION("SPARKLINE(N1134,{""charttype"",""bar"";""color1"",""#0066CC"";""max"",MAX($N$2:$N$2107)})"),"")</f>
        <v/>
      </c>
      <c r="P1134" s="58">
        <v>137539.7</v>
      </c>
      <c r="Q1134" s="54">
        <v>104.2296</v>
      </c>
      <c r="R1134" s="21">
        <f t="shared" si="5"/>
        <v>14335707.92</v>
      </c>
    </row>
    <row r="1135">
      <c r="A1135" s="53">
        <v>43138.0</v>
      </c>
      <c r="B1135" s="67">
        <f t="shared" si="1"/>
        <v>4</v>
      </c>
      <c r="C1135" s="14" t="str">
        <f t="shared" si="2"/>
        <v>February</v>
      </c>
      <c r="D1135" s="52" t="str">
        <f t="shared" si="3"/>
        <v>2018</v>
      </c>
      <c r="E1135" s="58">
        <f t="shared" si="4"/>
        <v>6</v>
      </c>
      <c r="F1135" s="14" t="str">
        <f>VLOOKUP(A1135,'_Holidays'!A1135:B3240,2,FALSE)</f>
        <v>Y</v>
      </c>
      <c r="G1135" s="51" t="str">
        <f>VLOOKUP(A1135,'_Holidays'!A1135:C3240,3,FALSE)</f>
        <v>N</v>
      </c>
      <c r="H1135" s="14">
        <v>18.7</v>
      </c>
      <c r="I1135" s="14" t="str">
        <f>IFERROR(__xludf.DUMMYFUNCTION("SPARKLINE(H1135,{""charttype"",""bar"";""color1"",""#00CCFF"";""max"",MAX($H$2:$H$2107)})"),"")</f>
        <v/>
      </c>
      <c r="J1135" s="14">
        <v>37.4</v>
      </c>
      <c r="K1135" s="14" t="str">
        <f>IFERROR(__xludf.DUMMYFUNCTION("SPARKLINE(J1135,{""charttype"",""bar"";""color1"",""#FF0000"";""max"",MAX($J$2:$J$2107)})"),"")</f>
        <v/>
      </c>
      <c r="L1135" s="14">
        <v>27.1</v>
      </c>
      <c r="M1135" s="14" t="str">
        <f>IFERROR(__xludf.DUMMYFUNCTION("SPARKLINE(L1135,{""charttype"",""bar"";""color1"",""#FF9900"";""max"",MAX($L$2:$L$2107)})"),"")</f>
        <v/>
      </c>
      <c r="N1135" s="14">
        <v>0.0</v>
      </c>
      <c r="O1135" s="14" t="str">
        <f>IFERROR(__xludf.DUMMYFUNCTION("SPARKLINE(N1135,{""charttype"",""bar"";""color1"",""#0066CC"";""max"",MAX($N$2:$N$2107)})"),"")</f>
        <v/>
      </c>
      <c r="P1135" s="58">
        <v>159307.3</v>
      </c>
      <c r="Q1135" s="54">
        <v>624.2609</v>
      </c>
      <c r="R1135" s="21">
        <f t="shared" si="5"/>
        <v>99449318.47</v>
      </c>
    </row>
    <row r="1136">
      <c r="A1136" s="53">
        <v>43139.0</v>
      </c>
      <c r="B1136" s="67">
        <f t="shared" si="1"/>
        <v>5</v>
      </c>
      <c r="C1136" s="14" t="str">
        <f t="shared" si="2"/>
        <v>February</v>
      </c>
      <c r="D1136" s="52" t="str">
        <f t="shared" si="3"/>
        <v>2018</v>
      </c>
      <c r="E1136" s="58">
        <f t="shared" si="4"/>
        <v>6</v>
      </c>
      <c r="F1136" s="14" t="str">
        <f>VLOOKUP(A1136,'_Holidays'!A1136:B3241,2,FALSE)</f>
        <v>Y</v>
      </c>
      <c r="G1136" s="51" t="str">
        <f>VLOOKUP(A1136,'_Holidays'!A1136:C3241,3,FALSE)</f>
        <v>N</v>
      </c>
      <c r="H1136" s="14">
        <v>20.6</v>
      </c>
      <c r="I1136" s="14" t="str">
        <f>IFERROR(__xludf.DUMMYFUNCTION("SPARKLINE(H1136,{""charttype"",""bar"";""color1"",""#00CCFF"";""max"",MAX($H$2:$H$2107)})"),"")</f>
        <v/>
      </c>
      <c r="J1136" s="14">
        <v>27.5</v>
      </c>
      <c r="K1136" s="14" t="str">
        <f>IFERROR(__xludf.DUMMYFUNCTION("SPARKLINE(J1136,{""charttype"",""bar"";""color1"",""#FF0000"";""max"",MAX($J$2:$J$2107)})"),"")</f>
        <v/>
      </c>
      <c r="L1136" s="14">
        <v>15.8</v>
      </c>
      <c r="M1136" s="14" t="str">
        <f>IFERROR(__xludf.DUMMYFUNCTION("SPARKLINE(L1136,{""charttype"",""bar"";""color1"",""#FF9900"";""max"",MAX($L$2:$L$2107)})"),"")</f>
        <v/>
      </c>
      <c r="N1136" s="14">
        <v>0.0</v>
      </c>
      <c r="O1136" s="14" t="str">
        <f>IFERROR(__xludf.DUMMYFUNCTION("SPARKLINE(N1136,{""charttype"",""bar"";""color1"",""#0066CC"";""max"",MAX($N$2:$N$2107)})"),"")</f>
        <v/>
      </c>
      <c r="P1136" s="58">
        <v>149473.0</v>
      </c>
      <c r="Q1136" s="54">
        <v>106.6526</v>
      </c>
      <c r="R1136" s="21">
        <f t="shared" si="5"/>
        <v>15941684.08</v>
      </c>
    </row>
    <row r="1137">
      <c r="A1137" s="53">
        <v>43140.0</v>
      </c>
      <c r="B1137" s="67">
        <f t="shared" si="1"/>
        <v>6</v>
      </c>
      <c r="C1137" s="14" t="str">
        <f t="shared" si="2"/>
        <v>February</v>
      </c>
      <c r="D1137" s="52" t="str">
        <f t="shared" si="3"/>
        <v>2018</v>
      </c>
      <c r="E1137" s="58">
        <f t="shared" si="4"/>
        <v>6</v>
      </c>
      <c r="F1137" s="14" t="str">
        <f>VLOOKUP(A1137,'_Holidays'!A1137:B3242,2,FALSE)</f>
        <v>Y</v>
      </c>
      <c r="G1137" s="51" t="str">
        <f>VLOOKUP(A1137,'_Holidays'!A1137:C3242,3,FALSE)</f>
        <v>N</v>
      </c>
      <c r="H1137" s="14">
        <v>20.4</v>
      </c>
      <c r="I1137" s="14" t="str">
        <f>IFERROR(__xludf.DUMMYFUNCTION("SPARKLINE(H1137,{""charttype"",""bar"";""color1"",""#00CCFF"";""max"",MAX($H$2:$H$2107)})"),"")</f>
        <v/>
      </c>
      <c r="J1137" s="14">
        <v>24.9</v>
      </c>
      <c r="K1137" s="14" t="str">
        <f>IFERROR(__xludf.DUMMYFUNCTION("SPARKLINE(J1137,{""charttype"",""bar"";""color1"",""#FF0000"";""max"",MAX($J$2:$J$2107)})"),"")</f>
        <v/>
      </c>
      <c r="L1137" s="14">
        <v>17.2</v>
      </c>
      <c r="M1137" s="14" t="str">
        <f>IFERROR(__xludf.DUMMYFUNCTION("SPARKLINE(L1137,{""charttype"",""bar"";""color1"",""#FF9900"";""max"",MAX($L$2:$L$2107)})"),"")</f>
        <v/>
      </c>
      <c r="N1137" s="14">
        <v>0.0</v>
      </c>
      <c r="O1137" s="14" t="str">
        <f>IFERROR(__xludf.DUMMYFUNCTION("SPARKLINE(N1137,{""charttype"",""bar"";""color1"",""#0066CC"";""max"",MAX($N$2:$N$2107)})"),"")</f>
        <v/>
      </c>
      <c r="P1137" s="58">
        <v>137101.9</v>
      </c>
      <c r="Q1137" s="54">
        <v>113.7061</v>
      </c>
      <c r="R1137" s="21">
        <f t="shared" si="5"/>
        <v>15589322.35</v>
      </c>
    </row>
    <row r="1138">
      <c r="A1138" s="53">
        <v>43141.0</v>
      </c>
      <c r="B1138" s="67">
        <f t="shared" si="1"/>
        <v>7</v>
      </c>
      <c r="C1138" s="14" t="str">
        <f t="shared" si="2"/>
        <v>February</v>
      </c>
      <c r="D1138" s="52" t="str">
        <f t="shared" si="3"/>
        <v>2018</v>
      </c>
      <c r="E1138" s="58">
        <f t="shared" si="4"/>
        <v>6</v>
      </c>
      <c r="F1138" s="14" t="str">
        <f>VLOOKUP(A1138,'_Holidays'!A1138:B3243,2,FALSE)</f>
        <v>Y</v>
      </c>
      <c r="G1138" s="51" t="str">
        <f>VLOOKUP(A1138,'_Holidays'!A1138:C3243,3,FALSE)</f>
        <v>N</v>
      </c>
      <c r="H1138" s="14">
        <v>18.7</v>
      </c>
      <c r="I1138" s="14" t="str">
        <f>IFERROR(__xludf.DUMMYFUNCTION("SPARKLINE(H1138,{""charttype"",""bar"";""color1"",""#00CCFF"";""max"",MAX($H$2:$H$2107)})"),"")</f>
        <v/>
      </c>
      <c r="J1138" s="14">
        <v>30.3</v>
      </c>
      <c r="K1138" s="14" t="str">
        <f>IFERROR(__xludf.DUMMYFUNCTION("SPARKLINE(J1138,{""charttype"",""bar"";""color1"",""#FF0000"";""max"",MAX($J$2:$J$2107)})"),"")</f>
        <v/>
      </c>
      <c r="L1138" s="14">
        <v>6.6</v>
      </c>
      <c r="M1138" s="14" t="str">
        <f>IFERROR(__xludf.DUMMYFUNCTION("SPARKLINE(L1138,{""charttype"",""bar"";""color1"",""#FF9900"";""max"",MAX($L$2:$L$2107)})"),"")</f>
        <v/>
      </c>
      <c r="N1138" s="14">
        <v>0.0</v>
      </c>
      <c r="O1138" s="14" t="str">
        <f>IFERROR(__xludf.DUMMYFUNCTION("SPARKLINE(N1138,{""charttype"",""bar"";""color1"",""#0066CC"";""max"",MAX($N$2:$N$2107)})"),"")</f>
        <v/>
      </c>
      <c r="P1138" s="58">
        <v>118113.8</v>
      </c>
      <c r="Q1138" s="54">
        <v>83.52153</v>
      </c>
      <c r="R1138" s="21">
        <f t="shared" si="5"/>
        <v>9865045.29</v>
      </c>
    </row>
    <row r="1139">
      <c r="A1139" s="53">
        <v>43142.0</v>
      </c>
      <c r="B1139" s="67">
        <f t="shared" si="1"/>
        <v>1</v>
      </c>
      <c r="C1139" s="14" t="str">
        <f t="shared" si="2"/>
        <v>February</v>
      </c>
      <c r="D1139" s="52" t="str">
        <f t="shared" si="3"/>
        <v>2018</v>
      </c>
      <c r="E1139" s="58">
        <f t="shared" si="4"/>
        <v>7</v>
      </c>
      <c r="F1139" s="14" t="str">
        <f>VLOOKUP(A1139,'_Holidays'!A1139:B3244,2,FALSE)</f>
        <v>Y</v>
      </c>
      <c r="G1139" s="51" t="str">
        <f>VLOOKUP(A1139,'_Holidays'!A1139:C3244,3,FALSE)</f>
        <v>N</v>
      </c>
      <c r="H1139" s="14">
        <v>15.5</v>
      </c>
      <c r="I1139" s="14" t="str">
        <f>IFERROR(__xludf.DUMMYFUNCTION("SPARKLINE(H1139,{""charttype"",""bar"";""color1"",""#00CCFF"";""max"",MAX($H$2:$H$2107)})"),"")</f>
        <v/>
      </c>
      <c r="J1139" s="14">
        <v>21.2</v>
      </c>
      <c r="K1139" s="14" t="str">
        <f>IFERROR(__xludf.DUMMYFUNCTION("SPARKLINE(J1139,{""charttype"",""bar"";""color1"",""#FF0000"";""max"",MAX($J$2:$J$2107)})"),"")</f>
        <v/>
      </c>
      <c r="L1139" s="14">
        <v>18.5</v>
      </c>
      <c r="M1139" s="14" t="str">
        <f>IFERROR(__xludf.DUMMYFUNCTION("SPARKLINE(L1139,{""charttype"",""bar"";""color1"",""#FF9900"";""max"",MAX($L$2:$L$2107)})"),"")</f>
        <v/>
      </c>
      <c r="N1139" s="14">
        <v>0.0</v>
      </c>
      <c r="O1139" s="14" t="str">
        <f>IFERROR(__xludf.DUMMYFUNCTION("SPARKLINE(N1139,{""charttype"",""bar"";""color1"",""#0066CC"";""max"",MAX($N$2:$N$2107)})"),"")</f>
        <v/>
      </c>
      <c r="P1139" s="58">
        <v>100440.3</v>
      </c>
      <c r="Q1139" s="54">
        <v>66.27236</v>
      </c>
      <c r="R1139" s="21">
        <f t="shared" si="5"/>
        <v>6656415.72</v>
      </c>
    </row>
    <row r="1140">
      <c r="A1140" s="53">
        <v>43143.0</v>
      </c>
      <c r="B1140" s="67">
        <f t="shared" si="1"/>
        <v>2</v>
      </c>
      <c r="C1140" s="14" t="str">
        <f t="shared" si="2"/>
        <v>February</v>
      </c>
      <c r="D1140" s="52" t="str">
        <f t="shared" si="3"/>
        <v>2018</v>
      </c>
      <c r="E1140" s="58">
        <f t="shared" si="4"/>
        <v>7</v>
      </c>
      <c r="F1140" s="14" t="str">
        <f>VLOOKUP(A1140,'_Holidays'!A1140:B3245,2,FALSE)</f>
        <v>Y</v>
      </c>
      <c r="G1140" s="51" t="str">
        <f>VLOOKUP(A1140,'_Holidays'!A1140:C3245,3,FALSE)</f>
        <v>N</v>
      </c>
      <c r="H1140" s="14">
        <v>16.3</v>
      </c>
      <c r="I1140" s="14" t="str">
        <f>IFERROR(__xludf.DUMMYFUNCTION("SPARKLINE(H1140,{""charttype"",""bar"";""color1"",""#00CCFF"";""max"",MAX($H$2:$H$2107)})"),"")</f>
        <v/>
      </c>
      <c r="J1140" s="14">
        <v>23.6</v>
      </c>
      <c r="K1140" s="14" t="str">
        <f>IFERROR(__xludf.DUMMYFUNCTION("SPARKLINE(J1140,{""charttype"",""bar"";""color1"",""#FF0000"";""max"",MAX($J$2:$J$2107)})"),"")</f>
        <v/>
      </c>
      <c r="L1140" s="14">
        <v>22.2</v>
      </c>
      <c r="M1140" s="14" t="str">
        <f>IFERROR(__xludf.DUMMYFUNCTION("SPARKLINE(L1140,{""charttype"",""bar"";""color1"",""#FF9900"";""max"",MAX($L$2:$L$2107)})"),"")</f>
        <v/>
      </c>
      <c r="N1140" s="14">
        <v>0.0</v>
      </c>
      <c r="O1140" s="14" t="str">
        <f>IFERROR(__xludf.DUMMYFUNCTION("SPARKLINE(N1140,{""charttype"",""bar"";""color1"",""#0066CC"";""max"",MAX($N$2:$N$2107)})"),"")</f>
        <v/>
      </c>
      <c r="P1140" s="58">
        <v>116209.1</v>
      </c>
      <c r="Q1140" s="54">
        <v>93.17394</v>
      </c>
      <c r="R1140" s="21">
        <f t="shared" si="5"/>
        <v>10827659.71</v>
      </c>
    </row>
    <row r="1141">
      <c r="A1141" s="53">
        <v>43144.0</v>
      </c>
      <c r="B1141" s="67">
        <f t="shared" si="1"/>
        <v>3</v>
      </c>
      <c r="C1141" s="14" t="str">
        <f t="shared" si="2"/>
        <v>February</v>
      </c>
      <c r="D1141" s="52" t="str">
        <f t="shared" si="3"/>
        <v>2018</v>
      </c>
      <c r="E1141" s="58">
        <f t="shared" si="4"/>
        <v>7</v>
      </c>
      <c r="F1141" s="14" t="str">
        <f>VLOOKUP(A1141,'_Holidays'!A1141:B3246,2,FALSE)</f>
        <v>Y</v>
      </c>
      <c r="G1141" s="51" t="str">
        <f>VLOOKUP(A1141,'_Holidays'!A1141:C3246,3,FALSE)</f>
        <v>N</v>
      </c>
      <c r="H1141" s="14">
        <v>13.6</v>
      </c>
      <c r="I1141" s="14" t="str">
        <f>IFERROR(__xludf.DUMMYFUNCTION("SPARKLINE(H1141,{""charttype"",""bar"";""color1"",""#00CCFF"";""max"",MAX($H$2:$H$2107)})"),"")</f>
        <v/>
      </c>
      <c r="J1141" s="14">
        <v>29.0</v>
      </c>
      <c r="K1141" s="14" t="str">
        <f>IFERROR(__xludf.DUMMYFUNCTION("SPARKLINE(J1141,{""charttype"",""bar"";""color1"",""#FF0000"";""max"",MAX($J$2:$J$2107)})"),"")</f>
        <v/>
      </c>
      <c r="L1141" s="14">
        <v>26.0</v>
      </c>
      <c r="M1141" s="14" t="str">
        <f>IFERROR(__xludf.DUMMYFUNCTION("SPARKLINE(L1141,{""charttype"",""bar"";""color1"",""#FF9900"";""max"",MAX($L$2:$L$2107)})"),"")</f>
        <v/>
      </c>
      <c r="N1141" s="14">
        <v>0.0</v>
      </c>
      <c r="O1141" s="14" t="str">
        <f>IFERROR(__xludf.DUMMYFUNCTION("SPARKLINE(N1141,{""charttype"",""bar"";""color1"",""#0066CC"";""max"",MAX($N$2:$N$2107)})"),"")</f>
        <v/>
      </c>
      <c r="P1141" s="58">
        <v>124882.7</v>
      </c>
      <c r="Q1141" s="54">
        <v>99.60943</v>
      </c>
      <c r="R1141" s="21">
        <f t="shared" si="5"/>
        <v>12439494.56</v>
      </c>
    </row>
    <row r="1142">
      <c r="A1142" s="53">
        <v>43145.0</v>
      </c>
      <c r="B1142" s="67">
        <f t="shared" si="1"/>
        <v>4</v>
      </c>
      <c r="C1142" s="14" t="str">
        <f t="shared" si="2"/>
        <v>February</v>
      </c>
      <c r="D1142" s="52" t="str">
        <f t="shared" si="3"/>
        <v>2018</v>
      </c>
      <c r="E1142" s="58">
        <f t="shared" si="4"/>
        <v>7</v>
      </c>
      <c r="F1142" s="14" t="str">
        <f>VLOOKUP(A1142,'_Holidays'!A1142:B3247,2,FALSE)</f>
        <v>Y</v>
      </c>
      <c r="G1142" s="51" t="str">
        <f>VLOOKUP(A1142,'_Holidays'!A1142:C3247,3,FALSE)</f>
        <v>N</v>
      </c>
      <c r="H1142" s="14">
        <v>17.5</v>
      </c>
      <c r="I1142" s="14" t="str">
        <f>IFERROR(__xludf.DUMMYFUNCTION("SPARKLINE(H1142,{""charttype"",""bar"";""color1"",""#00CCFF"";""max"",MAX($H$2:$H$2107)})"),"")</f>
        <v/>
      </c>
      <c r="J1142" s="14">
        <v>23.3</v>
      </c>
      <c r="K1142" s="14" t="str">
        <f>IFERROR(__xludf.DUMMYFUNCTION("SPARKLINE(J1142,{""charttype"",""bar"";""color1"",""#FF0000"";""max"",MAX($J$2:$J$2107)})"),"")</f>
        <v/>
      </c>
      <c r="L1142" s="14">
        <v>22.8</v>
      </c>
      <c r="M1142" s="14" t="str">
        <f>IFERROR(__xludf.DUMMYFUNCTION("SPARKLINE(L1142,{""charttype"",""bar"";""color1"",""#FF9900"";""max"",MAX($L$2:$L$2107)})"),"")</f>
        <v/>
      </c>
      <c r="N1142" s="14">
        <v>0.0</v>
      </c>
      <c r="O1142" s="14" t="str">
        <f>IFERROR(__xludf.DUMMYFUNCTION("SPARKLINE(N1142,{""charttype"",""bar"";""color1"",""#0066CC"";""max"",MAX($N$2:$N$2107)})"),"")</f>
        <v/>
      </c>
      <c r="P1142" s="58">
        <v>115269.5</v>
      </c>
      <c r="Q1142" s="54">
        <v>72.04643</v>
      </c>
      <c r="R1142" s="21">
        <f t="shared" si="5"/>
        <v>8304755.963</v>
      </c>
    </row>
    <row r="1143">
      <c r="A1143" s="53">
        <v>43146.0</v>
      </c>
      <c r="B1143" s="67">
        <f t="shared" si="1"/>
        <v>5</v>
      </c>
      <c r="C1143" s="14" t="str">
        <f t="shared" si="2"/>
        <v>February</v>
      </c>
      <c r="D1143" s="52" t="str">
        <f t="shared" si="3"/>
        <v>2018</v>
      </c>
      <c r="E1143" s="58">
        <f t="shared" si="4"/>
        <v>7</v>
      </c>
      <c r="F1143" s="14" t="str">
        <f>VLOOKUP(A1143,'_Holidays'!A1143:B3248,2,FALSE)</f>
        <v>Y</v>
      </c>
      <c r="G1143" s="51" t="str">
        <f>VLOOKUP(A1143,'_Holidays'!A1143:C3248,3,FALSE)</f>
        <v>N</v>
      </c>
      <c r="H1143" s="14">
        <v>13.5</v>
      </c>
      <c r="I1143" s="14" t="str">
        <f>IFERROR(__xludf.DUMMYFUNCTION("SPARKLINE(H1143,{""charttype"",""bar"";""color1"",""#00CCFF"";""max"",MAX($H$2:$H$2107)})"),"")</f>
        <v/>
      </c>
      <c r="J1143" s="14">
        <v>24.2</v>
      </c>
      <c r="K1143" s="14" t="str">
        <f>IFERROR(__xludf.DUMMYFUNCTION("SPARKLINE(J1143,{""charttype"",""bar"";""color1"",""#FF0000"";""max"",MAX($J$2:$J$2107)})"),"")</f>
        <v/>
      </c>
      <c r="L1143" s="14">
        <v>18.4</v>
      </c>
      <c r="M1143" s="14" t="str">
        <f>IFERROR(__xludf.DUMMYFUNCTION("SPARKLINE(L1143,{""charttype"",""bar"";""color1"",""#FF9900"";""max"",MAX($L$2:$L$2107)})"),"")</f>
        <v/>
      </c>
      <c r="N1143" s="14">
        <v>0.0</v>
      </c>
      <c r="O1143" s="14" t="str">
        <f>IFERROR(__xludf.DUMMYFUNCTION("SPARKLINE(N1143,{""charttype"",""bar"";""color1"",""#0066CC"";""max"",MAX($N$2:$N$2107)})"),"")</f>
        <v/>
      </c>
      <c r="P1143" s="58">
        <v>117260.2</v>
      </c>
      <c r="Q1143" s="54">
        <v>83.18774</v>
      </c>
      <c r="R1143" s="21">
        <f t="shared" si="5"/>
        <v>9754611.03</v>
      </c>
    </row>
    <row r="1144">
      <c r="A1144" s="53">
        <v>43147.0</v>
      </c>
      <c r="B1144" s="67">
        <f t="shared" si="1"/>
        <v>6</v>
      </c>
      <c r="C1144" s="14" t="str">
        <f t="shared" si="2"/>
        <v>February</v>
      </c>
      <c r="D1144" s="52" t="str">
        <f t="shared" si="3"/>
        <v>2018</v>
      </c>
      <c r="E1144" s="58">
        <f t="shared" si="4"/>
        <v>7</v>
      </c>
      <c r="F1144" s="14" t="str">
        <f>VLOOKUP(A1144,'_Holidays'!A1144:B3249,2,FALSE)</f>
        <v>Y</v>
      </c>
      <c r="G1144" s="51" t="str">
        <f>VLOOKUP(A1144,'_Holidays'!A1144:C3249,3,FALSE)</f>
        <v>N</v>
      </c>
      <c r="H1144" s="14">
        <v>15.7</v>
      </c>
      <c r="I1144" s="14" t="str">
        <f>IFERROR(__xludf.DUMMYFUNCTION("SPARKLINE(H1144,{""charttype"",""bar"";""color1"",""#00CCFF"";""max"",MAX($H$2:$H$2107)})"),"")</f>
        <v/>
      </c>
      <c r="J1144" s="14">
        <v>22.2</v>
      </c>
      <c r="K1144" s="14" t="str">
        <f>IFERROR(__xludf.DUMMYFUNCTION("SPARKLINE(J1144,{""charttype"",""bar"";""color1"",""#FF0000"";""max"",MAX($J$2:$J$2107)})"),"")</f>
        <v/>
      </c>
      <c r="L1144" s="14">
        <v>24.8</v>
      </c>
      <c r="M1144" s="14" t="str">
        <f>IFERROR(__xludf.DUMMYFUNCTION("SPARKLINE(L1144,{""charttype"",""bar"";""color1"",""#FF9900"";""max"",MAX($L$2:$L$2107)})"),"")</f>
        <v/>
      </c>
      <c r="N1144" s="14">
        <v>0.0</v>
      </c>
      <c r="O1144" s="14" t="str">
        <f>IFERROR(__xludf.DUMMYFUNCTION("SPARKLINE(N1144,{""charttype"",""bar"";""color1"",""#0066CC"";""max"",MAX($N$2:$N$2107)})"),"")</f>
        <v/>
      </c>
      <c r="P1144" s="58">
        <v>114736.4</v>
      </c>
      <c r="Q1144" s="54">
        <v>86.83535</v>
      </c>
      <c r="R1144" s="21">
        <f t="shared" si="5"/>
        <v>9963175.452</v>
      </c>
    </row>
    <row r="1145">
      <c r="A1145" s="53">
        <v>43148.0</v>
      </c>
      <c r="B1145" s="67">
        <f t="shared" si="1"/>
        <v>7</v>
      </c>
      <c r="C1145" s="14" t="str">
        <f t="shared" si="2"/>
        <v>February</v>
      </c>
      <c r="D1145" s="52" t="str">
        <f t="shared" si="3"/>
        <v>2018</v>
      </c>
      <c r="E1145" s="58">
        <f t="shared" si="4"/>
        <v>7</v>
      </c>
      <c r="F1145" s="14" t="str">
        <f>VLOOKUP(A1145,'_Holidays'!A1145:B3250,2,FALSE)</f>
        <v>Y</v>
      </c>
      <c r="G1145" s="51" t="str">
        <f>VLOOKUP(A1145,'_Holidays'!A1145:C3250,3,FALSE)</f>
        <v>N</v>
      </c>
      <c r="H1145" s="14">
        <v>12.4</v>
      </c>
      <c r="I1145" s="14" t="str">
        <f>IFERROR(__xludf.DUMMYFUNCTION("SPARKLINE(H1145,{""charttype"",""bar"";""color1"",""#00CCFF"";""max"",MAX($H$2:$H$2107)})"),"")</f>
        <v/>
      </c>
      <c r="J1145" s="14">
        <v>25.3</v>
      </c>
      <c r="K1145" s="14" t="str">
        <f>IFERROR(__xludf.DUMMYFUNCTION("SPARKLINE(J1145,{""charttype"",""bar"";""color1"",""#FF0000"";""max"",MAX($J$2:$J$2107)})"),"")</f>
        <v/>
      </c>
      <c r="L1145" s="14">
        <v>24.1</v>
      </c>
      <c r="M1145" s="14" t="str">
        <f>IFERROR(__xludf.DUMMYFUNCTION("SPARKLINE(L1145,{""charttype"",""bar"";""color1"",""#FF9900"";""max"",MAX($L$2:$L$2107)})"),"")</f>
        <v/>
      </c>
      <c r="N1145" s="14">
        <v>0.0</v>
      </c>
      <c r="O1145" s="14" t="str">
        <f>IFERROR(__xludf.DUMMYFUNCTION("SPARKLINE(N1145,{""charttype"",""bar"";""color1"",""#0066CC"";""max"",MAX($N$2:$N$2107)})"),"")</f>
        <v/>
      </c>
      <c r="P1145" s="58">
        <v>105799.9</v>
      </c>
      <c r="Q1145" s="54">
        <v>82.75831</v>
      </c>
      <c r="R1145" s="21">
        <f t="shared" si="5"/>
        <v>8755820.922</v>
      </c>
    </row>
    <row r="1146">
      <c r="A1146" s="53">
        <v>43149.0</v>
      </c>
      <c r="B1146" s="67">
        <f t="shared" si="1"/>
        <v>1</v>
      </c>
      <c r="C1146" s="14" t="str">
        <f t="shared" si="2"/>
        <v>February</v>
      </c>
      <c r="D1146" s="52" t="str">
        <f t="shared" si="3"/>
        <v>2018</v>
      </c>
      <c r="E1146" s="58">
        <f t="shared" si="4"/>
        <v>8</v>
      </c>
      <c r="F1146" s="14" t="str">
        <f>VLOOKUP(A1146,'_Holidays'!A1146:B3251,2,FALSE)</f>
        <v>Y</v>
      </c>
      <c r="G1146" s="51" t="str">
        <f>VLOOKUP(A1146,'_Holidays'!A1146:C3251,3,FALSE)</f>
        <v>N</v>
      </c>
      <c r="H1146" s="14">
        <v>13.6</v>
      </c>
      <c r="I1146" s="14" t="str">
        <f>IFERROR(__xludf.DUMMYFUNCTION("SPARKLINE(H1146,{""charttype"",""bar"";""color1"",""#00CCFF"";""max"",MAX($H$2:$H$2107)})"),"")</f>
        <v/>
      </c>
      <c r="J1146" s="14">
        <v>24.0</v>
      </c>
      <c r="K1146" s="14" t="str">
        <f>IFERROR(__xludf.DUMMYFUNCTION("SPARKLINE(J1146,{""charttype"",""bar"";""color1"",""#FF0000"";""max"",MAX($J$2:$J$2107)})"),"")</f>
        <v/>
      </c>
      <c r="L1146" s="14">
        <v>20.5</v>
      </c>
      <c r="M1146" s="14" t="str">
        <f>IFERROR(__xludf.DUMMYFUNCTION("SPARKLINE(L1146,{""charttype"",""bar"";""color1"",""#FF9900"";""max"",MAX($L$2:$L$2107)})"),"")</f>
        <v/>
      </c>
      <c r="N1146" s="14">
        <v>0.0</v>
      </c>
      <c r="O1146" s="14" t="str">
        <f>IFERROR(__xludf.DUMMYFUNCTION("SPARKLINE(N1146,{""charttype"",""bar"";""color1"",""#0066CC"";""max"",MAX($N$2:$N$2107)})"),"")</f>
        <v/>
      </c>
      <c r="P1146" s="58">
        <v>105085.5</v>
      </c>
      <c r="Q1146" s="54">
        <v>77.33762</v>
      </c>
      <c r="R1146" s="21">
        <f t="shared" si="5"/>
        <v>8127062.467</v>
      </c>
    </row>
    <row r="1147">
      <c r="A1147" s="53">
        <v>43150.0</v>
      </c>
      <c r="B1147" s="67">
        <f t="shared" si="1"/>
        <v>2</v>
      </c>
      <c r="C1147" s="14" t="str">
        <f t="shared" si="2"/>
        <v>February</v>
      </c>
      <c r="D1147" s="52" t="str">
        <f t="shared" si="3"/>
        <v>2018</v>
      </c>
      <c r="E1147" s="58">
        <f t="shared" si="4"/>
        <v>8</v>
      </c>
      <c r="F1147" s="14" t="str">
        <f>VLOOKUP(A1147,'_Holidays'!A1147:B3252,2,FALSE)</f>
        <v>Y</v>
      </c>
      <c r="G1147" s="51" t="str">
        <f>VLOOKUP(A1147,'_Holidays'!A1147:C3252,3,FALSE)</f>
        <v>N</v>
      </c>
      <c r="H1147" s="14">
        <v>17.6</v>
      </c>
      <c r="I1147" s="14" t="str">
        <f>IFERROR(__xludf.DUMMYFUNCTION("SPARKLINE(H1147,{""charttype"",""bar"";""color1"",""#00CCFF"";""max"",MAX($H$2:$H$2107)})"),"")</f>
        <v/>
      </c>
      <c r="J1147" s="14">
        <v>25.4</v>
      </c>
      <c r="K1147" s="14" t="str">
        <f>IFERROR(__xludf.DUMMYFUNCTION("SPARKLINE(J1147,{""charttype"",""bar"";""color1"",""#FF0000"";""max"",MAX($J$2:$J$2107)})"),"")</f>
        <v/>
      </c>
      <c r="L1147" s="14">
        <v>20.9</v>
      </c>
      <c r="M1147" s="14" t="str">
        <f>IFERROR(__xludf.DUMMYFUNCTION("SPARKLINE(L1147,{""charttype"",""bar"";""color1"",""#FF9900"";""max"",MAX($L$2:$L$2107)})"),"")</f>
        <v/>
      </c>
      <c r="N1147" s="14">
        <v>0.8</v>
      </c>
      <c r="O1147" s="14" t="str">
        <f>IFERROR(__xludf.DUMMYFUNCTION("SPARKLINE(N1147,{""charttype"",""bar"";""color1"",""#0066CC"";""max"",MAX($N$2:$N$2107)})"),"")</f>
        <v/>
      </c>
      <c r="P1147" s="58">
        <v>113116.4</v>
      </c>
      <c r="Q1147" s="54">
        <v>74.67783</v>
      </c>
      <c r="R1147" s="21">
        <f t="shared" si="5"/>
        <v>8447287.289</v>
      </c>
    </row>
    <row r="1148">
      <c r="A1148" s="53">
        <v>43151.0</v>
      </c>
      <c r="B1148" s="67">
        <f t="shared" si="1"/>
        <v>3</v>
      </c>
      <c r="C1148" s="14" t="str">
        <f t="shared" si="2"/>
        <v>February</v>
      </c>
      <c r="D1148" s="52" t="str">
        <f t="shared" si="3"/>
        <v>2018</v>
      </c>
      <c r="E1148" s="58">
        <f t="shared" si="4"/>
        <v>8</v>
      </c>
      <c r="F1148" s="14" t="str">
        <f>VLOOKUP(A1148,'_Holidays'!A1148:B3253,2,FALSE)</f>
        <v>Y</v>
      </c>
      <c r="G1148" s="51" t="str">
        <f>VLOOKUP(A1148,'_Holidays'!A1148:C3253,3,FALSE)</f>
        <v>N</v>
      </c>
      <c r="H1148" s="14">
        <v>14.1</v>
      </c>
      <c r="I1148" s="14" t="str">
        <f>IFERROR(__xludf.DUMMYFUNCTION("SPARKLINE(H1148,{""charttype"",""bar"";""color1"",""#00CCFF"";""max"",MAX($H$2:$H$2107)})"),"")</f>
        <v/>
      </c>
      <c r="J1148" s="14">
        <v>29.5</v>
      </c>
      <c r="K1148" s="14" t="str">
        <f>IFERROR(__xludf.DUMMYFUNCTION("SPARKLINE(J1148,{""charttype"",""bar"";""color1"",""#FF0000"";""max"",MAX($J$2:$J$2107)})"),"")</f>
        <v/>
      </c>
      <c r="L1148" s="14">
        <v>25.5</v>
      </c>
      <c r="M1148" s="14" t="str">
        <f>IFERROR(__xludf.DUMMYFUNCTION("SPARKLINE(L1148,{""charttype"",""bar"";""color1"",""#FF9900"";""max"",MAX($L$2:$L$2107)})"),"")</f>
        <v/>
      </c>
      <c r="N1148" s="14">
        <v>0.0</v>
      </c>
      <c r="O1148" s="14" t="str">
        <f>IFERROR(__xludf.DUMMYFUNCTION("SPARKLINE(N1148,{""charttype"",""bar"";""color1"",""#0066CC"";""max"",MAX($N$2:$N$2107)})"),"")</f>
        <v/>
      </c>
      <c r="P1148" s="58">
        <v>120035.4</v>
      </c>
      <c r="Q1148" s="54">
        <v>78.80052</v>
      </c>
      <c r="R1148" s="21">
        <f t="shared" si="5"/>
        <v>9458851.938</v>
      </c>
    </row>
    <row r="1149">
      <c r="A1149" s="53">
        <v>43152.0</v>
      </c>
      <c r="B1149" s="67">
        <f t="shared" si="1"/>
        <v>4</v>
      </c>
      <c r="C1149" s="14" t="str">
        <f t="shared" si="2"/>
        <v>February</v>
      </c>
      <c r="D1149" s="52" t="str">
        <f t="shared" si="3"/>
        <v>2018</v>
      </c>
      <c r="E1149" s="58">
        <f t="shared" si="4"/>
        <v>8</v>
      </c>
      <c r="F1149" s="14" t="str">
        <f>VLOOKUP(A1149,'_Holidays'!A1149:B3254,2,FALSE)</f>
        <v>Y</v>
      </c>
      <c r="G1149" s="51" t="str">
        <f>VLOOKUP(A1149,'_Holidays'!A1149:C3254,3,FALSE)</f>
        <v>N</v>
      </c>
      <c r="H1149" s="14">
        <v>16.0</v>
      </c>
      <c r="I1149" s="14" t="str">
        <f>IFERROR(__xludf.DUMMYFUNCTION("SPARKLINE(H1149,{""charttype"",""bar"";""color1"",""#00CCFF"";""max"",MAX($H$2:$H$2107)})"),"")</f>
        <v/>
      </c>
      <c r="J1149" s="14">
        <v>29.3</v>
      </c>
      <c r="K1149" s="14" t="str">
        <f>IFERROR(__xludf.DUMMYFUNCTION("SPARKLINE(J1149,{""charttype"",""bar"";""color1"",""#FF0000"";""max"",MAX($J$2:$J$2107)})"),"")</f>
        <v/>
      </c>
      <c r="L1149" s="14">
        <v>16.0</v>
      </c>
      <c r="M1149" s="14" t="str">
        <f>IFERROR(__xludf.DUMMYFUNCTION("SPARKLINE(L1149,{""charttype"",""bar"";""color1"",""#FF9900"";""max"",MAX($L$2:$L$2107)})"),"")</f>
        <v/>
      </c>
      <c r="N1149" s="14">
        <v>0.0</v>
      </c>
      <c r="O1149" s="14" t="str">
        <f>IFERROR(__xludf.DUMMYFUNCTION("SPARKLINE(N1149,{""charttype"",""bar"";""color1"",""#0066CC"";""max"",MAX($N$2:$N$2107)})"),"")</f>
        <v/>
      </c>
      <c r="P1149" s="58">
        <v>124481.4</v>
      </c>
      <c r="Q1149" s="54">
        <v>84.55574</v>
      </c>
      <c r="R1149" s="21">
        <f t="shared" si="5"/>
        <v>10525616.89</v>
      </c>
    </row>
    <row r="1150">
      <c r="A1150" s="53">
        <v>43153.0</v>
      </c>
      <c r="B1150" s="67">
        <f t="shared" si="1"/>
        <v>5</v>
      </c>
      <c r="C1150" s="14" t="str">
        <f t="shared" si="2"/>
        <v>February</v>
      </c>
      <c r="D1150" s="52" t="str">
        <f t="shared" si="3"/>
        <v>2018</v>
      </c>
      <c r="E1150" s="58">
        <f t="shared" si="4"/>
        <v>8</v>
      </c>
      <c r="F1150" s="14" t="str">
        <f>VLOOKUP(A1150,'_Holidays'!A1150:B3255,2,FALSE)</f>
        <v>Y</v>
      </c>
      <c r="G1150" s="51" t="str">
        <f>VLOOKUP(A1150,'_Holidays'!A1150:C3255,3,FALSE)</f>
        <v>N</v>
      </c>
      <c r="H1150" s="14">
        <v>20.3</v>
      </c>
      <c r="I1150" s="14" t="str">
        <f>IFERROR(__xludf.DUMMYFUNCTION("SPARKLINE(H1150,{""charttype"",""bar"";""color1"",""#00CCFF"";""max"",MAX($H$2:$H$2107)})"),"")</f>
        <v/>
      </c>
      <c r="J1150" s="14">
        <v>31.0</v>
      </c>
      <c r="K1150" s="14" t="str">
        <f>IFERROR(__xludf.DUMMYFUNCTION("SPARKLINE(J1150,{""charttype"",""bar"";""color1"",""#FF0000"";""max"",MAX($J$2:$J$2107)})"),"")</f>
        <v/>
      </c>
      <c r="L1150" s="14">
        <v>16.8</v>
      </c>
      <c r="M1150" s="14" t="str">
        <f>IFERROR(__xludf.DUMMYFUNCTION("SPARKLINE(L1150,{""charttype"",""bar"";""color1"",""#FF9900"";""max"",MAX($L$2:$L$2107)})"),"")</f>
        <v/>
      </c>
      <c r="N1150" s="14">
        <v>0.0</v>
      </c>
      <c r="O1150" s="14" t="str">
        <f>IFERROR(__xludf.DUMMYFUNCTION("SPARKLINE(N1150,{""charttype"",""bar"";""color1"",""#0066CC"";""max"",MAX($N$2:$N$2107)})"),"")</f>
        <v/>
      </c>
      <c r="P1150" s="58">
        <v>133607.1</v>
      </c>
      <c r="Q1150" s="54">
        <v>88.84784</v>
      </c>
      <c r="R1150" s="21">
        <f t="shared" si="5"/>
        <v>11870702.24</v>
      </c>
    </row>
    <row r="1151">
      <c r="A1151" s="53">
        <v>43154.0</v>
      </c>
      <c r="B1151" s="67">
        <f t="shared" si="1"/>
        <v>6</v>
      </c>
      <c r="C1151" s="14" t="str">
        <f t="shared" si="2"/>
        <v>February</v>
      </c>
      <c r="D1151" s="52" t="str">
        <f t="shared" si="3"/>
        <v>2018</v>
      </c>
      <c r="E1151" s="58">
        <f t="shared" si="4"/>
        <v>8</v>
      </c>
      <c r="F1151" s="14" t="str">
        <f>VLOOKUP(A1151,'_Holidays'!A1151:B3256,2,FALSE)</f>
        <v>Y</v>
      </c>
      <c r="G1151" s="51" t="str">
        <f>VLOOKUP(A1151,'_Holidays'!A1151:C3256,3,FALSE)</f>
        <v>N</v>
      </c>
      <c r="H1151" s="14">
        <v>21.2</v>
      </c>
      <c r="I1151" s="14" t="str">
        <f>IFERROR(__xludf.DUMMYFUNCTION("SPARKLINE(H1151,{""charttype"",""bar"";""color1"",""#00CCFF"";""max"",MAX($H$2:$H$2107)})"),"")</f>
        <v/>
      </c>
      <c r="J1151" s="14">
        <v>33.5</v>
      </c>
      <c r="K1151" s="14" t="str">
        <f>IFERROR(__xludf.DUMMYFUNCTION("SPARKLINE(J1151,{""charttype"",""bar"";""color1"",""#FF0000"";""max"",MAX($J$2:$J$2107)})"),"")</f>
        <v/>
      </c>
      <c r="L1151" s="14">
        <v>13.4</v>
      </c>
      <c r="M1151" s="14" t="str">
        <f>IFERROR(__xludf.DUMMYFUNCTION("SPARKLINE(L1151,{""charttype"",""bar"";""color1"",""#FF9900"";""max"",MAX($L$2:$L$2107)})"),"")</f>
        <v/>
      </c>
      <c r="N1151" s="14">
        <v>0.2</v>
      </c>
      <c r="O1151" s="14" t="str">
        <f>IFERROR(__xludf.DUMMYFUNCTION("SPARKLINE(N1151,{""charttype"",""bar"";""color1"",""#0066CC"";""max"",MAX($N$2:$N$2107)})"),"")</f>
        <v/>
      </c>
      <c r="P1151" s="58">
        <v>136328.3</v>
      </c>
      <c r="Q1151" s="54">
        <v>85.7132</v>
      </c>
      <c r="R1151" s="21">
        <f t="shared" si="5"/>
        <v>11685134.84</v>
      </c>
    </row>
    <row r="1152">
      <c r="A1152" s="53">
        <v>43155.0</v>
      </c>
      <c r="B1152" s="67">
        <f t="shared" si="1"/>
        <v>7</v>
      </c>
      <c r="C1152" s="14" t="str">
        <f t="shared" si="2"/>
        <v>February</v>
      </c>
      <c r="D1152" s="52" t="str">
        <f t="shared" si="3"/>
        <v>2018</v>
      </c>
      <c r="E1152" s="58">
        <f t="shared" si="4"/>
        <v>8</v>
      </c>
      <c r="F1152" s="14" t="str">
        <f>VLOOKUP(A1152,'_Holidays'!A1152:B3257,2,FALSE)</f>
        <v>Y</v>
      </c>
      <c r="G1152" s="51" t="str">
        <f>VLOOKUP(A1152,'_Holidays'!A1152:C3257,3,FALSE)</f>
        <v>N</v>
      </c>
      <c r="H1152" s="14">
        <v>22.7</v>
      </c>
      <c r="I1152" s="14" t="str">
        <f>IFERROR(__xludf.DUMMYFUNCTION("SPARKLINE(H1152,{""charttype"",""bar"";""color1"",""#00CCFF"";""max"",MAX($H$2:$H$2107)})"),"")</f>
        <v/>
      </c>
      <c r="J1152" s="14">
        <v>31.6</v>
      </c>
      <c r="K1152" s="14" t="str">
        <f>IFERROR(__xludf.DUMMYFUNCTION("SPARKLINE(J1152,{""charttype"",""bar"";""color1"",""#FF0000"";""max"",MAX($J$2:$J$2107)})"),"")</f>
        <v/>
      </c>
      <c r="L1152" s="14">
        <v>4.8</v>
      </c>
      <c r="M1152" s="14" t="str">
        <f>IFERROR(__xludf.DUMMYFUNCTION("SPARKLINE(L1152,{""charttype"",""bar"";""color1"",""#FF9900"";""max"",MAX($L$2:$L$2107)})"),"")</f>
        <v/>
      </c>
      <c r="N1152" s="14">
        <v>0.4</v>
      </c>
      <c r="O1152" s="14" t="str">
        <f>IFERROR(__xludf.DUMMYFUNCTION("SPARKLINE(N1152,{""charttype"",""bar"";""color1"",""#0066CC"";""max"",MAX($N$2:$N$2107)})"),"")</f>
        <v/>
      </c>
      <c r="P1152" s="58">
        <v>119226.4</v>
      </c>
      <c r="Q1152" s="54">
        <v>75.07065</v>
      </c>
      <c r="R1152" s="21">
        <f t="shared" si="5"/>
        <v>8950403.345</v>
      </c>
    </row>
    <row r="1153">
      <c r="A1153" s="53">
        <v>43156.0</v>
      </c>
      <c r="B1153" s="67">
        <f t="shared" si="1"/>
        <v>1</v>
      </c>
      <c r="C1153" s="14" t="str">
        <f t="shared" si="2"/>
        <v>February</v>
      </c>
      <c r="D1153" s="52" t="str">
        <f t="shared" si="3"/>
        <v>2018</v>
      </c>
      <c r="E1153" s="58">
        <f t="shared" si="4"/>
        <v>9</v>
      </c>
      <c r="F1153" s="14" t="str">
        <f>VLOOKUP(A1153,'_Holidays'!A1153:B3258,2,FALSE)</f>
        <v>Y</v>
      </c>
      <c r="G1153" s="51" t="str">
        <f>VLOOKUP(A1153,'_Holidays'!A1153:C3258,3,FALSE)</f>
        <v>N</v>
      </c>
      <c r="H1153" s="14">
        <v>16.2</v>
      </c>
      <c r="I1153" s="14" t="str">
        <f>IFERROR(__xludf.DUMMYFUNCTION("SPARKLINE(H1153,{""charttype"",""bar"";""color1"",""#00CCFF"";""max"",MAX($H$2:$H$2107)})"),"")</f>
        <v/>
      </c>
      <c r="J1153" s="14">
        <v>19.8</v>
      </c>
      <c r="K1153" s="14" t="str">
        <f>IFERROR(__xludf.DUMMYFUNCTION("SPARKLINE(J1153,{""charttype"",""bar"";""color1"",""#FF0000"";""max"",MAX($J$2:$J$2107)})"),"")</f>
        <v/>
      </c>
      <c r="L1153" s="14">
        <v>10.0</v>
      </c>
      <c r="M1153" s="14" t="str">
        <f>IFERROR(__xludf.DUMMYFUNCTION("SPARKLINE(L1153,{""charttype"",""bar"";""color1"",""#FF9900"";""max"",MAX($L$2:$L$2107)})"),"")</f>
        <v/>
      </c>
      <c r="N1153" s="14">
        <v>0.0</v>
      </c>
      <c r="O1153" s="14" t="str">
        <f>IFERROR(__xludf.DUMMYFUNCTION("SPARKLINE(N1153,{""charttype"",""bar"";""color1"",""#0066CC"";""max"",MAX($N$2:$N$2107)})"),"")</f>
        <v/>
      </c>
      <c r="P1153" s="58">
        <v>96305.07</v>
      </c>
      <c r="Q1153" s="54">
        <v>55.99939</v>
      </c>
      <c r="R1153" s="21">
        <f t="shared" si="5"/>
        <v>5393025.174</v>
      </c>
    </row>
    <row r="1154">
      <c r="A1154" s="53">
        <v>43157.0</v>
      </c>
      <c r="B1154" s="67">
        <f t="shared" si="1"/>
        <v>2</v>
      </c>
      <c r="C1154" s="14" t="str">
        <f t="shared" si="2"/>
        <v>February</v>
      </c>
      <c r="D1154" s="52" t="str">
        <f t="shared" si="3"/>
        <v>2018</v>
      </c>
      <c r="E1154" s="58">
        <f t="shared" si="4"/>
        <v>9</v>
      </c>
      <c r="F1154" s="14" t="str">
        <f>VLOOKUP(A1154,'_Holidays'!A1154:B3259,2,FALSE)</f>
        <v>Y</v>
      </c>
      <c r="G1154" s="51" t="str">
        <f>VLOOKUP(A1154,'_Holidays'!A1154:C3259,3,FALSE)</f>
        <v>N</v>
      </c>
      <c r="H1154" s="14">
        <v>14.3</v>
      </c>
      <c r="I1154" s="14" t="str">
        <f>IFERROR(__xludf.DUMMYFUNCTION("SPARKLINE(H1154,{""charttype"",""bar"";""color1"",""#00CCFF"";""max"",MAX($H$2:$H$2107)})"),"")</f>
        <v/>
      </c>
      <c r="J1154" s="14">
        <v>26.5</v>
      </c>
      <c r="K1154" s="14" t="str">
        <f>IFERROR(__xludf.DUMMYFUNCTION("SPARKLINE(J1154,{""charttype"",""bar"";""color1"",""#FF0000"";""max"",MAX($J$2:$J$2107)})"),"")</f>
        <v/>
      </c>
      <c r="L1154" s="14">
        <v>24.3</v>
      </c>
      <c r="M1154" s="14" t="str">
        <f>IFERROR(__xludf.DUMMYFUNCTION("SPARKLINE(L1154,{""charttype"",""bar"";""color1"",""#FF9900"";""max"",MAX($L$2:$L$2107)})"),"")</f>
        <v/>
      </c>
      <c r="N1154" s="14">
        <v>0.0</v>
      </c>
      <c r="O1154" s="14" t="str">
        <f>IFERROR(__xludf.DUMMYFUNCTION("SPARKLINE(N1154,{""charttype"",""bar"";""color1"",""#0066CC"";""max"",MAX($N$2:$N$2107)})"),"")</f>
        <v/>
      </c>
      <c r="P1154" s="58">
        <v>117952.4</v>
      </c>
      <c r="Q1154" s="54">
        <v>76.80551</v>
      </c>
      <c r="R1154" s="21">
        <f t="shared" si="5"/>
        <v>9059394.238</v>
      </c>
    </row>
    <row r="1155">
      <c r="A1155" s="53">
        <v>43158.0</v>
      </c>
      <c r="B1155" s="67">
        <f t="shared" si="1"/>
        <v>3</v>
      </c>
      <c r="C1155" s="14" t="str">
        <f t="shared" si="2"/>
        <v>February</v>
      </c>
      <c r="D1155" s="52" t="str">
        <f t="shared" si="3"/>
        <v>2018</v>
      </c>
      <c r="E1155" s="58">
        <f t="shared" si="4"/>
        <v>9</v>
      </c>
      <c r="F1155" s="14" t="str">
        <f>VLOOKUP(A1155,'_Holidays'!A1155:B3260,2,FALSE)</f>
        <v>Y</v>
      </c>
      <c r="G1155" s="51" t="str">
        <f>VLOOKUP(A1155,'_Holidays'!A1155:C3260,3,FALSE)</f>
        <v>N</v>
      </c>
      <c r="H1155" s="14">
        <v>14.9</v>
      </c>
      <c r="I1155" s="14" t="str">
        <f>IFERROR(__xludf.DUMMYFUNCTION("SPARKLINE(H1155,{""charttype"",""bar"";""color1"",""#00CCFF"";""max"",MAX($H$2:$H$2107)})"),"")</f>
        <v/>
      </c>
      <c r="J1155" s="14">
        <v>31.3</v>
      </c>
      <c r="K1155" s="14" t="str">
        <f>IFERROR(__xludf.DUMMYFUNCTION("SPARKLINE(J1155,{""charttype"",""bar"";""color1"",""#FF0000"";""max"",MAX($J$2:$J$2107)})"),"")</f>
        <v/>
      </c>
      <c r="L1155" s="14">
        <v>24.0</v>
      </c>
      <c r="M1155" s="14" t="str">
        <f>IFERROR(__xludf.DUMMYFUNCTION("SPARKLINE(L1155,{""charttype"",""bar"";""color1"",""#FF9900"";""max"",MAX($L$2:$L$2107)})"),"")</f>
        <v/>
      </c>
      <c r="N1155" s="14">
        <v>0.0</v>
      </c>
      <c r="O1155" s="14" t="str">
        <f>IFERROR(__xludf.DUMMYFUNCTION("SPARKLINE(N1155,{""charttype"",""bar"";""color1"",""#0066CC"";""max"",MAX($N$2:$N$2107)})"),"")</f>
        <v/>
      </c>
      <c r="P1155" s="58">
        <v>127894.3</v>
      </c>
      <c r="Q1155" s="54">
        <v>73.6354</v>
      </c>
      <c r="R1155" s="21">
        <f t="shared" si="5"/>
        <v>9417547.938</v>
      </c>
    </row>
    <row r="1156">
      <c r="A1156" s="53">
        <v>43159.0</v>
      </c>
      <c r="B1156" s="67">
        <f t="shared" si="1"/>
        <v>4</v>
      </c>
      <c r="C1156" s="14" t="str">
        <f t="shared" si="2"/>
        <v>February</v>
      </c>
      <c r="D1156" s="52" t="str">
        <f t="shared" si="3"/>
        <v>2018</v>
      </c>
      <c r="E1156" s="58">
        <f t="shared" si="4"/>
        <v>9</v>
      </c>
      <c r="F1156" s="14" t="str">
        <f>VLOOKUP(A1156,'_Holidays'!A1156:B3261,2,FALSE)</f>
        <v>Y</v>
      </c>
      <c r="G1156" s="51" t="str">
        <f>VLOOKUP(A1156,'_Holidays'!A1156:C3261,3,FALSE)</f>
        <v>N</v>
      </c>
      <c r="H1156" s="14">
        <v>20.0</v>
      </c>
      <c r="I1156" s="14" t="str">
        <f>IFERROR(__xludf.DUMMYFUNCTION("SPARKLINE(H1156,{""charttype"",""bar"";""color1"",""#00CCFF"";""max"",MAX($H$2:$H$2107)})"),"")</f>
        <v/>
      </c>
      <c r="J1156" s="14">
        <v>30.9</v>
      </c>
      <c r="K1156" s="14" t="str">
        <f>IFERROR(__xludf.DUMMYFUNCTION("SPARKLINE(J1156,{""charttype"",""bar"";""color1"",""#FF0000"";""max"",MAX($J$2:$J$2107)})"),"")</f>
        <v/>
      </c>
      <c r="L1156" s="14">
        <v>19.6</v>
      </c>
      <c r="M1156" s="14" t="str">
        <f>IFERROR(__xludf.DUMMYFUNCTION("SPARKLINE(L1156,{""charttype"",""bar"";""color1"",""#FF9900"";""max"",MAX($L$2:$L$2107)})"),"")</f>
        <v/>
      </c>
      <c r="N1156" s="14">
        <v>0.0</v>
      </c>
      <c r="O1156" s="14" t="str">
        <f>IFERROR(__xludf.DUMMYFUNCTION("SPARKLINE(N1156,{""charttype"",""bar"";""color1"",""#0066CC"";""max"",MAX($N$2:$N$2107)})"),"")</f>
        <v/>
      </c>
      <c r="P1156" s="58">
        <v>123400.2</v>
      </c>
      <c r="Q1156" s="54">
        <v>69.09284</v>
      </c>
      <c r="R1156" s="21">
        <f t="shared" si="5"/>
        <v>8526070.275</v>
      </c>
    </row>
    <row r="1157">
      <c r="A1157" s="53">
        <v>43160.0</v>
      </c>
      <c r="B1157" s="67">
        <f t="shared" si="1"/>
        <v>5</v>
      </c>
      <c r="C1157" s="14" t="str">
        <f t="shared" si="2"/>
        <v>March</v>
      </c>
      <c r="D1157" s="52" t="str">
        <f t="shared" si="3"/>
        <v>2018</v>
      </c>
      <c r="E1157" s="58">
        <f t="shared" si="4"/>
        <v>9</v>
      </c>
      <c r="F1157" s="14" t="str">
        <f>VLOOKUP(A1157,'_Holidays'!A1157:B3262,2,FALSE)</f>
        <v>Y</v>
      </c>
      <c r="G1157" s="51" t="str">
        <f>VLOOKUP(A1157,'_Holidays'!A1157:C3262,3,FALSE)</f>
        <v>N</v>
      </c>
      <c r="H1157" s="14">
        <v>16.2</v>
      </c>
      <c r="I1157" s="14" t="str">
        <f>IFERROR(__xludf.DUMMYFUNCTION("SPARKLINE(H1157,{""charttype"",""bar"";""color1"",""#00CCFF"";""max"",MAX($H$2:$H$2107)})"),"")</f>
        <v/>
      </c>
      <c r="J1157" s="14">
        <v>20.5</v>
      </c>
      <c r="K1157" s="14" t="str">
        <f>IFERROR(__xludf.DUMMYFUNCTION("SPARKLINE(J1157,{""charttype"",""bar"";""color1"",""#FF0000"";""max"",MAX($J$2:$J$2107)})"),"")</f>
        <v/>
      </c>
      <c r="L1157" s="14">
        <v>17.7</v>
      </c>
      <c r="M1157" s="14" t="str">
        <f>IFERROR(__xludf.DUMMYFUNCTION("SPARKLINE(L1157,{""charttype"",""bar"";""color1"",""#FF9900"";""max"",MAX($L$2:$L$2107)})"),"")</f>
        <v/>
      </c>
      <c r="N1157" s="14">
        <v>0.8</v>
      </c>
      <c r="O1157" s="14" t="str">
        <f>IFERROR(__xludf.DUMMYFUNCTION("SPARKLINE(N1157,{""charttype"",""bar"";""color1"",""#0066CC"";""max"",MAX($N$2:$N$2107)})"),"")</f>
        <v/>
      </c>
      <c r="P1157" s="58">
        <v>117346.3</v>
      </c>
      <c r="Q1157" s="54">
        <v>78.60162</v>
      </c>
      <c r="R1157" s="21">
        <f t="shared" si="5"/>
        <v>9223609.281</v>
      </c>
    </row>
    <row r="1158">
      <c r="A1158" s="53">
        <v>43161.0</v>
      </c>
      <c r="B1158" s="67">
        <f t="shared" si="1"/>
        <v>6</v>
      </c>
      <c r="C1158" s="14" t="str">
        <f t="shared" si="2"/>
        <v>March</v>
      </c>
      <c r="D1158" s="52" t="str">
        <f t="shared" si="3"/>
        <v>2018</v>
      </c>
      <c r="E1158" s="58">
        <f t="shared" si="4"/>
        <v>9</v>
      </c>
      <c r="F1158" s="14" t="str">
        <f>VLOOKUP(A1158,'_Holidays'!A1158:B3263,2,FALSE)</f>
        <v>Y</v>
      </c>
      <c r="G1158" s="51" t="str">
        <f>VLOOKUP(A1158,'_Holidays'!A1158:C3263,3,FALSE)</f>
        <v>N</v>
      </c>
      <c r="H1158" s="14">
        <v>14.5</v>
      </c>
      <c r="I1158" s="14" t="str">
        <f>IFERROR(__xludf.DUMMYFUNCTION("SPARKLINE(H1158,{""charttype"",""bar"";""color1"",""#00CCFF"";""max"",MAX($H$2:$H$2107)})"),"")</f>
        <v/>
      </c>
      <c r="J1158" s="14">
        <v>22.8</v>
      </c>
      <c r="K1158" s="14" t="str">
        <f>IFERROR(__xludf.DUMMYFUNCTION("SPARKLINE(J1158,{""charttype"",""bar"";""color1"",""#FF0000"";""max"",MAX($J$2:$J$2107)})"),"")</f>
        <v/>
      </c>
      <c r="L1158" s="14">
        <v>19.6</v>
      </c>
      <c r="M1158" s="14" t="str">
        <f>IFERROR(__xludf.DUMMYFUNCTION("SPARKLINE(L1158,{""charttype"",""bar"";""color1"",""#FF9900"";""max"",MAX($L$2:$L$2107)})"),"")</f>
        <v/>
      </c>
      <c r="N1158" s="14">
        <v>0.4</v>
      </c>
      <c r="O1158" s="14" t="str">
        <f>IFERROR(__xludf.DUMMYFUNCTION("SPARKLINE(N1158,{""charttype"",""bar"";""color1"",""#0066CC"";""max"",MAX($N$2:$N$2107)})"),"")</f>
        <v/>
      </c>
      <c r="P1158" s="58">
        <v>119960.3</v>
      </c>
      <c r="Q1158" s="54">
        <v>91.86653</v>
      </c>
      <c r="R1158" s="21">
        <f t="shared" si="5"/>
        <v>11020336.5</v>
      </c>
    </row>
    <row r="1159">
      <c r="A1159" s="53">
        <v>43162.0</v>
      </c>
      <c r="B1159" s="67">
        <f t="shared" si="1"/>
        <v>7</v>
      </c>
      <c r="C1159" s="14" t="str">
        <f t="shared" si="2"/>
        <v>March</v>
      </c>
      <c r="D1159" s="52" t="str">
        <f t="shared" si="3"/>
        <v>2018</v>
      </c>
      <c r="E1159" s="58">
        <f t="shared" si="4"/>
        <v>9</v>
      </c>
      <c r="F1159" s="14" t="str">
        <f>VLOOKUP(A1159,'_Holidays'!A1159:B3264,2,FALSE)</f>
        <v>Y</v>
      </c>
      <c r="G1159" s="51" t="str">
        <f>VLOOKUP(A1159,'_Holidays'!A1159:C3264,3,FALSE)</f>
        <v>N</v>
      </c>
      <c r="H1159" s="14">
        <v>13.9</v>
      </c>
      <c r="I1159" s="14" t="str">
        <f>IFERROR(__xludf.DUMMYFUNCTION("SPARKLINE(H1159,{""charttype"",""bar"";""color1"",""#00CCFF"";""max"",MAX($H$2:$H$2107)})"),"")</f>
        <v/>
      </c>
      <c r="J1159" s="14">
        <v>32.7</v>
      </c>
      <c r="K1159" s="14" t="str">
        <f>IFERROR(__xludf.DUMMYFUNCTION("SPARKLINE(J1159,{""charttype"",""bar"";""color1"",""#FF0000"";""max"",MAX($J$2:$J$2107)})"),"")</f>
        <v/>
      </c>
      <c r="L1159" s="14">
        <v>21.8</v>
      </c>
      <c r="M1159" s="14" t="str">
        <f>IFERROR(__xludf.DUMMYFUNCTION("SPARKLINE(L1159,{""charttype"",""bar"";""color1"",""#FF9900"";""max"",MAX($L$2:$L$2107)})"),"")</f>
        <v/>
      </c>
      <c r="N1159" s="14">
        <v>0.0</v>
      </c>
      <c r="O1159" s="14" t="str">
        <f>IFERROR(__xludf.DUMMYFUNCTION("SPARKLINE(N1159,{""charttype"",""bar"";""color1"",""#0066CC"";""max"",MAX($N$2:$N$2107)})"),"")</f>
        <v/>
      </c>
      <c r="P1159" s="58">
        <v>111096.3</v>
      </c>
      <c r="Q1159" s="54">
        <v>80.62405</v>
      </c>
      <c r="R1159" s="21">
        <f t="shared" si="5"/>
        <v>8957033.646</v>
      </c>
    </row>
    <row r="1160">
      <c r="A1160" s="53">
        <v>43163.0</v>
      </c>
      <c r="B1160" s="67">
        <f t="shared" si="1"/>
        <v>1</v>
      </c>
      <c r="C1160" s="14" t="str">
        <f t="shared" si="2"/>
        <v>March</v>
      </c>
      <c r="D1160" s="52" t="str">
        <f t="shared" si="3"/>
        <v>2018</v>
      </c>
      <c r="E1160" s="58">
        <f t="shared" si="4"/>
        <v>10</v>
      </c>
      <c r="F1160" s="14" t="str">
        <f>VLOOKUP(A1160,'_Holidays'!A1160:B3265,2,FALSE)</f>
        <v>Y</v>
      </c>
      <c r="G1160" s="51" t="str">
        <f>VLOOKUP(A1160,'_Holidays'!A1160:C3265,3,FALSE)</f>
        <v>N</v>
      </c>
      <c r="H1160" s="14">
        <v>15.8</v>
      </c>
      <c r="I1160" s="14" t="str">
        <f>IFERROR(__xludf.DUMMYFUNCTION("SPARKLINE(H1160,{""charttype"",""bar"";""color1"",""#00CCFF"";""max"",MAX($H$2:$H$2107)})"),"")</f>
        <v/>
      </c>
      <c r="J1160" s="14">
        <v>21.0</v>
      </c>
      <c r="K1160" s="14" t="str">
        <f>IFERROR(__xludf.DUMMYFUNCTION("SPARKLINE(J1160,{""charttype"",""bar"";""color1"",""#FF0000"";""max"",MAX($J$2:$J$2107)})"),"")</f>
        <v/>
      </c>
      <c r="L1160" s="14">
        <v>22.2</v>
      </c>
      <c r="M1160" s="14" t="str">
        <f>IFERROR(__xludf.DUMMYFUNCTION("SPARKLINE(L1160,{""charttype"",""bar"";""color1"",""#FF9900"";""max"",MAX($L$2:$L$2107)})"),"")</f>
        <v/>
      </c>
      <c r="N1160" s="14">
        <v>0.0</v>
      </c>
      <c r="O1160" s="14" t="str">
        <f>IFERROR(__xludf.DUMMYFUNCTION("SPARKLINE(N1160,{""charttype"",""bar"";""color1"",""#0066CC"";""max"",MAX($N$2:$N$2107)})"),"")</f>
        <v/>
      </c>
      <c r="P1160" s="58">
        <v>101334.2</v>
      </c>
      <c r="Q1160" s="54">
        <v>72.59907</v>
      </c>
      <c r="R1160" s="21">
        <f t="shared" si="5"/>
        <v>7356768.679</v>
      </c>
    </row>
    <row r="1161">
      <c r="A1161" s="53">
        <v>43164.0</v>
      </c>
      <c r="B1161" s="67">
        <f t="shared" si="1"/>
        <v>2</v>
      </c>
      <c r="C1161" s="14" t="str">
        <f t="shared" si="2"/>
        <v>March</v>
      </c>
      <c r="D1161" s="52" t="str">
        <f t="shared" si="3"/>
        <v>2018</v>
      </c>
      <c r="E1161" s="58">
        <f t="shared" si="4"/>
        <v>10</v>
      </c>
      <c r="F1161" s="14" t="str">
        <f>VLOOKUP(A1161,'_Holidays'!A1161:B3266,2,FALSE)</f>
        <v>Y</v>
      </c>
      <c r="G1161" s="51" t="str">
        <f>VLOOKUP(A1161,'_Holidays'!A1161:C3266,3,FALSE)</f>
        <v>N</v>
      </c>
      <c r="H1161" s="14">
        <v>14.9</v>
      </c>
      <c r="I1161" s="14" t="str">
        <f>IFERROR(__xludf.DUMMYFUNCTION("SPARKLINE(H1161,{""charttype"",""bar"";""color1"",""#00CCFF"";""max"",MAX($H$2:$H$2107)})"),"")</f>
        <v/>
      </c>
      <c r="J1161" s="14">
        <v>21.1</v>
      </c>
      <c r="K1161" s="14" t="str">
        <f>IFERROR(__xludf.DUMMYFUNCTION("SPARKLINE(J1161,{""charttype"",""bar"";""color1"",""#FF0000"";""max"",MAX($J$2:$J$2107)})"),"")</f>
        <v/>
      </c>
      <c r="L1161" s="14">
        <v>16.6</v>
      </c>
      <c r="M1161" s="14" t="str">
        <f>IFERROR(__xludf.DUMMYFUNCTION("SPARKLINE(L1161,{""charttype"",""bar"";""color1"",""#FF9900"";""max"",MAX($L$2:$L$2107)})"),"")</f>
        <v/>
      </c>
      <c r="N1161" s="14">
        <v>0.0</v>
      </c>
      <c r="O1161" s="14" t="str">
        <f>IFERROR(__xludf.DUMMYFUNCTION("SPARKLINE(N1161,{""charttype"",""bar"";""color1"",""#0066CC"";""max"",MAX($N$2:$N$2107)})"),"")</f>
        <v/>
      </c>
      <c r="P1161" s="58">
        <v>112527.3</v>
      </c>
      <c r="Q1161" s="54">
        <v>70.61556</v>
      </c>
      <c r="R1161" s="21">
        <f t="shared" si="5"/>
        <v>7946178.305</v>
      </c>
    </row>
    <row r="1162">
      <c r="A1162" s="53">
        <v>43165.0</v>
      </c>
      <c r="B1162" s="67">
        <f t="shared" si="1"/>
        <v>3</v>
      </c>
      <c r="C1162" s="14" t="str">
        <f t="shared" si="2"/>
        <v>March</v>
      </c>
      <c r="D1162" s="52" t="str">
        <f t="shared" si="3"/>
        <v>2018</v>
      </c>
      <c r="E1162" s="58">
        <f t="shared" si="4"/>
        <v>10</v>
      </c>
      <c r="F1162" s="14" t="str">
        <f>VLOOKUP(A1162,'_Holidays'!A1162:B3267,2,FALSE)</f>
        <v>Y</v>
      </c>
      <c r="G1162" s="51" t="str">
        <f>VLOOKUP(A1162,'_Holidays'!A1162:C3267,3,FALSE)</f>
        <v>N</v>
      </c>
      <c r="H1162" s="14">
        <v>12.5</v>
      </c>
      <c r="I1162" s="14" t="str">
        <f>IFERROR(__xludf.DUMMYFUNCTION("SPARKLINE(H1162,{""charttype"",""bar"";""color1"",""#00CCFF"";""max"",MAX($H$2:$H$2107)})"),"")</f>
        <v/>
      </c>
      <c r="J1162" s="14">
        <v>27.6</v>
      </c>
      <c r="K1162" s="14" t="str">
        <f>IFERROR(__xludf.DUMMYFUNCTION("SPARKLINE(J1162,{""charttype"",""bar"";""color1"",""#FF0000"";""max"",MAX($J$2:$J$2107)})"),"")</f>
        <v/>
      </c>
      <c r="L1162" s="14">
        <v>22.6</v>
      </c>
      <c r="M1162" s="14" t="str">
        <f>IFERROR(__xludf.DUMMYFUNCTION("SPARKLINE(L1162,{""charttype"",""bar"";""color1"",""#FF9900"";""max"",MAX($L$2:$L$2107)})"),"")</f>
        <v/>
      </c>
      <c r="N1162" s="14">
        <v>0.0</v>
      </c>
      <c r="O1162" s="14" t="str">
        <f>IFERROR(__xludf.DUMMYFUNCTION("SPARKLINE(N1162,{""charttype"",""bar"";""color1"",""#0066CC"";""max"",MAX($N$2:$N$2107)})"),"")</f>
        <v/>
      </c>
      <c r="P1162" s="58">
        <v>113850.8</v>
      </c>
      <c r="Q1162" s="54">
        <v>61.35469</v>
      </c>
      <c r="R1162" s="21">
        <f t="shared" si="5"/>
        <v>6985280.54</v>
      </c>
    </row>
    <row r="1163">
      <c r="A1163" s="53">
        <v>43166.0</v>
      </c>
      <c r="B1163" s="67">
        <f t="shared" si="1"/>
        <v>4</v>
      </c>
      <c r="C1163" s="14" t="str">
        <f t="shared" si="2"/>
        <v>March</v>
      </c>
      <c r="D1163" s="52" t="str">
        <f t="shared" si="3"/>
        <v>2018</v>
      </c>
      <c r="E1163" s="58">
        <f t="shared" si="4"/>
        <v>10</v>
      </c>
      <c r="F1163" s="14" t="str">
        <f>VLOOKUP(A1163,'_Holidays'!A1163:B3268,2,FALSE)</f>
        <v>Y</v>
      </c>
      <c r="G1163" s="51" t="str">
        <f>VLOOKUP(A1163,'_Holidays'!A1163:C3268,3,FALSE)</f>
        <v>N</v>
      </c>
      <c r="H1163" s="14">
        <v>14.4</v>
      </c>
      <c r="I1163" s="14" t="str">
        <f>IFERROR(__xludf.DUMMYFUNCTION("SPARKLINE(H1163,{""charttype"",""bar"";""color1"",""#00CCFF"";""max"",MAX($H$2:$H$2107)})"),"")</f>
        <v/>
      </c>
      <c r="J1163" s="14">
        <v>28.5</v>
      </c>
      <c r="K1163" s="14" t="str">
        <f>IFERROR(__xludf.DUMMYFUNCTION("SPARKLINE(J1163,{""charttype"",""bar"";""color1"",""#FF0000"";""max"",MAX($J$2:$J$2107)})"),"")</f>
        <v/>
      </c>
      <c r="L1163" s="14">
        <v>22.4</v>
      </c>
      <c r="M1163" s="14" t="str">
        <f>IFERROR(__xludf.DUMMYFUNCTION("SPARKLINE(L1163,{""charttype"",""bar"";""color1"",""#FF9900"";""max"",MAX($L$2:$L$2107)})"),"")</f>
        <v/>
      </c>
      <c r="N1163" s="14">
        <v>0.0</v>
      </c>
      <c r="O1163" s="14" t="str">
        <f>IFERROR(__xludf.DUMMYFUNCTION("SPARKLINE(N1163,{""charttype"",""bar"";""color1"",""#0066CC"";""max"",MAX($N$2:$N$2107)})"),"")</f>
        <v/>
      </c>
      <c r="P1163" s="58">
        <v>122717.5</v>
      </c>
      <c r="Q1163" s="54">
        <v>73.26755</v>
      </c>
      <c r="R1163" s="21">
        <f t="shared" si="5"/>
        <v>8991210.567</v>
      </c>
    </row>
    <row r="1164">
      <c r="A1164" s="53">
        <v>43167.0</v>
      </c>
      <c r="B1164" s="67">
        <f t="shared" si="1"/>
        <v>5</v>
      </c>
      <c r="C1164" s="14" t="str">
        <f t="shared" si="2"/>
        <v>March</v>
      </c>
      <c r="D1164" s="52" t="str">
        <f t="shared" si="3"/>
        <v>2018</v>
      </c>
      <c r="E1164" s="58">
        <f t="shared" si="4"/>
        <v>10</v>
      </c>
      <c r="F1164" s="14" t="str">
        <f>VLOOKUP(A1164,'_Holidays'!A1164:B3269,2,FALSE)</f>
        <v>Y</v>
      </c>
      <c r="G1164" s="51" t="str">
        <f>VLOOKUP(A1164,'_Holidays'!A1164:C3269,3,FALSE)</f>
        <v>N</v>
      </c>
      <c r="H1164" s="14">
        <v>14.9</v>
      </c>
      <c r="I1164" s="14" t="str">
        <f>IFERROR(__xludf.DUMMYFUNCTION("SPARKLINE(H1164,{""charttype"",""bar"";""color1"",""#00CCFF"";""max"",MAX($H$2:$H$2107)})"),"")</f>
        <v/>
      </c>
      <c r="J1164" s="14">
        <v>30.5</v>
      </c>
      <c r="K1164" s="14" t="str">
        <f>IFERROR(__xludf.DUMMYFUNCTION("SPARKLINE(J1164,{""charttype"",""bar"";""color1"",""#FF0000"";""max"",MAX($J$2:$J$2107)})"),"")</f>
        <v/>
      </c>
      <c r="L1164" s="14">
        <v>22.1</v>
      </c>
      <c r="M1164" s="14" t="str">
        <f>IFERROR(__xludf.DUMMYFUNCTION("SPARKLINE(L1164,{""charttype"",""bar"";""color1"",""#FF9900"";""max"",MAX($L$2:$L$2107)})"),"")</f>
        <v/>
      </c>
      <c r="N1164" s="14">
        <v>0.0</v>
      </c>
      <c r="O1164" s="14" t="str">
        <f>IFERROR(__xludf.DUMMYFUNCTION("SPARKLINE(N1164,{""charttype"",""bar"";""color1"",""#0066CC"";""max"",MAX($N$2:$N$2107)})"),"")</f>
        <v/>
      </c>
      <c r="P1164" s="58">
        <v>128732.6</v>
      </c>
      <c r="Q1164" s="54">
        <v>94.57427</v>
      </c>
      <c r="R1164" s="21">
        <f t="shared" si="5"/>
        <v>12174791.67</v>
      </c>
    </row>
    <row r="1165">
      <c r="A1165" s="53">
        <v>43168.0</v>
      </c>
      <c r="B1165" s="67">
        <f t="shared" si="1"/>
        <v>6</v>
      </c>
      <c r="C1165" s="14" t="str">
        <f t="shared" si="2"/>
        <v>March</v>
      </c>
      <c r="D1165" s="52" t="str">
        <f t="shared" si="3"/>
        <v>2018</v>
      </c>
      <c r="E1165" s="58">
        <f t="shared" si="4"/>
        <v>10</v>
      </c>
      <c r="F1165" s="14" t="str">
        <f>VLOOKUP(A1165,'_Holidays'!A1165:B3270,2,FALSE)</f>
        <v>Y</v>
      </c>
      <c r="G1165" s="51" t="str">
        <f>VLOOKUP(A1165,'_Holidays'!A1165:C3270,3,FALSE)</f>
        <v>N</v>
      </c>
      <c r="H1165" s="14">
        <v>14.6</v>
      </c>
      <c r="I1165" s="14" t="str">
        <f>IFERROR(__xludf.DUMMYFUNCTION("SPARKLINE(H1165,{""charttype"",""bar"";""color1"",""#00CCFF"";""max"",MAX($H$2:$H$2107)})"),"")</f>
        <v/>
      </c>
      <c r="J1165" s="14">
        <v>28.8</v>
      </c>
      <c r="K1165" s="14" t="str">
        <f>IFERROR(__xludf.DUMMYFUNCTION("SPARKLINE(J1165,{""charttype"",""bar"";""color1"",""#FF0000"";""max"",MAX($J$2:$J$2107)})"),"")</f>
        <v/>
      </c>
      <c r="L1165" s="14">
        <v>21.9</v>
      </c>
      <c r="M1165" s="14" t="str">
        <f>IFERROR(__xludf.DUMMYFUNCTION("SPARKLINE(L1165,{""charttype"",""bar"";""color1"",""#FF9900"";""max"",MAX($L$2:$L$2107)})"),"")</f>
        <v/>
      </c>
      <c r="N1165" s="14">
        <v>0.0</v>
      </c>
      <c r="O1165" s="14" t="str">
        <f>IFERROR(__xludf.DUMMYFUNCTION("SPARKLINE(N1165,{""charttype"",""bar"";""color1"",""#0066CC"";""max"",MAX($N$2:$N$2107)})"),"")</f>
        <v/>
      </c>
      <c r="P1165" s="58">
        <v>127805.5</v>
      </c>
      <c r="Q1165" s="54">
        <v>99.1705</v>
      </c>
      <c r="R1165" s="21">
        <f t="shared" si="5"/>
        <v>12674535.34</v>
      </c>
    </row>
    <row r="1166">
      <c r="A1166" s="53">
        <v>43169.0</v>
      </c>
      <c r="B1166" s="67">
        <f t="shared" si="1"/>
        <v>7</v>
      </c>
      <c r="C1166" s="14" t="str">
        <f t="shared" si="2"/>
        <v>March</v>
      </c>
      <c r="D1166" s="52" t="str">
        <f t="shared" si="3"/>
        <v>2018</v>
      </c>
      <c r="E1166" s="58">
        <f t="shared" si="4"/>
        <v>10</v>
      </c>
      <c r="F1166" s="14" t="str">
        <f>VLOOKUP(A1166,'_Holidays'!A1166:B3271,2,FALSE)</f>
        <v>Y</v>
      </c>
      <c r="G1166" s="51" t="str">
        <f>VLOOKUP(A1166,'_Holidays'!A1166:C3271,3,FALSE)</f>
        <v>N</v>
      </c>
      <c r="H1166" s="14">
        <v>14.3</v>
      </c>
      <c r="I1166" s="14" t="str">
        <f>IFERROR(__xludf.DUMMYFUNCTION("SPARKLINE(H1166,{""charttype"",""bar"";""color1"",""#00CCFF"";""max"",MAX($H$2:$H$2107)})"),"")</f>
        <v/>
      </c>
      <c r="J1166" s="14">
        <v>35.1</v>
      </c>
      <c r="K1166" s="14" t="str">
        <f>IFERROR(__xludf.DUMMYFUNCTION("SPARKLINE(J1166,{""charttype"",""bar"";""color1"",""#FF0000"";""max"",MAX($J$2:$J$2107)})"),"")</f>
        <v/>
      </c>
      <c r="L1166" s="14">
        <v>21.6</v>
      </c>
      <c r="M1166" s="14" t="str">
        <f>IFERROR(__xludf.DUMMYFUNCTION("SPARKLINE(L1166,{""charttype"",""bar"";""color1"",""#FF9900"";""max"",MAX($L$2:$L$2107)})"),"")</f>
        <v/>
      </c>
      <c r="N1166" s="14">
        <v>0.0</v>
      </c>
      <c r="O1166" s="14" t="str">
        <f>IFERROR(__xludf.DUMMYFUNCTION("SPARKLINE(N1166,{""charttype"",""bar"";""color1"",""#0066CC"";""max"",MAX($N$2:$N$2107)})"),"")</f>
        <v/>
      </c>
      <c r="P1166" s="58">
        <v>120398.9</v>
      </c>
      <c r="Q1166" s="54">
        <v>91.98844</v>
      </c>
      <c r="R1166" s="21">
        <f t="shared" si="5"/>
        <v>11075306.99</v>
      </c>
    </row>
    <row r="1167">
      <c r="A1167" s="53">
        <v>43170.0</v>
      </c>
      <c r="B1167" s="67">
        <f t="shared" si="1"/>
        <v>1</v>
      </c>
      <c r="C1167" s="14" t="str">
        <f t="shared" si="2"/>
        <v>March</v>
      </c>
      <c r="D1167" s="52" t="str">
        <f t="shared" si="3"/>
        <v>2018</v>
      </c>
      <c r="E1167" s="58">
        <f t="shared" si="4"/>
        <v>11</v>
      </c>
      <c r="F1167" s="14" t="str">
        <f>VLOOKUP(A1167,'_Holidays'!A1167:B3272,2,FALSE)</f>
        <v>Y</v>
      </c>
      <c r="G1167" s="51" t="str">
        <f>VLOOKUP(A1167,'_Holidays'!A1167:C3272,3,FALSE)</f>
        <v>N</v>
      </c>
      <c r="H1167" s="14">
        <v>17.0</v>
      </c>
      <c r="I1167" s="14" t="str">
        <f>IFERROR(__xludf.DUMMYFUNCTION("SPARKLINE(H1167,{""charttype"",""bar"";""color1"",""#00CCFF"";""max"",MAX($H$2:$H$2107)})"),"")</f>
        <v/>
      </c>
      <c r="J1167" s="14">
        <v>22.8</v>
      </c>
      <c r="K1167" s="14" t="str">
        <f>IFERROR(__xludf.DUMMYFUNCTION("SPARKLINE(J1167,{""charttype"",""bar"";""color1"",""#FF0000"";""max"",MAX($J$2:$J$2107)})"),"")</f>
        <v/>
      </c>
      <c r="L1167" s="14">
        <v>14.3</v>
      </c>
      <c r="M1167" s="14" t="str">
        <f>IFERROR(__xludf.DUMMYFUNCTION("SPARKLINE(L1167,{""charttype"",""bar"";""color1"",""#FF9900"";""max"",MAX($L$2:$L$2107)})"),"")</f>
        <v/>
      </c>
      <c r="N1167" s="14">
        <v>0.0</v>
      </c>
      <c r="O1167" s="14" t="str">
        <f>IFERROR(__xludf.DUMMYFUNCTION("SPARKLINE(N1167,{""charttype"",""bar"";""color1"",""#0066CC"";""max"",MAX($N$2:$N$2107)})"),"")</f>
        <v/>
      </c>
      <c r="P1167" s="58">
        <v>104486.2</v>
      </c>
      <c r="Q1167" s="54">
        <v>74.15265</v>
      </c>
      <c r="R1167" s="21">
        <f t="shared" si="5"/>
        <v>7747928.618</v>
      </c>
    </row>
    <row r="1168">
      <c r="A1168" s="53">
        <v>43171.0</v>
      </c>
      <c r="B1168" s="67">
        <f t="shared" si="1"/>
        <v>2</v>
      </c>
      <c r="C1168" s="14" t="str">
        <f t="shared" si="2"/>
        <v>March</v>
      </c>
      <c r="D1168" s="52" t="str">
        <f t="shared" si="3"/>
        <v>2018</v>
      </c>
      <c r="E1168" s="58">
        <f t="shared" si="4"/>
        <v>11</v>
      </c>
      <c r="F1168" s="14" t="str">
        <f>VLOOKUP(A1168,'_Holidays'!A1168:B3273,2,FALSE)</f>
        <v>Y</v>
      </c>
      <c r="G1168" s="51" t="str">
        <f>VLOOKUP(A1168,'_Holidays'!A1168:C3273,3,FALSE)</f>
        <v>Y</v>
      </c>
      <c r="H1168" s="14">
        <v>16.7</v>
      </c>
      <c r="I1168" s="14" t="str">
        <f>IFERROR(__xludf.DUMMYFUNCTION("SPARKLINE(H1168,{""charttype"",""bar"";""color1"",""#00CCFF"";""max"",MAX($H$2:$H$2107)})"),"")</f>
        <v/>
      </c>
      <c r="J1168" s="14">
        <v>20.9</v>
      </c>
      <c r="K1168" s="14" t="str">
        <f>IFERROR(__xludf.DUMMYFUNCTION("SPARKLINE(J1168,{""charttype"",""bar"";""color1"",""#FF0000"";""max"",MAX($J$2:$J$2107)})"),"")</f>
        <v/>
      </c>
      <c r="L1168" s="14">
        <v>10.2</v>
      </c>
      <c r="M1168" s="14" t="str">
        <f>IFERROR(__xludf.DUMMYFUNCTION("SPARKLINE(L1168,{""charttype"",""bar"";""color1"",""#FF9900"";""max"",MAX($L$2:$L$2107)})"),"")</f>
        <v/>
      </c>
      <c r="N1168" s="14">
        <v>0.0</v>
      </c>
      <c r="O1168" s="14" t="str">
        <f>IFERROR(__xludf.DUMMYFUNCTION("SPARKLINE(N1168,{""charttype"",""bar"";""color1"",""#0066CC"";""max"",MAX($N$2:$N$2107)})"),"")</f>
        <v/>
      </c>
      <c r="P1168" s="58">
        <v>97542.31</v>
      </c>
      <c r="Q1168" s="54">
        <v>63.4522</v>
      </c>
      <c r="R1168" s="21">
        <f t="shared" si="5"/>
        <v>6189274.163</v>
      </c>
    </row>
    <row r="1169">
      <c r="A1169" s="53">
        <v>43172.0</v>
      </c>
      <c r="B1169" s="67">
        <f t="shared" si="1"/>
        <v>3</v>
      </c>
      <c r="C1169" s="14" t="str">
        <f t="shared" si="2"/>
        <v>March</v>
      </c>
      <c r="D1169" s="52" t="str">
        <f t="shared" si="3"/>
        <v>2018</v>
      </c>
      <c r="E1169" s="58">
        <f t="shared" si="4"/>
        <v>11</v>
      </c>
      <c r="F1169" s="14" t="str">
        <f>VLOOKUP(A1169,'_Holidays'!A1169:B3274,2,FALSE)</f>
        <v>Y</v>
      </c>
      <c r="G1169" s="51" t="str">
        <f>VLOOKUP(A1169,'_Holidays'!A1169:C3274,3,FALSE)</f>
        <v>N</v>
      </c>
      <c r="H1169" s="14">
        <v>14.6</v>
      </c>
      <c r="I1169" s="14" t="str">
        <f>IFERROR(__xludf.DUMMYFUNCTION("SPARKLINE(H1169,{""charttype"",""bar"";""color1"",""#00CCFF"";""max"",MAX($H$2:$H$2107)})"),"")</f>
        <v/>
      </c>
      <c r="J1169" s="14">
        <v>20.5</v>
      </c>
      <c r="K1169" s="14" t="str">
        <f>IFERROR(__xludf.DUMMYFUNCTION("SPARKLINE(J1169,{""charttype"",""bar"";""color1"",""#FF0000"";""max"",MAX($J$2:$J$2107)})"),"")</f>
        <v/>
      </c>
      <c r="L1169" s="14">
        <v>18.8</v>
      </c>
      <c r="M1169" s="14" t="str">
        <f>IFERROR(__xludf.DUMMYFUNCTION("SPARKLINE(L1169,{""charttype"",""bar"";""color1"",""#FF9900"";""max"",MAX($L$2:$L$2107)})"),"")</f>
        <v/>
      </c>
      <c r="N1169" s="14">
        <v>2.2</v>
      </c>
      <c r="O1169" s="14" t="str">
        <f>IFERROR(__xludf.DUMMYFUNCTION("SPARKLINE(N1169,{""charttype"",""bar"";""color1"",""#0066CC"";""max"",MAX($N$2:$N$2107)})"),"")</f>
        <v/>
      </c>
      <c r="P1169" s="58">
        <v>112663.6</v>
      </c>
      <c r="Q1169" s="54">
        <v>77.09497</v>
      </c>
      <c r="R1169" s="21">
        <f t="shared" si="5"/>
        <v>8685796.862</v>
      </c>
    </row>
    <row r="1170">
      <c r="A1170" s="53">
        <v>43173.0</v>
      </c>
      <c r="B1170" s="67">
        <f t="shared" si="1"/>
        <v>4</v>
      </c>
      <c r="C1170" s="14" t="str">
        <f t="shared" si="2"/>
        <v>March</v>
      </c>
      <c r="D1170" s="52" t="str">
        <f t="shared" si="3"/>
        <v>2018</v>
      </c>
      <c r="E1170" s="58">
        <f t="shared" si="4"/>
        <v>11</v>
      </c>
      <c r="F1170" s="14" t="str">
        <f>VLOOKUP(A1170,'_Holidays'!A1170:B3275,2,FALSE)</f>
        <v>Y</v>
      </c>
      <c r="G1170" s="51" t="str">
        <f>VLOOKUP(A1170,'_Holidays'!A1170:C3275,3,FALSE)</f>
        <v>N</v>
      </c>
      <c r="H1170" s="14">
        <v>12.8</v>
      </c>
      <c r="I1170" s="14" t="str">
        <f>IFERROR(__xludf.DUMMYFUNCTION("SPARKLINE(H1170,{""charttype"",""bar"";""color1"",""#00CCFF"";""max"",MAX($H$2:$H$2107)})"),"")</f>
        <v/>
      </c>
      <c r="J1170" s="14">
        <v>21.3</v>
      </c>
      <c r="K1170" s="14" t="str">
        <f>IFERROR(__xludf.DUMMYFUNCTION("SPARKLINE(J1170,{""charttype"",""bar"";""color1"",""#FF0000"";""max"",MAX($J$2:$J$2107)})"),"")</f>
        <v/>
      </c>
      <c r="L1170" s="14">
        <v>17.7</v>
      </c>
      <c r="M1170" s="14" t="str">
        <f>IFERROR(__xludf.DUMMYFUNCTION("SPARKLINE(L1170,{""charttype"",""bar"";""color1"",""#FF9900"";""max"",MAX($L$2:$L$2107)})"),"")</f>
        <v/>
      </c>
      <c r="N1170" s="14">
        <v>0.0</v>
      </c>
      <c r="O1170" s="14" t="str">
        <f>IFERROR(__xludf.DUMMYFUNCTION("SPARKLINE(N1170,{""charttype"",""bar"";""color1"",""#0066CC"";""max"",MAX($N$2:$N$2107)})"),"")</f>
        <v/>
      </c>
      <c r="P1170" s="58">
        <v>114195.4</v>
      </c>
      <c r="Q1170" s="54">
        <v>97.28175</v>
      </c>
      <c r="R1170" s="21">
        <f t="shared" si="5"/>
        <v>11109128.35</v>
      </c>
    </row>
    <row r="1171">
      <c r="A1171" s="53">
        <v>43174.0</v>
      </c>
      <c r="B1171" s="67">
        <f t="shared" si="1"/>
        <v>5</v>
      </c>
      <c r="C1171" s="14" t="str">
        <f t="shared" si="2"/>
        <v>March</v>
      </c>
      <c r="D1171" s="52" t="str">
        <f t="shared" si="3"/>
        <v>2018</v>
      </c>
      <c r="E1171" s="58">
        <f t="shared" si="4"/>
        <v>11</v>
      </c>
      <c r="F1171" s="14" t="str">
        <f>VLOOKUP(A1171,'_Holidays'!A1171:B3276,2,FALSE)</f>
        <v>Y</v>
      </c>
      <c r="G1171" s="51" t="str">
        <f>VLOOKUP(A1171,'_Holidays'!A1171:C3276,3,FALSE)</f>
        <v>N</v>
      </c>
      <c r="H1171" s="14">
        <v>15.3</v>
      </c>
      <c r="I1171" s="14" t="str">
        <f>IFERROR(__xludf.DUMMYFUNCTION("SPARKLINE(H1171,{""charttype"",""bar"";""color1"",""#00CCFF"";""max"",MAX($H$2:$H$2107)})"),"")</f>
        <v/>
      </c>
      <c r="J1171" s="14">
        <v>20.8</v>
      </c>
      <c r="K1171" s="14" t="str">
        <f>IFERROR(__xludf.DUMMYFUNCTION("SPARKLINE(J1171,{""charttype"",""bar"";""color1"",""#FF0000"";""max"",MAX($J$2:$J$2107)})"),"")</f>
        <v/>
      </c>
      <c r="L1171" s="14">
        <v>13.9</v>
      </c>
      <c r="M1171" s="14" t="str">
        <f>IFERROR(__xludf.DUMMYFUNCTION("SPARKLINE(L1171,{""charttype"",""bar"";""color1"",""#FF9900"";""max"",MAX($L$2:$L$2107)})"),"")</f>
        <v/>
      </c>
      <c r="N1171" s="14">
        <v>0.0</v>
      </c>
      <c r="O1171" s="14" t="str">
        <f>IFERROR(__xludf.DUMMYFUNCTION("SPARKLINE(N1171,{""charttype"",""bar"";""color1"",""#0066CC"";""max"",MAX($N$2:$N$2107)})"),"")</f>
        <v/>
      </c>
      <c r="P1171" s="58">
        <v>116045.3</v>
      </c>
      <c r="Q1171" s="54">
        <v>101.6909</v>
      </c>
      <c r="R1171" s="21">
        <f t="shared" si="5"/>
        <v>11800751</v>
      </c>
    </row>
    <row r="1172">
      <c r="A1172" s="53">
        <v>43175.0</v>
      </c>
      <c r="B1172" s="67">
        <f t="shared" si="1"/>
        <v>6</v>
      </c>
      <c r="C1172" s="14" t="str">
        <f t="shared" si="2"/>
        <v>March</v>
      </c>
      <c r="D1172" s="52" t="str">
        <f t="shared" si="3"/>
        <v>2018</v>
      </c>
      <c r="E1172" s="58">
        <f t="shared" si="4"/>
        <v>11</v>
      </c>
      <c r="F1172" s="14" t="str">
        <f>VLOOKUP(A1172,'_Holidays'!A1172:B3277,2,FALSE)</f>
        <v>Y</v>
      </c>
      <c r="G1172" s="51" t="str">
        <f>VLOOKUP(A1172,'_Holidays'!A1172:C3277,3,FALSE)</f>
        <v>N</v>
      </c>
      <c r="H1172" s="14">
        <v>12.5</v>
      </c>
      <c r="I1172" s="14" t="str">
        <f>IFERROR(__xludf.DUMMYFUNCTION("SPARKLINE(H1172,{""charttype"",""bar"";""color1"",""#00CCFF"";""max"",MAX($H$2:$H$2107)})"),"")</f>
        <v/>
      </c>
      <c r="J1172" s="14">
        <v>24.4</v>
      </c>
      <c r="K1172" s="14" t="str">
        <f>IFERROR(__xludf.DUMMYFUNCTION("SPARKLINE(J1172,{""charttype"",""bar"";""color1"",""#FF0000"";""max"",MAX($J$2:$J$2107)})"),"")</f>
        <v/>
      </c>
      <c r="L1172" s="14">
        <v>15.0</v>
      </c>
      <c r="M1172" s="14" t="str">
        <f>IFERROR(__xludf.DUMMYFUNCTION("SPARKLINE(L1172,{""charttype"",""bar"";""color1"",""#FF9900"";""max"",MAX($L$2:$L$2107)})"),"")</f>
        <v/>
      </c>
      <c r="N1172" s="14">
        <v>0.0</v>
      </c>
      <c r="O1172" s="14" t="str">
        <f>IFERROR(__xludf.DUMMYFUNCTION("SPARKLINE(N1172,{""charttype"",""bar"";""color1"",""#0066CC"";""max"",MAX($N$2:$N$2107)})"),"")</f>
        <v/>
      </c>
      <c r="P1172" s="58">
        <v>116284.3</v>
      </c>
      <c r="Q1172" s="54">
        <v>92.59423</v>
      </c>
      <c r="R1172" s="21">
        <f t="shared" si="5"/>
        <v>10767255.22</v>
      </c>
    </row>
    <row r="1173">
      <c r="A1173" s="53">
        <v>43176.0</v>
      </c>
      <c r="B1173" s="67">
        <f t="shared" si="1"/>
        <v>7</v>
      </c>
      <c r="C1173" s="14" t="str">
        <f t="shared" si="2"/>
        <v>March</v>
      </c>
      <c r="D1173" s="52" t="str">
        <f t="shared" si="3"/>
        <v>2018</v>
      </c>
      <c r="E1173" s="58">
        <f t="shared" si="4"/>
        <v>11</v>
      </c>
      <c r="F1173" s="14" t="str">
        <f>VLOOKUP(A1173,'_Holidays'!A1173:B3278,2,FALSE)</f>
        <v>Y</v>
      </c>
      <c r="G1173" s="51" t="str">
        <f>VLOOKUP(A1173,'_Holidays'!A1173:C3278,3,FALSE)</f>
        <v>N</v>
      </c>
      <c r="H1173" s="14">
        <v>15.4</v>
      </c>
      <c r="I1173" s="14" t="str">
        <f>IFERROR(__xludf.DUMMYFUNCTION("SPARKLINE(H1173,{""charttype"",""bar"";""color1"",""#00CCFF"";""max"",MAX($H$2:$H$2107)})"),"")</f>
        <v/>
      </c>
      <c r="J1173" s="14">
        <v>32.0</v>
      </c>
      <c r="K1173" s="14" t="str">
        <f>IFERROR(__xludf.DUMMYFUNCTION("SPARKLINE(J1173,{""charttype"",""bar"";""color1"",""#FF0000"";""max"",MAX($J$2:$J$2107)})"),"")</f>
        <v/>
      </c>
      <c r="L1173" s="14">
        <v>15.1</v>
      </c>
      <c r="M1173" s="14" t="str">
        <f>IFERROR(__xludf.DUMMYFUNCTION("SPARKLINE(L1173,{""charttype"",""bar"";""color1"",""#FF9900"";""max"",MAX($L$2:$L$2107)})"),"")</f>
        <v/>
      </c>
      <c r="N1173" s="14">
        <v>0.0</v>
      </c>
      <c r="O1173" s="14" t="str">
        <f>IFERROR(__xludf.DUMMYFUNCTION("SPARKLINE(N1173,{""charttype"",""bar"";""color1"",""#0066CC"";""max"",MAX($N$2:$N$2107)})"),"")</f>
        <v/>
      </c>
      <c r="P1173" s="58">
        <v>110715.1</v>
      </c>
      <c r="Q1173" s="54">
        <v>75.22999</v>
      </c>
      <c r="R1173" s="21">
        <f t="shared" si="5"/>
        <v>8329095.866</v>
      </c>
    </row>
    <row r="1174">
      <c r="A1174" s="53">
        <v>43177.0</v>
      </c>
      <c r="B1174" s="67">
        <f t="shared" si="1"/>
        <v>1</v>
      </c>
      <c r="C1174" s="14" t="str">
        <f t="shared" si="2"/>
        <v>March</v>
      </c>
      <c r="D1174" s="52" t="str">
        <f t="shared" si="3"/>
        <v>2018</v>
      </c>
      <c r="E1174" s="58">
        <f t="shared" si="4"/>
        <v>12</v>
      </c>
      <c r="F1174" s="14" t="str">
        <f>VLOOKUP(A1174,'_Holidays'!A1174:B3279,2,FALSE)</f>
        <v>Y</v>
      </c>
      <c r="G1174" s="51" t="str">
        <f>VLOOKUP(A1174,'_Holidays'!A1174:C3279,3,FALSE)</f>
        <v>N</v>
      </c>
      <c r="H1174" s="14">
        <v>22.6</v>
      </c>
      <c r="I1174" s="14" t="str">
        <f>IFERROR(__xludf.DUMMYFUNCTION("SPARKLINE(H1174,{""charttype"",""bar"";""color1"",""#00CCFF"";""max"",MAX($H$2:$H$2107)})"),"")</f>
        <v/>
      </c>
      <c r="J1174" s="14">
        <v>23.1</v>
      </c>
      <c r="K1174" s="14" t="str">
        <f>IFERROR(__xludf.DUMMYFUNCTION("SPARKLINE(J1174,{""charttype"",""bar"";""color1"",""#FF0000"";""max"",MAX($J$2:$J$2107)})"),"")</f>
        <v/>
      </c>
      <c r="L1174" s="14">
        <v>13.4</v>
      </c>
      <c r="M1174" s="14" t="str">
        <f>IFERROR(__xludf.DUMMYFUNCTION("SPARKLINE(L1174,{""charttype"",""bar"";""color1"",""#FF9900"";""max"",MAX($L$2:$L$2107)})"),"")</f>
        <v/>
      </c>
      <c r="N1174" s="14">
        <v>0.0</v>
      </c>
      <c r="O1174" s="14" t="str">
        <f>IFERROR(__xludf.DUMMYFUNCTION("SPARKLINE(N1174,{""charttype"",""bar"";""color1"",""#0066CC"";""max"",MAX($N$2:$N$2107)})"),"")</f>
        <v/>
      </c>
      <c r="P1174" s="58">
        <v>97262.71</v>
      </c>
      <c r="Q1174" s="54">
        <v>62.87276</v>
      </c>
      <c r="R1174" s="21">
        <f t="shared" si="5"/>
        <v>6115175.023</v>
      </c>
    </row>
    <row r="1175">
      <c r="A1175" s="53">
        <v>43178.0</v>
      </c>
      <c r="B1175" s="67">
        <f t="shared" si="1"/>
        <v>2</v>
      </c>
      <c r="C1175" s="14" t="str">
        <f t="shared" si="2"/>
        <v>March</v>
      </c>
      <c r="D1175" s="52" t="str">
        <f t="shared" si="3"/>
        <v>2018</v>
      </c>
      <c r="E1175" s="58">
        <f t="shared" si="4"/>
        <v>12</v>
      </c>
      <c r="F1175" s="14" t="str">
        <f>VLOOKUP(A1175,'_Holidays'!A1175:B3280,2,FALSE)</f>
        <v>Y</v>
      </c>
      <c r="G1175" s="51" t="str">
        <f>VLOOKUP(A1175,'_Holidays'!A1175:C3280,3,FALSE)</f>
        <v>N</v>
      </c>
      <c r="H1175" s="14">
        <v>13.2</v>
      </c>
      <c r="I1175" s="14" t="str">
        <f>IFERROR(__xludf.DUMMYFUNCTION("SPARKLINE(H1175,{""charttype"",""bar"";""color1"",""#00CCFF"";""max"",MAX($H$2:$H$2107)})"),"")</f>
        <v/>
      </c>
      <c r="J1175" s="14">
        <v>28.0</v>
      </c>
      <c r="K1175" s="14" t="str">
        <f>IFERROR(__xludf.DUMMYFUNCTION("SPARKLINE(J1175,{""charttype"",""bar"";""color1"",""#FF0000"";""max"",MAX($J$2:$J$2107)})"),"")</f>
        <v/>
      </c>
      <c r="L1175" s="14">
        <v>17.8</v>
      </c>
      <c r="M1175" s="14" t="str">
        <f>IFERROR(__xludf.DUMMYFUNCTION("SPARKLINE(L1175,{""charttype"",""bar"";""color1"",""#FF9900"";""max"",MAX($L$2:$L$2107)})"),"")</f>
        <v/>
      </c>
      <c r="N1175" s="14">
        <v>0.0</v>
      </c>
      <c r="O1175" s="14" t="str">
        <f>IFERROR(__xludf.DUMMYFUNCTION("SPARKLINE(N1175,{""charttype"",""bar"";""color1"",""#0066CC"";""max"",MAX($N$2:$N$2107)})"),"")</f>
        <v/>
      </c>
      <c r="P1175" s="58">
        <v>111617.9</v>
      </c>
      <c r="Q1175" s="54">
        <v>77.17017</v>
      </c>
      <c r="R1175" s="21">
        <f t="shared" si="5"/>
        <v>8613572.318</v>
      </c>
    </row>
    <row r="1176">
      <c r="A1176" s="53">
        <v>43179.0</v>
      </c>
      <c r="B1176" s="67">
        <f t="shared" si="1"/>
        <v>3</v>
      </c>
      <c r="C1176" s="14" t="str">
        <f t="shared" si="2"/>
        <v>March</v>
      </c>
      <c r="D1176" s="52" t="str">
        <f t="shared" si="3"/>
        <v>2018</v>
      </c>
      <c r="E1176" s="58">
        <f t="shared" si="4"/>
        <v>12</v>
      </c>
      <c r="F1176" s="14" t="str">
        <f>VLOOKUP(A1176,'_Holidays'!A1176:B3281,2,FALSE)</f>
        <v>Y</v>
      </c>
      <c r="G1176" s="51" t="str">
        <f>VLOOKUP(A1176,'_Holidays'!A1176:C3281,3,FALSE)</f>
        <v>N</v>
      </c>
      <c r="H1176" s="14">
        <v>15.4</v>
      </c>
      <c r="I1176" s="14" t="str">
        <f>IFERROR(__xludf.DUMMYFUNCTION("SPARKLINE(H1176,{""charttype"",""bar"";""color1"",""#00CCFF"";""max"",MAX($H$2:$H$2107)})"),"")</f>
        <v/>
      </c>
      <c r="J1176" s="14">
        <v>19.2</v>
      </c>
      <c r="K1176" s="14" t="str">
        <f>IFERROR(__xludf.DUMMYFUNCTION("SPARKLINE(J1176,{""charttype"",""bar"";""color1"",""#FF0000"";""max"",MAX($J$2:$J$2107)})"),"")</f>
        <v/>
      </c>
      <c r="L1176" s="14">
        <v>9.5</v>
      </c>
      <c r="M1176" s="14" t="str">
        <f>IFERROR(__xludf.DUMMYFUNCTION("SPARKLINE(L1176,{""charttype"",""bar"";""color1"",""#FF9900"";""max"",MAX($L$2:$L$2107)})"),"")</f>
        <v/>
      </c>
      <c r="N1176" s="14">
        <v>0.2</v>
      </c>
      <c r="O1176" s="14" t="str">
        <f>IFERROR(__xludf.DUMMYFUNCTION("SPARKLINE(N1176,{""charttype"",""bar"";""color1"",""#0066CC"";""max"",MAX($N$2:$N$2107)})"),"")</f>
        <v/>
      </c>
      <c r="P1176" s="58">
        <v>110794.3</v>
      </c>
      <c r="Q1176" s="54">
        <v>72.75516</v>
      </c>
      <c r="R1176" s="21">
        <f t="shared" si="5"/>
        <v>8060857.024</v>
      </c>
    </row>
    <row r="1177">
      <c r="A1177" s="53">
        <v>43180.0</v>
      </c>
      <c r="B1177" s="67">
        <f t="shared" si="1"/>
        <v>4</v>
      </c>
      <c r="C1177" s="14" t="str">
        <f t="shared" si="2"/>
        <v>March</v>
      </c>
      <c r="D1177" s="52" t="str">
        <f t="shared" si="3"/>
        <v>2018</v>
      </c>
      <c r="E1177" s="58">
        <f t="shared" si="4"/>
        <v>12</v>
      </c>
      <c r="F1177" s="14" t="str">
        <f>VLOOKUP(A1177,'_Holidays'!A1177:B3282,2,FALSE)</f>
        <v>Y</v>
      </c>
      <c r="G1177" s="51" t="str">
        <f>VLOOKUP(A1177,'_Holidays'!A1177:C3282,3,FALSE)</f>
        <v>N</v>
      </c>
      <c r="H1177" s="14">
        <v>11.2</v>
      </c>
      <c r="I1177" s="14" t="str">
        <f>IFERROR(__xludf.DUMMYFUNCTION("SPARKLINE(H1177,{""charttype"",""bar"";""color1"",""#00CCFF"";""max"",MAX($H$2:$H$2107)})"),"")</f>
        <v/>
      </c>
      <c r="J1177" s="14">
        <v>25.1</v>
      </c>
      <c r="K1177" s="14" t="str">
        <f>IFERROR(__xludf.DUMMYFUNCTION("SPARKLINE(J1177,{""charttype"",""bar"";""color1"",""#FF0000"";""max"",MAX($J$2:$J$2107)})"),"")</f>
        <v/>
      </c>
      <c r="L1177" s="14">
        <v>18.3</v>
      </c>
      <c r="M1177" s="14" t="str">
        <f>IFERROR(__xludf.DUMMYFUNCTION("SPARKLINE(L1177,{""charttype"",""bar"";""color1"",""#FF9900"";""max"",MAX($L$2:$L$2107)})"),"")</f>
        <v/>
      </c>
      <c r="N1177" s="14">
        <v>0.0</v>
      </c>
      <c r="O1177" s="14" t="str">
        <f>IFERROR(__xludf.DUMMYFUNCTION("SPARKLINE(N1177,{""charttype"",""bar"";""color1"",""#0066CC"";""max"",MAX($N$2:$N$2107)})"),"")</f>
        <v/>
      </c>
      <c r="P1177" s="58">
        <v>111254.3</v>
      </c>
      <c r="Q1177" s="54">
        <v>71.19835</v>
      </c>
      <c r="R1177" s="21">
        <f t="shared" si="5"/>
        <v>7921122.59</v>
      </c>
    </row>
    <row r="1178">
      <c r="A1178" s="53">
        <v>43181.0</v>
      </c>
      <c r="B1178" s="67">
        <f t="shared" si="1"/>
        <v>5</v>
      </c>
      <c r="C1178" s="14" t="str">
        <f t="shared" si="2"/>
        <v>March</v>
      </c>
      <c r="D1178" s="52" t="str">
        <f t="shared" si="3"/>
        <v>2018</v>
      </c>
      <c r="E1178" s="58">
        <f t="shared" si="4"/>
        <v>12</v>
      </c>
      <c r="F1178" s="14" t="str">
        <f>VLOOKUP(A1178,'_Holidays'!A1178:B3283,2,FALSE)</f>
        <v>Y</v>
      </c>
      <c r="G1178" s="51" t="str">
        <f>VLOOKUP(A1178,'_Holidays'!A1178:C3283,3,FALSE)</f>
        <v>N</v>
      </c>
      <c r="H1178" s="14">
        <v>12.3</v>
      </c>
      <c r="I1178" s="14" t="str">
        <f>IFERROR(__xludf.DUMMYFUNCTION("SPARKLINE(H1178,{""charttype"",""bar"";""color1"",""#00CCFF"";""max"",MAX($H$2:$H$2107)})"),"")</f>
        <v/>
      </c>
      <c r="J1178" s="14">
        <v>28.1</v>
      </c>
      <c r="K1178" s="14" t="str">
        <f>IFERROR(__xludf.DUMMYFUNCTION("SPARKLINE(J1178,{""charttype"",""bar"";""color1"",""#FF0000"";""max"",MAX($J$2:$J$2107)})"),"")</f>
        <v/>
      </c>
      <c r="L1178" s="14">
        <v>19.0</v>
      </c>
      <c r="M1178" s="14" t="str">
        <f>IFERROR(__xludf.DUMMYFUNCTION("SPARKLINE(L1178,{""charttype"",""bar"";""color1"",""#FF9900"";""max"",MAX($L$2:$L$2107)})"),"")</f>
        <v/>
      </c>
      <c r="N1178" s="14">
        <v>0.0</v>
      </c>
      <c r="O1178" s="14" t="str">
        <f>IFERROR(__xludf.DUMMYFUNCTION("SPARKLINE(N1178,{""charttype"",""bar"";""color1"",""#0066CC"";""max"",MAX($N$2:$N$2107)})"),"")</f>
        <v/>
      </c>
      <c r="P1178" s="58">
        <v>115020.5</v>
      </c>
      <c r="Q1178" s="54">
        <v>77.28043</v>
      </c>
      <c r="R1178" s="21">
        <f t="shared" si="5"/>
        <v>8888833.699</v>
      </c>
    </row>
    <row r="1179">
      <c r="A1179" s="53">
        <v>43182.0</v>
      </c>
      <c r="B1179" s="67">
        <f t="shared" si="1"/>
        <v>6</v>
      </c>
      <c r="C1179" s="14" t="str">
        <f t="shared" si="2"/>
        <v>March</v>
      </c>
      <c r="D1179" s="52" t="str">
        <f t="shared" si="3"/>
        <v>2018</v>
      </c>
      <c r="E1179" s="58">
        <f t="shared" si="4"/>
        <v>12</v>
      </c>
      <c r="F1179" s="14" t="str">
        <f>VLOOKUP(A1179,'_Holidays'!A1179:B3284,2,FALSE)</f>
        <v>Y</v>
      </c>
      <c r="G1179" s="51" t="str">
        <f>VLOOKUP(A1179,'_Holidays'!A1179:C3284,3,FALSE)</f>
        <v>N</v>
      </c>
      <c r="H1179" s="14">
        <v>15.2</v>
      </c>
      <c r="I1179" s="14" t="str">
        <f>IFERROR(__xludf.DUMMYFUNCTION("SPARKLINE(H1179,{""charttype"",""bar"";""color1"",""#00CCFF"";""max"",MAX($H$2:$H$2107)})"),"")</f>
        <v/>
      </c>
      <c r="J1179" s="14">
        <v>29.4</v>
      </c>
      <c r="K1179" s="14" t="str">
        <f>IFERROR(__xludf.DUMMYFUNCTION("SPARKLINE(J1179,{""charttype"",""bar"";""color1"",""#FF0000"";""max"",MAX($J$2:$J$2107)})"),"")</f>
        <v/>
      </c>
      <c r="L1179" s="14">
        <v>18.8</v>
      </c>
      <c r="M1179" s="14" t="str">
        <f>IFERROR(__xludf.DUMMYFUNCTION("SPARKLINE(L1179,{""charttype"",""bar"";""color1"",""#FF9900"";""max"",MAX($L$2:$L$2107)})"),"")</f>
        <v/>
      </c>
      <c r="N1179" s="14">
        <v>0.0</v>
      </c>
      <c r="O1179" s="14" t="str">
        <f>IFERROR(__xludf.DUMMYFUNCTION("SPARKLINE(N1179,{""charttype"",""bar"";""color1"",""#0066CC"";""max"",MAX($N$2:$N$2107)})"),"")</f>
        <v/>
      </c>
      <c r="P1179" s="58">
        <v>119298.3</v>
      </c>
      <c r="Q1179" s="54">
        <v>78.64044</v>
      </c>
      <c r="R1179" s="21">
        <f t="shared" si="5"/>
        <v>9381670.803</v>
      </c>
    </row>
    <row r="1180">
      <c r="A1180" s="53">
        <v>43183.0</v>
      </c>
      <c r="B1180" s="67">
        <f t="shared" si="1"/>
        <v>7</v>
      </c>
      <c r="C1180" s="14" t="str">
        <f t="shared" si="2"/>
        <v>March</v>
      </c>
      <c r="D1180" s="52" t="str">
        <f t="shared" si="3"/>
        <v>2018</v>
      </c>
      <c r="E1180" s="58">
        <f t="shared" si="4"/>
        <v>12</v>
      </c>
      <c r="F1180" s="14" t="str">
        <f>VLOOKUP(A1180,'_Holidays'!A1180:B3285,2,FALSE)</f>
        <v>Y</v>
      </c>
      <c r="G1180" s="51" t="str">
        <f>VLOOKUP(A1180,'_Holidays'!A1180:C3285,3,FALSE)</f>
        <v>N</v>
      </c>
      <c r="H1180" s="14">
        <v>20.2</v>
      </c>
      <c r="I1180" s="14" t="str">
        <f>IFERROR(__xludf.DUMMYFUNCTION("SPARKLINE(H1180,{""charttype"",""bar"";""color1"",""#00CCFF"";""max"",MAX($H$2:$H$2107)})"),"")</f>
        <v/>
      </c>
      <c r="J1180" s="14">
        <v>24.2</v>
      </c>
      <c r="K1180" s="14" t="str">
        <f>IFERROR(__xludf.DUMMYFUNCTION("SPARKLINE(J1180,{""charttype"",""bar"";""color1"",""#FF0000"";""max"",MAX($J$2:$J$2107)})"),"")</f>
        <v/>
      </c>
      <c r="L1180" s="14">
        <v>5.4</v>
      </c>
      <c r="M1180" s="14" t="str">
        <f>IFERROR(__xludf.DUMMYFUNCTION("SPARKLINE(L1180,{""charttype"",""bar"";""color1"",""#FF9900"";""max"",MAX($L$2:$L$2107)})"),"")</f>
        <v/>
      </c>
      <c r="N1180" s="14">
        <v>0.0</v>
      </c>
      <c r="O1180" s="14" t="str">
        <f>IFERROR(__xludf.DUMMYFUNCTION("SPARKLINE(N1180,{""charttype"",""bar"";""color1"",""#0066CC"";""max"",MAX($N$2:$N$2107)})"),"")</f>
        <v/>
      </c>
      <c r="P1180" s="58">
        <v>112312.7</v>
      </c>
      <c r="Q1180" s="54">
        <v>71.96662</v>
      </c>
      <c r="R1180" s="21">
        <f t="shared" si="5"/>
        <v>8082765.402</v>
      </c>
    </row>
    <row r="1181">
      <c r="A1181" s="53">
        <v>43184.0</v>
      </c>
      <c r="B1181" s="67">
        <f t="shared" si="1"/>
        <v>1</v>
      </c>
      <c r="C1181" s="14" t="str">
        <f t="shared" si="2"/>
        <v>March</v>
      </c>
      <c r="D1181" s="52" t="str">
        <f t="shared" si="3"/>
        <v>2018</v>
      </c>
      <c r="E1181" s="58">
        <f t="shared" si="4"/>
        <v>13</v>
      </c>
      <c r="F1181" s="14" t="str">
        <f>VLOOKUP(A1181,'_Holidays'!A1181:B3286,2,FALSE)</f>
        <v>Y</v>
      </c>
      <c r="G1181" s="51" t="str">
        <f>VLOOKUP(A1181,'_Holidays'!A1181:C3286,3,FALSE)</f>
        <v>N</v>
      </c>
      <c r="H1181" s="14">
        <v>17.8</v>
      </c>
      <c r="I1181" s="14" t="str">
        <f>IFERROR(__xludf.DUMMYFUNCTION("SPARKLINE(H1181,{""charttype"",""bar"";""color1"",""#00CCFF"";""max"",MAX($H$2:$H$2107)})"),"")</f>
        <v/>
      </c>
      <c r="J1181" s="14">
        <v>25.4</v>
      </c>
      <c r="K1181" s="14" t="str">
        <f>IFERROR(__xludf.DUMMYFUNCTION("SPARKLINE(J1181,{""charttype"",""bar"";""color1"",""#FF0000"";""max"",MAX($J$2:$J$2107)})"),"")</f>
        <v/>
      </c>
      <c r="L1181" s="14">
        <v>11.6</v>
      </c>
      <c r="M1181" s="14" t="str">
        <f>IFERROR(__xludf.DUMMYFUNCTION("SPARKLINE(L1181,{""charttype"",""bar"";""color1"",""#FF9900"";""max"",MAX($L$2:$L$2107)})"),"")</f>
        <v/>
      </c>
      <c r="N1181" s="14">
        <v>13.0</v>
      </c>
      <c r="O1181" s="14" t="str">
        <f>IFERROR(__xludf.DUMMYFUNCTION("SPARKLINE(N1181,{""charttype"",""bar"";""color1"",""#0066CC"";""max"",MAX($N$2:$N$2107)})"),"")</f>
        <v/>
      </c>
      <c r="P1181" s="58">
        <v>98918.52</v>
      </c>
      <c r="Q1181" s="54">
        <v>40.2567</v>
      </c>
      <c r="R1181" s="21">
        <f t="shared" si="5"/>
        <v>3982133.184</v>
      </c>
    </row>
    <row r="1182">
      <c r="A1182" s="53">
        <v>43185.0</v>
      </c>
      <c r="B1182" s="67">
        <f t="shared" si="1"/>
        <v>2</v>
      </c>
      <c r="C1182" s="14" t="str">
        <f t="shared" si="2"/>
        <v>March</v>
      </c>
      <c r="D1182" s="52" t="str">
        <f t="shared" si="3"/>
        <v>2018</v>
      </c>
      <c r="E1182" s="58">
        <f t="shared" si="4"/>
        <v>13</v>
      </c>
      <c r="F1182" s="14" t="str">
        <f>VLOOKUP(A1182,'_Holidays'!A1182:B3287,2,FALSE)</f>
        <v>Y</v>
      </c>
      <c r="G1182" s="51" t="str">
        <f>VLOOKUP(A1182,'_Holidays'!A1182:C3287,3,FALSE)</f>
        <v>N</v>
      </c>
      <c r="H1182" s="14">
        <v>10.7</v>
      </c>
      <c r="I1182" s="14" t="str">
        <f>IFERROR(__xludf.DUMMYFUNCTION("SPARKLINE(H1182,{""charttype"",""bar"";""color1"",""#00CCFF"";""max"",MAX($H$2:$H$2107)})"),"")</f>
        <v/>
      </c>
      <c r="J1182" s="14">
        <v>18.5</v>
      </c>
      <c r="K1182" s="14" t="str">
        <f>IFERROR(__xludf.DUMMYFUNCTION("SPARKLINE(J1182,{""charttype"",""bar"";""color1"",""#FF0000"";""max"",MAX($J$2:$J$2107)})"),"")</f>
        <v/>
      </c>
      <c r="L1182" s="14">
        <v>11.9</v>
      </c>
      <c r="M1182" s="14" t="str">
        <f>IFERROR(__xludf.DUMMYFUNCTION("SPARKLINE(L1182,{""charttype"",""bar"";""color1"",""#FF9900"";""max"",MAX($L$2:$L$2107)})"),"")</f>
        <v/>
      </c>
      <c r="N1182" s="14">
        <v>5.2</v>
      </c>
      <c r="O1182" s="14" t="str">
        <f>IFERROR(__xludf.DUMMYFUNCTION("SPARKLINE(N1182,{""charttype"",""bar"";""color1"",""#0066CC"";""max"",MAX($N$2:$N$2107)})"),"")</f>
        <v/>
      </c>
      <c r="P1182" s="58">
        <v>112488.2</v>
      </c>
      <c r="Q1182" s="54">
        <v>70.83068</v>
      </c>
      <c r="R1182" s="21">
        <f t="shared" si="5"/>
        <v>7967615.698</v>
      </c>
    </row>
    <row r="1183">
      <c r="A1183" s="53">
        <v>43186.0</v>
      </c>
      <c r="B1183" s="67">
        <f t="shared" si="1"/>
        <v>3</v>
      </c>
      <c r="C1183" s="14" t="str">
        <f t="shared" si="2"/>
        <v>March</v>
      </c>
      <c r="D1183" s="52" t="str">
        <f t="shared" si="3"/>
        <v>2018</v>
      </c>
      <c r="E1183" s="58">
        <f t="shared" si="4"/>
        <v>13</v>
      </c>
      <c r="F1183" s="14" t="str">
        <f>VLOOKUP(A1183,'_Holidays'!A1183:B3288,2,FALSE)</f>
        <v>Y</v>
      </c>
      <c r="G1183" s="51" t="str">
        <f>VLOOKUP(A1183,'_Holidays'!A1183:C3288,3,FALSE)</f>
        <v>N</v>
      </c>
      <c r="H1183" s="14">
        <v>9.6</v>
      </c>
      <c r="I1183" s="14" t="str">
        <f>IFERROR(__xludf.DUMMYFUNCTION("SPARKLINE(H1183,{""charttype"",""bar"";""color1"",""#00CCFF"";""max"",MAX($H$2:$H$2107)})"),"")</f>
        <v/>
      </c>
      <c r="J1183" s="14">
        <v>22.6</v>
      </c>
      <c r="K1183" s="14" t="str">
        <f>IFERROR(__xludf.DUMMYFUNCTION("SPARKLINE(J1183,{""charttype"",""bar"";""color1"",""#FF0000"";""max"",MAX($J$2:$J$2107)})"),"")</f>
        <v/>
      </c>
      <c r="L1183" s="14">
        <v>14.0</v>
      </c>
      <c r="M1183" s="14" t="str">
        <f>IFERROR(__xludf.DUMMYFUNCTION("SPARKLINE(L1183,{""charttype"",""bar"";""color1"",""#FF9900"";""max"",MAX($L$2:$L$2107)})"),"")</f>
        <v/>
      </c>
      <c r="N1183" s="14">
        <v>1.2</v>
      </c>
      <c r="O1183" s="14" t="str">
        <f>IFERROR(__xludf.DUMMYFUNCTION("SPARKLINE(N1183,{""charttype"",""bar"";""color1"",""#0066CC"";""max"",MAX($N$2:$N$2107)})"),"")</f>
        <v/>
      </c>
      <c r="P1183" s="58">
        <v>116809.4</v>
      </c>
      <c r="Q1183" s="54">
        <v>64.5692</v>
      </c>
      <c r="R1183" s="21">
        <f t="shared" si="5"/>
        <v>7542289.51</v>
      </c>
    </row>
    <row r="1184">
      <c r="A1184" s="53">
        <v>43187.0</v>
      </c>
      <c r="B1184" s="67">
        <f t="shared" si="1"/>
        <v>4</v>
      </c>
      <c r="C1184" s="14" t="str">
        <f t="shared" si="2"/>
        <v>March</v>
      </c>
      <c r="D1184" s="52" t="str">
        <f t="shared" si="3"/>
        <v>2018</v>
      </c>
      <c r="E1184" s="58">
        <f t="shared" si="4"/>
        <v>13</v>
      </c>
      <c r="F1184" s="14" t="str">
        <f>VLOOKUP(A1184,'_Holidays'!A1184:B3289,2,FALSE)</f>
        <v>Y</v>
      </c>
      <c r="G1184" s="51" t="str">
        <f>VLOOKUP(A1184,'_Holidays'!A1184:C3289,3,FALSE)</f>
        <v>N</v>
      </c>
      <c r="H1184" s="14">
        <v>11.3</v>
      </c>
      <c r="I1184" s="14" t="str">
        <f>IFERROR(__xludf.DUMMYFUNCTION("SPARKLINE(H1184,{""charttype"",""bar"";""color1"",""#00CCFF"";""max"",MAX($H$2:$H$2107)})"),"")</f>
        <v/>
      </c>
      <c r="J1184" s="14">
        <v>30.3</v>
      </c>
      <c r="K1184" s="14" t="str">
        <f>IFERROR(__xludf.DUMMYFUNCTION("SPARKLINE(J1184,{""charttype"",""bar"";""color1"",""#FF0000"";""max"",MAX($J$2:$J$2107)})"),"")</f>
        <v/>
      </c>
      <c r="L1184" s="14">
        <v>17.8</v>
      </c>
      <c r="M1184" s="14" t="str">
        <f>IFERROR(__xludf.DUMMYFUNCTION("SPARKLINE(L1184,{""charttype"",""bar"";""color1"",""#FF9900"";""max"",MAX($L$2:$L$2107)})"),"")</f>
        <v/>
      </c>
      <c r="N1184" s="14">
        <v>0.0</v>
      </c>
      <c r="O1184" s="14" t="str">
        <f>IFERROR(__xludf.DUMMYFUNCTION("SPARKLINE(N1184,{""charttype"",""bar"";""color1"",""#0066CC"";""max"",MAX($N$2:$N$2107)})"),"")</f>
        <v/>
      </c>
      <c r="P1184" s="58">
        <v>117744.0</v>
      </c>
      <c r="Q1184" s="54">
        <v>72.11196</v>
      </c>
      <c r="R1184" s="21">
        <f t="shared" si="5"/>
        <v>8490750.618</v>
      </c>
    </row>
    <row r="1185">
      <c r="A1185" s="53">
        <v>43188.0</v>
      </c>
      <c r="B1185" s="67">
        <f t="shared" si="1"/>
        <v>5</v>
      </c>
      <c r="C1185" s="14" t="str">
        <f t="shared" si="2"/>
        <v>March</v>
      </c>
      <c r="D1185" s="52" t="str">
        <f t="shared" si="3"/>
        <v>2018</v>
      </c>
      <c r="E1185" s="58">
        <f t="shared" si="4"/>
        <v>13</v>
      </c>
      <c r="F1185" s="14" t="str">
        <f>VLOOKUP(A1185,'_Holidays'!A1185:B3290,2,FALSE)</f>
        <v>N</v>
      </c>
      <c r="G1185" s="51" t="str">
        <f>VLOOKUP(A1185,'_Holidays'!A1185:C3290,3,FALSE)</f>
        <v>N</v>
      </c>
      <c r="H1185" s="14">
        <v>16.5</v>
      </c>
      <c r="I1185" s="14" t="str">
        <f>IFERROR(__xludf.DUMMYFUNCTION("SPARKLINE(H1185,{""charttype"",""bar"";""color1"",""#00CCFF"";""max"",MAX($H$2:$H$2107)})"),"")</f>
        <v/>
      </c>
      <c r="J1185" s="14">
        <v>21.8</v>
      </c>
      <c r="K1185" s="14" t="str">
        <f>IFERROR(__xludf.DUMMYFUNCTION("SPARKLINE(J1185,{""charttype"",""bar"";""color1"",""#FF0000"";""max"",MAX($J$2:$J$2107)})"),"")</f>
        <v/>
      </c>
      <c r="L1185" s="14">
        <v>14.2</v>
      </c>
      <c r="M1185" s="14" t="str">
        <f>IFERROR(__xludf.DUMMYFUNCTION("SPARKLINE(L1185,{""charttype"",""bar"";""color1"",""#FF9900"";""max"",MAX($L$2:$L$2107)})"),"")</f>
        <v/>
      </c>
      <c r="N1185" s="14">
        <v>0.0</v>
      </c>
      <c r="O1185" s="14" t="str">
        <f>IFERROR(__xludf.DUMMYFUNCTION("SPARKLINE(N1185,{""charttype"",""bar"";""color1"",""#0066CC"";""max"",MAX($N$2:$N$2107)})"),"")</f>
        <v/>
      </c>
      <c r="P1185" s="58">
        <v>116457.3</v>
      </c>
      <c r="Q1185" s="54">
        <v>79.36508</v>
      </c>
      <c r="R1185" s="21">
        <f t="shared" si="5"/>
        <v>9242642.931</v>
      </c>
    </row>
    <row r="1186">
      <c r="A1186" s="53">
        <v>43189.0</v>
      </c>
      <c r="B1186" s="67">
        <f t="shared" si="1"/>
        <v>6</v>
      </c>
      <c r="C1186" s="14" t="str">
        <f t="shared" si="2"/>
        <v>March</v>
      </c>
      <c r="D1186" s="52" t="str">
        <f t="shared" si="3"/>
        <v>2018</v>
      </c>
      <c r="E1186" s="58">
        <f t="shared" si="4"/>
        <v>13</v>
      </c>
      <c r="F1186" s="14" t="str">
        <f>VLOOKUP(A1186,'_Holidays'!A1186:B3291,2,FALSE)</f>
        <v>N</v>
      </c>
      <c r="G1186" s="51" t="str">
        <f>VLOOKUP(A1186,'_Holidays'!A1186:C3291,3,FALSE)</f>
        <v>Y</v>
      </c>
      <c r="H1186" s="14">
        <v>12.2</v>
      </c>
      <c r="I1186" s="14" t="str">
        <f>IFERROR(__xludf.DUMMYFUNCTION("SPARKLINE(H1186,{""charttype"",""bar"";""color1"",""#00CCFF"";""max"",MAX($H$2:$H$2107)})"),"")</f>
        <v/>
      </c>
      <c r="J1186" s="14">
        <v>23.3</v>
      </c>
      <c r="K1186" s="14" t="str">
        <f>IFERROR(__xludf.DUMMYFUNCTION("SPARKLINE(J1186,{""charttype"",""bar"";""color1"",""#FF0000"";""max"",MAX($J$2:$J$2107)})"),"")</f>
        <v/>
      </c>
      <c r="L1186" s="14">
        <v>14.3</v>
      </c>
      <c r="M1186" s="14" t="str">
        <f>IFERROR(__xludf.DUMMYFUNCTION("SPARKLINE(L1186,{""charttype"",""bar"";""color1"",""#FF9900"";""max"",MAX($L$2:$L$2107)})"),"")</f>
        <v/>
      </c>
      <c r="N1186" s="14">
        <v>0.0</v>
      </c>
      <c r="O1186" s="14" t="str">
        <f>IFERROR(__xludf.DUMMYFUNCTION("SPARKLINE(N1186,{""charttype"",""bar"";""color1"",""#0066CC"";""max"",MAX($N$2:$N$2107)})"),"")</f>
        <v/>
      </c>
      <c r="P1186" s="58">
        <v>97070.35</v>
      </c>
      <c r="Q1186" s="54">
        <v>69.45287</v>
      </c>
      <c r="R1186" s="21">
        <f t="shared" si="5"/>
        <v>6741814.399</v>
      </c>
    </row>
    <row r="1187">
      <c r="A1187" s="53">
        <v>43190.0</v>
      </c>
      <c r="B1187" s="67">
        <f t="shared" si="1"/>
        <v>7</v>
      </c>
      <c r="C1187" s="14" t="str">
        <f t="shared" si="2"/>
        <v>March</v>
      </c>
      <c r="D1187" s="52" t="str">
        <f t="shared" si="3"/>
        <v>2018</v>
      </c>
      <c r="E1187" s="58">
        <f t="shared" si="4"/>
        <v>13</v>
      </c>
      <c r="F1187" s="14" t="str">
        <f>VLOOKUP(A1187,'_Holidays'!A1187:B3292,2,FALSE)</f>
        <v>N</v>
      </c>
      <c r="G1187" s="51" t="str">
        <f>VLOOKUP(A1187,'_Holidays'!A1187:C3292,3,FALSE)</f>
        <v>Y</v>
      </c>
      <c r="H1187" s="14">
        <v>13.2</v>
      </c>
      <c r="I1187" s="14" t="str">
        <f>IFERROR(__xludf.DUMMYFUNCTION("SPARKLINE(H1187,{""charttype"",""bar"";""color1"",""#00CCFF"";""max"",MAX($H$2:$H$2107)})"),"")</f>
        <v/>
      </c>
      <c r="J1187" s="14">
        <v>22.4</v>
      </c>
      <c r="K1187" s="14" t="str">
        <f>IFERROR(__xludf.DUMMYFUNCTION("SPARKLINE(J1187,{""charttype"",""bar"";""color1"",""#FF0000"";""max"",MAX($J$2:$J$2107)})"),"")</f>
        <v/>
      </c>
      <c r="L1187" s="14">
        <v>16.7</v>
      </c>
      <c r="M1187" s="14" t="str">
        <f>IFERROR(__xludf.DUMMYFUNCTION("SPARKLINE(L1187,{""charttype"",""bar"";""color1"",""#FF9900"";""max"",MAX($L$2:$L$2107)})"),"")</f>
        <v/>
      </c>
      <c r="N1187" s="14">
        <v>0.0</v>
      </c>
      <c r="O1187" s="14" t="str">
        <f>IFERROR(__xludf.DUMMYFUNCTION("SPARKLINE(N1187,{""charttype"",""bar"";""color1"",""#0066CC"";""max"",MAX($N$2:$N$2107)})"),"")</f>
        <v/>
      </c>
      <c r="P1187" s="58">
        <v>99687.64</v>
      </c>
      <c r="Q1187" s="54">
        <v>81.40677</v>
      </c>
      <c r="R1187" s="21">
        <f t="shared" si="5"/>
        <v>8115248.781</v>
      </c>
    </row>
    <row r="1188">
      <c r="A1188" s="53">
        <v>43191.0</v>
      </c>
      <c r="B1188" s="67">
        <f t="shared" si="1"/>
        <v>1</v>
      </c>
      <c r="C1188" s="14" t="str">
        <f t="shared" si="2"/>
        <v>April</v>
      </c>
      <c r="D1188" s="52" t="str">
        <f t="shared" si="3"/>
        <v>2018</v>
      </c>
      <c r="E1188" s="58">
        <f t="shared" si="4"/>
        <v>14</v>
      </c>
      <c r="F1188" s="14" t="str">
        <f>VLOOKUP(A1188,'_Holidays'!A1188:B3293,2,FALSE)</f>
        <v>N</v>
      </c>
      <c r="G1188" s="51" t="str">
        <f>VLOOKUP(A1188,'_Holidays'!A1188:C3293,3,FALSE)</f>
        <v>Y</v>
      </c>
      <c r="H1188" s="14">
        <v>13.0</v>
      </c>
      <c r="I1188" s="14" t="str">
        <f>IFERROR(__xludf.DUMMYFUNCTION("SPARKLINE(H1188,{""charttype"",""bar"";""color1"",""#00CCFF"";""max"",MAX($H$2:$H$2107)})"),"")</f>
        <v/>
      </c>
      <c r="J1188" s="14">
        <v>27.7</v>
      </c>
      <c r="K1188" s="14" t="str">
        <f>IFERROR(__xludf.DUMMYFUNCTION("SPARKLINE(J1188,{""charttype"",""bar"";""color1"",""#FF0000"";""max"",MAX($J$2:$J$2107)})"),"")</f>
        <v/>
      </c>
      <c r="L1188" s="14">
        <v>11.0</v>
      </c>
      <c r="M1188" s="14" t="str">
        <f>IFERROR(__xludf.DUMMYFUNCTION("SPARKLINE(L1188,{""charttype"",""bar"";""color1"",""#FF9900"";""max"",MAX($L$2:$L$2107)})"),"")</f>
        <v/>
      </c>
      <c r="N1188" s="14">
        <v>0.0</v>
      </c>
      <c r="O1188" s="14" t="str">
        <f>IFERROR(__xludf.DUMMYFUNCTION("SPARKLINE(N1188,{""charttype"",""bar"";""color1"",""#0066CC"";""max"",MAX($N$2:$N$2107)})"),"")</f>
        <v/>
      </c>
      <c r="P1188" s="58">
        <v>98817.03</v>
      </c>
      <c r="Q1188" s="54">
        <v>73.96784</v>
      </c>
      <c r="R1188" s="21">
        <f t="shared" si="5"/>
        <v>7309282.264</v>
      </c>
    </row>
    <row r="1189">
      <c r="A1189" s="53">
        <v>43192.0</v>
      </c>
      <c r="B1189" s="67">
        <f t="shared" si="1"/>
        <v>2</v>
      </c>
      <c r="C1189" s="14" t="str">
        <f t="shared" si="2"/>
        <v>April</v>
      </c>
      <c r="D1189" s="52" t="str">
        <f t="shared" si="3"/>
        <v>2018</v>
      </c>
      <c r="E1189" s="58">
        <f t="shared" si="4"/>
        <v>14</v>
      </c>
      <c r="F1189" s="14" t="str">
        <f>VLOOKUP(A1189,'_Holidays'!A1189:B3294,2,FALSE)</f>
        <v>N</v>
      </c>
      <c r="G1189" s="51" t="str">
        <f>VLOOKUP(A1189,'_Holidays'!A1189:C3294,3,FALSE)</f>
        <v>Y</v>
      </c>
      <c r="H1189" s="14">
        <v>14.9</v>
      </c>
      <c r="I1189" s="14" t="str">
        <f>IFERROR(__xludf.DUMMYFUNCTION("SPARKLINE(H1189,{""charttype"",""bar"";""color1"",""#00CCFF"";""max"",MAX($H$2:$H$2107)})"),"")</f>
        <v/>
      </c>
      <c r="J1189" s="14">
        <v>20.9</v>
      </c>
      <c r="K1189" s="14" t="str">
        <f>IFERROR(__xludf.DUMMYFUNCTION("SPARKLINE(J1189,{""charttype"",""bar"";""color1"",""#FF0000"";""max"",MAX($J$2:$J$2107)})"),"")</f>
        <v/>
      </c>
      <c r="L1189" s="14">
        <v>14.4</v>
      </c>
      <c r="M1189" s="14" t="str">
        <f>IFERROR(__xludf.DUMMYFUNCTION("SPARKLINE(L1189,{""charttype"",""bar"";""color1"",""#FF9900"";""max"",MAX($L$2:$L$2107)})"),"")</f>
        <v/>
      </c>
      <c r="N1189" s="14">
        <v>0.0</v>
      </c>
      <c r="O1189" s="14" t="str">
        <f>IFERROR(__xludf.DUMMYFUNCTION("SPARKLINE(N1189,{""charttype"",""bar"";""color1"",""#0066CC"";""max"",MAX($N$2:$N$2107)})"),"")</f>
        <v/>
      </c>
      <c r="P1189" s="58">
        <v>98258.25</v>
      </c>
      <c r="Q1189" s="54">
        <v>62.4101</v>
      </c>
      <c r="R1189" s="21">
        <f t="shared" si="5"/>
        <v>6132307.208</v>
      </c>
    </row>
    <row r="1190">
      <c r="A1190" s="53">
        <v>43193.0</v>
      </c>
      <c r="B1190" s="67">
        <f t="shared" si="1"/>
        <v>3</v>
      </c>
      <c r="C1190" s="14" t="str">
        <f t="shared" si="2"/>
        <v>April</v>
      </c>
      <c r="D1190" s="52" t="str">
        <f t="shared" si="3"/>
        <v>2018</v>
      </c>
      <c r="E1190" s="58">
        <f t="shared" si="4"/>
        <v>14</v>
      </c>
      <c r="F1190" s="14" t="str">
        <f>VLOOKUP(A1190,'_Holidays'!A1190:B3295,2,FALSE)</f>
        <v>N</v>
      </c>
      <c r="G1190" s="51" t="str">
        <f>VLOOKUP(A1190,'_Holidays'!A1190:C3295,3,FALSE)</f>
        <v>N</v>
      </c>
      <c r="H1190" s="14">
        <v>13.4</v>
      </c>
      <c r="I1190" s="14" t="str">
        <f>IFERROR(__xludf.DUMMYFUNCTION("SPARKLINE(H1190,{""charttype"",""bar"";""color1"",""#00CCFF"";""max"",MAX($H$2:$H$2107)})"),"")</f>
        <v/>
      </c>
      <c r="J1190" s="14">
        <v>19.8</v>
      </c>
      <c r="K1190" s="14" t="str">
        <f>IFERROR(__xludf.DUMMYFUNCTION("SPARKLINE(J1190,{""charttype"",""bar"";""color1"",""#FF0000"";""max"",MAX($J$2:$J$2107)})"),"")</f>
        <v/>
      </c>
      <c r="L1190" s="14">
        <v>13.9</v>
      </c>
      <c r="M1190" s="14" t="str">
        <f>IFERROR(__xludf.DUMMYFUNCTION("SPARKLINE(L1190,{""charttype"",""bar"";""color1"",""#FF9900"";""max"",MAX($L$2:$L$2107)})"),"")</f>
        <v/>
      </c>
      <c r="N1190" s="14">
        <v>0.0</v>
      </c>
      <c r="O1190" s="14" t="str">
        <f>IFERROR(__xludf.DUMMYFUNCTION("SPARKLINE(N1190,{""charttype"",""bar"";""color1"",""#0066CC"";""max"",MAX($N$2:$N$2107)})"),"")</f>
        <v/>
      </c>
      <c r="P1190" s="58">
        <v>113381.5</v>
      </c>
      <c r="Q1190" s="54">
        <v>80.11074</v>
      </c>
      <c r="R1190" s="21">
        <f t="shared" si="5"/>
        <v>9083075.867</v>
      </c>
    </row>
    <row r="1191">
      <c r="A1191" s="53">
        <v>43194.0</v>
      </c>
      <c r="B1191" s="67">
        <f t="shared" si="1"/>
        <v>4</v>
      </c>
      <c r="C1191" s="14" t="str">
        <f t="shared" si="2"/>
        <v>April</v>
      </c>
      <c r="D1191" s="52" t="str">
        <f t="shared" si="3"/>
        <v>2018</v>
      </c>
      <c r="E1191" s="58">
        <f t="shared" si="4"/>
        <v>14</v>
      </c>
      <c r="F1191" s="14" t="str">
        <f>VLOOKUP(A1191,'_Holidays'!A1191:B3296,2,FALSE)</f>
        <v>N</v>
      </c>
      <c r="G1191" s="51" t="str">
        <f>VLOOKUP(A1191,'_Holidays'!A1191:C3296,3,FALSE)</f>
        <v>N</v>
      </c>
      <c r="H1191" s="14">
        <v>13.3</v>
      </c>
      <c r="I1191" s="14" t="str">
        <f>IFERROR(__xludf.DUMMYFUNCTION("SPARKLINE(H1191,{""charttype"",""bar"";""color1"",""#00CCFF"";""max"",MAX($H$2:$H$2107)})"),"")</f>
        <v/>
      </c>
      <c r="J1191" s="14">
        <v>20.6</v>
      </c>
      <c r="K1191" s="14" t="str">
        <f>IFERROR(__xludf.DUMMYFUNCTION("SPARKLINE(J1191,{""charttype"",""bar"";""color1"",""#FF0000"";""max"",MAX($J$2:$J$2107)})"),"")</f>
        <v/>
      </c>
      <c r="L1191" s="14">
        <v>16.6</v>
      </c>
      <c r="M1191" s="14" t="str">
        <f>IFERROR(__xludf.DUMMYFUNCTION("SPARKLINE(L1191,{""charttype"",""bar"";""color1"",""#FF9900"";""max"",MAX($L$2:$L$2107)})"),"")</f>
        <v/>
      </c>
      <c r="N1191" s="14">
        <v>0.0</v>
      </c>
      <c r="O1191" s="14" t="str">
        <f>IFERROR(__xludf.DUMMYFUNCTION("SPARKLINE(N1191,{""charttype"",""bar"";""color1"",""#0066CC"";""max"",MAX($N$2:$N$2107)})"),"")</f>
        <v/>
      </c>
      <c r="P1191" s="58">
        <v>115974.6</v>
      </c>
      <c r="Q1191" s="54">
        <v>90.07374</v>
      </c>
      <c r="R1191" s="21">
        <f t="shared" si="5"/>
        <v>10446265.97</v>
      </c>
    </row>
    <row r="1192">
      <c r="A1192" s="53">
        <v>43195.0</v>
      </c>
      <c r="B1192" s="67">
        <f t="shared" si="1"/>
        <v>5</v>
      </c>
      <c r="C1192" s="14" t="str">
        <f t="shared" si="2"/>
        <v>April</v>
      </c>
      <c r="D1192" s="52" t="str">
        <f t="shared" si="3"/>
        <v>2018</v>
      </c>
      <c r="E1192" s="58">
        <f t="shared" si="4"/>
        <v>14</v>
      </c>
      <c r="F1192" s="14" t="str">
        <f>VLOOKUP(A1192,'_Holidays'!A1192:B3297,2,FALSE)</f>
        <v>N</v>
      </c>
      <c r="G1192" s="51" t="str">
        <f>VLOOKUP(A1192,'_Holidays'!A1192:C3297,3,FALSE)</f>
        <v>N</v>
      </c>
      <c r="H1192" s="14">
        <v>13.3</v>
      </c>
      <c r="I1192" s="14" t="str">
        <f>IFERROR(__xludf.DUMMYFUNCTION("SPARKLINE(H1192,{""charttype"",""bar"";""color1"",""#00CCFF"";""max"",MAX($H$2:$H$2107)})"),"")</f>
        <v/>
      </c>
      <c r="J1192" s="14">
        <v>18.7</v>
      </c>
      <c r="K1192" s="14" t="str">
        <f>IFERROR(__xludf.DUMMYFUNCTION("SPARKLINE(J1192,{""charttype"",""bar"";""color1"",""#FF0000"";""max"",MAX($J$2:$J$2107)})"),"")</f>
        <v/>
      </c>
      <c r="L1192" s="14">
        <v>9.0</v>
      </c>
      <c r="M1192" s="14" t="str">
        <f>IFERROR(__xludf.DUMMYFUNCTION("SPARKLINE(L1192,{""charttype"",""bar"";""color1"",""#FF9900"";""max"",MAX($L$2:$L$2107)})"),"")</f>
        <v/>
      </c>
      <c r="N1192" s="14">
        <v>0.0</v>
      </c>
      <c r="O1192" s="14" t="str">
        <f>IFERROR(__xludf.DUMMYFUNCTION("SPARKLINE(N1192,{""charttype"",""bar"";""color1"",""#0066CC"";""max"",MAX($N$2:$N$2107)})"),"")</f>
        <v/>
      </c>
      <c r="P1192" s="58">
        <v>117551.7</v>
      </c>
      <c r="Q1192" s="54">
        <v>86.89193</v>
      </c>
      <c r="R1192" s="21">
        <f t="shared" si="5"/>
        <v>10214294.09</v>
      </c>
    </row>
    <row r="1193">
      <c r="A1193" s="53">
        <v>43196.0</v>
      </c>
      <c r="B1193" s="67">
        <f t="shared" si="1"/>
        <v>6</v>
      </c>
      <c r="C1193" s="14" t="str">
        <f t="shared" si="2"/>
        <v>April</v>
      </c>
      <c r="D1193" s="52" t="str">
        <f t="shared" si="3"/>
        <v>2018</v>
      </c>
      <c r="E1193" s="58">
        <f t="shared" si="4"/>
        <v>14</v>
      </c>
      <c r="F1193" s="14" t="str">
        <f>VLOOKUP(A1193,'_Holidays'!A1193:B3298,2,FALSE)</f>
        <v>N</v>
      </c>
      <c r="G1193" s="51" t="str">
        <f>VLOOKUP(A1193,'_Holidays'!A1193:C3298,3,FALSE)</f>
        <v>N</v>
      </c>
      <c r="H1193" s="14">
        <v>13.8</v>
      </c>
      <c r="I1193" s="14" t="str">
        <f>IFERROR(__xludf.DUMMYFUNCTION("SPARKLINE(H1193,{""charttype"",""bar"";""color1"",""#00CCFF"";""max"",MAX($H$2:$H$2107)})"),"")</f>
        <v/>
      </c>
      <c r="J1193" s="14">
        <v>21.2</v>
      </c>
      <c r="K1193" s="14" t="str">
        <f>IFERROR(__xludf.DUMMYFUNCTION("SPARKLINE(J1193,{""charttype"",""bar"";""color1"",""#FF0000"";""max"",MAX($J$2:$J$2107)})"),"")</f>
        <v/>
      </c>
      <c r="L1193" s="14">
        <v>14.8</v>
      </c>
      <c r="M1193" s="14" t="str">
        <f>IFERROR(__xludf.DUMMYFUNCTION("SPARKLINE(L1193,{""charttype"",""bar"";""color1"",""#FF9900"";""max"",MAX($L$2:$L$2107)})"),"")</f>
        <v/>
      </c>
      <c r="N1193" s="14">
        <v>0.0</v>
      </c>
      <c r="O1193" s="14" t="str">
        <f>IFERROR(__xludf.DUMMYFUNCTION("SPARKLINE(N1193,{""charttype"",""bar"";""color1"",""#0066CC"";""max"",MAX($N$2:$N$2107)})"),"")</f>
        <v/>
      </c>
      <c r="P1193" s="58">
        <v>115979.1</v>
      </c>
      <c r="Q1193" s="54">
        <v>85.6879</v>
      </c>
      <c r="R1193" s="21">
        <f t="shared" si="5"/>
        <v>9938005.523</v>
      </c>
    </row>
    <row r="1194">
      <c r="A1194" s="53">
        <v>43197.0</v>
      </c>
      <c r="B1194" s="67">
        <f t="shared" si="1"/>
        <v>7</v>
      </c>
      <c r="C1194" s="14" t="str">
        <f t="shared" si="2"/>
        <v>April</v>
      </c>
      <c r="D1194" s="52" t="str">
        <f t="shared" si="3"/>
        <v>2018</v>
      </c>
      <c r="E1194" s="58">
        <f t="shared" si="4"/>
        <v>14</v>
      </c>
      <c r="F1194" s="14" t="str">
        <f>VLOOKUP(A1194,'_Holidays'!A1194:B3299,2,FALSE)</f>
        <v>N</v>
      </c>
      <c r="G1194" s="51" t="str">
        <f>VLOOKUP(A1194,'_Holidays'!A1194:C3299,3,FALSE)</f>
        <v>N</v>
      </c>
      <c r="H1194" s="14">
        <v>9.8</v>
      </c>
      <c r="I1194" s="14" t="str">
        <f>IFERROR(__xludf.DUMMYFUNCTION("SPARKLINE(H1194,{""charttype"",""bar"";""color1"",""#00CCFF"";""max"",MAX($H$2:$H$2107)})"),"")</f>
        <v/>
      </c>
      <c r="J1194" s="14">
        <v>21.6</v>
      </c>
      <c r="K1194" s="14" t="str">
        <f>IFERROR(__xludf.DUMMYFUNCTION("SPARKLINE(J1194,{""charttype"",""bar"";""color1"",""#FF0000"";""max"",MAX($J$2:$J$2107)})"),"")</f>
        <v/>
      </c>
      <c r="L1194" s="14">
        <v>16.0</v>
      </c>
      <c r="M1194" s="14" t="str">
        <f>IFERROR(__xludf.DUMMYFUNCTION("SPARKLINE(L1194,{""charttype"",""bar"";""color1"",""#FF9900"";""max"",MAX($L$2:$L$2107)})"),"")</f>
        <v/>
      </c>
      <c r="N1194" s="14">
        <v>0.0</v>
      </c>
      <c r="O1194" s="14" t="str">
        <f>IFERROR(__xludf.DUMMYFUNCTION("SPARKLINE(N1194,{""charttype"",""bar"";""color1"",""#0066CC"";""max"",MAX($N$2:$N$2107)})"),"")</f>
        <v/>
      </c>
      <c r="P1194" s="58">
        <v>105938.5</v>
      </c>
      <c r="Q1194" s="54">
        <v>84.89743</v>
      </c>
      <c r="R1194" s="21">
        <f t="shared" si="5"/>
        <v>8993906.388</v>
      </c>
    </row>
    <row r="1195">
      <c r="A1195" s="53">
        <v>43198.0</v>
      </c>
      <c r="B1195" s="67">
        <f t="shared" si="1"/>
        <v>1</v>
      </c>
      <c r="C1195" s="14" t="str">
        <f t="shared" si="2"/>
        <v>April</v>
      </c>
      <c r="D1195" s="52" t="str">
        <f t="shared" si="3"/>
        <v>2018</v>
      </c>
      <c r="E1195" s="58">
        <f t="shared" si="4"/>
        <v>15</v>
      </c>
      <c r="F1195" s="14" t="str">
        <f>VLOOKUP(A1195,'_Holidays'!A1195:B3300,2,FALSE)</f>
        <v>N</v>
      </c>
      <c r="G1195" s="51" t="str">
        <f>VLOOKUP(A1195,'_Holidays'!A1195:C3300,3,FALSE)</f>
        <v>N</v>
      </c>
      <c r="H1195" s="14">
        <v>11.8</v>
      </c>
      <c r="I1195" s="14" t="str">
        <f>IFERROR(__xludf.DUMMYFUNCTION("SPARKLINE(H1195,{""charttype"",""bar"";""color1"",""#00CCFF"";""max"",MAX($H$2:$H$2107)})"),"")</f>
        <v/>
      </c>
      <c r="J1195" s="14">
        <v>29.9</v>
      </c>
      <c r="K1195" s="14" t="str">
        <f>IFERROR(__xludf.DUMMYFUNCTION("SPARKLINE(J1195,{""charttype"",""bar"";""color1"",""#FF0000"";""max"",MAX($J$2:$J$2107)})"),"")</f>
        <v/>
      </c>
      <c r="L1195" s="14">
        <v>14.7</v>
      </c>
      <c r="M1195" s="14" t="str">
        <f>IFERROR(__xludf.DUMMYFUNCTION("SPARKLINE(L1195,{""charttype"",""bar"";""color1"",""#FF9900"";""max"",MAX($L$2:$L$2107)})"),"")</f>
        <v/>
      </c>
      <c r="N1195" s="14">
        <v>0.0</v>
      </c>
      <c r="O1195" s="14" t="str">
        <f>IFERROR(__xludf.DUMMYFUNCTION("SPARKLINE(N1195,{""charttype"",""bar"";""color1"",""#0066CC"";""max"",MAX($N$2:$N$2107)})"),"")</f>
        <v/>
      </c>
      <c r="P1195" s="58">
        <v>100571.2</v>
      </c>
      <c r="Q1195" s="54">
        <v>58.23872</v>
      </c>
      <c r="R1195" s="21">
        <f t="shared" si="5"/>
        <v>5857137.957</v>
      </c>
    </row>
    <row r="1196">
      <c r="A1196" s="53">
        <v>43199.0</v>
      </c>
      <c r="B1196" s="67">
        <f t="shared" si="1"/>
        <v>2</v>
      </c>
      <c r="C1196" s="14" t="str">
        <f t="shared" si="2"/>
        <v>April</v>
      </c>
      <c r="D1196" s="52" t="str">
        <f t="shared" si="3"/>
        <v>2018</v>
      </c>
      <c r="E1196" s="58">
        <f t="shared" si="4"/>
        <v>15</v>
      </c>
      <c r="F1196" s="14" t="str">
        <f>VLOOKUP(A1196,'_Holidays'!A1196:B3301,2,FALSE)</f>
        <v>N</v>
      </c>
      <c r="G1196" s="51" t="str">
        <f>VLOOKUP(A1196,'_Holidays'!A1196:C3301,3,FALSE)</f>
        <v>N</v>
      </c>
      <c r="H1196" s="14">
        <v>15.9</v>
      </c>
      <c r="I1196" s="14" t="str">
        <f>IFERROR(__xludf.DUMMYFUNCTION("SPARKLINE(H1196,{""charttype"",""bar"";""color1"",""#00CCFF"";""max"",MAX($H$2:$H$2107)})"),"")</f>
        <v/>
      </c>
      <c r="J1196" s="14">
        <v>25.7</v>
      </c>
      <c r="K1196" s="14" t="str">
        <f>IFERROR(__xludf.DUMMYFUNCTION("SPARKLINE(J1196,{""charttype"",""bar"";""color1"",""#FF0000"";""max"",MAX($J$2:$J$2107)})"),"")</f>
        <v/>
      </c>
      <c r="L1196" s="14">
        <v>13.6</v>
      </c>
      <c r="M1196" s="14" t="str">
        <f>IFERROR(__xludf.DUMMYFUNCTION("SPARKLINE(L1196,{""charttype"",""bar"";""color1"",""#FF9900"";""max"",MAX($L$2:$L$2107)})"),"")</f>
        <v/>
      </c>
      <c r="N1196" s="14">
        <v>0.0</v>
      </c>
      <c r="O1196" s="14" t="str">
        <f>IFERROR(__xludf.DUMMYFUNCTION("SPARKLINE(N1196,{""charttype"",""bar"";""color1"",""#0066CC"";""max"",MAX($N$2:$N$2107)})"),"")</f>
        <v/>
      </c>
      <c r="P1196" s="58">
        <v>118702.9</v>
      </c>
      <c r="Q1196" s="54">
        <v>91.69364</v>
      </c>
      <c r="R1196" s="21">
        <f t="shared" si="5"/>
        <v>10884300.98</v>
      </c>
    </row>
    <row r="1197">
      <c r="A1197" s="53">
        <v>43200.0</v>
      </c>
      <c r="B1197" s="67">
        <f t="shared" si="1"/>
        <v>3</v>
      </c>
      <c r="C1197" s="14" t="str">
        <f t="shared" si="2"/>
        <v>April</v>
      </c>
      <c r="D1197" s="52" t="str">
        <f t="shared" si="3"/>
        <v>2018</v>
      </c>
      <c r="E1197" s="58">
        <f t="shared" si="4"/>
        <v>15</v>
      </c>
      <c r="F1197" s="14" t="str">
        <f>VLOOKUP(A1197,'_Holidays'!A1197:B3302,2,FALSE)</f>
        <v>N</v>
      </c>
      <c r="G1197" s="51" t="str">
        <f>VLOOKUP(A1197,'_Holidays'!A1197:C3302,3,FALSE)</f>
        <v>N</v>
      </c>
      <c r="H1197" s="14">
        <v>14.8</v>
      </c>
      <c r="I1197" s="14" t="str">
        <f>IFERROR(__xludf.DUMMYFUNCTION("SPARKLINE(H1197,{""charttype"",""bar"";""color1"",""#00CCFF"";""max"",MAX($H$2:$H$2107)})"),"")</f>
        <v/>
      </c>
      <c r="J1197" s="14">
        <v>28.8</v>
      </c>
      <c r="K1197" s="14" t="str">
        <f>IFERROR(__xludf.DUMMYFUNCTION("SPARKLINE(J1197,{""charttype"",""bar"";""color1"",""#FF0000"";""max"",MAX($J$2:$J$2107)})"),"")</f>
        <v/>
      </c>
      <c r="L1197" s="14">
        <v>5.9</v>
      </c>
      <c r="M1197" s="14" t="str">
        <f>IFERROR(__xludf.DUMMYFUNCTION("SPARKLINE(L1197,{""charttype"",""bar"";""color1"",""#FF9900"";""max"",MAX($L$2:$L$2107)})"),"")</f>
        <v/>
      </c>
      <c r="N1197" s="14">
        <v>0.0</v>
      </c>
      <c r="O1197" s="14" t="str">
        <f>IFERROR(__xludf.DUMMYFUNCTION("SPARKLINE(N1197,{""charttype"",""bar"";""color1"",""#0066CC"";""max"",MAX($N$2:$N$2107)})"),"")</f>
        <v/>
      </c>
      <c r="P1197" s="58">
        <v>122423.0</v>
      </c>
      <c r="Q1197" s="54">
        <v>76.33365</v>
      </c>
      <c r="R1197" s="21">
        <f t="shared" si="5"/>
        <v>9344994.434</v>
      </c>
    </row>
    <row r="1198">
      <c r="A1198" s="53">
        <v>43201.0</v>
      </c>
      <c r="B1198" s="67">
        <f t="shared" si="1"/>
        <v>4</v>
      </c>
      <c r="C1198" s="14" t="str">
        <f t="shared" si="2"/>
        <v>April</v>
      </c>
      <c r="D1198" s="52" t="str">
        <f t="shared" si="3"/>
        <v>2018</v>
      </c>
      <c r="E1198" s="58">
        <f t="shared" si="4"/>
        <v>15</v>
      </c>
      <c r="F1198" s="14" t="str">
        <f>VLOOKUP(A1198,'_Holidays'!A1198:B3303,2,FALSE)</f>
        <v>N</v>
      </c>
      <c r="G1198" s="51" t="str">
        <f>VLOOKUP(A1198,'_Holidays'!A1198:C3303,3,FALSE)</f>
        <v>N</v>
      </c>
      <c r="H1198" s="14">
        <v>18.1</v>
      </c>
      <c r="I1198" s="14" t="str">
        <f>IFERROR(__xludf.DUMMYFUNCTION("SPARKLINE(H1198,{""charttype"",""bar"";""color1"",""#00CCFF"";""max"",MAX($H$2:$H$2107)})"),"")</f>
        <v/>
      </c>
      <c r="J1198" s="14">
        <v>27.3</v>
      </c>
      <c r="K1198" s="14" t="str">
        <f>IFERROR(__xludf.DUMMYFUNCTION("SPARKLINE(J1198,{""charttype"",""bar"";""color1"",""#FF0000"";""max"",MAX($J$2:$J$2107)})"),"")</f>
        <v/>
      </c>
      <c r="L1198" s="14">
        <v>10.9</v>
      </c>
      <c r="M1198" s="14" t="str">
        <f>IFERROR(__xludf.DUMMYFUNCTION("SPARKLINE(L1198,{""charttype"",""bar"";""color1"",""#FF9900"";""max"",MAX($L$2:$L$2107)})"),"")</f>
        <v/>
      </c>
      <c r="N1198" s="14">
        <v>0.0</v>
      </c>
      <c r="O1198" s="14" t="str">
        <f>IFERROR(__xludf.DUMMYFUNCTION("SPARKLINE(N1198,{""charttype"",""bar"";""color1"",""#0066CC"";""max"",MAX($N$2:$N$2107)})"),"")</f>
        <v/>
      </c>
      <c r="P1198" s="58">
        <v>121945.0</v>
      </c>
      <c r="Q1198" s="54">
        <v>75.04095</v>
      </c>
      <c r="R1198" s="21">
        <f t="shared" si="5"/>
        <v>9150868.648</v>
      </c>
    </row>
    <row r="1199">
      <c r="A1199" s="53">
        <v>43202.0</v>
      </c>
      <c r="B1199" s="67">
        <f t="shared" si="1"/>
        <v>5</v>
      </c>
      <c r="C1199" s="14" t="str">
        <f t="shared" si="2"/>
        <v>April</v>
      </c>
      <c r="D1199" s="52" t="str">
        <f t="shared" si="3"/>
        <v>2018</v>
      </c>
      <c r="E1199" s="58">
        <f t="shared" si="4"/>
        <v>15</v>
      </c>
      <c r="F1199" s="14" t="str">
        <f>VLOOKUP(A1199,'_Holidays'!A1199:B3304,2,FALSE)</f>
        <v>N</v>
      </c>
      <c r="G1199" s="51" t="str">
        <f>VLOOKUP(A1199,'_Holidays'!A1199:C3304,3,FALSE)</f>
        <v>N</v>
      </c>
      <c r="H1199" s="14">
        <v>15.9</v>
      </c>
      <c r="I1199" s="14" t="str">
        <f>IFERROR(__xludf.DUMMYFUNCTION("SPARKLINE(H1199,{""charttype"",""bar"";""color1"",""#00CCFF"";""max"",MAX($H$2:$H$2107)})"),"")</f>
        <v/>
      </c>
      <c r="J1199" s="14">
        <v>26.5</v>
      </c>
      <c r="K1199" s="14" t="str">
        <f>IFERROR(__xludf.DUMMYFUNCTION("SPARKLINE(J1199,{""charttype"",""bar"";""color1"",""#FF0000"";""max"",MAX($J$2:$J$2107)})"),"")</f>
        <v/>
      </c>
      <c r="L1199" s="14">
        <v>7.4</v>
      </c>
      <c r="M1199" s="14" t="str">
        <f>IFERROR(__xludf.DUMMYFUNCTION("SPARKLINE(L1199,{""charttype"",""bar"";""color1"",""#FF9900"";""max"",MAX($L$2:$L$2107)})"),"")</f>
        <v/>
      </c>
      <c r="N1199" s="14">
        <v>0.0</v>
      </c>
      <c r="O1199" s="14" t="str">
        <f>IFERROR(__xludf.DUMMYFUNCTION("SPARKLINE(N1199,{""charttype"",""bar"";""color1"",""#0066CC"";""max"",MAX($N$2:$N$2107)})"),"")</f>
        <v/>
      </c>
      <c r="P1199" s="58">
        <v>119876.6</v>
      </c>
      <c r="Q1199" s="54">
        <v>77.71452</v>
      </c>
      <c r="R1199" s="21">
        <f t="shared" si="5"/>
        <v>9316152.428</v>
      </c>
    </row>
    <row r="1200">
      <c r="A1200" s="53">
        <v>43203.0</v>
      </c>
      <c r="B1200" s="67">
        <f t="shared" si="1"/>
        <v>6</v>
      </c>
      <c r="C1200" s="14" t="str">
        <f t="shared" si="2"/>
        <v>April</v>
      </c>
      <c r="D1200" s="52" t="str">
        <f t="shared" si="3"/>
        <v>2018</v>
      </c>
      <c r="E1200" s="58">
        <f t="shared" si="4"/>
        <v>15</v>
      </c>
      <c r="F1200" s="14" t="str">
        <f>VLOOKUP(A1200,'_Holidays'!A1200:B3305,2,FALSE)</f>
        <v>N</v>
      </c>
      <c r="G1200" s="51" t="str">
        <f>VLOOKUP(A1200,'_Holidays'!A1200:C3305,3,FALSE)</f>
        <v>N</v>
      </c>
      <c r="H1200" s="14">
        <v>11.9</v>
      </c>
      <c r="I1200" s="14" t="str">
        <f>IFERROR(__xludf.DUMMYFUNCTION("SPARKLINE(H1200,{""charttype"",""bar"";""color1"",""#00CCFF"";""max"",MAX($H$2:$H$2107)})"),"")</f>
        <v/>
      </c>
      <c r="J1200" s="14">
        <v>25.9</v>
      </c>
      <c r="K1200" s="14" t="str">
        <f>IFERROR(__xludf.DUMMYFUNCTION("SPARKLINE(J1200,{""charttype"",""bar"";""color1"",""#FF0000"";""max"",MAX($J$2:$J$2107)})"),"")</f>
        <v/>
      </c>
      <c r="L1200" s="14">
        <v>14.4</v>
      </c>
      <c r="M1200" s="14" t="str">
        <f>IFERROR(__xludf.DUMMYFUNCTION("SPARKLINE(L1200,{""charttype"",""bar"";""color1"",""#FF9900"";""max"",MAX($L$2:$L$2107)})"),"")</f>
        <v/>
      </c>
      <c r="N1200" s="14">
        <v>0.0</v>
      </c>
      <c r="O1200" s="14" t="str">
        <f>IFERROR(__xludf.DUMMYFUNCTION("SPARKLINE(N1200,{""charttype"",""bar"";""color1"",""#0066CC"";""max"",MAX($N$2:$N$2107)})"),"")</f>
        <v/>
      </c>
      <c r="P1200" s="58">
        <v>113609.8</v>
      </c>
      <c r="Q1200" s="54">
        <v>69.7632</v>
      </c>
      <c r="R1200" s="21">
        <f t="shared" si="5"/>
        <v>7925783.199</v>
      </c>
    </row>
    <row r="1201">
      <c r="A1201" s="53">
        <v>43204.0</v>
      </c>
      <c r="B1201" s="67">
        <f t="shared" si="1"/>
        <v>7</v>
      </c>
      <c r="C1201" s="14" t="str">
        <f t="shared" si="2"/>
        <v>April</v>
      </c>
      <c r="D1201" s="52" t="str">
        <f t="shared" si="3"/>
        <v>2018</v>
      </c>
      <c r="E1201" s="58">
        <f t="shared" si="4"/>
        <v>15</v>
      </c>
      <c r="F1201" s="14" t="str">
        <f>VLOOKUP(A1201,'_Holidays'!A1201:B3306,2,FALSE)</f>
        <v>N</v>
      </c>
      <c r="G1201" s="51" t="str">
        <f>VLOOKUP(A1201,'_Holidays'!A1201:C3306,3,FALSE)</f>
        <v>N</v>
      </c>
      <c r="H1201" s="14">
        <v>13.5</v>
      </c>
      <c r="I1201" s="14" t="str">
        <f>IFERROR(__xludf.DUMMYFUNCTION("SPARKLINE(H1201,{""charttype"",""bar"";""color1"",""#00CCFF"";""max"",MAX($H$2:$H$2107)})"),"")</f>
        <v/>
      </c>
      <c r="J1201" s="14">
        <v>16.1</v>
      </c>
      <c r="K1201" s="14" t="str">
        <f>IFERROR(__xludf.DUMMYFUNCTION("SPARKLINE(J1201,{""charttype"",""bar"";""color1"",""#FF0000"";""max"",MAX($J$2:$J$2107)})"),"")</f>
        <v/>
      </c>
      <c r="L1201" s="14">
        <v>3.1</v>
      </c>
      <c r="M1201" s="14" t="str">
        <f>IFERROR(__xludf.DUMMYFUNCTION("SPARKLINE(L1201,{""charttype"",""bar"";""color1"",""#FF9900"";""max"",MAX($L$2:$L$2107)})"),"")</f>
        <v/>
      </c>
      <c r="N1201" s="14">
        <v>0.0</v>
      </c>
      <c r="O1201" s="14" t="str">
        <f>IFERROR(__xludf.DUMMYFUNCTION("SPARKLINE(N1201,{""charttype"",""bar"";""color1"",""#0066CC"";""max"",MAX($N$2:$N$2107)})"),"")</f>
        <v/>
      </c>
      <c r="P1201" s="58">
        <v>105135.3</v>
      </c>
      <c r="Q1201" s="54">
        <v>37.7414</v>
      </c>
      <c r="R1201" s="21">
        <f t="shared" si="5"/>
        <v>3967953.411</v>
      </c>
    </row>
    <row r="1202">
      <c r="A1202" s="53">
        <v>43205.0</v>
      </c>
      <c r="B1202" s="67">
        <f t="shared" si="1"/>
        <v>1</v>
      </c>
      <c r="C1202" s="14" t="str">
        <f t="shared" si="2"/>
        <v>April</v>
      </c>
      <c r="D1202" s="52" t="str">
        <f t="shared" si="3"/>
        <v>2018</v>
      </c>
      <c r="E1202" s="58">
        <f t="shared" si="4"/>
        <v>16</v>
      </c>
      <c r="F1202" s="14" t="str">
        <f>VLOOKUP(A1202,'_Holidays'!A1202:B3307,2,FALSE)</f>
        <v>N</v>
      </c>
      <c r="G1202" s="51" t="str">
        <f>VLOOKUP(A1202,'_Holidays'!A1202:C3307,3,FALSE)</f>
        <v>N</v>
      </c>
      <c r="H1202" s="14">
        <v>9.7</v>
      </c>
      <c r="I1202" s="14" t="str">
        <f>IFERROR(__xludf.DUMMYFUNCTION("SPARKLINE(H1202,{""charttype"",""bar"";""color1"",""#00CCFF"";""max"",MAX($H$2:$H$2107)})"),"")</f>
        <v/>
      </c>
      <c r="J1202" s="14">
        <v>19.1</v>
      </c>
      <c r="K1202" s="14" t="str">
        <f>IFERROR(__xludf.DUMMYFUNCTION("SPARKLINE(J1202,{""charttype"",""bar"";""color1"",""#FF0000"";""max"",MAX($J$2:$J$2107)})"),"")</f>
        <v/>
      </c>
      <c r="L1202" s="14">
        <v>4.9</v>
      </c>
      <c r="M1202" s="14" t="str">
        <f>IFERROR(__xludf.DUMMYFUNCTION("SPARKLINE(L1202,{""charttype"",""bar"";""color1"",""#FF9900"";""max"",MAX($L$2:$L$2107)})"),"")</f>
        <v/>
      </c>
      <c r="N1202" s="14">
        <v>12.2</v>
      </c>
      <c r="O1202" s="14" t="str">
        <f>IFERROR(__xludf.DUMMYFUNCTION("SPARKLINE(N1202,{""charttype"",""bar"";""color1"",""#0066CC"";""max"",MAX($N$2:$N$2107)})"),"")</f>
        <v/>
      </c>
      <c r="P1202" s="58">
        <v>104123.4</v>
      </c>
      <c r="Q1202" s="54">
        <v>31.68233</v>
      </c>
      <c r="R1202" s="21">
        <f t="shared" si="5"/>
        <v>3298871.92</v>
      </c>
    </row>
    <row r="1203">
      <c r="A1203" s="53">
        <v>43206.0</v>
      </c>
      <c r="B1203" s="67">
        <f t="shared" si="1"/>
        <v>2</v>
      </c>
      <c r="C1203" s="14" t="str">
        <f t="shared" si="2"/>
        <v>April</v>
      </c>
      <c r="D1203" s="52" t="str">
        <f t="shared" si="3"/>
        <v>2018</v>
      </c>
      <c r="E1203" s="58">
        <f t="shared" si="4"/>
        <v>16</v>
      </c>
      <c r="F1203" s="14" t="str">
        <f>VLOOKUP(A1203,'_Holidays'!A1203:B3308,2,FALSE)</f>
        <v>N</v>
      </c>
      <c r="G1203" s="51" t="str">
        <f>VLOOKUP(A1203,'_Holidays'!A1203:C3308,3,FALSE)</f>
        <v>N</v>
      </c>
      <c r="H1203" s="14">
        <v>13.1</v>
      </c>
      <c r="I1203" s="14" t="str">
        <f>IFERROR(__xludf.DUMMYFUNCTION("SPARKLINE(H1203,{""charttype"",""bar"";""color1"",""#00CCFF"";""max"",MAX($H$2:$H$2107)})"),"")</f>
        <v/>
      </c>
      <c r="J1203" s="14">
        <v>21.0</v>
      </c>
      <c r="K1203" s="14" t="str">
        <f>IFERROR(__xludf.DUMMYFUNCTION("SPARKLINE(J1203,{""charttype"",""bar"";""color1"",""#FF0000"";""max"",MAX($J$2:$J$2107)})"),"")</f>
        <v/>
      </c>
      <c r="L1203" s="14">
        <v>7.1</v>
      </c>
      <c r="M1203" s="14" t="str">
        <f>IFERROR(__xludf.DUMMYFUNCTION("SPARKLINE(L1203,{""charttype"",""bar"";""color1"",""#FF9900"";""max"",MAX($L$2:$L$2107)})"),"")</f>
        <v/>
      </c>
      <c r="N1203" s="14">
        <v>3.0</v>
      </c>
      <c r="O1203" s="14" t="str">
        <f>IFERROR(__xludf.DUMMYFUNCTION("SPARKLINE(N1203,{""charttype"",""bar"";""color1"",""#0066CC"";""max"",MAX($N$2:$N$2107)})"),"")</f>
        <v/>
      </c>
      <c r="P1203" s="58">
        <v>115694.6</v>
      </c>
      <c r="Q1203" s="54">
        <v>69.36093</v>
      </c>
      <c r="R1203" s="21">
        <f t="shared" si="5"/>
        <v>8024685.052</v>
      </c>
    </row>
    <row r="1204">
      <c r="A1204" s="53">
        <v>43207.0</v>
      </c>
      <c r="B1204" s="67">
        <f t="shared" si="1"/>
        <v>3</v>
      </c>
      <c r="C1204" s="14" t="str">
        <f t="shared" si="2"/>
        <v>April</v>
      </c>
      <c r="D1204" s="52" t="str">
        <f t="shared" si="3"/>
        <v>2018</v>
      </c>
      <c r="E1204" s="58">
        <f t="shared" si="4"/>
        <v>16</v>
      </c>
      <c r="F1204" s="14" t="str">
        <f>VLOOKUP(A1204,'_Holidays'!A1204:B3309,2,FALSE)</f>
        <v>Y</v>
      </c>
      <c r="G1204" s="51" t="str">
        <f>VLOOKUP(A1204,'_Holidays'!A1204:C3309,3,FALSE)</f>
        <v>N</v>
      </c>
      <c r="H1204" s="14">
        <v>13.2</v>
      </c>
      <c r="I1204" s="14" t="str">
        <f>IFERROR(__xludf.DUMMYFUNCTION("SPARKLINE(H1204,{""charttype"",""bar"";""color1"",""#00CCFF"";""max"",MAX($H$2:$H$2107)})"),"")</f>
        <v/>
      </c>
      <c r="J1204" s="14">
        <v>16.6</v>
      </c>
      <c r="K1204" s="14" t="str">
        <f>IFERROR(__xludf.DUMMYFUNCTION("SPARKLINE(J1204,{""charttype"",""bar"";""color1"",""#FF0000"";""max"",MAX($J$2:$J$2107)})"),"")</f>
        <v/>
      </c>
      <c r="L1204" s="14">
        <v>8.9</v>
      </c>
      <c r="M1204" s="14" t="str">
        <f>IFERROR(__xludf.DUMMYFUNCTION("SPARKLINE(L1204,{""charttype"",""bar"";""color1"",""#FF9900"";""max"",MAX($L$2:$L$2107)})"),"")</f>
        <v/>
      </c>
      <c r="N1204" s="14">
        <v>0.6</v>
      </c>
      <c r="O1204" s="14" t="str">
        <f>IFERROR(__xludf.DUMMYFUNCTION("SPARKLINE(N1204,{""charttype"",""bar"";""color1"",""#0066CC"";""max"",MAX($N$2:$N$2107)})"),"")</f>
        <v/>
      </c>
      <c r="P1204" s="58">
        <v>121092.9</v>
      </c>
      <c r="Q1204" s="54">
        <v>86.53439</v>
      </c>
      <c r="R1204" s="21">
        <f t="shared" si="5"/>
        <v>10478700.23</v>
      </c>
    </row>
    <row r="1205">
      <c r="A1205" s="53">
        <v>43208.0</v>
      </c>
      <c r="B1205" s="67">
        <f t="shared" si="1"/>
        <v>4</v>
      </c>
      <c r="C1205" s="14" t="str">
        <f t="shared" si="2"/>
        <v>April</v>
      </c>
      <c r="D1205" s="52" t="str">
        <f t="shared" si="3"/>
        <v>2018</v>
      </c>
      <c r="E1205" s="58">
        <f t="shared" si="4"/>
        <v>16</v>
      </c>
      <c r="F1205" s="14" t="str">
        <f>VLOOKUP(A1205,'_Holidays'!A1205:B3310,2,FALSE)</f>
        <v>Y</v>
      </c>
      <c r="G1205" s="51" t="str">
        <f>VLOOKUP(A1205,'_Holidays'!A1205:C3310,3,FALSE)</f>
        <v>N</v>
      </c>
      <c r="H1205" s="14">
        <v>6.2</v>
      </c>
      <c r="I1205" s="14" t="str">
        <f>IFERROR(__xludf.DUMMYFUNCTION("SPARKLINE(H1205,{""charttype"",""bar"";""color1"",""#00CCFF"";""max"",MAX($H$2:$H$2107)})"),"")</f>
        <v/>
      </c>
      <c r="J1205" s="14">
        <v>19.4</v>
      </c>
      <c r="K1205" s="14" t="str">
        <f>IFERROR(__xludf.DUMMYFUNCTION("SPARKLINE(J1205,{""charttype"",""bar"";""color1"",""#FF0000"";""max"",MAX($J$2:$J$2107)})"),"")</f>
        <v/>
      </c>
      <c r="L1205" s="14">
        <v>14.2</v>
      </c>
      <c r="M1205" s="14" t="str">
        <f>IFERROR(__xludf.DUMMYFUNCTION("SPARKLINE(L1205,{""charttype"",""bar"";""color1"",""#FF9900"";""max"",MAX($L$2:$L$2107)})"),"")</f>
        <v/>
      </c>
      <c r="N1205" s="14">
        <v>0.0</v>
      </c>
      <c r="O1205" s="14" t="str">
        <f>IFERROR(__xludf.DUMMYFUNCTION("SPARKLINE(N1205,{""charttype"",""bar"";""color1"",""#0066CC"";""max"",MAX($N$2:$N$2107)})"),"")</f>
        <v/>
      </c>
      <c r="P1205" s="58">
        <v>120784.9</v>
      </c>
      <c r="Q1205" s="54">
        <v>82.8791</v>
      </c>
      <c r="R1205" s="21">
        <f t="shared" si="5"/>
        <v>10010543.81</v>
      </c>
    </row>
    <row r="1206">
      <c r="A1206" s="53">
        <v>43209.0</v>
      </c>
      <c r="B1206" s="67">
        <f t="shared" si="1"/>
        <v>5</v>
      </c>
      <c r="C1206" s="14" t="str">
        <f t="shared" si="2"/>
        <v>April</v>
      </c>
      <c r="D1206" s="52" t="str">
        <f t="shared" si="3"/>
        <v>2018</v>
      </c>
      <c r="E1206" s="58">
        <f t="shared" si="4"/>
        <v>16</v>
      </c>
      <c r="F1206" s="14" t="str">
        <f>VLOOKUP(A1206,'_Holidays'!A1206:B3311,2,FALSE)</f>
        <v>Y</v>
      </c>
      <c r="G1206" s="51" t="str">
        <f>VLOOKUP(A1206,'_Holidays'!A1206:C3311,3,FALSE)</f>
        <v>N</v>
      </c>
      <c r="H1206" s="14">
        <v>11.0</v>
      </c>
      <c r="I1206" s="14" t="str">
        <f>IFERROR(__xludf.DUMMYFUNCTION("SPARKLINE(H1206,{""charttype"",""bar"";""color1"",""#00CCFF"";""max"",MAX($H$2:$H$2107)})"),"")</f>
        <v/>
      </c>
      <c r="J1206" s="14">
        <v>22.3</v>
      </c>
      <c r="K1206" s="14" t="str">
        <f>IFERROR(__xludf.DUMMYFUNCTION("SPARKLINE(J1206,{""charttype"",""bar"";""color1"",""#FF0000"";""max"",MAX($J$2:$J$2107)})"),"")</f>
        <v/>
      </c>
      <c r="L1206" s="14">
        <v>13.0</v>
      </c>
      <c r="M1206" s="14" t="str">
        <f>IFERROR(__xludf.DUMMYFUNCTION("SPARKLINE(L1206,{""charttype"",""bar"";""color1"",""#FF9900"";""max"",MAX($L$2:$L$2107)})"),"")</f>
        <v/>
      </c>
      <c r="N1206" s="14">
        <v>0.0</v>
      </c>
      <c r="O1206" s="14" t="str">
        <f>IFERROR(__xludf.DUMMYFUNCTION("SPARKLINE(N1206,{""charttype"",""bar"";""color1"",""#0066CC"";""max"",MAX($N$2:$N$2107)})"),"")</f>
        <v/>
      </c>
      <c r="P1206" s="58">
        <v>120448.9</v>
      </c>
      <c r="Q1206" s="54">
        <v>93.53314</v>
      </c>
      <c r="R1206" s="21">
        <f t="shared" si="5"/>
        <v>11265963.83</v>
      </c>
    </row>
    <row r="1207">
      <c r="A1207" s="53">
        <v>43210.0</v>
      </c>
      <c r="B1207" s="67">
        <f t="shared" si="1"/>
        <v>6</v>
      </c>
      <c r="C1207" s="14" t="str">
        <f t="shared" si="2"/>
        <v>April</v>
      </c>
      <c r="D1207" s="52" t="str">
        <f t="shared" si="3"/>
        <v>2018</v>
      </c>
      <c r="E1207" s="58">
        <f t="shared" si="4"/>
        <v>16</v>
      </c>
      <c r="F1207" s="14" t="str">
        <f>VLOOKUP(A1207,'_Holidays'!A1207:B3312,2,FALSE)</f>
        <v>Y</v>
      </c>
      <c r="G1207" s="51" t="str">
        <f>VLOOKUP(A1207,'_Holidays'!A1207:C3312,3,FALSE)</f>
        <v>N</v>
      </c>
      <c r="H1207" s="14">
        <v>8.9</v>
      </c>
      <c r="I1207" s="14" t="str">
        <f>IFERROR(__xludf.DUMMYFUNCTION("SPARKLINE(H1207,{""charttype"",""bar"";""color1"",""#00CCFF"";""max"",MAX($H$2:$H$2107)})"),"")</f>
        <v/>
      </c>
      <c r="J1207" s="14">
        <v>20.2</v>
      </c>
      <c r="K1207" s="14" t="str">
        <f>IFERROR(__xludf.DUMMYFUNCTION("SPARKLINE(J1207,{""charttype"",""bar"";""color1"",""#FF0000"";""max"",MAX($J$2:$J$2107)})"),"")</f>
        <v/>
      </c>
      <c r="L1207" s="14">
        <v>13.7</v>
      </c>
      <c r="M1207" s="14" t="str">
        <f>IFERROR(__xludf.DUMMYFUNCTION("SPARKLINE(L1207,{""charttype"",""bar"";""color1"",""#FF9900"";""max"",MAX($L$2:$L$2107)})"),"")</f>
        <v/>
      </c>
      <c r="N1207" s="14">
        <v>0.0</v>
      </c>
      <c r="O1207" s="14" t="str">
        <f>IFERROR(__xludf.DUMMYFUNCTION("SPARKLINE(N1207,{""charttype"",""bar"";""color1"",""#0066CC"";""max"",MAX($N$2:$N$2107)})"),"")</f>
        <v/>
      </c>
      <c r="P1207" s="58">
        <v>118324.1</v>
      </c>
      <c r="Q1207" s="54">
        <v>95.73202</v>
      </c>
      <c r="R1207" s="21">
        <f t="shared" si="5"/>
        <v>11327405.11</v>
      </c>
    </row>
    <row r="1208">
      <c r="A1208" s="53">
        <v>43211.0</v>
      </c>
      <c r="B1208" s="67">
        <f t="shared" si="1"/>
        <v>7</v>
      </c>
      <c r="C1208" s="14" t="str">
        <f t="shared" si="2"/>
        <v>April</v>
      </c>
      <c r="D1208" s="52" t="str">
        <f t="shared" si="3"/>
        <v>2018</v>
      </c>
      <c r="E1208" s="58">
        <f t="shared" si="4"/>
        <v>16</v>
      </c>
      <c r="F1208" s="14" t="str">
        <f>VLOOKUP(A1208,'_Holidays'!A1208:B3313,2,FALSE)</f>
        <v>Y</v>
      </c>
      <c r="G1208" s="51" t="str">
        <f>VLOOKUP(A1208,'_Holidays'!A1208:C3313,3,FALSE)</f>
        <v>N</v>
      </c>
      <c r="H1208" s="14">
        <v>11.9</v>
      </c>
      <c r="I1208" s="14" t="str">
        <f>IFERROR(__xludf.DUMMYFUNCTION("SPARKLINE(H1208,{""charttype"",""bar"";""color1"",""#00CCFF"";""max"",MAX($H$2:$H$2107)})"),"")</f>
        <v/>
      </c>
      <c r="J1208" s="14">
        <v>22.8</v>
      </c>
      <c r="K1208" s="14" t="str">
        <f>IFERROR(__xludf.DUMMYFUNCTION("SPARKLINE(J1208,{""charttype"",""bar"";""color1"",""#FF0000"";""max"",MAX($J$2:$J$2107)})"),"")</f>
        <v/>
      </c>
      <c r="L1208" s="14">
        <v>11.3</v>
      </c>
      <c r="M1208" s="14" t="str">
        <f>IFERROR(__xludf.DUMMYFUNCTION("SPARKLINE(L1208,{""charttype"",""bar"";""color1"",""#FF9900"";""max"",MAX($L$2:$L$2107)})"),"")</f>
        <v/>
      </c>
      <c r="N1208" s="14">
        <v>0.0</v>
      </c>
      <c r="O1208" s="14" t="str">
        <f>IFERROR(__xludf.DUMMYFUNCTION("SPARKLINE(N1208,{""charttype"",""bar"";""color1"",""#0066CC"";""max"",MAX($N$2:$N$2107)})"),"")</f>
        <v/>
      </c>
      <c r="P1208" s="58">
        <v>107479.3</v>
      </c>
      <c r="Q1208" s="54">
        <v>74.43969</v>
      </c>
      <c r="R1208" s="21">
        <f t="shared" si="5"/>
        <v>8000725.773</v>
      </c>
    </row>
    <row r="1209">
      <c r="A1209" s="53">
        <v>43212.0</v>
      </c>
      <c r="B1209" s="67">
        <f t="shared" si="1"/>
        <v>1</v>
      </c>
      <c r="C1209" s="14" t="str">
        <f t="shared" si="2"/>
        <v>April</v>
      </c>
      <c r="D1209" s="52" t="str">
        <f t="shared" si="3"/>
        <v>2018</v>
      </c>
      <c r="E1209" s="58">
        <f t="shared" si="4"/>
        <v>17</v>
      </c>
      <c r="F1209" s="14" t="str">
        <f>VLOOKUP(A1209,'_Holidays'!A1209:B3314,2,FALSE)</f>
        <v>Y</v>
      </c>
      <c r="G1209" s="51" t="str">
        <f>VLOOKUP(A1209,'_Holidays'!A1209:C3314,3,FALSE)</f>
        <v>N</v>
      </c>
      <c r="H1209" s="14">
        <v>11.2</v>
      </c>
      <c r="I1209" s="14" t="str">
        <f>IFERROR(__xludf.DUMMYFUNCTION("SPARKLINE(H1209,{""charttype"",""bar"";""color1"",""#00CCFF"";""max"",MAX($H$2:$H$2107)})"),"")</f>
        <v/>
      </c>
      <c r="J1209" s="14">
        <v>20.4</v>
      </c>
      <c r="K1209" s="14" t="str">
        <f>IFERROR(__xludf.DUMMYFUNCTION("SPARKLINE(J1209,{""charttype"",""bar"";""color1"",""#FF0000"";""max"",MAX($J$2:$J$2107)})"),"")</f>
        <v/>
      </c>
      <c r="L1209" s="14">
        <v>12.6</v>
      </c>
      <c r="M1209" s="14" t="str">
        <f>IFERROR(__xludf.DUMMYFUNCTION("SPARKLINE(L1209,{""charttype"",""bar"";""color1"",""#FF9900"";""max"",MAX($L$2:$L$2107)})"),"")</f>
        <v/>
      </c>
      <c r="N1209" s="14">
        <v>0.0</v>
      </c>
      <c r="O1209" s="14" t="str">
        <f>IFERROR(__xludf.DUMMYFUNCTION("SPARKLINE(N1209,{""charttype"",""bar"";""color1"",""#0066CC"";""max"",MAX($N$2:$N$2107)})"),"")</f>
        <v/>
      </c>
      <c r="P1209" s="58">
        <v>103662.1</v>
      </c>
      <c r="Q1209" s="54">
        <v>76.31825</v>
      </c>
      <c r="R1209" s="21">
        <f t="shared" si="5"/>
        <v>7911310.063</v>
      </c>
    </row>
    <row r="1210">
      <c r="A1210" s="53">
        <v>43213.0</v>
      </c>
      <c r="B1210" s="67">
        <f t="shared" si="1"/>
        <v>2</v>
      </c>
      <c r="C1210" s="14" t="str">
        <f t="shared" si="2"/>
        <v>April</v>
      </c>
      <c r="D1210" s="52" t="str">
        <f t="shared" si="3"/>
        <v>2018</v>
      </c>
      <c r="E1210" s="58">
        <f t="shared" si="4"/>
        <v>17</v>
      </c>
      <c r="F1210" s="14" t="str">
        <f>VLOOKUP(A1210,'_Holidays'!A1210:B3315,2,FALSE)</f>
        <v>Y</v>
      </c>
      <c r="G1210" s="51" t="str">
        <f>VLOOKUP(A1210,'_Holidays'!A1210:C3315,3,FALSE)</f>
        <v>N</v>
      </c>
      <c r="H1210" s="14">
        <v>11.9</v>
      </c>
      <c r="I1210" s="14" t="str">
        <f>IFERROR(__xludf.DUMMYFUNCTION("SPARKLINE(H1210,{""charttype"",""bar"";""color1"",""#00CCFF"";""max"",MAX($H$2:$H$2107)})"),"")</f>
        <v/>
      </c>
      <c r="J1210" s="14">
        <v>26.9</v>
      </c>
      <c r="K1210" s="14" t="str">
        <f>IFERROR(__xludf.DUMMYFUNCTION("SPARKLINE(J1210,{""charttype"",""bar"";""color1"",""#FF0000"";""max"",MAX($J$2:$J$2107)})"),"")</f>
        <v/>
      </c>
      <c r="L1210" s="14">
        <v>13.0</v>
      </c>
      <c r="M1210" s="14" t="str">
        <f>IFERROR(__xludf.DUMMYFUNCTION("SPARKLINE(L1210,{""charttype"",""bar"";""color1"",""#FF9900"";""max"",MAX($L$2:$L$2107)})"),"")</f>
        <v/>
      </c>
      <c r="N1210" s="14">
        <v>0.0</v>
      </c>
      <c r="O1210" s="14" t="str">
        <f>IFERROR(__xludf.DUMMYFUNCTION("SPARKLINE(N1210,{""charttype"",""bar"";""color1"",""#0066CC"";""max"",MAX($N$2:$N$2107)})"),"")</f>
        <v/>
      </c>
      <c r="P1210" s="58">
        <v>117800.0</v>
      </c>
      <c r="Q1210" s="54">
        <v>72.74095</v>
      </c>
      <c r="R1210" s="21">
        <f t="shared" si="5"/>
        <v>8568883.91</v>
      </c>
    </row>
    <row r="1211">
      <c r="A1211" s="53">
        <v>43214.0</v>
      </c>
      <c r="B1211" s="67">
        <f t="shared" si="1"/>
        <v>3</v>
      </c>
      <c r="C1211" s="14" t="str">
        <f t="shared" si="2"/>
        <v>April</v>
      </c>
      <c r="D1211" s="52" t="str">
        <f t="shared" si="3"/>
        <v>2018</v>
      </c>
      <c r="E1211" s="58">
        <f t="shared" si="4"/>
        <v>17</v>
      </c>
      <c r="F1211" s="14" t="str">
        <f>VLOOKUP(A1211,'_Holidays'!A1211:B3316,2,FALSE)</f>
        <v>Y</v>
      </c>
      <c r="G1211" s="51" t="str">
        <f>VLOOKUP(A1211,'_Holidays'!A1211:C3316,3,FALSE)</f>
        <v>N</v>
      </c>
      <c r="H1211" s="14">
        <v>13.7</v>
      </c>
      <c r="I1211" s="14" t="str">
        <f>IFERROR(__xludf.DUMMYFUNCTION("SPARKLINE(H1211,{""charttype"",""bar"";""color1"",""#00CCFF"";""max"",MAX($H$2:$H$2107)})"),"")</f>
        <v/>
      </c>
      <c r="J1211" s="14">
        <v>24.6</v>
      </c>
      <c r="K1211" s="14" t="str">
        <f>IFERROR(__xludf.DUMMYFUNCTION("SPARKLINE(J1211,{""charttype"",""bar"";""color1"",""#FF0000"";""max"",MAX($J$2:$J$2107)})"),"")</f>
        <v/>
      </c>
      <c r="L1211" s="14">
        <v>5.2</v>
      </c>
      <c r="M1211" s="14" t="str">
        <f>IFERROR(__xludf.DUMMYFUNCTION("SPARKLINE(L1211,{""charttype"",""bar"";""color1"",""#FF9900"";""max"",MAX($L$2:$L$2107)})"),"")</f>
        <v/>
      </c>
      <c r="N1211" s="14">
        <v>0.0</v>
      </c>
      <c r="O1211" s="14" t="str">
        <f>IFERROR(__xludf.DUMMYFUNCTION("SPARKLINE(N1211,{""charttype"",""bar"";""color1"",""#0066CC"";""max"",MAX($N$2:$N$2107)})"),"")</f>
        <v/>
      </c>
      <c r="P1211" s="58">
        <v>117642.6</v>
      </c>
      <c r="Q1211" s="54">
        <v>88.09094</v>
      </c>
      <c r="R1211" s="21">
        <f t="shared" si="5"/>
        <v>10363247.22</v>
      </c>
    </row>
    <row r="1212">
      <c r="A1212" s="53">
        <v>43215.0</v>
      </c>
      <c r="B1212" s="67">
        <f t="shared" si="1"/>
        <v>4</v>
      </c>
      <c r="C1212" s="14" t="str">
        <f t="shared" si="2"/>
        <v>April</v>
      </c>
      <c r="D1212" s="52" t="str">
        <f t="shared" si="3"/>
        <v>2018</v>
      </c>
      <c r="E1212" s="58">
        <f t="shared" si="4"/>
        <v>17</v>
      </c>
      <c r="F1212" s="14" t="str">
        <f>VLOOKUP(A1212,'_Holidays'!A1212:B3317,2,FALSE)</f>
        <v>Y</v>
      </c>
      <c r="G1212" s="51" t="str">
        <f>VLOOKUP(A1212,'_Holidays'!A1212:C3317,3,FALSE)</f>
        <v>Y</v>
      </c>
      <c r="H1212" s="14">
        <v>15.7</v>
      </c>
      <c r="I1212" s="14" t="str">
        <f>IFERROR(__xludf.DUMMYFUNCTION("SPARKLINE(H1212,{""charttype"",""bar"";""color1"",""#00CCFF"";""max"",MAX($H$2:$H$2107)})"),"")</f>
        <v/>
      </c>
      <c r="J1212" s="14">
        <v>20.1</v>
      </c>
      <c r="K1212" s="14" t="str">
        <f>IFERROR(__xludf.DUMMYFUNCTION("SPARKLINE(J1212,{""charttype"",""bar"";""color1"",""#FF0000"";""max"",MAX($J$2:$J$2107)})"),"")</f>
        <v/>
      </c>
      <c r="L1212" s="14">
        <v>7.7</v>
      </c>
      <c r="M1212" s="14" t="str">
        <f>IFERROR(__xludf.DUMMYFUNCTION("SPARKLINE(L1212,{""charttype"",""bar"";""color1"",""#FF9900"";""max"",MAX($L$2:$L$2107)})"),"")</f>
        <v/>
      </c>
      <c r="N1212" s="14">
        <v>0.6</v>
      </c>
      <c r="O1212" s="14" t="str">
        <f>IFERROR(__xludf.DUMMYFUNCTION("SPARKLINE(N1212,{""charttype"",""bar"";""color1"",""#0066CC"";""max"",MAX($N$2:$N$2107)})"),"")</f>
        <v/>
      </c>
      <c r="P1212" s="58">
        <v>106655.0</v>
      </c>
      <c r="Q1212" s="54">
        <v>77.46187</v>
      </c>
      <c r="R1212" s="21">
        <f t="shared" si="5"/>
        <v>8261695.745</v>
      </c>
    </row>
    <row r="1213">
      <c r="A1213" s="53">
        <v>43216.0</v>
      </c>
      <c r="B1213" s="67">
        <f t="shared" si="1"/>
        <v>5</v>
      </c>
      <c r="C1213" s="14" t="str">
        <f t="shared" si="2"/>
        <v>April</v>
      </c>
      <c r="D1213" s="52" t="str">
        <f t="shared" si="3"/>
        <v>2018</v>
      </c>
      <c r="E1213" s="58">
        <f t="shared" si="4"/>
        <v>17</v>
      </c>
      <c r="F1213" s="14" t="str">
        <f>VLOOKUP(A1213,'_Holidays'!A1213:B3318,2,FALSE)</f>
        <v>Y</v>
      </c>
      <c r="G1213" s="51" t="str">
        <f>VLOOKUP(A1213,'_Holidays'!A1213:C3318,3,FALSE)</f>
        <v>N</v>
      </c>
      <c r="H1213" s="14">
        <v>11.9</v>
      </c>
      <c r="I1213" s="14" t="str">
        <f>IFERROR(__xludf.DUMMYFUNCTION("SPARKLINE(H1213,{""charttype"",""bar"";""color1"",""#00CCFF"";""max"",MAX($H$2:$H$2107)})"),"")</f>
        <v/>
      </c>
      <c r="J1213" s="14">
        <v>17.5</v>
      </c>
      <c r="K1213" s="14" t="str">
        <f>IFERROR(__xludf.DUMMYFUNCTION("SPARKLINE(J1213,{""charttype"",""bar"";""color1"",""#FF0000"";""max"",MAX($J$2:$J$2107)})"),"")</f>
        <v/>
      </c>
      <c r="L1213" s="14">
        <v>7.9</v>
      </c>
      <c r="M1213" s="14" t="str">
        <f>IFERROR(__xludf.DUMMYFUNCTION("SPARKLINE(L1213,{""charttype"",""bar"";""color1"",""#FF9900"";""max"",MAX($L$2:$L$2107)})"),"")</f>
        <v/>
      </c>
      <c r="N1213" s="14">
        <v>0.0</v>
      </c>
      <c r="O1213" s="14" t="str">
        <f>IFERROR(__xludf.DUMMYFUNCTION("SPARKLINE(N1213,{""charttype"",""bar"";""color1"",""#0066CC"";""max"",MAX($N$2:$N$2107)})"),"")</f>
        <v/>
      </c>
      <c r="P1213" s="58">
        <v>117617.5</v>
      </c>
      <c r="Q1213" s="54">
        <v>82.43349</v>
      </c>
      <c r="R1213" s="21">
        <f t="shared" si="5"/>
        <v>9695621.01</v>
      </c>
    </row>
    <row r="1214">
      <c r="A1214" s="53">
        <v>43217.0</v>
      </c>
      <c r="B1214" s="67">
        <f t="shared" si="1"/>
        <v>6</v>
      </c>
      <c r="C1214" s="14" t="str">
        <f t="shared" si="2"/>
        <v>April</v>
      </c>
      <c r="D1214" s="52" t="str">
        <f t="shared" si="3"/>
        <v>2018</v>
      </c>
      <c r="E1214" s="58">
        <f t="shared" si="4"/>
        <v>17</v>
      </c>
      <c r="F1214" s="14" t="str">
        <f>VLOOKUP(A1214,'_Holidays'!A1214:B3319,2,FALSE)</f>
        <v>Y</v>
      </c>
      <c r="G1214" s="51" t="str">
        <f>VLOOKUP(A1214,'_Holidays'!A1214:C3319,3,FALSE)</f>
        <v>N</v>
      </c>
      <c r="H1214" s="14">
        <v>11.6</v>
      </c>
      <c r="I1214" s="14" t="str">
        <f>IFERROR(__xludf.DUMMYFUNCTION("SPARKLINE(H1214,{""charttype"",""bar"";""color1"",""#00CCFF"";""max"",MAX($H$2:$H$2107)})"),"")</f>
        <v/>
      </c>
      <c r="J1214" s="14">
        <v>17.8</v>
      </c>
      <c r="K1214" s="14" t="str">
        <f>IFERROR(__xludf.DUMMYFUNCTION("SPARKLINE(J1214,{""charttype"",""bar"";""color1"",""#FF0000"";""max"",MAX($J$2:$J$2107)})"),"")</f>
        <v/>
      </c>
      <c r="L1214" s="14">
        <v>8.8</v>
      </c>
      <c r="M1214" s="14" t="str">
        <f>IFERROR(__xludf.DUMMYFUNCTION("SPARKLINE(L1214,{""charttype"",""bar"";""color1"",""#FF9900"";""max"",MAX($L$2:$L$2107)})"),"")</f>
        <v/>
      </c>
      <c r="N1214" s="14">
        <v>0.0</v>
      </c>
      <c r="O1214" s="14" t="str">
        <f>IFERROR(__xludf.DUMMYFUNCTION("SPARKLINE(N1214,{""charttype"",""bar"";""color1"",""#0066CC"";""max"",MAX($N$2:$N$2107)})"),"")</f>
        <v/>
      </c>
      <c r="P1214" s="58">
        <v>119079.5</v>
      </c>
      <c r="Q1214" s="54">
        <v>78.21485</v>
      </c>
      <c r="R1214" s="21">
        <f t="shared" si="5"/>
        <v>9313785.231</v>
      </c>
    </row>
    <row r="1215">
      <c r="A1215" s="53">
        <v>43218.0</v>
      </c>
      <c r="B1215" s="67">
        <f t="shared" si="1"/>
        <v>7</v>
      </c>
      <c r="C1215" s="14" t="str">
        <f t="shared" si="2"/>
        <v>April</v>
      </c>
      <c r="D1215" s="52" t="str">
        <f t="shared" si="3"/>
        <v>2018</v>
      </c>
      <c r="E1215" s="58">
        <f t="shared" si="4"/>
        <v>17</v>
      </c>
      <c r="F1215" s="14" t="str">
        <f>VLOOKUP(A1215,'_Holidays'!A1215:B3320,2,FALSE)</f>
        <v>Y</v>
      </c>
      <c r="G1215" s="51" t="str">
        <f>VLOOKUP(A1215,'_Holidays'!A1215:C3320,3,FALSE)</f>
        <v>N</v>
      </c>
      <c r="H1215" s="14">
        <v>7.7</v>
      </c>
      <c r="I1215" s="14" t="str">
        <f>IFERROR(__xludf.DUMMYFUNCTION("SPARKLINE(H1215,{""charttype"",""bar"";""color1"",""#00CCFF"";""max"",MAX($H$2:$H$2107)})"),"")</f>
        <v/>
      </c>
      <c r="J1215" s="14">
        <v>18.3</v>
      </c>
      <c r="K1215" s="14" t="str">
        <f>IFERROR(__xludf.DUMMYFUNCTION("SPARKLINE(J1215,{""charttype"",""bar"";""color1"",""#FF0000"";""max"",MAX($J$2:$J$2107)})"),"")</f>
        <v/>
      </c>
      <c r="L1215" s="14">
        <v>11.7</v>
      </c>
      <c r="M1215" s="14" t="str">
        <f>IFERROR(__xludf.DUMMYFUNCTION("SPARKLINE(L1215,{""charttype"",""bar"";""color1"",""#FF9900"";""max"",MAX($L$2:$L$2107)})"),"")</f>
        <v/>
      </c>
      <c r="N1215" s="14">
        <v>0.0</v>
      </c>
      <c r="O1215" s="14" t="str">
        <f>IFERROR(__xludf.DUMMYFUNCTION("SPARKLINE(N1215,{""charttype"",""bar"";""color1"",""#0066CC"";""max"",MAX($N$2:$N$2107)})"),"")</f>
        <v/>
      </c>
      <c r="P1215" s="58">
        <v>108613.4</v>
      </c>
      <c r="Q1215" s="54">
        <v>70.00039</v>
      </c>
      <c r="R1215" s="21">
        <f t="shared" si="5"/>
        <v>7602980.359</v>
      </c>
    </row>
    <row r="1216">
      <c r="A1216" s="53">
        <v>43219.0</v>
      </c>
      <c r="B1216" s="67">
        <f t="shared" si="1"/>
        <v>1</v>
      </c>
      <c r="C1216" s="14" t="str">
        <f t="shared" si="2"/>
        <v>April</v>
      </c>
      <c r="D1216" s="52" t="str">
        <f t="shared" si="3"/>
        <v>2018</v>
      </c>
      <c r="E1216" s="58">
        <f t="shared" si="4"/>
        <v>18</v>
      </c>
      <c r="F1216" s="14" t="str">
        <f>VLOOKUP(A1216,'_Holidays'!A1216:B3321,2,FALSE)</f>
        <v>Y</v>
      </c>
      <c r="G1216" s="51" t="str">
        <f>VLOOKUP(A1216,'_Holidays'!A1216:C3321,3,FALSE)</f>
        <v>N</v>
      </c>
      <c r="H1216" s="14">
        <v>10.5</v>
      </c>
      <c r="I1216" s="14" t="str">
        <f>IFERROR(__xludf.DUMMYFUNCTION("SPARKLINE(H1216,{""charttype"",""bar"";""color1"",""#00CCFF"";""max"",MAX($H$2:$H$2107)})"),"")</f>
        <v/>
      </c>
      <c r="J1216" s="14">
        <v>18.0</v>
      </c>
      <c r="K1216" s="14" t="str">
        <f>IFERROR(__xludf.DUMMYFUNCTION("SPARKLINE(J1216,{""charttype"",""bar"";""color1"",""#FF0000"";""max"",MAX($J$2:$J$2107)})"),"")</f>
        <v/>
      </c>
      <c r="L1216" s="14">
        <v>9.6</v>
      </c>
      <c r="M1216" s="14" t="str">
        <f>IFERROR(__xludf.DUMMYFUNCTION("SPARKLINE(L1216,{""charttype"",""bar"";""color1"",""#FF9900"";""max"",MAX($L$2:$L$2107)})"),"")</f>
        <v/>
      </c>
      <c r="N1216" s="14">
        <v>0.0</v>
      </c>
      <c r="O1216" s="14" t="str">
        <f>IFERROR(__xludf.DUMMYFUNCTION("SPARKLINE(N1216,{""charttype"",""bar"";""color1"",""#0066CC"";""max"",MAX($N$2:$N$2107)})"),"")</f>
        <v/>
      </c>
      <c r="P1216" s="58">
        <v>105277.7</v>
      </c>
      <c r="Q1216" s="54">
        <v>64.15897</v>
      </c>
      <c r="R1216" s="21">
        <f t="shared" si="5"/>
        <v>6754508.796</v>
      </c>
    </row>
    <row r="1217">
      <c r="A1217" s="53">
        <v>43220.0</v>
      </c>
      <c r="B1217" s="67">
        <f t="shared" si="1"/>
        <v>2</v>
      </c>
      <c r="C1217" s="14" t="str">
        <f t="shared" si="2"/>
        <v>April</v>
      </c>
      <c r="D1217" s="52" t="str">
        <f t="shared" si="3"/>
        <v>2018</v>
      </c>
      <c r="E1217" s="58">
        <f t="shared" si="4"/>
        <v>18</v>
      </c>
      <c r="F1217" s="14" t="str">
        <f>VLOOKUP(A1217,'_Holidays'!A1217:B3322,2,FALSE)</f>
        <v>Y</v>
      </c>
      <c r="G1217" s="51" t="str">
        <f>VLOOKUP(A1217,'_Holidays'!A1217:C3322,3,FALSE)</f>
        <v>N</v>
      </c>
      <c r="H1217" s="14">
        <v>8.8</v>
      </c>
      <c r="I1217" s="14" t="str">
        <f>IFERROR(__xludf.DUMMYFUNCTION("SPARKLINE(H1217,{""charttype"",""bar"";""color1"",""#00CCFF"";""max"",MAX($H$2:$H$2107)})"),"")</f>
        <v/>
      </c>
      <c r="J1217" s="14">
        <v>19.6</v>
      </c>
      <c r="K1217" s="14" t="str">
        <f>IFERROR(__xludf.DUMMYFUNCTION("SPARKLINE(J1217,{""charttype"",""bar"";""color1"",""#FF0000"";""max"",MAX($J$2:$J$2107)})"),"")</f>
        <v/>
      </c>
      <c r="L1217" s="14">
        <v>12.3</v>
      </c>
      <c r="M1217" s="14" t="str">
        <f>IFERROR(__xludf.DUMMYFUNCTION("SPARKLINE(L1217,{""charttype"",""bar"";""color1"",""#FF9900"";""max"",MAX($L$2:$L$2107)})"),"")</f>
        <v/>
      </c>
      <c r="N1217" s="14">
        <v>0.0</v>
      </c>
      <c r="O1217" s="14" t="str">
        <f>IFERROR(__xludf.DUMMYFUNCTION("SPARKLINE(N1217,{""charttype"",""bar"";""color1"",""#0066CC"";""max"",MAX($N$2:$N$2107)})"),"")</f>
        <v/>
      </c>
      <c r="P1217" s="58">
        <v>121551.7</v>
      </c>
      <c r="Q1217" s="54">
        <v>77.96915</v>
      </c>
      <c r="R1217" s="21">
        <f t="shared" si="5"/>
        <v>9477282.73</v>
      </c>
    </row>
    <row r="1218">
      <c r="A1218" s="53">
        <v>43221.0</v>
      </c>
      <c r="B1218" s="67">
        <f t="shared" si="1"/>
        <v>3</v>
      </c>
      <c r="C1218" s="14" t="str">
        <f t="shared" si="2"/>
        <v>May</v>
      </c>
      <c r="D1218" s="52" t="str">
        <f t="shared" si="3"/>
        <v>2018</v>
      </c>
      <c r="E1218" s="58">
        <f t="shared" si="4"/>
        <v>18</v>
      </c>
      <c r="F1218" s="14" t="str">
        <f>VLOOKUP(A1218,'_Holidays'!A1218:B3323,2,FALSE)</f>
        <v>Y</v>
      </c>
      <c r="G1218" s="51" t="str">
        <f>VLOOKUP(A1218,'_Holidays'!A1218:C3323,3,FALSE)</f>
        <v>N</v>
      </c>
      <c r="H1218" s="14">
        <v>7.2</v>
      </c>
      <c r="I1218" s="14" t="str">
        <f>IFERROR(__xludf.DUMMYFUNCTION("SPARKLINE(H1218,{""charttype"",""bar"";""color1"",""#00CCFF"";""max"",MAX($H$2:$H$2107)})"),"")</f>
        <v/>
      </c>
      <c r="J1218" s="14">
        <v>23.4</v>
      </c>
      <c r="K1218" s="14" t="str">
        <f>IFERROR(__xludf.DUMMYFUNCTION("SPARKLINE(J1218,{""charttype"",""bar"";""color1"",""#FF0000"";""max"",MAX($J$2:$J$2107)})"),"")</f>
        <v/>
      </c>
      <c r="L1218" s="14">
        <v>12.3</v>
      </c>
      <c r="M1218" s="14" t="str">
        <f>IFERROR(__xludf.DUMMYFUNCTION("SPARKLINE(L1218,{""charttype"",""bar"";""color1"",""#FF9900"";""max"",MAX($L$2:$L$2107)})"),"")</f>
        <v/>
      </c>
      <c r="N1218" s="14">
        <v>0.0</v>
      </c>
      <c r="O1218" s="14" t="str">
        <f>IFERROR(__xludf.DUMMYFUNCTION("SPARKLINE(N1218,{""charttype"",""bar"";""color1"",""#0066CC"";""max"",MAX($N$2:$N$2107)})"),"")</f>
        <v/>
      </c>
      <c r="P1218" s="58">
        <v>122642.2</v>
      </c>
      <c r="Q1218" s="54">
        <v>73.97482</v>
      </c>
      <c r="R1218" s="21">
        <f t="shared" si="5"/>
        <v>9072434.669</v>
      </c>
    </row>
    <row r="1219">
      <c r="A1219" s="53">
        <v>43222.0</v>
      </c>
      <c r="B1219" s="67">
        <f t="shared" si="1"/>
        <v>4</v>
      </c>
      <c r="C1219" s="14" t="str">
        <f t="shared" si="2"/>
        <v>May</v>
      </c>
      <c r="D1219" s="52" t="str">
        <f t="shared" si="3"/>
        <v>2018</v>
      </c>
      <c r="E1219" s="58">
        <f t="shared" si="4"/>
        <v>18</v>
      </c>
      <c r="F1219" s="14" t="str">
        <f>VLOOKUP(A1219,'_Holidays'!A1219:B3324,2,FALSE)</f>
        <v>Y</v>
      </c>
      <c r="G1219" s="51" t="str">
        <f>VLOOKUP(A1219,'_Holidays'!A1219:C3324,3,FALSE)</f>
        <v>N</v>
      </c>
      <c r="H1219" s="14">
        <v>10.2</v>
      </c>
      <c r="I1219" s="14" t="str">
        <f>IFERROR(__xludf.DUMMYFUNCTION("SPARKLINE(H1219,{""charttype"",""bar"";""color1"",""#00CCFF"";""max"",MAX($H$2:$H$2107)})"),"")</f>
        <v/>
      </c>
      <c r="J1219" s="14">
        <v>23.2</v>
      </c>
      <c r="K1219" s="14" t="str">
        <f>IFERROR(__xludf.DUMMYFUNCTION("SPARKLINE(J1219,{""charttype"",""bar"";""color1"",""#FF0000"";""max"",MAX($J$2:$J$2107)})"),"")</f>
        <v/>
      </c>
      <c r="L1219" s="14">
        <v>7.2</v>
      </c>
      <c r="M1219" s="14" t="str">
        <f>IFERROR(__xludf.DUMMYFUNCTION("SPARKLINE(L1219,{""charttype"",""bar"";""color1"",""#FF9900"";""max"",MAX($L$2:$L$2107)})"),"")</f>
        <v/>
      </c>
      <c r="N1219" s="14">
        <v>0.0</v>
      </c>
      <c r="O1219" s="14" t="str">
        <f>IFERROR(__xludf.DUMMYFUNCTION("SPARKLINE(N1219,{""charttype"",""bar"";""color1"",""#0066CC"";""max"",MAX($N$2:$N$2107)})"),"")</f>
        <v/>
      </c>
      <c r="P1219" s="58">
        <v>118716.6</v>
      </c>
      <c r="Q1219" s="54">
        <v>67.2749</v>
      </c>
      <c r="R1219" s="21">
        <f t="shared" si="5"/>
        <v>7986647.393</v>
      </c>
    </row>
    <row r="1220">
      <c r="A1220" s="53">
        <v>43223.0</v>
      </c>
      <c r="B1220" s="67">
        <f t="shared" si="1"/>
        <v>5</v>
      </c>
      <c r="C1220" s="14" t="str">
        <f t="shared" si="2"/>
        <v>May</v>
      </c>
      <c r="D1220" s="52" t="str">
        <f t="shared" si="3"/>
        <v>2018</v>
      </c>
      <c r="E1220" s="58">
        <f t="shared" si="4"/>
        <v>18</v>
      </c>
      <c r="F1220" s="14" t="str">
        <f>VLOOKUP(A1220,'_Holidays'!A1220:B3325,2,FALSE)</f>
        <v>Y</v>
      </c>
      <c r="G1220" s="51" t="str">
        <f>VLOOKUP(A1220,'_Holidays'!A1220:C3325,3,FALSE)</f>
        <v>N</v>
      </c>
      <c r="H1220" s="14">
        <v>14.5</v>
      </c>
      <c r="I1220" s="14" t="str">
        <f>IFERROR(__xludf.DUMMYFUNCTION("SPARKLINE(H1220,{""charttype"",""bar"";""color1"",""#00CCFF"";""max"",MAX($H$2:$H$2107)})"),"")</f>
        <v/>
      </c>
      <c r="J1220" s="14">
        <v>24.4</v>
      </c>
      <c r="K1220" s="14" t="str">
        <f>IFERROR(__xludf.DUMMYFUNCTION("SPARKLINE(J1220,{""charttype"",""bar"";""color1"",""#FF0000"";""max"",MAX($J$2:$J$2107)})"),"")</f>
        <v/>
      </c>
      <c r="L1220" s="14">
        <v>4.4</v>
      </c>
      <c r="M1220" s="14" t="str">
        <f>IFERROR(__xludf.DUMMYFUNCTION("SPARKLINE(L1220,{""charttype"",""bar"";""color1"",""#FF9900"";""max"",MAX($L$2:$L$2107)})"),"")</f>
        <v/>
      </c>
      <c r="N1220" s="14">
        <v>0.0</v>
      </c>
      <c r="O1220" s="14" t="str">
        <f>IFERROR(__xludf.DUMMYFUNCTION("SPARKLINE(N1220,{""charttype"",""bar"";""color1"",""#0066CC"";""max"",MAX($N$2:$N$2107)})"),"")</f>
        <v/>
      </c>
      <c r="P1220" s="58">
        <v>117357.8</v>
      </c>
      <c r="Q1220" s="54">
        <v>52.76831</v>
      </c>
      <c r="R1220" s="21">
        <f t="shared" si="5"/>
        <v>6192772.771</v>
      </c>
    </row>
    <row r="1221">
      <c r="A1221" s="53">
        <v>43224.0</v>
      </c>
      <c r="B1221" s="67">
        <f t="shared" si="1"/>
        <v>6</v>
      </c>
      <c r="C1221" s="14" t="str">
        <f t="shared" si="2"/>
        <v>May</v>
      </c>
      <c r="D1221" s="52" t="str">
        <f t="shared" si="3"/>
        <v>2018</v>
      </c>
      <c r="E1221" s="58">
        <f t="shared" si="4"/>
        <v>18</v>
      </c>
      <c r="F1221" s="14" t="str">
        <f>VLOOKUP(A1221,'_Holidays'!A1221:B3326,2,FALSE)</f>
        <v>Y</v>
      </c>
      <c r="G1221" s="51" t="str">
        <f>VLOOKUP(A1221,'_Holidays'!A1221:C3326,3,FALSE)</f>
        <v>N</v>
      </c>
      <c r="H1221" s="14">
        <v>11.5</v>
      </c>
      <c r="I1221" s="14" t="str">
        <f>IFERROR(__xludf.DUMMYFUNCTION("SPARKLINE(H1221,{""charttype"",""bar"";""color1"",""#00CCFF"";""max"",MAX($H$2:$H$2107)})"),"")</f>
        <v/>
      </c>
      <c r="J1221" s="14">
        <v>17.2</v>
      </c>
      <c r="K1221" s="14" t="str">
        <f>IFERROR(__xludf.DUMMYFUNCTION("SPARKLINE(J1221,{""charttype"",""bar"";""color1"",""#FF0000"";""max"",MAX($J$2:$J$2107)})"),"")</f>
        <v/>
      </c>
      <c r="L1221" s="14">
        <v>7.8</v>
      </c>
      <c r="M1221" s="14" t="str">
        <f>IFERROR(__xludf.DUMMYFUNCTION("SPARKLINE(L1221,{""charttype"",""bar"";""color1"",""#FF9900"";""max"",MAX($L$2:$L$2107)})"),"")</f>
        <v/>
      </c>
      <c r="N1221" s="14">
        <v>6.2</v>
      </c>
      <c r="O1221" s="14" t="str">
        <f>IFERROR(__xludf.DUMMYFUNCTION("SPARKLINE(N1221,{""charttype"",""bar"";""color1"",""#0066CC"";""max"",MAX($N$2:$N$2107)})"),"")</f>
        <v/>
      </c>
      <c r="P1221" s="58">
        <v>116870.5</v>
      </c>
      <c r="Q1221" s="54">
        <v>54.63936</v>
      </c>
      <c r="R1221" s="21">
        <f t="shared" si="5"/>
        <v>6385729.323</v>
      </c>
    </row>
    <row r="1222">
      <c r="A1222" s="53">
        <v>43225.0</v>
      </c>
      <c r="B1222" s="67">
        <f t="shared" si="1"/>
        <v>7</v>
      </c>
      <c r="C1222" s="14" t="str">
        <f t="shared" si="2"/>
        <v>May</v>
      </c>
      <c r="D1222" s="52" t="str">
        <f t="shared" si="3"/>
        <v>2018</v>
      </c>
      <c r="E1222" s="58">
        <f t="shared" si="4"/>
        <v>18</v>
      </c>
      <c r="F1222" s="14" t="str">
        <f>VLOOKUP(A1222,'_Holidays'!A1222:B3327,2,FALSE)</f>
        <v>Y</v>
      </c>
      <c r="G1222" s="51" t="str">
        <f>VLOOKUP(A1222,'_Holidays'!A1222:C3327,3,FALSE)</f>
        <v>N</v>
      </c>
      <c r="H1222" s="14">
        <v>12.1</v>
      </c>
      <c r="I1222" s="14" t="str">
        <f>IFERROR(__xludf.DUMMYFUNCTION("SPARKLINE(H1222,{""charttype"",""bar"";""color1"",""#00CCFF"";""max"",MAX($H$2:$H$2107)})"),"")</f>
        <v/>
      </c>
      <c r="J1222" s="14">
        <v>21.6</v>
      </c>
      <c r="K1222" s="14" t="str">
        <f>IFERROR(__xludf.DUMMYFUNCTION("SPARKLINE(J1222,{""charttype"",""bar"";""color1"",""#FF0000"";""max"",MAX($J$2:$J$2107)})"),"")</f>
        <v/>
      </c>
      <c r="L1222" s="14">
        <v>6.5</v>
      </c>
      <c r="M1222" s="14" t="str">
        <f>IFERROR(__xludf.DUMMYFUNCTION("SPARKLINE(L1222,{""charttype"",""bar"";""color1"",""#FF9900"";""max"",MAX($L$2:$L$2107)})"),"")</f>
        <v/>
      </c>
      <c r="N1222" s="14">
        <v>2.6</v>
      </c>
      <c r="O1222" s="14" t="str">
        <f>IFERROR(__xludf.DUMMYFUNCTION("SPARKLINE(N1222,{""charttype"",""bar"";""color1"",""#0066CC"";""max"",MAX($N$2:$N$2107)})"),"")</f>
        <v/>
      </c>
      <c r="P1222" s="58">
        <v>106893.0</v>
      </c>
      <c r="Q1222" s="54">
        <v>58.57489</v>
      </c>
      <c r="R1222" s="21">
        <f t="shared" si="5"/>
        <v>6261245.717</v>
      </c>
    </row>
    <row r="1223">
      <c r="A1223" s="53">
        <v>43226.0</v>
      </c>
      <c r="B1223" s="67">
        <f t="shared" si="1"/>
        <v>1</v>
      </c>
      <c r="C1223" s="14" t="str">
        <f t="shared" si="2"/>
        <v>May</v>
      </c>
      <c r="D1223" s="52" t="str">
        <f t="shared" si="3"/>
        <v>2018</v>
      </c>
      <c r="E1223" s="58">
        <f t="shared" si="4"/>
        <v>19</v>
      </c>
      <c r="F1223" s="14" t="str">
        <f>VLOOKUP(A1223,'_Holidays'!A1223:B3328,2,FALSE)</f>
        <v>Y</v>
      </c>
      <c r="G1223" s="51" t="str">
        <f>VLOOKUP(A1223,'_Holidays'!A1223:C3328,3,FALSE)</f>
        <v>N</v>
      </c>
      <c r="H1223" s="14">
        <v>9.9</v>
      </c>
      <c r="I1223" s="14" t="str">
        <f>IFERROR(__xludf.DUMMYFUNCTION("SPARKLINE(H1223,{""charttype"",""bar"";""color1"",""#00CCFF"";""max"",MAX($H$2:$H$2107)})"),"")</f>
        <v/>
      </c>
      <c r="J1223" s="14">
        <v>21.7</v>
      </c>
      <c r="K1223" s="14" t="str">
        <f>IFERROR(__xludf.DUMMYFUNCTION("SPARKLINE(J1223,{""charttype"",""bar"";""color1"",""#FF0000"";""max"",MAX($J$2:$J$2107)})"),"")</f>
        <v/>
      </c>
      <c r="L1223" s="14">
        <v>11.0</v>
      </c>
      <c r="M1223" s="14" t="str">
        <f>IFERROR(__xludf.DUMMYFUNCTION("SPARKLINE(L1223,{""charttype"",""bar"";""color1"",""#FF9900"";""max"",MAX($L$2:$L$2107)})"),"")</f>
        <v/>
      </c>
      <c r="N1223" s="14">
        <v>0.0</v>
      </c>
      <c r="O1223" s="14" t="str">
        <f>IFERROR(__xludf.DUMMYFUNCTION("SPARKLINE(N1223,{""charttype"",""bar"";""color1"",""#0066CC"";""max"",MAX($N$2:$N$2107)})"),"")</f>
        <v/>
      </c>
      <c r="P1223" s="58">
        <v>105840.4</v>
      </c>
      <c r="Q1223" s="54">
        <v>61.89518</v>
      </c>
      <c r="R1223" s="21">
        <f t="shared" si="5"/>
        <v>6551010.609</v>
      </c>
    </row>
    <row r="1224">
      <c r="A1224" s="53">
        <v>43227.0</v>
      </c>
      <c r="B1224" s="67">
        <f t="shared" si="1"/>
        <v>2</v>
      </c>
      <c r="C1224" s="14" t="str">
        <f t="shared" si="2"/>
        <v>May</v>
      </c>
      <c r="D1224" s="52" t="str">
        <f t="shared" si="3"/>
        <v>2018</v>
      </c>
      <c r="E1224" s="58">
        <f t="shared" si="4"/>
        <v>19</v>
      </c>
      <c r="F1224" s="14" t="str">
        <f>VLOOKUP(A1224,'_Holidays'!A1224:B3329,2,FALSE)</f>
        <v>Y</v>
      </c>
      <c r="G1224" s="51" t="str">
        <f>VLOOKUP(A1224,'_Holidays'!A1224:C3329,3,FALSE)</f>
        <v>N</v>
      </c>
      <c r="H1224" s="14">
        <v>12.0</v>
      </c>
      <c r="I1224" s="14" t="str">
        <f>IFERROR(__xludf.DUMMYFUNCTION("SPARKLINE(H1224,{""charttype"",""bar"";""color1"",""#00CCFF"";""max"",MAX($H$2:$H$2107)})"),"")</f>
        <v/>
      </c>
      <c r="J1224" s="14">
        <v>19.5</v>
      </c>
      <c r="K1224" s="14" t="str">
        <f>IFERROR(__xludf.DUMMYFUNCTION("SPARKLINE(J1224,{""charttype"",""bar"";""color1"",""#FF0000"";""max"",MAX($J$2:$J$2107)})"),"")</f>
        <v/>
      </c>
      <c r="L1224" s="14">
        <v>6.2</v>
      </c>
      <c r="M1224" s="14" t="str">
        <f>IFERROR(__xludf.DUMMYFUNCTION("SPARKLINE(L1224,{""charttype"",""bar"";""color1"",""#FF9900"";""max"",MAX($L$2:$L$2107)})"),"")</f>
        <v/>
      </c>
      <c r="N1224" s="14">
        <v>0.0</v>
      </c>
      <c r="O1224" s="14" t="str">
        <f>IFERROR(__xludf.DUMMYFUNCTION("SPARKLINE(N1224,{""charttype"",""bar"";""color1"",""#0066CC"";""max"",MAX($N$2:$N$2107)})"),"")</f>
        <v/>
      </c>
      <c r="P1224" s="58">
        <v>118254.6</v>
      </c>
      <c r="Q1224" s="54">
        <v>49.41762</v>
      </c>
      <c r="R1224" s="21">
        <f t="shared" si="5"/>
        <v>5843860.886</v>
      </c>
    </row>
    <row r="1225">
      <c r="A1225" s="53">
        <v>43228.0</v>
      </c>
      <c r="B1225" s="67">
        <f t="shared" si="1"/>
        <v>3</v>
      </c>
      <c r="C1225" s="14" t="str">
        <f t="shared" si="2"/>
        <v>May</v>
      </c>
      <c r="D1225" s="52" t="str">
        <f t="shared" si="3"/>
        <v>2018</v>
      </c>
      <c r="E1225" s="58">
        <f t="shared" si="4"/>
        <v>19</v>
      </c>
      <c r="F1225" s="14" t="str">
        <f>VLOOKUP(A1225,'_Holidays'!A1225:B3330,2,FALSE)</f>
        <v>Y</v>
      </c>
      <c r="G1225" s="51" t="str">
        <f>VLOOKUP(A1225,'_Holidays'!A1225:C3330,3,FALSE)</f>
        <v>N</v>
      </c>
      <c r="H1225" s="14">
        <v>13.4</v>
      </c>
      <c r="I1225" s="14" t="str">
        <f>IFERROR(__xludf.DUMMYFUNCTION("SPARKLINE(H1225,{""charttype"",""bar"";""color1"",""#00CCFF"";""max"",MAX($H$2:$H$2107)})"),"")</f>
        <v/>
      </c>
      <c r="J1225" s="14">
        <v>17.9</v>
      </c>
      <c r="K1225" s="14" t="str">
        <f>IFERROR(__xludf.DUMMYFUNCTION("SPARKLINE(J1225,{""charttype"",""bar"";""color1"",""#FF0000"";""max"",MAX($J$2:$J$2107)})"),"")</f>
        <v/>
      </c>
      <c r="L1225" s="14">
        <v>10.6</v>
      </c>
      <c r="M1225" s="14" t="str">
        <f>IFERROR(__xludf.DUMMYFUNCTION("SPARKLINE(L1225,{""charttype"",""bar"";""color1"",""#FF9900"";""max"",MAX($L$2:$L$2107)})"),"")</f>
        <v/>
      </c>
      <c r="N1225" s="14">
        <v>0.2</v>
      </c>
      <c r="O1225" s="14" t="str">
        <f>IFERROR(__xludf.DUMMYFUNCTION("SPARKLINE(N1225,{""charttype"",""bar"";""color1"",""#0066CC"";""max"",MAX($N$2:$N$2107)})"),"")</f>
        <v/>
      </c>
      <c r="P1225" s="58">
        <v>122876.9</v>
      </c>
      <c r="Q1225" s="54">
        <v>101.2917</v>
      </c>
      <c r="R1225" s="21">
        <f t="shared" si="5"/>
        <v>12446410.09</v>
      </c>
    </row>
    <row r="1226">
      <c r="A1226" s="53">
        <v>43229.0</v>
      </c>
      <c r="B1226" s="67">
        <f t="shared" si="1"/>
        <v>4</v>
      </c>
      <c r="C1226" s="14" t="str">
        <f t="shared" si="2"/>
        <v>May</v>
      </c>
      <c r="D1226" s="52" t="str">
        <f t="shared" si="3"/>
        <v>2018</v>
      </c>
      <c r="E1226" s="58">
        <f t="shared" si="4"/>
        <v>19</v>
      </c>
      <c r="F1226" s="14" t="str">
        <f>VLOOKUP(A1226,'_Holidays'!A1226:B3331,2,FALSE)</f>
        <v>Y</v>
      </c>
      <c r="G1226" s="51" t="str">
        <f>VLOOKUP(A1226,'_Holidays'!A1226:C3331,3,FALSE)</f>
        <v>N</v>
      </c>
      <c r="H1226" s="14">
        <v>8.0</v>
      </c>
      <c r="I1226" s="14" t="str">
        <f>IFERROR(__xludf.DUMMYFUNCTION("SPARKLINE(H1226,{""charttype"",""bar"";""color1"",""#00CCFF"";""max"",MAX($H$2:$H$2107)})"),"")</f>
        <v/>
      </c>
      <c r="J1226" s="14">
        <v>18.4</v>
      </c>
      <c r="K1226" s="14" t="str">
        <f>IFERROR(__xludf.DUMMYFUNCTION("SPARKLINE(J1226,{""charttype"",""bar"";""color1"",""#FF0000"";""max"",MAX($J$2:$J$2107)})"),"")</f>
        <v/>
      </c>
      <c r="L1226" s="14">
        <v>7.5</v>
      </c>
      <c r="M1226" s="14" t="str">
        <f>IFERROR(__xludf.DUMMYFUNCTION("SPARKLINE(L1226,{""charttype"",""bar"";""color1"",""#FF9900"";""max"",MAX($L$2:$L$2107)})"),"")</f>
        <v/>
      </c>
      <c r="N1226" s="14">
        <v>0.0</v>
      </c>
      <c r="O1226" s="14" t="str">
        <f>IFERROR(__xludf.DUMMYFUNCTION("SPARKLINE(N1226,{""charttype"",""bar"";""color1"",""#0066CC"";""max"",MAX($N$2:$N$2107)})"),"")</f>
        <v/>
      </c>
      <c r="P1226" s="58">
        <v>122721.5</v>
      </c>
      <c r="Q1226" s="54">
        <v>127.5908</v>
      </c>
      <c r="R1226" s="21">
        <f t="shared" si="5"/>
        <v>15658134.36</v>
      </c>
    </row>
    <row r="1227">
      <c r="A1227" s="53">
        <v>43230.0</v>
      </c>
      <c r="B1227" s="67">
        <f t="shared" si="1"/>
        <v>5</v>
      </c>
      <c r="C1227" s="14" t="str">
        <f t="shared" si="2"/>
        <v>May</v>
      </c>
      <c r="D1227" s="52" t="str">
        <f t="shared" si="3"/>
        <v>2018</v>
      </c>
      <c r="E1227" s="58">
        <f t="shared" si="4"/>
        <v>19</v>
      </c>
      <c r="F1227" s="14" t="str">
        <f>VLOOKUP(A1227,'_Holidays'!A1227:B3332,2,FALSE)</f>
        <v>Y</v>
      </c>
      <c r="G1227" s="51" t="str">
        <f>VLOOKUP(A1227,'_Holidays'!A1227:C3332,3,FALSE)</f>
        <v>N</v>
      </c>
      <c r="H1227" s="14">
        <v>9.0</v>
      </c>
      <c r="I1227" s="14" t="str">
        <f>IFERROR(__xludf.DUMMYFUNCTION("SPARKLINE(H1227,{""charttype"",""bar"";""color1"",""#00CCFF"";""max"",MAX($H$2:$H$2107)})"),"")</f>
        <v/>
      </c>
      <c r="J1227" s="14">
        <v>12.8</v>
      </c>
      <c r="K1227" s="14" t="str">
        <f>IFERROR(__xludf.DUMMYFUNCTION("SPARKLINE(J1227,{""charttype"",""bar"";""color1"",""#FF0000"";""max"",MAX($J$2:$J$2107)})"),"")</f>
        <v/>
      </c>
      <c r="L1227" s="14">
        <v>8.5</v>
      </c>
      <c r="M1227" s="14" t="str">
        <f>IFERROR(__xludf.DUMMYFUNCTION("SPARKLINE(L1227,{""charttype"",""bar"";""color1"",""#FF9900"";""max"",MAX($L$2:$L$2107)})"),"")</f>
        <v/>
      </c>
      <c r="N1227" s="14">
        <v>8.0</v>
      </c>
      <c r="O1227" s="14" t="str">
        <f>IFERROR(__xludf.DUMMYFUNCTION("SPARKLINE(N1227,{""charttype"",""bar"";""color1"",""#0066CC"";""max"",MAX($N$2:$N$2107)})"),"")</f>
        <v/>
      </c>
      <c r="P1227" s="58">
        <v>128518.5</v>
      </c>
      <c r="Q1227" s="54">
        <v>62.88102</v>
      </c>
      <c r="R1227" s="21">
        <f t="shared" si="5"/>
        <v>8081374.369</v>
      </c>
    </row>
    <row r="1228">
      <c r="A1228" s="53">
        <v>43231.0</v>
      </c>
      <c r="B1228" s="67">
        <f t="shared" si="1"/>
        <v>6</v>
      </c>
      <c r="C1228" s="14" t="str">
        <f t="shared" si="2"/>
        <v>May</v>
      </c>
      <c r="D1228" s="52" t="str">
        <f t="shared" si="3"/>
        <v>2018</v>
      </c>
      <c r="E1228" s="58">
        <f t="shared" si="4"/>
        <v>19</v>
      </c>
      <c r="F1228" s="14" t="str">
        <f>VLOOKUP(A1228,'_Holidays'!A1228:B3333,2,FALSE)</f>
        <v>Y</v>
      </c>
      <c r="G1228" s="51" t="str">
        <f>VLOOKUP(A1228,'_Holidays'!A1228:C3333,3,FALSE)</f>
        <v>N</v>
      </c>
      <c r="H1228" s="14">
        <v>7.4</v>
      </c>
      <c r="I1228" s="14" t="str">
        <f>IFERROR(__xludf.DUMMYFUNCTION("SPARKLINE(H1228,{""charttype"",""bar"";""color1"",""#00CCFF"";""max"",MAX($H$2:$H$2107)})"),"")</f>
        <v/>
      </c>
      <c r="J1228" s="14">
        <v>15.1</v>
      </c>
      <c r="K1228" s="14" t="str">
        <f>IFERROR(__xludf.DUMMYFUNCTION("SPARKLINE(J1228,{""charttype"",""bar"";""color1"",""#FF0000"";""max"",MAX($J$2:$J$2107)})"),"")</f>
        <v/>
      </c>
      <c r="L1228" s="14">
        <v>3.7</v>
      </c>
      <c r="M1228" s="14" t="str">
        <f>IFERROR(__xludf.DUMMYFUNCTION("SPARKLINE(L1228,{""charttype"",""bar"";""color1"",""#FF9900"";""max"",MAX($L$2:$L$2107)})"),"")</f>
        <v/>
      </c>
      <c r="N1228" s="14">
        <v>18.6</v>
      </c>
      <c r="O1228" s="14" t="str">
        <f>IFERROR(__xludf.DUMMYFUNCTION("SPARKLINE(N1228,{""charttype"",""bar"";""color1"",""#0066CC"";""max"",MAX($N$2:$N$2107)})"),"")</f>
        <v/>
      </c>
      <c r="P1228" s="58">
        <v>133467.4</v>
      </c>
      <c r="Q1228" s="54">
        <v>63.67307</v>
      </c>
      <c r="R1228" s="21">
        <f t="shared" si="5"/>
        <v>8498279.103</v>
      </c>
    </row>
    <row r="1229">
      <c r="A1229" s="53">
        <v>43232.0</v>
      </c>
      <c r="B1229" s="67">
        <f t="shared" si="1"/>
        <v>7</v>
      </c>
      <c r="C1229" s="14" t="str">
        <f t="shared" si="2"/>
        <v>May</v>
      </c>
      <c r="D1229" s="52" t="str">
        <f t="shared" si="3"/>
        <v>2018</v>
      </c>
      <c r="E1229" s="58">
        <f t="shared" si="4"/>
        <v>19</v>
      </c>
      <c r="F1229" s="14" t="str">
        <f>VLOOKUP(A1229,'_Holidays'!A1229:B3334,2,FALSE)</f>
        <v>Y</v>
      </c>
      <c r="G1229" s="51" t="str">
        <f>VLOOKUP(A1229,'_Holidays'!A1229:C3334,3,FALSE)</f>
        <v>N</v>
      </c>
      <c r="H1229" s="14">
        <v>11.0</v>
      </c>
      <c r="I1229" s="14" t="str">
        <f>IFERROR(__xludf.DUMMYFUNCTION("SPARKLINE(H1229,{""charttype"",""bar"";""color1"",""#00CCFF"";""max"",MAX($H$2:$H$2107)})"),"")</f>
        <v/>
      </c>
      <c r="J1229" s="14">
        <v>16.9</v>
      </c>
      <c r="K1229" s="14" t="str">
        <f>IFERROR(__xludf.DUMMYFUNCTION("SPARKLINE(J1229,{""charttype"",""bar"";""color1"",""#FF0000"";""max"",MAX($J$2:$J$2107)})"),"")</f>
        <v/>
      </c>
      <c r="L1229" s="14">
        <v>9.0</v>
      </c>
      <c r="M1229" s="14" t="str">
        <f>IFERROR(__xludf.DUMMYFUNCTION("SPARKLINE(L1229,{""charttype"",""bar"";""color1"",""#FF9900"";""max"",MAX($L$2:$L$2107)})"),"")</f>
        <v/>
      </c>
      <c r="N1229" s="14">
        <v>8.4</v>
      </c>
      <c r="O1229" s="14" t="str">
        <f>IFERROR(__xludf.DUMMYFUNCTION("SPARKLINE(N1229,{""charttype"",""bar"";""color1"",""#0066CC"";""max"",MAX($N$2:$N$2107)})"),"")</f>
        <v/>
      </c>
      <c r="P1229" s="58">
        <v>111273.8</v>
      </c>
      <c r="Q1229" s="54">
        <v>62.66221</v>
      </c>
      <c r="R1229" s="21">
        <f t="shared" si="5"/>
        <v>6972662.223</v>
      </c>
    </row>
    <row r="1230">
      <c r="A1230" s="53">
        <v>43233.0</v>
      </c>
      <c r="B1230" s="67">
        <f t="shared" si="1"/>
        <v>1</v>
      </c>
      <c r="C1230" s="14" t="str">
        <f t="shared" si="2"/>
        <v>May</v>
      </c>
      <c r="D1230" s="52" t="str">
        <f t="shared" si="3"/>
        <v>2018</v>
      </c>
      <c r="E1230" s="58">
        <f t="shared" si="4"/>
        <v>20</v>
      </c>
      <c r="F1230" s="14" t="str">
        <f>VLOOKUP(A1230,'_Holidays'!A1230:B3335,2,FALSE)</f>
        <v>Y</v>
      </c>
      <c r="G1230" s="51" t="str">
        <f>VLOOKUP(A1230,'_Holidays'!A1230:C3335,3,FALSE)</f>
        <v>N</v>
      </c>
      <c r="H1230" s="14">
        <v>13.0</v>
      </c>
      <c r="I1230" s="14" t="str">
        <f>IFERROR(__xludf.DUMMYFUNCTION("SPARKLINE(H1230,{""charttype"",""bar"";""color1"",""#00CCFF"";""max"",MAX($H$2:$H$2107)})"),"")</f>
        <v/>
      </c>
      <c r="J1230" s="14">
        <v>16.2</v>
      </c>
      <c r="K1230" s="14" t="str">
        <f>IFERROR(__xludf.DUMMYFUNCTION("SPARKLINE(J1230,{""charttype"",""bar"";""color1"",""#FF0000"";""max"",MAX($J$2:$J$2107)})"),"")</f>
        <v/>
      </c>
      <c r="L1230" s="14">
        <v>10.8</v>
      </c>
      <c r="M1230" s="14" t="str">
        <f>IFERROR(__xludf.DUMMYFUNCTION("SPARKLINE(L1230,{""charttype"",""bar"";""color1"",""#FF9900"";""max"",MAX($L$2:$L$2107)})"),"")</f>
        <v/>
      </c>
      <c r="N1230" s="14">
        <v>4.0</v>
      </c>
      <c r="O1230" s="14" t="str">
        <f>IFERROR(__xludf.DUMMYFUNCTION("SPARKLINE(N1230,{""charttype"",""bar"";""color1"",""#0066CC"";""max"",MAX($N$2:$N$2107)})"),"")</f>
        <v/>
      </c>
      <c r="P1230" s="58">
        <v>108729.7</v>
      </c>
      <c r="Q1230" s="54">
        <v>65.51</v>
      </c>
      <c r="R1230" s="21">
        <f t="shared" si="5"/>
        <v>7122882.647</v>
      </c>
    </row>
    <row r="1231">
      <c r="A1231" s="53">
        <v>43234.0</v>
      </c>
      <c r="B1231" s="67">
        <f t="shared" si="1"/>
        <v>2</v>
      </c>
      <c r="C1231" s="14" t="str">
        <f t="shared" si="2"/>
        <v>May</v>
      </c>
      <c r="D1231" s="52" t="str">
        <f t="shared" si="3"/>
        <v>2018</v>
      </c>
      <c r="E1231" s="58">
        <f t="shared" si="4"/>
        <v>20</v>
      </c>
      <c r="F1231" s="14" t="str">
        <f>VLOOKUP(A1231,'_Holidays'!A1231:B3336,2,FALSE)</f>
        <v>Y</v>
      </c>
      <c r="G1231" s="51" t="str">
        <f>VLOOKUP(A1231,'_Holidays'!A1231:C3336,3,FALSE)</f>
        <v>N</v>
      </c>
      <c r="H1231" s="14">
        <v>6.8</v>
      </c>
      <c r="I1231" s="14" t="str">
        <f>IFERROR(__xludf.DUMMYFUNCTION("SPARKLINE(H1231,{""charttype"",""bar"";""color1"",""#00CCFF"";""max"",MAX($H$2:$H$2107)})"),"")</f>
        <v/>
      </c>
      <c r="J1231" s="14">
        <v>15.9</v>
      </c>
      <c r="K1231" s="14" t="str">
        <f>IFERROR(__xludf.DUMMYFUNCTION("SPARKLINE(J1231,{""charttype"",""bar"";""color1"",""#FF0000"";""max"",MAX($J$2:$J$2107)})"),"")</f>
        <v/>
      </c>
      <c r="L1231" s="14">
        <v>8.2</v>
      </c>
      <c r="M1231" s="14" t="str">
        <f>IFERROR(__xludf.DUMMYFUNCTION("SPARKLINE(L1231,{""charttype"",""bar"";""color1"",""#FF9900"";""max"",MAX($L$2:$L$2107)})"),"")</f>
        <v/>
      </c>
      <c r="N1231" s="14">
        <v>0.0</v>
      </c>
      <c r="O1231" s="14" t="str">
        <f>IFERROR(__xludf.DUMMYFUNCTION("SPARKLINE(N1231,{""charttype"",""bar"";""color1"",""#0066CC"";""max"",MAX($N$2:$N$2107)})"),"")</f>
        <v/>
      </c>
      <c r="P1231" s="58">
        <v>129886.0</v>
      </c>
      <c r="Q1231" s="54">
        <v>111.6666</v>
      </c>
      <c r="R1231" s="21">
        <f t="shared" si="5"/>
        <v>14503928.01</v>
      </c>
    </row>
    <row r="1232">
      <c r="A1232" s="53">
        <v>43235.0</v>
      </c>
      <c r="B1232" s="67">
        <f t="shared" si="1"/>
        <v>3</v>
      </c>
      <c r="C1232" s="14" t="str">
        <f t="shared" si="2"/>
        <v>May</v>
      </c>
      <c r="D1232" s="52" t="str">
        <f t="shared" si="3"/>
        <v>2018</v>
      </c>
      <c r="E1232" s="58">
        <f t="shared" si="4"/>
        <v>20</v>
      </c>
      <c r="F1232" s="14" t="str">
        <f>VLOOKUP(A1232,'_Holidays'!A1232:B3337,2,FALSE)</f>
        <v>Y</v>
      </c>
      <c r="G1232" s="51" t="str">
        <f>VLOOKUP(A1232,'_Holidays'!A1232:C3337,3,FALSE)</f>
        <v>N</v>
      </c>
      <c r="H1232" s="14">
        <v>8.9</v>
      </c>
      <c r="I1232" s="14" t="str">
        <f>IFERROR(__xludf.DUMMYFUNCTION("SPARKLINE(H1232,{""charttype"",""bar"";""color1"",""#00CCFF"";""max"",MAX($H$2:$H$2107)})"),"")</f>
        <v/>
      </c>
      <c r="J1232" s="14">
        <v>14.6</v>
      </c>
      <c r="K1232" s="14" t="str">
        <f>IFERROR(__xludf.DUMMYFUNCTION("SPARKLINE(J1232,{""charttype"",""bar"";""color1"",""#FF0000"";""max"",MAX($J$2:$J$2107)})"),"")</f>
        <v/>
      </c>
      <c r="L1232" s="14">
        <v>4.6</v>
      </c>
      <c r="M1232" s="14" t="str">
        <f>IFERROR(__xludf.DUMMYFUNCTION("SPARKLINE(L1232,{""charttype"",""bar"";""color1"",""#FF9900"";""max"",MAX($L$2:$L$2107)})"),"")</f>
        <v/>
      </c>
      <c r="N1232" s="14">
        <v>0.0</v>
      </c>
      <c r="O1232" s="14" t="str">
        <f>IFERROR(__xludf.DUMMYFUNCTION("SPARKLINE(N1232,{""charttype"",""bar"";""color1"",""#0066CC"";""max"",MAX($N$2:$N$2107)})"),"")</f>
        <v/>
      </c>
      <c r="P1232" s="58">
        <v>131900.5</v>
      </c>
      <c r="Q1232" s="54">
        <v>97.88033</v>
      </c>
      <c r="R1232" s="21">
        <f t="shared" si="5"/>
        <v>12910464.47</v>
      </c>
    </row>
    <row r="1233">
      <c r="A1233" s="53">
        <v>43236.0</v>
      </c>
      <c r="B1233" s="67">
        <f t="shared" si="1"/>
        <v>4</v>
      </c>
      <c r="C1233" s="14" t="str">
        <f t="shared" si="2"/>
        <v>May</v>
      </c>
      <c r="D1233" s="52" t="str">
        <f t="shared" si="3"/>
        <v>2018</v>
      </c>
      <c r="E1233" s="58">
        <f t="shared" si="4"/>
        <v>20</v>
      </c>
      <c r="F1233" s="14" t="str">
        <f>VLOOKUP(A1233,'_Holidays'!A1233:B3338,2,FALSE)</f>
        <v>Y</v>
      </c>
      <c r="G1233" s="51" t="str">
        <f>VLOOKUP(A1233,'_Holidays'!A1233:C3338,3,FALSE)</f>
        <v>N</v>
      </c>
      <c r="H1233" s="14">
        <v>9.4</v>
      </c>
      <c r="I1233" s="14" t="str">
        <f>IFERROR(__xludf.DUMMYFUNCTION("SPARKLINE(H1233,{""charttype"",""bar"";""color1"",""#00CCFF"";""max"",MAX($H$2:$H$2107)})"),"")</f>
        <v/>
      </c>
      <c r="J1233" s="14">
        <v>14.3</v>
      </c>
      <c r="K1233" s="14" t="str">
        <f>IFERROR(__xludf.DUMMYFUNCTION("SPARKLINE(J1233,{""charttype"",""bar"";""color1"",""#FF0000"";""max"",MAX($J$2:$J$2107)})"),"")</f>
        <v/>
      </c>
      <c r="L1233" s="14">
        <v>7.6</v>
      </c>
      <c r="M1233" s="14" t="str">
        <f>IFERROR(__xludf.DUMMYFUNCTION("SPARKLINE(L1233,{""charttype"",""bar"";""color1"",""#FF9900"";""max"",MAX($L$2:$L$2107)})"),"")</f>
        <v/>
      </c>
      <c r="N1233" s="14">
        <v>2.0</v>
      </c>
      <c r="O1233" s="14" t="str">
        <f>IFERROR(__xludf.DUMMYFUNCTION("SPARKLINE(N1233,{""charttype"",""bar"";""color1"",""#0066CC"";""max"",MAX($N$2:$N$2107)})"),"")</f>
        <v/>
      </c>
      <c r="P1233" s="58">
        <v>133399.2</v>
      </c>
      <c r="Q1233" s="54">
        <v>124.0856</v>
      </c>
      <c r="R1233" s="21">
        <f t="shared" si="5"/>
        <v>16552919.77</v>
      </c>
    </row>
    <row r="1234">
      <c r="A1234" s="53">
        <v>43237.0</v>
      </c>
      <c r="B1234" s="67">
        <f t="shared" si="1"/>
        <v>5</v>
      </c>
      <c r="C1234" s="14" t="str">
        <f t="shared" si="2"/>
        <v>May</v>
      </c>
      <c r="D1234" s="52" t="str">
        <f t="shared" si="3"/>
        <v>2018</v>
      </c>
      <c r="E1234" s="58">
        <f t="shared" si="4"/>
        <v>20</v>
      </c>
      <c r="F1234" s="14" t="str">
        <f>VLOOKUP(A1234,'_Holidays'!A1234:B3339,2,FALSE)</f>
        <v>Y</v>
      </c>
      <c r="G1234" s="51" t="str">
        <f>VLOOKUP(A1234,'_Holidays'!A1234:C3339,3,FALSE)</f>
        <v>N</v>
      </c>
      <c r="H1234" s="14">
        <v>11.7</v>
      </c>
      <c r="I1234" s="14" t="str">
        <f>IFERROR(__xludf.DUMMYFUNCTION("SPARKLINE(H1234,{""charttype"",""bar"";""color1"",""#00CCFF"";""max"",MAX($H$2:$H$2107)})"),"")</f>
        <v/>
      </c>
      <c r="J1234" s="14">
        <v>15.0</v>
      </c>
      <c r="K1234" s="14" t="str">
        <f>IFERROR(__xludf.DUMMYFUNCTION("SPARKLINE(J1234,{""charttype"",""bar"";""color1"",""#FF0000"";""max"",MAX($J$2:$J$2107)})"),"")</f>
        <v/>
      </c>
      <c r="L1234" s="14">
        <v>6.9</v>
      </c>
      <c r="M1234" s="14" t="str">
        <f>IFERROR(__xludf.DUMMYFUNCTION("SPARKLINE(L1234,{""charttype"",""bar"";""color1"",""#FF9900"";""max"",MAX($L$2:$L$2107)})"),"")</f>
        <v/>
      </c>
      <c r="N1234" s="14">
        <v>0.0</v>
      </c>
      <c r="O1234" s="14" t="str">
        <f>IFERROR(__xludf.DUMMYFUNCTION("SPARKLINE(N1234,{""charttype"",""bar"";""color1"",""#0066CC"";""max"",MAX($N$2:$N$2107)})"),"")</f>
        <v/>
      </c>
      <c r="P1234" s="58">
        <v>131757.2</v>
      </c>
      <c r="Q1234" s="54">
        <v>108.9516</v>
      </c>
      <c r="R1234" s="21">
        <f t="shared" si="5"/>
        <v>14355157.75</v>
      </c>
    </row>
    <row r="1235">
      <c r="A1235" s="53">
        <v>43238.0</v>
      </c>
      <c r="B1235" s="67">
        <f t="shared" si="1"/>
        <v>6</v>
      </c>
      <c r="C1235" s="14" t="str">
        <f t="shared" si="2"/>
        <v>May</v>
      </c>
      <c r="D1235" s="52" t="str">
        <f t="shared" si="3"/>
        <v>2018</v>
      </c>
      <c r="E1235" s="58">
        <f t="shared" si="4"/>
        <v>20</v>
      </c>
      <c r="F1235" s="14" t="str">
        <f>VLOOKUP(A1235,'_Holidays'!A1235:B3340,2,FALSE)</f>
        <v>Y</v>
      </c>
      <c r="G1235" s="51" t="str">
        <f>VLOOKUP(A1235,'_Holidays'!A1235:C3340,3,FALSE)</f>
        <v>N</v>
      </c>
      <c r="H1235" s="14">
        <v>12.3</v>
      </c>
      <c r="I1235" s="14" t="str">
        <f>IFERROR(__xludf.DUMMYFUNCTION("SPARKLINE(H1235,{""charttype"",""bar"";""color1"",""#00CCFF"";""max"",MAX($H$2:$H$2107)})"),"")</f>
        <v/>
      </c>
      <c r="J1235" s="14">
        <v>17.7</v>
      </c>
      <c r="K1235" s="14" t="str">
        <f>IFERROR(__xludf.DUMMYFUNCTION("SPARKLINE(J1235,{""charttype"",""bar"";""color1"",""#FF0000"";""max"",MAX($J$2:$J$2107)})"),"")</f>
        <v/>
      </c>
      <c r="L1235" s="14">
        <v>8.0</v>
      </c>
      <c r="M1235" s="14" t="str">
        <f>IFERROR(__xludf.DUMMYFUNCTION("SPARKLINE(L1235,{""charttype"",""bar"";""color1"",""#FF9900"";""max"",MAX($L$2:$L$2107)})"),"")</f>
        <v/>
      </c>
      <c r="N1235" s="14">
        <v>0.2</v>
      </c>
      <c r="O1235" s="14" t="str">
        <f>IFERROR(__xludf.DUMMYFUNCTION("SPARKLINE(N1235,{""charttype"",""bar"";""color1"",""#0066CC"";""max"",MAX($N$2:$N$2107)})"),"")</f>
        <v/>
      </c>
      <c r="P1235" s="58">
        <v>127353.6</v>
      </c>
      <c r="Q1235" s="54">
        <v>96.16166</v>
      </c>
      <c r="R1235" s="21">
        <f t="shared" si="5"/>
        <v>12246533.58</v>
      </c>
    </row>
    <row r="1236">
      <c r="A1236" s="53">
        <v>43239.0</v>
      </c>
      <c r="B1236" s="67">
        <f t="shared" si="1"/>
        <v>7</v>
      </c>
      <c r="C1236" s="14" t="str">
        <f t="shared" si="2"/>
        <v>May</v>
      </c>
      <c r="D1236" s="52" t="str">
        <f t="shared" si="3"/>
        <v>2018</v>
      </c>
      <c r="E1236" s="58">
        <f t="shared" si="4"/>
        <v>20</v>
      </c>
      <c r="F1236" s="14" t="str">
        <f>VLOOKUP(A1236,'_Holidays'!A1236:B3341,2,FALSE)</f>
        <v>Y</v>
      </c>
      <c r="G1236" s="51" t="str">
        <f>VLOOKUP(A1236,'_Holidays'!A1236:C3341,3,FALSE)</f>
        <v>N</v>
      </c>
      <c r="H1236" s="14">
        <v>10.6</v>
      </c>
      <c r="I1236" s="14" t="str">
        <f>IFERROR(__xludf.DUMMYFUNCTION("SPARKLINE(H1236,{""charttype"",""bar"";""color1"",""#00CCFF"";""max"",MAX($H$2:$H$2107)})"),"")</f>
        <v/>
      </c>
      <c r="J1236" s="14">
        <v>15.5</v>
      </c>
      <c r="K1236" s="14" t="str">
        <f>IFERROR(__xludf.DUMMYFUNCTION("SPARKLINE(J1236,{""charttype"",""bar"";""color1"",""#FF0000"";""max"",MAX($J$2:$J$2107)})"),"")</f>
        <v/>
      </c>
      <c r="L1236" s="14">
        <v>6.5</v>
      </c>
      <c r="M1236" s="14" t="str">
        <f>IFERROR(__xludf.DUMMYFUNCTION("SPARKLINE(L1236,{""charttype"",""bar"";""color1"",""#FF9900"";""max"",MAX($L$2:$L$2107)})"),"")</f>
        <v/>
      </c>
      <c r="N1236" s="14">
        <v>2.6</v>
      </c>
      <c r="O1236" s="14" t="str">
        <f>IFERROR(__xludf.DUMMYFUNCTION("SPARKLINE(N1236,{""charttype"",""bar"";""color1"",""#0066CC"";""max"",MAX($N$2:$N$2107)})"),"")</f>
        <v/>
      </c>
      <c r="P1236" s="58">
        <v>119262.1</v>
      </c>
      <c r="Q1236" s="54">
        <v>93.62343</v>
      </c>
      <c r="R1236" s="21">
        <f t="shared" si="5"/>
        <v>11165726.87</v>
      </c>
    </row>
    <row r="1237">
      <c r="A1237" s="53">
        <v>43240.0</v>
      </c>
      <c r="B1237" s="67">
        <f t="shared" si="1"/>
        <v>1</v>
      </c>
      <c r="C1237" s="14" t="str">
        <f t="shared" si="2"/>
        <v>May</v>
      </c>
      <c r="D1237" s="52" t="str">
        <f t="shared" si="3"/>
        <v>2018</v>
      </c>
      <c r="E1237" s="58">
        <f t="shared" si="4"/>
        <v>21</v>
      </c>
      <c r="F1237" s="14" t="str">
        <f>VLOOKUP(A1237,'_Holidays'!A1237:B3342,2,FALSE)</f>
        <v>Y</v>
      </c>
      <c r="G1237" s="51" t="str">
        <f>VLOOKUP(A1237,'_Holidays'!A1237:C3342,3,FALSE)</f>
        <v>N</v>
      </c>
      <c r="H1237" s="14">
        <v>11.8</v>
      </c>
      <c r="I1237" s="14" t="str">
        <f>IFERROR(__xludf.DUMMYFUNCTION("SPARKLINE(H1237,{""charttype"",""bar"";""color1"",""#00CCFF"";""max"",MAX($H$2:$H$2107)})"),"")</f>
        <v/>
      </c>
      <c r="J1237" s="14">
        <v>16.2</v>
      </c>
      <c r="K1237" s="14" t="str">
        <f>IFERROR(__xludf.DUMMYFUNCTION("SPARKLINE(J1237,{""charttype"",""bar"";""color1"",""#FF0000"";""max"",MAX($J$2:$J$2107)})"),"")</f>
        <v/>
      </c>
      <c r="L1237" s="14">
        <v>1.7</v>
      </c>
      <c r="M1237" s="14" t="str">
        <f>IFERROR(__xludf.DUMMYFUNCTION("SPARKLINE(L1237,{""charttype"",""bar"";""color1"",""#FF9900"";""max"",MAX($L$2:$L$2107)})"),"")</f>
        <v/>
      </c>
      <c r="N1237" s="14">
        <v>0.0</v>
      </c>
      <c r="O1237" s="14" t="str">
        <f>IFERROR(__xludf.DUMMYFUNCTION("SPARKLINE(N1237,{""charttype"",""bar"";""color1"",""#0066CC"";""max"",MAX($N$2:$N$2107)})"),"")</f>
        <v/>
      </c>
      <c r="P1237" s="58">
        <v>112349.3</v>
      </c>
      <c r="Q1237" s="54">
        <v>78.28074</v>
      </c>
      <c r="R1237" s="21">
        <f t="shared" si="5"/>
        <v>8794786.342</v>
      </c>
    </row>
    <row r="1238">
      <c r="A1238" s="53">
        <v>43241.0</v>
      </c>
      <c r="B1238" s="67">
        <f t="shared" si="1"/>
        <v>2</v>
      </c>
      <c r="C1238" s="14" t="str">
        <f t="shared" si="2"/>
        <v>May</v>
      </c>
      <c r="D1238" s="52" t="str">
        <f t="shared" si="3"/>
        <v>2018</v>
      </c>
      <c r="E1238" s="58">
        <f t="shared" si="4"/>
        <v>21</v>
      </c>
      <c r="F1238" s="14" t="str">
        <f>VLOOKUP(A1238,'_Holidays'!A1238:B3343,2,FALSE)</f>
        <v>Y</v>
      </c>
      <c r="G1238" s="51" t="str">
        <f>VLOOKUP(A1238,'_Holidays'!A1238:C3343,3,FALSE)</f>
        <v>N</v>
      </c>
      <c r="H1238" s="14">
        <v>12.6</v>
      </c>
      <c r="I1238" s="14" t="str">
        <f>IFERROR(__xludf.DUMMYFUNCTION("SPARKLINE(H1238,{""charttype"",""bar"";""color1"",""#00CCFF"";""max"",MAX($H$2:$H$2107)})"),"")</f>
        <v/>
      </c>
      <c r="J1238" s="14">
        <v>16.7</v>
      </c>
      <c r="K1238" s="14" t="str">
        <f>IFERROR(__xludf.DUMMYFUNCTION("SPARKLINE(J1238,{""charttype"",""bar"";""color1"",""#FF0000"";""max"",MAX($J$2:$J$2107)})"),"")</f>
        <v/>
      </c>
      <c r="L1238" s="14">
        <v>5.0</v>
      </c>
      <c r="M1238" s="14" t="str">
        <f>IFERROR(__xludf.DUMMYFUNCTION("SPARKLINE(L1238,{""charttype"",""bar"";""color1"",""#FF9900"";""max"",MAX($L$2:$L$2107)})"),"")</f>
        <v/>
      </c>
      <c r="N1238" s="14">
        <v>2.4</v>
      </c>
      <c r="O1238" s="14" t="str">
        <f>IFERROR(__xludf.DUMMYFUNCTION("SPARKLINE(N1238,{""charttype"",""bar"";""color1"",""#0066CC"";""max"",MAX($N$2:$N$2107)})"),"")</f>
        <v/>
      </c>
      <c r="P1238" s="58">
        <v>124046.8</v>
      </c>
      <c r="Q1238" s="54">
        <v>82.72297</v>
      </c>
      <c r="R1238" s="21">
        <f t="shared" si="5"/>
        <v>10261519.71</v>
      </c>
    </row>
    <row r="1239">
      <c r="A1239" s="53">
        <v>43242.0</v>
      </c>
      <c r="B1239" s="67">
        <f t="shared" si="1"/>
        <v>3</v>
      </c>
      <c r="C1239" s="14" t="str">
        <f t="shared" si="2"/>
        <v>May</v>
      </c>
      <c r="D1239" s="52" t="str">
        <f t="shared" si="3"/>
        <v>2018</v>
      </c>
      <c r="E1239" s="58">
        <f t="shared" si="4"/>
        <v>21</v>
      </c>
      <c r="F1239" s="14" t="str">
        <f>VLOOKUP(A1239,'_Holidays'!A1239:B3344,2,FALSE)</f>
        <v>Y</v>
      </c>
      <c r="G1239" s="51" t="str">
        <f>VLOOKUP(A1239,'_Holidays'!A1239:C3344,3,FALSE)</f>
        <v>N</v>
      </c>
      <c r="H1239" s="14">
        <v>13.0</v>
      </c>
      <c r="I1239" s="14" t="str">
        <f>IFERROR(__xludf.DUMMYFUNCTION("SPARKLINE(H1239,{""charttype"",""bar"";""color1"",""#00CCFF"";""max"",MAX($H$2:$H$2107)})"),"")</f>
        <v/>
      </c>
      <c r="J1239" s="14">
        <v>17.0</v>
      </c>
      <c r="K1239" s="14" t="str">
        <f>IFERROR(__xludf.DUMMYFUNCTION("SPARKLINE(J1239,{""charttype"",""bar"";""color1"",""#FF0000"";""max"",MAX($J$2:$J$2107)})"),"")</f>
        <v/>
      </c>
      <c r="L1239" s="14">
        <v>3.6</v>
      </c>
      <c r="M1239" s="14" t="str">
        <f>IFERROR(__xludf.DUMMYFUNCTION("SPARKLINE(L1239,{""charttype"",""bar"";""color1"",""#FF9900"";""max"",MAX($L$2:$L$2107)})"),"")</f>
        <v/>
      </c>
      <c r="N1239" s="14">
        <v>0.0</v>
      </c>
      <c r="O1239" s="14" t="str">
        <f>IFERROR(__xludf.DUMMYFUNCTION("SPARKLINE(N1239,{""charttype"",""bar"";""color1"",""#0066CC"";""max"",MAX($N$2:$N$2107)})"),"")</f>
        <v/>
      </c>
      <c r="P1239" s="58">
        <v>126923.0</v>
      </c>
      <c r="Q1239" s="54">
        <v>91.62118</v>
      </c>
      <c r="R1239" s="21">
        <f t="shared" si="5"/>
        <v>11628835.03</v>
      </c>
    </row>
    <row r="1240">
      <c r="A1240" s="53">
        <v>43243.0</v>
      </c>
      <c r="B1240" s="67">
        <f t="shared" si="1"/>
        <v>4</v>
      </c>
      <c r="C1240" s="14" t="str">
        <f t="shared" si="2"/>
        <v>May</v>
      </c>
      <c r="D1240" s="52" t="str">
        <f t="shared" si="3"/>
        <v>2018</v>
      </c>
      <c r="E1240" s="58">
        <f t="shared" si="4"/>
        <v>21</v>
      </c>
      <c r="F1240" s="14" t="str">
        <f>VLOOKUP(A1240,'_Holidays'!A1240:B3345,2,FALSE)</f>
        <v>Y</v>
      </c>
      <c r="G1240" s="51" t="str">
        <f>VLOOKUP(A1240,'_Holidays'!A1240:C3345,3,FALSE)</f>
        <v>N</v>
      </c>
      <c r="H1240" s="14">
        <v>11.8</v>
      </c>
      <c r="I1240" s="14" t="str">
        <f>IFERROR(__xludf.DUMMYFUNCTION("SPARKLINE(H1240,{""charttype"",""bar"";""color1"",""#00CCFF"";""max"",MAX($H$2:$H$2107)})"),"")</f>
        <v/>
      </c>
      <c r="J1240" s="14">
        <v>15.3</v>
      </c>
      <c r="K1240" s="14" t="str">
        <f>IFERROR(__xludf.DUMMYFUNCTION("SPARKLINE(J1240,{""charttype"",""bar"";""color1"",""#FF0000"";""max"",MAX($J$2:$J$2107)})"),"")</f>
        <v/>
      </c>
      <c r="L1240" s="14">
        <v>6.5</v>
      </c>
      <c r="M1240" s="14" t="str">
        <f>IFERROR(__xludf.DUMMYFUNCTION("SPARKLINE(L1240,{""charttype"",""bar"";""color1"",""#FF9900"";""max"",MAX($L$2:$L$2107)})"),"")</f>
        <v/>
      </c>
      <c r="N1240" s="14">
        <v>4.6</v>
      </c>
      <c r="O1240" s="14" t="str">
        <f>IFERROR(__xludf.DUMMYFUNCTION("SPARKLINE(N1240,{""charttype"",""bar"";""color1"",""#0066CC"";""max"",MAX($N$2:$N$2107)})"),"")</f>
        <v/>
      </c>
      <c r="P1240" s="58">
        <v>129352.8</v>
      </c>
      <c r="Q1240" s="54">
        <v>118.6907</v>
      </c>
      <c r="R1240" s="21">
        <f t="shared" si="5"/>
        <v>15352974.38</v>
      </c>
    </row>
    <row r="1241">
      <c r="A1241" s="53">
        <v>43244.0</v>
      </c>
      <c r="B1241" s="67">
        <f t="shared" si="1"/>
        <v>5</v>
      </c>
      <c r="C1241" s="14" t="str">
        <f t="shared" si="2"/>
        <v>May</v>
      </c>
      <c r="D1241" s="52" t="str">
        <f t="shared" si="3"/>
        <v>2018</v>
      </c>
      <c r="E1241" s="58">
        <f t="shared" si="4"/>
        <v>21</v>
      </c>
      <c r="F1241" s="14" t="str">
        <f>VLOOKUP(A1241,'_Holidays'!A1241:B3346,2,FALSE)</f>
        <v>Y</v>
      </c>
      <c r="G1241" s="51" t="str">
        <f>VLOOKUP(A1241,'_Holidays'!A1241:C3346,3,FALSE)</f>
        <v>N</v>
      </c>
      <c r="H1241" s="14">
        <v>12.9</v>
      </c>
      <c r="I1241" s="14" t="str">
        <f>IFERROR(__xludf.DUMMYFUNCTION("SPARKLINE(H1241,{""charttype"",""bar"";""color1"",""#00CCFF"";""max"",MAX($H$2:$H$2107)})"),"")</f>
        <v/>
      </c>
      <c r="J1241" s="14">
        <v>16.1</v>
      </c>
      <c r="K1241" s="14" t="str">
        <f>IFERROR(__xludf.DUMMYFUNCTION("SPARKLINE(J1241,{""charttype"",""bar"";""color1"",""#FF0000"";""max"",MAX($J$2:$J$2107)})"),"")</f>
        <v/>
      </c>
      <c r="L1241" s="14">
        <v>5.1</v>
      </c>
      <c r="M1241" s="14" t="str">
        <f>IFERROR(__xludf.DUMMYFUNCTION("SPARKLINE(L1241,{""charttype"",""bar"";""color1"",""#FF9900"";""max"",MAX($L$2:$L$2107)})"),"")</f>
        <v/>
      </c>
      <c r="N1241" s="14">
        <v>0.0</v>
      </c>
      <c r="O1241" s="14" t="str">
        <f>IFERROR(__xludf.DUMMYFUNCTION("SPARKLINE(N1241,{""charttype"",""bar"";""color1"",""#0066CC"";""max"",MAX($N$2:$N$2107)})"),"")</f>
        <v/>
      </c>
      <c r="P1241" s="58">
        <v>129553.9</v>
      </c>
      <c r="Q1241" s="54">
        <v>99.48806</v>
      </c>
      <c r="R1241" s="21">
        <f t="shared" si="5"/>
        <v>12889066.18</v>
      </c>
    </row>
    <row r="1242">
      <c r="A1242" s="53">
        <v>43245.0</v>
      </c>
      <c r="B1242" s="67">
        <f t="shared" si="1"/>
        <v>6</v>
      </c>
      <c r="C1242" s="14" t="str">
        <f t="shared" si="2"/>
        <v>May</v>
      </c>
      <c r="D1242" s="52" t="str">
        <f t="shared" si="3"/>
        <v>2018</v>
      </c>
      <c r="E1242" s="58">
        <f t="shared" si="4"/>
        <v>21</v>
      </c>
      <c r="F1242" s="14" t="str">
        <f>VLOOKUP(A1242,'_Holidays'!A1242:B3347,2,FALSE)</f>
        <v>Y</v>
      </c>
      <c r="G1242" s="51" t="str">
        <f>VLOOKUP(A1242,'_Holidays'!A1242:C3347,3,FALSE)</f>
        <v>N</v>
      </c>
      <c r="H1242" s="14">
        <v>9.4</v>
      </c>
      <c r="I1242" s="14" t="str">
        <f>IFERROR(__xludf.DUMMYFUNCTION("SPARKLINE(H1242,{""charttype"",""bar"";""color1"",""#00CCFF"";""max"",MAX($H$2:$H$2107)})"),"")</f>
        <v/>
      </c>
      <c r="J1242" s="14">
        <v>14.9</v>
      </c>
      <c r="K1242" s="14" t="str">
        <f>IFERROR(__xludf.DUMMYFUNCTION("SPARKLINE(J1242,{""charttype"",""bar"";""color1"",""#FF0000"";""max"",MAX($J$2:$J$2107)})"),"")</f>
        <v/>
      </c>
      <c r="L1242" s="14">
        <v>9.5</v>
      </c>
      <c r="M1242" s="14" t="str">
        <f>IFERROR(__xludf.DUMMYFUNCTION("SPARKLINE(L1242,{""charttype"",""bar"";""color1"",""#FF9900"";""max"",MAX($L$2:$L$2107)})"),"")</f>
        <v/>
      </c>
      <c r="N1242" s="14">
        <v>0.0</v>
      </c>
      <c r="O1242" s="14" t="str">
        <f>IFERROR(__xludf.DUMMYFUNCTION("SPARKLINE(N1242,{""charttype"",""bar"";""color1"",""#0066CC"";""max"",MAX($N$2:$N$2107)})"),"")</f>
        <v/>
      </c>
      <c r="P1242" s="58">
        <v>127957.6</v>
      </c>
      <c r="Q1242" s="54">
        <v>92.98953</v>
      </c>
      <c r="R1242" s="21">
        <f t="shared" si="5"/>
        <v>11898717.08</v>
      </c>
    </row>
    <row r="1243">
      <c r="A1243" s="53">
        <v>43246.0</v>
      </c>
      <c r="B1243" s="67">
        <f t="shared" si="1"/>
        <v>7</v>
      </c>
      <c r="C1243" s="14" t="str">
        <f t="shared" si="2"/>
        <v>May</v>
      </c>
      <c r="D1243" s="52" t="str">
        <f t="shared" si="3"/>
        <v>2018</v>
      </c>
      <c r="E1243" s="58">
        <f t="shared" si="4"/>
        <v>21</v>
      </c>
      <c r="F1243" s="14" t="str">
        <f>VLOOKUP(A1243,'_Holidays'!A1243:B3348,2,FALSE)</f>
        <v>Y</v>
      </c>
      <c r="G1243" s="51" t="str">
        <f>VLOOKUP(A1243,'_Holidays'!A1243:C3348,3,FALSE)</f>
        <v>N</v>
      </c>
      <c r="H1243" s="14">
        <v>5.2</v>
      </c>
      <c r="I1243" s="14" t="str">
        <f>IFERROR(__xludf.DUMMYFUNCTION("SPARKLINE(H1243,{""charttype"",""bar"";""color1"",""#00CCFF"";""max"",MAX($H$2:$H$2107)})"),"")</f>
        <v/>
      </c>
      <c r="J1243" s="14">
        <v>20.5</v>
      </c>
      <c r="K1243" s="14" t="str">
        <f>IFERROR(__xludf.DUMMYFUNCTION("SPARKLINE(J1243,{""charttype"",""bar"";""color1"",""#FF0000"";""max"",MAX($J$2:$J$2107)})"),"")</f>
        <v/>
      </c>
      <c r="L1243" s="14">
        <v>9.9</v>
      </c>
      <c r="M1243" s="14" t="str">
        <f>IFERROR(__xludf.DUMMYFUNCTION("SPARKLINE(L1243,{""charttype"",""bar"";""color1"",""#FF9900"";""max"",MAX($L$2:$L$2107)})"),"")</f>
        <v/>
      </c>
      <c r="N1243" s="14">
        <v>0.0</v>
      </c>
      <c r="O1243" s="14" t="str">
        <f>IFERROR(__xludf.DUMMYFUNCTION("SPARKLINE(N1243,{""charttype"",""bar"";""color1"",""#0066CC"";""max"",MAX($N$2:$N$2107)})"),"")</f>
        <v/>
      </c>
      <c r="P1243" s="58">
        <v>115384.1</v>
      </c>
      <c r="Q1243" s="54">
        <v>74.74674</v>
      </c>
      <c r="R1243" s="21">
        <f t="shared" si="5"/>
        <v>8624585.323</v>
      </c>
    </row>
    <row r="1244">
      <c r="A1244" s="53">
        <v>43247.0</v>
      </c>
      <c r="B1244" s="67">
        <f t="shared" si="1"/>
        <v>1</v>
      </c>
      <c r="C1244" s="14" t="str">
        <f t="shared" si="2"/>
        <v>May</v>
      </c>
      <c r="D1244" s="52" t="str">
        <f t="shared" si="3"/>
        <v>2018</v>
      </c>
      <c r="E1244" s="58">
        <f t="shared" si="4"/>
        <v>22</v>
      </c>
      <c r="F1244" s="14" t="str">
        <f>VLOOKUP(A1244,'_Holidays'!A1244:B3349,2,FALSE)</f>
        <v>Y</v>
      </c>
      <c r="G1244" s="51" t="str">
        <f>VLOOKUP(A1244,'_Holidays'!A1244:C3349,3,FALSE)</f>
        <v>N</v>
      </c>
      <c r="H1244" s="14">
        <v>7.3</v>
      </c>
      <c r="I1244" s="14" t="str">
        <f>IFERROR(__xludf.DUMMYFUNCTION("SPARKLINE(H1244,{""charttype"",""bar"";""color1"",""#00CCFF"";""max"",MAX($H$2:$H$2107)})"),"")</f>
        <v/>
      </c>
      <c r="J1244" s="14">
        <v>20.7</v>
      </c>
      <c r="K1244" s="14" t="str">
        <f>IFERROR(__xludf.DUMMYFUNCTION("SPARKLINE(J1244,{""charttype"",""bar"";""color1"",""#FF0000"";""max"",MAX($J$2:$J$2107)})"),"")</f>
        <v/>
      </c>
      <c r="L1244" s="14">
        <v>8.0</v>
      </c>
      <c r="M1244" s="14" t="str">
        <f>IFERROR(__xludf.DUMMYFUNCTION("SPARKLINE(L1244,{""charttype"",""bar"";""color1"",""#FF9900"";""max"",MAX($L$2:$L$2107)})"),"")</f>
        <v/>
      </c>
      <c r="N1244" s="14">
        <v>0.0</v>
      </c>
      <c r="O1244" s="14" t="str">
        <f>IFERROR(__xludf.DUMMYFUNCTION("SPARKLINE(N1244,{""charttype"",""bar"";""color1"",""#0066CC"";""max"",MAX($N$2:$N$2107)})"),"")</f>
        <v/>
      </c>
      <c r="P1244" s="58">
        <v>106044.5</v>
      </c>
      <c r="Q1244" s="54">
        <v>54.18703</v>
      </c>
      <c r="R1244" s="21">
        <f t="shared" si="5"/>
        <v>5746236.503</v>
      </c>
    </row>
    <row r="1245">
      <c r="A1245" s="53">
        <v>43248.0</v>
      </c>
      <c r="B1245" s="67">
        <f t="shared" si="1"/>
        <v>2</v>
      </c>
      <c r="C1245" s="14" t="str">
        <f t="shared" si="2"/>
        <v>May</v>
      </c>
      <c r="D1245" s="52" t="str">
        <f t="shared" si="3"/>
        <v>2018</v>
      </c>
      <c r="E1245" s="58">
        <f t="shared" si="4"/>
        <v>22</v>
      </c>
      <c r="F1245" s="14" t="str">
        <f>VLOOKUP(A1245,'_Holidays'!A1245:B3350,2,FALSE)</f>
        <v>Y</v>
      </c>
      <c r="G1245" s="51" t="str">
        <f>VLOOKUP(A1245,'_Holidays'!A1245:C3350,3,FALSE)</f>
        <v>N</v>
      </c>
      <c r="H1245" s="14">
        <v>12.9</v>
      </c>
      <c r="I1245" s="14" t="str">
        <f>IFERROR(__xludf.DUMMYFUNCTION("SPARKLINE(H1245,{""charttype"",""bar"";""color1"",""#00CCFF"";""max"",MAX($H$2:$H$2107)})"),"")</f>
        <v/>
      </c>
      <c r="J1245" s="14">
        <v>20.5</v>
      </c>
      <c r="K1245" s="14" t="str">
        <f>IFERROR(__xludf.DUMMYFUNCTION("SPARKLINE(J1245,{""charttype"",""bar"";""color1"",""#FF0000"";""max"",MAX($J$2:$J$2107)})"),"")</f>
        <v/>
      </c>
      <c r="L1245" s="14">
        <v>6.0</v>
      </c>
      <c r="M1245" s="14" t="str">
        <f>IFERROR(__xludf.DUMMYFUNCTION("SPARKLINE(L1245,{""charttype"",""bar"";""color1"",""#FF9900"";""max"",MAX($L$2:$L$2107)})"),"")</f>
        <v/>
      </c>
      <c r="N1245" s="14">
        <v>0.0</v>
      </c>
      <c r="O1245" s="14" t="str">
        <f>IFERROR(__xludf.DUMMYFUNCTION("SPARKLINE(N1245,{""charttype"",""bar"";""color1"",""#0066CC"";""max"",MAX($N$2:$N$2107)})"),"")</f>
        <v/>
      </c>
      <c r="P1245" s="58">
        <v>119360.3</v>
      </c>
      <c r="Q1245" s="54">
        <v>70.17156</v>
      </c>
      <c r="R1245" s="21">
        <f t="shared" si="5"/>
        <v>8375698.453</v>
      </c>
    </row>
    <row r="1246">
      <c r="A1246" s="53">
        <v>43249.0</v>
      </c>
      <c r="B1246" s="67">
        <f t="shared" si="1"/>
        <v>3</v>
      </c>
      <c r="C1246" s="14" t="str">
        <f t="shared" si="2"/>
        <v>May</v>
      </c>
      <c r="D1246" s="52" t="str">
        <f t="shared" si="3"/>
        <v>2018</v>
      </c>
      <c r="E1246" s="58">
        <f t="shared" si="4"/>
        <v>22</v>
      </c>
      <c r="F1246" s="14" t="str">
        <f>VLOOKUP(A1246,'_Holidays'!A1246:B3351,2,FALSE)</f>
        <v>Y</v>
      </c>
      <c r="G1246" s="51" t="str">
        <f>VLOOKUP(A1246,'_Holidays'!A1246:C3351,3,FALSE)</f>
        <v>N</v>
      </c>
      <c r="H1246" s="14">
        <v>13.7</v>
      </c>
      <c r="I1246" s="14" t="str">
        <f>IFERROR(__xludf.DUMMYFUNCTION("SPARKLINE(H1246,{""charttype"",""bar"";""color1"",""#00CCFF"";""max"",MAX($H$2:$H$2107)})"),"")</f>
        <v/>
      </c>
      <c r="J1246" s="14">
        <v>17.9</v>
      </c>
      <c r="K1246" s="14" t="str">
        <f>IFERROR(__xludf.DUMMYFUNCTION("SPARKLINE(J1246,{""charttype"",""bar"";""color1"",""#FF0000"";""max"",MAX($J$2:$J$2107)})"),"")</f>
        <v/>
      </c>
      <c r="L1246" s="14">
        <v>8.1</v>
      </c>
      <c r="M1246" s="14" t="str">
        <f>IFERROR(__xludf.DUMMYFUNCTION("SPARKLINE(L1246,{""charttype"",""bar"";""color1"",""#FF9900"";""max"",MAX($L$2:$L$2107)})"),"")</f>
        <v/>
      </c>
      <c r="N1246" s="14">
        <v>0.8</v>
      </c>
      <c r="O1246" s="14" t="str">
        <f>IFERROR(__xludf.DUMMYFUNCTION("SPARKLINE(N1246,{""charttype"",""bar"";""color1"",""#0066CC"";""max"",MAX($N$2:$N$2107)})"),"")</f>
        <v/>
      </c>
      <c r="P1246" s="58">
        <v>123142.8</v>
      </c>
      <c r="Q1246" s="54">
        <v>81.9784</v>
      </c>
      <c r="R1246" s="21">
        <f t="shared" si="5"/>
        <v>10095049.72</v>
      </c>
    </row>
    <row r="1247">
      <c r="A1247" s="53">
        <v>43250.0</v>
      </c>
      <c r="B1247" s="67">
        <f t="shared" si="1"/>
        <v>4</v>
      </c>
      <c r="C1247" s="14" t="str">
        <f t="shared" si="2"/>
        <v>May</v>
      </c>
      <c r="D1247" s="52" t="str">
        <f t="shared" si="3"/>
        <v>2018</v>
      </c>
      <c r="E1247" s="58">
        <f t="shared" si="4"/>
        <v>22</v>
      </c>
      <c r="F1247" s="14" t="str">
        <f>VLOOKUP(A1247,'_Holidays'!A1247:B3352,2,FALSE)</f>
        <v>Y</v>
      </c>
      <c r="G1247" s="51" t="str">
        <f>VLOOKUP(A1247,'_Holidays'!A1247:C3352,3,FALSE)</f>
        <v>N</v>
      </c>
      <c r="H1247" s="14">
        <v>7.7</v>
      </c>
      <c r="I1247" s="14" t="str">
        <f>IFERROR(__xludf.DUMMYFUNCTION("SPARKLINE(H1247,{""charttype"",""bar"";""color1"",""#00CCFF"";""max"",MAX($H$2:$H$2107)})"),"")</f>
        <v/>
      </c>
      <c r="J1247" s="14">
        <v>15.1</v>
      </c>
      <c r="K1247" s="14" t="str">
        <f>IFERROR(__xludf.DUMMYFUNCTION("SPARKLINE(J1247,{""charttype"",""bar"";""color1"",""#FF0000"";""max"",MAX($J$2:$J$2107)})"),"")</f>
        <v/>
      </c>
      <c r="L1247" s="14">
        <v>7.9</v>
      </c>
      <c r="M1247" s="14" t="str">
        <f>IFERROR(__xludf.DUMMYFUNCTION("SPARKLINE(L1247,{""charttype"",""bar"";""color1"",""#FF9900"";""max"",MAX($L$2:$L$2107)})"),"")</f>
        <v/>
      </c>
      <c r="N1247" s="14">
        <v>0.0</v>
      </c>
      <c r="O1247" s="14" t="str">
        <f>IFERROR(__xludf.DUMMYFUNCTION("SPARKLINE(N1247,{""charttype"",""bar"";""color1"",""#0066CC"";""max"",MAX($N$2:$N$2107)})"),"")</f>
        <v/>
      </c>
      <c r="P1247" s="58">
        <v>127830.6</v>
      </c>
      <c r="Q1247" s="54">
        <v>82.53594</v>
      </c>
      <c r="R1247" s="21">
        <f t="shared" si="5"/>
        <v>10550618.73</v>
      </c>
    </row>
    <row r="1248">
      <c r="A1248" s="53">
        <v>43251.0</v>
      </c>
      <c r="B1248" s="67">
        <f t="shared" si="1"/>
        <v>5</v>
      </c>
      <c r="C1248" s="14" t="str">
        <f t="shared" si="2"/>
        <v>May</v>
      </c>
      <c r="D1248" s="52" t="str">
        <f t="shared" si="3"/>
        <v>2018</v>
      </c>
      <c r="E1248" s="58">
        <f t="shared" si="4"/>
        <v>22</v>
      </c>
      <c r="F1248" s="14" t="str">
        <f>VLOOKUP(A1248,'_Holidays'!A1248:B3353,2,FALSE)</f>
        <v>Y</v>
      </c>
      <c r="G1248" s="51" t="str">
        <f>VLOOKUP(A1248,'_Holidays'!A1248:C3353,3,FALSE)</f>
        <v>N</v>
      </c>
      <c r="H1248" s="14">
        <v>9.6</v>
      </c>
      <c r="I1248" s="14" t="str">
        <f>IFERROR(__xludf.DUMMYFUNCTION("SPARKLINE(H1248,{""charttype"",""bar"";""color1"",""#00CCFF"";""max"",MAX($H$2:$H$2107)})"),"")</f>
        <v/>
      </c>
      <c r="J1248" s="14">
        <v>14.8</v>
      </c>
      <c r="K1248" s="14" t="str">
        <f>IFERROR(__xludf.DUMMYFUNCTION("SPARKLINE(J1248,{""charttype"",""bar"";""color1"",""#FF0000"";""max"",MAX($J$2:$J$2107)})"),"")</f>
        <v/>
      </c>
      <c r="L1248" s="14">
        <v>7.6</v>
      </c>
      <c r="M1248" s="14" t="str">
        <f>IFERROR(__xludf.DUMMYFUNCTION("SPARKLINE(L1248,{""charttype"",""bar"";""color1"",""#FF9900"";""max"",MAX($L$2:$L$2107)})"),"")</f>
        <v/>
      </c>
      <c r="N1248" s="14">
        <v>5.0</v>
      </c>
      <c r="O1248" s="14" t="str">
        <f>IFERROR(__xludf.DUMMYFUNCTION("SPARKLINE(N1248,{""charttype"",""bar"";""color1"",""#0066CC"";""max"",MAX($N$2:$N$2107)})"),"")</f>
        <v/>
      </c>
      <c r="P1248" s="58">
        <v>131159.9</v>
      </c>
      <c r="Q1248" s="54">
        <v>90.35784</v>
      </c>
      <c r="R1248" s="21">
        <f t="shared" si="5"/>
        <v>11851325.26</v>
      </c>
    </row>
    <row r="1249">
      <c r="A1249" s="53">
        <v>43252.0</v>
      </c>
      <c r="B1249" s="67">
        <f t="shared" si="1"/>
        <v>6</v>
      </c>
      <c r="C1249" s="14" t="str">
        <f t="shared" si="2"/>
        <v>June</v>
      </c>
      <c r="D1249" s="52" t="str">
        <f t="shared" si="3"/>
        <v>2018</v>
      </c>
      <c r="E1249" s="58">
        <f t="shared" si="4"/>
        <v>22</v>
      </c>
      <c r="F1249" s="14" t="str">
        <f>VLOOKUP(A1249,'_Holidays'!A1249:B3354,2,FALSE)</f>
        <v>Y</v>
      </c>
      <c r="G1249" s="51" t="str">
        <f>VLOOKUP(A1249,'_Holidays'!A1249:C3354,3,FALSE)</f>
        <v>N</v>
      </c>
      <c r="H1249" s="14">
        <v>4.1</v>
      </c>
      <c r="I1249" s="14" t="str">
        <f>IFERROR(__xludf.DUMMYFUNCTION("SPARKLINE(H1249,{""charttype"",""bar"";""color1"",""#00CCFF"";""max"",MAX($H$2:$H$2107)})"),"")</f>
        <v/>
      </c>
      <c r="J1249" s="14">
        <v>13.3</v>
      </c>
      <c r="K1249" s="14" t="str">
        <f>IFERROR(__xludf.DUMMYFUNCTION("SPARKLINE(J1249,{""charttype"",""bar"";""color1"",""#FF0000"";""max"",MAX($J$2:$J$2107)})"),"")</f>
        <v/>
      </c>
      <c r="L1249" s="14">
        <v>9.6</v>
      </c>
      <c r="M1249" s="14" t="str">
        <f>IFERROR(__xludf.DUMMYFUNCTION("SPARKLINE(L1249,{""charttype"",""bar"";""color1"",""#FF9900"";""max"",MAX($L$2:$L$2107)})"),"")</f>
        <v/>
      </c>
      <c r="N1249" s="14">
        <v>0.0</v>
      </c>
      <c r="O1249" s="14" t="str">
        <f>IFERROR(__xludf.DUMMYFUNCTION("SPARKLINE(N1249,{""charttype"",""bar"";""color1"",""#0066CC"";""max"",MAX($N$2:$N$2107)})"),"")</f>
        <v/>
      </c>
      <c r="P1249" s="58">
        <v>135864.1</v>
      </c>
      <c r="Q1249" s="54">
        <v>101.4129</v>
      </c>
      <c r="R1249" s="21">
        <f t="shared" si="5"/>
        <v>13778372.39</v>
      </c>
    </row>
    <row r="1250">
      <c r="A1250" s="53">
        <v>43253.0</v>
      </c>
      <c r="B1250" s="67">
        <f t="shared" si="1"/>
        <v>7</v>
      </c>
      <c r="C1250" s="14" t="str">
        <f t="shared" si="2"/>
        <v>June</v>
      </c>
      <c r="D1250" s="52" t="str">
        <f t="shared" si="3"/>
        <v>2018</v>
      </c>
      <c r="E1250" s="58">
        <f t="shared" si="4"/>
        <v>22</v>
      </c>
      <c r="F1250" s="14" t="str">
        <f>VLOOKUP(A1250,'_Holidays'!A1250:B3355,2,FALSE)</f>
        <v>Y</v>
      </c>
      <c r="G1250" s="51" t="str">
        <f>VLOOKUP(A1250,'_Holidays'!A1250:C3355,3,FALSE)</f>
        <v>N</v>
      </c>
      <c r="H1250" s="14">
        <v>3.5</v>
      </c>
      <c r="I1250" s="14" t="str">
        <f>IFERROR(__xludf.DUMMYFUNCTION("SPARKLINE(H1250,{""charttype"",""bar"";""color1"",""#00CCFF"";""max"",MAX($H$2:$H$2107)})"),"")</f>
        <v/>
      </c>
      <c r="J1250" s="14">
        <v>13.6</v>
      </c>
      <c r="K1250" s="14" t="str">
        <f>IFERROR(__xludf.DUMMYFUNCTION("SPARKLINE(J1250,{""charttype"",""bar"";""color1"",""#FF0000"";""max"",MAX($J$2:$J$2107)})"),"")</f>
        <v/>
      </c>
      <c r="L1250" s="14">
        <v>9.6</v>
      </c>
      <c r="M1250" s="14" t="str">
        <f>IFERROR(__xludf.DUMMYFUNCTION("SPARKLINE(L1250,{""charttype"",""bar"";""color1"",""#FF9900"";""max"",MAX($L$2:$L$2107)})"),"")</f>
        <v/>
      </c>
      <c r="N1250" s="14">
        <v>0.2</v>
      </c>
      <c r="O1250" s="14" t="str">
        <f>IFERROR(__xludf.DUMMYFUNCTION("SPARKLINE(N1250,{""charttype"",""bar"";""color1"",""#0066CC"";""max"",MAX($N$2:$N$2107)})"),"")</f>
        <v/>
      </c>
      <c r="P1250" s="58">
        <v>123226.1</v>
      </c>
      <c r="Q1250" s="54">
        <v>99.85348</v>
      </c>
      <c r="R1250" s="21">
        <f t="shared" si="5"/>
        <v>12304554.91</v>
      </c>
    </row>
    <row r="1251">
      <c r="A1251" s="53">
        <v>43254.0</v>
      </c>
      <c r="B1251" s="67">
        <f t="shared" si="1"/>
        <v>1</v>
      </c>
      <c r="C1251" s="14" t="str">
        <f t="shared" si="2"/>
        <v>June</v>
      </c>
      <c r="D1251" s="52" t="str">
        <f t="shared" si="3"/>
        <v>2018</v>
      </c>
      <c r="E1251" s="58">
        <f t="shared" si="4"/>
        <v>23</v>
      </c>
      <c r="F1251" s="14" t="str">
        <f>VLOOKUP(A1251,'_Holidays'!A1251:B3356,2,FALSE)</f>
        <v>Y</v>
      </c>
      <c r="G1251" s="51" t="str">
        <f>VLOOKUP(A1251,'_Holidays'!A1251:C3356,3,FALSE)</f>
        <v>N</v>
      </c>
      <c r="H1251" s="14">
        <v>4.3</v>
      </c>
      <c r="I1251" s="14" t="str">
        <f>IFERROR(__xludf.DUMMYFUNCTION("SPARKLINE(H1251,{""charttype"",""bar"";""color1"",""#00CCFF"";""max"",MAX($H$2:$H$2107)})"),"")</f>
        <v/>
      </c>
      <c r="J1251" s="14">
        <v>13.8</v>
      </c>
      <c r="K1251" s="14" t="str">
        <f>IFERROR(__xludf.DUMMYFUNCTION("SPARKLINE(J1251,{""charttype"",""bar"";""color1"",""#FF0000"";""max"",MAX($J$2:$J$2107)})"),"")</f>
        <v/>
      </c>
      <c r="L1251" s="14">
        <v>8.5</v>
      </c>
      <c r="M1251" s="14" t="str">
        <f>IFERROR(__xludf.DUMMYFUNCTION("SPARKLINE(L1251,{""charttype"",""bar"";""color1"",""#FF9900"";""max"",MAX($L$2:$L$2107)})"),"")</f>
        <v/>
      </c>
      <c r="N1251" s="14">
        <v>0.0</v>
      </c>
      <c r="O1251" s="14" t="str">
        <f>IFERROR(__xludf.DUMMYFUNCTION("SPARKLINE(N1251,{""charttype"",""bar"";""color1"",""#0066CC"";""max"",MAX($N$2:$N$2107)})"),"")</f>
        <v/>
      </c>
      <c r="P1251" s="58">
        <v>121177.6</v>
      </c>
      <c r="Q1251" s="54">
        <v>91.04373</v>
      </c>
      <c r="R1251" s="21">
        <f t="shared" si="5"/>
        <v>11032460.7</v>
      </c>
    </row>
    <row r="1252">
      <c r="A1252" s="53">
        <v>43255.0</v>
      </c>
      <c r="B1252" s="67">
        <f t="shared" si="1"/>
        <v>2</v>
      </c>
      <c r="C1252" s="14" t="str">
        <f t="shared" si="2"/>
        <v>June</v>
      </c>
      <c r="D1252" s="52" t="str">
        <f t="shared" si="3"/>
        <v>2018</v>
      </c>
      <c r="E1252" s="58">
        <f t="shared" si="4"/>
        <v>23</v>
      </c>
      <c r="F1252" s="14" t="str">
        <f>VLOOKUP(A1252,'_Holidays'!A1252:B3357,2,FALSE)</f>
        <v>Y</v>
      </c>
      <c r="G1252" s="51" t="str">
        <f>VLOOKUP(A1252,'_Holidays'!A1252:C3357,3,FALSE)</f>
        <v>N</v>
      </c>
      <c r="H1252" s="14">
        <v>4.5</v>
      </c>
      <c r="I1252" s="14" t="str">
        <f>IFERROR(__xludf.DUMMYFUNCTION("SPARKLINE(H1252,{""charttype"",""bar"";""color1"",""#00CCFF"";""max"",MAX($H$2:$H$2107)})"),"")</f>
        <v/>
      </c>
      <c r="J1252" s="14">
        <v>14.4</v>
      </c>
      <c r="K1252" s="14" t="str">
        <f>IFERROR(__xludf.DUMMYFUNCTION("SPARKLINE(J1252,{""charttype"",""bar"";""color1"",""#FF0000"";""max"",MAX($J$2:$J$2107)})"),"")</f>
        <v/>
      </c>
      <c r="L1252" s="14">
        <v>9.3</v>
      </c>
      <c r="M1252" s="14" t="str">
        <f>IFERROR(__xludf.DUMMYFUNCTION("SPARKLINE(L1252,{""charttype"",""bar"";""color1"",""#FF9900"";""max"",MAX($L$2:$L$2107)})"),"")</f>
        <v/>
      </c>
      <c r="N1252" s="14">
        <v>0.0</v>
      </c>
      <c r="O1252" s="14" t="str">
        <f>IFERROR(__xludf.DUMMYFUNCTION("SPARKLINE(N1252,{""charttype"",""bar"";""color1"",""#0066CC"";""max"",MAX($N$2:$N$2107)})"),"")</f>
        <v/>
      </c>
      <c r="P1252" s="58">
        <v>135385.4</v>
      </c>
      <c r="Q1252" s="54">
        <v>120.252</v>
      </c>
      <c r="R1252" s="21">
        <f t="shared" si="5"/>
        <v>16280365.12</v>
      </c>
    </row>
    <row r="1253">
      <c r="A1253" s="53">
        <v>43256.0</v>
      </c>
      <c r="B1253" s="67">
        <f t="shared" si="1"/>
        <v>3</v>
      </c>
      <c r="C1253" s="14" t="str">
        <f t="shared" si="2"/>
        <v>June</v>
      </c>
      <c r="D1253" s="52" t="str">
        <f t="shared" si="3"/>
        <v>2018</v>
      </c>
      <c r="E1253" s="58">
        <f t="shared" si="4"/>
        <v>23</v>
      </c>
      <c r="F1253" s="14" t="str">
        <f>VLOOKUP(A1253,'_Holidays'!A1253:B3358,2,FALSE)</f>
        <v>Y</v>
      </c>
      <c r="G1253" s="51" t="str">
        <f>VLOOKUP(A1253,'_Holidays'!A1253:C3358,3,FALSE)</f>
        <v>N</v>
      </c>
      <c r="H1253" s="14">
        <v>7.5</v>
      </c>
      <c r="I1253" s="14" t="str">
        <f>IFERROR(__xludf.DUMMYFUNCTION("SPARKLINE(H1253,{""charttype"",""bar"";""color1"",""#00CCFF"";""max"",MAX($H$2:$H$2107)})"),"")</f>
        <v/>
      </c>
      <c r="J1253" s="14">
        <v>15.0</v>
      </c>
      <c r="K1253" s="14" t="str">
        <f>IFERROR(__xludf.DUMMYFUNCTION("SPARKLINE(J1253,{""charttype"",""bar"";""color1"",""#FF0000"";""max"",MAX($J$2:$J$2107)})"),"")</f>
        <v/>
      </c>
      <c r="L1253" s="14">
        <v>8.8</v>
      </c>
      <c r="M1253" s="14" t="str">
        <f>IFERROR(__xludf.DUMMYFUNCTION("SPARKLINE(L1253,{""charttype"",""bar"";""color1"",""#FF9900"";""max"",MAX($L$2:$L$2107)})"),"")</f>
        <v/>
      </c>
      <c r="N1253" s="14">
        <v>1.6</v>
      </c>
      <c r="O1253" s="14" t="str">
        <f>IFERROR(__xludf.DUMMYFUNCTION("SPARKLINE(N1253,{""charttype"",""bar"";""color1"",""#0066CC"";""max"",MAX($N$2:$N$2107)})"),"")</f>
        <v/>
      </c>
      <c r="P1253" s="58">
        <v>132975.1</v>
      </c>
      <c r="Q1253" s="54">
        <v>105.8039</v>
      </c>
      <c r="R1253" s="21">
        <f t="shared" si="5"/>
        <v>14069284.18</v>
      </c>
    </row>
    <row r="1254">
      <c r="A1254" s="53">
        <v>43257.0</v>
      </c>
      <c r="B1254" s="67">
        <f t="shared" si="1"/>
        <v>4</v>
      </c>
      <c r="C1254" s="14" t="str">
        <f t="shared" si="2"/>
        <v>June</v>
      </c>
      <c r="D1254" s="52" t="str">
        <f t="shared" si="3"/>
        <v>2018</v>
      </c>
      <c r="E1254" s="58">
        <f t="shared" si="4"/>
        <v>23</v>
      </c>
      <c r="F1254" s="14" t="str">
        <f>VLOOKUP(A1254,'_Holidays'!A1254:B3359,2,FALSE)</f>
        <v>Y</v>
      </c>
      <c r="G1254" s="51" t="str">
        <f>VLOOKUP(A1254,'_Holidays'!A1254:C3359,3,FALSE)</f>
        <v>N</v>
      </c>
      <c r="H1254" s="14">
        <v>5.6</v>
      </c>
      <c r="I1254" s="14" t="str">
        <f>IFERROR(__xludf.DUMMYFUNCTION("SPARKLINE(H1254,{""charttype"",""bar"";""color1"",""#00CCFF"";""max"",MAX($H$2:$H$2107)})"),"")</f>
        <v/>
      </c>
      <c r="J1254" s="14">
        <v>19.1</v>
      </c>
      <c r="K1254" s="14" t="str">
        <f>IFERROR(__xludf.DUMMYFUNCTION("SPARKLINE(J1254,{""charttype"",""bar"";""color1"",""#FF0000"";""max"",MAX($J$2:$J$2107)})"),"")</f>
        <v/>
      </c>
      <c r="L1254" s="14">
        <v>9.4</v>
      </c>
      <c r="M1254" s="14" t="str">
        <f>IFERROR(__xludf.DUMMYFUNCTION("SPARKLINE(L1254,{""charttype"",""bar"";""color1"",""#FF9900"";""max"",MAX($L$2:$L$2107)})"),"")</f>
        <v/>
      </c>
      <c r="N1254" s="14">
        <v>0.4</v>
      </c>
      <c r="O1254" s="14" t="str">
        <f>IFERROR(__xludf.DUMMYFUNCTION("SPARKLINE(N1254,{""charttype"",""bar"";""color1"",""#0066CC"";""max"",MAX($N$2:$N$2107)})"),"")</f>
        <v/>
      </c>
      <c r="P1254" s="58">
        <v>132038.4</v>
      </c>
      <c r="Q1254" s="54">
        <v>106.2307</v>
      </c>
      <c r="R1254" s="21">
        <f t="shared" si="5"/>
        <v>14026531.66</v>
      </c>
    </row>
    <row r="1255">
      <c r="A1255" s="53">
        <v>43258.0</v>
      </c>
      <c r="B1255" s="67">
        <f t="shared" si="1"/>
        <v>5</v>
      </c>
      <c r="C1255" s="14" t="str">
        <f t="shared" si="2"/>
        <v>June</v>
      </c>
      <c r="D1255" s="52" t="str">
        <f t="shared" si="3"/>
        <v>2018</v>
      </c>
      <c r="E1255" s="58">
        <f t="shared" si="4"/>
        <v>23</v>
      </c>
      <c r="F1255" s="14" t="str">
        <f>VLOOKUP(A1255,'_Holidays'!A1255:B3360,2,FALSE)</f>
        <v>Y</v>
      </c>
      <c r="G1255" s="51" t="str">
        <f>VLOOKUP(A1255,'_Holidays'!A1255:C3360,3,FALSE)</f>
        <v>N</v>
      </c>
      <c r="H1255" s="14">
        <v>7.7</v>
      </c>
      <c r="I1255" s="14" t="str">
        <f>IFERROR(__xludf.DUMMYFUNCTION("SPARKLINE(H1255,{""charttype"",""bar"";""color1"",""#00CCFF"";""max"",MAX($H$2:$H$2107)})"),"")</f>
        <v/>
      </c>
      <c r="J1255" s="14">
        <v>17.8</v>
      </c>
      <c r="K1255" s="14" t="str">
        <f>IFERROR(__xludf.DUMMYFUNCTION("SPARKLINE(J1255,{""charttype"",""bar"";""color1"",""#FF0000"";""max"",MAX($J$2:$J$2107)})"),"")</f>
        <v/>
      </c>
      <c r="L1255" s="14">
        <v>5.7</v>
      </c>
      <c r="M1255" s="14" t="str">
        <f>IFERROR(__xludf.DUMMYFUNCTION("SPARKLINE(L1255,{""charttype"",""bar"";""color1"",""#FF9900"";""max"",MAX($L$2:$L$2107)})"),"")</f>
        <v/>
      </c>
      <c r="N1255" s="14">
        <v>0.2</v>
      </c>
      <c r="O1255" s="14" t="str">
        <f>IFERROR(__xludf.DUMMYFUNCTION("SPARKLINE(N1255,{""charttype"",""bar"";""color1"",""#0066CC"";""max"",MAX($N$2:$N$2107)})"),"")</f>
        <v/>
      </c>
      <c r="P1255" s="58">
        <v>128577.6</v>
      </c>
      <c r="Q1255" s="54">
        <v>87.71079</v>
      </c>
      <c r="R1255" s="21">
        <f t="shared" si="5"/>
        <v>11277642.87</v>
      </c>
    </row>
    <row r="1256">
      <c r="A1256" s="53">
        <v>43259.0</v>
      </c>
      <c r="B1256" s="67">
        <f t="shared" si="1"/>
        <v>6</v>
      </c>
      <c r="C1256" s="14" t="str">
        <f t="shared" si="2"/>
        <v>June</v>
      </c>
      <c r="D1256" s="52" t="str">
        <f t="shared" si="3"/>
        <v>2018</v>
      </c>
      <c r="E1256" s="58">
        <f t="shared" si="4"/>
        <v>23</v>
      </c>
      <c r="F1256" s="14" t="str">
        <f>VLOOKUP(A1256,'_Holidays'!A1256:B3361,2,FALSE)</f>
        <v>Y</v>
      </c>
      <c r="G1256" s="51" t="str">
        <f>VLOOKUP(A1256,'_Holidays'!A1256:C3361,3,FALSE)</f>
        <v>N</v>
      </c>
      <c r="H1256" s="14">
        <v>12.4</v>
      </c>
      <c r="I1256" s="14" t="str">
        <f>IFERROR(__xludf.DUMMYFUNCTION("SPARKLINE(H1256,{""charttype"",""bar"";""color1"",""#00CCFF"";""max"",MAX($H$2:$H$2107)})"),"")</f>
        <v/>
      </c>
      <c r="J1256" s="14">
        <v>13.6</v>
      </c>
      <c r="K1256" s="14" t="str">
        <f>IFERROR(__xludf.DUMMYFUNCTION("SPARKLINE(J1256,{""charttype"",""bar"";""color1"",""#FF0000"";""max"",MAX($J$2:$J$2107)})"),"")</f>
        <v/>
      </c>
      <c r="L1256" s="14">
        <v>3.3</v>
      </c>
      <c r="M1256" s="14" t="str">
        <f>IFERROR(__xludf.DUMMYFUNCTION("SPARKLINE(L1256,{""charttype"",""bar"";""color1"",""#FF9900"";""max"",MAX($L$2:$L$2107)})"),"")</f>
        <v/>
      </c>
      <c r="N1256" s="14">
        <v>0.6</v>
      </c>
      <c r="O1256" s="14" t="str">
        <f>IFERROR(__xludf.DUMMYFUNCTION("SPARKLINE(N1256,{""charttype"",""bar"";""color1"",""#0066CC"";""max"",MAX($N$2:$N$2107)})"),"")</f>
        <v/>
      </c>
      <c r="P1256" s="58">
        <v>129910.0</v>
      </c>
      <c r="Q1256" s="54">
        <v>130.0827</v>
      </c>
      <c r="R1256" s="21">
        <f t="shared" si="5"/>
        <v>16899043.56</v>
      </c>
    </row>
    <row r="1257">
      <c r="A1257" s="53">
        <v>43260.0</v>
      </c>
      <c r="B1257" s="67">
        <f t="shared" si="1"/>
        <v>7</v>
      </c>
      <c r="C1257" s="14" t="str">
        <f t="shared" si="2"/>
        <v>June</v>
      </c>
      <c r="D1257" s="52" t="str">
        <f t="shared" si="3"/>
        <v>2018</v>
      </c>
      <c r="E1257" s="58">
        <f t="shared" si="4"/>
        <v>23</v>
      </c>
      <c r="F1257" s="14" t="str">
        <f>VLOOKUP(A1257,'_Holidays'!A1257:B3362,2,FALSE)</f>
        <v>Y</v>
      </c>
      <c r="G1257" s="51" t="str">
        <f>VLOOKUP(A1257,'_Holidays'!A1257:C3362,3,FALSE)</f>
        <v>N</v>
      </c>
      <c r="H1257" s="14">
        <v>11.3</v>
      </c>
      <c r="I1257" s="14" t="str">
        <f>IFERROR(__xludf.DUMMYFUNCTION("SPARKLINE(H1257,{""charttype"",""bar"";""color1"",""#00CCFF"";""max"",MAX($H$2:$H$2107)})"),"")</f>
        <v/>
      </c>
      <c r="J1257" s="14">
        <v>15.6</v>
      </c>
      <c r="K1257" s="14" t="str">
        <f>IFERROR(__xludf.DUMMYFUNCTION("SPARKLINE(J1257,{""charttype"",""bar"";""color1"",""#FF0000"";""max"",MAX($J$2:$J$2107)})"),"")</f>
        <v/>
      </c>
      <c r="L1257" s="14">
        <v>8.0</v>
      </c>
      <c r="M1257" s="14" t="str">
        <f>IFERROR(__xludf.DUMMYFUNCTION("SPARKLINE(L1257,{""charttype"",""bar"";""color1"",""#FF9900"";""max"",MAX($L$2:$L$2107)})"),"")</f>
        <v/>
      </c>
      <c r="N1257" s="14">
        <v>3.0</v>
      </c>
      <c r="O1257" s="14" t="str">
        <f>IFERROR(__xludf.DUMMYFUNCTION("SPARKLINE(N1257,{""charttype"",""bar"";""color1"",""#0066CC"";""max"",MAX($N$2:$N$2107)})"),"")</f>
        <v/>
      </c>
      <c r="P1257" s="58">
        <v>120232.2</v>
      </c>
      <c r="Q1257" s="54">
        <v>110.6732</v>
      </c>
      <c r="R1257" s="21">
        <f t="shared" si="5"/>
        <v>13306482.32</v>
      </c>
    </row>
    <row r="1258">
      <c r="A1258" s="53">
        <v>43261.0</v>
      </c>
      <c r="B1258" s="67">
        <f t="shared" si="1"/>
        <v>1</v>
      </c>
      <c r="C1258" s="14" t="str">
        <f t="shared" si="2"/>
        <v>June</v>
      </c>
      <c r="D1258" s="52" t="str">
        <f t="shared" si="3"/>
        <v>2018</v>
      </c>
      <c r="E1258" s="58">
        <f t="shared" si="4"/>
        <v>24</v>
      </c>
      <c r="F1258" s="14" t="str">
        <f>VLOOKUP(A1258,'_Holidays'!A1258:B3363,2,FALSE)</f>
        <v>Y</v>
      </c>
      <c r="G1258" s="51" t="str">
        <f>VLOOKUP(A1258,'_Holidays'!A1258:C3363,3,FALSE)</f>
        <v>N</v>
      </c>
      <c r="H1258" s="14">
        <v>4.1</v>
      </c>
      <c r="I1258" s="14" t="str">
        <f>IFERROR(__xludf.DUMMYFUNCTION("SPARKLINE(H1258,{""charttype"",""bar"";""color1"",""#00CCFF"";""max"",MAX($H$2:$H$2107)})"),"")</f>
        <v/>
      </c>
      <c r="J1258" s="14">
        <v>15.3</v>
      </c>
      <c r="K1258" s="14" t="str">
        <f>IFERROR(__xludf.DUMMYFUNCTION("SPARKLINE(J1258,{""charttype"",""bar"";""color1"",""#FF0000"";""max"",MAX($J$2:$J$2107)})"),"")</f>
        <v/>
      </c>
      <c r="L1258" s="14">
        <v>9.3</v>
      </c>
      <c r="M1258" s="14" t="str">
        <f>IFERROR(__xludf.DUMMYFUNCTION("SPARKLINE(L1258,{""charttype"",""bar"";""color1"",""#FF9900"";""max"",MAX($L$2:$L$2107)})"),"")</f>
        <v/>
      </c>
      <c r="N1258" s="14">
        <v>0.0</v>
      </c>
      <c r="O1258" s="14" t="str">
        <f>IFERROR(__xludf.DUMMYFUNCTION("SPARKLINE(N1258,{""charttype"",""bar"";""color1"",""#0066CC"";""max"",MAX($N$2:$N$2107)})"),"")</f>
        <v/>
      </c>
      <c r="P1258" s="58">
        <v>117037.9</v>
      </c>
      <c r="Q1258" s="54">
        <v>75.51947</v>
      </c>
      <c r="R1258" s="21">
        <f t="shared" si="5"/>
        <v>8838640.178</v>
      </c>
    </row>
    <row r="1259">
      <c r="A1259" s="53">
        <v>43262.0</v>
      </c>
      <c r="B1259" s="67">
        <f t="shared" si="1"/>
        <v>2</v>
      </c>
      <c r="C1259" s="14" t="str">
        <f t="shared" si="2"/>
        <v>June</v>
      </c>
      <c r="D1259" s="52" t="str">
        <f t="shared" si="3"/>
        <v>2018</v>
      </c>
      <c r="E1259" s="58">
        <f t="shared" si="4"/>
        <v>24</v>
      </c>
      <c r="F1259" s="14" t="str">
        <f>VLOOKUP(A1259,'_Holidays'!A1259:B3364,2,FALSE)</f>
        <v>Y</v>
      </c>
      <c r="G1259" s="51" t="str">
        <f>VLOOKUP(A1259,'_Holidays'!A1259:C3364,3,FALSE)</f>
        <v>Y</v>
      </c>
      <c r="H1259" s="14">
        <v>5.3</v>
      </c>
      <c r="I1259" s="14" t="str">
        <f>IFERROR(__xludf.DUMMYFUNCTION("SPARKLINE(H1259,{""charttype"",""bar"";""color1"",""#00CCFF"";""max"",MAX($H$2:$H$2107)})"),"")</f>
        <v/>
      </c>
      <c r="J1259" s="14">
        <v>17.6</v>
      </c>
      <c r="K1259" s="14" t="str">
        <f>IFERROR(__xludf.DUMMYFUNCTION("SPARKLINE(J1259,{""charttype"",""bar"";""color1"",""#FF0000"";""max"",MAX($J$2:$J$2107)})"),"")</f>
        <v/>
      </c>
      <c r="L1259" s="14">
        <v>8.9</v>
      </c>
      <c r="M1259" s="14" t="str">
        <f>IFERROR(__xludf.DUMMYFUNCTION("SPARKLINE(L1259,{""charttype"",""bar"";""color1"",""#FF9900"";""max"",MAX($L$2:$L$2107)})"),"")</f>
        <v/>
      </c>
      <c r="N1259" s="14">
        <v>0.2</v>
      </c>
      <c r="O1259" s="14" t="str">
        <f>IFERROR(__xludf.DUMMYFUNCTION("SPARKLINE(N1259,{""charttype"",""bar"";""color1"",""#0066CC"";""max"",MAX($N$2:$N$2107)})"),"")</f>
        <v/>
      </c>
      <c r="P1259" s="58">
        <v>113421.0</v>
      </c>
      <c r="Q1259" s="54">
        <v>56.39995</v>
      </c>
      <c r="R1259" s="21">
        <f t="shared" si="5"/>
        <v>6396938.729</v>
      </c>
    </row>
    <row r="1260">
      <c r="A1260" s="53">
        <v>43263.0</v>
      </c>
      <c r="B1260" s="67">
        <f t="shared" si="1"/>
        <v>3</v>
      </c>
      <c r="C1260" s="14" t="str">
        <f t="shared" si="2"/>
        <v>June</v>
      </c>
      <c r="D1260" s="52" t="str">
        <f t="shared" si="3"/>
        <v>2018</v>
      </c>
      <c r="E1260" s="58">
        <f t="shared" si="4"/>
        <v>24</v>
      </c>
      <c r="F1260" s="14" t="str">
        <f>VLOOKUP(A1260,'_Holidays'!A1260:B3365,2,FALSE)</f>
        <v>Y</v>
      </c>
      <c r="G1260" s="51" t="str">
        <f>VLOOKUP(A1260,'_Holidays'!A1260:C3365,3,FALSE)</f>
        <v>N</v>
      </c>
      <c r="H1260" s="14">
        <v>7.9</v>
      </c>
      <c r="I1260" s="14" t="str">
        <f>IFERROR(__xludf.DUMMYFUNCTION("SPARKLINE(H1260,{""charttype"",""bar"";""color1"",""#00CCFF"";""max"",MAX($H$2:$H$2107)})"),"")</f>
        <v/>
      </c>
      <c r="J1260" s="14">
        <v>16.6</v>
      </c>
      <c r="K1260" s="14" t="str">
        <f>IFERROR(__xludf.DUMMYFUNCTION("SPARKLINE(J1260,{""charttype"",""bar"";""color1"",""#FF0000"";""max"",MAX($J$2:$J$2107)})"),"")</f>
        <v/>
      </c>
      <c r="L1260" s="14">
        <v>6.7</v>
      </c>
      <c r="M1260" s="14" t="str">
        <f>IFERROR(__xludf.DUMMYFUNCTION("SPARKLINE(L1260,{""charttype"",""bar"";""color1"",""#FF9900"";""max"",MAX($L$2:$L$2107)})"),"")</f>
        <v/>
      </c>
      <c r="N1260" s="14">
        <v>0.4</v>
      </c>
      <c r="O1260" s="14" t="str">
        <f>IFERROR(__xludf.DUMMYFUNCTION("SPARKLINE(N1260,{""charttype"",""bar"";""color1"",""#0066CC"";""max"",MAX($N$2:$N$2107)})"),"")</f>
        <v/>
      </c>
      <c r="P1260" s="58">
        <v>127261.3</v>
      </c>
      <c r="Q1260" s="54">
        <v>78.29442</v>
      </c>
      <c r="R1260" s="21">
        <f t="shared" si="5"/>
        <v>9963849.672</v>
      </c>
    </row>
    <row r="1261">
      <c r="A1261" s="53">
        <v>43264.0</v>
      </c>
      <c r="B1261" s="67">
        <f t="shared" si="1"/>
        <v>4</v>
      </c>
      <c r="C1261" s="14" t="str">
        <f t="shared" si="2"/>
        <v>June</v>
      </c>
      <c r="D1261" s="52" t="str">
        <f t="shared" si="3"/>
        <v>2018</v>
      </c>
      <c r="E1261" s="58">
        <f t="shared" si="4"/>
        <v>24</v>
      </c>
      <c r="F1261" s="14" t="str">
        <f>VLOOKUP(A1261,'_Holidays'!A1261:B3366,2,FALSE)</f>
        <v>Y</v>
      </c>
      <c r="G1261" s="51" t="str">
        <f>VLOOKUP(A1261,'_Holidays'!A1261:C3366,3,FALSE)</f>
        <v>N</v>
      </c>
      <c r="H1261" s="14">
        <v>9.5</v>
      </c>
      <c r="I1261" s="14" t="str">
        <f>IFERROR(__xludf.DUMMYFUNCTION("SPARKLINE(H1261,{""charttype"",""bar"";""color1"",""#00CCFF"";""max"",MAX($H$2:$H$2107)})"),"")</f>
        <v/>
      </c>
      <c r="J1261" s="14">
        <v>14.1</v>
      </c>
      <c r="K1261" s="14" t="str">
        <f>IFERROR(__xludf.DUMMYFUNCTION("SPARKLINE(J1261,{""charttype"",""bar"";""color1"",""#FF0000"";""max"",MAX($J$2:$J$2107)})"),"")</f>
        <v/>
      </c>
      <c r="L1261" s="14">
        <v>7.1</v>
      </c>
      <c r="M1261" s="14" t="str">
        <f>IFERROR(__xludf.DUMMYFUNCTION("SPARKLINE(L1261,{""charttype"",""bar"";""color1"",""#FF9900"";""max"",MAX($L$2:$L$2107)})"),"")</f>
        <v/>
      </c>
      <c r="N1261" s="14">
        <v>0.0</v>
      </c>
      <c r="O1261" s="14" t="str">
        <f>IFERROR(__xludf.DUMMYFUNCTION("SPARKLINE(N1261,{""charttype"",""bar"";""color1"",""#0066CC"";""max"",MAX($N$2:$N$2107)})"),"")</f>
        <v/>
      </c>
      <c r="P1261" s="58">
        <v>131574.6</v>
      </c>
      <c r="Q1261" s="54">
        <v>84.57953</v>
      </c>
      <c r="R1261" s="21">
        <f t="shared" si="5"/>
        <v>11128517.83</v>
      </c>
    </row>
    <row r="1262">
      <c r="A1262" s="53">
        <v>43265.0</v>
      </c>
      <c r="B1262" s="67">
        <f t="shared" si="1"/>
        <v>5</v>
      </c>
      <c r="C1262" s="14" t="str">
        <f t="shared" si="2"/>
        <v>June</v>
      </c>
      <c r="D1262" s="52" t="str">
        <f t="shared" si="3"/>
        <v>2018</v>
      </c>
      <c r="E1262" s="58">
        <f t="shared" si="4"/>
        <v>24</v>
      </c>
      <c r="F1262" s="14" t="str">
        <f>VLOOKUP(A1262,'_Holidays'!A1262:B3367,2,FALSE)</f>
        <v>Y</v>
      </c>
      <c r="G1262" s="51" t="str">
        <f>VLOOKUP(A1262,'_Holidays'!A1262:C3367,3,FALSE)</f>
        <v>N</v>
      </c>
      <c r="H1262" s="14">
        <v>8.6</v>
      </c>
      <c r="I1262" s="14" t="str">
        <f>IFERROR(__xludf.DUMMYFUNCTION("SPARKLINE(H1262,{""charttype"",""bar"";""color1"",""#00CCFF"";""max"",MAX($H$2:$H$2107)})"),"")</f>
        <v/>
      </c>
      <c r="J1262" s="14">
        <v>14.5</v>
      </c>
      <c r="K1262" s="14" t="str">
        <f>IFERROR(__xludf.DUMMYFUNCTION("SPARKLINE(J1262,{""charttype"",""bar"";""color1"",""#FF0000"";""max"",MAX($J$2:$J$2107)})"),"")</f>
        <v/>
      </c>
      <c r="L1262" s="14">
        <v>7.8</v>
      </c>
      <c r="M1262" s="14" t="str">
        <f>IFERROR(__xludf.DUMMYFUNCTION("SPARKLINE(L1262,{""charttype"",""bar"";""color1"",""#FF9900"";""max"",MAX($L$2:$L$2107)})"),"")</f>
        <v/>
      </c>
      <c r="N1262" s="14">
        <v>5.6</v>
      </c>
      <c r="O1262" s="14" t="str">
        <f>IFERROR(__xludf.DUMMYFUNCTION("SPARKLINE(N1262,{""charttype"",""bar"";""color1"",""#0066CC"";""max"",MAX($N$2:$N$2107)})"),"")</f>
        <v/>
      </c>
      <c r="P1262" s="58">
        <v>130544.5</v>
      </c>
      <c r="Q1262" s="54">
        <v>72.4918</v>
      </c>
      <c r="R1262" s="21">
        <f t="shared" si="5"/>
        <v>9463405.785</v>
      </c>
    </row>
    <row r="1263">
      <c r="A1263" s="53">
        <v>43266.0</v>
      </c>
      <c r="B1263" s="67">
        <f t="shared" si="1"/>
        <v>6</v>
      </c>
      <c r="C1263" s="14" t="str">
        <f t="shared" si="2"/>
        <v>June</v>
      </c>
      <c r="D1263" s="52" t="str">
        <f t="shared" si="3"/>
        <v>2018</v>
      </c>
      <c r="E1263" s="58">
        <f t="shared" si="4"/>
        <v>24</v>
      </c>
      <c r="F1263" s="14" t="str">
        <f>VLOOKUP(A1263,'_Holidays'!A1263:B3368,2,FALSE)</f>
        <v>Y</v>
      </c>
      <c r="G1263" s="51" t="str">
        <f>VLOOKUP(A1263,'_Holidays'!A1263:C3368,3,FALSE)</f>
        <v>N</v>
      </c>
      <c r="H1263" s="14">
        <v>9.6</v>
      </c>
      <c r="I1263" s="14" t="str">
        <f>IFERROR(__xludf.DUMMYFUNCTION("SPARKLINE(H1263,{""charttype"",""bar"";""color1"",""#00CCFF"";""max"",MAX($H$2:$H$2107)})"),"")</f>
        <v/>
      </c>
      <c r="J1263" s="14">
        <v>14.0</v>
      </c>
      <c r="K1263" s="14" t="str">
        <f>IFERROR(__xludf.DUMMYFUNCTION("SPARKLINE(J1263,{""charttype"",""bar"";""color1"",""#FF0000"";""max"",MAX($J$2:$J$2107)})"),"")</f>
        <v/>
      </c>
      <c r="L1263" s="14">
        <v>4.4</v>
      </c>
      <c r="M1263" s="14" t="str">
        <f>IFERROR(__xludf.DUMMYFUNCTION("SPARKLINE(L1263,{""charttype"",""bar"";""color1"",""#FF9900"";""max"",MAX($L$2:$L$2107)})"),"")</f>
        <v/>
      </c>
      <c r="N1263" s="14">
        <v>4.6</v>
      </c>
      <c r="O1263" s="14" t="str">
        <f>IFERROR(__xludf.DUMMYFUNCTION("SPARKLINE(N1263,{""charttype"",""bar"";""color1"",""#0066CC"";""max"",MAX($N$2:$N$2107)})"),"")</f>
        <v/>
      </c>
      <c r="P1263" s="58">
        <v>133009.0</v>
      </c>
      <c r="Q1263" s="54">
        <v>74.90559</v>
      </c>
      <c r="R1263" s="21">
        <f t="shared" si="5"/>
        <v>9963117.62</v>
      </c>
    </row>
    <row r="1264">
      <c r="A1264" s="53">
        <v>43267.0</v>
      </c>
      <c r="B1264" s="67">
        <f t="shared" si="1"/>
        <v>7</v>
      </c>
      <c r="C1264" s="14" t="str">
        <f t="shared" si="2"/>
        <v>June</v>
      </c>
      <c r="D1264" s="52" t="str">
        <f t="shared" si="3"/>
        <v>2018</v>
      </c>
      <c r="E1264" s="58">
        <f t="shared" si="4"/>
        <v>24</v>
      </c>
      <c r="F1264" s="14" t="str">
        <f>VLOOKUP(A1264,'_Holidays'!A1264:B3369,2,FALSE)</f>
        <v>Y</v>
      </c>
      <c r="G1264" s="51" t="str">
        <f>VLOOKUP(A1264,'_Holidays'!A1264:C3369,3,FALSE)</f>
        <v>N</v>
      </c>
      <c r="H1264" s="14">
        <v>6.9</v>
      </c>
      <c r="I1264" s="14" t="str">
        <f>IFERROR(__xludf.DUMMYFUNCTION("SPARKLINE(H1264,{""charttype"",""bar"";""color1"",""#00CCFF"";""max"",MAX($H$2:$H$2107)})"),"")</f>
        <v/>
      </c>
      <c r="J1264" s="14">
        <v>13.1</v>
      </c>
      <c r="K1264" s="14" t="str">
        <f>IFERROR(__xludf.DUMMYFUNCTION("SPARKLINE(J1264,{""charttype"",""bar"";""color1"",""#FF0000"";""max"",MAX($J$2:$J$2107)})"),"")</f>
        <v/>
      </c>
      <c r="L1264" s="14">
        <v>7.1</v>
      </c>
      <c r="M1264" s="14" t="str">
        <f>IFERROR(__xludf.DUMMYFUNCTION("SPARKLINE(L1264,{""charttype"",""bar"";""color1"",""#FF9900"";""max"",MAX($L$2:$L$2107)})"),"")</f>
        <v/>
      </c>
      <c r="N1264" s="14">
        <v>2.2</v>
      </c>
      <c r="O1264" s="14" t="str">
        <f>IFERROR(__xludf.DUMMYFUNCTION("SPARKLINE(N1264,{""charttype"",""bar"";""color1"",""#0066CC"";""max"",MAX($N$2:$N$2107)})"),"")</f>
        <v/>
      </c>
      <c r="P1264" s="58">
        <v>124351.2</v>
      </c>
      <c r="Q1264" s="54">
        <v>81.80077</v>
      </c>
      <c r="R1264" s="21">
        <f t="shared" si="5"/>
        <v>10172023.91</v>
      </c>
    </row>
    <row r="1265">
      <c r="A1265" s="53">
        <v>43268.0</v>
      </c>
      <c r="B1265" s="67">
        <f t="shared" si="1"/>
        <v>1</v>
      </c>
      <c r="C1265" s="14" t="str">
        <f t="shared" si="2"/>
        <v>June</v>
      </c>
      <c r="D1265" s="52" t="str">
        <f t="shared" si="3"/>
        <v>2018</v>
      </c>
      <c r="E1265" s="58">
        <f t="shared" si="4"/>
        <v>25</v>
      </c>
      <c r="F1265" s="14" t="str">
        <f>VLOOKUP(A1265,'_Holidays'!A1265:B3370,2,FALSE)</f>
        <v>Y</v>
      </c>
      <c r="G1265" s="51" t="str">
        <f>VLOOKUP(A1265,'_Holidays'!A1265:C3370,3,FALSE)</f>
        <v>N</v>
      </c>
      <c r="H1265" s="14">
        <v>8.0</v>
      </c>
      <c r="I1265" s="14" t="str">
        <f>IFERROR(__xludf.DUMMYFUNCTION("SPARKLINE(H1265,{""charttype"",""bar"";""color1"",""#00CCFF"";""max"",MAX($H$2:$H$2107)})"),"")</f>
        <v/>
      </c>
      <c r="J1265" s="14">
        <v>13.1</v>
      </c>
      <c r="K1265" s="14" t="str">
        <f>IFERROR(__xludf.DUMMYFUNCTION("SPARKLINE(J1265,{""charttype"",""bar"";""color1"",""#FF0000"";""max"",MAX($J$2:$J$2107)})"),"")</f>
        <v/>
      </c>
      <c r="L1265" s="14">
        <v>5.1</v>
      </c>
      <c r="M1265" s="14" t="str">
        <f>IFERROR(__xludf.DUMMYFUNCTION("SPARKLINE(L1265,{""charttype"",""bar"";""color1"",""#FF9900"";""max"",MAX($L$2:$L$2107)})"),"")</f>
        <v/>
      </c>
      <c r="N1265" s="14">
        <v>15.6</v>
      </c>
      <c r="O1265" s="14" t="str">
        <f>IFERROR(__xludf.DUMMYFUNCTION("SPARKLINE(N1265,{""charttype"",""bar"";""color1"",""#0066CC"";""max"",MAX($N$2:$N$2107)})"),"")</f>
        <v/>
      </c>
      <c r="P1265" s="58">
        <v>120785.6</v>
      </c>
      <c r="Q1265" s="54">
        <v>62.27267</v>
      </c>
      <c r="R1265" s="21">
        <f t="shared" si="5"/>
        <v>7521641.81</v>
      </c>
    </row>
    <row r="1266">
      <c r="A1266" s="53">
        <v>43269.0</v>
      </c>
      <c r="B1266" s="67">
        <f t="shared" si="1"/>
        <v>2</v>
      </c>
      <c r="C1266" s="14" t="str">
        <f t="shared" si="2"/>
        <v>June</v>
      </c>
      <c r="D1266" s="52" t="str">
        <f t="shared" si="3"/>
        <v>2018</v>
      </c>
      <c r="E1266" s="58">
        <f t="shared" si="4"/>
        <v>25</v>
      </c>
      <c r="F1266" s="14" t="str">
        <f>VLOOKUP(A1266,'_Holidays'!A1266:B3371,2,FALSE)</f>
        <v>Y</v>
      </c>
      <c r="G1266" s="51" t="str">
        <f>VLOOKUP(A1266,'_Holidays'!A1266:C3371,3,FALSE)</f>
        <v>N</v>
      </c>
      <c r="H1266" s="14">
        <v>9.5</v>
      </c>
      <c r="I1266" s="14" t="str">
        <f>IFERROR(__xludf.DUMMYFUNCTION("SPARKLINE(H1266,{""charttype"",""bar"";""color1"",""#00CCFF"";""max"",MAX($H$2:$H$2107)})"),"")</f>
        <v/>
      </c>
      <c r="J1266" s="14">
        <v>12.0</v>
      </c>
      <c r="K1266" s="14" t="str">
        <f>IFERROR(__xludf.DUMMYFUNCTION("SPARKLINE(J1266,{""charttype"",""bar"";""color1"",""#FF0000"";""max"",MAX($J$2:$J$2107)})"),"")</f>
        <v/>
      </c>
      <c r="L1266" s="14">
        <v>5.9</v>
      </c>
      <c r="M1266" s="14" t="str">
        <f>IFERROR(__xludf.DUMMYFUNCTION("SPARKLINE(L1266,{""charttype"",""bar"";""color1"",""#FF9900"";""max"",MAX($L$2:$L$2107)})"),"")</f>
        <v/>
      </c>
      <c r="N1266" s="14">
        <v>7.2</v>
      </c>
      <c r="O1266" s="14" t="str">
        <f>IFERROR(__xludf.DUMMYFUNCTION("SPARKLINE(N1266,{""charttype"",""bar"";""color1"",""#0066CC"";""max"",MAX($N$2:$N$2107)})"),"")</f>
        <v/>
      </c>
      <c r="P1266" s="58">
        <v>138518.7</v>
      </c>
      <c r="Q1266" s="54">
        <v>112.5015</v>
      </c>
      <c r="R1266" s="21">
        <f t="shared" si="5"/>
        <v>15583561.53</v>
      </c>
    </row>
    <row r="1267">
      <c r="A1267" s="53">
        <v>43270.0</v>
      </c>
      <c r="B1267" s="67">
        <f t="shared" si="1"/>
        <v>3</v>
      </c>
      <c r="C1267" s="14" t="str">
        <f t="shared" si="2"/>
        <v>June</v>
      </c>
      <c r="D1267" s="52" t="str">
        <f t="shared" si="3"/>
        <v>2018</v>
      </c>
      <c r="E1267" s="58">
        <f t="shared" si="4"/>
        <v>25</v>
      </c>
      <c r="F1267" s="14" t="str">
        <f>VLOOKUP(A1267,'_Holidays'!A1267:B3372,2,FALSE)</f>
        <v>Y</v>
      </c>
      <c r="G1267" s="51" t="str">
        <f>VLOOKUP(A1267,'_Holidays'!A1267:C3372,3,FALSE)</f>
        <v>N</v>
      </c>
      <c r="H1267" s="14">
        <v>3.0</v>
      </c>
      <c r="I1267" s="14" t="str">
        <f>IFERROR(__xludf.DUMMYFUNCTION("SPARKLINE(H1267,{""charttype"",""bar"";""color1"",""#00CCFF"";""max"",MAX($H$2:$H$2107)})"),"")</f>
        <v/>
      </c>
      <c r="J1267" s="14">
        <v>14.5</v>
      </c>
      <c r="K1267" s="14" t="str">
        <f>IFERROR(__xludf.DUMMYFUNCTION("SPARKLINE(J1267,{""charttype"",""bar"";""color1"",""#FF0000"";""max"",MAX($J$2:$J$2107)})"),"")</f>
        <v/>
      </c>
      <c r="L1267" s="14">
        <v>9.0</v>
      </c>
      <c r="M1267" s="14" t="str">
        <f>IFERROR(__xludf.DUMMYFUNCTION("SPARKLINE(L1267,{""charttype"",""bar"";""color1"",""#FF9900"";""max"",MAX($L$2:$L$2107)})"),"")</f>
        <v/>
      </c>
      <c r="N1267" s="14">
        <v>0.4</v>
      </c>
      <c r="O1267" s="14" t="str">
        <f>IFERROR(__xludf.DUMMYFUNCTION("SPARKLINE(N1267,{""charttype"",""bar"";""color1"",""#0066CC"";""max"",MAX($N$2:$N$2107)})"),"")</f>
        <v/>
      </c>
      <c r="P1267" s="58">
        <v>143830.1</v>
      </c>
      <c r="Q1267" s="54">
        <v>110.0562</v>
      </c>
      <c r="R1267" s="21">
        <f t="shared" si="5"/>
        <v>15829394.25</v>
      </c>
    </row>
    <row r="1268">
      <c r="A1268" s="53">
        <v>43271.0</v>
      </c>
      <c r="B1268" s="67">
        <f t="shared" si="1"/>
        <v>4</v>
      </c>
      <c r="C1268" s="14" t="str">
        <f t="shared" si="2"/>
        <v>June</v>
      </c>
      <c r="D1268" s="52" t="str">
        <f t="shared" si="3"/>
        <v>2018</v>
      </c>
      <c r="E1268" s="58">
        <f t="shared" si="4"/>
        <v>25</v>
      </c>
      <c r="F1268" s="14" t="str">
        <f>VLOOKUP(A1268,'_Holidays'!A1268:B3373,2,FALSE)</f>
        <v>Y</v>
      </c>
      <c r="G1268" s="51" t="str">
        <f>VLOOKUP(A1268,'_Holidays'!A1268:C3373,3,FALSE)</f>
        <v>N</v>
      </c>
      <c r="H1268" s="14">
        <v>4.3</v>
      </c>
      <c r="I1268" s="14" t="str">
        <f>IFERROR(__xludf.DUMMYFUNCTION("SPARKLINE(H1268,{""charttype"",""bar"";""color1"",""#00CCFF"";""max"",MAX($H$2:$H$2107)})"),"")</f>
        <v/>
      </c>
      <c r="J1268" s="14">
        <v>15.3</v>
      </c>
      <c r="K1268" s="14" t="str">
        <f>IFERROR(__xludf.DUMMYFUNCTION("SPARKLINE(J1268,{""charttype"",""bar"";""color1"",""#FF0000"";""max"",MAX($J$2:$J$2107)})"),"")</f>
        <v/>
      </c>
      <c r="L1268" s="14">
        <v>8.0</v>
      </c>
      <c r="M1268" s="14" t="str">
        <f>IFERROR(__xludf.DUMMYFUNCTION("SPARKLINE(L1268,{""charttype"",""bar"";""color1"",""#FF9900"";""max"",MAX($L$2:$L$2107)})"),"")</f>
        <v/>
      </c>
      <c r="N1268" s="14">
        <v>0.2</v>
      </c>
      <c r="O1268" s="14" t="str">
        <f>IFERROR(__xludf.DUMMYFUNCTION("SPARKLINE(N1268,{""charttype"",""bar"";""color1"",""#0066CC"";""max"",MAX($N$2:$N$2107)})"),"")</f>
        <v/>
      </c>
      <c r="P1268" s="58">
        <v>141305.9</v>
      </c>
      <c r="Q1268" s="54">
        <v>91.28934</v>
      </c>
      <c r="R1268" s="21">
        <f t="shared" si="5"/>
        <v>12899722.35</v>
      </c>
    </row>
    <row r="1269">
      <c r="A1269" s="53">
        <v>43272.0</v>
      </c>
      <c r="B1269" s="67">
        <f t="shared" si="1"/>
        <v>5</v>
      </c>
      <c r="C1269" s="14" t="str">
        <f t="shared" si="2"/>
        <v>June</v>
      </c>
      <c r="D1269" s="52" t="str">
        <f t="shared" si="3"/>
        <v>2018</v>
      </c>
      <c r="E1269" s="58">
        <f t="shared" si="4"/>
        <v>25</v>
      </c>
      <c r="F1269" s="14" t="str">
        <f>VLOOKUP(A1269,'_Holidays'!A1269:B3374,2,FALSE)</f>
        <v>Y</v>
      </c>
      <c r="G1269" s="51" t="str">
        <f>VLOOKUP(A1269,'_Holidays'!A1269:C3374,3,FALSE)</f>
        <v>N</v>
      </c>
      <c r="H1269" s="14">
        <v>4.0</v>
      </c>
      <c r="I1269" s="14" t="str">
        <f>IFERROR(__xludf.DUMMYFUNCTION("SPARKLINE(H1269,{""charttype"",""bar"";""color1"",""#00CCFF"";""max"",MAX($H$2:$H$2107)})"),"")</f>
        <v/>
      </c>
      <c r="J1269" s="14">
        <v>15.1</v>
      </c>
      <c r="K1269" s="14" t="str">
        <f>IFERROR(__xludf.DUMMYFUNCTION("SPARKLINE(J1269,{""charttype"",""bar"";""color1"",""#FF0000"";""max"",MAX($J$2:$J$2107)})"),"")</f>
        <v/>
      </c>
      <c r="L1269" s="14">
        <v>9.1</v>
      </c>
      <c r="M1269" s="14" t="str">
        <f>IFERROR(__xludf.DUMMYFUNCTION("SPARKLINE(L1269,{""charttype"",""bar"";""color1"",""#FF9900"";""max"",MAX($L$2:$L$2107)})"),"")</f>
        <v/>
      </c>
      <c r="N1269" s="14">
        <v>0.0</v>
      </c>
      <c r="O1269" s="14" t="str">
        <f>IFERROR(__xludf.DUMMYFUNCTION("SPARKLINE(N1269,{""charttype"",""bar"";""color1"",""#0066CC"";""max"",MAX($N$2:$N$2107)})"),"")</f>
        <v/>
      </c>
      <c r="P1269" s="58">
        <v>143542.0</v>
      </c>
      <c r="Q1269" s="54">
        <v>141.557</v>
      </c>
      <c r="R1269" s="21">
        <f t="shared" si="5"/>
        <v>20319374.89</v>
      </c>
    </row>
    <row r="1270">
      <c r="A1270" s="53">
        <v>43273.0</v>
      </c>
      <c r="B1270" s="67">
        <f t="shared" si="1"/>
        <v>6</v>
      </c>
      <c r="C1270" s="14" t="str">
        <f t="shared" si="2"/>
        <v>June</v>
      </c>
      <c r="D1270" s="52" t="str">
        <f t="shared" si="3"/>
        <v>2018</v>
      </c>
      <c r="E1270" s="58">
        <f t="shared" si="4"/>
        <v>25</v>
      </c>
      <c r="F1270" s="14" t="str">
        <f>VLOOKUP(A1270,'_Holidays'!A1270:B3375,2,FALSE)</f>
        <v>Y</v>
      </c>
      <c r="G1270" s="51" t="str">
        <f>VLOOKUP(A1270,'_Holidays'!A1270:C3375,3,FALSE)</f>
        <v>N</v>
      </c>
      <c r="H1270" s="14">
        <v>4.3</v>
      </c>
      <c r="I1270" s="14" t="str">
        <f>IFERROR(__xludf.DUMMYFUNCTION("SPARKLINE(H1270,{""charttype"",""bar"";""color1"",""#00CCFF"";""max"",MAX($H$2:$H$2107)})"),"")</f>
        <v/>
      </c>
      <c r="J1270" s="14">
        <v>15.0</v>
      </c>
      <c r="K1270" s="14" t="str">
        <f>IFERROR(__xludf.DUMMYFUNCTION("SPARKLINE(J1270,{""charttype"",""bar"";""color1"",""#FF0000"";""max"",MAX($J$2:$J$2107)})"),"")</f>
        <v/>
      </c>
      <c r="L1270" s="14">
        <v>8.5</v>
      </c>
      <c r="M1270" s="14" t="str">
        <f>IFERROR(__xludf.DUMMYFUNCTION("SPARKLINE(L1270,{""charttype"",""bar"";""color1"",""#FF9900"";""max"",MAX($L$2:$L$2107)})"),"")</f>
        <v/>
      </c>
      <c r="N1270" s="14">
        <v>0.0</v>
      </c>
      <c r="O1270" s="14" t="str">
        <f>IFERROR(__xludf.DUMMYFUNCTION("SPARKLINE(N1270,{""charttype"",""bar"";""color1"",""#0066CC"";""max"",MAX($N$2:$N$2107)})"),"")</f>
        <v/>
      </c>
      <c r="P1270" s="58">
        <v>140296.4</v>
      </c>
      <c r="Q1270" s="54">
        <v>131.5621</v>
      </c>
      <c r="R1270" s="21">
        <f t="shared" si="5"/>
        <v>18457689.01</v>
      </c>
    </row>
    <row r="1271">
      <c r="A1271" s="53">
        <v>43274.0</v>
      </c>
      <c r="B1271" s="67">
        <f t="shared" si="1"/>
        <v>7</v>
      </c>
      <c r="C1271" s="14" t="str">
        <f t="shared" si="2"/>
        <v>June</v>
      </c>
      <c r="D1271" s="52" t="str">
        <f t="shared" si="3"/>
        <v>2018</v>
      </c>
      <c r="E1271" s="58">
        <f t="shared" si="4"/>
        <v>25</v>
      </c>
      <c r="F1271" s="14" t="str">
        <f>VLOOKUP(A1271,'_Holidays'!A1271:B3376,2,FALSE)</f>
        <v>Y</v>
      </c>
      <c r="G1271" s="51" t="str">
        <f>VLOOKUP(A1271,'_Holidays'!A1271:C3376,3,FALSE)</f>
        <v>N</v>
      </c>
      <c r="H1271" s="14">
        <v>6.0</v>
      </c>
      <c r="I1271" s="14" t="str">
        <f>IFERROR(__xludf.DUMMYFUNCTION("SPARKLINE(H1271,{""charttype"",""bar"";""color1"",""#00CCFF"";""max"",MAX($H$2:$H$2107)})"),"")</f>
        <v/>
      </c>
      <c r="J1271" s="14">
        <v>12.8</v>
      </c>
      <c r="K1271" s="14" t="str">
        <f>IFERROR(__xludf.DUMMYFUNCTION("SPARKLINE(J1271,{""charttype"",""bar"";""color1"",""#FF0000"";""max"",MAX($J$2:$J$2107)})"),"")</f>
        <v/>
      </c>
      <c r="L1271" s="14">
        <v>3.9</v>
      </c>
      <c r="M1271" s="14" t="str">
        <f>IFERROR(__xludf.DUMMYFUNCTION("SPARKLINE(L1271,{""charttype"",""bar"";""color1"",""#FF9900"";""max"",MAX($L$2:$L$2107)})"),"")</f>
        <v/>
      </c>
      <c r="N1271" s="14">
        <v>0.0</v>
      </c>
      <c r="O1271" s="14" t="str">
        <f>IFERROR(__xludf.DUMMYFUNCTION("SPARKLINE(N1271,{""charttype"",""bar"";""color1"",""#0066CC"";""max"",MAX($N$2:$N$2107)})"),"")</f>
        <v/>
      </c>
      <c r="P1271" s="58">
        <v>132165.4</v>
      </c>
      <c r="Q1271" s="54">
        <v>98.83637</v>
      </c>
      <c r="R1271" s="21">
        <f t="shared" si="5"/>
        <v>13062748.38</v>
      </c>
    </row>
    <row r="1272">
      <c r="A1272" s="53">
        <v>43275.0</v>
      </c>
      <c r="B1272" s="67">
        <f t="shared" si="1"/>
        <v>1</v>
      </c>
      <c r="C1272" s="14" t="str">
        <f t="shared" si="2"/>
        <v>June</v>
      </c>
      <c r="D1272" s="52" t="str">
        <f t="shared" si="3"/>
        <v>2018</v>
      </c>
      <c r="E1272" s="58">
        <f t="shared" si="4"/>
        <v>26</v>
      </c>
      <c r="F1272" s="14" t="str">
        <f>VLOOKUP(A1272,'_Holidays'!A1272:B3377,2,FALSE)</f>
        <v>Y</v>
      </c>
      <c r="G1272" s="51" t="str">
        <f>VLOOKUP(A1272,'_Holidays'!A1272:C3377,3,FALSE)</f>
        <v>N</v>
      </c>
      <c r="H1272" s="14">
        <v>9.0</v>
      </c>
      <c r="I1272" s="14" t="str">
        <f>IFERROR(__xludf.DUMMYFUNCTION("SPARKLINE(H1272,{""charttype"",""bar"";""color1"",""#00CCFF"";""max"",MAX($H$2:$H$2107)})"),"")</f>
        <v/>
      </c>
      <c r="J1272" s="14">
        <v>13.1</v>
      </c>
      <c r="K1272" s="14" t="str">
        <f>IFERROR(__xludf.DUMMYFUNCTION("SPARKLINE(J1272,{""charttype"",""bar"";""color1"",""#FF0000"";""max"",MAX($J$2:$J$2107)})"),"")</f>
        <v/>
      </c>
      <c r="L1272" s="14">
        <v>5.7</v>
      </c>
      <c r="M1272" s="14" t="str">
        <f>IFERROR(__xludf.DUMMYFUNCTION("SPARKLINE(L1272,{""charttype"",""bar"";""color1"",""#FF9900"";""max"",MAX($L$2:$L$2107)})"),"")</f>
        <v/>
      </c>
      <c r="N1272" s="14">
        <v>0.0</v>
      </c>
      <c r="O1272" s="14" t="str">
        <f>IFERROR(__xludf.DUMMYFUNCTION("SPARKLINE(N1272,{""charttype"",""bar"";""color1"",""#0066CC"";""max"",MAX($N$2:$N$2107)})"),"")</f>
        <v/>
      </c>
      <c r="P1272" s="58">
        <v>125850.6</v>
      </c>
      <c r="Q1272" s="54">
        <v>95.15597</v>
      </c>
      <c r="R1272" s="21">
        <f t="shared" si="5"/>
        <v>11975435.92</v>
      </c>
    </row>
    <row r="1273">
      <c r="A1273" s="53">
        <v>43276.0</v>
      </c>
      <c r="B1273" s="67">
        <f t="shared" si="1"/>
        <v>2</v>
      </c>
      <c r="C1273" s="14" t="str">
        <f t="shared" si="2"/>
        <v>June</v>
      </c>
      <c r="D1273" s="52" t="str">
        <f t="shared" si="3"/>
        <v>2018</v>
      </c>
      <c r="E1273" s="58">
        <f t="shared" si="4"/>
        <v>26</v>
      </c>
      <c r="F1273" s="14" t="str">
        <f>VLOOKUP(A1273,'_Holidays'!A1273:B3378,2,FALSE)</f>
        <v>Y</v>
      </c>
      <c r="G1273" s="51" t="str">
        <f>VLOOKUP(A1273,'_Holidays'!A1273:C3378,3,FALSE)</f>
        <v>N</v>
      </c>
      <c r="H1273" s="14">
        <v>8.4</v>
      </c>
      <c r="I1273" s="14" t="str">
        <f>IFERROR(__xludf.DUMMYFUNCTION("SPARKLINE(H1273,{""charttype"",""bar"";""color1"",""#00CCFF"";""max"",MAX($H$2:$H$2107)})"),"")</f>
        <v/>
      </c>
      <c r="J1273" s="14">
        <v>12.6</v>
      </c>
      <c r="K1273" s="14" t="str">
        <f>IFERROR(__xludf.DUMMYFUNCTION("SPARKLINE(J1273,{""charttype"",""bar"";""color1"",""#FF0000"";""max"",MAX($J$2:$J$2107)})"),"")</f>
        <v/>
      </c>
      <c r="L1273" s="14">
        <v>7.8</v>
      </c>
      <c r="M1273" s="14" t="str">
        <f>IFERROR(__xludf.DUMMYFUNCTION("SPARKLINE(L1273,{""charttype"",""bar"";""color1"",""#FF9900"";""max"",MAX($L$2:$L$2107)})"),"")</f>
        <v/>
      </c>
      <c r="N1273" s="14">
        <v>0.0</v>
      </c>
      <c r="O1273" s="14" t="str">
        <f>IFERROR(__xludf.DUMMYFUNCTION("SPARKLINE(N1273,{""charttype"",""bar"";""color1"",""#0066CC"";""max"",MAX($N$2:$N$2107)})"),"")</f>
        <v/>
      </c>
      <c r="P1273" s="58">
        <v>141972.7</v>
      </c>
      <c r="Q1273" s="54">
        <v>120.2782</v>
      </c>
      <c r="R1273" s="21">
        <f t="shared" si="5"/>
        <v>17076220.81</v>
      </c>
    </row>
    <row r="1274">
      <c r="A1274" s="53">
        <v>43277.0</v>
      </c>
      <c r="B1274" s="67">
        <f t="shared" si="1"/>
        <v>3</v>
      </c>
      <c r="C1274" s="14" t="str">
        <f t="shared" si="2"/>
        <v>June</v>
      </c>
      <c r="D1274" s="52" t="str">
        <f t="shared" si="3"/>
        <v>2018</v>
      </c>
      <c r="E1274" s="58">
        <f t="shared" si="4"/>
        <v>26</v>
      </c>
      <c r="F1274" s="14" t="str">
        <f>VLOOKUP(A1274,'_Holidays'!A1274:B3379,2,FALSE)</f>
        <v>Y</v>
      </c>
      <c r="G1274" s="51" t="str">
        <f>VLOOKUP(A1274,'_Holidays'!A1274:C3379,3,FALSE)</f>
        <v>N</v>
      </c>
      <c r="H1274" s="14">
        <v>8.4</v>
      </c>
      <c r="I1274" s="14" t="str">
        <f>IFERROR(__xludf.DUMMYFUNCTION("SPARKLINE(H1274,{""charttype"",""bar"";""color1"",""#00CCFF"";""max"",MAX($H$2:$H$2107)})"),"")</f>
        <v/>
      </c>
      <c r="J1274" s="14">
        <v>14.1</v>
      </c>
      <c r="K1274" s="14" t="str">
        <f>IFERROR(__xludf.DUMMYFUNCTION("SPARKLINE(J1274,{""charttype"",""bar"";""color1"",""#FF0000"";""max"",MAX($J$2:$J$2107)})"),"")</f>
        <v/>
      </c>
      <c r="L1274" s="14">
        <v>6.6</v>
      </c>
      <c r="M1274" s="14" t="str">
        <f>IFERROR(__xludf.DUMMYFUNCTION("SPARKLINE(L1274,{""charttype"",""bar"";""color1"",""#FF9900"";""max"",MAX($L$2:$L$2107)})"),"")</f>
        <v/>
      </c>
      <c r="N1274" s="14">
        <v>0.0</v>
      </c>
      <c r="O1274" s="14" t="str">
        <f>IFERROR(__xludf.DUMMYFUNCTION("SPARKLINE(N1274,{""charttype"",""bar"";""color1"",""#0066CC"";""max"",MAX($N$2:$N$2107)})"),"")</f>
        <v/>
      </c>
      <c r="P1274" s="58">
        <v>142842.4</v>
      </c>
      <c r="Q1274" s="54">
        <v>102.3492</v>
      </c>
      <c r="R1274" s="21">
        <f t="shared" si="5"/>
        <v>14619805.37</v>
      </c>
    </row>
    <row r="1275">
      <c r="A1275" s="53">
        <v>43278.0</v>
      </c>
      <c r="B1275" s="67">
        <f t="shared" si="1"/>
        <v>4</v>
      </c>
      <c r="C1275" s="14" t="str">
        <f t="shared" si="2"/>
        <v>June</v>
      </c>
      <c r="D1275" s="52" t="str">
        <f t="shared" si="3"/>
        <v>2018</v>
      </c>
      <c r="E1275" s="58">
        <f t="shared" si="4"/>
        <v>26</v>
      </c>
      <c r="F1275" s="14" t="str">
        <f>VLOOKUP(A1275,'_Holidays'!A1275:B3380,2,FALSE)</f>
        <v>Y</v>
      </c>
      <c r="G1275" s="51" t="str">
        <f>VLOOKUP(A1275,'_Holidays'!A1275:C3380,3,FALSE)</f>
        <v>N</v>
      </c>
      <c r="H1275" s="14">
        <v>4.8</v>
      </c>
      <c r="I1275" s="14" t="str">
        <f>IFERROR(__xludf.DUMMYFUNCTION("SPARKLINE(H1275,{""charttype"",""bar"";""color1"",""#00CCFF"";""max"",MAX($H$2:$H$2107)})"),"")</f>
        <v/>
      </c>
      <c r="J1275" s="14">
        <v>11.2</v>
      </c>
      <c r="K1275" s="14" t="str">
        <f>IFERROR(__xludf.DUMMYFUNCTION("SPARKLINE(J1275,{""charttype"",""bar"";""color1"",""#FF0000"";""max"",MAX($J$2:$J$2107)})"),"")</f>
        <v/>
      </c>
      <c r="L1275" s="14">
        <v>6.0</v>
      </c>
      <c r="M1275" s="14" t="str">
        <f>IFERROR(__xludf.DUMMYFUNCTION("SPARKLINE(L1275,{""charttype"",""bar"";""color1"",""#FF9900"";""max"",MAX($L$2:$L$2107)})"),"")</f>
        <v/>
      </c>
      <c r="N1275" s="14">
        <v>0.2</v>
      </c>
      <c r="O1275" s="14" t="str">
        <f>IFERROR(__xludf.DUMMYFUNCTION("SPARKLINE(N1275,{""charttype"",""bar"";""color1"",""#0066CC"";""max"",MAX($N$2:$N$2107)})"),"")</f>
        <v/>
      </c>
      <c r="P1275" s="58">
        <v>148100.1</v>
      </c>
      <c r="Q1275" s="54">
        <v>102.4178</v>
      </c>
      <c r="R1275" s="21">
        <f t="shared" si="5"/>
        <v>15168086.42</v>
      </c>
    </row>
    <row r="1276">
      <c r="A1276" s="53">
        <v>43279.0</v>
      </c>
      <c r="B1276" s="67">
        <f t="shared" si="1"/>
        <v>5</v>
      </c>
      <c r="C1276" s="14" t="str">
        <f t="shared" si="2"/>
        <v>June</v>
      </c>
      <c r="D1276" s="52" t="str">
        <f t="shared" si="3"/>
        <v>2018</v>
      </c>
      <c r="E1276" s="58">
        <f t="shared" si="4"/>
        <v>26</v>
      </c>
      <c r="F1276" s="14" t="str">
        <f>VLOOKUP(A1276,'_Holidays'!A1276:B3381,2,FALSE)</f>
        <v>Y</v>
      </c>
      <c r="G1276" s="51" t="str">
        <f>VLOOKUP(A1276,'_Holidays'!A1276:C3381,3,FALSE)</f>
        <v>N</v>
      </c>
      <c r="H1276" s="14">
        <v>5.3</v>
      </c>
      <c r="I1276" s="14" t="str">
        <f>IFERROR(__xludf.DUMMYFUNCTION("SPARKLINE(H1276,{""charttype"",""bar"";""color1"",""#00CCFF"";""max"",MAX($H$2:$H$2107)})"),"")</f>
        <v/>
      </c>
      <c r="J1276" s="14">
        <v>10.6</v>
      </c>
      <c r="K1276" s="14" t="str">
        <f>IFERROR(__xludf.DUMMYFUNCTION("SPARKLINE(J1276,{""charttype"",""bar"";""color1"",""#FF0000"";""max"",MAX($J$2:$J$2107)})"),"")</f>
        <v/>
      </c>
      <c r="L1276" s="14">
        <v>5.2</v>
      </c>
      <c r="M1276" s="14" t="str">
        <f>IFERROR(__xludf.DUMMYFUNCTION("SPARKLINE(L1276,{""charttype"",""bar"";""color1"",""#FF9900"";""max"",MAX($L$2:$L$2107)})"),"")</f>
        <v/>
      </c>
      <c r="N1276" s="14">
        <v>0.0</v>
      </c>
      <c r="O1276" s="14" t="str">
        <f>IFERROR(__xludf.DUMMYFUNCTION("SPARKLINE(N1276,{""charttype"",""bar"";""color1"",""#0066CC"";""max"",MAX($N$2:$N$2107)})"),"")</f>
        <v/>
      </c>
      <c r="P1276" s="58">
        <v>150445.5</v>
      </c>
      <c r="Q1276" s="54">
        <v>112.8005</v>
      </c>
      <c r="R1276" s="21">
        <f t="shared" si="5"/>
        <v>16970327.62</v>
      </c>
    </row>
    <row r="1277">
      <c r="A1277" s="53">
        <v>43280.0</v>
      </c>
      <c r="B1277" s="67">
        <f t="shared" si="1"/>
        <v>6</v>
      </c>
      <c r="C1277" s="14" t="str">
        <f t="shared" si="2"/>
        <v>June</v>
      </c>
      <c r="D1277" s="52" t="str">
        <f t="shared" si="3"/>
        <v>2018</v>
      </c>
      <c r="E1277" s="58">
        <f t="shared" si="4"/>
        <v>26</v>
      </c>
      <c r="F1277" s="14" t="str">
        <f>VLOOKUP(A1277,'_Holidays'!A1277:B3382,2,FALSE)</f>
        <v>N</v>
      </c>
      <c r="G1277" s="51" t="str">
        <f>VLOOKUP(A1277,'_Holidays'!A1277:C3382,3,FALSE)</f>
        <v>N</v>
      </c>
      <c r="H1277" s="14">
        <v>6.1</v>
      </c>
      <c r="I1277" s="14" t="str">
        <f>IFERROR(__xludf.DUMMYFUNCTION("SPARKLINE(H1277,{""charttype"",""bar"";""color1"",""#00CCFF"";""max"",MAX($H$2:$H$2107)})"),"")</f>
        <v/>
      </c>
      <c r="J1277" s="14">
        <v>12.5</v>
      </c>
      <c r="K1277" s="14" t="str">
        <f>IFERROR(__xludf.DUMMYFUNCTION("SPARKLINE(J1277,{""charttype"",""bar"";""color1"",""#FF0000"";""max"",MAX($J$2:$J$2107)})"),"")</f>
        <v/>
      </c>
      <c r="L1277" s="14">
        <v>6.1</v>
      </c>
      <c r="M1277" s="14" t="str">
        <f>IFERROR(__xludf.DUMMYFUNCTION("SPARKLINE(L1277,{""charttype"",""bar"";""color1"",""#FF9900"";""max"",MAX($L$2:$L$2107)})"),"")</f>
        <v/>
      </c>
      <c r="N1277" s="14">
        <v>0.2</v>
      </c>
      <c r="O1277" s="14" t="str">
        <f>IFERROR(__xludf.DUMMYFUNCTION("SPARKLINE(N1277,{""charttype"",""bar"";""color1"",""#0066CC"";""max"",MAX($N$2:$N$2107)})"),"")</f>
        <v/>
      </c>
      <c r="P1277" s="58">
        <v>139188.5</v>
      </c>
      <c r="Q1277" s="54">
        <v>78.80664</v>
      </c>
      <c r="R1277" s="21">
        <f t="shared" si="5"/>
        <v>10968978.01</v>
      </c>
    </row>
    <row r="1278">
      <c r="A1278" s="53">
        <v>43281.0</v>
      </c>
      <c r="B1278" s="67">
        <f t="shared" si="1"/>
        <v>7</v>
      </c>
      <c r="C1278" s="14" t="str">
        <f t="shared" si="2"/>
        <v>June</v>
      </c>
      <c r="D1278" s="52" t="str">
        <f t="shared" si="3"/>
        <v>2018</v>
      </c>
      <c r="E1278" s="58">
        <f t="shared" si="4"/>
        <v>26</v>
      </c>
      <c r="F1278" s="14" t="str">
        <f>VLOOKUP(A1278,'_Holidays'!A1278:B3383,2,FALSE)</f>
        <v>N</v>
      </c>
      <c r="G1278" s="51" t="str">
        <f>VLOOKUP(A1278,'_Holidays'!A1278:C3383,3,FALSE)</f>
        <v>N</v>
      </c>
      <c r="H1278" s="14">
        <v>9.4</v>
      </c>
      <c r="I1278" s="14" t="str">
        <f>IFERROR(__xludf.DUMMYFUNCTION("SPARKLINE(H1278,{""charttype"",""bar"";""color1"",""#00CCFF"";""max"",MAX($H$2:$H$2107)})"),"")</f>
        <v/>
      </c>
      <c r="J1278" s="14">
        <v>14.2</v>
      </c>
      <c r="K1278" s="14" t="str">
        <f>IFERROR(__xludf.DUMMYFUNCTION("SPARKLINE(J1278,{""charttype"",""bar"";""color1"",""#FF0000"";""max"",MAX($J$2:$J$2107)})"),"")</f>
        <v/>
      </c>
      <c r="L1278" s="14">
        <v>4.9</v>
      </c>
      <c r="M1278" s="14" t="str">
        <f>IFERROR(__xludf.DUMMYFUNCTION("SPARKLINE(L1278,{""charttype"",""bar"";""color1"",""#FF9900"";""max"",MAX($L$2:$L$2107)})"),"")</f>
        <v/>
      </c>
      <c r="N1278" s="14">
        <v>0.4</v>
      </c>
      <c r="O1278" s="14" t="str">
        <f>IFERROR(__xludf.DUMMYFUNCTION("SPARKLINE(N1278,{""charttype"",""bar"";""color1"",""#0066CC"";""max"",MAX($N$2:$N$2107)})"),"")</f>
        <v/>
      </c>
      <c r="P1278" s="58">
        <v>125394.4</v>
      </c>
      <c r="Q1278" s="54">
        <v>72.96367</v>
      </c>
      <c r="R1278" s="21">
        <f t="shared" si="5"/>
        <v>9149235.621</v>
      </c>
    </row>
    <row r="1279">
      <c r="A1279" s="53">
        <v>43282.0</v>
      </c>
      <c r="B1279" s="67">
        <f t="shared" si="1"/>
        <v>1</v>
      </c>
      <c r="C1279" s="14" t="str">
        <f t="shared" si="2"/>
        <v>July</v>
      </c>
      <c r="D1279" s="52" t="str">
        <f t="shared" si="3"/>
        <v>2018</v>
      </c>
      <c r="E1279" s="58">
        <f t="shared" si="4"/>
        <v>27</v>
      </c>
      <c r="F1279" s="14" t="str">
        <f>VLOOKUP(A1279,'_Holidays'!A1279:B3384,2,FALSE)</f>
        <v>N</v>
      </c>
      <c r="G1279" s="51" t="str">
        <f>VLOOKUP(A1279,'_Holidays'!A1279:C3384,3,FALSE)</f>
        <v>N</v>
      </c>
      <c r="H1279" s="14">
        <v>3.5</v>
      </c>
      <c r="I1279" s="14" t="str">
        <f>IFERROR(__xludf.DUMMYFUNCTION("SPARKLINE(H1279,{""charttype"",""bar"";""color1"",""#00CCFF"";""max"",MAX($H$2:$H$2107)})"),"")</f>
        <v/>
      </c>
      <c r="J1279" s="14">
        <v>14.7</v>
      </c>
      <c r="K1279" s="14" t="str">
        <f>IFERROR(__xludf.DUMMYFUNCTION("SPARKLINE(J1279,{""charttype"",""bar"";""color1"",""#FF0000"";""max"",MAX($J$2:$J$2107)})"),"")</f>
        <v/>
      </c>
      <c r="L1279" s="14">
        <v>8.8</v>
      </c>
      <c r="M1279" s="14" t="str">
        <f>IFERROR(__xludf.DUMMYFUNCTION("SPARKLINE(L1279,{""charttype"",""bar"";""color1"",""#FF9900"";""max"",MAX($L$2:$L$2107)})"),"")</f>
        <v/>
      </c>
      <c r="N1279" s="14">
        <v>0.4</v>
      </c>
      <c r="O1279" s="14" t="str">
        <f>IFERROR(__xludf.DUMMYFUNCTION("SPARKLINE(N1279,{""charttype"",""bar"";""color1"",""#0066CC"";""max"",MAX($N$2:$N$2107)})"),"")</f>
        <v/>
      </c>
      <c r="P1279" s="58">
        <v>124313.1</v>
      </c>
      <c r="Q1279" s="54">
        <v>83.37499</v>
      </c>
      <c r="R1279" s="21">
        <f t="shared" si="5"/>
        <v>10364603.47</v>
      </c>
    </row>
    <row r="1280">
      <c r="A1280" s="53">
        <v>43283.0</v>
      </c>
      <c r="B1280" s="67">
        <f t="shared" si="1"/>
        <v>2</v>
      </c>
      <c r="C1280" s="14" t="str">
        <f t="shared" si="2"/>
        <v>July</v>
      </c>
      <c r="D1280" s="52" t="str">
        <f t="shared" si="3"/>
        <v>2018</v>
      </c>
      <c r="E1280" s="58">
        <f t="shared" si="4"/>
        <v>27</v>
      </c>
      <c r="F1280" s="14" t="str">
        <f>VLOOKUP(A1280,'_Holidays'!A1280:B3385,2,FALSE)</f>
        <v>N</v>
      </c>
      <c r="G1280" s="51" t="str">
        <f>VLOOKUP(A1280,'_Holidays'!A1280:C3385,3,FALSE)</f>
        <v>N</v>
      </c>
      <c r="H1280" s="14">
        <v>2.4</v>
      </c>
      <c r="I1280" s="14" t="str">
        <f>IFERROR(__xludf.DUMMYFUNCTION("SPARKLINE(H1280,{""charttype"",""bar"";""color1"",""#00CCFF"";""max"",MAX($H$2:$H$2107)})"),"")</f>
        <v/>
      </c>
      <c r="J1280" s="14">
        <v>14.6</v>
      </c>
      <c r="K1280" s="14" t="str">
        <f>IFERROR(__xludf.DUMMYFUNCTION("SPARKLINE(J1280,{""charttype"",""bar"";""color1"",""#FF0000"";""max"",MAX($J$2:$J$2107)})"),"")</f>
        <v/>
      </c>
      <c r="L1280" s="14">
        <v>9.4</v>
      </c>
      <c r="M1280" s="14" t="str">
        <f>IFERROR(__xludf.DUMMYFUNCTION("SPARKLINE(L1280,{""charttype"",""bar"";""color1"",""#FF9900"";""max"",MAX($L$2:$L$2107)})"),"")</f>
        <v/>
      </c>
      <c r="N1280" s="14">
        <v>0.0</v>
      </c>
      <c r="O1280" s="14" t="str">
        <f>IFERROR(__xludf.DUMMYFUNCTION("SPARKLINE(N1280,{""charttype"",""bar"";""color1"",""#0066CC"";""max"",MAX($N$2:$N$2107)})"),"")</f>
        <v/>
      </c>
      <c r="P1280" s="58">
        <v>140713.3</v>
      </c>
      <c r="Q1280" s="54">
        <v>87.3243</v>
      </c>
      <c r="R1280" s="21">
        <f t="shared" si="5"/>
        <v>12287690.42</v>
      </c>
    </row>
    <row r="1281">
      <c r="A1281" s="53">
        <v>43284.0</v>
      </c>
      <c r="B1281" s="67">
        <f t="shared" si="1"/>
        <v>3</v>
      </c>
      <c r="C1281" s="14" t="str">
        <f t="shared" si="2"/>
        <v>July</v>
      </c>
      <c r="D1281" s="52" t="str">
        <f t="shared" si="3"/>
        <v>2018</v>
      </c>
      <c r="E1281" s="58">
        <f t="shared" si="4"/>
        <v>27</v>
      </c>
      <c r="F1281" s="14" t="str">
        <f>VLOOKUP(A1281,'_Holidays'!A1281:B3386,2,FALSE)</f>
        <v>N</v>
      </c>
      <c r="G1281" s="51" t="str">
        <f>VLOOKUP(A1281,'_Holidays'!A1281:C3386,3,FALSE)</f>
        <v>N</v>
      </c>
      <c r="H1281" s="14">
        <v>4.1</v>
      </c>
      <c r="I1281" s="14" t="str">
        <f>IFERROR(__xludf.DUMMYFUNCTION("SPARKLINE(H1281,{""charttype"",""bar"";""color1"",""#00CCFF"";""max"",MAX($H$2:$H$2107)})"),"")</f>
        <v/>
      </c>
      <c r="J1281" s="14">
        <v>14.3</v>
      </c>
      <c r="K1281" s="14" t="str">
        <f>IFERROR(__xludf.DUMMYFUNCTION("SPARKLINE(J1281,{""charttype"",""bar"";""color1"",""#FF0000"";""max"",MAX($J$2:$J$2107)})"),"")</f>
        <v/>
      </c>
      <c r="L1281" s="14">
        <v>6.7</v>
      </c>
      <c r="M1281" s="14" t="str">
        <f>IFERROR(__xludf.DUMMYFUNCTION("SPARKLINE(L1281,{""charttype"",""bar"";""color1"",""#FF9900"";""max"",MAX($L$2:$L$2107)})"),"")</f>
        <v/>
      </c>
      <c r="N1281" s="14">
        <v>0.0</v>
      </c>
      <c r="O1281" s="14" t="str">
        <f>IFERROR(__xludf.DUMMYFUNCTION("SPARKLINE(N1281,{""charttype"",""bar"";""color1"",""#0066CC"";""max"",MAX($N$2:$N$2107)})"),"")</f>
        <v/>
      </c>
      <c r="P1281" s="58">
        <v>135759.3</v>
      </c>
      <c r="Q1281" s="54">
        <v>64.59209</v>
      </c>
      <c r="R1281" s="21">
        <f t="shared" si="5"/>
        <v>8768976.924</v>
      </c>
    </row>
    <row r="1282">
      <c r="A1282" s="53">
        <v>43285.0</v>
      </c>
      <c r="B1282" s="67">
        <f t="shared" si="1"/>
        <v>4</v>
      </c>
      <c r="C1282" s="14" t="str">
        <f t="shared" si="2"/>
        <v>July</v>
      </c>
      <c r="D1282" s="52" t="str">
        <f t="shared" si="3"/>
        <v>2018</v>
      </c>
      <c r="E1282" s="58">
        <f t="shared" si="4"/>
        <v>27</v>
      </c>
      <c r="F1282" s="14" t="str">
        <f>VLOOKUP(A1282,'_Holidays'!A1282:B3387,2,FALSE)</f>
        <v>N</v>
      </c>
      <c r="G1282" s="51" t="str">
        <f>VLOOKUP(A1282,'_Holidays'!A1282:C3387,3,FALSE)</f>
        <v>N</v>
      </c>
      <c r="H1282" s="14">
        <v>10.4</v>
      </c>
      <c r="I1282" s="14" t="str">
        <f>IFERROR(__xludf.DUMMYFUNCTION("SPARKLINE(H1282,{""charttype"",""bar"";""color1"",""#00CCFF"";""max"",MAX($H$2:$H$2107)})"),"")</f>
        <v/>
      </c>
      <c r="J1282" s="14">
        <v>17.1</v>
      </c>
      <c r="K1282" s="14" t="str">
        <f>IFERROR(__xludf.DUMMYFUNCTION("SPARKLINE(J1282,{""charttype"",""bar"";""color1"",""#FF0000"";""max"",MAX($J$2:$J$2107)})"),"")</f>
        <v/>
      </c>
      <c r="L1282" s="14">
        <v>6.0</v>
      </c>
      <c r="M1282" s="14" t="str">
        <f>IFERROR(__xludf.DUMMYFUNCTION("SPARKLINE(L1282,{""charttype"",""bar"";""color1"",""#FF9900"";""max"",MAX($L$2:$L$2107)})"),"")</f>
        <v/>
      </c>
      <c r="N1282" s="14">
        <v>0.0</v>
      </c>
      <c r="O1282" s="14" t="str">
        <f>IFERROR(__xludf.DUMMYFUNCTION("SPARKLINE(N1282,{""charttype"",""bar"";""color1"",""#0066CC"";""max"",MAX($N$2:$N$2107)})"),"")</f>
        <v/>
      </c>
      <c r="P1282" s="58">
        <v>128581.0</v>
      </c>
      <c r="Q1282" s="54">
        <v>57.0081</v>
      </c>
      <c r="R1282" s="21">
        <f t="shared" si="5"/>
        <v>7330158.506</v>
      </c>
    </row>
    <row r="1283">
      <c r="A1283" s="53">
        <v>43286.0</v>
      </c>
      <c r="B1283" s="67">
        <f t="shared" si="1"/>
        <v>5</v>
      </c>
      <c r="C1283" s="14" t="str">
        <f t="shared" si="2"/>
        <v>July</v>
      </c>
      <c r="D1283" s="52" t="str">
        <f t="shared" si="3"/>
        <v>2018</v>
      </c>
      <c r="E1283" s="58">
        <f t="shared" si="4"/>
        <v>27</v>
      </c>
      <c r="F1283" s="14" t="str">
        <f>VLOOKUP(A1283,'_Holidays'!A1283:B3388,2,FALSE)</f>
        <v>N</v>
      </c>
      <c r="G1283" s="51" t="str">
        <f>VLOOKUP(A1283,'_Holidays'!A1283:C3388,3,FALSE)</f>
        <v>N</v>
      </c>
      <c r="H1283" s="14">
        <v>12.7</v>
      </c>
      <c r="I1283" s="14" t="str">
        <f>IFERROR(__xludf.DUMMYFUNCTION("SPARKLINE(H1283,{""charttype"",""bar"";""color1"",""#00CCFF"";""max"",MAX($H$2:$H$2107)})"),"")</f>
        <v/>
      </c>
      <c r="J1283" s="14">
        <v>18.7</v>
      </c>
      <c r="K1283" s="14" t="str">
        <f>IFERROR(__xludf.DUMMYFUNCTION("SPARKLINE(J1283,{""charttype"",""bar"";""color1"",""#FF0000"";""max"",MAX($J$2:$J$2107)})"),"")</f>
        <v/>
      </c>
      <c r="L1283" s="14">
        <v>2.8</v>
      </c>
      <c r="M1283" s="14" t="str">
        <f>IFERROR(__xludf.DUMMYFUNCTION("SPARKLINE(L1283,{""charttype"",""bar"";""color1"",""#FF9900"";""max"",MAX($L$2:$L$2107)})"),"")</f>
        <v/>
      </c>
      <c r="N1283" s="14">
        <v>0.4</v>
      </c>
      <c r="O1283" s="14" t="str">
        <f>IFERROR(__xludf.DUMMYFUNCTION("SPARKLINE(N1283,{""charttype"",""bar"";""color1"",""#0066CC"";""max"",MAX($N$2:$N$2107)})"),"")</f>
        <v/>
      </c>
      <c r="P1283" s="58">
        <v>125861.6</v>
      </c>
      <c r="Q1283" s="54">
        <v>52.74357</v>
      </c>
      <c r="R1283" s="21">
        <f t="shared" si="5"/>
        <v>6638390.11</v>
      </c>
    </row>
    <row r="1284">
      <c r="A1284" s="53">
        <v>43287.0</v>
      </c>
      <c r="B1284" s="67">
        <f t="shared" si="1"/>
        <v>6</v>
      </c>
      <c r="C1284" s="14" t="str">
        <f t="shared" si="2"/>
        <v>July</v>
      </c>
      <c r="D1284" s="52" t="str">
        <f t="shared" si="3"/>
        <v>2018</v>
      </c>
      <c r="E1284" s="58">
        <f t="shared" si="4"/>
        <v>27</v>
      </c>
      <c r="F1284" s="14" t="str">
        <f>VLOOKUP(A1284,'_Holidays'!A1284:B3389,2,FALSE)</f>
        <v>N</v>
      </c>
      <c r="G1284" s="51" t="str">
        <f>VLOOKUP(A1284,'_Holidays'!A1284:C3389,3,FALSE)</f>
        <v>N</v>
      </c>
      <c r="H1284" s="14">
        <v>12.5</v>
      </c>
      <c r="I1284" s="14" t="str">
        <f>IFERROR(__xludf.DUMMYFUNCTION("SPARKLINE(H1284,{""charttype"",""bar"";""color1"",""#00CCFF"";""max"",MAX($H$2:$H$2107)})"),"")</f>
        <v/>
      </c>
      <c r="J1284" s="14">
        <v>15.2</v>
      </c>
      <c r="K1284" s="14" t="str">
        <f>IFERROR(__xludf.DUMMYFUNCTION("SPARKLINE(J1284,{""charttype"",""bar"";""color1"",""#FF0000"";""max"",MAX($J$2:$J$2107)})"),"")</f>
        <v/>
      </c>
      <c r="L1284" s="14">
        <v>8.3</v>
      </c>
      <c r="M1284" s="14" t="str">
        <f>IFERROR(__xludf.DUMMYFUNCTION("SPARKLINE(L1284,{""charttype"",""bar"";""color1"",""#FF9900"";""max"",MAX($L$2:$L$2107)})"),"")</f>
        <v/>
      </c>
      <c r="N1284" s="14">
        <v>0.0</v>
      </c>
      <c r="O1284" s="14" t="str">
        <f>IFERROR(__xludf.DUMMYFUNCTION("SPARKLINE(N1284,{""charttype"",""bar"";""color1"",""#0066CC"";""max"",MAX($N$2:$N$2107)})"),"")</f>
        <v/>
      </c>
      <c r="P1284" s="58">
        <v>124242.5</v>
      </c>
      <c r="Q1284" s="54">
        <v>52.97185</v>
      </c>
      <c r="R1284" s="21">
        <f t="shared" si="5"/>
        <v>6581355.074</v>
      </c>
    </row>
    <row r="1285">
      <c r="A1285" s="53">
        <v>43288.0</v>
      </c>
      <c r="B1285" s="67">
        <f t="shared" si="1"/>
        <v>7</v>
      </c>
      <c r="C1285" s="14" t="str">
        <f t="shared" si="2"/>
        <v>July</v>
      </c>
      <c r="D1285" s="52" t="str">
        <f t="shared" si="3"/>
        <v>2018</v>
      </c>
      <c r="E1285" s="58">
        <f t="shared" si="4"/>
        <v>27</v>
      </c>
      <c r="F1285" s="14" t="str">
        <f>VLOOKUP(A1285,'_Holidays'!A1285:B3390,2,FALSE)</f>
        <v>N</v>
      </c>
      <c r="G1285" s="51" t="str">
        <f>VLOOKUP(A1285,'_Holidays'!A1285:C3390,3,FALSE)</f>
        <v>N</v>
      </c>
      <c r="H1285" s="14">
        <v>9.6</v>
      </c>
      <c r="I1285" s="14" t="str">
        <f>IFERROR(__xludf.DUMMYFUNCTION("SPARKLINE(H1285,{""charttype"",""bar"";""color1"",""#00CCFF"";""max"",MAX($H$2:$H$2107)})"),"")</f>
        <v/>
      </c>
      <c r="J1285" s="14">
        <v>12.9</v>
      </c>
      <c r="K1285" s="14" t="str">
        <f>IFERROR(__xludf.DUMMYFUNCTION("SPARKLINE(J1285,{""charttype"",""bar"";""color1"",""#FF0000"";""max"",MAX($J$2:$J$2107)})"),"")</f>
        <v/>
      </c>
      <c r="L1285" s="14">
        <v>6.5</v>
      </c>
      <c r="M1285" s="14" t="str">
        <f>IFERROR(__xludf.DUMMYFUNCTION("SPARKLINE(L1285,{""charttype"",""bar"";""color1"",""#FF9900"";""max"",MAX($L$2:$L$2107)})"),"")</f>
        <v/>
      </c>
      <c r="N1285" s="14">
        <v>1.2</v>
      </c>
      <c r="O1285" s="14" t="str">
        <f>IFERROR(__xludf.DUMMYFUNCTION("SPARKLINE(N1285,{""charttype"",""bar"";""color1"",""#0066CC"";""max"",MAX($N$2:$N$2107)})"),"")</f>
        <v/>
      </c>
      <c r="P1285" s="58">
        <v>119717.4</v>
      </c>
      <c r="Q1285" s="54">
        <v>45.21171</v>
      </c>
      <c r="R1285" s="21">
        <f t="shared" si="5"/>
        <v>5412628.371</v>
      </c>
    </row>
    <row r="1286">
      <c r="A1286" s="53">
        <v>43289.0</v>
      </c>
      <c r="B1286" s="67">
        <f t="shared" si="1"/>
        <v>1</v>
      </c>
      <c r="C1286" s="14" t="str">
        <f t="shared" si="2"/>
        <v>July</v>
      </c>
      <c r="D1286" s="52" t="str">
        <f t="shared" si="3"/>
        <v>2018</v>
      </c>
      <c r="E1286" s="58">
        <f t="shared" si="4"/>
        <v>28</v>
      </c>
      <c r="F1286" s="14" t="str">
        <f>VLOOKUP(A1286,'_Holidays'!A1286:B3391,2,FALSE)</f>
        <v>N</v>
      </c>
      <c r="G1286" s="51" t="str">
        <f>VLOOKUP(A1286,'_Holidays'!A1286:C3391,3,FALSE)</f>
        <v>N</v>
      </c>
      <c r="H1286" s="14">
        <v>9.3</v>
      </c>
      <c r="I1286" s="14" t="str">
        <f>IFERROR(__xludf.DUMMYFUNCTION("SPARKLINE(H1286,{""charttype"",""bar"";""color1"",""#00CCFF"";""max"",MAX($H$2:$H$2107)})"),"")</f>
        <v/>
      </c>
      <c r="J1286" s="14">
        <v>13.9</v>
      </c>
      <c r="K1286" s="14" t="str">
        <f>IFERROR(__xludf.DUMMYFUNCTION("SPARKLINE(J1286,{""charttype"",""bar"";""color1"",""#FF0000"";""max"",MAX($J$2:$J$2107)})"),"")</f>
        <v/>
      </c>
      <c r="L1286" s="14">
        <v>6.2</v>
      </c>
      <c r="M1286" s="14" t="str">
        <f>IFERROR(__xludf.DUMMYFUNCTION("SPARKLINE(L1286,{""charttype"",""bar"";""color1"",""#FF9900"";""max"",MAX($L$2:$L$2107)})"),"")</f>
        <v/>
      </c>
      <c r="N1286" s="14">
        <v>0.8</v>
      </c>
      <c r="O1286" s="14" t="str">
        <f>IFERROR(__xludf.DUMMYFUNCTION("SPARKLINE(N1286,{""charttype"",""bar"";""color1"",""#0066CC"";""max"",MAX($N$2:$N$2107)})"),"")</f>
        <v/>
      </c>
      <c r="P1286" s="58">
        <v>114562.2</v>
      </c>
      <c r="Q1286" s="54">
        <v>47.89162</v>
      </c>
      <c r="R1286" s="21">
        <f t="shared" si="5"/>
        <v>5486569.349</v>
      </c>
    </row>
    <row r="1287">
      <c r="A1287" s="53">
        <v>43290.0</v>
      </c>
      <c r="B1287" s="67">
        <f t="shared" si="1"/>
        <v>2</v>
      </c>
      <c r="C1287" s="14" t="str">
        <f t="shared" si="2"/>
        <v>July</v>
      </c>
      <c r="D1287" s="52" t="str">
        <f t="shared" si="3"/>
        <v>2018</v>
      </c>
      <c r="E1287" s="58">
        <f t="shared" si="4"/>
        <v>28</v>
      </c>
      <c r="F1287" s="14" t="str">
        <f>VLOOKUP(A1287,'_Holidays'!A1287:B3392,2,FALSE)</f>
        <v>N</v>
      </c>
      <c r="G1287" s="51" t="str">
        <f>VLOOKUP(A1287,'_Holidays'!A1287:C3392,3,FALSE)</f>
        <v>N</v>
      </c>
      <c r="H1287" s="14">
        <v>10.1</v>
      </c>
      <c r="I1287" s="14" t="str">
        <f>IFERROR(__xludf.DUMMYFUNCTION("SPARKLINE(H1287,{""charttype"",""bar"";""color1"",""#00CCFF"";""max"",MAX($H$2:$H$2107)})"),"")</f>
        <v/>
      </c>
      <c r="J1287" s="14">
        <v>13.8</v>
      </c>
      <c r="K1287" s="14" t="str">
        <f>IFERROR(__xludf.DUMMYFUNCTION("SPARKLINE(J1287,{""charttype"",""bar"";""color1"",""#FF0000"";""max"",MAX($J$2:$J$2107)})"),"")</f>
        <v/>
      </c>
      <c r="L1287" s="14">
        <v>8.1</v>
      </c>
      <c r="M1287" s="14" t="str">
        <f>IFERROR(__xludf.DUMMYFUNCTION("SPARKLINE(L1287,{""charttype"",""bar"";""color1"",""#FF9900"";""max"",MAX($L$2:$L$2107)})"),"")</f>
        <v/>
      </c>
      <c r="N1287" s="14">
        <v>1.2</v>
      </c>
      <c r="O1287" s="14" t="str">
        <f>IFERROR(__xludf.DUMMYFUNCTION("SPARKLINE(N1287,{""charttype"",""bar"";""color1"",""#0066CC"";""max"",MAX($N$2:$N$2107)})"),"")</f>
        <v/>
      </c>
      <c r="P1287" s="58">
        <v>133874.5</v>
      </c>
      <c r="Q1287" s="54">
        <v>80.82556</v>
      </c>
      <c r="R1287" s="21">
        <f t="shared" si="5"/>
        <v>10820481.43</v>
      </c>
    </row>
    <row r="1288">
      <c r="A1288" s="53">
        <v>43291.0</v>
      </c>
      <c r="B1288" s="67">
        <f t="shared" si="1"/>
        <v>3</v>
      </c>
      <c r="C1288" s="14" t="str">
        <f t="shared" si="2"/>
        <v>July</v>
      </c>
      <c r="D1288" s="52" t="str">
        <f t="shared" si="3"/>
        <v>2018</v>
      </c>
      <c r="E1288" s="58">
        <f t="shared" si="4"/>
        <v>28</v>
      </c>
      <c r="F1288" s="14" t="str">
        <f>VLOOKUP(A1288,'_Holidays'!A1288:B3393,2,FALSE)</f>
        <v>N</v>
      </c>
      <c r="G1288" s="51" t="str">
        <f>VLOOKUP(A1288,'_Holidays'!A1288:C3393,3,FALSE)</f>
        <v>N</v>
      </c>
      <c r="H1288" s="14">
        <v>9.3</v>
      </c>
      <c r="I1288" s="14" t="str">
        <f>IFERROR(__xludf.DUMMYFUNCTION("SPARKLINE(H1288,{""charttype"",""bar"";""color1"",""#00CCFF"";""max"",MAX($H$2:$H$2107)})"),"")</f>
        <v/>
      </c>
      <c r="J1288" s="14">
        <v>11.5</v>
      </c>
      <c r="K1288" s="14" t="str">
        <f>IFERROR(__xludf.DUMMYFUNCTION("SPARKLINE(J1288,{""charttype"",""bar"";""color1"",""#FF0000"";""max"",MAX($J$2:$J$2107)})"),"")</f>
        <v/>
      </c>
      <c r="L1288" s="14">
        <v>5.4</v>
      </c>
      <c r="M1288" s="14" t="str">
        <f>IFERROR(__xludf.DUMMYFUNCTION("SPARKLINE(L1288,{""charttype"",""bar"";""color1"",""#FF9900"";""max"",MAX($L$2:$L$2107)})"),"")</f>
        <v/>
      </c>
      <c r="N1288" s="14">
        <v>0.0</v>
      </c>
      <c r="O1288" s="14" t="str">
        <f>IFERROR(__xludf.DUMMYFUNCTION("SPARKLINE(N1288,{""charttype"",""bar"";""color1"",""#0066CC"";""max"",MAX($N$2:$N$2107)})"),"")</f>
        <v/>
      </c>
      <c r="P1288" s="58">
        <v>140343.0</v>
      </c>
      <c r="Q1288" s="54">
        <v>94.62389</v>
      </c>
      <c r="R1288" s="21">
        <f t="shared" si="5"/>
        <v>13279800.59</v>
      </c>
    </row>
    <row r="1289">
      <c r="A1289" s="53">
        <v>43292.0</v>
      </c>
      <c r="B1289" s="67">
        <f t="shared" si="1"/>
        <v>4</v>
      </c>
      <c r="C1289" s="14" t="str">
        <f t="shared" si="2"/>
        <v>July</v>
      </c>
      <c r="D1289" s="52" t="str">
        <f t="shared" si="3"/>
        <v>2018</v>
      </c>
      <c r="E1289" s="58">
        <f t="shared" si="4"/>
        <v>28</v>
      </c>
      <c r="F1289" s="14" t="str">
        <f>VLOOKUP(A1289,'_Holidays'!A1289:B3394,2,FALSE)</f>
        <v>N</v>
      </c>
      <c r="G1289" s="51" t="str">
        <f>VLOOKUP(A1289,'_Holidays'!A1289:C3394,3,FALSE)</f>
        <v>N</v>
      </c>
      <c r="H1289" s="14">
        <v>6.6</v>
      </c>
      <c r="I1289" s="14" t="str">
        <f>IFERROR(__xludf.DUMMYFUNCTION("SPARKLINE(H1289,{""charttype"",""bar"";""color1"",""#00CCFF"";""max"",MAX($H$2:$H$2107)})"),"")</f>
        <v/>
      </c>
      <c r="J1289" s="14">
        <v>11.6</v>
      </c>
      <c r="K1289" s="14" t="str">
        <f>IFERROR(__xludf.DUMMYFUNCTION("SPARKLINE(J1289,{""charttype"",""bar"";""color1"",""#FF0000"";""max"",MAX($J$2:$J$2107)})"),"")</f>
        <v/>
      </c>
      <c r="L1289" s="14">
        <v>6.0</v>
      </c>
      <c r="M1289" s="14" t="str">
        <f>IFERROR(__xludf.DUMMYFUNCTION("SPARKLINE(L1289,{""charttype"",""bar"";""color1"",""#FF9900"";""max"",MAX($L$2:$L$2107)})"),"")</f>
        <v/>
      </c>
      <c r="N1289" s="14">
        <v>0.0</v>
      </c>
      <c r="O1289" s="14" t="str">
        <f>IFERROR(__xludf.DUMMYFUNCTION("SPARKLINE(N1289,{""charttype"",""bar"";""color1"",""#0066CC"";""max"",MAX($N$2:$N$2107)})"),"")</f>
        <v/>
      </c>
      <c r="P1289" s="58">
        <v>143461.1</v>
      </c>
      <c r="Q1289" s="54">
        <v>81.95252</v>
      </c>
      <c r="R1289" s="21">
        <f t="shared" si="5"/>
        <v>11756998.67</v>
      </c>
    </row>
    <row r="1290">
      <c r="A1290" s="53">
        <v>43293.0</v>
      </c>
      <c r="B1290" s="67">
        <f t="shared" si="1"/>
        <v>5</v>
      </c>
      <c r="C1290" s="14" t="str">
        <f t="shared" si="2"/>
        <v>July</v>
      </c>
      <c r="D1290" s="52" t="str">
        <f t="shared" si="3"/>
        <v>2018</v>
      </c>
      <c r="E1290" s="58">
        <f t="shared" si="4"/>
        <v>28</v>
      </c>
      <c r="F1290" s="14" t="str">
        <f>VLOOKUP(A1290,'_Holidays'!A1290:B3395,2,FALSE)</f>
        <v>N</v>
      </c>
      <c r="G1290" s="51" t="str">
        <f>VLOOKUP(A1290,'_Holidays'!A1290:C3395,3,FALSE)</f>
        <v>N</v>
      </c>
      <c r="H1290" s="14">
        <v>4.3</v>
      </c>
      <c r="I1290" s="14" t="str">
        <f>IFERROR(__xludf.DUMMYFUNCTION("SPARKLINE(H1290,{""charttype"",""bar"";""color1"",""#00CCFF"";""max"",MAX($H$2:$H$2107)})"),"")</f>
        <v/>
      </c>
      <c r="J1290" s="14">
        <v>11.3</v>
      </c>
      <c r="K1290" s="14" t="str">
        <f>IFERROR(__xludf.DUMMYFUNCTION("SPARKLINE(J1290,{""charttype"",""bar"";""color1"",""#FF0000"";""max"",MAX($J$2:$J$2107)})"),"")</f>
        <v/>
      </c>
      <c r="L1290" s="14">
        <v>7.5</v>
      </c>
      <c r="M1290" s="14" t="str">
        <f>IFERROR(__xludf.DUMMYFUNCTION("SPARKLINE(L1290,{""charttype"",""bar"";""color1"",""#FF9900"";""max"",MAX($L$2:$L$2107)})"),"")</f>
        <v/>
      </c>
      <c r="N1290" s="14">
        <v>0.0</v>
      </c>
      <c r="O1290" s="14" t="str">
        <f>IFERROR(__xludf.DUMMYFUNCTION("SPARKLINE(N1290,{""charttype"",""bar"";""color1"",""#0066CC"";""max"",MAX($N$2:$N$2107)})"),"")</f>
        <v/>
      </c>
      <c r="P1290" s="58">
        <v>145767.1</v>
      </c>
      <c r="Q1290" s="54">
        <v>111.8205</v>
      </c>
      <c r="R1290" s="21">
        <f t="shared" si="5"/>
        <v>16299750.01</v>
      </c>
    </row>
    <row r="1291">
      <c r="A1291" s="53">
        <v>43294.0</v>
      </c>
      <c r="B1291" s="67">
        <f t="shared" si="1"/>
        <v>6</v>
      </c>
      <c r="C1291" s="14" t="str">
        <f t="shared" si="2"/>
        <v>July</v>
      </c>
      <c r="D1291" s="52" t="str">
        <f t="shared" si="3"/>
        <v>2018</v>
      </c>
      <c r="E1291" s="58">
        <f t="shared" si="4"/>
        <v>28</v>
      </c>
      <c r="F1291" s="14" t="str">
        <f>VLOOKUP(A1291,'_Holidays'!A1291:B3396,2,FALSE)</f>
        <v>N</v>
      </c>
      <c r="G1291" s="51" t="str">
        <f>VLOOKUP(A1291,'_Holidays'!A1291:C3396,3,FALSE)</f>
        <v>N</v>
      </c>
      <c r="H1291" s="14">
        <v>5.8</v>
      </c>
      <c r="I1291" s="14" t="str">
        <f>IFERROR(__xludf.DUMMYFUNCTION("SPARKLINE(H1291,{""charttype"",""bar"";""color1"",""#00CCFF"";""max"",MAX($H$2:$H$2107)})"),"")</f>
        <v/>
      </c>
      <c r="J1291" s="14">
        <v>13.9</v>
      </c>
      <c r="K1291" s="14" t="str">
        <f>IFERROR(__xludf.DUMMYFUNCTION("SPARKLINE(J1291,{""charttype"",""bar"";""color1"",""#FF0000"";""max"",MAX($J$2:$J$2107)})"),"")</f>
        <v/>
      </c>
      <c r="L1291" s="14">
        <v>9.3</v>
      </c>
      <c r="M1291" s="14" t="str">
        <f>IFERROR(__xludf.DUMMYFUNCTION("SPARKLINE(L1291,{""charttype"",""bar"";""color1"",""#FF9900"";""max"",MAX($L$2:$L$2107)})"),"")</f>
        <v/>
      </c>
      <c r="N1291" s="14">
        <v>0.2</v>
      </c>
      <c r="O1291" s="14" t="str">
        <f>IFERROR(__xludf.DUMMYFUNCTION("SPARKLINE(N1291,{""charttype"",""bar"";""color1"",""#0066CC"";""max"",MAX($N$2:$N$2107)})"),"")</f>
        <v/>
      </c>
      <c r="P1291" s="58">
        <v>140543.0</v>
      </c>
      <c r="Q1291" s="54">
        <v>104.6547</v>
      </c>
      <c r="R1291" s="21">
        <f t="shared" si="5"/>
        <v>14708485.5</v>
      </c>
    </row>
    <row r="1292">
      <c r="A1292" s="53">
        <v>43295.0</v>
      </c>
      <c r="B1292" s="67">
        <f t="shared" si="1"/>
        <v>7</v>
      </c>
      <c r="C1292" s="14" t="str">
        <f t="shared" si="2"/>
        <v>July</v>
      </c>
      <c r="D1292" s="52" t="str">
        <f t="shared" si="3"/>
        <v>2018</v>
      </c>
      <c r="E1292" s="58">
        <f t="shared" si="4"/>
        <v>28</v>
      </c>
      <c r="F1292" s="14" t="str">
        <f>VLOOKUP(A1292,'_Holidays'!A1292:B3397,2,FALSE)</f>
        <v>N</v>
      </c>
      <c r="G1292" s="51" t="str">
        <f>VLOOKUP(A1292,'_Holidays'!A1292:C3397,3,FALSE)</f>
        <v>N</v>
      </c>
      <c r="H1292" s="14">
        <v>4.4</v>
      </c>
      <c r="I1292" s="14" t="str">
        <f>IFERROR(__xludf.DUMMYFUNCTION("SPARKLINE(H1292,{""charttype"",""bar"";""color1"",""#00CCFF"";""max"",MAX($H$2:$H$2107)})"),"")</f>
        <v/>
      </c>
      <c r="J1292" s="14">
        <v>15.5</v>
      </c>
      <c r="K1292" s="14" t="str">
        <f>IFERROR(__xludf.DUMMYFUNCTION("SPARKLINE(J1292,{""charttype"",""bar"";""color1"",""#FF0000"";""max"",MAX($J$2:$J$2107)})"),"")</f>
        <v/>
      </c>
      <c r="L1292" s="14">
        <v>10.0</v>
      </c>
      <c r="M1292" s="14" t="str">
        <f>IFERROR(__xludf.DUMMYFUNCTION("SPARKLINE(L1292,{""charttype"",""bar"";""color1"",""#FF9900"";""max"",MAX($L$2:$L$2107)})"),"")</f>
        <v/>
      </c>
      <c r="N1292" s="14">
        <v>0.0</v>
      </c>
      <c r="O1292" s="14" t="str">
        <f>IFERROR(__xludf.DUMMYFUNCTION("SPARKLINE(N1292,{""charttype"",""bar"";""color1"",""#0066CC"";""max"",MAX($N$2:$N$2107)})"),"")</f>
        <v/>
      </c>
      <c r="P1292" s="58">
        <v>124491.5</v>
      </c>
      <c r="Q1292" s="54">
        <v>85.80095</v>
      </c>
      <c r="R1292" s="21">
        <f t="shared" si="5"/>
        <v>10681488.97</v>
      </c>
    </row>
    <row r="1293">
      <c r="A1293" s="53">
        <v>43296.0</v>
      </c>
      <c r="B1293" s="67">
        <f t="shared" si="1"/>
        <v>1</v>
      </c>
      <c r="C1293" s="14" t="str">
        <f t="shared" si="2"/>
        <v>July</v>
      </c>
      <c r="D1293" s="52" t="str">
        <f t="shared" si="3"/>
        <v>2018</v>
      </c>
      <c r="E1293" s="58">
        <f t="shared" si="4"/>
        <v>29</v>
      </c>
      <c r="F1293" s="14" t="str">
        <f>VLOOKUP(A1293,'_Holidays'!A1293:B3398,2,FALSE)</f>
        <v>N</v>
      </c>
      <c r="G1293" s="51" t="str">
        <f>VLOOKUP(A1293,'_Holidays'!A1293:C3398,3,FALSE)</f>
        <v>N</v>
      </c>
      <c r="H1293" s="14">
        <v>6.0</v>
      </c>
      <c r="I1293" s="14" t="str">
        <f>IFERROR(__xludf.DUMMYFUNCTION("SPARKLINE(H1293,{""charttype"",""bar"";""color1"",""#00CCFF"";""max"",MAX($H$2:$H$2107)})"),"")</f>
        <v/>
      </c>
      <c r="J1293" s="14">
        <v>13.8</v>
      </c>
      <c r="K1293" s="14" t="str">
        <f>IFERROR(__xludf.DUMMYFUNCTION("SPARKLINE(J1293,{""charttype"",""bar"";""color1"",""#FF0000"";""max"",MAX($J$2:$J$2107)})"),"")</f>
        <v/>
      </c>
      <c r="L1293" s="14">
        <v>9.8</v>
      </c>
      <c r="M1293" s="14" t="str">
        <f>IFERROR(__xludf.DUMMYFUNCTION("SPARKLINE(L1293,{""charttype"",""bar"";""color1"",""#FF9900"";""max"",MAX($L$2:$L$2107)})"),"")</f>
        <v/>
      </c>
      <c r="N1293" s="14">
        <v>0.0</v>
      </c>
      <c r="O1293" s="14" t="str">
        <f>IFERROR(__xludf.DUMMYFUNCTION("SPARKLINE(N1293,{""charttype"",""bar"";""color1"",""#0066CC"";""max"",MAX($N$2:$N$2107)})"),"")</f>
        <v/>
      </c>
      <c r="P1293" s="58">
        <v>119464.3</v>
      </c>
      <c r="Q1293" s="54">
        <v>67.79091</v>
      </c>
      <c r="R1293" s="21">
        <f t="shared" si="5"/>
        <v>8098593.61</v>
      </c>
    </row>
    <row r="1294">
      <c r="A1294" s="53">
        <v>43297.0</v>
      </c>
      <c r="B1294" s="67">
        <f t="shared" si="1"/>
        <v>2</v>
      </c>
      <c r="C1294" s="14" t="str">
        <f t="shared" si="2"/>
        <v>July</v>
      </c>
      <c r="D1294" s="52" t="str">
        <f t="shared" si="3"/>
        <v>2018</v>
      </c>
      <c r="E1294" s="58">
        <f t="shared" si="4"/>
        <v>29</v>
      </c>
      <c r="F1294" s="14" t="str">
        <f>VLOOKUP(A1294,'_Holidays'!A1294:B3399,2,FALSE)</f>
        <v>N</v>
      </c>
      <c r="G1294" s="51" t="str">
        <f>VLOOKUP(A1294,'_Holidays'!A1294:C3399,3,FALSE)</f>
        <v>N</v>
      </c>
      <c r="H1294" s="14">
        <v>7.9</v>
      </c>
      <c r="I1294" s="14" t="str">
        <f>IFERROR(__xludf.DUMMYFUNCTION("SPARKLINE(H1294,{""charttype"",""bar"";""color1"",""#00CCFF"";""max"",MAX($H$2:$H$2107)})"),"")</f>
        <v/>
      </c>
      <c r="J1294" s="14">
        <v>12.6</v>
      </c>
      <c r="K1294" s="14" t="str">
        <f>IFERROR(__xludf.DUMMYFUNCTION("SPARKLINE(J1294,{""charttype"",""bar"";""color1"",""#FF0000"";""max"",MAX($J$2:$J$2107)})"),"")</f>
        <v/>
      </c>
      <c r="L1294" s="14">
        <v>4.5</v>
      </c>
      <c r="M1294" s="14" t="str">
        <f>IFERROR(__xludf.DUMMYFUNCTION("SPARKLINE(L1294,{""charttype"",""bar"";""color1"",""#FF9900"";""max"",MAX($L$2:$L$2107)})"),"")</f>
        <v/>
      </c>
      <c r="N1294" s="14">
        <v>0.0</v>
      </c>
      <c r="O1294" s="14" t="str">
        <f>IFERROR(__xludf.DUMMYFUNCTION("SPARKLINE(N1294,{""charttype"",""bar"";""color1"",""#0066CC"";""max"",MAX($N$2:$N$2107)})"),"")</f>
        <v/>
      </c>
      <c r="P1294" s="58">
        <v>137446.8</v>
      </c>
      <c r="Q1294" s="54">
        <v>87.63466</v>
      </c>
      <c r="R1294" s="21">
        <f t="shared" si="5"/>
        <v>12045103.59</v>
      </c>
    </row>
    <row r="1295">
      <c r="A1295" s="53">
        <v>43298.0</v>
      </c>
      <c r="B1295" s="67">
        <f t="shared" si="1"/>
        <v>3</v>
      </c>
      <c r="C1295" s="14" t="str">
        <f t="shared" si="2"/>
        <v>July</v>
      </c>
      <c r="D1295" s="52" t="str">
        <f t="shared" si="3"/>
        <v>2018</v>
      </c>
      <c r="E1295" s="58">
        <f t="shared" si="4"/>
        <v>29</v>
      </c>
      <c r="F1295" s="14" t="str">
        <f>VLOOKUP(A1295,'_Holidays'!A1295:B3400,2,FALSE)</f>
        <v>Y</v>
      </c>
      <c r="G1295" s="51" t="str">
        <f>VLOOKUP(A1295,'_Holidays'!A1295:C3400,3,FALSE)</f>
        <v>N</v>
      </c>
      <c r="H1295" s="14">
        <v>9.1</v>
      </c>
      <c r="I1295" s="14" t="str">
        <f>IFERROR(__xludf.DUMMYFUNCTION("SPARKLINE(H1295,{""charttype"",""bar"";""color1"",""#00CCFF"";""max"",MAX($H$2:$H$2107)})"),"")</f>
        <v/>
      </c>
      <c r="J1295" s="14">
        <v>17.5</v>
      </c>
      <c r="K1295" s="14" t="str">
        <f>IFERROR(__xludf.DUMMYFUNCTION("SPARKLINE(J1295,{""charttype"",""bar"";""color1"",""#FF0000"";""max"",MAX($J$2:$J$2107)})"),"")</f>
        <v/>
      </c>
      <c r="L1295" s="14">
        <v>9.2</v>
      </c>
      <c r="M1295" s="14" t="str">
        <f>IFERROR(__xludf.DUMMYFUNCTION("SPARKLINE(L1295,{""charttype"",""bar"";""color1"",""#FF9900"";""max"",MAX($L$2:$L$2107)})"),"")</f>
        <v/>
      </c>
      <c r="N1295" s="14">
        <v>0.0</v>
      </c>
      <c r="O1295" s="14" t="str">
        <f>IFERROR(__xludf.DUMMYFUNCTION("SPARKLINE(N1295,{""charttype"",""bar"";""color1"",""#0066CC"";""max"",MAX($N$2:$N$2107)})"),"")</f>
        <v/>
      </c>
      <c r="P1295" s="58">
        <v>131367.1</v>
      </c>
      <c r="Q1295" s="54">
        <v>71.11637</v>
      </c>
      <c r="R1295" s="21">
        <f t="shared" si="5"/>
        <v>9342351.289</v>
      </c>
    </row>
    <row r="1296">
      <c r="A1296" s="53">
        <v>43299.0</v>
      </c>
      <c r="B1296" s="67">
        <f t="shared" si="1"/>
        <v>4</v>
      </c>
      <c r="C1296" s="14" t="str">
        <f t="shared" si="2"/>
        <v>July</v>
      </c>
      <c r="D1296" s="52" t="str">
        <f t="shared" si="3"/>
        <v>2018</v>
      </c>
      <c r="E1296" s="58">
        <f t="shared" si="4"/>
        <v>29</v>
      </c>
      <c r="F1296" s="14" t="str">
        <f>VLOOKUP(A1296,'_Holidays'!A1296:B3401,2,FALSE)</f>
        <v>Y</v>
      </c>
      <c r="G1296" s="51" t="str">
        <f>VLOOKUP(A1296,'_Holidays'!A1296:C3401,3,FALSE)</f>
        <v>N</v>
      </c>
      <c r="H1296" s="14">
        <v>6.2</v>
      </c>
      <c r="I1296" s="14" t="str">
        <f>IFERROR(__xludf.DUMMYFUNCTION("SPARKLINE(H1296,{""charttype"",""bar"";""color1"",""#00CCFF"";""max"",MAX($H$2:$H$2107)})"),"")</f>
        <v/>
      </c>
      <c r="J1296" s="14">
        <v>15.2</v>
      </c>
      <c r="K1296" s="14" t="str">
        <f>IFERROR(__xludf.DUMMYFUNCTION("SPARKLINE(J1296,{""charttype"",""bar"";""color1"",""#FF0000"";""max"",MAX($J$2:$J$2107)})"),"")</f>
        <v/>
      </c>
      <c r="L1296" s="14">
        <v>10.3</v>
      </c>
      <c r="M1296" s="14" t="str">
        <f>IFERROR(__xludf.DUMMYFUNCTION("SPARKLINE(L1296,{""charttype"",""bar"";""color1"",""#FF9900"";""max"",MAX($L$2:$L$2107)})"),"")</f>
        <v/>
      </c>
      <c r="N1296" s="14">
        <v>1.2</v>
      </c>
      <c r="O1296" s="14" t="str">
        <f>IFERROR(__xludf.DUMMYFUNCTION("SPARKLINE(N1296,{""charttype"",""bar"";""color1"",""#0066CC"";""max"",MAX($N$2:$N$2107)})"),"")</f>
        <v/>
      </c>
      <c r="P1296" s="58">
        <v>132856.7</v>
      </c>
      <c r="Q1296" s="54">
        <v>72.33715</v>
      </c>
      <c r="R1296" s="21">
        <f t="shared" si="5"/>
        <v>9610475.036</v>
      </c>
    </row>
    <row r="1297">
      <c r="A1297" s="53">
        <v>43300.0</v>
      </c>
      <c r="B1297" s="67">
        <f t="shared" si="1"/>
        <v>5</v>
      </c>
      <c r="C1297" s="14" t="str">
        <f t="shared" si="2"/>
        <v>July</v>
      </c>
      <c r="D1297" s="52" t="str">
        <f t="shared" si="3"/>
        <v>2018</v>
      </c>
      <c r="E1297" s="58">
        <f t="shared" si="4"/>
        <v>29</v>
      </c>
      <c r="F1297" s="14" t="str">
        <f>VLOOKUP(A1297,'_Holidays'!A1297:B3402,2,FALSE)</f>
        <v>Y</v>
      </c>
      <c r="G1297" s="51" t="str">
        <f>VLOOKUP(A1297,'_Holidays'!A1297:C3402,3,FALSE)</f>
        <v>N</v>
      </c>
      <c r="H1297" s="14">
        <v>8.7</v>
      </c>
      <c r="I1297" s="14" t="str">
        <f>IFERROR(__xludf.DUMMYFUNCTION("SPARKLINE(H1297,{""charttype"",""bar"";""color1"",""#00CCFF"";""max"",MAX($H$2:$H$2107)})"),"")</f>
        <v/>
      </c>
      <c r="J1297" s="14">
        <v>17.6</v>
      </c>
      <c r="K1297" s="14" t="str">
        <f>IFERROR(__xludf.DUMMYFUNCTION("SPARKLINE(J1297,{""charttype"",""bar"";""color1"",""#FF0000"";""max"",MAX($J$2:$J$2107)})"),"")</f>
        <v/>
      </c>
      <c r="L1297" s="14">
        <v>8.5</v>
      </c>
      <c r="M1297" s="14" t="str">
        <f>IFERROR(__xludf.DUMMYFUNCTION("SPARKLINE(L1297,{""charttype"",""bar"";""color1"",""#FF9900"";""max"",MAX($L$2:$L$2107)})"),"")</f>
        <v/>
      </c>
      <c r="N1297" s="14">
        <v>0.0</v>
      </c>
      <c r="O1297" s="14" t="str">
        <f>IFERROR(__xludf.DUMMYFUNCTION("SPARKLINE(N1297,{""charttype"",""bar"";""color1"",""#0066CC"";""max"",MAX($N$2:$N$2107)})"),"")</f>
        <v/>
      </c>
      <c r="P1297" s="58">
        <v>133778.4</v>
      </c>
      <c r="Q1297" s="54">
        <v>83.93096</v>
      </c>
      <c r="R1297" s="21">
        <f t="shared" si="5"/>
        <v>11228149.54</v>
      </c>
    </row>
    <row r="1298">
      <c r="A1298" s="53">
        <v>43301.0</v>
      </c>
      <c r="B1298" s="67">
        <f t="shared" si="1"/>
        <v>6</v>
      </c>
      <c r="C1298" s="14" t="str">
        <f t="shared" si="2"/>
        <v>July</v>
      </c>
      <c r="D1298" s="52" t="str">
        <f t="shared" si="3"/>
        <v>2018</v>
      </c>
      <c r="E1298" s="58">
        <f t="shared" si="4"/>
        <v>29</v>
      </c>
      <c r="F1298" s="14" t="str">
        <f>VLOOKUP(A1298,'_Holidays'!A1298:B3403,2,FALSE)</f>
        <v>Y</v>
      </c>
      <c r="G1298" s="51" t="str">
        <f>VLOOKUP(A1298,'_Holidays'!A1298:C3403,3,FALSE)</f>
        <v>N</v>
      </c>
      <c r="H1298" s="14">
        <v>7.2</v>
      </c>
      <c r="I1298" s="14" t="str">
        <f>IFERROR(__xludf.DUMMYFUNCTION("SPARKLINE(H1298,{""charttype"",""bar"";""color1"",""#00CCFF"";""max"",MAX($H$2:$H$2107)})"),"")</f>
        <v/>
      </c>
      <c r="J1298" s="14">
        <v>12.1</v>
      </c>
      <c r="K1298" s="14" t="str">
        <f>IFERROR(__xludf.DUMMYFUNCTION("SPARKLINE(J1298,{""charttype"",""bar"";""color1"",""#FF0000"";""max"",MAX($J$2:$J$2107)})"),"")</f>
        <v/>
      </c>
      <c r="L1298" s="14">
        <v>7.2</v>
      </c>
      <c r="M1298" s="14" t="str">
        <f>IFERROR(__xludf.DUMMYFUNCTION("SPARKLINE(L1298,{""charttype"",""bar"";""color1"",""#FF9900"";""max"",MAX($L$2:$L$2107)})"),"")</f>
        <v/>
      </c>
      <c r="N1298" s="14">
        <v>4.4</v>
      </c>
      <c r="O1298" s="14" t="str">
        <f>IFERROR(__xludf.DUMMYFUNCTION("SPARKLINE(N1298,{""charttype"",""bar"";""color1"",""#0066CC"";""max"",MAX($N$2:$N$2107)})"),"")</f>
        <v/>
      </c>
      <c r="P1298" s="58">
        <v>135728.4</v>
      </c>
      <c r="Q1298" s="54">
        <v>88.90871</v>
      </c>
      <c r="R1298" s="21">
        <f t="shared" si="5"/>
        <v>12067436.95</v>
      </c>
    </row>
    <row r="1299">
      <c r="A1299" s="53">
        <v>43302.0</v>
      </c>
      <c r="B1299" s="67">
        <f t="shared" si="1"/>
        <v>7</v>
      </c>
      <c r="C1299" s="14" t="str">
        <f t="shared" si="2"/>
        <v>July</v>
      </c>
      <c r="D1299" s="52" t="str">
        <f t="shared" si="3"/>
        <v>2018</v>
      </c>
      <c r="E1299" s="58">
        <f t="shared" si="4"/>
        <v>29</v>
      </c>
      <c r="F1299" s="14" t="str">
        <f>VLOOKUP(A1299,'_Holidays'!A1299:B3404,2,FALSE)</f>
        <v>Y</v>
      </c>
      <c r="G1299" s="51" t="str">
        <f>VLOOKUP(A1299,'_Holidays'!A1299:C3404,3,FALSE)</f>
        <v>N</v>
      </c>
      <c r="H1299" s="14">
        <v>6.7</v>
      </c>
      <c r="I1299" s="14" t="str">
        <f>IFERROR(__xludf.DUMMYFUNCTION("SPARKLINE(H1299,{""charttype"",""bar"";""color1"",""#00CCFF"";""max"",MAX($H$2:$H$2107)})"),"")</f>
        <v/>
      </c>
      <c r="J1299" s="14">
        <v>14.0</v>
      </c>
      <c r="K1299" s="14" t="str">
        <f>IFERROR(__xludf.DUMMYFUNCTION("SPARKLINE(J1299,{""charttype"",""bar"";""color1"",""#FF0000"";""max"",MAX($J$2:$J$2107)})"),"")</f>
        <v/>
      </c>
      <c r="L1299" s="14">
        <v>7.2</v>
      </c>
      <c r="M1299" s="14" t="str">
        <f>IFERROR(__xludf.DUMMYFUNCTION("SPARKLINE(L1299,{""charttype"",""bar"";""color1"",""#FF9900"";""max"",MAX($L$2:$L$2107)})"),"")</f>
        <v/>
      </c>
      <c r="N1299" s="14">
        <v>0.2</v>
      </c>
      <c r="O1299" s="14" t="str">
        <f>IFERROR(__xludf.DUMMYFUNCTION("SPARKLINE(N1299,{""charttype"",""bar"";""color1"",""#0066CC"";""max"",MAX($N$2:$N$2107)})"),"")</f>
        <v/>
      </c>
      <c r="P1299" s="58">
        <v>125928.6</v>
      </c>
      <c r="Q1299" s="54">
        <v>91.69946</v>
      </c>
      <c r="R1299" s="21">
        <f t="shared" si="5"/>
        <v>11547584.62</v>
      </c>
    </row>
    <row r="1300">
      <c r="A1300" s="53">
        <v>43303.0</v>
      </c>
      <c r="B1300" s="67">
        <f t="shared" si="1"/>
        <v>1</v>
      </c>
      <c r="C1300" s="14" t="str">
        <f t="shared" si="2"/>
        <v>July</v>
      </c>
      <c r="D1300" s="52" t="str">
        <f t="shared" si="3"/>
        <v>2018</v>
      </c>
      <c r="E1300" s="58">
        <f t="shared" si="4"/>
        <v>30</v>
      </c>
      <c r="F1300" s="14" t="str">
        <f>VLOOKUP(A1300,'_Holidays'!A1300:B3405,2,FALSE)</f>
        <v>Y</v>
      </c>
      <c r="G1300" s="51" t="str">
        <f>VLOOKUP(A1300,'_Holidays'!A1300:C3405,3,FALSE)</f>
        <v>N</v>
      </c>
      <c r="H1300" s="14">
        <v>8.0</v>
      </c>
      <c r="I1300" s="14" t="str">
        <f>IFERROR(__xludf.DUMMYFUNCTION("SPARKLINE(H1300,{""charttype"",""bar"";""color1"",""#00CCFF"";""max"",MAX($H$2:$H$2107)})"),"")</f>
        <v/>
      </c>
      <c r="J1300" s="14">
        <v>14.8</v>
      </c>
      <c r="K1300" s="14" t="str">
        <f>IFERROR(__xludf.DUMMYFUNCTION("SPARKLINE(J1300,{""charttype"",""bar"";""color1"",""#FF0000"";""max"",MAX($J$2:$J$2107)})"),"")</f>
        <v/>
      </c>
      <c r="L1300" s="14">
        <v>10.5</v>
      </c>
      <c r="M1300" s="14" t="str">
        <f>IFERROR(__xludf.DUMMYFUNCTION("SPARKLINE(L1300,{""charttype"",""bar"";""color1"",""#FF9900"";""max"",MAX($L$2:$L$2107)})"),"")</f>
        <v/>
      </c>
      <c r="N1300" s="14">
        <v>0.0</v>
      </c>
      <c r="O1300" s="14" t="str">
        <f>IFERROR(__xludf.DUMMYFUNCTION("SPARKLINE(N1300,{""charttype"",""bar"";""color1"",""#0066CC"";""max"",MAX($N$2:$N$2107)})"),"")</f>
        <v/>
      </c>
      <c r="P1300" s="58">
        <v>114186.8</v>
      </c>
      <c r="Q1300" s="54">
        <v>73.13566</v>
      </c>
      <c r="R1300" s="21">
        <f t="shared" si="5"/>
        <v>8351126.981</v>
      </c>
    </row>
    <row r="1301">
      <c r="A1301" s="53">
        <v>43304.0</v>
      </c>
      <c r="B1301" s="67">
        <f t="shared" si="1"/>
        <v>2</v>
      </c>
      <c r="C1301" s="14" t="str">
        <f t="shared" si="2"/>
        <v>July</v>
      </c>
      <c r="D1301" s="52" t="str">
        <f t="shared" si="3"/>
        <v>2018</v>
      </c>
      <c r="E1301" s="58">
        <f t="shared" si="4"/>
        <v>30</v>
      </c>
      <c r="F1301" s="14" t="str">
        <f>VLOOKUP(A1301,'_Holidays'!A1301:B3406,2,FALSE)</f>
        <v>Y</v>
      </c>
      <c r="G1301" s="51" t="str">
        <f>VLOOKUP(A1301,'_Holidays'!A1301:C3406,3,FALSE)</f>
        <v>N</v>
      </c>
      <c r="H1301" s="14">
        <v>8.4</v>
      </c>
      <c r="I1301" s="14" t="str">
        <f>IFERROR(__xludf.DUMMYFUNCTION("SPARKLINE(H1301,{""charttype"",""bar"";""color1"",""#00CCFF"";""max"",MAX($H$2:$H$2107)})"),"")</f>
        <v/>
      </c>
      <c r="J1301" s="14">
        <v>15.4</v>
      </c>
      <c r="K1301" s="14" t="str">
        <f>IFERROR(__xludf.DUMMYFUNCTION("SPARKLINE(J1301,{""charttype"",""bar"";""color1"",""#FF0000"";""max"",MAX($J$2:$J$2107)})"),"")</f>
        <v/>
      </c>
      <c r="L1301" s="14">
        <v>6.9</v>
      </c>
      <c r="M1301" s="14" t="str">
        <f>IFERROR(__xludf.DUMMYFUNCTION("SPARKLINE(L1301,{""charttype"",""bar"";""color1"",""#FF9900"";""max"",MAX($L$2:$L$2107)})"),"")</f>
        <v/>
      </c>
      <c r="N1301" s="14">
        <v>0.2</v>
      </c>
      <c r="O1301" s="14" t="str">
        <f>IFERROR(__xludf.DUMMYFUNCTION("SPARKLINE(N1301,{""charttype"",""bar"";""color1"",""#0066CC"";""max"",MAX($N$2:$N$2107)})"),"")</f>
        <v/>
      </c>
      <c r="P1301" s="58">
        <v>134664.7</v>
      </c>
      <c r="Q1301" s="54">
        <v>80.35544</v>
      </c>
      <c r="R1301" s="21">
        <f t="shared" si="5"/>
        <v>10821041.22</v>
      </c>
    </row>
    <row r="1302">
      <c r="A1302" s="53">
        <v>43305.0</v>
      </c>
      <c r="B1302" s="67">
        <f t="shared" si="1"/>
        <v>3</v>
      </c>
      <c r="C1302" s="14" t="str">
        <f t="shared" si="2"/>
        <v>July</v>
      </c>
      <c r="D1302" s="52" t="str">
        <f t="shared" si="3"/>
        <v>2018</v>
      </c>
      <c r="E1302" s="58">
        <f t="shared" si="4"/>
        <v>30</v>
      </c>
      <c r="F1302" s="14" t="str">
        <f>VLOOKUP(A1302,'_Holidays'!A1302:B3407,2,FALSE)</f>
        <v>Y</v>
      </c>
      <c r="G1302" s="51" t="str">
        <f>VLOOKUP(A1302,'_Holidays'!A1302:C3407,3,FALSE)</f>
        <v>N</v>
      </c>
      <c r="H1302" s="14">
        <v>8.6</v>
      </c>
      <c r="I1302" s="14" t="str">
        <f>IFERROR(__xludf.DUMMYFUNCTION("SPARKLINE(H1302,{""charttype"",""bar"";""color1"",""#00CCFF"";""max"",MAX($H$2:$H$2107)})"),"")</f>
        <v/>
      </c>
      <c r="J1302" s="14">
        <v>15.6</v>
      </c>
      <c r="K1302" s="14" t="str">
        <f>IFERROR(__xludf.DUMMYFUNCTION("SPARKLINE(J1302,{""charttype"",""bar"";""color1"",""#FF0000"";""max"",MAX($J$2:$J$2107)})"),"")</f>
        <v/>
      </c>
      <c r="L1302" s="14">
        <v>7.1</v>
      </c>
      <c r="M1302" s="14" t="str">
        <f>IFERROR(__xludf.DUMMYFUNCTION("SPARKLINE(L1302,{""charttype"",""bar"";""color1"",""#FF9900"";""max"",MAX($L$2:$L$2107)})"),"")</f>
        <v/>
      </c>
      <c r="N1302" s="14">
        <v>0.6</v>
      </c>
      <c r="O1302" s="14" t="str">
        <f>IFERROR(__xludf.DUMMYFUNCTION("SPARKLINE(N1302,{""charttype"",""bar"";""color1"",""#0066CC"";""max"",MAX($N$2:$N$2107)})"),"")</f>
        <v/>
      </c>
      <c r="P1302" s="58">
        <v>132967.2</v>
      </c>
      <c r="Q1302" s="54">
        <v>71.11529</v>
      </c>
      <c r="R1302" s="21">
        <f t="shared" si="5"/>
        <v>9456000.988</v>
      </c>
    </row>
    <row r="1303">
      <c r="A1303" s="53">
        <v>43306.0</v>
      </c>
      <c r="B1303" s="67">
        <f t="shared" si="1"/>
        <v>4</v>
      </c>
      <c r="C1303" s="14" t="str">
        <f t="shared" si="2"/>
        <v>July</v>
      </c>
      <c r="D1303" s="52" t="str">
        <f t="shared" si="3"/>
        <v>2018</v>
      </c>
      <c r="E1303" s="58">
        <f t="shared" si="4"/>
        <v>30</v>
      </c>
      <c r="F1303" s="14" t="str">
        <f>VLOOKUP(A1303,'_Holidays'!A1303:B3408,2,FALSE)</f>
        <v>Y</v>
      </c>
      <c r="G1303" s="51" t="str">
        <f>VLOOKUP(A1303,'_Holidays'!A1303:C3408,3,FALSE)</f>
        <v>N</v>
      </c>
      <c r="H1303" s="14">
        <v>8.3</v>
      </c>
      <c r="I1303" s="14" t="str">
        <f>IFERROR(__xludf.DUMMYFUNCTION("SPARKLINE(H1303,{""charttype"",""bar"";""color1"",""#00CCFF"";""max"",MAX($H$2:$H$2107)})"),"")</f>
        <v/>
      </c>
      <c r="J1303" s="14">
        <v>15.7</v>
      </c>
      <c r="K1303" s="14" t="str">
        <f>IFERROR(__xludf.DUMMYFUNCTION("SPARKLINE(J1303,{""charttype"",""bar"";""color1"",""#FF0000"";""max"",MAX($J$2:$J$2107)})"),"")</f>
        <v/>
      </c>
      <c r="L1303" s="14">
        <v>9.3</v>
      </c>
      <c r="M1303" s="14" t="str">
        <f>IFERROR(__xludf.DUMMYFUNCTION("SPARKLINE(L1303,{""charttype"",""bar"";""color1"",""#FF9900"";""max"",MAX($L$2:$L$2107)})"),"")</f>
        <v/>
      </c>
      <c r="N1303" s="14">
        <v>6.2</v>
      </c>
      <c r="O1303" s="14" t="str">
        <f>IFERROR(__xludf.DUMMYFUNCTION("SPARKLINE(N1303,{""charttype"",""bar"";""color1"",""#0066CC"";""max"",MAX($N$2:$N$2107)})"),"")</f>
        <v/>
      </c>
      <c r="P1303" s="58">
        <v>135308.3</v>
      </c>
      <c r="Q1303" s="54">
        <v>76.4725</v>
      </c>
      <c r="R1303" s="21">
        <f t="shared" si="5"/>
        <v>10347363.97</v>
      </c>
    </row>
    <row r="1304">
      <c r="A1304" s="53">
        <v>43307.0</v>
      </c>
      <c r="B1304" s="67">
        <f t="shared" si="1"/>
        <v>5</v>
      </c>
      <c r="C1304" s="14" t="str">
        <f t="shared" si="2"/>
        <v>July</v>
      </c>
      <c r="D1304" s="52" t="str">
        <f t="shared" si="3"/>
        <v>2018</v>
      </c>
      <c r="E1304" s="58">
        <f t="shared" si="4"/>
        <v>30</v>
      </c>
      <c r="F1304" s="14" t="str">
        <f>VLOOKUP(A1304,'_Holidays'!A1304:B3409,2,FALSE)</f>
        <v>Y</v>
      </c>
      <c r="G1304" s="51" t="str">
        <f>VLOOKUP(A1304,'_Holidays'!A1304:C3409,3,FALSE)</f>
        <v>N</v>
      </c>
      <c r="H1304" s="14">
        <v>7.7</v>
      </c>
      <c r="I1304" s="14" t="str">
        <f>IFERROR(__xludf.DUMMYFUNCTION("SPARKLINE(H1304,{""charttype"",""bar"";""color1"",""#00CCFF"";""max"",MAX($H$2:$H$2107)})"),"")</f>
        <v/>
      </c>
      <c r="J1304" s="14">
        <v>15.1</v>
      </c>
      <c r="K1304" s="14" t="str">
        <f>IFERROR(__xludf.DUMMYFUNCTION("SPARKLINE(J1304,{""charttype"",""bar"";""color1"",""#FF0000"";""max"",MAX($J$2:$J$2107)})"),"")</f>
        <v/>
      </c>
      <c r="L1304" s="14">
        <v>8.9</v>
      </c>
      <c r="M1304" s="14" t="str">
        <f>IFERROR(__xludf.DUMMYFUNCTION("SPARKLINE(L1304,{""charttype"",""bar"";""color1"",""#FF9900"";""max"",MAX($L$2:$L$2107)})"),"")</f>
        <v/>
      </c>
      <c r="N1304" s="14">
        <v>0.0</v>
      </c>
      <c r="O1304" s="14" t="str">
        <f>IFERROR(__xludf.DUMMYFUNCTION("SPARKLINE(N1304,{""charttype"",""bar"";""color1"",""#0066CC"";""max"",MAX($N$2:$N$2107)})"),"")</f>
        <v/>
      </c>
      <c r="P1304" s="58">
        <v>137634.1</v>
      </c>
      <c r="Q1304" s="54">
        <v>86.40659</v>
      </c>
      <c r="R1304" s="21">
        <f t="shared" si="5"/>
        <v>11892493.25</v>
      </c>
    </row>
    <row r="1305">
      <c r="A1305" s="53">
        <v>43308.0</v>
      </c>
      <c r="B1305" s="67">
        <f t="shared" si="1"/>
        <v>6</v>
      </c>
      <c r="C1305" s="14" t="str">
        <f t="shared" si="2"/>
        <v>July</v>
      </c>
      <c r="D1305" s="52" t="str">
        <f t="shared" si="3"/>
        <v>2018</v>
      </c>
      <c r="E1305" s="58">
        <f t="shared" si="4"/>
        <v>30</v>
      </c>
      <c r="F1305" s="14" t="str">
        <f>VLOOKUP(A1305,'_Holidays'!A1305:B3410,2,FALSE)</f>
        <v>Y</v>
      </c>
      <c r="G1305" s="51" t="str">
        <f>VLOOKUP(A1305,'_Holidays'!A1305:C3410,3,FALSE)</f>
        <v>N</v>
      </c>
      <c r="H1305" s="14">
        <v>9.2</v>
      </c>
      <c r="I1305" s="14" t="str">
        <f>IFERROR(__xludf.DUMMYFUNCTION("SPARKLINE(H1305,{""charttype"",""bar"";""color1"",""#00CCFF"";""max"",MAX($H$2:$H$2107)})"),"")</f>
        <v/>
      </c>
      <c r="J1305" s="14">
        <v>19.5</v>
      </c>
      <c r="K1305" s="14" t="str">
        <f>IFERROR(__xludf.DUMMYFUNCTION("SPARKLINE(J1305,{""charttype"",""bar"";""color1"",""#FF0000"";""max"",MAX($J$2:$J$2107)})"),"")</f>
        <v/>
      </c>
      <c r="L1305" s="14">
        <v>10.3</v>
      </c>
      <c r="M1305" s="14" t="str">
        <f>IFERROR(__xludf.DUMMYFUNCTION("SPARKLINE(L1305,{""charttype"",""bar"";""color1"",""#FF9900"";""max"",MAX($L$2:$L$2107)})"),"")</f>
        <v/>
      </c>
      <c r="N1305" s="14">
        <v>0.0</v>
      </c>
      <c r="O1305" s="14" t="str">
        <f>IFERROR(__xludf.DUMMYFUNCTION("SPARKLINE(N1305,{""charttype"",""bar"";""color1"",""#0066CC"";""max"",MAX($N$2:$N$2107)})"),"")</f>
        <v/>
      </c>
      <c r="P1305" s="58">
        <v>130119.5</v>
      </c>
      <c r="Q1305" s="54">
        <v>71.86982</v>
      </c>
      <c r="R1305" s="21">
        <f t="shared" si="5"/>
        <v>9351665.043</v>
      </c>
    </row>
    <row r="1306">
      <c r="A1306" s="53">
        <v>43309.0</v>
      </c>
      <c r="B1306" s="67">
        <f t="shared" si="1"/>
        <v>7</v>
      </c>
      <c r="C1306" s="14" t="str">
        <f t="shared" si="2"/>
        <v>July</v>
      </c>
      <c r="D1306" s="52" t="str">
        <f t="shared" si="3"/>
        <v>2018</v>
      </c>
      <c r="E1306" s="58">
        <f t="shared" si="4"/>
        <v>30</v>
      </c>
      <c r="F1306" s="14" t="str">
        <f>VLOOKUP(A1306,'_Holidays'!A1306:B3411,2,FALSE)</f>
        <v>Y</v>
      </c>
      <c r="G1306" s="51" t="str">
        <f>VLOOKUP(A1306,'_Holidays'!A1306:C3411,3,FALSE)</f>
        <v>N</v>
      </c>
      <c r="H1306" s="14">
        <v>8.4</v>
      </c>
      <c r="I1306" s="14" t="str">
        <f>IFERROR(__xludf.DUMMYFUNCTION("SPARKLINE(H1306,{""charttype"",""bar"";""color1"",""#00CCFF"";""max"",MAX($H$2:$H$2107)})"),"")</f>
        <v/>
      </c>
      <c r="J1306" s="14">
        <v>18.6</v>
      </c>
      <c r="K1306" s="14" t="str">
        <f>IFERROR(__xludf.DUMMYFUNCTION("SPARKLINE(J1306,{""charttype"",""bar"";""color1"",""#FF0000"";""max"",MAX($J$2:$J$2107)})"),"")</f>
        <v/>
      </c>
      <c r="L1306" s="14">
        <v>9.3</v>
      </c>
      <c r="M1306" s="14" t="str">
        <f>IFERROR(__xludf.DUMMYFUNCTION("SPARKLINE(L1306,{""charttype"",""bar"";""color1"",""#FF9900"";""max"",MAX($L$2:$L$2107)})"),"")</f>
        <v/>
      </c>
      <c r="N1306" s="14">
        <v>0.0</v>
      </c>
      <c r="O1306" s="14" t="str">
        <f>IFERROR(__xludf.DUMMYFUNCTION("SPARKLINE(N1306,{""charttype"",""bar"";""color1"",""#0066CC"";""max"",MAX($N$2:$N$2107)})"),"")</f>
        <v/>
      </c>
      <c r="P1306" s="58">
        <v>116942.9</v>
      </c>
      <c r="Q1306" s="54">
        <v>57.98205</v>
      </c>
      <c r="R1306" s="21">
        <f t="shared" si="5"/>
        <v>6780589.075</v>
      </c>
    </row>
    <row r="1307">
      <c r="A1307" s="53">
        <v>43310.0</v>
      </c>
      <c r="B1307" s="67">
        <f t="shared" si="1"/>
        <v>1</v>
      </c>
      <c r="C1307" s="14" t="str">
        <f t="shared" si="2"/>
        <v>July</v>
      </c>
      <c r="D1307" s="52" t="str">
        <f t="shared" si="3"/>
        <v>2018</v>
      </c>
      <c r="E1307" s="58">
        <f t="shared" si="4"/>
        <v>31</v>
      </c>
      <c r="F1307" s="14" t="str">
        <f>VLOOKUP(A1307,'_Holidays'!A1307:B3412,2,FALSE)</f>
        <v>Y</v>
      </c>
      <c r="G1307" s="51" t="str">
        <f>VLOOKUP(A1307,'_Holidays'!A1307:C3412,3,FALSE)</f>
        <v>N</v>
      </c>
      <c r="H1307" s="14">
        <v>10.8</v>
      </c>
      <c r="I1307" s="14" t="str">
        <f>IFERROR(__xludf.DUMMYFUNCTION("SPARKLINE(H1307,{""charttype"",""bar"";""color1"",""#00CCFF"";""max"",MAX($H$2:$H$2107)})"),"")</f>
        <v/>
      </c>
      <c r="J1307" s="14">
        <v>14.6</v>
      </c>
      <c r="K1307" s="14" t="str">
        <f>IFERROR(__xludf.DUMMYFUNCTION("SPARKLINE(J1307,{""charttype"",""bar"";""color1"",""#FF0000"";""max"",MAX($J$2:$J$2107)})"),"")</f>
        <v/>
      </c>
      <c r="L1307" s="14">
        <v>10.0</v>
      </c>
      <c r="M1307" s="14" t="str">
        <f>IFERROR(__xludf.DUMMYFUNCTION("SPARKLINE(L1307,{""charttype"",""bar"";""color1"",""#FF9900"";""max"",MAX($L$2:$L$2107)})"),"")</f>
        <v/>
      </c>
      <c r="N1307" s="14">
        <v>2.0</v>
      </c>
      <c r="O1307" s="14" t="str">
        <f>IFERROR(__xludf.DUMMYFUNCTION("SPARKLINE(N1307,{""charttype"",""bar"";""color1"",""#0066CC"";""max"",MAX($N$2:$N$2107)})"),"")</f>
        <v/>
      </c>
      <c r="P1307" s="58">
        <v>111555.0</v>
      </c>
      <c r="Q1307" s="54">
        <v>29.41428</v>
      </c>
      <c r="R1307" s="21">
        <f t="shared" si="5"/>
        <v>3281310.005</v>
      </c>
    </row>
    <row r="1308">
      <c r="A1308" s="53">
        <v>43311.0</v>
      </c>
      <c r="B1308" s="67">
        <f t="shared" si="1"/>
        <v>2</v>
      </c>
      <c r="C1308" s="14" t="str">
        <f t="shared" si="2"/>
        <v>July</v>
      </c>
      <c r="D1308" s="52" t="str">
        <f t="shared" si="3"/>
        <v>2018</v>
      </c>
      <c r="E1308" s="58">
        <f t="shared" si="4"/>
        <v>31</v>
      </c>
      <c r="F1308" s="14" t="str">
        <f>VLOOKUP(A1308,'_Holidays'!A1308:B3413,2,FALSE)</f>
        <v>Y</v>
      </c>
      <c r="G1308" s="51" t="str">
        <f>VLOOKUP(A1308,'_Holidays'!A1308:C3413,3,FALSE)</f>
        <v>N</v>
      </c>
      <c r="H1308" s="14">
        <v>8.2</v>
      </c>
      <c r="I1308" s="14" t="str">
        <f>IFERROR(__xludf.DUMMYFUNCTION("SPARKLINE(H1308,{""charttype"",""bar"";""color1"",""#00CCFF"";""max"",MAX($H$2:$H$2107)})"),"")</f>
        <v/>
      </c>
      <c r="J1308" s="14">
        <v>12.6</v>
      </c>
      <c r="K1308" s="14" t="str">
        <f>IFERROR(__xludf.DUMMYFUNCTION("SPARKLINE(J1308,{""charttype"",""bar"";""color1"",""#FF0000"";""max"",MAX($J$2:$J$2107)})"),"")</f>
        <v/>
      </c>
      <c r="L1308" s="14">
        <v>7.3</v>
      </c>
      <c r="M1308" s="14" t="str">
        <f>IFERROR(__xludf.DUMMYFUNCTION("SPARKLINE(L1308,{""charttype"",""bar"";""color1"",""#FF9900"";""max"",MAX($L$2:$L$2107)})"),"")</f>
        <v/>
      </c>
      <c r="N1308" s="14">
        <v>0.4</v>
      </c>
      <c r="O1308" s="14" t="str">
        <f>IFERROR(__xludf.DUMMYFUNCTION("SPARKLINE(N1308,{""charttype"",""bar"";""color1"",""#0066CC"";""max"",MAX($N$2:$N$2107)})"),"")</f>
        <v/>
      </c>
      <c r="P1308" s="58">
        <v>135422.1</v>
      </c>
      <c r="Q1308" s="54">
        <v>60.04031</v>
      </c>
      <c r="R1308" s="21">
        <f t="shared" si="5"/>
        <v>8130784.865</v>
      </c>
    </row>
    <row r="1309">
      <c r="A1309" s="53">
        <v>43312.0</v>
      </c>
      <c r="B1309" s="67">
        <f t="shared" si="1"/>
        <v>3</v>
      </c>
      <c r="C1309" s="14" t="str">
        <f t="shared" si="2"/>
        <v>July</v>
      </c>
      <c r="D1309" s="52" t="str">
        <f t="shared" si="3"/>
        <v>2018</v>
      </c>
      <c r="E1309" s="58">
        <f t="shared" si="4"/>
        <v>31</v>
      </c>
      <c r="F1309" s="14" t="str">
        <f>VLOOKUP(A1309,'_Holidays'!A1309:B3414,2,FALSE)</f>
        <v>Y</v>
      </c>
      <c r="G1309" s="51" t="str">
        <f>VLOOKUP(A1309,'_Holidays'!A1309:C3414,3,FALSE)</f>
        <v>N</v>
      </c>
      <c r="H1309" s="14">
        <v>8.3</v>
      </c>
      <c r="I1309" s="14" t="str">
        <f>IFERROR(__xludf.DUMMYFUNCTION("SPARKLINE(H1309,{""charttype"",""bar"";""color1"",""#00CCFF"";""max"",MAX($H$2:$H$2107)})"),"")</f>
        <v/>
      </c>
      <c r="J1309" s="14">
        <v>16.2</v>
      </c>
      <c r="K1309" s="14" t="str">
        <f>IFERROR(__xludf.DUMMYFUNCTION("SPARKLINE(J1309,{""charttype"",""bar"";""color1"",""#FF0000"";""max"",MAX($J$2:$J$2107)})"),"")</f>
        <v/>
      </c>
      <c r="L1309" s="14">
        <v>10.2</v>
      </c>
      <c r="M1309" s="14" t="str">
        <f>IFERROR(__xludf.DUMMYFUNCTION("SPARKLINE(L1309,{""charttype"",""bar"";""color1"",""#FF9900"";""max"",MAX($L$2:$L$2107)})"),"")</f>
        <v/>
      </c>
      <c r="N1309" s="14">
        <v>0.0</v>
      </c>
      <c r="O1309" s="14" t="str">
        <f>IFERROR(__xludf.DUMMYFUNCTION("SPARKLINE(N1309,{""charttype"",""bar"";""color1"",""#0066CC"";""max"",MAX($N$2:$N$2107)})"),"")</f>
        <v/>
      </c>
      <c r="P1309" s="58">
        <v>129520.0</v>
      </c>
      <c r="Q1309" s="54">
        <v>60.90555</v>
      </c>
      <c r="R1309" s="21">
        <f t="shared" si="5"/>
        <v>7888486.836</v>
      </c>
    </row>
    <row r="1310">
      <c r="A1310" s="53">
        <v>43313.0</v>
      </c>
      <c r="B1310" s="67">
        <f t="shared" si="1"/>
        <v>4</v>
      </c>
      <c r="C1310" s="14" t="str">
        <f t="shared" si="2"/>
        <v>August</v>
      </c>
      <c r="D1310" s="52" t="str">
        <f t="shared" si="3"/>
        <v>2018</v>
      </c>
      <c r="E1310" s="58">
        <f t="shared" si="4"/>
        <v>31</v>
      </c>
      <c r="F1310" s="14" t="str">
        <f>VLOOKUP(A1310,'_Holidays'!A1310:B3415,2,FALSE)</f>
        <v>Y</v>
      </c>
      <c r="G1310" s="51" t="str">
        <f>VLOOKUP(A1310,'_Holidays'!A1310:C3415,3,FALSE)</f>
        <v>N</v>
      </c>
      <c r="H1310" s="14">
        <v>9.9</v>
      </c>
      <c r="I1310" s="14" t="str">
        <f>IFERROR(__xludf.DUMMYFUNCTION("SPARKLINE(H1310,{""charttype"",""bar"";""color1"",""#00CCFF"";""max"",MAX($H$2:$H$2107)})"),"")</f>
        <v/>
      </c>
      <c r="J1310" s="14">
        <v>14.8</v>
      </c>
      <c r="K1310" s="14" t="str">
        <f>IFERROR(__xludf.DUMMYFUNCTION("SPARKLINE(J1310,{""charttype"",""bar"";""color1"",""#FF0000"";""max"",MAX($J$2:$J$2107)})"),"")</f>
        <v/>
      </c>
      <c r="L1310" s="14">
        <v>11.4</v>
      </c>
      <c r="M1310" s="14" t="str">
        <f>IFERROR(__xludf.DUMMYFUNCTION("SPARKLINE(L1310,{""charttype"",""bar"";""color1"",""#FF9900"";""max"",MAX($L$2:$L$2107)})"),"")</f>
        <v/>
      </c>
      <c r="N1310" s="14">
        <v>1.6</v>
      </c>
      <c r="O1310" s="14" t="str">
        <f>IFERROR(__xludf.DUMMYFUNCTION("SPARKLINE(N1310,{""charttype"",""bar"";""color1"",""#0066CC"";""max"",MAX($N$2:$N$2107)})"),"")</f>
        <v/>
      </c>
      <c r="P1310" s="58">
        <v>134005.0</v>
      </c>
      <c r="Q1310" s="54">
        <v>78.76164</v>
      </c>
      <c r="R1310" s="21">
        <f t="shared" si="5"/>
        <v>10554453.57</v>
      </c>
    </row>
    <row r="1311">
      <c r="A1311" s="53">
        <v>43314.0</v>
      </c>
      <c r="B1311" s="67">
        <f t="shared" si="1"/>
        <v>5</v>
      </c>
      <c r="C1311" s="14" t="str">
        <f t="shared" si="2"/>
        <v>August</v>
      </c>
      <c r="D1311" s="52" t="str">
        <f t="shared" si="3"/>
        <v>2018</v>
      </c>
      <c r="E1311" s="58">
        <f t="shared" si="4"/>
        <v>31</v>
      </c>
      <c r="F1311" s="14" t="str">
        <f>VLOOKUP(A1311,'_Holidays'!A1311:B3416,2,FALSE)</f>
        <v>Y</v>
      </c>
      <c r="G1311" s="51" t="str">
        <f>VLOOKUP(A1311,'_Holidays'!A1311:C3416,3,FALSE)</f>
        <v>N</v>
      </c>
      <c r="H1311" s="14">
        <v>4.9</v>
      </c>
      <c r="I1311" s="14" t="str">
        <f>IFERROR(__xludf.DUMMYFUNCTION("SPARKLINE(H1311,{""charttype"",""bar"";""color1"",""#00CCFF"";""max"",MAX($H$2:$H$2107)})"),"")</f>
        <v/>
      </c>
      <c r="J1311" s="14">
        <v>16.1</v>
      </c>
      <c r="K1311" s="14" t="str">
        <f>IFERROR(__xludf.DUMMYFUNCTION("SPARKLINE(J1311,{""charttype"",""bar"";""color1"",""#FF0000"";""max"",MAX($J$2:$J$2107)})"),"")</f>
        <v/>
      </c>
      <c r="L1311" s="14">
        <v>11.7</v>
      </c>
      <c r="M1311" s="14" t="str">
        <f>IFERROR(__xludf.DUMMYFUNCTION("SPARKLINE(L1311,{""charttype"",""bar"";""color1"",""#FF9900"";""max"",MAX($L$2:$L$2107)})"),"")</f>
        <v/>
      </c>
      <c r="N1311" s="14">
        <v>0.0</v>
      </c>
      <c r="O1311" s="14" t="str">
        <f>IFERROR(__xludf.DUMMYFUNCTION("SPARKLINE(N1311,{""charttype"",""bar"";""color1"",""#0066CC"";""max"",MAX($N$2:$N$2107)})"),"")</f>
        <v/>
      </c>
      <c r="P1311" s="58">
        <v>129025.0</v>
      </c>
      <c r="Q1311" s="54">
        <v>68.07737</v>
      </c>
      <c r="R1311" s="21">
        <f t="shared" si="5"/>
        <v>8783682.664</v>
      </c>
    </row>
    <row r="1312">
      <c r="A1312" s="53">
        <v>43315.0</v>
      </c>
      <c r="B1312" s="67">
        <f t="shared" si="1"/>
        <v>6</v>
      </c>
      <c r="C1312" s="14" t="str">
        <f t="shared" si="2"/>
        <v>August</v>
      </c>
      <c r="D1312" s="52" t="str">
        <f t="shared" si="3"/>
        <v>2018</v>
      </c>
      <c r="E1312" s="58">
        <f t="shared" si="4"/>
        <v>31</v>
      </c>
      <c r="F1312" s="14" t="str">
        <f>VLOOKUP(A1312,'_Holidays'!A1312:B3417,2,FALSE)</f>
        <v>Y</v>
      </c>
      <c r="G1312" s="51" t="str">
        <f>VLOOKUP(A1312,'_Holidays'!A1312:C3417,3,FALSE)</f>
        <v>N</v>
      </c>
      <c r="H1312" s="14">
        <v>7.8</v>
      </c>
      <c r="I1312" s="14" t="str">
        <f>IFERROR(__xludf.DUMMYFUNCTION("SPARKLINE(H1312,{""charttype"",""bar"";""color1"",""#00CCFF"";""max"",MAX($H$2:$H$2107)})"),"")</f>
        <v/>
      </c>
      <c r="J1312" s="14">
        <v>18.4</v>
      </c>
      <c r="K1312" s="14" t="str">
        <f>IFERROR(__xludf.DUMMYFUNCTION("SPARKLINE(J1312,{""charttype"",""bar"";""color1"",""#FF0000"";""max"",MAX($J$2:$J$2107)})"),"")</f>
        <v/>
      </c>
      <c r="L1312" s="14">
        <v>6.3</v>
      </c>
      <c r="M1312" s="14" t="str">
        <f>IFERROR(__xludf.DUMMYFUNCTION("SPARKLINE(L1312,{""charttype"",""bar"";""color1"",""#FF9900"";""max"",MAX($L$2:$L$2107)})"),"")</f>
        <v/>
      </c>
      <c r="N1312" s="14">
        <v>0.0</v>
      </c>
      <c r="O1312" s="14" t="str">
        <f>IFERROR(__xludf.DUMMYFUNCTION("SPARKLINE(N1312,{""charttype"",""bar"";""color1"",""#0066CC"";""max"",MAX($N$2:$N$2107)})"),"")</f>
        <v/>
      </c>
      <c r="P1312" s="58">
        <v>129740.3</v>
      </c>
      <c r="Q1312" s="54">
        <v>79.40708</v>
      </c>
      <c r="R1312" s="21">
        <f t="shared" si="5"/>
        <v>10302298.38</v>
      </c>
    </row>
    <row r="1313">
      <c r="A1313" s="53">
        <v>43316.0</v>
      </c>
      <c r="B1313" s="67">
        <f t="shared" si="1"/>
        <v>7</v>
      </c>
      <c r="C1313" s="14" t="str">
        <f t="shared" si="2"/>
        <v>August</v>
      </c>
      <c r="D1313" s="52" t="str">
        <f t="shared" si="3"/>
        <v>2018</v>
      </c>
      <c r="E1313" s="58">
        <f t="shared" si="4"/>
        <v>31</v>
      </c>
      <c r="F1313" s="14" t="str">
        <f>VLOOKUP(A1313,'_Holidays'!A1313:B3418,2,FALSE)</f>
        <v>Y</v>
      </c>
      <c r="G1313" s="51" t="str">
        <f>VLOOKUP(A1313,'_Holidays'!A1313:C3418,3,FALSE)</f>
        <v>N</v>
      </c>
      <c r="H1313" s="14">
        <v>8.0</v>
      </c>
      <c r="I1313" s="14" t="str">
        <f>IFERROR(__xludf.DUMMYFUNCTION("SPARKLINE(H1313,{""charttype"",""bar"";""color1"",""#00CCFF"";""max"",MAX($H$2:$H$2107)})"),"")</f>
        <v/>
      </c>
      <c r="J1313" s="14">
        <v>15.3</v>
      </c>
      <c r="K1313" s="14" t="str">
        <f>IFERROR(__xludf.DUMMYFUNCTION("SPARKLINE(J1313,{""charttype"",""bar"";""color1"",""#FF0000"";""max"",MAX($J$2:$J$2107)})"),"")</f>
        <v/>
      </c>
      <c r="L1313" s="14">
        <v>8.7</v>
      </c>
      <c r="M1313" s="14" t="str">
        <f>IFERROR(__xludf.DUMMYFUNCTION("SPARKLINE(L1313,{""charttype"",""bar"";""color1"",""#FF9900"";""max"",MAX($L$2:$L$2107)})"),"")</f>
        <v/>
      </c>
      <c r="N1313" s="14">
        <v>1.6</v>
      </c>
      <c r="O1313" s="14" t="str">
        <f>IFERROR(__xludf.DUMMYFUNCTION("SPARKLINE(N1313,{""charttype"",""bar"";""color1"",""#0066CC"";""max"",MAX($N$2:$N$2107)})"),"")</f>
        <v/>
      </c>
      <c r="P1313" s="58">
        <v>116238.2</v>
      </c>
      <c r="Q1313" s="54">
        <v>44.88904</v>
      </c>
      <c r="R1313" s="21">
        <f t="shared" si="5"/>
        <v>5217821.209</v>
      </c>
    </row>
    <row r="1314">
      <c r="A1314" s="53">
        <v>43317.0</v>
      </c>
      <c r="B1314" s="67">
        <f t="shared" si="1"/>
        <v>1</v>
      </c>
      <c r="C1314" s="14" t="str">
        <f t="shared" si="2"/>
        <v>August</v>
      </c>
      <c r="D1314" s="52" t="str">
        <f t="shared" si="3"/>
        <v>2018</v>
      </c>
      <c r="E1314" s="58">
        <f t="shared" si="4"/>
        <v>32</v>
      </c>
      <c r="F1314" s="14" t="str">
        <f>VLOOKUP(A1314,'_Holidays'!A1314:B3419,2,FALSE)</f>
        <v>Y</v>
      </c>
      <c r="G1314" s="51" t="str">
        <f>VLOOKUP(A1314,'_Holidays'!A1314:C3419,3,FALSE)</f>
        <v>N</v>
      </c>
      <c r="H1314" s="14">
        <v>10.6</v>
      </c>
      <c r="I1314" s="14" t="str">
        <f>IFERROR(__xludf.DUMMYFUNCTION("SPARKLINE(H1314,{""charttype"",""bar"";""color1"",""#00CCFF"";""max"",MAX($H$2:$H$2107)})"),"")</f>
        <v/>
      </c>
      <c r="J1314" s="14">
        <v>17.6</v>
      </c>
      <c r="K1314" s="14" t="str">
        <f>IFERROR(__xludf.DUMMYFUNCTION("SPARKLINE(J1314,{""charttype"",""bar"";""color1"",""#FF0000"";""max"",MAX($J$2:$J$2107)})"),"")</f>
        <v/>
      </c>
      <c r="L1314" s="14">
        <v>11.2</v>
      </c>
      <c r="M1314" s="14" t="str">
        <f>IFERROR(__xludf.DUMMYFUNCTION("SPARKLINE(L1314,{""charttype"",""bar"";""color1"",""#FF9900"";""max"",MAX($L$2:$L$2107)})"),"")</f>
        <v/>
      </c>
      <c r="N1314" s="14">
        <v>0.0</v>
      </c>
      <c r="O1314" s="14" t="str">
        <f>IFERROR(__xludf.DUMMYFUNCTION("SPARKLINE(N1314,{""charttype"",""bar"";""color1"",""#0066CC"";""max"",MAX($N$2:$N$2107)})"),"")</f>
        <v/>
      </c>
      <c r="P1314" s="58">
        <v>104912.4</v>
      </c>
      <c r="Q1314" s="54">
        <v>37.44398</v>
      </c>
      <c r="R1314" s="21">
        <f t="shared" si="5"/>
        <v>3928337.807</v>
      </c>
    </row>
    <row r="1315">
      <c r="A1315" s="53">
        <v>43318.0</v>
      </c>
      <c r="B1315" s="67">
        <f t="shared" si="1"/>
        <v>2</v>
      </c>
      <c r="C1315" s="14" t="str">
        <f t="shared" si="2"/>
        <v>August</v>
      </c>
      <c r="D1315" s="52" t="str">
        <f t="shared" si="3"/>
        <v>2018</v>
      </c>
      <c r="E1315" s="58">
        <f t="shared" si="4"/>
        <v>32</v>
      </c>
      <c r="F1315" s="14" t="str">
        <f>VLOOKUP(A1315,'_Holidays'!A1315:B3420,2,FALSE)</f>
        <v>Y</v>
      </c>
      <c r="G1315" s="51" t="str">
        <f>VLOOKUP(A1315,'_Holidays'!A1315:C3420,3,FALSE)</f>
        <v>N</v>
      </c>
      <c r="H1315" s="14">
        <v>9.4</v>
      </c>
      <c r="I1315" s="14" t="str">
        <f>IFERROR(__xludf.DUMMYFUNCTION("SPARKLINE(H1315,{""charttype"",""bar"";""color1"",""#00CCFF"";""max"",MAX($H$2:$H$2107)})"),"")</f>
        <v/>
      </c>
      <c r="J1315" s="14">
        <v>13.8</v>
      </c>
      <c r="K1315" s="14" t="str">
        <f>IFERROR(__xludf.DUMMYFUNCTION("SPARKLINE(J1315,{""charttype"",""bar"";""color1"",""#FF0000"";""max"",MAX($J$2:$J$2107)})"),"")</f>
        <v/>
      </c>
      <c r="L1315" s="14">
        <v>8.5</v>
      </c>
      <c r="M1315" s="14" t="str">
        <f>IFERROR(__xludf.DUMMYFUNCTION("SPARKLINE(L1315,{""charttype"",""bar"";""color1"",""#FF9900"";""max"",MAX($L$2:$L$2107)})"),"")</f>
        <v/>
      </c>
      <c r="N1315" s="14">
        <v>0.0</v>
      </c>
      <c r="O1315" s="14" t="str">
        <f>IFERROR(__xludf.DUMMYFUNCTION("SPARKLINE(N1315,{""charttype"",""bar"";""color1"",""#0066CC"";""max"",MAX($N$2:$N$2107)})"),"")</f>
        <v/>
      </c>
      <c r="P1315" s="58">
        <v>127198.8</v>
      </c>
      <c r="Q1315" s="54">
        <v>83.71209</v>
      </c>
      <c r="R1315" s="21">
        <f t="shared" si="5"/>
        <v>10648077.39</v>
      </c>
    </row>
    <row r="1316">
      <c r="A1316" s="53">
        <v>43319.0</v>
      </c>
      <c r="B1316" s="67">
        <f t="shared" si="1"/>
        <v>3</v>
      </c>
      <c r="C1316" s="14" t="str">
        <f t="shared" si="2"/>
        <v>August</v>
      </c>
      <c r="D1316" s="52" t="str">
        <f t="shared" si="3"/>
        <v>2018</v>
      </c>
      <c r="E1316" s="58">
        <f t="shared" si="4"/>
        <v>32</v>
      </c>
      <c r="F1316" s="14" t="str">
        <f>VLOOKUP(A1316,'_Holidays'!A1316:B3421,2,FALSE)</f>
        <v>Y</v>
      </c>
      <c r="G1316" s="51" t="str">
        <f>VLOOKUP(A1316,'_Holidays'!A1316:C3421,3,FALSE)</f>
        <v>N</v>
      </c>
      <c r="H1316" s="14">
        <v>7.3</v>
      </c>
      <c r="I1316" s="14" t="str">
        <f>IFERROR(__xludf.DUMMYFUNCTION("SPARKLINE(H1316,{""charttype"",""bar"";""color1"",""#00CCFF"";""max"",MAX($H$2:$H$2107)})"),"")</f>
        <v/>
      </c>
      <c r="J1316" s="14">
        <v>14.8</v>
      </c>
      <c r="K1316" s="14" t="str">
        <f>IFERROR(__xludf.DUMMYFUNCTION("SPARKLINE(J1316,{""charttype"",""bar"";""color1"",""#FF0000"";""max"",MAX($J$2:$J$2107)})"),"")</f>
        <v/>
      </c>
      <c r="L1316" s="14">
        <v>9.6</v>
      </c>
      <c r="M1316" s="14" t="str">
        <f>IFERROR(__xludf.DUMMYFUNCTION("SPARKLINE(L1316,{""charttype"",""bar"";""color1"",""#FF9900"";""max"",MAX($L$2:$L$2107)})"),"")</f>
        <v/>
      </c>
      <c r="N1316" s="14">
        <v>0.0</v>
      </c>
      <c r="O1316" s="14" t="str">
        <f>IFERROR(__xludf.DUMMYFUNCTION("SPARKLINE(N1316,{""charttype"",""bar"";""color1"",""#0066CC"";""max"",MAX($N$2:$N$2107)})"),"")</f>
        <v/>
      </c>
      <c r="P1316" s="58">
        <v>131851.0</v>
      </c>
      <c r="Q1316" s="54">
        <v>75.54124</v>
      </c>
      <c r="R1316" s="21">
        <f t="shared" si="5"/>
        <v>9960188.035</v>
      </c>
    </row>
    <row r="1317">
      <c r="A1317" s="53">
        <v>43320.0</v>
      </c>
      <c r="B1317" s="67">
        <f t="shared" si="1"/>
        <v>4</v>
      </c>
      <c r="C1317" s="14" t="str">
        <f t="shared" si="2"/>
        <v>August</v>
      </c>
      <c r="D1317" s="52" t="str">
        <f t="shared" si="3"/>
        <v>2018</v>
      </c>
      <c r="E1317" s="58">
        <f t="shared" si="4"/>
        <v>32</v>
      </c>
      <c r="F1317" s="14" t="str">
        <f>VLOOKUP(A1317,'_Holidays'!A1317:B3422,2,FALSE)</f>
        <v>Y</v>
      </c>
      <c r="G1317" s="51" t="str">
        <f>VLOOKUP(A1317,'_Holidays'!A1317:C3422,3,FALSE)</f>
        <v>N</v>
      </c>
      <c r="H1317" s="14">
        <v>9.6</v>
      </c>
      <c r="I1317" s="14" t="str">
        <f>IFERROR(__xludf.DUMMYFUNCTION("SPARKLINE(H1317,{""charttype"",""bar"";""color1"",""#00CCFF"";""max"",MAX($H$2:$H$2107)})"),"")</f>
        <v/>
      </c>
      <c r="J1317" s="14">
        <v>16.0</v>
      </c>
      <c r="K1317" s="14" t="str">
        <f>IFERROR(__xludf.DUMMYFUNCTION("SPARKLINE(J1317,{""charttype"",""bar"";""color1"",""#FF0000"";""max"",MAX($J$2:$J$2107)})"),"")</f>
        <v/>
      </c>
      <c r="L1317" s="14">
        <v>7.2</v>
      </c>
      <c r="M1317" s="14" t="str">
        <f>IFERROR(__xludf.DUMMYFUNCTION("SPARKLINE(L1317,{""charttype"",""bar"";""color1"",""#FF9900"";""max"",MAX($L$2:$L$2107)})"),"")</f>
        <v/>
      </c>
      <c r="N1317" s="14">
        <v>1.0</v>
      </c>
      <c r="O1317" s="14" t="str">
        <f>IFERROR(__xludf.DUMMYFUNCTION("SPARKLINE(N1317,{""charttype"",""bar"";""color1"",""#0066CC"";""max"",MAX($N$2:$N$2107)})"),"")</f>
        <v/>
      </c>
      <c r="P1317" s="58">
        <v>131939.5</v>
      </c>
      <c r="Q1317" s="54">
        <v>89.68684</v>
      </c>
      <c r="R1317" s="21">
        <f t="shared" si="5"/>
        <v>11833236.83</v>
      </c>
    </row>
    <row r="1318">
      <c r="A1318" s="53">
        <v>43321.0</v>
      </c>
      <c r="B1318" s="67">
        <f t="shared" si="1"/>
        <v>5</v>
      </c>
      <c r="C1318" s="14" t="str">
        <f t="shared" si="2"/>
        <v>August</v>
      </c>
      <c r="D1318" s="52" t="str">
        <f t="shared" si="3"/>
        <v>2018</v>
      </c>
      <c r="E1318" s="58">
        <f t="shared" si="4"/>
        <v>32</v>
      </c>
      <c r="F1318" s="14" t="str">
        <f>VLOOKUP(A1318,'_Holidays'!A1318:B3423,2,FALSE)</f>
        <v>Y</v>
      </c>
      <c r="G1318" s="51" t="str">
        <f>VLOOKUP(A1318,'_Holidays'!A1318:C3423,3,FALSE)</f>
        <v>N</v>
      </c>
      <c r="H1318" s="14">
        <v>5.6</v>
      </c>
      <c r="I1318" s="14" t="str">
        <f>IFERROR(__xludf.DUMMYFUNCTION("SPARKLINE(H1318,{""charttype"",""bar"";""color1"",""#00CCFF"";""max"",MAX($H$2:$H$2107)})"),"")</f>
        <v/>
      </c>
      <c r="J1318" s="14">
        <v>15.4</v>
      </c>
      <c r="K1318" s="14" t="str">
        <f>IFERROR(__xludf.DUMMYFUNCTION("SPARKLINE(J1318,{""charttype"",""bar"";""color1"",""#FF0000"";""max"",MAX($J$2:$J$2107)})"),"")</f>
        <v/>
      </c>
      <c r="L1318" s="14">
        <v>8.6</v>
      </c>
      <c r="M1318" s="14" t="str">
        <f>IFERROR(__xludf.DUMMYFUNCTION("SPARKLINE(L1318,{""charttype"",""bar"";""color1"",""#FF9900"";""max"",MAX($L$2:$L$2107)})"),"")</f>
        <v/>
      </c>
      <c r="N1318" s="14">
        <v>2.2</v>
      </c>
      <c r="O1318" s="14" t="str">
        <f>IFERROR(__xludf.DUMMYFUNCTION("SPARKLINE(N1318,{""charttype"",""bar"";""color1"",""#0066CC"";""max"",MAX($N$2:$N$2107)})"),"")</f>
        <v/>
      </c>
      <c r="P1318" s="58">
        <v>135671.0</v>
      </c>
      <c r="Q1318" s="54">
        <v>82.76085</v>
      </c>
      <c r="R1318" s="21">
        <f t="shared" si="5"/>
        <v>11228247.28</v>
      </c>
    </row>
    <row r="1319">
      <c r="A1319" s="53">
        <v>43322.0</v>
      </c>
      <c r="B1319" s="67">
        <f t="shared" si="1"/>
        <v>6</v>
      </c>
      <c r="C1319" s="14" t="str">
        <f t="shared" si="2"/>
        <v>August</v>
      </c>
      <c r="D1319" s="52" t="str">
        <f t="shared" si="3"/>
        <v>2018</v>
      </c>
      <c r="E1319" s="58">
        <f t="shared" si="4"/>
        <v>32</v>
      </c>
      <c r="F1319" s="14" t="str">
        <f>VLOOKUP(A1319,'_Holidays'!A1319:B3424,2,FALSE)</f>
        <v>Y</v>
      </c>
      <c r="G1319" s="51" t="str">
        <f>VLOOKUP(A1319,'_Holidays'!A1319:C3424,3,FALSE)</f>
        <v>N</v>
      </c>
      <c r="H1319" s="14">
        <v>9.4</v>
      </c>
      <c r="I1319" s="14" t="str">
        <f>IFERROR(__xludf.DUMMYFUNCTION("SPARKLINE(H1319,{""charttype"",""bar"";""color1"",""#00CCFF"";""max"",MAX($H$2:$H$2107)})"),"")</f>
        <v/>
      </c>
      <c r="J1319" s="14">
        <v>20.0</v>
      </c>
      <c r="K1319" s="14" t="str">
        <f>IFERROR(__xludf.DUMMYFUNCTION("SPARKLINE(J1319,{""charttype"",""bar"";""color1"",""#FF0000"";""max"",MAX($J$2:$J$2107)})"),"")</f>
        <v/>
      </c>
      <c r="L1319" s="14">
        <v>11.8</v>
      </c>
      <c r="M1319" s="14" t="str">
        <f>IFERROR(__xludf.DUMMYFUNCTION("SPARKLINE(L1319,{""charttype"",""bar"";""color1"",""#FF9900"";""max"",MAX($L$2:$L$2107)})"),"")</f>
        <v/>
      </c>
      <c r="N1319" s="14">
        <v>0.0</v>
      </c>
      <c r="O1319" s="14" t="str">
        <f>IFERROR(__xludf.DUMMYFUNCTION("SPARKLINE(N1319,{""charttype"",""bar"";""color1"",""#0066CC"";""max"",MAX($N$2:$N$2107)})"),"")</f>
        <v/>
      </c>
      <c r="P1319" s="58">
        <v>121875.4</v>
      </c>
      <c r="Q1319" s="54">
        <v>58.05036</v>
      </c>
      <c r="R1319" s="21">
        <f t="shared" si="5"/>
        <v>7074910.845</v>
      </c>
    </row>
    <row r="1320">
      <c r="A1320" s="53">
        <v>43323.0</v>
      </c>
      <c r="B1320" s="67">
        <f t="shared" si="1"/>
        <v>7</v>
      </c>
      <c r="C1320" s="14" t="str">
        <f t="shared" si="2"/>
        <v>August</v>
      </c>
      <c r="D1320" s="52" t="str">
        <f t="shared" si="3"/>
        <v>2018</v>
      </c>
      <c r="E1320" s="58">
        <f t="shared" si="4"/>
        <v>32</v>
      </c>
      <c r="F1320" s="14" t="str">
        <f>VLOOKUP(A1320,'_Holidays'!A1320:B3425,2,FALSE)</f>
        <v>Y</v>
      </c>
      <c r="G1320" s="51" t="str">
        <f>VLOOKUP(A1320,'_Holidays'!A1320:C3425,3,FALSE)</f>
        <v>N</v>
      </c>
      <c r="H1320" s="14">
        <v>8.1</v>
      </c>
      <c r="I1320" s="14" t="str">
        <f>IFERROR(__xludf.DUMMYFUNCTION("SPARKLINE(H1320,{""charttype"",""bar"";""color1"",""#00CCFF"";""max"",MAX($H$2:$H$2107)})"),"")</f>
        <v/>
      </c>
      <c r="J1320" s="14">
        <v>14.7</v>
      </c>
      <c r="K1320" s="14" t="str">
        <f>IFERROR(__xludf.DUMMYFUNCTION("SPARKLINE(J1320,{""charttype"",""bar"";""color1"",""#FF0000"";""max"",MAX($J$2:$J$2107)})"),"")</f>
        <v/>
      </c>
      <c r="L1320" s="14">
        <v>7.4</v>
      </c>
      <c r="M1320" s="14" t="str">
        <f>IFERROR(__xludf.DUMMYFUNCTION("SPARKLINE(L1320,{""charttype"",""bar"";""color1"",""#FF9900"";""max"",MAX($L$2:$L$2107)})"),"")</f>
        <v/>
      </c>
      <c r="N1320" s="14">
        <v>10.4</v>
      </c>
      <c r="O1320" s="14" t="str">
        <f>IFERROR(__xludf.DUMMYFUNCTION("SPARKLINE(N1320,{""charttype"",""bar"";""color1"",""#0066CC"";""max"",MAX($N$2:$N$2107)})"),"")</f>
        <v/>
      </c>
      <c r="P1320" s="58">
        <v>119988.7</v>
      </c>
      <c r="Q1320" s="54">
        <v>64.60234</v>
      </c>
      <c r="R1320" s="21">
        <f t="shared" si="5"/>
        <v>7751550.794</v>
      </c>
    </row>
    <row r="1321">
      <c r="A1321" s="53">
        <v>43324.0</v>
      </c>
      <c r="B1321" s="67">
        <f t="shared" si="1"/>
        <v>1</v>
      </c>
      <c r="C1321" s="14" t="str">
        <f t="shared" si="2"/>
        <v>August</v>
      </c>
      <c r="D1321" s="52" t="str">
        <f t="shared" si="3"/>
        <v>2018</v>
      </c>
      <c r="E1321" s="58">
        <f t="shared" si="4"/>
        <v>33</v>
      </c>
      <c r="F1321" s="14" t="str">
        <f>VLOOKUP(A1321,'_Holidays'!A1321:B3426,2,FALSE)</f>
        <v>Y</v>
      </c>
      <c r="G1321" s="51" t="str">
        <f>VLOOKUP(A1321,'_Holidays'!A1321:C3426,3,FALSE)</f>
        <v>N</v>
      </c>
      <c r="H1321" s="14">
        <v>5.4</v>
      </c>
      <c r="I1321" s="14" t="str">
        <f>IFERROR(__xludf.DUMMYFUNCTION("SPARKLINE(H1321,{""charttype"",""bar"";""color1"",""#00CCFF"";""max"",MAX($H$2:$H$2107)})"),"")</f>
        <v/>
      </c>
      <c r="J1321" s="14">
        <v>14.8</v>
      </c>
      <c r="K1321" s="14" t="str">
        <f>IFERROR(__xludf.DUMMYFUNCTION("SPARKLINE(J1321,{""charttype"",""bar"";""color1"",""#FF0000"";""max"",MAX($J$2:$J$2107)})"),"")</f>
        <v/>
      </c>
      <c r="L1321" s="14">
        <v>10.4</v>
      </c>
      <c r="M1321" s="14" t="str">
        <f>IFERROR(__xludf.DUMMYFUNCTION("SPARKLINE(L1321,{""charttype"",""bar"";""color1"",""#FF9900"";""max"",MAX($L$2:$L$2107)})"),"")</f>
        <v/>
      </c>
      <c r="N1321" s="14">
        <v>4.6</v>
      </c>
      <c r="O1321" s="14" t="str">
        <f>IFERROR(__xludf.DUMMYFUNCTION("SPARKLINE(N1321,{""charttype"",""bar"";""color1"",""#0066CC"";""max"",MAX($N$2:$N$2107)})"),"")</f>
        <v/>
      </c>
      <c r="P1321" s="58">
        <v>115231.9</v>
      </c>
      <c r="Q1321" s="54">
        <v>48.78894</v>
      </c>
      <c r="R1321" s="21">
        <f t="shared" si="5"/>
        <v>5622042.255</v>
      </c>
    </row>
    <row r="1322">
      <c r="A1322" s="53">
        <v>43325.0</v>
      </c>
      <c r="B1322" s="67">
        <f t="shared" si="1"/>
        <v>2</v>
      </c>
      <c r="C1322" s="14" t="str">
        <f t="shared" si="2"/>
        <v>August</v>
      </c>
      <c r="D1322" s="52" t="str">
        <f t="shared" si="3"/>
        <v>2018</v>
      </c>
      <c r="E1322" s="58">
        <f t="shared" si="4"/>
        <v>33</v>
      </c>
      <c r="F1322" s="14" t="str">
        <f>VLOOKUP(A1322,'_Holidays'!A1322:B3427,2,FALSE)</f>
        <v>Y</v>
      </c>
      <c r="G1322" s="51" t="str">
        <f>VLOOKUP(A1322,'_Holidays'!A1322:C3427,3,FALSE)</f>
        <v>N</v>
      </c>
      <c r="H1322" s="14">
        <v>7.9</v>
      </c>
      <c r="I1322" s="14" t="str">
        <f>IFERROR(__xludf.DUMMYFUNCTION("SPARKLINE(H1322,{""charttype"",""bar"";""color1"",""#00CCFF"";""max"",MAX($H$2:$H$2107)})"),"")</f>
        <v/>
      </c>
      <c r="J1322" s="14">
        <v>14.9</v>
      </c>
      <c r="K1322" s="14" t="str">
        <f>IFERROR(__xludf.DUMMYFUNCTION("SPARKLINE(J1322,{""charttype"",""bar"";""color1"",""#FF0000"";""max"",MAX($J$2:$J$2107)})"),"")</f>
        <v/>
      </c>
      <c r="L1322" s="14">
        <v>8.6</v>
      </c>
      <c r="M1322" s="14" t="str">
        <f>IFERROR(__xludf.DUMMYFUNCTION("SPARKLINE(L1322,{""charttype"",""bar"";""color1"",""#FF9900"";""max"",MAX($L$2:$L$2107)})"),"")</f>
        <v/>
      </c>
      <c r="N1322" s="14">
        <v>0.0</v>
      </c>
      <c r="O1322" s="14" t="str">
        <f>IFERROR(__xludf.DUMMYFUNCTION("SPARKLINE(N1322,{""charttype"",""bar"";""color1"",""#0066CC"";""max"",MAX($N$2:$N$2107)})"),"")</f>
        <v/>
      </c>
      <c r="P1322" s="58">
        <v>127541.6</v>
      </c>
      <c r="Q1322" s="54">
        <v>79.75907</v>
      </c>
      <c r="R1322" s="21">
        <f t="shared" si="5"/>
        <v>10172599.4</v>
      </c>
    </row>
    <row r="1323">
      <c r="A1323" s="53">
        <v>43326.0</v>
      </c>
      <c r="B1323" s="67">
        <f t="shared" si="1"/>
        <v>3</v>
      </c>
      <c r="C1323" s="14" t="str">
        <f t="shared" si="2"/>
        <v>August</v>
      </c>
      <c r="D1323" s="52" t="str">
        <f t="shared" si="3"/>
        <v>2018</v>
      </c>
      <c r="E1323" s="58">
        <f t="shared" si="4"/>
        <v>33</v>
      </c>
      <c r="F1323" s="14" t="str">
        <f>VLOOKUP(A1323,'_Holidays'!A1323:B3428,2,FALSE)</f>
        <v>Y</v>
      </c>
      <c r="G1323" s="51" t="str">
        <f>VLOOKUP(A1323,'_Holidays'!A1323:C3428,3,FALSE)</f>
        <v>N</v>
      </c>
      <c r="H1323" s="14">
        <v>9.4</v>
      </c>
      <c r="I1323" s="14" t="str">
        <f>IFERROR(__xludf.DUMMYFUNCTION("SPARKLINE(H1323,{""charttype"",""bar"";""color1"",""#00CCFF"";""max"",MAX($H$2:$H$2107)})"),"")</f>
        <v/>
      </c>
      <c r="J1323" s="14">
        <v>16.7</v>
      </c>
      <c r="K1323" s="14" t="str">
        <f>IFERROR(__xludf.DUMMYFUNCTION("SPARKLINE(J1323,{""charttype"",""bar"";""color1"",""#FF0000"";""max"",MAX($J$2:$J$2107)})"),"")</f>
        <v/>
      </c>
      <c r="L1323" s="14">
        <v>13.2</v>
      </c>
      <c r="M1323" s="14" t="str">
        <f>IFERROR(__xludf.DUMMYFUNCTION("SPARKLINE(L1323,{""charttype"",""bar"";""color1"",""#FF9900"";""max"",MAX($L$2:$L$2107)})"),"")</f>
        <v/>
      </c>
      <c r="N1323" s="14">
        <v>0.2</v>
      </c>
      <c r="O1323" s="14" t="str">
        <f>IFERROR(__xludf.DUMMYFUNCTION("SPARKLINE(N1323,{""charttype"",""bar"";""color1"",""#0066CC"";""max"",MAX($N$2:$N$2107)})"),"")</f>
        <v/>
      </c>
      <c r="P1323" s="58">
        <v>121073.5</v>
      </c>
      <c r="Q1323" s="54">
        <v>69.12775</v>
      </c>
      <c r="R1323" s="21">
        <f t="shared" si="5"/>
        <v>8369538.64</v>
      </c>
    </row>
    <row r="1324">
      <c r="A1324" s="53">
        <v>43327.0</v>
      </c>
      <c r="B1324" s="67">
        <f t="shared" si="1"/>
        <v>4</v>
      </c>
      <c r="C1324" s="14" t="str">
        <f t="shared" si="2"/>
        <v>August</v>
      </c>
      <c r="D1324" s="52" t="str">
        <f t="shared" si="3"/>
        <v>2018</v>
      </c>
      <c r="E1324" s="58">
        <f t="shared" si="4"/>
        <v>33</v>
      </c>
      <c r="F1324" s="14" t="str">
        <f>VLOOKUP(A1324,'_Holidays'!A1324:B3429,2,FALSE)</f>
        <v>Y</v>
      </c>
      <c r="G1324" s="51" t="str">
        <f>VLOOKUP(A1324,'_Holidays'!A1324:C3429,3,FALSE)</f>
        <v>N</v>
      </c>
      <c r="H1324" s="14">
        <v>11.5</v>
      </c>
      <c r="I1324" s="14" t="str">
        <f>IFERROR(__xludf.DUMMYFUNCTION("SPARKLINE(H1324,{""charttype"",""bar"";""color1"",""#00CCFF"";""max"",MAX($H$2:$H$2107)})"),"")</f>
        <v/>
      </c>
      <c r="J1324" s="14">
        <v>18.4</v>
      </c>
      <c r="K1324" s="14" t="str">
        <f>IFERROR(__xludf.DUMMYFUNCTION("SPARKLINE(J1324,{""charttype"",""bar"";""color1"",""#FF0000"";""max"",MAX($J$2:$J$2107)})"),"")</f>
        <v/>
      </c>
      <c r="L1324" s="14">
        <v>10.1</v>
      </c>
      <c r="M1324" s="14" t="str">
        <f>IFERROR(__xludf.DUMMYFUNCTION("SPARKLINE(L1324,{""charttype"",""bar"";""color1"",""#FF9900"";""max"",MAX($L$2:$L$2107)})"),"")</f>
        <v/>
      </c>
      <c r="N1324" s="14">
        <v>0.0</v>
      </c>
      <c r="O1324" s="14" t="str">
        <f>IFERROR(__xludf.DUMMYFUNCTION("SPARKLINE(N1324,{""charttype"",""bar"";""color1"",""#0066CC"";""max"",MAX($N$2:$N$2107)})"),"")</f>
        <v/>
      </c>
      <c r="P1324" s="58">
        <v>122602.1</v>
      </c>
      <c r="Q1324" s="54">
        <v>67.7966</v>
      </c>
      <c r="R1324" s="21">
        <f t="shared" si="5"/>
        <v>8312005.533</v>
      </c>
    </row>
    <row r="1325">
      <c r="A1325" s="53">
        <v>43328.0</v>
      </c>
      <c r="B1325" s="67">
        <f t="shared" si="1"/>
        <v>5</v>
      </c>
      <c r="C1325" s="14" t="str">
        <f t="shared" si="2"/>
        <v>August</v>
      </c>
      <c r="D1325" s="52" t="str">
        <f t="shared" si="3"/>
        <v>2018</v>
      </c>
      <c r="E1325" s="58">
        <f t="shared" si="4"/>
        <v>33</v>
      </c>
      <c r="F1325" s="14" t="str">
        <f>VLOOKUP(A1325,'_Holidays'!A1325:B3430,2,FALSE)</f>
        <v>Y</v>
      </c>
      <c r="G1325" s="51" t="str">
        <f>VLOOKUP(A1325,'_Holidays'!A1325:C3430,3,FALSE)</f>
        <v>N</v>
      </c>
      <c r="H1325" s="14">
        <v>8.7</v>
      </c>
      <c r="I1325" s="14" t="str">
        <f>IFERROR(__xludf.DUMMYFUNCTION("SPARKLINE(H1325,{""charttype"",""bar"";""color1"",""#00CCFF"";""max"",MAX($H$2:$H$2107)})"),"")</f>
        <v/>
      </c>
      <c r="J1325" s="14">
        <v>14.7</v>
      </c>
      <c r="K1325" s="14" t="str">
        <f>IFERROR(__xludf.DUMMYFUNCTION("SPARKLINE(J1325,{""charttype"",""bar"";""color1"",""#FF0000"";""max"",MAX($J$2:$J$2107)})"),"")</f>
        <v/>
      </c>
      <c r="L1325" s="14">
        <v>9.2</v>
      </c>
      <c r="M1325" s="14" t="str">
        <f>IFERROR(__xludf.DUMMYFUNCTION("SPARKLINE(L1325,{""charttype"",""bar"";""color1"",""#FF9900"";""max"",MAX($L$2:$L$2107)})"),"")</f>
        <v/>
      </c>
      <c r="N1325" s="14">
        <v>0.2</v>
      </c>
      <c r="O1325" s="14" t="str">
        <f>IFERROR(__xludf.DUMMYFUNCTION("SPARKLINE(N1325,{""charttype"",""bar"";""color1"",""#0066CC"";""max"",MAX($N$2:$N$2107)})"),"")</f>
        <v/>
      </c>
      <c r="P1325" s="58">
        <v>131137.1</v>
      </c>
      <c r="Q1325" s="54">
        <v>95.2671</v>
      </c>
      <c r="R1325" s="21">
        <f t="shared" si="5"/>
        <v>12493051.22</v>
      </c>
    </row>
    <row r="1326">
      <c r="A1326" s="53">
        <v>43329.0</v>
      </c>
      <c r="B1326" s="67">
        <f t="shared" si="1"/>
        <v>6</v>
      </c>
      <c r="C1326" s="14" t="str">
        <f t="shared" si="2"/>
        <v>August</v>
      </c>
      <c r="D1326" s="52" t="str">
        <f t="shared" si="3"/>
        <v>2018</v>
      </c>
      <c r="E1326" s="58">
        <f t="shared" si="4"/>
        <v>33</v>
      </c>
      <c r="F1326" s="14" t="str">
        <f>VLOOKUP(A1326,'_Holidays'!A1326:B3431,2,FALSE)</f>
        <v>Y</v>
      </c>
      <c r="G1326" s="51" t="str">
        <f>VLOOKUP(A1326,'_Holidays'!A1326:C3431,3,FALSE)</f>
        <v>N</v>
      </c>
      <c r="H1326" s="14">
        <v>7.7</v>
      </c>
      <c r="I1326" s="14" t="str">
        <f>IFERROR(__xludf.DUMMYFUNCTION("SPARKLINE(H1326,{""charttype"",""bar"";""color1"",""#00CCFF"";""max"",MAX($H$2:$H$2107)})"),"")</f>
        <v/>
      </c>
      <c r="J1326" s="14">
        <v>15.9</v>
      </c>
      <c r="K1326" s="14" t="str">
        <f>IFERROR(__xludf.DUMMYFUNCTION("SPARKLINE(J1326,{""charttype"",""bar"";""color1"",""#FF0000"";""max"",MAX($J$2:$J$2107)})"),"")</f>
        <v/>
      </c>
      <c r="L1326" s="14">
        <v>12.2</v>
      </c>
      <c r="M1326" s="14" t="str">
        <f>IFERROR(__xludf.DUMMYFUNCTION("SPARKLINE(L1326,{""charttype"",""bar"";""color1"",""#FF9900"";""max"",MAX($L$2:$L$2107)})"),"")</f>
        <v/>
      </c>
      <c r="N1326" s="14">
        <v>0.0</v>
      </c>
      <c r="O1326" s="14" t="str">
        <f>IFERROR(__xludf.DUMMYFUNCTION("SPARKLINE(N1326,{""charttype"",""bar"";""color1"",""#0066CC"";""max"",MAX($N$2:$N$2107)})"),"")</f>
        <v/>
      </c>
      <c r="P1326" s="58">
        <v>125189.5</v>
      </c>
      <c r="Q1326" s="54">
        <v>77.61777</v>
      </c>
      <c r="R1326" s="21">
        <f t="shared" si="5"/>
        <v>9716929.817</v>
      </c>
    </row>
    <row r="1327">
      <c r="A1327" s="53">
        <v>43330.0</v>
      </c>
      <c r="B1327" s="67">
        <f t="shared" si="1"/>
        <v>7</v>
      </c>
      <c r="C1327" s="14" t="str">
        <f t="shared" si="2"/>
        <v>August</v>
      </c>
      <c r="D1327" s="52" t="str">
        <f t="shared" si="3"/>
        <v>2018</v>
      </c>
      <c r="E1327" s="58">
        <f t="shared" si="4"/>
        <v>33</v>
      </c>
      <c r="F1327" s="14" t="str">
        <f>VLOOKUP(A1327,'_Holidays'!A1327:B3432,2,FALSE)</f>
        <v>Y</v>
      </c>
      <c r="G1327" s="51" t="str">
        <f>VLOOKUP(A1327,'_Holidays'!A1327:C3432,3,FALSE)</f>
        <v>N</v>
      </c>
      <c r="H1327" s="14">
        <v>8.9</v>
      </c>
      <c r="I1327" s="14" t="str">
        <f>IFERROR(__xludf.DUMMYFUNCTION("SPARKLINE(H1327,{""charttype"",""bar"";""color1"",""#00CCFF"";""max"",MAX($H$2:$H$2107)})"),"")</f>
        <v/>
      </c>
      <c r="J1327" s="14">
        <v>13.8</v>
      </c>
      <c r="K1327" s="14" t="str">
        <f>IFERROR(__xludf.DUMMYFUNCTION("SPARKLINE(J1327,{""charttype"",""bar"";""color1"",""#FF0000"";""max"",MAX($J$2:$J$2107)})"),"")</f>
        <v/>
      </c>
      <c r="L1327" s="14">
        <v>10.4</v>
      </c>
      <c r="M1327" s="14" t="str">
        <f>IFERROR(__xludf.DUMMYFUNCTION("SPARKLINE(L1327,{""charttype"",""bar"";""color1"",""#FF9900"";""max"",MAX($L$2:$L$2107)})"),"")</f>
        <v/>
      </c>
      <c r="N1327" s="14">
        <v>2.2</v>
      </c>
      <c r="O1327" s="14" t="str">
        <f>IFERROR(__xludf.DUMMYFUNCTION("SPARKLINE(N1327,{""charttype"",""bar"";""color1"",""#0066CC"";""max"",MAX($N$2:$N$2107)})"),"")</f>
        <v/>
      </c>
      <c r="P1327" s="58">
        <v>116571.3</v>
      </c>
      <c r="Q1327" s="54">
        <v>38.30115</v>
      </c>
      <c r="R1327" s="21">
        <f t="shared" si="5"/>
        <v>4464814.847</v>
      </c>
    </row>
    <row r="1328">
      <c r="A1328" s="53">
        <v>43331.0</v>
      </c>
      <c r="B1328" s="67">
        <f t="shared" si="1"/>
        <v>1</v>
      </c>
      <c r="C1328" s="14" t="str">
        <f t="shared" si="2"/>
        <v>August</v>
      </c>
      <c r="D1328" s="52" t="str">
        <f t="shared" si="3"/>
        <v>2018</v>
      </c>
      <c r="E1328" s="58">
        <f t="shared" si="4"/>
        <v>34</v>
      </c>
      <c r="F1328" s="14" t="str">
        <f>VLOOKUP(A1328,'_Holidays'!A1328:B3433,2,FALSE)</f>
        <v>Y</v>
      </c>
      <c r="G1328" s="51" t="str">
        <f>VLOOKUP(A1328,'_Holidays'!A1328:C3433,3,FALSE)</f>
        <v>N</v>
      </c>
      <c r="H1328" s="14">
        <v>6.7</v>
      </c>
      <c r="I1328" s="14" t="str">
        <f>IFERROR(__xludf.DUMMYFUNCTION("SPARKLINE(H1328,{""charttype"",""bar"";""color1"",""#00CCFF"";""max"",MAX($H$2:$H$2107)})"),"")</f>
        <v/>
      </c>
      <c r="J1328" s="14">
        <v>11.9</v>
      </c>
      <c r="K1328" s="14" t="str">
        <f>IFERROR(__xludf.DUMMYFUNCTION("SPARKLINE(J1328,{""charttype"",""bar"";""color1"",""#FF0000"";""max"",MAX($J$2:$J$2107)})"),"")</f>
        <v/>
      </c>
      <c r="L1328" s="14">
        <v>9.3</v>
      </c>
      <c r="M1328" s="14" t="str">
        <f>IFERROR(__xludf.DUMMYFUNCTION("SPARKLINE(L1328,{""charttype"",""bar"";""color1"",""#FF9900"";""max"",MAX($L$2:$L$2107)})"),"")</f>
        <v/>
      </c>
      <c r="N1328" s="14">
        <v>9.2</v>
      </c>
      <c r="O1328" s="14" t="str">
        <f>IFERROR(__xludf.DUMMYFUNCTION("SPARKLINE(N1328,{""charttype"",""bar"";""color1"",""#0066CC"";""max"",MAX($N$2:$N$2107)})"),"")</f>
        <v/>
      </c>
      <c r="P1328" s="58">
        <v>119707.9</v>
      </c>
      <c r="Q1328" s="54">
        <v>50.44695</v>
      </c>
      <c r="R1328" s="21">
        <f t="shared" si="5"/>
        <v>6038898.446</v>
      </c>
    </row>
    <row r="1329">
      <c r="A1329" s="53">
        <v>43332.0</v>
      </c>
      <c r="B1329" s="67">
        <f t="shared" si="1"/>
        <v>2</v>
      </c>
      <c r="C1329" s="14" t="str">
        <f t="shared" si="2"/>
        <v>August</v>
      </c>
      <c r="D1329" s="52" t="str">
        <f t="shared" si="3"/>
        <v>2018</v>
      </c>
      <c r="E1329" s="58">
        <f t="shared" si="4"/>
        <v>34</v>
      </c>
      <c r="F1329" s="14" t="str">
        <f>VLOOKUP(A1329,'_Holidays'!A1329:B3434,2,FALSE)</f>
        <v>Y</v>
      </c>
      <c r="G1329" s="51" t="str">
        <f>VLOOKUP(A1329,'_Holidays'!A1329:C3434,3,FALSE)</f>
        <v>N</v>
      </c>
      <c r="H1329" s="14">
        <v>5.5</v>
      </c>
      <c r="I1329" s="14" t="str">
        <f>IFERROR(__xludf.DUMMYFUNCTION("SPARKLINE(H1329,{""charttype"",""bar"";""color1"",""#00CCFF"";""max"",MAX($H$2:$H$2107)})"),"")</f>
        <v/>
      </c>
      <c r="J1329" s="14">
        <v>12.4</v>
      </c>
      <c r="K1329" s="14" t="str">
        <f>IFERROR(__xludf.DUMMYFUNCTION("SPARKLINE(J1329,{""charttype"",""bar"";""color1"",""#FF0000"";""max"",MAX($J$2:$J$2107)})"),"")</f>
        <v/>
      </c>
      <c r="L1329" s="14">
        <v>6.5</v>
      </c>
      <c r="M1329" s="14" t="str">
        <f>IFERROR(__xludf.DUMMYFUNCTION("SPARKLINE(L1329,{""charttype"",""bar"";""color1"",""#FF9900"";""max"",MAX($L$2:$L$2107)})"),"")</f>
        <v/>
      </c>
      <c r="N1329" s="14">
        <v>2.0</v>
      </c>
      <c r="O1329" s="14" t="str">
        <f>IFERROR(__xludf.DUMMYFUNCTION("SPARKLINE(N1329,{""charttype"",""bar"";""color1"",""#0066CC"";""max"",MAX($N$2:$N$2107)})"),"")</f>
        <v/>
      </c>
      <c r="P1329" s="58">
        <v>138918.4</v>
      </c>
      <c r="Q1329" s="54">
        <v>102.3388</v>
      </c>
      <c r="R1329" s="21">
        <f t="shared" si="5"/>
        <v>14216742.35</v>
      </c>
    </row>
    <row r="1330">
      <c r="A1330" s="53">
        <v>43333.0</v>
      </c>
      <c r="B1330" s="67">
        <f t="shared" si="1"/>
        <v>3</v>
      </c>
      <c r="C1330" s="14" t="str">
        <f t="shared" si="2"/>
        <v>August</v>
      </c>
      <c r="D1330" s="52" t="str">
        <f t="shared" si="3"/>
        <v>2018</v>
      </c>
      <c r="E1330" s="58">
        <f t="shared" si="4"/>
        <v>34</v>
      </c>
      <c r="F1330" s="14" t="str">
        <f>VLOOKUP(A1330,'_Holidays'!A1330:B3435,2,FALSE)</f>
        <v>Y</v>
      </c>
      <c r="G1330" s="51" t="str">
        <f>VLOOKUP(A1330,'_Holidays'!A1330:C3435,3,FALSE)</f>
        <v>N</v>
      </c>
      <c r="H1330" s="14">
        <v>8.6</v>
      </c>
      <c r="I1330" s="14" t="str">
        <f>IFERROR(__xludf.DUMMYFUNCTION("SPARKLINE(H1330,{""charttype"",""bar"";""color1"",""#00CCFF"";""max"",MAX($H$2:$H$2107)})"),"")</f>
        <v/>
      </c>
      <c r="J1330" s="14">
        <v>12.4</v>
      </c>
      <c r="K1330" s="14" t="str">
        <f>IFERROR(__xludf.DUMMYFUNCTION("SPARKLINE(J1330,{""charttype"",""bar"";""color1"",""#FF0000"";""max"",MAX($J$2:$J$2107)})"),"")</f>
        <v/>
      </c>
      <c r="L1330" s="14">
        <v>7.7</v>
      </c>
      <c r="M1330" s="14" t="str">
        <f>IFERROR(__xludf.DUMMYFUNCTION("SPARKLINE(L1330,{""charttype"",""bar"";""color1"",""#FF9900"";""max"",MAX($L$2:$L$2107)})"),"")</f>
        <v/>
      </c>
      <c r="N1330" s="14">
        <v>1.2</v>
      </c>
      <c r="O1330" s="14" t="str">
        <f>IFERROR(__xludf.DUMMYFUNCTION("SPARKLINE(N1330,{""charttype"",""bar"";""color1"",""#0066CC"";""max"",MAX($N$2:$N$2107)})"),"")</f>
        <v/>
      </c>
      <c r="P1330" s="58">
        <v>138424.3</v>
      </c>
      <c r="Q1330" s="54">
        <v>119.2284</v>
      </c>
      <c r="R1330" s="21">
        <f t="shared" si="5"/>
        <v>16504107.81</v>
      </c>
    </row>
    <row r="1331">
      <c r="A1331" s="53">
        <v>43334.0</v>
      </c>
      <c r="B1331" s="67">
        <f t="shared" si="1"/>
        <v>4</v>
      </c>
      <c r="C1331" s="14" t="str">
        <f t="shared" si="2"/>
        <v>August</v>
      </c>
      <c r="D1331" s="52" t="str">
        <f t="shared" si="3"/>
        <v>2018</v>
      </c>
      <c r="E1331" s="58">
        <f t="shared" si="4"/>
        <v>34</v>
      </c>
      <c r="F1331" s="14" t="str">
        <f>VLOOKUP(A1331,'_Holidays'!A1331:B3436,2,FALSE)</f>
        <v>Y</v>
      </c>
      <c r="G1331" s="51" t="str">
        <f>VLOOKUP(A1331,'_Holidays'!A1331:C3436,3,FALSE)</f>
        <v>N</v>
      </c>
      <c r="H1331" s="14">
        <v>8.7</v>
      </c>
      <c r="I1331" s="14" t="str">
        <f>IFERROR(__xludf.DUMMYFUNCTION("SPARKLINE(H1331,{""charttype"",""bar"";""color1"",""#00CCFF"";""max"",MAX($H$2:$H$2107)})"),"")</f>
        <v/>
      </c>
      <c r="J1331" s="14">
        <v>14.0</v>
      </c>
      <c r="K1331" s="14" t="str">
        <f>IFERROR(__xludf.DUMMYFUNCTION("SPARKLINE(J1331,{""charttype"",""bar"";""color1"",""#FF0000"";""max"",MAX($J$2:$J$2107)})"),"")</f>
        <v/>
      </c>
      <c r="L1331" s="14">
        <v>8.5</v>
      </c>
      <c r="M1331" s="14" t="str">
        <f>IFERROR(__xludf.DUMMYFUNCTION("SPARKLINE(L1331,{""charttype"",""bar"";""color1"",""#FF9900"";""max"",MAX($L$2:$L$2107)})"),"")</f>
        <v/>
      </c>
      <c r="N1331" s="14">
        <v>1.0</v>
      </c>
      <c r="O1331" s="14" t="str">
        <f>IFERROR(__xludf.DUMMYFUNCTION("SPARKLINE(N1331,{""charttype"",""bar"";""color1"",""#0066CC"";""max"",MAX($N$2:$N$2107)})"),"")</f>
        <v/>
      </c>
      <c r="P1331" s="58">
        <v>136240.8</v>
      </c>
      <c r="Q1331" s="54">
        <v>104.8162</v>
      </c>
      <c r="R1331" s="21">
        <f t="shared" si="5"/>
        <v>14280242.94</v>
      </c>
    </row>
    <row r="1332">
      <c r="A1332" s="53">
        <v>43335.0</v>
      </c>
      <c r="B1332" s="67">
        <f t="shared" si="1"/>
        <v>5</v>
      </c>
      <c r="C1332" s="14" t="str">
        <f t="shared" si="2"/>
        <v>August</v>
      </c>
      <c r="D1332" s="52" t="str">
        <f t="shared" si="3"/>
        <v>2018</v>
      </c>
      <c r="E1332" s="58">
        <f t="shared" si="4"/>
        <v>34</v>
      </c>
      <c r="F1332" s="14" t="str">
        <f>VLOOKUP(A1332,'_Holidays'!A1332:B3437,2,FALSE)</f>
        <v>Y</v>
      </c>
      <c r="G1332" s="51" t="str">
        <f>VLOOKUP(A1332,'_Holidays'!A1332:C3437,3,FALSE)</f>
        <v>N</v>
      </c>
      <c r="H1332" s="14">
        <v>5.6</v>
      </c>
      <c r="I1332" s="14" t="str">
        <f>IFERROR(__xludf.DUMMYFUNCTION("SPARKLINE(H1332,{""charttype"",""bar"";""color1"",""#00CCFF"";""max"",MAX($H$2:$H$2107)})"),"")</f>
        <v/>
      </c>
      <c r="J1332" s="14">
        <v>16.0</v>
      </c>
      <c r="K1332" s="14" t="str">
        <f>IFERROR(__xludf.DUMMYFUNCTION("SPARKLINE(J1332,{""charttype"",""bar"";""color1"",""#FF0000"";""max"",MAX($J$2:$J$2107)})"),"")</f>
        <v/>
      </c>
      <c r="L1332" s="14">
        <v>11.1</v>
      </c>
      <c r="M1332" s="14" t="str">
        <f>IFERROR(__xludf.DUMMYFUNCTION("SPARKLINE(L1332,{""charttype"",""bar"";""color1"",""#FF9900"";""max"",MAX($L$2:$L$2107)})"),"")</f>
        <v/>
      </c>
      <c r="N1332" s="14">
        <v>0.0</v>
      </c>
      <c r="O1332" s="14" t="str">
        <f>IFERROR(__xludf.DUMMYFUNCTION("SPARKLINE(N1332,{""charttype"",""bar"";""color1"",""#0066CC"";""max"",MAX($N$2:$N$2107)})"),"")</f>
        <v/>
      </c>
      <c r="P1332" s="58">
        <v>131956.7</v>
      </c>
      <c r="Q1332" s="54">
        <v>89.57937</v>
      </c>
      <c r="R1332" s="21">
        <f t="shared" si="5"/>
        <v>11820598.05</v>
      </c>
    </row>
    <row r="1333">
      <c r="A1333" s="53">
        <v>43336.0</v>
      </c>
      <c r="B1333" s="67">
        <f t="shared" si="1"/>
        <v>6</v>
      </c>
      <c r="C1333" s="14" t="str">
        <f t="shared" si="2"/>
        <v>August</v>
      </c>
      <c r="D1333" s="52" t="str">
        <f t="shared" si="3"/>
        <v>2018</v>
      </c>
      <c r="E1333" s="58">
        <f t="shared" si="4"/>
        <v>34</v>
      </c>
      <c r="F1333" s="14" t="str">
        <f>VLOOKUP(A1333,'_Holidays'!A1333:B3438,2,FALSE)</f>
        <v>Y</v>
      </c>
      <c r="G1333" s="51" t="str">
        <f>VLOOKUP(A1333,'_Holidays'!A1333:C3438,3,FALSE)</f>
        <v>N</v>
      </c>
      <c r="H1333" s="14">
        <v>4.8</v>
      </c>
      <c r="I1333" s="14" t="str">
        <f>IFERROR(__xludf.DUMMYFUNCTION("SPARKLINE(H1333,{""charttype"",""bar"";""color1"",""#00CCFF"";""max"",MAX($H$2:$H$2107)})"),"")</f>
        <v/>
      </c>
      <c r="J1333" s="14">
        <v>15.4</v>
      </c>
      <c r="K1333" s="14" t="str">
        <f>IFERROR(__xludf.DUMMYFUNCTION("SPARKLINE(J1333,{""charttype"",""bar"";""color1"",""#FF0000"";""max"",MAX($J$2:$J$2107)})"),"")</f>
        <v/>
      </c>
      <c r="L1333" s="14">
        <v>14.7</v>
      </c>
      <c r="M1333" s="14" t="str">
        <f>IFERROR(__xludf.DUMMYFUNCTION("SPARKLINE(L1333,{""charttype"",""bar"";""color1"",""#FF9900"";""max"",MAX($L$2:$L$2107)})"),"")</f>
        <v/>
      </c>
      <c r="N1333" s="14">
        <v>0.0</v>
      </c>
      <c r="O1333" s="14" t="str">
        <f>IFERROR(__xludf.DUMMYFUNCTION("SPARKLINE(N1333,{""charttype"",""bar"";""color1"",""#0066CC"";""max"",MAX($N$2:$N$2107)})"),"")</f>
        <v/>
      </c>
      <c r="P1333" s="58">
        <v>130210.9</v>
      </c>
      <c r="Q1333" s="54">
        <v>97.46784</v>
      </c>
      <c r="R1333" s="21">
        <f t="shared" si="5"/>
        <v>12691375.17</v>
      </c>
    </row>
    <row r="1334">
      <c r="A1334" s="53">
        <v>43337.0</v>
      </c>
      <c r="B1334" s="67">
        <f t="shared" si="1"/>
        <v>7</v>
      </c>
      <c r="C1334" s="14" t="str">
        <f t="shared" si="2"/>
        <v>August</v>
      </c>
      <c r="D1334" s="52" t="str">
        <f t="shared" si="3"/>
        <v>2018</v>
      </c>
      <c r="E1334" s="58">
        <f t="shared" si="4"/>
        <v>34</v>
      </c>
      <c r="F1334" s="14" t="str">
        <f>VLOOKUP(A1334,'_Holidays'!A1334:B3439,2,FALSE)</f>
        <v>Y</v>
      </c>
      <c r="G1334" s="51" t="str">
        <f>VLOOKUP(A1334,'_Holidays'!A1334:C3439,3,FALSE)</f>
        <v>N</v>
      </c>
      <c r="H1334" s="14">
        <v>3.9</v>
      </c>
      <c r="I1334" s="14" t="str">
        <f>IFERROR(__xludf.DUMMYFUNCTION("SPARKLINE(H1334,{""charttype"",""bar"";""color1"",""#00CCFF"";""max"",MAX($H$2:$H$2107)})"),"")</f>
        <v/>
      </c>
      <c r="J1334" s="14">
        <v>15.2</v>
      </c>
      <c r="K1334" s="14" t="str">
        <f>IFERROR(__xludf.DUMMYFUNCTION("SPARKLINE(J1334,{""charttype"",""bar"";""color1"",""#FF0000"";""max"",MAX($J$2:$J$2107)})"),"")</f>
        <v/>
      </c>
      <c r="L1334" s="14">
        <v>14.9</v>
      </c>
      <c r="M1334" s="14" t="str">
        <f>IFERROR(__xludf.DUMMYFUNCTION("SPARKLINE(L1334,{""charttype"",""bar"";""color1"",""#FF9900"";""max"",MAX($L$2:$L$2107)})"),"")</f>
        <v/>
      </c>
      <c r="N1334" s="14">
        <v>0.0</v>
      </c>
      <c r="O1334" s="14" t="str">
        <f>IFERROR(__xludf.DUMMYFUNCTION("SPARKLINE(N1334,{""charttype"",""bar"";""color1"",""#0066CC"";""max"",MAX($N$2:$N$2107)})"),"")</f>
        <v/>
      </c>
      <c r="P1334" s="58">
        <v>116471.8</v>
      </c>
      <c r="Q1334" s="54">
        <v>118.4878</v>
      </c>
      <c r="R1334" s="21">
        <f t="shared" si="5"/>
        <v>13800487.34</v>
      </c>
    </row>
    <row r="1335">
      <c r="A1335" s="53">
        <v>43338.0</v>
      </c>
      <c r="B1335" s="67">
        <f t="shared" si="1"/>
        <v>1</v>
      </c>
      <c r="C1335" s="14" t="str">
        <f t="shared" si="2"/>
        <v>August</v>
      </c>
      <c r="D1335" s="52" t="str">
        <f t="shared" si="3"/>
        <v>2018</v>
      </c>
      <c r="E1335" s="58">
        <f t="shared" si="4"/>
        <v>35</v>
      </c>
      <c r="F1335" s="14" t="str">
        <f>VLOOKUP(A1335,'_Holidays'!A1335:B3440,2,FALSE)</f>
        <v>Y</v>
      </c>
      <c r="G1335" s="51" t="str">
        <f>VLOOKUP(A1335,'_Holidays'!A1335:C3440,3,FALSE)</f>
        <v>N</v>
      </c>
      <c r="H1335" s="14">
        <v>4.9</v>
      </c>
      <c r="I1335" s="14" t="str">
        <f>IFERROR(__xludf.DUMMYFUNCTION("SPARKLINE(H1335,{""charttype"",""bar"";""color1"",""#00CCFF"";""max"",MAX($H$2:$H$2107)})"),"")</f>
        <v/>
      </c>
      <c r="J1335" s="14">
        <v>14.7</v>
      </c>
      <c r="K1335" s="14" t="str">
        <f>IFERROR(__xludf.DUMMYFUNCTION("SPARKLINE(J1335,{""charttype"",""bar"";""color1"",""#FF0000"";""max"",MAX($J$2:$J$2107)})"),"")</f>
        <v/>
      </c>
      <c r="L1335" s="14">
        <v>12.3</v>
      </c>
      <c r="M1335" s="14" t="str">
        <f>IFERROR(__xludf.DUMMYFUNCTION("SPARKLINE(L1335,{""charttype"",""bar"";""color1"",""#FF9900"";""max"",MAX($L$2:$L$2107)})"),"")</f>
        <v/>
      </c>
      <c r="N1335" s="14">
        <v>0.0</v>
      </c>
      <c r="O1335" s="14" t="str">
        <f>IFERROR(__xludf.DUMMYFUNCTION("SPARKLINE(N1335,{""charttype"",""bar"";""color1"",""#0066CC"";""max"",MAX($N$2:$N$2107)})"),"")</f>
        <v/>
      </c>
      <c r="P1335" s="58">
        <v>111436.3</v>
      </c>
      <c r="Q1335" s="54">
        <v>105.4622</v>
      </c>
      <c r="R1335" s="21">
        <f t="shared" si="5"/>
        <v>11752317.36</v>
      </c>
    </row>
    <row r="1336">
      <c r="A1336" s="53">
        <v>43339.0</v>
      </c>
      <c r="B1336" s="67">
        <f t="shared" si="1"/>
        <v>2</v>
      </c>
      <c r="C1336" s="14" t="str">
        <f t="shared" si="2"/>
        <v>August</v>
      </c>
      <c r="D1336" s="52" t="str">
        <f t="shared" si="3"/>
        <v>2018</v>
      </c>
      <c r="E1336" s="58">
        <f t="shared" si="4"/>
        <v>35</v>
      </c>
      <c r="F1336" s="14" t="str">
        <f>VLOOKUP(A1336,'_Holidays'!A1336:B3441,2,FALSE)</f>
        <v>Y</v>
      </c>
      <c r="G1336" s="51" t="str">
        <f>VLOOKUP(A1336,'_Holidays'!A1336:C3441,3,FALSE)</f>
        <v>N</v>
      </c>
      <c r="H1336" s="14">
        <v>6.8</v>
      </c>
      <c r="I1336" s="14" t="str">
        <f>IFERROR(__xludf.DUMMYFUNCTION("SPARKLINE(H1336,{""charttype"",""bar"";""color1"",""#00CCFF"";""max"",MAX($H$2:$H$2107)})"),"")</f>
        <v/>
      </c>
      <c r="J1336" s="14">
        <v>12.9</v>
      </c>
      <c r="K1336" s="14" t="str">
        <f>IFERROR(__xludf.DUMMYFUNCTION("SPARKLINE(J1336,{""charttype"",""bar"";""color1"",""#FF0000"";""max"",MAX($J$2:$J$2107)})"),"")</f>
        <v/>
      </c>
      <c r="L1336" s="14">
        <v>12.4</v>
      </c>
      <c r="M1336" s="14" t="str">
        <f>IFERROR(__xludf.DUMMYFUNCTION("SPARKLINE(L1336,{""charttype"",""bar"";""color1"",""#FF9900"";""max"",MAX($L$2:$L$2107)})"),"")</f>
        <v/>
      </c>
      <c r="N1336" s="14">
        <v>3.6</v>
      </c>
      <c r="O1336" s="14" t="str">
        <f>IFERROR(__xludf.DUMMYFUNCTION("SPARKLINE(N1336,{""charttype"",""bar"";""color1"",""#0066CC"";""max"",MAX($N$2:$N$2107)})"),"")</f>
        <v/>
      </c>
      <c r="P1336" s="58">
        <v>131280.9</v>
      </c>
      <c r="Q1336" s="54">
        <v>105.0118</v>
      </c>
      <c r="R1336" s="21">
        <f t="shared" si="5"/>
        <v>13786043.61</v>
      </c>
    </row>
    <row r="1337">
      <c r="A1337" s="53">
        <v>43340.0</v>
      </c>
      <c r="B1337" s="67">
        <f t="shared" si="1"/>
        <v>3</v>
      </c>
      <c r="C1337" s="14" t="str">
        <f t="shared" si="2"/>
        <v>August</v>
      </c>
      <c r="D1337" s="52" t="str">
        <f t="shared" si="3"/>
        <v>2018</v>
      </c>
      <c r="E1337" s="58">
        <f t="shared" si="4"/>
        <v>35</v>
      </c>
      <c r="F1337" s="14" t="str">
        <f>VLOOKUP(A1337,'_Holidays'!A1337:B3442,2,FALSE)</f>
        <v>Y</v>
      </c>
      <c r="G1337" s="51" t="str">
        <f>VLOOKUP(A1337,'_Holidays'!A1337:C3442,3,FALSE)</f>
        <v>N</v>
      </c>
      <c r="H1337" s="14">
        <v>1.9</v>
      </c>
      <c r="I1337" s="14" t="str">
        <f>IFERROR(__xludf.DUMMYFUNCTION("SPARKLINE(H1337,{""charttype"",""bar"";""color1"",""#00CCFF"";""max"",MAX($H$2:$H$2107)})"),"")</f>
        <v/>
      </c>
      <c r="J1337" s="14">
        <v>11.2</v>
      </c>
      <c r="K1337" s="14" t="str">
        <f>IFERROR(__xludf.DUMMYFUNCTION("SPARKLINE(J1337,{""charttype"",""bar"";""color1"",""#FF0000"";""max"",MAX($J$2:$J$2107)})"),"")</f>
        <v/>
      </c>
      <c r="L1337" s="14">
        <v>11.7</v>
      </c>
      <c r="M1337" s="14" t="str">
        <f>IFERROR(__xludf.DUMMYFUNCTION("SPARKLINE(L1337,{""charttype"",""bar"";""color1"",""#FF9900"";""max"",MAX($L$2:$L$2107)})"),"")</f>
        <v/>
      </c>
      <c r="N1337" s="14">
        <v>0.2</v>
      </c>
      <c r="O1337" s="14" t="str">
        <f>IFERROR(__xludf.DUMMYFUNCTION("SPARKLINE(N1337,{""charttype"",""bar"";""color1"",""#0066CC"";""max"",MAX($N$2:$N$2107)})"),"")</f>
        <v/>
      </c>
      <c r="P1337" s="58">
        <v>139563.1</v>
      </c>
      <c r="Q1337" s="54">
        <v>119.8231</v>
      </c>
      <c r="R1337" s="21">
        <f t="shared" si="5"/>
        <v>16722883.29</v>
      </c>
    </row>
    <row r="1338">
      <c r="A1338" s="53">
        <v>43341.0</v>
      </c>
      <c r="B1338" s="67">
        <f t="shared" si="1"/>
        <v>4</v>
      </c>
      <c r="C1338" s="14" t="str">
        <f t="shared" si="2"/>
        <v>August</v>
      </c>
      <c r="D1338" s="52" t="str">
        <f t="shared" si="3"/>
        <v>2018</v>
      </c>
      <c r="E1338" s="58">
        <f t="shared" si="4"/>
        <v>35</v>
      </c>
      <c r="F1338" s="14" t="str">
        <f>VLOOKUP(A1338,'_Holidays'!A1338:B3443,2,FALSE)</f>
        <v>Y</v>
      </c>
      <c r="G1338" s="51" t="str">
        <f>VLOOKUP(A1338,'_Holidays'!A1338:C3443,3,FALSE)</f>
        <v>N</v>
      </c>
      <c r="H1338" s="14">
        <v>0.8</v>
      </c>
      <c r="I1338" s="14" t="str">
        <f>IFERROR(__xludf.DUMMYFUNCTION("SPARKLINE(H1338,{""charttype"",""bar"";""color1"",""#00CCFF"";""max"",MAX($H$2:$H$2107)})"),"")</f>
        <v/>
      </c>
      <c r="J1338" s="14">
        <v>12.5</v>
      </c>
      <c r="K1338" s="14" t="str">
        <f>IFERROR(__xludf.DUMMYFUNCTION("SPARKLINE(J1338,{""charttype"",""bar"";""color1"",""#FF0000"";""max"",MAX($J$2:$J$2107)})"),"")</f>
        <v/>
      </c>
      <c r="L1338" s="14">
        <v>15.5</v>
      </c>
      <c r="M1338" s="14" t="str">
        <f>IFERROR(__xludf.DUMMYFUNCTION("SPARKLINE(L1338,{""charttype"",""bar"";""color1"",""#FF9900"";""max"",MAX($L$2:$L$2107)})"),"")</f>
        <v/>
      </c>
      <c r="N1338" s="14">
        <v>0.0</v>
      </c>
      <c r="O1338" s="14" t="str">
        <f>IFERROR(__xludf.DUMMYFUNCTION("SPARKLINE(N1338,{""charttype"",""bar"";""color1"",""#0066CC"";""max"",MAX($N$2:$N$2107)})"),"")</f>
        <v/>
      </c>
      <c r="P1338" s="58">
        <v>136032.2</v>
      </c>
      <c r="Q1338" s="54">
        <v>118.379</v>
      </c>
      <c r="R1338" s="21">
        <f t="shared" si="5"/>
        <v>16103355.8</v>
      </c>
    </row>
    <row r="1339">
      <c r="A1339" s="53">
        <v>43342.0</v>
      </c>
      <c r="B1339" s="67">
        <f t="shared" si="1"/>
        <v>5</v>
      </c>
      <c r="C1339" s="14" t="str">
        <f t="shared" si="2"/>
        <v>August</v>
      </c>
      <c r="D1339" s="52" t="str">
        <f t="shared" si="3"/>
        <v>2018</v>
      </c>
      <c r="E1339" s="58">
        <f t="shared" si="4"/>
        <v>35</v>
      </c>
      <c r="F1339" s="14" t="str">
        <f>VLOOKUP(A1339,'_Holidays'!A1339:B3444,2,FALSE)</f>
        <v>Y</v>
      </c>
      <c r="G1339" s="51" t="str">
        <f>VLOOKUP(A1339,'_Holidays'!A1339:C3444,3,FALSE)</f>
        <v>N</v>
      </c>
      <c r="H1339" s="14">
        <v>4.8</v>
      </c>
      <c r="I1339" s="14" t="str">
        <f>IFERROR(__xludf.DUMMYFUNCTION("SPARKLINE(H1339,{""charttype"",""bar"";""color1"",""#00CCFF"";""max"",MAX($H$2:$H$2107)})"),"")</f>
        <v/>
      </c>
      <c r="J1339" s="14">
        <v>16.7</v>
      </c>
      <c r="K1339" s="14" t="str">
        <f>IFERROR(__xludf.DUMMYFUNCTION("SPARKLINE(J1339,{""charttype"",""bar"";""color1"",""#FF0000"";""max"",MAX($J$2:$J$2107)})"),"")</f>
        <v/>
      </c>
      <c r="L1339" s="14">
        <v>5.1</v>
      </c>
      <c r="M1339" s="14" t="str">
        <f>IFERROR(__xludf.DUMMYFUNCTION("SPARKLINE(L1339,{""charttype"",""bar"";""color1"",""#FF9900"";""max"",MAX($L$2:$L$2107)})"),"")</f>
        <v/>
      </c>
      <c r="N1339" s="14">
        <v>0.0</v>
      </c>
      <c r="O1339" s="14" t="str">
        <f>IFERROR(__xludf.DUMMYFUNCTION("SPARKLINE(N1339,{""charttype"",""bar"";""color1"",""#0066CC"";""max"",MAX($N$2:$N$2107)})"),"")</f>
        <v/>
      </c>
      <c r="P1339" s="58">
        <v>139752.5</v>
      </c>
      <c r="Q1339" s="54">
        <v>97.16642</v>
      </c>
      <c r="R1339" s="21">
        <f t="shared" si="5"/>
        <v>13579250.11</v>
      </c>
    </row>
    <row r="1340">
      <c r="A1340" s="53">
        <v>43343.0</v>
      </c>
      <c r="B1340" s="67">
        <f t="shared" si="1"/>
        <v>6</v>
      </c>
      <c r="C1340" s="14" t="str">
        <f t="shared" si="2"/>
        <v>August</v>
      </c>
      <c r="D1340" s="52" t="str">
        <f t="shared" si="3"/>
        <v>2018</v>
      </c>
      <c r="E1340" s="58">
        <f t="shared" si="4"/>
        <v>35</v>
      </c>
      <c r="F1340" s="14" t="str">
        <f>VLOOKUP(A1340,'_Holidays'!A1340:B3445,2,FALSE)</f>
        <v>Y</v>
      </c>
      <c r="G1340" s="51" t="str">
        <f>VLOOKUP(A1340,'_Holidays'!A1340:C3445,3,FALSE)</f>
        <v>N</v>
      </c>
      <c r="H1340" s="14">
        <v>8.9</v>
      </c>
      <c r="I1340" s="14" t="str">
        <f>IFERROR(__xludf.DUMMYFUNCTION("SPARKLINE(H1340,{""charttype"",""bar"";""color1"",""#00CCFF"";""max"",MAX($H$2:$H$2107)})"),"")</f>
        <v/>
      </c>
      <c r="J1340" s="14">
        <v>16.0</v>
      </c>
      <c r="K1340" s="14" t="str">
        <f>IFERROR(__xludf.DUMMYFUNCTION("SPARKLINE(J1340,{""charttype"",""bar"";""color1"",""#FF0000"";""max"",MAX($J$2:$J$2107)})"),"")</f>
        <v/>
      </c>
      <c r="L1340" s="14">
        <v>6.8</v>
      </c>
      <c r="M1340" s="14" t="str">
        <f>IFERROR(__xludf.DUMMYFUNCTION("SPARKLINE(L1340,{""charttype"",""bar"";""color1"",""#FF9900"";""max"",MAX($L$2:$L$2107)})"),"")</f>
        <v/>
      </c>
      <c r="N1340" s="14">
        <v>1.6</v>
      </c>
      <c r="O1340" s="14" t="str">
        <f>IFERROR(__xludf.DUMMYFUNCTION("SPARKLINE(N1340,{""charttype"",""bar"";""color1"",""#0066CC"";""max"",MAX($N$2:$N$2107)})"),"")</f>
        <v/>
      </c>
      <c r="P1340" s="58">
        <v>130466.9</v>
      </c>
      <c r="Q1340" s="54">
        <v>122.426</v>
      </c>
      <c r="R1340" s="21">
        <f t="shared" si="5"/>
        <v>15972540.7</v>
      </c>
    </row>
    <row r="1341">
      <c r="A1341" s="53">
        <v>43344.0</v>
      </c>
      <c r="B1341" s="67">
        <f t="shared" si="1"/>
        <v>7</v>
      </c>
      <c r="C1341" s="14" t="str">
        <f t="shared" si="2"/>
        <v>September</v>
      </c>
      <c r="D1341" s="52" t="str">
        <f t="shared" si="3"/>
        <v>2018</v>
      </c>
      <c r="E1341" s="58">
        <f t="shared" si="4"/>
        <v>35</v>
      </c>
      <c r="F1341" s="14" t="str">
        <f>VLOOKUP(A1341,'_Holidays'!A1341:B3446,2,FALSE)</f>
        <v>Y</v>
      </c>
      <c r="G1341" s="51" t="str">
        <f>VLOOKUP(A1341,'_Holidays'!A1341:C3446,3,FALSE)</f>
        <v>N</v>
      </c>
      <c r="H1341" s="14">
        <v>10.5</v>
      </c>
      <c r="I1341" s="14" t="str">
        <f>IFERROR(__xludf.DUMMYFUNCTION("SPARKLINE(H1341,{""charttype"",""bar"";""color1"",""#00CCFF"";""max"",MAX($H$2:$H$2107)})"),"")</f>
        <v/>
      </c>
      <c r="J1341" s="14">
        <v>13.4</v>
      </c>
      <c r="K1341" s="14" t="str">
        <f>IFERROR(__xludf.DUMMYFUNCTION("SPARKLINE(J1341,{""charttype"",""bar"";""color1"",""#FF0000"";""max"",MAX($J$2:$J$2107)})"),"")</f>
        <v/>
      </c>
      <c r="L1341" s="14">
        <v>7.4</v>
      </c>
      <c r="M1341" s="14" t="str">
        <f>IFERROR(__xludf.DUMMYFUNCTION("SPARKLINE(L1341,{""charttype"",""bar"";""color1"",""#FF9900"";""max"",MAX($L$2:$L$2107)})"),"")</f>
        <v/>
      </c>
      <c r="N1341" s="14">
        <v>2.2</v>
      </c>
      <c r="O1341" s="14" t="str">
        <f>IFERROR(__xludf.DUMMYFUNCTION("SPARKLINE(N1341,{""charttype"",""bar"";""color1"",""#0066CC"";""max"",MAX($N$2:$N$2107)})"),"")</f>
        <v/>
      </c>
      <c r="P1341" s="58">
        <v>116344.6</v>
      </c>
      <c r="Q1341" s="54">
        <v>104.0261</v>
      </c>
      <c r="R1341" s="21">
        <f t="shared" si="5"/>
        <v>12102874.99</v>
      </c>
    </row>
    <row r="1342">
      <c r="A1342" s="53">
        <v>43345.0</v>
      </c>
      <c r="B1342" s="67">
        <f t="shared" si="1"/>
        <v>1</v>
      </c>
      <c r="C1342" s="14" t="str">
        <f t="shared" si="2"/>
        <v>September</v>
      </c>
      <c r="D1342" s="52" t="str">
        <f t="shared" si="3"/>
        <v>2018</v>
      </c>
      <c r="E1342" s="58">
        <f t="shared" si="4"/>
        <v>36</v>
      </c>
      <c r="F1342" s="14" t="str">
        <f>VLOOKUP(A1342,'_Holidays'!A1342:B3447,2,FALSE)</f>
        <v>Y</v>
      </c>
      <c r="G1342" s="51" t="str">
        <f>VLOOKUP(A1342,'_Holidays'!A1342:C3447,3,FALSE)</f>
        <v>N</v>
      </c>
      <c r="H1342" s="14">
        <v>5.0</v>
      </c>
      <c r="I1342" s="14" t="str">
        <f>IFERROR(__xludf.DUMMYFUNCTION("SPARKLINE(H1342,{""charttype"",""bar"";""color1"",""#00CCFF"";""max"",MAX($H$2:$H$2107)})"),"")</f>
        <v/>
      </c>
      <c r="J1342" s="14">
        <v>12.3</v>
      </c>
      <c r="K1342" s="14" t="str">
        <f>IFERROR(__xludf.DUMMYFUNCTION("SPARKLINE(J1342,{""charttype"",""bar"";""color1"",""#FF0000"";""max"",MAX($J$2:$J$2107)})"),"")</f>
        <v/>
      </c>
      <c r="L1342" s="14">
        <v>11.2</v>
      </c>
      <c r="M1342" s="14" t="str">
        <f>IFERROR(__xludf.DUMMYFUNCTION("SPARKLINE(L1342,{""charttype"",""bar"";""color1"",""#FF9900"";""max"",MAX($L$2:$L$2107)})"),"")</f>
        <v/>
      </c>
      <c r="N1342" s="14">
        <v>3.0</v>
      </c>
      <c r="O1342" s="14" t="str">
        <f>IFERROR(__xludf.DUMMYFUNCTION("SPARKLINE(N1342,{""charttype"",""bar"";""color1"",""#0066CC"";""max"",MAX($N$2:$N$2107)})"),"")</f>
        <v/>
      </c>
      <c r="P1342" s="58">
        <v>118402.9</v>
      </c>
      <c r="Q1342" s="54">
        <v>137.1315</v>
      </c>
      <c r="R1342" s="21">
        <f t="shared" si="5"/>
        <v>16236767.28</v>
      </c>
    </row>
    <row r="1343">
      <c r="A1343" s="53">
        <v>43346.0</v>
      </c>
      <c r="B1343" s="67">
        <f t="shared" si="1"/>
        <v>2</v>
      </c>
      <c r="C1343" s="14" t="str">
        <f t="shared" si="2"/>
        <v>September</v>
      </c>
      <c r="D1343" s="52" t="str">
        <f t="shared" si="3"/>
        <v>2018</v>
      </c>
      <c r="E1343" s="58">
        <f t="shared" si="4"/>
        <v>36</v>
      </c>
      <c r="F1343" s="14" t="str">
        <f>VLOOKUP(A1343,'_Holidays'!A1343:B3448,2,FALSE)</f>
        <v>Y</v>
      </c>
      <c r="G1343" s="51" t="str">
        <f>VLOOKUP(A1343,'_Holidays'!A1343:C3448,3,FALSE)</f>
        <v>N</v>
      </c>
      <c r="H1343" s="14">
        <v>5.0</v>
      </c>
      <c r="I1343" s="14" t="str">
        <f>IFERROR(__xludf.DUMMYFUNCTION("SPARKLINE(H1343,{""charttype"",""bar"";""color1"",""#00CCFF"";""max"",MAX($H$2:$H$2107)})"),"")</f>
        <v/>
      </c>
      <c r="J1343" s="14">
        <v>13.1</v>
      </c>
      <c r="K1343" s="14" t="str">
        <f>IFERROR(__xludf.DUMMYFUNCTION("SPARKLINE(J1343,{""charttype"",""bar"";""color1"",""#FF0000"";""max"",MAX($J$2:$J$2107)})"),"")</f>
        <v/>
      </c>
      <c r="L1343" s="14">
        <v>14.7</v>
      </c>
      <c r="M1343" s="14" t="str">
        <f>IFERROR(__xludf.DUMMYFUNCTION("SPARKLINE(L1343,{""charttype"",""bar"";""color1"",""#FF9900"";""max"",MAX($L$2:$L$2107)})"),"")</f>
        <v/>
      </c>
      <c r="N1343" s="14">
        <v>0.0</v>
      </c>
      <c r="O1343" s="14" t="str">
        <f>IFERROR(__xludf.DUMMYFUNCTION("SPARKLINE(N1343,{""charttype"",""bar"";""color1"",""#0066CC"";""max"",MAX($N$2:$N$2107)})"),"")</f>
        <v/>
      </c>
      <c r="P1343" s="58">
        <v>131449.0</v>
      </c>
      <c r="Q1343" s="54">
        <v>139.5164</v>
      </c>
      <c r="R1343" s="21">
        <f t="shared" si="5"/>
        <v>18339291.26</v>
      </c>
    </row>
    <row r="1344">
      <c r="A1344" s="53">
        <v>43347.0</v>
      </c>
      <c r="B1344" s="67">
        <f t="shared" si="1"/>
        <v>3</v>
      </c>
      <c r="C1344" s="14" t="str">
        <f t="shared" si="2"/>
        <v>September</v>
      </c>
      <c r="D1344" s="52" t="str">
        <f t="shared" si="3"/>
        <v>2018</v>
      </c>
      <c r="E1344" s="58">
        <f t="shared" si="4"/>
        <v>36</v>
      </c>
      <c r="F1344" s="14" t="str">
        <f>VLOOKUP(A1344,'_Holidays'!A1344:B3449,2,FALSE)</f>
        <v>Y</v>
      </c>
      <c r="G1344" s="51" t="str">
        <f>VLOOKUP(A1344,'_Holidays'!A1344:C3449,3,FALSE)</f>
        <v>N</v>
      </c>
      <c r="H1344" s="14">
        <v>3.4</v>
      </c>
      <c r="I1344" s="14" t="str">
        <f>IFERROR(__xludf.DUMMYFUNCTION("SPARKLINE(H1344,{""charttype"",""bar"";""color1"",""#00CCFF"";""max"",MAX($H$2:$H$2107)})"),"")</f>
        <v/>
      </c>
      <c r="J1344" s="14">
        <v>19.5</v>
      </c>
      <c r="K1344" s="14" t="str">
        <f>IFERROR(__xludf.DUMMYFUNCTION("SPARKLINE(J1344,{""charttype"",""bar"";""color1"",""#FF0000"";""max"",MAX($J$2:$J$2107)})"),"")</f>
        <v/>
      </c>
      <c r="L1344" s="14">
        <v>14.7</v>
      </c>
      <c r="M1344" s="14" t="str">
        <f>IFERROR(__xludf.DUMMYFUNCTION("SPARKLINE(L1344,{""charttype"",""bar"";""color1"",""#FF9900"";""max"",MAX($L$2:$L$2107)})"),"")</f>
        <v/>
      </c>
      <c r="N1344" s="14">
        <v>0.0</v>
      </c>
      <c r="O1344" s="14" t="str">
        <f>IFERROR(__xludf.DUMMYFUNCTION("SPARKLINE(N1344,{""charttype"",""bar"";""color1"",""#0066CC"";""max"",MAX($N$2:$N$2107)})"),"")</f>
        <v/>
      </c>
      <c r="P1344" s="58">
        <v>128192.1</v>
      </c>
      <c r="Q1344" s="54">
        <v>119.5743</v>
      </c>
      <c r="R1344" s="21">
        <f t="shared" si="5"/>
        <v>15328480.62</v>
      </c>
    </row>
    <row r="1345">
      <c r="A1345" s="53">
        <v>43348.0</v>
      </c>
      <c r="B1345" s="67">
        <f t="shared" si="1"/>
        <v>4</v>
      </c>
      <c r="C1345" s="14" t="str">
        <f t="shared" si="2"/>
        <v>September</v>
      </c>
      <c r="D1345" s="52" t="str">
        <f t="shared" si="3"/>
        <v>2018</v>
      </c>
      <c r="E1345" s="58">
        <f t="shared" si="4"/>
        <v>36</v>
      </c>
      <c r="F1345" s="14" t="str">
        <f>VLOOKUP(A1345,'_Holidays'!A1345:B3450,2,FALSE)</f>
        <v>Y</v>
      </c>
      <c r="G1345" s="51" t="str">
        <f>VLOOKUP(A1345,'_Holidays'!A1345:C3450,3,FALSE)</f>
        <v>N</v>
      </c>
      <c r="H1345" s="14">
        <v>8.1</v>
      </c>
      <c r="I1345" s="14" t="str">
        <f>IFERROR(__xludf.DUMMYFUNCTION("SPARKLINE(H1345,{""charttype"",""bar"";""color1"",""#00CCFF"";""max"",MAX($H$2:$H$2107)})"),"")</f>
        <v/>
      </c>
      <c r="J1345" s="14">
        <v>20.2</v>
      </c>
      <c r="K1345" s="14" t="str">
        <f>IFERROR(__xludf.DUMMYFUNCTION("SPARKLINE(J1345,{""charttype"",""bar"";""color1"",""#FF0000"";""max"",MAX($J$2:$J$2107)})"),"")</f>
        <v/>
      </c>
      <c r="L1345" s="14">
        <v>14.5</v>
      </c>
      <c r="M1345" s="14" t="str">
        <f>IFERROR(__xludf.DUMMYFUNCTION("SPARKLINE(L1345,{""charttype"",""bar"";""color1"",""#FF9900"";""max"",MAX($L$2:$L$2107)})"),"")</f>
        <v/>
      </c>
      <c r="N1345" s="14">
        <v>0.0</v>
      </c>
      <c r="O1345" s="14" t="str">
        <f>IFERROR(__xludf.DUMMYFUNCTION("SPARKLINE(N1345,{""charttype"",""bar"";""color1"",""#0066CC"";""max"",MAX($N$2:$N$2107)})"),"")</f>
        <v/>
      </c>
      <c r="P1345" s="58">
        <v>118307.2</v>
      </c>
      <c r="Q1345" s="54">
        <v>111.5408</v>
      </c>
      <c r="R1345" s="21">
        <f t="shared" si="5"/>
        <v>13196079.73</v>
      </c>
    </row>
    <row r="1346">
      <c r="A1346" s="53">
        <v>43349.0</v>
      </c>
      <c r="B1346" s="67">
        <f t="shared" si="1"/>
        <v>5</v>
      </c>
      <c r="C1346" s="14" t="str">
        <f t="shared" si="2"/>
        <v>September</v>
      </c>
      <c r="D1346" s="52" t="str">
        <f t="shared" si="3"/>
        <v>2018</v>
      </c>
      <c r="E1346" s="58">
        <f t="shared" si="4"/>
        <v>36</v>
      </c>
      <c r="F1346" s="14" t="str">
        <f>VLOOKUP(A1346,'_Holidays'!A1346:B3451,2,FALSE)</f>
        <v>Y</v>
      </c>
      <c r="G1346" s="51" t="str">
        <f>VLOOKUP(A1346,'_Holidays'!A1346:C3451,3,FALSE)</f>
        <v>N</v>
      </c>
      <c r="H1346" s="14">
        <v>13.8</v>
      </c>
      <c r="I1346" s="14" t="str">
        <f>IFERROR(__xludf.DUMMYFUNCTION("SPARKLINE(H1346,{""charttype"",""bar"";""color1"",""#00CCFF"";""max"",MAX($H$2:$H$2107)})"),"")</f>
        <v/>
      </c>
      <c r="J1346" s="14">
        <v>20.6</v>
      </c>
      <c r="K1346" s="14" t="str">
        <f>IFERROR(__xludf.DUMMYFUNCTION("SPARKLINE(J1346,{""charttype"",""bar"";""color1"",""#FF0000"";""max"",MAX($J$2:$J$2107)})"),"")</f>
        <v/>
      </c>
      <c r="L1346" s="14">
        <v>9.5</v>
      </c>
      <c r="M1346" s="14" t="str">
        <f>IFERROR(__xludf.DUMMYFUNCTION("SPARKLINE(L1346,{""charttype"",""bar"";""color1"",""#FF9900"";""max"",MAX($L$2:$L$2107)})"),"")</f>
        <v/>
      </c>
      <c r="N1346" s="14">
        <v>0.0</v>
      </c>
      <c r="O1346" s="14" t="str">
        <f>IFERROR(__xludf.DUMMYFUNCTION("SPARKLINE(N1346,{""charttype"",""bar"";""color1"",""#0066CC"";""max"",MAX($N$2:$N$2107)})"),"")</f>
        <v/>
      </c>
      <c r="P1346" s="58">
        <v>116467.4</v>
      </c>
      <c r="Q1346" s="54">
        <v>138.9075</v>
      </c>
      <c r="R1346" s="21">
        <f t="shared" si="5"/>
        <v>16178195.37</v>
      </c>
    </row>
    <row r="1347">
      <c r="A1347" s="53">
        <v>43350.0</v>
      </c>
      <c r="B1347" s="67">
        <f t="shared" si="1"/>
        <v>6</v>
      </c>
      <c r="C1347" s="14" t="str">
        <f t="shared" si="2"/>
        <v>September</v>
      </c>
      <c r="D1347" s="52" t="str">
        <f t="shared" si="3"/>
        <v>2018</v>
      </c>
      <c r="E1347" s="58">
        <f t="shared" si="4"/>
        <v>36</v>
      </c>
      <c r="F1347" s="14" t="str">
        <f>VLOOKUP(A1347,'_Holidays'!A1347:B3452,2,FALSE)</f>
        <v>Y</v>
      </c>
      <c r="G1347" s="51" t="str">
        <f>VLOOKUP(A1347,'_Holidays'!A1347:C3452,3,FALSE)</f>
        <v>N</v>
      </c>
      <c r="H1347" s="14">
        <v>8.7</v>
      </c>
      <c r="I1347" s="14" t="str">
        <f>IFERROR(__xludf.DUMMYFUNCTION("SPARKLINE(H1347,{""charttype"",""bar"";""color1"",""#00CCFF"";""max"",MAX($H$2:$H$2107)})"),"")</f>
        <v/>
      </c>
      <c r="J1347" s="14">
        <v>15.1</v>
      </c>
      <c r="K1347" s="14" t="str">
        <f>IFERROR(__xludf.DUMMYFUNCTION("SPARKLINE(J1347,{""charttype"",""bar"";""color1"",""#FF0000"";""max"",MAX($J$2:$J$2107)})"),"")</f>
        <v/>
      </c>
      <c r="L1347" s="14">
        <v>14.7</v>
      </c>
      <c r="M1347" s="14" t="str">
        <f>IFERROR(__xludf.DUMMYFUNCTION("SPARKLINE(L1347,{""charttype"",""bar"";""color1"",""#FF9900"";""max"",MAX($L$2:$L$2107)})"),"")</f>
        <v/>
      </c>
      <c r="N1347" s="14">
        <v>3.4</v>
      </c>
      <c r="O1347" s="14" t="str">
        <f>IFERROR(__xludf.DUMMYFUNCTION("SPARKLINE(N1347,{""charttype"",""bar"";""color1"",""#0066CC"";""max"",MAX($N$2:$N$2107)})"),"")</f>
        <v/>
      </c>
      <c r="P1347" s="58">
        <v>123583.5</v>
      </c>
      <c r="Q1347" s="54">
        <v>161.5068</v>
      </c>
      <c r="R1347" s="21">
        <f t="shared" si="5"/>
        <v>19959575.62</v>
      </c>
    </row>
    <row r="1348">
      <c r="A1348" s="53">
        <v>43351.0</v>
      </c>
      <c r="B1348" s="67">
        <f t="shared" si="1"/>
        <v>7</v>
      </c>
      <c r="C1348" s="14" t="str">
        <f t="shared" si="2"/>
        <v>September</v>
      </c>
      <c r="D1348" s="52" t="str">
        <f t="shared" si="3"/>
        <v>2018</v>
      </c>
      <c r="E1348" s="58">
        <f t="shared" si="4"/>
        <v>36</v>
      </c>
      <c r="F1348" s="14" t="str">
        <f>VLOOKUP(A1348,'_Holidays'!A1348:B3453,2,FALSE)</f>
        <v>Y</v>
      </c>
      <c r="G1348" s="51" t="str">
        <f>VLOOKUP(A1348,'_Holidays'!A1348:C3453,3,FALSE)</f>
        <v>N</v>
      </c>
      <c r="H1348" s="14">
        <v>4.2</v>
      </c>
      <c r="I1348" s="14" t="str">
        <f>IFERROR(__xludf.DUMMYFUNCTION("SPARKLINE(H1348,{""charttype"",""bar"";""color1"",""#00CCFF"";""max"",MAX($H$2:$H$2107)})"),"")</f>
        <v/>
      </c>
      <c r="J1348" s="14">
        <v>17.5</v>
      </c>
      <c r="K1348" s="14" t="str">
        <f>IFERROR(__xludf.DUMMYFUNCTION("SPARKLINE(J1348,{""charttype"",""bar"";""color1"",""#FF0000"";""max"",MAX($J$2:$J$2107)})"),"")</f>
        <v/>
      </c>
      <c r="L1348" s="14">
        <v>16.2</v>
      </c>
      <c r="M1348" s="14" t="str">
        <f>IFERROR(__xludf.DUMMYFUNCTION("SPARKLINE(L1348,{""charttype"",""bar"";""color1"",""#FF9900"";""max"",MAX($L$2:$L$2107)})"),"")</f>
        <v/>
      </c>
      <c r="N1348" s="14">
        <v>0.2</v>
      </c>
      <c r="O1348" s="14" t="str">
        <f>IFERROR(__xludf.DUMMYFUNCTION("SPARKLINE(N1348,{""charttype"",""bar"";""color1"",""#0066CC"";""max"",MAX($N$2:$N$2107)})"),"")</f>
        <v/>
      </c>
      <c r="P1348" s="58">
        <v>109948.6</v>
      </c>
      <c r="Q1348" s="54">
        <v>109.2938</v>
      </c>
      <c r="R1348" s="21">
        <f t="shared" si="5"/>
        <v>12016700.3</v>
      </c>
    </row>
    <row r="1349">
      <c r="A1349" s="53">
        <v>43352.0</v>
      </c>
      <c r="B1349" s="67">
        <f t="shared" si="1"/>
        <v>1</v>
      </c>
      <c r="C1349" s="14" t="str">
        <f t="shared" si="2"/>
        <v>September</v>
      </c>
      <c r="D1349" s="52" t="str">
        <f t="shared" si="3"/>
        <v>2018</v>
      </c>
      <c r="E1349" s="58">
        <f t="shared" si="4"/>
        <v>37</v>
      </c>
      <c r="F1349" s="14" t="str">
        <f>VLOOKUP(A1349,'_Holidays'!A1349:B3454,2,FALSE)</f>
        <v>Y</v>
      </c>
      <c r="G1349" s="51" t="str">
        <f>VLOOKUP(A1349,'_Holidays'!A1349:C3454,3,FALSE)</f>
        <v>N</v>
      </c>
      <c r="H1349" s="14">
        <v>8.6</v>
      </c>
      <c r="I1349" s="14" t="str">
        <f>IFERROR(__xludf.DUMMYFUNCTION("SPARKLINE(H1349,{""charttype"",""bar"";""color1"",""#00CCFF"";""max"",MAX($H$2:$H$2107)})"),"")</f>
        <v/>
      </c>
      <c r="J1349" s="14">
        <v>18.1</v>
      </c>
      <c r="K1349" s="14" t="str">
        <f>IFERROR(__xludf.DUMMYFUNCTION("SPARKLINE(J1349,{""charttype"",""bar"";""color1"",""#FF0000"";""max"",MAX($J$2:$J$2107)})"),"")</f>
        <v/>
      </c>
      <c r="L1349" s="14">
        <v>7.3</v>
      </c>
      <c r="M1349" s="14" t="str">
        <f>IFERROR(__xludf.DUMMYFUNCTION("SPARKLINE(L1349,{""charttype"",""bar"";""color1"",""#FF9900"";""max"",MAX($L$2:$L$2107)})"),"")</f>
        <v/>
      </c>
      <c r="N1349" s="14">
        <v>0.0</v>
      </c>
      <c r="O1349" s="14" t="str">
        <f>IFERROR(__xludf.DUMMYFUNCTION("SPARKLINE(N1349,{""charttype"",""bar"";""color1"",""#0066CC"";""max"",MAX($N$2:$N$2107)})"),"")</f>
        <v/>
      </c>
      <c r="P1349" s="58">
        <v>107839.0</v>
      </c>
      <c r="Q1349" s="54">
        <v>67.61559</v>
      </c>
      <c r="R1349" s="21">
        <f t="shared" si="5"/>
        <v>7291597.61</v>
      </c>
    </row>
    <row r="1350">
      <c r="A1350" s="53">
        <v>43353.0</v>
      </c>
      <c r="B1350" s="67">
        <f t="shared" si="1"/>
        <v>2</v>
      </c>
      <c r="C1350" s="14" t="str">
        <f t="shared" si="2"/>
        <v>September</v>
      </c>
      <c r="D1350" s="52" t="str">
        <f t="shared" si="3"/>
        <v>2018</v>
      </c>
      <c r="E1350" s="58">
        <f t="shared" si="4"/>
        <v>37</v>
      </c>
      <c r="F1350" s="14" t="str">
        <f>VLOOKUP(A1350,'_Holidays'!A1350:B3455,2,FALSE)</f>
        <v>Y</v>
      </c>
      <c r="G1350" s="51" t="str">
        <f>VLOOKUP(A1350,'_Holidays'!A1350:C3455,3,FALSE)</f>
        <v>N</v>
      </c>
      <c r="H1350" s="14">
        <v>13.4</v>
      </c>
      <c r="I1350" s="14" t="str">
        <f>IFERROR(__xludf.DUMMYFUNCTION("SPARKLINE(H1350,{""charttype"",""bar"";""color1"",""#00CCFF"";""max"",MAX($H$2:$H$2107)})"),"")</f>
        <v/>
      </c>
      <c r="J1350" s="14">
        <v>18.0</v>
      </c>
      <c r="K1350" s="14" t="str">
        <f>IFERROR(__xludf.DUMMYFUNCTION("SPARKLINE(J1350,{""charttype"",""bar"";""color1"",""#FF0000"";""max"",MAX($J$2:$J$2107)})"),"")</f>
        <v/>
      </c>
      <c r="L1350" s="14">
        <v>10.2</v>
      </c>
      <c r="M1350" s="14" t="str">
        <f>IFERROR(__xludf.DUMMYFUNCTION("SPARKLINE(L1350,{""charttype"",""bar"";""color1"",""#FF9900"";""max"",MAX($L$2:$L$2107)})"),"")</f>
        <v/>
      </c>
      <c r="N1350" s="14">
        <v>0.0</v>
      </c>
      <c r="O1350" s="14" t="str">
        <f>IFERROR(__xludf.DUMMYFUNCTION("SPARKLINE(N1350,{""charttype"",""bar"";""color1"",""#0066CC"";""max"",MAX($N$2:$N$2107)})"),"")</f>
        <v/>
      </c>
      <c r="P1350" s="58">
        <v>123132.6</v>
      </c>
      <c r="Q1350" s="54">
        <v>92.61598</v>
      </c>
      <c r="R1350" s="21">
        <f t="shared" si="5"/>
        <v>11404046.42</v>
      </c>
    </row>
    <row r="1351">
      <c r="A1351" s="53">
        <v>43354.0</v>
      </c>
      <c r="B1351" s="67">
        <f t="shared" si="1"/>
        <v>3</v>
      </c>
      <c r="C1351" s="14" t="str">
        <f t="shared" si="2"/>
        <v>September</v>
      </c>
      <c r="D1351" s="52" t="str">
        <f t="shared" si="3"/>
        <v>2018</v>
      </c>
      <c r="E1351" s="58">
        <f t="shared" si="4"/>
        <v>37</v>
      </c>
      <c r="F1351" s="14" t="str">
        <f>VLOOKUP(A1351,'_Holidays'!A1351:B3456,2,FALSE)</f>
        <v>Y</v>
      </c>
      <c r="G1351" s="51" t="str">
        <f>VLOOKUP(A1351,'_Holidays'!A1351:C3456,3,FALSE)</f>
        <v>N</v>
      </c>
      <c r="H1351" s="14">
        <v>9.1</v>
      </c>
      <c r="I1351" s="14" t="str">
        <f>IFERROR(__xludf.DUMMYFUNCTION("SPARKLINE(H1351,{""charttype"",""bar"";""color1"",""#00CCFF"";""max"",MAX($H$2:$H$2107)})"),"")</f>
        <v/>
      </c>
      <c r="J1351" s="14">
        <v>24.2</v>
      </c>
      <c r="K1351" s="14" t="str">
        <f>IFERROR(__xludf.DUMMYFUNCTION("SPARKLINE(J1351,{""charttype"",""bar"";""color1"",""#FF0000"";""max"",MAX($J$2:$J$2107)})"),"")</f>
        <v/>
      </c>
      <c r="L1351" s="14">
        <v>17.7</v>
      </c>
      <c r="M1351" s="14" t="str">
        <f>IFERROR(__xludf.DUMMYFUNCTION("SPARKLINE(L1351,{""charttype"",""bar"";""color1"",""#FF9900"";""max"",MAX($L$2:$L$2107)})"),"")</f>
        <v/>
      </c>
      <c r="N1351" s="14">
        <v>0.0</v>
      </c>
      <c r="O1351" s="14" t="str">
        <f>IFERROR(__xludf.DUMMYFUNCTION("SPARKLINE(N1351,{""charttype"",""bar"";""color1"",""#0066CC"";""max"",MAX($N$2:$N$2107)})"),"")</f>
        <v/>
      </c>
      <c r="P1351" s="58">
        <v>111096.5</v>
      </c>
      <c r="Q1351" s="54">
        <v>67.33325</v>
      </c>
      <c r="R1351" s="21">
        <f t="shared" si="5"/>
        <v>7480488.409</v>
      </c>
    </row>
    <row r="1352">
      <c r="A1352" s="53">
        <v>43355.0</v>
      </c>
      <c r="B1352" s="67">
        <f t="shared" si="1"/>
        <v>4</v>
      </c>
      <c r="C1352" s="14" t="str">
        <f t="shared" si="2"/>
        <v>September</v>
      </c>
      <c r="D1352" s="52" t="str">
        <f t="shared" si="3"/>
        <v>2018</v>
      </c>
      <c r="E1352" s="58">
        <f t="shared" si="4"/>
        <v>37</v>
      </c>
      <c r="F1352" s="14" t="str">
        <f>VLOOKUP(A1352,'_Holidays'!A1352:B3457,2,FALSE)</f>
        <v>Y</v>
      </c>
      <c r="G1352" s="51" t="str">
        <f>VLOOKUP(A1352,'_Holidays'!A1352:C3457,3,FALSE)</f>
        <v>N</v>
      </c>
      <c r="H1352" s="14">
        <v>11.7</v>
      </c>
      <c r="I1352" s="14" t="str">
        <f>IFERROR(__xludf.DUMMYFUNCTION("SPARKLINE(H1352,{""charttype"",""bar"";""color1"",""#00CCFF"";""max"",MAX($H$2:$H$2107)})"),"")</f>
        <v/>
      </c>
      <c r="J1352" s="14">
        <v>18.5</v>
      </c>
      <c r="K1352" s="14" t="str">
        <f>IFERROR(__xludf.DUMMYFUNCTION("SPARKLINE(J1352,{""charttype"",""bar"";""color1"",""#FF0000"";""max"",MAX($J$2:$J$2107)})"),"")</f>
        <v/>
      </c>
      <c r="L1352" s="14">
        <v>15.8</v>
      </c>
      <c r="M1352" s="14" t="str">
        <f>IFERROR(__xludf.DUMMYFUNCTION("SPARKLINE(L1352,{""charttype"",""bar"";""color1"",""#FF9900"";""max"",MAX($L$2:$L$2107)})"),"")</f>
        <v/>
      </c>
      <c r="N1352" s="14">
        <v>0.0</v>
      </c>
      <c r="O1352" s="14" t="str">
        <f>IFERROR(__xludf.DUMMYFUNCTION("SPARKLINE(N1352,{""charttype"",""bar"";""color1"",""#0066CC"";""max"",MAX($N$2:$N$2107)})"),"")</f>
        <v/>
      </c>
      <c r="P1352" s="58">
        <v>112935.0</v>
      </c>
      <c r="Q1352" s="54">
        <v>83.69489</v>
      </c>
      <c r="R1352" s="21">
        <f t="shared" si="5"/>
        <v>9452082.402</v>
      </c>
    </row>
    <row r="1353">
      <c r="A1353" s="53">
        <v>43356.0</v>
      </c>
      <c r="B1353" s="67">
        <f t="shared" si="1"/>
        <v>5</v>
      </c>
      <c r="C1353" s="14" t="str">
        <f t="shared" si="2"/>
        <v>September</v>
      </c>
      <c r="D1353" s="52" t="str">
        <f t="shared" si="3"/>
        <v>2018</v>
      </c>
      <c r="E1353" s="58">
        <f t="shared" si="4"/>
        <v>37</v>
      </c>
      <c r="F1353" s="14" t="str">
        <f>VLOOKUP(A1353,'_Holidays'!A1353:B3458,2,FALSE)</f>
        <v>Y</v>
      </c>
      <c r="G1353" s="51" t="str">
        <f>VLOOKUP(A1353,'_Holidays'!A1353:C3458,3,FALSE)</f>
        <v>N</v>
      </c>
      <c r="H1353" s="14">
        <v>7.1</v>
      </c>
      <c r="I1353" s="14" t="str">
        <f>IFERROR(__xludf.DUMMYFUNCTION("SPARKLINE(H1353,{""charttype"",""bar"";""color1"",""#00CCFF"";""max"",MAX($H$2:$H$2107)})"),"")</f>
        <v/>
      </c>
      <c r="J1353" s="14">
        <v>19.7</v>
      </c>
      <c r="K1353" s="14" t="str">
        <f>IFERROR(__xludf.DUMMYFUNCTION("SPARKLINE(J1353,{""charttype"",""bar"";""color1"",""#FF0000"";""max"",MAX($J$2:$J$2107)})"),"")</f>
        <v/>
      </c>
      <c r="L1353" s="14">
        <v>18.2</v>
      </c>
      <c r="M1353" s="14" t="str">
        <f>IFERROR(__xludf.DUMMYFUNCTION("SPARKLINE(L1353,{""charttype"",""bar"";""color1"",""#FF9900"";""max"",MAX($L$2:$L$2107)})"),"")</f>
        <v/>
      </c>
      <c r="N1353" s="14">
        <v>0.0</v>
      </c>
      <c r="O1353" s="14" t="str">
        <f>IFERROR(__xludf.DUMMYFUNCTION("SPARKLINE(N1353,{""charttype"",""bar"";""color1"",""#0066CC"";""max"",MAX($N$2:$N$2107)})"),"")</f>
        <v/>
      </c>
      <c r="P1353" s="58">
        <v>117880.6</v>
      </c>
      <c r="Q1353" s="54">
        <v>84.97828</v>
      </c>
      <c r="R1353" s="21">
        <f t="shared" si="5"/>
        <v>10017290.63</v>
      </c>
    </row>
    <row r="1354">
      <c r="A1354" s="53">
        <v>43357.0</v>
      </c>
      <c r="B1354" s="67">
        <f t="shared" si="1"/>
        <v>6</v>
      </c>
      <c r="C1354" s="14" t="str">
        <f t="shared" si="2"/>
        <v>September</v>
      </c>
      <c r="D1354" s="52" t="str">
        <f t="shared" si="3"/>
        <v>2018</v>
      </c>
      <c r="E1354" s="58">
        <f t="shared" si="4"/>
        <v>37</v>
      </c>
      <c r="F1354" s="14" t="str">
        <f>VLOOKUP(A1354,'_Holidays'!A1354:B3459,2,FALSE)</f>
        <v>Y</v>
      </c>
      <c r="G1354" s="51" t="str">
        <f>VLOOKUP(A1354,'_Holidays'!A1354:C3459,3,FALSE)</f>
        <v>N</v>
      </c>
      <c r="H1354" s="14">
        <v>10.9</v>
      </c>
      <c r="I1354" s="14" t="str">
        <f>IFERROR(__xludf.DUMMYFUNCTION("SPARKLINE(H1354,{""charttype"",""bar"";""color1"",""#00CCFF"";""max"",MAX($H$2:$H$2107)})"),"")</f>
        <v/>
      </c>
      <c r="J1354" s="14">
        <v>22.7</v>
      </c>
      <c r="K1354" s="14" t="str">
        <f>IFERROR(__xludf.DUMMYFUNCTION("SPARKLINE(J1354,{""charttype"",""bar"";""color1"",""#FF0000"";""max"",MAX($J$2:$J$2107)})"),"")</f>
        <v/>
      </c>
      <c r="L1354" s="14">
        <v>18.2</v>
      </c>
      <c r="M1354" s="14" t="str">
        <f>IFERROR(__xludf.DUMMYFUNCTION("SPARKLINE(L1354,{""charttype"",""bar"";""color1"",""#FF9900"";""max"",MAX($L$2:$L$2107)})"),"")</f>
        <v/>
      </c>
      <c r="N1354" s="14">
        <v>0.0</v>
      </c>
      <c r="O1354" s="14" t="str">
        <f>IFERROR(__xludf.DUMMYFUNCTION("SPARKLINE(N1354,{""charttype"",""bar"";""color1"",""#0066CC"";""max"",MAX($N$2:$N$2107)})"),"")</f>
        <v/>
      </c>
      <c r="P1354" s="58">
        <v>111213.2</v>
      </c>
      <c r="Q1354" s="54">
        <v>35.22426</v>
      </c>
      <c r="R1354" s="21">
        <f t="shared" si="5"/>
        <v>3917402.672</v>
      </c>
    </row>
    <row r="1355">
      <c r="A1355" s="53">
        <v>43358.0</v>
      </c>
      <c r="B1355" s="67">
        <f t="shared" si="1"/>
        <v>7</v>
      </c>
      <c r="C1355" s="14" t="str">
        <f t="shared" si="2"/>
        <v>September</v>
      </c>
      <c r="D1355" s="52" t="str">
        <f t="shared" si="3"/>
        <v>2018</v>
      </c>
      <c r="E1355" s="58">
        <f t="shared" si="4"/>
        <v>37</v>
      </c>
      <c r="F1355" s="14" t="str">
        <f>VLOOKUP(A1355,'_Holidays'!A1355:B3460,2,FALSE)</f>
        <v>Y</v>
      </c>
      <c r="G1355" s="51" t="str">
        <f>VLOOKUP(A1355,'_Holidays'!A1355:C3460,3,FALSE)</f>
        <v>N</v>
      </c>
      <c r="H1355" s="14">
        <v>10.2</v>
      </c>
      <c r="I1355" s="14" t="str">
        <f>IFERROR(__xludf.DUMMYFUNCTION("SPARKLINE(H1355,{""charttype"",""bar"";""color1"",""#00CCFF"";""max"",MAX($H$2:$H$2107)})"),"")</f>
        <v/>
      </c>
      <c r="J1355" s="14">
        <v>13.7</v>
      </c>
      <c r="K1355" s="14" t="str">
        <f>IFERROR(__xludf.DUMMYFUNCTION("SPARKLINE(J1355,{""charttype"",""bar"";""color1"",""#FF0000"";""max"",MAX($J$2:$J$2107)})"),"")</f>
        <v/>
      </c>
      <c r="L1355" s="14">
        <v>6.3</v>
      </c>
      <c r="M1355" s="14" t="str">
        <f>IFERROR(__xludf.DUMMYFUNCTION("SPARKLINE(L1355,{""charttype"",""bar"";""color1"",""#FF9900"";""max"",MAX($L$2:$L$2107)})"),"")</f>
        <v/>
      </c>
      <c r="N1355" s="14">
        <v>0.2</v>
      </c>
      <c r="O1355" s="14" t="str">
        <f>IFERROR(__xludf.DUMMYFUNCTION("SPARKLINE(N1355,{""charttype"",""bar"";""color1"",""#0066CC"";""max"",MAX($N$2:$N$2107)})"),"")</f>
        <v/>
      </c>
      <c r="P1355" s="58">
        <v>108632.4</v>
      </c>
      <c r="Q1355" s="54">
        <v>14.67359</v>
      </c>
      <c r="R1355" s="21">
        <f t="shared" si="5"/>
        <v>1594027.298</v>
      </c>
    </row>
    <row r="1356">
      <c r="A1356" s="53">
        <v>43359.0</v>
      </c>
      <c r="B1356" s="67">
        <f t="shared" si="1"/>
        <v>1</v>
      </c>
      <c r="C1356" s="14" t="str">
        <f t="shared" si="2"/>
        <v>September</v>
      </c>
      <c r="D1356" s="52" t="str">
        <f t="shared" si="3"/>
        <v>2018</v>
      </c>
      <c r="E1356" s="58">
        <f t="shared" si="4"/>
        <v>38</v>
      </c>
      <c r="F1356" s="14" t="str">
        <f>VLOOKUP(A1356,'_Holidays'!A1356:B3461,2,FALSE)</f>
        <v>Y</v>
      </c>
      <c r="G1356" s="51" t="str">
        <f>VLOOKUP(A1356,'_Holidays'!A1356:C3461,3,FALSE)</f>
        <v>N</v>
      </c>
      <c r="H1356" s="14">
        <v>5.5</v>
      </c>
      <c r="I1356" s="14" t="str">
        <f>IFERROR(__xludf.DUMMYFUNCTION("SPARKLINE(H1356,{""charttype"",""bar"";""color1"",""#00CCFF"";""max"",MAX($H$2:$H$2107)})"),"")</f>
        <v/>
      </c>
      <c r="J1356" s="14">
        <v>14.0</v>
      </c>
      <c r="K1356" s="14" t="str">
        <f>IFERROR(__xludf.DUMMYFUNCTION("SPARKLINE(J1356,{""charttype"",""bar"";""color1"",""#FF0000"";""max"",MAX($J$2:$J$2107)})"),"")</f>
        <v/>
      </c>
      <c r="L1356" s="14">
        <v>15.3</v>
      </c>
      <c r="M1356" s="14" t="str">
        <f>IFERROR(__xludf.DUMMYFUNCTION("SPARKLINE(L1356,{""charttype"",""bar"";""color1"",""#FF9900"";""max"",MAX($L$2:$L$2107)})"),"")</f>
        <v/>
      </c>
      <c r="N1356" s="14">
        <v>2.0</v>
      </c>
      <c r="O1356" s="14" t="str">
        <f>IFERROR(__xludf.DUMMYFUNCTION("SPARKLINE(N1356,{""charttype"",""bar"";""color1"",""#0066CC"";""max"",MAX($N$2:$N$2107)})"),"")</f>
        <v/>
      </c>
      <c r="P1356" s="58">
        <v>113030.0</v>
      </c>
      <c r="Q1356" s="54">
        <v>81.63762</v>
      </c>
      <c r="R1356" s="21">
        <f t="shared" si="5"/>
        <v>9227500.189</v>
      </c>
    </row>
    <row r="1357">
      <c r="A1357" s="53">
        <v>43360.0</v>
      </c>
      <c r="B1357" s="67">
        <f t="shared" si="1"/>
        <v>2</v>
      </c>
      <c r="C1357" s="14" t="str">
        <f t="shared" si="2"/>
        <v>September</v>
      </c>
      <c r="D1357" s="52" t="str">
        <f t="shared" si="3"/>
        <v>2018</v>
      </c>
      <c r="E1357" s="58">
        <f t="shared" si="4"/>
        <v>38</v>
      </c>
      <c r="F1357" s="14" t="str">
        <f>VLOOKUP(A1357,'_Holidays'!A1357:B3462,2,FALSE)</f>
        <v>Y</v>
      </c>
      <c r="G1357" s="51" t="str">
        <f>VLOOKUP(A1357,'_Holidays'!A1357:C3462,3,FALSE)</f>
        <v>N</v>
      </c>
      <c r="H1357" s="14">
        <v>6.7</v>
      </c>
      <c r="I1357" s="14" t="str">
        <f>IFERROR(__xludf.DUMMYFUNCTION("SPARKLINE(H1357,{""charttype"",""bar"";""color1"",""#00CCFF"";""max"",MAX($H$2:$H$2107)})"),"")</f>
        <v/>
      </c>
      <c r="J1357" s="14">
        <v>18.1</v>
      </c>
      <c r="K1357" s="14" t="str">
        <f>IFERROR(__xludf.DUMMYFUNCTION("SPARKLINE(J1357,{""charttype"",""bar"";""color1"",""#FF0000"";""max"",MAX($J$2:$J$2107)})"),"")</f>
        <v/>
      </c>
      <c r="L1357" s="14">
        <v>18.7</v>
      </c>
      <c r="M1357" s="14" t="str">
        <f>IFERROR(__xludf.DUMMYFUNCTION("SPARKLINE(L1357,{""charttype"",""bar"";""color1"",""#FF9900"";""max"",MAX($L$2:$L$2107)})"),"")</f>
        <v/>
      </c>
      <c r="N1357" s="14">
        <v>0.0</v>
      </c>
      <c r="O1357" s="14" t="str">
        <f>IFERROR(__xludf.DUMMYFUNCTION("SPARKLINE(N1357,{""charttype"",""bar"";""color1"",""#0066CC"";""max"",MAX($N$2:$N$2107)})"),"")</f>
        <v/>
      </c>
      <c r="P1357" s="58">
        <v>118208.2</v>
      </c>
      <c r="Q1357" s="54">
        <v>70.6853</v>
      </c>
      <c r="R1357" s="21">
        <f t="shared" si="5"/>
        <v>8355582.079</v>
      </c>
    </row>
    <row r="1358">
      <c r="A1358" s="53">
        <v>43361.0</v>
      </c>
      <c r="B1358" s="67">
        <f t="shared" si="1"/>
        <v>3</v>
      </c>
      <c r="C1358" s="14" t="str">
        <f t="shared" si="2"/>
        <v>September</v>
      </c>
      <c r="D1358" s="52" t="str">
        <f t="shared" si="3"/>
        <v>2018</v>
      </c>
      <c r="E1358" s="58">
        <f t="shared" si="4"/>
        <v>38</v>
      </c>
      <c r="F1358" s="14" t="str">
        <f>VLOOKUP(A1358,'_Holidays'!A1358:B3463,2,FALSE)</f>
        <v>Y</v>
      </c>
      <c r="G1358" s="51" t="str">
        <f>VLOOKUP(A1358,'_Holidays'!A1358:C3463,3,FALSE)</f>
        <v>N</v>
      </c>
      <c r="H1358" s="14">
        <v>11.0</v>
      </c>
      <c r="I1358" s="14" t="str">
        <f>IFERROR(__xludf.DUMMYFUNCTION("SPARKLINE(H1358,{""charttype"",""bar"";""color1"",""#00CCFF"";""max"",MAX($H$2:$H$2107)})"),"")</f>
        <v/>
      </c>
      <c r="J1358" s="14">
        <v>20.3</v>
      </c>
      <c r="K1358" s="14" t="str">
        <f>IFERROR(__xludf.DUMMYFUNCTION("SPARKLINE(J1358,{""charttype"",""bar"";""color1"",""#FF0000"";""max"",MAX($J$2:$J$2107)})"),"")</f>
        <v/>
      </c>
      <c r="L1358" s="14">
        <v>8.0</v>
      </c>
      <c r="M1358" s="14" t="str">
        <f>IFERROR(__xludf.DUMMYFUNCTION("SPARKLINE(L1358,{""charttype"",""bar"";""color1"",""#FF9900"";""max"",MAX($L$2:$L$2107)})"),"")</f>
        <v/>
      </c>
      <c r="N1358" s="14">
        <v>0.0</v>
      </c>
      <c r="O1358" s="14" t="str">
        <f>IFERROR(__xludf.DUMMYFUNCTION("SPARKLINE(N1358,{""charttype"",""bar"";""color1"",""#0066CC"";""max"",MAX($N$2:$N$2107)})"),"")</f>
        <v/>
      </c>
      <c r="P1358" s="58">
        <v>119622.3</v>
      </c>
      <c r="Q1358" s="54">
        <v>85.45247</v>
      </c>
      <c r="R1358" s="21">
        <f t="shared" si="5"/>
        <v>10222021</v>
      </c>
    </row>
    <row r="1359">
      <c r="A1359" s="53">
        <v>43362.0</v>
      </c>
      <c r="B1359" s="67">
        <f t="shared" si="1"/>
        <v>4</v>
      </c>
      <c r="C1359" s="14" t="str">
        <f t="shared" si="2"/>
        <v>September</v>
      </c>
      <c r="D1359" s="52" t="str">
        <f t="shared" si="3"/>
        <v>2018</v>
      </c>
      <c r="E1359" s="58">
        <f t="shared" si="4"/>
        <v>38</v>
      </c>
      <c r="F1359" s="14" t="str">
        <f>VLOOKUP(A1359,'_Holidays'!A1359:B3464,2,FALSE)</f>
        <v>Y</v>
      </c>
      <c r="G1359" s="51" t="str">
        <f>VLOOKUP(A1359,'_Holidays'!A1359:C3464,3,FALSE)</f>
        <v>N</v>
      </c>
      <c r="H1359" s="14">
        <v>8.5</v>
      </c>
      <c r="I1359" s="14" t="str">
        <f>IFERROR(__xludf.DUMMYFUNCTION("SPARKLINE(H1359,{""charttype"",""bar"";""color1"",""#00CCFF"";""max"",MAX($H$2:$H$2107)})"),"")</f>
        <v/>
      </c>
      <c r="J1359" s="14">
        <v>14.7</v>
      </c>
      <c r="K1359" s="14" t="str">
        <f>IFERROR(__xludf.DUMMYFUNCTION("SPARKLINE(J1359,{""charttype"",""bar"";""color1"",""#FF0000"";""max"",MAX($J$2:$J$2107)})"),"")</f>
        <v/>
      </c>
      <c r="L1359" s="14">
        <v>16.1</v>
      </c>
      <c r="M1359" s="14" t="str">
        <f>IFERROR(__xludf.DUMMYFUNCTION("SPARKLINE(L1359,{""charttype"",""bar"";""color1"",""#FF9900"";""max"",MAX($L$2:$L$2107)})"),"")</f>
        <v/>
      </c>
      <c r="N1359" s="14">
        <v>3.0</v>
      </c>
      <c r="O1359" s="14" t="str">
        <f>IFERROR(__xludf.DUMMYFUNCTION("SPARKLINE(N1359,{""charttype"",""bar"";""color1"",""#0066CC"";""max"",MAX($N$2:$N$2107)})"),"")</f>
        <v/>
      </c>
      <c r="P1359" s="58">
        <v>123787.8</v>
      </c>
      <c r="Q1359" s="54">
        <v>101.004</v>
      </c>
      <c r="R1359" s="21">
        <f t="shared" si="5"/>
        <v>12503062.95</v>
      </c>
    </row>
    <row r="1360">
      <c r="A1360" s="53">
        <v>43363.0</v>
      </c>
      <c r="B1360" s="67">
        <f t="shared" si="1"/>
        <v>5</v>
      </c>
      <c r="C1360" s="14" t="str">
        <f t="shared" si="2"/>
        <v>September</v>
      </c>
      <c r="D1360" s="52" t="str">
        <f t="shared" si="3"/>
        <v>2018</v>
      </c>
      <c r="E1360" s="58">
        <f t="shared" si="4"/>
        <v>38</v>
      </c>
      <c r="F1360" s="14" t="str">
        <f>VLOOKUP(A1360,'_Holidays'!A1360:B3465,2,FALSE)</f>
        <v>Y</v>
      </c>
      <c r="G1360" s="51" t="str">
        <f>VLOOKUP(A1360,'_Holidays'!A1360:C3465,3,FALSE)</f>
        <v>N</v>
      </c>
      <c r="H1360" s="14">
        <v>3.8</v>
      </c>
      <c r="I1360" s="14" t="str">
        <f>IFERROR(__xludf.DUMMYFUNCTION("SPARKLINE(H1360,{""charttype"",""bar"";""color1"",""#00CCFF"";""max"",MAX($H$2:$H$2107)})"),"")</f>
        <v/>
      </c>
      <c r="J1360" s="14">
        <v>17.4</v>
      </c>
      <c r="K1360" s="14" t="str">
        <f>IFERROR(__xludf.DUMMYFUNCTION("SPARKLINE(J1360,{""charttype"",""bar"";""color1"",""#FF0000"";""max"",MAX($J$2:$J$2107)})"),"")</f>
        <v/>
      </c>
      <c r="L1360" s="14">
        <v>18.5</v>
      </c>
      <c r="M1360" s="14" t="str">
        <f>IFERROR(__xludf.DUMMYFUNCTION("SPARKLINE(L1360,{""charttype"",""bar"";""color1"",""#FF9900"";""max"",MAX($L$2:$L$2107)})"),"")</f>
        <v/>
      </c>
      <c r="N1360" s="14">
        <v>0.8</v>
      </c>
      <c r="O1360" s="14" t="str">
        <f>IFERROR(__xludf.DUMMYFUNCTION("SPARKLINE(N1360,{""charttype"",""bar"";""color1"",""#0066CC"";""max"",MAX($N$2:$N$2107)})"),"")</f>
        <v/>
      </c>
      <c r="P1360" s="58">
        <v>125335.6</v>
      </c>
      <c r="Q1360" s="54">
        <v>115.4295</v>
      </c>
      <c r="R1360" s="21">
        <f t="shared" si="5"/>
        <v>14467425.64</v>
      </c>
    </row>
    <row r="1361">
      <c r="A1361" s="53">
        <v>43364.0</v>
      </c>
      <c r="B1361" s="67">
        <f t="shared" si="1"/>
        <v>6</v>
      </c>
      <c r="C1361" s="14" t="str">
        <f t="shared" si="2"/>
        <v>September</v>
      </c>
      <c r="D1361" s="52" t="str">
        <f t="shared" si="3"/>
        <v>2018</v>
      </c>
      <c r="E1361" s="58">
        <f t="shared" si="4"/>
        <v>38</v>
      </c>
      <c r="F1361" s="14" t="str">
        <f>VLOOKUP(A1361,'_Holidays'!A1361:B3466,2,FALSE)</f>
        <v>N</v>
      </c>
      <c r="G1361" s="51" t="str">
        <f>VLOOKUP(A1361,'_Holidays'!A1361:C3466,3,FALSE)</f>
        <v>N</v>
      </c>
      <c r="H1361" s="14">
        <v>8.3</v>
      </c>
      <c r="I1361" s="14" t="str">
        <f>IFERROR(__xludf.DUMMYFUNCTION("SPARKLINE(H1361,{""charttype"",""bar"";""color1"",""#00CCFF"";""max"",MAX($H$2:$H$2107)})"),"")</f>
        <v/>
      </c>
      <c r="J1361" s="14">
        <v>18.9</v>
      </c>
      <c r="K1361" s="14" t="str">
        <f>IFERROR(__xludf.DUMMYFUNCTION("SPARKLINE(J1361,{""charttype"",""bar"";""color1"",""#FF0000"";""max"",MAX($J$2:$J$2107)})"),"")</f>
        <v/>
      </c>
      <c r="L1361" s="14">
        <v>16.6</v>
      </c>
      <c r="M1361" s="14" t="str">
        <f>IFERROR(__xludf.DUMMYFUNCTION("SPARKLINE(L1361,{""charttype"",""bar"";""color1"",""#FF9900"";""max"",MAX($L$2:$L$2107)})"),"")</f>
        <v/>
      </c>
      <c r="N1361" s="14">
        <v>0.0</v>
      </c>
      <c r="O1361" s="14" t="str">
        <f>IFERROR(__xludf.DUMMYFUNCTION("SPARKLINE(N1361,{""charttype"",""bar"";""color1"",""#0066CC"";""max"",MAX($N$2:$N$2107)})"),"")</f>
        <v/>
      </c>
      <c r="P1361" s="58">
        <v>120372.5</v>
      </c>
      <c r="Q1361" s="54">
        <v>110.8135</v>
      </c>
      <c r="R1361" s="21">
        <f t="shared" si="5"/>
        <v>13338898.03</v>
      </c>
    </row>
    <row r="1362">
      <c r="A1362" s="53">
        <v>43365.0</v>
      </c>
      <c r="B1362" s="67">
        <f t="shared" si="1"/>
        <v>7</v>
      </c>
      <c r="C1362" s="14" t="str">
        <f t="shared" si="2"/>
        <v>September</v>
      </c>
      <c r="D1362" s="52" t="str">
        <f t="shared" si="3"/>
        <v>2018</v>
      </c>
      <c r="E1362" s="58">
        <f t="shared" si="4"/>
        <v>38</v>
      </c>
      <c r="F1362" s="14" t="str">
        <f>VLOOKUP(A1362,'_Holidays'!A1362:B3467,2,FALSE)</f>
        <v>N</v>
      </c>
      <c r="G1362" s="51" t="str">
        <f>VLOOKUP(A1362,'_Holidays'!A1362:C3467,3,FALSE)</f>
        <v>N</v>
      </c>
      <c r="H1362" s="14">
        <v>6.8</v>
      </c>
      <c r="I1362" s="14" t="str">
        <f>IFERROR(__xludf.DUMMYFUNCTION("SPARKLINE(H1362,{""charttype"",""bar"";""color1"",""#00CCFF"";""max"",MAX($H$2:$H$2107)})"),"")</f>
        <v/>
      </c>
      <c r="J1362" s="14">
        <v>17.3</v>
      </c>
      <c r="K1362" s="14" t="str">
        <f>IFERROR(__xludf.DUMMYFUNCTION("SPARKLINE(J1362,{""charttype"",""bar"";""color1"",""#FF0000"";""max"",MAX($J$2:$J$2107)})"),"")</f>
        <v/>
      </c>
      <c r="L1362" s="14">
        <v>19.7</v>
      </c>
      <c r="M1362" s="14" t="str">
        <f>IFERROR(__xludf.DUMMYFUNCTION("SPARKLINE(L1362,{""charttype"",""bar"";""color1"",""#FF9900"";""max"",MAX($L$2:$L$2107)})"),"")</f>
        <v/>
      </c>
      <c r="N1362" s="14">
        <v>0.0</v>
      </c>
      <c r="O1362" s="14" t="str">
        <f>IFERROR(__xludf.DUMMYFUNCTION("SPARKLINE(N1362,{""charttype"",""bar"";""color1"",""#0066CC"";""max"",MAX($N$2:$N$2107)})"),"")</f>
        <v/>
      </c>
      <c r="P1362" s="58">
        <v>107731.7</v>
      </c>
      <c r="Q1362" s="54">
        <v>83.49359</v>
      </c>
      <c r="R1362" s="21">
        <f t="shared" si="5"/>
        <v>8994906.39</v>
      </c>
    </row>
    <row r="1363">
      <c r="A1363" s="53">
        <v>43366.0</v>
      </c>
      <c r="B1363" s="67">
        <f t="shared" si="1"/>
        <v>1</v>
      </c>
      <c r="C1363" s="14" t="str">
        <f t="shared" si="2"/>
        <v>September</v>
      </c>
      <c r="D1363" s="52" t="str">
        <f t="shared" si="3"/>
        <v>2018</v>
      </c>
      <c r="E1363" s="58">
        <f t="shared" si="4"/>
        <v>39</v>
      </c>
      <c r="F1363" s="14" t="str">
        <f>VLOOKUP(A1363,'_Holidays'!A1363:B3468,2,FALSE)</f>
        <v>N</v>
      </c>
      <c r="G1363" s="51" t="str">
        <f>VLOOKUP(A1363,'_Holidays'!A1363:C3468,3,FALSE)</f>
        <v>N</v>
      </c>
      <c r="H1363" s="14">
        <v>10.4</v>
      </c>
      <c r="I1363" s="14" t="str">
        <f>IFERROR(__xludf.DUMMYFUNCTION("SPARKLINE(H1363,{""charttype"",""bar"";""color1"",""#00CCFF"";""max"",MAX($H$2:$H$2107)})"),"")</f>
        <v/>
      </c>
      <c r="J1363" s="14">
        <v>13.7</v>
      </c>
      <c r="K1363" s="14" t="str">
        <f>IFERROR(__xludf.DUMMYFUNCTION("SPARKLINE(J1363,{""charttype"",""bar"";""color1"",""#FF0000"";""max"",MAX($J$2:$J$2107)})"),"")</f>
        <v/>
      </c>
      <c r="L1363" s="14">
        <v>11.6</v>
      </c>
      <c r="M1363" s="14" t="str">
        <f>IFERROR(__xludf.DUMMYFUNCTION("SPARKLINE(L1363,{""charttype"",""bar"";""color1"",""#FF9900"";""max"",MAX($L$2:$L$2107)})"),"")</f>
        <v/>
      </c>
      <c r="N1363" s="14">
        <v>0.2</v>
      </c>
      <c r="O1363" s="14" t="str">
        <f>IFERROR(__xludf.DUMMYFUNCTION("SPARKLINE(N1363,{""charttype"",""bar"";""color1"",""#0066CC"";""max"",MAX($N$2:$N$2107)})"),"")</f>
        <v/>
      </c>
      <c r="P1363" s="58">
        <v>107332.1</v>
      </c>
      <c r="Q1363" s="54">
        <v>79.78002</v>
      </c>
      <c r="R1363" s="21">
        <f t="shared" si="5"/>
        <v>8562957.085</v>
      </c>
    </row>
    <row r="1364">
      <c r="A1364" s="53">
        <v>43367.0</v>
      </c>
      <c r="B1364" s="67">
        <f t="shared" si="1"/>
        <v>2</v>
      </c>
      <c r="C1364" s="14" t="str">
        <f t="shared" si="2"/>
        <v>September</v>
      </c>
      <c r="D1364" s="52" t="str">
        <f t="shared" si="3"/>
        <v>2018</v>
      </c>
      <c r="E1364" s="58">
        <f t="shared" si="4"/>
        <v>39</v>
      </c>
      <c r="F1364" s="14" t="str">
        <f>VLOOKUP(A1364,'_Holidays'!A1364:B3469,2,FALSE)</f>
        <v>N</v>
      </c>
      <c r="G1364" s="51" t="str">
        <f>VLOOKUP(A1364,'_Holidays'!A1364:C3469,3,FALSE)</f>
        <v>N</v>
      </c>
      <c r="H1364" s="14">
        <v>4.6</v>
      </c>
      <c r="I1364" s="14" t="str">
        <f>IFERROR(__xludf.DUMMYFUNCTION("SPARKLINE(H1364,{""charttype"",""bar"";""color1"",""#00CCFF"";""max"",MAX($H$2:$H$2107)})"),"")</f>
        <v/>
      </c>
      <c r="J1364" s="14">
        <v>14.9</v>
      </c>
      <c r="K1364" s="14" t="str">
        <f>IFERROR(__xludf.DUMMYFUNCTION("SPARKLINE(J1364,{""charttype"",""bar"";""color1"",""#FF0000"";""max"",MAX($J$2:$J$2107)})"),"")</f>
        <v/>
      </c>
      <c r="L1364" s="14">
        <v>17.2</v>
      </c>
      <c r="M1364" s="14" t="str">
        <f>IFERROR(__xludf.DUMMYFUNCTION("SPARKLINE(L1364,{""charttype"",""bar"";""color1"",""#FF9900"";""max"",MAX($L$2:$L$2107)})"),"")</f>
        <v/>
      </c>
      <c r="N1364" s="14">
        <v>0.0</v>
      </c>
      <c r="O1364" s="14" t="str">
        <f>IFERROR(__xludf.DUMMYFUNCTION("SPARKLINE(N1364,{""charttype"",""bar"";""color1"",""#0066CC"";""max"",MAX($N$2:$N$2107)})"),"")</f>
        <v/>
      </c>
      <c r="P1364" s="58">
        <v>119535.7</v>
      </c>
      <c r="Q1364" s="54">
        <v>93.75513</v>
      </c>
      <c r="R1364" s="21">
        <f t="shared" si="5"/>
        <v>11207085.09</v>
      </c>
    </row>
    <row r="1365">
      <c r="A1365" s="53">
        <v>43368.0</v>
      </c>
      <c r="B1365" s="67">
        <f t="shared" si="1"/>
        <v>3</v>
      </c>
      <c r="C1365" s="14" t="str">
        <f t="shared" si="2"/>
        <v>September</v>
      </c>
      <c r="D1365" s="52" t="str">
        <f t="shared" si="3"/>
        <v>2018</v>
      </c>
      <c r="E1365" s="58">
        <f t="shared" si="4"/>
        <v>39</v>
      </c>
      <c r="F1365" s="14" t="str">
        <f>VLOOKUP(A1365,'_Holidays'!A1365:B3470,2,FALSE)</f>
        <v>N</v>
      </c>
      <c r="G1365" s="51" t="str">
        <f>VLOOKUP(A1365,'_Holidays'!A1365:C3470,3,FALSE)</f>
        <v>N</v>
      </c>
      <c r="H1365" s="14">
        <v>8.6</v>
      </c>
      <c r="I1365" s="14" t="str">
        <f>IFERROR(__xludf.DUMMYFUNCTION("SPARKLINE(H1365,{""charttype"",""bar"";""color1"",""#00CCFF"";""max"",MAX($H$2:$H$2107)})"),"")</f>
        <v/>
      </c>
      <c r="J1365" s="14">
        <v>13.6</v>
      </c>
      <c r="K1365" s="14" t="str">
        <f>IFERROR(__xludf.DUMMYFUNCTION("SPARKLINE(J1365,{""charttype"",""bar"";""color1"",""#FF0000"";""max"",MAX($J$2:$J$2107)})"),"")</f>
        <v/>
      </c>
      <c r="L1365" s="14">
        <v>12.2</v>
      </c>
      <c r="M1365" s="14" t="str">
        <f>IFERROR(__xludf.DUMMYFUNCTION("SPARKLINE(L1365,{""charttype"",""bar"";""color1"",""#FF9900"";""max"",MAX($L$2:$L$2107)})"),"")</f>
        <v/>
      </c>
      <c r="N1365" s="14">
        <v>0.0</v>
      </c>
      <c r="O1365" s="14" t="str">
        <f>IFERROR(__xludf.DUMMYFUNCTION("SPARKLINE(N1365,{""charttype"",""bar"";""color1"",""#0066CC"";""max"",MAX($N$2:$N$2107)})"),"")</f>
        <v/>
      </c>
      <c r="P1365" s="58">
        <v>124797.1</v>
      </c>
      <c r="Q1365" s="54">
        <v>118.6564</v>
      </c>
      <c r="R1365" s="21">
        <f t="shared" si="5"/>
        <v>14807974.62</v>
      </c>
    </row>
    <row r="1366">
      <c r="A1366" s="53">
        <v>43369.0</v>
      </c>
      <c r="B1366" s="67">
        <f t="shared" si="1"/>
        <v>4</v>
      </c>
      <c r="C1366" s="14" t="str">
        <f t="shared" si="2"/>
        <v>September</v>
      </c>
      <c r="D1366" s="52" t="str">
        <f t="shared" si="3"/>
        <v>2018</v>
      </c>
      <c r="E1366" s="58">
        <f t="shared" si="4"/>
        <v>39</v>
      </c>
      <c r="F1366" s="14" t="str">
        <f>VLOOKUP(A1366,'_Holidays'!A1366:B3471,2,FALSE)</f>
        <v>N</v>
      </c>
      <c r="G1366" s="51" t="str">
        <f>VLOOKUP(A1366,'_Holidays'!A1366:C3471,3,FALSE)</f>
        <v>N</v>
      </c>
      <c r="H1366" s="14">
        <v>6.4</v>
      </c>
      <c r="I1366" s="14" t="str">
        <f>IFERROR(__xludf.DUMMYFUNCTION("SPARKLINE(H1366,{""charttype"",""bar"";""color1"",""#00CCFF"";""max"",MAX($H$2:$H$2107)})"),"")</f>
        <v/>
      </c>
      <c r="J1366" s="14">
        <v>17.6</v>
      </c>
      <c r="K1366" s="14" t="str">
        <f>IFERROR(__xludf.DUMMYFUNCTION("SPARKLINE(J1366,{""charttype"",""bar"";""color1"",""#FF0000"";""max"",MAX($J$2:$J$2107)})"),"")</f>
        <v/>
      </c>
      <c r="L1366" s="14">
        <v>20.8</v>
      </c>
      <c r="M1366" s="14" t="str">
        <f>IFERROR(__xludf.DUMMYFUNCTION("SPARKLINE(L1366,{""charttype"",""bar"";""color1"",""#FF9900"";""max"",MAX($L$2:$L$2107)})"),"")</f>
        <v/>
      </c>
      <c r="N1366" s="14">
        <v>0.0</v>
      </c>
      <c r="O1366" s="14" t="str">
        <f>IFERROR(__xludf.DUMMYFUNCTION("SPARKLINE(N1366,{""charttype"",""bar"";""color1"",""#0066CC"";""max"",MAX($N$2:$N$2107)})"),"")</f>
        <v/>
      </c>
      <c r="P1366" s="58">
        <v>119238.3</v>
      </c>
      <c r="Q1366" s="54">
        <v>120.8612</v>
      </c>
      <c r="R1366" s="21">
        <f t="shared" si="5"/>
        <v>14411284.02</v>
      </c>
    </row>
    <row r="1367">
      <c r="A1367" s="53">
        <v>43370.0</v>
      </c>
      <c r="B1367" s="67">
        <f t="shared" si="1"/>
        <v>5</v>
      </c>
      <c r="C1367" s="14" t="str">
        <f t="shared" si="2"/>
        <v>September</v>
      </c>
      <c r="D1367" s="52" t="str">
        <f t="shared" si="3"/>
        <v>2018</v>
      </c>
      <c r="E1367" s="58">
        <f t="shared" si="4"/>
        <v>39</v>
      </c>
      <c r="F1367" s="14" t="str">
        <f>VLOOKUP(A1367,'_Holidays'!A1367:B3472,2,FALSE)</f>
        <v>N</v>
      </c>
      <c r="G1367" s="51" t="str">
        <f>VLOOKUP(A1367,'_Holidays'!A1367:C3472,3,FALSE)</f>
        <v>N</v>
      </c>
      <c r="H1367" s="14">
        <v>9.2</v>
      </c>
      <c r="I1367" s="14" t="str">
        <f>IFERROR(__xludf.DUMMYFUNCTION("SPARKLINE(H1367,{""charttype"",""bar"";""color1"",""#00CCFF"";""max"",MAX($H$2:$H$2107)})"),"")</f>
        <v/>
      </c>
      <c r="J1367" s="14">
        <v>24.2</v>
      </c>
      <c r="K1367" s="14" t="str">
        <f>IFERROR(__xludf.DUMMYFUNCTION("SPARKLINE(J1367,{""charttype"",""bar"";""color1"",""#FF0000"";""max"",MAX($J$2:$J$2107)})"),"")</f>
        <v/>
      </c>
      <c r="L1367" s="14">
        <v>20.8</v>
      </c>
      <c r="M1367" s="14" t="str">
        <f>IFERROR(__xludf.DUMMYFUNCTION("SPARKLINE(L1367,{""charttype"",""bar"";""color1"",""#FF9900"";""max"",MAX($L$2:$L$2107)})"),"")</f>
        <v/>
      </c>
      <c r="N1367" s="14">
        <v>0.0</v>
      </c>
      <c r="O1367" s="14" t="str">
        <f>IFERROR(__xludf.DUMMYFUNCTION("SPARKLINE(N1367,{""charttype"",""bar"";""color1"",""#0066CC"";""max"",MAX($N$2:$N$2107)})"),"")</f>
        <v/>
      </c>
      <c r="P1367" s="58">
        <v>110878.7</v>
      </c>
      <c r="Q1367" s="54">
        <v>99.287</v>
      </c>
      <c r="R1367" s="21">
        <f t="shared" si="5"/>
        <v>11008813.49</v>
      </c>
    </row>
    <row r="1368">
      <c r="A1368" s="53">
        <v>43371.0</v>
      </c>
      <c r="B1368" s="67">
        <f t="shared" si="1"/>
        <v>6</v>
      </c>
      <c r="C1368" s="14" t="str">
        <f t="shared" si="2"/>
        <v>September</v>
      </c>
      <c r="D1368" s="52" t="str">
        <f t="shared" si="3"/>
        <v>2018</v>
      </c>
      <c r="E1368" s="58">
        <f t="shared" si="4"/>
        <v>39</v>
      </c>
      <c r="F1368" s="14" t="str">
        <f>VLOOKUP(A1368,'_Holidays'!A1368:B3473,2,FALSE)</f>
        <v>N</v>
      </c>
      <c r="G1368" s="51" t="str">
        <f>VLOOKUP(A1368,'_Holidays'!A1368:C3473,3,FALSE)</f>
        <v>Y</v>
      </c>
      <c r="H1368" s="14">
        <v>10.7</v>
      </c>
      <c r="I1368" s="14" t="str">
        <f>IFERROR(__xludf.DUMMYFUNCTION("SPARKLINE(H1368,{""charttype"",""bar"";""color1"",""#00CCFF"";""max"",MAX($H$2:$H$2107)})"),"")</f>
        <v/>
      </c>
      <c r="J1368" s="14">
        <v>15.2</v>
      </c>
      <c r="K1368" s="14" t="str">
        <f>IFERROR(__xludf.DUMMYFUNCTION("SPARKLINE(J1368,{""charttype"",""bar"";""color1"",""#FF0000"";""max"",MAX($J$2:$J$2107)})"),"")</f>
        <v/>
      </c>
      <c r="L1368" s="14">
        <v>10.2</v>
      </c>
      <c r="M1368" s="14" t="str">
        <f>IFERROR(__xludf.DUMMYFUNCTION("SPARKLINE(L1368,{""charttype"",""bar"";""color1"",""#FF9900"";""max"",MAX($L$2:$L$2107)})"),"")</f>
        <v/>
      </c>
      <c r="N1368" s="14">
        <v>0.0</v>
      </c>
      <c r="O1368" s="14" t="str">
        <f>IFERROR(__xludf.DUMMYFUNCTION("SPARKLINE(N1368,{""charttype"",""bar"";""color1"",""#0066CC"";""max"",MAX($N$2:$N$2107)})"),"")</f>
        <v/>
      </c>
      <c r="P1368" s="58">
        <v>108622.4</v>
      </c>
      <c r="Q1368" s="54">
        <v>90.213</v>
      </c>
      <c r="R1368" s="21">
        <f t="shared" si="5"/>
        <v>9799152.571</v>
      </c>
    </row>
    <row r="1369">
      <c r="A1369" s="53">
        <v>43372.0</v>
      </c>
      <c r="B1369" s="67">
        <f t="shared" si="1"/>
        <v>7</v>
      </c>
      <c r="C1369" s="14" t="str">
        <f t="shared" si="2"/>
        <v>September</v>
      </c>
      <c r="D1369" s="52" t="str">
        <f t="shared" si="3"/>
        <v>2018</v>
      </c>
      <c r="E1369" s="58">
        <f t="shared" si="4"/>
        <v>39</v>
      </c>
      <c r="F1369" s="14" t="str">
        <f>VLOOKUP(A1369,'_Holidays'!A1369:B3474,2,FALSE)</f>
        <v>N</v>
      </c>
      <c r="G1369" s="51" t="str">
        <f>VLOOKUP(A1369,'_Holidays'!A1369:C3474,3,FALSE)</f>
        <v>N</v>
      </c>
      <c r="H1369" s="14">
        <v>5.5</v>
      </c>
      <c r="I1369" s="14" t="str">
        <f>IFERROR(__xludf.DUMMYFUNCTION("SPARKLINE(H1369,{""charttype"",""bar"";""color1"",""#00CCFF"";""max"",MAX($H$2:$H$2107)})"),"")</f>
        <v/>
      </c>
      <c r="J1369" s="14">
        <v>14.0</v>
      </c>
      <c r="K1369" s="14" t="str">
        <f>IFERROR(__xludf.DUMMYFUNCTION("SPARKLINE(J1369,{""charttype"",""bar"";""color1"",""#FF0000"";""max"",MAX($J$2:$J$2107)})"),"")</f>
        <v/>
      </c>
      <c r="L1369" s="14">
        <v>17.0</v>
      </c>
      <c r="M1369" s="14" t="str">
        <f>IFERROR(__xludf.DUMMYFUNCTION("SPARKLINE(L1369,{""charttype"",""bar"";""color1"",""#FF9900"";""max"",MAX($L$2:$L$2107)})"),"")</f>
        <v/>
      </c>
      <c r="N1369" s="14">
        <v>1.2</v>
      </c>
      <c r="O1369" s="14" t="str">
        <f>IFERROR(__xludf.DUMMYFUNCTION("SPARKLINE(N1369,{""charttype"",""bar"";""color1"",""#0066CC"";""max"",MAX($N$2:$N$2107)})"),"")</f>
        <v/>
      </c>
      <c r="P1369" s="58">
        <v>109315.1</v>
      </c>
      <c r="Q1369" s="54">
        <v>86.16409</v>
      </c>
      <c r="R1369" s="21">
        <f t="shared" si="5"/>
        <v>9419036.115</v>
      </c>
    </row>
    <row r="1370">
      <c r="A1370" s="53">
        <v>43373.0</v>
      </c>
      <c r="B1370" s="67">
        <f t="shared" si="1"/>
        <v>1</v>
      </c>
      <c r="C1370" s="14" t="str">
        <f t="shared" si="2"/>
        <v>September</v>
      </c>
      <c r="D1370" s="52" t="str">
        <f t="shared" si="3"/>
        <v>2018</v>
      </c>
      <c r="E1370" s="58">
        <f t="shared" si="4"/>
        <v>40</v>
      </c>
      <c r="F1370" s="14" t="str">
        <f>VLOOKUP(A1370,'_Holidays'!A1370:B3475,2,FALSE)</f>
        <v>N</v>
      </c>
      <c r="G1370" s="51" t="str">
        <f>VLOOKUP(A1370,'_Holidays'!A1370:C3475,3,FALSE)</f>
        <v>N</v>
      </c>
      <c r="H1370" s="14">
        <v>6.8</v>
      </c>
      <c r="I1370" s="14" t="str">
        <f>IFERROR(__xludf.DUMMYFUNCTION("SPARKLINE(H1370,{""charttype"",""bar"";""color1"",""#00CCFF"";""max"",MAX($H$2:$H$2107)})"),"")</f>
        <v/>
      </c>
      <c r="J1370" s="14">
        <v>16.5</v>
      </c>
      <c r="K1370" s="14" t="str">
        <f>IFERROR(__xludf.DUMMYFUNCTION("SPARKLINE(J1370,{""charttype"",""bar"";""color1"",""#FF0000"";""max"",MAX($J$2:$J$2107)})"),"")</f>
        <v/>
      </c>
      <c r="L1370" s="14">
        <v>19.8</v>
      </c>
      <c r="M1370" s="14" t="str">
        <f>IFERROR(__xludf.DUMMYFUNCTION("SPARKLINE(L1370,{""charttype"",""bar"";""color1"",""#FF9900"";""max"",MAX($L$2:$L$2107)})"),"")</f>
        <v/>
      </c>
      <c r="N1370" s="14">
        <v>0.2</v>
      </c>
      <c r="O1370" s="14" t="str">
        <f>IFERROR(__xludf.DUMMYFUNCTION("SPARKLINE(N1370,{""charttype"",""bar"";""color1"",""#0066CC"";""max"",MAX($N$2:$N$2107)})"),"")</f>
        <v/>
      </c>
      <c r="P1370" s="58">
        <v>106236.2</v>
      </c>
      <c r="Q1370" s="54">
        <v>86.88452</v>
      </c>
      <c r="R1370" s="21">
        <f t="shared" si="5"/>
        <v>9230281.244</v>
      </c>
    </row>
    <row r="1371">
      <c r="A1371" s="53">
        <v>43374.0</v>
      </c>
      <c r="B1371" s="67">
        <f t="shared" si="1"/>
        <v>2</v>
      </c>
      <c r="C1371" s="14" t="str">
        <f t="shared" si="2"/>
        <v>October</v>
      </c>
      <c r="D1371" s="52" t="str">
        <f t="shared" si="3"/>
        <v>2018</v>
      </c>
      <c r="E1371" s="58">
        <f t="shared" si="4"/>
        <v>40</v>
      </c>
      <c r="F1371" s="14" t="str">
        <f>VLOOKUP(A1371,'_Holidays'!A1371:B3476,2,FALSE)</f>
        <v>N</v>
      </c>
      <c r="G1371" s="51" t="str">
        <f>VLOOKUP(A1371,'_Holidays'!A1371:C3476,3,FALSE)</f>
        <v>N</v>
      </c>
      <c r="H1371" s="14">
        <v>4.7</v>
      </c>
      <c r="I1371" s="14" t="str">
        <f>IFERROR(__xludf.DUMMYFUNCTION("SPARKLINE(H1371,{""charttype"",""bar"";""color1"",""#00CCFF"";""max"",MAX($H$2:$H$2107)})"),"")</f>
        <v/>
      </c>
      <c r="J1371" s="14">
        <v>23.3</v>
      </c>
      <c r="K1371" s="14" t="str">
        <f>IFERROR(__xludf.DUMMYFUNCTION("SPARKLINE(J1371,{""charttype"",""bar"";""color1"",""#FF0000"";""max"",MAX($J$2:$J$2107)})"),"")</f>
        <v/>
      </c>
      <c r="L1371" s="14">
        <v>21.4</v>
      </c>
      <c r="M1371" s="14" t="str">
        <f>IFERROR(__xludf.DUMMYFUNCTION("SPARKLINE(L1371,{""charttype"",""bar"";""color1"",""#FF9900"";""max"",MAX($L$2:$L$2107)})"),"")</f>
        <v/>
      </c>
      <c r="N1371" s="14">
        <v>0.0</v>
      </c>
      <c r="O1371" s="14" t="str">
        <f>IFERROR(__xludf.DUMMYFUNCTION("SPARKLINE(N1371,{""charttype"",""bar"";""color1"",""#0066CC"";""max"",MAX($N$2:$N$2107)})"),"")</f>
        <v/>
      </c>
      <c r="P1371" s="58">
        <v>114466.6</v>
      </c>
      <c r="Q1371" s="54">
        <v>111.1213</v>
      </c>
      <c r="R1371" s="21">
        <f t="shared" si="5"/>
        <v>12719677.4</v>
      </c>
    </row>
    <row r="1372">
      <c r="A1372" s="53">
        <v>43375.0</v>
      </c>
      <c r="B1372" s="67">
        <f t="shared" si="1"/>
        <v>3</v>
      </c>
      <c r="C1372" s="14" t="str">
        <f t="shared" si="2"/>
        <v>October</v>
      </c>
      <c r="D1372" s="52" t="str">
        <f t="shared" si="3"/>
        <v>2018</v>
      </c>
      <c r="E1372" s="58">
        <f t="shared" si="4"/>
        <v>40</v>
      </c>
      <c r="F1372" s="14" t="str">
        <f>VLOOKUP(A1372,'_Holidays'!A1372:B3477,2,FALSE)</f>
        <v>N</v>
      </c>
      <c r="G1372" s="51" t="str">
        <f>VLOOKUP(A1372,'_Holidays'!A1372:C3477,3,FALSE)</f>
        <v>N</v>
      </c>
      <c r="H1372" s="14">
        <v>11.4</v>
      </c>
      <c r="I1372" s="14" t="str">
        <f>IFERROR(__xludf.DUMMYFUNCTION("SPARKLINE(H1372,{""charttype"",""bar"";""color1"",""#00CCFF"";""max"",MAX($H$2:$H$2107)})"),"")</f>
        <v/>
      </c>
      <c r="J1372" s="14">
        <v>25.8</v>
      </c>
      <c r="K1372" s="14" t="str">
        <f>IFERROR(__xludf.DUMMYFUNCTION("SPARKLINE(J1372,{""charttype"",""bar"";""color1"",""#FF0000"";""max"",MAX($J$2:$J$2107)})"),"")</f>
        <v/>
      </c>
      <c r="L1372" s="14">
        <v>13.4</v>
      </c>
      <c r="M1372" s="14" t="str">
        <f>IFERROR(__xludf.DUMMYFUNCTION("SPARKLINE(L1372,{""charttype"",""bar"";""color1"",""#FF9900"";""max"",MAX($L$2:$L$2107)})"),"")</f>
        <v/>
      </c>
      <c r="N1372" s="14">
        <v>0.0</v>
      </c>
      <c r="O1372" s="14" t="str">
        <f>IFERROR(__xludf.DUMMYFUNCTION("SPARKLINE(N1372,{""charttype"",""bar"";""color1"",""#0066CC"";""max"",MAX($N$2:$N$2107)})"),"")</f>
        <v/>
      </c>
      <c r="P1372" s="58">
        <v>114458.2</v>
      </c>
      <c r="Q1372" s="54">
        <v>104.9424</v>
      </c>
      <c r="R1372" s="21">
        <f t="shared" si="5"/>
        <v>12011518.21</v>
      </c>
    </row>
    <row r="1373">
      <c r="A1373" s="53">
        <v>43376.0</v>
      </c>
      <c r="B1373" s="67">
        <f t="shared" si="1"/>
        <v>4</v>
      </c>
      <c r="C1373" s="14" t="str">
        <f t="shared" si="2"/>
        <v>October</v>
      </c>
      <c r="D1373" s="52" t="str">
        <f t="shared" si="3"/>
        <v>2018</v>
      </c>
      <c r="E1373" s="58">
        <f t="shared" si="4"/>
        <v>40</v>
      </c>
      <c r="F1373" s="14" t="str">
        <f>VLOOKUP(A1373,'_Holidays'!A1373:B3478,2,FALSE)</f>
        <v>N</v>
      </c>
      <c r="G1373" s="51" t="str">
        <f>VLOOKUP(A1373,'_Holidays'!A1373:C3478,3,FALSE)</f>
        <v>N</v>
      </c>
      <c r="H1373" s="14">
        <v>14.7</v>
      </c>
      <c r="I1373" s="14" t="str">
        <f>IFERROR(__xludf.DUMMYFUNCTION("SPARKLINE(H1373,{""charttype"",""bar"";""color1"",""#00CCFF"";""max"",MAX($H$2:$H$2107)})"),"")</f>
        <v/>
      </c>
      <c r="J1373" s="14">
        <v>18.1</v>
      </c>
      <c r="K1373" s="14" t="str">
        <f>IFERROR(__xludf.DUMMYFUNCTION("SPARKLINE(J1373,{""charttype"",""bar"";""color1"",""#FF0000"";""max"",MAX($J$2:$J$2107)})"),"")</f>
        <v/>
      </c>
      <c r="L1373" s="14">
        <v>10.9</v>
      </c>
      <c r="M1373" s="14" t="str">
        <f>IFERROR(__xludf.DUMMYFUNCTION("SPARKLINE(L1373,{""charttype"",""bar"";""color1"",""#FF9900"";""max"",MAX($L$2:$L$2107)})"),"")</f>
        <v/>
      </c>
      <c r="N1373" s="14">
        <v>0.0</v>
      </c>
      <c r="O1373" s="14" t="str">
        <f>IFERROR(__xludf.DUMMYFUNCTION("SPARKLINE(N1373,{""charttype"",""bar"";""color1"",""#0066CC"";""max"",MAX($N$2:$N$2107)})"),"")</f>
        <v/>
      </c>
      <c r="P1373" s="58">
        <v>115490.8</v>
      </c>
      <c r="Q1373" s="54">
        <v>122.0868</v>
      </c>
      <c r="R1373" s="21">
        <f t="shared" si="5"/>
        <v>14099902.2</v>
      </c>
    </row>
    <row r="1374">
      <c r="A1374" s="53">
        <v>43377.0</v>
      </c>
      <c r="B1374" s="67">
        <f t="shared" si="1"/>
        <v>5</v>
      </c>
      <c r="C1374" s="14" t="str">
        <f t="shared" si="2"/>
        <v>October</v>
      </c>
      <c r="D1374" s="52" t="str">
        <f t="shared" si="3"/>
        <v>2018</v>
      </c>
      <c r="E1374" s="58">
        <f t="shared" si="4"/>
        <v>40</v>
      </c>
      <c r="F1374" s="14" t="str">
        <f>VLOOKUP(A1374,'_Holidays'!A1374:B3479,2,FALSE)</f>
        <v>N</v>
      </c>
      <c r="G1374" s="51" t="str">
        <f>VLOOKUP(A1374,'_Holidays'!A1374:C3479,3,FALSE)</f>
        <v>N</v>
      </c>
      <c r="H1374" s="14">
        <v>10.9</v>
      </c>
      <c r="I1374" s="14" t="str">
        <f>IFERROR(__xludf.DUMMYFUNCTION("SPARKLINE(H1374,{""charttype"",""bar"";""color1"",""#00CCFF"";""max"",MAX($H$2:$H$2107)})"),"")</f>
        <v/>
      </c>
      <c r="J1374" s="14">
        <v>14.6</v>
      </c>
      <c r="K1374" s="14" t="str">
        <f>IFERROR(__xludf.DUMMYFUNCTION("SPARKLINE(J1374,{""charttype"",""bar"";""color1"",""#FF0000"";""max"",MAX($J$2:$J$2107)})"),"")</f>
        <v/>
      </c>
      <c r="L1374" s="14">
        <v>12.5</v>
      </c>
      <c r="M1374" s="14" t="str">
        <f>IFERROR(__xludf.DUMMYFUNCTION("SPARKLINE(L1374,{""charttype"",""bar"";""color1"",""#FF9900"";""max"",MAX($L$2:$L$2107)})"),"")</f>
        <v/>
      </c>
      <c r="N1374" s="14">
        <v>0.0</v>
      </c>
      <c r="O1374" s="14" t="str">
        <f>IFERROR(__xludf.DUMMYFUNCTION("SPARKLINE(N1374,{""charttype"",""bar"";""color1"",""#0066CC"";""max"",MAX($N$2:$N$2107)})"),"")</f>
        <v/>
      </c>
      <c r="P1374" s="58">
        <v>115294.1</v>
      </c>
      <c r="Q1374" s="54">
        <v>97.49946</v>
      </c>
      <c r="R1374" s="21">
        <f t="shared" si="5"/>
        <v>11241112.49</v>
      </c>
    </row>
    <row r="1375">
      <c r="A1375" s="53">
        <v>43378.0</v>
      </c>
      <c r="B1375" s="67">
        <f t="shared" si="1"/>
        <v>6</v>
      </c>
      <c r="C1375" s="14" t="str">
        <f t="shared" si="2"/>
        <v>October</v>
      </c>
      <c r="D1375" s="52" t="str">
        <f t="shared" si="3"/>
        <v>2018</v>
      </c>
      <c r="E1375" s="58">
        <f t="shared" si="4"/>
        <v>40</v>
      </c>
      <c r="F1375" s="14" t="str">
        <f>VLOOKUP(A1375,'_Holidays'!A1375:B3480,2,FALSE)</f>
        <v>N</v>
      </c>
      <c r="G1375" s="51" t="str">
        <f>VLOOKUP(A1375,'_Holidays'!A1375:C3480,3,FALSE)</f>
        <v>N</v>
      </c>
      <c r="H1375" s="14">
        <v>9.1</v>
      </c>
      <c r="I1375" s="14" t="str">
        <f>IFERROR(__xludf.DUMMYFUNCTION("SPARKLINE(H1375,{""charttype"",""bar"";""color1"",""#00CCFF"";""max"",MAX($H$2:$H$2107)})"),"")</f>
        <v/>
      </c>
      <c r="J1375" s="14">
        <v>20.5</v>
      </c>
      <c r="K1375" s="14" t="str">
        <f>IFERROR(__xludf.DUMMYFUNCTION("SPARKLINE(J1375,{""charttype"",""bar"";""color1"",""#FF0000"";""max"",MAX($J$2:$J$2107)})"),"")</f>
        <v/>
      </c>
      <c r="L1375" s="14">
        <v>22.5</v>
      </c>
      <c r="M1375" s="14" t="str">
        <f>IFERROR(__xludf.DUMMYFUNCTION("SPARKLINE(L1375,{""charttype"",""bar"";""color1"",""#FF9900"";""max"",MAX($L$2:$L$2107)})"),"")</f>
        <v/>
      </c>
      <c r="N1375" s="14">
        <v>0.0</v>
      </c>
      <c r="O1375" s="14" t="str">
        <f>IFERROR(__xludf.DUMMYFUNCTION("SPARKLINE(N1375,{""charttype"",""bar"";""color1"",""#0066CC"";""max"",MAX($N$2:$N$2107)})"),"")</f>
        <v/>
      </c>
      <c r="P1375" s="58">
        <v>112576.5</v>
      </c>
      <c r="Q1375" s="54">
        <v>105.291</v>
      </c>
      <c r="R1375" s="21">
        <f t="shared" si="5"/>
        <v>11853292.26</v>
      </c>
    </row>
    <row r="1376">
      <c r="A1376" s="53">
        <v>43379.0</v>
      </c>
      <c r="B1376" s="67">
        <f t="shared" si="1"/>
        <v>7</v>
      </c>
      <c r="C1376" s="14" t="str">
        <f t="shared" si="2"/>
        <v>October</v>
      </c>
      <c r="D1376" s="52" t="str">
        <f t="shared" si="3"/>
        <v>2018</v>
      </c>
      <c r="E1376" s="58">
        <f t="shared" si="4"/>
        <v>40</v>
      </c>
      <c r="F1376" s="14" t="str">
        <f>VLOOKUP(A1376,'_Holidays'!A1376:B3481,2,FALSE)</f>
        <v>N</v>
      </c>
      <c r="G1376" s="51" t="str">
        <f>VLOOKUP(A1376,'_Holidays'!A1376:C3481,3,FALSE)</f>
        <v>N</v>
      </c>
      <c r="H1376" s="14">
        <v>8.3</v>
      </c>
      <c r="I1376" s="14" t="str">
        <f>IFERROR(__xludf.DUMMYFUNCTION("SPARKLINE(H1376,{""charttype"",""bar"";""color1"",""#00CCFF"";""max"",MAX($H$2:$H$2107)})"),"")</f>
        <v/>
      </c>
      <c r="J1376" s="14">
        <v>23.8</v>
      </c>
      <c r="K1376" s="14" t="str">
        <f>IFERROR(__xludf.DUMMYFUNCTION("SPARKLINE(J1376,{""charttype"",""bar"";""color1"",""#FF0000"";""max"",MAX($J$2:$J$2107)})"),"")</f>
        <v/>
      </c>
      <c r="L1376" s="14">
        <v>22.7</v>
      </c>
      <c r="M1376" s="14" t="str">
        <f>IFERROR(__xludf.DUMMYFUNCTION("SPARKLINE(L1376,{""charttype"",""bar"";""color1"",""#FF9900"";""max"",MAX($L$2:$L$2107)})"),"")</f>
        <v/>
      </c>
      <c r="N1376" s="14">
        <v>0.0</v>
      </c>
      <c r="O1376" s="14" t="str">
        <f>IFERROR(__xludf.DUMMYFUNCTION("SPARKLINE(N1376,{""charttype"",""bar"";""color1"",""#0066CC"";""max"",MAX($N$2:$N$2107)})"),"")</f>
        <v/>
      </c>
      <c r="P1376" s="58">
        <v>102988.1</v>
      </c>
      <c r="Q1376" s="54">
        <v>100.1029</v>
      </c>
      <c r="R1376" s="21">
        <f t="shared" si="5"/>
        <v>10309407.48</v>
      </c>
    </row>
    <row r="1377">
      <c r="A1377" s="53">
        <v>43380.0</v>
      </c>
      <c r="B1377" s="67">
        <f t="shared" si="1"/>
        <v>1</v>
      </c>
      <c r="C1377" s="14" t="str">
        <f t="shared" si="2"/>
        <v>October</v>
      </c>
      <c r="D1377" s="52" t="str">
        <f t="shared" si="3"/>
        <v>2018</v>
      </c>
      <c r="E1377" s="58">
        <f t="shared" si="4"/>
        <v>41</v>
      </c>
      <c r="F1377" s="14" t="str">
        <f>VLOOKUP(A1377,'_Holidays'!A1377:B3482,2,FALSE)</f>
        <v>N</v>
      </c>
      <c r="G1377" s="51" t="str">
        <f>VLOOKUP(A1377,'_Holidays'!A1377:C3482,3,FALSE)</f>
        <v>N</v>
      </c>
      <c r="H1377" s="14">
        <v>10.3</v>
      </c>
      <c r="I1377" s="14" t="str">
        <f>IFERROR(__xludf.DUMMYFUNCTION("SPARKLINE(H1377,{""charttype"",""bar"";""color1"",""#00CCFF"";""max"",MAX($H$2:$H$2107)})"),"")</f>
        <v/>
      </c>
      <c r="J1377" s="14">
        <v>24.7</v>
      </c>
      <c r="K1377" s="14" t="str">
        <f>IFERROR(__xludf.DUMMYFUNCTION("SPARKLINE(J1377,{""charttype"",""bar"";""color1"",""#FF0000"";""max"",MAX($J$2:$J$2107)})"),"")</f>
        <v/>
      </c>
      <c r="L1377" s="14">
        <v>21.2</v>
      </c>
      <c r="M1377" s="14" t="str">
        <f>IFERROR(__xludf.DUMMYFUNCTION("SPARKLINE(L1377,{""charttype"",""bar"";""color1"",""#FF9900"";""max"",MAX($L$2:$L$2107)})"),"")</f>
        <v/>
      </c>
      <c r="N1377" s="14">
        <v>0.0</v>
      </c>
      <c r="O1377" s="14" t="str">
        <f>IFERROR(__xludf.DUMMYFUNCTION("SPARKLINE(N1377,{""charttype"",""bar"";""color1"",""#0066CC"";""max"",MAX($N$2:$N$2107)})"),"")</f>
        <v/>
      </c>
      <c r="P1377" s="58">
        <v>100476.7</v>
      </c>
      <c r="Q1377" s="54">
        <v>87.87165</v>
      </c>
      <c r="R1377" s="21">
        <f t="shared" si="5"/>
        <v>8829053.416</v>
      </c>
    </row>
    <row r="1378">
      <c r="A1378" s="53">
        <v>43381.0</v>
      </c>
      <c r="B1378" s="67">
        <f t="shared" si="1"/>
        <v>2</v>
      </c>
      <c r="C1378" s="14" t="str">
        <f t="shared" si="2"/>
        <v>October</v>
      </c>
      <c r="D1378" s="52" t="str">
        <f t="shared" si="3"/>
        <v>2018</v>
      </c>
      <c r="E1378" s="58">
        <f t="shared" si="4"/>
        <v>41</v>
      </c>
      <c r="F1378" s="14" t="str">
        <f>VLOOKUP(A1378,'_Holidays'!A1378:B3483,2,FALSE)</f>
        <v>N</v>
      </c>
      <c r="G1378" s="51" t="str">
        <f>VLOOKUP(A1378,'_Holidays'!A1378:C3483,3,FALSE)</f>
        <v>N</v>
      </c>
      <c r="H1378" s="14">
        <v>13.5</v>
      </c>
      <c r="I1378" s="14" t="str">
        <f>IFERROR(__xludf.DUMMYFUNCTION("SPARKLINE(H1378,{""charttype"",""bar"";""color1"",""#00CCFF"";""max"",MAX($H$2:$H$2107)})"),"")</f>
        <v/>
      </c>
      <c r="J1378" s="14">
        <v>28.2</v>
      </c>
      <c r="K1378" s="14" t="str">
        <f>IFERROR(__xludf.DUMMYFUNCTION("SPARKLINE(J1378,{""charttype"",""bar"";""color1"",""#FF0000"";""max"",MAX($J$2:$J$2107)})"),"")</f>
        <v/>
      </c>
      <c r="L1378" s="14">
        <v>22.7</v>
      </c>
      <c r="M1378" s="14" t="str">
        <f>IFERROR(__xludf.DUMMYFUNCTION("SPARKLINE(L1378,{""charttype"",""bar"";""color1"",""#FF9900"";""max"",MAX($L$2:$L$2107)})"),"")</f>
        <v/>
      </c>
      <c r="N1378" s="14">
        <v>0.0</v>
      </c>
      <c r="O1378" s="14" t="str">
        <f>IFERROR(__xludf.DUMMYFUNCTION("SPARKLINE(N1378,{""charttype"",""bar"";""color1"",""#0066CC"";""max"",MAX($N$2:$N$2107)})"),"")</f>
        <v/>
      </c>
      <c r="P1378" s="58">
        <v>113945.5</v>
      </c>
      <c r="Q1378" s="54">
        <v>87.10126</v>
      </c>
      <c r="R1378" s="21">
        <f t="shared" si="5"/>
        <v>9924796.621</v>
      </c>
    </row>
    <row r="1379">
      <c r="A1379" s="53">
        <v>43382.0</v>
      </c>
      <c r="B1379" s="67">
        <f t="shared" si="1"/>
        <v>3</v>
      </c>
      <c r="C1379" s="14" t="str">
        <f t="shared" si="2"/>
        <v>October</v>
      </c>
      <c r="D1379" s="52" t="str">
        <f t="shared" si="3"/>
        <v>2018</v>
      </c>
      <c r="E1379" s="58">
        <f t="shared" si="4"/>
        <v>41</v>
      </c>
      <c r="F1379" s="14" t="str">
        <f>VLOOKUP(A1379,'_Holidays'!A1379:B3484,2,FALSE)</f>
        <v>Y</v>
      </c>
      <c r="G1379" s="51" t="str">
        <f>VLOOKUP(A1379,'_Holidays'!A1379:C3484,3,FALSE)</f>
        <v>N</v>
      </c>
      <c r="H1379" s="14">
        <v>16.1</v>
      </c>
      <c r="I1379" s="14" t="str">
        <f>IFERROR(__xludf.DUMMYFUNCTION("SPARKLINE(H1379,{""charttype"",""bar"";""color1"",""#00CCFF"";""max"",MAX($H$2:$H$2107)})"),"")</f>
        <v/>
      </c>
      <c r="J1379" s="14">
        <v>17.9</v>
      </c>
      <c r="K1379" s="14" t="str">
        <f>IFERROR(__xludf.DUMMYFUNCTION("SPARKLINE(J1379,{""charttype"",""bar"";""color1"",""#FF0000"";""max"",MAX($J$2:$J$2107)})"),"")</f>
        <v/>
      </c>
      <c r="L1379" s="14">
        <v>7.2</v>
      </c>
      <c r="M1379" s="14" t="str">
        <f>IFERROR(__xludf.DUMMYFUNCTION("SPARKLINE(L1379,{""charttype"",""bar"";""color1"",""#FF9900"";""max"",MAX($L$2:$L$2107)})"),"")</f>
        <v/>
      </c>
      <c r="O1379" s="14" t="str">
        <f t="shared" ref="O1379:O1380" si="6">SPARKLINE(N1379,{"charttype","bar";"color1","#0066CC";"max",MAX($N$2:$N$2107)})</f>
        <v>#N/A</v>
      </c>
      <c r="P1379" s="58">
        <v>116449.3</v>
      </c>
      <c r="Q1379" s="54">
        <v>99.00075</v>
      </c>
      <c r="R1379" s="21">
        <f t="shared" si="5"/>
        <v>11528568.04</v>
      </c>
    </row>
    <row r="1380">
      <c r="A1380" s="53">
        <v>43383.0</v>
      </c>
      <c r="B1380" s="67">
        <f t="shared" si="1"/>
        <v>4</v>
      </c>
      <c r="C1380" s="14" t="str">
        <f t="shared" si="2"/>
        <v>October</v>
      </c>
      <c r="D1380" s="52" t="str">
        <f t="shared" si="3"/>
        <v>2018</v>
      </c>
      <c r="E1380" s="58">
        <f t="shared" si="4"/>
        <v>41</v>
      </c>
      <c r="F1380" s="14" t="str">
        <f>VLOOKUP(A1380,'_Holidays'!A1380:B3485,2,FALSE)</f>
        <v>Y</v>
      </c>
      <c r="G1380" s="51" t="str">
        <f>VLOOKUP(A1380,'_Holidays'!A1380:C3485,3,FALSE)</f>
        <v>N</v>
      </c>
      <c r="H1380" s="14">
        <v>10.1</v>
      </c>
      <c r="I1380" s="14" t="str">
        <f>IFERROR(__xludf.DUMMYFUNCTION("SPARKLINE(H1380,{""charttype"",""bar"";""color1"",""#00CCFF"";""max"",MAX($H$2:$H$2107)})"),"")</f>
        <v/>
      </c>
      <c r="J1380" s="14">
        <v>16.5</v>
      </c>
      <c r="K1380" s="14" t="str">
        <f>IFERROR(__xludf.DUMMYFUNCTION("SPARKLINE(J1380,{""charttype"",""bar"";""color1"",""#FF0000"";""max"",MAX($J$2:$J$2107)})"),"")</f>
        <v/>
      </c>
      <c r="L1380" s="14">
        <v>20.0</v>
      </c>
      <c r="M1380" s="14" t="str">
        <f>IFERROR(__xludf.DUMMYFUNCTION("SPARKLINE(L1380,{""charttype"",""bar"";""color1"",""#FF9900"";""max"",MAX($L$2:$L$2107)})"),"")</f>
        <v/>
      </c>
      <c r="O1380" s="14" t="str">
        <f t="shared" si="6"/>
        <v>#N/A</v>
      </c>
      <c r="P1380" s="58">
        <v>109551.1</v>
      </c>
      <c r="Q1380" s="54">
        <v>73.5397</v>
      </c>
      <c r="R1380" s="21">
        <f t="shared" si="5"/>
        <v>8056355.029</v>
      </c>
    </row>
    <row r="1381">
      <c r="A1381" s="53">
        <v>43384.0</v>
      </c>
      <c r="B1381" s="67">
        <f t="shared" si="1"/>
        <v>5</v>
      </c>
      <c r="C1381" s="14" t="str">
        <f t="shared" si="2"/>
        <v>October</v>
      </c>
      <c r="D1381" s="52" t="str">
        <f t="shared" si="3"/>
        <v>2018</v>
      </c>
      <c r="E1381" s="58">
        <f t="shared" si="4"/>
        <v>41</v>
      </c>
      <c r="F1381" s="14" t="str">
        <f>VLOOKUP(A1381,'_Holidays'!A1381:B3486,2,FALSE)</f>
        <v>Y</v>
      </c>
      <c r="G1381" s="51" t="str">
        <f>VLOOKUP(A1381,'_Holidays'!A1381:C3486,3,FALSE)</f>
        <v>N</v>
      </c>
      <c r="H1381" s="14">
        <v>6.4</v>
      </c>
      <c r="I1381" s="14" t="str">
        <f>IFERROR(__xludf.DUMMYFUNCTION("SPARKLINE(H1381,{""charttype"",""bar"";""color1"",""#00CCFF"";""max"",MAX($H$2:$H$2107)})"),"")</f>
        <v/>
      </c>
      <c r="J1381" s="14">
        <v>20.7</v>
      </c>
      <c r="K1381" s="14" t="str">
        <f>IFERROR(__xludf.DUMMYFUNCTION("SPARKLINE(J1381,{""charttype"",""bar"";""color1"",""#FF0000"";""max"",MAX($J$2:$J$2107)})"),"")</f>
        <v/>
      </c>
      <c r="L1381" s="14">
        <v>23.7</v>
      </c>
      <c r="M1381" s="14" t="str">
        <f>IFERROR(__xludf.DUMMYFUNCTION("SPARKLINE(L1381,{""charttype"",""bar"";""color1"",""#FF9900"";""max"",MAX($L$2:$L$2107)})"),"")</f>
        <v/>
      </c>
      <c r="N1381" s="14">
        <v>0.0</v>
      </c>
      <c r="O1381" s="14" t="str">
        <f>IFERROR(__xludf.DUMMYFUNCTION("SPARKLINE(N1381,{""charttype"",""bar"";""color1"",""#0066CC"";""max"",MAX($N$2:$N$2107)})"),"")</f>
        <v/>
      </c>
      <c r="P1381" s="58">
        <v>110432.3</v>
      </c>
      <c r="Q1381" s="54">
        <v>85.63041</v>
      </c>
      <c r="R1381" s="21">
        <f t="shared" si="5"/>
        <v>9456363.126</v>
      </c>
    </row>
    <row r="1382">
      <c r="A1382" s="53">
        <v>43385.0</v>
      </c>
      <c r="B1382" s="67">
        <f t="shared" si="1"/>
        <v>6</v>
      </c>
      <c r="C1382" s="14" t="str">
        <f t="shared" si="2"/>
        <v>October</v>
      </c>
      <c r="D1382" s="52" t="str">
        <f t="shared" si="3"/>
        <v>2018</v>
      </c>
      <c r="E1382" s="58">
        <f t="shared" si="4"/>
        <v>41</v>
      </c>
      <c r="F1382" s="14" t="str">
        <f>VLOOKUP(A1382,'_Holidays'!A1382:B3487,2,FALSE)</f>
        <v>Y</v>
      </c>
      <c r="G1382" s="51" t="str">
        <f>VLOOKUP(A1382,'_Holidays'!A1382:C3487,3,FALSE)</f>
        <v>N</v>
      </c>
      <c r="H1382" s="14">
        <v>8.7</v>
      </c>
      <c r="I1382" s="14" t="str">
        <f>IFERROR(__xludf.DUMMYFUNCTION("SPARKLINE(H1382,{""charttype"",""bar"";""color1"",""#00CCFF"";""max"",MAX($H$2:$H$2107)})"),"")</f>
        <v/>
      </c>
      <c r="J1382" s="14">
        <v>22.7</v>
      </c>
      <c r="K1382" s="14" t="str">
        <f>IFERROR(__xludf.DUMMYFUNCTION("SPARKLINE(J1382,{""charttype"",""bar"";""color1"",""#FF0000"";""max"",MAX($J$2:$J$2107)})"),"")</f>
        <v/>
      </c>
      <c r="L1382" s="14">
        <v>23.9</v>
      </c>
      <c r="M1382" s="14" t="str">
        <f>IFERROR(__xludf.DUMMYFUNCTION("SPARKLINE(L1382,{""charttype"",""bar"";""color1"",""#FF9900"";""max"",MAX($L$2:$L$2107)})"),"")</f>
        <v/>
      </c>
      <c r="N1382" s="14">
        <v>0.0</v>
      </c>
      <c r="O1382" s="14" t="str">
        <f>IFERROR(__xludf.DUMMYFUNCTION("SPARKLINE(N1382,{""charttype"",""bar"";""color1"",""#0066CC"";""max"",MAX($N$2:$N$2107)})"),"")</f>
        <v/>
      </c>
      <c r="P1382" s="58">
        <v>110457.3</v>
      </c>
      <c r="Q1382" s="54">
        <v>88.47236</v>
      </c>
      <c r="R1382" s="21">
        <f t="shared" si="5"/>
        <v>9772418.01</v>
      </c>
    </row>
    <row r="1383">
      <c r="A1383" s="53">
        <v>43386.0</v>
      </c>
      <c r="B1383" s="67">
        <f t="shared" si="1"/>
        <v>7</v>
      </c>
      <c r="C1383" s="14" t="str">
        <f t="shared" si="2"/>
        <v>October</v>
      </c>
      <c r="D1383" s="52" t="str">
        <f t="shared" si="3"/>
        <v>2018</v>
      </c>
      <c r="E1383" s="58">
        <f t="shared" si="4"/>
        <v>41</v>
      </c>
      <c r="F1383" s="14" t="str">
        <f>VLOOKUP(A1383,'_Holidays'!A1383:B3488,2,FALSE)</f>
        <v>Y</v>
      </c>
      <c r="G1383" s="51" t="str">
        <f>VLOOKUP(A1383,'_Holidays'!A1383:C3488,3,FALSE)</f>
        <v>N</v>
      </c>
      <c r="H1383" s="14">
        <v>10.5</v>
      </c>
      <c r="I1383" s="14" t="str">
        <f>IFERROR(__xludf.DUMMYFUNCTION("SPARKLINE(H1383,{""charttype"",""bar"";""color1"",""#00CCFF"";""max"",MAX($H$2:$H$2107)})"),"")</f>
        <v/>
      </c>
      <c r="J1383" s="14">
        <v>24.9</v>
      </c>
      <c r="K1383" s="14" t="str">
        <f>IFERROR(__xludf.DUMMYFUNCTION("SPARKLINE(J1383,{""charttype"",""bar"";""color1"",""#FF0000"";""max"",MAX($J$2:$J$2107)})"),"")</f>
        <v/>
      </c>
      <c r="L1383" s="14">
        <v>23.2</v>
      </c>
      <c r="M1383" s="14" t="str">
        <f>IFERROR(__xludf.DUMMYFUNCTION("SPARKLINE(L1383,{""charttype"",""bar"";""color1"",""#FF9900"";""max"",MAX($L$2:$L$2107)})"),"")</f>
        <v/>
      </c>
      <c r="N1383" s="14">
        <v>0.0</v>
      </c>
      <c r="O1383" s="14" t="str">
        <f>IFERROR(__xludf.DUMMYFUNCTION("SPARKLINE(N1383,{""charttype"",""bar"";""color1"",""#0066CC"";""max"",MAX($N$2:$N$2107)})"),"")</f>
        <v/>
      </c>
      <c r="P1383" s="58">
        <v>96584.75</v>
      </c>
      <c r="Q1383" s="54">
        <v>74.6166</v>
      </c>
      <c r="R1383" s="21">
        <f t="shared" si="5"/>
        <v>7206825.657</v>
      </c>
    </row>
    <row r="1384">
      <c r="A1384" s="53">
        <v>43387.0</v>
      </c>
      <c r="B1384" s="67">
        <f t="shared" si="1"/>
        <v>1</v>
      </c>
      <c r="C1384" s="14" t="str">
        <f t="shared" si="2"/>
        <v>October</v>
      </c>
      <c r="D1384" s="52" t="str">
        <f t="shared" si="3"/>
        <v>2018</v>
      </c>
      <c r="E1384" s="58">
        <f t="shared" si="4"/>
        <v>42</v>
      </c>
      <c r="F1384" s="14" t="str">
        <f>VLOOKUP(A1384,'_Holidays'!A1384:B3489,2,FALSE)</f>
        <v>Y</v>
      </c>
      <c r="G1384" s="51" t="str">
        <f>VLOOKUP(A1384,'_Holidays'!A1384:C3489,3,FALSE)</f>
        <v>N</v>
      </c>
      <c r="H1384" s="14">
        <v>12.4</v>
      </c>
      <c r="I1384" s="14" t="str">
        <f>IFERROR(__xludf.DUMMYFUNCTION("SPARKLINE(H1384,{""charttype"",""bar"";""color1"",""#00CCFF"";""max"",MAX($H$2:$H$2107)})"),"")</f>
        <v/>
      </c>
      <c r="J1384" s="14">
        <v>27.3</v>
      </c>
      <c r="K1384" s="14" t="str">
        <f>IFERROR(__xludf.DUMMYFUNCTION("SPARKLINE(J1384,{""charttype"",""bar"";""color1"",""#FF0000"";""max"",MAX($J$2:$J$2107)})"),"")</f>
        <v/>
      </c>
      <c r="L1384" s="14">
        <v>22.1</v>
      </c>
      <c r="M1384" s="14" t="str">
        <f>IFERROR(__xludf.DUMMYFUNCTION("SPARKLINE(L1384,{""charttype"",""bar"";""color1"",""#FF9900"";""max"",MAX($L$2:$L$2107)})"),"")</f>
        <v/>
      </c>
      <c r="N1384" s="14">
        <v>0.0</v>
      </c>
      <c r="O1384" s="14" t="str">
        <f>IFERROR(__xludf.DUMMYFUNCTION("SPARKLINE(N1384,{""charttype"",""bar"";""color1"",""#0066CC"";""max"",MAX($N$2:$N$2107)})"),"")</f>
        <v/>
      </c>
      <c r="P1384" s="58">
        <v>90918.62</v>
      </c>
      <c r="Q1384" s="54">
        <v>56.86416</v>
      </c>
      <c r="R1384" s="21">
        <f t="shared" si="5"/>
        <v>5170010.955</v>
      </c>
    </row>
    <row r="1385">
      <c r="A1385" s="53">
        <v>43388.0</v>
      </c>
      <c r="B1385" s="67">
        <f t="shared" si="1"/>
        <v>2</v>
      </c>
      <c r="C1385" s="14" t="str">
        <f t="shared" si="2"/>
        <v>October</v>
      </c>
      <c r="D1385" s="52" t="str">
        <f t="shared" si="3"/>
        <v>2018</v>
      </c>
      <c r="E1385" s="58">
        <f t="shared" si="4"/>
        <v>42</v>
      </c>
      <c r="F1385" s="14" t="str">
        <f>VLOOKUP(A1385,'_Holidays'!A1385:B3490,2,FALSE)</f>
        <v>Y</v>
      </c>
      <c r="G1385" s="51" t="str">
        <f>VLOOKUP(A1385,'_Holidays'!A1385:C3490,3,FALSE)</f>
        <v>N</v>
      </c>
      <c r="H1385" s="14">
        <v>19.5</v>
      </c>
      <c r="I1385" s="14" t="str">
        <f>IFERROR(__xludf.DUMMYFUNCTION("SPARKLINE(H1385,{""charttype"",""bar"";""color1"",""#00CCFF"";""max"",MAX($H$2:$H$2107)})"),"")</f>
        <v/>
      </c>
      <c r="J1385" s="14">
        <v>27.5</v>
      </c>
      <c r="K1385" s="14" t="str">
        <f>IFERROR(__xludf.DUMMYFUNCTION("SPARKLINE(J1385,{""charttype"",""bar"";""color1"",""#FF0000"";""max"",MAX($J$2:$J$2107)})"),"")</f>
        <v/>
      </c>
      <c r="L1385" s="14">
        <v>19.4</v>
      </c>
      <c r="M1385" s="14" t="str">
        <f>IFERROR(__xludf.DUMMYFUNCTION("SPARKLINE(L1385,{""charttype"",""bar"";""color1"",""#FF9900"";""max"",MAX($L$2:$L$2107)})"),"")</f>
        <v/>
      </c>
      <c r="N1385" s="14">
        <v>0.0</v>
      </c>
      <c r="O1385" s="14" t="str">
        <f>IFERROR(__xludf.DUMMYFUNCTION("SPARKLINE(N1385,{""charttype"",""bar"";""color1"",""#0066CC"";""max"",MAX($N$2:$N$2107)})"),"")</f>
        <v/>
      </c>
      <c r="P1385" s="58">
        <v>108070.3</v>
      </c>
      <c r="Q1385" s="54">
        <v>79.18245</v>
      </c>
      <c r="R1385" s="21">
        <f t="shared" si="5"/>
        <v>8557271.126</v>
      </c>
    </row>
    <row r="1386">
      <c r="A1386" s="53">
        <v>43389.0</v>
      </c>
      <c r="B1386" s="67">
        <f t="shared" si="1"/>
        <v>3</v>
      </c>
      <c r="C1386" s="14" t="str">
        <f t="shared" si="2"/>
        <v>October</v>
      </c>
      <c r="D1386" s="52" t="str">
        <f t="shared" si="3"/>
        <v>2018</v>
      </c>
      <c r="E1386" s="58">
        <f t="shared" si="4"/>
        <v>42</v>
      </c>
      <c r="F1386" s="14" t="str">
        <f>VLOOKUP(A1386,'_Holidays'!A1386:B3491,2,FALSE)</f>
        <v>Y</v>
      </c>
      <c r="G1386" s="51" t="str">
        <f>VLOOKUP(A1386,'_Holidays'!A1386:C3491,3,FALSE)</f>
        <v>N</v>
      </c>
      <c r="H1386" s="14">
        <v>20.0</v>
      </c>
      <c r="I1386" s="14" t="str">
        <f>IFERROR(__xludf.DUMMYFUNCTION("SPARKLINE(H1386,{""charttype"",""bar"";""color1"",""#00CCFF"";""max"",MAX($H$2:$H$2107)})"),"")</f>
        <v/>
      </c>
      <c r="J1386" s="14">
        <v>23.1</v>
      </c>
      <c r="K1386" s="14" t="str">
        <f>IFERROR(__xludf.DUMMYFUNCTION("SPARKLINE(J1386,{""charttype"",""bar"";""color1"",""#FF0000"";""max"",MAX($J$2:$J$2107)})"),"")</f>
        <v/>
      </c>
      <c r="L1386" s="14">
        <v>6.1</v>
      </c>
      <c r="M1386" s="14" t="str">
        <f>IFERROR(__xludf.DUMMYFUNCTION("SPARKLINE(L1386,{""charttype"",""bar"";""color1"",""#FF9900"";""max"",MAX($L$2:$L$2107)})"),"")</f>
        <v/>
      </c>
      <c r="N1386" s="14">
        <v>0.2</v>
      </c>
      <c r="O1386" s="14" t="str">
        <f>IFERROR(__xludf.DUMMYFUNCTION("SPARKLINE(N1386,{""charttype"",""bar"";""color1"",""#0066CC"";""max"",MAX($N$2:$N$2107)})"),"")</f>
        <v/>
      </c>
      <c r="P1386" s="58">
        <v>113889.4</v>
      </c>
      <c r="Q1386" s="54">
        <v>89.02525</v>
      </c>
      <c r="R1386" s="21">
        <f t="shared" si="5"/>
        <v>10139032.31</v>
      </c>
    </row>
    <row r="1387">
      <c r="A1387" s="53">
        <v>43390.0</v>
      </c>
      <c r="B1387" s="67">
        <f t="shared" si="1"/>
        <v>4</v>
      </c>
      <c r="C1387" s="14" t="str">
        <f t="shared" si="2"/>
        <v>October</v>
      </c>
      <c r="D1387" s="52" t="str">
        <f t="shared" si="3"/>
        <v>2018</v>
      </c>
      <c r="E1387" s="58">
        <f t="shared" si="4"/>
        <v>42</v>
      </c>
      <c r="F1387" s="14" t="str">
        <f>VLOOKUP(A1387,'_Holidays'!A1387:B3492,2,FALSE)</f>
        <v>Y</v>
      </c>
      <c r="G1387" s="51" t="str">
        <f>VLOOKUP(A1387,'_Holidays'!A1387:C3492,3,FALSE)</f>
        <v>N</v>
      </c>
      <c r="H1387" s="14">
        <v>16.1</v>
      </c>
      <c r="I1387" s="14" t="str">
        <f>IFERROR(__xludf.DUMMYFUNCTION("SPARKLINE(H1387,{""charttype"",""bar"";""color1"",""#00CCFF"";""max"",MAX($H$2:$H$2107)})"),"")</f>
        <v/>
      </c>
      <c r="J1387" s="14">
        <v>22.6</v>
      </c>
      <c r="K1387" s="14" t="str">
        <f>IFERROR(__xludf.DUMMYFUNCTION("SPARKLINE(J1387,{""charttype"",""bar"";""color1"",""#FF0000"";""max"",MAX($J$2:$J$2107)})"),"")</f>
        <v/>
      </c>
      <c r="L1387" s="14">
        <v>15.1</v>
      </c>
      <c r="M1387" s="14" t="str">
        <f>IFERROR(__xludf.DUMMYFUNCTION("SPARKLINE(L1387,{""charttype"",""bar"";""color1"",""#FF9900"";""max"",MAX($L$2:$L$2107)})"),"")</f>
        <v/>
      </c>
      <c r="N1387" s="14">
        <v>5.2</v>
      </c>
      <c r="O1387" s="14" t="str">
        <f>IFERROR(__xludf.DUMMYFUNCTION("SPARKLINE(N1387,{""charttype"",""bar"";""color1"",""#0066CC"";""max"",MAX($N$2:$N$2107)})"),"")</f>
        <v/>
      </c>
      <c r="P1387" s="58">
        <v>112592.3</v>
      </c>
      <c r="Q1387" s="54">
        <v>122.2007</v>
      </c>
      <c r="R1387" s="21">
        <f t="shared" si="5"/>
        <v>13758857.87</v>
      </c>
    </row>
    <row r="1388">
      <c r="A1388" s="53">
        <v>43391.0</v>
      </c>
      <c r="B1388" s="67">
        <f t="shared" si="1"/>
        <v>5</v>
      </c>
      <c r="C1388" s="14" t="str">
        <f t="shared" si="2"/>
        <v>October</v>
      </c>
      <c r="D1388" s="52" t="str">
        <f t="shared" si="3"/>
        <v>2018</v>
      </c>
      <c r="E1388" s="58">
        <f t="shared" si="4"/>
        <v>42</v>
      </c>
      <c r="F1388" s="14" t="str">
        <f>VLOOKUP(A1388,'_Holidays'!A1388:B3493,2,FALSE)</f>
        <v>Y</v>
      </c>
      <c r="G1388" s="51" t="str">
        <f>VLOOKUP(A1388,'_Holidays'!A1388:C3493,3,FALSE)</f>
        <v>N</v>
      </c>
      <c r="H1388" s="14">
        <v>14.7</v>
      </c>
      <c r="I1388" s="14" t="str">
        <f>IFERROR(__xludf.DUMMYFUNCTION("SPARKLINE(H1388,{""charttype"",""bar"";""color1"",""#00CCFF"";""max"",MAX($H$2:$H$2107)})"),"")</f>
        <v/>
      </c>
      <c r="J1388" s="14">
        <v>20.7</v>
      </c>
      <c r="K1388" s="14" t="str">
        <f>IFERROR(__xludf.DUMMYFUNCTION("SPARKLINE(J1388,{""charttype"",""bar"";""color1"",""#FF0000"";""max"",MAX($J$2:$J$2107)})"),"")</f>
        <v/>
      </c>
      <c r="L1388" s="14">
        <v>10.5</v>
      </c>
      <c r="M1388" s="14" t="str">
        <f>IFERROR(__xludf.DUMMYFUNCTION("SPARKLINE(L1388,{""charttype"",""bar"";""color1"",""#FF9900"";""max"",MAX($L$2:$L$2107)})"),"")</f>
        <v/>
      </c>
      <c r="N1388" s="14">
        <v>2.0</v>
      </c>
      <c r="O1388" s="14" t="str">
        <f>IFERROR(__xludf.DUMMYFUNCTION("SPARKLINE(N1388,{""charttype"",""bar"";""color1"",""#0066CC"";""max"",MAX($N$2:$N$2107)})"),"")</f>
        <v/>
      </c>
      <c r="P1388" s="58">
        <v>112806.6</v>
      </c>
      <c r="Q1388" s="54">
        <v>165.7797</v>
      </c>
      <c r="R1388" s="21">
        <f t="shared" si="5"/>
        <v>18701044.31</v>
      </c>
    </row>
    <row r="1389">
      <c r="A1389" s="53">
        <v>43392.0</v>
      </c>
      <c r="B1389" s="67">
        <f t="shared" si="1"/>
        <v>6</v>
      </c>
      <c r="C1389" s="14" t="str">
        <f t="shared" si="2"/>
        <v>October</v>
      </c>
      <c r="D1389" s="52" t="str">
        <f t="shared" si="3"/>
        <v>2018</v>
      </c>
      <c r="E1389" s="58">
        <f t="shared" si="4"/>
        <v>42</v>
      </c>
      <c r="F1389" s="14" t="str">
        <f>VLOOKUP(A1389,'_Holidays'!A1389:B3494,2,FALSE)</f>
        <v>Y</v>
      </c>
      <c r="G1389" s="51" t="str">
        <f>VLOOKUP(A1389,'_Holidays'!A1389:C3494,3,FALSE)</f>
        <v>N</v>
      </c>
      <c r="H1389" s="14">
        <v>12.8</v>
      </c>
      <c r="I1389" s="14" t="str">
        <f>IFERROR(__xludf.DUMMYFUNCTION("SPARKLINE(H1389,{""charttype"",""bar"";""color1"",""#00CCFF"";""max"",MAX($H$2:$H$2107)})"),"")</f>
        <v/>
      </c>
      <c r="J1389" s="14">
        <v>27.4</v>
      </c>
      <c r="K1389" s="14" t="str">
        <f>IFERROR(__xludf.DUMMYFUNCTION("SPARKLINE(J1389,{""charttype"",""bar"";""color1"",""#FF0000"";""max"",MAX($J$2:$J$2107)})"),"")</f>
        <v/>
      </c>
      <c r="L1389" s="14">
        <v>23.0</v>
      </c>
      <c r="M1389" s="14" t="str">
        <f>IFERROR(__xludf.DUMMYFUNCTION("SPARKLINE(L1389,{""charttype"",""bar"";""color1"",""#FF9900"";""max"",MAX($L$2:$L$2107)})"),"")</f>
        <v/>
      </c>
      <c r="N1389" s="14">
        <v>0.0</v>
      </c>
      <c r="O1389" s="14" t="str">
        <f>IFERROR(__xludf.DUMMYFUNCTION("SPARKLINE(N1389,{""charttype"",""bar"";""color1"",""#0066CC"";""max"",MAX($N$2:$N$2107)})"),"")</f>
        <v/>
      </c>
      <c r="P1389" s="58">
        <v>107940.2</v>
      </c>
      <c r="Q1389" s="54">
        <v>101.6604</v>
      </c>
      <c r="R1389" s="21">
        <f t="shared" si="5"/>
        <v>10973243.91</v>
      </c>
    </row>
    <row r="1390">
      <c r="A1390" s="53">
        <v>43393.0</v>
      </c>
      <c r="B1390" s="67">
        <f t="shared" si="1"/>
        <v>7</v>
      </c>
      <c r="C1390" s="14" t="str">
        <f t="shared" si="2"/>
        <v>October</v>
      </c>
      <c r="D1390" s="52" t="str">
        <f t="shared" si="3"/>
        <v>2018</v>
      </c>
      <c r="E1390" s="58">
        <f t="shared" si="4"/>
        <v>42</v>
      </c>
      <c r="F1390" s="14" t="str">
        <f>VLOOKUP(A1390,'_Holidays'!A1390:B3495,2,FALSE)</f>
        <v>Y</v>
      </c>
      <c r="G1390" s="51" t="str">
        <f>VLOOKUP(A1390,'_Holidays'!A1390:C3495,3,FALSE)</f>
        <v>N</v>
      </c>
      <c r="H1390" s="14">
        <v>11.7</v>
      </c>
      <c r="I1390" s="14" t="str">
        <f>IFERROR(__xludf.DUMMYFUNCTION("SPARKLINE(H1390,{""charttype"",""bar"";""color1"",""#00CCFF"";""max"",MAX($H$2:$H$2107)})"),"")</f>
        <v/>
      </c>
      <c r="J1390" s="14">
        <v>16.1</v>
      </c>
      <c r="K1390" s="14" t="str">
        <f>IFERROR(__xludf.DUMMYFUNCTION("SPARKLINE(J1390,{""charttype"",""bar"";""color1"",""#FF0000"";""max"",MAX($J$2:$J$2107)})"),"")</f>
        <v/>
      </c>
      <c r="L1390" s="14">
        <v>9.8</v>
      </c>
      <c r="M1390" s="14" t="str">
        <f>IFERROR(__xludf.DUMMYFUNCTION("SPARKLINE(L1390,{""charttype"",""bar"";""color1"",""#FF9900"";""max"",MAX($L$2:$L$2107)})"),"")</f>
        <v/>
      </c>
      <c r="N1390" s="14">
        <v>5.0</v>
      </c>
      <c r="O1390" s="14" t="str">
        <f>IFERROR(__xludf.DUMMYFUNCTION("SPARKLINE(N1390,{""charttype"",""bar"";""color1"",""#0066CC"";""max"",MAX($N$2:$N$2107)})"),"")</f>
        <v/>
      </c>
      <c r="P1390" s="58">
        <v>99368.86</v>
      </c>
      <c r="Q1390" s="54">
        <v>96.29224</v>
      </c>
      <c r="R1390" s="21">
        <f t="shared" si="5"/>
        <v>9568450.116</v>
      </c>
    </row>
    <row r="1391">
      <c r="A1391" s="53">
        <v>43394.0</v>
      </c>
      <c r="B1391" s="67">
        <f t="shared" si="1"/>
        <v>1</v>
      </c>
      <c r="C1391" s="14" t="str">
        <f t="shared" si="2"/>
        <v>October</v>
      </c>
      <c r="D1391" s="52" t="str">
        <f t="shared" si="3"/>
        <v>2018</v>
      </c>
      <c r="E1391" s="58">
        <f t="shared" si="4"/>
        <v>43</v>
      </c>
      <c r="F1391" s="14" t="str">
        <f>VLOOKUP(A1391,'_Holidays'!A1391:B3496,2,FALSE)</f>
        <v>Y</v>
      </c>
      <c r="G1391" s="51" t="str">
        <f>VLOOKUP(A1391,'_Holidays'!A1391:C3496,3,FALSE)</f>
        <v>N</v>
      </c>
      <c r="H1391" s="14">
        <v>7.6</v>
      </c>
      <c r="I1391" s="14" t="str">
        <f>IFERROR(__xludf.DUMMYFUNCTION("SPARKLINE(H1391,{""charttype"",""bar"";""color1"",""#00CCFF"";""max"",MAX($H$2:$H$2107)})"),"")</f>
        <v/>
      </c>
      <c r="J1391" s="14">
        <v>19.2</v>
      </c>
      <c r="K1391" s="14" t="str">
        <f>IFERROR(__xludf.DUMMYFUNCTION("SPARKLINE(J1391,{""charttype"",""bar"";""color1"",""#FF0000"";""max"",MAX($J$2:$J$2107)})"),"")</f>
        <v/>
      </c>
      <c r="L1391" s="14">
        <v>22.7</v>
      </c>
      <c r="M1391" s="14" t="str">
        <f>IFERROR(__xludf.DUMMYFUNCTION("SPARKLINE(L1391,{""charttype"",""bar"";""color1"",""#FF9900"";""max"",MAX($L$2:$L$2107)})"),"")</f>
        <v/>
      </c>
      <c r="N1391" s="14">
        <v>5.6</v>
      </c>
      <c r="O1391" s="14" t="str">
        <f>IFERROR(__xludf.DUMMYFUNCTION("SPARKLINE(N1391,{""charttype"",""bar"";""color1"",""#0066CC"";""max"",MAX($N$2:$N$2107)})"),"")</f>
        <v/>
      </c>
      <c r="P1391" s="58">
        <v>98427.53</v>
      </c>
      <c r="Q1391" s="54">
        <v>81.92092</v>
      </c>
      <c r="R1391" s="21">
        <f t="shared" si="5"/>
        <v>8063273.811</v>
      </c>
    </row>
    <row r="1392">
      <c r="A1392" s="53">
        <v>43395.0</v>
      </c>
      <c r="B1392" s="67">
        <f t="shared" si="1"/>
        <v>2</v>
      </c>
      <c r="C1392" s="14" t="str">
        <f t="shared" si="2"/>
        <v>October</v>
      </c>
      <c r="D1392" s="52" t="str">
        <f t="shared" si="3"/>
        <v>2018</v>
      </c>
      <c r="E1392" s="58">
        <f t="shared" si="4"/>
        <v>43</v>
      </c>
      <c r="F1392" s="14" t="str">
        <f>VLOOKUP(A1392,'_Holidays'!A1392:B3497,2,FALSE)</f>
        <v>Y</v>
      </c>
      <c r="G1392" s="51" t="str">
        <f>VLOOKUP(A1392,'_Holidays'!A1392:C3497,3,FALSE)</f>
        <v>N</v>
      </c>
      <c r="H1392" s="14">
        <v>8.9</v>
      </c>
      <c r="I1392" s="14" t="str">
        <f>IFERROR(__xludf.DUMMYFUNCTION("SPARKLINE(H1392,{""charttype"",""bar"";""color1"",""#00CCFF"";""max"",MAX($H$2:$H$2107)})"),"")</f>
        <v/>
      </c>
      <c r="J1392" s="14">
        <v>27.0</v>
      </c>
      <c r="K1392" s="14" t="str">
        <f>IFERROR(__xludf.DUMMYFUNCTION("SPARKLINE(J1392,{""charttype"",""bar"";""color1"",""#FF0000"";""max"",MAX($J$2:$J$2107)})"),"")</f>
        <v/>
      </c>
      <c r="L1392" s="14">
        <v>25.7</v>
      </c>
      <c r="M1392" s="14" t="str">
        <f>IFERROR(__xludf.DUMMYFUNCTION("SPARKLINE(L1392,{""charttype"",""bar"";""color1"",""#FF9900"";""max"",MAX($L$2:$L$2107)})"),"")</f>
        <v/>
      </c>
      <c r="N1392" s="14">
        <v>0.0</v>
      </c>
      <c r="O1392" s="14" t="str">
        <f>IFERROR(__xludf.DUMMYFUNCTION("SPARKLINE(N1392,{""charttype"",""bar"";""color1"",""#0066CC"";""max"",MAX($N$2:$N$2107)})"),"")</f>
        <v/>
      </c>
      <c r="P1392" s="58">
        <v>105893.6</v>
      </c>
      <c r="Q1392" s="54">
        <v>84.17539</v>
      </c>
      <c r="R1392" s="21">
        <f t="shared" si="5"/>
        <v>8913635.079</v>
      </c>
    </row>
    <row r="1393">
      <c r="A1393" s="53">
        <v>43396.0</v>
      </c>
      <c r="B1393" s="67">
        <f t="shared" si="1"/>
        <v>3</v>
      </c>
      <c r="C1393" s="14" t="str">
        <f t="shared" si="2"/>
        <v>October</v>
      </c>
      <c r="D1393" s="52" t="str">
        <f t="shared" si="3"/>
        <v>2018</v>
      </c>
      <c r="E1393" s="58">
        <f t="shared" si="4"/>
        <v>43</v>
      </c>
      <c r="F1393" s="14" t="str">
        <f>VLOOKUP(A1393,'_Holidays'!A1393:B3498,2,FALSE)</f>
        <v>Y</v>
      </c>
      <c r="G1393" s="51" t="str">
        <f>VLOOKUP(A1393,'_Holidays'!A1393:C3498,3,FALSE)</f>
        <v>N</v>
      </c>
      <c r="H1393" s="14">
        <v>13.0</v>
      </c>
      <c r="I1393" s="14" t="str">
        <f>IFERROR(__xludf.DUMMYFUNCTION("SPARKLINE(H1393,{""charttype"",""bar"";""color1"",""#00CCFF"";""max"",MAX($H$2:$H$2107)})"),"")</f>
        <v/>
      </c>
      <c r="J1393" s="14">
        <v>18.8</v>
      </c>
      <c r="K1393" s="14" t="str">
        <f>IFERROR(__xludf.DUMMYFUNCTION("SPARKLINE(J1393,{""charttype"",""bar"";""color1"",""#FF0000"";""max"",MAX($J$2:$J$2107)})"),"")</f>
        <v/>
      </c>
      <c r="L1393" s="14">
        <v>16.7</v>
      </c>
      <c r="M1393" s="14" t="str">
        <f>IFERROR(__xludf.DUMMYFUNCTION("SPARKLINE(L1393,{""charttype"",""bar"";""color1"",""#FF9900"";""max"",MAX($L$2:$L$2107)})"),"")</f>
        <v/>
      </c>
      <c r="N1393" s="14">
        <v>0.0</v>
      </c>
      <c r="O1393" s="14" t="str">
        <f>IFERROR(__xludf.DUMMYFUNCTION("SPARKLINE(N1393,{""charttype"",""bar"";""color1"",""#0066CC"";""max"",MAX($N$2:$N$2107)})"),"")</f>
        <v/>
      </c>
      <c r="P1393" s="58">
        <v>109241.6</v>
      </c>
      <c r="Q1393" s="54">
        <v>90.93534</v>
      </c>
      <c r="R1393" s="21">
        <f t="shared" si="5"/>
        <v>9933922.038</v>
      </c>
    </row>
    <row r="1394">
      <c r="A1394" s="53">
        <v>43397.0</v>
      </c>
      <c r="B1394" s="67">
        <f t="shared" si="1"/>
        <v>4</v>
      </c>
      <c r="C1394" s="14" t="str">
        <f t="shared" si="2"/>
        <v>October</v>
      </c>
      <c r="D1394" s="52" t="str">
        <f t="shared" si="3"/>
        <v>2018</v>
      </c>
      <c r="E1394" s="58">
        <f t="shared" si="4"/>
        <v>43</v>
      </c>
      <c r="F1394" s="14" t="str">
        <f>VLOOKUP(A1394,'_Holidays'!A1394:B3499,2,FALSE)</f>
        <v>Y</v>
      </c>
      <c r="G1394" s="51" t="str">
        <f>VLOOKUP(A1394,'_Holidays'!A1394:C3499,3,FALSE)</f>
        <v>N</v>
      </c>
      <c r="H1394" s="14">
        <v>9.2</v>
      </c>
      <c r="I1394" s="14" t="str">
        <f>IFERROR(__xludf.DUMMYFUNCTION("SPARKLINE(H1394,{""charttype"",""bar"";""color1"",""#00CCFF"";""max"",MAX($H$2:$H$2107)})"),"")</f>
        <v/>
      </c>
      <c r="J1394" s="14">
        <v>15.5</v>
      </c>
      <c r="K1394" s="14" t="str">
        <f>IFERROR(__xludf.DUMMYFUNCTION("SPARKLINE(J1394,{""charttype"",""bar"";""color1"",""#FF0000"";""max"",MAX($J$2:$J$2107)})"),"")</f>
        <v/>
      </c>
      <c r="L1394" s="14">
        <v>19.7</v>
      </c>
      <c r="M1394" s="14" t="str">
        <f>IFERROR(__xludf.DUMMYFUNCTION("SPARKLINE(L1394,{""charttype"",""bar"";""color1"",""#FF9900"";""max"",MAX($L$2:$L$2107)})"),"")</f>
        <v/>
      </c>
      <c r="N1394" s="14">
        <v>0.0</v>
      </c>
      <c r="O1394" s="14" t="str">
        <f>IFERROR(__xludf.DUMMYFUNCTION("SPARKLINE(N1394,{""charttype"",""bar"";""color1"",""#0066CC"";""max"",MAX($N$2:$N$2107)})"),"")</f>
        <v/>
      </c>
      <c r="P1394" s="58">
        <v>111423.4</v>
      </c>
      <c r="Q1394" s="54">
        <v>93.34475</v>
      </c>
      <c r="R1394" s="21">
        <f t="shared" si="5"/>
        <v>10400789.42</v>
      </c>
    </row>
    <row r="1395">
      <c r="A1395" s="53">
        <v>43398.0</v>
      </c>
      <c r="B1395" s="67">
        <f t="shared" si="1"/>
        <v>5</v>
      </c>
      <c r="C1395" s="14" t="str">
        <f t="shared" si="2"/>
        <v>October</v>
      </c>
      <c r="D1395" s="52" t="str">
        <f t="shared" si="3"/>
        <v>2018</v>
      </c>
      <c r="E1395" s="58">
        <f t="shared" si="4"/>
        <v>43</v>
      </c>
      <c r="F1395" s="14" t="str">
        <f>VLOOKUP(A1395,'_Holidays'!A1395:B3500,2,FALSE)</f>
        <v>Y</v>
      </c>
      <c r="G1395" s="51" t="str">
        <f>VLOOKUP(A1395,'_Holidays'!A1395:C3500,3,FALSE)</f>
        <v>N</v>
      </c>
      <c r="H1395" s="14">
        <v>6.4</v>
      </c>
      <c r="I1395" s="14" t="str">
        <f>IFERROR(__xludf.DUMMYFUNCTION("SPARKLINE(H1395,{""charttype"",""bar"";""color1"",""#00CCFF"";""max"",MAX($H$2:$H$2107)})"),"")</f>
        <v/>
      </c>
      <c r="J1395" s="14">
        <v>19.5</v>
      </c>
      <c r="K1395" s="14" t="str">
        <f>IFERROR(__xludf.DUMMYFUNCTION("SPARKLINE(J1395,{""charttype"",""bar"";""color1"",""#FF0000"";""max"",MAX($J$2:$J$2107)})"),"")</f>
        <v/>
      </c>
      <c r="L1395" s="14">
        <v>25.0</v>
      </c>
      <c r="M1395" s="14" t="str">
        <f>IFERROR(__xludf.DUMMYFUNCTION("SPARKLINE(L1395,{""charttype"",""bar"";""color1"",""#FF9900"";""max"",MAX($L$2:$L$2107)})"),"")</f>
        <v/>
      </c>
      <c r="N1395" s="14">
        <v>0.0</v>
      </c>
      <c r="O1395" s="14" t="str">
        <f>IFERROR(__xludf.DUMMYFUNCTION("SPARKLINE(N1395,{""charttype"",""bar"";""color1"",""#0066CC"";""max"",MAX($N$2:$N$2107)})"),"")</f>
        <v/>
      </c>
      <c r="P1395" s="58">
        <v>112414.4</v>
      </c>
      <c r="Q1395" s="54">
        <v>115.4273</v>
      </c>
      <c r="R1395" s="21">
        <f t="shared" si="5"/>
        <v>12975690.67</v>
      </c>
    </row>
    <row r="1396">
      <c r="A1396" s="53">
        <v>43399.0</v>
      </c>
      <c r="B1396" s="67">
        <f t="shared" si="1"/>
        <v>6</v>
      </c>
      <c r="C1396" s="14" t="str">
        <f t="shared" si="2"/>
        <v>October</v>
      </c>
      <c r="D1396" s="52" t="str">
        <f t="shared" si="3"/>
        <v>2018</v>
      </c>
      <c r="E1396" s="58">
        <f t="shared" si="4"/>
        <v>43</v>
      </c>
      <c r="F1396" s="14" t="str">
        <f>VLOOKUP(A1396,'_Holidays'!A1396:B3501,2,FALSE)</f>
        <v>Y</v>
      </c>
      <c r="G1396" s="51" t="str">
        <f>VLOOKUP(A1396,'_Holidays'!A1396:C3501,3,FALSE)</f>
        <v>N</v>
      </c>
      <c r="H1396" s="14">
        <v>9.6</v>
      </c>
      <c r="I1396" s="14" t="str">
        <f>IFERROR(__xludf.DUMMYFUNCTION("SPARKLINE(H1396,{""charttype"",""bar"";""color1"",""#00CCFF"";""max"",MAX($H$2:$H$2107)})"),"")</f>
        <v/>
      </c>
      <c r="J1396" s="14">
        <v>18.3</v>
      </c>
      <c r="K1396" s="14" t="str">
        <f>IFERROR(__xludf.DUMMYFUNCTION("SPARKLINE(J1396,{""charttype"",""bar"";""color1"",""#FF0000"";""max"",MAX($J$2:$J$2107)})"),"")</f>
        <v/>
      </c>
      <c r="L1396" s="14">
        <v>23.7</v>
      </c>
      <c r="M1396" s="14" t="str">
        <f>IFERROR(__xludf.DUMMYFUNCTION("SPARKLINE(L1396,{""charttype"",""bar"";""color1"",""#FF9900"";""max"",MAX($L$2:$L$2107)})"),"")</f>
        <v/>
      </c>
      <c r="N1396" s="14">
        <v>0.0</v>
      </c>
      <c r="O1396" s="14" t="str">
        <f>IFERROR(__xludf.DUMMYFUNCTION("SPARKLINE(N1396,{""charttype"",""bar"";""color1"",""#0066CC"";""max"",MAX($N$2:$N$2107)})"),"")</f>
        <v/>
      </c>
      <c r="P1396" s="58">
        <v>111145.1</v>
      </c>
      <c r="Q1396" s="54">
        <v>111.2042</v>
      </c>
      <c r="R1396" s="21">
        <f t="shared" si="5"/>
        <v>12359801.93</v>
      </c>
    </row>
    <row r="1397">
      <c r="A1397" s="53">
        <v>43400.0</v>
      </c>
      <c r="B1397" s="67">
        <f t="shared" si="1"/>
        <v>7</v>
      </c>
      <c r="C1397" s="14" t="str">
        <f t="shared" si="2"/>
        <v>October</v>
      </c>
      <c r="D1397" s="52" t="str">
        <f t="shared" si="3"/>
        <v>2018</v>
      </c>
      <c r="E1397" s="58">
        <f t="shared" si="4"/>
        <v>43</v>
      </c>
      <c r="F1397" s="14" t="str">
        <f>VLOOKUP(A1397,'_Holidays'!A1397:B3502,2,FALSE)</f>
        <v>Y</v>
      </c>
      <c r="G1397" s="51" t="str">
        <f>VLOOKUP(A1397,'_Holidays'!A1397:C3502,3,FALSE)</f>
        <v>N</v>
      </c>
      <c r="H1397" s="14">
        <v>11.3</v>
      </c>
      <c r="I1397" s="14" t="str">
        <f>IFERROR(__xludf.DUMMYFUNCTION("SPARKLINE(H1397,{""charttype"",""bar"";""color1"",""#00CCFF"";""max"",MAX($H$2:$H$2107)})"),"")</f>
        <v/>
      </c>
      <c r="J1397" s="14">
        <v>19.6</v>
      </c>
      <c r="K1397" s="14" t="str">
        <f>IFERROR(__xludf.DUMMYFUNCTION("SPARKLINE(J1397,{""charttype"",""bar"";""color1"",""#FF0000"";""max"",MAX($J$2:$J$2107)})"),"")</f>
        <v/>
      </c>
      <c r="L1397" s="14">
        <v>20.5</v>
      </c>
      <c r="M1397" s="14" t="str">
        <f>IFERROR(__xludf.DUMMYFUNCTION("SPARKLINE(L1397,{""charttype"",""bar"";""color1"",""#FF9900"";""max"",MAX($L$2:$L$2107)})"),"")</f>
        <v/>
      </c>
      <c r="N1397" s="14">
        <v>0.0</v>
      </c>
      <c r="O1397" s="14" t="str">
        <f>IFERROR(__xludf.DUMMYFUNCTION("SPARKLINE(N1397,{""charttype"",""bar"";""color1"",""#0066CC"";""max"",MAX($N$2:$N$2107)})"),"")</f>
        <v/>
      </c>
      <c r="P1397" s="58">
        <v>97973.99</v>
      </c>
      <c r="Q1397" s="54">
        <v>98.83227</v>
      </c>
      <c r="R1397" s="21">
        <f t="shared" si="5"/>
        <v>9682991.833</v>
      </c>
    </row>
    <row r="1398">
      <c r="A1398" s="53">
        <v>43401.0</v>
      </c>
      <c r="B1398" s="67">
        <f t="shared" si="1"/>
        <v>1</v>
      </c>
      <c r="C1398" s="14" t="str">
        <f t="shared" si="2"/>
        <v>October</v>
      </c>
      <c r="D1398" s="52" t="str">
        <f t="shared" si="3"/>
        <v>2018</v>
      </c>
      <c r="E1398" s="58">
        <f t="shared" si="4"/>
        <v>44</v>
      </c>
      <c r="F1398" s="14" t="str">
        <f>VLOOKUP(A1398,'_Holidays'!A1398:B3503,2,FALSE)</f>
        <v>Y</v>
      </c>
      <c r="G1398" s="51" t="str">
        <f>VLOOKUP(A1398,'_Holidays'!A1398:C3503,3,FALSE)</f>
        <v>N</v>
      </c>
      <c r="H1398" s="14">
        <v>9.3</v>
      </c>
      <c r="I1398" s="14" t="str">
        <f>IFERROR(__xludf.DUMMYFUNCTION("SPARKLINE(H1398,{""charttype"",""bar"";""color1"",""#00CCFF"";""max"",MAX($H$2:$H$2107)})"),"")</f>
        <v/>
      </c>
      <c r="J1398" s="14">
        <v>15.9</v>
      </c>
      <c r="K1398" s="14" t="str">
        <f>IFERROR(__xludf.DUMMYFUNCTION("SPARKLINE(J1398,{""charttype"",""bar"";""color1"",""#FF0000"";""max"",MAX($J$2:$J$2107)})"),"")</f>
        <v/>
      </c>
      <c r="L1398" s="14">
        <v>22.8</v>
      </c>
      <c r="M1398" s="14" t="str">
        <f>IFERROR(__xludf.DUMMYFUNCTION("SPARKLINE(L1398,{""charttype"",""bar"";""color1"",""#FF9900"";""max"",MAX($L$2:$L$2107)})"),"")</f>
        <v/>
      </c>
      <c r="N1398" s="14">
        <v>0.0</v>
      </c>
      <c r="O1398" s="14" t="str">
        <f>IFERROR(__xludf.DUMMYFUNCTION("SPARKLINE(N1398,{""charttype"",""bar"";""color1"",""#0066CC"";""max"",MAX($N$2:$N$2107)})"),"")</f>
        <v/>
      </c>
      <c r="P1398" s="58">
        <v>95624.02</v>
      </c>
      <c r="Q1398" s="54">
        <v>110.2152</v>
      </c>
      <c r="R1398" s="21">
        <f t="shared" si="5"/>
        <v>10539220.49</v>
      </c>
    </row>
    <row r="1399">
      <c r="A1399" s="53">
        <v>43402.0</v>
      </c>
      <c r="B1399" s="67">
        <f t="shared" si="1"/>
        <v>2</v>
      </c>
      <c r="C1399" s="14" t="str">
        <f t="shared" si="2"/>
        <v>October</v>
      </c>
      <c r="D1399" s="52" t="str">
        <f t="shared" si="3"/>
        <v>2018</v>
      </c>
      <c r="E1399" s="58">
        <f t="shared" si="4"/>
        <v>44</v>
      </c>
      <c r="F1399" s="14" t="str">
        <f>VLOOKUP(A1399,'_Holidays'!A1399:B3504,2,FALSE)</f>
        <v>Y</v>
      </c>
      <c r="G1399" s="51" t="str">
        <f>VLOOKUP(A1399,'_Holidays'!A1399:C3504,3,FALSE)</f>
        <v>N</v>
      </c>
      <c r="H1399" s="14">
        <v>9.1</v>
      </c>
      <c r="I1399" s="14" t="str">
        <f>IFERROR(__xludf.DUMMYFUNCTION("SPARKLINE(H1399,{""charttype"",""bar"";""color1"",""#00CCFF"";""max"",MAX($H$2:$H$2107)})"),"")</f>
        <v/>
      </c>
      <c r="J1399" s="14">
        <v>17.0</v>
      </c>
      <c r="K1399" s="14" t="str">
        <f>IFERROR(__xludf.DUMMYFUNCTION("SPARKLINE(J1399,{""charttype"",""bar"";""color1"",""#FF0000"";""max"",MAX($J$2:$J$2107)})"),"")</f>
        <v/>
      </c>
      <c r="L1399" s="14">
        <v>25.6</v>
      </c>
      <c r="M1399" s="14" t="str">
        <f>IFERROR(__xludf.DUMMYFUNCTION("SPARKLINE(L1399,{""charttype"",""bar"";""color1"",""#FF9900"";""max"",MAX($L$2:$L$2107)})"),"")</f>
        <v/>
      </c>
      <c r="N1399" s="14">
        <v>0.0</v>
      </c>
      <c r="O1399" s="14" t="str">
        <f>IFERROR(__xludf.DUMMYFUNCTION("SPARKLINE(N1399,{""charttype"",""bar"";""color1"",""#0066CC"";""max"",MAX($N$2:$N$2107)})"),"")</f>
        <v/>
      </c>
      <c r="P1399" s="58">
        <v>110196.6</v>
      </c>
      <c r="Q1399" s="54">
        <v>142.3381</v>
      </c>
      <c r="R1399" s="21">
        <f t="shared" si="5"/>
        <v>15685174.67</v>
      </c>
    </row>
    <row r="1400">
      <c r="A1400" s="53">
        <v>43403.0</v>
      </c>
      <c r="B1400" s="67">
        <f t="shared" si="1"/>
        <v>3</v>
      </c>
      <c r="C1400" s="14" t="str">
        <f t="shared" si="2"/>
        <v>October</v>
      </c>
      <c r="D1400" s="52" t="str">
        <f t="shared" si="3"/>
        <v>2018</v>
      </c>
      <c r="E1400" s="58">
        <f t="shared" si="4"/>
        <v>44</v>
      </c>
      <c r="F1400" s="14" t="str">
        <f>VLOOKUP(A1400,'_Holidays'!A1400:B3505,2,FALSE)</f>
        <v>Y</v>
      </c>
      <c r="G1400" s="51" t="str">
        <f>VLOOKUP(A1400,'_Holidays'!A1400:C3505,3,FALSE)</f>
        <v>N</v>
      </c>
      <c r="H1400" s="14">
        <v>8.3</v>
      </c>
      <c r="I1400" s="14" t="str">
        <f>IFERROR(__xludf.DUMMYFUNCTION("SPARKLINE(H1400,{""charttype"",""bar"";""color1"",""#00CCFF"";""max"",MAX($H$2:$H$2107)})"),"")</f>
        <v/>
      </c>
      <c r="J1400" s="14">
        <v>25.2</v>
      </c>
      <c r="K1400" s="14" t="str">
        <f>IFERROR(__xludf.DUMMYFUNCTION("SPARKLINE(J1400,{""charttype"",""bar"";""color1"",""#FF0000"";""max"",MAX($J$2:$J$2107)})"),"")</f>
        <v/>
      </c>
      <c r="L1400" s="14">
        <v>25.8</v>
      </c>
      <c r="M1400" s="14" t="str">
        <f>IFERROR(__xludf.DUMMYFUNCTION("SPARKLINE(L1400,{""charttype"",""bar"";""color1"",""#FF9900"";""max"",MAX($L$2:$L$2107)})"),"")</f>
        <v/>
      </c>
      <c r="N1400" s="14">
        <v>0.0</v>
      </c>
      <c r="O1400" s="14" t="str">
        <f>IFERROR(__xludf.DUMMYFUNCTION("SPARKLINE(N1400,{""charttype"",""bar"";""color1"",""#0066CC"";""max"",MAX($N$2:$N$2107)})"),"")</f>
        <v/>
      </c>
      <c r="P1400" s="58">
        <v>113459.0</v>
      </c>
      <c r="Q1400" s="54">
        <v>149.0806</v>
      </c>
      <c r="R1400" s="21">
        <f t="shared" si="5"/>
        <v>16914535.8</v>
      </c>
    </row>
    <row r="1401">
      <c r="A1401" s="53">
        <v>43404.0</v>
      </c>
      <c r="B1401" s="67">
        <f t="shared" si="1"/>
        <v>4</v>
      </c>
      <c r="C1401" s="14" t="str">
        <f t="shared" si="2"/>
        <v>October</v>
      </c>
      <c r="D1401" s="52" t="str">
        <f t="shared" si="3"/>
        <v>2018</v>
      </c>
      <c r="E1401" s="58">
        <f t="shared" si="4"/>
        <v>44</v>
      </c>
      <c r="F1401" s="14" t="str">
        <f>VLOOKUP(A1401,'_Holidays'!A1401:B3506,2,FALSE)</f>
        <v>Y</v>
      </c>
      <c r="G1401" s="51" t="str">
        <f>VLOOKUP(A1401,'_Holidays'!A1401:C3506,3,FALSE)</f>
        <v>N</v>
      </c>
      <c r="H1401" s="14">
        <v>13.0</v>
      </c>
      <c r="I1401" s="14" t="str">
        <f>IFERROR(__xludf.DUMMYFUNCTION("SPARKLINE(H1401,{""charttype"",""bar"";""color1"",""#00CCFF"";""max"",MAX($H$2:$H$2107)})"),"")</f>
        <v/>
      </c>
      <c r="J1401" s="14">
        <v>19.5</v>
      </c>
      <c r="K1401" s="14" t="str">
        <f>IFERROR(__xludf.DUMMYFUNCTION("SPARKLINE(J1401,{""charttype"",""bar"";""color1"",""#FF0000"";""max"",MAX($J$2:$J$2107)})"),"")</f>
        <v/>
      </c>
      <c r="L1401" s="14">
        <v>16.7</v>
      </c>
      <c r="M1401" s="14" t="str">
        <f>IFERROR(__xludf.DUMMYFUNCTION("SPARKLINE(L1401,{""charttype"",""bar"";""color1"",""#FF9900"";""max"",MAX($L$2:$L$2107)})"),"")</f>
        <v/>
      </c>
      <c r="N1401" s="14">
        <v>0.0</v>
      </c>
      <c r="O1401" s="14" t="str">
        <f>IFERROR(__xludf.DUMMYFUNCTION("SPARKLINE(N1401,{""charttype"",""bar"";""color1"",""#0066CC"";""max"",MAX($N$2:$N$2107)})"),"")</f>
        <v/>
      </c>
      <c r="P1401" s="58">
        <v>114402.7</v>
      </c>
      <c r="Q1401" s="54">
        <v>121.6154</v>
      </c>
      <c r="R1401" s="21">
        <f t="shared" si="5"/>
        <v>13913130.12</v>
      </c>
    </row>
    <row r="1402">
      <c r="A1402" s="53">
        <v>43405.0</v>
      </c>
      <c r="B1402" s="67">
        <f t="shared" si="1"/>
        <v>5</v>
      </c>
      <c r="C1402" s="14" t="str">
        <f t="shared" si="2"/>
        <v>November</v>
      </c>
      <c r="D1402" s="52" t="str">
        <f t="shared" si="3"/>
        <v>2018</v>
      </c>
      <c r="E1402" s="58">
        <f t="shared" si="4"/>
        <v>44</v>
      </c>
      <c r="F1402" s="14" t="str">
        <f>VLOOKUP(A1402,'_Holidays'!A1402:B3507,2,FALSE)</f>
        <v>Y</v>
      </c>
      <c r="G1402" s="51" t="str">
        <f>VLOOKUP(A1402,'_Holidays'!A1402:C3507,3,FALSE)</f>
        <v>N</v>
      </c>
      <c r="H1402" s="14">
        <v>12.8</v>
      </c>
      <c r="I1402" s="14" t="str">
        <f>IFERROR(__xludf.DUMMYFUNCTION("SPARKLINE(H1402,{""charttype"",""bar"";""color1"",""#00CCFF"";""max"",MAX($H$2:$H$2107)})"),"")</f>
        <v/>
      </c>
      <c r="J1402" s="14">
        <v>34.3</v>
      </c>
      <c r="K1402" s="14" t="str">
        <f>IFERROR(__xludf.DUMMYFUNCTION("SPARKLINE(J1402,{""charttype"",""bar"";""color1"",""#FF0000"";""max"",MAX($J$2:$J$2107)})"),"")</f>
        <v/>
      </c>
      <c r="L1402" s="14">
        <v>14.2</v>
      </c>
      <c r="M1402" s="14" t="str">
        <f>IFERROR(__xludf.DUMMYFUNCTION("SPARKLINE(L1402,{""charttype"",""bar"";""color1"",""#FF9900"";""max"",MAX($L$2:$L$2107)})"),"")</f>
        <v/>
      </c>
      <c r="N1402" s="14">
        <v>0.0</v>
      </c>
      <c r="O1402" s="14" t="str">
        <f>IFERROR(__xludf.DUMMYFUNCTION("SPARKLINE(N1402,{""charttype"",""bar"";""color1"",""#0066CC"";""max"",MAX($N$2:$N$2107)})"),"")</f>
        <v/>
      </c>
      <c r="P1402" s="58">
        <v>119350.7</v>
      </c>
      <c r="Q1402" s="54">
        <v>101.7889</v>
      </c>
      <c r="R1402" s="21">
        <f t="shared" si="5"/>
        <v>12148576.47</v>
      </c>
    </row>
    <row r="1403">
      <c r="A1403" s="53">
        <v>43406.0</v>
      </c>
      <c r="B1403" s="67">
        <f t="shared" si="1"/>
        <v>6</v>
      </c>
      <c r="C1403" s="14" t="str">
        <f t="shared" si="2"/>
        <v>November</v>
      </c>
      <c r="D1403" s="52" t="str">
        <f t="shared" si="3"/>
        <v>2018</v>
      </c>
      <c r="E1403" s="58">
        <f t="shared" si="4"/>
        <v>44</v>
      </c>
      <c r="F1403" s="14" t="str">
        <f>VLOOKUP(A1403,'_Holidays'!A1403:B3508,2,FALSE)</f>
        <v>Y</v>
      </c>
      <c r="G1403" s="51" t="str">
        <f>VLOOKUP(A1403,'_Holidays'!A1403:C3508,3,FALSE)</f>
        <v>N</v>
      </c>
      <c r="H1403" s="14">
        <v>16.3</v>
      </c>
      <c r="I1403" s="14" t="str">
        <f>IFERROR(__xludf.DUMMYFUNCTION("SPARKLINE(H1403,{""charttype"",""bar"";""color1"",""#00CCFF"";""max"",MAX($H$2:$H$2107)})"),"")</f>
        <v/>
      </c>
      <c r="J1403" s="14">
        <v>31.6</v>
      </c>
      <c r="K1403" s="14" t="str">
        <f>IFERROR(__xludf.DUMMYFUNCTION("SPARKLINE(J1403,{""charttype"",""bar"";""color1"",""#FF0000"";""max"",MAX($J$2:$J$2107)})"),"")</f>
        <v/>
      </c>
      <c r="L1403" s="14">
        <v>13.4</v>
      </c>
      <c r="M1403" s="14" t="str">
        <f>IFERROR(__xludf.DUMMYFUNCTION("SPARKLINE(L1403,{""charttype"",""bar"";""color1"",""#FF9900"";""max"",MAX($L$2:$L$2107)})"),"")</f>
        <v/>
      </c>
      <c r="N1403" s="14">
        <v>0.0</v>
      </c>
      <c r="O1403" s="14" t="str">
        <f>IFERROR(__xludf.DUMMYFUNCTION("SPARKLINE(N1403,{""charttype"",""bar"";""color1"",""#0066CC"";""max"",MAX($N$2:$N$2107)})"),"")</f>
        <v/>
      </c>
      <c r="P1403" s="58">
        <v>116793.9</v>
      </c>
      <c r="Q1403" s="54">
        <v>79.01902</v>
      </c>
      <c r="R1403" s="21">
        <f t="shared" si="5"/>
        <v>9228939.52</v>
      </c>
    </row>
    <row r="1404">
      <c r="A1404" s="53">
        <v>43407.0</v>
      </c>
      <c r="B1404" s="67">
        <f t="shared" si="1"/>
        <v>7</v>
      </c>
      <c r="C1404" s="14" t="str">
        <f t="shared" si="2"/>
        <v>November</v>
      </c>
      <c r="D1404" s="52" t="str">
        <f t="shared" si="3"/>
        <v>2018</v>
      </c>
      <c r="E1404" s="58">
        <f t="shared" si="4"/>
        <v>44</v>
      </c>
      <c r="F1404" s="14" t="str">
        <f>VLOOKUP(A1404,'_Holidays'!A1404:B3509,2,FALSE)</f>
        <v>Y</v>
      </c>
      <c r="G1404" s="51" t="str">
        <f>VLOOKUP(A1404,'_Holidays'!A1404:C3509,3,FALSE)</f>
        <v>N</v>
      </c>
      <c r="H1404" s="14">
        <v>12.6</v>
      </c>
      <c r="I1404" s="14" t="str">
        <f>IFERROR(__xludf.DUMMYFUNCTION("SPARKLINE(H1404,{""charttype"",""bar"";""color1"",""#00CCFF"";""max"",MAX($H$2:$H$2107)})"),"")</f>
        <v/>
      </c>
      <c r="J1404" s="14">
        <v>20.9</v>
      </c>
      <c r="K1404" s="14" t="str">
        <f>IFERROR(__xludf.DUMMYFUNCTION("SPARKLINE(J1404,{""charttype"",""bar"";""color1"",""#FF0000"";""max"",MAX($J$2:$J$2107)})"),"")</f>
        <v/>
      </c>
      <c r="L1404" s="14">
        <v>19.9</v>
      </c>
      <c r="M1404" s="14" t="str">
        <f>IFERROR(__xludf.DUMMYFUNCTION("SPARKLINE(L1404,{""charttype"",""bar"";""color1"",""#FF9900"";""max"",MAX($L$2:$L$2107)})"),"")</f>
        <v/>
      </c>
      <c r="N1404" s="14">
        <v>0.2</v>
      </c>
      <c r="O1404" s="14" t="str">
        <f>IFERROR(__xludf.DUMMYFUNCTION("SPARKLINE(N1404,{""charttype"",""bar"";""color1"",""#0066CC"";""max"",MAX($N$2:$N$2107)})"),"")</f>
        <v/>
      </c>
      <c r="P1404" s="58">
        <v>93859.29</v>
      </c>
      <c r="Q1404" s="54">
        <v>74.72967</v>
      </c>
      <c r="R1404" s="21">
        <f t="shared" si="5"/>
        <v>7014073.768</v>
      </c>
    </row>
    <row r="1405">
      <c r="A1405" s="53">
        <v>43408.0</v>
      </c>
      <c r="B1405" s="67">
        <f t="shared" si="1"/>
        <v>1</v>
      </c>
      <c r="C1405" s="14" t="str">
        <f t="shared" si="2"/>
        <v>November</v>
      </c>
      <c r="D1405" s="52" t="str">
        <f t="shared" si="3"/>
        <v>2018</v>
      </c>
      <c r="E1405" s="58">
        <f t="shared" si="4"/>
        <v>45</v>
      </c>
      <c r="F1405" s="14" t="str">
        <f>VLOOKUP(A1405,'_Holidays'!A1405:B3510,2,FALSE)</f>
        <v>Y</v>
      </c>
      <c r="G1405" s="51" t="str">
        <f>VLOOKUP(A1405,'_Holidays'!A1405:C3510,3,FALSE)</f>
        <v>N</v>
      </c>
      <c r="H1405" s="14">
        <v>9.2</v>
      </c>
      <c r="I1405" s="14" t="str">
        <f>IFERROR(__xludf.DUMMYFUNCTION("SPARKLINE(H1405,{""charttype"",""bar"";""color1"",""#00CCFF"";""max"",MAX($H$2:$H$2107)})"),"")</f>
        <v/>
      </c>
      <c r="J1405" s="14">
        <v>20.9</v>
      </c>
      <c r="K1405" s="14" t="str">
        <f>IFERROR(__xludf.DUMMYFUNCTION("SPARKLINE(J1405,{""charttype"",""bar"";""color1"",""#FF0000"";""max"",MAX($J$2:$J$2107)})"),"")</f>
        <v/>
      </c>
      <c r="L1405" s="14">
        <v>19.7</v>
      </c>
      <c r="M1405" s="14" t="str">
        <f>IFERROR(__xludf.DUMMYFUNCTION("SPARKLINE(L1405,{""charttype"",""bar"";""color1"",""#FF9900"";""max"",MAX($L$2:$L$2107)})"),"")</f>
        <v/>
      </c>
      <c r="N1405" s="14">
        <v>0.0</v>
      </c>
      <c r="O1405" s="14" t="str">
        <f>IFERROR(__xludf.DUMMYFUNCTION("SPARKLINE(N1405,{""charttype"",""bar"";""color1"",""#0066CC"";""max"",MAX($N$2:$N$2107)})"),"")</f>
        <v/>
      </c>
      <c r="P1405" s="58">
        <v>96432.63</v>
      </c>
      <c r="Q1405" s="54">
        <v>90.90147</v>
      </c>
      <c r="R1405" s="21">
        <f t="shared" si="5"/>
        <v>8765867.823</v>
      </c>
    </row>
    <row r="1406">
      <c r="A1406" s="53">
        <v>43409.0</v>
      </c>
      <c r="B1406" s="67">
        <f t="shared" si="1"/>
        <v>2</v>
      </c>
      <c r="C1406" s="14" t="str">
        <f t="shared" si="2"/>
        <v>November</v>
      </c>
      <c r="D1406" s="52" t="str">
        <f t="shared" si="3"/>
        <v>2018</v>
      </c>
      <c r="E1406" s="58">
        <f t="shared" si="4"/>
        <v>45</v>
      </c>
      <c r="F1406" s="14" t="str">
        <f>VLOOKUP(A1406,'_Holidays'!A1406:B3511,2,FALSE)</f>
        <v>Y</v>
      </c>
      <c r="G1406" s="51" t="str">
        <f>VLOOKUP(A1406,'_Holidays'!A1406:C3511,3,FALSE)</f>
        <v>N</v>
      </c>
      <c r="H1406" s="14">
        <v>14.5</v>
      </c>
      <c r="I1406" s="14" t="str">
        <f>IFERROR(__xludf.DUMMYFUNCTION("SPARKLINE(H1406,{""charttype"",""bar"";""color1"",""#00CCFF"";""max"",MAX($H$2:$H$2107)})"),"")</f>
        <v/>
      </c>
      <c r="J1406" s="14">
        <v>28.6</v>
      </c>
      <c r="K1406" s="14" t="str">
        <f>IFERROR(__xludf.DUMMYFUNCTION("SPARKLINE(J1406,{""charttype"",""bar"";""color1"",""#FF0000"";""max"",MAX($J$2:$J$2107)})"),"")</f>
        <v/>
      </c>
      <c r="L1406" s="14">
        <v>15.8</v>
      </c>
      <c r="M1406" s="14" t="str">
        <f>IFERROR(__xludf.DUMMYFUNCTION("SPARKLINE(L1406,{""charttype"",""bar"";""color1"",""#FF9900"";""max"",MAX($L$2:$L$2107)})"),"")</f>
        <v/>
      </c>
      <c r="N1406" s="14">
        <v>2.8</v>
      </c>
      <c r="O1406" s="14" t="str">
        <f>IFERROR(__xludf.DUMMYFUNCTION("SPARKLINE(N1406,{""charttype"",""bar"";""color1"",""#0066CC"";""max"",MAX($N$2:$N$2107)})"),"")</f>
        <v/>
      </c>
      <c r="P1406" s="58">
        <v>107014.1</v>
      </c>
      <c r="Q1406" s="54">
        <v>104.6322</v>
      </c>
      <c r="R1406" s="21">
        <f t="shared" si="5"/>
        <v>11197120.71</v>
      </c>
    </row>
    <row r="1407">
      <c r="A1407" s="53">
        <v>43410.0</v>
      </c>
      <c r="B1407" s="67">
        <f t="shared" si="1"/>
        <v>3</v>
      </c>
      <c r="C1407" s="14" t="str">
        <f t="shared" si="2"/>
        <v>November</v>
      </c>
      <c r="D1407" s="52" t="str">
        <f t="shared" si="3"/>
        <v>2018</v>
      </c>
      <c r="E1407" s="58">
        <f t="shared" si="4"/>
        <v>45</v>
      </c>
      <c r="F1407" s="14" t="str">
        <f>VLOOKUP(A1407,'_Holidays'!A1407:B3512,2,FALSE)</f>
        <v>Y</v>
      </c>
      <c r="G1407" s="51" t="str">
        <f>VLOOKUP(A1407,'_Holidays'!A1407:C3512,3,FALSE)</f>
        <v>Y</v>
      </c>
      <c r="H1407" s="14">
        <v>16.3</v>
      </c>
      <c r="I1407" s="14" t="str">
        <f>IFERROR(__xludf.DUMMYFUNCTION("SPARKLINE(H1407,{""charttype"",""bar"";""color1"",""#00CCFF"";""max"",MAX($H$2:$H$2107)})"),"")</f>
        <v/>
      </c>
      <c r="J1407" s="14">
        <v>21.4</v>
      </c>
      <c r="K1407" s="14" t="str">
        <f>IFERROR(__xludf.DUMMYFUNCTION("SPARKLINE(J1407,{""charttype"",""bar"";""color1"",""#FF0000"";""max"",MAX($J$2:$J$2107)})"),"")</f>
        <v/>
      </c>
      <c r="L1407" s="14">
        <v>7.8</v>
      </c>
      <c r="M1407" s="14" t="str">
        <f>IFERROR(__xludf.DUMMYFUNCTION("SPARKLINE(L1407,{""charttype"",""bar"";""color1"",""#FF9900"";""max"",MAX($L$2:$L$2107)})"),"")</f>
        <v/>
      </c>
      <c r="N1407" s="14">
        <v>4.4</v>
      </c>
      <c r="O1407" s="14" t="str">
        <f>IFERROR(__xludf.DUMMYFUNCTION("SPARKLINE(N1407,{""charttype"",""bar"";""color1"",""#0066CC"";""max"",MAX($N$2:$N$2107)})"),"")</f>
        <v/>
      </c>
      <c r="P1407" s="58">
        <v>100696.6</v>
      </c>
      <c r="Q1407" s="54">
        <v>115.778</v>
      </c>
      <c r="R1407" s="21">
        <f t="shared" si="5"/>
        <v>11658450.95</v>
      </c>
    </row>
    <row r="1408">
      <c r="A1408" s="53">
        <v>43411.0</v>
      </c>
      <c r="B1408" s="67">
        <f t="shared" si="1"/>
        <v>4</v>
      </c>
      <c r="C1408" s="14" t="str">
        <f t="shared" si="2"/>
        <v>November</v>
      </c>
      <c r="D1408" s="52" t="str">
        <f t="shared" si="3"/>
        <v>2018</v>
      </c>
      <c r="E1408" s="58">
        <f t="shared" si="4"/>
        <v>45</v>
      </c>
      <c r="F1408" s="14" t="str">
        <f>VLOOKUP(A1408,'_Holidays'!A1408:B3513,2,FALSE)</f>
        <v>Y</v>
      </c>
      <c r="G1408" s="51" t="str">
        <f>VLOOKUP(A1408,'_Holidays'!A1408:C3513,3,FALSE)</f>
        <v>N</v>
      </c>
      <c r="H1408" s="14">
        <v>11.1</v>
      </c>
      <c r="I1408" s="14" t="str">
        <f>IFERROR(__xludf.DUMMYFUNCTION("SPARKLINE(H1408,{""charttype"",""bar"";""color1"",""#00CCFF"";""max"",MAX($H$2:$H$2107)})"),"")</f>
        <v/>
      </c>
      <c r="J1408" s="14">
        <v>17.2</v>
      </c>
      <c r="K1408" s="14" t="str">
        <f>IFERROR(__xludf.DUMMYFUNCTION("SPARKLINE(J1408,{""charttype"",""bar"";""color1"",""#FF0000"";""max"",MAX($J$2:$J$2107)})"),"")</f>
        <v/>
      </c>
      <c r="L1408" s="14">
        <v>18.2</v>
      </c>
      <c r="M1408" s="14" t="str">
        <f>IFERROR(__xludf.DUMMYFUNCTION("SPARKLINE(L1408,{""charttype"",""bar"";""color1"",""#FF9900"";""max"",MAX($L$2:$L$2107)})"),"")</f>
        <v/>
      </c>
      <c r="N1408" s="14">
        <v>35.8</v>
      </c>
      <c r="O1408" s="14" t="str">
        <f>IFERROR(__xludf.DUMMYFUNCTION("SPARKLINE(N1408,{""charttype"",""bar"";""color1"",""#0066CC"";""max"",MAX($N$2:$N$2107)})"),"")</f>
        <v/>
      </c>
      <c r="P1408" s="58">
        <v>106387.2</v>
      </c>
      <c r="Q1408" s="54">
        <v>95.56956</v>
      </c>
      <c r="R1408" s="21">
        <f t="shared" si="5"/>
        <v>10167377.89</v>
      </c>
    </row>
    <row r="1409">
      <c r="A1409" s="53">
        <v>43412.0</v>
      </c>
      <c r="B1409" s="67">
        <f t="shared" si="1"/>
        <v>5</v>
      </c>
      <c r="C1409" s="14" t="str">
        <f t="shared" si="2"/>
        <v>November</v>
      </c>
      <c r="D1409" s="52" t="str">
        <f t="shared" si="3"/>
        <v>2018</v>
      </c>
      <c r="E1409" s="58">
        <f t="shared" si="4"/>
        <v>45</v>
      </c>
      <c r="F1409" s="14" t="str">
        <f>VLOOKUP(A1409,'_Holidays'!A1409:B3514,2,FALSE)</f>
        <v>Y</v>
      </c>
      <c r="G1409" s="51" t="str">
        <f>VLOOKUP(A1409,'_Holidays'!A1409:C3514,3,FALSE)</f>
        <v>N</v>
      </c>
      <c r="H1409" s="14">
        <v>7.7</v>
      </c>
      <c r="I1409" s="14" t="str">
        <f>IFERROR(__xludf.DUMMYFUNCTION("SPARKLINE(H1409,{""charttype"",""bar"";""color1"",""#00CCFF"";""max"",MAX($H$2:$H$2107)})"),"")</f>
        <v/>
      </c>
      <c r="J1409" s="14">
        <v>17.0</v>
      </c>
      <c r="K1409" s="14" t="str">
        <f>IFERROR(__xludf.DUMMYFUNCTION("SPARKLINE(J1409,{""charttype"",""bar"";""color1"",""#FF0000"";""max"",MAX($J$2:$J$2107)})"),"")</f>
        <v/>
      </c>
      <c r="L1409" s="14">
        <v>22.7</v>
      </c>
      <c r="M1409" s="14" t="str">
        <f>IFERROR(__xludf.DUMMYFUNCTION("SPARKLINE(L1409,{""charttype"",""bar"";""color1"",""#FF9900"";""max"",MAX($L$2:$L$2107)})"),"")</f>
        <v/>
      </c>
      <c r="N1409" s="14">
        <v>3.0</v>
      </c>
      <c r="O1409" s="14" t="str">
        <f>IFERROR(__xludf.DUMMYFUNCTION("SPARKLINE(N1409,{""charttype"",""bar"";""color1"",""#0066CC"";""max"",MAX($N$2:$N$2107)})"),"")</f>
        <v/>
      </c>
      <c r="P1409" s="58">
        <v>109430.4</v>
      </c>
      <c r="Q1409" s="54">
        <v>91.88452</v>
      </c>
      <c r="R1409" s="21">
        <f t="shared" si="5"/>
        <v>10054959.78</v>
      </c>
    </row>
    <row r="1410">
      <c r="A1410" s="53">
        <v>43413.0</v>
      </c>
      <c r="B1410" s="67">
        <f t="shared" si="1"/>
        <v>6</v>
      </c>
      <c r="C1410" s="14" t="str">
        <f t="shared" si="2"/>
        <v>November</v>
      </c>
      <c r="D1410" s="52" t="str">
        <f t="shared" si="3"/>
        <v>2018</v>
      </c>
      <c r="E1410" s="58">
        <f t="shared" si="4"/>
        <v>45</v>
      </c>
      <c r="F1410" s="14" t="str">
        <f>VLOOKUP(A1410,'_Holidays'!A1410:B3515,2,FALSE)</f>
        <v>Y</v>
      </c>
      <c r="G1410" s="51" t="str">
        <f>VLOOKUP(A1410,'_Holidays'!A1410:C3515,3,FALSE)</f>
        <v>N</v>
      </c>
      <c r="H1410" s="14">
        <v>8.0</v>
      </c>
      <c r="I1410" s="14" t="str">
        <f>IFERROR(__xludf.DUMMYFUNCTION("SPARKLINE(H1410,{""charttype"",""bar"";""color1"",""#00CCFF"";""max"",MAX($H$2:$H$2107)})"),"")</f>
        <v/>
      </c>
      <c r="J1410" s="14">
        <v>20.0</v>
      </c>
      <c r="K1410" s="14" t="str">
        <f>IFERROR(__xludf.DUMMYFUNCTION("SPARKLINE(J1410,{""charttype"",""bar"";""color1"",""#FF0000"";""max"",MAX($J$2:$J$2107)})"),"")</f>
        <v/>
      </c>
      <c r="L1410" s="14">
        <v>14.8</v>
      </c>
      <c r="M1410" s="14" t="str">
        <f>IFERROR(__xludf.DUMMYFUNCTION("SPARKLINE(L1410,{""charttype"",""bar"";""color1"",""#FF9900"";""max"",MAX($L$2:$L$2107)})"),"")</f>
        <v/>
      </c>
      <c r="N1410" s="14">
        <v>0.0</v>
      </c>
      <c r="O1410" s="14" t="str">
        <f>IFERROR(__xludf.DUMMYFUNCTION("SPARKLINE(N1410,{""charttype"",""bar"";""color1"",""#0066CC"";""max"",MAX($N$2:$N$2107)})"),"")</f>
        <v/>
      </c>
      <c r="P1410" s="58">
        <v>112507.0</v>
      </c>
      <c r="Q1410" s="54">
        <v>101.7347</v>
      </c>
      <c r="R1410" s="21">
        <f t="shared" si="5"/>
        <v>11445865.89</v>
      </c>
    </row>
    <row r="1411">
      <c r="A1411" s="53">
        <v>43414.0</v>
      </c>
      <c r="B1411" s="67">
        <f t="shared" si="1"/>
        <v>7</v>
      </c>
      <c r="C1411" s="14" t="str">
        <f t="shared" si="2"/>
        <v>November</v>
      </c>
      <c r="D1411" s="52" t="str">
        <f t="shared" si="3"/>
        <v>2018</v>
      </c>
      <c r="E1411" s="58">
        <f t="shared" si="4"/>
        <v>45</v>
      </c>
      <c r="F1411" s="14" t="str">
        <f>VLOOKUP(A1411,'_Holidays'!A1411:B3516,2,FALSE)</f>
        <v>Y</v>
      </c>
      <c r="G1411" s="51" t="str">
        <f>VLOOKUP(A1411,'_Holidays'!A1411:C3516,3,FALSE)</f>
        <v>N</v>
      </c>
      <c r="H1411" s="14">
        <v>9.0</v>
      </c>
      <c r="I1411" s="14" t="str">
        <f>IFERROR(__xludf.DUMMYFUNCTION("SPARKLINE(H1411,{""charttype"",""bar"";""color1"",""#00CCFF"";""max"",MAX($H$2:$H$2107)})"),"")</f>
        <v/>
      </c>
      <c r="J1411" s="14">
        <v>20.3</v>
      </c>
      <c r="K1411" s="14" t="str">
        <f>IFERROR(__xludf.DUMMYFUNCTION("SPARKLINE(J1411,{""charttype"",""bar"";""color1"",""#FF0000"";""max"",MAX($J$2:$J$2107)})"),"")</f>
        <v/>
      </c>
      <c r="L1411" s="14">
        <v>27.3</v>
      </c>
      <c r="M1411" s="14" t="str">
        <f>IFERROR(__xludf.DUMMYFUNCTION("SPARKLINE(L1411,{""charttype"",""bar"";""color1"",""#FF9900"";""max"",MAX($L$2:$L$2107)})"),"")</f>
        <v/>
      </c>
      <c r="N1411" s="14">
        <v>0.0</v>
      </c>
      <c r="O1411" s="14" t="str">
        <f>IFERROR(__xludf.DUMMYFUNCTION("SPARKLINE(N1411,{""charttype"",""bar"";""color1"",""#0066CC"";""max"",MAX($N$2:$N$2107)})"),"")</f>
        <v/>
      </c>
      <c r="P1411" s="58">
        <v>100203.6</v>
      </c>
      <c r="Q1411" s="54">
        <v>86.72527</v>
      </c>
      <c r="R1411" s="21">
        <f t="shared" si="5"/>
        <v>8690184.265</v>
      </c>
    </row>
    <row r="1412">
      <c r="A1412" s="53">
        <v>43415.0</v>
      </c>
      <c r="B1412" s="67">
        <f t="shared" si="1"/>
        <v>1</v>
      </c>
      <c r="C1412" s="14" t="str">
        <f t="shared" si="2"/>
        <v>November</v>
      </c>
      <c r="D1412" s="52" t="str">
        <f t="shared" si="3"/>
        <v>2018</v>
      </c>
      <c r="E1412" s="58">
        <f t="shared" si="4"/>
        <v>46</v>
      </c>
      <c r="F1412" s="14" t="str">
        <f>VLOOKUP(A1412,'_Holidays'!A1412:B3517,2,FALSE)</f>
        <v>Y</v>
      </c>
      <c r="G1412" s="51" t="str">
        <f>VLOOKUP(A1412,'_Holidays'!A1412:C3517,3,FALSE)</f>
        <v>N</v>
      </c>
      <c r="H1412" s="14">
        <v>9.3</v>
      </c>
      <c r="I1412" s="14" t="str">
        <f>IFERROR(__xludf.DUMMYFUNCTION("SPARKLINE(H1412,{""charttype"",""bar"";""color1"",""#00CCFF"";""max"",MAX($H$2:$H$2107)})"),"")</f>
        <v/>
      </c>
      <c r="J1412" s="14">
        <v>19.6</v>
      </c>
      <c r="K1412" s="14" t="str">
        <f>IFERROR(__xludf.DUMMYFUNCTION("SPARKLINE(J1412,{""charttype"",""bar"";""color1"",""#FF0000"";""max"",MAX($J$2:$J$2107)})"),"")</f>
        <v/>
      </c>
      <c r="L1412" s="14">
        <v>29.1</v>
      </c>
      <c r="M1412" s="14" t="str">
        <f>IFERROR(__xludf.DUMMYFUNCTION("SPARKLINE(L1412,{""charttype"",""bar"";""color1"",""#FF9900"";""max"",MAX($L$2:$L$2107)})"),"")</f>
        <v/>
      </c>
      <c r="N1412" s="14">
        <v>0.2</v>
      </c>
      <c r="O1412" s="14" t="str">
        <f>IFERROR(__xludf.DUMMYFUNCTION("SPARKLINE(N1412,{""charttype"",""bar"";""color1"",""#0066CC"";""max"",MAX($N$2:$N$2107)})"),"")</f>
        <v/>
      </c>
      <c r="P1412" s="58">
        <v>94602.89</v>
      </c>
      <c r="Q1412" s="54">
        <v>76.6722</v>
      </c>
      <c r="R1412" s="21">
        <f t="shared" si="5"/>
        <v>7253411.703</v>
      </c>
    </row>
    <row r="1413">
      <c r="A1413" s="53">
        <v>43416.0</v>
      </c>
      <c r="B1413" s="67">
        <f t="shared" si="1"/>
        <v>2</v>
      </c>
      <c r="C1413" s="14" t="str">
        <f t="shared" si="2"/>
        <v>November</v>
      </c>
      <c r="D1413" s="52" t="str">
        <f t="shared" si="3"/>
        <v>2018</v>
      </c>
      <c r="E1413" s="58">
        <f t="shared" si="4"/>
        <v>46</v>
      </c>
      <c r="F1413" s="14" t="str">
        <f>VLOOKUP(A1413,'_Holidays'!A1413:B3518,2,FALSE)</f>
        <v>Y</v>
      </c>
      <c r="G1413" s="51" t="str">
        <f>VLOOKUP(A1413,'_Holidays'!A1413:C3518,3,FALSE)</f>
        <v>N</v>
      </c>
      <c r="H1413" s="14">
        <v>10.9</v>
      </c>
      <c r="I1413" s="14" t="str">
        <f>IFERROR(__xludf.DUMMYFUNCTION("SPARKLINE(H1413,{""charttype"",""bar"";""color1"",""#00CCFF"";""max"",MAX($H$2:$H$2107)})"),"")</f>
        <v/>
      </c>
      <c r="J1413" s="14">
        <v>30.2</v>
      </c>
      <c r="K1413" s="14" t="str">
        <f>IFERROR(__xludf.DUMMYFUNCTION("SPARKLINE(J1413,{""charttype"",""bar"";""color1"",""#FF0000"";""max"",MAX($J$2:$J$2107)})"),"")</f>
        <v/>
      </c>
      <c r="L1413" s="14">
        <v>17.5</v>
      </c>
      <c r="M1413" s="14" t="str">
        <f>IFERROR(__xludf.DUMMYFUNCTION("SPARKLINE(L1413,{""charttype"",""bar"";""color1"",""#FF9900"";""max"",MAX($L$2:$L$2107)})"),"")</f>
        <v/>
      </c>
      <c r="N1413" s="14">
        <v>0.0</v>
      </c>
      <c r="O1413" s="14" t="str">
        <f>IFERROR(__xludf.DUMMYFUNCTION("SPARKLINE(N1413,{""charttype"",""bar"";""color1"",""#0066CC"";""max"",MAX($N$2:$N$2107)})"),"")</f>
        <v/>
      </c>
      <c r="P1413" s="58">
        <v>114159.6</v>
      </c>
      <c r="Q1413" s="54">
        <v>105.4518</v>
      </c>
      <c r="R1413" s="21">
        <f t="shared" si="5"/>
        <v>12038335.31</v>
      </c>
    </row>
    <row r="1414">
      <c r="A1414" s="53">
        <v>43417.0</v>
      </c>
      <c r="B1414" s="67">
        <f t="shared" si="1"/>
        <v>3</v>
      </c>
      <c r="C1414" s="14" t="str">
        <f t="shared" si="2"/>
        <v>November</v>
      </c>
      <c r="D1414" s="52" t="str">
        <f t="shared" si="3"/>
        <v>2018</v>
      </c>
      <c r="E1414" s="58">
        <f t="shared" si="4"/>
        <v>46</v>
      </c>
      <c r="F1414" s="14" t="str">
        <f>VLOOKUP(A1414,'_Holidays'!A1414:B3519,2,FALSE)</f>
        <v>Y</v>
      </c>
      <c r="G1414" s="51" t="str">
        <f>VLOOKUP(A1414,'_Holidays'!A1414:C3519,3,FALSE)</f>
        <v>N</v>
      </c>
      <c r="H1414" s="14">
        <v>16.9</v>
      </c>
      <c r="I1414" s="14" t="str">
        <f>IFERROR(__xludf.DUMMYFUNCTION("SPARKLINE(H1414,{""charttype"",""bar"";""color1"",""#00CCFF"";""max"",MAX($H$2:$H$2107)})"),"")</f>
        <v/>
      </c>
      <c r="J1414" s="14">
        <v>30.5</v>
      </c>
      <c r="K1414" s="14" t="str">
        <f>IFERROR(__xludf.DUMMYFUNCTION("SPARKLINE(J1414,{""charttype"",""bar"";""color1"",""#FF0000"";""max"",MAX($J$2:$J$2107)})"),"")</f>
        <v/>
      </c>
      <c r="L1414" s="14">
        <v>18.4</v>
      </c>
      <c r="M1414" s="14" t="str">
        <f>IFERROR(__xludf.DUMMYFUNCTION("SPARKLINE(L1414,{""charttype"",""bar"";""color1"",""#FF9900"";""max"",MAX($L$2:$L$2107)})"),"")</f>
        <v/>
      </c>
      <c r="N1414" s="14">
        <v>0.0</v>
      </c>
      <c r="O1414" s="14" t="str">
        <f>IFERROR(__xludf.DUMMYFUNCTION("SPARKLINE(N1414,{""charttype"",""bar"";""color1"",""#0066CC"";""max"",MAX($N$2:$N$2107)})"),"")</f>
        <v/>
      </c>
      <c r="P1414" s="58">
        <v>120185.3</v>
      </c>
      <c r="Q1414" s="54">
        <v>111.5734</v>
      </c>
      <c r="R1414" s="21">
        <f t="shared" si="5"/>
        <v>13409482.55</v>
      </c>
    </row>
    <row r="1415">
      <c r="A1415" s="53">
        <v>43418.0</v>
      </c>
      <c r="B1415" s="67">
        <f t="shared" si="1"/>
        <v>4</v>
      </c>
      <c r="C1415" s="14" t="str">
        <f t="shared" si="2"/>
        <v>November</v>
      </c>
      <c r="D1415" s="52" t="str">
        <f t="shared" si="3"/>
        <v>2018</v>
      </c>
      <c r="E1415" s="58">
        <f t="shared" si="4"/>
        <v>46</v>
      </c>
      <c r="F1415" s="14" t="str">
        <f>VLOOKUP(A1415,'_Holidays'!A1415:B3520,2,FALSE)</f>
        <v>Y</v>
      </c>
      <c r="G1415" s="51" t="str">
        <f>VLOOKUP(A1415,'_Holidays'!A1415:C3520,3,FALSE)</f>
        <v>N</v>
      </c>
      <c r="H1415" s="14">
        <v>14.8</v>
      </c>
      <c r="I1415" s="14" t="str">
        <f>IFERROR(__xludf.DUMMYFUNCTION("SPARKLINE(H1415,{""charttype"",""bar"";""color1"",""#00CCFF"";""max"",MAX($H$2:$H$2107)})"),"")</f>
        <v/>
      </c>
      <c r="J1415" s="14">
        <v>17.3</v>
      </c>
      <c r="K1415" s="14" t="str">
        <f>IFERROR(__xludf.DUMMYFUNCTION("SPARKLINE(J1415,{""charttype"",""bar"";""color1"",""#FF0000"";""max"",MAX($J$2:$J$2107)})"),"")</f>
        <v/>
      </c>
      <c r="L1415" s="14">
        <v>7.2</v>
      </c>
      <c r="M1415" s="14" t="str">
        <f>IFERROR(__xludf.DUMMYFUNCTION("SPARKLINE(L1415,{""charttype"",""bar"";""color1"",""#FF9900"";""max"",MAX($L$2:$L$2107)})"),"")</f>
        <v/>
      </c>
      <c r="N1415" s="14">
        <v>6.2</v>
      </c>
      <c r="O1415" s="14" t="str">
        <f>IFERROR(__xludf.DUMMYFUNCTION("SPARKLINE(N1415,{""charttype"",""bar"";""color1"",""#0066CC"";""max"",MAX($N$2:$N$2107)})"),"")</f>
        <v/>
      </c>
      <c r="P1415" s="58">
        <v>116487.6</v>
      </c>
      <c r="Q1415" s="54">
        <v>119.6247</v>
      </c>
      <c r="R1415" s="21">
        <f t="shared" si="5"/>
        <v>13934794.2</v>
      </c>
    </row>
    <row r="1416">
      <c r="A1416" s="53">
        <v>43419.0</v>
      </c>
      <c r="B1416" s="67">
        <f t="shared" si="1"/>
        <v>5</v>
      </c>
      <c r="C1416" s="14" t="str">
        <f t="shared" si="2"/>
        <v>November</v>
      </c>
      <c r="D1416" s="52" t="str">
        <f t="shared" si="3"/>
        <v>2018</v>
      </c>
      <c r="E1416" s="58">
        <f t="shared" si="4"/>
        <v>46</v>
      </c>
      <c r="F1416" s="14" t="str">
        <f>VLOOKUP(A1416,'_Holidays'!A1416:B3521,2,FALSE)</f>
        <v>Y</v>
      </c>
      <c r="G1416" s="51" t="str">
        <f>VLOOKUP(A1416,'_Holidays'!A1416:C3521,3,FALSE)</f>
        <v>N</v>
      </c>
      <c r="H1416" s="14">
        <v>13.7</v>
      </c>
      <c r="I1416" s="14" t="str">
        <f>IFERROR(__xludf.DUMMYFUNCTION("SPARKLINE(H1416,{""charttype"",""bar"";""color1"",""#00CCFF"";""max"",MAX($H$2:$H$2107)})"),"")</f>
        <v/>
      </c>
      <c r="J1416" s="14">
        <v>18.1</v>
      </c>
      <c r="K1416" s="14" t="str">
        <f>IFERROR(__xludf.DUMMYFUNCTION("SPARKLINE(J1416,{""charttype"",""bar"";""color1"",""#FF0000"";""max"",MAX($J$2:$J$2107)})"),"")</f>
        <v/>
      </c>
      <c r="L1416" s="14">
        <v>23.8</v>
      </c>
      <c r="M1416" s="14" t="str">
        <f>IFERROR(__xludf.DUMMYFUNCTION("SPARKLINE(L1416,{""charttype"",""bar"";""color1"",""#FF9900"";""max"",MAX($L$2:$L$2107)})"),"")</f>
        <v/>
      </c>
      <c r="N1416" s="14">
        <v>0.2</v>
      </c>
      <c r="O1416" s="14" t="str">
        <f>IFERROR(__xludf.DUMMYFUNCTION("SPARKLINE(N1416,{""charttype"",""bar"";""color1"",""#0066CC"";""max"",MAX($N$2:$N$2107)})"),"")</f>
        <v/>
      </c>
      <c r="P1416" s="58">
        <v>108628.3</v>
      </c>
      <c r="Q1416" s="54">
        <v>96.50197</v>
      </c>
      <c r="R1416" s="21">
        <f t="shared" si="5"/>
        <v>10482844.95</v>
      </c>
    </row>
    <row r="1417">
      <c r="A1417" s="53">
        <v>43420.0</v>
      </c>
      <c r="B1417" s="67">
        <f t="shared" si="1"/>
        <v>6</v>
      </c>
      <c r="C1417" s="14" t="str">
        <f t="shared" si="2"/>
        <v>November</v>
      </c>
      <c r="D1417" s="52" t="str">
        <f t="shared" si="3"/>
        <v>2018</v>
      </c>
      <c r="E1417" s="58">
        <f t="shared" si="4"/>
        <v>46</v>
      </c>
      <c r="F1417" s="14" t="str">
        <f>VLOOKUP(A1417,'_Holidays'!A1417:B3522,2,FALSE)</f>
        <v>Y</v>
      </c>
      <c r="G1417" s="51" t="str">
        <f>VLOOKUP(A1417,'_Holidays'!A1417:C3522,3,FALSE)</f>
        <v>N</v>
      </c>
      <c r="H1417" s="14">
        <v>8.3</v>
      </c>
      <c r="I1417" s="14" t="str">
        <f>IFERROR(__xludf.DUMMYFUNCTION("SPARKLINE(H1417,{""charttype"",""bar"";""color1"",""#00CCFF"";""max"",MAX($H$2:$H$2107)})"),"")</f>
        <v/>
      </c>
      <c r="J1417" s="14">
        <v>19.0</v>
      </c>
      <c r="K1417" s="14" t="str">
        <f>IFERROR(__xludf.DUMMYFUNCTION("SPARKLINE(J1417,{""charttype"",""bar"";""color1"",""#FF0000"";""max"",MAX($J$2:$J$2107)})"),"")</f>
        <v/>
      </c>
      <c r="L1417" s="14">
        <v>29.8</v>
      </c>
      <c r="M1417" s="14" t="str">
        <f>IFERROR(__xludf.DUMMYFUNCTION("SPARKLINE(L1417,{""charttype"",""bar"";""color1"",""#FF9900"";""max"",MAX($L$2:$L$2107)})"),"")</f>
        <v/>
      </c>
      <c r="N1417" s="14">
        <v>0.0</v>
      </c>
      <c r="O1417" s="14" t="str">
        <f>IFERROR(__xludf.DUMMYFUNCTION("SPARKLINE(N1417,{""charttype"",""bar"";""color1"",""#0066CC"";""max"",MAX($N$2:$N$2107)})"),"")</f>
        <v/>
      </c>
      <c r="P1417" s="58">
        <v>107405.9</v>
      </c>
      <c r="Q1417" s="54">
        <v>97.76708</v>
      </c>
      <c r="R1417" s="21">
        <f t="shared" si="5"/>
        <v>10500761.22</v>
      </c>
    </row>
    <row r="1418">
      <c r="A1418" s="53">
        <v>43421.0</v>
      </c>
      <c r="B1418" s="67">
        <f t="shared" si="1"/>
        <v>7</v>
      </c>
      <c r="C1418" s="14" t="str">
        <f t="shared" si="2"/>
        <v>November</v>
      </c>
      <c r="D1418" s="52" t="str">
        <f t="shared" si="3"/>
        <v>2018</v>
      </c>
      <c r="E1418" s="58">
        <f t="shared" si="4"/>
        <v>46</v>
      </c>
      <c r="F1418" s="14" t="str">
        <f>VLOOKUP(A1418,'_Holidays'!A1418:B3523,2,FALSE)</f>
        <v>Y</v>
      </c>
      <c r="G1418" s="51" t="str">
        <f>VLOOKUP(A1418,'_Holidays'!A1418:C3523,3,FALSE)</f>
        <v>N</v>
      </c>
      <c r="H1418" s="14">
        <v>9.6</v>
      </c>
      <c r="I1418" s="14" t="str">
        <f>IFERROR(__xludf.DUMMYFUNCTION("SPARKLINE(H1418,{""charttype"",""bar"";""color1"",""#00CCFF"";""max"",MAX($H$2:$H$2107)})"),"")</f>
        <v/>
      </c>
      <c r="J1418" s="14">
        <v>18.1</v>
      </c>
      <c r="K1418" s="14" t="str">
        <f>IFERROR(__xludf.DUMMYFUNCTION("SPARKLINE(J1418,{""charttype"",""bar"";""color1"",""#FF0000"";""max"",MAX($J$2:$J$2107)})"),"")</f>
        <v/>
      </c>
      <c r="L1418" s="14">
        <v>29.9</v>
      </c>
      <c r="M1418" s="14" t="str">
        <f>IFERROR(__xludf.DUMMYFUNCTION("SPARKLINE(L1418,{""charttype"",""bar"";""color1"",""#FF9900"";""max"",MAX($L$2:$L$2107)})"),"")</f>
        <v/>
      </c>
      <c r="N1418" s="14">
        <v>0.0</v>
      </c>
      <c r="O1418" s="14" t="str">
        <f>IFERROR(__xludf.DUMMYFUNCTION("SPARKLINE(N1418,{""charttype"",""bar"";""color1"",""#0066CC"";""max"",MAX($N$2:$N$2107)})"),"")</f>
        <v/>
      </c>
      <c r="P1418" s="58">
        <v>90498.92</v>
      </c>
      <c r="Q1418" s="54">
        <v>83.26708</v>
      </c>
      <c r="R1418" s="21">
        <f t="shared" si="5"/>
        <v>7535580.812</v>
      </c>
    </row>
    <row r="1419">
      <c r="A1419" s="53">
        <v>43422.0</v>
      </c>
      <c r="B1419" s="67">
        <f t="shared" si="1"/>
        <v>1</v>
      </c>
      <c r="C1419" s="14" t="str">
        <f t="shared" si="2"/>
        <v>November</v>
      </c>
      <c r="D1419" s="52" t="str">
        <f t="shared" si="3"/>
        <v>2018</v>
      </c>
      <c r="E1419" s="58">
        <f t="shared" si="4"/>
        <v>47</v>
      </c>
      <c r="F1419" s="14" t="str">
        <f>VLOOKUP(A1419,'_Holidays'!A1419:B3524,2,FALSE)</f>
        <v>Y</v>
      </c>
      <c r="G1419" s="51" t="str">
        <f>VLOOKUP(A1419,'_Holidays'!A1419:C3524,3,FALSE)</f>
        <v>N</v>
      </c>
      <c r="H1419" s="14">
        <v>9.8</v>
      </c>
      <c r="I1419" s="14" t="str">
        <f>IFERROR(__xludf.DUMMYFUNCTION("SPARKLINE(H1419,{""charttype"",""bar"";""color1"",""#00CCFF"";""max"",MAX($H$2:$H$2107)})"),"")</f>
        <v/>
      </c>
      <c r="J1419" s="14">
        <v>26.6</v>
      </c>
      <c r="K1419" s="14" t="str">
        <f>IFERROR(__xludf.DUMMYFUNCTION("SPARKLINE(J1419,{""charttype"",""bar"";""color1"",""#FF0000"";""max"",MAX($J$2:$J$2107)})"),"")</f>
        <v/>
      </c>
      <c r="L1419" s="14">
        <v>30.1</v>
      </c>
      <c r="M1419" s="14" t="str">
        <f>IFERROR(__xludf.DUMMYFUNCTION("SPARKLINE(L1419,{""charttype"",""bar"";""color1"",""#FF9900"";""max"",MAX($L$2:$L$2107)})"),"")</f>
        <v/>
      </c>
      <c r="N1419" s="14">
        <v>0.0</v>
      </c>
      <c r="O1419" s="14" t="str">
        <f>IFERROR(__xludf.DUMMYFUNCTION("SPARKLINE(N1419,{""charttype"",""bar"";""color1"",""#0066CC"";""max"",MAX($N$2:$N$2107)})"),"")</f>
        <v/>
      </c>
      <c r="P1419" s="58">
        <v>92043.13</v>
      </c>
      <c r="Q1419" s="54">
        <v>89.24819</v>
      </c>
      <c r="R1419" s="21">
        <f t="shared" si="5"/>
        <v>8214682.754</v>
      </c>
    </row>
    <row r="1420">
      <c r="A1420" s="53">
        <v>43423.0</v>
      </c>
      <c r="B1420" s="67">
        <f t="shared" si="1"/>
        <v>2</v>
      </c>
      <c r="C1420" s="14" t="str">
        <f t="shared" si="2"/>
        <v>November</v>
      </c>
      <c r="D1420" s="52" t="str">
        <f t="shared" si="3"/>
        <v>2018</v>
      </c>
      <c r="E1420" s="58">
        <f t="shared" si="4"/>
        <v>47</v>
      </c>
      <c r="F1420" s="14" t="str">
        <f>VLOOKUP(A1420,'_Holidays'!A1420:B3525,2,FALSE)</f>
        <v>Y</v>
      </c>
      <c r="G1420" s="51" t="str">
        <f>VLOOKUP(A1420,'_Holidays'!A1420:C3525,3,FALSE)</f>
        <v>N</v>
      </c>
      <c r="H1420" s="14">
        <v>15.4</v>
      </c>
      <c r="I1420" s="14" t="str">
        <f>IFERROR(__xludf.DUMMYFUNCTION("SPARKLINE(H1420,{""charttype"",""bar"";""color1"",""#00CCFF"";""max"",MAX($H$2:$H$2107)})"),"")</f>
        <v/>
      </c>
      <c r="J1420" s="14">
        <v>30.9</v>
      </c>
      <c r="K1420" s="14" t="str">
        <f>IFERROR(__xludf.DUMMYFUNCTION("SPARKLINE(J1420,{""charttype"",""bar"";""color1"",""#FF0000"";""max"",MAX($J$2:$J$2107)})"),"")</f>
        <v/>
      </c>
      <c r="L1420" s="14">
        <v>27.5</v>
      </c>
      <c r="M1420" s="14" t="str">
        <f>IFERROR(__xludf.DUMMYFUNCTION("SPARKLINE(L1420,{""charttype"",""bar"";""color1"",""#FF9900"";""max"",MAX($L$2:$L$2107)})"),"")</f>
        <v/>
      </c>
      <c r="N1420" s="14">
        <v>0.0</v>
      </c>
      <c r="O1420" s="14" t="str">
        <f>IFERROR(__xludf.DUMMYFUNCTION("SPARKLINE(N1420,{""charttype"",""bar"";""color1"",""#0066CC"";""max"",MAX($N$2:$N$2107)})"),"")</f>
        <v/>
      </c>
      <c r="P1420" s="58">
        <v>113978.5</v>
      </c>
      <c r="Q1420" s="54">
        <v>104.4713</v>
      </c>
      <c r="R1420" s="21">
        <f t="shared" si="5"/>
        <v>11907482.07</v>
      </c>
    </row>
    <row r="1421">
      <c r="A1421" s="53">
        <v>43424.0</v>
      </c>
      <c r="B1421" s="67">
        <f t="shared" si="1"/>
        <v>3</v>
      </c>
      <c r="C1421" s="14" t="str">
        <f t="shared" si="2"/>
        <v>November</v>
      </c>
      <c r="D1421" s="52" t="str">
        <f t="shared" si="3"/>
        <v>2018</v>
      </c>
      <c r="E1421" s="58">
        <f t="shared" si="4"/>
        <v>47</v>
      </c>
      <c r="F1421" s="14" t="str">
        <f>VLOOKUP(A1421,'_Holidays'!A1421:B3526,2,FALSE)</f>
        <v>Y</v>
      </c>
      <c r="G1421" s="51" t="str">
        <f>VLOOKUP(A1421,'_Holidays'!A1421:C3526,3,FALSE)</f>
        <v>N</v>
      </c>
      <c r="H1421" s="14">
        <v>22.5</v>
      </c>
      <c r="I1421" s="14" t="str">
        <f>IFERROR(__xludf.DUMMYFUNCTION("SPARKLINE(H1421,{""charttype"",""bar"";""color1"",""#00CCFF"";""max"",MAX($H$2:$H$2107)})"),"")</f>
        <v/>
      </c>
      <c r="J1421" s="14">
        <v>27.6</v>
      </c>
      <c r="K1421" s="14" t="str">
        <f>IFERROR(__xludf.DUMMYFUNCTION("SPARKLINE(J1421,{""charttype"",""bar"";""color1"",""#FF0000"";""max"",MAX($J$2:$J$2107)})"),"")</f>
        <v/>
      </c>
      <c r="L1421" s="14">
        <v>5.5</v>
      </c>
      <c r="M1421" s="14" t="str">
        <f>IFERROR(__xludf.DUMMYFUNCTION("SPARKLINE(L1421,{""charttype"",""bar"";""color1"",""#FF9900"";""max"",MAX($L$2:$L$2107)})"),"")</f>
        <v/>
      </c>
      <c r="N1421" s="14">
        <v>0.0</v>
      </c>
      <c r="O1421" s="14" t="str">
        <f>IFERROR(__xludf.DUMMYFUNCTION("SPARKLINE(N1421,{""charttype"",""bar"";""color1"",""#0066CC"";""max"",MAX($N$2:$N$2107)})"),"")</f>
        <v/>
      </c>
      <c r="P1421" s="58">
        <v>118330.6</v>
      </c>
      <c r="Q1421" s="54">
        <v>110.716</v>
      </c>
      <c r="R1421" s="21">
        <f t="shared" si="5"/>
        <v>13101090.71</v>
      </c>
    </row>
    <row r="1422">
      <c r="A1422" s="53">
        <v>43425.0</v>
      </c>
      <c r="B1422" s="67">
        <f t="shared" si="1"/>
        <v>4</v>
      </c>
      <c r="C1422" s="14" t="str">
        <f t="shared" si="2"/>
        <v>November</v>
      </c>
      <c r="D1422" s="52" t="str">
        <f t="shared" si="3"/>
        <v>2018</v>
      </c>
      <c r="E1422" s="58">
        <f t="shared" si="4"/>
        <v>47</v>
      </c>
      <c r="F1422" s="14" t="str">
        <f>VLOOKUP(A1422,'_Holidays'!A1422:B3527,2,FALSE)</f>
        <v>Y</v>
      </c>
      <c r="G1422" s="51" t="str">
        <f>VLOOKUP(A1422,'_Holidays'!A1422:C3527,3,FALSE)</f>
        <v>N</v>
      </c>
      <c r="H1422" s="14">
        <v>12.3</v>
      </c>
      <c r="I1422" s="14" t="str">
        <f>IFERROR(__xludf.DUMMYFUNCTION("SPARKLINE(H1422,{""charttype"",""bar"";""color1"",""#00CCFF"";""max"",MAX($H$2:$H$2107)})"),"")</f>
        <v/>
      </c>
      <c r="J1422" s="14">
        <v>23.2</v>
      </c>
      <c r="K1422" s="14" t="str">
        <f>IFERROR(__xludf.DUMMYFUNCTION("SPARKLINE(J1422,{""charttype"",""bar"";""color1"",""#FF0000"";""max"",MAX($J$2:$J$2107)})"),"")</f>
        <v/>
      </c>
      <c r="L1422" s="14">
        <v>24.2</v>
      </c>
      <c r="M1422" s="14" t="str">
        <f>IFERROR(__xludf.DUMMYFUNCTION("SPARKLINE(L1422,{""charttype"",""bar"";""color1"",""#FF9900"";""max"",MAX($L$2:$L$2107)})"),"")</f>
        <v/>
      </c>
      <c r="N1422" s="14">
        <v>24.2</v>
      </c>
      <c r="O1422" s="14" t="str">
        <f>IFERROR(__xludf.DUMMYFUNCTION("SPARKLINE(N1422,{""charttype"",""bar"";""color1"",""#0066CC"";""max"",MAX($N$2:$N$2107)})"),"")</f>
        <v/>
      </c>
      <c r="P1422" s="58">
        <v>106618.2</v>
      </c>
      <c r="Q1422" s="54">
        <v>100.4283</v>
      </c>
      <c r="R1422" s="21">
        <f t="shared" si="5"/>
        <v>10707484.58</v>
      </c>
    </row>
    <row r="1423">
      <c r="A1423" s="53">
        <v>43426.0</v>
      </c>
      <c r="B1423" s="67">
        <f t="shared" si="1"/>
        <v>5</v>
      </c>
      <c r="C1423" s="14" t="str">
        <f t="shared" si="2"/>
        <v>November</v>
      </c>
      <c r="D1423" s="52" t="str">
        <f t="shared" si="3"/>
        <v>2018</v>
      </c>
      <c r="E1423" s="58">
        <f t="shared" si="4"/>
        <v>47</v>
      </c>
      <c r="F1423" s="14" t="str">
        <f>VLOOKUP(A1423,'_Holidays'!A1423:B3528,2,FALSE)</f>
        <v>Y</v>
      </c>
      <c r="G1423" s="51" t="str">
        <f>VLOOKUP(A1423,'_Holidays'!A1423:C3528,3,FALSE)</f>
        <v>N</v>
      </c>
      <c r="H1423" s="14">
        <v>9.7</v>
      </c>
      <c r="I1423" s="14" t="str">
        <f>IFERROR(__xludf.DUMMYFUNCTION("SPARKLINE(H1423,{""charttype"",""bar"";""color1"",""#00CCFF"";""max"",MAX($H$2:$H$2107)})"),"")</f>
        <v/>
      </c>
      <c r="J1423" s="14">
        <v>16.4</v>
      </c>
      <c r="K1423" s="14" t="str">
        <f>IFERROR(__xludf.DUMMYFUNCTION("SPARKLINE(J1423,{""charttype"",""bar"";""color1"",""#FF0000"";""max"",MAX($J$2:$J$2107)})"),"")</f>
        <v/>
      </c>
      <c r="L1423" s="14">
        <v>20.3</v>
      </c>
      <c r="M1423" s="14" t="str">
        <f>IFERROR(__xludf.DUMMYFUNCTION("SPARKLINE(L1423,{""charttype"",""bar"";""color1"",""#FF9900"";""max"",MAX($L$2:$L$2107)})"),"")</f>
        <v/>
      </c>
      <c r="N1423" s="14">
        <v>6.2</v>
      </c>
      <c r="O1423" s="14" t="str">
        <f>IFERROR(__xludf.DUMMYFUNCTION("SPARKLINE(N1423,{""charttype"",""bar"";""color1"",""#0066CC"";""max"",MAX($N$2:$N$2107)})"),"")</f>
        <v/>
      </c>
      <c r="P1423" s="58">
        <v>107278.8</v>
      </c>
      <c r="Q1423" s="54">
        <v>77.2089</v>
      </c>
      <c r="R1423" s="21">
        <f t="shared" si="5"/>
        <v>8282878.141</v>
      </c>
    </row>
    <row r="1424">
      <c r="A1424" s="53">
        <v>43427.0</v>
      </c>
      <c r="B1424" s="67">
        <f t="shared" si="1"/>
        <v>6</v>
      </c>
      <c r="C1424" s="14" t="str">
        <f t="shared" si="2"/>
        <v>November</v>
      </c>
      <c r="D1424" s="52" t="str">
        <f t="shared" si="3"/>
        <v>2018</v>
      </c>
      <c r="E1424" s="58">
        <f t="shared" si="4"/>
        <v>47</v>
      </c>
      <c r="F1424" s="14" t="str">
        <f>VLOOKUP(A1424,'_Holidays'!A1424:B3529,2,FALSE)</f>
        <v>Y</v>
      </c>
      <c r="G1424" s="51" t="str">
        <f>VLOOKUP(A1424,'_Holidays'!A1424:C3529,3,FALSE)</f>
        <v>N</v>
      </c>
      <c r="H1424" s="14">
        <v>11.0</v>
      </c>
      <c r="I1424" s="14" t="str">
        <f>IFERROR(__xludf.DUMMYFUNCTION("SPARKLINE(H1424,{""charttype"",""bar"";""color1"",""#00CCFF"";""max"",MAX($H$2:$H$2107)})"),"")</f>
        <v/>
      </c>
      <c r="J1424" s="14">
        <v>14.5</v>
      </c>
      <c r="K1424" s="14" t="str">
        <f>IFERROR(__xludf.DUMMYFUNCTION("SPARKLINE(J1424,{""charttype"",""bar"";""color1"",""#FF0000"";""max"",MAX($J$2:$J$2107)})"),"")</f>
        <v/>
      </c>
      <c r="L1424" s="14">
        <v>3.5</v>
      </c>
      <c r="M1424" s="14" t="str">
        <f>IFERROR(__xludf.DUMMYFUNCTION("SPARKLINE(L1424,{""charttype"",""bar"";""color1"",""#FF9900"";""max"",MAX($L$2:$L$2107)})"),"")</f>
        <v/>
      </c>
      <c r="N1424" s="14">
        <v>6.0</v>
      </c>
      <c r="O1424" s="14" t="str">
        <f>IFERROR(__xludf.DUMMYFUNCTION("SPARKLINE(N1424,{""charttype"",""bar"";""color1"",""#0066CC"";""max"",MAX($N$2:$N$2107)})"),"")</f>
        <v/>
      </c>
      <c r="P1424" s="58">
        <v>113582.6</v>
      </c>
      <c r="Q1424" s="54">
        <v>93.52891</v>
      </c>
      <c r="R1424" s="21">
        <f t="shared" si="5"/>
        <v>10623256.77</v>
      </c>
    </row>
    <row r="1425">
      <c r="A1425" s="53">
        <v>43428.0</v>
      </c>
      <c r="B1425" s="67">
        <f t="shared" si="1"/>
        <v>7</v>
      </c>
      <c r="C1425" s="14" t="str">
        <f t="shared" si="2"/>
        <v>November</v>
      </c>
      <c r="D1425" s="52" t="str">
        <f t="shared" si="3"/>
        <v>2018</v>
      </c>
      <c r="E1425" s="58">
        <f t="shared" si="4"/>
        <v>47</v>
      </c>
      <c r="F1425" s="14" t="str">
        <f>VLOOKUP(A1425,'_Holidays'!A1425:B3530,2,FALSE)</f>
        <v>Y</v>
      </c>
      <c r="G1425" s="51" t="str">
        <f>VLOOKUP(A1425,'_Holidays'!A1425:C3530,3,FALSE)</f>
        <v>N</v>
      </c>
      <c r="H1425" s="14">
        <v>11.1</v>
      </c>
      <c r="I1425" s="14" t="str">
        <f>IFERROR(__xludf.DUMMYFUNCTION("SPARKLINE(H1425,{""charttype"",""bar"";""color1"",""#00CCFF"";""max"",MAX($H$2:$H$2107)})"),"")</f>
        <v/>
      </c>
      <c r="J1425" s="14">
        <v>16.9</v>
      </c>
      <c r="K1425" s="14" t="str">
        <f>IFERROR(__xludf.DUMMYFUNCTION("SPARKLINE(J1425,{""charttype"",""bar"";""color1"",""#FF0000"";""max"",MAX($J$2:$J$2107)})"),"")</f>
        <v/>
      </c>
      <c r="L1425" s="14">
        <v>15.8</v>
      </c>
      <c r="M1425" s="14" t="str">
        <f>IFERROR(__xludf.DUMMYFUNCTION("SPARKLINE(L1425,{""charttype"",""bar"";""color1"",""#FF9900"";""max"",MAX($L$2:$L$2107)})"),"")</f>
        <v/>
      </c>
      <c r="N1425" s="14">
        <v>7.0</v>
      </c>
      <c r="O1425" s="14" t="str">
        <f>IFERROR(__xludf.DUMMYFUNCTION("SPARKLINE(N1425,{""charttype"",""bar"";""color1"",""#0066CC"";""max"",MAX($N$2:$N$2107)})"),"")</f>
        <v/>
      </c>
      <c r="P1425" s="58">
        <v>101352.1</v>
      </c>
      <c r="Q1425" s="54">
        <v>110.5057</v>
      </c>
      <c r="R1425" s="21">
        <f t="shared" si="5"/>
        <v>11199984.76</v>
      </c>
    </row>
    <row r="1426">
      <c r="A1426" s="53">
        <v>43429.0</v>
      </c>
      <c r="B1426" s="67">
        <f t="shared" si="1"/>
        <v>1</v>
      </c>
      <c r="C1426" s="14" t="str">
        <f t="shared" si="2"/>
        <v>November</v>
      </c>
      <c r="D1426" s="52" t="str">
        <f t="shared" si="3"/>
        <v>2018</v>
      </c>
      <c r="E1426" s="58">
        <f t="shared" si="4"/>
        <v>48</v>
      </c>
      <c r="F1426" s="14" t="str">
        <f>VLOOKUP(A1426,'_Holidays'!A1426:B3531,2,FALSE)</f>
        <v>Y</v>
      </c>
      <c r="G1426" s="51" t="str">
        <f>VLOOKUP(A1426,'_Holidays'!A1426:C3531,3,FALSE)</f>
        <v>N</v>
      </c>
      <c r="H1426" s="14">
        <v>12.7</v>
      </c>
      <c r="I1426" s="14" t="str">
        <f>IFERROR(__xludf.DUMMYFUNCTION("SPARKLINE(H1426,{""charttype"",""bar"";""color1"",""#00CCFF"";""max"",MAX($H$2:$H$2107)})"),"")</f>
        <v/>
      </c>
      <c r="J1426" s="14">
        <v>18.8</v>
      </c>
      <c r="K1426" s="14" t="str">
        <f>IFERROR(__xludf.DUMMYFUNCTION("SPARKLINE(J1426,{""charttype"",""bar"";""color1"",""#FF0000"";""max"",MAX($J$2:$J$2107)})"),"")</f>
        <v/>
      </c>
      <c r="L1426" s="14">
        <v>20.5</v>
      </c>
      <c r="M1426" s="14" t="str">
        <f>IFERROR(__xludf.DUMMYFUNCTION("SPARKLINE(L1426,{""charttype"",""bar"";""color1"",""#FF9900"";""max"",MAX($L$2:$L$2107)})"),"")</f>
        <v/>
      </c>
      <c r="N1426" s="14">
        <v>0.8</v>
      </c>
      <c r="O1426" s="14" t="str">
        <f>IFERROR(__xludf.DUMMYFUNCTION("SPARKLINE(N1426,{""charttype"",""bar"";""color1"",""#0066CC"";""max"",MAX($N$2:$N$2107)})"),"")</f>
        <v/>
      </c>
      <c r="P1426" s="58">
        <v>96240.41</v>
      </c>
      <c r="Q1426" s="54">
        <v>116.4628</v>
      </c>
      <c r="R1426" s="21">
        <f t="shared" si="5"/>
        <v>11208427.62</v>
      </c>
    </row>
    <row r="1427">
      <c r="A1427" s="53">
        <v>43430.0</v>
      </c>
      <c r="B1427" s="67">
        <f t="shared" si="1"/>
        <v>2</v>
      </c>
      <c r="C1427" s="14" t="str">
        <f t="shared" si="2"/>
        <v>November</v>
      </c>
      <c r="D1427" s="52" t="str">
        <f t="shared" si="3"/>
        <v>2018</v>
      </c>
      <c r="E1427" s="58">
        <f t="shared" si="4"/>
        <v>48</v>
      </c>
      <c r="F1427" s="14" t="str">
        <f>VLOOKUP(A1427,'_Holidays'!A1427:B3532,2,FALSE)</f>
        <v>Y</v>
      </c>
      <c r="G1427" s="51" t="str">
        <f>VLOOKUP(A1427,'_Holidays'!A1427:C3532,3,FALSE)</f>
        <v>N</v>
      </c>
      <c r="H1427" s="14">
        <v>11.9</v>
      </c>
      <c r="I1427" s="14" t="str">
        <f>IFERROR(__xludf.DUMMYFUNCTION("SPARKLINE(H1427,{""charttype"",""bar"";""color1"",""#00CCFF"";""max"",MAX($H$2:$H$2107)})"),"")</f>
        <v/>
      </c>
      <c r="J1427" s="14">
        <v>18.6</v>
      </c>
      <c r="K1427" s="14" t="str">
        <f>IFERROR(__xludf.DUMMYFUNCTION("SPARKLINE(J1427,{""charttype"",""bar"";""color1"",""#FF0000"";""max"",MAX($J$2:$J$2107)})"),"")</f>
        <v/>
      </c>
      <c r="L1427" s="14">
        <v>25.5</v>
      </c>
      <c r="M1427" s="14" t="str">
        <f>IFERROR(__xludf.DUMMYFUNCTION("SPARKLINE(L1427,{""charttype"",""bar"";""color1"",""#FF9900"";""max"",MAX($L$2:$L$2107)})"),"")</f>
        <v/>
      </c>
      <c r="N1427" s="14">
        <v>0.0</v>
      </c>
      <c r="O1427" s="14" t="str">
        <f>IFERROR(__xludf.DUMMYFUNCTION("SPARKLINE(N1427,{""charttype"",""bar"";""color1"",""#0066CC"";""max"",MAX($N$2:$N$2107)})"),"")</f>
        <v/>
      </c>
      <c r="P1427" s="58">
        <v>110547.6</v>
      </c>
      <c r="Q1427" s="54">
        <v>112.2093</v>
      </c>
      <c r="R1427" s="21">
        <f t="shared" si="5"/>
        <v>12404468.81</v>
      </c>
    </row>
    <row r="1428">
      <c r="A1428" s="53">
        <v>43431.0</v>
      </c>
      <c r="B1428" s="67">
        <f t="shared" si="1"/>
        <v>3</v>
      </c>
      <c r="C1428" s="14" t="str">
        <f t="shared" si="2"/>
        <v>November</v>
      </c>
      <c r="D1428" s="52" t="str">
        <f t="shared" si="3"/>
        <v>2018</v>
      </c>
      <c r="E1428" s="58">
        <f t="shared" si="4"/>
        <v>48</v>
      </c>
      <c r="F1428" s="14" t="str">
        <f>VLOOKUP(A1428,'_Holidays'!A1428:B3533,2,FALSE)</f>
        <v>Y</v>
      </c>
      <c r="G1428" s="51" t="str">
        <f>VLOOKUP(A1428,'_Holidays'!A1428:C3533,3,FALSE)</f>
        <v>N</v>
      </c>
      <c r="H1428" s="14">
        <v>14.4</v>
      </c>
      <c r="I1428" s="14" t="str">
        <f>IFERROR(__xludf.DUMMYFUNCTION("SPARKLINE(H1428,{""charttype"",""bar"";""color1"",""#00CCFF"";""max"",MAX($H$2:$H$2107)})"),"")</f>
        <v/>
      </c>
      <c r="J1428" s="14">
        <v>20.0</v>
      </c>
      <c r="K1428" s="14" t="str">
        <f>IFERROR(__xludf.DUMMYFUNCTION("SPARKLINE(J1428,{""charttype"",""bar"";""color1"",""#FF0000"";""max"",MAX($J$2:$J$2107)})"),"")</f>
        <v/>
      </c>
      <c r="L1428" s="14">
        <v>23.3</v>
      </c>
      <c r="M1428" s="14" t="str">
        <f>IFERROR(__xludf.DUMMYFUNCTION("SPARKLINE(L1428,{""charttype"",""bar"";""color1"",""#FF9900"";""max"",MAX($L$2:$L$2107)})"),"")</f>
        <v/>
      </c>
      <c r="N1428" s="14">
        <v>0.2</v>
      </c>
      <c r="O1428" s="14" t="str">
        <f>IFERROR(__xludf.DUMMYFUNCTION("SPARKLINE(N1428,{""charttype"",""bar"";""color1"",""#0066CC"";""max"",MAX($N$2:$N$2107)})"),"")</f>
        <v/>
      </c>
      <c r="P1428" s="58">
        <v>109706.4</v>
      </c>
      <c r="Q1428" s="54">
        <v>109.7617</v>
      </c>
      <c r="R1428" s="21">
        <f t="shared" si="5"/>
        <v>12041560.96</v>
      </c>
    </row>
    <row r="1429">
      <c r="A1429" s="53">
        <v>43432.0</v>
      </c>
      <c r="B1429" s="67">
        <f t="shared" si="1"/>
        <v>4</v>
      </c>
      <c r="C1429" s="14" t="str">
        <f t="shared" si="2"/>
        <v>November</v>
      </c>
      <c r="D1429" s="52" t="str">
        <f t="shared" si="3"/>
        <v>2018</v>
      </c>
      <c r="E1429" s="58">
        <f t="shared" si="4"/>
        <v>48</v>
      </c>
      <c r="F1429" s="14" t="str">
        <f>VLOOKUP(A1429,'_Holidays'!A1429:B3534,2,FALSE)</f>
        <v>Y</v>
      </c>
      <c r="G1429" s="51" t="str">
        <f>VLOOKUP(A1429,'_Holidays'!A1429:C3534,3,FALSE)</f>
        <v>N</v>
      </c>
      <c r="H1429" s="14">
        <v>14.4</v>
      </c>
      <c r="I1429" s="14" t="str">
        <f>IFERROR(__xludf.DUMMYFUNCTION("SPARKLINE(H1429,{""charttype"",""bar"";""color1"",""#00CCFF"";""max"",MAX($H$2:$H$2107)})"),"")</f>
        <v/>
      </c>
      <c r="J1429" s="14">
        <v>20.8</v>
      </c>
      <c r="K1429" s="14" t="str">
        <f>IFERROR(__xludf.DUMMYFUNCTION("SPARKLINE(J1429,{""charttype"",""bar"";""color1"",""#FF0000"";""max"",MAX($J$2:$J$2107)})"),"")</f>
        <v/>
      </c>
      <c r="L1429" s="14">
        <v>18.0</v>
      </c>
      <c r="M1429" s="14" t="str">
        <f>IFERROR(__xludf.DUMMYFUNCTION("SPARKLINE(L1429,{""charttype"",""bar"";""color1"",""#FF9900"";""max"",MAX($L$2:$L$2107)})"),"")</f>
        <v/>
      </c>
      <c r="N1429" s="14">
        <v>0.0</v>
      </c>
      <c r="O1429" s="14" t="str">
        <f>IFERROR(__xludf.DUMMYFUNCTION("SPARKLINE(N1429,{""charttype"",""bar"";""color1"",""#0066CC"";""max"",MAX($N$2:$N$2107)})"),"")</f>
        <v/>
      </c>
      <c r="P1429" s="58">
        <v>106684.8</v>
      </c>
      <c r="Q1429" s="54">
        <v>98.17826</v>
      </c>
      <c r="R1429" s="21">
        <f t="shared" si="5"/>
        <v>10474128.03</v>
      </c>
    </row>
    <row r="1430">
      <c r="A1430" s="53">
        <v>43433.0</v>
      </c>
      <c r="B1430" s="67">
        <f t="shared" si="1"/>
        <v>5</v>
      </c>
      <c r="C1430" s="14" t="str">
        <f t="shared" si="2"/>
        <v>November</v>
      </c>
      <c r="D1430" s="52" t="str">
        <f t="shared" si="3"/>
        <v>2018</v>
      </c>
      <c r="E1430" s="58">
        <f t="shared" si="4"/>
        <v>48</v>
      </c>
      <c r="F1430" s="14" t="str">
        <f>VLOOKUP(A1430,'_Holidays'!A1430:B3535,2,FALSE)</f>
        <v>Y</v>
      </c>
      <c r="G1430" s="51" t="str">
        <f>VLOOKUP(A1430,'_Holidays'!A1430:C3535,3,FALSE)</f>
        <v>N</v>
      </c>
      <c r="H1430" s="14">
        <v>13.9</v>
      </c>
      <c r="I1430" s="14" t="str">
        <f>IFERROR(__xludf.DUMMYFUNCTION("SPARKLINE(H1430,{""charttype"",""bar"";""color1"",""#00CCFF"";""max"",MAX($H$2:$H$2107)})"),"")</f>
        <v/>
      </c>
      <c r="J1430" s="14">
        <v>18.7</v>
      </c>
      <c r="K1430" s="14" t="str">
        <f>IFERROR(__xludf.DUMMYFUNCTION("SPARKLINE(J1430,{""charttype"",""bar"";""color1"",""#FF0000"";""max"",MAX($J$2:$J$2107)})"),"")</f>
        <v/>
      </c>
      <c r="L1430" s="14">
        <v>21.1</v>
      </c>
      <c r="M1430" s="14" t="str">
        <f>IFERROR(__xludf.DUMMYFUNCTION("SPARKLINE(L1430,{""charttype"",""bar"";""color1"",""#FF9900"";""max"",MAX($L$2:$L$2107)})"),"")</f>
        <v/>
      </c>
      <c r="N1430" s="14">
        <v>0.6</v>
      </c>
      <c r="O1430" s="14" t="str">
        <f>IFERROR(__xludf.DUMMYFUNCTION("SPARKLINE(N1430,{""charttype"",""bar"";""color1"",""#0066CC"";""max"",MAX($N$2:$N$2107)})"),"")</f>
        <v/>
      </c>
      <c r="P1430" s="58">
        <v>112586.7</v>
      </c>
      <c r="Q1430" s="54">
        <v>116.3293</v>
      </c>
      <c r="R1430" s="21">
        <f t="shared" si="5"/>
        <v>13097132</v>
      </c>
    </row>
    <row r="1431">
      <c r="A1431" s="53">
        <v>43434.0</v>
      </c>
      <c r="B1431" s="67">
        <f t="shared" si="1"/>
        <v>6</v>
      </c>
      <c r="C1431" s="14" t="str">
        <f t="shared" si="2"/>
        <v>November</v>
      </c>
      <c r="D1431" s="52" t="str">
        <f t="shared" si="3"/>
        <v>2018</v>
      </c>
      <c r="E1431" s="58">
        <f t="shared" si="4"/>
        <v>48</v>
      </c>
      <c r="F1431" s="14" t="str">
        <f>VLOOKUP(A1431,'_Holidays'!A1431:B3536,2,FALSE)</f>
        <v>Y</v>
      </c>
      <c r="G1431" s="51" t="str">
        <f>VLOOKUP(A1431,'_Holidays'!A1431:C3536,3,FALSE)</f>
        <v>N</v>
      </c>
      <c r="H1431" s="14">
        <v>14.7</v>
      </c>
      <c r="I1431" s="14" t="str">
        <f>IFERROR(__xludf.DUMMYFUNCTION("SPARKLINE(H1431,{""charttype"",""bar"";""color1"",""#00CCFF"";""max"",MAX($H$2:$H$2107)})"),"")</f>
        <v/>
      </c>
      <c r="J1431" s="14">
        <v>20.8</v>
      </c>
      <c r="K1431" s="14" t="str">
        <f>IFERROR(__xludf.DUMMYFUNCTION("SPARKLINE(J1431,{""charttype"",""bar"";""color1"",""#FF0000"";""max"",MAX($J$2:$J$2107)})"),"")</f>
        <v/>
      </c>
      <c r="L1431" s="14">
        <v>28.0</v>
      </c>
      <c r="M1431" s="14" t="str">
        <f>IFERROR(__xludf.DUMMYFUNCTION("SPARKLINE(L1431,{""charttype"",""bar"";""color1"",""#FF9900"";""max"",MAX($L$2:$L$2107)})"),"")</f>
        <v/>
      </c>
      <c r="N1431" s="14">
        <v>0.0</v>
      </c>
      <c r="O1431" s="14" t="str">
        <f>IFERROR(__xludf.DUMMYFUNCTION("SPARKLINE(N1431,{""charttype"",""bar"";""color1"",""#0066CC"";""max"",MAX($N$2:$N$2107)})"),"")</f>
        <v/>
      </c>
      <c r="P1431" s="58">
        <v>110031.8</v>
      </c>
      <c r="Q1431" s="54">
        <v>106.2942</v>
      </c>
      <c r="R1431" s="21">
        <f t="shared" si="5"/>
        <v>11695742.16</v>
      </c>
    </row>
    <row r="1432">
      <c r="A1432" s="53">
        <v>43435.0</v>
      </c>
      <c r="B1432" s="67">
        <f t="shared" si="1"/>
        <v>7</v>
      </c>
      <c r="C1432" s="14" t="str">
        <f t="shared" si="2"/>
        <v>December</v>
      </c>
      <c r="D1432" s="52" t="str">
        <f t="shared" si="3"/>
        <v>2018</v>
      </c>
      <c r="E1432" s="58">
        <f t="shared" si="4"/>
        <v>48</v>
      </c>
      <c r="F1432" s="14" t="str">
        <f>VLOOKUP(A1432,'_Holidays'!A1432:B3537,2,FALSE)</f>
        <v>Y</v>
      </c>
      <c r="G1432" s="51" t="str">
        <f>VLOOKUP(A1432,'_Holidays'!A1432:C3537,3,FALSE)</f>
        <v>N</v>
      </c>
      <c r="H1432" s="14">
        <v>10.3</v>
      </c>
      <c r="I1432" s="14" t="str">
        <f>IFERROR(__xludf.DUMMYFUNCTION("SPARKLINE(H1432,{""charttype"",""bar"";""color1"",""#00CCFF"";""max"",MAX($H$2:$H$2107)})"),"")</f>
        <v/>
      </c>
      <c r="J1432" s="14">
        <v>31.7</v>
      </c>
      <c r="K1432" s="14" t="str">
        <f>IFERROR(__xludf.DUMMYFUNCTION("SPARKLINE(J1432,{""charttype"",""bar"";""color1"",""#FF0000"";""max"",MAX($J$2:$J$2107)})"),"")</f>
        <v/>
      </c>
      <c r="L1432" s="14">
        <v>30.8</v>
      </c>
      <c r="M1432" s="14" t="str">
        <f>IFERROR(__xludf.DUMMYFUNCTION("SPARKLINE(L1432,{""charttype"",""bar"";""color1"",""#FF9900"";""max"",MAX($L$2:$L$2107)})"),"")</f>
        <v/>
      </c>
      <c r="N1432" s="14">
        <v>0.0</v>
      </c>
      <c r="O1432" s="14" t="str">
        <f>IFERROR(__xludf.DUMMYFUNCTION("SPARKLINE(N1432,{""charttype"",""bar"";""color1"",""#0066CC"";""max"",MAX($N$2:$N$2107)})"),"")</f>
        <v/>
      </c>
      <c r="P1432" s="58">
        <v>100725.2</v>
      </c>
      <c r="Q1432" s="54">
        <v>71.10474</v>
      </c>
      <c r="R1432" s="21">
        <f t="shared" si="5"/>
        <v>7162039.157</v>
      </c>
    </row>
    <row r="1433">
      <c r="A1433" s="53">
        <v>43436.0</v>
      </c>
      <c r="B1433" s="67">
        <f t="shared" si="1"/>
        <v>1</v>
      </c>
      <c r="C1433" s="14" t="str">
        <f t="shared" si="2"/>
        <v>December</v>
      </c>
      <c r="D1433" s="52" t="str">
        <f t="shared" si="3"/>
        <v>2018</v>
      </c>
      <c r="E1433" s="58">
        <f t="shared" si="4"/>
        <v>49</v>
      </c>
      <c r="F1433" s="14" t="str">
        <f>VLOOKUP(A1433,'_Holidays'!A1433:B3538,2,FALSE)</f>
        <v>Y</v>
      </c>
      <c r="G1433" s="51" t="str">
        <f>VLOOKUP(A1433,'_Holidays'!A1433:C3538,3,FALSE)</f>
        <v>N</v>
      </c>
      <c r="H1433" s="14">
        <v>12.2</v>
      </c>
      <c r="I1433" s="14" t="str">
        <f>IFERROR(__xludf.DUMMYFUNCTION("SPARKLINE(H1433,{""charttype"",""bar"";""color1"",""#00CCFF"";""max"",MAX($H$2:$H$2107)})"),"")</f>
        <v/>
      </c>
      <c r="J1433" s="14">
        <v>19.5</v>
      </c>
      <c r="K1433" s="14" t="str">
        <f>IFERROR(__xludf.DUMMYFUNCTION("SPARKLINE(J1433,{""charttype"",""bar"";""color1"",""#FF0000"";""max"",MAX($J$2:$J$2107)})"),"")</f>
        <v/>
      </c>
      <c r="L1433" s="14">
        <v>18.9</v>
      </c>
      <c r="M1433" s="14" t="str">
        <f>IFERROR(__xludf.DUMMYFUNCTION("SPARKLINE(L1433,{""charttype"",""bar"";""color1"",""#FF9900"";""max"",MAX($L$2:$L$2107)})"),"")</f>
        <v/>
      </c>
      <c r="N1433" s="14">
        <v>10.4</v>
      </c>
      <c r="O1433" s="14" t="str">
        <f>IFERROR(__xludf.DUMMYFUNCTION("SPARKLINE(N1433,{""charttype"",""bar"";""color1"",""#0066CC"";""max"",MAX($N$2:$N$2107)})"),"")</f>
        <v/>
      </c>
      <c r="P1433" s="58">
        <v>88903.07</v>
      </c>
      <c r="Q1433" s="54">
        <v>24.45538</v>
      </c>
      <c r="R1433" s="21">
        <f t="shared" si="5"/>
        <v>2174158.36</v>
      </c>
    </row>
    <row r="1434">
      <c r="A1434" s="53">
        <v>43437.0</v>
      </c>
      <c r="B1434" s="67">
        <f t="shared" si="1"/>
        <v>2</v>
      </c>
      <c r="C1434" s="14" t="str">
        <f t="shared" si="2"/>
        <v>December</v>
      </c>
      <c r="D1434" s="52" t="str">
        <f t="shared" si="3"/>
        <v>2018</v>
      </c>
      <c r="E1434" s="58">
        <f t="shared" si="4"/>
        <v>49</v>
      </c>
      <c r="F1434" s="14" t="str">
        <f>VLOOKUP(A1434,'_Holidays'!A1434:B3539,2,FALSE)</f>
        <v>Y</v>
      </c>
      <c r="G1434" s="51" t="str">
        <f>VLOOKUP(A1434,'_Holidays'!A1434:C3539,3,FALSE)</f>
        <v>N</v>
      </c>
      <c r="H1434" s="14">
        <v>13.3</v>
      </c>
      <c r="I1434" s="14" t="str">
        <f>IFERROR(__xludf.DUMMYFUNCTION("SPARKLINE(H1434,{""charttype"",""bar"";""color1"",""#00CCFF"";""max"",MAX($H$2:$H$2107)})"),"")</f>
        <v/>
      </c>
      <c r="J1434" s="14">
        <v>23.6</v>
      </c>
      <c r="K1434" s="14" t="str">
        <f>IFERROR(__xludf.DUMMYFUNCTION("SPARKLINE(J1434,{""charttype"",""bar"";""color1"",""#FF0000"";""max"",MAX($J$2:$J$2107)})"),"")</f>
        <v/>
      </c>
      <c r="L1434" s="14">
        <v>13.4</v>
      </c>
      <c r="M1434" s="14" t="str">
        <f>IFERROR(__xludf.DUMMYFUNCTION("SPARKLINE(L1434,{""charttype"",""bar"";""color1"",""#FF9900"";""max"",MAX($L$2:$L$2107)})"),"")</f>
        <v/>
      </c>
      <c r="N1434" s="14">
        <v>0.0</v>
      </c>
      <c r="O1434" s="14" t="str">
        <f>IFERROR(__xludf.DUMMYFUNCTION("SPARKLINE(N1434,{""charttype"",""bar"";""color1"",""#0066CC"";""max"",MAX($N$2:$N$2107)})"),"")</f>
        <v/>
      </c>
      <c r="P1434" s="58">
        <v>107666.3</v>
      </c>
      <c r="Q1434" s="54">
        <v>71.1262</v>
      </c>
      <c r="R1434" s="21">
        <f t="shared" si="5"/>
        <v>7657894.787</v>
      </c>
    </row>
    <row r="1435">
      <c r="A1435" s="53">
        <v>43438.0</v>
      </c>
      <c r="B1435" s="67">
        <f t="shared" si="1"/>
        <v>3</v>
      </c>
      <c r="C1435" s="14" t="str">
        <f t="shared" si="2"/>
        <v>December</v>
      </c>
      <c r="D1435" s="52" t="str">
        <f t="shared" si="3"/>
        <v>2018</v>
      </c>
      <c r="E1435" s="58">
        <f t="shared" si="4"/>
        <v>49</v>
      </c>
      <c r="F1435" s="14" t="str">
        <f>VLOOKUP(A1435,'_Holidays'!A1435:B3540,2,FALSE)</f>
        <v>Y</v>
      </c>
      <c r="G1435" s="51" t="str">
        <f>VLOOKUP(A1435,'_Holidays'!A1435:C3540,3,FALSE)</f>
        <v>N</v>
      </c>
      <c r="H1435" s="14">
        <v>13.4</v>
      </c>
      <c r="I1435" s="14" t="str">
        <f>IFERROR(__xludf.DUMMYFUNCTION("SPARKLINE(H1435,{""charttype"",""bar"";""color1"",""#00CCFF"";""max"",MAX($H$2:$H$2107)})"),"")</f>
        <v/>
      </c>
      <c r="J1435" s="14">
        <v>20.5</v>
      </c>
      <c r="K1435" s="14" t="str">
        <f>IFERROR(__xludf.DUMMYFUNCTION("SPARKLINE(J1435,{""charttype"",""bar"";""color1"",""#FF0000"";""max"",MAX($J$2:$J$2107)})"),"")</f>
        <v/>
      </c>
      <c r="L1435" s="14">
        <v>28.2</v>
      </c>
      <c r="M1435" s="14" t="str">
        <f>IFERROR(__xludf.DUMMYFUNCTION("SPARKLINE(L1435,{""charttype"",""bar"";""color1"",""#FF9900"";""max"",MAX($L$2:$L$2107)})"),"")</f>
        <v/>
      </c>
      <c r="N1435" s="14">
        <v>0.0</v>
      </c>
      <c r="O1435" s="14" t="str">
        <f>IFERROR(__xludf.DUMMYFUNCTION("SPARKLINE(N1435,{""charttype"",""bar"";""color1"",""#0066CC"";""max"",MAX($N$2:$N$2107)})"),"")</f>
        <v/>
      </c>
      <c r="P1435" s="58">
        <v>111718.1</v>
      </c>
      <c r="Q1435" s="54">
        <v>92.94555</v>
      </c>
      <c r="R1435" s="21">
        <f t="shared" si="5"/>
        <v>10383700.25</v>
      </c>
    </row>
    <row r="1436">
      <c r="A1436" s="53">
        <v>43439.0</v>
      </c>
      <c r="B1436" s="67">
        <f t="shared" si="1"/>
        <v>4</v>
      </c>
      <c r="C1436" s="14" t="str">
        <f t="shared" si="2"/>
        <v>December</v>
      </c>
      <c r="D1436" s="52" t="str">
        <f t="shared" si="3"/>
        <v>2018</v>
      </c>
      <c r="E1436" s="58">
        <f t="shared" si="4"/>
        <v>49</v>
      </c>
      <c r="F1436" s="14" t="str">
        <f>VLOOKUP(A1436,'_Holidays'!A1436:B3541,2,FALSE)</f>
        <v>Y</v>
      </c>
      <c r="G1436" s="51" t="str">
        <f>VLOOKUP(A1436,'_Holidays'!A1436:C3541,3,FALSE)</f>
        <v>N</v>
      </c>
      <c r="H1436" s="14">
        <v>13.4</v>
      </c>
      <c r="I1436" s="14" t="str">
        <f>IFERROR(__xludf.DUMMYFUNCTION("SPARKLINE(H1436,{""charttype"",""bar"";""color1"",""#00CCFF"";""max"",MAX($H$2:$H$2107)})"),"")</f>
        <v/>
      </c>
      <c r="J1436" s="14">
        <v>25.2</v>
      </c>
      <c r="K1436" s="14" t="str">
        <f>IFERROR(__xludf.DUMMYFUNCTION("SPARKLINE(J1436,{""charttype"",""bar"";""color1"",""#FF0000"";""max"",MAX($J$2:$J$2107)})"),"")</f>
        <v/>
      </c>
      <c r="L1436" s="14">
        <v>31.1</v>
      </c>
      <c r="M1436" s="14" t="str">
        <f>IFERROR(__xludf.DUMMYFUNCTION("SPARKLINE(L1436,{""charttype"",""bar"";""color1"",""#FF9900"";""max"",MAX($L$2:$L$2107)})"),"")</f>
        <v/>
      </c>
      <c r="N1436" s="14">
        <v>0.0</v>
      </c>
      <c r="O1436" s="14" t="str">
        <f>IFERROR(__xludf.DUMMYFUNCTION("SPARKLINE(N1436,{""charttype"",""bar"";""color1"",""#0066CC"";""max"",MAX($N$2:$N$2107)})"),"")</f>
        <v/>
      </c>
      <c r="P1436" s="58">
        <v>114225.1</v>
      </c>
      <c r="Q1436" s="54">
        <v>86.815</v>
      </c>
      <c r="R1436" s="21">
        <f t="shared" si="5"/>
        <v>9916452.057</v>
      </c>
    </row>
    <row r="1437">
      <c r="A1437" s="53">
        <v>43440.0</v>
      </c>
      <c r="B1437" s="67">
        <f t="shared" si="1"/>
        <v>5</v>
      </c>
      <c r="C1437" s="14" t="str">
        <f t="shared" si="2"/>
        <v>December</v>
      </c>
      <c r="D1437" s="52" t="str">
        <f t="shared" si="3"/>
        <v>2018</v>
      </c>
      <c r="E1437" s="58">
        <f t="shared" si="4"/>
        <v>49</v>
      </c>
      <c r="F1437" s="14" t="str">
        <f>VLOOKUP(A1437,'_Holidays'!A1437:B3542,2,FALSE)</f>
        <v>Y</v>
      </c>
      <c r="G1437" s="51" t="str">
        <f>VLOOKUP(A1437,'_Holidays'!A1437:C3542,3,FALSE)</f>
        <v>N</v>
      </c>
      <c r="H1437" s="14">
        <v>14.5</v>
      </c>
      <c r="I1437" s="14" t="str">
        <f>IFERROR(__xludf.DUMMYFUNCTION("SPARKLINE(H1437,{""charttype"",""bar"";""color1"",""#00CCFF"";""max"",MAX($H$2:$H$2107)})"),"")</f>
        <v/>
      </c>
      <c r="J1437" s="14">
        <v>35.5</v>
      </c>
      <c r="K1437" s="14" t="str">
        <f>IFERROR(__xludf.DUMMYFUNCTION("SPARKLINE(J1437,{""charttype"",""bar"";""color1"",""#FF0000"";""max"",MAX($J$2:$J$2107)})"),"")</f>
        <v/>
      </c>
      <c r="L1437" s="14">
        <v>31.3</v>
      </c>
      <c r="M1437" s="14" t="str">
        <f>IFERROR(__xludf.DUMMYFUNCTION("SPARKLINE(L1437,{""charttype"",""bar"";""color1"",""#FF9900"";""max"",MAX($L$2:$L$2107)})"),"")</f>
        <v/>
      </c>
      <c r="N1437" s="14">
        <v>0.0</v>
      </c>
      <c r="O1437" s="14" t="str">
        <f>IFERROR(__xludf.DUMMYFUNCTION("SPARKLINE(N1437,{""charttype"",""bar"";""color1"",""#0066CC"";""max"",MAX($N$2:$N$2107)})"),"")</f>
        <v/>
      </c>
      <c r="P1437" s="58">
        <v>135452.3</v>
      </c>
      <c r="Q1437" s="54">
        <v>125.3081</v>
      </c>
      <c r="R1437" s="21">
        <f t="shared" si="5"/>
        <v>16973270.35</v>
      </c>
    </row>
    <row r="1438">
      <c r="A1438" s="53">
        <v>43441.0</v>
      </c>
      <c r="B1438" s="67">
        <f t="shared" si="1"/>
        <v>6</v>
      </c>
      <c r="C1438" s="14" t="str">
        <f t="shared" si="2"/>
        <v>December</v>
      </c>
      <c r="D1438" s="52" t="str">
        <f t="shared" si="3"/>
        <v>2018</v>
      </c>
      <c r="E1438" s="58">
        <f t="shared" si="4"/>
        <v>49</v>
      </c>
      <c r="F1438" s="14" t="str">
        <f>VLOOKUP(A1438,'_Holidays'!A1438:B3543,2,FALSE)</f>
        <v>Y</v>
      </c>
      <c r="G1438" s="51" t="str">
        <f>VLOOKUP(A1438,'_Holidays'!A1438:C3543,3,FALSE)</f>
        <v>N</v>
      </c>
      <c r="H1438" s="14">
        <v>25.1</v>
      </c>
      <c r="I1438" s="14" t="str">
        <f>IFERROR(__xludf.DUMMYFUNCTION("SPARKLINE(H1438,{""charttype"",""bar"";""color1"",""#00CCFF"";""max"",MAX($H$2:$H$2107)})"),"")</f>
        <v/>
      </c>
      <c r="J1438" s="14">
        <v>38.0</v>
      </c>
      <c r="K1438" s="14" t="str">
        <f>IFERROR(__xludf.DUMMYFUNCTION("SPARKLINE(J1438,{""charttype"",""bar"";""color1"",""#FF0000"";""max"",MAX($J$2:$J$2107)})"),"")</f>
        <v/>
      </c>
      <c r="L1438" s="14">
        <v>27.1</v>
      </c>
      <c r="M1438" s="14" t="str">
        <f>IFERROR(__xludf.DUMMYFUNCTION("SPARKLINE(L1438,{""charttype"",""bar"";""color1"",""#FF9900"";""max"",MAX($L$2:$L$2107)})"),"")</f>
        <v/>
      </c>
      <c r="N1438" s="14">
        <v>0.0</v>
      </c>
      <c r="O1438" s="14" t="str">
        <f>IFERROR(__xludf.DUMMYFUNCTION("SPARKLINE(N1438,{""charttype"",""bar"";""color1"",""#0066CC"";""max"",MAX($N$2:$N$2107)})"),"")</f>
        <v/>
      </c>
      <c r="P1438" s="58">
        <v>156648.4</v>
      </c>
      <c r="Q1438" s="54">
        <v>177.8618</v>
      </c>
      <c r="R1438" s="21">
        <f t="shared" si="5"/>
        <v>27861766.39</v>
      </c>
    </row>
    <row r="1439">
      <c r="A1439" s="53">
        <v>43442.0</v>
      </c>
      <c r="B1439" s="67">
        <f t="shared" si="1"/>
        <v>7</v>
      </c>
      <c r="C1439" s="14" t="str">
        <f t="shared" si="2"/>
        <v>December</v>
      </c>
      <c r="D1439" s="52" t="str">
        <f t="shared" si="3"/>
        <v>2018</v>
      </c>
      <c r="E1439" s="58">
        <f t="shared" si="4"/>
        <v>49</v>
      </c>
      <c r="F1439" s="14" t="str">
        <f>VLOOKUP(A1439,'_Holidays'!A1439:B3544,2,FALSE)</f>
        <v>Y</v>
      </c>
      <c r="G1439" s="51" t="str">
        <f>VLOOKUP(A1439,'_Holidays'!A1439:C3544,3,FALSE)</f>
        <v>N</v>
      </c>
      <c r="H1439" s="14">
        <v>22.7</v>
      </c>
      <c r="I1439" s="14" t="str">
        <f>IFERROR(__xludf.DUMMYFUNCTION("SPARKLINE(H1439,{""charttype"",""bar"";""color1"",""#00CCFF"";""max"",MAX($H$2:$H$2107)})"),"")</f>
        <v/>
      </c>
      <c r="J1439" s="14">
        <v>30.3</v>
      </c>
      <c r="K1439" s="14" t="str">
        <f>IFERROR(__xludf.DUMMYFUNCTION("SPARKLINE(J1439,{""charttype"",""bar"";""color1"",""#FF0000"";""max"",MAX($J$2:$J$2107)})"),"")</f>
        <v/>
      </c>
      <c r="L1439" s="14">
        <v>11.0</v>
      </c>
      <c r="M1439" s="14" t="str">
        <f>IFERROR(__xludf.DUMMYFUNCTION("SPARKLINE(L1439,{""charttype"",""bar"";""color1"",""#FF9900"";""max"",MAX($L$2:$L$2107)})"),"")</f>
        <v/>
      </c>
      <c r="N1439" s="14">
        <v>0.0</v>
      </c>
      <c r="O1439" s="14" t="str">
        <f>IFERROR(__xludf.DUMMYFUNCTION("SPARKLINE(N1439,{""charttype"",""bar"";""color1"",""#0066CC"";""max"",MAX($N$2:$N$2107)})"),"")</f>
        <v/>
      </c>
      <c r="P1439" s="58">
        <v>121237.5</v>
      </c>
      <c r="Q1439" s="54">
        <v>113.367</v>
      </c>
      <c r="R1439" s="21">
        <f t="shared" si="5"/>
        <v>13744331.66</v>
      </c>
    </row>
    <row r="1440">
      <c r="A1440" s="53">
        <v>43443.0</v>
      </c>
      <c r="B1440" s="67">
        <f t="shared" si="1"/>
        <v>1</v>
      </c>
      <c r="C1440" s="14" t="str">
        <f t="shared" si="2"/>
        <v>December</v>
      </c>
      <c r="D1440" s="52" t="str">
        <f t="shared" si="3"/>
        <v>2018</v>
      </c>
      <c r="E1440" s="58">
        <f t="shared" si="4"/>
        <v>50</v>
      </c>
      <c r="F1440" s="14" t="str">
        <f>VLOOKUP(A1440,'_Holidays'!A1440:B3545,2,FALSE)</f>
        <v>Y</v>
      </c>
      <c r="G1440" s="51" t="str">
        <f>VLOOKUP(A1440,'_Holidays'!A1440:C3545,3,FALSE)</f>
        <v>N</v>
      </c>
      <c r="H1440" s="14">
        <v>16.0</v>
      </c>
      <c r="I1440" s="14" t="str">
        <f>IFERROR(__xludf.DUMMYFUNCTION("SPARKLINE(H1440,{""charttype"",""bar"";""color1"",""#00CCFF"";""max"",MAX($H$2:$H$2107)})"),"")</f>
        <v/>
      </c>
      <c r="J1440" s="14">
        <v>20.1</v>
      </c>
      <c r="K1440" s="14" t="str">
        <f>IFERROR(__xludf.DUMMYFUNCTION("SPARKLINE(J1440,{""charttype"",""bar"";""color1"",""#FF0000"";""max"",MAX($J$2:$J$2107)})"),"")</f>
        <v/>
      </c>
      <c r="L1440" s="14">
        <v>11.8</v>
      </c>
      <c r="M1440" s="14" t="str">
        <f>IFERROR(__xludf.DUMMYFUNCTION("SPARKLINE(L1440,{""charttype"",""bar"";""color1"",""#FF9900"";""max"",MAX($L$2:$L$2107)})"),"")</f>
        <v/>
      </c>
      <c r="N1440" s="14">
        <v>1.2</v>
      </c>
      <c r="O1440" s="14" t="str">
        <f>IFERROR(__xludf.DUMMYFUNCTION("SPARKLINE(N1440,{""charttype"",""bar"";""color1"",""#0066CC"";""max"",MAX($N$2:$N$2107)})"),"")</f>
        <v/>
      </c>
      <c r="P1440" s="58">
        <v>102161.1</v>
      </c>
      <c r="Q1440" s="54">
        <v>80.18879</v>
      </c>
      <c r="R1440" s="21">
        <f t="shared" si="5"/>
        <v>8192174.994</v>
      </c>
    </row>
    <row r="1441">
      <c r="A1441" s="53">
        <v>43444.0</v>
      </c>
      <c r="B1441" s="67">
        <f t="shared" si="1"/>
        <v>2</v>
      </c>
      <c r="C1441" s="14" t="str">
        <f t="shared" si="2"/>
        <v>December</v>
      </c>
      <c r="D1441" s="52" t="str">
        <f t="shared" si="3"/>
        <v>2018</v>
      </c>
      <c r="E1441" s="58">
        <f t="shared" si="4"/>
        <v>50</v>
      </c>
      <c r="F1441" s="14" t="str">
        <f>VLOOKUP(A1441,'_Holidays'!A1441:B3546,2,FALSE)</f>
        <v>Y</v>
      </c>
      <c r="G1441" s="51" t="str">
        <f>VLOOKUP(A1441,'_Holidays'!A1441:C3546,3,FALSE)</f>
        <v>N</v>
      </c>
      <c r="H1441" s="14">
        <v>15.8</v>
      </c>
      <c r="I1441" s="14" t="str">
        <f>IFERROR(__xludf.DUMMYFUNCTION("SPARKLINE(H1441,{""charttype"",""bar"";""color1"",""#00CCFF"";""max"",MAX($H$2:$H$2107)})"),"")</f>
        <v/>
      </c>
      <c r="J1441" s="14">
        <v>20.6</v>
      </c>
      <c r="K1441" s="14" t="str">
        <f>IFERROR(__xludf.DUMMYFUNCTION("SPARKLINE(J1441,{""charttype"",""bar"";""color1"",""#FF0000"";""max"",MAX($J$2:$J$2107)})"),"")</f>
        <v/>
      </c>
      <c r="L1441" s="14">
        <v>28.5</v>
      </c>
      <c r="M1441" s="14" t="str">
        <f>IFERROR(__xludf.DUMMYFUNCTION("SPARKLINE(L1441,{""charttype"",""bar"";""color1"",""#FF9900"";""max"",MAX($L$2:$L$2107)})"),"")</f>
        <v/>
      </c>
      <c r="N1441" s="14">
        <v>0.0</v>
      </c>
      <c r="O1441" s="14" t="str">
        <f>IFERROR(__xludf.DUMMYFUNCTION("SPARKLINE(N1441,{""charttype"",""bar"";""color1"",""#0066CC"";""max"",MAX($N$2:$N$2107)})"),"")</f>
        <v/>
      </c>
      <c r="P1441" s="58">
        <v>110803.8</v>
      </c>
      <c r="Q1441" s="54">
        <v>95.22572</v>
      </c>
      <c r="R1441" s="21">
        <f t="shared" si="5"/>
        <v>10551371.63</v>
      </c>
    </row>
    <row r="1442">
      <c r="A1442" s="53">
        <v>43445.0</v>
      </c>
      <c r="B1442" s="67">
        <f t="shared" si="1"/>
        <v>3</v>
      </c>
      <c r="C1442" s="14" t="str">
        <f t="shared" si="2"/>
        <v>December</v>
      </c>
      <c r="D1442" s="52" t="str">
        <f t="shared" si="3"/>
        <v>2018</v>
      </c>
      <c r="E1442" s="58">
        <f t="shared" si="4"/>
        <v>50</v>
      </c>
      <c r="F1442" s="14" t="str">
        <f>VLOOKUP(A1442,'_Holidays'!A1442:B3547,2,FALSE)</f>
        <v>Y</v>
      </c>
      <c r="G1442" s="51" t="str">
        <f>VLOOKUP(A1442,'_Holidays'!A1442:C3547,3,FALSE)</f>
        <v>N</v>
      </c>
      <c r="H1442" s="14">
        <v>13.0</v>
      </c>
      <c r="I1442" s="14" t="str">
        <f>IFERROR(__xludf.DUMMYFUNCTION("SPARKLINE(H1442,{""charttype"",""bar"";""color1"",""#00CCFF"";""max"",MAX($H$2:$H$2107)})"),"")</f>
        <v/>
      </c>
      <c r="J1442" s="14">
        <v>23.6</v>
      </c>
      <c r="K1442" s="14" t="str">
        <f>IFERROR(__xludf.DUMMYFUNCTION("SPARKLINE(J1442,{""charttype"",""bar"";""color1"",""#FF0000"";""max"",MAX($J$2:$J$2107)})"),"")</f>
        <v/>
      </c>
      <c r="L1442" s="14">
        <v>31.6</v>
      </c>
      <c r="M1442" s="14" t="str">
        <f>IFERROR(__xludf.DUMMYFUNCTION("SPARKLINE(L1442,{""charttype"",""bar"";""color1"",""#FF9900"";""max"",MAX($L$2:$L$2107)})"),"")</f>
        <v/>
      </c>
      <c r="N1442" s="14">
        <v>0.0</v>
      </c>
      <c r="O1442" s="14" t="str">
        <f>IFERROR(__xludf.DUMMYFUNCTION("SPARKLINE(N1442,{""charttype"",""bar"";""color1"",""#0066CC"";""max"",MAX($N$2:$N$2107)})"),"")</f>
        <v/>
      </c>
      <c r="P1442" s="58">
        <v>114413.8</v>
      </c>
      <c r="Q1442" s="54">
        <v>118.6444</v>
      </c>
      <c r="R1442" s="21">
        <f t="shared" si="5"/>
        <v>13574556.65</v>
      </c>
    </row>
    <row r="1443">
      <c r="A1443" s="53">
        <v>43446.0</v>
      </c>
      <c r="B1443" s="67">
        <f t="shared" si="1"/>
        <v>4</v>
      </c>
      <c r="C1443" s="14" t="str">
        <f t="shared" si="2"/>
        <v>December</v>
      </c>
      <c r="D1443" s="52" t="str">
        <f t="shared" si="3"/>
        <v>2018</v>
      </c>
      <c r="E1443" s="58">
        <f t="shared" si="4"/>
        <v>50</v>
      </c>
      <c r="F1443" s="14" t="str">
        <f>VLOOKUP(A1443,'_Holidays'!A1443:B3548,2,FALSE)</f>
        <v>Y</v>
      </c>
      <c r="G1443" s="51" t="str">
        <f>VLOOKUP(A1443,'_Holidays'!A1443:C3548,3,FALSE)</f>
        <v>N</v>
      </c>
      <c r="H1443" s="14">
        <v>16.0</v>
      </c>
      <c r="I1443" s="14" t="str">
        <f>IFERROR(__xludf.DUMMYFUNCTION("SPARKLINE(H1443,{""charttype"",""bar"";""color1"",""#00CCFF"";""max"",MAX($H$2:$H$2107)})"),"")</f>
        <v/>
      </c>
      <c r="J1443" s="14">
        <v>33.6</v>
      </c>
      <c r="K1443" s="14" t="str">
        <f>IFERROR(__xludf.DUMMYFUNCTION("SPARKLINE(J1443,{""charttype"",""bar"";""color1"",""#FF0000"";""max"",MAX($J$2:$J$2107)})"),"")</f>
        <v/>
      </c>
      <c r="L1443" s="14">
        <v>29.4</v>
      </c>
      <c r="M1443" s="14" t="str">
        <f>IFERROR(__xludf.DUMMYFUNCTION("SPARKLINE(L1443,{""charttype"",""bar"";""color1"",""#FF9900"";""max"",MAX($L$2:$L$2107)})"),"")</f>
        <v/>
      </c>
      <c r="N1443" s="14">
        <v>0.0</v>
      </c>
      <c r="O1443" s="14" t="str">
        <f>IFERROR(__xludf.DUMMYFUNCTION("SPARKLINE(N1443,{""charttype"",""bar"";""color1"",""#0066CC"";""max"",MAX($N$2:$N$2107)})"),"")</f>
        <v/>
      </c>
      <c r="P1443" s="58">
        <v>129715.5</v>
      </c>
      <c r="Q1443" s="54">
        <v>199.1843</v>
      </c>
      <c r="R1443" s="21">
        <f t="shared" si="5"/>
        <v>25837291.07</v>
      </c>
    </row>
    <row r="1444">
      <c r="A1444" s="53">
        <v>43447.0</v>
      </c>
      <c r="B1444" s="67">
        <f t="shared" si="1"/>
        <v>5</v>
      </c>
      <c r="C1444" s="14" t="str">
        <f t="shared" si="2"/>
        <v>December</v>
      </c>
      <c r="D1444" s="52" t="str">
        <f t="shared" si="3"/>
        <v>2018</v>
      </c>
      <c r="E1444" s="58">
        <f t="shared" si="4"/>
        <v>50</v>
      </c>
      <c r="F1444" s="14" t="str">
        <f>VLOOKUP(A1444,'_Holidays'!A1444:B3549,2,FALSE)</f>
        <v>Y</v>
      </c>
      <c r="G1444" s="51" t="str">
        <f>VLOOKUP(A1444,'_Holidays'!A1444:C3549,3,FALSE)</f>
        <v>N</v>
      </c>
      <c r="H1444" s="14">
        <v>16.9</v>
      </c>
      <c r="I1444" s="14" t="str">
        <f>IFERROR(__xludf.DUMMYFUNCTION("SPARKLINE(H1444,{""charttype"",""bar"";""color1"",""#00CCFF"";""max"",MAX($H$2:$H$2107)})"),"")</f>
        <v/>
      </c>
      <c r="J1444" s="14">
        <v>21.1</v>
      </c>
      <c r="K1444" s="14" t="str">
        <f>IFERROR(__xludf.DUMMYFUNCTION("SPARKLINE(J1444,{""charttype"",""bar"";""color1"",""#FF0000"";""max"",MAX($J$2:$J$2107)})"),"")</f>
        <v/>
      </c>
      <c r="L1444" s="14">
        <v>6.0</v>
      </c>
      <c r="M1444" s="14" t="str">
        <f>IFERROR(__xludf.DUMMYFUNCTION("SPARKLINE(L1444,{""charttype"",""bar"";""color1"",""#FF9900"";""max"",MAX($L$2:$L$2107)})"),"")</f>
        <v/>
      </c>
      <c r="N1444" s="14">
        <v>16.2</v>
      </c>
      <c r="O1444" s="14" t="str">
        <f>IFERROR(__xludf.DUMMYFUNCTION("SPARKLINE(N1444,{""charttype"",""bar"";""color1"",""#0066CC"";""max"",MAX($N$2:$N$2107)})"),"")</f>
        <v/>
      </c>
      <c r="P1444" s="58">
        <v>114986.3</v>
      </c>
      <c r="Q1444" s="54">
        <v>101.8597</v>
      </c>
      <c r="R1444" s="21">
        <f t="shared" si="5"/>
        <v>11712470.02</v>
      </c>
    </row>
    <row r="1445">
      <c r="A1445" s="53">
        <v>43448.0</v>
      </c>
      <c r="B1445" s="67">
        <f t="shared" si="1"/>
        <v>6</v>
      </c>
      <c r="C1445" s="14" t="str">
        <f t="shared" si="2"/>
        <v>December</v>
      </c>
      <c r="D1445" s="52" t="str">
        <f t="shared" si="3"/>
        <v>2018</v>
      </c>
      <c r="E1445" s="58">
        <f t="shared" si="4"/>
        <v>50</v>
      </c>
      <c r="F1445" s="14" t="str">
        <f>VLOOKUP(A1445,'_Holidays'!A1445:B3550,2,FALSE)</f>
        <v>Y</v>
      </c>
      <c r="G1445" s="51" t="str">
        <f>VLOOKUP(A1445,'_Holidays'!A1445:C3550,3,FALSE)</f>
        <v>N</v>
      </c>
      <c r="H1445" s="14">
        <v>16.4</v>
      </c>
      <c r="I1445" s="14" t="str">
        <f>IFERROR(__xludf.DUMMYFUNCTION("SPARKLINE(H1445,{""charttype"",""bar"";""color1"",""#00CCFF"";""max"",MAX($H$2:$H$2107)})"),"")</f>
        <v/>
      </c>
      <c r="J1445" s="14">
        <v>22.7</v>
      </c>
      <c r="K1445" s="14" t="str">
        <f>IFERROR(__xludf.DUMMYFUNCTION("SPARKLINE(J1445,{""charttype"",""bar"";""color1"",""#FF0000"";""max"",MAX($J$2:$J$2107)})"),"")</f>
        <v/>
      </c>
      <c r="L1445" s="14">
        <v>13.7</v>
      </c>
      <c r="M1445" s="14" t="str">
        <f>IFERROR(__xludf.DUMMYFUNCTION("SPARKLINE(L1445,{""charttype"",""bar"";""color1"",""#FF9900"";""max"",MAX($L$2:$L$2107)})"),"")</f>
        <v/>
      </c>
      <c r="N1445" s="14">
        <v>16.6</v>
      </c>
      <c r="O1445" s="14" t="str">
        <f>IFERROR(__xludf.DUMMYFUNCTION("SPARKLINE(N1445,{""charttype"",""bar"";""color1"",""#0066CC"";""max"",MAX($N$2:$N$2107)})"),"")</f>
        <v/>
      </c>
      <c r="P1445" s="58">
        <v>110025.5</v>
      </c>
      <c r="Q1445" s="54">
        <v>92.95803</v>
      </c>
      <c r="R1445" s="21">
        <f t="shared" si="5"/>
        <v>10227753.73</v>
      </c>
    </row>
    <row r="1446">
      <c r="A1446" s="53">
        <v>43449.0</v>
      </c>
      <c r="B1446" s="67">
        <f t="shared" si="1"/>
        <v>7</v>
      </c>
      <c r="C1446" s="14" t="str">
        <f t="shared" si="2"/>
        <v>December</v>
      </c>
      <c r="D1446" s="52" t="str">
        <f t="shared" si="3"/>
        <v>2018</v>
      </c>
      <c r="E1446" s="58">
        <f t="shared" si="4"/>
        <v>50</v>
      </c>
      <c r="F1446" s="14" t="str">
        <f>VLOOKUP(A1446,'_Holidays'!A1446:B3551,2,FALSE)</f>
        <v>Y</v>
      </c>
      <c r="G1446" s="51" t="str">
        <f>VLOOKUP(A1446,'_Holidays'!A1446:C3551,3,FALSE)</f>
        <v>N</v>
      </c>
      <c r="H1446" s="14">
        <v>17.2</v>
      </c>
      <c r="I1446" s="14" t="str">
        <f>IFERROR(__xludf.DUMMYFUNCTION("SPARKLINE(H1446,{""charttype"",""bar"";""color1"",""#00CCFF"";""max"",MAX($H$2:$H$2107)})"),"")</f>
        <v/>
      </c>
      <c r="J1446" s="14">
        <v>24.8</v>
      </c>
      <c r="K1446" s="14" t="str">
        <f>IFERROR(__xludf.DUMMYFUNCTION("SPARKLINE(J1446,{""charttype"",""bar"";""color1"",""#FF0000"";""max"",MAX($J$2:$J$2107)})"),"")</f>
        <v/>
      </c>
      <c r="L1446" s="14">
        <v>17.5</v>
      </c>
      <c r="M1446" s="14" t="str">
        <f>IFERROR(__xludf.DUMMYFUNCTION("SPARKLINE(L1446,{""charttype"",""bar"";""color1"",""#FF9900"";""max"",MAX($L$2:$L$2107)})"),"")</f>
        <v/>
      </c>
      <c r="N1446" s="14">
        <v>41.2</v>
      </c>
      <c r="O1446" s="14" t="str">
        <f>IFERROR(__xludf.DUMMYFUNCTION("SPARKLINE(N1446,{""charttype"",""bar"";""color1"",""#0066CC"";""max"",MAX($N$2:$N$2107)})"),"")</f>
        <v/>
      </c>
      <c r="P1446" s="58">
        <v>102577.1</v>
      </c>
      <c r="Q1446" s="54">
        <v>101.6329</v>
      </c>
      <c r="R1446" s="21">
        <f t="shared" si="5"/>
        <v>10425208.15</v>
      </c>
    </row>
    <row r="1447">
      <c r="A1447" s="53">
        <v>43450.0</v>
      </c>
      <c r="B1447" s="67">
        <f t="shared" si="1"/>
        <v>1</v>
      </c>
      <c r="C1447" s="14" t="str">
        <f t="shared" si="2"/>
        <v>December</v>
      </c>
      <c r="D1447" s="52" t="str">
        <f t="shared" si="3"/>
        <v>2018</v>
      </c>
      <c r="E1447" s="58">
        <f t="shared" si="4"/>
        <v>51</v>
      </c>
      <c r="F1447" s="14" t="str">
        <f>VLOOKUP(A1447,'_Holidays'!A1447:B3552,2,FALSE)</f>
        <v>Y</v>
      </c>
      <c r="G1447" s="51" t="str">
        <f>VLOOKUP(A1447,'_Holidays'!A1447:C3552,3,FALSE)</f>
        <v>N</v>
      </c>
      <c r="H1447" s="14">
        <v>15.8</v>
      </c>
      <c r="I1447" s="14" t="str">
        <f>IFERROR(__xludf.DUMMYFUNCTION("SPARKLINE(H1447,{""charttype"",""bar"";""color1"",""#00CCFF"";""max"",MAX($H$2:$H$2107)})"),"")</f>
        <v/>
      </c>
      <c r="J1447" s="14">
        <v>23.5</v>
      </c>
      <c r="K1447" s="14" t="str">
        <f>IFERROR(__xludf.DUMMYFUNCTION("SPARKLINE(J1447,{""charttype"",""bar"";""color1"",""#FF0000"";""max"",MAX($J$2:$J$2107)})"),"")</f>
        <v/>
      </c>
      <c r="L1447" s="14">
        <v>16.3</v>
      </c>
      <c r="M1447" s="14" t="str">
        <f>IFERROR(__xludf.DUMMYFUNCTION("SPARKLINE(L1447,{""charttype"",""bar"";""color1"",""#FF9900"";""max"",MAX($L$2:$L$2107)})"),"")</f>
        <v/>
      </c>
      <c r="N1447" s="14">
        <v>3.8</v>
      </c>
      <c r="O1447" s="14" t="str">
        <f>IFERROR(__xludf.DUMMYFUNCTION("SPARKLINE(N1447,{""charttype"",""bar"";""color1"",""#0066CC"";""max"",MAX($N$2:$N$2107)})"),"")</f>
        <v/>
      </c>
      <c r="P1447" s="58">
        <v>99110.78</v>
      </c>
      <c r="Q1447" s="54">
        <v>101.4492</v>
      </c>
      <c r="R1447" s="21">
        <f t="shared" si="5"/>
        <v>10054709.34</v>
      </c>
    </row>
    <row r="1448">
      <c r="A1448" s="53">
        <v>43451.0</v>
      </c>
      <c r="B1448" s="67">
        <f t="shared" si="1"/>
        <v>2</v>
      </c>
      <c r="C1448" s="14" t="str">
        <f t="shared" si="2"/>
        <v>December</v>
      </c>
      <c r="D1448" s="52" t="str">
        <f t="shared" si="3"/>
        <v>2018</v>
      </c>
      <c r="E1448" s="58">
        <f t="shared" si="4"/>
        <v>51</v>
      </c>
      <c r="F1448" s="14" t="str">
        <f>VLOOKUP(A1448,'_Holidays'!A1448:B3553,2,FALSE)</f>
        <v>Y</v>
      </c>
      <c r="G1448" s="51" t="str">
        <f>VLOOKUP(A1448,'_Holidays'!A1448:C3553,3,FALSE)</f>
        <v>N</v>
      </c>
      <c r="H1448" s="14">
        <v>15.6</v>
      </c>
      <c r="I1448" s="14" t="str">
        <f>IFERROR(__xludf.DUMMYFUNCTION("SPARKLINE(H1448,{""charttype"",""bar"";""color1"",""#00CCFF"";""max"",MAX($H$2:$H$2107)})"),"")</f>
        <v/>
      </c>
      <c r="J1448" s="14">
        <v>21.8</v>
      </c>
      <c r="K1448" s="14" t="str">
        <f>IFERROR(__xludf.DUMMYFUNCTION("SPARKLINE(J1448,{""charttype"",""bar"";""color1"",""#FF0000"";""max"",MAX($J$2:$J$2107)})"),"")</f>
        <v/>
      </c>
      <c r="L1448" s="14">
        <v>23.2</v>
      </c>
      <c r="M1448" s="14" t="str">
        <f>IFERROR(__xludf.DUMMYFUNCTION("SPARKLINE(L1448,{""charttype"",""bar"";""color1"",""#FF9900"";""max"",MAX($L$2:$L$2107)})"),"")</f>
        <v/>
      </c>
      <c r="N1448" s="14">
        <v>2.0</v>
      </c>
      <c r="O1448" s="14" t="str">
        <f>IFERROR(__xludf.DUMMYFUNCTION("SPARKLINE(N1448,{""charttype"",""bar"";""color1"",""#0066CC"";""max"",MAX($N$2:$N$2107)})"),"")</f>
        <v/>
      </c>
      <c r="P1448" s="58">
        <v>112804.4</v>
      </c>
      <c r="Q1448" s="54">
        <v>101.4039</v>
      </c>
      <c r="R1448" s="21">
        <f t="shared" si="5"/>
        <v>11438806.1</v>
      </c>
    </row>
    <row r="1449">
      <c r="A1449" s="53">
        <v>43452.0</v>
      </c>
      <c r="B1449" s="67">
        <f t="shared" si="1"/>
        <v>3</v>
      </c>
      <c r="C1449" s="14" t="str">
        <f t="shared" si="2"/>
        <v>December</v>
      </c>
      <c r="D1449" s="52" t="str">
        <f t="shared" si="3"/>
        <v>2018</v>
      </c>
      <c r="E1449" s="58">
        <f t="shared" si="4"/>
        <v>51</v>
      </c>
      <c r="F1449" s="14" t="str">
        <f>VLOOKUP(A1449,'_Holidays'!A1449:B3554,2,FALSE)</f>
        <v>Y</v>
      </c>
      <c r="G1449" s="51" t="str">
        <f>VLOOKUP(A1449,'_Holidays'!A1449:C3554,3,FALSE)</f>
        <v>N</v>
      </c>
      <c r="H1449" s="14">
        <v>16.7</v>
      </c>
      <c r="I1449" s="14" t="str">
        <f>IFERROR(__xludf.DUMMYFUNCTION("SPARKLINE(H1449,{""charttype"",""bar"";""color1"",""#00CCFF"";""max"",MAX($H$2:$H$2107)})"),"")</f>
        <v/>
      </c>
      <c r="J1449" s="14">
        <v>20.8</v>
      </c>
      <c r="K1449" s="14" t="str">
        <f>IFERROR(__xludf.DUMMYFUNCTION("SPARKLINE(J1449,{""charttype"",""bar"";""color1"",""#FF0000"";""max"",MAX($J$2:$J$2107)})"),"")</f>
        <v/>
      </c>
      <c r="L1449" s="14">
        <v>21.1</v>
      </c>
      <c r="M1449" s="14" t="str">
        <f>IFERROR(__xludf.DUMMYFUNCTION("SPARKLINE(L1449,{""charttype"",""bar"";""color1"",""#FF9900"";""max"",MAX($L$2:$L$2107)})"),"")</f>
        <v/>
      </c>
      <c r="N1449" s="14">
        <v>0.0</v>
      </c>
      <c r="O1449" s="14" t="str">
        <f>IFERROR(__xludf.DUMMYFUNCTION("SPARKLINE(N1449,{""charttype"",""bar"";""color1"",""#0066CC"";""max"",MAX($N$2:$N$2107)})"),"")</f>
        <v/>
      </c>
      <c r="P1449" s="58">
        <v>113485.1</v>
      </c>
      <c r="Q1449" s="54">
        <v>104.7226</v>
      </c>
      <c r="R1449" s="21">
        <f t="shared" si="5"/>
        <v>11884454.73</v>
      </c>
    </row>
    <row r="1450">
      <c r="A1450" s="53">
        <v>43453.0</v>
      </c>
      <c r="B1450" s="67">
        <f t="shared" si="1"/>
        <v>4</v>
      </c>
      <c r="C1450" s="14" t="str">
        <f t="shared" si="2"/>
        <v>December</v>
      </c>
      <c r="D1450" s="52" t="str">
        <f t="shared" si="3"/>
        <v>2018</v>
      </c>
      <c r="E1450" s="58">
        <f t="shared" si="4"/>
        <v>51</v>
      </c>
      <c r="F1450" s="14" t="str">
        <f>VLOOKUP(A1450,'_Holidays'!A1450:B3555,2,FALSE)</f>
        <v>Y</v>
      </c>
      <c r="G1450" s="51" t="str">
        <f>VLOOKUP(A1450,'_Holidays'!A1450:C3555,3,FALSE)</f>
        <v>N</v>
      </c>
      <c r="H1450" s="14">
        <v>16.8</v>
      </c>
      <c r="I1450" s="14" t="str">
        <f>IFERROR(__xludf.DUMMYFUNCTION("SPARKLINE(H1450,{""charttype"",""bar"";""color1"",""#00CCFF"";""max"",MAX($H$2:$H$2107)})"),"")</f>
        <v/>
      </c>
      <c r="J1450" s="14">
        <v>26.9</v>
      </c>
      <c r="K1450" s="14" t="str">
        <f>IFERROR(__xludf.DUMMYFUNCTION("SPARKLINE(J1450,{""charttype"",""bar"";""color1"",""#FF0000"";""max"",MAX($J$2:$J$2107)})"),"")</f>
        <v/>
      </c>
      <c r="L1450" s="14">
        <v>16.6</v>
      </c>
      <c r="M1450" s="14" t="str">
        <f>IFERROR(__xludf.DUMMYFUNCTION("SPARKLINE(L1450,{""charttype"",""bar"";""color1"",""#FF9900"";""max"",MAX($L$2:$L$2107)})"),"")</f>
        <v/>
      </c>
      <c r="N1450" s="14">
        <v>0.0</v>
      </c>
      <c r="O1450" s="14" t="str">
        <f>IFERROR(__xludf.DUMMYFUNCTION("SPARKLINE(N1450,{""charttype"",""bar"";""color1"",""#0066CC"";""max"",MAX($N$2:$N$2107)})"),"")</f>
        <v/>
      </c>
      <c r="P1450" s="58">
        <v>119907.2</v>
      </c>
      <c r="Q1450" s="54">
        <v>117.7077</v>
      </c>
      <c r="R1450" s="21">
        <f t="shared" si="5"/>
        <v>14114000.73</v>
      </c>
    </row>
    <row r="1451">
      <c r="A1451" s="53">
        <v>43454.0</v>
      </c>
      <c r="B1451" s="67">
        <f t="shared" si="1"/>
        <v>5</v>
      </c>
      <c r="C1451" s="14" t="str">
        <f t="shared" si="2"/>
        <v>December</v>
      </c>
      <c r="D1451" s="52" t="str">
        <f t="shared" si="3"/>
        <v>2018</v>
      </c>
      <c r="E1451" s="58">
        <f t="shared" si="4"/>
        <v>51</v>
      </c>
      <c r="F1451" s="14" t="str">
        <f>VLOOKUP(A1451,'_Holidays'!A1451:B3556,2,FALSE)</f>
        <v>Y</v>
      </c>
      <c r="G1451" s="51" t="str">
        <f>VLOOKUP(A1451,'_Holidays'!A1451:C3556,3,FALSE)</f>
        <v>N</v>
      </c>
      <c r="H1451" s="14">
        <v>16.9</v>
      </c>
      <c r="I1451" s="14" t="str">
        <f>IFERROR(__xludf.DUMMYFUNCTION("SPARKLINE(H1451,{""charttype"",""bar"";""color1"",""#00CCFF"";""max"",MAX($H$2:$H$2107)})"),"")</f>
        <v/>
      </c>
      <c r="J1451" s="14">
        <v>21.2</v>
      </c>
      <c r="K1451" s="14" t="str">
        <f>IFERROR(__xludf.DUMMYFUNCTION("SPARKLINE(J1451,{""charttype"",""bar"";""color1"",""#FF0000"";""max"",MAX($J$2:$J$2107)})"),"")</f>
        <v/>
      </c>
      <c r="L1451" s="14">
        <v>14.8</v>
      </c>
      <c r="M1451" s="14" t="str">
        <f>IFERROR(__xludf.DUMMYFUNCTION("SPARKLINE(L1451,{""charttype"",""bar"";""color1"",""#FF9900"";""max"",MAX($L$2:$L$2107)})"),"")</f>
        <v/>
      </c>
      <c r="N1451" s="14">
        <v>0.0</v>
      </c>
      <c r="O1451" s="14" t="str">
        <f>IFERROR(__xludf.DUMMYFUNCTION("SPARKLINE(N1451,{""charttype"",""bar"";""color1"",""#0066CC"";""max"",MAX($N$2:$N$2107)})"),"")</f>
        <v/>
      </c>
      <c r="P1451" s="58">
        <v>111880.5</v>
      </c>
      <c r="Q1451" s="54">
        <v>75.55546</v>
      </c>
      <c r="R1451" s="21">
        <f t="shared" si="5"/>
        <v>8453182.643</v>
      </c>
    </row>
    <row r="1452">
      <c r="A1452" s="53">
        <v>43455.0</v>
      </c>
      <c r="B1452" s="67">
        <f t="shared" si="1"/>
        <v>6</v>
      </c>
      <c r="C1452" s="14" t="str">
        <f t="shared" si="2"/>
        <v>December</v>
      </c>
      <c r="D1452" s="52" t="str">
        <f t="shared" si="3"/>
        <v>2018</v>
      </c>
      <c r="E1452" s="58">
        <f t="shared" si="4"/>
        <v>51</v>
      </c>
      <c r="F1452" s="14" t="str">
        <f>VLOOKUP(A1452,'_Holidays'!A1452:B3557,2,FALSE)</f>
        <v>N</v>
      </c>
      <c r="G1452" s="51" t="str">
        <f>VLOOKUP(A1452,'_Holidays'!A1452:C3557,3,FALSE)</f>
        <v>N</v>
      </c>
      <c r="H1452" s="14">
        <v>15.4</v>
      </c>
      <c r="I1452" s="14" t="str">
        <f>IFERROR(__xludf.DUMMYFUNCTION("SPARKLINE(H1452,{""charttype"",""bar"";""color1"",""#00CCFF"";""max"",MAX($H$2:$H$2107)})"),"")</f>
        <v/>
      </c>
      <c r="J1452" s="14">
        <v>20.9</v>
      </c>
      <c r="K1452" s="14" t="str">
        <f>IFERROR(__xludf.DUMMYFUNCTION("SPARKLINE(J1452,{""charttype"",""bar"";""color1"",""#FF0000"";""max"",MAX($J$2:$J$2107)})"),"")</f>
        <v/>
      </c>
      <c r="L1452" s="14">
        <v>9.6</v>
      </c>
      <c r="M1452" s="14" t="str">
        <f>IFERROR(__xludf.DUMMYFUNCTION("SPARKLINE(L1452,{""charttype"",""bar"";""color1"",""#FF9900"";""max"",MAX($L$2:$L$2107)})"),"")</f>
        <v/>
      </c>
      <c r="N1452" s="14">
        <v>1.0</v>
      </c>
      <c r="O1452" s="14" t="str">
        <f>IFERROR(__xludf.DUMMYFUNCTION("SPARKLINE(N1452,{""charttype"",""bar"";""color1"",""#0066CC"";""max"",MAX($N$2:$N$2107)})"),"")</f>
        <v/>
      </c>
      <c r="P1452" s="58">
        <v>102075.9</v>
      </c>
      <c r="Q1452" s="54">
        <v>65.93244</v>
      </c>
      <c r="R1452" s="21">
        <f t="shared" si="5"/>
        <v>6730113.152</v>
      </c>
    </row>
    <row r="1453">
      <c r="A1453" s="53">
        <v>43456.0</v>
      </c>
      <c r="B1453" s="67">
        <f t="shared" si="1"/>
        <v>7</v>
      </c>
      <c r="C1453" s="14" t="str">
        <f t="shared" si="2"/>
        <v>December</v>
      </c>
      <c r="D1453" s="52" t="str">
        <f t="shared" si="3"/>
        <v>2018</v>
      </c>
      <c r="E1453" s="58">
        <f t="shared" si="4"/>
        <v>51</v>
      </c>
      <c r="F1453" s="14" t="str">
        <f>VLOOKUP(A1453,'_Holidays'!A1453:B3558,2,FALSE)</f>
        <v>N</v>
      </c>
      <c r="G1453" s="51" t="str">
        <f>VLOOKUP(A1453,'_Holidays'!A1453:C3558,3,FALSE)</f>
        <v>N</v>
      </c>
      <c r="H1453" s="14">
        <v>14.1</v>
      </c>
      <c r="I1453" s="14" t="str">
        <f>IFERROR(__xludf.DUMMYFUNCTION("SPARKLINE(H1453,{""charttype"",""bar"";""color1"",""#00CCFF"";""max"",MAX($H$2:$H$2107)})"),"")</f>
        <v/>
      </c>
      <c r="J1453" s="14">
        <v>19.1</v>
      </c>
      <c r="K1453" s="14" t="str">
        <f>IFERROR(__xludf.DUMMYFUNCTION("SPARKLINE(J1453,{""charttype"",""bar"";""color1"",""#FF0000"";""max"",MAX($J$2:$J$2107)})"),"")</f>
        <v/>
      </c>
      <c r="L1453" s="14">
        <v>27.8</v>
      </c>
      <c r="M1453" s="14" t="str">
        <f>IFERROR(__xludf.DUMMYFUNCTION("SPARKLINE(L1453,{""charttype"",""bar"";""color1"",""#FF9900"";""max"",MAX($L$2:$L$2107)})"),"")</f>
        <v/>
      </c>
      <c r="N1453" s="14">
        <v>9.8</v>
      </c>
      <c r="O1453" s="14" t="str">
        <f>IFERROR(__xludf.DUMMYFUNCTION("SPARKLINE(N1453,{""charttype"",""bar"";""color1"",""#0066CC"";""max"",MAX($N$2:$N$2107)})"),"")</f>
        <v/>
      </c>
      <c r="P1453" s="58">
        <v>92725.74</v>
      </c>
      <c r="Q1453" s="54">
        <v>69.25046</v>
      </c>
      <c r="R1453" s="21">
        <f t="shared" si="5"/>
        <v>6421300.149</v>
      </c>
    </row>
    <row r="1454">
      <c r="A1454" s="53">
        <v>43457.0</v>
      </c>
      <c r="B1454" s="67">
        <f t="shared" si="1"/>
        <v>1</v>
      </c>
      <c r="C1454" s="14" t="str">
        <f t="shared" si="2"/>
        <v>December</v>
      </c>
      <c r="D1454" s="52" t="str">
        <f t="shared" si="3"/>
        <v>2018</v>
      </c>
      <c r="E1454" s="58">
        <f t="shared" si="4"/>
        <v>52</v>
      </c>
      <c r="F1454" s="14" t="str">
        <f>VLOOKUP(A1454,'_Holidays'!A1454:B3559,2,FALSE)</f>
        <v>N</v>
      </c>
      <c r="G1454" s="51" t="str">
        <f>VLOOKUP(A1454,'_Holidays'!A1454:C3559,3,FALSE)</f>
        <v>N</v>
      </c>
      <c r="H1454" s="14">
        <v>11.5</v>
      </c>
      <c r="I1454" s="14" t="str">
        <f>IFERROR(__xludf.DUMMYFUNCTION("SPARKLINE(H1454,{""charttype"",""bar"";""color1"",""#00CCFF"";""max"",MAX($H$2:$H$2107)})"),"")</f>
        <v/>
      </c>
      <c r="J1454" s="14">
        <v>26.9</v>
      </c>
      <c r="K1454" s="14" t="str">
        <f>IFERROR(__xludf.DUMMYFUNCTION("SPARKLINE(J1454,{""charttype"",""bar"";""color1"",""#FF0000"";""max"",MAX($J$2:$J$2107)})"),"")</f>
        <v/>
      </c>
      <c r="L1454" s="14">
        <v>32.3</v>
      </c>
      <c r="M1454" s="14" t="str">
        <f>IFERROR(__xludf.DUMMYFUNCTION("SPARKLINE(L1454,{""charttype"",""bar"";""color1"",""#FF9900"";""max"",MAX($L$2:$L$2107)})"),"")</f>
        <v/>
      </c>
      <c r="N1454" s="14">
        <v>0.0</v>
      </c>
      <c r="O1454" s="14" t="str">
        <f>IFERROR(__xludf.DUMMYFUNCTION("SPARKLINE(N1454,{""charttype"",""bar"";""color1"",""#0066CC"";""max"",MAX($N$2:$N$2107)})"),"")</f>
        <v/>
      </c>
      <c r="P1454" s="58">
        <v>94938.4</v>
      </c>
      <c r="Q1454" s="54">
        <v>65.61225</v>
      </c>
      <c r="R1454" s="21">
        <f t="shared" si="5"/>
        <v>6229122.035</v>
      </c>
    </row>
    <row r="1455">
      <c r="A1455" s="53">
        <v>43458.0</v>
      </c>
      <c r="B1455" s="67">
        <f t="shared" si="1"/>
        <v>2</v>
      </c>
      <c r="C1455" s="14" t="str">
        <f t="shared" si="2"/>
        <v>December</v>
      </c>
      <c r="D1455" s="52" t="str">
        <f t="shared" si="3"/>
        <v>2018</v>
      </c>
      <c r="E1455" s="58">
        <f t="shared" si="4"/>
        <v>52</v>
      </c>
      <c r="F1455" s="14" t="str">
        <f>VLOOKUP(A1455,'_Holidays'!A1455:B3560,2,FALSE)</f>
        <v>N</v>
      </c>
      <c r="G1455" s="51" t="str">
        <f>VLOOKUP(A1455,'_Holidays'!A1455:C3560,3,FALSE)</f>
        <v>N</v>
      </c>
      <c r="H1455" s="14">
        <v>14.3</v>
      </c>
      <c r="I1455" s="14" t="str">
        <f>IFERROR(__xludf.DUMMYFUNCTION("SPARKLINE(H1455,{""charttype"",""bar"";""color1"",""#00CCFF"";""max"",MAX($H$2:$H$2107)})"),"")</f>
        <v/>
      </c>
      <c r="J1455" s="14">
        <v>34.2</v>
      </c>
      <c r="K1455" s="14" t="str">
        <f>IFERROR(__xludf.DUMMYFUNCTION("SPARKLINE(J1455,{""charttype"",""bar"";""color1"",""#FF0000"";""max"",MAX($J$2:$J$2107)})"),"")</f>
        <v/>
      </c>
      <c r="L1455" s="14">
        <v>32.3</v>
      </c>
      <c r="M1455" s="14" t="str">
        <f>IFERROR(__xludf.DUMMYFUNCTION("SPARKLINE(L1455,{""charttype"",""bar"";""color1"",""#FF9900"";""max"",MAX($L$2:$L$2107)})"),"")</f>
        <v/>
      </c>
      <c r="N1455" s="14">
        <v>0.0</v>
      </c>
      <c r="O1455" s="14" t="str">
        <f>IFERROR(__xludf.DUMMYFUNCTION("SPARKLINE(N1455,{""charttype"",""bar"";""color1"",""#0066CC"";""max"",MAX($N$2:$N$2107)})"),"")</f>
        <v/>
      </c>
      <c r="P1455" s="58">
        <v>112358.8</v>
      </c>
      <c r="Q1455" s="54">
        <v>96.81718</v>
      </c>
      <c r="R1455" s="21">
        <f t="shared" si="5"/>
        <v>10878262.16</v>
      </c>
    </row>
    <row r="1456">
      <c r="A1456" s="53">
        <v>43459.0</v>
      </c>
      <c r="B1456" s="67">
        <f t="shared" si="1"/>
        <v>3</v>
      </c>
      <c r="C1456" s="14" t="str">
        <f t="shared" si="2"/>
        <v>December</v>
      </c>
      <c r="D1456" s="52" t="str">
        <f t="shared" si="3"/>
        <v>2018</v>
      </c>
      <c r="E1456" s="58">
        <f t="shared" si="4"/>
        <v>52</v>
      </c>
      <c r="F1456" s="14" t="str">
        <f>VLOOKUP(A1456,'_Holidays'!A1456:B3561,2,FALSE)</f>
        <v>N</v>
      </c>
      <c r="G1456" s="51" t="str">
        <f>VLOOKUP(A1456,'_Holidays'!A1456:C3561,3,FALSE)</f>
        <v>Y</v>
      </c>
      <c r="H1456" s="14">
        <v>15.8</v>
      </c>
      <c r="I1456" s="14" t="str">
        <f>IFERROR(__xludf.DUMMYFUNCTION("SPARKLINE(H1456,{""charttype"",""bar"";""color1"",""#00CCFF"";""max"",MAX($H$2:$H$2107)})"),"")</f>
        <v/>
      </c>
      <c r="J1456" s="14">
        <v>23.9</v>
      </c>
      <c r="K1456" s="14" t="str">
        <f>IFERROR(__xludf.DUMMYFUNCTION("SPARKLINE(J1456,{""charttype"",""bar"";""color1"",""#FF0000"";""max"",MAX($J$2:$J$2107)})"),"")</f>
        <v/>
      </c>
      <c r="L1456" s="14">
        <v>32.2</v>
      </c>
      <c r="M1456" s="14" t="str">
        <f>IFERROR(__xludf.DUMMYFUNCTION("SPARKLINE(L1456,{""charttype"",""bar"";""color1"",""#FF9900"";""max"",MAX($L$2:$L$2107)})"),"")</f>
        <v/>
      </c>
      <c r="N1456" s="14">
        <v>0.0</v>
      </c>
      <c r="O1456" s="14" t="str">
        <f>IFERROR(__xludf.DUMMYFUNCTION("SPARKLINE(N1456,{""charttype"",""bar"";""color1"",""#0066CC"";""max"",MAX($N$2:$N$2107)})"),"")</f>
        <v/>
      </c>
      <c r="P1456" s="58">
        <v>98191.66</v>
      </c>
      <c r="Q1456" s="54">
        <v>55.23855</v>
      </c>
      <c r="R1456" s="21">
        <f t="shared" si="5"/>
        <v>5423964.92</v>
      </c>
    </row>
    <row r="1457">
      <c r="A1457" s="53">
        <v>43460.0</v>
      </c>
      <c r="B1457" s="67">
        <f t="shared" si="1"/>
        <v>4</v>
      </c>
      <c r="C1457" s="14" t="str">
        <f t="shared" si="2"/>
        <v>December</v>
      </c>
      <c r="D1457" s="52" t="str">
        <f t="shared" si="3"/>
        <v>2018</v>
      </c>
      <c r="E1457" s="58">
        <f t="shared" si="4"/>
        <v>52</v>
      </c>
      <c r="F1457" s="14" t="str">
        <f>VLOOKUP(A1457,'_Holidays'!A1457:B3562,2,FALSE)</f>
        <v>N</v>
      </c>
      <c r="G1457" s="51" t="str">
        <f>VLOOKUP(A1457,'_Holidays'!A1457:C3562,3,FALSE)</f>
        <v>Y</v>
      </c>
      <c r="H1457" s="14">
        <v>13.3</v>
      </c>
      <c r="I1457" s="14" t="str">
        <f>IFERROR(__xludf.DUMMYFUNCTION("SPARKLINE(H1457,{""charttype"",""bar"";""color1"",""#00CCFF"";""max"",MAX($H$2:$H$2107)})"),"")</f>
        <v/>
      </c>
      <c r="J1457" s="14">
        <v>23.8</v>
      </c>
      <c r="K1457" s="14" t="str">
        <f>IFERROR(__xludf.DUMMYFUNCTION("SPARKLINE(J1457,{""charttype"",""bar"";""color1"",""#FF0000"";""max"",MAX($J$2:$J$2107)})"),"")</f>
        <v/>
      </c>
      <c r="L1457" s="14">
        <v>32.3</v>
      </c>
      <c r="M1457" s="14" t="str">
        <f>IFERROR(__xludf.DUMMYFUNCTION("SPARKLINE(L1457,{""charttype"",""bar"";""color1"",""#FF9900"";""max"",MAX($L$2:$L$2107)})"),"")</f>
        <v/>
      </c>
      <c r="N1457" s="14">
        <v>0.0</v>
      </c>
      <c r="O1457" s="14" t="str">
        <f>IFERROR(__xludf.DUMMYFUNCTION("SPARKLINE(N1457,{""charttype"",""bar"";""color1"",""#0066CC"";""max"",MAX($N$2:$N$2107)})"),"")</f>
        <v/>
      </c>
      <c r="P1457" s="58">
        <v>100017.2</v>
      </c>
      <c r="Q1457" s="54">
        <v>77.57835</v>
      </c>
      <c r="R1457" s="21">
        <f t="shared" si="5"/>
        <v>7759169.348</v>
      </c>
    </row>
    <row r="1458">
      <c r="A1458" s="53">
        <v>43461.0</v>
      </c>
      <c r="B1458" s="67">
        <f t="shared" si="1"/>
        <v>5</v>
      </c>
      <c r="C1458" s="14" t="str">
        <f t="shared" si="2"/>
        <v>December</v>
      </c>
      <c r="D1458" s="52" t="str">
        <f t="shared" si="3"/>
        <v>2018</v>
      </c>
      <c r="E1458" s="58">
        <f t="shared" si="4"/>
        <v>52</v>
      </c>
      <c r="F1458" s="14" t="str">
        <f>VLOOKUP(A1458,'_Holidays'!A1458:B3563,2,FALSE)</f>
        <v>N</v>
      </c>
      <c r="G1458" s="51" t="str">
        <f>VLOOKUP(A1458,'_Holidays'!A1458:C3563,3,FALSE)</f>
        <v>N</v>
      </c>
      <c r="H1458" s="14">
        <v>16.2</v>
      </c>
      <c r="I1458" s="14" t="str">
        <f>IFERROR(__xludf.DUMMYFUNCTION("SPARKLINE(H1458,{""charttype"",""bar"";""color1"",""#00CCFF"";""max"",MAX($H$2:$H$2107)})"),"")</f>
        <v/>
      </c>
      <c r="J1458" s="14">
        <v>37.4</v>
      </c>
      <c r="K1458" s="14" t="str">
        <f>IFERROR(__xludf.DUMMYFUNCTION("SPARKLINE(J1458,{""charttype"",""bar"";""color1"",""#FF0000"";""max"",MAX($J$2:$J$2107)})"),"")</f>
        <v/>
      </c>
      <c r="L1458" s="14">
        <v>29.3</v>
      </c>
      <c r="M1458" s="14" t="str">
        <f>IFERROR(__xludf.DUMMYFUNCTION("SPARKLINE(L1458,{""charttype"",""bar"";""color1"",""#FF9900"";""max"",MAX($L$2:$L$2107)})"),"")</f>
        <v/>
      </c>
      <c r="N1458" s="14">
        <v>0.0</v>
      </c>
      <c r="O1458" s="14" t="str">
        <f>IFERROR(__xludf.DUMMYFUNCTION("SPARKLINE(N1458,{""charttype"",""bar"";""color1"",""#0066CC"";""max"",MAX($N$2:$N$2107)})"),"")</f>
        <v/>
      </c>
      <c r="P1458" s="58">
        <v>129749.1</v>
      </c>
      <c r="Q1458" s="54">
        <v>102.3109</v>
      </c>
      <c r="R1458" s="21">
        <f t="shared" si="5"/>
        <v>13274747.2</v>
      </c>
    </row>
    <row r="1459">
      <c r="A1459" s="53">
        <v>43462.0</v>
      </c>
      <c r="B1459" s="67">
        <f t="shared" si="1"/>
        <v>6</v>
      </c>
      <c r="C1459" s="14" t="str">
        <f t="shared" si="2"/>
        <v>December</v>
      </c>
      <c r="D1459" s="52" t="str">
        <f t="shared" si="3"/>
        <v>2018</v>
      </c>
      <c r="E1459" s="58">
        <f t="shared" si="4"/>
        <v>52</v>
      </c>
      <c r="F1459" s="14" t="str">
        <f>VLOOKUP(A1459,'_Holidays'!A1459:B3564,2,FALSE)</f>
        <v>N</v>
      </c>
      <c r="G1459" s="51" t="str">
        <f>VLOOKUP(A1459,'_Holidays'!A1459:C3564,3,FALSE)</f>
        <v>N</v>
      </c>
      <c r="H1459" s="14">
        <v>21.9</v>
      </c>
      <c r="I1459" s="14" t="str">
        <f>IFERROR(__xludf.DUMMYFUNCTION("SPARKLINE(H1459,{""charttype"",""bar"";""color1"",""#00CCFF"";""max"",MAX($H$2:$H$2107)})"),"")</f>
        <v/>
      </c>
      <c r="J1459" s="14">
        <v>36.4</v>
      </c>
      <c r="K1459" s="14" t="str">
        <f>IFERROR(__xludf.DUMMYFUNCTION("SPARKLINE(J1459,{""charttype"",""bar"";""color1"",""#FF0000"";""max"",MAX($J$2:$J$2107)})"),"")</f>
        <v/>
      </c>
      <c r="L1459" s="14">
        <v>19.1</v>
      </c>
      <c r="M1459" s="14" t="str">
        <f>IFERROR(__xludf.DUMMYFUNCTION("SPARKLINE(L1459,{""charttype"",""bar"";""color1"",""#FF9900"";""max"",MAX($L$2:$L$2107)})"),"")</f>
        <v/>
      </c>
      <c r="N1459" s="14">
        <v>0.0</v>
      </c>
      <c r="O1459" s="14" t="str">
        <f>IFERROR(__xludf.DUMMYFUNCTION("SPARKLINE(N1459,{""charttype"",""bar"";""color1"",""#0066CC"";""max"",MAX($N$2:$N$2107)})"),"")</f>
        <v/>
      </c>
      <c r="P1459" s="58">
        <v>133831.4</v>
      </c>
      <c r="Q1459" s="54">
        <v>121.4607</v>
      </c>
      <c r="R1459" s="21">
        <f t="shared" si="5"/>
        <v>16255255.53</v>
      </c>
    </row>
    <row r="1460">
      <c r="A1460" s="53">
        <v>43463.0</v>
      </c>
      <c r="B1460" s="67">
        <f t="shared" si="1"/>
        <v>7</v>
      </c>
      <c r="C1460" s="14" t="str">
        <f t="shared" si="2"/>
        <v>December</v>
      </c>
      <c r="D1460" s="52" t="str">
        <f t="shared" si="3"/>
        <v>2018</v>
      </c>
      <c r="E1460" s="58">
        <f t="shared" si="4"/>
        <v>52</v>
      </c>
      <c r="F1460" s="14" t="str">
        <f>VLOOKUP(A1460,'_Holidays'!A1460:B3565,2,FALSE)</f>
        <v>N</v>
      </c>
      <c r="G1460" s="51" t="str">
        <f>VLOOKUP(A1460,'_Holidays'!A1460:C3565,3,FALSE)</f>
        <v>N</v>
      </c>
      <c r="H1460" s="14">
        <v>21.0</v>
      </c>
      <c r="I1460" s="14" t="str">
        <f>IFERROR(__xludf.DUMMYFUNCTION("SPARKLINE(H1460,{""charttype"",""bar"";""color1"",""#00CCFF"";""max"",MAX($H$2:$H$2107)})"),"")</f>
        <v/>
      </c>
      <c r="J1460" s="14">
        <v>23.9</v>
      </c>
      <c r="K1460" s="14" t="str">
        <f>IFERROR(__xludf.DUMMYFUNCTION("SPARKLINE(J1460,{""charttype"",""bar"";""color1"",""#FF0000"";""max"",MAX($J$2:$J$2107)})"),"")</f>
        <v/>
      </c>
      <c r="L1460" s="14">
        <v>5.7</v>
      </c>
      <c r="M1460" s="14" t="str">
        <f>IFERROR(__xludf.DUMMYFUNCTION("SPARKLINE(L1460,{""charttype"",""bar"";""color1"",""#FF9900"";""max"",MAX($L$2:$L$2107)})"),"")</f>
        <v/>
      </c>
      <c r="N1460" s="14">
        <v>1.2</v>
      </c>
      <c r="O1460" s="14" t="str">
        <f>IFERROR(__xludf.DUMMYFUNCTION("SPARKLINE(N1460,{""charttype"",""bar"";""color1"",""#0066CC"";""max"",MAX($N$2:$N$2107)})"),"")</f>
        <v/>
      </c>
      <c r="P1460" s="58">
        <v>108290.1</v>
      </c>
      <c r="Q1460" s="54">
        <v>91.72353</v>
      </c>
      <c r="R1460" s="21">
        <f t="shared" si="5"/>
        <v>9932750.236</v>
      </c>
    </row>
    <row r="1461">
      <c r="A1461" s="53">
        <v>43464.0</v>
      </c>
      <c r="B1461" s="67">
        <f t="shared" si="1"/>
        <v>1</v>
      </c>
      <c r="C1461" s="14" t="str">
        <f t="shared" si="2"/>
        <v>December</v>
      </c>
      <c r="D1461" s="52" t="str">
        <f t="shared" si="3"/>
        <v>2018</v>
      </c>
      <c r="E1461" s="58">
        <f t="shared" si="4"/>
        <v>53</v>
      </c>
      <c r="F1461" s="14" t="str">
        <f>VLOOKUP(A1461,'_Holidays'!A1461:B3566,2,FALSE)</f>
        <v>N</v>
      </c>
      <c r="G1461" s="51" t="str">
        <f>VLOOKUP(A1461,'_Holidays'!A1461:C3566,3,FALSE)</f>
        <v>N</v>
      </c>
      <c r="H1461" s="14">
        <v>18.2</v>
      </c>
      <c r="I1461" s="14" t="str">
        <f>IFERROR(__xludf.DUMMYFUNCTION("SPARKLINE(H1461,{""charttype"",""bar"";""color1"",""#00CCFF"";""max"",MAX($H$2:$H$2107)})"),"")</f>
        <v/>
      </c>
      <c r="J1461" s="14">
        <v>22.7</v>
      </c>
      <c r="K1461" s="14" t="str">
        <f>IFERROR(__xludf.DUMMYFUNCTION("SPARKLINE(J1461,{""charttype"",""bar"";""color1"",""#FF0000"";""max"",MAX($J$2:$J$2107)})"),"")</f>
        <v/>
      </c>
      <c r="L1461" s="14">
        <v>9.9</v>
      </c>
      <c r="M1461" s="14" t="str">
        <f>IFERROR(__xludf.DUMMYFUNCTION("SPARKLINE(L1461,{""charttype"",""bar"";""color1"",""#FF9900"";""max"",MAX($L$2:$L$2107)})"),"")</f>
        <v/>
      </c>
      <c r="N1461" s="14">
        <v>0.6</v>
      </c>
      <c r="O1461" s="14" t="str">
        <f>IFERROR(__xludf.DUMMYFUNCTION("SPARKLINE(N1461,{""charttype"",""bar"";""color1"",""#0066CC"";""max"",MAX($N$2:$N$2107)})"),"")</f>
        <v/>
      </c>
      <c r="P1461" s="58">
        <v>99613.87</v>
      </c>
      <c r="Q1461" s="54">
        <v>84.1665</v>
      </c>
      <c r="R1461" s="21">
        <f t="shared" si="5"/>
        <v>8384150.789</v>
      </c>
    </row>
    <row r="1462">
      <c r="A1462" s="53">
        <v>43465.0</v>
      </c>
      <c r="B1462" s="67">
        <f t="shared" si="1"/>
        <v>2</v>
      </c>
      <c r="C1462" s="14" t="str">
        <f t="shared" si="2"/>
        <v>December</v>
      </c>
      <c r="D1462" s="52" t="str">
        <f t="shared" si="3"/>
        <v>2018</v>
      </c>
      <c r="E1462" s="58">
        <f t="shared" si="4"/>
        <v>53</v>
      </c>
      <c r="F1462" s="14" t="str">
        <f>VLOOKUP(A1462,'_Holidays'!A1462:B3567,2,FALSE)</f>
        <v>N</v>
      </c>
      <c r="G1462" s="51" t="str">
        <f>VLOOKUP(A1462,'_Holidays'!A1462:C3567,3,FALSE)</f>
        <v>N</v>
      </c>
      <c r="H1462" s="14">
        <v>17.3</v>
      </c>
      <c r="I1462" s="14" t="str">
        <f>IFERROR(__xludf.DUMMYFUNCTION("SPARKLINE(H1462,{""charttype"",""bar"";""color1"",""#00CCFF"";""max"",MAX($H$2:$H$2107)})"),"")</f>
        <v/>
      </c>
      <c r="J1462" s="14">
        <v>23.5</v>
      </c>
      <c r="K1462" s="14" t="str">
        <f>IFERROR(__xludf.DUMMYFUNCTION("SPARKLINE(J1462,{""charttype"",""bar"";""color1"",""#FF0000"";""max"",MAX($J$2:$J$2107)})"),"")</f>
        <v/>
      </c>
      <c r="L1462" s="14">
        <v>31.3</v>
      </c>
      <c r="M1462" s="14" t="str">
        <f>IFERROR(__xludf.DUMMYFUNCTION("SPARKLINE(L1462,{""charttype"",""bar"";""color1"",""#FF9900"";""max"",MAX($L$2:$L$2107)})"),"")</f>
        <v/>
      </c>
      <c r="N1462" s="14">
        <v>0.8</v>
      </c>
      <c r="O1462" s="14" t="str">
        <f>IFERROR(__xludf.DUMMYFUNCTION("SPARKLINE(N1462,{""charttype"",""bar"";""color1"",""#0066CC"";""max"",MAX($N$2:$N$2107)})"),"")</f>
        <v/>
      </c>
      <c r="P1462" s="58">
        <v>103381.9</v>
      </c>
      <c r="Q1462" s="54">
        <v>84.898</v>
      </c>
      <c r="R1462" s="21">
        <f t="shared" si="5"/>
        <v>8776916.546</v>
      </c>
    </row>
    <row r="1463">
      <c r="A1463" s="53">
        <v>43466.0</v>
      </c>
      <c r="B1463" s="67">
        <f t="shared" si="1"/>
        <v>3</v>
      </c>
      <c r="C1463" s="14" t="str">
        <f t="shared" si="2"/>
        <v>January</v>
      </c>
      <c r="D1463" s="52" t="str">
        <f t="shared" si="3"/>
        <v>2019</v>
      </c>
      <c r="E1463" s="58">
        <f t="shared" si="4"/>
        <v>1</v>
      </c>
      <c r="F1463" s="14" t="str">
        <f>VLOOKUP(A1463,'_Holidays'!A1463:B3568,2,FALSE)</f>
        <v>N</v>
      </c>
      <c r="G1463" s="51" t="str">
        <f>VLOOKUP(A1463,'_Holidays'!A1463:C3568,3,FALSE)</f>
        <v>Y</v>
      </c>
      <c r="H1463" s="14">
        <v>15.5</v>
      </c>
      <c r="I1463" s="14" t="str">
        <f>IFERROR(__xludf.DUMMYFUNCTION("SPARKLINE(H1463,{""charttype"",""bar"";""color1"",""#00CCFF"";""max"",MAX($H$2:$H$2107)})"),"")</f>
        <v/>
      </c>
      <c r="J1463" s="14">
        <v>26.2</v>
      </c>
      <c r="K1463" s="14" t="str">
        <f>IFERROR(__xludf.DUMMYFUNCTION("SPARKLINE(J1463,{""charttype"",""bar"";""color1"",""#FF0000"";""max"",MAX($J$2:$J$2107)})"),"")</f>
        <v/>
      </c>
      <c r="L1463" s="14">
        <v>31.7</v>
      </c>
      <c r="M1463" s="14" t="str">
        <f>IFERROR(__xludf.DUMMYFUNCTION("SPARKLINE(L1463,{""charttype"",""bar"";""color1"",""#FF9900"";""max"",MAX($L$2:$L$2107)})"),"")</f>
        <v/>
      </c>
      <c r="N1463" s="14">
        <v>0.0</v>
      </c>
      <c r="O1463" s="14" t="str">
        <f>IFERROR(__xludf.DUMMYFUNCTION("SPARKLINE(N1463,{""charttype"",""bar"";""color1"",""#0066CC"";""max"",MAX($N$2:$N$2107)})"),"")</f>
        <v/>
      </c>
      <c r="P1463" s="58">
        <v>98933.06</v>
      </c>
      <c r="Q1463" s="54">
        <v>78.56098</v>
      </c>
      <c r="R1463" s="21">
        <f t="shared" si="5"/>
        <v>7772278.148</v>
      </c>
    </row>
    <row r="1464">
      <c r="A1464" s="53">
        <v>43467.0</v>
      </c>
      <c r="B1464" s="67">
        <f t="shared" si="1"/>
        <v>4</v>
      </c>
      <c r="C1464" s="14" t="str">
        <f t="shared" si="2"/>
        <v>January</v>
      </c>
      <c r="D1464" s="52" t="str">
        <f t="shared" si="3"/>
        <v>2019</v>
      </c>
      <c r="E1464" s="58">
        <f t="shared" si="4"/>
        <v>1</v>
      </c>
      <c r="F1464" s="14" t="str">
        <f>VLOOKUP(A1464,'_Holidays'!A1464:B3569,2,FALSE)</f>
        <v>N</v>
      </c>
      <c r="G1464" s="51" t="str">
        <f>VLOOKUP(A1464,'_Holidays'!A1464:C3569,3,FALSE)</f>
        <v>N</v>
      </c>
      <c r="H1464" s="14">
        <v>18.4</v>
      </c>
      <c r="I1464" s="14" t="str">
        <f>IFERROR(__xludf.DUMMYFUNCTION("SPARKLINE(H1464,{""charttype"",""bar"";""color1"",""#00CCFF"";""max"",MAX($H$2:$H$2107)})"),"")</f>
        <v/>
      </c>
      <c r="J1464" s="14">
        <v>22.2</v>
      </c>
      <c r="K1464" s="14" t="str">
        <f>IFERROR(__xludf.DUMMYFUNCTION("SPARKLINE(J1464,{""charttype"",""bar"";""color1"",""#FF0000"";""max"",MAX($J$2:$J$2107)})"),"")</f>
        <v/>
      </c>
      <c r="L1464" s="14">
        <v>26.3</v>
      </c>
      <c r="M1464" s="14" t="str">
        <f>IFERROR(__xludf.DUMMYFUNCTION("SPARKLINE(L1464,{""charttype"",""bar"";""color1"",""#FF9900"";""max"",MAX($L$2:$L$2107)})"),"")</f>
        <v/>
      </c>
      <c r="N1464" s="14">
        <v>0.0</v>
      </c>
      <c r="O1464" s="14" t="str">
        <f>IFERROR(__xludf.DUMMYFUNCTION("SPARKLINE(N1464,{""charttype"",""bar"";""color1"",""#0066CC"";""max"",MAX($N$2:$N$2107)})"),"")</f>
        <v/>
      </c>
      <c r="P1464" s="58">
        <v>106470.7</v>
      </c>
      <c r="Q1464" s="54">
        <v>92.20201</v>
      </c>
      <c r="R1464" s="21">
        <f t="shared" si="5"/>
        <v>9816812.546</v>
      </c>
    </row>
    <row r="1465">
      <c r="A1465" s="53">
        <v>43468.0</v>
      </c>
      <c r="B1465" s="67">
        <f t="shared" si="1"/>
        <v>5</v>
      </c>
      <c r="C1465" s="14" t="str">
        <f t="shared" si="2"/>
        <v>January</v>
      </c>
      <c r="D1465" s="52" t="str">
        <f t="shared" si="3"/>
        <v>2019</v>
      </c>
      <c r="E1465" s="58">
        <f t="shared" si="4"/>
        <v>1</v>
      </c>
      <c r="F1465" s="14" t="str">
        <f>VLOOKUP(A1465,'_Holidays'!A1465:B3570,2,FALSE)</f>
        <v>N</v>
      </c>
      <c r="G1465" s="51" t="str">
        <f>VLOOKUP(A1465,'_Holidays'!A1465:C3570,3,FALSE)</f>
        <v>N</v>
      </c>
      <c r="H1465" s="14">
        <v>15.9</v>
      </c>
      <c r="I1465" s="14" t="str">
        <f>IFERROR(__xludf.DUMMYFUNCTION("SPARKLINE(H1465,{""charttype"",""bar"";""color1"",""#00CCFF"";""max"",MAX($H$2:$H$2107)})"),"")</f>
        <v/>
      </c>
      <c r="J1465" s="14">
        <v>29.5</v>
      </c>
      <c r="K1465" s="14" t="str">
        <f>IFERROR(__xludf.DUMMYFUNCTION("SPARKLINE(J1465,{""charttype"",""bar"";""color1"",""#FF0000"";""max"",MAX($J$2:$J$2107)})"),"")</f>
        <v/>
      </c>
      <c r="L1465" s="14">
        <v>27.6</v>
      </c>
      <c r="M1465" s="14" t="str">
        <f>IFERROR(__xludf.DUMMYFUNCTION("SPARKLINE(L1465,{""charttype"",""bar"";""color1"",""#FF9900"";""max"",MAX($L$2:$L$2107)})"),"")</f>
        <v/>
      </c>
      <c r="N1465" s="14">
        <v>0.0</v>
      </c>
      <c r="O1465" s="14" t="str">
        <f>IFERROR(__xludf.DUMMYFUNCTION("SPARKLINE(N1465,{""charttype"",""bar"";""color1"",""#0066CC"";""max"",MAX($N$2:$N$2107)})"),"")</f>
        <v/>
      </c>
      <c r="P1465" s="58">
        <v>118789.6</v>
      </c>
      <c r="Q1465" s="54">
        <v>127.3803</v>
      </c>
      <c r="R1465" s="21">
        <f t="shared" si="5"/>
        <v>15131454.88</v>
      </c>
    </row>
    <row r="1466">
      <c r="A1466" s="53">
        <v>43469.0</v>
      </c>
      <c r="B1466" s="67">
        <f t="shared" si="1"/>
        <v>6</v>
      </c>
      <c r="C1466" s="14" t="str">
        <f t="shared" si="2"/>
        <v>January</v>
      </c>
      <c r="D1466" s="52" t="str">
        <f t="shared" si="3"/>
        <v>2019</v>
      </c>
      <c r="E1466" s="58">
        <f t="shared" si="4"/>
        <v>1</v>
      </c>
      <c r="F1466" s="14" t="str">
        <f>VLOOKUP(A1466,'_Holidays'!A1466:B3571,2,FALSE)</f>
        <v>N</v>
      </c>
      <c r="G1466" s="51" t="str">
        <f>VLOOKUP(A1466,'_Holidays'!A1466:C3571,3,FALSE)</f>
        <v>N</v>
      </c>
      <c r="H1466" s="14">
        <v>18.0</v>
      </c>
      <c r="I1466" s="14" t="str">
        <f>IFERROR(__xludf.DUMMYFUNCTION("SPARKLINE(H1466,{""charttype"",""bar"";""color1"",""#00CCFF"";""max"",MAX($H$2:$H$2107)})"),"")</f>
        <v/>
      </c>
      <c r="J1466" s="14">
        <v>42.6</v>
      </c>
      <c r="K1466" s="14" t="str">
        <f>IFERROR(__xludf.DUMMYFUNCTION("SPARKLINE(J1466,{""charttype"",""bar"";""color1"",""#FF0000"";""max"",MAX($J$2:$J$2107)})"),"")</f>
        <v/>
      </c>
      <c r="L1466" s="14">
        <v>27.4</v>
      </c>
      <c r="M1466" s="14" t="str">
        <f>IFERROR(__xludf.DUMMYFUNCTION("SPARKLINE(L1466,{""charttype"",""bar"";""color1"",""#FF9900"";""max"",MAX($L$2:$L$2107)})"),"")</f>
        <v/>
      </c>
      <c r="N1466" s="14">
        <v>0.0</v>
      </c>
      <c r="O1466" s="14" t="str">
        <f>IFERROR(__xludf.DUMMYFUNCTION("SPARKLINE(N1466,{""charttype"",""bar"";""color1"",""#0066CC"";""max"",MAX($N$2:$N$2107)})"),"")</f>
        <v/>
      </c>
      <c r="P1466" s="58">
        <v>133288.5</v>
      </c>
      <c r="Q1466" s="54">
        <v>121.021</v>
      </c>
      <c r="R1466" s="21">
        <f t="shared" si="5"/>
        <v>16130707.56</v>
      </c>
    </row>
    <row r="1467">
      <c r="A1467" s="53">
        <v>43470.0</v>
      </c>
      <c r="B1467" s="67">
        <f t="shared" si="1"/>
        <v>7</v>
      </c>
      <c r="C1467" s="14" t="str">
        <f t="shared" si="2"/>
        <v>January</v>
      </c>
      <c r="D1467" s="52" t="str">
        <f t="shared" si="3"/>
        <v>2019</v>
      </c>
      <c r="E1467" s="58">
        <f t="shared" si="4"/>
        <v>1</v>
      </c>
      <c r="F1467" s="14" t="str">
        <f>VLOOKUP(A1467,'_Holidays'!A1467:B3572,2,FALSE)</f>
        <v>N</v>
      </c>
      <c r="G1467" s="51" t="str">
        <f>VLOOKUP(A1467,'_Holidays'!A1467:C3572,3,FALSE)</f>
        <v>N</v>
      </c>
      <c r="H1467" s="14">
        <v>17.4</v>
      </c>
      <c r="I1467" s="14" t="str">
        <f>IFERROR(__xludf.DUMMYFUNCTION("SPARKLINE(H1467,{""charttype"",""bar"";""color1"",""#00CCFF"";""max"",MAX($H$2:$H$2107)})"),"")</f>
        <v/>
      </c>
      <c r="J1467" s="14">
        <v>21.2</v>
      </c>
      <c r="K1467" s="14" t="str">
        <f>IFERROR(__xludf.DUMMYFUNCTION("SPARKLINE(J1467,{""charttype"",""bar"";""color1"",""#FF0000"";""max"",MAX($J$2:$J$2107)})"),"")</f>
        <v/>
      </c>
      <c r="L1467" s="14">
        <v>12.9</v>
      </c>
      <c r="M1467" s="14" t="str">
        <f>IFERROR(__xludf.DUMMYFUNCTION("SPARKLINE(L1467,{""charttype"",""bar"";""color1"",""#FF9900"";""max"",MAX($L$2:$L$2107)})"),"")</f>
        <v/>
      </c>
      <c r="N1467" s="14">
        <v>0.4</v>
      </c>
      <c r="O1467" s="14" t="str">
        <f>IFERROR(__xludf.DUMMYFUNCTION("SPARKLINE(N1467,{""charttype"",""bar"";""color1"",""#0066CC"";""max"",MAX($N$2:$N$2107)})"),"")</f>
        <v/>
      </c>
      <c r="P1467" s="58">
        <v>97262.79</v>
      </c>
      <c r="Q1467" s="54">
        <v>83.49352</v>
      </c>
      <c r="R1467" s="21">
        <f t="shared" si="5"/>
        <v>8120812.702</v>
      </c>
    </row>
    <row r="1468">
      <c r="A1468" s="53">
        <v>43471.0</v>
      </c>
      <c r="B1468" s="67">
        <f t="shared" si="1"/>
        <v>1</v>
      </c>
      <c r="C1468" s="14" t="str">
        <f t="shared" si="2"/>
        <v>January</v>
      </c>
      <c r="D1468" s="52" t="str">
        <f t="shared" si="3"/>
        <v>2019</v>
      </c>
      <c r="E1468" s="58">
        <f t="shared" si="4"/>
        <v>2</v>
      </c>
      <c r="F1468" s="14" t="str">
        <f>VLOOKUP(A1468,'_Holidays'!A1468:B3573,2,FALSE)</f>
        <v>N</v>
      </c>
      <c r="G1468" s="51" t="str">
        <f>VLOOKUP(A1468,'_Holidays'!A1468:C3573,3,FALSE)</f>
        <v>N</v>
      </c>
      <c r="H1468" s="14">
        <v>14.6</v>
      </c>
      <c r="I1468" s="14" t="str">
        <f>IFERROR(__xludf.DUMMYFUNCTION("SPARKLINE(H1468,{""charttype"",""bar"";""color1"",""#00CCFF"";""max"",MAX($H$2:$H$2107)})"),"")</f>
        <v/>
      </c>
      <c r="J1468" s="14">
        <v>22.1</v>
      </c>
      <c r="K1468" s="14" t="str">
        <f>IFERROR(__xludf.DUMMYFUNCTION("SPARKLINE(J1468,{""charttype"",""bar"";""color1"",""#FF0000"";""max"",MAX($J$2:$J$2107)})"),"")</f>
        <v/>
      </c>
      <c r="L1468" s="14">
        <v>30.9</v>
      </c>
      <c r="M1468" s="14" t="str">
        <f>IFERROR(__xludf.DUMMYFUNCTION("SPARKLINE(L1468,{""charttype"",""bar"";""color1"",""#FF9900"";""max"",MAX($L$2:$L$2107)})"),"")</f>
        <v/>
      </c>
      <c r="N1468" s="14">
        <v>1.4</v>
      </c>
      <c r="O1468" s="14" t="str">
        <f>IFERROR(__xludf.DUMMYFUNCTION("SPARKLINE(N1468,{""charttype"",""bar"";""color1"",""#0066CC"";""max"",MAX($N$2:$N$2107)})"),"")</f>
        <v/>
      </c>
      <c r="P1468" s="58">
        <v>93606.22</v>
      </c>
      <c r="Q1468" s="54">
        <v>65.76641</v>
      </c>
      <c r="R1468" s="21">
        <f t="shared" si="5"/>
        <v>6156145.043</v>
      </c>
    </row>
    <row r="1469">
      <c r="A1469" s="53">
        <v>43472.0</v>
      </c>
      <c r="B1469" s="67">
        <f t="shared" si="1"/>
        <v>2</v>
      </c>
      <c r="C1469" s="14" t="str">
        <f t="shared" si="2"/>
        <v>January</v>
      </c>
      <c r="D1469" s="52" t="str">
        <f t="shared" si="3"/>
        <v>2019</v>
      </c>
      <c r="E1469" s="58">
        <f t="shared" si="4"/>
        <v>2</v>
      </c>
      <c r="F1469" s="14" t="str">
        <f>VLOOKUP(A1469,'_Holidays'!A1469:B3574,2,FALSE)</f>
        <v>N</v>
      </c>
      <c r="G1469" s="51" t="str">
        <f>VLOOKUP(A1469,'_Holidays'!A1469:C3574,3,FALSE)</f>
        <v>N</v>
      </c>
      <c r="H1469" s="14">
        <v>17.1</v>
      </c>
      <c r="I1469" s="14" t="str">
        <f>IFERROR(__xludf.DUMMYFUNCTION("SPARKLINE(H1469,{""charttype"",""bar"";""color1"",""#00CCFF"";""max"",MAX($H$2:$H$2107)})"),"")</f>
        <v/>
      </c>
      <c r="J1469" s="14">
        <v>23.1</v>
      </c>
      <c r="K1469" s="14" t="str">
        <f>IFERROR(__xludf.DUMMYFUNCTION("SPARKLINE(J1469,{""charttype"",""bar"";""color1"",""#FF0000"";""max"",MAX($J$2:$J$2107)})"),"")</f>
        <v/>
      </c>
      <c r="L1469" s="14">
        <v>30.2</v>
      </c>
      <c r="M1469" s="14" t="str">
        <f>IFERROR(__xludf.DUMMYFUNCTION("SPARKLINE(L1469,{""charttype"",""bar"";""color1"",""#FF9900"";""max"",MAX($L$2:$L$2107)})"),"")</f>
        <v/>
      </c>
      <c r="N1469" s="14">
        <v>0.0</v>
      </c>
      <c r="O1469" s="14" t="str">
        <f>IFERROR(__xludf.DUMMYFUNCTION("SPARKLINE(N1469,{""charttype"",""bar"";""color1"",""#0066CC"";""max"",MAX($N$2:$N$2107)})"),"")</f>
        <v/>
      </c>
      <c r="P1469" s="58">
        <v>109874.9</v>
      </c>
      <c r="Q1469" s="54">
        <v>85.07796</v>
      </c>
      <c r="R1469" s="21">
        <f t="shared" si="5"/>
        <v>9347932.347</v>
      </c>
    </row>
    <row r="1470">
      <c r="A1470" s="53">
        <v>43473.0</v>
      </c>
      <c r="B1470" s="67">
        <f t="shared" si="1"/>
        <v>3</v>
      </c>
      <c r="C1470" s="14" t="str">
        <f t="shared" si="2"/>
        <v>January</v>
      </c>
      <c r="D1470" s="52" t="str">
        <f t="shared" si="3"/>
        <v>2019</v>
      </c>
      <c r="E1470" s="58">
        <f t="shared" si="4"/>
        <v>2</v>
      </c>
      <c r="F1470" s="14" t="str">
        <f>VLOOKUP(A1470,'_Holidays'!A1470:B3575,2,FALSE)</f>
        <v>N</v>
      </c>
      <c r="G1470" s="51" t="str">
        <f>VLOOKUP(A1470,'_Holidays'!A1470:C3575,3,FALSE)</f>
        <v>N</v>
      </c>
      <c r="H1470" s="14">
        <v>16.7</v>
      </c>
      <c r="I1470" s="14" t="str">
        <f>IFERROR(__xludf.DUMMYFUNCTION("SPARKLINE(H1470,{""charttype"",""bar"";""color1"",""#00CCFF"";""max"",MAX($H$2:$H$2107)})"),"")</f>
        <v/>
      </c>
      <c r="J1470" s="14">
        <v>24.1</v>
      </c>
      <c r="K1470" s="14" t="str">
        <f>IFERROR(__xludf.DUMMYFUNCTION("SPARKLINE(J1470,{""charttype"",""bar"";""color1"",""#FF0000"";""max"",MAX($J$2:$J$2107)})"),"")</f>
        <v/>
      </c>
      <c r="L1470" s="14">
        <v>28.9</v>
      </c>
      <c r="M1470" s="14" t="str">
        <f>IFERROR(__xludf.DUMMYFUNCTION("SPARKLINE(L1470,{""charttype"",""bar"";""color1"",""#FF9900"";""max"",MAX($L$2:$L$2107)})"),"")</f>
        <v/>
      </c>
      <c r="N1470" s="14">
        <v>0.0</v>
      </c>
      <c r="O1470" s="14" t="str">
        <f>IFERROR(__xludf.DUMMYFUNCTION("SPARKLINE(N1470,{""charttype"",""bar"";""color1"",""#0066CC"";""max"",MAX($N$2:$N$2107)})"),"")</f>
        <v/>
      </c>
      <c r="P1470" s="58">
        <v>113446.1</v>
      </c>
      <c r="Q1470" s="54">
        <v>104.9078</v>
      </c>
      <c r="R1470" s="21">
        <f t="shared" si="5"/>
        <v>11901380.77</v>
      </c>
    </row>
    <row r="1471">
      <c r="A1471" s="53">
        <v>43474.0</v>
      </c>
      <c r="B1471" s="67">
        <f t="shared" si="1"/>
        <v>4</v>
      </c>
      <c r="C1471" s="14" t="str">
        <f t="shared" si="2"/>
        <v>January</v>
      </c>
      <c r="D1471" s="52" t="str">
        <f t="shared" si="3"/>
        <v>2019</v>
      </c>
      <c r="E1471" s="58">
        <f t="shared" si="4"/>
        <v>2</v>
      </c>
      <c r="F1471" s="14" t="str">
        <f>VLOOKUP(A1471,'_Holidays'!A1471:B3576,2,FALSE)</f>
        <v>N</v>
      </c>
      <c r="G1471" s="51" t="str">
        <f>VLOOKUP(A1471,'_Holidays'!A1471:C3576,3,FALSE)</f>
        <v>N</v>
      </c>
      <c r="H1471" s="14">
        <v>16.1</v>
      </c>
      <c r="I1471" s="14" t="str">
        <f>IFERROR(__xludf.DUMMYFUNCTION("SPARKLINE(H1471,{""charttype"",""bar"";""color1"",""#00CCFF"";""max"",MAX($H$2:$H$2107)})"),"")</f>
        <v/>
      </c>
      <c r="J1471" s="14">
        <v>20.5</v>
      </c>
      <c r="K1471" s="14" t="str">
        <f>IFERROR(__xludf.DUMMYFUNCTION("SPARKLINE(J1471,{""charttype"",""bar"";""color1"",""#FF0000"";""max"",MAX($J$2:$J$2107)})"),"")</f>
        <v/>
      </c>
      <c r="L1471" s="14">
        <v>28.4</v>
      </c>
      <c r="M1471" s="14" t="str">
        <f>IFERROR(__xludf.DUMMYFUNCTION("SPARKLINE(L1471,{""charttype"",""bar"";""color1"",""#FF9900"";""max"",MAX($L$2:$L$2107)})"),"")</f>
        <v/>
      </c>
      <c r="N1471" s="14">
        <v>0.6</v>
      </c>
      <c r="O1471" s="14" t="str">
        <f>IFERROR(__xludf.DUMMYFUNCTION("SPARKLINE(N1471,{""charttype"",""bar"";""color1"",""#0066CC"";""max"",MAX($N$2:$N$2107)})"),"")</f>
        <v/>
      </c>
      <c r="P1471" s="58">
        <v>105483.4</v>
      </c>
      <c r="Q1471" s="54">
        <v>91.85155</v>
      </c>
      <c r="R1471" s="21">
        <f t="shared" si="5"/>
        <v>9688813.789</v>
      </c>
    </row>
    <row r="1472">
      <c r="A1472" s="53">
        <v>43475.0</v>
      </c>
      <c r="B1472" s="67">
        <f t="shared" si="1"/>
        <v>5</v>
      </c>
      <c r="C1472" s="14" t="str">
        <f t="shared" si="2"/>
        <v>January</v>
      </c>
      <c r="D1472" s="52" t="str">
        <f t="shared" si="3"/>
        <v>2019</v>
      </c>
      <c r="E1472" s="58">
        <f t="shared" si="4"/>
        <v>2</v>
      </c>
      <c r="F1472" s="14" t="str">
        <f>VLOOKUP(A1472,'_Holidays'!A1472:B3577,2,FALSE)</f>
        <v>N</v>
      </c>
      <c r="G1472" s="51" t="str">
        <f>VLOOKUP(A1472,'_Holidays'!A1472:C3577,3,FALSE)</f>
        <v>N</v>
      </c>
      <c r="H1472" s="14">
        <v>13.5</v>
      </c>
      <c r="I1472" s="14" t="str">
        <f>IFERROR(__xludf.DUMMYFUNCTION("SPARKLINE(H1472,{""charttype"",""bar"";""color1"",""#00CCFF"";""max"",MAX($H$2:$H$2107)})"),"")</f>
        <v/>
      </c>
      <c r="J1472" s="14">
        <v>21.4</v>
      </c>
      <c r="K1472" s="14" t="str">
        <f>IFERROR(__xludf.DUMMYFUNCTION("SPARKLINE(J1472,{""charttype"",""bar"";""color1"",""#FF0000"";""max"",MAX($J$2:$J$2107)})"),"")</f>
        <v/>
      </c>
      <c r="L1472" s="14">
        <v>25.8</v>
      </c>
      <c r="M1472" s="14" t="str">
        <f>IFERROR(__xludf.DUMMYFUNCTION("SPARKLINE(L1472,{""charttype"",""bar"";""color1"",""#FF9900"";""max"",MAX($L$2:$L$2107)})"),"")</f>
        <v/>
      </c>
      <c r="N1472" s="14">
        <v>0.0</v>
      </c>
      <c r="O1472" s="14" t="str">
        <f>IFERROR(__xludf.DUMMYFUNCTION("SPARKLINE(N1472,{""charttype"",""bar"";""color1"",""#0066CC"";""max"",MAX($N$2:$N$2107)})"),"")</f>
        <v/>
      </c>
      <c r="P1472" s="58">
        <v>108078.7</v>
      </c>
      <c r="Q1472" s="54">
        <v>96.41374</v>
      </c>
      <c r="R1472" s="21">
        <f t="shared" si="5"/>
        <v>10420271.68</v>
      </c>
    </row>
    <row r="1473">
      <c r="A1473" s="53">
        <v>43476.0</v>
      </c>
      <c r="B1473" s="67">
        <f t="shared" si="1"/>
        <v>6</v>
      </c>
      <c r="C1473" s="14" t="str">
        <f t="shared" si="2"/>
        <v>January</v>
      </c>
      <c r="D1473" s="52" t="str">
        <f t="shared" si="3"/>
        <v>2019</v>
      </c>
      <c r="E1473" s="58">
        <f t="shared" si="4"/>
        <v>2</v>
      </c>
      <c r="F1473" s="14" t="str">
        <f>VLOOKUP(A1473,'_Holidays'!A1473:B3578,2,FALSE)</f>
        <v>N</v>
      </c>
      <c r="G1473" s="51" t="str">
        <f>VLOOKUP(A1473,'_Holidays'!A1473:C3578,3,FALSE)</f>
        <v>N</v>
      </c>
      <c r="H1473" s="14">
        <v>12.9</v>
      </c>
      <c r="I1473" s="14" t="str">
        <f>IFERROR(__xludf.DUMMYFUNCTION("SPARKLINE(H1473,{""charttype"",""bar"";""color1"",""#00CCFF"";""max"",MAX($H$2:$H$2107)})"),"")</f>
        <v/>
      </c>
      <c r="J1473" s="14">
        <v>30.4</v>
      </c>
      <c r="K1473" s="14" t="str">
        <f>IFERROR(__xludf.DUMMYFUNCTION("SPARKLINE(J1473,{""charttype"",""bar"";""color1"",""#FF0000"";""max"",MAX($J$2:$J$2107)})"),"")</f>
        <v/>
      </c>
      <c r="L1473" s="14">
        <v>31.5</v>
      </c>
      <c r="M1473" s="14" t="str">
        <f>IFERROR(__xludf.DUMMYFUNCTION("SPARKLINE(L1473,{""charttype"",""bar"";""color1"",""#FF9900"";""max"",MAX($L$2:$L$2107)})"),"")</f>
        <v/>
      </c>
      <c r="N1473" s="14">
        <v>0.0</v>
      </c>
      <c r="O1473" s="14" t="str">
        <f>IFERROR(__xludf.DUMMYFUNCTION("SPARKLINE(N1473,{""charttype"",""bar"";""color1"",""#0066CC"";""max"",MAX($N$2:$N$2107)})"),"")</f>
        <v/>
      </c>
      <c r="P1473" s="58">
        <v>119728.6</v>
      </c>
      <c r="Q1473" s="54">
        <v>116.3057</v>
      </c>
      <c r="R1473" s="21">
        <f t="shared" si="5"/>
        <v>13925118.63</v>
      </c>
    </row>
    <row r="1474">
      <c r="A1474" s="53">
        <v>43477.0</v>
      </c>
      <c r="B1474" s="67">
        <f t="shared" si="1"/>
        <v>7</v>
      </c>
      <c r="C1474" s="14" t="str">
        <f t="shared" si="2"/>
        <v>January</v>
      </c>
      <c r="D1474" s="52" t="str">
        <f t="shared" si="3"/>
        <v>2019</v>
      </c>
      <c r="E1474" s="58">
        <f t="shared" si="4"/>
        <v>2</v>
      </c>
      <c r="F1474" s="14" t="str">
        <f>VLOOKUP(A1474,'_Holidays'!A1474:B3579,2,FALSE)</f>
        <v>N</v>
      </c>
      <c r="G1474" s="51" t="str">
        <f>VLOOKUP(A1474,'_Holidays'!A1474:C3579,3,FALSE)</f>
        <v>N</v>
      </c>
      <c r="H1474" s="14">
        <v>17.7</v>
      </c>
      <c r="I1474" s="14" t="str">
        <f>IFERROR(__xludf.DUMMYFUNCTION("SPARKLINE(H1474,{""charttype"",""bar"";""color1"",""#00CCFF"";""max"",MAX($H$2:$H$2107)})"),"")</f>
        <v/>
      </c>
      <c r="J1474" s="14">
        <v>24.7</v>
      </c>
      <c r="K1474" s="14" t="str">
        <f>IFERROR(__xludf.DUMMYFUNCTION("SPARKLINE(J1474,{""charttype"",""bar"";""color1"",""#FF0000"";""max"",MAX($J$2:$J$2107)})"),"")</f>
        <v/>
      </c>
      <c r="L1474" s="14">
        <v>28.6</v>
      </c>
      <c r="M1474" s="14" t="str">
        <f>IFERROR(__xludf.DUMMYFUNCTION("SPARKLINE(L1474,{""charttype"",""bar"";""color1"",""#FF9900"";""max"",MAX($L$2:$L$2107)})"),"")</f>
        <v/>
      </c>
      <c r="N1474" s="14">
        <v>0.0</v>
      </c>
      <c r="O1474" s="14" t="str">
        <f>IFERROR(__xludf.DUMMYFUNCTION("SPARKLINE(N1474,{""charttype"",""bar"";""color1"",""#0066CC"";""max"",MAX($N$2:$N$2107)})"),"")</f>
        <v/>
      </c>
      <c r="P1474" s="58">
        <v>108629.0</v>
      </c>
      <c r="Q1474" s="54">
        <v>88.99664</v>
      </c>
      <c r="R1474" s="21">
        <f t="shared" si="5"/>
        <v>9667616.007</v>
      </c>
    </row>
    <row r="1475">
      <c r="A1475" s="53">
        <v>43478.0</v>
      </c>
      <c r="B1475" s="67">
        <f t="shared" si="1"/>
        <v>1</v>
      </c>
      <c r="C1475" s="14" t="str">
        <f t="shared" si="2"/>
        <v>January</v>
      </c>
      <c r="D1475" s="52" t="str">
        <f t="shared" si="3"/>
        <v>2019</v>
      </c>
      <c r="E1475" s="58">
        <f t="shared" si="4"/>
        <v>3</v>
      </c>
      <c r="F1475" s="14" t="str">
        <f>VLOOKUP(A1475,'_Holidays'!A1475:B3580,2,FALSE)</f>
        <v>N</v>
      </c>
      <c r="G1475" s="51" t="str">
        <f>VLOOKUP(A1475,'_Holidays'!A1475:C3580,3,FALSE)</f>
        <v>N</v>
      </c>
      <c r="H1475" s="14">
        <v>14.4</v>
      </c>
      <c r="I1475" s="14" t="str">
        <f>IFERROR(__xludf.DUMMYFUNCTION("SPARKLINE(H1475,{""charttype"",""bar"";""color1"",""#00CCFF"";""max"",MAX($H$2:$H$2107)})"),"")</f>
        <v/>
      </c>
      <c r="J1475" s="14">
        <v>30.5</v>
      </c>
      <c r="K1475" s="14" t="str">
        <f>IFERROR(__xludf.DUMMYFUNCTION("SPARKLINE(J1475,{""charttype"",""bar"";""color1"",""#FF0000"";""max"",MAX($J$2:$J$2107)})"),"")</f>
        <v/>
      </c>
      <c r="L1475" s="14">
        <v>31.3</v>
      </c>
      <c r="M1475" s="14" t="str">
        <f>IFERROR(__xludf.DUMMYFUNCTION("SPARKLINE(L1475,{""charttype"",""bar"";""color1"",""#FF9900"";""max"",MAX($L$2:$L$2107)})"),"")</f>
        <v/>
      </c>
      <c r="N1475" s="14">
        <v>0.0</v>
      </c>
      <c r="O1475" s="14" t="str">
        <f>IFERROR(__xludf.DUMMYFUNCTION("SPARKLINE(N1475,{""charttype"",""bar"";""color1"",""#0066CC"";""max"",MAX($N$2:$N$2107)})"),"")</f>
        <v/>
      </c>
      <c r="P1475" s="58">
        <v>101853.2</v>
      </c>
      <c r="Q1475" s="54">
        <v>75.27302</v>
      </c>
      <c r="R1475" s="21">
        <f t="shared" si="5"/>
        <v>7666797.961</v>
      </c>
    </row>
    <row r="1476">
      <c r="A1476" s="53">
        <v>43479.0</v>
      </c>
      <c r="B1476" s="67">
        <f t="shared" si="1"/>
        <v>2</v>
      </c>
      <c r="C1476" s="14" t="str">
        <f t="shared" si="2"/>
        <v>January</v>
      </c>
      <c r="D1476" s="52" t="str">
        <f t="shared" si="3"/>
        <v>2019</v>
      </c>
      <c r="E1476" s="58">
        <f t="shared" si="4"/>
        <v>3</v>
      </c>
      <c r="F1476" s="14" t="str">
        <f>VLOOKUP(A1476,'_Holidays'!A1476:B3581,2,FALSE)</f>
        <v>N</v>
      </c>
      <c r="G1476" s="51" t="str">
        <f>VLOOKUP(A1476,'_Holidays'!A1476:C3581,3,FALSE)</f>
        <v>N</v>
      </c>
      <c r="H1476" s="14">
        <v>18.7</v>
      </c>
      <c r="I1476" s="14" t="str">
        <f>IFERROR(__xludf.DUMMYFUNCTION("SPARKLINE(H1476,{""charttype"",""bar"";""color1"",""#00CCFF"";""max"",MAX($H$2:$H$2107)})"),"")</f>
        <v/>
      </c>
      <c r="J1476" s="14">
        <v>32.3</v>
      </c>
      <c r="K1476" s="14" t="str">
        <f>IFERROR(__xludf.DUMMYFUNCTION("SPARKLINE(J1476,{""charttype"",""bar"";""color1"",""#FF0000"";""max"",MAX($J$2:$J$2107)})"),"")</f>
        <v/>
      </c>
      <c r="L1476" s="14">
        <v>31.1</v>
      </c>
      <c r="M1476" s="14" t="str">
        <f>IFERROR(__xludf.DUMMYFUNCTION("SPARKLINE(L1476,{""charttype"",""bar"";""color1"",""#FF9900"";""max"",MAX($L$2:$L$2107)})"),"")</f>
        <v/>
      </c>
      <c r="N1476" s="14">
        <v>0.0</v>
      </c>
      <c r="O1476" s="14" t="str">
        <f>IFERROR(__xludf.DUMMYFUNCTION("SPARKLINE(N1476,{""charttype"",""bar"";""color1"",""#0066CC"";""max"",MAX($N$2:$N$2107)})"),"")</f>
        <v/>
      </c>
      <c r="P1476" s="58">
        <v>147070.5</v>
      </c>
      <c r="Q1476" s="54">
        <v>188.1976</v>
      </c>
      <c r="R1476" s="21">
        <f t="shared" si="5"/>
        <v>27678315.13</v>
      </c>
    </row>
    <row r="1477">
      <c r="A1477" s="53">
        <v>43480.0</v>
      </c>
      <c r="B1477" s="67">
        <f t="shared" si="1"/>
        <v>3</v>
      </c>
      <c r="C1477" s="14" t="str">
        <f t="shared" si="2"/>
        <v>January</v>
      </c>
      <c r="D1477" s="52" t="str">
        <f t="shared" si="3"/>
        <v>2019</v>
      </c>
      <c r="E1477" s="58">
        <f t="shared" si="4"/>
        <v>3</v>
      </c>
      <c r="F1477" s="14" t="str">
        <f>VLOOKUP(A1477,'_Holidays'!A1477:B3582,2,FALSE)</f>
        <v>N</v>
      </c>
      <c r="G1477" s="51" t="str">
        <f>VLOOKUP(A1477,'_Holidays'!A1477:C3582,3,FALSE)</f>
        <v>N</v>
      </c>
      <c r="H1477" s="14">
        <v>19.4</v>
      </c>
      <c r="I1477" s="14" t="str">
        <f>IFERROR(__xludf.DUMMYFUNCTION("SPARKLINE(H1477,{""charttype"",""bar"";""color1"",""#00CCFF"";""max"",MAX($H$2:$H$2107)})"),"")</f>
        <v/>
      </c>
      <c r="J1477" s="14">
        <v>30.4</v>
      </c>
      <c r="K1477" s="14" t="str">
        <f>IFERROR(__xludf.DUMMYFUNCTION("SPARKLINE(J1477,{""charttype"",""bar"";""color1"",""#FF0000"";""max"",MAX($J$2:$J$2107)})"),"")</f>
        <v/>
      </c>
      <c r="L1477" s="14">
        <v>22.3</v>
      </c>
      <c r="M1477" s="14" t="str">
        <f>IFERROR(__xludf.DUMMYFUNCTION("SPARKLINE(L1477,{""charttype"",""bar"";""color1"",""#FF9900"";""max"",MAX($L$2:$L$2107)})"),"")</f>
        <v/>
      </c>
      <c r="N1477" s="14">
        <v>0.0</v>
      </c>
      <c r="O1477" s="14" t="str">
        <f>IFERROR(__xludf.DUMMYFUNCTION("SPARKLINE(N1477,{""charttype"",""bar"";""color1"",""#0066CC"";""max"",MAX($N$2:$N$2107)})"),"")</f>
        <v/>
      </c>
      <c r="P1477" s="58">
        <v>152496.2</v>
      </c>
      <c r="Q1477" s="54">
        <v>222.4384</v>
      </c>
      <c r="R1477" s="21">
        <f t="shared" si="5"/>
        <v>33921010.73</v>
      </c>
    </row>
    <row r="1478">
      <c r="A1478" s="53">
        <v>43481.0</v>
      </c>
      <c r="B1478" s="67">
        <f t="shared" si="1"/>
        <v>4</v>
      </c>
      <c r="C1478" s="14" t="str">
        <f t="shared" si="2"/>
        <v>January</v>
      </c>
      <c r="D1478" s="52" t="str">
        <f t="shared" si="3"/>
        <v>2019</v>
      </c>
      <c r="E1478" s="58">
        <f t="shared" si="4"/>
        <v>3</v>
      </c>
      <c r="F1478" s="14" t="str">
        <f>VLOOKUP(A1478,'_Holidays'!A1478:B3583,2,FALSE)</f>
        <v>N</v>
      </c>
      <c r="G1478" s="51" t="str">
        <f>VLOOKUP(A1478,'_Holidays'!A1478:C3583,3,FALSE)</f>
        <v>N</v>
      </c>
      <c r="H1478" s="14">
        <v>19.8</v>
      </c>
      <c r="I1478" s="14" t="str">
        <f>IFERROR(__xludf.DUMMYFUNCTION("SPARKLINE(H1478,{""charttype"",""bar"";""color1"",""#00CCFF"";""max"",MAX($H$2:$H$2107)})"),"")</f>
        <v/>
      </c>
      <c r="J1478" s="14">
        <v>26.7</v>
      </c>
      <c r="K1478" s="14" t="str">
        <f>IFERROR(__xludf.DUMMYFUNCTION("SPARKLINE(J1478,{""charttype"",""bar"";""color1"",""#FF0000"";""max"",MAX($J$2:$J$2107)})"),"")</f>
        <v/>
      </c>
      <c r="L1478" s="14">
        <v>17.5</v>
      </c>
      <c r="M1478" s="14" t="str">
        <f>IFERROR(__xludf.DUMMYFUNCTION("SPARKLINE(L1478,{""charttype"",""bar"";""color1"",""#FF9900"";""max"",MAX($L$2:$L$2107)})"),"")</f>
        <v/>
      </c>
      <c r="N1478" s="14">
        <v>0.0</v>
      </c>
      <c r="O1478" s="14" t="str">
        <f>IFERROR(__xludf.DUMMYFUNCTION("SPARKLINE(N1478,{""charttype"",""bar"";""color1"",""#0066CC"";""max"",MAX($N$2:$N$2107)})"),"")</f>
        <v/>
      </c>
      <c r="P1478" s="58">
        <v>136971.8</v>
      </c>
      <c r="Q1478" s="54">
        <v>178.0797</v>
      </c>
      <c r="R1478" s="21">
        <f t="shared" si="5"/>
        <v>24391897.05</v>
      </c>
    </row>
    <row r="1479">
      <c r="A1479" s="53">
        <v>43482.0</v>
      </c>
      <c r="B1479" s="67">
        <f t="shared" si="1"/>
        <v>5</v>
      </c>
      <c r="C1479" s="14" t="str">
        <f t="shared" si="2"/>
        <v>January</v>
      </c>
      <c r="D1479" s="52" t="str">
        <f t="shared" si="3"/>
        <v>2019</v>
      </c>
      <c r="E1479" s="58">
        <f t="shared" si="4"/>
        <v>3</v>
      </c>
      <c r="F1479" s="14" t="str">
        <f>VLOOKUP(A1479,'_Holidays'!A1479:B3584,2,FALSE)</f>
        <v>N</v>
      </c>
      <c r="G1479" s="51" t="str">
        <f>VLOOKUP(A1479,'_Holidays'!A1479:C3584,3,FALSE)</f>
        <v>N</v>
      </c>
      <c r="H1479" s="14">
        <v>20.7</v>
      </c>
      <c r="I1479" s="14" t="str">
        <f>IFERROR(__xludf.DUMMYFUNCTION("SPARKLINE(H1479,{""charttype"",""bar"";""color1"",""#00CCFF"";""max"",MAX($H$2:$H$2107)})"),"")</f>
        <v/>
      </c>
      <c r="J1479" s="14">
        <v>32.5</v>
      </c>
      <c r="K1479" s="14" t="str">
        <f>IFERROR(__xludf.DUMMYFUNCTION("SPARKLINE(J1479,{""charttype"",""bar"";""color1"",""#FF0000"";""max"",MAX($J$2:$J$2107)})"),"")</f>
        <v/>
      </c>
      <c r="L1479" s="14">
        <v>6.0</v>
      </c>
      <c r="M1479" s="14" t="str">
        <f>IFERROR(__xludf.DUMMYFUNCTION("SPARKLINE(L1479,{""charttype"",""bar"";""color1"",""#FF9900"";""max"",MAX($L$2:$L$2107)})"),"")</f>
        <v/>
      </c>
      <c r="N1479" s="14">
        <v>0.0</v>
      </c>
      <c r="O1479" s="14" t="str">
        <f>IFERROR(__xludf.DUMMYFUNCTION("SPARKLINE(N1479,{""charttype"",""bar"";""color1"",""#0066CC"";""max"",MAX($N$2:$N$2107)})"),"")</f>
        <v/>
      </c>
      <c r="P1479" s="58">
        <v>145211.5</v>
      </c>
      <c r="Q1479" s="54">
        <v>175.3529</v>
      </c>
      <c r="R1479" s="21">
        <f t="shared" si="5"/>
        <v>25463257.64</v>
      </c>
    </row>
    <row r="1480">
      <c r="A1480" s="53">
        <v>43483.0</v>
      </c>
      <c r="B1480" s="67">
        <f t="shared" si="1"/>
        <v>6</v>
      </c>
      <c r="C1480" s="14" t="str">
        <f t="shared" si="2"/>
        <v>January</v>
      </c>
      <c r="D1480" s="52" t="str">
        <f t="shared" si="3"/>
        <v>2019</v>
      </c>
      <c r="E1480" s="58">
        <f t="shared" si="4"/>
        <v>3</v>
      </c>
      <c r="F1480" s="14" t="str">
        <f>VLOOKUP(A1480,'_Holidays'!A1480:B3585,2,FALSE)</f>
        <v>N</v>
      </c>
      <c r="G1480" s="51" t="str">
        <f>VLOOKUP(A1480,'_Holidays'!A1480:C3585,3,FALSE)</f>
        <v>N</v>
      </c>
      <c r="H1480" s="14">
        <v>22.3</v>
      </c>
      <c r="I1480" s="14" t="str">
        <f>IFERROR(__xludf.DUMMYFUNCTION("SPARKLINE(H1480,{""charttype"",""bar"";""color1"",""#00CCFF"";""max"",MAX($H$2:$H$2107)})"),"")</f>
        <v/>
      </c>
      <c r="J1480" s="14">
        <v>28.7</v>
      </c>
      <c r="K1480" s="14" t="str">
        <f>IFERROR(__xludf.DUMMYFUNCTION("SPARKLINE(J1480,{""charttype"",""bar"";""color1"",""#FF0000"";""max"",MAX($J$2:$J$2107)})"),"")</f>
        <v/>
      </c>
      <c r="L1480" s="14">
        <v>2.6</v>
      </c>
      <c r="M1480" s="14" t="str">
        <f>IFERROR(__xludf.DUMMYFUNCTION("SPARKLINE(L1480,{""charttype"",""bar"";""color1"",""#FF9900"";""max"",MAX($L$2:$L$2107)})"),"")</f>
        <v/>
      </c>
      <c r="N1480" s="14">
        <v>0.2</v>
      </c>
      <c r="O1480" s="14" t="str">
        <f>IFERROR(__xludf.DUMMYFUNCTION("SPARKLINE(N1480,{""charttype"",""bar"";""color1"",""#0066CC"";""max"",MAX($N$2:$N$2107)})"),"")</f>
        <v/>
      </c>
      <c r="P1480" s="58">
        <v>134898.2</v>
      </c>
      <c r="Q1480" s="54">
        <v>137.85</v>
      </c>
      <c r="R1480" s="21">
        <f t="shared" si="5"/>
        <v>18595716.87</v>
      </c>
    </row>
    <row r="1481">
      <c r="A1481" s="53">
        <v>43484.0</v>
      </c>
      <c r="B1481" s="67">
        <f t="shared" si="1"/>
        <v>7</v>
      </c>
      <c r="C1481" s="14" t="str">
        <f t="shared" si="2"/>
        <v>January</v>
      </c>
      <c r="D1481" s="52" t="str">
        <f t="shared" si="3"/>
        <v>2019</v>
      </c>
      <c r="E1481" s="58">
        <f t="shared" si="4"/>
        <v>3</v>
      </c>
      <c r="F1481" s="14" t="str">
        <f>VLOOKUP(A1481,'_Holidays'!A1481:B3586,2,FALSE)</f>
        <v>N</v>
      </c>
      <c r="G1481" s="51" t="str">
        <f>VLOOKUP(A1481,'_Holidays'!A1481:C3586,3,FALSE)</f>
        <v>N</v>
      </c>
      <c r="H1481" s="14">
        <v>16.5</v>
      </c>
      <c r="I1481" s="14" t="str">
        <f>IFERROR(__xludf.DUMMYFUNCTION("SPARKLINE(H1481,{""charttype"",""bar"";""color1"",""#00CCFF"";""max"",MAX($H$2:$H$2107)})"),"")</f>
        <v/>
      </c>
      <c r="J1481" s="14">
        <v>23.5</v>
      </c>
      <c r="K1481" s="14" t="str">
        <f>IFERROR(__xludf.DUMMYFUNCTION("SPARKLINE(J1481,{""charttype"",""bar"";""color1"",""#FF0000"";""max"",MAX($J$2:$J$2107)})"),"")</f>
        <v/>
      </c>
      <c r="L1481" s="14">
        <v>30.2</v>
      </c>
      <c r="M1481" s="14" t="str">
        <f>IFERROR(__xludf.DUMMYFUNCTION("SPARKLINE(L1481,{""charttype"",""bar"";""color1"",""#FF9900"";""max"",MAX($L$2:$L$2107)})"),"")</f>
        <v/>
      </c>
      <c r="N1481" s="14">
        <v>2.0</v>
      </c>
      <c r="O1481" s="14" t="str">
        <f>IFERROR(__xludf.DUMMYFUNCTION("SPARKLINE(N1481,{""charttype"",""bar"";""color1"",""#0066CC"";""max"",MAX($N$2:$N$2107)})"),"")</f>
        <v/>
      </c>
      <c r="P1481" s="58">
        <v>101692.5</v>
      </c>
      <c r="Q1481" s="54">
        <v>80.78625</v>
      </c>
      <c r="R1481" s="21">
        <f t="shared" si="5"/>
        <v>8215355.728</v>
      </c>
    </row>
    <row r="1482">
      <c r="A1482" s="53">
        <v>43485.0</v>
      </c>
      <c r="B1482" s="67">
        <f t="shared" si="1"/>
        <v>1</v>
      </c>
      <c r="C1482" s="14" t="str">
        <f t="shared" si="2"/>
        <v>January</v>
      </c>
      <c r="D1482" s="52" t="str">
        <f t="shared" si="3"/>
        <v>2019</v>
      </c>
      <c r="E1482" s="58">
        <f t="shared" si="4"/>
        <v>4</v>
      </c>
      <c r="F1482" s="14" t="str">
        <f>VLOOKUP(A1482,'_Holidays'!A1482:B3587,2,FALSE)</f>
        <v>N</v>
      </c>
      <c r="G1482" s="51" t="str">
        <f>VLOOKUP(A1482,'_Holidays'!A1482:C3587,3,FALSE)</f>
        <v>N</v>
      </c>
      <c r="H1482" s="14">
        <v>15.2</v>
      </c>
      <c r="I1482" s="14" t="str">
        <f>IFERROR(__xludf.DUMMYFUNCTION("SPARKLINE(H1482,{""charttype"",""bar"";""color1"",""#00CCFF"";""max"",MAX($H$2:$H$2107)})"),"")</f>
        <v/>
      </c>
      <c r="J1482" s="14">
        <v>22.9</v>
      </c>
      <c r="K1482" s="14" t="str">
        <f>IFERROR(__xludf.DUMMYFUNCTION("SPARKLINE(J1482,{""charttype"",""bar"";""color1"",""#FF0000"";""max"",MAX($J$2:$J$2107)})"),"")</f>
        <v/>
      </c>
      <c r="L1482" s="14">
        <v>29.2</v>
      </c>
      <c r="M1482" s="14" t="str">
        <f>IFERROR(__xludf.DUMMYFUNCTION("SPARKLINE(L1482,{""charttype"",""bar"";""color1"",""#FF9900"";""max"",MAX($L$2:$L$2107)})"),"")</f>
        <v/>
      </c>
      <c r="N1482" s="14">
        <v>0.0</v>
      </c>
      <c r="O1482" s="14" t="str">
        <f>IFERROR(__xludf.DUMMYFUNCTION("SPARKLINE(N1482,{""charttype"",""bar"";""color1"",""#0066CC"";""max"",MAX($N$2:$N$2107)})"),"")</f>
        <v/>
      </c>
      <c r="P1482" s="58">
        <v>102283.1</v>
      </c>
      <c r="Q1482" s="54">
        <v>86.6079</v>
      </c>
      <c r="R1482" s="21">
        <f t="shared" si="5"/>
        <v>8858524.496</v>
      </c>
    </row>
    <row r="1483">
      <c r="A1483" s="53">
        <v>43486.0</v>
      </c>
      <c r="B1483" s="67">
        <f t="shared" si="1"/>
        <v>2</v>
      </c>
      <c r="C1483" s="14" t="str">
        <f t="shared" si="2"/>
        <v>January</v>
      </c>
      <c r="D1483" s="52" t="str">
        <f t="shared" si="3"/>
        <v>2019</v>
      </c>
      <c r="E1483" s="58">
        <f t="shared" si="4"/>
        <v>4</v>
      </c>
      <c r="F1483" s="14" t="str">
        <f>VLOOKUP(A1483,'_Holidays'!A1483:B3588,2,FALSE)</f>
        <v>N</v>
      </c>
      <c r="G1483" s="51" t="str">
        <f>VLOOKUP(A1483,'_Holidays'!A1483:C3588,3,FALSE)</f>
        <v>N</v>
      </c>
      <c r="H1483" s="14">
        <v>18.4</v>
      </c>
      <c r="I1483" s="14" t="str">
        <f>IFERROR(__xludf.DUMMYFUNCTION("SPARKLINE(H1483,{""charttype"",""bar"";""color1"",""#00CCFF"";""max"",MAX($H$2:$H$2107)})"),"")</f>
        <v/>
      </c>
      <c r="J1483" s="14">
        <v>25.1</v>
      </c>
      <c r="K1483" s="14" t="str">
        <f>IFERROR(__xludf.DUMMYFUNCTION("SPARKLINE(J1483,{""charttype"",""bar"";""color1"",""#FF0000"";""max"",MAX($J$2:$J$2107)})"),"")</f>
        <v/>
      </c>
      <c r="L1483" s="14">
        <v>28.2</v>
      </c>
      <c r="M1483" s="14" t="str">
        <f>IFERROR(__xludf.DUMMYFUNCTION("SPARKLINE(L1483,{""charttype"",""bar"";""color1"",""#FF9900"";""max"",MAX($L$2:$L$2107)})"),"")</f>
        <v/>
      </c>
      <c r="N1483" s="14">
        <v>0.0</v>
      </c>
      <c r="O1483" s="14" t="str">
        <f>IFERROR(__xludf.DUMMYFUNCTION("SPARKLINE(N1483,{""charttype"",""bar"";""color1"",""#0066CC"";""max"",MAX($N$2:$N$2107)})"),"")</f>
        <v/>
      </c>
      <c r="P1483" s="58">
        <v>130518.0</v>
      </c>
      <c r="Q1483" s="54">
        <v>176.69</v>
      </c>
      <c r="R1483" s="21">
        <f t="shared" si="5"/>
        <v>23061225.42</v>
      </c>
    </row>
    <row r="1484">
      <c r="A1484" s="53">
        <v>43487.0</v>
      </c>
      <c r="B1484" s="67">
        <f t="shared" si="1"/>
        <v>3</v>
      </c>
      <c r="C1484" s="14" t="str">
        <f t="shared" si="2"/>
        <v>January</v>
      </c>
      <c r="D1484" s="52" t="str">
        <f t="shared" si="3"/>
        <v>2019</v>
      </c>
      <c r="E1484" s="58">
        <f t="shared" si="4"/>
        <v>4</v>
      </c>
      <c r="F1484" s="14" t="str">
        <f>VLOOKUP(A1484,'_Holidays'!A1484:B3589,2,FALSE)</f>
        <v>N</v>
      </c>
      <c r="G1484" s="51" t="str">
        <f>VLOOKUP(A1484,'_Holidays'!A1484:C3589,3,FALSE)</f>
        <v>N</v>
      </c>
      <c r="H1484" s="14">
        <v>19.0</v>
      </c>
      <c r="I1484" s="14" t="str">
        <f>IFERROR(__xludf.DUMMYFUNCTION("SPARKLINE(H1484,{""charttype"",""bar"";""color1"",""#00CCFF"";""max"",MAX($H$2:$H$2107)})"),"")</f>
        <v/>
      </c>
      <c r="J1484" s="14">
        <v>26.8</v>
      </c>
      <c r="K1484" s="14" t="str">
        <f>IFERROR(__xludf.DUMMYFUNCTION("SPARKLINE(J1484,{""charttype"",""bar"";""color1"",""#FF0000"";""max"",MAX($J$2:$J$2107)})"),"")</f>
        <v/>
      </c>
      <c r="L1484" s="14">
        <v>29.3</v>
      </c>
      <c r="M1484" s="14" t="str">
        <f>IFERROR(__xludf.DUMMYFUNCTION("SPARKLINE(L1484,{""charttype"",""bar"";""color1"",""#FF9900"";""max"",MAX($L$2:$L$2107)})"),"")</f>
        <v/>
      </c>
      <c r="N1484" s="14">
        <v>0.0</v>
      </c>
      <c r="O1484" s="14" t="str">
        <f>IFERROR(__xludf.DUMMYFUNCTION("SPARKLINE(N1484,{""charttype"",""bar"";""color1"",""#0066CC"";""max"",MAX($N$2:$N$2107)})"),"")</f>
        <v/>
      </c>
      <c r="P1484" s="58">
        <v>141444.8</v>
      </c>
      <c r="Q1484" s="54">
        <v>278.7777</v>
      </c>
      <c r="R1484" s="21">
        <f t="shared" si="5"/>
        <v>39431656.02</v>
      </c>
    </row>
    <row r="1485">
      <c r="A1485" s="53">
        <v>43488.0</v>
      </c>
      <c r="B1485" s="67">
        <f t="shared" si="1"/>
        <v>4</v>
      </c>
      <c r="C1485" s="14" t="str">
        <f t="shared" si="2"/>
        <v>January</v>
      </c>
      <c r="D1485" s="52" t="str">
        <f t="shared" si="3"/>
        <v>2019</v>
      </c>
      <c r="E1485" s="58">
        <f t="shared" si="4"/>
        <v>4</v>
      </c>
      <c r="F1485" s="14" t="str">
        <f>VLOOKUP(A1485,'_Holidays'!A1485:B3590,2,FALSE)</f>
        <v>N</v>
      </c>
      <c r="G1485" s="51" t="str">
        <f>VLOOKUP(A1485,'_Holidays'!A1485:C3590,3,FALSE)</f>
        <v>N</v>
      </c>
      <c r="H1485" s="14">
        <v>18.7</v>
      </c>
      <c r="I1485" s="14" t="str">
        <f>IFERROR(__xludf.DUMMYFUNCTION("SPARKLINE(H1485,{""charttype"",""bar"";""color1"",""#00CCFF"";""max"",MAX($H$2:$H$2107)})"),"")</f>
        <v/>
      </c>
      <c r="J1485" s="14">
        <v>23.9</v>
      </c>
      <c r="K1485" s="14" t="str">
        <f>IFERROR(__xludf.DUMMYFUNCTION("SPARKLINE(J1485,{""charttype"",""bar"";""color1"",""#FF0000"";""max"",MAX($J$2:$J$2107)})"),"")</f>
        <v/>
      </c>
      <c r="L1485" s="14">
        <v>27.4</v>
      </c>
      <c r="M1485" s="14" t="str">
        <f>IFERROR(__xludf.DUMMYFUNCTION("SPARKLINE(L1485,{""charttype"",""bar"";""color1"",""#FF9900"";""max"",MAX($L$2:$L$2107)})"),"")</f>
        <v/>
      </c>
      <c r="N1485" s="14">
        <v>0.0</v>
      </c>
      <c r="O1485" s="14" t="str">
        <f>IFERROR(__xludf.DUMMYFUNCTION("SPARKLINE(N1485,{""charttype"",""bar"";""color1"",""#0066CC"";""max"",MAX($N$2:$N$2107)})"),"")</f>
        <v/>
      </c>
      <c r="P1485" s="58">
        <v>125501.2</v>
      </c>
      <c r="Q1485" s="54">
        <v>154.4731</v>
      </c>
      <c r="R1485" s="21">
        <f t="shared" si="5"/>
        <v>19386559.42</v>
      </c>
    </row>
    <row r="1486">
      <c r="A1486" s="53">
        <v>43489.0</v>
      </c>
      <c r="B1486" s="67">
        <f t="shared" si="1"/>
        <v>5</v>
      </c>
      <c r="C1486" s="14" t="str">
        <f t="shared" si="2"/>
        <v>January</v>
      </c>
      <c r="D1486" s="52" t="str">
        <f t="shared" si="3"/>
        <v>2019</v>
      </c>
      <c r="E1486" s="58">
        <f t="shared" si="4"/>
        <v>4</v>
      </c>
      <c r="F1486" s="14" t="str">
        <f>VLOOKUP(A1486,'_Holidays'!A1486:B3591,2,FALSE)</f>
        <v>N</v>
      </c>
      <c r="G1486" s="51" t="str">
        <f>VLOOKUP(A1486,'_Holidays'!A1486:C3591,3,FALSE)</f>
        <v>N</v>
      </c>
      <c r="H1486" s="14">
        <v>17.3</v>
      </c>
      <c r="I1486" s="14" t="str">
        <f>IFERROR(__xludf.DUMMYFUNCTION("SPARKLINE(H1486,{""charttype"",""bar"";""color1"",""#00CCFF"";""max"",MAX($H$2:$H$2107)})"),"")</f>
        <v/>
      </c>
      <c r="J1486" s="14">
        <v>40.8</v>
      </c>
      <c r="K1486" s="14" t="str">
        <f>IFERROR(__xludf.DUMMYFUNCTION("SPARKLINE(J1486,{""charttype"",""bar"";""color1"",""#FF0000"";""max"",MAX($J$2:$J$2107)})"),"")</f>
        <v/>
      </c>
      <c r="L1486" s="14">
        <v>30.0</v>
      </c>
      <c r="M1486" s="14" t="str">
        <f>IFERROR(__xludf.DUMMYFUNCTION("SPARKLINE(L1486,{""charttype"",""bar"";""color1"",""#FF9900"";""max"",MAX($L$2:$L$2107)})"),"")</f>
        <v/>
      </c>
      <c r="N1486" s="14">
        <v>0.0</v>
      </c>
      <c r="O1486" s="14" t="str">
        <f>IFERROR(__xludf.DUMMYFUNCTION("SPARKLINE(N1486,{""charttype"",""bar"";""color1"",""#0066CC"";""max"",MAX($N$2:$N$2107)})"),"")</f>
        <v/>
      </c>
      <c r="P1486" s="58">
        <v>155891.3</v>
      </c>
      <c r="Q1486" s="54">
        <v>4549.645</v>
      </c>
      <c r="R1486" s="21">
        <f t="shared" si="5"/>
        <v>709250073.6</v>
      </c>
    </row>
    <row r="1487">
      <c r="A1487" s="53">
        <v>43490.0</v>
      </c>
      <c r="B1487" s="67">
        <f t="shared" si="1"/>
        <v>6</v>
      </c>
      <c r="C1487" s="14" t="str">
        <f t="shared" si="2"/>
        <v>January</v>
      </c>
      <c r="D1487" s="52" t="str">
        <f t="shared" si="3"/>
        <v>2019</v>
      </c>
      <c r="E1487" s="58">
        <f t="shared" si="4"/>
        <v>4</v>
      </c>
      <c r="F1487" s="14" t="str">
        <f>VLOOKUP(A1487,'_Holidays'!A1487:B3592,2,FALSE)</f>
        <v>N</v>
      </c>
      <c r="G1487" s="51" t="str">
        <f>VLOOKUP(A1487,'_Holidays'!A1487:C3592,3,FALSE)</f>
        <v>N</v>
      </c>
      <c r="H1487" s="14">
        <v>21.1</v>
      </c>
      <c r="I1487" s="14" t="str">
        <f>IFERROR(__xludf.DUMMYFUNCTION("SPARKLINE(H1487,{""charttype"",""bar"";""color1"",""#00CCFF"";""max"",MAX($H$2:$H$2107)})"),"")</f>
        <v/>
      </c>
      <c r="J1487" s="14">
        <v>42.8</v>
      </c>
      <c r="K1487" s="14" t="str">
        <f>IFERROR(__xludf.DUMMYFUNCTION("SPARKLINE(J1487,{""charttype"",""bar"";""color1"",""#FF0000"";""max"",MAX($J$2:$J$2107)})"),"")</f>
        <v/>
      </c>
      <c r="L1487" s="14">
        <v>25.3</v>
      </c>
      <c r="M1487" s="14" t="str">
        <f>IFERROR(__xludf.DUMMYFUNCTION("SPARKLINE(L1487,{""charttype"",""bar"";""color1"",""#FF9900"";""max"",MAX($L$2:$L$2107)})"),"")</f>
        <v/>
      </c>
      <c r="N1487" s="14">
        <v>0.0</v>
      </c>
      <c r="O1487" s="14" t="str">
        <f>IFERROR(__xludf.DUMMYFUNCTION("SPARKLINE(N1487,{""charttype"",""bar"";""color1"",""#0066CC"";""max"",MAX($N$2:$N$2107)})"),"")</f>
        <v/>
      </c>
      <c r="P1487" s="58">
        <v>168894.8</v>
      </c>
      <c r="Q1487" s="54">
        <v>906.4372</v>
      </c>
      <c r="R1487" s="21">
        <f t="shared" si="5"/>
        <v>153092529.6</v>
      </c>
    </row>
    <row r="1488">
      <c r="A1488" s="53">
        <v>43491.0</v>
      </c>
      <c r="B1488" s="67">
        <f t="shared" si="1"/>
        <v>7</v>
      </c>
      <c r="C1488" s="14" t="str">
        <f t="shared" si="2"/>
        <v>January</v>
      </c>
      <c r="D1488" s="52" t="str">
        <f t="shared" si="3"/>
        <v>2019</v>
      </c>
      <c r="E1488" s="58">
        <f t="shared" si="4"/>
        <v>4</v>
      </c>
      <c r="F1488" s="14" t="str">
        <f>VLOOKUP(A1488,'_Holidays'!A1488:B3593,2,FALSE)</f>
        <v>N</v>
      </c>
      <c r="G1488" s="51" t="str">
        <f>VLOOKUP(A1488,'_Holidays'!A1488:C3593,3,FALSE)</f>
        <v>Y</v>
      </c>
      <c r="H1488" s="14">
        <v>19.9</v>
      </c>
      <c r="I1488" s="14" t="str">
        <f>IFERROR(__xludf.DUMMYFUNCTION("SPARKLINE(H1488,{""charttype"",""bar"";""color1"",""#00CCFF"";""max"",MAX($H$2:$H$2107)})"),"")</f>
        <v/>
      </c>
      <c r="J1488" s="14">
        <v>26.1</v>
      </c>
      <c r="K1488" s="14" t="str">
        <f>IFERROR(__xludf.DUMMYFUNCTION("SPARKLINE(J1488,{""charttype"",""bar"";""color1"",""#FF0000"";""max"",MAX($J$2:$J$2107)})"),"")</f>
        <v/>
      </c>
      <c r="L1488" s="14">
        <v>27.7</v>
      </c>
      <c r="M1488" s="14" t="str">
        <f>IFERROR(__xludf.DUMMYFUNCTION("SPARKLINE(L1488,{""charttype"",""bar"";""color1"",""#FF9900"";""max"",MAX($L$2:$L$2107)})"),"")</f>
        <v/>
      </c>
      <c r="N1488" s="14">
        <v>0.0</v>
      </c>
      <c r="O1488" s="14" t="str">
        <f>IFERROR(__xludf.DUMMYFUNCTION("SPARKLINE(N1488,{""charttype"",""bar"";""color1"",""#0066CC"";""max"",MAX($N$2:$N$2107)})"),"")</f>
        <v/>
      </c>
      <c r="P1488" s="58">
        <v>114818.7</v>
      </c>
      <c r="Q1488" s="54">
        <v>163.7336</v>
      </c>
      <c r="R1488" s="21">
        <f t="shared" si="5"/>
        <v>18799679.1</v>
      </c>
    </row>
    <row r="1489">
      <c r="A1489" s="53">
        <v>43492.0</v>
      </c>
      <c r="B1489" s="67">
        <f t="shared" si="1"/>
        <v>1</v>
      </c>
      <c r="C1489" s="14" t="str">
        <f t="shared" si="2"/>
        <v>January</v>
      </c>
      <c r="D1489" s="52" t="str">
        <f t="shared" si="3"/>
        <v>2019</v>
      </c>
      <c r="E1489" s="58">
        <f t="shared" si="4"/>
        <v>5</v>
      </c>
      <c r="F1489" s="14" t="str">
        <f>VLOOKUP(A1489,'_Holidays'!A1489:B3594,2,FALSE)</f>
        <v>N</v>
      </c>
      <c r="G1489" s="51" t="str">
        <f>VLOOKUP(A1489,'_Holidays'!A1489:C3594,3,FALSE)</f>
        <v>N</v>
      </c>
      <c r="H1489" s="14">
        <v>18.4</v>
      </c>
      <c r="I1489" s="14" t="str">
        <f>IFERROR(__xludf.DUMMYFUNCTION("SPARKLINE(H1489,{""charttype"",""bar"";""color1"",""#00CCFF"";""max"",MAX($H$2:$H$2107)})"),"")</f>
        <v/>
      </c>
      <c r="J1489" s="14">
        <v>27.8</v>
      </c>
      <c r="K1489" s="14" t="str">
        <f>IFERROR(__xludf.DUMMYFUNCTION("SPARKLINE(J1489,{""charttype"",""bar"";""color1"",""#FF0000"";""max"",MAX($J$2:$J$2107)})"),"")</f>
        <v/>
      </c>
      <c r="L1489" s="14">
        <v>21.1</v>
      </c>
      <c r="M1489" s="14" t="str">
        <f>IFERROR(__xludf.DUMMYFUNCTION("SPARKLINE(L1489,{""charttype"",""bar"";""color1"",""#FF9900"";""max"",MAX($L$2:$L$2107)})"),"")</f>
        <v/>
      </c>
      <c r="N1489" s="14">
        <v>0.0</v>
      </c>
      <c r="O1489" s="14" t="str">
        <f>IFERROR(__xludf.DUMMYFUNCTION("SPARKLINE(N1489,{""charttype"",""bar"";""color1"",""#0066CC"";""max"",MAX($N$2:$N$2107)})"),"")</f>
        <v/>
      </c>
      <c r="P1489" s="58">
        <v>99801.58</v>
      </c>
      <c r="Q1489" s="54">
        <v>86.39622</v>
      </c>
      <c r="R1489" s="21">
        <f t="shared" si="5"/>
        <v>8622479.262</v>
      </c>
    </row>
    <row r="1490">
      <c r="A1490" s="53">
        <v>43493.0</v>
      </c>
      <c r="B1490" s="67">
        <f t="shared" si="1"/>
        <v>2</v>
      </c>
      <c r="C1490" s="14" t="str">
        <f t="shared" si="2"/>
        <v>January</v>
      </c>
      <c r="D1490" s="52" t="str">
        <f t="shared" si="3"/>
        <v>2019</v>
      </c>
      <c r="E1490" s="58">
        <f t="shared" si="4"/>
        <v>5</v>
      </c>
      <c r="F1490" s="14" t="str">
        <f>VLOOKUP(A1490,'_Holidays'!A1490:B3595,2,FALSE)</f>
        <v>N</v>
      </c>
      <c r="G1490" s="51" t="str">
        <f>VLOOKUP(A1490,'_Holidays'!A1490:C3595,3,FALSE)</f>
        <v>Y</v>
      </c>
      <c r="H1490" s="14">
        <v>15.5</v>
      </c>
      <c r="I1490" s="14" t="str">
        <f>IFERROR(__xludf.DUMMYFUNCTION("SPARKLINE(H1490,{""charttype"",""bar"";""color1"",""#00CCFF"";""max"",MAX($H$2:$H$2107)})"),"")</f>
        <v/>
      </c>
      <c r="J1490" s="14">
        <v>34.5</v>
      </c>
      <c r="K1490" s="14" t="str">
        <f>IFERROR(__xludf.DUMMYFUNCTION("SPARKLINE(J1490,{""charttype"",""bar"";""color1"",""#FF0000"";""max"",MAX($J$2:$J$2107)})"),"")</f>
        <v/>
      </c>
      <c r="L1490" s="14">
        <v>29.4</v>
      </c>
      <c r="M1490" s="14" t="str">
        <f>IFERROR(__xludf.DUMMYFUNCTION("SPARKLINE(L1490,{""charttype"",""bar"";""color1"",""#FF9900"";""max"",MAX($L$2:$L$2107)})"),"")</f>
        <v/>
      </c>
      <c r="N1490" s="14">
        <v>0.0</v>
      </c>
      <c r="O1490" s="14" t="str">
        <f>IFERROR(__xludf.DUMMYFUNCTION("SPARKLINE(N1490,{""charttype"",""bar"";""color1"",""#0066CC"";""max"",MAX($N$2:$N$2107)})"),"")</f>
        <v/>
      </c>
      <c r="P1490" s="58">
        <v>112374.6</v>
      </c>
      <c r="Q1490" s="54">
        <v>150.9485</v>
      </c>
      <c r="R1490" s="21">
        <f t="shared" si="5"/>
        <v>16962777.31</v>
      </c>
    </row>
    <row r="1491">
      <c r="A1491" s="53">
        <v>43494.0</v>
      </c>
      <c r="B1491" s="67">
        <f t="shared" si="1"/>
        <v>3</v>
      </c>
      <c r="C1491" s="14" t="str">
        <f t="shared" si="2"/>
        <v>January</v>
      </c>
      <c r="D1491" s="52" t="str">
        <f t="shared" si="3"/>
        <v>2019</v>
      </c>
      <c r="E1491" s="58">
        <f t="shared" si="4"/>
        <v>5</v>
      </c>
      <c r="F1491" s="14" t="str">
        <f>VLOOKUP(A1491,'_Holidays'!A1491:B3596,2,FALSE)</f>
        <v>N</v>
      </c>
      <c r="G1491" s="51" t="str">
        <f>VLOOKUP(A1491,'_Holidays'!A1491:C3596,3,FALSE)</f>
        <v>N</v>
      </c>
      <c r="H1491" s="14">
        <v>17.5</v>
      </c>
      <c r="I1491" s="14" t="str">
        <f>IFERROR(__xludf.DUMMYFUNCTION("SPARKLINE(H1491,{""charttype"",""bar"";""color1"",""#00CCFF"";""max"",MAX($H$2:$H$2107)})"),"")</f>
        <v/>
      </c>
      <c r="J1491" s="14">
        <v>36.8</v>
      </c>
      <c r="K1491" s="14" t="str">
        <f>IFERROR(__xludf.DUMMYFUNCTION("SPARKLINE(J1491,{""charttype"",""bar"";""color1"",""#FF0000"";""max"",MAX($J$2:$J$2107)})"),"")</f>
        <v/>
      </c>
      <c r="L1491" s="14">
        <v>27.7</v>
      </c>
      <c r="M1491" s="14" t="str">
        <f>IFERROR(__xludf.DUMMYFUNCTION("SPARKLINE(L1491,{""charttype"",""bar"";""color1"",""#FF9900"";""max"",MAX($L$2:$L$2107)})"),"")</f>
        <v/>
      </c>
      <c r="N1491" s="14">
        <v>0.0</v>
      </c>
      <c r="O1491" s="14" t="str">
        <f>IFERROR(__xludf.DUMMYFUNCTION("SPARKLINE(N1491,{""charttype"",""bar"";""color1"",""#0066CC"";""max"",MAX($N$2:$N$2107)})"),"")</f>
        <v/>
      </c>
      <c r="P1491" s="58">
        <v>138455.5</v>
      </c>
      <c r="Q1491" s="54">
        <v>183.4002</v>
      </c>
      <c r="R1491" s="21">
        <f t="shared" si="5"/>
        <v>25392766.39</v>
      </c>
    </row>
    <row r="1492">
      <c r="A1492" s="53">
        <v>43495.0</v>
      </c>
      <c r="B1492" s="67">
        <f t="shared" si="1"/>
        <v>4</v>
      </c>
      <c r="C1492" s="14" t="str">
        <f t="shared" si="2"/>
        <v>January</v>
      </c>
      <c r="D1492" s="52" t="str">
        <f t="shared" si="3"/>
        <v>2019</v>
      </c>
      <c r="E1492" s="58">
        <f t="shared" si="4"/>
        <v>5</v>
      </c>
      <c r="F1492" s="14" t="str">
        <f>VLOOKUP(A1492,'_Holidays'!A1492:B3597,2,FALSE)</f>
        <v>N</v>
      </c>
      <c r="G1492" s="51" t="str">
        <f>VLOOKUP(A1492,'_Holidays'!A1492:C3597,3,FALSE)</f>
        <v>N</v>
      </c>
      <c r="H1492" s="14">
        <v>18.0</v>
      </c>
      <c r="I1492" s="14" t="str">
        <f>IFERROR(__xludf.DUMMYFUNCTION("SPARKLINE(H1492,{""charttype"",""bar"";""color1"",""#00CCFF"";""max"",MAX($H$2:$H$2107)})"),"")</f>
        <v/>
      </c>
      <c r="J1492" s="14">
        <v>38.1</v>
      </c>
      <c r="K1492" s="14" t="str">
        <f>IFERROR(__xludf.DUMMYFUNCTION("SPARKLINE(J1492,{""charttype"",""bar"";""color1"",""#FF0000"";""max"",MAX($J$2:$J$2107)})"),"")</f>
        <v/>
      </c>
      <c r="L1492" s="14">
        <v>19.9</v>
      </c>
      <c r="M1492" s="14" t="str">
        <f>IFERROR(__xludf.DUMMYFUNCTION("SPARKLINE(L1492,{""charttype"",""bar"";""color1"",""#FF9900"";""max"",MAX($L$2:$L$2107)})"),"")</f>
        <v/>
      </c>
      <c r="N1492" s="14">
        <v>0.0</v>
      </c>
      <c r="O1492" s="14" t="str">
        <f>IFERROR(__xludf.DUMMYFUNCTION("SPARKLINE(N1492,{""charttype"",""bar"";""color1"",""#0066CC"";""max"",MAX($N$2:$N$2107)})"),"")</f>
        <v/>
      </c>
      <c r="P1492" s="58">
        <v>142113.4</v>
      </c>
      <c r="Q1492" s="54">
        <v>188.7424</v>
      </c>
      <c r="R1492" s="21">
        <f t="shared" si="5"/>
        <v>26822824.19</v>
      </c>
    </row>
    <row r="1493">
      <c r="A1493" s="53">
        <v>43496.0</v>
      </c>
      <c r="B1493" s="67">
        <f t="shared" si="1"/>
        <v>5</v>
      </c>
      <c r="C1493" s="14" t="str">
        <f t="shared" si="2"/>
        <v>January</v>
      </c>
      <c r="D1493" s="52" t="str">
        <f t="shared" si="3"/>
        <v>2019</v>
      </c>
      <c r="E1493" s="58">
        <f t="shared" si="4"/>
        <v>5</v>
      </c>
      <c r="F1493" s="14" t="str">
        <f>VLOOKUP(A1493,'_Holidays'!A1493:B3598,2,FALSE)</f>
        <v>Y</v>
      </c>
      <c r="G1493" s="51" t="str">
        <f>VLOOKUP(A1493,'_Holidays'!A1493:C3598,3,FALSE)</f>
        <v>N</v>
      </c>
      <c r="H1493" s="14">
        <v>17.2</v>
      </c>
      <c r="I1493" s="14" t="str">
        <f>IFERROR(__xludf.DUMMYFUNCTION("SPARKLINE(H1493,{""charttype"",""bar"";""color1"",""#00CCFF"";""max"",MAX($H$2:$H$2107)})"),"")</f>
        <v/>
      </c>
      <c r="J1493" s="14">
        <v>21.5</v>
      </c>
      <c r="K1493" s="14" t="str">
        <f>IFERROR(__xludf.DUMMYFUNCTION("SPARKLINE(J1493,{""charttype"",""bar"";""color1"",""#FF0000"";""max"",MAX($J$2:$J$2107)})"),"")</f>
        <v/>
      </c>
      <c r="L1493" s="14">
        <v>27.8</v>
      </c>
      <c r="M1493" s="14" t="str">
        <f>IFERROR(__xludf.DUMMYFUNCTION("SPARKLINE(L1493,{""charttype"",""bar"";""color1"",""#FF9900"";""max"",MAX($L$2:$L$2107)})"),"")</f>
        <v/>
      </c>
      <c r="N1493" s="14">
        <v>6.6</v>
      </c>
      <c r="O1493" s="14" t="str">
        <f>IFERROR(__xludf.DUMMYFUNCTION("SPARKLINE(N1493,{""charttype"",""bar"";""color1"",""#0066CC"";""max"",MAX($N$2:$N$2107)})"),"")</f>
        <v/>
      </c>
      <c r="P1493" s="58">
        <v>110277.2</v>
      </c>
      <c r="Q1493" s="54">
        <v>107.5212</v>
      </c>
      <c r="R1493" s="21">
        <f t="shared" si="5"/>
        <v>11857136.88</v>
      </c>
    </row>
    <row r="1494">
      <c r="A1494" s="53">
        <v>43497.0</v>
      </c>
      <c r="B1494" s="67">
        <f t="shared" si="1"/>
        <v>6</v>
      </c>
      <c r="C1494" s="14" t="str">
        <f t="shared" si="2"/>
        <v>February</v>
      </c>
      <c r="D1494" s="52" t="str">
        <f t="shared" si="3"/>
        <v>2019</v>
      </c>
      <c r="E1494" s="58">
        <f t="shared" si="4"/>
        <v>5</v>
      </c>
      <c r="F1494" s="14" t="str">
        <f>VLOOKUP(A1494,'_Holidays'!A1494:B3599,2,FALSE)</f>
        <v>Y</v>
      </c>
      <c r="G1494" s="51" t="str">
        <f>VLOOKUP(A1494,'_Holidays'!A1494:C3599,3,FALSE)</f>
        <v>N</v>
      </c>
      <c r="H1494" s="14">
        <v>12.6</v>
      </c>
      <c r="I1494" s="14" t="str">
        <f>IFERROR(__xludf.DUMMYFUNCTION("SPARKLINE(H1494,{""charttype"",""bar"";""color1"",""#00CCFF"";""max"",MAX($H$2:$H$2107)})"),"")</f>
        <v/>
      </c>
      <c r="J1494" s="14">
        <v>24.2</v>
      </c>
      <c r="K1494" s="14" t="str">
        <f>IFERROR(__xludf.DUMMYFUNCTION("SPARKLINE(J1494,{""charttype"",""bar"";""color1"",""#FF0000"";""max"",MAX($J$2:$J$2107)})"),"")</f>
        <v/>
      </c>
      <c r="L1494" s="14">
        <v>28.8</v>
      </c>
      <c r="M1494" s="14" t="str">
        <f>IFERROR(__xludf.DUMMYFUNCTION("SPARKLINE(L1494,{""charttype"",""bar"";""color1"",""#FF9900"";""max"",MAX($L$2:$L$2107)})"),"")</f>
        <v/>
      </c>
      <c r="N1494" s="14">
        <v>0.0</v>
      </c>
      <c r="O1494" s="14" t="str">
        <f>IFERROR(__xludf.DUMMYFUNCTION("SPARKLINE(N1494,{""charttype"",""bar"";""color1"",""#0066CC"";""max"",MAX($N$2:$N$2107)})"),"")</f>
        <v/>
      </c>
      <c r="P1494" s="58">
        <v>104422.8</v>
      </c>
      <c r="Q1494" s="54">
        <v>117.6827</v>
      </c>
      <c r="R1494" s="21">
        <f t="shared" si="5"/>
        <v>12288757.05</v>
      </c>
    </row>
    <row r="1495">
      <c r="A1495" s="53">
        <v>43498.0</v>
      </c>
      <c r="B1495" s="67">
        <f t="shared" si="1"/>
        <v>7</v>
      </c>
      <c r="C1495" s="14" t="str">
        <f t="shared" si="2"/>
        <v>February</v>
      </c>
      <c r="D1495" s="52" t="str">
        <f t="shared" si="3"/>
        <v>2019</v>
      </c>
      <c r="E1495" s="58">
        <f t="shared" si="4"/>
        <v>5</v>
      </c>
      <c r="F1495" s="14" t="str">
        <f>VLOOKUP(A1495,'_Holidays'!A1495:B3600,2,FALSE)</f>
        <v>Y</v>
      </c>
      <c r="G1495" s="51" t="str">
        <f>VLOOKUP(A1495,'_Holidays'!A1495:C3600,3,FALSE)</f>
        <v>N</v>
      </c>
      <c r="H1495" s="14">
        <v>15.0</v>
      </c>
      <c r="I1495" s="14" t="str">
        <f>IFERROR(__xludf.DUMMYFUNCTION("SPARKLINE(H1495,{""charttype"",""bar"";""color1"",""#00CCFF"";""max"",MAX($H$2:$H$2107)})"),"")</f>
        <v/>
      </c>
      <c r="J1495" s="14">
        <v>34.4</v>
      </c>
      <c r="K1495" s="14" t="str">
        <f>IFERROR(__xludf.DUMMYFUNCTION("SPARKLINE(J1495,{""charttype"",""bar"";""color1"",""#FF0000"";""max"",MAX($J$2:$J$2107)})"),"")</f>
        <v/>
      </c>
      <c r="L1495" s="14">
        <v>27.5</v>
      </c>
      <c r="M1495" s="14" t="str">
        <f>IFERROR(__xludf.DUMMYFUNCTION("SPARKLINE(L1495,{""charttype"",""bar"";""color1"",""#FF9900"";""max"",MAX($L$2:$L$2107)})"),"")</f>
        <v/>
      </c>
      <c r="N1495" s="14">
        <v>0.0</v>
      </c>
      <c r="O1495" s="14" t="str">
        <f>IFERROR(__xludf.DUMMYFUNCTION("SPARKLINE(N1495,{""charttype"",""bar"";""color1"",""#0066CC"";""max"",MAX($N$2:$N$2107)})"),"")</f>
        <v/>
      </c>
      <c r="P1495" s="58">
        <v>124749.1</v>
      </c>
      <c r="Q1495" s="54">
        <v>240.9545</v>
      </c>
      <c r="R1495" s="21">
        <f t="shared" si="5"/>
        <v>30058857.02</v>
      </c>
    </row>
    <row r="1496">
      <c r="A1496" s="53">
        <v>43499.0</v>
      </c>
      <c r="B1496" s="67">
        <f t="shared" si="1"/>
        <v>1</v>
      </c>
      <c r="C1496" s="14" t="str">
        <f t="shared" si="2"/>
        <v>February</v>
      </c>
      <c r="D1496" s="52" t="str">
        <f t="shared" si="3"/>
        <v>2019</v>
      </c>
      <c r="E1496" s="58">
        <f t="shared" si="4"/>
        <v>6</v>
      </c>
      <c r="F1496" s="14" t="str">
        <f>VLOOKUP(A1496,'_Holidays'!A1496:B3601,2,FALSE)</f>
        <v>Y</v>
      </c>
      <c r="G1496" s="51" t="str">
        <f>VLOOKUP(A1496,'_Holidays'!A1496:C3601,3,FALSE)</f>
        <v>N</v>
      </c>
      <c r="H1496" s="14">
        <v>19.1</v>
      </c>
      <c r="I1496" s="14" t="str">
        <f>IFERROR(__xludf.DUMMYFUNCTION("SPARKLINE(H1496,{""charttype"",""bar"";""color1"",""#00CCFF"";""max"",MAX($H$2:$H$2107)})"),"")</f>
        <v/>
      </c>
      <c r="J1496" s="14">
        <v>38.2</v>
      </c>
      <c r="K1496" s="14" t="str">
        <f>IFERROR(__xludf.DUMMYFUNCTION("SPARKLINE(J1496,{""charttype"",""bar"";""color1"",""#FF0000"";""max"",MAX($J$2:$J$2107)})"),"")</f>
        <v/>
      </c>
      <c r="L1496" s="14">
        <v>26.1</v>
      </c>
      <c r="M1496" s="14" t="str">
        <f>IFERROR(__xludf.DUMMYFUNCTION("SPARKLINE(L1496,{""charttype"",""bar"";""color1"",""#FF9900"";""max"",MAX($L$2:$L$2107)})"),"")</f>
        <v/>
      </c>
      <c r="N1496" s="14">
        <v>0.0</v>
      </c>
      <c r="O1496" s="14" t="str">
        <f>IFERROR(__xludf.DUMMYFUNCTION("SPARKLINE(N1496,{""charttype"",""bar"";""color1"",""#0066CC"";""max"",MAX($N$2:$N$2107)})"),"")</f>
        <v/>
      </c>
      <c r="P1496" s="58">
        <v>133287.6</v>
      </c>
      <c r="Q1496" s="54">
        <v>186.9176</v>
      </c>
      <c r="R1496" s="21">
        <f t="shared" si="5"/>
        <v>24913798.3</v>
      </c>
    </row>
    <row r="1497">
      <c r="A1497" s="53">
        <v>43500.0</v>
      </c>
      <c r="B1497" s="67">
        <f t="shared" si="1"/>
        <v>2</v>
      </c>
      <c r="C1497" s="14" t="str">
        <f t="shared" si="2"/>
        <v>February</v>
      </c>
      <c r="D1497" s="52" t="str">
        <f t="shared" si="3"/>
        <v>2019</v>
      </c>
      <c r="E1497" s="58">
        <f t="shared" si="4"/>
        <v>6</v>
      </c>
      <c r="F1497" s="14" t="str">
        <f>VLOOKUP(A1497,'_Holidays'!A1497:B3602,2,FALSE)</f>
        <v>Y</v>
      </c>
      <c r="G1497" s="51" t="str">
        <f>VLOOKUP(A1497,'_Holidays'!A1497:C3602,3,FALSE)</f>
        <v>N</v>
      </c>
      <c r="H1497" s="14">
        <v>20.0</v>
      </c>
      <c r="I1497" s="14" t="str">
        <f>IFERROR(__xludf.DUMMYFUNCTION("SPARKLINE(H1497,{""charttype"",""bar"";""color1"",""#00CCFF"";""max"",MAX($H$2:$H$2107)})"),"")</f>
        <v/>
      </c>
      <c r="J1497" s="14">
        <v>22.7</v>
      </c>
      <c r="K1497" s="14" t="str">
        <f>IFERROR(__xludf.DUMMYFUNCTION("SPARKLINE(J1497,{""charttype"",""bar"";""color1"",""#FF0000"";""max"",MAX($J$2:$J$2107)})"),"")</f>
        <v/>
      </c>
      <c r="L1497" s="14">
        <v>9.3</v>
      </c>
      <c r="M1497" s="14" t="str">
        <f>IFERROR(__xludf.DUMMYFUNCTION("SPARKLINE(L1497,{""charttype"",""bar"";""color1"",""#FF9900"";""max"",MAX($L$2:$L$2107)})"),"")</f>
        <v/>
      </c>
      <c r="N1497" s="14">
        <v>0.0</v>
      </c>
      <c r="O1497" s="14" t="str">
        <f>IFERROR(__xludf.DUMMYFUNCTION("SPARKLINE(N1497,{""charttype"",""bar"";""color1"",""#0066CC"";""max"",MAX($N$2:$N$2107)})"),"")</f>
        <v/>
      </c>
      <c r="P1497" s="58">
        <v>119169.0</v>
      </c>
      <c r="Q1497" s="54">
        <v>110.1512</v>
      </c>
      <c r="R1497" s="21">
        <f t="shared" si="5"/>
        <v>13126608.35</v>
      </c>
    </row>
    <row r="1498">
      <c r="A1498" s="53">
        <v>43501.0</v>
      </c>
      <c r="B1498" s="67">
        <f t="shared" si="1"/>
        <v>3</v>
      </c>
      <c r="C1498" s="14" t="str">
        <f t="shared" si="2"/>
        <v>February</v>
      </c>
      <c r="D1498" s="52" t="str">
        <f t="shared" si="3"/>
        <v>2019</v>
      </c>
      <c r="E1498" s="58">
        <f t="shared" si="4"/>
        <v>6</v>
      </c>
      <c r="F1498" s="14" t="str">
        <f>VLOOKUP(A1498,'_Holidays'!A1498:B3603,2,FALSE)</f>
        <v>Y</v>
      </c>
      <c r="G1498" s="51" t="str">
        <f>VLOOKUP(A1498,'_Holidays'!A1498:C3603,3,FALSE)</f>
        <v>N</v>
      </c>
      <c r="H1498" s="14">
        <v>17.7</v>
      </c>
      <c r="I1498" s="14" t="str">
        <f>IFERROR(__xludf.DUMMYFUNCTION("SPARKLINE(H1498,{""charttype"",""bar"";""color1"",""#00CCFF"";""max"",MAX($H$2:$H$2107)})"),"")</f>
        <v/>
      </c>
      <c r="J1498" s="14">
        <v>26.9</v>
      </c>
      <c r="K1498" s="14" t="str">
        <f>IFERROR(__xludf.DUMMYFUNCTION("SPARKLINE(J1498,{""charttype"",""bar"";""color1"",""#FF0000"";""max"",MAX($J$2:$J$2107)})"),"")</f>
        <v/>
      </c>
      <c r="L1498" s="14">
        <v>14.6</v>
      </c>
      <c r="M1498" s="14" t="str">
        <f>IFERROR(__xludf.DUMMYFUNCTION("SPARKLINE(L1498,{""charttype"",""bar"";""color1"",""#FF9900"";""max"",MAX($L$2:$L$2107)})"),"")</f>
        <v/>
      </c>
      <c r="N1498" s="14">
        <v>0.0</v>
      </c>
      <c r="O1498" s="14" t="str">
        <f>IFERROR(__xludf.DUMMYFUNCTION("SPARKLINE(N1498,{""charttype"",""bar"";""color1"",""#0066CC"";""max"",MAX($N$2:$N$2107)})"),"")</f>
        <v/>
      </c>
      <c r="P1498" s="58">
        <v>119702.0</v>
      </c>
      <c r="Q1498" s="54">
        <v>92.70134</v>
      </c>
      <c r="R1498" s="21">
        <f t="shared" si="5"/>
        <v>11096535.8</v>
      </c>
    </row>
    <row r="1499">
      <c r="A1499" s="53">
        <v>43502.0</v>
      </c>
      <c r="B1499" s="67">
        <f t="shared" si="1"/>
        <v>4</v>
      </c>
      <c r="C1499" s="14" t="str">
        <f t="shared" si="2"/>
        <v>February</v>
      </c>
      <c r="D1499" s="52" t="str">
        <f t="shared" si="3"/>
        <v>2019</v>
      </c>
      <c r="E1499" s="58">
        <f t="shared" si="4"/>
        <v>6</v>
      </c>
      <c r="F1499" s="14" t="str">
        <f>VLOOKUP(A1499,'_Holidays'!A1499:B3604,2,FALSE)</f>
        <v>Y</v>
      </c>
      <c r="G1499" s="51" t="str">
        <f>VLOOKUP(A1499,'_Holidays'!A1499:C3604,3,FALSE)</f>
        <v>N</v>
      </c>
      <c r="H1499" s="14">
        <v>18.5</v>
      </c>
      <c r="I1499" s="14" t="str">
        <f>IFERROR(__xludf.DUMMYFUNCTION("SPARKLINE(H1499,{""charttype"",""bar"";""color1"",""#00CCFF"";""max"",MAX($H$2:$H$2107)})"),"")</f>
        <v/>
      </c>
      <c r="J1499" s="14">
        <v>34.7</v>
      </c>
      <c r="K1499" s="14" t="str">
        <f>IFERROR(__xludf.DUMMYFUNCTION("SPARKLINE(J1499,{""charttype"",""bar"";""color1"",""#FF0000"";""max"",MAX($J$2:$J$2107)})"),"")</f>
        <v/>
      </c>
      <c r="L1499" s="14">
        <v>22.8</v>
      </c>
      <c r="M1499" s="14" t="str">
        <f>IFERROR(__xludf.DUMMYFUNCTION("SPARKLINE(L1499,{""charttype"",""bar"";""color1"",""#FF9900"";""max"",MAX($L$2:$L$2107)})"),"")</f>
        <v/>
      </c>
      <c r="N1499" s="14">
        <v>0.0</v>
      </c>
      <c r="O1499" s="14" t="str">
        <f>IFERROR(__xludf.DUMMYFUNCTION("SPARKLINE(N1499,{""charttype"",""bar"";""color1"",""#0066CC"";""max"",MAX($N$2:$N$2107)})"),"")</f>
        <v/>
      </c>
      <c r="P1499" s="58">
        <v>140497.8</v>
      </c>
      <c r="Q1499" s="54">
        <v>143.4551</v>
      </c>
      <c r="R1499" s="21">
        <f t="shared" si="5"/>
        <v>20155125.95</v>
      </c>
    </row>
    <row r="1500">
      <c r="A1500" s="53">
        <v>43503.0</v>
      </c>
      <c r="B1500" s="67">
        <f t="shared" si="1"/>
        <v>5</v>
      </c>
      <c r="C1500" s="14" t="str">
        <f t="shared" si="2"/>
        <v>February</v>
      </c>
      <c r="D1500" s="52" t="str">
        <f t="shared" si="3"/>
        <v>2019</v>
      </c>
      <c r="E1500" s="58">
        <f t="shared" si="4"/>
        <v>6</v>
      </c>
      <c r="F1500" s="14" t="str">
        <f>VLOOKUP(A1500,'_Holidays'!A1500:B3605,2,FALSE)</f>
        <v>Y</v>
      </c>
      <c r="G1500" s="51" t="str">
        <f>VLOOKUP(A1500,'_Holidays'!A1500:C3605,3,FALSE)</f>
        <v>N</v>
      </c>
      <c r="H1500" s="14">
        <v>20.7</v>
      </c>
      <c r="I1500" s="14" t="str">
        <f>IFERROR(__xludf.DUMMYFUNCTION("SPARKLINE(H1500,{""charttype"",""bar"";""color1"",""#00CCFF"";""max"",MAX($H$2:$H$2107)})"),"")</f>
        <v/>
      </c>
      <c r="J1500" s="14">
        <v>28.3</v>
      </c>
      <c r="K1500" s="14" t="str">
        <f>IFERROR(__xludf.DUMMYFUNCTION("SPARKLINE(J1500,{""charttype"",""bar"";""color1"",""#FF0000"";""max"",MAX($J$2:$J$2107)})"),"")</f>
        <v/>
      </c>
      <c r="L1500" s="14">
        <v>25.1</v>
      </c>
      <c r="M1500" s="14" t="str">
        <f>IFERROR(__xludf.DUMMYFUNCTION("SPARKLINE(L1500,{""charttype"",""bar"";""color1"",""#FF9900"";""max"",MAX($L$2:$L$2107)})"),"")</f>
        <v/>
      </c>
      <c r="N1500" s="14">
        <v>11.0</v>
      </c>
      <c r="O1500" s="14" t="str">
        <f>IFERROR(__xludf.DUMMYFUNCTION("SPARKLINE(N1500,{""charttype"",""bar"";""color1"",""#0066CC"";""max"",MAX($N$2:$N$2107)})"),"")</f>
        <v/>
      </c>
      <c r="P1500" s="58">
        <v>141593.5</v>
      </c>
      <c r="Q1500" s="54">
        <v>147.6879</v>
      </c>
      <c r="R1500" s="21">
        <f t="shared" si="5"/>
        <v>20911646.67</v>
      </c>
    </row>
    <row r="1501">
      <c r="A1501" s="53">
        <v>43504.0</v>
      </c>
      <c r="B1501" s="67">
        <f t="shared" si="1"/>
        <v>6</v>
      </c>
      <c r="C1501" s="14" t="str">
        <f t="shared" si="2"/>
        <v>February</v>
      </c>
      <c r="D1501" s="52" t="str">
        <f t="shared" si="3"/>
        <v>2019</v>
      </c>
      <c r="E1501" s="58">
        <f t="shared" si="4"/>
        <v>6</v>
      </c>
      <c r="F1501" s="14" t="str">
        <f>VLOOKUP(A1501,'_Holidays'!A1501:B3606,2,FALSE)</f>
        <v>Y</v>
      </c>
      <c r="G1501" s="51" t="str">
        <f>VLOOKUP(A1501,'_Holidays'!A1501:C3606,3,FALSE)</f>
        <v>N</v>
      </c>
      <c r="H1501" s="14">
        <v>18.1</v>
      </c>
      <c r="I1501" s="14" t="str">
        <f>IFERROR(__xludf.DUMMYFUNCTION("SPARKLINE(H1501,{""charttype"",""bar"";""color1"",""#00CCFF"";""max"",MAX($H$2:$H$2107)})"),"")</f>
        <v/>
      </c>
      <c r="J1501" s="14">
        <v>23.1</v>
      </c>
      <c r="K1501" s="14" t="str">
        <f>IFERROR(__xludf.DUMMYFUNCTION("SPARKLINE(J1501,{""charttype"",""bar"";""color1"",""#FF0000"";""max"",MAX($J$2:$J$2107)})"),"")</f>
        <v/>
      </c>
      <c r="L1501" s="14">
        <v>21.1</v>
      </c>
      <c r="M1501" s="14" t="str">
        <f>IFERROR(__xludf.DUMMYFUNCTION("SPARKLINE(L1501,{""charttype"",""bar"";""color1"",""#FF9900"";""max"",MAX($L$2:$L$2107)})"),"")</f>
        <v/>
      </c>
      <c r="N1501" s="14">
        <v>0.0</v>
      </c>
      <c r="O1501" s="14" t="str">
        <f>IFERROR(__xludf.DUMMYFUNCTION("SPARKLINE(N1501,{""charttype"",""bar"";""color1"",""#0066CC"";""max"",MAX($N$2:$N$2107)})"),"")</f>
        <v/>
      </c>
      <c r="P1501" s="58">
        <v>117327.5</v>
      </c>
      <c r="Q1501" s="54">
        <v>107.8492</v>
      </c>
      <c r="R1501" s="21">
        <f t="shared" si="5"/>
        <v>12653677.01</v>
      </c>
    </row>
    <row r="1502">
      <c r="A1502" s="53">
        <v>43505.0</v>
      </c>
      <c r="B1502" s="67">
        <f t="shared" si="1"/>
        <v>7</v>
      </c>
      <c r="C1502" s="14" t="str">
        <f t="shared" si="2"/>
        <v>February</v>
      </c>
      <c r="D1502" s="52" t="str">
        <f t="shared" si="3"/>
        <v>2019</v>
      </c>
      <c r="E1502" s="58">
        <f t="shared" si="4"/>
        <v>6</v>
      </c>
      <c r="F1502" s="14" t="str">
        <f>VLOOKUP(A1502,'_Holidays'!A1502:B3607,2,FALSE)</f>
        <v>Y</v>
      </c>
      <c r="G1502" s="51" t="str">
        <f>VLOOKUP(A1502,'_Holidays'!A1502:C3607,3,FALSE)</f>
        <v>N</v>
      </c>
      <c r="H1502" s="14">
        <v>14.6</v>
      </c>
      <c r="I1502" s="14" t="str">
        <f>IFERROR(__xludf.DUMMYFUNCTION("SPARKLINE(H1502,{""charttype"",""bar"";""color1"",""#00CCFF"";""max"",MAX($H$2:$H$2107)})"),"")</f>
        <v/>
      </c>
      <c r="J1502" s="14">
        <v>19.7</v>
      </c>
      <c r="K1502" s="14" t="str">
        <f>IFERROR(__xludf.DUMMYFUNCTION("SPARKLINE(J1502,{""charttype"",""bar"";""color1"",""#FF0000"";""max"",MAX($J$2:$J$2107)})"),"")</f>
        <v/>
      </c>
      <c r="L1502" s="14">
        <v>13.6</v>
      </c>
      <c r="M1502" s="14" t="str">
        <f>IFERROR(__xludf.DUMMYFUNCTION("SPARKLINE(L1502,{""charttype"",""bar"";""color1"",""#FF9900"";""max"",MAX($L$2:$L$2107)})"),"")</f>
        <v/>
      </c>
      <c r="N1502" s="14">
        <v>0.0</v>
      </c>
      <c r="O1502" s="14" t="str">
        <f>IFERROR(__xludf.DUMMYFUNCTION("SPARKLINE(N1502,{""charttype"",""bar"";""color1"",""#0066CC"";""max"",MAX($N$2:$N$2107)})"),"")</f>
        <v/>
      </c>
      <c r="P1502" s="58">
        <v>95668.77</v>
      </c>
      <c r="Q1502" s="54">
        <v>44.17631</v>
      </c>
      <c r="R1502" s="21">
        <f t="shared" si="5"/>
        <v>4226293.241</v>
      </c>
    </row>
    <row r="1503">
      <c r="A1503" s="53">
        <v>43506.0</v>
      </c>
      <c r="B1503" s="67">
        <f t="shared" si="1"/>
        <v>1</v>
      </c>
      <c r="C1503" s="14" t="str">
        <f t="shared" si="2"/>
        <v>February</v>
      </c>
      <c r="D1503" s="52" t="str">
        <f t="shared" si="3"/>
        <v>2019</v>
      </c>
      <c r="E1503" s="58">
        <f t="shared" si="4"/>
        <v>7</v>
      </c>
      <c r="F1503" s="14" t="str">
        <f>VLOOKUP(A1503,'_Holidays'!A1503:B3608,2,FALSE)</f>
        <v>Y</v>
      </c>
      <c r="G1503" s="51" t="str">
        <f>VLOOKUP(A1503,'_Holidays'!A1503:C3608,3,FALSE)</f>
        <v>N</v>
      </c>
      <c r="H1503" s="14">
        <v>13.0</v>
      </c>
      <c r="I1503" s="14" t="str">
        <f>IFERROR(__xludf.DUMMYFUNCTION("SPARKLINE(H1503,{""charttype"",""bar"";""color1"",""#00CCFF"";""max"",MAX($H$2:$H$2107)})"),"")</f>
        <v/>
      </c>
      <c r="J1503" s="14">
        <v>23.3</v>
      </c>
      <c r="K1503" s="14" t="str">
        <f>IFERROR(__xludf.DUMMYFUNCTION("SPARKLINE(J1503,{""charttype"",""bar"";""color1"",""#FF0000"";""max"",MAX($J$2:$J$2107)})"),"")</f>
        <v/>
      </c>
      <c r="L1503" s="14">
        <v>23.5</v>
      </c>
      <c r="M1503" s="14" t="str">
        <f>IFERROR(__xludf.DUMMYFUNCTION("SPARKLINE(L1503,{""charttype"",""bar"";""color1"",""#FF9900"";""max"",MAX($L$2:$L$2107)})"),"")</f>
        <v/>
      </c>
      <c r="N1503" s="14">
        <v>4.8</v>
      </c>
      <c r="O1503" s="14" t="str">
        <f>IFERROR(__xludf.DUMMYFUNCTION("SPARKLINE(N1503,{""charttype"",""bar"";""color1"",""#0066CC"";""max"",MAX($N$2:$N$2107)})"),"")</f>
        <v/>
      </c>
      <c r="P1503" s="58">
        <v>94786.72</v>
      </c>
      <c r="Q1503" s="54">
        <v>86.43578</v>
      </c>
      <c r="R1503" s="21">
        <f t="shared" si="5"/>
        <v>8192964.077</v>
      </c>
    </row>
    <row r="1504">
      <c r="A1504" s="53">
        <v>43507.0</v>
      </c>
      <c r="B1504" s="67">
        <f t="shared" si="1"/>
        <v>2</v>
      </c>
      <c r="C1504" s="14" t="str">
        <f t="shared" si="2"/>
        <v>February</v>
      </c>
      <c r="D1504" s="52" t="str">
        <f t="shared" si="3"/>
        <v>2019</v>
      </c>
      <c r="E1504" s="58">
        <f t="shared" si="4"/>
        <v>7</v>
      </c>
      <c r="F1504" s="14" t="str">
        <f>VLOOKUP(A1504,'_Holidays'!A1504:B3609,2,FALSE)</f>
        <v>Y</v>
      </c>
      <c r="G1504" s="51" t="str">
        <f>VLOOKUP(A1504,'_Holidays'!A1504:C3609,3,FALSE)</f>
        <v>N</v>
      </c>
      <c r="H1504" s="14">
        <v>14.4</v>
      </c>
      <c r="I1504" s="14" t="str">
        <f>IFERROR(__xludf.DUMMYFUNCTION("SPARKLINE(H1504,{""charttype"",""bar"";""color1"",""#00CCFF"";""max"",MAX($H$2:$H$2107)})"),"")</f>
        <v/>
      </c>
      <c r="J1504" s="14">
        <v>27.5</v>
      </c>
      <c r="K1504" s="14" t="str">
        <f>IFERROR(__xludf.DUMMYFUNCTION("SPARKLINE(J1504,{""charttype"",""bar"";""color1"",""#FF0000"";""max"",MAX($J$2:$J$2107)})"),"")</f>
        <v/>
      </c>
      <c r="L1504" s="14">
        <v>18.6</v>
      </c>
      <c r="M1504" s="14" t="str">
        <f>IFERROR(__xludf.DUMMYFUNCTION("SPARKLINE(L1504,{""charttype"",""bar"";""color1"",""#FF9900"";""max"",MAX($L$2:$L$2107)})"),"")</f>
        <v/>
      </c>
      <c r="N1504" s="14">
        <v>0.0</v>
      </c>
      <c r="O1504" s="14" t="str">
        <f>IFERROR(__xludf.DUMMYFUNCTION("SPARKLINE(N1504,{""charttype"",""bar"";""color1"",""#0066CC"";""max"",MAX($N$2:$N$2107)})"),"")</f>
        <v/>
      </c>
      <c r="P1504" s="58">
        <v>114085.6</v>
      </c>
      <c r="Q1504" s="54">
        <v>97.71509</v>
      </c>
      <c r="R1504" s="21">
        <f t="shared" si="5"/>
        <v>11147884.67</v>
      </c>
    </row>
    <row r="1505">
      <c r="A1505" s="53">
        <v>43508.0</v>
      </c>
      <c r="B1505" s="67">
        <f t="shared" si="1"/>
        <v>3</v>
      </c>
      <c r="C1505" s="14" t="str">
        <f t="shared" si="2"/>
        <v>February</v>
      </c>
      <c r="D1505" s="52" t="str">
        <f t="shared" si="3"/>
        <v>2019</v>
      </c>
      <c r="E1505" s="58">
        <f t="shared" si="4"/>
        <v>7</v>
      </c>
      <c r="F1505" s="14" t="str">
        <f>VLOOKUP(A1505,'_Holidays'!A1505:B3610,2,FALSE)</f>
        <v>Y</v>
      </c>
      <c r="G1505" s="51" t="str">
        <f>VLOOKUP(A1505,'_Holidays'!A1505:C3610,3,FALSE)</f>
        <v>N</v>
      </c>
      <c r="H1505" s="14">
        <v>18.4</v>
      </c>
      <c r="I1505" s="14" t="str">
        <f>IFERROR(__xludf.DUMMYFUNCTION("SPARKLINE(H1505,{""charttype"",""bar"";""color1"",""#00CCFF"";""max"",MAX($H$2:$H$2107)})"),"")</f>
        <v/>
      </c>
      <c r="J1505" s="14">
        <v>21.5</v>
      </c>
      <c r="K1505" s="14" t="str">
        <f>IFERROR(__xludf.DUMMYFUNCTION("SPARKLINE(J1505,{""charttype"",""bar"";""color1"",""#FF0000"";""max"",MAX($J$2:$J$2107)})"),"")</f>
        <v/>
      </c>
      <c r="L1505" s="14">
        <v>12.4</v>
      </c>
      <c r="M1505" s="14" t="str">
        <f>IFERROR(__xludf.DUMMYFUNCTION("SPARKLINE(L1505,{""charttype"",""bar"";""color1"",""#FF9900"";""max"",MAX($L$2:$L$2107)})"),"")</f>
        <v/>
      </c>
      <c r="N1505" s="14">
        <v>0.0</v>
      </c>
      <c r="O1505" s="14" t="str">
        <f>IFERROR(__xludf.DUMMYFUNCTION("SPARKLINE(N1505,{""charttype"",""bar"";""color1"",""#0066CC"";""max"",MAX($N$2:$N$2107)})"),"")</f>
        <v/>
      </c>
      <c r="P1505" s="58">
        <v>107697.2</v>
      </c>
      <c r="Q1505" s="54">
        <v>57.33821</v>
      </c>
      <c r="R1505" s="21">
        <f t="shared" si="5"/>
        <v>6175164.67</v>
      </c>
    </row>
    <row r="1506">
      <c r="A1506" s="53">
        <v>43509.0</v>
      </c>
      <c r="B1506" s="67">
        <f t="shared" si="1"/>
        <v>4</v>
      </c>
      <c r="C1506" s="14" t="str">
        <f t="shared" si="2"/>
        <v>February</v>
      </c>
      <c r="D1506" s="52" t="str">
        <f t="shared" si="3"/>
        <v>2019</v>
      </c>
      <c r="E1506" s="58">
        <f t="shared" si="4"/>
        <v>7</v>
      </c>
      <c r="F1506" s="14" t="str">
        <f>VLOOKUP(A1506,'_Holidays'!A1506:B3611,2,FALSE)</f>
        <v>Y</v>
      </c>
      <c r="G1506" s="51" t="str">
        <f>VLOOKUP(A1506,'_Holidays'!A1506:C3611,3,FALSE)</f>
        <v>N</v>
      </c>
      <c r="H1506" s="14">
        <v>11.8</v>
      </c>
      <c r="I1506" s="14" t="str">
        <f>IFERROR(__xludf.DUMMYFUNCTION("SPARKLINE(H1506,{""charttype"",""bar"";""color1"",""#00CCFF"";""max"",MAX($H$2:$H$2107)})"),"")</f>
        <v/>
      </c>
      <c r="J1506" s="14">
        <v>19.2</v>
      </c>
      <c r="K1506" s="14" t="str">
        <f>IFERROR(__xludf.DUMMYFUNCTION("SPARKLINE(J1506,{""charttype"",""bar"";""color1"",""#FF0000"";""max"",MAX($J$2:$J$2107)})"),"")</f>
        <v/>
      </c>
      <c r="L1506" s="14">
        <v>23.7</v>
      </c>
      <c r="M1506" s="14" t="str">
        <f>IFERROR(__xludf.DUMMYFUNCTION("SPARKLINE(L1506,{""charttype"",""bar"";""color1"",""#FF9900"";""max"",MAX($L$2:$L$2107)})"),"")</f>
        <v/>
      </c>
      <c r="N1506" s="14">
        <v>2.8</v>
      </c>
      <c r="O1506" s="14" t="str">
        <f>IFERROR(__xludf.DUMMYFUNCTION("SPARKLINE(N1506,{""charttype"",""bar"";""color1"",""#0066CC"";""max"",MAX($N$2:$N$2107)})"),"")</f>
        <v/>
      </c>
      <c r="P1506" s="58">
        <v>106692.8</v>
      </c>
      <c r="Q1506" s="54">
        <v>85.98148</v>
      </c>
      <c r="R1506" s="21">
        <f t="shared" si="5"/>
        <v>9173604.849</v>
      </c>
    </row>
    <row r="1507">
      <c r="A1507" s="53">
        <v>43510.0</v>
      </c>
      <c r="B1507" s="67">
        <f t="shared" si="1"/>
        <v>5</v>
      </c>
      <c r="C1507" s="14" t="str">
        <f t="shared" si="2"/>
        <v>February</v>
      </c>
      <c r="D1507" s="52" t="str">
        <f t="shared" si="3"/>
        <v>2019</v>
      </c>
      <c r="E1507" s="58">
        <f t="shared" si="4"/>
        <v>7</v>
      </c>
      <c r="F1507" s="14" t="str">
        <f>VLOOKUP(A1507,'_Holidays'!A1507:B3612,2,FALSE)</f>
        <v>Y</v>
      </c>
      <c r="G1507" s="51" t="str">
        <f>VLOOKUP(A1507,'_Holidays'!A1507:C3612,3,FALSE)</f>
        <v>N</v>
      </c>
      <c r="H1507" s="14">
        <v>12.3</v>
      </c>
      <c r="I1507" s="14" t="str">
        <f>IFERROR(__xludf.DUMMYFUNCTION("SPARKLINE(H1507,{""charttype"",""bar"";""color1"",""#00CCFF"";""max"",MAX($H$2:$H$2107)})"),"")</f>
        <v/>
      </c>
      <c r="J1507" s="14">
        <v>23.2</v>
      </c>
      <c r="K1507" s="14" t="str">
        <f>IFERROR(__xludf.DUMMYFUNCTION("SPARKLINE(J1507,{""charttype"",""bar"";""color1"",""#FF0000"";""max"",MAX($J$2:$J$2107)})"),"")</f>
        <v/>
      </c>
      <c r="L1507" s="14">
        <v>24.2</v>
      </c>
      <c r="M1507" s="14" t="str">
        <f>IFERROR(__xludf.DUMMYFUNCTION("SPARKLINE(L1507,{""charttype"",""bar"";""color1"",""#FF9900"";""max"",MAX($L$2:$L$2107)})"),"")</f>
        <v/>
      </c>
      <c r="N1507" s="14">
        <v>0.0</v>
      </c>
      <c r="O1507" s="14" t="str">
        <f>IFERROR(__xludf.DUMMYFUNCTION("SPARKLINE(N1507,{""charttype"",""bar"";""color1"",""#0066CC"";""max"",MAX($N$2:$N$2107)})"),"")</f>
        <v/>
      </c>
      <c r="P1507" s="58">
        <v>107655.1</v>
      </c>
      <c r="Q1507" s="54">
        <v>108.2907</v>
      </c>
      <c r="R1507" s="21">
        <f t="shared" si="5"/>
        <v>11658046.14</v>
      </c>
    </row>
    <row r="1508">
      <c r="A1508" s="53">
        <v>43511.0</v>
      </c>
      <c r="B1508" s="67">
        <f t="shared" si="1"/>
        <v>6</v>
      </c>
      <c r="C1508" s="14" t="str">
        <f t="shared" si="2"/>
        <v>February</v>
      </c>
      <c r="D1508" s="52" t="str">
        <f t="shared" si="3"/>
        <v>2019</v>
      </c>
      <c r="E1508" s="58">
        <f t="shared" si="4"/>
        <v>7</v>
      </c>
      <c r="F1508" s="14" t="str">
        <f>VLOOKUP(A1508,'_Holidays'!A1508:B3613,2,FALSE)</f>
        <v>Y</v>
      </c>
      <c r="G1508" s="51" t="str">
        <f>VLOOKUP(A1508,'_Holidays'!A1508:C3613,3,FALSE)</f>
        <v>N</v>
      </c>
      <c r="H1508" s="14">
        <v>14.8</v>
      </c>
      <c r="I1508" s="14" t="str">
        <f>IFERROR(__xludf.DUMMYFUNCTION("SPARKLINE(H1508,{""charttype"",""bar"";""color1"",""#00CCFF"";""max"",MAX($H$2:$H$2107)})"),"")</f>
        <v/>
      </c>
      <c r="J1508" s="14">
        <v>22.8</v>
      </c>
      <c r="K1508" s="14" t="str">
        <f>IFERROR(__xludf.DUMMYFUNCTION("SPARKLINE(J1508,{""charttype"",""bar"";""color1"",""#FF0000"";""max"",MAX($J$2:$J$2107)})"),"")</f>
        <v/>
      </c>
      <c r="L1508" s="14">
        <v>23.1</v>
      </c>
      <c r="M1508" s="14" t="str">
        <f>IFERROR(__xludf.DUMMYFUNCTION("SPARKLINE(L1508,{""charttype"",""bar"";""color1"",""#FF9900"";""max"",MAX($L$2:$L$2107)})"),"")</f>
        <v/>
      </c>
      <c r="N1508" s="14">
        <v>0.0</v>
      </c>
      <c r="O1508" s="14" t="str">
        <f>IFERROR(__xludf.DUMMYFUNCTION("SPARKLINE(N1508,{""charttype"",""bar"";""color1"",""#0066CC"";""max"",MAX($N$2:$N$2107)})"),"")</f>
        <v/>
      </c>
      <c r="P1508" s="58">
        <v>113910.5</v>
      </c>
      <c r="Q1508" s="54">
        <v>114.7685</v>
      </c>
      <c r="R1508" s="21">
        <f t="shared" si="5"/>
        <v>13073337.22</v>
      </c>
    </row>
    <row r="1509">
      <c r="A1509" s="53">
        <v>43512.0</v>
      </c>
      <c r="B1509" s="67">
        <f t="shared" si="1"/>
        <v>7</v>
      </c>
      <c r="C1509" s="14" t="str">
        <f t="shared" si="2"/>
        <v>February</v>
      </c>
      <c r="D1509" s="52" t="str">
        <f t="shared" si="3"/>
        <v>2019</v>
      </c>
      <c r="E1509" s="58">
        <f t="shared" si="4"/>
        <v>7</v>
      </c>
      <c r="F1509" s="14" t="str">
        <f>VLOOKUP(A1509,'_Holidays'!A1509:B3614,2,FALSE)</f>
        <v>Y</v>
      </c>
      <c r="G1509" s="51" t="str">
        <f>VLOOKUP(A1509,'_Holidays'!A1509:C3614,3,FALSE)</f>
        <v>N</v>
      </c>
      <c r="H1509" s="14">
        <v>16.1</v>
      </c>
      <c r="I1509" s="14" t="str">
        <f>IFERROR(__xludf.DUMMYFUNCTION("SPARKLINE(H1509,{""charttype"",""bar"";""color1"",""#00CCFF"";""max"",MAX($H$2:$H$2107)})"),"")</f>
        <v/>
      </c>
      <c r="J1509" s="14">
        <v>23.2</v>
      </c>
      <c r="K1509" s="14" t="str">
        <f>IFERROR(__xludf.DUMMYFUNCTION("SPARKLINE(J1509,{""charttype"",""bar"";""color1"",""#FF0000"";""max"",MAX($J$2:$J$2107)})"),"")</f>
        <v/>
      </c>
      <c r="L1509" s="14">
        <v>24.2</v>
      </c>
      <c r="M1509" s="14" t="str">
        <f>IFERROR(__xludf.DUMMYFUNCTION("SPARKLINE(L1509,{""charttype"",""bar"";""color1"",""#FF9900"";""max"",MAX($L$2:$L$2107)})"),"")</f>
        <v/>
      </c>
      <c r="N1509" s="14">
        <v>0.0</v>
      </c>
      <c r="O1509" s="14" t="str">
        <f>IFERROR(__xludf.DUMMYFUNCTION("SPARKLINE(N1509,{""charttype"",""bar"";""color1"",""#0066CC"";""max"",MAX($N$2:$N$2107)})"),"")</f>
        <v/>
      </c>
      <c r="P1509" s="58">
        <v>106467.2</v>
      </c>
      <c r="Q1509" s="54">
        <v>127.4803</v>
      </c>
      <c r="R1509" s="21">
        <f t="shared" si="5"/>
        <v>13572470.6</v>
      </c>
    </row>
    <row r="1510">
      <c r="A1510" s="53">
        <v>43513.0</v>
      </c>
      <c r="B1510" s="67">
        <f t="shared" si="1"/>
        <v>1</v>
      </c>
      <c r="C1510" s="14" t="str">
        <f t="shared" si="2"/>
        <v>February</v>
      </c>
      <c r="D1510" s="52" t="str">
        <f t="shared" si="3"/>
        <v>2019</v>
      </c>
      <c r="E1510" s="58">
        <f t="shared" si="4"/>
        <v>8</v>
      </c>
      <c r="F1510" s="14" t="str">
        <f>VLOOKUP(A1510,'_Holidays'!A1510:B3615,2,FALSE)</f>
        <v>Y</v>
      </c>
      <c r="G1510" s="51" t="str">
        <f>VLOOKUP(A1510,'_Holidays'!A1510:C3615,3,FALSE)</f>
        <v>N</v>
      </c>
      <c r="H1510" s="14">
        <v>15.0</v>
      </c>
      <c r="I1510" s="14" t="str">
        <f>IFERROR(__xludf.DUMMYFUNCTION("SPARKLINE(H1510,{""charttype"",""bar"";""color1"",""#00CCFF"";""max"",MAX($H$2:$H$2107)})"),"")</f>
        <v/>
      </c>
      <c r="J1510" s="14">
        <v>29.0</v>
      </c>
      <c r="K1510" s="14" t="str">
        <f>IFERROR(__xludf.DUMMYFUNCTION("SPARKLINE(J1510,{""charttype"",""bar"";""color1"",""#FF0000"";""max"",MAX($J$2:$J$2107)})"),"")</f>
        <v/>
      </c>
      <c r="L1510" s="14">
        <v>20.0</v>
      </c>
      <c r="M1510" s="14" t="str">
        <f>IFERROR(__xludf.DUMMYFUNCTION("SPARKLINE(L1510,{""charttype"",""bar"";""color1"",""#FF9900"";""max"",MAX($L$2:$L$2107)})"),"")</f>
        <v/>
      </c>
      <c r="N1510" s="14">
        <v>0.0</v>
      </c>
      <c r="O1510" s="14" t="str">
        <f>IFERROR(__xludf.DUMMYFUNCTION("SPARKLINE(N1510,{""charttype"",""bar"";""color1"",""#0066CC"";""max"",MAX($N$2:$N$2107)})"),"")</f>
        <v/>
      </c>
      <c r="P1510" s="58">
        <v>108470.9</v>
      </c>
      <c r="Q1510" s="54">
        <v>110.4896</v>
      </c>
      <c r="R1510" s="21">
        <f t="shared" si="5"/>
        <v>11984906.35</v>
      </c>
    </row>
    <row r="1511">
      <c r="A1511" s="53">
        <v>43514.0</v>
      </c>
      <c r="B1511" s="67">
        <f t="shared" si="1"/>
        <v>2</v>
      </c>
      <c r="C1511" s="14" t="str">
        <f t="shared" si="2"/>
        <v>February</v>
      </c>
      <c r="D1511" s="52" t="str">
        <f t="shared" si="3"/>
        <v>2019</v>
      </c>
      <c r="E1511" s="58">
        <f t="shared" si="4"/>
        <v>8</v>
      </c>
      <c r="F1511" s="14" t="str">
        <f>VLOOKUP(A1511,'_Holidays'!A1511:B3616,2,FALSE)</f>
        <v>Y</v>
      </c>
      <c r="G1511" s="51" t="str">
        <f>VLOOKUP(A1511,'_Holidays'!A1511:C3616,3,FALSE)</f>
        <v>N</v>
      </c>
      <c r="H1511" s="14">
        <v>18.0</v>
      </c>
      <c r="I1511" s="14" t="str">
        <f>IFERROR(__xludf.DUMMYFUNCTION("SPARKLINE(H1511,{""charttype"",""bar"";""color1"",""#00CCFF"";""max"",MAX($H$2:$H$2107)})"),"")</f>
        <v/>
      </c>
      <c r="J1511" s="14">
        <v>23.6</v>
      </c>
      <c r="K1511" s="14" t="str">
        <f>IFERROR(__xludf.DUMMYFUNCTION("SPARKLINE(J1511,{""charttype"",""bar"";""color1"",""#FF0000"";""max"",MAX($J$2:$J$2107)})"),"")</f>
        <v/>
      </c>
      <c r="L1511" s="14">
        <v>16.9</v>
      </c>
      <c r="M1511" s="14" t="str">
        <f>IFERROR(__xludf.DUMMYFUNCTION("SPARKLINE(L1511,{""charttype"",""bar"";""color1"",""#FF9900"";""max"",MAX($L$2:$L$2107)})"),"")</f>
        <v/>
      </c>
      <c r="N1511" s="14">
        <v>0.0</v>
      </c>
      <c r="O1511" s="14" t="str">
        <f>IFERROR(__xludf.DUMMYFUNCTION("SPARKLINE(N1511,{""charttype"",""bar"";""color1"",""#0066CC"";""max"",MAX($N$2:$N$2107)})"),"")</f>
        <v/>
      </c>
      <c r="P1511" s="58">
        <v>116995.1</v>
      </c>
      <c r="Q1511" s="54">
        <v>104.4635</v>
      </c>
      <c r="R1511" s="21">
        <f t="shared" si="5"/>
        <v>12221717.63</v>
      </c>
    </row>
    <row r="1512">
      <c r="A1512" s="53">
        <v>43515.0</v>
      </c>
      <c r="B1512" s="67">
        <f t="shared" si="1"/>
        <v>3</v>
      </c>
      <c r="C1512" s="14" t="str">
        <f t="shared" si="2"/>
        <v>February</v>
      </c>
      <c r="D1512" s="52" t="str">
        <f t="shared" si="3"/>
        <v>2019</v>
      </c>
      <c r="E1512" s="58">
        <f t="shared" si="4"/>
        <v>8</v>
      </c>
      <c r="F1512" s="14" t="str">
        <f>VLOOKUP(A1512,'_Holidays'!A1512:B3617,2,FALSE)</f>
        <v>Y</v>
      </c>
      <c r="G1512" s="51" t="str">
        <f>VLOOKUP(A1512,'_Holidays'!A1512:C3617,3,FALSE)</f>
        <v>N</v>
      </c>
      <c r="H1512" s="14">
        <v>13.7</v>
      </c>
      <c r="I1512" s="14" t="str">
        <f>IFERROR(__xludf.DUMMYFUNCTION("SPARKLINE(H1512,{""charttype"",""bar"";""color1"",""#00CCFF"";""max"",MAX($H$2:$H$2107)})"),"")</f>
        <v/>
      </c>
      <c r="J1512" s="14">
        <v>20.2</v>
      </c>
      <c r="K1512" s="14" t="str">
        <f>IFERROR(__xludf.DUMMYFUNCTION("SPARKLINE(J1512,{""charttype"",""bar"";""color1"",""#FF0000"";""max"",MAX($J$2:$J$2107)})"),"")</f>
        <v/>
      </c>
      <c r="L1512" s="14">
        <v>21.4</v>
      </c>
      <c r="M1512" s="14" t="str">
        <f>IFERROR(__xludf.DUMMYFUNCTION("SPARKLINE(L1512,{""charttype"",""bar"";""color1"",""#FF9900"";""max"",MAX($L$2:$L$2107)})"),"")</f>
        <v/>
      </c>
      <c r="N1512" s="14">
        <v>0.0</v>
      </c>
      <c r="O1512" s="14" t="str">
        <f>IFERROR(__xludf.DUMMYFUNCTION("SPARKLINE(N1512,{""charttype"",""bar"";""color1"",""#0066CC"";""max"",MAX($N$2:$N$2107)})"),"")</f>
        <v/>
      </c>
      <c r="P1512" s="58">
        <v>110531.6</v>
      </c>
      <c r="Q1512" s="54">
        <v>105.0982</v>
      </c>
      <c r="R1512" s="21">
        <f t="shared" si="5"/>
        <v>11616672.2</v>
      </c>
    </row>
    <row r="1513">
      <c r="A1513" s="53">
        <v>43516.0</v>
      </c>
      <c r="B1513" s="67">
        <f t="shared" si="1"/>
        <v>4</v>
      </c>
      <c r="C1513" s="14" t="str">
        <f t="shared" si="2"/>
        <v>February</v>
      </c>
      <c r="D1513" s="52" t="str">
        <f t="shared" si="3"/>
        <v>2019</v>
      </c>
      <c r="E1513" s="58">
        <f t="shared" si="4"/>
        <v>8</v>
      </c>
      <c r="F1513" s="14" t="str">
        <f>VLOOKUP(A1513,'_Holidays'!A1513:B3618,2,FALSE)</f>
        <v>Y</v>
      </c>
      <c r="G1513" s="51" t="str">
        <f>VLOOKUP(A1513,'_Holidays'!A1513:C3618,3,FALSE)</f>
        <v>N</v>
      </c>
      <c r="H1513" s="14">
        <v>13.5</v>
      </c>
      <c r="I1513" s="14" t="str">
        <f>IFERROR(__xludf.DUMMYFUNCTION("SPARKLINE(H1513,{""charttype"",""bar"";""color1"",""#00CCFF"";""max"",MAX($H$2:$H$2107)})"),"")</f>
        <v/>
      </c>
      <c r="J1513" s="14">
        <v>23.2</v>
      </c>
      <c r="K1513" s="14" t="str">
        <f>IFERROR(__xludf.DUMMYFUNCTION("SPARKLINE(J1513,{""charttype"",""bar"";""color1"",""#FF0000"";""max"",MAX($J$2:$J$2107)})"),"")</f>
        <v/>
      </c>
      <c r="L1513" s="14">
        <v>20.8</v>
      </c>
      <c r="M1513" s="14" t="str">
        <f>IFERROR(__xludf.DUMMYFUNCTION("SPARKLINE(L1513,{""charttype"",""bar"";""color1"",""#FF9900"";""max"",MAX($L$2:$L$2107)})"),"")</f>
        <v/>
      </c>
      <c r="N1513" s="14">
        <v>0.0</v>
      </c>
      <c r="O1513" s="14" t="str">
        <f>IFERROR(__xludf.DUMMYFUNCTION("SPARKLINE(N1513,{""charttype"",""bar"";""color1"",""#0066CC"";""max"",MAX($N$2:$N$2107)})"),"")</f>
        <v/>
      </c>
      <c r="P1513" s="58">
        <v>108972.3</v>
      </c>
      <c r="Q1513" s="54">
        <v>111.046</v>
      </c>
      <c r="R1513" s="21">
        <f t="shared" si="5"/>
        <v>12100938.03</v>
      </c>
    </row>
    <row r="1514">
      <c r="A1514" s="53">
        <v>43517.0</v>
      </c>
      <c r="B1514" s="67">
        <f t="shared" si="1"/>
        <v>5</v>
      </c>
      <c r="C1514" s="14" t="str">
        <f t="shared" si="2"/>
        <v>February</v>
      </c>
      <c r="D1514" s="52" t="str">
        <f t="shared" si="3"/>
        <v>2019</v>
      </c>
      <c r="E1514" s="58">
        <f t="shared" si="4"/>
        <v>8</v>
      </c>
      <c r="F1514" s="14" t="str">
        <f>VLOOKUP(A1514,'_Holidays'!A1514:B3619,2,FALSE)</f>
        <v>Y</v>
      </c>
      <c r="G1514" s="51" t="str">
        <f>VLOOKUP(A1514,'_Holidays'!A1514:C3619,3,FALSE)</f>
        <v>N</v>
      </c>
      <c r="H1514" s="14">
        <v>14.0</v>
      </c>
      <c r="I1514" s="14" t="str">
        <f>IFERROR(__xludf.DUMMYFUNCTION("SPARKLINE(H1514,{""charttype"",""bar"";""color1"",""#00CCFF"";""max"",MAX($H$2:$H$2107)})"),"")</f>
        <v/>
      </c>
      <c r="J1514" s="14">
        <v>20.4</v>
      </c>
      <c r="K1514" s="14" t="str">
        <f>IFERROR(__xludf.DUMMYFUNCTION("SPARKLINE(J1514,{""charttype"",""bar"";""color1"",""#FF0000"";""max"",MAX($J$2:$J$2107)})"),"")</f>
        <v/>
      </c>
      <c r="L1514" s="14">
        <v>16.2</v>
      </c>
      <c r="M1514" s="14" t="str">
        <f>IFERROR(__xludf.DUMMYFUNCTION("SPARKLINE(L1514,{""charttype"",""bar"";""color1"",""#FF9900"";""max"",MAX($L$2:$L$2107)})"),"")</f>
        <v/>
      </c>
      <c r="N1514" s="14">
        <v>0.0</v>
      </c>
      <c r="O1514" s="14" t="str">
        <f>IFERROR(__xludf.DUMMYFUNCTION("SPARKLINE(N1514,{""charttype"",""bar"";""color1"",""#0066CC"";""max"",MAX($N$2:$N$2107)})"),"")</f>
        <v/>
      </c>
      <c r="P1514" s="58">
        <v>110235.3</v>
      </c>
      <c r="Q1514" s="54">
        <v>114.3606</v>
      </c>
      <c r="R1514" s="21">
        <f t="shared" si="5"/>
        <v>12606575.05</v>
      </c>
    </row>
    <row r="1515">
      <c r="A1515" s="53">
        <v>43518.0</v>
      </c>
      <c r="B1515" s="67">
        <f t="shared" si="1"/>
        <v>6</v>
      </c>
      <c r="C1515" s="14" t="str">
        <f t="shared" si="2"/>
        <v>February</v>
      </c>
      <c r="D1515" s="52" t="str">
        <f t="shared" si="3"/>
        <v>2019</v>
      </c>
      <c r="E1515" s="58">
        <f t="shared" si="4"/>
        <v>8</v>
      </c>
      <c r="F1515" s="14" t="str">
        <f>VLOOKUP(A1515,'_Holidays'!A1515:B3620,2,FALSE)</f>
        <v>Y</v>
      </c>
      <c r="G1515" s="51" t="str">
        <f>VLOOKUP(A1515,'_Holidays'!A1515:C3620,3,FALSE)</f>
        <v>N</v>
      </c>
      <c r="H1515" s="14">
        <v>15.5</v>
      </c>
      <c r="I1515" s="14" t="str">
        <f>IFERROR(__xludf.DUMMYFUNCTION("SPARKLINE(H1515,{""charttype"",""bar"";""color1"",""#00CCFF"";""max"",MAX($H$2:$H$2107)})"),"")</f>
        <v/>
      </c>
      <c r="J1515" s="14">
        <v>21.2</v>
      </c>
      <c r="K1515" s="14" t="str">
        <f>IFERROR(__xludf.DUMMYFUNCTION("SPARKLINE(J1515,{""charttype"",""bar"";""color1"",""#FF0000"";""max"",MAX($J$2:$J$2107)})"),"")</f>
        <v/>
      </c>
      <c r="L1515" s="14">
        <v>23.9</v>
      </c>
      <c r="M1515" s="14" t="str">
        <f>IFERROR(__xludf.DUMMYFUNCTION("SPARKLINE(L1515,{""charttype"",""bar"";""color1"",""#FF9900"";""max"",MAX($L$2:$L$2107)})"),"")</f>
        <v/>
      </c>
      <c r="N1515" s="14">
        <v>0.0</v>
      </c>
      <c r="O1515" s="14" t="str">
        <f>IFERROR(__xludf.DUMMYFUNCTION("SPARKLINE(N1515,{""charttype"",""bar"";""color1"",""#0066CC"";""max"",MAX($N$2:$N$2107)})"),"")</f>
        <v/>
      </c>
      <c r="P1515" s="58">
        <v>109901.8</v>
      </c>
      <c r="Q1515" s="54">
        <v>103.0441</v>
      </c>
      <c r="R1515" s="21">
        <f t="shared" si="5"/>
        <v>11324732.07</v>
      </c>
    </row>
    <row r="1516">
      <c r="A1516" s="53">
        <v>43519.0</v>
      </c>
      <c r="B1516" s="67">
        <f t="shared" si="1"/>
        <v>7</v>
      </c>
      <c r="C1516" s="14" t="str">
        <f t="shared" si="2"/>
        <v>February</v>
      </c>
      <c r="D1516" s="52" t="str">
        <f t="shared" si="3"/>
        <v>2019</v>
      </c>
      <c r="E1516" s="58">
        <f t="shared" si="4"/>
        <v>8</v>
      </c>
      <c r="F1516" s="14" t="str">
        <f>VLOOKUP(A1516,'_Holidays'!A1516:B3621,2,FALSE)</f>
        <v>Y</v>
      </c>
      <c r="G1516" s="51" t="str">
        <f>VLOOKUP(A1516,'_Holidays'!A1516:C3621,3,FALSE)</f>
        <v>N</v>
      </c>
      <c r="H1516" s="14">
        <v>16.4</v>
      </c>
      <c r="I1516" s="14" t="str">
        <f>IFERROR(__xludf.DUMMYFUNCTION("SPARKLINE(H1516,{""charttype"",""bar"";""color1"",""#00CCFF"";""max"",MAX($H$2:$H$2107)})"),"")</f>
        <v/>
      </c>
      <c r="J1516" s="14">
        <v>25.8</v>
      </c>
      <c r="K1516" s="14" t="str">
        <f>IFERROR(__xludf.DUMMYFUNCTION("SPARKLINE(J1516,{""charttype"",""bar"";""color1"",""#FF0000"";""max"",MAX($J$2:$J$2107)})"),"")</f>
        <v/>
      </c>
      <c r="L1516" s="14">
        <v>24.0</v>
      </c>
      <c r="M1516" s="14" t="str">
        <f>IFERROR(__xludf.DUMMYFUNCTION("SPARKLINE(L1516,{""charttype"",""bar"";""color1"",""#FF9900"";""max"",MAX($L$2:$L$2107)})"),"")</f>
        <v/>
      </c>
      <c r="N1516" s="14">
        <v>0.0</v>
      </c>
      <c r="O1516" s="14" t="str">
        <f>IFERROR(__xludf.DUMMYFUNCTION("SPARKLINE(N1516,{""charttype"",""bar"";""color1"",""#0066CC"";""max"",MAX($N$2:$N$2107)})"),"")</f>
        <v/>
      </c>
      <c r="P1516" s="58">
        <v>99890.25</v>
      </c>
      <c r="Q1516" s="54">
        <v>77.0314</v>
      </c>
      <c r="R1516" s="21">
        <f t="shared" si="5"/>
        <v>7694685.804</v>
      </c>
    </row>
    <row r="1517">
      <c r="A1517" s="53">
        <v>43520.0</v>
      </c>
      <c r="B1517" s="67">
        <f t="shared" si="1"/>
        <v>1</v>
      </c>
      <c r="C1517" s="14" t="str">
        <f t="shared" si="2"/>
        <v>February</v>
      </c>
      <c r="D1517" s="52" t="str">
        <f t="shared" si="3"/>
        <v>2019</v>
      </c>
      <c r="E1517" s="58">
        <f t="shared" si="4"/>
        <v>9</v>
      </c>
      <c r="F1517" s="14" t="str">
        <f>VLOOKUP(A1517,'_Holidays'!A1517:B3622,2,FALSE)</f>
        <v>Y</v>
      </c>
      <c r="G1517" s="51" t="str">
        <f>VLOOKUP(A1517,'_Holidays'!A1517:C3622,3,FALSE)</f>
        <v>N</v>
      </c>
      <c r="H1517" s="14">
        <v>13.8</v>
      </c>
      <c r="I1517" s="14" t="str">
        <f>IFERROR(__xludf.DUMMYFUNCTION("SPARKLINE(H1517,{""charttype"",""bar"";""color1"",""#00CCFF"";""max"",MAX($H$2:$H$2107)})"),"")</f>
        <v/>
      </c>
      <c r="J1517" s="14">
        <v>32.9</v>
      </c>
      <c r="K1517" s="14" t="str">
        <f>IFERROR(__xludf.DUMMYFUNCTION("SPARKLINE(J1517,{""charttype"",""bar"";""color1"",""#FF0000"";""max"",MAX($J$2:$J$2107)})"),"")</f>
        <v/>
      </c>
      <c r="L1517" s="14">
        <v>24.6</v>
      </c>
      <c r="M1517" s="14" t="str">
        <f>IFERROR(__xludf.DUMMYFUNCTION("SPARKLINE(L1517,{""charttype"",""bar"";""color1"",""#FF9900"";""max"",MAX($L$2:$L$2107)})"),"")</f>
        <v/>
      </c>
      <c r="N1517" s="14">
        <v>0.0</v>
      </c>
      <c r="O1517" s="14" t="str">
        <f>IFERROR(__xludf.DUMMYFUNCTION("SPARKLINE(N1517,{""charttype"",""bar"";""color1"",""#0066CC"";""max"",MAX($N$2:$N$2107)})"),"")</f>
        <v/>
      </c>
      <c r="P1517" s="58">
        <v>106877.9</v>
      </c>
      <c r="Q1517" s="54">
        <v>87.18091</v>
      </c>
      <c r="R1517" s="21">
        <f t="shared" si="5"/>
        <v>9317712.581</v>
      </c>
    </row>
    <row r="1518">
      <c r="A1518" s="53">
        <v>43521.0</v>
      </c>
      <c r="B1518" s="67">
        <f t="shared" si="1"/>
        <v>2</v>
      </c>
      <c r="C1518" s="14" t="str">
        <f t="shared" si="2"/>
        <v>February</v>
      </c>
      <c r="D1518" s="52" t="str">
        <f t="shared" si="3"/>
        <v>2019</v>
      </c>
      <c r="E1518" s="58">
        <f t="shared" si="4"/>
        <v>9</v>
      </c>
      <c r="F1518" s="14" t="str">
        <f>VLOOKUP(A1518,'_Holidays'!A1518:B3623,2,FALSE)</f>
        <v>Y</v>
      </c>
      <c r="G1518" s="51" t="str">
        <f>VLOOKUP(A1518,'_Holidays'!A1518:C3623,3,FALSE)</f>
        <v>N</v>
      </c>
      <c r="H1518" s="14">
        <v>18.0</v>
      </c>
      <c r="I1518" s="14" t="str">
        <f>IFERROR(__xludf.DUMMYFUNCTION("SPARKLINE(H1518,{""charttype"",""bar"";""color1"",""#00CCFF"";""max"",MAX($H$2:$H$2107)})"),"")</f>
        <v/>
      </c>
      <c r="J1518" s="14">
        <v>34.2</v>
      </c>
      <c r="K1518" s="14" t="str">
        <f>IFERROR(__xludf.DUMMYFUNCTION("SPARKLINE(J1518,{""charttype"",""bar"";""color1"",""#FF0000"";""max"",MAX($J$2:$J$2107)})"),"")</f>
        <v/>
      </c>
      <c r="L1518" s="14">
        <v>24.4</v>
      </c>
      <c r="M1518" s="14" t="str">
        <f>IFERROR(__xludf.DUMMYFUNCTION("SPARKLINE(L1518,{""charttype"",""bar"";""color1"",""#FF9900"";""max"",MAX($L$2:$L$2107)})"),"")</f>
        <v/>
      </c>
      <c r="N1518" s="14">
        <v>0.0</v>
      </c>
      <c r="O1518" s="14" t="str">
        <f>IFERROR(__xludf.DUMMYFUNCTION("SPARKLINE(N1518,{""charttype"",""bar"";""color1"",""#0066CC"";""max"",MAX($N$2:$N$2107)})"),"")</f>
        <v/>
      </c>
      <c r="P1518" s="58">
        <v>133476.6</v>
      </c>
      <c r="Q1518" s="54">
        <v>139.956</v>
      </c>
      <c r="R1518" s="21">
        <f t="shared" si="5"/>
        <v>18680851.03</v>
      </c>
    </row>
    <row r="1519">
      <c r="A1519" s="53">
        <v>43522.0</v>
      </c>
      <c r="B1519" s="67">
        <f t="shared" si="1"/>
        <v>3</v>
      </c>
      <c r="C1519" s="14" t="str">
        <f t="shared" si="2"/>
        <v>February</v>
      </c>
      <c r="D1519" s="52" t="str">
        <f t="shared" si="3"/>
        <v>2019</v>
      </c>
      <c r="E1519" s="58">
        <f t="shared" si="4"/>
        <v>9</v>
      </c>
      <c r="F1519" s="14" t="str">
        <f>VLOOKUP(A1519,'_Holidays'!A1519:B3624,2,FALSE)</f>
        <v>Y</v>
      </c>
      <c r="G1519" s="51" t="str">
        <f>VLOOKUP(A1519,'_Holidays'!A1519:C3624,3,FALSE)</f>
        <v>N</v>
      </c>
      <c r="H1519" s="14">
        <v>17.9</v>
      </c>
      <c r="I1519" s="14" t="str">
        <f>IFERROR(__xludf.DUMMYFUNCTION("SPARKLINE(H1519,{""charttype"",""bar"";""color1"",""#00CCFF"";""max"",MAX($H$2:$H$2107)})"),"")</f>
        <v/>
      </c>
      <c r="J1519" s="14">
        <v>22.3</v>
      </c>
      <c r="K1519" s="14" t="str">
        <f>IFERROR(__xludf.DUMMYFUNCTION("SPARKLINE(J1519,{""charttype"",""bar"";""color1"",""#FF0000"";""max"",MAX($J$2:$J$2107)})"),"")</f>
        <v/>
      </c>
      <c r="L1519" s="14">
        <v>21.0</v>
      </c>
      <c r="M1519" s="14" t="str">
        <f>IFERROR(__xludf.DUMMYFUNCTION("SPARKLINE(L1519,{""charttype"",""bar"";""color1"",""#FF9900"";""max"",MAX($L$2:$L$2107)})"),"")</f>
        <v/>
      </c>
      <c r="N1519" s="14">
        <v>0.0</v>
      </c>
      <c r="O1519" s="14" t="str">
        <f>IFERROR(__xludf.DUMMYFUNCTION("SPARKLINE(N1519,{""charttype"",""bar"";""color1"",""#0066CC"";""max"",MAX($N$2:$N$2107)})"),"")</f>
        <v/>
      </c>
      <c r="P1519" s="58">
        <v>123114.1</v>
      </c>
      <c r="Q1519" s="54">
        <v>115.9396</v>
      </c>
      <c r="R1519" s="21">
        <f t="shared" si="5"/>
        <v>14273799.51</v>
      </c>
    </row>
    <row r="1520">
      <c r="A1520" s="53">
        <v>43523.0</v>
      </c>
      <c r="B1520" s="67">
        <f t="shared" si="1"/>
        <v>4</v>
      </c>
      <c r="C1520" s="14" t="str">
        <f t="shared" si="2"/>
        <v>February</v>
      </c>
      <c r="D1520" s="52" t="str">
        <f t="shared" si="3"/>
        <v>2019</v>
      </c>
      <c r="E1520" s="58">
        <f t="shared" si="4"/>
        <v>9</v>
      </c>
      <c r="F1520" s="14" t="str">
        <f>VLOOKUP(A1520,'_Holidays'!A1520:B3625,2,FALSE)</f>
        <v>Y</v>
      </c>
      <c r="G1520" s="51" t="str">
        <f>VLOOKUP(A1520,'_Holidays'!A1520:C3625,3,FALSE)</f>
        <v>N</v>
      </c>
      <c r="H1520" s="14">
        <v>12.9</v>
      </c>
      <c r="I1520" s="14" t="str">
        <f>IFERROR(__xludf.DUMMYFUNCTION("SPARKLINE(H1520,{""charttype"",""bar"";""color1"",""#00CCFF"";""max"",MAX($H$2:$H$2107)})"),"")</f>
        <v/>
      </c>
      <c r="J1520" s="14">
        <v>25.7</v>
      </c>
      <c r="K1520" s="14" t="str">
        <f>IFERROR(__xludf.DUMMYFUNCTION("SPARKLINE(J1520,{""charttype"",""bar"";""color1"",""#FF0000"";""max"",MAX($J$2:$J$2107)})"),"")</f>
        <v/>
      </c>
      <c r="L1520" s="14">
        <v>24.0</v>
      </c>
      <c r="M1520" s="14" t="str">
        <f>IFERROR(__xludf.DUMMYFUNCTION("SPARKLINE(L1520,{""charttype"",""bar"";""color1"",""#FF9900"";""max"",MAX($L$2:$L$2107)})"),"")</f>
        <v/>
      </c>
      <c r="N1520" s="14">
        <v>0.0</v>
      </c>
      <c r="O1520" s="14" t="str">
        <f>IFERROR(__xludf.DUMMYFUNCTION("SPARKLINE(N1520,{""charttype"",""bar"";""color1"",""#0066CC"";""max"",MAX($N$2:$N$2107)})"),"")</f>
        <v/>
      </c>
      <c r="P1520" s="58">
        <v>125272.3</v>
      </c>
      <c r="Q1520" s="54">
        <v>123.7875</v>
      </c>
      <c r="R1520" s="21">
        <f t="shared" si="5"/>
        <v>15507144.84</v>
      </c>
    </row>
    <row r="1521">
      <c r="A1521" s="53">
        <v>43524.0</v>
      </c>
      <c r="B1521" s="67">
        <f t="shared" si="1"/>
        <v>5</v>
      </c>
      <c r="C1521" s="14" t="str">
        <f t="shared" si="2"/>
        <v>February</v>
      </c>
      <c r="D1521" s="52" t="str">
        <f t="shared" si="3"/>
        <v>2019</v>
      </c>
      <c r="E1521" s="58">
        <f t="shared" si="4"/>
        <v>9</v>
      </c>
      <c r="F1521" s="14" t="str">
        <f>VLOOKUP(A1521,'_Holidays'!A1521:B3626,2,FALSE)</f>
        <v>Y</v>
      </c>
      <c r="G1521" s="51" t="str">
        <f>VLOOKUP(A1521,'_Holidays'!A1521:C3626,3,FALSE)</f>
        <v>N</v>
      </c>
      <c r="H1521" s="14">
        <v>16.3</v>
      </c>
      <c r="I1521" s="14" t="str">
        <f>IFERROR(__xludf.DUMMYFUNCTION("SPARKLINE(H1521,{""charttype"",""bar"";""color1"",""#00CCFF"";""max"",MAX($H$2:$H$2107)})"),"")</f>
        <v/>
      </c>
      <c r="J1521" s="14">
        <v>36.8</v>
      </c>
      <c r="K1521" s="14" t="str">
        <f>IFERROR(__xludf.DUMMYFUNCTION("SPARKLINE(J1521,{""charttype"",""bar"";""color1"",""#FF0000"";""max"",MAX($J$2:$J$2107)})"),"")</f>
        <v/>
      </c>
      <c r="L1521" s="14">
        <v>23.4</v>
      </c>
      <c r="M1521" s="14" t="str">
        <f>IFERROR(__xludf.DUMMYFUNCTION("SPARKLINE(L1521,{""charttype"",""bar"";""color1"",""#FF9900"";""max"",MAX($L$2:$L$2107)})"),"")</f>
        <v/>
      </c>
      <c r="N1521" s="14">
        <v>0.0</v>
      </c>
      <c r="O1521" s="14" t="str">
        <f>IFERROR(__xludf.DUMMYFUNCTION("SPARKLINE(N1521,{""charttype"",""bar"";""color1"",""#0066CC"";""max"",MAX($N$2:$N$2107)})"),"")</f>
        <v/>
      </c>
      <c r="P1521" s="58">
        <v>150472.3</v>
      </c>
      <c r="Q1521" s="54">
        <v>160.9384</v>
      </c>
      <c r="R1521" s="21">
        <f t="shared" si="5"/>
        <v>24216771.21</v>
      </c>
    </row>
    <row r="1522">
      <c r="A1522" s="53">
        <v>43525.0</v>
      </c>
      <c r="B1522" s="67">
        <f t="shared" si="1"/>
        <v>6</v>
      </c>
      <c r="C1522" s="14" t="str">
        <f t="shared" si="2"/>
        <v>March</v>
      </c>
      <c r="D1522" s="52" t="str">
        <f t="shared" si="3"/>
        <v>2019</v>
      </c>
      <c r="E1522" s="58">
        <f t="shared" si="4"/>
        <v>9</v>
      </c>
      <c r="F1522" s="14" t="str">
        <f>VLOOKUP(A1522,'_Holidays'!A1522:B3627,2,FALSE)</f>
        <v>Y</v>
      </c>
      <c r="G1522" s="51" t="str">
        <f>VLOOKUP(A1522,'_Holidays'!A1522:C3627,3,FALSE)</f>
        <v>N</v>
      </c>
      <c r="H1522" s="14">
        <v>22.6</v>
      </c>
      <c r="I1522" s="14" t="str">
        <f>IFERROR(__xludf.DUMMYFUNCTION("SPARKLINE(H1522,{""charttype"",""bar"";""color1"",""#00CCFF"";""max"",MAX($H$2:$H$2107)})"),"")</f>
        <v/>
      </c>
      <c r="J1522" s="14">
        <v>38.1</v>
      </c>
      <c r="K1522" s="14" t="str">
        <f>IFERROR(__xludf.DUMMYFUNCTION("SPARKLINE(J1522,{""charttype"",""bar"";""color1"",""#FF0000"";""max"",MAX($J$2:$J$2107)})"),"")</f>
        <v/>
      </c>
      <c r="L1522" s="14">
        <v>22.3</v>
      </c>
      <c r="M1522" s="14" t="str">
        <f>IFERROR(__xludf.DUMMYFUNCTION("SPARKLINE(L1522,{""charttype"",""bar"";""color1"",""#FF9900"";""max"",MAX($L$2:$L$2107)})"),"")</f>
        <v/>
      </c>
      <c r="N1522" s="14">
        <v>0.0</v>
      </c>
      <c r="O1522" s="14" t="str">
        <f>IFERROR(__xludf.DUMMYFUNCTION("SPARKLINE(N1522,{""charttype"",""bar"";""color1"",""#0066CC"";""max"",MAX($N$2:$N$2107)})"),"")</f>
        <v/>
      </c>
      <c r="P1522" s="58">
        <v>163682.0</v>
      </c>
      <c r="Q1522" s="54">
        <v>1284.8</v>
      </c>
      <c r="R1522" s="21">
        <f t="shared" si="5"/>
        <v>210298633.6</v>
      </c>
    </row>
    <row r="1523">
      <c r="A1523" s="53">
        <v>43526.0</v>
      </c>
      <c r="B1523" s="67">
        <f t="shared" si="1"/>
        <v>7</v>
      </c>
      <c r="C1523" s="14" t="str">
        <f t="shared" si="2"/>
        <v>March</v>
      </c>
      <c r="D1523" s="52" t="str">
        <f t="shared" si="3"/>
        <v>2019</v>
      </c>
      <c r="E1523" s="58">
        <f t="shared" si="4"/>
        <v>9</v>
      </c>
      <c r="F1523" s="14" t="str">
        <f>VLOOKUP(A1523,'_Holidays'!A1523:B3628,2,FALSE)</f>
        <v>Y</v>
      </c>
      <c r="G1523" s="51" t="str">
        <f>VLOOKUP(A1523,'_Holidays'!A1523:C3628,3,FALSE)</f>
        <v>N</v>
      </c>
      <c r="H1523" s="14">
        <v>22.3</v>
      </c>
      <c r="I1523" s="14" t="str">
        <f>IFERROR(__xludf.DUMMYFUNCTION("SPARKLINE(H1523,{""charttype"",""bar"";""color1"",""#00CCFF"";""max"",MAX($H$2:$H$2107)})"),"")</f>
        <v/>
      </c>
      <c r="J1523" s="14">
        <v>36.3</v>
      </c>
      <c r="K1523" s="14" t="str">
        <f>IFERROR(__xludf.DUMMYFUNCTION("SPARKLINE(J1523,{""charttype"",""bar"";""color1"",""#FF0000"";""max"",MAX($J$2:$J$2107)})"),"")</f>
        <v/>
      </c>
      <c r="L1523" s="14">
        <v>23.4</v>
      </c>
      <c r="M1523" s="14" t="str">
        <f>IFERROR(__xludf.DUMMYFUNCTION("SPARKLINE(L1523,{""charttype"",""bar"";""color1"",""#FF9900"";""max"",MAX($L$2:$L$2107)})"),"")</f>
        <v/>
      </c>
      <c r="N1523" s="14">
        <v>0.0</v>
      </c>
      <c r="O1523" s="14" t="str">
        <f>IFERROR(__xludf.DUMMYFUNCTION("SPARKLINE(N1523,{""charttype"",""bar"";""color1"",""#0066CC"";""max"",MAX($N$2:$N$2107)})"),"")</f>
        <v/>
      </c>
      <c r="P1523" s="58">
        <v>146265.1</v>
      </c>
      <c r="Q1523" s="54">
        <v>132.4926</v>
      </c>
      <c r="R1523" s="21">
        <f t="shared" si="5"/>
        <v>19379043.39</v>
      </c>
    </row>
    <row r="1524">
      <c r="A1524" s="53">
        <v>43527.0</v>
      </c>
      <c r="B1524" s="67">
        <f t="shared" si="1"/>
        <v>1</v>
      </c>
      <c r="C1524" s="14" t="str">
        <f t="shared" si="2"/>
        <v>March</v>
      </c>
      <c r="D1524" s="52" t="str">
        <f t="shared" si="3"/>
        <v>2019</v>
      </c>
      <c r="E1524" s="58">
        <f t="shared" si="4"/>
        <v>10</v>
      </c>
      <c r="F1524" s="14" t="str">
        <f>VLOOKUP(A1524,'_Holidays'!A1524:B3629,2,FALSE)</f>
        <v>Y</v>
      </c>
      <c r="G1524" s="51" t="str">
        <f>VLOOKUP(A1524,'_Holidays'!A1524:C3629,3,FALSE)</f>
        <v>N</v>
      </c>
      <c r="H1524" s="14">
        <v>25.1</v>
      </c>
      <c r="I1524" s="14" t="str">
        <f>IFERROR(__xludf.DUMMYFUNCTION("SPARKLINE(H1524,{""charttype"",""bar"";""color1"",""#00CCFF"";""max"",MAX($H$2:$H$2107)})"),"")</f>
        <v/>
      </c>
      <c r="J1524" s="14">
        <v>36.0</v>
      </c>
      <c r="K1524" s="14" t="str">
        <f>IFERROR(__xludf.DUMMYFUNCTION("SPARKLINE(J1524,{""charttype"",""bar"";""color1"",""#FF0000"";""max"",MAX($J$2:$J$2107)})"),"")</f>
        <v/>
      </c>
      <c r="L1524" s="14">
        <v>14.4</v>
      </c>
      <c r="M1524" s="14" t="str">
        <f>IFERROR(__xludf.DUMMYFUNCTION("SPARKLINE(L1524,{""charttype"",""bar"";""color1"",""#FF9900"";""max"",MAX($L$2:$L$2107)})"),"")</f>
        <v/>
      </c>
      <c r="N1524" s="14">
        <v>0.0</v>
      </c>
      <c r="O1524" s="14" t="str">
        <f>IFERROR(__xludf.DUMMYFUNCTION("SPARKLINE(N1524,{""charttype"",""bar"";""color1"",""#0066CC"";""max"",MAX($N$2:$N$2107)})"),"")</f>
        <v/>
      </c>
      <c r="P1524" s="58">
        <v>138597.7</v>
      </c>
      <c r="Q1524" s="54">
        <v>153.7843</v>
      </c>
      <c r="R1524" s="21">
        <f t="shared" si="5"/>
        <v>21314150.28</v>
      </c>
    </row>
    <row r="1525">
      <c r="A1525" s="53">
        <v>43528.0</v>
      </c>
      <c r="B1525" s="67">
        <f t="shared" si="1"/>
        <v>2</v>
      </c>
      <c r="C1525" s="14" t="str">
        <f t="shared" si="2"/>
        <v>March</v>
      </c>
      <c r="D1525" s="52" t="str">
        <f t="shared" si="3"/>
        <v>2019</v>
      </c>
      <c r="E1525" s="58">
        <f t="shared" si="4"/>
        <v>10</v>
      </c>
      <c r="F1525" s="14" t="str">
        <f>VLOOKUP(A1525,'_Holidays'!A1525:B3630,2,FALSE)</f>
        <v>Y</v>
      </c>
      <c r="G1525" s="51" t="str">
        <f>VLOOKUP(A1525,'_Holidays'!A1525:C3630,3,FALSE)</f>
        <v>N</v>
      </c>
      <c r="H1525" s="14">
        <v>19.0</v>
      </c>
      <c r="I1525" s="14" t="str">
        <f>IFERROR(__xludf.DUMMYFUNCTION("SPARKLINE(H1525,{""charttype"",""bar"";""color1"",""#00CCFF"";""max"",MAX($H$2:$H$2107)})"),"")</f>
        <v/>
      </c>
      <c r="J1525" s="14">
        <v>24.6</v>
      </c>
      <c r="K1525" s="14" t="str">
        <f>IFERROR(__xludf.DUMMYFUNCTION("SPARKLINE(J1525,{""charttype"",""bar"";""color1"",""#FF0000"";""max"",MAX($J$2:$J$2107)})"),"")</f>
        <v/>
      </c>
      <c r="L1525" s="14">
        <v>21.8</v>
      </c>
      <c r="M1525" s="14" t="str">
        <f>IFERROR(__xludf.DUMMYFUNCTION("SPARKLINE(L1525,{""charttype"",""bar"";""color1"",""#FF9900"";""max"",MAX($L$2:$L$2107)})"),"")</f>
        <v/>
      </c>
      <c r="N1525" s="14">
        <v>0.0</v>
      </c>
      <c r="O1525" s="14" t="str">
        <f>IFERROR(__xludf.DUMMYFUNCTION("SPARKLINE(N1525,{""charttype"",""bar"";""color1"",""#0066CC"";""max"",MAX($N$2:$N$2107)})"),"")</f>
        <v/>
      </c>
      <c r="P1525" s="58">
        <v>136528.8</v>
      </c>
      <c r="Q1525" s="54">
        <v>135.2064</v>
      </c>
      <c r="R1525" s="21">
        <f t="shared" si="5"/>
        <v>18459567.54</v>
      </c>
    </row>
    <row r="1526">
      <c r="A1526" s="53">
        <v>43529.0</v>
      </c>
      <c r="B1526" s="67">
        <f t="shared" si="1"/>
        <v>3</v>
      </c>
      <c r="C1526" s="14" t="str">
        <f t="shared" si="2"/>
        <v>March</v>
      </c>
      <c r="D1526" s="52" t="str">
        <f t="shared" si="3"/>
        <v>2019</v>
      </c>
      <c r="E1526" s="58">
        <f t="shared" si="4"/>
        <v>10</v>
      </c>
      <c r="F1526" s="14" t="str">
        <f>VLOOKUP(A1526,'_Holidays'!A1526:B3631,2,FALSE)</f>
        <v>Y</v>
      </c>
      <c r="G1526" s="51" t="str">
        <f>VLOOKUP(A1526,'_Holidays'!A1526:C3631,3,FALSE)</f>
        <v>N</v>
      </c>
      <c r="H1526" s="14">
        <v>18.0</v>
      </c>
      <c r="I1526" s="14" t="str">
        <f>IFERROR(__xludf.DUMMYFUNCTION("SPARKLINE(H1526,{""charttype"",""bar"";""color1"",""#00CCFF"";""max"",MAX($H$2:$H$2107)})"),"")</f>
        <v/>
      </c>
      <c r="J1526" s="14">
        <v>24.3</v>
      </c>
      <c r="K1526" s="14" t="str">
        <f>IFERROR(__xludf.DUMMYFUNCTION("SPARKLINE(J1526,{""charttype"",""bar"";""color1"",""#FF0000"";""max"",MAX($J$2:$J$2107)})"),"")</f>
        <v/>
      </c>
      <c r="L1526" s="14">
        <v>15.5</v>
      </c>
      <c r="M1526" s="14" t="str">
        <f>IFERROR(__xludf.DUMMYFUNCTION("SPARKLINE(L1526,{""charttype"",""bar"";""color1"",""#FF9900"";""max"",MAX($L$2:$L$2107)})"),"")</f>
        <v/>
      </c>
      <c r="N1526" s="14">
        <v>0.0</v>
      </c>
      <c r="O1526" s="14" t="str">
        <f>IFERROR(__xludf.DUMMYFUNCTION("SPARKLINE(N1526,{""charttype"",""bar"";""color1"",""#0066CC"";""max"",MAX($N$2:$N$2107)})"),"")</f>
        <v/>
      </c>
      <c r="P1526" s="58">
        <v>126073.5</v>
      </c>
      <c r="Q1526" s="54">
        <v>118.2619</v>
      </c>
      <c r="R1526" s="21">
        <f t="shared" si="5"/>
        <v>14909691.65</v>
      </c>
    </row>
    <row r="1527">
      <c r="A1527" s="53">
        <v>43530.0</v>
      </c>
      <c r="B1527" s="67">
        <f t="shared" si="1"/>
        <v>4</v>
      </c>
      <c r="C1527" s="14" t="str">
        <f t="shared" si="2"/>
        <v>March</v>
      </c>
      <c r="D1527" s="52" t="str">
        <f t="shared" si="3"/>
        <v>2019</v>
      </c>
      <c r="E1527" s="58">
        <f t="shared" si="4"/>
        <v>10</v>
      </c>
      <c r="F1527" s="14" t="str">
        <f>VLOOKUP(A1527,'_Holidays'!A1527:B3632,2,FALSE)</f>
        <v>Y</v>
      </c>
      <c r="G1527" s="51" t="str">
        <f>VLOOKUP(A1527,'_Holidays'!A1527:C3632,3,FALSE)</f>
        <v>N</v>
      </c>
      <c r="H1527" s="14">
        <v>13.2</v>
      </c>
      <c r="I1527" s="14" t="str">
        <f>IFERROR(__xludf.DUMMYFUNCTION("SPARKLINE(H1527,{""charttype"",""bar"";""color1"",""#00CCFF"";""max"",MAX($H$2:$H$2107)})"),"")</f>
        <v/>
      </c>
      <c r="J1527" s="14">
        <v>17.2</v>
      </c>
      <c r="K1527" s="14" t="str">
        <f>IFERROR(__xludf.DUMMYFUNCTION("SPARKLINE(J1527,{""charttype"",""bar"";""color1"",""#FF0000"";""max"",MAX($J$2:$J$2107)})"),"")</f>
        <v/>
      </c>
      <c r="L1527" s="14">
        <v>19.5</v>
      </c>
      <c r="M1527" s="14" t="str">
        <f>IFERROR(__xludf.DUMMYFUNCTION("SPARKLINE(L1527,{""charttype"",""bar"";""color1"",""#FF9900"";""max"",MAX($L$2:$L$2107)})"),"")</f>
        <v/>
      </c>
      <c r="N1527" s="14">
        <v>1.6</v>
      </c>
      <c r="O1527" s="14" t="str">
        <f>IFERROR(__xludf.DUMMYFUNCTION("SPARKLINE(N1527,{""charttype"",""bar"";""color1"",""#0066CC"";""max"",MAX($N$2:$N$2107)})"),"")</f>
        <v/>
      </c>
      <c r="P1527" s="58">
        <v>108723.6</v>
      </c>
      <c r="Q1527" s="54">
        <v>75.98119</v>
      </c>
      <c r="R1527" s="21">
        <f t="shared" si="5"/>
        <v>8260948.509</v>
      </c>
    </row>
    <row r="1528">
      <c r="A1528" s="53">
        <v>43531.0</v>
      </c>
      <c r="B1528" s="67">
        <f t="shared" si="1"/>
        <v>5</v>
      </c>
      <c r="C1528" s="14" t="str">
        <f t="shared" si="2"/>
        <v>March</v>
      </c>
      <c r="D1528" s="52" t="str">
        <f t="shared" si="3"/>
        <v>2019</v>
      </c>
      <c r="E1528" s="58">
        <f t="shared" si="4"/>
        <v>10</v>
      </c>
      <c r="F1528" s="14" t="str">
        <f>VLOOKUP(A1528,'_Holidays'!A1528:B3633,2,FALSE)</f>
        <v>Y</v>
      </c>
      <c r="G1528" s="51" t="str">
        <f>VLOOKUP(A1528,'_Holidays'!A1528:C3633,3,FALSE)</f>
        <v>N</v>
      </c>
      <c r="H1528" s="14">
        <v>9.7</v>
      </c>
      <c r="I1528" s="14" t="str">
        <f>IFERROR(__xludf.DUMMYFUNCTION("SPARKLINE(H1528,{""charttype"",""bar"";""color1"",""#00CCFF"";""max"",MAX($H$2:$H$2107)})"),"")</f>
        <v/>
      </c>
      <c r="J1528" s="14">
        <v>22.1</v>
      </c>
      <c r="K1528" s="14" t="str">
        <f>IFERROR(__xludf.DUMMYFUNCTION("SPARKLINE(J1528,{""charttype"",""bar"";""color1"",""#FF0000"";""max"",MAX($J$2:$J$2107)})"),"")</f>
        <v/>
      </c>
      <c r="L1528" s="14">
        <v>21.2</v>
      </c>
      <c r="M1528" s="14" t="str">
        <f>IFERROR(__xludf.DUMMYFUNCTION("SPARKLINE(L1528,{""charttype"",""bar"";""color1"",""#FF9900"";""max"",MAX($L$2:$L$2107)})"),"")</f>
        <v/>
      </c>
      <c r="N1528" s="14">
        <v>2.0</v>
      </c>
      <c r="O1528" s="14" t="str">
        <f>IFERROR(__xludf.DUMMYFUNCTION("SPARKLINE(N1528,{""charttype"",""bar"";""color1"",""#0066CC"";""max"",MAX($N$2:$N$2107)})"),"")</f>
        <v/>
      </c>
      <c r="P1528" s="58">
        <v>114519.9</v>
      </c>
      <c r="Q1528" s="54">
        <v>103.1976</v>
      </c>
      <c r="R1528" s="21">
        <f t="shared" si="5"/>
        <v>11818178.83</v>
      </c>
    </row>
    <row r="1529">
      <c r="A1529" s="53">
        <v>43532.0</v>
      </c>
      <c r="B1529" s="67">
        <f t="shared" si="1"/>
        <v>6</v>
      </c>
      <c r="C1529" s="14" t="str">
        <f t="shared" si="2"/>
        <v>March</v>
      </c>
      <c r="D1529" s="52" t="str">
        <f t="shared" si="3"/>
        <v>2019</v>
      </c>
      <c r="E1529" s="58">
        <f t="shared" si="4"/>
        <v>10</v>
      </c>
      <c r="F1529" s="14" t="str">
        <f>VLOOKUP(A1529,'_Holidays'!A1529:B3634,2,FALSE)</f>
        <v>Y</v>
      </c>
      <c r="G1529" s="51" t="str">
        <f>VLOOKUP(A1529,'_Holidays'!A1529:C3634,3,FALSE)</f>
        <v>N</v>
      </c>
      <c r="H1529" s="14">
        <v>11.3</v>
      </c>
      <c r="I1529" s="14" t="str">
        <f>IFERROR(__xludf.DUMMYFUNCTION("SPARKLINE(H1529,{""charttype"",""bar"";""color1"",""#00CCFF"";""max"",MAX($H$2:$H$2107)})"),"")</f>
        <v/>
      </c>
      <c r="J1529" s="14">
        <v>26.8</v>
      </c>
      <c r="K1529" s="14" t="str">
        <f>IFERROR(__xludf.DUMMYFUNCTION("SPARKLINE(J1529,{""charttype"",""bar"";""color1"",""#FF0000"";""max"",MAX($J$2:$J$2107)})"),"")</f>
        <v/>
      </c>
      <c r="L1529" s="14">
        <v>10.2</v>
      </c>
      <c r="M1529" s="14" t="str">
        <f>IFERROR(__xludf.DUMMYFUNCTION("SPARKLINE(L1529,{""charttype"",""bar"";""color1"",""#FF9900"";""max"",MAX($L$2:$L$2107)})"),"")</f>
        <v/>
      </c>
      <c r="N1529" s="14">
        <v>0.0</v>
      </c>
      <c r="O1529" s="14" t="str">
        <f>IFERROR(__xludf.DUMMYFUNCTION("SPARKLINE(N1529,{""charttype"",""bar"";""color1"",""#0066CC"";""max"",MAX($N$2:$N$2107)})"),"")</f>
        <v/>
      </c>
      <c r="P1529" s="58">
        <v>117281.2</v>
      </c>
      <c r="Q1529" s="54">
        <v>106.9388</v>
      </c>
      <c r="R1529" s="21">
        <f t="shared" si="5"/>
        <v>12541910.79</v>
      </c>
    </row>
    <row r="1530">
      <c r="A1530" s="53">
        <v>43533.0</v>
      </c>
      <c r="B1530" s="67">
        <f t="shared" si="1"/>
        <v>7</v>
      </c>
      <c r="C1530" s="14" t="str">
        <f t="shared" si="2"/>
        <v>March</v>
      </c>
      <c r="D1530" s="52" t="str">
        <f t="shared" si="3"/>
        <v>2019</v>
      </c>
      <c r="E1530" s="58">
        <f t="shared" si="4"/>
        <v>10</v>
      </c>
      <c r="F1530" s="14" t="str">
        <f>VLOOKUP(A1530,'_Holidays'!A1530:B3635,2,FALSE)</f>
        <v>Y</v>
      </c>
      <c r="G1530" s="51" t="str">
        <f>VLOOKUP(A1530,'_Holidays'!A1530:C3635,3,FALSE)</f>
        <v>N</v>
      </c>
      <c r="H1530" s="14">
        <v>13.9</v>
      </c>
      <c r="I1530" s="14" t="str">
        <f>IFERROR(__xludf.DUMMYFUNCTION("SPARKLINE(H1530,{""charttype"",""bar"";""color1"",""#00CCFF"";""max"",MAX($H$2:$H$2107)})"),"")</f>
        <v/>
      </c>
      <c r="J1530" s="14">
        <v>24.7</v>
      </c>
      <c r="K1530" s="14" t="str">
        <f>IFERROR(__xludf.DUMMYFUNCTION("SPARKLINE(J1530,{""charttype"",""bar"";""color1"",""#FF0000"";""max"",MAX($J$2:$J$2107)})"),"")</f>
        <v/>
      </c>
      <c r="L1530" s="14">
        <v>20.0</v>
      </c>
      <c r="M1530" s="14" t="str">
        <f>IFERROR(__xludf.DUMMYFUNCTION("SPARKLINE(L1530,{""charttype"",""bar"";""color1"",""#FF9900"";""max"",MAX($L$2:$L$2107)})"),"")</f>
        <v/>
      </c>
      <c r="N1530" s="14">
        <v>0.0</v>
      </c>
      <c r="O1530" s="14" t="str">
        <f>IFERROR(__xludf.DUMMYFUNCTION("SPARKLINE(N1530,{""charttype"",""bar"";""color1"",""#0066CC"";""max"",MAX($N$2:$N$2107)})"),"")</f>
        <v/>
      </c>
      <c r="P1530" s="58">
        <v>106854.9</v>
      </c>
      <c r="Q1530" s="54">
        <v>95.07842</v>
      </c>
      <c r="R1530" s="21">
        <f t="shared" si="5"/>
        <v>10159595.06</v>
      </c>
    </row>
    <row r="1531">
      <c r="A1531" s="53">
        <v>43534.0</v>
      </c>
      <c r="B1531" s="67">
        <f t="shared" si="1"/>
        <v>1</v>
      </c>
      <c r="C1531" s="14" t="str">
        <f t="shared" si="2"/>
        <v>March</v>
      </c>
      <c r="D1531" s="52" t="str">
        <f t="shared" si="3"/>
        <v>2019</v>
      </c>
      <c r="E1531" s="58">
        <f t="shared" si="4"/>
        <v>11</v>
      </c>
      <c r="F1531" s="14" t="str">
        <f>VLOOKUP(A1531,'_Holidays'!A1531:B3636,2,FALSE)</f>
        <v>Y</v>
      </c>
      <c r="G1531" s="51" t="str">
        <f>VLOOKUP(A1531,'_Holidays'!A1531:C3636,3,FALSE)</f>
        <v>N</v>
      </c>
      <c r="H1531" s="14">
        <v>14.3</v>
      </c>
      <c r="I1531" s="14" t="str">
        <f>IFERROR(__xludf.DUMMYFUNCTION("SPARKLINE(H1531,{""charttype"",""bar"";""color1"",""#00CCFF"";""max"",MAX($H$2:$H$2107)})"),"")</f>
        <v/>
      </c>
      <c r="J1531" s="14">
        <v>23.7</v>
      </c>
      <c r="K1531" s="14" t="str">
        <f>IFERROR(__xludf.DUMMYFUNCTION("SPARKLINE(J1531,{""charttype"",""bar"";""color1"",""#FF0000"";""max"",MAX($J$2:$J$2107)})"),"")</f>
        <v/>
      </c>
      <c r="L1531" s="14">
        <v>10.1</v>
      </c>
      <c r="M1531" s="14" t="str">
        <f>IFERROR(__xludf.DUMMYFUNCTION("SPARKLINE(L1531,{""charttype"",""bar"";""color1"",""#FF9900"";""max"",MAX($L$2:$L$2107)})"),"")</f>
        <v/>
      </c>
      <c r="N1531" s="14">
        <v>0.0</v>
      </c>
      <c r="O1531" s="14" t="str">
        <f>IFERROR(__xludf.DUMMYFUNCTION("SPARKLINE(N1531,{""charttype"",""bar"";""color1"",""#0066CC"";""max"",MAX($N$2:$N$2107)})"),"")</f>
        <v/>
      </c>
      <c r="P1531" s="58">
        <v>101994.1</v>
      </c>
      <c r="Q1531" s="54">
        <v>74.37493</v>
      </c>
      <c r="R1531" s="21">
        <f t="shared" si="5"/>
        <v>7585804.048</v>
      </c>
    </row>
    <row r="1532">
      <c r="A1532" s="53">
        <v>43535.0</v>
      </c>
      <c r="B1532" s="67">
        <f t="shared" si="1"/>
        <v>2</v>
      </c>
      <c r="C1532" s="14" t="str">
        <f t="shared" si="2"/>
        <v>March</v>
      </c>
      <c r="D1532" s="52" t="str">
        <f t="shared" si="3"/>
        <v>2019</v>
      </c>
      <c r="E1532" s="58">
        <f t="shared" si="4"/>
        <v>11</v>
      </c>
      <c r="F1532" s="14" t="str">
        <f>VLOOKUP(A1532,'_Holidays'!A1532:B3637,2,FALSE)</f>
        <v>Y</v>
      </c>
      <c r="G1532" s="51" t="str">
        <f>VLOOKUP(A1532,'_Holidays'!A1532:C3637,3,FALSE)</f>
        <v>Y</v>
      </c>
      <c r="H1532" s="14">
        <v>15.9</v>
      </c>
      <c r="I1532" s="14" t="str">
        <f>IFERROR(__xludf.DUMMYFUNCTION("SPARKLINE(H1532,{""charttype"",""bar"";""color1"",""#00CCFF"";""max"",MAX($H$2:$H$2107)})"),"")</f>
        <v/>
      </c>
      <c r="J1532" s="14">
        <v>21.8</v>
      </c>
      <c r="K1532" s="14" t="str">
        <f>IFERROR(__xludf.DUMMYFUNCTION("SPARKLINE(J1532,{""charttype"",""bar"";""color1"",""#FF0000"";""max"",MAX($J$2:$J$2107)})"),"")</f>
        <v/>
      </c>
      <c r="L1532" s="14">
        <v>18.6</v>
      </c>
      <c r="M1532" s="14" t="str">
        <f>IFERROR(__xludf.DUMMYFUNCTION("SPARKLINE(L1532,{""charttype"",""bar"";""color1"",""#FF9900"";""max"",MAX($L$2:$L$2107)})"),"")</f>
        <v/>
      </c>
      <c r="N1532" s="14">
        <v>0.2</v>
      </c>
      <c r="O1532" s="14" t="str">
        <f>IFERROR(__xludf.DUMMYFUNCTION("SPARKLINE(N1532,{""charttype"",""bar"";""color1"",""#0066CC"";""max"",MAX($N$2:$N$2107)})"),"")</f>
        <v/>
      </c>
      <c r="P1532" s="58">
        <v>103219.1</v>
      </c>
      <c r="Q1532" s="54">
        <v>81.47204</v>
      </c>
      <c r="R1532" s="21">
        <f t="shared" si="5"/>
        <v>8409470.644</v>
      </c>
    </row>
    <row r="1533">
      <c r="A1533" s="53">
        <v>43536.0</v>
      </c>
      <c r="B1533" s="67">
        <f t="shared" si="1"/>
        <v>3</v>
      </c>
      <c r="C1533" s="14" t="str">
        <f t="shared" si="2"/>
        <v>March</v>
      </c>
      <c r="D1533" s="52" t="str">
        <f t="shared" si="3"/>
        <v>2019</v>
      </c>
      <c r="E1533" s="58">
        <f t="shared" si="4"/>
        <v>11</v>
      </c>
      <c r="F1533" s="14" t="str">
        <f>VLOOKUP(A1533,'_Holidays'!A1533:B3638,2,FALSE)</f>
        <v>Y</v>
      </c>
      <c r="G1533" s="51" t="str">
        <f>VLOOKUP(A1533,'_Holidays'!A1533:C3638,3,FALSE)</f>
        <v>N</v>
      </c>
      <c r="H1533" s="14">
        <v>15.8</v>
      </c>
      <c r="I1533" s="14" t="str">
        <f>IFERROR(__xludf.DUMMYFUNCTION("SPARKLINE(H1533,{""charttype"",""bar"";""color1"",""#00CCFF"";""max"",MAX($H$2:$H$2107)})"),"")</f>
        <v/>
      </c>
      <c r="J1533" s="14">
        <v>19.2</v>
      </c>
      <c r="K1533" s="14" t="str">
        <f>IFERROR(__xludf.DUMMYFUNCTION("SPARKLINE(J1533,{""charttype"",""bar"";""color1"",""#FF0000"";""max"",MAX($J$2:$J$2107)})"),"")</f>
        <v/>
      </c>
      <c r="L1533" s="14">
        <v>10.8</v>
      </c>
      <c r="M1533" s="14" t="str">
        <f>IFERROR(__xludf.DUMMYFUNCTION("SPARKLINE(L1533,{""charttype"",""bar"";""color1"",""#FF9900"";""max"",MAX($L$2:$L$2107)})"),"")</f>
        <v/>
      </c>
      <c r="N1533" s="14">
        <v>0.0</v>
      </c>
      <c r="O1533" s="14" t="str">
        <f>IFERROR(__xludf.DUMMYFUNCTION("SPARKLINE(N1533,{""charttype"",""bar"";""color1"",""#0066CC"";""max"",MAX($N$2:$N$2107)})"),"")</f>
        <v/>
      </c>
      <c r="P1533" s="58">
        <v>110086.7</v>
      </c>
      <c r="Q1533" s="54">
        <v>76.97155</v>
      </c>
      <c r="R1533" s="21">
        <f t="shared" si="5"/>
        <v>8473543.933</v>
      </c>
    </row>
    <row r="1534">
      <c r="A1534" s="53">
        <v>43537.0</v>
      </c>
      <c r="B1534" s="67">
        <f t="shared" si="1"/>
        <v>4</v>
      </c>
      <c r="C1534" s="14" t="str">
        <f t="shared" si="2"/>
        <v>March</v>
      </c>
      <c r="D1534" s="52" t="str">
        <f t="shared" si="3"/>
        <v>2019</v>
      </c>
      <c r="E1534" s="58">
        <f t="shared" si="4"/>
        <v>11</v>
      </c>
      <c r="F1534" s="14" t="str">
        <f>VLOOKUP(A1534,'_Holidays'!A1534:B3639,2,FALSE)</f>
        <v>Y</v>
      </c>
      <c r="G1534" s="51" t="str">
        <f>VLOOKUP(A1534,'_Holidays'!A1534:C3639,3,FALSE)</f>
        <v>N</v>
      </c>
      <c r="H1534" s="14">
        <v>11.9</v>
      </c>
      <c r="I1534" s="14" t="str">
        <f>IFERROR(__xludf.DUMMYFUNCTION("SPARKLINE(H1534,{""charttype"",""bar"";""color1"",""#00CCFF"";""max"",MAX($H$2:$H$2107)})"),"")</f>
        <v/>
      </c>
      <c r="J1534" s="14">
        <v>18.6</v>
      </c>
      <c r="K1534" s="14" t="str">
        <f>IFERROR(__xludf.DUMMYFUNCTION("SPARKLINE(J1534,{""charttype"",""bar"";""color1"",""#FF0000"";""max"",MAX($J$2:$J$2107)})"),"")</f>
        <v/>
      </c>
      <c r="L1534" s="14">
        <v>15.1</v>
      </c>
      <c r="M1534" s="14" t="str">
        <f>IFERROR(__xludf.DUMMYFUNCTION("SPARKLINE(L1534,{""charttype"",""bar"";""color1"",""#FF9900"";""max"",MAX($L$2:$L$2107)})"),"")</f>
        <v/>
      </c>
      <c r="N1534" s="14">
        <v>0.0</v>
      </c>
      <c r="O1534" s="14" t="str">
        <f>IFERROR(__xludf.DUMMYFUNCTION("SPARKLINE(N1534,{""charttype"",""bar"";""color1"",""#0066CC"";""max"",MAX($N$2:$N$2107)})"),"")</f>
        <v/>
      </c>
      <c r="P1534" s="58">
        <v>114740.5</v>
      </c>
      <c r="Q1534" s="54">
        <v>122.2386</v>
      </c>
      <c r="R1534" s="21">
        <f t="shared" si="5"/>
        <v>14025718.08</v>
      </c>
    </row>
    <row r="1535">
      <c r="A1535" s="53">
        <v>43538.0</v>
      </c>
      <c r="B1535" s="67">
        <f t="shared" si="1"/>
        <v>5</v>
      </c>
      <c r="C1535" s="14" t="str">
        <f t="shared" si="2"/>
        <v>March</v>
      </c>
      <c r="D1535" s="52" t="str">
        <f t="shared" si="3"/>
        <v>2019</v>
      </c>
      <c r="E1535" s="58">
        <f t="shared" si="4"/>
        <v>11</v>
      </c>
      <c r="F1535" s="14" t="str">
        <f>VLOOKUP(A1535,'_Holidays'!A1535:B3640,2,FALSE)</f>
        <v>Y</v>
      </c>
      <c r="G1535" s="51" t="str">
        <f>VLOOKUP(A1535,'_Holidays'!A1535:C3640,3,FALSE)</f>
        <v>N</v>
      </c>
      <c r="H1535" s="14">
        <v>12.1</v>
      </c>
      <c r="I1535" s="14" t="str">
        <f>IFERROR(__xludf.DUMMYFUNCTION("SPARKLINE(H1535,{""charttype"",""bar"";""color1"",""#00CCFF"";""max"",MAX($H$2:$H$2107)})"),"")</f>
        <v/>
      </c>
      <c r="J1535" s="14">
        <v>20.8</v>
      </c>
      <c r="K1535" s="14" t="str">
        <f>IFERROR(__xludf.DUMMYFUNCTION("SPARKLINE(J1535,{""charttype"",""bar"";""color1"",""#FF0000"";""max"",MAX($J$2:$J$2107)})"),"")</f>
        <v/>
      </c>
      <c r="L1535" s="14">
        <v>20.6</v>
      </c>
      <c r="M1535" s="14" t="str">
        <f>IFERROR(__xludf.DUMMYFUNCTION("SPARKLINE(L1535,{""charttype"",""bar"";""color1"",""#FF9900"";""max"",MAX($L$2:$L$2107)})"),"")</f>
        <v/>
      </c>
      <c r="N1535" s="14">
        <v>0.2</v>
      </c>
      <c r="O1535" s="14" t="str">
        <f>IFERROR(__xludf.DUMMYFUNCTION("SPARKLINE(N1535,{""charttype"",""bar"";""color1"",""#0066CC"";""max"",MAX($N$2:$N$2107)})"),"")</f>
        <v/>
      </c>
      <c r="P1535" s="58">
        <v>112785.8</v>
      </c>
      <c r="Q1535" s="54">
        <v>126.786</v>
      </c>
      <c r="R1535" s="21">
        <f t="shared" si="5"/>
        <v>14299660.44</v>
      </c>
    </row>
    <row r="1536">
      <c r="A1536" s="53">
        <v>43539.0</v>
      </c>
      <c r="B1536" s="67">
        <f t="shared" si="1"/>
        <v>6</v>
      </c>
      <c r="C1536" s="14" t="str">
        <f t="shared" si="2"/>
        <v>March</v>
      </c>
      <c r="D1536" s="52" t="str">
        <f t="shared" si="3"/>
        <v>2019</v>
      </c>
      <c r="E1536" s="58">
        <f t="shared" si="4"/>
        <v>11</v>
      </c>
      <c r="F1536" s="14" t="str">
        <f>VLOOKUP(A1536,'_Holidays'!A1536:B3641,2,FALSE)</f>
        <v>Y</v>
      </c>
      <c r="G1536" s="51" t="str">
        <f>VLOOKUP(A1536,'_Holidays'!A1536:C3641,3,FALSE)</f>
        <v>N</v>
      </c>
      <c r="H1536" s="14">
        <v>11.7</v>
      </c>
      <c r="I1536" s="14" t="str">
        <f>IFERROR(__xludf.DUMMYFUNCTION("SPARKLINE(H1536,{""charttype"",""bar"";""color1"",""#00CCFF"";""max"",MAX($H$2:$H$2107)})"),"")</f>
        <v/>
      </c>
      <c r="J1536" s="14">
        <v>22.2</v>
      </c>
      <c r="K1536" s="14" t="str">
        <f>IFERROR(__xludf.DUMMYFUNCTION("SPARKLINE(J1536,{""charttype"",""bar"";""color1"",""#FF0000"";""max"",MAX($J$2:$J$2107)})"),"")</f>
        <v/>
      </c>
      <c r="L1536" s="14">
        <v>18.7</v>
      </c>
      <c r="M1536" s="14" t="str">
        <f>IFERROR(__xludf.DUMMYFUNCTION("SPARKLINE(L1536,{""charttype"",""bar"";""color1"",""#FF9900"";""max"",MAX($L$2:$L$2107)})"),"")</f>
        <v/>
      </c>
      <c r="N1536" s="14">
        <v>0.0</v>
      </c>
      <c r="O1536" s="14" t="str">
        <f>IFERROR(__xludf.DUMMYFUNCTION("SPARKLINE(N1536,{""charttype"",""bar"";""color1"",""#0066CC"";""max"",MAX($N$2:$N$2107)})"),"")</f>
        <v/>
      </c>
      <c r="P1536" s="58">
        <v>111179.1</v>
      </c>
      <c r="Q1536" s="54">
        <v>102.6085</v>
      </c>
      <c r="R1536" s="21">
        <f t="shared" si="5"/>
        <v>11407920.68</v>
      </c>
    </row>
    <row r="1537">
      <c r="A1537" s="53">
        <v>43540.0</v>
      </c>
      <c r="B1537" s="67">
        <f t="shared" si="1"/>
        <v>7</v>
      </c>
      <c r="C1537" s="14" t="str">
        <f t="shared" si="2"/>
        <v>March</v>
      </c>
      <c r="D1537" s="52" t="str">
        <f t="shared" si="3"/>
        <v>2019</v>
      </c>
      <c r="E1537" s="58">
        <f t="shared" si="4"/>
        <v>11</v>
      </c>
      <c r="F1537" s="14" t="str">
        <f>VLOOKUP(A1537,'_Holidays'!A1537:B3642,2,FALSE)</f>
        <v>Y</v>
      </c>
      <c r="G1537" s="51" t="str">
        <f>VLOOKUP(A1537,'_Holidays'!A1537:C3642,3,FALSE)</f>
        <v>N</v>
      </c>
      <c r="H1537" s="14">
        <v>12.2</v>
      </c>
      <c r="I1537" s="14" t="str">
        <f>IFERROR(__xludf.DUMMYFUNCTION("SPARKLINE(H1537,{""charttype"",""bar"";""color1"",""#00CCFF"";""max"",MAX($H$2:$H$2107)})"),"")</f>
        <v/>
      </c>
      <c r="J1537" s="14">
        <v>25.6</v>
      </c>
      <c r="K1537" s="14" t="str">
        <f>IFERROR(__xludf.DUMMYFUNCTION("SPARKLINE(J1537,{""charttype"",""bar"";""color1"",""#FF0000"";""max"",MAX($J$2:$J$2107)})"),"")</f>
        <v/>
      </c>
      <c r="L1537" s="14">
        <v>20.1</v>
      </c>
      <c r="M1537" s="14" t="str">
        <f>IFERROR(__xludf.DUMMYFUNCTION("SPARKLINE(L1537,{""charttype"",""bar"";""color1"",""#FF9900"";""max"",MAX($L$2:$L$2107)})"),"")</f>
        <v/>
      </c>
      <c r="N1537" s="14">
        <v>0.0</v>
      </c>
      <c r="O1537" s="14" t="str">
        <f>IFERROR(__xludf.DUMMYFUNCTION("SPARKLINE(N1537,{""charttype"",""bar"";""color1"",""#0066CC"";""max"",MAX($N$2:$N$2107)})"),"")</f>
        <v/>
      </c>
      <c r="P1537" s="58">
        <v>105119.5</v>
      </c>
      <c r="Q1537" s="54">
        <v>95.25119</v>
      </c>
      <c r="R1537" s="21">
        <f t="shared" si="5"/>
        <v>10012757.47</v>
      </c>
    </row>
    <row r="1538">
      <c r="A1538" s="53">
        <v>43541.0</v>
      </c>
      <c r="B1538" s="67">
        <f t="shared" si="1"/>
        <v>1</v>
      </c>
      <c r="C1538" s="14" t="str">
        <f t="shared" si="2"/>
        <v>March</v>
      </c>
      <c r="D1538" s="52" t="str">
        <f t="shared" si="3"/>
        <v>2019</v>
      </c>
      <c r="E1538" s="58">
        <f t="shared" si="4"/>
        <v>12</v>
      </c>
      <c r="F1538" s="14" t="str">
        <f>VLOOKUP(A1538,'_Holidays'!A1538:B3643,2,FALSE)</f>
        <v>Y</v>
      </c>
      <c r="G1538" s="51" t="str">
        <f>VLOOKUP(A1538,'_Holidays'!A1538:C3643,3,FALSE)</f>
        <v>N</v>
      </c>
      <c r="H1538" s="14">
        <v>14.2</v>
      </c>
      <c r="I1538" s="14" t="str">
        <f>IFERROR(__xludf.DUMMYFUNCTION("SPARKLINE(H1538,{""charttype"",""bar"";""color1"",""#00CCFF"";""max"",MAX($H$2:$H$2107)})"),"")</f>
        <v/>
      </c>
      <c r="J1538" s="14">
        <v>25.6</v>
      </c>
      <c r="K1538" s="14" t="str">
        <f>IFERROR(__xludf.DUMMYFUNCTION("SPARKLINE(J1538,{""charttype"",""bar"";""color1"",""#FF0000"";""max"",MAX($J$2:$J$2107)})"),"")</f>
        <v/>
      </c>
      <c r="L1538" s="14">
        <v>19.2</v>
      </c>
      <c r="M1538" s="14" t="str">
        <f>IFERROR(__xludf.DUMMYFUNCTION("SPARKLINE(L1538,{""charttype"",""bar"";""color1"",""#FF9900"";""max"",MAX($L$2:$L$2107)})"),"")</f>
        <v/>
      </c>
      <c r="N1538" s="14">
        <v>0.0</v>
      </c>
      <c r="O1538" s="14" t="str">
        <f>IFERROR(__xludf.DUMMYFUNCTION("SPARKLINE(N1538,{""charttype"",""bar"";""color1"",""#0066CC"";""max"",MAX($N$2:$N$2107)})"),"")</f>
        <v/>
      </c>
      <c r="P1538" s="58">
        <v>105669.0</v>
      </c>
      <c r="Q1538" s="54">
        <v>103.9572</v>
      </c>
      <c r="R1538" s="21">
        <f t="shared" si="5"/>
        <v>10985053.37</v>
      </c>
    </row>
    <row r="1539">
      <c r="A1539" s="53">
        <v>43542.0</v>
      </c>
      <c r="B1539" s="67">
        <f t="shared" si="1"/>
        <v>2</v>
      </c>
      <c r="C1539" s="14" t="str">
        <f t="shared" si="2"/>
        <v>March</v>
      </c>
      <c r="D1539" s="52" t="str">
        <f t="shared" si="3"/>
        <v>2019</v>
      </c>
      <c r="E1539" s="58">
        <f t="shared" si="4"/>
        <v>12</v>
      </c>
      <c r="F1539" s="14" t="str">
        <f>VLOOKUP(A1539,'_Holidays'!A1539:B3644,2,FALSE)</f>
        <v>Y</v>
      </c>
      <c r="G1539" s="51" t="str">
        <f>VLOOKUP(A1539,'_Holidays'!A1539:C3644,3,FALSE)</f>
        <v>N</v>
      </c>
      <c r="H1539" s="14">
        <v>16.5</v>
      </c>
      <c r="I1539" s="14" t="str">
        <f>IFERROR(__xludf.DUMMYFUNCTION("SPARKLINE(H1539,{""charttype"",""bar"";""color1"",""#00CCFF"";""max"",MAX($H$2:$H$2107)})"),"")</f>
        <v/>
      </c>
      <c r="J1539" s="14">
        <v>28.2</v>
      </c>
      <c r="K1539" s="14" t="str">
        <f>IFERROR(__xludf.DUMMYFUNCTION("SPARKLINE(J1539,{""charttype"",""bar"";""color1"",""#FF0000"";""max"",MAX($J$2:$J$2107)})"),"")</f>
        <v/>
      </c>
      <c r="L1539" s="14">
        <v>18.9</v>
      </c>
      <c r="M1539" s="14" t="str">
        <f>IFERROR(__xludf.DUMMYFUNCTION("SPARKLINE(L1539,{""charttype"",""bar"";""color1"",""#FF9900"";""max"",MAX($L$2:$L$2107)})"),"")</f>
        <v/>
      </c>
      <c r="N1539" s="14">
        <v>0.0</v>
      </c>
      <c r="O1539" s="14" t="str">
        <f>IFERROR(__xludf.DUMMYFUNCTION("SPARKLINE(N1539,{""charttype"",""bar"";""color1"",""#0066CC"";""max"",MAX($N$2:$N$2107)})"),"")</f>
        <v/>
      </c>
      <c r="P1539" s="58">
        <v>121954.4</v>
      </c>
      <c r="Q1539" s="54">
        <v>111.1498</v>
      </c>
      <c r="R1539" s="21">
        <f t="shared" si="5"/>
        <v>13555207.17</v>
      </c>
    </row>
    <row r="1540">
      <c r="A1540" s="53">
        <v>43543.0</v>
      </c>
      <c r="B1540" s="67">
        <f t="shared" si="1"/>
        <v>3</v>
      </c>
      <c r="C1540" s="14" t="str">
        <f t="shared" si="2"/>
        <v>March</v>
      </c>
      <c r="D1540" s="52" t="str">
        <f t="shared" si="3"/>
        <v>2019</v>
      </c>
      <c r="E1540" s="58">
        <f t="shared" si="4"/>
        <v>12</v>
      </c>
      <c r="F1540" s="14" t="str">
        <f>VLOOKUP(A1540,'_Holidays'!A1540:B3645,2,FALSE)</f>
        <v>Y</v>
      </c>
      <c r="G1540" s="51" t="str">
        <f>VLOOKUP(A1540,'_Holidays'!A1540:C3645,3,FALSE)</f>
        <v>N</v>
      </c>
      <c r="H1540" s="14">
        <v>16.9</v>
      </c>
      <c r="I1540" s="14" t="str">
        <f>IFERROR(__xludf.DUMMYFUNCTION("SPARKLINE(H1540,{""charttype"",""bar"";""color1"",""#00CCFF"";""max"",MAX($H$2:$H$2107)})"),"")</f>
        <v/>
      </c>
      <c r="J1540" s="14">
        <v>23.4</v>
      </c>
      <c r="K1540" s="14" t="str">
        <f>IFERROR(__xludf.DUMMYFUNCTION("SPARKLINE(J1540,{""charttype"",""bar"";""color1"",""#FF0000"";""max"",MAX($J$2:$J$2107)})"),"")</f>
        <v/>
      </c>
      <c r="L1540" s="14">
        <v>12.7</v>
      </c>
      <c r="M1540" s="14" t="str">
        <f>IFERROR(__xludf.DUMMYFUNCTION("SPARKLINE(L1540,{""charttype"",""bar"";""color1"",""#FF9900"";""max"",MAX($L$2:$L$2107)})"),"")</f>
        <v/>
      </c>
      <c r="N1540" s="14">
        <v>0.0</v>
      </c>
      <c r="O1540" s="14" t="str">
        <f>IFERROR(__xludf.DUMMYFUNCTION("SPARKLINE(N1540,{""charttype"",""bar"";""color1"",""#0066CC"";""max"",MAX($N$2:$N$2107)})"),"")</f>
        <v/>
      </c>
      <c r="P1540" s="58">
        <v>123290.8</v>
      </c>
      <c r="Q1540" s="54">
        <v>113.6448</v>
      </c>
      <c r="R1540" s="21">
        <f t="shared" si="5"/>
        <v>14011358.31</v>
      </c>
    </row>
    <row r="1541">
      <c r="A1541" s="53">
        <v>43544.0</v>
      </c>
      <c r="B1541" s="67">
        <f t="shared" si="1"/>
        <v>4</v>
      </c>
      <c r="C1541" s="14" t="str">
        <f t="shared" si="2"/>
        <v>March</v>
      </c>
      <c r="D1541" s="52" t="str">
        <f t="shared" si="3"/>
        <v>2019</v>
      </c>
      <c r="E1541" s="58">
        <f t="shared" si="4"/>
        <v>12</v>
      </c>
      <c r="F1541" s="14" t="str">
        <f>VLOOKUP(A1541,'_Holidays'!A1541:B3646,2,FALSE)</f>
        <v>Y</v>
      </c>
      <c r="G1541" s="51" t="str">
        <f>VLOOKUP(A1541,'_Holidays'!A1541:C3646,3,FALSE)</f>
        <v>N</v>
      </c>
      <c r="H1541" s="14">
        <v>19.3</v>
      </c>
      <c r="I1541" s="14" t="str">
        <f>IFERROR(__xludf.DUMMYFUNCTION("SPARKLINE(H1541,{""charttype"",""bar"";""color1"",""#00CCFF"";""max"",MAX($H$2:$H$2107)})"),"")</f>
        <v/>
      </c>
      <c r="J1541" s="14">
        <v>23.4</v>
      </c>
      <c r="K1541" s="14" t="str">
        <f>IFERROR(__xludf.DUMMYFUNCTION("SPARKLINE(J1541,{""charttype"",""bar"";""color1"",""#FF0000"";""max"",MAX($J$2:$J$2107)})"),"")</f>
        <v/>
      </c>
      <c r="L1541" s="14">
        <v>11.1</v>
      </c>
      <c r="M1541" s="14" t="str">
        <f>IFERROR(__xludf.DUMMYFUNCTION("SPARKLINE(L1541,{""charttype"",""bar"";""color1"",""#FF9900"";""max"",MAX($L$2:$L$2107)})"),"")</f>
        <v/>
      </c>
      <c r="N1541" s="14">
        <v>0.0</v>
      </c>
      <c r="O1541" s="14" t="str">
        <f>IFERROR(__xludf.DUMMYFUNCTION("SPARKLINE(N1541,{""charttype"",""bar"";""color1"",""#0066CC"";""max"",MAX($N$2:$N$2107)})"),"")</f>
        <v/>
      </c>
      <c r="P1541" s="58">
        <v>123994.3</v>
      </c>
      <c r="Q1541" s="54">
        <v>127.2766</v>
      </c>
      <c r="R1541" s="21">
        <f t="shared" si="5"/>
        <v>15781572.92</v>
      </c>
    </row>
    <row r="1542">
      <c r="A1542" s="53">
        <v>43545.0</v>
      </c>
      <c r="B1542" s="67">
        <f t="shared" si="1"/>
        <v>5</v>
      </c>
      <c r="C1542" s="14" t="str">
        <f t="shared" si="2"/>
        <v>March</v>
      </c>
      <c r="D1542" s="52" t="str">
        <f t="shared" si="3"/>
        <v>2019</v>
      </c>
      <c r="E1542" s="58">
        <f t="shared" si="4"/>
        <v>12</v>
      </c>
      <c r="F1542" s="14" t="str">
        <f>VLOOKUP(A1542,'_Holidays'!A1542:B3647,2,FALSE)</f>
        <v>Y</v>
      </c>
      <c r="G1542" s="51" t="str">
        <f>VLOOKUP(A1542,'_Holidays'!A1542:C3647,3,FALSE)</f>
        <v>N</v>
      </c>
      <c r="H1542" s="14">
        <v>18.2</v>
      </c>
      <c r="I1542" s="14" t="str">
        <f>IFERROR(__xludf.DUMMYFUNCTION("SPARKLINE(H1542,{""charttype"",""bar"";""color1"",""#00CCFF"";""max"",MAX($H$2:$H$2107)})"),"")</f>
        <v/>
      </c>
      <c r="J1542" s="14">
        <v>24.3</v>
      </c>
      <c r="K1542" s="14" t="str">
        <f>IFERROR(__xludf.DUMMYFUNCTION("SPARKLINE(J1542,{""charttype"",""bar"";""color1"",""#FF0000"";""max"",MAX($J$2:$J$2107)})"),"")</f>
        <v/>
      </c>
      <c r="L1542" s="14">
        <v>12.5</v>
      </c>
      <c r="M1542" s="14" t="str">
        <f>IFERROR(__xludf.DUMMYFUNCTION("SPARKLINE(L1542,{""charttype"",""bar"";""color1"",""#FF9900"";""max"",MAX($L$2:$L$2107)})"),"")</f>
        <v/>
      </c>
      <c r="N1542" s="14">
        <v>0.0</v>
      </c>
      <c r="O1542" s="14" t="str">
        <f>IFERROR(__xludf.DUMMYFUNCTION("SPARKLINE(N1542,{""charttype"",""bar"";""color1"",""#0066CC"";""max"",MAX($N$2:$N$2107)})"),"")</f>
        <v/>
      </c>
      <c r="P1542" s="58">
        <v>124181.4</v>
      </c>
      <c r="Q1542" s="54">
        <v>115.4602</v>
      </c>
      <c r="R1542" s="21">
        <f t="shared" si="5"/>
        <v>14338009.28</v>
      </c>
    </row>
    <row r="1543">
      <c r="A1543" s="53">
        <v>43546.0</v>
      </c>
      <c r="B1543" s="67">
        <f t="shared" si="1"/>
        <v>6</v>
      </c>
      <c r="C1543" s="14" t="str">
        <f t="shared" si="2"/>
        <v>March</v>
      </c>
      <c r="D1543" s="52" t="str">
        <f t="shared" si="3"/>
        <v>2019</v>
      </c>
      <c r="E1543" s="58">
        <f t="shared" si="4"/>
        <v>12</v>
      </c>
      <c r="F1543" s="14" t="str">
        <f>VLOOKUP(A1543,'_Holidays'!A1543:B3648,2,FALSE)</f>
        <v>Y</v>
      </c>
      <c r="G1543" s="51" t="str">
        <f>VLOOKUP(A1543,'_Holidays'!A1543:C3648,3,FALSE)</f>
        <v>N</v>
      </c>
      <c r="H1543" s="14">
        <v>18.7</v>
      </c>
      <c r="I1543" s="14" t="str">
        <f>IFERROR(__xludf.DUMMYFUNCTION("SPARKLINE(H1543,{""charttype"",""bar"";""color1"",""#00CCFF"";""max"",MAX($H$2:$H$2107)})"),"")</f>
        <v/>
      </c>
      <c r="J1543" s="14">
        <v>28.6</v>
      </c>
      <c r="K1543" s="14" t="str">
        <f>IFERROR(__xludf.DUMMYFUNCTION("SPARKLINE(J1543,{""charttype"",""bar"";""color1"",""#FF0000"";""max"",MAX($J$2:$J$2107)})"),"")</f>
        <v/>
      </c>
      <c r="L1543" s="14">
        <v>15.3</v>
      </c>
      <c r="M1543" s="14" t="str">
        <f>IFERROR(__xludf.DUMMYFUNCTION("SPARKLINE(L1543,{""charttype"",""bar"";""color1"",""#FF9900"";""max"",MAX($L$2:$L$2107)})"),"")</f>
        <v/>
      </c>
      <c r="N1543" s="14">
        <v>0.0</v>
      </c>
      <c r="O1543" s="14" t="str">
        <f>IFERROR(__xludf.DUMMYFUNCTION("SPARKLINE(N1543,{""charttype"",""bar"";""color1"",""#0066CC"";""max"",MAX($N$2:$N$2107)})"),"")</f>
        <v/>
      </c>
      <c r="P1543" s="58">
        <v>128305.6</v>
      </c>
      <c r="Q1543" s="54">
        <v>111.2407</v>
      </c>
      <c r="R1543" s="21">
        <f t="shared" si="5"/>
        <v>14272804.76</v>
      </c>
    </row>
    <row r="1544">
      <c r="A1544" s="53">
        <v>43547.0</v>
      </c>
      <c r="B1544" s="67">
        <f t="shared" si="1"/>
        <v>7</v>
      </c>
      <c r="C1544" s="14" t="str">
        <f t="shared" si="2"/>
        <v>March</v>
      </c>
      <c r="D1544" s="52" t="str">
        <f t="shared" si="3"/>
        <v>2019</v>
      </c>
      <c r="E1544" s="58">
        <f t="shared" si="4"/>
        <v>12</v>
      </c>
      <c r="F1544" s="14" t="str">
        <f>VLOOKUP(A1544,'_Holidays'!A1544:B3649,2,FALSE)</f>
        <v>Y</v>
      </c>
      <c r="G1544" s="51" t="str">
        <f>VLOOKUP(A1544,'_Holidays'!A1544:C3649,3,FALSE)</f>
        <v>N</v>
      </c>
      <c r="H1544" s="14">
        <v>19.9</v>
      </c>
      <c r="I1544" s="14" t="str">
        <f>IFERROR(__xludf.DUMMYFUNCTION("SPARKLINE(H1544,{""charttype"",""bar"";""color1"",""#00CCFF"";""max"",MAX($H$2:$H$2107)})"),"")</f>
        <v/>
      </c>
      <c r="J1544" s="14">
        <v>31.3</v>
      </c>
      <c r="K1544" s="14" t="str">
        <f>IFERROR(__xludf.DUMMYFUNCTION("SPARKLINE(J1544,{""charttype"",""bar"";""color1"",""#FF0000"";""max"",MAX($J$2:$J$2107)})"),"")</f>
        <v/>
      </c>
      <c r="L1544" s="14">
        <v>13.6</v>
      </c>
      <c r="M1544" s="14" t="str">
        <f>IFERROR(__xludf.DUMMYFUNCTION("SPARKLINE(L1544,{""charttype"",""bar"";""color1"",""#FF9900"";""max"",MAX($L$2:$L$2107)})"),"")</f>
        <v/>
      </c>
      <c r="N1544" s="14">
        <v>1.8</v>
      </c>
      <c r="O1544" s="14" t="str">
        <f>IFERROR(__xludf.DUMMYFUNCTION("SPARKLINE(N1544,{""charttype"",""bar"";""color1"",""#0066CC"";""max"",MAX($N$2:$N$2107)})"),"")</f>
        <v/>
      </c>
      <c r="P1544" s="58">
        <v>109147.7</v>
      </c>
      <c r="Q1544" s="54">
        <v>98.95473</v>
      </c>
      <c r="R1544" s="21">
        <f t="shared" si="5"/>
        <v>10800681.18</v>
      </c>
    </row>
    <row r="1545">
      <c r="A1545" s="53">
        <v>43548.0</v>
      </c>
      <c r="B1545" s="67">
        <f t="shared" si="1"/>
        <v>1</v>
      </c>
      <c r="C1545" s="14" t="str">
        <f t="shared" si="2"/>
        <v>March</v>
      </c>
      <c r="D1545" s="52" t="str">
        <f t="shared" si="3"/>
        <v>2019</v>
      </c>
      <c r="E1545" s="58">
        <f t="shared" si="4"/>
        <v>13</v>
      </c>
      <c r="F1545" s="14" t="str">
        <f>VLOOKUP(A1545,'_Holidays'!A1545:B3650,2,FALSE)</f>
        <v>Y</v>
      </c>
      <c r="G1545" s="51" t="str">
        <f>VLOOKUP(A1545,'_Holidays'!A1545:C3650,3,FALSE)</f>
        <v>N</v>
      </c>
      <c r="H1545" s="14">
        <v>16.5</v>
      </c>
      <c r="I1545" s="14" t="str">
        <f>IFERROR(__xludf.DUMMYFUNCTION("SPARKLINE(H1545,{""charttype"",""bar"";""color1"",""#00CCFF"";""max"",MAX($H$2:$H$2107)})"),"")</f>
        <v/>
      </c>
      <c r="J1545" s="14">
        <v>29.3</v>
      </c>
      <c r="K1545" s="14" t="str">
        <f>IFERROR(__xludf.DUMMYFUNCTION("SPARKLINE(J1545,{""charttype"",""bar"";""color1"",""#FF0000"";""max"",MAX($J$2:$J$2107)})"),"")</f>
        <v/>
      </c>
      <c r="L1545" s="14">
        <v>16.9</v>
      </c>
      <c r="M1545" s="14" t="str">
        <f>IFERROR(__xludf.DUMMYFUNCTION("SPARKLINE(L1545,{""charttype"",""bar"";""color1"",""#FF9900"";""max"",MAX($L$2:$L$2107)})"),"")</f>
        <v/>
      </c>
      <c r="N1545" s="14">
        <v>2.0</v>
      </c>
      <c r="O1545" s="14" t="str">
        <f>IFERROR(__xludf.DUMMYFUNCTION("SPARKLINE(N1545,{""charttype"",""bar"";""color1"",""#0066CC"";""max"",MAX($N$2:$N$2107)})"),"")</f>
        <v/>
      </c>
      <c r="P1545" s="58">
        <v>104226.8</v>
      </c>
      <c r="Q1545" s="54">
        <v>97.8576</v>
      </c>
      <c r="R1545" s="21">
        <f t="shared" si="5"/>
        <v>10199384.5</v>
      </c>
    </row>
    <row r="1546">
      <c r="A1546" s="53">
        <v>43549.0</v>
      </c>
      <c r="B1546" s="67">
        <f t="shared" si="1"/>
        <v>2</v>
      </c>
      <c r="C1546" s="14" t="str">
        <f t="shared" si="2"/>
        <v>March</v>
      </c>
      <c r="D1546" s="52" t="str">
        <f t="shared" si="3"/>
        <v>2019</v>
      </c>
      <c r="E1546" s="58">
        <f t="shared" si="4"/>
        <v>13</v>
      </c>
      <c r="F1546" s="14" t="str">
        <f>VLOOKUP(A1546,'_Holidays'!A1546:B3651,2,FALSE)</f>
        <v>Y</v>
      </c>
      <c r="G1546" s="51" t="str">
        <f>VLOOKUP(A1546,'_Holidays'!A1546:C3651,3,FALSE)</f>
        <v>N</v>
      </c>
      <c r="H1546" s="14">
        <v>14.8</v>
      </c>
      <c r="I1546" s="14" t="str">
        <f>IFERROR(__xludf.DUMMYFUNCTION("SPARKLINE(H1546,{""charttype"",""bar"";""color1"",""#00CCFF"";""max"",MAX($H$2:$H$2107)})"),"")</f>
        <v/>
      </c>
      <c r="J1546" s="14">
        <v>19.0</v>
      </c>
      <c r="K1546" s="14" t="str">
        <f>IFERROR(__xludf.DUMMYFUNCTION("SPARKLINE(J1546,{""charttype"",""bar"";""color1"",""#FF0000"";""max"",MAX($J$2:$J$2107)})"),"")</f>
        <v/>
      </c>
      <c r="L1546" s="14">
        <v>13.6</v>
      </c>
      <c r="M1546" s="14" t="str">
        <f>IFERROR(__xludf.DUMMYFUNCTION("SPARKLINE(L1546,{""charttype"",""bar"";""color1"",""#FF9900"";""max"",MAX($L$2:$L$2107)})"),"")</f>
        <v/>
      </c>
      <c r="N1546" s="14">
        <v>0.2</v>
      </c>
      <c r="O1546" s="14" t="str">
        <f>IFERROR(__xludf.DUMMYFUNCTION("SPARKLINE(N1546,{""charttype"",""bar"";""color1"",""#0066CC"";""max"",MAX($N$2:$N$2107)})"),"")</f>
        <v/>
      </c>
      <c r="P1546" s="58">
        <v>107583.9</v>
      </c>
      <c r="Q1546" s="54">
        <v>80.29293</v>
      </c>
      <c r="R1546" s="21">
        <f t="shared" si="5"/>
        <v>8638226.552</v>
      </c>
    </row>
    <row r="1547">
      <c r="A1547" s="53">
        <v>43550.0</v>
      </c>
      <c r="B1547" s="67">
        <f t="shared" si="1"/>
        <v>3</v>
      </c>
      <c r="C1547" s="14" t="str">
        <f t="shared" si="2"/>
        <v>March</v>
      </c>
      <c r="D1547" s="52" t="str">
        <f t="shared" si="3"/>
        <v>2019</v>
      </c>
      <c r="E1547" s="58">
        <f t="shared" si="4"/>
        <v>13</v>
      </c>
      <c r="F1547" s="14" t="str">
        <f>VLOOKUP(A1547,'_Holidays'!A1547:B3652,2,FALSE)</f>
        <v>Y</v>
      </c>
      <c r="G1547" s="51" t="str">
        <f>VLOOKUP(A1547,'_Holidays'!A1547:C3652,3,FALSE)</f>
        <v>N</v>
      </c>
      <c r="H1547" s="14">
        <v>12.3</v>
      </c>
      <c r="I1547" s="14" t="str">
        <f>IFERROR(__xludf.DUMMYFUNCTION("SPARKLINE(H1547,{""charttype"",""bar"";""color1"",""#00CCFF"";""max"",MAX($H$2:$H$2107)})"),"")</f>
        <v/>
      </c>
      <c r="J1547" s="14">
        <v>20.3</v>
      </c>
      <c r="K1547" s="14" t="str">
        <f>IFERROR(__xludf.DUMMYFUNCTION("SPARKLINE(J1547,{""charttype"",""bar"";""color1"",""#FF0000"";""max"",MAX($J$2:$J$2107)})"),"")</f>
        <v/>
      </c>
      <c r="L1547" s="14">
        <v>15.9</v>
      </c>
      <c r="M1547" s="14" t="str">
        <f>IFERROR(__xludf.DUMMYFUNCTION("SPARKLINE(L1547,{""charttype"",""bar"";""color1"",""#FF9900"";""max"",MAX($L$2:$L$2107)})"),"")</f>
        <v/>
      </c>
      <c r="N1547" s="14">
        <v>0.0</v>
      </c>
      <c r="O1547" s="14" t="str">
        <f>IFERROR(__xludf.DUMMYFUNCTION("SPARKLINE(N1547,{""charttype"",""bar"";""color1"",""#0066CC"";""max"",MAX($N$2:$N$2107)})"),"")</f>
        <v/>
      </c>
      <c r="P1547" s="58">
        <v>108840.2</v>
      </c>
      <c r="Q1547" s="54">
        <v>95.56789</v>
      </c>
      <c r="R1547" s="21">
        <f t="shared" si="5"/>
        <v>10401628.26</v>
      </c>
    </row>
    <row r="1548">
      <c r="A1548" s="53">
        <v>43551.0</v>
      </c>
      <c r="B1548" s="67">
        <f t="shared" si="1"/>
        <v>4</v>
      </c>
      <c r="C1548" s="14" t="str">
        <f t="shared" si="2"/>
        <v>March</v>
      </c>
      <c r="D1548" s="52" t="str">
        <f t="shared" si="3"/>
        <v>2019</v>
      </c>
      <c r="E1548" s="58">
        <f t="shared" si="4"/>
        <v>13</v>
      </c>
      <c r="F1548" s="14" t="str">
        <f>VLOOKUP(A1548,'_Holidays'!A1548:B3653,2,FALSE)</f>
        <v>Y</v>
      </c>
      <c r="G1548" s="51" t="str">
        <f>VLOOKUP(A1548,'_Holidays'!A1548:C3653,3,FALSE)</f>
        <v>N</v>
      </c>
      <c r="H1548" s="14">
        <v>11.1</v>
      </c>
      <c r="I1548" s="14" t="str">
        <f>IFERROR(__xludf.DUMMYFUNCTION("SPARKLINE(H1548,{""charttype"",""bar"";""color1"",""#00CCFF"";""max"",MAX($H$2:$H$2107)})"),"")</f>
        <v/>
      </c>
      <c r="J1548" s="14">
        <v>21.7</v>
      </c>
      <c r="K1548" s="14" t="str">
        <f>IFERROR(__xludf.DUMMYFUNCTION("SPARKLINE(J1548,{""charttype"",""bar"";""color1"",""#FF0000"";""max"",MAX($J$2:$J$2107)})"),"")</f>
        <v/>
      </c>
      <c r="L1548" s="14">
        <v>17.8</v>
      </c>
      <c r="M1548" s="14" t="str">
        <f>IFERROR(__xludf.DUMMYFUNCTION("SPARKLINE(L1548,{""charttype"",""bar"";""color1"",""#FF9900"";""max"",MAX($L$2:$L$2107)})"),"")</f>
        <v/>
      </c>
      <c r="N1548" s="14">
        <v>0.0</v>
      </c>
      <c r="O1548" s="14" t="str">
        <f>IFERROR(__xludf.DUMMYFUNCTION("SPARKLINE(N1548,{""charttype"",""bar"";""color1"",""#0066CC"";""max"",MAX($N$2:$N$2107)})"),"")</f>
        <v/>
      </c>
      <c r="P1548" s="58">
        <v>113307.6</v>
      </c>
      <c r="Q1548" s="54">
        <v>114.1614</v>
      </c>
      <c r="R1548" s="21">
        <f t="shared" si="5"/>
        <v>12935354.25</v>
      </c>
    </row>
    <row r="1549">
      <c r="A1549" s="53">
        <v>43552.0</v>
      </c>
      <c r="B1549" s="67">
        <f t="shared" si="1"/>
        <v>5</v>
      </c>
      <c r="C1549" s="14" t="str">
        <f t="shared" si="2"/>
        <v>March</v>
      </c>
      <c r="D1549" s="52" t="str">
        <f t="shared" si="3"/>
        <v>2019</v>
      </c>
      <c r="E1549" s="58">
        <f t="shared" si="4"/>
        <v>13</v>
      </c>
      <c r="F1549" s="14" t="str">
        <f>VLOOKUP(A1549,'_Holidays'!A1549:B3654,2,FALSE)</f>
        <v>Y</v>
      </c>
      <c r="G1549" s="51" t="str">
        <f>VLOOKUP(A1549,'_Holidays'!A1549:C3654,3,FALSE)</f>
        <v>N</v>
      </c>
      <c r="H1549" s="14">
        <v>11.6</v>
      </c>
      <c r="I1549" s="14" t="str">
        <f>IFERROR(__xludf.DUMMYFUNCTION("SPARKLINE(H1549,{""charttype"",""bar"";""color1"",""#00CCFF"";""max"",MAX($H$2:$H$2107)})"),"")</f>
        <v/>
      </c>
      <c r="J1549" s="14">
        <v>27.9</v>
      </c>
      <c r="K1549" s="14" t="str">
        <f>IFERROR(__xludf.DUMMYFUNCTION("SPARKLINE(J1549,{""charttype"",""bar"";""color1"",""#FF0000"";""max"",MAX($J$2:$J$2107)})"),"")</f>
        <v/>
      </c>
      <c r="L1549" s="14">
        <v>17.8</v>
      </c>
      <c r="M1549" s="14" t="str">
        <f>IFERROR(__xludf.DUMMYFUNCTION("SPARKLINE(L1549,{""charttype"",""bar"";""color1"",""#FF9900"";""max"",MAX($L$2:$L$2107)})"),"")</f>
        <v/>
      </c>
      <c r="N1549" s="14">
        <v>0.0</v>
      </c>
      <c r="O1549" s="14" t="str">
        <f>IFERROR(__xludf.DUMMYFUNCTION("SPARKLINE(N1549,{""charttype"",""bar"";""color1"",""#0066CC"";""max"",MAX($N$2:$N$2107)})"),"")</f>
        <v/>
      </c>
      <c r="P1549" s="58">
        <v>113923.2</v>
      </c>
      <c r="Q1549" s="54">
        <v>108.4603</v>
      </c>
      <c r="R1549" s="21">
        <f t="shared" si="5"/>
        <v>12356144.45</v>
      </c>
    </row>
    <row r="1550">
      <c r="A1550" s="53">
        <v>43553.0</v>
      </c>
      <c r="B1550" s="67">
        <f t="shared" si="1"/>
        <v>6</v>
      </c>
      <c r="C1550" s="14" t="str">
        <f t="shared" si="2"/>
        <v>March</v>
      </c>
      <c r="D1550" s="52" t="str">
        <f t="shared" si="3"/>
        <v>2019</v>
      </c>
      <c r="E1550" s="58">
        <f t="shared" si="4"/>
        <v>13</v>
      </c>
      <c r="F1550" s="14" t="str">
        <f>VLOOKUP(A1550,'_Holidays'!A1550:B3655,2,FALSE)</f>
        <v>Y</v>
      </c>
      <c r="G1550" s="51" t="str">
        <f>VLOOKUP(A1550,'_Holidays'!A1550:C3655,3,FALSE)</f>
        <v>N</v>
      </c>
      <c r="H1550" s="14">
        <v>14.6</v>
      </c>
      <c r="I1550" s="14" t="str">
        <f>IFERROR(__xludf.DUMMYFUNCTION("SPARKLINE(H1550,{""charttype"",""bar"";""color1"",""#00CCFF"";""max"",MAX($H$2:$H$2107)})"),"")</f>
        <v/>
      </c>
      <c r="J1550" s="14">
        <v>28.5</v>
      </c>
      <c r="K1550" s="14" t="str">
        <f>IFERROR(__xludf.DUMMYFUNCTION("SPARKLINE(J1550,{""charttype"",""bar"";""color1"",""#FF0000"";""max"",MAX($J$2:$J$2107)})"),"")</f>
        <v/>
      </c>
      <c r="L1550" s="14">
        <v>4.9</v>
      </c>
      <c r="M1550" s="14" t="str">
        <f>IFERROR(__xludf.DUMMYFUNCTION("SPARKLINE(L1550,{""charttype"",""bar"";""color1"",""#FF9900"";""max"",MAX($L$2:$L$2107)})"),"")</f>
        <v/>
      </c>
      <c r="N1550" s="14">
        <v>0.0</v>
      </c>
      <c r="O1550" s="14" t="str">
        <f>IFERROR(__xludf.DUMMYFUNCTION("SPARKLINE(N1550,{""charttype"",""bar"";""color1"",""#0066CC"";""max"",MAX($N$2:$N$2107)})"),"")</f>
        <v/>
      </c>
      <c r="P1550" s="58">
        <v>110768.3</v>
      </c>
      <c r="Q1550" s="54">
        <v>83.98954</v>
      </c>
      <c r="R1550" s="21">
        <f t="shared" si="5"/>
        <v>9303378.564</v>
      </c>
    </row>
    <row r="1551">
      <c r="A1551" s="53">
        <v>43554.0</v>
      </c>
      <c r="B1551" s="67">
        <f t="shared" si="1"/>
        <v>7</v>
      </c>
      <c r="C1551" s="14" t="str">
        <f t="shared" si="2"/>
        <v>March</v>
      </c>
      <c r="D1551" s="52" t="str">
        <f t="shared" si="3"/>
        <v>2019</v>
      </c>
      <c r="E1551" s="58">
        <f t="shared" si="4"/>
        <v>13</v>
      </c>
      <c r="F1551" s="14" t="str">
        <f>VLOOKUP(A1551,'_Holidays'!A1551:B3656,2,FALSE)</f>
        <v>Y</v>
      </c>
      <c r="G1551" s="51" t="str">
        <f>VLOOKUP(A1551,'_Holidays'!A1551:C3656,3,FALSE)</f>
        <v>N</v>
      </c>
      <c r="H1551" s="14">
        <v>9.1</v>
      </c>
      <c r="I1551" s="14" t="str">
        <f>IFERROR(__xludf.DUMMYFUNCTION("SPARKLINE(H1551,{""charttype"",""bar"";""color1"",""#00CCFF"";""max"",MAX($H$2:$H$2107)})"),"")</f>
        <v/>
      </c>
      <c r="J1551" s="14">
        <v>15.6</v>
      </c>
      <c r="K1551" s="14" t="str">
        <f>IFERROR(__xludf.DUMMYFUNCTION("SPARKLINE(J1551,{""charttype"",""bar"";""color1"",""#FF0000"";""max"",MAX($J$2:$J$2107)})"),"")</f>
        <v/>
      </c>
      <c r="L1551" s="14">
        <v>11.4</v>
      </c>
      <c r="M1551" s="14" t="str">
        <f>IFERROR(__xludf.DUMMYFUNCTION("SPARKLINE(L1551,{""charttype"",""bar"";""color1"",""#FF9900"";""max"",MAX($L$2:$L$2107)})"),"")</f>
        <v/>
      </c>
      <c r="N1551" s="14">
        <v>1.8</v>
      </c>
      <c r="O1551" s="14" t="str">
        <f>IFERROR(__xludf.DUMMYFUNCTION("SPARKLINE(N1551,{""charttype"",""bar"";""color1"",""#0066CC"";""max"",MAX($N$2:$N$2107)})"),"")</f>
        <v/>
      </c>
      <c r="P1551" s="58">
        <v>101262.7</v>
      </c>
      <c r="Q1551" s="54">
        <v>85.16593</v>
      </c>
      <c r="R1551" s="21">
        <f t="shared" si="5"/>
        <v>8624132.02</v>
      </c>
    </row>
    <row r="1552">
      <c r="A1552" s="53">
        <v>43555.0</v>
      </c>
      <c r="B1552" s="67">
        <f t="shared" si="1"/>
        <v>1</v>
      </c>
      <c r="C1552" s="14" t="str">
        <f t="shared" si="2"/>
        <v>March</v>
      </c>
      <c r="D1552" s="52" t="str">
        <f t="shared" si="3"/>
        <v>2019</v>
      </c>
      <c r="E1552" s="58">
        <f t="shared" si="4"/>
        <v>14</v>
      </c>
      <c r="F1552" s="14" t="str">
        <f>VLOOKUP(A1552,'_Holidays'!A1552:B3657,2,FALSE)</f>
        <v>Y</v>
      </c>
      <c r="G1552" s="51" t="str">
        <f>VLOOKUP(A1552,'_Holidays'!A1552:C3657,3,FALSE)</f>
        <v>N</v>
      </c>
      <c r="H1552" s="14">
        <v>9.4</v>
      </c>
      <c r="I1552" s="14" t="str">
        <f>IFERROR(__xludf.DUMMYFUNCTION("SPARKLINE(H1552,{""charttype"",""bar"";""color1"",""#00CCFF"";""max"",MAX($H$2:$H$2107)})"),"")</f>
        <v/>
      </c>
      <c r="J1552" s="14">
        <v>18.5</v>
      </c>
      <c r="K1552" s="14" t="str">
        <f>IFERROR(__xludf.DUMMYFUNCTION("SPARKLINE(J1552,{""charttype"",""bar"";""color1"",""#FF0000"";""max"",MAX($J$2:$J$2107)})"),"")</f>
        <v/>
      </c>
      <c r="L1552" s="14">
        <v>8.0</v>
      </c>
      <c r="M1552" s="14" t="str">
        <f>IFERROR(__xludf.DUMMYFUNCTION("SPARKLINE(L1552,{""charttype"",""bar"";""color1"",""#FF9900"";""max"",MAX($L$2:$L$2107)})"),"")</f>
        <v/>
      </c>
      <c r="N1552" s="14">
        <v>2.2</v>
      </c>
      <c r="O1552" s="14" t="str">
        <f>IFERROR(__xludf.DUMMYFUNCTION("SPARKLINE(N1552,{""charttype"",""bar"";""color1"",""#0066CC"";""max"",MAX($N$2:$N$2107)})"),"")</f>
        <v/>
      </c>
      <c r="P1552" s="58">
        <v>101119.8</v>
      </c>
      <c r="Q1552" s="54">
        <v>94.38959</v>
      </c>
      <c r="R1552" s="21">
        <f t="shared" si="5"/>
        <v>9544656.463</v>
      </c>
    </row>
    <row r="1553">
      <c r="A1553" s="53">
        <v>43556.0</v>
      </c>
      <c r="B1553" s="67">
        <f t="shared" si="1"/>
        <v>2</v>
      </c>
      <c r="C1553" s="14" t="str">
        <f t="shared" si="2"/>
        <v>April</v>
      </c>
      <c r="D1553" s="52" t="str">
        <f t="shared" si="3"/>
        <v>2019</v>
      </c>
      <c r="E1553" s="58">
        <f t="shared" si="4"/>
        <v>14</v>
      </c>
      <c r="F1553" s="14" t="str">
        <f>VLOOKUP(A1553,'_Holidays'!A1553:B3658,2,FALSE)</f>
        <v>Y</v>
      </c>
      <c r="G1553" s="51" t="str">
        <f>VLOOKUP(A1553,'_Holidays'!A1553:C3658,3,FALSE)</f>
        <v>N</v>
      </c>
      <c r="H1553" s="14">
        <v>13.0</v>
      </c>
      <c r="I1553" s="14" t="str">
        <f>IFERROR(__xludf.DUMMYFUNCTION("SPARKLINE(H1553,{""charttype"",""bar"";""color1"",""#00CCFF"";""max"",MAX($H$2:$H$2107)})"),"")</f>
        <v/>
      </c>
      <c r="J1553" s="14">
        <v>17.1</v>
      </c>
      <c r="K1553" s="14" t="str">
        <f>IFERROR(__xludf.DUMMYFUNCTION("SPARKLINE(J1553,{""charttype"",""bar"";""color1"",""#FF0000"";""max"",MAX($J$2:$J$2107)})"),"")</f>
        <v/>
      </c>
      <c r="L1553" s="14">
        <v>6.6</v>
      </c>
      <c r="M1553" s="14" t="str">
        <f>IFERROR(__xludf.DUMMYFUNCTION("SPARKLINE(L1553,{""charttype"",""bar"";""color1"",""#FF9900"";""max"",MAX($L$2:$L$2107)})"),"")</f>
        <v/>
      </c>
      <c r="N1553" s="14">
        <v>0.2</v>
      </c>
      <c r="O1553" s="14" t="str">
        <f>IFERROR(__xludf.DUMMYFUNCTION("SPARKLINE(N1553,{""charttype"",""bar"";""color1"",""#0066CC"";""max"",MAX($N$2:$N$2107)})"),"")</f>
        <v/>
      </c>
      <c r="P1553" s="58">
        <v>116817.4</v>
      </c>
      <c r="Q1553" s="54">
        <v>131.3335</v>
      </c>
      <c r="R1553" s="21">
        <f t="shared" si="5"/>
        <v>15342038</v>
      </c>
    </row>
    <row r="1554">
      <c r="A1554" s="53">
        <v>43557.0</v>
      </c>
      <c r="B1554" s="67">
        <f t="shared" si="1"/>
        <v>3</v>
      </c>
      <c r="C1554" s="14" t="str">
        <f t="shared" si="2"/>
        <v>April</v>
      </c>
      <c r="D1554" s="52" t="str">
        <f t="shared" si="3"/>
        <v>2019</v>
      </c>
      <c r="E1554" s="58">
        <f t="shared" si="4"/>
        <v>14</v>
      </c>
      <c r="F1554" s="14" t="str">
        <f>VLOOKUP(A1554,'_Holidays'!A1554:B3659,2,FALSE)</f>
        <v>Y</v>
      </c>
      <c r="G1554" s="51" t="str">
        <f>VLOOKUP(A1554,'_Holidays'!A1554:C3659,3,FALSE)</f>
        <v>N</v>
      </c>
      <c r="H1554" s="14">
        <v>7.4</v>
      </c>
      <c r="I1554" s="14" t="str">
        <f>IFERROR(__xludf.DUMMYFUNCTION("SPARKLINE(H1554,{""charttype"",""bar"";""color1"",""#00CCFF"";""max"",MAX($H$2:$H$2107)})"),"")</f>
        <v/>
      </c>
      <c r="J1554" s="14">
        <v>25.9</v>
      </c>
      <c r="K1554" s="14" t="str">
        <f>IFERROR(__xludf.DUMMYFUNCTION("SPARKLINE(J1554,{""charttype"",""bar"";""color1"",""#FF0000"";""max"",MAX($J$2:$J$2107)})"),"")</f>
        <v/>
      </c>
      <c r="L1554" s="14">
        <v>16.6</v>
      </c>
      <c r="M1554" s="14" t="str">
        <f>IFERROR(__xludf.DUMMYFUNCTION("SPARKLINE(L1554,{""charttype"",""bar"";""color1"",""#FF9900"";""max"",MAX($L$2:$L$2107)})"),"")</f>
        <v/>
      </c>
      <c r="N1554" s="14">
        <v>0.0</v>
      </c>
      <c r="O1554" s="14" t="str">
        <f>IFERROR(__xludf.DUMMYFUNCTION("SPARKLINE(N1554,{""charttype"",""bar"";""color1"",""#0066CC"";""max"",MAX($N$2:$N$2107)})"),"")</f>
        <v/>
      </c>
      <c r="P1554" s="58">
        <v>114927.2</v>
      </c>
      <c r="Q1554" s="54">
        <v>119.3976</v>
      </c>
      <c r="R1554" s="21">
        <f t="shared" si="5"/>
        <v>13722031.85</v>
      </c>
    </row>
    <row r="1555">
      <c r="A1555" s="53">
        <v>43558.0</v>
      </c>
      <c r="B1555" s="67">
        <f t="shared" si="1"/>
        <v>4</v>
      </c>
      <c r="C1555" s="14" t="str">
        <f t="shared" si="2"/>
        <v>April</v>
      </c>
      <c r="D1555" s="52" t="str">
        <f t="shared" si="3"/>
        <v>2019</v>
      </c>
      <c r="E1555" s="58">
        <f t="shared" si="4"/>
        <v>14</v>
      </c>
      <c r="F1555" s="14" t="str">
        <f>VLOOKUP(A1555,'_Holidays'!A1555:B3660,2,FALSE)</f>
        <v>Y</v>
      </c>
      <c r="G1555" s="51" t="str">
        <f>VLOOKUP(A1555,'_Holidays'!A1555:C3660,3,FALSE)</f>
        <v>N</v>
      </c>
      <c r="H1555" s="14">
        <v>9.4</v>
      </c>
      <c r="I1555" s="14" t="str">
        <f>IFERROR(__xludf.DUMMYFUNCTION("SPARKLINE(H1555,{""charttype"",""bar"";""color1"",""#00CCFF"";""max"",MAX($H$2:$H$2107)})"),"")</f>
        <v/>
      </c>
      <c r="J1555" s="14">
        <v>24.7</v>
      </c>
      <c r="K1555" s="14" t="str">
        <f>IFERROR(__xludf.DUMMYFUNCTION("SPARKLINE(J1555,{""charttype"",""bar"";""color1"",""#FF0000"";""max"",MAX($J$2:$J$2107)})"),"")</f>
        <v/>
      </c>
      <c r="L1555" s="14">
        <v>10.9</v>
      </c>
      <c r="M1555" s="14" t="str">
        <f>IFERROR(__xludf.DUMMYFUNCTION("SPARKLINE(L1555,{""charttype"",""bar"";""color1"",""#FF9900"";""max"",MAX($L$2:$L$2107)})"),"")</f>
        <v/>
      </c>
      <c r="N1555" s="14">
        <v>0.0</v>
      </c>
      <c r="O1555" s="14" t="str">
        <f>IFERROR(__xludf.DUMMYFUNCTION("SPARKLINE(N1555,{""charttype"",""bar"";""color1"",""#0066CC"";""max"",MAX($N$2:$N$2107)})"),"")</f>
        <v/>
      </c>
      <c r="P1555" s="58">
        <v>115188.8</v>
      </c>
      <c r="Q1555" s="54">
        <v>112.9081</v>
      </c>
      <c r="R1555" s="21">
        <f t="shared" si="5"/>
        <v>13005748.55</v>
      </c>
    </row>
    <row r="1556">
      <c r="A1556" s="53">
        <v>43559.0</v>
      </c>
      <c r="B1556" s="67">
        <f t="shared" si="1"/>
        <v>5</v>
      </c>
      <c r="C1556" s="14" t="str">
        <f t="shared" si="2"/>
        <v>April</v>
      </c>
      <c r="D1556" s="52" t="str">
        <f t="shared" si="3"/>
        <v>2019</v>
      </c>
      <c r="E1556" s="58">
        <f t="shared" si="4"/>
        <v>14</v>
      </c>
      <c r="F1556" s="14" t="str">
        <f>VLOOKUP(A1556,'_Holidays'!A1556:B3661,2,FALSE)</f>
        <v>Y</v>
      </c>
      <c r="G1556" s="51" t="str">
        <f>VLOOKUP(A1556,'_Holidays'!A1556:C3661,3,FALSE)</f>
        <v>N</v>
      </c>
      <c r="H1556" s="14">
        <v>13.3</v>
      </c>
      <c r="I1556" s="14" t="str">
        <f>IFERROR(__xludf.DUMMYFUNCTION("SPARKLINE(H1556,{""charttype"",""bar"";""color1"",""#00CCFF"";""max"",MAX($H$2:$H$2107)})"),"")</f>
        <v/>
      </c>
      <c r="J1556" s="14">
        <v>21.9</v>
      </c>
      <c r="K1556" s="14" t="str">
        <f>IFERROR(__xludf.DUMMYFUNCTION("SPARKLINE(J1556,{""charttype"",""bar"";""color1"",""#FF0000"";""max"",MAX($J$2:$J$2107)})"),"")</f>
        <v/>
      </c>
      <c r="L1556" s="14">
        <v>13.9</v>
      </c>
      <c r="M1556" s="14" t="str">
        <f>IFERROR(__xludf.DUMMYFUNCTION("SPARKLINE(L1556,{""charttype"",""bar"";""color1"",""#FF9900"";""max"",MAX($L$2:$L$2107)})"),"")</f>
        <v/>
      </c>
      <c r="N1556" s="14">
        <v>0.0</v>
      </c>
      <c r="O1556" s="14" t="str">
        <f>IFERROR(__xludf.DUMMYFUNCTION("SPARKLINE(N1556,{""charttype"",""bar"";""color1"",""#0066CC"";""max"",MAX($N$2:$N$2107)})"),"")</f>
        <v/>
      </c>
      <c r="P1556" s="58">
        <v>113763.8</v>
      </c>
      <c r="Q1556" s="54">
        <v>116.7565</v>
      </c>
      <c r="R1556" s="21">
        <f t="shared" si="5"/>
        <v>13282663.11</v>
      </c>
    </row>
    <row r="1557">
      <c r="A1557" s="53">
        <v>43560.0</v>
      </c>
      <c r="B1557" s="67">
        <f t="shared" si="1"/>
        <v>6</v>
      </c>
      <c r="C1557" s="14" t="str">
        <f t="shared" si="2"/>
        <v>April</v>
      </c>
      <c r="D1557" s="52" t="str">
        <f t="shared" si="3"/>
        <v>2019</v>
      </c>
      <c r="E1557" s="58">
        <f t="shared" si="4"/>
        <v>14</v>
      </c>
      <c r="F1557" s="14" t="str">
        <f>VLOOKUP(A1557,'_Holidays'!A1557:B3662,2,FALSE)</f>
        <v>N</v>
      </c>
      <c r="G1557" s="51" t="str">
        <f>VLOOKUP(A1557,'_Holidays'!A1557:C3662,3,FALSE)</f>
        <v>N</v>
      </c>
      <c r="H1557" s="14">
        <v>14.4</v>
      </c>
      <c r="I1557" s="14" t="str">
        <f>IFERROR(__xludf.DUMMYFUNCTION("SPARKLINE(H1557,{""charttype"",""bar"";""color1"",""#00CCFF"";""max"",MAX($H$2:$H$2107)})"),"")</f>
        <v/>
      </c>
      <c r="J1557" s="14">
        <v>28.5</v>
      </c>
      <c r="K1557" s="14" t="str">
        <f>IFERROR(__xludf.DUMMYFUNCTION("SPARKLINE(J1557,{""charttype"",""bar"";""color1"",""#FF0000"";""max"",MAX($J$2:$J$2107)})"),"")</f>
        <v/>
      </c>
      <c r="L1557" s="14">
        <v>15.3</v>
      </c>
      <c r="M1557" s="14" t="str">
        <f>IFERROR(__xludf.DUMMYFUNCTION("SPARKLINE(L1557,{""charttype"",""bar"";""color1"",""#FF9900"";""max"",MAX($L$2:$L$2107)})"),"")</f>
        <v/>
      </c>
      <c r="N1557" s="14">
        <v>0.0</v>
      </c>
      <c r="O1557" s="14" t="str">
        <f>IFERROR(__xludf.DUMMYFUNCTION("SPARKLINE(N1557,{""charttype"",""bar"";""color1"",""#0066CC"";""max"",MAX($N$2:$N$2107)})"),"")</f>
        <v/>
      </c>
      <c r="P1557" s="58">
        <v>111484.7</v>
      </c>
      <c r="Q1557" s="54">
        <v>98.5303</v>
      </c>
      <c r="R1557" s="21">
        <f t="shared" si="5"/>
        <v>10984620.94</v>
      </c>
    </row>
    <row r="1558">
      <c r="A1558" s="53">
        <v>43561.0</v>
      </c>
      <c r="B1558" s="67">
        <f t="shared" si="1"/>
        <v>7</v>
      </c>
      <c r="C1558" s="14" t="str">
        <f t="shared" si="2"/>
        <v>April</v>
      </c>
      <c r="D1558" s="52" t="str">
        <f t="shared" si="3"/>
        <v>2019</v>
      </c>
      <c r="E1558" s="58">
        <f t="shared" si="4"/>
        <v>14</v>
      </c>
      <c r="F1558" s="14" t="str">
        <f>VLOOKUP(A1558,'_Holidays'!A1558:B3663,2,FALSE)</f>
        <v>N</v>
      </c>
      <c r="G1558" s="51" t="str">
        <f>VLOOKUP(A1558,'_Holidays'!A1558:C3663,3,FALSE)</f>
        <v>N</v>
      </c>
      <c r="H1558" s="14">
        <v>16.5</v>
      </c>
      <c r="I1558" s="14" t="str">
        <f>IFERROR(__xludf.DUMMYFUNCTION("SPARKLINE(H1558,{""charttype"",""bar"";""color1"",""#00CCFF"";""max"",MAX($H$2:$H$2107)})"),"")</f>
        <v/>
      </c>
      <c r="J1558" s="14">
        <v>20.1</v>
      </c>
      <c r="K1558" s="14" t="str">
        <f>IFERROR(__xludf.DUMMYFUNCTION("SPARKLINE(J1558,{""charttype"",""bar"";""color1"",""#FF0000"";""max"",MAX($J$2:$J$2107)})"),"")</f>
        <v/>
      </c>
      <c r="L1558" s="14">
        <v>12.4</v>
      </c>
      <c r="M1558" s="14" t="str">
        <f>IFERROR(__xludf.DUMMYFUNCTION("SPARKLINE(L1558,{""charttype"",""bar"";""color1"",""#FF9900"";""max"",MAX($L$2:$L$2107)})"),"")</f>
        <v/>
      </c>
      <c r="N1558" s="14">
        <v>0.0</v>
      </c>
      <c r="O1558" s="14" t="str">
        <f>IFERROR(__xludf.DUMMYFUNCTION("SPARKLINE(N1558,{""charttype"",""bar"";""color1"",""#0066CC"";""max"",MAX($N$2:$N$2107)})"),"")</f>
        <v/>
      </c>
      <c r="P1558" s="58">
        <v>102229.6</v>
      </c>
      <c r="Q1558" s="54">
        <v>103.273</v>
      </c>
      <c r="R1558" s="21">
        <f t="shared" si="5"/>
        <v>10557557.48</v>
      </c>
    </row>
    <row r="1559">
      <c r="A1559" s="53">
        <v>43562.0</v>
      </c>
      <c r="B1559" s="67">
        <f t="shared" si="1"/>
        <v>1</v>
      </c>
      <c r="C1559" s="14" t="str">
        <f t="shared" si="2"/>
        <v>April</v>
      </c>
      <c r="D1559" s="52" t="str">
        <f t="shared" si="3"/>
        <v>2019</v>
      </c>
      <c r="E1559" s="58">
        <f t="shared" si="4"/>
        <v>15</v>
      </c>
      <c r="F1559" s="14" t="str">
        <f>VLOOKUP(A1559,'_Holidays'!A1559:B3664,2,FALSE)</f>
        <v>N</v>
      </c>
      <c r="G1559" s="51" t="str">
        <f>VLOOKUP(A1559,'_Holidays'!A1559:C3664,3,FALSE)</f>
        <v>N</v>
      </c>
      <c r="H1559" s="14">
        <v>9.5</v>
      </c>
      <c r="I1559" s="14" t="str">
        <f>IFERROR(__xludf.DUMMYFUNCTION("SPARKLINE(H1559,{""charttype"",""bar"";""color1"",""#00CCFF"";""max"",MAX($H$2:$H$2107)})"),"")</f>
        <v/>
      </c>
      <c r="J1559" s="14">
        <v>26.5</v>
      </c>
      <c r="K1559" s="14" t="str">
        <f>IFERROR(__xludf.DUMMYFUNCTION("SPARKLINE(J1559,{""charttype"",""bar"";""color1"",""#FF0000"";""max"",MAX($J$2:$J$2107)})"),"")</f>
        <v/>
      </c>
      <c r="L1559" s="14">
        <v>15.9</v>
      </c>
      <c r="M1559" s="14" t="str">
        <f>IFERROR(__xludf.DUMMYFUNCTION("SPARKLINE(L1559,{""charttype"",""bar"";""color1"",""#FF9900"";""max"",MAX($L$2:$L$2107)})"),"")</f>
        <v/>
      </c>
      <c r="N1559" s="14">
        <v>0.0</v>
      </c>
      <c r="O1559" s="14" t="str">
        <f>IFERROR(__xludf.DUMMYFUNCTION("SPARKLINE(N1559,{""charttype"",""bar"";""color1"",""#0066CC"";""max"",MAX($N$2:$N$2107)})"),"")</f>
        <v/>
      </c>
      <c r="P1559" s="58">
        <v>93590.43</v>
      </c>
      <c r="Q1559" s="54">
        <v>86.80269</v>
      </c>
      <c r="R1559" s="21">
        <f t="shared" si="5"/>
        <v>8123901.082</v>
      </c>
    </row>
    <row r="1560">
      <c r="A1560" s="53">
        <v>43563.0</v>
      </c>
      <c r="B1560" s="67">
        <f t="shared" si="1"/>
        <v>2</v>
      </c>
      <c r="C1560" s="14" t="str">
        <f t="shared" si="2"/>
        <v>April</v>
      </c>
      <c r="D1560" s="52" t="str">
        <f t="shared" si="3"/>
        <v>2019</v>
      </c>
      <c r="E1560" s="58">
        <f t="shared" si="4"/>
        <v>15</v>
      </c>
      <c r="F1560" s="14" t="str">
        <f>VLOOKUP(A1560,'_Holidays'!A1560:B3665,2,FALSE)</f>
        <v>N</v>
      </c>
      <c r="G1560" s="51" t="str">
        <f>VLOOKUP(A1560,'_Holidays'!A1560:C3665,3,FALSE)</f>
        <v>N</v>
      </c>
      <c r="H1560" s="14">
        <v>12.5</v>
      </c>
      <c r="I1560" s="14" t="str">
        <f>IFERROR(__xludf.DUMMYFUNCTION("SPARKLINE(H1560,{""charttype"",""bar"";""color1"",""#00CCFF"";""max"",MAX($H$2:$H$2107)})"),"")</f>
        <v/>
      </c>
      <c r="J1560" s="14">
        <v>23.1</v>
      </c>
      <c r="K1560" s="14" t="str">
        <f>IFERROR(__xludf.DUMMYFUNCTION("SPARKLINE(J1560,{""charttype"",""bar"";""color1"",""#FF0000"";""max"",MAX($J$2:$J$2107)})"),"")</f>
        <v/>
      </c>
      <c r="L1560" s="14">
        <v>9.0</v>
      </c>
      <c r="M1560" s="14" t="str">
        <f>IFERROR(__xludf.DUMMYFUNCTION("SPARKLINE(L1560,{""charttype"",""bar"";""color1"",""#FF9900"";""max"",MAX($L$2:$L$2107)})"),"")</f>
        <v/>
      </c>
      <c r="N1560" s="14">
        <v>0.0</v>
      </c>
      <c r="O1560" s="14" t="str">
        <f>IFERROR(__xludf.DUMMYFUNCTION("SPARKLINE(N1560,{""charttype"",""bar"";""color1"",""#0066CC"";""max"",MAX($N$2:$N$2107)})"),"")</f>
        <v/>
      </c>
      <c r="P1560" s="58">
        <v>108543.6</v>
      </c>
      <c r="Q1560" s="54">
        <v>113.1341</v>
      </c>
      <c r="R1560" s="21">
        <f t="shared" si="5"/>
        <v>12279982.5</v>
      </c>
    </row>
    <row r="1561">
      <c r="A1561" s="53">
        <v>43564.0</v>
      </c>
      <c r="B1561" s="67">
        <f t="shared" si="1"/>
        <v>3</v>
      </c>
      <c r="C1561" s="14" t="str">
        <f t="shared" si="2"/>
        <v>April</v>
      </c>
      <c r="D1561" s="52" t="str">
        <f t="shared" si="3"/>
        <v>2019</v>
      </c>
      <c r="E1561" s="58">
        <f t="shared" si="4"/>
        <v>15</v>
      </c>
      <c r="F1561" s="14" t="str">
        <f>VLOOKUP(A1561,'_Holidays'!A1561:B3666,2,FALSE)</f>
        <v>N</v>
      </c>
      <c r="G1561" s="51" t="str">
        <f>VLOOKUP(A1561,'_Holidays'!A1561:C3666,3,FALSE)</f>
        <v>N</v>
      </c>
      <c r="H1561" s="14">
        <v>11.1</v>
      </c>
      <c r="I1561" s="14" t="str">
        <f>IFERROR(__xludf.DUMMYFUNCTION("SPARKLINE(H1561,{""charttype"",""bar"";""color1"",""#00CCFF"";""max"",MAX($H$2:$H$2107)})"),"")</f>
        <v/>
      </c>
      <c r="J1561" s="14">
        <v>16.3</v>
      </c>
      <c r="K1561" s="14" t="str">
        <f>IFERROR(__xludf.DUMMYFUNCTION("SPARKLINE(J1561,{""charttype"",""bar"";""color1"",""#FF0000"";""max"",MAX($J$2:$J$2107)})"),"")</f>
        <v/>
      </c>
      <c r="L1561" s="14">
        <v>13.9</v>
      </c>
      <c r="M1561" s="14" t="str">
        <f>IFERROR(__xludf.DUMMYFUNCTION("SPARKLINE(L1561,{""charttype"",""bar"";""color1"",""#FF9900"";""max"",MAX($L$2:$L$2107)})"),"")</f>
        <v/>
      </c>
      <c r="N1561" s="14">
        <v>1.6</v>
      </c>
      <c r="O1561" s="14" t="str">
        <f>IFERROR(__xludf.DUMMYFUNCTION("SPARKLINE(N1561,{""charttype"",""bar"";""color1"",""#0066CC"";""max"",MAX($N$2:$N$2107)})"),"")</f>
        <v/>
      </c>
      <c r="P1561" s="58">
        <v>111999.0</v>
      </c>
      <c r="Q1561" s="54">
        <v>106.3359</v>
      </c>
      <c r="R1561" s="21">
        <f t="shared" si="5"/>
        <v>11909514.46</v>
      </c>
    </row>
    <row r="1562">
      <c r="A1562" s="53">
        <v>43565.0</v>
      </c>
      <c r="B1562" s="67">
        <f t="shared" si="1"/>
        <v>4</v>
      </c>
      <c r="C1562" s="14" t="str">
        <f t="shared" si="2"/>
        <v>April</v>
      </c>
      <c r="D1562" s="52" t="str">
        <f t="shared" si="3"/>
        <v>2019</v>
      </c>
      <c r="E1562" s="58">
        <f t="shared" si="4"/>
        <v>15</v>
      </c>
      <c r="F1562" s="14" t="str">
        <f>VLOOKUP(A1562,'_Holidays'!A1562:B3667,2,FALSE)</f>
        <v>N</v>
      </c>
      <c r="G1562" s="51" t="str">
        <f>VLOOKUP(A1562,'_Holidays'!A1562:C3667,3,FALSE)</f>
        <v>N</v>
      </c>
      <c r="H1562" s="14">
        <v>10.7</v>
      </c>
      <c r="I1562" s="14" t="str">
        <f>IFERROR(__xludf.DUMMYFUNCTION("SPARKLINE(H1562,{""charttype"",""bar"";""color1"",""#00CCFF"";""max"",MAX($H$2:$H$2107)})"),"")</f>
        <v/>
      </c>
      <c r="J1562" s="14">
        <v>15.8</v>
      </c>
      <c r="K1562" s="14" t="str">
        <f>IFERROR(__xludf.DUMMYFUNCTION("SPARKLINE(J1562,{""charttype"",""bar"";""color1"",""#FF0000"";""max"",MAX($J$2:$J$2107)})"),"")</f>
        <v/>
      </c>
      <c r="L1562" s="14">
        <v>4.8</v>
      </c>
      <c r="M1562" s="14" t="str">
        <f>IFERROR(__xludf.DUMMYFUNCTION("SPARKLINE(L1562,{""charttype"",""bar"";""color1"",""#FF9900"";""max"",MAX($L$2:$L$2107)})"),"")</f>
        <v/>
      </c>
      <c r="N1562" s="14">
        <v>1.4</v>
      </c>
      <c r="O1562" s="14" t="str">
        <f>IFERROR(__xludf.DUMMYFUNCTION("SPARKLINE(N1562,{""charttype"",""bar"";""color1"",""#0066CC"";""max"",MAX($N$2:$N$2107)})"),"")</f>
        <v/>
      </c>
      <c r="P1562" s="58">
        <v>120859.0</v>
      </c>
      <c r="Q1562" s="54">
        <v>121.8751</v>
      </c>
      <c r="R1562" s="21">
        <f t="shared" si="5"/>
        <v>14729702.71</v>
      </c>
    </row>
    <row r="1563">
      <c r="A1563" s="53">
        <v>43566.0</v>
      </c>
      <c r="B1563" s="67">
        <f t="shared" si="1"/>
        <v>5</v>
      </c>
      <c r="C1563" s="14" t="str">
        <f t="shared" si="2"/>
        <v>April</v>
      </c>
      <c r="D1563" s="52" t="str">
        <f t="shared" si="3"/>
        <v>2019</v>
      </c>
      <c r="E1563" s="58">
        <f t="shared" si="4"/>
        <v>15</v>
      </c>
      <c r="F1563" s="14" t="str">
        <f>VLOOKUP(A1563,'_Holidays'!A1563:B3668,2,FALSE)</f>
        <v>N</v>
      </c>
      <c r="G1563" s="51" t="str">
        <f>VLOOKUP(A1563,'_Holidays'!A1563:C3668,3,FALSE)</f>
        <v>N</v>
      </c>
      <c r="H1563" s="14">
        <v>11.3</v>
      </c>
      <c r="I1563" s="14" t="str">
        <f>IFERROR(__xludf.DUMMYFUNCTION("SPARKLINE(H1563,{""charttype"",""bar"";""color1"",""#00CCFF"";""max"",MAX($H$2:$H$2107)})"),"")</f>
        <v/>
      </c>
      <c r="J1563" s="14">
        <v>17.3</v>
      </c>
      <c r="K1563" s="14" t="str">
        <f>IFERROR(__xludf.DUMMYFUNCTION("SPARKLINE(J1563,{""charttype"",""bar"";""color1"",""#FF0000"";""max"",MAX($J$2:$J$2107)})"),"")</f>
        <v/>
      </c>
      <c r="L1563" s="14">
        <v>14.4</v>
      </c>
      <c r="M1563" s="14" t="str">
        <f>IFERROR(__xludf.DUMMYFUNCTION("SPARKLINE(L1563,{""charttype"",""bar"";""color1"",""#FF9900"";""max"",MAX($L$2:$L$2107)})"),"")</f>
        <v/>
      </c>
      <c r="N1563" s="14">
        <v>0.0</v>
      </c>
      <c r="O1563" s="14" t="str">
        <f>IFERROR(__xludf.DUMMYFUNCTION("SPARKLINE(N1563,{""charttype"",""bar"";""color1"",""#0066CC"";""max"",MAX($N$2:$N$2107)})"),"")</f>
        <v/>
      </c>
      <c r="P1563" s="58">
        <v>116890.6</v>
      </c>
      <c r="Q1563" s="54">
        <v>126.8896</v>
      </c>
      <c r="R1563" s="21">
        <f t="shared" si="5"/>
        <v>14832201.48</v>
      </c>
    </row>
    <row r="1564">
      <c r="A1564" s="53">
        <v>43567.0</v>
      </c>
      <c r="B1564" s="67">
        <f t="shared" si="1"/>
        <v>6</v>
      </c>
      <c r="C1564" s="14" t="str">
        <f t="shared" si="2"/>
        <v>April</v>
      </c>
      <c r="D1564" s="52" t="str">
        <f t="shared" si="3"/>
        <v>2019</v>
      </c>
      <c r="E1564" s="58">
        <f t="shared" si="4"/>
        <v>15</v>
      </c>
      <c r="F1564" s="14" t="str">
        <f>VLOOKUP(A1564,'_Holidays'!A1564:B3669,2,FALSE)</f>
        <v>N</v>
      </c>
      <c r="G1564" s="51" t="str">
        <f>VLOOKUP(A1564,'_Holidays'!A1564:C3669,3,FALSE)</f>
        <v>N</v>
      </c>
      <c r="H1564" s="14">
        <v>6.7</v>
      </c>
      <c r="I1564" s="14" t="str">
        <f>IFERROR(__xludf.DUMMYFUNCTION("SPARKLINE(H1564,{""charttype"",""bar"";""color1"",""#00CCFF"";""max"",MAX($H$2:$H$2107)})"),"")</f>
        <v/>
      </c>
      <c r="J1564" s="14">
        <v>24.9</v>
      </c>
      <c r="K1564" s="14" t="str">
        <f>IFERROR(__xludf.DUMMYFUNCTION("SPARKLINE(J1564,{""charttype"",""bar"";""color1"",""#FF0000"";""max"",MAX($J$2:$J$2107)})"),"")</f>
        <v/>
      </c>
      <c r="L1564" s="14">
        <v>15.3</v>
      </c>
      <c r="M1564" s="14" t="str">
        <f>IFERROR(__xludf.DUMMYFUNCTION("SPARKLINE(L1564,{""charttype"",""bar"";""color1"",""#FF9900"";""max"",MAX($L$2:$L$2107)})"),"")</f>
        <v/>
      </c>
      <c r="N1564" s="14">
        <v>0.2</v>
      </c>
      <c r="O1564" s="14" t="str">
        <f>IFERROR(__xludf.DUMMYFUNCTION("SPARKLINE(N1564,{""charttype"",""bar"";""color1"",""#0066CC"";""max"",MAX($N$2:$N$2107)})"),"")</f>
        <v/>
      </c>
      <c r="P1564" s="58">
        <v>114848.8</v>
      </c>
      <c r="Q1564" s="54">
        <v>128.7232</v>
      </c>
      <c r="R1564" s="21">
        <f t="shared" si="5"/>
        <v>14783705.05</v>
      </c>
    </row>
    <row r="1565">
      <c r="A1565" s="53">
        <v>43568.0</v>
      </c>
      <c r="B1565" s="67">
        <f t="shared" si="1"/>
        <v>7</v>
      </c>
      <c r="C1565" s="14" t="str">
        <f t="shared" si="2"/>
        <v>April</v>
      </c>
      <c r="D1565" s="52" t="str">
        <f t="shared" si="3"/>
        <v>2019</v>
      </c>
      <c r="E1565" s="58">
        <f t="shared" si="4"/>
        <v>15</v>
      </c>
      <c r="F1565" s="14" t="str">
        <f>VLOOKUP(A1565,'_Holidays'!A1565:B3670,2,FALSE)</f>
        <v>N</v>
      </c>
      <c r="G1565" s="51" t="str">
        <f>VLOOKUP(A1565,'_Holidays'!A1565:C3670,3,FALSE)</f>
        <v>N</v>
      </c>
      <c r="H1565" s="14">
        <v>10.5</v>
      </c>
      <c r="I1565" s="14" t="str">
        <f>IFERROR(__xludf.DUMMYFUNCTION("SPARKLINE(H1565,{""charttype"",""bar"";""color1"",""#00CCFF"";""max"",MAX($H$2:$H$2107)})"),"")</f>
        <v/>
      </c>
      <c r="J1565" s="14">
        <v>20.7</v>
      </c>
      <c r="K1565" s="14" t="str">
        <f>IFERROR(__xludf.DUMMYFUNCTION("SPARKLINE(J1565,{""charttype"",""bar"";""color1"",""#FF0000"";""max"",MAX($J$2:$J$2107)})"),"")</f>
        <v/>
      </c>
      <c r="L1565" s="14">
        <v>10.0</v>
      </c>
      <c r="M1565" s="14" t="str">
        <f>IFERROR(__xludf.DUMMYFUNCTION("SPARKLINE(L1565,{""charttype"",""bar"";""color1"",""#FF9900"";""max"",MAX($L$2:$L$2107)})"),"")</f>
        <v/>
      </c>
      <c r="N1565" s="14">
        <v>0.0</v>
      </c>
      <c r="O1565" s="14" t="str">
        <f>IFERROR(__xludf.DUMMYFUNCTION("SPARKLINE(N1565,{""charttype"",""bar"";""color1"",""#0066CC"";""max"",MAX($N$2:$N$2107)})"),"")</f>
        <v/>
      </c>
      <c r="P1565" s="58">
        <v>105963.6</v>
      </c>
      <c r="Q1565" s="54">
        <v>122.4422</v>
      </c>
      <c r="R1565" s="21">
        <f t="shared" si="5"/>
        <v>12974416.3</v>
      </c>
    </row>
    <row r="1566">
      <c r="A1566" s="53">
        <v>43569.0</v>
      </c>
      <c r="B1566" s="67">
        <f t="shared" si="1"/>
        <v>1</v>
      </c>
      <c r="C1566" s="14" t="str">
        <f t="shared" si="2"/>
        <v>April</v>
      </c>
      <c r="D1566" s="52" t="str">
        <f t="shared" si="3"/>
        <v>2019</v>
      </c>
      <c r="E1566" s="58">
        <f t="shared" si="4"/>
        <v>16</v>
      </c>
      <c r="F1566" s="14" t="str">
        <f>VLOOKUP(A1566,'_Holidays'!A1566:B3671,2,FALSE)</f>
        <v>N</v>
      </c>
      <c r="G1566" s="51" t="str">
        <f>VLOOKUP(A1566,'_Holidays'!A1566:C3671,3,FALSE)</f>
        <v>N</v>
      </c>
      <c r="H1566" s="14">
        <v>11.8</v>
      </c>
      <c r="I1566" s="14" t="str">
        <f>IFERROR(__xludf.DUMMYFUNCTION("SPARKLINE(H1566,{""charttype"",""bar"";""color1"",""#00CCFF"";""max"",MAX($H$2:$H$2107)})"),"")</f>
        <v/>
      </c>
      <c r="J1566" s="14">
        <v>22.5</v>
      </c>
      <c r="K1566" s="14" t="str">
        <f>IFERROR(__xludf.DUMMYFUNCTION("SPARKLINE(J1566,{""charttype"",""bar"";""color1"",""#FF0000"";""max"",MAX($J$2:$J$2107)})"),"")</f>
        <v/>
      </c>
      <c r="L1566" s="14">
        <v>14.4</v>
      </c>
      <c r="M1566" s="14" t="str">
        <f>IFERROR(__xludf.DUMMYFUNCTION("SPARKLINE(L1566,{""charttype"",""bar"";""color1"",""#FF9900"";""max"",MAX($L$2:$L$2107)})"),"")</f>
        <v/>
      </c>
      <c r="N1566" s="14">
        <v>0.0</v>
      </c>
      <c r="O1566" s="14" t="str">
        <f>IFERROR(__xludf.DUMMYFUNCTION("SPARKLINE(N1566,{""charttype"",""bar"";""color1"",""#0066CC"";""max"",MAX($N$2:$N$2107)})"),"")</f>
        <v/>
      </c>
      <c r="P1566" s="58">
        <v>98680.0</v>
      </c>
      <c r="Q1566" s="54">
        <v>111.7316</v>
      </c>
      <c r="R1566" s="21">
        <f t="shared" si="5"/>
        <v>11025674.29</v>
      </c>
    </row>
    <row r="1567">
      <c r="A1567" s="53">
        <v>43570.0</v>
      </c>
      <c r="B1567" s="67">
        <f t="shared" si="1"/>
        <v>2</v>
      </c>
      <c r="C1567" s="14" t="str">
        <f t="shared" si="2"/>
        <v>April</v>
      </c>
      <c r="D1567" s="52" t="str">
        <f t="shared" si="3"/>
        <v>2019</v>
      </c>
      <c r="E1567" s="58">
        <f t="shared" si="4"/>
        <v>16</v>
      </c>
      <c r="F1567" s="14" t="str">
        <f>VLOOKUP(A1567,'_Holidays'!A1567:B3672,2,FALSE)</f>
        <v>N</v>
      </c>
      <c r="G1567" s="51" t="str">
        <f>VLOOKUP(A1567,'_Holidays'!A1567:C3672,3,FALSE)</f>
        <v>N</v>
      </c>
      <c r="H1567" s="14">
        <v>12.9</v>
      </c>
      <c r="I1567" s="14" t="str">
        <f>IFERROR(__xludf.DUMMYFUNCTION("SPARKLINE(H1567,{""charttype"",""bar"";""color1"",""#00CCFF"";""max"",MAX($H$2:$H$2107)})"),"")</f>
        <v/>
      </c>
      <c r="J1567" s="14">
        <v>27.4</v>
      </c>
      <c r="K1567" s="14" t="str">
        <f>IFERROR(__xludf.DUMMYFUNCTION("SPARKLINE(J1567,{""charttype"",""bar"";""color1"",""#FF0000"";""max"",MAX($J$2:$J$2107)})"),"")</f>
        <v/>
      </c>
      <c r="L1567" s="14">
        <v>10.9</v>
      </c>
      <c r="M1567" s="14" t="str">
        <f>IFERROR(__xludf.DUMMYFUNCTION("SPARKLINE(L1567,{""charttype"",""bar"";""color1"",""#FF9900"";""max"",MAX($L$2:$L$2107)})"),"")</f>
        <v/>
      </c>
      <c r="N1567" s="14">
        <v>0.0</v>
      </c>
      <c r="O1567" s="14" t="str">
        <f>IFERROR(__xludf.DUMMYFUNCTION("SPARKLINE(N1567,{""charttype"",""bar"";""color1"",""#0066CC"";""max"",MAX($N$2:$N$2107)})"),"")</f>
        <v/>
      </c>
      <c r="P1567" s="58">
        <v>114195.0</v>
      </c>
      <c r="Q1567" s="54">
        <v>113.1122</v>
      </c>
      <c r="R1567" s="21">
        <f t="shared" si="5"/>
        <v>12916847.68</v>
      </c>
    </row>
    <row r="1568">
      <c r="A1568" s="53">
        <v>43571.0</v>
      </c>
      <c r="B1568" s="67">
        <f t="shared" si="1"/>
        <v>3</v>
      </c>
      <c r="C1568" s="14" t="str">
        <f t="shared" si="2"/>
        <v>April</v>
      </c>
      <c r="D1568" s="52" t="str">
        <f t="shared" si="3"/>
        <v>2019</v>
      </c>
      <c r="E1568" s="58">
        <f t="shared" si="4"/>
        <v>16</v>
      </c>
      <c r="F1568" s="14" t="str">
        <f>VLOOKUP(A1568,'_Holidays'!A1568:B3673,2,FALSE)</f>
        <v>N</v>
      </c>
      <c r="G1568" s="51" t="str">
        <f>VLOOKUP(A1568,'_Holidays'!A1568:C3673,3,FALSE)</f>
        <v>N</v>
      </c>
      <c r="H1568" s="14">
        <v>17.1</v>
      </c>
      <c r="I1568" s="14" t="str">
        <f>IFERROR(__xludf.DUMMYFUNCTION("SPARKLINE(H1568,{""charttype"",""bar"";""color1"",""#00CCFF"";""max"",MAX($H$2:$H$2107)})"),"")</f>
        <v/>
      </c>
      <c r="J1568" s="14">
        <v>30.3</v>
      </c>
      <c r="K1568" s="14" t="str">
        <f>IFERROR(__xludf.DUMMYFUNCTION("SPARKLINE(J1568,{""charttype"",""bar"";""color1"",""#FF0000"";""max"",MAX($J$2:$J$2107)})"),"")</f>
        <v/>
      </c>
      <c r="L1568" s="14">
        <v>14.4</v>
      </c>
      <c r="M1568" s="14" t="str">
        <f>IFERROR(__xludf.DUMMYFUNCTION("SPARKLINE(L1568,{""charttype"",""bar"";""color1"",""#FF9900"";""max"",MAX($L$2:$L$2107)})"),"")</f>
        <v/>
      </c>
      <c r="N1568" s="14">
        <v>0.0</v>
      </c>
      <c r="O1568" s="14" t="str">
        <f>IFERROR(__xludf.DUMMYFUNCTION("SPARKLINE(N1568,{""charttype"",""bar"";""color1"",""#0066CC"";""max"",MAX($N$2:$N$2107)})"),"")</f>
        <v/>
      </c>
      <c r="P1568" s="58">
        <v>115392.9</v>
      </c>
      <c r="Q1568" s="54">
        <v>100.0056</v>
      </c>
      <c r="R1568" s="21">
        <f t="shared" si="5"/>
        <v>11539936.2</v>
      </c>
    </row>
    <row r="1569">
      <c r="A1569" s="53">
        <v>43572.0</v>
      </c>
      <c r="B1569" s="67">
        <f t="shared" si="1"/>
        <v>4</v>
      </c>
      <c r="C1569" s="14" t="str">
        <f t="shared" si="2"/>
        <v>April</v>
      </c>
      <c r="D1569" s="52" t="str">
        <f t="shared" si="3"/>
        <v>2019</v>
      </c>
      <c r="E1569" s="58">
        <f t="shared" si="4"/>
        <v>16</v>
      </c>
      <c r="F1569" s="14" t="str">
        <f>VLOOKUP(A1569,'_Holidays'!A1569:B3674,2,FALSE)</f>
        <v>N</v>
      </c>
      <c r="G1569" s="51" t="str">
        <f>VLOOKUP(A1569,'_Holidays'!A1569:C3674,3,FALSE)</f>
        <v>N</v>
      </c>
      <c r="H1569" s="14">
        <v>22.1</v>
      </c>
      <c r="I1569" s="14" t="str">
        <f>IFERROR(__xludf.DUMMYFUNCTION("SPARKLINE(H1569,{""charttype"",""bar"";""color1"",""#00CCFF"";""max"",MAX($H$2:$H$2107)})"),"")</f>
        <v/>
      </c>
      <c r="J1569" s="14">
        <v>30.0</v>
      </c>
      <c r="K1569" s="14" t="str">
        <f>IFERROR(__xludf.DUMMYFUNCTION("SPARKLINE(J1569,{""charttype"",""bar"";""color1"",""#FF0000"";""max"",MAX($J$2:$J$2107)})"),"")</f>
        <v/>
      </c>
      <c r="L1569" s="14">
        <v>12.8</v>
      </c>
      <c r="M1569" s="14" t="str">
        <f>IFERROR(__xludf.DUMMYFUNCTION("SPARKLINE(L1569,{""charttype"",""bar"";""color1"",""#FF9900"";""max"",MAX($L$2:$L$2107)})"),"")</f>
        <v/>
      </c>
      <c r="N1569" s="14">
        <v>0.0</v>
      </c>
      <c r="O1569" s="14" t="str">
        <f>IFERROR(__xludf.DUMMYFUNCTION("SPARKLINE(N1569,{""charttype"",""bar"";""color1"",""#0066CC"";""max"",MAX($N$2:$N$2107)})"),"")</f>
        <v/>
      </c>
      <c r="P1569" s="58">
        <v>117281.1</v>
      </c>
      <c r="Q1569" s="54">
        <v>100.1096</v>
      </c>
      <c r="R1569" s="21">
        <f t="shared" si="5"/>
        <v>11740964.01</v>
      </c>
    </row>
    <row r="1570">
      <c r="A1570" s="53">
        <v>43573.0</v>
      </c>
      <c r="B1570" s="67">
        <f t="shared" si="1"/>
        <v>5</v>
      </c>
      <c r="C1570" s="14" t="str">
        <f t="shared" si="2"/>
        <v>April</v>
      </c>
      <c r="D1570" s="52" t="str">
        <f t="shared" si="3"/>
        <v>2019</v>
      </c>
      <c r="E1570" s="58">
        <f t="shared" si="4"/>
        <v>16</v>
      </c>
      <c r="F1570" s="14" t="str">
        <f>VLOOKUP(A1570,'_Holidays'!A1570:B3675,2,FALSE)</f>
        <v>N</v>
      </c>
      <c r="G1570" s="51" t="str">
        <f>VLOOKUP(A1570,'_Holidays'!A1570:C3675,3,FALSE)</f>
        <v>N</v>
      </c>
      <c r="H1570" s="14">
        <v>13.2</v>
      </c>
      <c r="I1570" s="14" t="str">
        <f>IFERROR(__xludf.DUMMYFUNCTION("SPARKLINE(H1570,{""charttype"",""bar"";""color1"",""#00CCFF"";""max"",MAX($H$2:$H$2107)})"),"")</f>
        <v/>
      </c>
      <c r="J1570" s="14">
        <v>17.7</v>
      </c>
      <c r="K1570" s="14" t="str">
        <f>IFERROR(__xludf.DUMMYFUNCTION("SPARKLINE(J1570,{""charttype"",""bar"";""color1"",""#FF0000"";""max"",MAX($J$2:$J$2107)})"),"")</f>
        <v/>
      </c>
      <c r="L1570" s="14">
        <v>12.8</v>
      </c>
      <c r="M1570" s="14" t="str">
        <f>IFERROR(__xludf.DUMMYFUNCTION("SPARKLINE(L1570,{""charttype"",""bar"";""color1"",""#FF9900"";""max"",MAX($L$2:$L$2107)})"),"")</f>
        <v/>
      </c>
      <c r="N1570" s="14">
        <v>0.0</v>
      </c>
      <c r="O1570" s="14" t="str">
        <f>IFERROR(__xludf.DUMMYFUNCTION("SPARKLINE(N1570,{""charttype"",""bar"";""color1"",""#0066CC"";""max"",MAX($N$2:$N$2107)})"),"")</f>
        <v/>
      </c>
      <c r="P1570" s="58">
        <v>111360.1</v>
      </c>
      <c r="Q1570" s="54">
        <v>84.83386</v>
      </c>
      <c r="R1570" s="21">
        <f t="shared" si="5"/>
        <v>9447107.133</v>
      </c>
    </row>
    <row r="1571">
      <c r="A1571" s="53">
        <v>43574.0</v>
      </c>
      <c r="B1571" s="67">
        <f t="shared" si="1"/>
        <v>6</v>
      </c>
      <c r="C1571" s="14" t="str">
        <f t="shared" si="2"/>
        <v>April</v>
      </c>
      <c r="D1571" s="52" t="str">
        <f t="shared" si="3"/>
        <v>2019</v>
      </c>
      <c r="E1571" s="58">
        <f t="shared" si="4"/>
        <v>16</v>
      </c>
      <c r="F1571" s="14" t="str">
        <f>VLOOKUP(A1571,'_Holidays'!A1571:B3676,2,FALSE)</f>
        <v>N</v>
      </c>
      <c r="G1571" s="51" t="str">
        <f>VLOOKUP(A1571,'_Holidays'!A1571:C3676,3,FALSE)</f>
        <v>Y</v>
      </c>
      <c r="H1571" s="14">
        <v>8.6</v>
      </c>
      <c r="I1571" s="14" t="str">
        <f>IFERROR(__xludf.DUMMYFUNCTION("SPARKLINE(H1571,{""charttype"",""bar"";""color1"",""#00CCFF"";""max"",MAX($H$2:$H$2107)})"),"")</f>
        <v/>
      </c>
      <c r="J1571" s="14">
        <v>22.1</v>
      </c>
      <c r="K1571" s="14" t="str">
        <f>IFERROR(__xludf.DUMMYFUNCTION("SPARKLINE(J1571,{""charttype"",""bar"";""color1"",""#FF0000"";""max"",MAX($J$2:$J$2107)})"),"")</f>
        <v/>
      </c>
      <c r="L1571" s="14">
        <v>14.0</v>
      </c>
      <c r="M1571" s="14" t="str">
        <f>IFERROR(__xludf.DUMMYFUNCTION("SPARKLINE(L1571,{""charttype"",""bar"";""color1"",""#FF9900"";""max"",MAX($L$2:$L$2107)})"),"")</f>
        <v/>
      </c>
      <c r="N1571" s="14">
        <v>0.0</v>
      </c>
      <c r="O1571" s="14" t="str">
        <f>IFERROR(__xludf.DUMMYFUNCTION("SPARKLINE(N1571,{""charttype"",""bar"";""color1"",""#0066CC"";""max"",MAX($N$2:$N$2107)})"),"")</f>
        <v/>
      </c>
      <c r="P1571" s="58">
        <v>95967.41</v>
      </c>
      <c r="Q1571" s="54">
        <v>78.14245</v>
      </c>
      <c r="R1571" s="21">
        <f t="shared" si="5"/>
        <v>7499128.538</v>
      </c>
    </row>
    <row r="1572">
      <c r="A1572" s="53">
        <v>43575.0</v>
      </c>
      <c r="B1572" s="67">
        <f t="shared" si="1"/>
        <v>7</v>
      </c>
      <c r="C1572" s="14" t="str">
        <f t="shared" si="2"/>
        <v>April</v>
      </c>
      <c r="D1572" s="52" t="str">
        <f t="shared" si="3"/>
        <v>2019</v>
      </c>
      <c r="E1572" s="58">
        <f t="shared" si="4"/>
        <v>16</v>
      </c>
      <c r="F1572" s="14" t="str">
        <f>VLOOKUP(A1572,'_Holidays'!A1572:B3677,2,FALSE)</f>
        <v>N</v>
      </c>
      <c r="G1572" s="51" t="str">
        <f>VLOOKUP(A1572,'_Holidays'!A1572:C3677,3,FALSE)</f>
        <v>Y</v>
      </c>
      <c r="H1572" s="14">
        <v>10.2</v>
      </c>
      <c r="I1572" s="14" t="str">
        <f>IFERROR(__xludf.DUMMYFUNCTION("SPARKLINE(H1572,{""charttype"",""bar"";""color1"",""#00CCFF"";""max"",MAX($H$2:$H$2107)})"),"")</f>
        <v/>
      </c>
      <c r="J1572" s="14">
        <v>30.2</v>
      </c>
      <c r="K1572" s="14" t="str">
        <f>IFERROR(__xludf.DUMMYFUNCTION("SPARKLINE(J1572,{""charttype"",""bar"";""color1"",""#FF0000"";""max"",MAX($J$2:$J$2107)})"),"")</f>
        <v/>
      </c>
      <c r="L1572" s="14">
        <v>13.9</v>
      </c>
      <c r="M1572" s="14" t="str">
        <f>IFERROR(__xludf.DUMMYFUNCTION("SPARKLINE(L1572,{""charttype"",""bar"";""color1"",""#FF9900"";""max"",MAX($L$2:$L$2107)})"),"")</f>
        <v/>
      </c>
      <c r="N1572" s="14">
        <v>0.0</v>
      </c>
      <c r="O1572" s="14" t="str">
        <f>IFERROR(__xludf.DUMMYFUNCTION("SPARKLINE(N1572,{""charttype"",""bar"";""color1"",""#0066CC"";""max"",MAX($N$2:$N$2107)})"),"")</f>
        <v/>
      </c>
      <c r="P1572" s="58">
        <v>95654.36</v>
      </c>
      <c r="Q1572" s="54">
        <v>66.87481</v>
      </c>
      <c r="R1572" s="21">
        <f t="shared" si="5"/>
        <v>6396867.151</v>
      </c>
    </row>
    <row r="1573">
      <c r="A1573" s="53">
        <v>43576.0</v>
      </c>
      <c r="B1573" s="67">
        <f t="shared" si="1"/>
        <v>1</v>
      </c>
      <c r="C1573" s="14" t="str">
        <f t="shared" si="2"/>
        <v>April</v>
      </c>
      <c r="D1573" s="52" t="str">
        <f t="shared" si="3"/>
        <v>2019</v>
      </c>
      <c r="E1573" s="58">
        <f t="shared" si="4"/>
        <v>17</v>
      </c>
      <c r="F1573" s="14" t="str">
        <f>VLOOKUP(A1573,'_Holidays'!A1573:B3678,2,FALSE)</f>
        <v>N</v>
      </c>
      <c r="G1573" s="51" t="str">
        <f>VLOOKUP(A1573,'_Holidays'!A1573:C3678,3,FALSE)</f>
        <v>Y</v>
      </c>
      <c r="H1573" s="14">
        <v>14.8</v>
      </c>
      <c r="I1573" s="14" t="str">
        <f>IFERROR(__xludf.DUMMYFUNCTION("SPARKLINE(H1573,{""charttype"",""bar"";""color1"",""#00CCFF"";""max"",MAX($H$2:$H$2107)})"),"")</f>
        <v/>
      </c>
      <c r="J1573" s="14">
        <v>27.0</v>
      </c>
      <c r="K1573" s="14" t="str">
        <f>IFERROR(__xludf.DUMMYFUNCTION("SPARKLINE(J1573,{""charttype"",""bar"";""color1"",""#FF0000"";""max"",MAX($J$2:$J$2107)})"),"")</f>
        <v/>
      </c>
      <c r="L1573" s="14">
        <v>7.5</v>
      </c>
      <c r="M1573" s="14" t="str">
        <f>IFERROR(__xludf.DUMMYFUNCTION("SPARKLINE(L1573,{""charttype"",""bar"";""color1"",""#FF9900"";""max"",MAX($L$2:$L$2107)})"),"")</f>
        <v/>
      </c>
      <c r="N1573" s="14">
        <v>0.0</v>
      </c>
      <c r="O1573" s="14" t="str">
        <f>IFERROR(__xludf.DUMMYFUNCTION("SPARKLINE(N1573,{""charttype"",""bar"";""color1"",""#0066CC"";""max"",MAX($N$2:$N$2107)})"),"")</f>
        <v/>
      </c>
      <c r="P1573" s="58">
        <v>94810.67</v>
      </c>
      <c r="Q1573" s="54">
        <v>80.07626</v>
      </c>
      <c r="R1573" s="21">
        <f t="shared" si="5"/>
        <v>7592083.862</v>
      </c>
    </row>
    <row r="1574">
      <c r="A1574" s="53">
        <v>43577.0</v>
      </c>
      <c r="B1574" s="67">
        <f t="shared" si="1"/>
        <v>2</v>
      </c>
      <c r="C1574" s="14" t="str">
        <f t="shared" si="2"/>
        <v>April</v>
      </c>
      <c r="D1574" s="52" t="str">
        <f t="shared" si="3"/>
        <v>2019</v>
      </c>
      <c r="E1574" s="58">
        <f t="shared" si="4"/>
        <v>17</v>
      </c>
      <c r="F1574" s="14" t="str">
        <f>VLOOKUP(A1574,'_Holidays'!A1574:B3679,2,FALSE)</f>
        <v>N</v>
      </c>
      <c r="G1574" s="51" t="str">
        <f>VLOOKUP(A1574,'_Holidays'!A1574:C3679,3,FALSE)</f>
        <v>Y</v>
      </c>
      <c r="H1574" s="14">
        <v>13.7</v>
      </c>
      <c r="I1574" s="14" t="str">
        <f>IFERROR(__xludf.DUMMYFUNCTION("SPARKLINE(H1574,{""charttype"",""bar"";""color1"",""#00CCFF"";""max"",MAX($H$2:$H$2107)})"),"")</f>
        <v/>
      </c>
      <c r="J1574" s="14">
        <v>17.6</v>
      </c>
      <c r="K1574" s="14" t="str">
        <f>IFERROR(__xludf.DUMMYFUNCTION("SPARKLINE(J1574,{""charttype"",""bar"";""color1"",""#FF0000"";""max"",MAX($J$2:$J$2107)})"),"")</f>
        <v/>
      </c>
      <c r="L1574" s="14">
        <v>6.0</v>
      </c>
      <c r="M1574" s="14" t="str">
        <f>IFERROR(__xludf.DUMMYFUNCTION("SPARKLINE(L1574,{""charttype"",""bar"";""color1"",""#FF9900"";""max"",MAX($L$2:$L$2107)})"),"")</f>
        <v/>
      </c>
      <c r="N1574" s="14">
        <v>0.8</v>
      </c>
      <c r="O1574" s="14" t="str">
        <f>IFERROR(__xludf.DUMMYFUNCTION("SPARKLINE(N1574,{""charttype"",""bar"";""color1"",""#0066CC"";""max"",MAX($N$2:$N$2107)})"),"")</f>
        <v/>
      </c>
      <c r="P1574" s="58">
        <v>100246.5</v>
      </c>
      <c r="Q1574" s="54">
        <v>95.10739</v>
      </c>
      <c r="R1574" s="21">
        <f t="shared" si="5"/>
        <v>9534182.972</v>
      </c>
    </row>
    <row r="1575">
      <c r="A1575" s="53">
        <v>43578.0</v>
      </c>
      <c r="B1575" s="67">
        <f t="shared" si="1"/>
        <v>3</v>
      </c>
      <c r="C1575" s="14" t="str">
        <f t="shared" si="2"/>
        <v>April</v>
      </c>
      <c r="D1575" s="52" t="str">
        <f t="shared" si="3"/>
        <v>2019</v>
      </c>
      <c r="E1575" s="58">
        <f t="shared" si="4"/>
        <v>17</v>
      </c>
      <c r="F1575" s="14" t="str">
        <f>VLOOKUP(A1575,'_Holidays'!A1575:B3680,2,FALSE)</f>
        <v>N</v>
      </c>
      <c r="G1575" s="51" t="str">
        <f>VLOOKUP(A1575,'_Holidays'!A1575:C3680,3,FALSE)</f>
        <v>N</v>
      </c>
      <c r="H1575" s="14">
        <v>11.1</v>
      </c>
      <c r="I1575" s="14" t="str">
        <f>IFERROR(__xludf.DUMMYFUNCTION("SPARKLINE(H1575,{""charttype"",""bar"";""color1"",""#00CCFF"";""max"",MAX($H$2:$H$2107)})"),"")</f>
        <v/>
      </c>
      <c r="J1575" s="14">
        <v>18.5</v>
      </c>
      <c r="K1575" s="14" t="str">
        <f>IFERROR(__xludf.DUMMYFUNCTION("SPARKLINE(J1575,{""charttype"",""bar"";""color1"",""#FF0000"";""max"",MAX($J$2:$J$2107)})"),"")</f>
        <v/>
      </c>
      <c r="L1575" s="14">
        <v>8.0</v>
      </c>
      <c r="M1575" s="14" t="str">
        <f>IFERROR(__xludf.DUMMYFUNCTION("SPARKLINE(L1575,{""charttype"",""bar"";""color1"",""#FF9900"";""max"",MAX($L$2:$L$2107)})"),"")</f>
        <v/>
      </c>
      <c r="N1575" s="14">
        <v>0.0</v>
      </c>
      <c r="O1575" s="14" t="str">
        <f>IFERROR(__xludf.DUMMYFUNCTION("SPARKLINE(N1575,{""charttype"",""bar"";""color1"",""#0066CC"";""max"",MAX($N$2:$N$2107)})"),"")</f>
        <v/>
      </c>
      <c r="P1575" s="58">
        <v>114240.9</v>
      </c>
      <c r="Q1575" s="54">
        <v>89.62899</v>
      </c>
      <c r="R1575" s="21">
        <f t="shared" si="5"/>
        <v>10239296.48</v>
      </c>
    </row>
    <row r="1576">
      <c r="A1576" s="53">
        <v>43579.0</v>
      </c>
      <c r="B1576" s="67">
        <f t="shared" si="1"/>
        <v>4</v>
      </c>
      <c r="C1576" s="14" t="str">
        <f t="shared" si="2"/>
        <v>April</v>
      </c>
      <c r="D1576" s="52" t="str">
        <f t="shared" si="3"/>
        <v>2019</v>
      </c>
      <c r="E1576" s="58">
        <f t="shared" si="4"/>
        <v>17</v>
      </c>
      <c r="F1576" s="14" t="str">
        <f>VLOOKUP(A1576,'_Holidays'!A1576:B3681,2,FALSE)</f>
        <v>Y</v>
      </c>
      <c r="G1576" s="51" t="str">
        <f>VLOOKUP(A1576,'_Holidays'!A1576:C3681,3,FALSE)</f>
        <v>N</v>
      </c>
      <c r="H1576" s="14">
        <v>14.6</v>
      </c>
      <c r="I1576" s="14" t="str">
        <f>IFERROR(__xludf.DUMMYFUNCTION("SPARKLINE(H1576,{""charttype"",""bar"";""color1"",""#00CCFF"";""max"",MAX($H$2:$H$2107)})"),"")</f>
        <v/>
      </c>
      <c r="J1576" s="14">
        <v>23.2</v>
      </c>
      <c r="K1576" s="14" t="str">
        <f>IFERROR(__xludf.DUMMYFUNCTION("SPARKLINE(J1576,{""charttype"",""bar"";""color1"",""#FF0000"";""max"",MAX($J$2:$J$2107)})"),"")</f>
        <v/>
      </c>
      <c r="L1576" s="14">
        <v>8.2</v>
      </c>
      <c r="M1576" s="14" t="str">
        <f>IFERROR(__xludf.DUMMYFUNCTION("SPARKLINE(L1576,{""charttype"",""bar"";""color1"",""#FF9900"";""max"",MAX($L$2:$L$2107)})"),"")</f>
        <v/>
      </c>
      <c r="N1576" s="14">
        <v>0.0</v>
      </c>
      <c r="O1576" s="14" t="str">
        <f>IFERROR(__xludf.DUMMYFUNCTION("SPARKLINE(N1576,{""charttype"",""bar"";""color1"",""#0066CC"";""max"",MAX($N$2:$N$2107)})"),"")</f>
        <v/>
      </c>
      <c r="P1576" s="58">
        <v>113264.2</v>
      </c>
      <c r="Q1576" s="54">
        <v>86.74929</v>
      </c>
      <c r="R1576" s="21">
        <f t="shared" si="5"/>
        <v>9825588.932</v>
      </c>
    </row>
    <row r="1577">
      <c r="A1577" s="53">
        <v>43580.0</v>
      </c>
      <c r="B1577" s="67">
        <f t="shared" si="1"/>
        <v>5</v>
      </c>
      <c r="C1577" s="14" t="str">
        <f t="shared" si="2"/>
        <v>April</v>
      </c>
      <c r="D1577" s="52" t="str">
        <f t="shared" si="3"/>
        <v>2019</v>
      </c>
      <c r="E1577" s="58">
        <f t="shared" si="4"/>
        <v>17</v>
      </c>
      <c r="F1577" s="14" t="str">
        <f>VLOOKUP(A1577,'_Holidays'!A1577:B3682,2,FALSE)</f>
        <v>Y</v>
      </c>
      <c r="G1577" s="51" t="str">
        <f>VLOOKUP(A1577,'_Holidays'!A1577:C3682,3,FALSE)</f>
        <v>Y</v>
      </c>
      <c r="H1577" s="14">
        <v>10.2</v>
      </c>
      <c r="I1577" s="14" t="str">
        <f>IFERROR(__xludf.DUMMYFUNCTION("SPARKLINE(H1577,{""charttype"",""bar"";""color1"",""#00CCFF"";""max"",MAX($H$2:$H$2107)})"),"")</f>
        <v/>
      </c>
      <c r="J1577" s="14">
        <v>21.5</v>
      </c>
      <c r="K1577" s="14" t="str">
        <f>IFERROR(__xludf.DUMMYFUNCTION("SPARKLINE(J1577,{""charttype"",""bar"";""color1"",""#FF0000"";""max"",MAX($J$2:$J$2107)})"),"")</f>
        <v/>
      </c>
      <c r="L1577" s="14">
        <v>10.6</v>
      </c>
      <c r="M1577" s="14" t="str">
        <f>IFERROR(__xludf.DUMMYFUNCTION("SPARKLINE(L1577,{""charttype"",""bar"";""color1"",""#FF9900"";""max"",MAX($L$2:$L$2107)})"),"")</f>
        <v/>
      </c>
      <c r="N1577" s="14">
        <v>0.0</v>
      </c>
      <c r="O1577" s="14" t="str">
        <f>IFERROR(__xludf.DUMMYFUNCTION("SPARKLINE(N1577,{""charttype"",""bar"";""color1"",""#0066CC"";""max"",MAX($N$2:$N$2107)})"),"")</f>
        <v/>
      </c>
      <c r="P1577" s="58">
        <v>98112.47</v>
      </c>
      <c r="Q1577" s="54">
        <v>62.60573</v>
      </c>
      <c r="R1577" s="21">
        <f t="shared" si="5"/>
        <v>6142402.806</v>
      </c>
    </row>
    <row r="1578">
      <c r="A1578" s="53">
        <v>43581.0</v>
      </c>
      <c r="B1578" s="67">
        <f t="shared" si="1"/>
        <v>6</v>
      </c>
      <c r="C1578" s="14" t="str">
        <f t="shared" si="2"/>
        <v>April</v>
      </c>
      <c r="D1578" s="52" t="str">
        <f t="shared" si="3"/>
        <v>2019</v>
      </c>
      <c r="E1578" s="58">
        <f t="shared" si="4"/>
        <v>17</v>
      </c>
      <c r="F1578" s="14" t="str">
        <f>VLOOKUP(A1578,'_Holidays'!A1578:B3683,2,FALSE)</f>
        <v>Y</v>
      </c>
      <c r="G1578" s="51" t="str">
        <f>VLOOKUP(A1578,'_Holidays'!A1578:C3683,3,FALSE)</f>
        <v>N</v>
      </c>
      <c r="H1578" s="14">
        <v>11.9</v>
      </c>
      <c r="I1578" s="14" t="str">
        <f>IFERROR(__xludf.DUMMYFUNCTION("SPARKLINE(H1578,{""charttype"",""bar"";""color1"",""#00CCFF"";""max"",MAX($H$2:$H$2107)})"),"")</f>
        <v/>
      </c>
      <c r="J1578" s="14">
        <v>15.8</v>
      </c>
      <c r="K1578" s="14" t="str">
        <f>IFERROR(__xludf.DUMMYFUNCTION("SPARKLINE(J1578,{""charttype"",""bar"";""color1"",""#FF0000"";""max"",MAX($J$2:$J$2107)})"),"")</f>
        <v/>
      </c>
      <c r="L1578" s="14">
        <v>6.9</v>
      </c>
      <c r="M1578" s="14" t="str">
        <f>IFERROR(__xludf.DUMMYFUNCTION("SPARKLINE(L1578,{""charttype"",""bar"";""color1"",""#FF9900"";""max"",MAX($L$2:$L$2107)})"),"")</f>
        <v/>
      </c>
      <c r="N1578" s="14">
        <v>3.0</v>
      </c>
      <c r="O1578" s="14" t="str">
        <f>IFERROR(__xludf.DUMMYFUNCTION("SPARKLINE(N1578,{""charttype"",""bar"";""color1"",""#0066CC"";""max"",MAX($N$2:$N$2107)})"),"")</f>
        <v/>
      </c>
      <c r="P1578" s="58">
        <v>107226.6</v>
      </c>
      <c r="Q1578" s="54">
        <v>60.91838</v>
      </c>
      <c r="R1578" s="21">
        <f t="shared" si="5"/>
        <v>6532070.765</v>
      </c>
    </row>
    <row r="1579">
      <c r="A1579" s="53">
        <v>43582.0</v>
      </c>
      <c r="B1579" s="67">
        <f t="shared" si="1"/>
        <v>7</v>
      </c>
      <c r="C1579" s="14" t="str">
        <f t="shared" si="2"/>
        <v>April</v>
      </c>
      <c r="D1579" s="52" t="str">
        <f t="shared" si="3"/>
        <v>2019</v>
      </c>
      <c r="E1579" s="58">
        <f t="shared" si="4"/>
        <v>17</v>
      </c>
      <c r="F1579" s="14" t="str">
        <f>VLOOKUP(A1579,'_Holidays'!A1579:B3684,2,FALSE)</f>
        <v>Y</v>
      </c>
      <c r="G1579" s="51" t="str">
        <f>VLOOKUP(A1579,'_Holidays'!A1579:C3684,3,FALSE)</f>
        <v>N</v>
      </c>
      <c r="H1579" s="14">
        <v>8.7</v>
      </c>
      <c r="I1579" s="14" t="str">
        <f>IFERROR(__xludf.DUMMYFUNCTION("SPARKLINE(H1579,{""charttype"",""bar"";""color1"",""#00CCFF"";""max"",MAX($H$2:$H$2107)})"),"")</f>
        <v/>
      </c>
      <c r="J1579" s="14">
        <v>16.2</v>
      </c>
      <c r="K1579" s="14" t="str">
        <f>IFERROR(__xludf.DUMMYFUNCTION("SPARKLINE(J1579,{""charttype"",""bar"";""color1"",""#FF0000"";""max"",MAX($J$2:$J$2107)})"),"")</f>
        <v/>
      </c>
      <c r="L1579" s="14">
        <v>8.5</v>
      </c>
      <c r="M1579" s="14" t="str">
        <f>IFERROR(__xludf.DUMMYFUNCTION("SPARKLINE(L1579,{""charttype"",""bar"";""color1"",""#FF9900"";""max"",MAX($L$2:$L$2107)})"),"")</f>
        <v/>
      </c>
      <c r="N1579" s="14">
        <v>0.0</v>
      </c>
      <c r="O1579" s="14" t="str">
        <f>IFERROR(__xludf.DUMMYFUNCTION("SPARKLINE(N1579,{""charttype"",""bar"";""color1"",""#0066CC"";""max"",MAX($N$2:$N$2107)})"),"")</f>
        <v/>
      </c>
      <c r="P1579" s="58">
        <v>105374.9</v>
      </c>
      <c r="Q1579" s="54">
        <v>79.62009</v>
      </c>
      <c r="R1579" s="21">
        <f t="shared" si="5"/>
        <v>8389959.022</v>
      </c>
    </row>
    <row r="1580">
      <c r="A1580" s="53">
        <v>43583.0</v>
      </c>
      <c r="B1580" s="67">
        <f t="shared" si="1"/>
        <v>1</v>
      </c>
      <c r="C1580" s="14" t="str">
        <f t="shared" si="2"/>
        <v>April</v>
      </c>
      <c r="D1580" s="52" t="str">
        <f t="shared" si="3"/>
        <v>2019</v>
      </c>
      <c r="E1580" s="58">
        <f t="shared" si="4"/>
        <v>18</v>
      </c>
      <c r="F1580" s="14" t="str">
        <f>VLOOKUP(A1580,'_Holidays'!A1580:B3685,2,FALSE)</f>
        <v>Y</v>
      </c>
      <c r="G1580" s="51" t="str">
        <f>VLOOKUP(A1580,'_Holidays'!A1580:C3685,3,FALSE)</f>
        <v>N</v>
      </c>
      <c r="H1580" s="14">
        <v>12.4</v>
      </c>
      <c r="I1580" s="14" t="str">
        <f>IFERROR(__xludf.DUMMYFUNCTION("SPARKLINE(H1580,{""charttype"",""bar"";""color1"",""#00CCFF"";""max"",MAX($H$2:$H$2107)})"),"")</f>
        <v/>
      </c>
      <c r="J1580" s="14">
        <v>17.4</v>
      </c>
      <c r="K1580" s="14" t="str">
        <f>IFERROR(__xludf.DUMMYFUNCTION("SPARKLINE(J1580,{""charttype"",""bar"";""color1"",""#FF0000"";""max"",MAX($J$2:$J$2107)})"),"")</f>
        <v/>
      </c>
      <c r="L1580" s="14">
        <v>5.2</v>
      </c>
      <c r="M1580" s="14" t="str">
        <f>IFERROR(__xludf.DUMMYFUNCTION("SPARKLINE(L1580,{""charttype"",""bar"";""color1"",""#FF9900"";""max"",MAX($L$2:$L$2107)})"),"")</f>
        <v/>
      </c>
      <c r="N1580" s="14">
        <v>0.0</v>
      </c>
      <c r="O1580" s="14" t="str">
        <f>IFERROR(__xludf.DUMMYFUNCTION("SPARKLINE(N1580,{""charttype"",""bar"";""color1"",""#0066CC"";""max"",MAX($N$2:$N$2107)})"),"")</f>
        <v/>
      </c>
      <c r="P1580" s="58">
        <v>101057.4</v>
      </c>
      <c r="Q1580" s="54">
        <v>86.02286</v>
      </c>
      <c r="R1580" s="21">
        <f t="shared" si="5"/>
        <v>8693246.572</v>
      </c>
    </row>
    <row r="1581">
      <c r="A1581" s="53">
        <v>43584.0</v>
      </c>
      <c r="B1581" s="67">
        <f t="shared" si="1"/>
        <v>2</v>
      </c>
      <c r="C1581" s="14" t="str">
        <f t="shared" si="2"/>
        <v>April</v>
      </c>
      <c r="D1581" s="52" t="str">
        <f t="shared" si="3"/>
        <v>2019</v>
      </c>
      <c r="E1581" s="58">
        <f t="shared" si="4"/>
        <v>18</v>
      </c>
      <c r="F1581" s="14" t="str">
        <f>VLOOKUP(A1581,'_Holidays'!A1581:B3686,2,FALSE)</f>
        <v>Y</v>
      </c>
      <c r="G1581" s="51" t="str">
        <f>VLOOKUP(A1581,'_Holidays'!A1581:C3686,3,FALSE)</f>
        <v>N</v>
      </c>
      <c r="H1581" s="14">
        <v>11.5</v>
      </c>
      <c r="I1581" s="14" t="str">
        <f>IFERROR(__xludf.DUMMYFUNCTION("SPARKLINE(H1581,{""charttype"",""bar"";""color1"",""#00CCFF"";""max"",MAX($H$2:$H$2107)})"),"")</f>
        <v/>
      </c>
      <c r="J1581" s="14">
        <v>18.1</v>
      </c>
      <c r="K1581" s="14" t="str">
        <f>IFERROR(__xludf.DUMMYFUNCTION("SPARKLINE(J1581,{""charttype"",""bar"";""color1"",""#FF0000"";""max"",MAX($J$2:$J$2107)})"),"")</f>
        <v/>
      </c>
      <c r="L1581" s="14">
        <v>8.4</v>
      </c>
      <c r="M1581" s="14" t="str">
        <f>IFERROR(__xludf.DUMMYFUNCTION("SPARKLINE(L1581,{""charttype"",""bar"";""color1"",""#FF9900"";""max"",MAX($L$2:$L$2107)})"),"")</f>
        <v/>
      </c>
      <c r="N1581" s="14">
        <v>0.0</v>
      </c>
      <c r="O1581" s="14" t="str">
        <f>IFERROR(__xludf.DUMMYFUNCTION("SPARKLINE(N1581,{""charttype"",""bar"";""color1"",""#0066CC"";""max"",MAX($N$2:$N$2107)})"),"")</f>
        <v/>
      </c>
      <c r="P1581" s="58">
        <v>118307.5</v>
      </c>
      <c r="Q1581" s="54">
        <v>121.0296</v>
      </c>
      <c r="R1581" s="21">
        <f t="shared" si="5"/>
        <v>14318709.4</v>
      </c>
    </row>
    <row r="1582">
      <c r="A1582" s="53">
        <v>43585.0</v>
      </c>
      <c r="B1582" s="67">
        <f t="shared" si="1"/>
        <v>3</v>
      </c>
      <c r="C1582" s="14" t="str">
        <f t="shared" si="2"/>
        <v>April</v>
      </c>
      <c r="D1582" s="52" t="str">
        <f t="shared" si="3"/>
        <v>2019</v>
      </c>
      <c r="E1582" s="58">
        <f t="shared" si="4"/>
        <v>18</v>
      </c>
      <c r="F1582" s="14" t="str">
        <f>VLOOKUP(A1582,'_Holidays'!A1582:B3687,2,FALSE)</f>
        <v>Y</v>
      </c>
      <c r="G1582" s="51" t="str">
        <f>VLOOKUP(A1582,'_Holidays'!A1582:C3687,3,FALSE)</f>
        <v>N</v>
      </c>
      <c r="H1582" s="14">
        <v>7.9</v>
      </c>
      <c r="I1582" s="14" t="str">
        <f>IFERROR(__xludf.DUMMYFUNCTION("SPARKLINE(H1582,{""charttype"",""bar"";""color1"",""#00CCFF"";""max"",MAX($H$2:$H$2107)})"),"")</f>
        <v/>
      </c>
      <c r="J1582" s="14">
        <v>23.1</v>
      </c>
      <c r="K1582" s="14" t="str">
        <f>IFERROR(__xludf.DUMMYFUNCTION("SPARKLINE(J1582,{""charttype"",""bar"";""color1"",""#FF0000"";""max"",MAX($J$2:$J$2107)})"),"")</f>
        <v/>
      </c>
      <c r="L1582" s="14">
        <v>11.7</v>
      </c>
      <c r="M1582" s="14" t="str">
        <f>IFERROR(__xludf.DUMMYFUNCTION("SPARKLINE(L1582,{""charttype"",""bar"";""color1"",""#FF9900"";""max"",MAX($L$2:$L$2107)})"),"")</f>
        <v/>
      </c>
      <c r="N1582" s="14">
        <v>0.0</v>
      </c>
      <c r="O1582" s="14" t="str">
        <f>IFERROR(__xludf.DUMMYFUNCTION("SPARKLINE(N1582,{""charttype"",""bar"";""color1"",""#0066CC"";""max"",MAX($N$2:$N$2107)})"),"")</f>
        <v/>
      </c>
      <c r="P1582" s="58">
        <v>110515.6</v>
      </c>
      <c r="Q1582" s="54">
        <v>96.95171</v>
      </c>
      <c r="R1582" s="21">
        <f t="shared" si="5"/>
        <v>10714676.4</v>
      </c>
    </row>
    <row r="1583">
      <c r="A1583" s="53">
        <v>43586.0</v>
      </c>
      <c r="B1583" s="67">
        <f t="shared" si="1"/>
        <v>4</v>
      </c>
      <c r="C1583" s="14" t="str">
        <f t="shared" si="2"/>
        <v>May</v>
      </c>
      <c r="D1583" s="52" t="str">
        <f t="shared" si="3"/>
        <v>2019</v>
      </c>
      <c r="E1583" s="58">
        <f t="shared" si="4"/>
        <v>18</v>
      </c>
      <c r="F1583" s="14" t="str">
        <f>VLOOKUP(A1583,'_Holidays'!A1583:B3688,2,FALSE)</f>
        <v>Y</v>
      </c>
      <c r="G1583" s="51" t="str">
        <f>VLOOKUP(A1583,'_Holidays'!A1583:C3688,3,FALSE)</f>
        <v>N</v>
      </c>
      <c r="H1583" s="14">
        <v>15.6</v>
      </c>
      <c r="I1583" s="14" t="str">
        <f>IFERROR(__xludf.DUMMYFUNCTION("SPARKLINE(H1583,{""charttype"",""bar"";""color1"",""#00CCFF"";""max"",MAX($H$2:$H$2107)})"),"")</f>
        <v/>
      </c>
      <c r="J1583" s="14">
        <v>22.8</v>
      </c>
      <c r="K1583" s="14" t="str">
        <f>IFERROR(__xludf.DUMMYFUNCTION("SPARKLINE(J1583,{""charttype"",""bar"";""color1"",""#FF0000"";""max"",MAX($J$2:$J$2107)})"),"")</f>
        <v/>
      </c>
      <c r="L1583" s="14">
        <v>7.8</v>
      </c>
      <c r="M1583" s="14" t="str">
        <f>IFERROR(__xludf.DUMMYFUNCTION("SPARKLINE(L1583,{""charttype"",""bar"";""color1"",""#FF9900"";""max"",MAX($L$2:$L$2107)})"),"")</f>
        <v/>
      </c>
      <c r="N1583" s="14">
        <v>0.0</v>
      </c>
      <c r="O1583" s="14" t="str">
        <f>IFERROR(__xludf.DUMMYFUNCTION("SPARKLINE(N1583,{""charttype"",""bar"";""color1"",""#0066CC"";""max"",MAX($N$2:$N$2107)})"),"")</f>
        <v/>
      </c>
      <c r="P1583" s="58">
        <v>111462.4</v>
      </c>
      <c r="Q1583" s="54">
        <v>90.56384</v>
      </c>
      <c r="R1583" s="21">
        <f t="shared" si="5"/>
        <v>10094462.96</v>
      </c>
    </row>
    <row r="1584">
      <c r="A1584" s="53">
        <v>43587.0</v>
      </c>
      <c r="B1584" s="67">
        <f t="shared" si="1"/>
        <v>5</v>
      </c>
      <c r="C1584" s="14" t="str">
        <f t="shared" si="2"/>
        <v>May</v>
      </c>
      <c r="D1584" s="52" t="str">
        <f t="shared" si="3"/>
        <v>2019</v>
      </c>
      <c r="E1584" s="58">
        <f t="shared" si="4"/>
        <v>18</v>
      </c>
      <c r="F1584" s="14" t="str">
        <f>VLOOKUP(A1584,'_Holidays'!A1584:B3689,2,FALSE)</f>
        <v>Y</v>
      </c>
      <c r="G1584" s="51" t="str">
        <f>VLOOKUP(A1584,'_Holidays'!A1584:C3689,3,FALSE)</f>
        <v>N</v>
      </c>
      <c r="H1584" s="14">
        <v>17.1</v>
      </c>
      <c r="I1584" s="14" t="str">
        <f>IFERROR(__xludf.DUMMYFUNCTION("SPARKLINE(H1584,{""charttype"",""bar"";""color1"",""#00CCFF"";""max"",MAX($H$2:$H$2107)})"),"")</f>
        <v/>
      </c>
      <c r="J1584" s="14">
        <v>20.2</v>
      </c>
      <c r="K1584" s="14" t="str">
        <f>IFERROR(__xludf.DUMMYFUNCTION("SPARKLINE(J1584,{""charttype"",""bar"";""color1"",""#FF0000"";""max"",MAX($J$2:$J$2107)})"),"")</f>
        <v/>
      </c>
      <c r="L1584" s="14">
        <v>6.2</v>
      </c>
      <c r="M1584" s="14" t="str">
        <f>IFERROR(__xludf.DUMMYFUNCTION("SPARKLINE(L1584,{""charttype"",""bar"";""color1"",""#FF9900"";""max"",MAX($L$2:$L$2107)})"),"")</f>
        <v/>
      </c>
      <c r="N1584" s="14">
        <v>3.6</v>
      </c>
      <c r="O1584" s="14" t="str">
        <f>IFERROR(__xludf.DUMMYFUNCTION("SPARKLINE(N1584,{""charttype"",""bar"";""color1"",""#0066CC"";""max"",MAX($N$2:$N$2107)})"),"")</f>
        <v/>
      </c>
      <c r="P1584" s="58">
        <v>112948.4</v>
      </c>
      <c r="Q1584" s="54">
        <v>103.5866</v>
      </c>
      <c r="R1584" s="21">
        <f t="shared" si="5"/>
        <v>11699940.73</v>
      </c>
    </row>
    <row r="1585">
      <c r="A1585" s="53">
        <v>43588.0</v>
      </c>
      <c r="B1585" s="67">
        <f t="shared" si="1"/>
        <v>6</v>
      </c>
      <c r="C1585" s="14" t="str">
        <f t="shared" si="2"/>
        <v>May</v>
      </c>
      <c r="D1585" s="52" t="str">
        <f t="shared" si="3"/>
        <v>2019</v>
      </c>
      <c r="E1585" s="58">
        <f t="shared" si="4"/>
        <v>18</v>
      </c>
      <c r="F1585" s="14" t="str">
        <f>VLOOKUP(A1585,'_Holidays'!A1585:B3690,2,FALSE)</f>
        <v>Y</v>
      </c>
      <c r="G1585" s="51" t="str">
        <f>VLOOKUP(A1585,'_Holidays'!A1585:C3690,3,FALSE)</f>
        <v>N</v>
      </c>
      <c r="H1585" s="14">
        <v>11.8</v>
      </c>
      <c r="I1585" s="14" t="str">
        <f>IFERROR(__xludf.DUMMYFUNCTION("SPARKLINE(H1585,{""charttype"",""bar"";""color1"",""#00CCFF"";""max"",MAX($H$2:$H$2107)})"),"")</f>
        <v/>
      </c>
      <c r="J1585" s="14">
        <v>20.7</v>
      </c>
      <c r="K1585" s="14" t="str">
        <f>IFERROR(__xludf.DUMMYFUNCTION("SPARKLINE(J1585,{""charttype"",""bar"";""color1"",""#FF0000"";""max"",MAX($J$2:$J$2107)})"),"")</f>
        <v/>
      </c>
      <c r="L1585" s="14">
        <v>9.0</v>
      </c>
      <c r="M1585" s="14" t="str">
        <f>IFERROR(__xludf.DUMMYFUNCTION("SPARKLINE(L1585,{""charttype"",""bar"";""color1"",""#FF9900"";""max"",MAX($L$2:$L$2107)})"),"")</f>
        <v/>
      </c>
      <c r="N1585" s="14">
        <v>0.2</v>
      </c>
      <c r="O1585" s="14" t="str">
        <f>IFERROR(__xludf.DUMMYFUNCTION("SPARKLINE(N1585,{""charttype"",""bar"";""color1"",""#0066CC"";""max"",MAX($N$2:$N$2107)})"),"")</f>
        <v/>
      </c>
      <c r="P1585" s="58">
        <v>110902.2</v>
      </c>
      <c r="Q1585" s="54">
        <v>101.163</v>
      </c>
      <c r="R1585" s="21">
        <f t="shared" si="5"/>
        <v>11219199.26</v>
      </c>
    </row>
    <row r="1586">
      <c r="A1586" s="53">
        <v>43589.0</v>
      </c>
      <c r="B1586" s="67">
        <f t="shared" si="1"/>
        <v>7</v>
      </c>
      <c r="C1586" s="14" t="str">
        <f t="shared" si="2"/>
        <v>May</v>
      </c>
      <c r="D1586" s="52" t="str">
        <f t="shared" si="3"/>
        <v>2019</v>
      </c>
      <c r="E1586" s="58">
        <f t="shared" si="4"/>
        <v>18</v>
      </c>
      <c r="F1586" s="14" t="str">
        <f>VLOOKUP(A1586,'_Holidays'!A1586:B3691,2,FALSE)</f>
        <v>Y</v>
      </c>
      <c r="G1586" s="51" t="str">
        <f>VLOOKUP(A1586,'_Holidays'!A1586:C3691,3,FALSE)</f>
        <v>N</v>
      </c>
      <c r="H1586" s="14">
        <v>13.0</v>
      </c>
      <c r="I1586" s="14" t="str">
        <f>IFERROR(__xludf.DUMMYFUNCTION("SPARKLINE(H1586,{""charttype"",""bar"";""color1"",""#00CCFF"";""max"",MAX($H$2:$H$2107)})"),"")</f>
        <v/>
      </c>
      <c r="J1586" s="14">
        <v>16.4</v>
      </c>
      <c r="K1586" s="14" t="str">
        <f>IFERROR(__xludf.DUMMYFUNCTION("SPARKLINE(J1586,{""charttype"",""bar"";""color1"",""#FF0000"";""max"",MAX($J$2:$J$2107)})"),"")</f>
        <v/>
      </c>
      <c r="L1586" s="14">
        <v>8.2</v>
      </c>
      <c r="M1586" s="14" t="str">
        <f>IFERROR(__xludf.DUMMYFUNCTION("SPARKLINE(L1586,{""charttype"",""bar"";""color1"",""#FF9900"";""max"",MAX($L$2:$L$2107)})"),"")</f>
        <v/>
      </c>
      <c r="N1586" s="14">
        <v>0.2</v>
      </c>
      <c r="O1586" s="14" t="str">
        <f>IFERROR(__xludf.DUMMYFUNCTION("SPARKLINE(N1586,{""charttype"",""bar"";""color1"",""#0066CC"";""max"",MAX($N$2:$N$2107)})"),"")</f>
        <v/>
      </c>
      <c r="P1586" s="58">
        <v>103616.1</v>
      </c>
      <c r="Q1586" s="54">
        <v>103.3835</v>
      </c>
      <c r="R1586" s="21">
        <f t="shared" si="5"/>
        <v>10712195.07</v>
      </c>
    </row>
    <row r="1587">
      <c r="A1587" s="53">
        <v>43590.0</v>
      </c>
      <c r="B1587" s="67">
        <f t="shared" si="1"/>
        <v>1</v>
      </c>
      <c r="C1587" s="14" t="str">
        <f t="shared" si="2"/>
        <v>May</v>
      </c>
      <c r="D1587" s="52" t="str">
        <f t="shared" si="3"/>
        <v>2019</v>
      </c>
      <c r="E1587" s="58">
        <f t="shared" si="4"/>
        <v>19</v>
      </c>
      <c r="F1587" s="14" t="str">
        <f>VLOOKUP(A1587,'_Holidays'!A1587:B3692,2,FALSE)</f>
        <v>Y</v>
      </c>
      <c r="G1587" s="51" t="str">
        <f>VLOOKUP(A1587,'_Holidays'!A1587:C3692,3,FALSE)</f>
        <v>N</v>
      </c>
      <c r="H1587" s="14">
        <v>11.3</v>
      </c>
      <c r="I1587" s="14" t="str">
        <f>IFERROR(__xludf.DUMMYFUNCTION("SPARKLINE(H1587,{""charttype"",""bar"";""color1"",""#00CCFF"";""max"",MAX($H$2:$H$2107)})"),"")</f>
        <v/>
      </c>
      <c r="J1587" s="14">
        <v>16.3</v>
      </c>
      <c r="K1587" s="14" t="str">
        <f>IFERROR(__xludf.DUMMYFUNCTION("SPARKLINE(J1587,{""charttype"",""bar"";""color1"",""#FF0000"";""max"",MAX($J$2:$J$2107)})"),"")</f>
        <v/>
      </c>
      <c r="L1587" s="14">
        <v>6.5</v>
      </c>
      <c r="M1587" s="14" t="str">
        <f>IFERROR(__xludf.DUMMYFUNCTION("SPARKLINE(L1587,{""charttype"",""bar"";""color1"",""#FF9900"";""max"",MAX($L$2:$L$2107)})"),"")</f>
        <v/>
      </c>
      <c r="N1587" s="14">
        <v>2.0</v>
      </c>
      <c r="O1587" s="14" t="str">
        <f>IFERROR(__xludf.DUMMYFUNCTION("SPARKLINE(N1587,{""charttype"",""bar"";""color1"",""#0066CC"";""max"",MAX($N$2:$N$2107)})"),"")</f>
        <v/>
      </c>
      <c r="P1587" s="58">
        <v>104770.7</v>
      </c>
      <c r="Q1587" s="54">
        <v>108.0956</v>
      </c>
      <c r="R1587" s="21">
        <f t="shared" si="5"/>
        <v>11325251.68</v>
      </c>
    </row>
    <row r="1588">
      <c r="A1588" s="53">
        <v>43591.0</v>
      </c>
      <c r="B1588" s="67">
        <f t="shared" si="1"/>
        <v>2</v>
      </c>
      <c r="C1588" s="14" t="str">
        <f t="shared" si="2"/>
        <v>May</v>
      </c>
      <c r="D1588" s="52" t="str">
        <f t="shared" si="3"/>
        <v>2019</v>
      </c>
      <c r="E1588" s="58">
        <f t="shared" si="4"/>
        <v>19</v>
      </c>
      <c r="F1588" s="14" t="str">
        <f>VLOOKUP(A1588,'_Holidays'!A1588:B3693,2,FALSE)</f>
        <v>Y</v>
      </c>
      <c r="G1588" s="51" t="str">
        <f>VLOOKUP(A1588,'_Holidays'!A1588:C3693,3,FALSE)</f>
        <v>N</v>
      </c>
      <c r="H1588" s="14">
        <v>11.7</v>
      </c>
      <c r="I1588" s="14" t="str">
        <f>IFERROR(__xludf.DUMMYFUNCTION("SPARKLINE(H1588,{""charttype"",""bar"";""color1"",""#00CCFF"";""max"",MAX($H$2:$H$2107)})"),"")</f>
        <v/>
      </c>
      <c r="J1588" s="14">
        <v>16.7</v>
      </c>
      <c r="K1588" s="14" t="str">
        <f>IFERROR(__xludf.DUMMYFUNCTION("SPARKLINE(J1588,{""charttype"",""bar"";""color1"",""#FF0000"";""max"",MAX($J$2:$J$2107)})"),"")</f>
        <v/>
      </c>
      <c r="L1588" s="14">
        <v>8.5</v>
      </c>
      <c r="M1588" s="14" t="str">
        <f>IFERROR(__xludf.DUMMYFUNCTION("SPARKLINE(L1588,{""charttype"",""bar"";""color1"",""#FF9900"";""max"",MAX($L$2:$L$2107)})"),"")</f>
        <v/>
      </c>
      <c r="N1588" s="14">
        <v>0.2</v>
      </c>
      <c r="O1588" s="14" t="str">
        <f>IFERROR(__xludf.DUMMYFUNCTION("SPARKLINE(N1588,{""charttype"",""bar"";""color1"",""#0066CC"";""max"",MAX($N$2:$N$2107)})"),"")</f>
        <v/>
      </c>
      <c r="P1588" s="58">
        <v>121535.5</v>
      </c>
      <c r="Q1588" s="54">
        <v>112.5056</v>
      </c>
      <c r="R1588" s="21">
        <f t="shared" si="5"/>
        <v>13673424.35</v>
      </c>
    </row>
    <row r="1589">
      <c r="A1589" s="53">
        <v>43592.0</v>
      </c>
      <c r="B1589" s="67">
        <f t="shared" si="1"/>
        <v>3</v>
      </c>
      <c r="C1589" s="14" t="str">
        <f t="shared" si="2"/>
        <v>May</v>
      </c>
      <c r="D1589" s="52" t="str">
        <f t="shared" si="3"/>
        <v>2019</v>
      </c>
      <c r="E1589" s="58">
        <f t="shared" si="4"/>
        <v>19</v>
      </c>
      <c r="F1589" s="14" t="str">
        <f>VLOOKUP(A1589,'_Holidays'!A1589:B3694,2,FALSE)</f>
        <v>Y</v>
      </c>
      <c r="G1589" s="51" t="str">
        <f>VLOOKUP(A1589,'_Holidays'!A1589:C3694,3,FALSE)</f>
        <v>N</v>
      </c>
      <c r="H1589" s="14">
        <v>7.4</v>
      </c>
      <c r="I1589" s="14" t="str">
        <f>IFERROR(__xludf.DUMMYFUNCTION("SPARKLINE(H1589,{""charttype"",""bar"";""color1"",""#00CCFF"";""max"",MAX($H$2:$H$2107)})"),"")</f>
        <v/>
      </c>
      <c r="J1589" s="14">
        <v>18.7</v>
      </c>
      <c r="K1589" s="14" t="str">
        <f>IFERROR(__xludf.DUMMYFUNCTION("SPARKLINE(J1589,{""charttype"",""bar"";""color1"",""#FF0000"";""max"",MAX($J$2:$J$2107)})"),"")</f>
        <v/>
      </c>
      <c r="L1589" s="14">
        <v>11.7</v>
      </c>
      <c r="M1589" s="14" t="str">
        <f>IFERROR(__xludf.DUMMYFUNCTION("SPARKLINE(L1589,{""charttype"",""bar"";""color1"",""#FF9900"";""max"",MAX($L$2:$L$2107)})"),"")</f>
        <v/>
      </c>
      <c r="N1589" s="14">
        <v>0.0</v>
      </c>
      <c r="O1589" s="14" t="str">
        <f>IFERROR(__xludf.DUMMYFUNCTION("SPARKLINE(N1589,{""charttype"",""bar"";""color1"",""#0066CC"";""max"",MAX($N$2:$N$2107)})"),"")</f>
        <v/>
      </c>
      <c r="P1589" s="58">
        <v>116318.4</v>
      </c>
      <c r="Q1589" s="54">
        <v>94.75371</v>
      </c>
      <c r="R1589" s="21">
        <f t="shared" si="5"/>
        <v>11021599.94</v>
      </c>
    </row>
    <row r="1590">
      <c r="A1590" s="53">
        <v>43593.0</v>
      </c>
      <c r="B1590" s="67">
        <f t="shared" si="1"/>
        <v>4</v>
      </c>
      <c r="C1590" s="14" t="str">
        <f t="shared" si="2"/>
        <v>May</v>
      </c>
      <c r="D1590" s="52" t="str">
        <f t="shared" si="3"/>
        <v>2019</v>
      </c>
      <c r="E1590" s="58">
        <f t="shared" si="4"/>
        <v>19</v>
      </c>
      <c r="F1590" s="14" t="str">
        <f>VLOOKUP(A1590,'_Holidays'!A1590:B3695,2,FALSE)</f>
        <v>Y</v>
      </c>
      <c r="G1590" s="51" t="str">
        <f>VLOOKUP(A1590,'_Holidays'!A1590:C3695,3,FALSE)</f>
        <v>N</v>
      </c>
      <c r="H1590" s="14">
        <v>10.3</v>
      </c>
      <c r="I1590" s="14" t="str">
        <f>IFERROR(__xludf.DUMMYFUNCTION("SPARKLINE(H1590,{""charttype"",""bar"";""color1"",""#00CCFF"";""max"",MAX($H$2:$H$2107)})"),"")</f>
        <v/>
      </c>
      <c r="J1590" s="14">
        <v>17.4</v>
      </c>
      <c r="K1590" s="14" t="str">
        <f>IFERROR(__xludf.DUMMYFUNCTION("SPARKLINE(J1590,{""charttype"",""bar"";""color1"",""#FF0000"";""max"",MAX($J$2:$J$2107)})"),"")</f>
        <v/>
      </c>
      <c r="L1590" s="14">
        <v>7.3</v>
      </c>
      <c r="M1590" s="14" t="str">
        <f>IFERROR(__xludf.DUMMYFUNCTION("SPARKLINE(L1590,{""charttype"",""bar"";""color1"",""#FF9900"";""max"",MAX($L$2:$L$2107)})"),"")</f>
        <v/>
      </c>
      <c r="N1590" s="14">
        <v>5.2</v>
      </c>
      <c r="O1590" s="14" t="str">
        <f>IFERROR(__xludf.DUMMYFUNCTION("SPARKLINE(N1590,{""charttype"",""bar"";""color1"",""#0066CC"";""max"",MAX($N$2:$N$2107)})"),"")</f>
        <v/>
      </c>
      <c r="P1590" s="58">
        <v>118801.8</v>
      </c>
      <c r="Q1590" s="54">
        <v>114.5285</v>
      </c>
      <c r="R1590" s="21">
        <f t="shared" si="5"/>
        <v>13606191.95</v>
      </c>
    </row>
    <row r="1591">
      <c r="A1591" s="53">
        <v>43594.0</v>
      </c>
      <c r="B1591" s="67">
        <f t="shared" si="1"/>
        <v>5</v>
      </c>
      <c r="C1591" s="14" t="str">
        <f t="shared" si="2"/>
        <v>May</v>
      </c>
      <c r="D1591" s="52" t="str">
        <f t="shared" si="3"/>
        <v>2019</v>
      </c>
      <c r="E1591" s="58">
        <f t="shared" si="4"/>
        <v>19</v>
      </c>
      <c r="F1591" s="14" t="str">
        <f>VLOOKUP(A1591,'_Holidays'!A1591:B3696,2,FALSE)</f>
        <v>Y</v>
      </c>
      <c r="G1591" s="51" t="str">
        <f>VLOOKUP(A1591,'_Holidays'!A1591:C3696,3,FALSE)</f>
        <v>N</v>
      </c>
      <c r="H1591" s="14">
        <v>9.7</v>
      </c>
      <c r="I1591" s="14" t="str">
        <f>IFERROR(__xludf.DUMMYFUNCTION("SPARKLINE(H1591,{""charttype"",""bar"";""color1"",""#00CCFF"";""max"",MAX($H$2:$H$2107)})"),"")</f>
        <v/>
      </c>
      <c r="J1591" s="14">
        <v>16.2</v>
      </c>
      <c r="K1591" s="14" t="str">
        <f>IFERROR(__xludf.DUMMYFUNCTION("SPARKLINE(J1591,{""charttype"",""bar"";""color1"",""#FF0000"";""max"",MAX($J$2:$J$2107)})"),"")</f>
        <v/>
      </c>
      <c r="L1591" s="14">
        <v>5.3</v>
      </c>
      <c r="M1591" s="14" t="str">
        <f>IFERROR(__xludf.DUMMYFUNCTION("SPARKLINE(L1591,{""charttype"",""bar"";""color1"",""#FF9900"";""max"",MAX($L$2:$L$2107)})"),"")</f>
        <v/>
      </c>
      <c r="N1591" s="14">
        <v>0.6</v>
      </c>
      <c r="O1591" s="14" t="str">
        <f>IFERROR(__xludf.DUMMYFUNCTION("SPARKLINE(N1591,{""charttype"",""bar"";""color1"",""#0066CC"";""max"",MAX($N$2:$N$2107)})"),"")</f>
        <v/>
      </c>
      <c r="P1591" s="58">
        <v>122003.3</v>
      </c>
      <c r="Q1591" s="54">
        <v>113.6303</v>
      </c>
      <c r="R1591" s="21">
        <f t="shared" si="5"/>
        <v>13863271.58</v>
      </c>
    </row>
    <row r="1592">
      <c r="A1592" s="53">
        <v>43595.0</v>
      </c>
      <c r="B1592" s="67">
        <f t="shared" si="1"/>
        <v>6</v>
      </c>
      <c r="C1592" s="14" t="str">
        <f t="shared" si="2"/>
        <v>May</v>
      </c>
      <c r="D1592" s="52" t="str">
        <f t="shared" si="3"/>
        <v>2019</v>
      </c>
      <c r="E1592" s="58">
        <f t="shared" si="4"/>
        <v>19</v>
      </c>
      <c r="F1592" s="14" t="str">
        <f>VLOOKUP(A1592,'_Holidays'!A1592:B3697,2,FALSE)</f>
        <v>Y</v>
      </c>
      <c r="G1592" s="51" t="str">
        <f>VLOOKUP(A1592,'_Holidays'!A1592:C3697,3,FALSE)</f>
        <v>N</v>
      </c>
      <c r="H1592" s="14">
        <v>10.2</v>
      </c>
      <c r="I1592" s="14" t="str">
        <f>IFERROR(__xludf.DUMMYFUNCTION("SPARKLINE(H1592,{""charttype"",""bar"";""color1"",""#00CCFF"";""max"",MAX($H$2:$H$2107)})"),"")</f>
        <v/>
      </c>
      <c r="J1592" s="14">
        <v>14.2</v>
      </c>
      <c r="K1592" s="14" t="str">
        <f>IFERROR(__xludf.DUMMYFUNCTION("SPARKLINE(J1592,{""charttype"",""bar"";""color1"",""#FF0000"";""max"",MAX($J$2:$J$2107)})"),"")</f>
        <v/>
      </c>
      <c r="L1592" s="14">
        <v>2.8</v>
      </c>
      <c r="M1592" s="14" t="str">
        <f>IFERROR(__xludf.DUMMYFUNCTION("SPARKLINE(L1592,{""charttype"",""bar"";""color1"",""#FF9900"";""max"",MAX($L$2:$L$2107)})"),"")</f>
        <v/>
      </c>
      <c r="N1592" s="14">
        <v>7.2</v>
      </c>
      <c r="O1592" s="14" t="str">
        <f>IFERROR(__xludf.DUMMYFUNCTION("SPARKLINE(N1592,{""charttype"",""bar"";""color1"",""#0066CC"";""max"",MAX($N$2:$N$2107)})"),"")</f>
        <v/>
      </c>
      <c r="P1592" s="58">
        <v>123850.9</v>
      </c>
      <c r="Q1592" s="54">
        <v>93.13528</v>
      </c>
      <c r="R1592" s="21">
        <f t="shared" si="5"/>
        <v>11534888.25</v>
      </c>
    </row>
    <row r="1593">
      <c r="A1593" s="53">
        <v>43596.0</v>
      </c>
      <c r="B1593" s="67">
        <f t="shared" si="1"/>
        <v>7</v>
      </c>
      <c r="C1593" s="14" t="str">
        <f t="shared" si="2"/>
        <v>May</v>
      </c>
      <c r="D1593" s="52" t="str">
        <f t="shared" si="3"/>
        <v>2019</v>
      </c>
      <c r="E1593" s="58">
        <f t="shared" si="4"/>
        <v>19</v>
      </c>
      <c r="F1593" s="14" t="str">
        <f>VLOOKUP(A1593,'_Holidays'!A1593:B3698,2,FALSE)</f>
        <v>Y</v>
      </c>
      <c r="G1593" s="51" t="str">
        <f>VLOOKUP(A1593,'_Holidays'!A1593:C3698,3,FALSE)</f>
        <v>N</v>
      </c>
      <c r="H1593" s="14">
        <v>10.2</v>
      </c>
      <c r="I1593" s="14" t="str">
        <f>IFERROR(__xludf.DUMMYFUNCTION("SPARKLINE(H1593,{""charttype"",""bar"";""color1"",""#00CCFF"";""max"",MAX($H$2:$H$2107)})"),"")</f>
        <v/>
      </c>
      <c r="J1593" s="14">
        <v>16.4</v>
      </c>
      <c r="K1593" s="14" t="str">
        <f>IFERROR(__xludf.DUMMYFUNCTION("SPARKLINE(J1593,{""charttype"",""bar"";""color1"",""#FF0000"";""max"",MAX($J$2:$J$2107)})"),"")</f>
        <v/>
      </c>
      <c r="L1593" s="14">
        <v>7.7</v>
      </c>
      <c r="M1593" s="14" t="str">
        <f>IFERROR(__xludf.DUMMYFUNCTION("SPARKLINE(L1593,{""charttype"",""bar"";""color1"",""#FF9900"";""max"",MAX($L$2:$L$2107)})"),"")</f>
        <v/>
      </c>
      <c r="N1593" s="14">
        <v>8.2</v>
      </c>
      <c r="O1593" s="14" t="str">
        <f>IFERROR(__xludf.DUMMYFUNCTION("SPARKLINE(N1593,{""charttype"",""bar"";""color1"",""#0066CC"";""max"",MAX($N$2:$N$2107)})"),"")</f>
        <v/>
      </c>
      <c r="P1593" s="58">
        <v>113186.7</v>
      </c>
      <c r="Q1593" s="54">
        <v>87.03653</v>
      </c>
      <c r="R1593" s="21">
        <f t="shared" si="5"/>
        <v>9851377.61</v>
      </c>
    </row>
    <row r="1594">
      <c r="A1594" s="53">
        <v>43597.0</v>
      </c>
      <c r="B1594" s="67">
        <f t="shared" si="1"/>
        <v>1</v>
      </c>
      <c r="C1594" s="14" t="str">
        <f t="shared" si="2"/>
        <v>May</v>
      </c>
      <c r="D1594" s="52" t="str">
        <f t="shared" si="3"/>
        <v>2019</v>
      </c>
      <c r="E1594" s="58">
        <f t="shared" si="4"/>
        <v>20</v>
      </c>
      <c r="F1594" s="14" t="str">
        <f>VLOOKUP(A1594,'_Holidays'!A1594:B3699,2,FALSE)</f>
        <v>Y</v>
      </c>
      <c r="G1594" s="51" t="str">
        <f>VLOOKUP(A1594,'_Holidays'!A1594:C3699,3,FALSE)</f>
        <v>N</v>
      </c>
      <c r="H1594" s="14">
        <v>12.2</v>
      </c>
      <c r="I1594" s="14" t="str">
        <f>IFERROR(__xludf.DUMMYFUNCTION("SPARKLINE(H1594,{""charttype"",""bar"";""color1"",""#00CCFF"";""max"",MAX($H$2:$H$2107)})"),"")</f>
        <v/>
      </c>
      <c r="J1594" s="14">
        <v>17.7</v>
      </c>
      <c r="K1594" s="14" t="str">
        <f>IFERROR(__xludf.DUMMYFUNCTION("SPARKLINE(J1594,{""charttype"",""bar"";""color1"",""#FF0000"";""max"",MAX($J$2:$J$2107)})"),"")</f>
        <v/>
      </c>
      <c r="L1594" s="14">
        <v>6.6</v>
      </c>
      <c r="M1594" s="14" t="str">
        <f>IFERROR(__xludf.DUMMYFUNCTION("SPARKLINE(L1594,{""charttype"",""bar"";""color1"",""#FF9900"";""max"",MAX($L$2:$L$2107)})"),"")</f>
        <v/>
      </c>
      <c r="N1594" s="14">
        <v>0.0</v>
      </c>
      <c r="O1594" s="14" t="str">
        <f>IFERROR(__xludf.DUMMYFUNCTION("SPARKLINE(N1594,{""charttype"",""bar"";""color1"",""#0066CC"";""max"",MAX($N$2:$N$2107)})"),"")</f>
        <v/>
      </c>
      <c r="P1594" s="58">
        <v>110416.9</v>
      </c>
      <c r="Q1594" s="54">
        <v>87.37738</v>
      </c>
      <c r="R1594" s="21">
        <f t="shared" si="5"/>
        <v>9647939.43</v>
      </c>
    </row>
    <row r="1595">
      <c r="A1595" s="53">
        <v>43598.0</v>
      </c>
      <c r="B1595" s="67">
        <f t="shared" si="1"/>
        <v>2</v>
      </c>
      <c r="C1595" s="14" t="str">
        <f t="shared" si="2"/>
        <v>May</v>
      </c>
      <c r="D1595" s="52" t="str">
        <f t="shared" si="3"/>
        <v>2019</v>
      </c>
      <c r="E1595" s="58">
        <f t="shared" si="4"/>
        <v>20</v>
      </c>
      <c r="F1595" s="14" t="str">
        <f>VLOOKUP(A1595,'_Holidays'!A1595:B3700,2,FALSE)</f>
        <v>Y</v>
      </c>
      <c r="G1595" s="51" t="str">
        <f>VLOOKUP(A1595,'_Holidays'!A1595:C3700,3,FALSE)</f>
        <v>N</v>
      </c>
      <c r="H1595" s="14">
        <v>12.7</v>
      </c>
      <c r="I1595" s="14" t="str">
        <f>IFERROR(__xludf.DUMMYFUNCTION("SPARKLINE(H1595,{""charttype"",""bar"";""color1"",""#00CCFF"";""max"",MAX($H$2:$H$2107)})"),"")</f>
        <v/>
      </c>
      <c r="J1595" s="14">
        <v>18.1</v>
      </c>
      <c r="K1595" s="14" t="str">
        <f>IFERROR(__xludf.DUMMYFUNCTION("SPARKLINE(J1595,{""charttype"",""bar"";""color1"",""#FF0000"";""max"",MAX($J$2:$J$2107)})"),"")</f>
        <v/>
      </c>
      <c r="L1595" s="14">
        <v>8.3</v>
      </c>
      <c r="M1595" s="14" t="str">
        <f>IFERROR(__xludf.DUMMYFUNCTION("SPARKLINE(L1595,{""charttype"",""bar"";""color1"",""#FF9900"";""max"",MAX($L$2:$L$2107)})"),"")</f>
        <v/>
      </c>
      <c r="N1595" s="14">
        <v>0.0</v>
      </c>
      <c r="O1595" s="14" t="str">
        <f>IFERROR(__xludf.DUMMYFUNCTION("SPARKLINE(N1595,{""charttype"",""bar"";""color1"",""#0066CC"";""max"",MAX($N$2:$N$2107)})"),"")</f>
        <v/>
      </c>
      <c r="P1595" s="58">
        <v>119598.6</v>
      </c>
      <c r="Q1595" s="54">
        <v>77.15738</v>
      </c>
      <c r="R1595" s="21">
        <f t="shared" si="5"/>
        <v>9227914.628</v>
      </c>
    </row>
    <row r="1596">
      <c r="A1596" s="53">
        <v>43599.0</v>
      </c>
      <c r="B1596" s="67">
        <f t="shared" si="1"/>
        <v>3</v>
      </c>
      <c r="C1596" s="14" t="str">
        <f t="shared" si="2"/>
        <v>May</v>
      </c>
      <c r="D1596" s="52" t="str">
        <f t="shared" si="3"/>
        <v>2019</v>
      </c>
      <c r="E1596" s="58">
        <f t="shared" si="4"/>
        <v>20</v>
      </c>
      <c r="F1596" s="14" t="str">
        <f>VLOOKUP(A1596,'_Holidays'!A1596:B3701,2,FALSE)</f>
        <v>Y</v>
      </c>
      <c r="G1596" s="51" t="str">
        <f>VLOOKUP(A1596,'_Holidays'!A1596:C3701,3,FALSE)</f>
        <v>N</v>
      </c>
      <c r="H1596" s="14">
        <v>11.3</v>
      </c>
      <c r="I1596" s="14" t="str">
        <f>IFERROR(__xludf.DUMMYFUNCTION("SPARKLINE(H1596,{""charttype"",""bar"";""color1"",""#00CCFF"";""max"",MAX($H$2:$H$2107)})"),"")</f>
        <v/>
      </c>
      <c r="J1596" s="14">
        <v>20.2</v>
      </c>
      <c r="K1596" s="14" t="str">
        <f>IFERROR(__xludf.DUMMYFUNCTION("SPARKLINE(J1596,{""charttype"",""bar"";""color1"",""#FF0000"";""max"",MAX($J$2:$J$2107)})"),"")</f>
        <v/>
      </c>
      <c r="L1596" s="14">
        <v>9.0</v>
      </c>
      <c r="M1596" s="14" t="str">
        <f>IFERROR(__xludf.DUMMYFUNCTION("SPARKLINE(L1596,{""charttype"",""bar"";""color1"",""#FF9900"";""max"",MAX($L$2:$L$2107)})"),"")</f>
        <v/>
      </c>
      <c r="N1596" s="14">
        <v>0.0</v>
      </c>
      <c r="O1596" s="14" t="str">
        <f>IFERROR(__xludf.DUMMYFUNCTION("SPARKLINE(N1596,{""charttype"",""bar"";""color1"",""#0066CC"";""max"",MAX($N$2:$N$2107)})"),"")</f>
        <v/>
      </c>
      <c r="P1596" s="58">
        <v>123005.3</v>
      </c>
      <c r="Q1596" s="54">
        <v>89.82269</v>
      </c>
      <c r="R1596" s="21">
        <f t="shared" si="5"/>
        <v>11048666.93</v>
      </c>
    </row>
    <row r="1597">
      <c r="A1597" s="53">
        <v>43600.0</v>
      </c>
      <c r="B1597" s="67">
        <f t="shared" si="1"/>
        <v>4</v>
      </c>
      <c r="C1597" s="14" t="str">
        <f t="shared" si="2"/>
        <v>May</v>
      </c>
      <c r="D1597" s="52" t="str">
        <f t="shared" si="3"/>
        <v>2019</v>
      </c>
      <c r="E1597" s="58">
        <f t="shared" si="4"/>
        <v>20</v>
      </c>
      <c r="F1597" s="14" t="str">
        <f>VLOOKUP(A1597,'_Holidays'!A1597:B3702,2,FALSE)</f>
        <v>Y</v>
      </c>
      <c r="G1597" s="51" t="str">
        <f>VLOOKUP(A1597,'_Holidays'!A1597:C3702,3,FALSE)</f>
        <v>N</v>
      </c>
      <c r="H1597" s="14">
        <v>12.0</v>
      </c>
      <c r="I1597" s="14" t="str">
        <f>IFERROR(__xludf.DUMMYFUNCTION("SPARKLINE(H1597,{""charttype"",""bar"";""color1"",""#00CCFF"";""max"",MAX($H$2:$H$2107)})"),"")</f>
        <v/>
      </c>
      <c r="J1597" s="14">
        <v>15.8</v>
      </c>
      <c r="K1597" s="14" t="str">
        <f>IFERROR(__xludf.DUMMYFUNCTION("SPARKLINE(J1597,{""charttype"",""bar"";""color1"",""#FF0000"";""max"",MAX($J$2:$J$2107)})"),"")</f>
        <v/>
      </c>
      <c r="L1597" s="14">
        <v>8.0</v>
      </c>
      <c r="M1597" s="14" t="str">
        <f>IFERROR(__xludf.DUMMYFUNCTION("SPARKLINE(L1597,{""charttype"",""bar"";""color1"",""#FF9900"";""max"",MAX($L$2:$L$2107)})"),"")</f>
        <v/>
      </c>
      <c r="N1597" s="14">
        <v>0.0</v>
      </c>
      <c r="O1597" s="14" t="str">
        <f>IFERROR(__xludf.DUMMYFUNCTION("SPARKLINE(N1597,{""charttype"",""bar"";""color1"",""#0066CC"";""max"",MAX($N$2:$N$2107)})"),"")</f>
        <v/>
      </c>
      <c r="P1597" s="58">
        <v>126264.8</v>
      </c>
      <c r="Q1597" s="54">
        <v>100.6448</v>
      </c>
      <c r="R1597" s="21">
        <f t="shared" si="5"/>
        <v>12707895.54</v>
      </c>
    </row>
    <row r="1598">
      <c r="A1598" s="53">
        <v>43601.0</v>
      </c>
      <c r="B1598" s="67">
        <f t="shared" si="1"/>
        <v>5</v>
      </c>
      <c r="C1598" s="14" t="str">
        <f t="shared" si="2"/>
        <v>May</v>
      </c>
      <c r="D1598" s="52" t="str">
        <f t="shared" si="3"/>
        <v>2019</v>
      </c>
      <c r="E1598" s="58">
        <f t="shared" si="4"/>
        <v>20</v>
      </c>
      <c r="F1598" s="14" t="str">
        <f>VLOOKUP(A1598,'_Holidays'!A1598:B3703,2,FALSE)</f>
        <v>Y</v>
      </c>
      <c r="G1598" s="51" t="str">
        <f>VLOOKUP(A1598,'_Holidays'!A1598:C3703,3,FALSE)</f>
        <v>N</v>
      </c>
      <c r="H1598" s="14">
        <v>10.5</v>
      </c>
      <c r="I1598" s="14" t="str">
        <f>IFERROR(__xludf.DUMMYFUNCTION("SPARKLINE(H1598,{""charttype"",""bar"";""color1"",""#00CCFF"";""max"",MAX($H$2:$H$2107)})"),"")</f>
        <v/>
      </c>
      <c r="J1598" s="14">
        <v>16.1</v>
      </c>
      <c r="K1598" s="14" t="str">
        <f>IFERROR(__xludf.DUMMYFUNCTION("SPARKLINE(J1598,{""charttype"",""bar"";""color1"",""#FF0000"";""max"",MAX($J$2:$J$2107)})"),"")</f>
        <v/>
      </c>
      <c r="L1598" s="14">
        <v>9.8</v>
      </c>
      <c r="M1598" s="14" t="str">
        <f>IFERROR(__xludf.DUMMYFUNCTION("SPARKLINE(L1598,{""charttype"",""bar"";""color1"",""#FF9900"";""max"",MAX($L$2:$L$2107)})"),"")</f>
        <v/>
      </c>
      <c r="N1598" s="14">
        <v>0.0</v>
      </c>
      <c r="O1598" s="14" t="str">
        <f>IFERROR(__xludf.DUMMYFUNCTION("SPARKLINE(N1598,{""charttype"",""bar"";""color1"",""#0066CC"";""max"",MAX($N$2:$N$2107)})"),"")</f>
        <v/>
      </c>
      <c r="P1598" s="58">
        <v>127389.5</v>
      </c>
      <c r="Q1598" s="54">
        <v>98.94296</v>
      </c>
      <c r="R1598" s="21">
        <f t="shared" si="5"/>
        <v>12604294.2</v>
      </c>
    </row>
    <row r="1599">
      <c r="A1599" s="53">
        <v>43602.0</v>
      </c>
      <c r="B1599" s="67">
        <f t="shared" si="1"/>
        <v>6</v>
      </c>
      <c r="C1599" s="14" t="str">
        <f t="shared" si="2"/>
        <v>May</v>
      </c>
      <c r="D1599" s="52" t="str">
        <f t="shared" si="3"/>
        <v>2019</v>
      </c>
      <c r="E1599" s="58">
        <f t="shared" si="4"/>
        <v>20</v>
      </c>
      <c r="F1599" s="14" t="str">
        <f>VLOOKUP(A1599,'_Holidays'!A1599:B3704,2,FALSE)</f>
        <v>Y</v>
      </c>
      <c r="G1599" s="51" t="str">
        <f>VLOOKUP(A1599,'_Holidays'!A1599:C3704,3,FALSE)</f>
        <v>N</v>
      </c>
      <c r="H1599" s="14">
        <v>6.5</v>
      </c>
      <c r="I1599" s="14" t="str">
        <f>IFERROR(__xludf.DUMMYFUNCTION("SPARKLINE(H1599,{""charttype"",""bar"";""color1"",""#00CCFF"";""max"",MAX($H$2:$H$2107)})"),"")</f>
        <v/>
      </c>
      <c r="J1599" s="14">
        <v>18.6</v>
      </c>
      <c r="K1599" s="14" t="str">
        <f>IFERROR(__xludf.DUMMYFUNCTION("SPARKLINE(J1599,{""charttype"",""bar"";""color1"",""#FF0000"";""max"",MAX($J$2:$J$2107)})"),"")</f>
        <v/>
      </c>
      <c r="L1599" s="14">
        <v>10.7</v>
      </c>
      <c r="M1599" s="14" t="str">
        <f>IFERROR(__xludf.DUMMYFUNCTION("SPARKLINE(L1599,{""charttype"",""bar"";""color1"",""#FF9900"";""max"",MAX($L$2:$L$2107)})"),"")</f>
        <v/>
      </c>
      <c r="N1599" s="14">
        <v>0.0</v>
      </c>
      <c r="O1599" s="14" t="str">
        <f>IFERROR(__xludf.DUMMYFUNCTION("SPARKLINE(N1599,{""charttype"",""bar"";""color1"",""#0066CC"";""max"",MAX($N$2:$N$2107)})"),"")</f>
        <v/>
      </c>
      <c r="P1599" s="58">
        <v>126934.2</v>
      </c>
      <c r="Q1599" s="54">
        <v>96.78386</v>
      </c>
      <c r="R1599" s="21">
        <f t="shared" si="5"/>
        <v>12285181.84</v>
      </c>
    </row>
    <row r="1600">
      <c r="A1600" s="53">
        <v>43603.0</v>
      </c>
      <c r="B1600" s="67">
        <f t="shared" si="1"/>
        <v>7</v>
      </c>
      <c r="C1600" s="14" t="str">
        <f t="shared" si="2"/>
        <v>May</v>
      </c>
      <c r="D1600" s="52" t="str">
        <f t="shared" si="3"/>
        <v>2019</v>
      </c>
      <c r="E1600" s="58">
        <f t="shared" si="4"/>
        <v>20</v>
      </c>
      <c r="F1600" s="14" t="str">
        <f>VLOOKUP(A1600,'_Holidays'!A1600:B3705,2,FALSE)</f>
        <v>Y</v>
      </c>
      <c r="G1600" s="51" t="str">
        <f>VLOOKUP(A1600,'_Holidays'!A1600:C3705,3,FALSE)</f>
        <v>N</v>
      </c>
      <c r="H1600" s="14">
        <v>6.2</v>
      </c>
      <c r="I1600" s="14" t="str">
        <f>IFERROR(__xludf.DUMMYFUNCTION("SPARKLINE(H1600,{""charttype"",""bar"";""color1"",""#00CCFF"";""max"",MAX($H$2:$H$2107)})"),"")</f>
        <v/>
      </c>
      <c r="J1600" s="14">
        <v>21.5</v>
      </c>
      <c r="K1600" s="14" t="str">
        <f>IFERROR(__xludf.DUMMYFUNCTION("SPARKLINE(J1600,{""charttype"",""bar"";""color1"",""#FF0000"";""max"",MAX($J$2:$J$2107)})"),"")</f>
        <v/>
      </c>
      <c r="L1600" s="14">
        <v>10.6</v>
      </c>
      <c r="M1600" s="14" t="str">
        <f>IFERROR(__xludf.DUMMYFUNCTION("SPARKLINE(L1600,{""charttype"",""bar"";""color1"",""#FF9900"";""max"",MAX($L$2:$L$2107)})"),"")</f>
        <v/>
      </c>
      <c r="N1600" s="14">
        <v>0.0</v>
      </c>
      <c r="O1600" s="14" t="str">
        <f>IFERROR(__xludf.DUMMYFUNCTION("SPARKLINE(N1600,{""charttype"",""bar"";""color1"",""#0066CC"";""max"",MAX($N$2:$N$2107)})"),"")</f>
        <v/>
      </c>
      <c r="P1600" s="58">
        <v>112990.6</v>
      </c>
      <c r="Q1600" s="54">
        <v>86.44179</v>
      </c>
      <c r="R1600" s="21">
        <f t="shared" si="5"/>
        <v>9767109.717</v>
      </c>
    </row>
    <row r="1601">
      <c r="A1601" s="53">
        <v>43604.0</v>
      </c>
      <c r="B1601" s="67">
        <f t="shared" si="1"/>
        <v>1</v>
      </c>
      <c r="C1601" s="14" t="str">
        <f t="shared" si="2"/>
        <v>May</v>
      </c>
      <c r="D1601" s="52" t="str">
        <f t="shared" si="3"/>
        <v>2019</v>
      </c>
      <c r="E1601" s="58">
        <f t="shared" si="4"/>
        <v>21</v>
      </c>
      <c r="F1601" s="14" t="str">
        <f>VLOOKUP(A1601,'_Holidays'!A1601:B3706,2,FALSE)</f>
        <v>Y</v>
      </c>
      <c r="G1601" s="51" t="str">
        <f>VLOOKUP(A1601,'_Holidays'!A1601:C3706,3,FALSE)</f>
        <v>N</v>
      </c>
      <c r="H1601" s="14">
        <v>8.9</v>
      </c>
      <c r="I1601" s="14" t="str">
        <f>IFERROR(__xludf.DUMMYFUNCTION("SPARKLINE(H1601,{""charttype"",""bar"";""color1"",""#00CCFF"";""max"",MAX($H$2:$H$2107)})"),"")</f>
        <v/>
      </c>
      <c r="J1601" s="14">
        <v>21.8</v>
      </c>
      <c r="K1601" s="14" t="str">
        <f>IFERROR(__xludf.DUMMYFUNCTION("SPARKLINE(J1601,{""charttype"",""bar"";""color1"",""#FF0000"";""max"",MAX($J$2:$J$2107)})"),"")</f>
        <v/>
      </c>
      <c r="L1601" s="14">
        <v>10.0</v>
      </c>
      <c r="M1601" s="14" t="str">
        <f>IFERROR(__xludf.DUMMYFUNCTION("SPARKLINE(L1601,{""charttype"",""bar"";""color1"",""#FF9900"";""max"",MAX($L$2:$L$2107)})"),"")</f>
        <v/>
      </c>
      <c r="N1601" s="14">
        <v>0.2</v>
      </c>
      <c r="O1601" s="14" t="str">
        <f>IFERROR(__xludf.DUMMYFUNCTION("SPARKLINE(N1601,{""charttype"",""bar"";""color1"",""#0066CC"";""max"",MAX($N$2:$N$2107)})"),"")</f>
        <v/>
      </c>
      <c r="P1601" s="58">
        <v>104054.9</v>
      </c>
      <c r="Q1601" s="54">
        <v>76.29417</v>
      </c>
      <c r="R1601" s="21">
        <f t="shared" si="5"/>
        <v>7938782.23</v>
      </c>
    </row>
    <row r="1602">
      <c r="A1602" s="53">
        <v>43605.0</v>
      </c>
      <c r="B1602" s="67">
        <f t="shared" si="1"/>
        <v>2</v>
      </c>
      <c r="C1602" s="14" t="str">
        <f t="shared" si="2"/>
        <v>May</v>
      </c>
      <c r="D1602" s="52" t="str">
        <f t="shared" si="3"/>
        <v>2019</v>
      </c>
      <c r="E1602" s="58">
        <f t="shared" si="4"/>
        <v>21</v>
      </c>
      <c r="F1602" s="14" t="str">
        <f>VLOOKUP(A1602,'_Holidays'!A1602:B3707,2,FALSE)</f>
        <v>Y</v>
      </c>
      <c r="G1602" s="51" t="str">
        <f>VLOOKUP(A1602,'_Holidays'!A1602:C3707,3,FALSE)</f>
        <v>N</v>
      </c>
      <c r="H1602" s="14">
        <v>12.0</v>
      </c>
      <c r="I1602" s="14" t="str">
        <f>IFERROR(__xludf.DUMMYFUNCTION("SPARKLINE(H1602,{""charttype"",""bar"";""color1"",""#00CCFF"";""max"",MAX($H$2:$H$2107)})"),"")</f>
        <v/>
      </c>
      <c r="J1602" s="14">
        <v>19.6</v>
      </c>
      <c r="K1602" s="14" t="str">
        <f>IFERROR(__xludf.DUMMYFUNCTION("SPARKLINE(J1602,{""charttype"",""bar"";""color1"",""#FF0000"";""max"",MAX($J$2:$J$2107)})"),"")</f>
        <v/>
      </c>
      <c r="L1602" s="14">
        <v>3.1</v>
      </c>
      <c r="M1602" s="14" t="str">
        <f>IFERROR(__xludf.DUMMYFUNCTION("SPARKLINE(L1602,{""charttype"",""bar"";""color1"",""#FF9900"";""max"",MAX($L$2:$L$2107)})"),"")</f>
        <v/>
      </c>
      <c r="N1602" s="14">
        <v>0.4</v>
      </c>
      <c r="O1602" s="14" t="str">
        <f>IFERROR(__xludf.DUMMYFUNCTION("SPARKLINE(N1602,{""charttype"",""bar"";""color1"",""#0066CC"";""max"",MAX($N$2:$N$2107)})"),"")</f>
        <v/>
      </c>
      <c r="P1602" s="58">
        <v>118733.4</v>
      </c>
      <c r="Q1602" s="54">
        <v>93.34436</v>
      </c>
      <c r="R1602" s="21">
        <f t="shared" si="5"/>
        <v>11083093.23</v>
      </c>
    </row>
    <row r="1603">
      <c r="A1603" s="53">
        <v>43606.0</v>
      </c>
      <c r="B1603" s="67">
        <f t="shared" si="1"/>
        <v>3</v>
      </c>
      <c r="C1603" s="14" t="str">
        <f t="shared" si="2"/>
        <v>May</v>
      </c>
      <c r="D1603" s="52" t="str">
        <f t="shared" si="3"/>
        <v>2019</v>
      </c>
      <c r="E1603" s="58">
        <f t="shared" si="4"/>
        <v>21</v>
      </c>
      <c r="F1603" s="14" t="str">
        <f>VLOOKUP(A1603,'_Holidays'!A1603:B3708,2,FALSE)</f>
        <v>Y</v>
      </c>
      <c r="G1603" s="51" t="str">
        <f>VLOOKUP(A1603,'_Holidays'!A1603:C3708,3,FALSE)</f>
        <v>N</v>
      </c>
      <c r="H1603" s="14">
        <v>11.1</v>
      </c>
      <c r="I1603" s="14" t="str">
        <f>IFERROR(__xludf.DUMMYFUNCTION("SPARKLINE(H1603,{""charttype"",""bar"";""color1"",""#00CCFF"";""max"",MAX($H$2:$H$2107)})"),"")</f>
        <v/>
      </c>
      <c r="J1603" s="14">
        <v>20.4</v>
      </c>
      <c r="K1603" s="14" t="str">
        <f>IFERROR(__xludf.DUMMYFUNCTION("SPARKLINE(J1603,{""charttype"",""bar"";""color1"",""#FF0000"";""max"",MAX($J$2:$J$2107)})"),"")</f>
        <v/>
      </c>
      <c r="L1603" s="14">
        <v>6.9</v>
      </c>
      <c r="M1603" s="14" t="str">
        <f>IFERROR(__xludf.DUMMYFUNCTION("SPARKLINE(L1603,{""charttype"",""bar"";""color1"",""#FF9900"";""max"",MAX($L$2:$L$2107)})"),"")</f>
        <v/>
      </c>
      <c r="N1603" s="14">
        <v>0.4</v>
      </c>
      <c r="O1603" s="14" t="str">
        <f>IFERROR(__xludf.DUMMYFUNCTION("SPARKLINE(N1603,{""charttype"",""bar"";""color1"",""#0066CC"";""max"",MAX($N$2:$N$2107)})"),"")</f>
        <v/>
      </c>
      <c r="P1603" s="58">
        <v>121766.8</v>
      </c>
      <c r="Q1603" s="54">
        <v>104.5578</v>
      </c>
      <c r="R1603" s="21">
        <f t="shared" si="5"/>
        <v>12731668.72</v>
      </c>
    </row>
    <row r="1604">
      <c r="A1604" s="53">
        <v>43607.0</v>
      </c>
      <c r="B1604" s="67">
        <f t="shared" si="1"/>
        <v>4</v>
      </c>
      <c r="C1604" s="14" t="str">
        <f t="shared" si="2"/>
        <v>May</v>
      </c>
      <c r="D1604" s="52" t="str">
        <f t="shared" si="3"/>
        <v>2019</v>
      </c>
      <c r="E1604" s="58">
        <f t="shared" si="4"/>
        <v>21</v>
      </c>
      <c r="F1604" s="14" t="str">
        <f>VLOOKUP(A1604,'_Holidays'!A1604:B3709,2,FALSE)</f>
        <v>Y</v>
      </c>
      <c r="G1604" s="51" t="str">
        <f>VLOOKUP(A1604,'_Holidays'!A1604:C3709,3,FALSE)</f>
        <v>N</v>
      </c>
      <c r="H1604" s="14">
        <v>10.7</v>
      </c>
      <c r="I1604" s="14" t="str">
        <f>IFERROR(__xludf.DUMMYFUNCTION("SPARKLINE(H1604,{""charttype"",""bar"";""color1"",""#00CCFF"";""max"",MAX($H$2:$H$2107)})"),"")</f>
        <v/>
      </c>
      <c r="J1604" s="14">
        <v>22.3</v>
      </c>
      <c r="K1604" s="14" t="str">
        <f>IFERROR(__xludf.DUMMYFUNCTION("SPARKLINE(J1604,{""charttype"",""bar"";""color1"",""#FF0000"";""max"",MAX($J$2:$J$2107)})"),"")</f>
        <v/>
      </c>
      <c r="L1604" s="14">
        <v>10.3</v>
      </c>
      <c r="M1604" s="14" t="str">
        <f>IFERROR(__xludf.DUMMYFUNCTION("SPARKLINE(L1604,{""charttype"",""bar"";""color1"",""#FF9900"";""max"",MAX($L$2:$L$2107)})"),"")</f>
        <v/>
      </c>
      <c r="N1604" s="14">
        <v>0.0</v>
      </c>
      <c r="O1604" s="14" t="str">
        <f>IFERROR(__xludf.DUMMYFUNCTION("SPARKLINE(N1604,{""charttype"",""bar"";""color1"",""#0066CC"";""max"",MAX($N$2:$N$2107)})"),"")</f>
        <v/>
      </c>
      <c r="P1604" s="58">
        <v>122015.6</v>
      </c>
      <c r="Q1604" s="54">
        <v>115.8945</v>
      </c>
      <c r="R1604" s="21">
        <f t="shared" si="5"/>
        <v>14140936.95</v>
      </c>
    </row>
    <row r="1605">
      <c r="A1605" s="53">
        <v>43608.0</v>
      </c>
      <c r="B1605" s="67">
        <f t="shared" si="1"/>
        <v>5</v>
      </c>
      <c r="C1605" s="14" t="str">
        <f t="shared" si="2"/>
        <v>May</v>
      </c>
      <c r="D1605" s="52" t="str">
        <f t="shared" si="3"/>
        <v>2019</v>
      </c>
      <c r="E1605" s="58">
        <f t="shared" si="4"/>
        <v>21</v>
      </c>
      <c r="F1605" s="14" t="str">
        <f>VLOOKUP(A1605,'_Holidays'!A1605:B3710,2,FALSE)</f>
        <v>Y</v>
      </c>
      <c r="G1605" s="51" t="str">
        <f>VLOOKUP(A1605,'_Holidays'!A1605:C3710,3,FALSE)</f>
        <v>N</v>
      </c>
      <c r="H1605" s="14">
        <v>9.9</v>
      </c>
      <c r="I1605" s="14" t="str">
        <f>IFERROR(__xludf.DUMMYFUNCTION("SPARKLINE(H1605,{""charttype"",""bar"";""color1"",""#00CCFF"";""max"",MAX($H$2:$H$2107)})"),"")</f>
        <v/>
      </c>
      <c r="J1605" s="14">
        <v>21.3</v>
      </c>
      <c r="K1605" s="14" t="str">
        <f>IFERROR(__xludf.DUMMYFUNCTION("SPARKLINE(J1605,{""charttype"",""bar"";""color1"",""#FF0000"";""max"",MAX($J$2:$J$2107)})"),"")</f>
        <v/>
      </c>
      <c r="L1605" s="14">
        <v>10.2</v>
      </c>
      <c r="M1605" s="14" t="str">
        <f>IFERROR(__xludf.DUMMYFUNCTION("SPARKLINE(L1605,{""charttype"",""bar"";""color1"",""#FF9900"";""max"",MAX($L$2:$L$2107)})"),"")</f>
        <v/>
      </c>
      <c r="N1605" s="14">
        <v>0.0</v>
      </c>
      <c r="O1605" s="14" t="str">
        <f>IFERROR(__xludf.DUMMYFUNCTION("SPARKLINE(N1605,{""charttype"",""bar"";""color1"",""#0066CC"";""max"",MAX($N$2:$N$2107)})"),"")</f>
        <v/>
      </c>
      <c r="P1605" s="58">
        <v>119118.1</v>
      </c>
      <c r="Q1605" s="54">
        <v>88.38714</v>
      </c>
      <c r="R1605" s="21">
        <f t="shared" si="5"/>
        <v>10528508.18</v>
      </c>
    </row>
    <row r="1606">
      <c r="A1606" s="53">
        <v>43609.0</v>
      </c>
      <c r="B1606" s="67">
        <f t="shared" si="1"/>
        <v>6</v>
      </c>
      <c r="C1606" s="14" t="str">
        <f t="shared" si="2"/>
        <v>May</v>
      </c>
      <c r="D1606" s="52" t="str">
        <f t="shared" si="3"/>
        <v>2019</v>
      </c>
      <c r="E1606" s="58">
        <f t="shared" si="4"/>
        <v>21</v>
      </c>
      <c r="F1606" s="14" t="str">
        <f>VLOOKUP(A1606,'_Holidays'!A1606:B3711,2,FALSE)</f>
        <v>Y</v>
      </c>
      <c r="G1606" s="51" t="str">
        <f>VLOOKUP(A1606,'_Holidays'!A1606:C3711,3,FALSE)</f>
        <v>N</v>
      </c>
      <c r="H1606" s="14">
        <v>13.8</v>
      </c>
      <c r="I1606" s="14" t="str">
        <f>IFERROR(__xludf.DUMMYFUNCTION("SPARKLINE(H1606,{""charttype"",""bar"";""color1"",""#00CCFF"";""max"",MAX($H$2:$H$2107)})"),"")</f>
        <v/>
      </c>
      <c r="J1606" s="14">
        <v>20.2</v>
      </c>
      <c r="K1606" s="14" t="str">
        <f>IFERROR(__xludf.DUMMYFUNCTION("SPARKLINE(J1606,{""charttype"",""bar"";""color1"",""#FF0000"";""max"",MAX($J$2:$J$2107)})"),"")</f>
        <v/>
      </c>
      <c r="L1606" s="14">
        <v>4.4</v>
      </c>
      <c r="M1606" s="14" t="str">
        <f>IFERROR(__xludf.DUMMYFUNCTION("SPARKLINE(L1606,{""charttype"",""bar"";""color1"",""#FF9900"";""max"",MAX($L$2:$L$2107)})"),"")</f>
        <v/>
      </c>
      <c r="N1606" s="14">
        <v>0.0</v>
      </c>
      <c r="O1606" s="14" t="str">
        <f>IFERROR(__xludf.DUMMYFUNCTION("SPARKLINE(N1606,{""charttype"",""bar"";""color1"",""#0066CC"";""max"",MAX($N$2:$N$2107)})"),"")</f>
        <v/>
      </c>
      <c r="P1606" s="58">
        <v>118924.8</v>
      </c>
      <c r="Q1606" s="54">
        <v>91.54712</v>
      </c>
      <c r="R1606" s="21">
        <f t="shared" si="5"/>
        <v>10887222.94</v>
      </c>
    </row>
    <row r="1607">
      <c r="A1607" s="53">
        <v>43610.0</v>
      </c>
      <c r="B1607" s="67">
        <f t="shared" si="1"/>
        <v>7</v>
      </c>
      <c r="C1607" s="14" t="str">
        <f t="shared" si="2"/>
        <v>May</v>
      </c>
      <c r="D1607" s="52" t="str">
        <f t="shared" si="3"/>
        <v>2019</v>
      </c>
      <c r="E1607" s="58">
        <f t="shared" si="4"/>
        <v>21</v>
      </c>
      <c r="F1607" s="14" t="str">
        <f>VLOOKUP(A1607,'_Holidays'!A1607:B3712,2,FALSE)</f>
        <v>Y</v>
      </c>
      <c r="G1607" s="51" t="str">
        <f>VLOOKUP(A1607,'_Holidays'!A1607:C3712,3,FALSE)</f>
        <v>N</v>
      </c>
      <c r="H1607" s="14">
        <v>13.7</v>
      </c>
      <c r="I1607" s="14" t="str">
        <f>IFERROR(__xludf.DUMMYFUNCTION("SPARKLINE(H1607,{""charttype"",""bar"";""color1"",""#00CCFF"";""max"",MAX($H$2:$H$2107)})"),"")</f>
        <v/>
      </c>
      <c r="J1607" s="14">
        <v>19.8</v>
      </c>
      <c r="K1607" s="14" t="str">
        <f>IFERROR(__xludf.DUMMYFUNCTION("SPARKLINE(J1607,{""charttype"",""bar"";""color1"",""#FF0000"";""max"",MAX($J$2:$J$2107)})"),"")</f>
        <v/>
      </c>
      <c r="L1607" s="14">
        <v>9.1</v>
      </c>
      <c r="M1607" s="14" t="str">
        <f>IFERROR(__xludf.DUMMYFUNCTION("SPARKLINE(L1607,{""charttype"",""bar"";""color1"",""#FF9900"";""max"",MAX($L$2:$L$2107)})"),"")</f>
        <v/>
      </c>
      <c r="N1607" s="14">
        <v>1.6</v>
      </c>
      <c r="O1607" s="14" t="str">
        <f>IFERROR(__xludf.DUMMYFUNCTION("SPARKLINE(N1607,{""charttype"",""bar"";""color1"",""#0066CC"";""max"",MAX($N$2:$N$2107)})"),"")</f>
        <v/>
      </c>
      <c r="P1607" s="58">
        <v>104950.0</v>
      </c>
      <c r="Q1607" s="54">
        <v>74.26294</v>
      </c>
      <c r="R1607" s="21">
        <f t="shared" si="5"/>
        <v>7793895.553</v>
      </c>
    </row>
    <row r="1608">
      <c r="A1608" s="53">
        <v>43611.0</v>
      </c>
      <c r="B1608" s="67">
        <f t="shared" si="1"/>
        <v>1</v>
      </c>
      <c r="C1608" s="14" t="str">
        <f t="shared" si="2"/>
        <v>May</v>
      </c>
      <c r="D1608" s="52" t="str">
        <f t="shared" si="3"/>
        <v>2019</v>
      </c>
      <c r="E1608" s="58">
        <f t="shared" si="4"/>
        <v>22</v>
      </c>
      <c r="F1608" s="14" t="str">
        <f>VLOOKUP(A1608,'_Holidays'!A1608:B3713,2,FALSE)</f>
        <v>Y</v>
      </c>
      <c r="G1608" s="51" t="str">
        <f>VLOOKUP(A1608,'_Holidays'!A1608:C3713,3,FALSE)</f>
        <v>N</v>
      </c>
      <c r="H1608" s="14">
        <v>9.5</v>
      </c>
      <c r="I1608" s="14" t="str">
        <f>IFERROR(__xludf.DUMMYFUNCTION("SPARKLINE(H1608,{""charttype"",""bar"";""color1"",""#00CCFF"";""max"",MAX($H$2:$H$2107)})"),"")</f>
        <v/>
      </c>
      <c r="J1608" s="14">
        <v>15.1</v>
      </c>
      <c r="K1608" s="14" t="str">
        <f>IFERROR(__xludf.DUMMYFUNCTION("SPARKLINE(J1608,{""charttype"",""bar"";""color1"",""#FF0000"";""max"",MAX($J$2:$J$2107)})"),"")</f>
        <v/>
      </c>
      <c r="L1608" s="14">
        <v>8.6</v>
      </c>
      <c r="M1608" s="14" t="str">
        <f>IFERROR(__xludf.DUMMYFUNCTION("SPARKLINE(L1608,{""charttype"",""bar"";""color1"",""#FF9900"";""max"",MAX($L$2:$L$2107)})"),"")</f>
        <v/>
      </c>
      <c r="N1608" s="14">
        <v>6.6</v>
      </c>
      <c r="O1608" s="14" t="str">
        <f>IFERROR(__xludf.DUMMYFUNCTION("SPARKLINE(N1608,{""charttype"",""bar"";""color1"",""#0066CC"";""max"",MAX($N$2:$N$2107)})"),"")</f>
        <v/>
      </c>
      <c r="P1608" s="58">
        <v>106153.4</v>
      </c>
      <c r="Q1608" s="54">
        <v>63.90308</v>
      </c>
      <c r="R1608" s="21">
        <f t="shared" si="5"/>
        <v>6783529.212</v>
      </c>
    </row>
    <row r="1609">
      <c r="A1609" s="53">
        <v>43612.0</v>
      </c>
      <c r="B1609" s="67">
        <f t="shared" si="1"/>
        <v>2</v>
      </c>
      <c r="C1609" s="14" t="str">
        <f t="shared" si="2"/>
        <v>May</v>
      </c>
      <c r="D1609" s="52" t="str">
        <f t="shared" si="3"/>
        <v>2019</v>
      </c>
      <c r="E1609" s="58">
        <f t="shared" si="4"/>
        <v>22</v>
      </c>
      <c r="F1609" s="14" t="str">
        <f>VLOOKUP(A1609,'_Holidays'!A1609:B3714,2,FALSE)</f>
        <v>Y</v>
      </c>
      <c r="G1609" s="51" t="str">
        <f>VLOOKUP(A1609,'_Holidays'!A1609:C3714,3,FALSE)</f>
        <v>N</v>
      </c>
      <c r="H1609" s="14">
        <v>7.8</v>
      </c>
      <c r="I1609" s="14" t="str">
        <f>IFERROR(__xludf.DUMMYFUNCTION("SPARKLINE(H1609,{""charttype"",""bar"";""color1"",""#00CCFF"";""max"",MAX($H$2:$H$2107)})"),"")</f>
        <v/>
      </c>
      <c r="J1609" s="14">
        <v>14.0</v>
      </c>
      <c r="K1609" s="14" t="str">
        <f>IFERROR(__xludf.DUMMYFUNCTION("SPARKLINE(J1609,{""charttype"",""bar"";""color1"",""#FF0000"";""max"",MAX($J$2:$J$2107)})"),"")</f>
        <v/>
      </c>
      <c r="L1609" s="14">
        <v>7.2</v>
      </c>
      <c r="M1609" s="14" t="str">
        <f>IFERROR(__xludf.DUMMYFUNCTION("SPARKLINE(L1609,{""charttype"",""bar"";""color1"",""#FF9900"";""max"",MAX($L$2:$L$2107)})"),"")</f>
        <v/>
      </c>
      <c r="N1609" s="14">
        <v>8.2</v>
      </c>
      <c r="O1609" s="14" t="str">
        <f>IFERROR(__xludf.DUMMYFUNCTION("SPARKLINE(N1609,{""charttype"",""bar"";""color1"",""#0066CC"";""max"",MAX($N$2:$N$2107)})"),"")</f>
        <v/>
      </c>
      <c r="P1609" s="58">
        <v>130229.3</v>
      </c>
      <c r="Q1609" s="54">
        <v>87.61101</v>
      </c>
      <c r="R1609" s="21">
        <f t="shared" si="5"/>
        <v>11409520.5</v>
      </c>
    </row>
    <row r="1610">
      <c r="A1610" s="53">
        <v>43613.0</v>
      </c>
      <c r="B1610" s="67">
        <f t="shared" si="1"/>
        <v>3</v>
      </c>
      <c r="C1610" s="14" t="str">
        <f t="shared" si="2"/>
        <v>May</v>
      </c>
      <c r="D1610" s="52" t="str">
        <f t="shared" si="3"/>
        <v>2019</v>
      </c>
      <c r="E1610" s="58">
        <f t="shared" si="4"/>
        <v>22</v>
      </c>
      <c r="F1610" s="14" t="str">
        <f>VLOOKUP(A1610,'_Holidays'!A1610:B3715,2,FALSE)</f>
        <v>Y</v>
      </c>
      <c r="G1610" s="51" t="str">
        <f>VLOOKUP(A1610,'_Holidays'!A1610:C3715,3,FALSE)</f>
        <v>N</v>
      </c>
      <c r="H1610" s="14">
        <v>8.2</v>
      </c>
      <c r="I1610" s="14" t="str">
        <f>IFERROR(__xludf.DUMMYFUNCTION("SPARKLINE(H1610,{""charttype"",""bar"";""color1"",""#00CCFF"";""max"",MAX($H$2:$H$2107)})"),"")</f>
        <v/>
      </c>
      <c r="J1610" s="14">
        <v>15.7</v>
      </c>
      <c r="K1610" s="14" t="str">
        <f>IFERROR(__xludf.DUMMYFUNCTION("SPARKLINE(J1610,{""charttype"",""bar"";""color1"",""#FF0000"";""max"",MAX($J$2:$J$2107)})"),"")</f>
        <v/>
      </c>
      <c r="L1610" s="14">
        <v>3.3</v>
      </c>
      <c r="M1610" s="14" t="str">
        <f>IFERROR(__xludf.DUMMYFUNCTION("SPARKLINE(L1610,{""charttype"",""bar"";""color1"",""#FF9900"";""max"",MAX($L$2:$L$2107)})"),"")</f>
        <v/>
      </c>
      <c r="N1610" s="14">
        <v>0.2</v>
      </c>
      <c r="O1610" s="14" t="str">
        <f>IFERROR(__xludf.DUMMYFUNCTION("SPARKLINE(N1610,{""charttype"",""bar"";""color1"",""#0066CC"";""max"",MAX($N$2:$N$2107)})"),"")</f>
        <v/>
      </c>
      <c r="P1610" s="58">
        <v>133799.7</v>
      </c>
      <c r="Q1610" s="54">
        <v>79.96477</v>
      </c>
      <c r="R1610" s="21">
        <f t="shared" si="5"/>
        <v>10699262.24</v>
      </c>
    </row>
    <row r="1611">
      <c r="A1611" s="53">
        <v>43614.0</v>
      </c>
      <c r="B1611" s="67">
        <f t="shared" si="1"/>
        <v>4</v>
      </c>
      <c r="C1611" s="14" t="str">
        <f t="shared" si="2"/>
        <v>May</v>
      </c>
      <c r="D1611" s="52" t="str">
        <f t="shared" si="3"/>
        <v>2019</v>
      </c>
      <c r="E1611" s="58">
        <f t="shared" si="4"/>
        <v>22</v>
      </c>
      <c r="F1611" s="14" t="str">
        <f>VLOOKUP(A1611,'_Holidays'!A1611:B3716,2,FALSE)</f>
        <v>Y</v>
      </c>
      <c r="G1611" s="51" t="str">
        <f>VLOOKUP(A1611,'_Holidays'!A1611:C3716,3,FALSE)</f>
        <v>N</v>
      </c>
      <c r="H1611" s="14">
        <v>8.7</v>
      </c>
      <c r="I1611" s="14" t="str">
        <f>IFERROR(__xludf.DUMMYFUNCTION("SPARKLINE(H1611,{""charttype"",""bar"";""color1"",""#00CCFF"";""max"",MAX($H$2:$H$2107)})"),"")</f>
        <v/>
      </c>
      <c r="J1611" s="14">
        <v>10.6</v>
      </c>
      <c r="K1611" s="14" t="str">
        <f>IFERROR(__xludf.DUMMYFUNCTION("SPARKLINE(J1611,{""charttype"",""bar"";""color1"",""#FF0000"";""max"",MAX($J$2:$J$2107)})"),"")</f>
        <v/>
      </c>
      <c r="L1611" s="14">
        <v>7.9</v>
      </c>
      <c r="M1611" s="14" t="str">
        <f>IFERROR(__xludf.DUMMYFUNCTION("SPARKLINE(L1611,{""charttype"",""bar"";""color1"",""#FF9900"";""max"",MAX($L$2:$L$2107)})"),"")</f>
        <v/>
      </c>
      <c r="N1611" s="14">
        <v>1.2</v>
      </c>
      <c r="O1611" s="14" t="str">
        <f>IFERROR(__xludf.DUMMYFUNCTION("SPARKLINE(N1611,{""charttype"",""bar"";""color1"",""#0066CC"";""max"",MAX($N$2:$N$2107)})"),"")</f>
        <v/>
      </c>
      <c r="P1611" s="58">
        <v>136301.5</v>
      </c>
      <c r="Q1611" s="54">
        <v>85.00394</v>
      </c>
      <c r="R1611" s="21">
        <f t="shared" si="5"/>
        <v>11586164.53</v>
      </c>
    </row>
    <row r="1612">
      <c r="A1612" s="53">
        <v>43615.0</v>
      </c>
      <c r="B1612" s="67">
        <f t="shared" si="1"/>
        <v>5</v>
      </c>
      <c r="C1612" s="14" t="str">
        <f t="shared" si="2"/>
        <v>May</v>
      </c>
      <c r="D1612" s="52" t="str">
        <f t="shared" si="3"/>
        <v>2019</v>
      </c>
      <c r="E1612" s="58">
        <f t="shared" si="4"/>
        <v>22</v>
      </c>
      <c r="F1612" s="14" t="str">
        <f>VLOOKUP(A1612,'_Holidays'!A1612:B3717,2,FALSE)</f>
        <v>Y</v>
      </c>
      <c r="G1612" s="51" t="str">
        <f>VLOOKUP(A1612,'_Holidays'!A1612:C3717,3,FALSE)</f>
        <v>N</v>
      </c>
      <c r="H1612" s="14">
        <v>6.7</v>
      </c>
      <c r="I1612" s="14" t="str">
        <f>IFERROR(__xludf.DUMMYFUNCTION("SPARKLINE(H1612,{""charttype"",""bar"";""color1"",""#00CCFF"";""max"",MAX($H$2:$H$2107)})"),"")</f>
        <v/>
      </c>
      <c r="J1612" s="14">
        <v>13.3</v>
      </c>
      <c r="K1612" s="14" t="str">
        <f>IFERROR(__xludf.DUMMYFUNCTION("SPARKLINE(J1612,{""charttype"",""bar"";""color1"",""#FF0000"";""max"",MAX($J$2:$J$2107)})"),"")</f>
        <v/>
      </c>
      <c r="L1612" s="14">
        <v>5.8</v>
      </c>
      <c r="M1612" s="14" t="str">
        <f>IFERROR(__xludf.DUMMYFUNCTION("SPARKLINE(L1612,{""charttype"",""bar"";""color1"",""#FF9900"";""max"",MAX($L$2:$L$2107)})"),"")</f>
        <v/>
      </c>
      <c r="N1612" s="14">
        <v>5.8</v>
      </c>
      <c r="O1612" s="14" t="str">
        <f>IFERROR(__xludf.DUMMYFUNCTION("SPARKLINE(N1612,{""charttype"",""bar"";""color1"",""#0066CC"";""max"",MAX($N$2:$N$2107)})"),"")</f>
        <v/>
      </c>
      <c r="P1612" s="58">
        <v>138857.1</v>
      </c>
      <c r="Q1612" s="54">
        <v>100.015</v>
      </c>
      <c r="R1612" s="21">
        <f t="shared" si="5"/>
        <v>13887792.86</v>
      </c>
    </row>
    <row r="1613">
      <c r="A1613" s="53">
        <v>43616.0</v>
      </c>
      <c r="B1613" s="67">
        <f t="shared" si="1"/>
        <v>6</v>
      </c>
      <c r="C1613" s="14" t="str">
        <f t="shared" si="2"/>
        <v>May</v>
      </c>
      <c r="D1613" s="52" t="str">
        <f t="shared" si="3"/>
        <v>2019</v>
      </c>
      <c r="E1613" s="58">
        <f t="shared" si="4"/>
        <v>22</v>
      </c>
      <c r="F1613" s="14" t="str">
        <f>VLOOKUP(A1613,'_Holidays'!A1613:B3718,2,FALSE)</f>
        <v>Y</v>
      </c>
      <c r="G1613" s="51" t="str">
        <f>VLOOKUP(A1613,'_Holidays'!A1613:C3718,3,FALSE)</f>
        <v>N</v>
      </c>
      <c r="H1613" s="14">
        <v>8.5</v>
      </c>
      <c r="I1613" s="14" t="str">
        <f>IFERROR(__xludf.DUMMYFUNCTION("SPARKLINE(H1613,{""charttype"",""bar"";""color1"",""#00CCFF"";""max"",MAX($H$2:$H$2107)})"),"")</f>
        <v/>
      </c>
      <c r="J1613" s="14">
        <v>14.3</v>
      </c>
      <c r="K1613" s="14" t="str">
        <f>IFERROR(__xludf.DUMMYFUNCTION("SPARKLINE(J1613,{""charttype"",""bar"";""color1"",""#FF0000"";""max"",MAX($J$2:$J$2107)})"),"")</f>
        <v/>
      </c>
      <c r="L1613" s="14">
        <v>5.7</v>
      </c>
      <c r="M1613" s="14" t="str">
        <f>IFERROR(__xludf.DUMMYFUNCTION("SPARKLINE(L1613,{""charttype"",""bar"";""color1"",""#FF9900"";""max"",MAX($L$2:$L$2107)})"),"")</f>
        <v/>
      </c>
      <c r="N1613" s="14">
        <v>1.4</v>
      </c>
      <c r="O1613" s="14" t="str">
        <f>IFERROR(__xludf.DUMMYFUNCTION("SPARKLINE(N1613,{""charttype"",""bar"";""color1"",""#0066CC"";""max"",MAX($N$2:$N$2107)})"),"")</f>
        <v/>
      </c>
      <c r="P1613" s="58">
        <v>133869.1</v>
      </c>
      <c r="Q1613" s="54">
        <v>100.7078</v>
      </c>
      <c r="R1613" s="21">
        <f t="shared" si="5"/>
        <v>13481662.55</v>
      </c>
    </row>
    <row r="1614">
      <c r="A1614" s="53">
        <v>43617.0</v>
      </c>
      <c r="B1614" s="67">
        <f t="shared" si="1"/>
        <v>7</v>
      </c>
      <c r="C1614" s="14" t="str">
        <f t="shared" si="2"/>
        <v>June</v>
      </c>
      <c r="D1614" s="52" t="str">
        <f t="shared" si="3"/>
        <v>2019</v>
      </c>
      <c r="E1614" s="58">
        <f t="shared" si="4"/>
        <v>22</v>
      </c>
      <c r="F1614" s="14" t="str">
        <f>VLOOKUP(A1614,'_Holidays'!A1614:B3719,2,FALSE)</f>
        <v>Y</v>
      </c>
      <c r="G1614" s="51" t="str">
        <f>VLOOKUP(A1614,'_Holidays'!A1614:C3719,3,FALSE)</f>
        <v>N</v>
      </c>
      <c r="H1614" s="14">
        <v>11.7</v>
      </c>
      <c r="I1614" s="14" t="str">
        <f>IFERROR(__xludf.DUMMYFUNCTION("SPARKLINE(H1614,{""charttype"",""bar"";""color1"",""#00CCFF"";""max"",MAX($H$2:$H$2107)})"),"")</f>
        <v/>
      </c>
      <c r="J1614" s="14">
        <v>14.6</v>
      </c>
      <c r="K1614" s="14" t="str">
        <f>IFERROR(__xludf.DUMMYFUNCTION("SPARKLINE(J1614,{""charttype"",""bar"";""color1"",""#FF0000"";""max"",MAX($J$2:$J$2107)})"),"")</f>
        <v/>
      </c>
      <c r="L1614" s="14">
        <v>5.8</v>
      </c>
      <c r="M1614" s="14" t="str">
        <f>IFERROR(__xludf.DUMMYFUNCTION("SPARKLINE(L1614,{""charttype"",""bar"";""color1"",""#FF9900"";""max"",MAX($L$2:$L$2107)})"),"")</f>
        <v/>
      </c>
      <c r="N1614" s="14">
        <v>2.4</v>
      </c>
      <c r="O1614" s="14" t="str">
        <f>IFERROR(__xludf.DUMMYFUNCTION("SPARKLINE(N1614,{""charttype"",""bar"";""color1"",""#0066CC"";""max"",MAX($N$2:$N$2107)})"),"")</f>
        <v/>
      </c>
      <c r="P1614" s="58">
        <v>120653.4</v>
      </c>
      <c r="Q1614" s="54">
        <v>113.2446</v>
      </c>
      <c r="R1614" s="21">
        <f t="shared" si="5"/>
        <v>13663346.02</v>
      </c>
    </row>
    <row r="1615">
      <c r="A1615" s="53">
        <v>43618.0</v>
      </c>
      <c r="B1615" s="67">
        <f t="shared" si="1"/>
        <v>1</v>
      </c>
      <c r="C1615" s="14" t="str">
        <f t="shared" si="2"/>
        <v>June</v>
      </c>
      <c r="D1615" s="52" t="str">
        <f t="shared" si="3"/>
        <v>2019</v>
      </c>
      <c r="E1615" s="58">
        <f t="shared" si="4"/>
        <v>23</v>
      </c>
      <c r="F1615" s="14" t="str">
        <f>VLOOKUP(A1615,'_Holidays'!A1615:B3720,2,FALSE)</f>
        <v>Y</v>
      </c>
      <c r="G1615" s="51" t="str">
        <f>VLOOKUP(A1615,'_Holidays'!A1615:C3720,3,FALSE)</f>
        <v>N</v>
      </c>
      <c r="H1615" s="14">
        <v>11.0</v>
      </c>
      <c r="I1615" s="14" t="str">
        <f>IFERROR(__xludf.DUMMYFUNCTION("SPARKLINE(H1615,{""charttype"",""bar"";""color1"",""#00CCFF"";""max"",MAX($H$2:$H$2107)})"),"")</f>
        <v/>
      </c>
      <c r="J1615" s="14">
        <v>14.5</v>
      </c>
      <c r="K1615" s="14" t="str">
        <f>IFERROR(__xludf.DUMMYFUNCTION("SPARKLINE(J1615,{""charttype"",""bar"";""color1"",""#FF0000"";""max"",MAX($J$2:$J$2107)})"),"")</f>
        <v/>
      </c>
      <c r="L1615" s="14">
        <v>6.7</v>
      </c>
      <c r="M1615" s="14" t="str">
        <f>IFERROR(__xludf.DUMMYFUNCTION("SPARKLINE(L1615,{""charttype"",""bar"";""color1"",""#FF9900"";""max"",MAX($L$2:$L$2107)})"),"")</f>
        <v/>
      </c>
      <c r="N1615" s="14">
        <v>0.0</v>
      </c>
      <c r="O1615" s="14" t="str">
        <f>IFERROR(__xludf.DUMMYFUNCTION("SPARKLINE(N1615,{""charttype"",""bar"";""color1"",""#0066CC"";""max"",MAX($N$2:$N$2107)})"),"")</f>
        <v/>
      </c>
      <c r="P1615" s="58">
        <v>118086.9</v>
      </c>
      <c r="Q1615" s="54">
        <v>108.9226</v>
      </c>
      <c r="R1615" s="21">
        <f t="shared" si="5"/>
        <v>12862332.17</v>
      </c>
    </row>
    <row r="1616">
      <c r="A1616" s="53">
        <v>43619.0</v>
      </c>
      <c r="B1616" s="67">
        <f t="shared" si="1"/>
        <v>2</v>
      </c>
      <c r="C1616" s="14" t="str">
        <f t="shared" si="2"/>
        <v>June</v>
      </c>
      <c r="D1616" s="52" t="str">
        <f t="shared" si="3"/>
        <v>2019</v>
      </c>
      <c r="E1616" s="58">
        <f t="shared" si="4"/>
        <v>23</v>
      </c>
      <c r="F1616" s="14" t="str">
        <f>VLOOKUP(A1616,'_Holidays'!A1616:B3721,2,FALSE)</f>
        <v>Y</v>
      </c>
      <c r="G1616" s="51" t="str">
        <f>VLOOKUP(A1616,'_Holidays'!A1616:C3721,3,FALSE)</f>
        <v>N</v>
      </c>
      <c r="H1616" s="14">
        <v>8.2</v>
      </c>
      <c r="I1616" s="14" t="str">
        <f>IFERROR(__xludf.DUMMYFUNCTION("SPARKLINE(H1616,{""charttype"",""bar"";""color1"",""#00CCFF"";""max"",MAX($H$2:$H$2107)})"),"")</f>
        <v/>
      </c>
      <c r="J1616" s="14">
        <v>12.0</v>
      </c>
      <c r="K1616" s="14" t="str">
        <f>IFERROR(__xludf.DUMMYFUNCTION("SPARKLINE(J1616,{""charttype"",""bar"";""color1"",""#FF0000"";""max"",MAX($J$2:$J$2107)})"),"")</f>
        <v/>
      </c>
      <c r="L1616" s="14">
        <v>3.8</v>
      </c>
      <c r="M1616" s="14" t="str">
        <f>IFERROR(__xludf.DUMMYFUNCTION("SPARKLINE(L1616,{""charttype"",""bar"";""color1"",""#FF9900"";""max"",MAX($L$2:$L$2107)})"),"")</f>
        <v/>
      </c>
      <c r="N1616" s="14">
        <v>15.4</v>
      </c>
      <c r="O1616" s="14" t="str">
        <f>IFERROR(__xludf.DUMMYFUNCTION("SPARKLINE(N1616,{""charttype"",""bar"";""color1"",""#0066CC"";""max"",MAX($N$2:$N$2107)})"),"")</f>
        <v/>
      </c>
      <c r="P1616" s="58">
        <v>135437.9</v>
      </c>
      <c r="Q1616" s="54">
        <v>115.7253</v>
      </c>
      <c r="R1616" s="21">
        <f t="shared" si="5"/>
        <v>15673591.61</v>
      </c>
    </row>
    <row r="1617">
      <c r="A1617" s="53">
        <v>43620.0</v>
      </c>
      <c r="B1617" s="67">
        <f t="shared" si="1"/>
        <v>3</v>
      </c>
      <c r="C1617" s="14" t="str">
        <f t="shared" si="2"/>
        <v>June</v>
      </c>
      <c r="D1617" s="52" t="str">
        <f t="shared" si="3"/>
        <v>2019</v>
      </c>
      <c r="E1617" s="58">
        <f t="shared" si="4"/>
        <v>23</v>
      </c>
      <c r="F1617" s="14" t="str">
        <f>VLOOKUP(A1617,'_Holidays'!A1617:B3722,2,FALSE)</f>
        <v>Y</v>
      </c>
      <c r="G1617" s="51" t="str">
        <f>VLOOKUP(A1617,'_Holidays'!A1617:C3722,3,FALSE)</f>
        <v>N</v>
      </c>
      <c r="H1617" s="14">
        <v>8.4</v>
      </c>
      <c r="I1617" s="14" t="str">
        <f>IFERROR(__xludf.DUMMYFUNCTION("SPARKLINE(H1617,{""charttype"",""bar"";""color1"",""#00CCFF"";""max"",MAX($H$2:$H$2107)})"),"")</f>
        <v/>
      </c>
      <c r="J1617" s="14">
        <v>12.9</v>
      </c>
      <c r="K1617" s="14" t="str">
        <f>IFERROR(__xludf.DUMMYFUNCTION("SPARKLINE(J1617,{""charttype"",""bar"";""color1"",""#FF0000"";""max"",MAX($J$2:$J$2107)})"),"")</f>
        <v/>
      </c>
      <c r="L1617" s="14">
        <v>7.9</v>
      </c>
      <c r="M1617" s="14" t="str">
        <f>IFERROR(__xludf.DUMMYFUNCTION("SPARKLINE(L1617,{""charttype"",""bar"";""color1"",""#FF9900"";""max"",MAX($L$2:$L$2107)})"),"")</f>
        <v/>
      </c>
      <c r="N1617" s="14">
        <v>3.2</v>
      </c>
      <c r="O1617" s="14" t="str">
        <f>IFERROR(__xludf.DUMMYFUNCTION("SPARKLINE(N1617,{""charttype"",""bar"";""color1"",""#0066CC"";""max"",MAX($N$2:$N$2107)})"),"")</f>
        <v/>
      </c>
      <c r="P1617" s="58">
        <v>136149.1</v>
      </c>
      <c r="Q1617" s="54">
        <v>149.1184</v>
      </c>
      <c r="R1617" s="21">
        <f t="shared" si="5"/>
        <v>20302335.95</v>
      </c>
    </row>
    <row r="1618">
      <c r="A1618" s="53">
        <v>43621.0</v>
      </c>
      <c r="B1618" s="67">
        <f t="shared" si="1"/>
        <v>4</v>
      </c>
      <c r="C1618" s="14" t="str">
        <f t="shared" si="2"/>
        <v>June</v>
      </c>
      <c r="D1618" s="52" t="str">
        <f t="shared" si="3"/>
        <v>2019</v>
      </c>
      <c r="E1618" s="58">
        <f t="shared" si="4"/>
        <v>23</v>
      </c>
      <c r="F1618" s="14" t="str">
        <f>VLOOKUP(A1618,'_Holidays'!A1618:B3723,2,FALSE)</f>
        <v>Y</v>
      </c>
      <c r="G1618" s="51" t="str">
        <f>VLOOKUP(A1618,'_Holidays'!A1618:C3723,3,FALSE)</f>
        <v>N</v>
      </c>
      <c r="H1618" s="14">
        <v>8.6</v>
      </c>
      <c r="I1618" s="14" t="str">
        <f>IFERROR(__xludf.DUMMYFUNCTION("SPARKLINE(H1618,{""charttype"",""bar"";""color1"",""#00CCFF"";""max"",MAX($H$2:$H$2107)})"),"")</f>
        <v/>
      </c>
      <c r="J1618" s="14">
        <v>13.0</v>
      </c>
      <c r="K1618" s="14" t="str">
        <f>IFERROR(__xludf.DUMMYFUNCTION("SPARKLINE(J1618,{""charttype"",""bar"";""color1"",""#FF0000"";""max"",MAX($J$2:$J$2107)})"),"")</f>
        <v/>
      </c>
      <c r="L1618" s="14">
        <v>5.7</v>
      </c>
      <c r="M1618" s="14" t="str">
        <f>IFERROR(__xludf.DUMMYFUNCTION("SPARKLINE(L1618,{""charttype"",""bar"";""color1"",""#FF9900"";""max"",MAX($L$2:$L$2107)})"),"")</f>
        <v/>
      </c>
      <c r="N1618" s="14">
        <v>0.0</v>
      </c>
      <c r="O1618" s="14" t="str">
        <f>IFERROR(__xludf.DUMMYFUNCTION("SPARKLINE(N1618,{""charttype"",""bar"";""color1"",""#0066CC"";""max"",MAX($N$2:$N$2107)})"),"")</f>
        <v/>
      </c>
      <c r="P1618" s="58">
        <v>137844.8</v>
      </c>
      <c r="Q1618" s="54">
        <v>155.9883</v>
      </c>
      <c r="R1618" s="21">
        <f t="shared" si="5"/>
        <v>21502176.02</v>
      </c>
    </row>
    <row r="1619">
      <c r="A1619" s="53">
        <v>43622.0</v>
      </c>
      <c r="B1619" s="67">
        <f t="shared" si="1"/>
        <v>5</v>
      </c>
      <c r="C1619" s="14" t="str">
        <f t="shared" si="2"/>
        <v>June</v>
      </c>
      <c r="D1619" s="52" t="str">
        <f t="shared" si="3"/>
        <v>2019</v>
      </c>
      <c r="E1619" s="58">
        <f t="shared" si="4"/>
        <v>23</v>
      </c>
      <c r="F1619" s="14" t="str">
        <f>VLOOKUP(A1619,'_Holidays'!A1619:B3724,2,FALSE)</f>
        <v>Y</v>
      </c>
      <c r="G1619" s="51" t="str">
        <f>VLOOKUP(A1619,'_Holidays'!A1619:C3724,3,FALSE)</f>
        <v>N</v>
      </c>
      <c r="H1619" s="14">
        <v>10.2</v>
      </c>
      <c r="I1619" s="14" t="str">
        <f>IFERROR(__xludf.DUMMYFUNCTION("SPARKLINE(H1619,{""charttype"",""bar"";""color1"",""#00CCFF"";""max"",MAX($H$2:$H$2107)})"),"")</f>
        <v/>
      </c>
      <c r="J1619" s="14">
        <v>14.8</v>
      </c>
      <c r="K1619" s="14" t="str">
        <f>IFERROR(__xludf.DUMMYFUNCTION("SPARKLINE(J1619,{""charttype"",""bar"";""color1"",""#FF0000"";""max"",MAX($J$2:$J$2107)})"),"")</f>
        <v/>
      </c>
      <c r="L1619" s="14">
        <v>7.9</v>
      </c>
      <c r="M1619" s="14" t="str">
        <f>IFERROR(__xludf.DUMMYFUNCTION("SPARKLINE(L1619,{""charttype"",""bar"";""color1"",""#FF9900"";""max"",MAX($L$2:$L$2107)})"),"")</f>
        <v/>
      </c>
      <c r="N1619" s="14">
        <v>0.0</v>
      </c>
      <c r="O1619" s="14" t="str">
        <f>IFERROR(__xludf.DUMMYFUNCTION("SPARKLINE(N1619,{""charttype"",""bar"";""color1"",""#0066CC"";""max"",MAX($N$2:$N$2107)})"),"")</f>
        <v/>
      </c>
      <c r="P1619" s="58">
        <v>134971.8</v>
      </c>
      <c r="Q1619" s="54">
        <v>162.492</v>
      </c>
      <c r="R1619" s="21">
        <f t="shared" si="5"/>
        <v>21931837.73</v>
      </c>
    </row>
    <row r="1620">
      <c r="A1620" s="53">
        <v>43623.0</v>
      </c>
      <c r="B1620" s="67">
        <f t="shared" si="1"/>
        <v>6</v>
      </c>
      <c r="C1620" s="14" t="str">
        <f t="shared" si="2"/>
        <v>June</v>
      </c>
      <c r="D1620" s="52" t="str">
        <f t="shared" si="3"/>
        <v>2019</v>
      </c>
      <c r="E1620" s="58">
        <f t="shared" si="4"/>
        <v>23</v>
      </c>
      <c r="F1620" s="14" t="str">
        <f>VLOOKUP(A1620,'_Holidays'!A1620:B3725,2,FALSE)</f>
        <v>Y</v>
      </c>
      <c r="G1620" s="51" t="str">
        <f>VLOOKUP(A1620,'_Holidays'!A1620:C3725,3,FALSE)</f>
        <v>N</v>
      </c>
      <c r="H1620" s="14">
        <v>11.7</v>
      </c>
      <c r="I1620" s="14" t="str">
        <f>IFERROR(__xludf.DUMMYFUNCTION("SPARKLINE(H1620,{""charttype"",""bar"";""color1"",""#00CCFF"";""max"",MAX($H$2:$H$2107)})"),"")</f>
        <v/>
      </c>
      <c r="J1620" s="14">
        <v>16.6</v>
      </c>
      <c r="K1620" s="14" t="str">
        <f>IFERROR(__xludf.DUMMYFUNCTION("SPARKLINE(J1620,{""charttype"",""bar"";""color1"",""#FF0000"";""max"",MAX($J$2:$J$2107)})"),"")</f>
        <v/>
      </c>
      <c r="L1620" s="14">
        <v>8.0</v>
      </c>
      <c r="M1620" s="14" t="str">
        <f>IFERROR(__xludf.DUMMYFUNCTION("SPARKLINE(L1620,{""charttype"",""bar"";""color1"",""#FF9900"";""max"",MAX($L$2:$L$2107)})"),"")</f>
        <v/>
      </c>
      <c r="N1620" s="14">
        <v>0.0</v>
      </c>
      <c r="O1620" s="14" t="str">
        <f>IFERROR(__xludf.DUMMYFUNCTION("SPARKLINE(N1620,{""charttype"",""bar"";""color1"",""#0066CC"";""max"",MAX($N$2:$N$2107)})"),"")</f>
        <v/>
      </c>
      <c r="P1620" s="58">
        <v>132003.4</v>
      </c>
      <c r="Q1620" s="54">
        <v>139.2008</v>
      </c>
      <c r="R1620" s="21">
        <f t="shared" si="5"/>
        <v>18374978.88</v>
      </c>
    </row>
    <row r="1621">
      <c r="A1621" s="53">
        <v>43624.0</v>
      </c>
      <c r="B1621" s="67">
        <f t="shared" si="1"/>
        <v>7</v>
      </c>
      <c r="C1621" s="14" t="str">
        <f t="shared" si="2"/>
        <v>June</v>
      </c>
      <c r="D1621" s="52" t="str">
        <f t="shared" si="3"/>
        <v>2019</v>
      </c>
      <c r="E1621" s="58">
        <f t="shared" si="4"/>
        <v>23</v>
      </c>
      <c r="F1621" s="14" t="str">
        <f>VLOOKUP(A1621,'_Holidays'!A1621:B3726,2,FALSE)</f>
        <v>Y</v>
      </c>
      <c r="G1621" s="51" t="str">
        <f>VLOOKUP(A1621,'_Holidays'!A1621:C3726,3,FALSE)</f>
        <v>N</v>
      </c>
      <c r="H1621" s="14">
        <v>6.7</v>
      </c>
      <c r="I1621" s="14" t="str">
        <f>IFERROR(__xludf.DUMMYFUNCTION("SPARKLINE(H1621,{""charttype"",""bar"";""color1"",""#00CCFF"";""max"",MAX($H$2:$H$2107)})"),"")</f>
        <v/>
      </c>
      <c r="J1621" s="14">
        <v>18.7</v>
      </c>
      <c r="K1621" s="14" t="str">
        <f>IFERROR(__xludf.DUMMYFUNCTION("SPARKLINE(J1621,{""charttype"",""bar"";""color1"",""#FF0000"";""max"",MAX($J$2:$J$2107)})"),"")</f>
        <v/>
      </c>
      <c r="L1621" s="14">
        <v>9.3</v>
      </c>
      <c r="M1621" s="14" t="str">
        <f>IFERROR(__xludf.DUMMYFUNCTION("SPARKLINE(L1621,{""charttype"",""bar"";""color1"",""#FF9900"";""max"",MAX($L$2:$L$2107)})"),"")</f>
        <v/>
      </c>
      <c r="N1621" s="14">
        <v>0.0</v>
      </c>
      <c r="O1621" s="14" t="str">
        <f>IFERROR(__xludf.DUMMYFUNCTION("SPARKLINE(N1621,{""charttype"",""bar"";""color1"",""#0066CC"";""max"",MAX($N$2:$N$2107)})"),"")</f>
        <v/>
      </c>
      <c r="P1621" s="58">
        <v>117243.6</v>
      </c>
      <c r="Q1621" s="54">
        <v>102.4161</v>
      </c>
      <c r="R1621" s="21">
        <f t="shared" si="5"/>
        <v>12007632.26</v>
      </c>
    </row>
    <row r="1622">
      <c r="A1622" s="53">
        <v>43625.0</v>
      </c>
      <c r="B1622" s="67">
        <f t="shared" si="1"/>
        <v>1</v>
      </c>
      <c r="C1622" s="14" t="str">
        <f t="shared" si="2"/>
        <v>June</v>
      </c>
      <c r="D1622" s="52" t="str">
        <f t="shared" si="3"/>
        <v>2019</v>
      </c>
      <c r="E1622" s="58">
        <f t="shared" si="4"/>
        <v>24</v>
      </c>
      <c r="F1622" s="14" t="str">
        <f>VLOOKUP(A1622,'_Holidays'!A1622:B3727,2,FALSE)</f>
        <v>Y</v>
      </c>
      <c r="G1622" s="51" t="str">
        <f>VLOOKUP(A1622,'_Holidays'!A1622:C3727,3,FALSE)</f>
        <v>N</v>
      </c>
      <c r="H1622" s="14">
        <v>7.8</v>
      </c>
      <c r="I1622" s="14" t="str">
        <f>IFERROR(__xludf.DUMMYFUNCTION("SPARKLINE(H1622,{""charttype"",""bar"";""color1"",""#00CCFF"";""max"",MAX($H$2:$H$2107)})"),"")</f>
        <v/>
      </c>
      <c r="J1622" s="14">
        <v>18.0</v>
      </c>
      <c r="K1622" s="14" t="str">
        <f>IFERROR(__xludf.DUMMYFUNCTION("SPARKLINE(J1622,{""charttype"",""bar"";""color1"",""#FF0000"";""max"",MAX($J$2:$J$2107)})"),"")</f>
        <v/>
      </c>
      <c r="L1622" s="14">
        <v>8.0</v>
      </c>
      <c r="M1622" s="14" t="str">
        <f>IFERROR(__xludf.DUMMYFUNCTION("SPARKLINE(L1622,{""charttype"",""bar"";""color1"",""#FF9900"";""max"",MAX($L$2:$L$2107)})"),"")</f>
        <v/>
      </c>
      <c r="N1622" s="14">
        <v>0.0</v>
      </c>
      <c r="O1622" s="14" t="str">
        <f>IFERROR(__xludf.DUMMYFUNCTION("SPARKLINE(N1622,{""charttype"",""bar"";""color1"",""#0066CC"";""max"",MAX($N$2:$N$2107)})"),"")</f>
        <v/>
      </c>
      <c r="P1622" s="58">
        <v>110669.4</v>
      </c>
      <c r="Q1622" s="54">
        <v>69.56131</v>
      </c>
      <c r="R1622" s="21">
        <f t="shared" si="5"/>
        <v>7698308.441</v>
      </c>
    </row>
    <row r="1623">
      <c r="A1623" s="53">
        <v>43626.0</v>
      </c>
      <c r="B1623" s="67">
        <f t="shared" si="1"/>
        <v>2</v>
      </c>
      <c r="C1623" s="14" t="str">
        <f t="shared" si="2"/>
        <v>June</v>
      </c>
      <c r="D1623" s="52" t="str">
        <f t="shared" si="3"/>
        <v>2019</v>
      </c>
      <c r="E1623" s="58">
        <f t="shared" si="4"/>
        <v>24</v>
      </c>
      <c r="F1623" s="14" t="str">
        <f>VLOOKUP(A1623,'_Holidays'!A1623:B3728,2,FALSE)</f>
        <v>Y</v>
      </c>
      <c r="G1623" s="51" t="str">
        <f>VLOOKUP(A1623,'_Holidays'!A1623:C3728,3,FALSE)</f>
        <v>Y</v>
      </c>
      <c r="H1623" s="14">
        <v>12.0</v>
      </c>
      <c r="I1623" s="14" t="str">
        <f>IFERROR(__xludf.DUMMYFUNCTION("SPARKLINE(H1623,{""charttype"",""bar"";""color1"",""#00CCFF"";""max"",MAX($H$2:$H$2107)})"),"")</f>
        <v/>
      </c>
      <c r="J1623" s="14">
        <v>19.2</v>
      </c>
      <c r="K1623" s="14" t="str">
        <f>IFERROR(__xludf.DUMMYFUNCTION("SPARKLINE(J1623,{""charttype"",""bar"";""color1"",""#FF0000"";""max"",MAX($J$2:$J$2107)})"),"")</f>
        <v/>
      </c>
      <c r="L1623" s="14">
        <v>7.6</v>
      </c>
      <c r="M1623" s="14" t="str">
        <f>IFERROR(__xludf.DUMMYFUNCTION("SPARKLINE(L1623,{""charttype"",""bar"";""color1"",""#FF9900"";""max"",MAX($L$2:$L$2107)})"),"")</f>
        <v/>
      </c>
      <c r="N1623" s="14">
        <v>3.0</v>
      </c>
      <c r="O1623" s="14" t="str">
        <f>IFERROR(__xludf.DUMMYFUNCTION("SPARKLINE(N1623,{""charttype"",""bar"";""color1"",""#0066CC"";""max"",MAX($N$2:$N$2107)})"),"")</f>
        <v/>
      </c>
      <c r="P1623" s="58">
        <v>108133.0</v>
      </c>
      <c r="Q1623" s="54">
        <v>47.48787</v>
      </c>
      <c r="R1623" s="21">
        <f t="shared" si="5"/>
        <v>5135005.847</v>
      </c>
    </row>
    <row r="1624">
      <c r="A1624" s="53">
        <v>43627.0</v>
      </c>
      <c r="B1624" s="67">
        <f t="shared" si="1"/>
        <v>3</v>
      </c>
      <c r="C1624" s="14" t="str">
        <f t="shared" si="2"/>
        <v>June</v>
      </c>
      <c r="D1624" s="52" t="str">
        <f t="shared" si="3"/>
        <v>2019</v>
      </c>
      <c r="E1624" s="58">
        <f t="shared" si="4"/>
        <v>24</v>
      </c>
      <c r="F1624" s="14" t="str">
        <f>VLOOKUP(A1624,'_Holidays'!A1624:B3729,2,FALSE)</f>
        <v>Y</v>
      </c>
      <c r="G1624" s="51" t="str">
        <f>VLOOKUP(A1624,'_Holidays'!A1624:C3729,3,FALSE)</f>
        <v>N</v>
      </c>
      <c r="H1624" s="14">
        <v>9.6</v>
      </c>
      <c r="I1624" s="14" t="str">
        <f>IFERROR(__xludf.DUMMYFUNCTION("SPARKLINE(H1624,{""charttype"",""bar"";""color1"",""#00CCFF"";""max"",MAX($H$2:$H$2107)})"),"")</f>
        <v/>
      </c>
      <c r="J1624" s="14">
        <v>17.9</v>
      </c>
      <c r="K1624" s="14" t="str">
        <f>IFERROR(__xludf.DUMMYFUNCTION("SPARKLINE(J1624,{""charttype"",""bar"";""color1"",""#FF0000"";""max"",MAX($J$2:$J$2107)})"),"")</f>
        <v/>
      </c>
      <c r="L1624" s="14">
        <v>9.2</v>
      </c>
      <c r="M1624" s="14" t="str">
        <f>IFERROR(__xludf.DUMMYFUNCTION("SPARKLINE(L1624,{""charttype"",""bar"";""color1"",""#FF9900"";""max"",MAX($L$2:$L$2107)})"),"")</f>
        <v/>
      </c>
      <c r="N1624" s="14">
        <v>0.0</v>
      </c>
      <c r="O1624" s="14" t="str">
        <f>IFERROR(__xludf.DUMMYFUNCTION("SPARKLINE(N1624,{""charttype"",""bar"";""color1"",""#0066CC"";""max"",MAX($N$2:$N$2107)})"),"")</f>
        <v/>
      </c>
      <c r="P1624" s="58">
        <v>122760.9</v>
      </c>
      <c r="Q1624" s="54">
        <v>73.07808</v>
      </c>
      <c r="R1624" s="21">
        <f t="shared" si="5"/>
        <v>8971130.871</v>
      </c>
    </row>
    <row r="1625">
      <c r="A1625" s="53">
        <v>43628.0</v>
      </c>
      <c r="B1625" s="67">
        <f t="shared" si="1"/>
        <v>4</v>
      </c>
      <c r="C1625" s="14" t="str">
        <f t="shared" si="2"/>
        <v>June</v>
      </c>
      <c r="D1625" s="52" t="str">
        <f t="shared" si="3"/>
        <v>2019</v>
      </c>
      <c r="E1625" s="58">
        <f t="shared" si="4"/>
        <v>24</v>
      </c>
      <c r="F1625" s="14" t="str">
        <f>VLOOKUP(A1625,'_Holidays'!A1625:B3730,2,FALSE)</f>
        <v>Y</v>
      </c>
      <c r="G1625" s="51" t="str">
        <f>VLOOKUP(A1625,'_Holidays'!A1625:C3730,3,FALSE)</f>
        <v>N</v>
      </c>
      <c r="H1625" s="14">
        <v>11.9</v>
      </c>
      <c r="I1625" s="14" t="str">
        <f>IFERROR(__xludf.DUMMYFUNCTION("SPARKLINE(H1625,{""charttype"",""bar"";""color1"",""#00CCFF"";""max"",MAX($H$2:$H$2107)})"),"")</f>
        <v/>
      </c>
      <c r="J1625" s="14">
        <v>16.5</v>
      </c>
      <c r="K1625" s="14" t="str">
        <f>IFERROR(__xludf.DUMMYFUNCTION("SPARKLINE(J1625,{""charttype"",""bar"";""color1"",""#FF0000"";""max"",MAX($J$2:$J$2107)})"),"")</f>
        <v/>
      </c>
      <c r="L1625" s="14">
        <v>1.3</v>
      </c>
      <c r="M1625" s="14" t="str">
        <f>IFERROR(__xludf.DUMMYFUNCTION("SPARKLINE(L1625,{""charttype"",""bar"";""color1"",""#FF9900"";""max"",MAX($L$2:$L$2107)})"),"")</f>
        <v/>
      </c>
      <c r="N1625" s="14">
        <v>0.6</v>
      </c>
      <c r="O1625" s="14" t="str">
        <f>IFERROR(__xludf.DUMMYFUNCTION("SPARKLINE(N1625,{""charttype"",""bar"";""color1"",""#0066CC"";""max"",MAX($N$2:$N$2107)})"),"")</f>
        <v/>
      </c>
      <c r="P1625" s="58">
        <v>128127.8</v>
      </c>
      <c r="Q1625" s="54">
        <v>85.79269</v>
      </c>
      <c r="R1625" s="21">
        <f t="shared" si="5"/>
        <v>10992428.63</v>
      </c>
    </row>
    <row r="1626">
      <c r="A1626" s="53">
        <v>43629.0</v>
      </c>
      <c r="B1626" s="67">
        <f t="shared" si="1"/>
        <v>5</v>
      </c>
      <c r="C1626" s="14" t="str">
        <f t="shared" si="2"/>
        <v>June</v>
      </c>
      <c r="D1626" s="52" t="str">
        <f t="shared" si="3"/>
        <v>2019</v>
      </c>
      <c r="E1626" s="58">
        <f t="shared" si="4"/>
        <v>24</v>
      </c>
      <c r="F1626" s="14" t="str">
        <f>VLOOKUP(A1626,'_Holidays'!A1626:B3731,2,FALSE)</f>
        <v>Y</v>
      </c>
      <c r="G1626" s="51" t="str">
        <f>VLOOKUP(A1626,'_Holidays'!A1626:C3731,3,FALSE)</f>
        <v>N</v>
      </c>
      <c r="H1626" s="14">
        <v>8.8</v>
      </c>
      <c r="I1626" s="14" t="str">
        <f>IFERROR(__xludf.DUMMYFUNCTION("SPARKLINE(H1626,{""charttype"",""bar"";""color1"",""#00CCFF"";""max"",MAX($H$2:$H$2107)})"),"")</f>
        <v/>
      </c>
      <c r="J1626" s="14">
        <v>17.4</v>
      </c>
      <c r="K1626" s="14" t="str">
        <f>IFERROR(__xludf.DUMMYFUNCTION("SPARKLINE(J1626,{""charttype"",""bar"";""color1"",""#FF0000"";""max"",MAX($J$2:$J$2107)})"),"")</f>
        <v/>
      </c>
      <c r="L1626" s="14">
        <v>8.9</v>
      </c>
      <c r="M1626" s="14" t="str">
        <f>IFERROR(__xludf.DUMMYFUNCTION("SPARKLINE(L1626,{""charttype"",""bar"";""color1"",""#FF9900"";""max"",MAX($L$2:$L$2107)})"),"")</f>
        <v/>
      </c>
      <c r="N1626" s="14">
        <v>2.6</v>
      </c>
      <c r="O1626" s="14" t="str">
        <f>IFERROR(__xludf.DUMMYFUNCTION("SPARKLINE(N1626,{""charttype"",""bar"";""color1"",""#0066CC"";""max"",MAX($N$2:$N$2107)})"),"")</f>
        <v/>
      </c>
      <c r="P1626" s="58">
        <v>128535.2</v>
      </c>
      <c r="Q1626" s="54">
        <v>79.51625</v>
      </c>
      <c r="R1626" s="21">
        <f t="shared" si="5"/>
        <v>10220637.1</v>
      </c>
    </row>
    <row r="1627">
      <c r="A1627" s="53">
        <v>43630.0</v>
      </c>
      <c r="B1627" s="67">
        <f t="shared" si="1"/>
        <v>6</v>
      </c>
      <c r="C1627" s="14" t="str">
        <f t="shared" si="2"/>
        <v>June</v>
      </c>
      <c r="D1627" s="52" t="str">
        <f t="shared" si="3"/>
        <v>2019</v>
      </c>
      <c r="E1627" s="58">
        <f t="shared" si="4"/>
        <v>24</v>
      </c>
      <c r="F1627" s="14" t="str">
        <f>VLOOKUP(A1627,'_Holidays'!A1627:B3732,2,FALSE)</f>
        <v>Y</v>
      </c>
      <c r="G1627" s="51" t="str">
        <f>VLOOKUP(A1627,'_Holidays'!A1627:C3732,3,FALSE)</f>
        <v>N</v>
      </c>
      <c r="H1627" s="14">
        <v>10.0</v>
      </c>
      <c r="I1627" s="14" t="str">
        <f>IFERROR(__xludf.DUMMYFUNCTION("SPARKLINE(H1627,{""charttype"",""bar"";""color1"",""#00CCFF"";""max"",MAX($H$2:$H$2107)})"),"")</f>
        <v/>
      </c>
      <c r="J1627" s="14">
        <v>17.3</v>
      </c>
      <c r="K1627" s="14" t="str">
        <f>IFERROR(__xludf.DUMMYFUNCTION("SPARKLINE(J1627,{""charttype"",""bar"";""color1"",""#FF0000"";""max"",MAX($J$2:$J$2107)})"),"")</f>
        <v/>
      </c>
      <c r="L1627" s="14">
        <v>7.0</v>
      </c>
      <c r="M1627" s="14" t="str">
        <f>IFERROR(__xludf.DUMMYFUNCTION("SPARKLINE(L1627,{""charttype"",""bar"";""color1"",""#FF9900"";""max"",MAX($L$2:$L$2107)})"),"")</f>
        <v/>
      </c>
      <c r="N1627" s="14">
        <v>2.2</v>
      </c>
      <c r="O1627" s="14" t="str">
        <f>IFERROR(__xludf.DUMMYFUNCTION("SPARKLINE(N1627,{""charttype"",""bar"";""color1"",""#0066CC"";""max"",MAX($N$2:$N$2107)})"),"")</f>
        <v/>
      </c>
      <c r="P1627" s="58">
        <v>128153.2</v>
      </c>
      <c r="Q1627" s="54">
        <v>86.65546</v>
      </c>
      <c r="R1627" s="21">
        <f t="shared" si="5"/>
        <v>11105174.5</v>
      </c>
    </row>
    <row r="1628">
      <c r="A1628" s="53">
        <v>43631.0</v>
      </c>
      <c r="B1628" s="67">
        <f t="shared" si="1"/>
        <v>7</v>
      </c>
      <c r="C1628" s="14" t="str">
        <f t="shared" si="2"/>
        <v>June</v>
      </c>
      <c r="D1628" s="52" t="str">
        <f t="shared" si="3"/>
        <v>2019</v>
      </c>
      <c r="E1628" s="58">
        <f t="shared" si="4"/>
        <v>24</v>
      </c>
      <c r="F1628" s="14" t="str">
        <f>VLOOKUP(A1628,'_Holidays'!A1628:B3733,2,FALSE)</f>
        <v>Y</v>
      </c>
      <c r="G1628" s="51" t="str">
        <f>VLOOKUP(A1628,'_Holidays'!A1628:C3733,3,FALSE)</f>
        <v>N</v>
      </c>
      <c r="H1628" s="14">
        <v>9.0</v>
      </c>
      <c r="I1628" s="14" t="str">
        <f>IFERROR(__xludf.DUMMYFUNCTION("SPARKLINE(H1628,{""charttype"",""bar"";""color1"",""#00CCFF"";""max"",MAX($H$2:$H$2107)})"),"")</f>
        <v/>
      </c>
      <c r="J1628" s="14">
        <v>15.2</v>
      </c>
      <c r="K1628" s="14" t="str">
        <f>IFERROR(__xludf.DUMMYFUNCTION("SPARKLINE(J1628,{""charttype"",""bar"";""color1"",""#FF0000"";""max"",MAX($J$2:$J$2107)})"),"")</f>
        <v/>
      </c>
      <c r="L1628" s="14">
        <v>6.4</v>
      </c>
      <c r="M1628" s="14" t="str">
        <f>IFERROR(__xludf.DUMMYFUNCTION("SPARKLINE(L1628,{""charttype"",""bar"";""color1"",""#FF9900"";""max"",MAX($L$2:$L$2107)})"),"")</f>
        <v/>
      </c>
      <c r="N1628" s="14">
        <v>2.6</v>
      </c>
      <c r="O1628" s="14" t="str">
        <f>IFERROR(__xludf.DUMMYFUNCTION("SPARKLINE(N1628,{""charttype"",""bar"";""color1"",""#0066CC"";""max"",MAX($N$2:$N$2107)})"),"")</f>
        <v/>
      </c>
      <c r="P1628" s="58">
        <v>121097.8</v>
      </c>
      <c r="Q1628" s="54">
        <v>104.4319</v>
      </c>
      <c r="R1628" s="21">
        <f t="shared" si="5"/>
        <v>12646473.34</v>
      </c>
    </row>
    <row r="1629">
      <c r="A1629" s="53">
        <v>43632.0</v>
      </c>
      <c r="B1629" s="67">
        <f t="shared" si="1"/>
        <v>1</v>
      </c>
      <c r="C1629" s="14" t="str">
        <f t="shared" si="2"/>
        <v>June</v>
      </c>
      <c r="D1629" s="52" t="str">
        <f t="shared" si="3"/>
        <v>2019</v>
      </c>
      <c r="E1629" s="58">
        <f t="shared" si="4"/>
        <v>25</v>
      </c>
      <c r="F1629" s="14" t="str">
        <f>VLOOKUP(A1629,'_Holidays'!A1629:B3734,2,FALSE)</f>
        <v>Y</v>
      </c>
      <c r="G1629" s="51" t="str">
        <f>VLOOKUP(A1629,'_Holidays'!A1629:C3734,3,FALSE)</f>
        <v>N</v>
      </c>
      <c r="H1629" s="14">
        <v>8.6</v>
      </c>
      <c r="I1629" s="14" t="str">
        <f>IFERROR(__xludf.DUMMYFUNCTION("SPARKLINE(H1629,{""charttype"",""bar"";""color1"",""#00CCFF"";""max"",MAX($H$2:$H$2107)})"),"")</f>
        <v/>
      </c>
      <c r="J1629" s="14">
        <v>16.7</v>
      </c>
      <c r="K1629" s="14" t="str">
        <f>IFERROR(__xludf.DUMMYFUNCTION("SPARKLINE(J1629,{""charttype"",""bar"";""color1"",""#FF0000"";""max"",MAX($J$2:$J$2107)})"),"")</f>
        <v/>
      </c>
      <c r="L1629" s="14">
        <v>7.5</v>
      </c>
      <c r="M1629" s="14" t="str">
        <f>IFERROR(__xludf.DUMMYFUNCTION("SPARKLINE(L1629,{""charttype"",""bar"";""color1"",""#FF9900"";""max"",MAX($L$2:$L$2107)})"),"")</f>
        <v/>
      </c>
      <c r="N1629" s="14">
        <v>0.0</v>
      </c>
      <c r="O1629" s="14" t="str">
        <f>IFERROR(__xludf.DUMMYFUNCTION("SPARKLINE(N1629,{""charttype"",""bar"";""color1"",""#0066CC"";""max"",MAX($N$2:$N$2107)})"),"")</f>
        <v/>
      </c>
      <c r="P1629" s="58">
        <v>116811.4</v>
      </c>
      <c r="Q1629" s="54">
        <v>111.2767</v>
      </c>
      <c r="R1629" s="21">
        <f t="shared" si="5"/>
        <v>12998387.11</v>
      </c>
    </row>
    <row r="1630">
      <c r="A1630" s="53">
        <v>43633.0</v>
      </c>
      <c r="B1630" s="67">
        <f t="shared" si="1"/>
        <v>2</v>
      </c>
      <c r="C1630" s="14" t="str">
        <f t="shared" si="2"/>
        <v>June</v>
      </c>
      <c r="D1630" s="52" t="str">
        <f t="shared" si="3"/>
        <v>2019</v>
      </c>
      <c r="E1630" s="58">
        <f t="shared" si="4"/>
        <v>25</v>
      </c>
      <c r="F1630" s="14" t="str">
        <f>VLOOKUP(A1630,'_Holidays'!A1630:B3735,2,FALSE)</f>
        <v>Y</v>
      </c>
      <c r="G1630" s="51" t="str">
        <f>VLOOKUP(A1630,'_Holidays'!A1630:C3735,3,FALSE)</f>
        <v>N</v>
      </c>
      <c r="H1630" s="14">
        <v>6.3</v>
      </c>
      <c r="I1630" s="14" t="str">
        <f>IFERROR(__xludf.DUMMYFUNCTION("SPARKLINE(H1630,{""charttype"",""bar"";""color1"",""#00CCFF"";""max"",MAX($H$2:$H$2107)})"),"")</f>
        <v/>
      </c>
      <c r="J1630" s="14">
        <v>17.9</v>
      </c>
      <c r="K1630" s="14" t="str">
        <f>IFERROR(__xludf.DUMMYFUNCTION("SPARKLINE(J1630,{""charttype"",""bar"";""color1"",""#FF0000"";""max"",MAX($J$2:$J$2107)})"),"")</f>
        <v/>
      </c>
      <c r="L1630" s="14">
        <v>8.6</v>
      </c>
      <c r="M1630" s="14" t="str">
        <f>IFERROR(__xludf.DUMMYFUNCTION("SPARKLINE(L1630,{""charttype"",""bar"";""color1"",""#FF9900"";""max"",MAX($L$2:$L$2107)})"),"")</f>
        <v/>
      </c>
      <c r="N1630" s="14">
        <v>3.4</v>
      </c>
      <c r="O1630" s="14" t="str">
        <f>IFERROR(__xludf.DUMMYFUNCTION("SPARKLINE(N1630,{""charttype"",""bar"";""color1"",""#0066CC"";""max"",MAX($N$2:$N$2107)})"),"")</f>
        <v/>
      </c>
      <c r="P1630" s="58">
        <v>129972.9</v>
      </c>
      <c r="Q1630" s="54">
        <v>108.7467</v>
      </c>
      <c r="R1630" s="21">
        <f t="shared" si="5"/>
        <v>14134123.96</v>
      </c>
    </row>
    <row r="1631">
      <c r="A1631" s="53">
        <v>43634.0</v>
      </c>
      <c r="B1631" s="67">
        <f t="shared" si="1"/>
        <v>3</v>
      </c>
      <c r="C1631" s="14" t="str">
        <f t="shared" si="2"/>
        <v>June</v>
      </c>
      <c r="D1631" s="52" t="str">
        <f t="shared" si="3"/>
        <v>2019</v>
      </c>
      <c r="E1631" s="58">
        <f t="shared" si="4"/>
        <v>25</v>
      </c>
      <c r="F1631" s="14" t="str">
        <f>VLOOKUP(A1631,'_Holidays'!A1631:B3736,2,FALSE)</f>
        <v>Y</v>
      </c>
      <c r="G1631" s="51" t="str">
        <f>VLOOKUP(A1631,'_Holidays'!A1631:C3736,3,FALSE)</f>
        <v>N</v>
      </c>
      <c r="H1631" s="14">
        <v>8.0</v>
      </c>
      <c r="I1631" s="14" t="str">
        <f>IFERROR(__xludf.DUMMYFUNCTION("SPARKLINE(H1631,{""charttype"",""bar"";""color1"",""#00CCFF"";""max"",MAX($H$2:$H$2107)})"),"")</f>
        <v/>
      </c>
      <c r="J1631" s="14">
        <v>13.7</v>
      </c>
      <c r="K1631" s="14" t="str">
        <f>IFERROR(__xludf.DUMMYFUNCTION("SPARKLINE(J1631,{""charttype"",""bar"";""color1"",""#FF0000"";""max"",MAX($J$2:$J$2107)})"),"")</f>
        <v/>
      </c>
      <c r="L1631" s="14">
        <v>5.2</v>
      </c>
      <c r="M1631" s="14" t="str">
        <f>IFERROR(__xludf.DUMMYFUNCTION("SPARKLINE(L1631,{""charttype"",""bar"";""color1"",""#FF9900"";""max"",MAX($L$2:$L$2107)})"),"")</f>
        <v/>
      </c>
      <c r="N1631" s="14">
        <v>0.0</v>
      </c>
      <c r="O1631" s="14" t="str">
        <f>IFERROR(__xludf.DUMMYFUNCTION("SPARKLINE(N1631,{""charttype"",""bar"";""color1"",""#0066CC"";""max"",MAX($N$2:$N$2107)})"),"")</f>
        <v/>
      </c>
      <c r="P1631" s="58">
        <v>137922.2</v>
      </c>
      <c r="Q1631" s="54">
        <v>101.3954</v>
      </c>
      <c r="R1631" s="21">
        <f t="shared" si="5"/>
        <v>13984676.64</v>
      </c>
    </row>
    <row r="1632">
      <c r="A1632" s="53">
        <v>43635.0</v>
      </c>
      <c r="B1632" s="67">
        <f t="shared" si="1"/>
        <v>4</v>
      </c>
      <c r="C1632" s="14" t="str">
        <f t="shared" si="2"/>
        <v>June</v>
      </c>
      <c r="D1632" s="52" t="str">
        <f t="shared" si="3"/>
        <v>2019</v>
      </c>
      <c r="E1632" s="58">
        <f t="shared" si="4"/>
        <v>25</v>
      </c>
      <c r="F1632" s="14" t="str">
        <f>VLOOKUP(A1632,'_Holidays'!A1632:B3737,2,FALSE)</f>
        <v>Y</v>
      </c>
      <c r="G1632" s="51" t="str">
        <f>VLOOKUP(A1632,'_Holidays'!A1632:C3737,3,FALSE)</f>
        <v>N</v>
      </c>
      <c r="H1632" s="14">
        <v>6.6</v>
      </c>
      <c r="I1632" s="14" t="str">
        <f>IFERROR(__xludf.DUMMYFUNCTION("SPARKLINE(H1632,{""charttype"",""bar"";""color1"",""#00CCFF"";""max"",MAX($H$2:$H$2107)})"),"")</f>
        <v/>
      </c>
      <c r="J1632" s="14">
        <v>11.9</v>
      </c>
      <c r="K1632" s="14" t="str">
        <f>IFERROR(__xludf.DUMMYFUNCTION("SPARKLINE(J1632,{""charttype"",""bar"";""color1"",""#FF0000"";""max"",MAX($J$2:$J$2107)})"),"")</f>
        <v/>
      </c>
      <c r="L1632" s="14">
        <v>7.0</v>
      </c>
      <c r="M1632" s="14" t="str">
        <f>IFERROR(__xludf.DUMMYFUNCTION("SPARKLINE(L1632,{""charttype"",""bar"";""color1"",""#FF9900"";""max"",MAX($L$2:$L$2107)})"),"")</f>
        <v/>
      </c>
      <c r="N1632" s="14">
        <v>0.8</v>
      </c>
      <c r="O1632" s="14" t="str">
        <f>IFERROR(__xludf.DUMMYFUNCTION("SPARKLINE(N1632,{""charttype"",""bar"";""color1"",""#0066CC"";""max"",MAX($N$2:$N$2107)})"),"")</f>
        <v/>
      </c>
      <c r="P1632" s="58">
        <v>144737.1</v>
      </c>
      <c r="Q1632" s="54">
        <v>157.026</v>
      </c>
      <c r="R1632" s="21">
        <f t="shared" si="5"/>
        <v>22727487.86</v>
      </c>
    </row>
    <row r="1633">
      <c r="A1633" s="53">
        <v>43636.0</v>
      </c>
      <c r="B1633" s="67">
        <f t="shared" si="1"/>
        <v>5</v>
      </c>
      <c r="C1633" s="14" t="str">
        <f t="shared" si="2"/>
        <v>June</v>
      </c>
      <c r="D1633" s="52" t="str">
        <f t="shared" si="3"/>
        <v>2019</v>
      </c>
      <c r="E1633" s="58">
        <f t="shared" si="4"/>
        <v>25</v>
      </c>
      <c r="F1633" s="14" t="str">
        <f>VLOOKUP(A1633,'_Holidays'!A1633:B3738,2,FALSE)</f>
        <v>Y</v>
      </c>
      <c r="G1633" s="51" t="str">
        <f>VLOOKUP(A1633,'_Holidays'!A1633:C3738,3,FALSE)</f>
        <v>N</v>
      </c>
      <c r="H1633" s="14">
        <v>6.4</v>
      </c>
      <c r="I1633" s="14" t="str">
        <f>IFERROR(__xludf.DUMMYFUNCTION("SPARKLINE(H1633,{""charttype"",""bar"";""color1"",""#00CCFF"";""max"",MAX($H$2:$H$2107)})"),"")</f>
        <v/>
      </c>
      <c r="J1633" s="14">
        <v>11.3</v>
      </c>
      <c r="K1633" s="14" t="str">
        <f>IFERROR(__xludf.DUMMYFUNCTION("SPARKLINE(J1633,{""charttype"",""bar"";""color1"",""#FF0000"";""max"",MAX($J$2:$J$2107)})"),"")</f>
        <v/>
      </c>
      <c r="L1633" s="14">
        <v>6.4</v>
      </c>
      <c r="M1633" s="14" t="str">
        <f>IFERROR(__xludf.DUMMYFUNCTION("SPARKLINE(L1633,{""charttype"",""bar"";""color1"",""#FF9900"";""max"",MAX($L$2:$L$2107)})"),"")</f>
        <v/>
      </c>
      <c r="N1633" s="14">
        <v>1.6</v>
      </c>
      <c r="O1633" s="14" t="str">
        <f>IFERROR(__xludf.DUMMYFUNCTION("SPARKLINE(N1633,{""charttype"",""bar"";""color1"",""#0066CC"";""max"",MAX($N$2:$N$2107)})"),"")</f>
        <v/>
      </c>
      <c r="P1633" s="58">
        <v>148609.6</v>
      </c>
      <c r="Q1633" s="54">
        <v>141.9796</v>
      </c>
      <c r="R1633" s="21">
        <f t="shared" si="5"/>
        <v>21099531.56</v>
      </c>
    </row>
    <row r="1634">
      <c r="A1634" s="53">
        <v>43637.0</v>
      </c>
      <c r="B1634" s="67">
        <f t="shared" si="1"/>
        <v>6</v>
      </c>
      <c r="C1634" s="14" t="str">
        <f t="shared" si="2"/>
        <v>June</v>
      </c>
      <c r="D1634" s="52" t="str">
        <f t="shared" si="3"/>
        <v>2019</v>
      </c>
      <c r="E1634" s="58">
        <f t="shared" si="4"/>
        <v>25</v>
      </c>
      <c r="F1634" s="14" t="str">
        <f>VLOOKUP(A1634,'_Holidays'!A1634:B3739,2,FALSE)</f>
        <v>Y</v>
      </c>
      <c r="G1634" s="51" t="str">
        <f>VLOOKUP(A1634,'_Holidays'!A1634:C3739,3,FALSE)</f>
        <v>N</v>
      </c>
      <c r="H1634" s="14">
        <v>6.5</v>
      </c>
      <c r="I1634" s="14" t="str">
        <f>IFERROR(__xludf.DUMMYFUNCTION("SPARKLINE(H1634,{""charttype"",""bar"";""color1"",""#00CCFF"";""max"",MAX($H$2:$H$2107)})"),"")</f>
        <v/>
      </c>
      <c r="J1634" s="14">
        <v>12.6</v>
      </c>
      <c r="K1634" s="14" t="str">
        <f>IFERROR(__xludf.DUMMYFUNCTION("SPARKLINE(J1634,{""charttype"",""bar"";""color1"",""#FF0000"";""max"",MAX($J$2:$J$2107)})"),"")</f>
        <v/>
      </c>
      <c r="L1634" s="14">
        <v>8.5</v>
      </c>
      <c r="M1634" s="14" t="str">
        <f>IFERROR(__xludf.DUMMYFUNCTION("SPARKLINE(L1634,{""charttype"",""bar"";""color1"",""#FF9900"";""max"",MAX($L$2:$L$2107)})"),"")</f>
        <v/>
      </c>
      <c r="N1634" s="14">
        <v>3.0</v>
      </c>
      <c r="O1634" s="14" t="str">
        <f>IFERROR(__xludf.DUMMYFUNCTION("SPARKLINE(N1634,{""charttype"",""bar"";""color1"",""#0066CC"";""max"",MAX($N$2:$N$2107)})"),"")</f>
        <v/>
      </c>
      <c r="P1634" s="58">
        <v>144504.3</v>
      </c>
      <c r="Q1634" s="54">
        <v>123.8097</v>
      </c>
      <c r="R1634" s="21">
        <f t="shared" si="5"/>
        <v>17891034.03</v>
      </c>
    </row>
    <row r="1635">
      <c r="A1635" s="53">
        <v>43638.0</v>
      </c>
      <c r="B1635" s="67">
        <f t="shared" si="1"/>
        <v>7</v>
      </c>
      <c r="C1635" s="14" t="str">
        <f t="shared" si="2"/>
        <v>June</v>
      </c>
      <c r="D1635" s="52" t="str">
        <f t="shared" si="3"/>
        <v>2019</v>
      </c>
      <c r="E1635" s="58">
        <f t="shared" si="4"/>
        <v>25</v>
      </c>
      <c r="F1635" s="14" t="str">
        <f>VLOOKUP(A1635,'_Holidays'!A1635:B3740,2,FALSE)</f>
        <v>Y</v>
      </c>
      <c r="G1635" s="51" t="str">
        <f>VLOOKUP(A1635,'_Holidays'!A1635:C3740,3,FALSE)</f>
        <v>N</v>
      </c>
      <c r="H1635" s="14">
        <v>6.8</v>
      </c>
      <c r="I1635" s="14" t="str">
        <f>IFERROR(__xludf.DUMMYFUNCTION("SPARKLINE(H1635,{""charttype"",""bar"";""color1"",""#00CCFF"";""max"",MAX($H$2:$H$2107)})"),"")</f>
        <v/>
      </c>
      <c r="J1635" s="14">
        <v>11.8</v>
      </c>
      <c r="K1635" s="14" t="str">
        <f>IFERROR(__xludf.DUMMYFUNCTION("SPARKLINE(J1635,{""charttype"",""bar"";""color1"",""#FF0000"";""max"",MAX($J$2:$J$2107)})"),"")</f>
        <v/>
      </c>
      <c r="L1635" s="14">
        <v>7.3</v>
      </c>
      <c r="M1635" s="14" t="str">
        <f>IFERROR(__xludf.DUMMYFUNCTION("SPARKLINE(L1635,{""charttype"",""bar"";""color1"",""#FF9900"";""max"",MAX($L$2:$L$2107)})"),"")</f>
        <v/>
      </c>
      <c r="N1635" s="14">
        <v>0.4</v>
      </c>
      <c r="O1635" s="14" t="str">
        <f>IFERROR(__xludf.DUMMYFUNCTION("SPARKLINE(N1635,{""charttype"",""bar"";""color1"",""#0066CC"";""max"",MAX($N$2:$N$2107)})"),"")</f>
        <v/>
      </c>
      <c r="P1635" s="58">
        <v>132829.3</v>
      </c>
      <c r="Q1635" s="54">
        <v>111.6099</v>
      </c>
      <c r="R1635" s="21">
        <f t="shared" si="5"/>
        <v>14825064.89</v>
      </c>
    </row>
    <row r="1636">
      <c r="A1636" s="53">
        <v>43639.0</v>
      </c>
      <c r="B1636" s="67">
        <f t="shared" si="1"/>
        <v>1</v>
      </c>
      <c r="C1636" s="14" t="str">
        <f t="shared" si="2"/>
        <v>June</v>
      </c>
      <c r="D1636" s="52" t="str">
        <f t="shared" si="3"/>
        <v>2019</v>
      </c>
      <c r="E1636" s="58">
        <f t="shared" si="4"/>
        <v>26</v>
      </c>
      <c r="F1636" s="14" t="str">
        <f>VLOOKUP(A1636,'_Holidays'!A1636:B3741,2,FALSE)</f>
        <v>Y</v>
      </c>
      <c r="G1636" s="51" t="str">
        <f>VLOOKUP(A1636,'_Holidays'!A1636:C3741,3,FALSE)</f>
        <v>N</v>
      </c>
      <c r="H1636" s="14">
        <v>3.6</v>
      </c>
      <c r="I1636" s="14" t="str">
        <f>IFERROR(__xludf.DUMMYFUNCTION("SPARKLINE(H1636,{""charttype"",""bar"";""color1"",""#00CCFF"";""max"",MAX($H$2:$H$2107)})"),"")</f>
        <v/>
      </c>
      <c r="J1636" s="14">
        <v>9.6</v>
      </c>
      <c r="K1636" s="14" t="str">
        <f>IFERROR(__xludf.DUMMYFUNCTION("SPARKLINE(J1636,{""charttype"",""bar"";""color1"",""#FF0000"";""max"",MAX($J$2:$J$2107)})"),"")</f>
        <v/>
      </c>
      <c r="L1636" s="14">
        <v>5.9</v>
      </c>
      <c r="M1636" s="14" t="str">
        <f>IFERROR(__xludf.DUMMYFUNCTION("SPARKLINE(L1636,{""charttype"",""bar"";""color1"",""#FF9900"";""max"",MAX($L$2:$L$2107)})"),"")</f>
        <v/>
      </c>
      <c r="N1636" s="14">
        <v>1.2</v>
      </c>
      <c r="O1636" s="14" t="str">
        <f>IFERROR(__xludf.DUMMYFUNCTION("SPARKLINE(N1636,{""charttype"",""bar"";""color1"",""#0066CC"";""max"",MAX($N$2:$N$2107)})"),"")</f>
        <v/>
      </c>
      <c r="P1636" s="58">
        <v>133525.3</v>
      </c>
      <c r="Q1636" s="54">
        <v>127.6019</v>
      </c>
      <c r="R1636" s="21">
        <f t="shared" si="5"/>
        <v>17038081.98</v>
      </c>
    </row>
    <row r="1637">
      <c r="A1637" s="53">
        <v>43640.0</v>
      </c>
      <c r="B1637" s="67">
        <f t="shared" si="1"/>
        <v>2</v>
      </c>
      <c r="C1637" s="14" t="str">
        <f t="shared" si="2"/>
        <v>June</v>
      </c>
      <c r="D1637" s="52" t="str">
        <f t="shared" si="3"/>
        <v>2019</v>
      </c>
      <c r="E1637" s="58">
        <f t="shared" si="4"/>
        <v>26</v>
      </c>
      <c r="F1637" s="14" t="str">
        <f>VLOOKUP(A1637,'_Holidays'!A1637:B3742,2,FALSE)</f>
        <v>Y</v>
      </c>
      <c r="G1637" s="51" t="str">
        <f>VLOOKUP(A1637,'_Holidays'!A1637:C3742,3,FALSE)</f>
        <v>N</v>
      </c>
      <c r="H1637" s="14">
        <v>4.2</v>
      </c>
      <c r="I1637" s="14" t="str">
        <f>IFERROR(__xludf.DUMMYFUNCTION("SPARKLINE(H1637,{""charttype"",""bar"";""color1"",""#00CCFF"";""max"",MAX($H$2:$H$2107)})"),"")</f>
        <v/>
      </c>
      <c r="J1637" s="14">
        <v>16.0</v>
      </c>
      <c r="K1637" s="14" t="str">
        <f>IFERROR(__xludf.DUMMYFUNCTION("SPARKLINE(J1637,{""charttype"",""bar"";""color1"",""#FF0000"";""max"",MAX($J$2:$J$2107)})"),"")</f>
        <v/>
      </c>
      <c r="L1637" s="14">
        <v>9.0</v>
      </c>
      <c r="M1637" s="14" t="str">
        <f>IFERROR(__xludf.DUMMYFUNCTION("SPARKLINE(L1637,{""charttype"",""bar"";""color1"",""#FF9900"";""max"",MAX($L$2:$L$2107)})"),"")</f>
        <v/>
      </c>
      <c r="N1637" s="14">
        <v>0.0</v>
      </c>
      <c r="O1637" s="14" t="str">
        <f>IFERROR(__xludf.DUMMYFUNCTION("SPARKLINE(N1637,{""charttype"",""bar"";""color1"",""#0066CC"";""max"",MAX($N$2:$N$2107)})"),"")</f>
        <v/>
      </c>
      <c r="P1637" s="58">
        <v>146856.8</v>
      </c>
      <c r="Q1637" s="54">
        <v>117.519</v>
      </c>
      <c r="R1637" s="21">
        <f t="shared" si="5"/>
        <v>17258464.28</v>
      </c>
    </row>
    <row r="1638">
      <c r="A1638" s="53">
        <v>43641.0</v>
      </c>
      <c r="B1638" s="67">
        <f t="shared" si="1"/>
        <v>3</v>
      </c>
      <c r="C1638" s="14" t="str">
        <f t="shared" si="2"/>
        <v>June</v>
      </c>
      <c r="D1638" s="52" t="str">
        <f t="shared" si="3"/>
        <v>2019</v>
      </c>
      <c r="E1638" s="58">
        <f t="shared" si="4"/>
        <v>26</v>
      </c>
      <c r="F1638" s="14" t="str">
        <f>VLOOKUP(A1638,'_Holidays'!A1638:B3743,2,FALSE)</f>
        <v>Y</v>
      </c>
      <c r="G1638" s="51" t="str">
        <f>VLOOKUP(A1638,'_Holidays'!A1638:C3743,3,FALSE)</f>
        <v>N</v>
      </c>
      <c r="H1638" s="14">
        <v>3.5</v>
      </c>
      <c r="I1638" s="14" t="str">
        <f>IFERROR(__xludf.DUMMYFUNCTION("SPARKLINE(H1638,{""charttype"",""bar"";""color1"",""#00CCFF"";""max"",MAX($H$2:$H$2107)})"),"")</f>
        <v/>
      </c>
      <c r="J1638" s="14">
        <v>17.0</v>
      </c>
      <c r="K1638" s="14" t="str">
        <f>IFERROR(__xludf.DUMMYFUNCTION("SPARKLINE(J1638,{""charttype"",""bar"";""color1"",""#FF0000"";""max"",MAX($J$2:$J$2107)})"),"")</f>
        <v/>
      </c>
      <c r="L1638" s="14">
        <v>8.9</v>
      </c>
      <c r="M1638" s="14" t="str">
        <f>IFERROR(__xludf.DUMMYFUNCTION("SPARKLINE(L1638,{""charttype"",""bar"";""color1"",""#FF9900"";""max"",MAX($L$2:$L$2107)})"),"")</f>
        <v/>
      </c>
      <c r="N1638" s="14">
        <v>0.0</v>
      </c>
      <c r="O1638" s="14" t="str">
        <f>IFERROR(__xludf.DUMMYFUNCTION("SPARKLINE(N1638,{""charttype"",""bar"";""color1"",""#0066CC"";""max"",MAX($N$2:$N$2107)})"),"")</f>
        <v/>
      </c>
      <c r="P1638" s="58">
        <v>145807.3</v>
      </c>
      <c r="Q1638" s="54">
        <v>124.0513</v>
      </c>
      <c r="R1638" s="21">
        <f t="shared" si="5"/>
        <v>18087585.11</v>
      </c>
    </row>
    <row r="1639">
      <c r="A1639" s="53">
        <v>43642.0</v>
      </c>
      <c r="B1639" s="67">
        <f t="shared" si="1"/>
        <v>4</v>
      </c>
      <c r="C1639" s="14" t="str">
        <f t="shared" si="2"/>
        <v>June</v>
      </c>
      <c r="D1639" s="52" t="str">
        <f t="shared" si="3"/>
        <v>2019</v>
      </c>
      <c r="E1639" s="58">
        <f t="shared" si="4"/>
        <v>26</v>
      </c>
      <c r="F1639" s="14" t="str">
        <f>VLOOKUP(A1639,'_Holidays'!A1639:B3744,2,FALSE)</f>
        <v>Y</v>
      </c>
      <c r="G1639" s="51" t="str">
        <f>VLOOKUP(A1639,'_Holidays'!A1639:C3744,3,FALSE)</f>
        <v>N</v>
      </c>
      <c r="H1639" s="14">
        <v>4.6</v>
      </c>
      <c r="I1639" s="14" t="str">
        <f>IFERROR(__xludf.DUMMYFUNCTION("SPARKLINE(H1639,{""charttype"",""bar"";""color1"",""#00CCFF"";""max"",MAX($H$2:$H$2107)})"),"")</f>
        <v/>
      </c>
      <c r="J1639" s="14">
        <v>18.0</v>
      </c>
      <c r="K1639" s="14" t="str">
        <f>IFERROR(__xludf.DUMMYFUNCTION("SPARKLINE(J1639,{""charttype"",""bar"";""color1"",""#FF0000"";""max"",MAX($J$2:$J$2107)})"),"")</f>
        <v/>
      </c>
      <c r="L1639" s="14">
        <v>9.2</v>
      </c>
      <c r="M1639" s="14" t="str">
        <f>IFERROR(__xludf.DUMMYFUNCTION("SPARKLINE(L1639,{""charttype"",""bar"";""color1"",""#FF9900"";""max"",MAX($L$2:$L$2107)})"),"")</f>
        <v/>
      </c>
      <c r="N1639" s="14">
        <v>0.2</v>
      </c>
      <c r="O1639" s="14" t="str">
        <f>IFERROR(__xludf.DUMMYFUNCTION("SPARKLINE(N1639,{""charttype"",""bar"";""color1"",""#0066CC"";""max"",MAX($N$2:$N$2107)})"),"")</f>
        <v/>
      </c>
      <c r="P1639" s="58">
        <v>139351.6</v>
      </c>
      <c r="Q1639" s="54">
        <v>106.1991</v>
      </c>
      <c r="R1639" s="21">
        <f t="shared" si="5"/>
        <v>14799014.5</v>
      </c>
    </row>
    <row r="1640">
      <c r="A1640" s="53">
        <v>43643.0</v>
      </c>
      <c r="B1640" s="67">
        <f t="shared" si="1"/>
        <v>5</v>
      </c>
      <c r="C1640" s="14" t="str">
        <f t="shared" si="2"/>
        <v>June</v>
      </c>
      <c r="D1640" s="52" t="str">
        <f t="shared" si="3"/>
        <v>2019</v>
      </c>
      <c r="E1640" s="58">
        <f t="shared" si="4"/>
        <v>26</v>
      </c>
      <c r="F1640" s="14" t="str">
        <f>VLOOKUP(A1640,'_Holidays'!A1640:B3745,2,FALSE)</f>
        <v>Y</v>
      </c>
      <c r="G1640" s="51" t="str">
        <f>VLOOKUP(A1640,'_Holidays'!A1640:C3745,3,FALSE)</f>
        <v>N</v>
      </c>
      <c r="H1640" s="14">
        <v>5.9</v>
      </c>
      <c r="I1640" s="14" t="str">
        <f>IFERROR(__xludf.DUMMYFUNCTION("SPARKLINE(H1640,{""charttype"",""bar"";""color1"",""#00CCFF"";""max"",MAX($H$2:$H$2107)})"),"")</f>
        <v/>
      </c>
      <c r="J1640" s="14">
        <v>17.5</v>
      </c>
      <c r="K1640" s="14" t="str">
        <f>IFERROR(__xludf.DUMMYFUNCTION("SPARKLINE(J1640,{""charttype"",""bar"";""color1"",""#FF0000"";""max"",MAX($J$2:$J$2107)})"),"")</f>
        <v/>
      </c>
      <c r="L1640" s="14">
        <v>9.2</v>
      </c>
      <c r="M1640" s="14" t="str">
        <f>IFERROR(__xludf.DUMMYFUNCTION("SPARKLINE(L1640,{""charttype"",""bar"";""color1"",""#FF9900"";""max"",MAX($L$2:$L$2107)})"),"")</f>
        <v/>
      </c>
      <c r="N1640" s="14">
        <v>0.0</v>
      </c>
      <c r="O1640" s="14" t="str">
        <f>IFERROR(__xludf.DUMMYFUNCTION("SPARKLINE(N1640,{""charttype"",""bar"";""color1"",""#0066CC"";""max"",MAX($N$2:$N$2107)})"),"")</f>
        <v/>
      </c>
      <c r="P1640" s="58">
        <v>131023.7</v>
      </c>
      <c r="Q1640" s="54">
        <v>77.67113</v>
      </c>
      <c r="R1640" s="21">
        <f t="shared" si="5"/>
        <v>10176758.84</v>
      </c>
    </row>
    <row r="1641">
      <c r="A1641" s="53">
        <v>43644.0</v>
      </c>
      <c r="B1641" s="67">
        <f t="shared" si="1"/>
        <v>6</v>
      </c>
      <c r="C1641" s="14" t="str">
        <f t="shared" si="2"/>
        <v>June</v>
      </c>
      <c r="D1641" s="52" t="str">
        <f t="shared" si="3"/>
        <v>2019</v>
      </c>
      <c r="E1641" s="58">
        <f t="shared" si="4"/>
        <v>26</v>
      </c>
      <c r="F1641" s="14" t="str">
        <f>VLOOKUP(A1641,'_Holidays'!A1641:B3746,2,FALSE)</f>
        <v>N</v>
      </c>
      <c r="G1641" s="51" t="str">
        <f>VLOOKUP(A1641,'_Holidays'!A1641:C3746,3,FALSE)</f>
        <v>N</v>
      </c>
      <c r="H1641" s="14">
        <v>10.7</v>
      </c>
      <c r="I1641" s="14" t="str">
        <f>IFERROR(__xludf.DUMMYFUNCTION("SPARKLINE(H1641,{""charttype"",""bar"";""color1"",""#00CCFF"";""max"",MAX($H$2:$H$2107)})"),"")</f>
        <v/>
      </c>
      <c r="J1641" s="14">
        <v>19.5</v>
      </c>
      <c r="K1641" s="14" t="str">
        <f>IFERROR(__xludf.DUMMYFUNCTION("SPARKLINE(J1641,{""charttype"",""bar"";""color1"",""#FF0000"";""max"",MAX($J$2:$J$2107)})"),"")</f>
        <v/>
      </c>
      <c r="L1641" s="14">
        <v>9.2</v>
      </c>
      <c r="M1641" s="14" t="str">
        <f>IFERROR(__xludf.DUMMYFUNCTION("SPARKLINE(L1641,{""charttype"",""bar"";""color1"",""#FF9900"";""max"",MAX($L$2:$L$2107)})"),"")</f>
        <v/>
      </c>
      <c r="N1641" s="14">
        <v>0.0</v>
      </c>
      <c r="O1641" s="14" t="str">
        <f>IFERROR(__xludf.DUMMYFUNCTION("SPARKLINE(N1641,{""charttype"",""bar"";""color1"",""#0066CC"";""max"",MAX($N$2:$N$2107)})"),"")</f>
        <v/>
      </c>
      <c r="P1641" s="58">
        <v>123546.6</v>
      </c>
      <c r="Q1641" s="54">
        <v>61.81516</v>
      </c>
      <c r="R1641" s="21">
        <f t="shared" si="5"/>
        <v>7637052.846</v>
      </c>
    </row>
    <row r="1642">
      <c r="A1642" s="53">
        <v>43645.0</v>
      </c>
      <c r="B1642" s="67">
        <f t="shared" si="1"/>
        <v>7</v>
      </c>
      <c r="C1642" s="14" t="str">
        <f t="shared" si="2"/>
        <v>June</v>
      </c>
      <c r="D1642" s="52" t="str">
        <f t="shared" si="3"/>
        <v>2019</v>
      </c>
      <c r="E1642" s="58">
        <f t="shared" si="4"/>
        <v>26</v>
      </c>
      <c r="F1642" s="14" t="str">
        <f>VLOOKUP(A1642,'_Holidays'!A1642:B3747,2,FALSE)</f>
        <v>N</v>
      </c>
      <c r="G1642" s="51" t="str">
        <f>VLOOKUP(A1642,'_Holidays'!A1642:C3747,3,FALSE)</f>
        <v>N</v>
      </c>
      <c r="H1642" s="14">
        <v>13.0</v>
      </c>
      <c r="I1642" s="14" t="str">
        <f>IFERROR(__xludf.DUMMYFUNCTION("SPARKLINE(H1642,{""charttype"",""bar"";""color1"",""#00CCFF"";""max"",MAX($H$2:$H$2107)})"),"")</f>
        <v/>
      </c>
      <c r="J1642" s="14">
        <v>17.6</v>
      </c>
      <c r="K1642" s="14" t="str">
        <f>IFERROR(__xludf.DUMMYFUNCTION("SPARKLINE(J1642,{""charttype"",""bar"";""color1"",""#FF0000"";""max"",MAX($J$2:$J$2107)})"),"")</f>
        <v/>
      </c>
      <c r="L1642" s="14">
        <v>2.6</v>
      </c>
      <c r="M1642" s="14" t="str">
        <f>IFERROR(__xludf.DUMMYFUNCTION("SPARKLINE(L1642,{""charttype"",""bar"";""color1"",""#FF9900"";""max"",MAX($L$2:$L$2107)})"),"")</f>
        <v/>
      </c>
      <c r="N1642" s="14">
        <v>0.8</v>
      </c>
      <c r="O1642" s="14" t="str">
        <f>IFERROR(__xludf.DUMMYFUNCTION("SPARKLINE(N1642,{""charttype"",""bar"";""color1"",""#0066CC"";""max"",MAX($N$2:$N$2107)})"),"")</f>
        <v/>
      </c>
      <c r="P1642" s="58">
        <v>117924.1</v>
      </c>
      <c r="Q1642" s="54">
        <v>52.9124</v>
      </c>
      <c r="R1642" s="21">
        <f t="shared" si="5"/>
        <v>6239647.149</v>
      </c>
    </row>
    <row r="1643">
      <c r="A1643" s="53">
        <v>43646.0</v>
      </c>
      <c r="B1643" s="67">
        <f t="shared" si="1"/>
        <v>1</v>
      </c>
      <c r="C1643" s="14" t="str">
        <f t="shared" si="2"/>
        <v>June</v>
      </c>
      <c r="D1643" s="52" t="str">
        <f t="shared" si="3"/>
        <v>2019</v>
      </c>
      <c r="E1643" s="58">
        <f t="shared" si="4"/>
        <v>27</v>
      </c>
      <c r="F1643" s="14" t="str">
        <f>VLOOKUP(A1643,'_Holidays'!A1643:B3748,2,FALSE)</f>
        <v>N</v>
      </c>
      <c r="G1643" s="51" t="str">
        <f>VLOOKUP(A1643,'_Holidays'!A1643:C3748,3,FALSE)</f>
        <v>N</v>
      </c>
      <c r="H1643" s="14">
        <v>8.1</v>
      </c>
      <c r="I1643" s="14" t="str">
        <f>IFERROR(__xludf.DUMMYFUNCTION("SPARKLINE(H1643,{""charttype"",""bar"";""color1"",""#00CCFF"";""max"",MAX($H$2:$H$2107)})"),"")</f>
        <v/>
      </c>
      <c r="J1643" s="14">
        <v>14.5</v>
      </c>
      <c r="K1643" s="14" t="str">
        <f>IFERROR(__xludf.DUMMYFUNCTION("SPARKLINE(J1643,{""charttype"",""bar"";""color1"",""#FF0000"";""max"",MAX($J$2:$J$2107)})"),"")</f>
        <v/>
      </c>
      <c r="L1643" s="14">
        <v>8.5</v>
      </c>
      <c r="M1643" s="14" t="str">
        <f>IFERROR(__xludf.DUMMYFUNCTION("SPARKLINE(L1643,{""charttype"",""bar"";""color1"",""#FF9900"";""max"",MAX($L$2:$L$2107)})"),"")</f>
        <v/>
      </c>
      <c r="N1643" s="14">
        <v>6.4</v>
      </c>
      <c r="O1643" s="14" t="str">
        <f>IFERROR(__xludf.DUMMYFUNCTION("SPARKLINE(N1643,{""charttype"",""bar"";""color1"",""#0066CC"";""max"",MAX($N$2:$N$2107)})"),"")</f>
        <v/>
      </c>
      <c r="P1643" s="58">
        <v>116150.9</v>
      </c>
      <c r="Q1643" s="54">
        <v>51.90115</v>
      </c>
      <c r="R1643" s="21">
        <f t="shared" si="5"/>
        <v>6028365.284</v>
      </c>
    </row>
    <row r="1644">
      <c r="A1644" s="53">
        <v>43647.0</v>
      </c>
      <c r="B1644" s="67">
        <f t="shared" si="1"/>
        <v>2</v>
      </c>
      <c r="C1644" s="14" t="str">
        <f t="shared" si="2"/>
        <v>July</v>
      </c>
      <c r="D1644" s="52" t="str">
        <f t="shared" si="3"/>
        <v>2019</v>
      </c>
      <c r="E1644" s="58">
        <f t="shared" si="4"/>
        <v>27</v>
      </c>
      <c r="F1644" s="14" t="str">
        <f>VLOOKUP(A1644,'_Holidays'!A1644:B3749,2,FALSE)</f>
        <v>N</v>
      </c>
      <c r="G1644" s="51" t="str">
        <f>VLOOKUP(A1644,'_Holidays'!A1644:C3749,3,FALSE)</f>
        <v>N</v>
      </c>
      <c r="H1644" s="14">
        <v>9.5</v>
      </c>
      <c r="I1644" s="14" t="str">
        <f>IFERROR(__xludf.DUMMYFUNCTION("SPARKLINE(H1644,{""charttype"",""bar"";""color1"",""#00CCFF"";""max"",MAX($H$2:$H$2107)})"),"")</f>
        <v/>
      </c>
      <c r="J1644" s="14">
        <v>14.1</v>
      </c>
      <c r="K1644" s="14" t="str">
        <f>IFERROR(__xludf.DUMMYFUNCTION("SPARKLINE(J1644,{""charttype"",""bar"";""color1"",""#FF0000"";""max"",MAX($J$2:$J$2107)})"),"")</f>
        <v/>
      </c>
      <c r="L1644" s="14">
        <v>8.3</v>
      </c>
      <c r="M1644" s="14" t="str">
        <f>IFERROR(__xludf.DUMMYFUNCTION("SPARKLINE(L1644,{""charttype"",""bar"";""color1"",""#FF9900"";""max"",MAX($L$2:$L$2107)})"),"")</f>
        <v/>
      </c>
      <c r="N1644" s="14">
        <v>0.0</v>
      </c>
      <c r="O1644" s="14" t="str">
        <f>IFERROR(__xludf.DUMMYFUNCTION("SPARKLINE(N1644,{""charttype"",""bar"";""color1"",""#0066CC"";""max"",MAX($N$2:$N$2107)})"),"")</f>
        <v/>
      </c>
      <c r="P1644" s="58">
        <v>130565.6</v>
      </c>
      <c r="Q1644" s="54">
        <v>67.19546</v>
      </c>
      <c r="R1644" s="21">
        <f t="shared" si="5"/>
        <v>8773415.552</v>
      </c>
    </row>
    <row r="1645">
      <c r="A1645" s="53">
        <v>43648.0</v>
      </c>
      <c r="B1645" s="67">
        <f t="shared" si="1"/>
        <v>3</v>
      </c>
      <c r="C1645" s="14" t="str">
        <f t="shared" si="2"/>
        <v>July</v>
      </c>
      <c r="D1645" s="52" t="str">
        <f t="shared" si="3"/>
        <v>2019</v>
      </c>
      <c r="E1645" s="58">
        <f t="shared" si="4"/>
        <v>27</v>
      </c>
      <c r="F1645" s="14" t="str">
        <f>VLOOKUP(A1645,'_Holidays'!A1645:B3750,2,FALSE)</f>
        <v>N</v>
      </c>
      <c r="G1645" s="51" t="str">
        <f>VLOOKUP(A1645,'_Holidays'!A1645:C3750,3,FALSE)</f>
        <v>N</v>
      </c>
      <c r="H1645" s="14">
        <v>8.6</v>
      </c>
      <c r="I1645" s="14" t="str">
        <f>IFERROR(__xludf.DUMMYFUNCTION("SPARKLINE(H1645,{""charttype"",""bar"";""color1"",""#00CCFF"";""max"",MAX($H$2:$H$2107)})"),"")</f>
        <v/>
      </c>
      <c r="J1645" s="14">
        <v>15.9</v>
      </c>
      <c r="K1645" s="14" t="str">
        <f>IFERROR(__xludf.DUMMYFUNCTION("SPARKLINE(J1645,{""charttype"",""bar"";""color1"",""#FF0000"";""max"",MAX($J$2:$J$2107)})"),"")</f>
        <v/>
      </c>
      <c r="L1645" s="14">
        <v>6.6</v>
      </c>
      <c r="M1645" s="14" t="str">
        <f>IFERROR(__xludf.DUMMYFUNCTION("SPARKLINE(L1645,{""charttype"",""bar"";""color1"",""#FF9900"";""max"",MAX($L$2:$L$2107)})"),"")</f>
        <v/>
      </c>
      <c r="N1645" s="14">
        <v>0.0</v>
      </c>
      <c r="O1645" s="14" t="str">
        <f>IFERROR(__xludf.DUMMYFUNCTION("SPARKLINE(N1645,{""charttype"",""bar"";""color1"",""#0066CC"";""max"",MAX($N$2:$N$2107)})"),"")</f>
        <v/>
      </c>
      <c r="P1645" s="58">
        <v>135866.8</v>
      </c>
      <c r="Q1645" s="54">
        <v>93.11067</v>
      </c>
      <c r="R1645" s="21">
        <f t="shared" si="5"/>
        <v>12650648.78</v>
      </c>
    </row>
    <row r="1646">
      <c r="A1646" s="53">
        <v>43649.0</v>
      </c>
      <c r="B1646" s="67">
        <f t="shared" si="1"/>
        <v>4</v>
      </c>
      <c r="C1646" s="14" t="str">
        <f t="shared" si="2"/>
        <v>July</v>
      </c>
      <c r="D1646" s="52" t="str">
        <f t="shared" si="3"/>
        <v>2019</v>
      </c>
      <c r="E1646" s="58">
        <f t="shared" si="4"/>
        <v>27</v>
      </c>
      <c r="F1646" s="14" t="str">
        <f>VLOOKUP(A1646,'_Holidays'!A1646:B3751,2,FALSE)</f>
        <v>N</v>
      </c>
      <c r="G1646" s="51" t="str">
        <f>VLOOKUP(A1646,'_Holidays'!A1646:C3751,3,FALSE)</f>
        <v>N</v>
      </c>
      <c r="H1646" s="14">
        <v>8.2</v>
      </c>
      <c r="I1646" s="14" t="str">
        <f>IFERROR(__xludf.DUMMYFUNCTION("SPARKLINE(H1646,{""charttype"",""bar"";""color1"",""#00CCFF"";""max"",MAX($H$2:$H$2107)})"),"")</f>
        <v/>
      </c>
      <c r="J1646" s="14">
        <v>13.7</v>
      </c>
      <c r="K1646" s="14" t="str">
        <f>IFERROR(__xludf.DUMMYFUNCTION("SPARKLINE(J1646,{""charttype"",""bar"";""color1"",""#FF0000"";""max"",MAX($J$2:$J$2107)})"),"")</f>
        <v/>
      </c>
      <c r="L1646" s="14">
        <v>7.5</v>
      </c>
      <c r="M1646" s="14" t="str">
        <f>IFERROR(__xludf.DUMMYFUNCTION("SPARKLINE(L1646,{""charttype"",""bar"";""color1"",""#FF9900"";""max"",MAX($L$2:$L$2107)})"),"")</f>
        <v/>
      </c>
      <c r="N1646" s="14">
        <v>0.0</v>
      </c>
      <c r="O1646" s="14" t="str">
        <f>IFERROR(__xludf.DUMMYFUNCTION("SPARKLINE(N1646,{""charttype"",""bar"";""color1"",""#0066CC"";""max"",MAX($N$2:$N$2107)})"),"")</f>
        <v/>
      </c>
      <c r="P1646" s="58">
        <v>137327.7</v>
      </c>
      <c r="Q1646" s="54">
        <v>97.288</v>
      </c>
      <c r="R1646" s="21">
        <f t="shared" si="5"/>
        <v>13360337.28</v>
      </c>
    </row>
    <row r="1647">
      <c r="A1647" s="53">
        <v>43650.0</v>
      </c>
      <c r="B1647" s="67">
        <f t="shared" si="1"/>
        <v>5</v>
      </c>
      <c r="C1647" s="14" t="str">
        <f t="shared" si="2"/>
        <v>July</v>
      </c>
      <c r="D1647" s="52" t="str">
        <f t="shared" si="3"/>
        <v>2019</v>
      </c>
      <c r="E1647" s="58">
        <f t="shared" si="4"/>
        <v>27</v>
      </c>
      <c r="F1647" s="14" t="str">
        <f>VLOOKUP(A1647,'_Holidays'!A1647:B3752,2,FALSE)</f>
        <v>N</v>
      </c>
      <c r="G1647" s="51" t="str">
        <f>VLOOKUP(A1647,'_Holidays'!A1647:C3752,3,FALSE)</f>
        <v>N</v>
      </c>
      <c r="H1647" s="14">
        <v>5.3</v>
      </c>
      <c r="I1647" s="14" t="str">
        <f>IFERROR(__xludf.DUMMYFUNCTION("SPARKLINE(H1647,{""charttype"",""bar"";""color1"",""#00CCFF"";""max"",MAX($H$2:$H$2107)})"),"")</f>
        <v/>
      </c>
      <c r="J1647" s="14">
        <v>13.5</v>
      </c>
      <c r="K1647" s="14" t="str">
        <f>IFERROR(__xludf.DUMMYFUNCTION("SPARKLINE(J1647,{""charttype"",""bar"";""color1"",""#FF0000"";""max"",MAX($J$2:$J$2107)})"),"")</f>
        <v/>
      </c>
      <c r="L1647" s="14">
        <v>6.9</v>
      </c>
      <c r="M1647" s="14" t="str">
        <f>IFERROR(__xludf.DUMMYFUNCTION("SPARKLINE(L1647,{""charttype"",""bar"";""color1"",""#FF9900"";""max"",MAX($L$2:$L$2107)})"),"")</f>
        <v/>
      </c>
      <c r="N1647" s="14">
        <v>0.0</v>
      </c>
      <c r="O1647" s="14" t="str">
        <f>IFERROR(__xludf.DUMMYFUNCTION("SPARKLINE(N1647,{""charttype"",""bar"";""color1"",""#0066CC"";""max"",MAX($N$2:$N$2107)})"),"")</f>
        <v/>
      </c>
      <c r="P1647" s="58">
        <v>135182.7</v>
      </c>
      <c r="Q1647" s="54">
        <v>85.90178</v>
      </c>
      <c r="R1647" s="21">
        <f t="shared" si="5"/>
        <v>11612434.56</v>
      </c>
    </row>
    <row r="1648">
      <c r="A1648" s="53">
        <v>43651.0</v>
      </c>
      <c r="B1648" s="67">
        <f t="shared" si="1"/>
        <v>6</v>
      </c>
      <c r="C1648" s="14" t="str">
        <f t="shared" si="2"/>
        <v>July</v>
      </c>
      <c r="D1648" s="52" t="str">
        <f t="shared" si="3"/>
        <v>2019</v>
      </c>
      <c r="E1648" s="58">
        <f t="shared" si="4"/>
        <v>27</v>
      </c>
      <c r="F1648" s="14" t="str">
        <f>VLOOKUP(A1648,'_Holidays'!A1648:B3753,2,FALSE)</f>
        <v>N</v>
      </c>
      <c r="G1648" s="51" t="str">
        <f>VLOOKUP(A1648,'_Holidays'!A1648:C3753,3,FALSE)</f>
        <v>N</v>
      </c>
      <c r="H1648" s="14">
        <v>3.5</v>
      </c>
      <c r="I1648" s="14" t="str">
        <f>IFERROR(__xludf.DUMMYFUNCTION("SPARKLINE(H1648,{""charttype"",""bar"";""color1"",""#00CCFF"";""max"",MAX($H$2:$H$2107)})"),"")</f>
        <v/>
      </c>
      <c r="J1648" s="14">
        <v>19.1</v>
      </c>
      <c r="K1648" s="14" t="str">
        <f>IFERROR(__xludf.DUMMYFUNCTION("SPARKLINE(J1648,{""charttype"",""bar"";""color1"",""#FF0000"";""max"",MAX($J$2:$J$2107)})"),"")</f>
        <v/>
      </c>
      <c r="L1648" s="14">
        <v>9.0</v>
      </c>
      <c r="M1648" s="14" t="str">
        <f>IFERROR(__xludf.DUMMYFUNCTION("SPARKLINE(L1648,{""charttype"",""bar"";""color1"",""#FF9900"";""max"",MAX($L$2:$L$2107)})"),"")</f>
        <v/>
      </c>
      <c r="N1648" s="14">
        <v>0.0</v>
      </c>
      <c r="O1648" s="14" t="str">
        <f>IFERROR(__xludf.DUMMYFUNCTION("SPARKLINE(N1648,{""charttype"",""bar"";""color1"",""#0066CC"";""max"",MAX($N$2:$N$2107)})"),"")</f>
        <v/>
      </c>
      <c r="P1648" s="58">
        <v>132774.3</v>
      </c>
      <c r="Q1648" s="54">
        <v>78.71907</v>
      </c>
      <c r="R1648" s="21">
        <f t="shared" si="5"/>
        <v>10451869.42</v>
      </c>
    </row>
    <row r="1649">
      <c r="A1649" s="53">
        <v>43652.0</v>
      </c>
      <c r="B1649" s="67">
        <f t="shared" si="1"/>
        <v>7</v>
      </c>
      <c r="C1649" s="14" t="str">
        <f t="shared" si="2"/>
        <v>July</v>
      </c>
      <c r="D1649" s="52" t="str">
        <f t="shared" si="3"/>
        <v>2019</v>
      </c>
      <c r="E1649" s="58">
        <f t="shared" si="4"/>
        <v>27</v>
      </c>
      <c r="F1649" s="14" t="str">
        <f>VLOOKUP(A1649,'_Holidays'!A1649:B3754,2,FALSE)</f>
        <v>N</v>
      </c>
      <c r="G1649" s="51" t="str">
        <f>VLOOKUP(A1649,'_Holidays'!A1649:C3754,3,FALSE)</f>
        <v>N</v>
      </c>
      <c r="H1649" s="14">
        <v>6.0</v>
      </c>
      <c r="I1649" s="14" t="str">
        <f>IFERROR(__xludf.DUMMYFUNCTION("SPARKLINE(H1649,{""charttype"",""bar"";""color1"",""#00CCFF"";""max"",MAX($H$2:$H$2107)})"),"")</f>
        <v/>
      </c>
      <c r="J1649" s="14">
        <v>19.4</v>
      </c>
      <c r="K1649" s="14" t="str">
        <f>IFERROR(__xludf.DUMMYFUNCTION("SPARKLINE(J1649,{""charttype"",""bar"";""color1"",""#FF0000"";""max"",MAX($J$2:$J$2107)})"),"")</f>
        <v/>
      </c>
      <c r="L1649" s="14">
        <v>9.3</v>
      </c>
      <c r="M1649" s="14" t="str">
        <f>IFERROR(__xludf.DUMMYFUNCTION("SPARKLINE(L1649,{""charttype"",""bar"";""color1"",""#FF9900"";""max"",MAX($L$2:$L$2107)})"),"")</f>
        <v/>
      </c>
      <c r="N1649" s="14">
        <v>0.0</v>
      </c>
      <c r="O1649" s="14" t="str">
        <f>IFERROR(__xludf.DUMMYFUNCTION("SPARKLINE(N1649,{""charttype"",""bar"";""color1"",""#0066CC"";""max"",MAX($N$2:$N$2107)})"),"")</f>
        <v/>
      </c>
      <c r="P1649" s="58">
        <v>114660.9</v>
      </c>
      <c r="Q1649" s="54">
        <v>64.9929</v>
      </c>
      <c r="R1649" s="21">
        <f t="shared" si="5"/>
        <v>7452144.408</v>
      </c>
    </row>
    <row r="1650">
      <c r="A1650" s="53">
        <v>43653.0</v>
      </c>
      <c r="B1650" s="67">
        <f t="shared" si="1"/>
        <v>1</v>
      </c>
      <c r="C1650" s="14" t="str">
        <f t="shared" si="2"/>
        <v>July</v>
      </c>
      <c r="D1650" s="52" t="str">
        <f t="shared" si="3"/>
        <v>2019</v>
      </c>
      <c r="E1650" s="58">
        <f t="shared" si="4"/>
        <v>28</v>
      </c>
      <c r="F1650" s="14" t="str">
        <f>VLOOKUP(A1650,'_Holidays'!A1650:B3755,2,FALSE)</f>
        <v>N</v>
      </c>
      <c r="G1650" s="51" t="str">
        <f>VLOOKUP(A1650,'_Holidays'!A1650:C3755,3,FALSE)</f>
        <v>N</v>
      </c>
      <c r="H1650" s="14">
        <v>9.0</v>
      </c>
      <c r="I1650" s="14" t="str">
        <f>IFERROR(__xludf.DUMMYFUNCTION("SPARKLINE(H1650,{""charttype"",""bar"";""color1"",""#00CCFF"";""max"",MAX($H$2:$H$2107)})"),"")</f>
        <v/>
      </c>
      <c r="J1650" s="14">
        <v>18.2</v>
      </c>
      <c r="K1650" s="14" t="str">
        <f>IFERROR(__xludf.DUMMYFUNCTION("SPARKLINE(J1650,{""charttype"",""bar"";""color1"",""#FF0000"";""max"",MAX($J$2:$J$2107)})"),"")</f>
        <v/>
      </c>
      <c r="L1650" s="14">
        <v>6.1</v>
      </c>
      <c r="M1650" s="14" t="str">
        <f>IFERROR(__xludf.DUMMYFUNCTION("SPARKLINE(L1650,{""charttype"",""bar"";""color1"",""#FF9900"";""max"",MAX($L$2:$L$2107)})"),"")</f>
        <v/>
      </c>
      <c r="N1650" s="14">
        <v>0.2</v>
      </c>
      <c r="O1650" s="14" t="str">
        <f>IFERROR(__xludf.DUMMYFUNCTION("SPARKLINE(N1650,{""charttype"",""bar"";""color1"",""#0066CC"";""max"",MAX($N$2:$N$2107)})"),"")</f>
        <v/>
      </c>
      <c r="P1650" s="58">
        <v>114469.9</v>
      </c>
      <c r="Q1650" s="54">
        <v>87.74719</v>
      </c>
      <c r="R1650" s="21">
        <f t="shared" si="5"/>
        <v>10044412.06</v>
      </c>
    </row>
    <row r="1651">
      <c r="A1651" s="53">
        <v>43654.0</v>
      </c>
      <c r="B1651" s="67">
        <f t="shared" si="1"/>
        <v>2</v>
      </c>
      <c r="C1651" s="14" t="str">
        <f t="shared" si="2"/>
        <v>July</v>
      </c>
      <c r="D1651" s="52" t="str">
        <f t="shared" si="3"/>
        <v>2019</v>
      </c>
      <c r="E1651" s="58">
        <f t="shared" si="4"/>
        <v>28</v>
      </c>
      <c r="F1651" s="14" t="str">
        <f>VLOOKUP(A1651,'_Holidays'!A1651:B3756,2,FALSE)</f>
        <v>N</v>
      </c>
      <c r="G1651" s="51" t="str">
        <f>VLOOKUP(A1651,'_Holidays'!A1651:C3756,3,FALSE)</f>
        <v>N</v>
      </c>
      <c r="H1651" s="14">
        <v>11.0</v>
      </c>
      <c r="I1651" s="14" t="str">
        <f>IFERROR(__xludf.DUMMYFUNCTION("SPARKLINE(H1651,{""charttype"",""bar"";""color1"",""#00CCFF"";""max"",MAX($H$2:$H$2107)})"),"")</f>
        <v/>
      </c>
      <c r="J1651" s="14">
        <v>16.0</v>
      </c>
      <c r="K1651" s="14" t="str">
        <f>IFERROR(__xludf.DUMMYFUNCTION("SPARKLINE(J1651,{""charttype"",""bar"";""color1"",""#FF0000"";""max"",MAX($J$2:$J$2107)})"),"")</f>
        <v/>
      </c>
      <c r="L1651" s="14">
        <v>8.2</v>
      </c>
      <c r="M1651" s="14" t="str">
        <f>IFERROR(__xludf.DUMMYFUNCTION("SPARKLINE(L1651,{""charttype"",""bar"";""color1"",""#FF9900"";""max"",MAX($L$2:$L$2107)})"),"")</f>
        <v/>
      </c>
      <c r="N1651" s="14">
        <v>5.2</v>
      </c>
      <c r="O1651" s="14" t="str">
        <f>IFERROR(__xludf.DUMMYFUNCTION("SPARKLINE(N1651,{""charttype"",""bar"";""color1"",""#0066CC"";""max"",MAX($N$2:$N$2107)})"),"")</f>
        <v/>
      </c>
      <c r="P1651" s="58">
        <v>127307.3</v>
      </c>
      <c r="Q1651" s="54">
        <v>101.9442</v>
      </c>
      <c r="R1651" s="21">
        <f t="shared" si="5"/>
        <v>12978240.85</v>
      </c>
    </row>
    <row r="1652">
      <c r="A1652" s="53">
        <v>43655.0</v>
      </c>
      <c r="B1652" s="67">
        <f t="shared" si="1"/>
        <v>3</v>
      </c>
      <c r="C1652" s="14" t="str">
        <f t="shared" si="2"/>
        <v>July</v>
      </c>
      <c r="D1652" s="52" t="str">
        <f t="shared" si="3"/>
        <v>2019</v>
      </c>
      <c r="E1652" s="58">
        <f t="shared" si="4"/>
        <v>28</v>
      </c>
      <c r="F1652" s="14" t="str">
        <f>VLOOKUP(A1652,'_Holidays'!A1652:B3757,2,FALSE)</f>
        <v>N</v>
      </c>
      <c r="G1652" s="51" t="str">
        <f>VLOOKUP(A1652,'_Holidays'!A1652:C3757,3,FALSE)</f>
        <v>N</v>
      </c>
      <c r="H1652" s="14">
        <v>6.8</v>
      </c>
      <c r="I1652" s="14" t="str">
        <f>IFERROR(__xludf.DUMMYFUNCTION("SPARKLINE(H1652,{""charttype"",""bar"";""color1"",""#00CCFF"";""max"",MAX($H$2:$H$2107)})"),"")</f>
        <v/>
      </c>
      <c r="J1652" s="14">
        <v>15.0</v>
      </c>
      <c r="K1652" s="14" t="str">
        <f>IFERROR(__xludf.DUMMYFUNCTION("SPARKLINE(J1652,{""charttype"",""bar"";""color1"",""#FF0000"";""max"",MAX($J$2:$J$2107)})"),"")</f>
        <v/>
      </c>
      <c r="L1652" s="14">
        <v>7.2</v>
      </c>
      <c r="M1652" s="14" t="str">
        <f>IFERROR(__xludf.DUMMYFUNCTION("SPARKLINE(L1652,{""charttype"",""bar"";""color1"",""#FF9900"";""max"",MAX($L$2:$L$2107)})"),"")</f>
        <v/>
      </c>
      <c r="N1652" s="14">
        <v>0.2</v>
      </c>
      <c r="O1652" s="14" t="str">
        <f>IFERROR(__xludf.DUMMYFUNCTION("SPARKLINE(N1652,{""charttype"",""bar"";""color1"",""#0066CC"";""max"",MAX($N$2:$N$2107)})"),"")</f>
        <v/>
      </c>
      <c r="P1652" s="58">
        <v>133804.0</v>
      </c>
      <c r="Q1652" s="54">
        <v>125.099</v>
      </c>
      <c r="R1652" s="21">
        <f t="shared" si="5"/>
        <v>16738746.6</v>
      </c>
    </row>
    <row r="1653">
      <c r="A1653" s="53">
        <v>43656.0</v>
      </c>
      <c r="B1653" s="67">
        <f t="shared" si="1"/>
        <v>4</v>
      </c>
      <c r="C1653" s="14" t="str">
        <f t="shared" si="2"/>
        <v>July</v>
      </c>
      <c r="D1653" s="52" t="str">
        <f t="shared" si="3"/>
        <v>2019</v>
      </c>
      <c r="E1653" s="58">
        <f t="shared" si="4"/>
        <v>28</v>
      </c>
      <c r="F1653" s="14" t="str">
        <f>VLOOKUP(A1653,'_Holidays'!A1653:B3758,2,FALSE)</f>
        <v>N</v>
      </c>
      <c r="G1653" s="51" t="str">
        <f>VLOOKUP(A1653,'_Holidays'!A1653:C3758,3,FALSE)</f>
        <v>N</v>
      </c>
      <c r="H1653" s="14">
        <v>9.5</v>
      </c>
      <c r="I1653" s="14" t="str">
        <f>IFERROR(__xludf.DUMMYFUNCTION("SPARKLINE(H1653,{""charttype"",""bar"";""color1"",""#00CCFF"";""max"",MAX($H$2:$H$2107)})"),"")</f>
        <v/>
      </c>
      <c r="J1653" s="14">
        <v>15.4</v>
      </c>
      <c r="K1653" s="14" t="str">
        <f>IFERROR(__xludf.DUMMYFUNCTION("SPARKLINE(J1653,{""charttype"",""bar"";""color1"",""#FF0000"";""max"",MAX($J$2:$J$2107)})"),"")</f>
        <v/>
      </c>
      <c r="L1653" s="14">
        <v>6.7</v>
      </c>
      <c r="M1653" s="14" t="str">
        <f>IFERROR(__xludf.DUMMYFUNCTION("SPARKLINE(L1653,{""charttype"",""bar"";""color1"",""#FF9900"";""max"",MAX($L$2:$L$2107)})"),"")</f>
        <v/>
      </c>
      <c r="N1653" s="14">
        <v>0.2</v>
      </c>
      <c r="O1653" s="14" t="str">
        <f>IFERROR(__xludf.DUMMYFUNCTION("SPARKLINE(N1653,{""charttype"",""bar"";""color1"",""#0066CC"";""max"",MAX($N$2:$N$2107)})"),"")</f>
        <v/>
      </c>
      <c r="P1653" s="58">
        <v>127092.7</v>
      </c>
      <c r="Q1653" s="54">
        <v>84.78069</v>
      </c>
      <c r="R1653" s="21">
        <f t="shared" si="5"/>
        <v>10775006.8</v>
      </c>
    </row>
    <row r="1654">
      <c r="A1654" s="53">
        <v>43657.0</v>
      </c>
      <c r="B1654" s="67">
        <f t="shared" si="1"/>
        <v>5</v>
      </c>
      <c r="C1654" s="14" t="str">
        <f t="shared" si="2"/>
        <v>July</v>
      </c>
      <c r="D1654" s="52" t="str">
        <f t="shared" si="3"/>
        <v>2019</v>
      </c>
      <c r="E1654" s="58">
        <f t="shared" si="4"/>
        <v>28</v>
      </c>
      <c r="F1654" s="14" t="str">
        <f>VLOOKUP(A1654,'_Holidays'!A1654:B3759,2,FALSE)</f>
        <v>N</v>
      </c>
      <c r="G1654" s="51" t="str">
        <f>VLOOKUP(A1654,'_Holidays'!A1654:C3759,3,FALSE)</f>
        <v>N</v>
      </c>
      <c r="H1654" s="14">
        <v>7.8</v>
      </c>
      <c r="I1654" s="14" t="str">
        <f>IFERROR(__xludf.DUMMYFUNCTION("SPARKLINE(H1654,{""charttype"",""bar"";""color1"",""#00CCFF"";""max"",MAX($H$2:$H$2107)})"),"")</f>
        <v/>
      </c>
      <c r="J1654" s="14">
        <v>14.3</v>
      </c>
      <c r="K1654" s="14" t="str">
        <f>IFERROR(__xludf.DUMMYFUNCTION("SPARKLINE(J1654,{""charttype"",""bar"";""color1"",""#FF0000"";""max"",MAX($J$2:$J$2107)})"),"")</f>
        <v/>
      </c>
      <c r="L1654" s="14">
        <v>4.6</v>
      </c>
      <c r="M1654" s="14" t="str">
        <f>IFERROR(__xludf.DUMMYFUNCTION("SPARKLINE(L1654,{""charttype"",""bar"";""color1"",""#FF9900"";""max"",MAX($L$2:$L$2107)})"),"")</f>
        <v/>
      </c>
      <c r="N1654" s="14">
        <v>6.4</v>
      </c>
      <c r="O1654" s="14" t="str">
        <f>IFERROR(__xludf.DUMMYFUNCTION("SPARKLINE(N1654,{""charttype"",""bar"";""color1"",""#0066CC"";""max"",MAX($N$2:$N$2107)})"),"")</f>
        <v/>
      </c>
      <c r="P1654" s="58">
        <v>133131.5</v>
      </c>
      <c r="Q1654" s="54">
        <v>89.21771</v>
      </c>
      <c r="R1654" s="21">
        <f t="shared" si="5"/>
        <v>11877687.56</v>
      </c>
    </row>
    <row r="1655">
      <c r="A1655" s="53">
        <v>43658.0</v>
      </c>
      <c r="B1655" s="67">
        <f t="shared" si="1"/>
        <v>6</v>
      </c>
      <c r="C1655" s="14" t="str">
        <f t="shared" si="2"/>
        <v>July</v>
      </c>
      <c r="D1655" s="52" t="str">
        <f t="shared" si="3"/>
        <v>2019</v>
      </c>
      <c r="E1655" s="58">
        <f t="shared" si="4"/>
        <v>28</v>
      </c>
      <c r="F1655" s="14" t="str">
        <f>VLOOKUP(A1655,'_Holidays'!A1655:B3760,2,FALSE)</f>
        <v>N</v>
      </c>
      <c r="G1655" s="51" t="str">
        <f>VLOOKUP(A1655,'_Holidays'!A1655:C3760,3,FALSE)</f>
        <v>N</v>
      </c>
      <c r="H1655" s="14">
        <v>10.1</v>
      </c>
      <c r="I1655" s="14" t="str">
        <f>IFERROR(__xludf.DUMMYFUNCTION("SPARKLINE(H1655,{""charttype"",""bar"";""color1"",""#00CCFF"";""max"",MAX($H$2:$H$2107)})"),"")</f>
        <v/>
      </c>
      <c r="J1655" s="14">
        <v>15.7</v>
      </c>
      <c r="K1655" s="14" t="str">
        <f>IFERROR(__xludf.DUMMYFUNCTION("SPARKLINE(J1655,{""charttype"",""bar"";""color1"",""#FF0000"";""max"",MAX($J$2:$J$2107)})"),"")</f>
        <v/>
      </c>
      <c r="L1655" s="14">
        <v>6.2</v>
      </c>
      <c r="M1655" s="14" t="str">
        <f>IFERROR(__xludf.DUMMYFUNCTION("SPARKLINE(L1655,{""charttype"",""bar"";""color1"",""#FF9900"";""max"",MAX($L$2:$L$2107)})"),"")</f>
        <v/>
      </c>
      <c r="N1655" s="14">
        <v>2.4</v>
      </c>
      <c r="O1655" s="14" t="str">
        <f>IFERROR(__xludf.DUMMYFUNCTION("SPARKLINE(N1655,{""charttype"",""bar"";""color1"",""#0066CC"";""max"",MAX($N$2:$N$2107)})"),"")</f>
        <v/>
      </c>
      <c r="P1655" s="58">
        <v>128384.1</v>
      </c>
      <c r="Q1655" s="54">
        <v>90.9697</v>
      </c>
      <c r="R1655" s="21">
        <f t="shared" si="5"/>
        <v>11679063.06</v>
      </c>
    </row>
    <row r="1656">
      <c r="A1656" s="53">
        <v>43659.0</v>
      </c>
      <c r="B1656" s="67">
        <f t="shared" si="1"/>
        <v>7</v>
      </c>
      <c r="C1656" s="14" t="str">
        <f t="shared" si="2"/>
        <v>July</v>
      </c>
      <c r="D1656" s="52" t="str">
        <f t="shared" si="3"/>
        <v>2019</v>
      </c>
      <c r="E1656" s="58">
        <f t="shared" si="4"/>
        <v>28</v>
      </c>
      <c r="F1656" s="14" t="str">
        <f>VLOOKUP(A1656,'_Holidays'!A1656:B3761,2,FALSE)</f>
        <v>N</v>
      </c>
      <c r="G1656" s="51" t="str">
        <f>VLOOKUP(A1656,'_Holidays'!A1656:C3761,3,FALSE)</f>
        <v>N</v>
      </c>
      <c r="H1656" s="14">
        <v>7.0</v>
      </c>
      <c r="I1656" s="14" t="str">
        <f>IFERROR(__xludf.DUMMYFUNCTION("SPARKLINE(H1656,{""charttype"",""bar"";""color1"",""#00CCFF"";""max"",MAX($H$2:$H$2107)})"),"")</f>
        <v/>
      </c>
      <c r="J1656" s="14">
        <v>12.0</v>
      </c>
      <c r="K1656" s="14" t="str">
        <f>IFERROR(__xludf.DUMMYFUNCTION("SPARKLINE(J1656,{""charttype"",""bar"";""color1"",""#FF0000"";""max"",MAX($J$2:$J$2107)})"),"")</f>
        <v/>
      </c>
      <c r="L1656" s="14">
        <v>8.3</v>
      </c>
      <c r="M1656" s="14" t="str">
        <f>IFERROR(__xludf.DUMMYFUNCTION("SPARKLINE(L1656,{""charttype"",""bar"";""color1"",""#FF9900"";""max"",MAX($L$2:$L$2107)})"),"")</f>
        <v/>
      </c>
      <c r="N1656" s="14">
        <v>4.4</v>
      </c>
      <c r="O1656" s="14" t="str">
        <f>IFERROR(__xludf.DUMMYFUNCTION("SPARKLINE(N1656,{""charttype"",""bar"";""color1"",""#0066CC"";""max"",MAX($N$2:$N$2107)})"),"")</f>
        <v/>
      </c>
      <c r="P1656" s="58">
        <v>123954.3</v>
      </c>
      <c r="Q1656" s="54">
        <v>82.19007</v>
      </c>
      <c r="R1656" s="21">
        <f t="shared" si="5"/>
        <v>10187812.59</v>
      </c>
    </row>
    <row r="1657">
      <c r="A1657" s="53">
        <v>43660.0</v>
      </c>
      <c r="B1657" s="67">
        <f t="shared" si="1"/>
        <v>1</v>
      </c>
      <c r="C1657" s="14" t="str">
        <f t="shared" si="2"/>
        <v>July</v>
      </c>
      <c r="D1657" s="52" t="str">
        <f t="shared" si="3"/>
        <v>2019</v>
      </c>
      <c r="E1657" s="58">
        <f t="shared" si="4"/>
        <v>29</v>
      </c>
      <c r="F1657" s="14" t="str">
        <f>VLOOKUP(A1657,'_Holidays'!A1657:B3762,2,FALSE)</f>
        <v>N</v>
      </c>
      <c r="G1657" s="51" t="str">
        <f>VLOOKUP(A1657,'_Holidays'!A1657:C3762,3,FALSE)</f>
        <v>N</v>
      </c>
      <c r="H1657" s="14">
        <v>7.1</v>
      </c>
      <c r="I1657" s="14" t="str">
        <f>IFERROR(__xludf.DUMMYFUNCTION("SPARKLINE(H1657,{""charttype"",""bar"";""color1"",""#00CCFF"";""max"",MAX($H$2:$H$2107)})"),"")</f>
        <v/>
      </c>
      <c r="J1657" s="14">
        <v>13.1</v>
      </c>
      <c r="K1657" s="14" t="str">
        <f>IFERROR(__xludf.DUMMYFUNCTION("SPARKLINE(J1657,{""charttype"",""bar"";""color1"",""#FF0000"";""max"",MAX($J$2:$J$2107)})"),"")</f>
        <v/>
      </c>
      <c r="L1657" s="14">
        <v>3.8</v>
      </c>
      <c r="M1657" s="14" t="str">
        <f>IFERROR(__xludf.DUMMYFUNCTION("SPARKLINE(L1657,{""charttype"",""bar"";""color1"",""#FF9900"";""max"",MAX($L$2:$L$2107)})"),"")</f>
        <v/>
      </c>
      <c r="N1657" s="14">
        <v>0.8</v>
      </c>
      <c r="O1657" s="14" t="str">
        <f>IFERROR(__xludf.DUMMYFUNCTION("SPARKLINE(N1657,{""charttype"",""bar"";""color1"",""#0066CC"";""max"",MAX($N$2:$N$2107)})"),"")</f>
        <v/>
      </c>
      <c r="P1657" s="58">
        <v>123740.3</v>
      </c>
      <c r="Q1657" s="54">
        <v>81.785</v>
      </c>
      <c r="R1657" s="21">
        <f t="shared" si="5"/>
        <v>10120100.44</v>
      </c>
    </row>
    <row r="1658">
      <c r="A1658" s="53">
        <v>43661.0</v>
      </c>
      <c r="B1658" s="67">
        <f t="shared" si="1"/>
        <v>2</v>
      </c>
      <c r="C1658" s="14" t="str">
        <f t="shared" si="2"/>
        <v>July</v>
      </c>
      <c r="D1658" s="52" t="str">
        <f t="shared" si="3"/>
        <v>2019</v>
      </c>
      <c r="E1658" s="58">
        <f t="shared" si="4"/>
        <v>29</v>
      </c>
      <c r="F1658" s="14" t="str">
        <f>VLOOKUP(A1658,'_Holidays'!A1658:B3763,2,FALSE)</f>
        <v>N</v>
      </c>
      <c r="G1658" s="51" t="str">
        <f>VLOOKUP(A1658,'_Holidays'!A1658:C3763,3,FALSE)</f>
        <v>N</v>
      </c>
      <c r="H1658" s="14">
        <v>8.9</v>
      </c>
      <c r="I1658" s="14" t="str">
        <f>IFERROR(__xludf.DUMMYFUNCTION("SPARKLINE(H1658,{""charttype"",""bar"";""color1"",""#00CCFF"";""max"",MAX($H$2:$H$2107)})"),"")</f>
        <v/>
      </c>
      <c r="J1658" s="14">
        <v>14.3</v>
      </c>
      <c r="K1658" s="14" t="str">
        <f>IFERROR(__xludf.DUMMYFUNCTION("SPARKLINE(J1658,{""charttype"",""bar"";""color1"",""#FF0000"";""max"",MAX($J$2:$J$2107)})"),"")</f>
        <v/>
      </c>
      <c r="L1658" s="14">
        <v>7.6</v>
      </c>
      <c r="M1658" s="14" t="str">
        <f>IFERROR(__xludf.DUMMYFUNCTION("SPARKLINE(L1658,{""charttype"",""bar"";""color1"",""#FF9900"";""max"",MAX($L$2:$L$2107)})"),"")</f>
        <v/>
      </c>
      <c r="N1658" s="14">
        <v>4.4</v>
      </c>
      <c r="O1658" s="14" t="str">
        <f>IFERROR(__xludf.DUMMYFUNCTION("SPARKLINE(N1658,{""charttype"",""bar"";""color1"",""#0066CC"";""max"",MAX($N$2:$N$2107)})"),"")</f>
        <v/>
      </c>
      <c r="P1658" s="58">
        <v>131739.2</v>
      </c>
      <c r="Q1658" s="54">
        <v>92.26999</v>
      </c>
      <c r="R1658" s="21">
        <f t="shared" si="5"/>
        <v>12155574.67</v>
      </c>
    </row>
    <row r="1659">
      <c r="A1659" s="53">
        <v>43662.0</v>
      </c>
      <c r="B1659" s="67">
        <f t="shared" si="1"/>
        <v>3</v>
      </c>
      <c r="C1659" s="14" t="str">
        <f t="shared" si="2"/>
        <v>July</v>
      </c>
      <c r="D1659" s="52" t="str">
        <f t="shared" si="3"/>
        <v>2019</v>
      </c>
      <c r="E1659" s="58">
        <f t="shared" si="4"/>
        <v>29</v>
      </c>
      <c r="F1659" s="14" t="str">
        <f>VLOOKUP(A1659,'_Holidays'!A1659:B3764,2,FALSE)</f>
        <v>Y</v>
      </c>
      <c r="G1659" s="51" t="str">
        <f>VLOOKUP(A1659,'_Holidays'!A1659:C3764,3,FALSE)</f>
        <v>N</v>
      </c>
      <c r="H1659" s="14">
        <v>9.9</v>
      </c>
      <c r="I1659" s="14" t="str">
        <f>IFERROR(__xludf.DUMMYFUNCTION("SPARKLINE(H1659,{""charttype"",""bar"";""color1"",""#00CCFF"";""max"",MAX($H$2:$H$2107)})"),"")</f>
        <v/>
      </c>
      <c r="J1659" s="14">
        <v>13.9</v>
      </c>
      <c r="K1659" s="14" t="str">
        <f>IFERROR(__xludf.DUMMYFUNCTION("SPARKLINE(J1659,{""charttype"",""bar"";""color1"",""#FF0000"";""max"",MAX($J$2:$J$2107)})"),"")</f>
        <v/>
      </c>
      <c r="L1659" s="14">
        <v>6.4</v>
      </c>
      <c r="M1659" s="14" t="str">
        <f>IFERROR(__xludf.DUMMYFUNCTION("SPARKLINE(L1659,{""charttype"",""bar"";""color1"",""#FF9900"";""max"",MAX($L$2:$L$2107)})"),"")</f>
        <v/>
      </c>
      <c r="N1659" s="14">
        <v>1.8</v>
      </c>
      <c r="O1659" s="14" t="str">
        <f>IFERROR(__xludf.DUMMYFUNCTION("SPARKLINE(N1659,{""charttype"",""bar"";""color1"",""#0066CC"";""max"",MAX($N$2:$N$2107)})"),"")</f>
        <v/>
      </c>
      <c r="P1659" s="58">
        <v>132941.8</v>
      </c>
      <c r="Q1659" s="54">
        <v>114.6004</v>
      </c>
      <c r="R1659" s="21">
        <f t="shared" si="5"/>
        <v>15235183.46</v>
      </c>
    </row>
    <row r="1660">
      <c r="A1660" s="53">
        <v>43663.0</v>
      </c>
      <c r="B1660" s="67">
        <f t="shared" si="1"/>
        <v>4</v>
      </c>
      <c r="C1660" s="14" t="str">
        <f t="shared" si="2"/>
        <v>July</v>
      </c>
      <c r="D1660" s="52" t="str">
        <f t="shared" si="3"/>
        <v>2019</v>
      </c>
      <c r="E1660" s="58">
        <f t="shared" si="4"/>
        <v>29</v>
      </c>
      <c r="F1660" s="14" t="str">
        <f>VLOOKUP(A1660,'_Holidays'!A1660:B3765,2,FALSE)</f>
        <v>Y</v>
      </c>
      <c r="G1660" s="51" t="str">
        <f>VLOOKUP(A1660,'_Holidays'!A1660:C3765,3,FALSE)</f>
        <v>N</v>
      </c>
      <c r="H1660" s="14">
        <v>9.7</v>
      </c>
      <c r="I1660" s="14" t="str">
        <f>IFERROR(__xludf.DUMMYFUNCTION("SPARKLINE(H1660,{""charttype"",""bar"";""color1"",""#00CCFF"";""max"",MAX($H$2:$H$2107)})"),"")</f>
        <v/>
      </c>
      <c r="J1660" s="14">
        <v>13.7</v>
      </c>
      <c r="K1660" s="14" t="str">
        <f>IFERROR(__xludf.DUMMYFUNCTION("SPARKLINE(J1660,{""charttype"",""bar"";""color1"",""#FF0000"";""max"",MAX($J$2:$J$2107)})"),"")</f>
        <v/>
      </c>
      <c r="L1660" s="14">
        <v>3.6</v>
      </c>
      <c r="M1660" s="14" t="str">
        <f>IFERROR(__xludf.DUMMYFUNCTION("SPARKLINE(L1660,{""charttype"",""bar"";""color1"",""#FF9900"";""max"",MAX($L$2:$L$2107)})"),"")</f>
        <v/>
      </c>
      <c r="N1660" s="14">
        <v>0.0</v>
      </c>
      <c r="O1660" s="14" t="str">
        <f>IFERROR(__xludf.DUMMYFUNCTION("SPARKLINE(N1660,{""charttype"",""bar"";""color1"",""#0066CC"";""max"",MAX($N$2:$N$2107)})"),"")</f>
        <v/>
      </c>
      <c r="P1660" s="58">
        <v>135339.8</v>
      </c>
      <c r="Q1660" s="54">
        <v>91.54589</v>
      </c>
      <c r="R1660" s="21">
        <f t="shared" si="5"/>
        <v>12389802.44</v>
      </c>
    </row>
    <row r="1661">
      <c r="A1661" s="53">
        <v>43664.0</v>
      </c>
      <c r="B1661" s="67">
        <f t="shared" si="1"/>
        <v>5</v>
      </c>
      <c r="C1661" s="14" t="str">
        <f t="shared" si="2"/>
        <v>July</v>
      </c>
      <c r="D1661" s="52" t="str">
        <f t="shared" si="3"/>
        <v>2019</v>
      </c>
      <c r="E1661" s="58">
        <f t="shared" si="4"/>
        <v>29</v>
      </c>
      <c r="F1661" s="14" t="str">
        <f>VLOOKUP(A1661,'_Holidays'!A1661:B3766,2,FALSE)</f>
        <v>Y</v>
      </c>
      <c r="G1661" s="51" t="str">
        <f>VLOOKUP(A1661,'_Holidays'!A1661:C3766,3,FALSE)</f>
        <v>N</v>
      </c>
      <c r="H1661" s="14">
        <v>9.0</v>
      </c>
      <c r="I1661" s="14" t="str">
        <f>IFERROR(__xludf.DUMMYFUNCTION("SPARKLINE(H1661,{""charttype"",""bar"";""color1"",""#00CCFF"";""max"",MAX($H$2:$H$2107)})"),"")</f>
        <v/>
      </c>
      <c r="J1661" s="14">
        <v>14.3</v>
      </c>
      <c r="K1661" s="14" t="str">
        <f>IFERROR(__xludf.DUMMYFUNCTION("SPARKLINE(J1661,{""charttype"",""bar"";""color1"",""#FF0000"";""max"",MAX($J$2:$J$2107)})"),"")</f>
        <v/>
      </c>
      <c r="L1661" s="14">
        <v>7.9</v>
      </c>
      <c r="M1661" s="14" t="str">
        <f>IFERROR(__xludf.DUMMYFUNCTION("SPARKLINE(L1661,{""charttype"",""bar"";""color1"",""#FF9900"";""max"",MAX($L$2:$L$2107)})"),"")</f>
        <v/>
      </c>
      <c r="N1661" s="14">
        <v>0.4</v>
      </c>
      <c r="O1661" s="14" t="str">
        <f>IFERROR(__xludf.DUMMYFUNCTION("SPARKLINE(N1661,{""charttype"",""bar"";""color1"",""#0066CC"";""max"",MAX($N$2:$N$2107)})"),"")</f>
        <v/>
      </c>
      <c r="P1661" s="58">
        <v>134119.1</v>
      </c>
      <c r="Q1661" s="54">
        <v>85.91888</v>
      </c>
      <c r="R1661" s="21">
        <f t="shared" si="5"/>
        <v>11523362.86</v>
      </c>
    </row>
    <row r="1662">
      <c r="A1662" s="53">
        <v>43665.0</v>
      </c>
      <c r="B1662" s="67">
        <f t="shared" si="1"/>
        <v>6</v>
      </c>
      <c r="C1662" s="14" t="str">
        <f t="shared" si="2"/>
        <v>July</v>
      </c>
      <c r="D1662" s="52" t="str">
        <f t="shared" si="3"/>
        <v>2019</v>
      </c>
      <c r="E1662" s="58">
        <f t="shared" si="4"/>
        <v>29</v>
      </c>
      <c r="F1662" s="14" t="str">
        <f>VLOOKUP(A1662,'_Holidays'!A1662:B3767,2,FALSE)</f>
        <v>Y</v>
      </c>
      <c r="G1662" s="51" t="str">
        <f>VLOOKUP(A1662,'_Holidays'!A1662:C3767,3,FALSE)</f>
        <v>N</v>
      </c>
      <c r="H1662" s="14">
        <v>7.5</v>
      </c>
      <c r="I1662" s="14" t="str">
        <f>IFERROR(__xludf.DUMMYFUNCTION("SPARKLINE(H1662,{""charttype"",""bar"";""color1"",""#00CCFF"";""max"",MAX($H$2:$H$2107)})"),"")</f>
        <v/>
      </c>
      <c r="J1662" s="14">
        <v>15.7</v>
      </c>
      <c r="K1662" s="14" t="str">
        <f>IFERROR(__xludf.DUMMYFUNCTION("SPARKLINE(J1662,{""charttype"",""bar"";""color1"",""#FF0000"";""max"",MAX($J$2:$J$2107)})"),"")</f>
        <v/>
      </c>
      <c r="L1662" s="14">
        <v>9.6</v>
      </c>
      <c r="M1662" s="14" t="str">
        <f>IFERROR(__xludf.DUMMYFUNCTION("SPARKLINE(L1662,{""charttype"",""bar"";""color1"",""#FF9900"";""max"",MAX($L$2:$L$2107)})"),"")</f>
        <v/>
      </c>
      <c r="N1662" s="14">
        <v>1.6</v>
      </c>
      <c r="O1662" s="14" t="str">
        <f>IFERROR(__xludf.DUMMYFUNCTION("SPARKLINE(N1662,{""charttype"",""bar"";""color1"",""#0066CC"";""max"",MAX($N$2:$N$2107)})"),"")</f>
        <v/>
      </c>
      <c r="P1662" s="58">
        <v>132101.9</v>
      </c>
      <c r="Q1662" s="54">
        <v>101.5732</v>
      </c>
      <c r="R1662" s="21">
        <f t="shared" si="5"/>
        <v>13418012.71</v>
      </c>
    </row>
    <row r="1663">
      <c r="A1663" s="53">
        <v>43666.0</v>
      </c>
      <c r="B1663" s="67">
        <f t="shared" si="1"/>
        <v>7</v>
      </c>
      <c r="C1663" s="14" t="str">
        <f t="shared" si="2"/>
        <v>July</v>
      </c>
      <c r="D1663" s="52" t="str">
        <f t="shared" si="3"/>
        <v>2019</v>
      </c>
      <c r="E1663" s="58">
        <f t="shared" si="4"/>
        <v>29</v>
      </c>
      <c r="F1663" s="14" t="str">
        <f>VLOOKUP(A1663,'_Holidays'!A1663:B3768,2,FALSE)</f>
        <v>Y</v>
      </c>
      <c r="G1663" s="51" t="str">
        <f>VLOOKUP(A1663,'_Holidays'!A1663:C3768,3,FALSE)</f>
        <v>N</v>
      </c>
      <c r="H1663" s="14">
        <v>8.0</v>
      </c>
      <c r="I1663" s="14" t="str">
        <f>IFERROR(__xludf.DUMMYFUNCTION("SPARKLINE(H1663,{""charttype"",""bar"";""color1"",""#00CCFF"";""max"",MAX($H$2:$H$2107)})"),"")</f>
        <v/>
      </c>
      <c r="J1663" s="14">
        <v>17.1</v>
      </c>
      <c r="K1663" s="14" t="str">
        <f>IFERROR(__xludf.DUMMYFUNCTION("SPARKLINE(J1663,{""charttype"",""bar"";""color1"",""#FF0000"";""max"",MAX($J$2:$J$2107)})"),"")</f>
        <v/>
      </c>
      <c r="L1663" s="14">
        <v>10.3</v>
      </c>
      <c r="M1663" s="14" t="str">
        <f>IFERROR(__xludf.DUMMYFUNCTION("SPARKLINE(L1663,{""charttype"",""bar"";""color1"",""#FF9900"";""max"",MAX($L$2:$L$2107)})"),"")</f>
        <v/>
      </c>
      <c r="N1663" s="14">
        <v>0.0</v>
      </c>
      <c r="O1663" s="14" t="str">
        <f>IFERROR(__xludf.DUMMYFUNCTION("SPARKLINE(N1663,{""charttype"",""bar"";""color1"",""#0066CC"";""max"",MAX($N$2:$N$2107)})"),"")</f>
        <v/>
      </c>
      <c r="P1663" s="58">
        <v>111288.9</v>
      </c>
      <c r="Q1663" s="54">
        <v>52.52532</v>
      </c>
      <c r="R1663" s="21">
        <f t="shared" si="5"/>
        <v>5845485.085</v>
      </c>
    </row>
    <row r="1664">
      <c r="A1664" s="53">
        <v>43667.0</v>
      </c>
      <c r="B1664" s="67">
        <f t="shared" si="1"/>
        <v>1</v>
      </c>
      <c r="C1664" s="14" t="str">
        <f t="shared" si="2"/>
        <v>July</v>
      </c>
      <c r="D1664" s="52" t="str">
        <f t="shared" si="3"/>
        <v>2019</v>
      </c>
      <c r="E1664" s="58">
        <f t="shared" si="4"/>
        <v>30</v>
      </c>
      <c r="F1664" s="14" t="str">
        <f>VLOOKUP(A1664,'_Holidays'!A1664:B3769,2,FALSE)</f>
        <v>Y</v>
      </c>
      <c r="G1664" s="51" t="str">
        <f>VLOOKUP(A1664,'_Holidays'!A1664:C3769,3,FALSE)</f>
        <v>N</v>
      </c>
      <c r="H1664" s="14">
        <v>11.3</v>
      </c>
      <c r="I1664" s="14" t="str">
        <f>IFERROR(__xludf.DUMMYFUNCTION("SPARKLINE(H1664,{""charttype"",""bar"";""color1"",""#00CCFF"";""max"",MAX($H$2:$H$2107)})"),"")</f>
        <v/>
      </c>
      <c r="J1664" s="14">
        <v>16.6</v>
      </c>
      <c r="K1664" s="14" t="str">
        <f>IFERROR(__xludf.DUMMYFUNCTION("SPARKLINE(J1664,{""charttype"",""bar"";""color1"",""#FF0000"";""max"",MAX($J$2:$J$2107)})"),"")</f>
        <v/>
      </c>
      <c r="L1664" s="14">
        <v>8.1</v>
      </c>
      <c r="M1664" s="14" t="str">
        <f>IFERROR(__xludf.DUMMYFUNCTION("SPARKLINE(L1664,{""charttype"",""bar"";""color1"",""#FF9900"";""max"",MAX($L$2:$L$2107)})"),"")</f>
        <v/>
      </c>
      <c r="N1664" s="14">
        <v>0.0</v>
      </c>
      <c r="O1664" s="14" t="str">
        <f>IFERROR(__xludf.DUMMYFUNCTION("SPARKLINE(N1664,{""charttype"",""bar"";""color1"",""#0066CC"";""max"",MAX($N$2:$N$2107)})"),"")</f>
        <v/>
      </c>
      <c r="P1664" s="58">
        <v>111293.2</v>
      </c>
      <c r="Q1664" s="54">
        <v>60.15659</v>
      </c>
      <c r="R1664" s="21">
        <f t="shared" si="5"/>
        <v>6695019.402</v>
      </c>
    </row>
    <row r="1665">
      <c r="A1665" s="53">
        <v>43668.0</v>
      </c>
      <c r="B1665" s="67">
        <f t="shared" si="1"/>
        <v>2</v>
      </c>
      <c r="C1665" s="14" t="str">
        <f t="shared" si="2"/>
        <v>July</v>
      </c>
      <c r="D1665" s="52" t="str">
        <f t="shared" si="3"/>
        <v>2019</v>
      </c>
      <c r="E1665" s="58">
        <f t="shared" si="4"/>
        <v>30</v>
      </c>
      <c r="F1665" s="14" t="str">
        <f>VLOOKUP(A1665,'_Holidays'!A1665:B3770,2,FALSE)</f>
        <v>Y</v>
      </c>
      <c r="G1665" s="51" t="str">
        <f>VLOOKUP(A1665,'_Holidays'!A1665:C3770,3,FALSE)</f>
        <v>N</v>
      </c>
      <c r="H1665" s="14">
        <v>7.9</v>
      </c>
      <c r="I1665" s="14" t="str">
        <f>IFERROR(__xludf.DUMMYFUNCTION("SPARKLINE(H1665,{""charttype"",""bar"";""color1"",""#00CCFF"";""max"",MAX($H$2:$H$2107)})"),"")</f>
        <v/>
      </c>
      <c r="J1665" s="14">
        <v>15.6</v>
      </c>
      <c r="K1665" s="14" t="str">
        <f>IFERROR(__xludf.DUMMYFUNCTION("SPARKLINE(J1665,{""charttype"",""bar"";""color1"",""#FF0000"";""max"",MAX($J$2:$J$2107)})"),"")</f>
        <v/>
      </c>
      <c r="L1665" s="14">
        <v>10.6</v>
      </c>
      <c r="M1665" s="14" t="str">
        <f>IFERROR(__xludf.DUMMYFUNCTION("SPARKLINE(L1665,{""charttype"",""bar"";""color1"",""#FF9900"";""max"",MAX($L$2:$L$2107)})"),"")</f>
        <v/>
      </c>
      <c r="N1665" s="14">
        <v>0.0</v>
      </c>
      <c r="O1665" s="14" t="str">
        <f>IFERROR(__xludf.DUMMYFUNCTION("SPARKLINE(N1665,{""charttype"",""bar"";""color1"",""#0066CC"";""max"",MAX($N$2:$N$2107)})"),"")</f>
        <v/>
      </c>
      <c r="P1665" s="58">
        <v>123618.4</v>
      </c>
      <c r="Q1665" s="54">
        <v>64.58534</v>
      </c>
      <c r="R1665" s="21">
        <f t="shared" si="5"/>
        <v>7983936.394</v>
      </c>
    </row>
    <row r="1666">
      <c r="A1666" s="53">
        <v>43669.0</v>
      </c>
      <c r="B1666" s="67">
        <f t="shared" si="1"/>
        <v>3</v>
      </c>
      <c r="C1666" s="14" t="str">
        <f t="shared" si="2"/>
        <v>July</v>
      </c>
      <c r="D1666" s="52" t="str">
        <f t="shared" si="3"/>
        <v>2019</v>
      </c>
      <c r="E1666" s="58">
        <f t="shared" si="4"/>
        <v>30</v>
      </c>
      <c r="F1666" s="14" t="str">
        <f>VLOOKUP(A1666,'_Holidays'!A1666:B3771,2,FALSE)</f>
        <v>Y</v>
      </c>
      <c r="G1666" s="51" t="str">
        <f>VLOOKUP(A1666,'_Holidays'!A1666:C3771,3,FALSE)</f>
        <v>N</v>
      </c>
      <c r="H1666" s="14">
        <v>9.9</v>
      </c>
      <c r="I1666" s="14" t="str">
        <f>IFERROR(__xludf.DUMMYFUNCTION("SPARKLINE(H1666,{""charttype"",""bar"";""color1"",""#00CCFF"";""max"",MAX($H$2:$H$2107)})"),"")</f>
        <v/>
      </c>
      <c r="J1666" s="14">
        <v>15.2</v>
      </c>
      <c r="K1666" s="14" t="str">
        <f>IFERROR(__xludf.DUMMYFUNCTION("SPARKLINE(J1666,{""charttype"",""bar"";""color1"",""#FF0000"";""max"",MAX($J$2:$J$2107)})"),"")</f>
        <v/>
      </c>
      <c r="L1666" s="14">
        <v>8.2</v>
      </c>
      <c r="M1666" s="14" t="str">
        <f>IFERROR(__xludf.DUMMYFUNCTION("SPARKLINE(L1666,{""charttype"",""bar"";""color1"",""#FF9900"";""max"",MAX($L$2:$L$2107)})"),"")</f>
        <v/>
      </c>
      <c r="N1666" s="14">
        <v>1.6</v>
      </c>
      <c r="O1666" s="14" t="str">
        <f>IFERROR(__xludf.DUMMYFUNCTION("SPARKLINE(N1666,{""charttype"",""bar"";""color1"",""#0066CC"";""max"",MAX($N$2:$N$2107)})"),"")</f>
        <v/>
      </c>
      <c r="P1666" s="58">
        <v>129008.6</v>
      </c>
      <c r="Q1666" s="54">
        <v>69.8648</v>
      </c>
      <c r="R1666" s="21">
        <f t="shared" si="5"/>
        <v>9013160.037</v>
      </c>
    </row>
    <row r="1667">
      <c r="A1667" s="53">
        <v>43670.0</v>
      </c>
      <c r="B1667" s="67">
        <f t="shared" si="1"/>
        <v>4</v>
      </c>
      <c r="C1667" s="14" t="str">
        <f t="shared" si="2"/>
        <v>July</v>
      </c>
      <c r="D1667" s="52" t="str">
        <f t="shared" si="3"/>
        <v>2019</v>
      </c>
      <c r="E1667" s="58">
        <f t="shared" si="4"/>
        <v>30</v>
      </c>
      <c r="F1667" s="14" t="str">
        <f>VLOOKUP(A1667,'_Holidays'!A1667:B3772,2,FALSE)</f>
        <v>Y</v>
      </c>
      <c r="G1667" s="51" t="str">
        <f>VLOOKUP(A1667,'_Holidays'!A1667:C3772,3,FALSE)</f>
        <v>N</v>
      </c>
      <c r="H1667" s="14">
        <v>7.0</v>
      </c>
      <c r="I1667" s="14" t="str">
        <f>IFERROR(__xludf.DUMMYFUNCTION("SPARKLINE(H1667,{""charttype"",""bar"";""color1"",""#00CCFF"";""max"",MAX($H$2:$H$2107)})"),"")</f>
        <v/>
      </c>
      <c r="J1667" s="14">
        <v>14.4</v>
      </c>
      <c r="K1667" s="14" t="str">
        <f>IFERROR(__xludf.DUMMYFUNCTION("SPARKLINE(J1667,{""charttype"",""bar"";""color1"",""#FF0000"";""max"",MAX($J$2:$J$2107)})"),"")</f>
        <v/>
      </c>
      <c r="L1667" s="14">
        <v>7.8</v>
      </c>
      <c r="M1667" s="14" t="str">
        <f>IFERROR(__xludf.DUMMYFUNCTION("SPARKLINE(L1667,{""charttype"",""bar"";""color1"",""#FF9900"";""max"",MAX($L$2:$L$2107)})"),"")</f>
        <v/>
      </c>
      <c r="N1667" s="14">
        <v>8.0</v>
      </c>
      <c r="O1667" s="14" t="str">
        <f>IFERROR(__xludf.DUMMYFUNCTION("SPARKLINE(N1667,{""charttype"",""bar"";""color1"",""#0066CC"";""max"",MAX($N$2:$N$2107)})"),"")</f>
        <v/>
      </c>
      <c r="P1667" s="58">
        <v>135782.5</v>
      </c>
      <c r="Q1667" s="54">
        <v>87.2563</v>
      </c>
      <c r="R1667" s="21">
        <f t="shared" si="5"/>
        <v>11847878.55</v>
      </c>
    </row>
    <row r="1668">
      <c r="A1668" s="53">
        <v>43671.0</v>
      </c>
      <c r="B1668" s="67">
        <f t="shared" si="1"/>
        <v>5</v>
      </c>
      <c r="C1668" s="14" t="str">
        <f t="shared" si="2"/>
        <v>July</v>
      </c>
      <c r="D1668" s="52" t="str">
        <f t="shared" si="3"/>
        <v>2019</v>
      </c>
      <c r="E1668" s="58">
        <f t="shared" si="4"/>
        <v>30</v>
      </c>
      <c r="F1668" s="14" t="str">
        <f>VLOOKUP(A1668,'_Holidays'!A1668:B3773,2,FALSE)</f>
        <v>Y</v>
      </c>
      <c r="G1668" s="51" t="str">
        <f>VLOOKUP(A1668,'_Holidays'!A1668:C3773,3,FALSE)</f>
        <v>N</v>
      </c>
      <c r="H1668" s="14">
        <v>9.2</v>
      </c>
      <c r="I1668" s="14" t="str">
        <f>IFERROR(__xludf.DUMMYFUNCTION("SPARKLINE(H1668,{""charttype"",""bar"";""color1"",""#00CCFF"";""max"",MAX($H$2:$H$2107)})"),"")</f>
        <v/>
      </c>
      <c r="J1668" s="14">
        <v>14.8</v>
      </c>
      <c r="K1668" s="14" t="str">
        <f>IFERROR(__xludf.DUMMYFUNCTION("SPARKLINE(J1668,{""charttype"",""bar"";""color1"",""#FF0000"";""max"",MAX($J$2:$J$2107)})"),"")</f>
        <v/>
      </c>
      <c r="L1668" s="14">
        <v>5.2</v>
      </c>
      <c r="M1668" s="14" t="str">
        <f>IFERROR(__xludf.DUMMYFUNCTION("SPARKLINE(L1668,{""charttype"",""bar"";""color1"",""#FF9900"";""max"",MAX($L$2:$L$2107)})"),"")</f>
        <v/>
      </c>
      <c r="N1668" s="14">
        <v>0.0</v>
      </c>
      <c r="O1668" s="14" t="str">
        <f>IFERROR(__xludf.DUMMYFUNCTION("SPARKLINE(N1668,{""charttype"",""bar"";""color1"",""#0066CC"";""max"",MAX($N$2:$N$2107)})"),"")</f>
        <v/>
      </c>
      <c r="P1668" s="58">
        <v>132940.6</v>
      </c>
      <c r="Q1668" s="54">
        <v>84.07621</v>
      </c>
      <c r="R1668" s="21">
        <f t="shared" si="5"/>
        <v>11177141.8</v>
      </c>
    </row>
    <row r="1669">
      <c r="A1669" s="53">
        <v>43672.0</v>
      </c>
      <c r="B1669" s="67">
        <f t="shared" si="1"/>
        <v>6</v>
      </c>
      <c r="C1669" s="14" t="str">
        <f t="shared" si="2"/>
        <v>July</v>
      </c>
      <c r="D1669" s="52" t="str">
        <f t="shared" si="3"/>
        <v>2019</v>
      </c>
      <c r="E1669" s="58">
        <f t="shared" si="4"/>
        <v>30</v>
      </c>
      <c r="F1669" s="14" t="str">
        <f>VLOOKUP(A1669,'_Holidays'!A1669:B3774,2,FALSE)</f>
        <v>Y</v>
      </c>
      <c r="G1669" s="51" t="str">
        <f>VLOOKUP(A1669,'_Holidays'!A1669:C3774,3,FALSE)</f>
        <v>N</v>
      </c>
      <c r="H1669" s="14">
        <v>11.0</v>
      </c>
      <c r="I1669" s="14" t="str">
        <f>IFERROR(__xludf.DUMMYFUNCTION("SPARKLINE(H1669,{""charttype"",""bar"";""color1"",""#00CCFF"";""max"",MAX($H$2:$H$2107)})"),"")</f>
        <v/>
      </c>
      <c r="J1669" s="14">
        <v>14.0</v>
      </c>
      <c r="K1669" s="14" t="str">
        <f>IFERROR(__xludf.DUMMYFUNCTION("SPARKLINE(J1669,{""charttype"",""bar"";""color1"",""#FF0000"";""max"",MAX($J$2:$J$2107)})"),"")</f>
        <v/>
      </c>
      <c r="L1669" s="14">
        <v>5.9</v>
      </c>
      <c r="M1669" s="14" t="str">
        <f>IFERROR(__xludf.DUMMYFUNCTION("SPARKLINE(L1669,{""charttype"",""bar"";""color1"",""#FF9900"";""max"",MAX($L$2:$L$2107)})"),"")</f>
        <v/>
      </c>
      <c r="N1669" s="14">
        <v>0.0</v>
      </c>
      <c r="O1669" s="14" t="str">
        <f>IFERROR(__xludf.DUMMYFUNCTION("SPARKLINE(N1669,{""charttype"",""bar"";""color1"",""#0066CC"";""max"",MAX($N$2:$N$2107)})"),"")</f>
        <v/>
      </c>
      <c r="P1669" s="58">
        <v>136493.1</v>
      </c>
      <c r="Q1669" s="54">
        <v>95.23322</v>
      </c>
      <c r="R1669" s="21">
        <f t="shared" si="5"/>
        <v>12998677.42</v>
      </c>
    </row>
    <row r="1670">
      <c r="A1670" s="53">
        <v>43673.0</v>
      </c>
      <c r="B1670" s="67">
        <f t="shared" si="1"/>
        <v>7</v>
      </c>
      <c r="C1670" s="14" t="str">
        <f t="shared" si="2"/>
        <v>July</v>
      </c>
      <c r="D1670" s="52" t="str">
        <f t="shared" si="3"/>
        <v>2019</v>
      </c>
      <c r="E1670" s="58">
        <f t="shared" si="4"/>
        <v>30</v>
      </c>
      <c r="F1670" s="14" t="str">
        <f>VLOOKUP(A1670,'_Holidays'!A1670:B3775,2,FALSE)</f>
        <v>Y</v>
      </c>
      <c r="G1670" s="51" t="str">
        <f>VLOOKUP(A1670,'_Holidays'!A1670:C3775,3,FALSE)</f>
        <v>N</v>
      </c>
      <c r="H1670" s="14">
        <v>9.8</v>
      </c>
      <c r="I1670" s="14" t="str">
        <f>IFERROR(__xludf.DUMMYFUNCTION("SPARKLINE(H1670,{""charttype"",""bar"";""color1"",""#00CCFF"";""max"",MAX($H$2:$H$2107)})"),"")</f>
        <v/>
      </c>
      <c r="J1670" s="14">
        <v>15.3</v>
      </c>
      <c r="K1670" s="14" t="str">
        <f>IFERROR(__xludf.DUMMYFUNCTION("SPARKLINE(J1670,{""charttype"",""bar"";""color1"",""#FF0000"";""max"",MAX($J$2:$J$2107)})"),"")</f>
        <v/>
      </c>
      <c r="L1670" s="14">
        <v>8.7</v>
      </c>
      <c r="M1670" s="14" t="str">
        <f>IFERROR(__xludf.DUMMYFUNCTION("SPARKLINE(L1670,{""charttype"",""bar"";""color1"",""#FF9900"";""max"",MAX($L$2:$L$2107)})"),"")</f>
        <v/>
      </c>
      <c r="N1670" s="14">
        <v>6.8</v>
      </c>
      <c r="O1670" s="14" t="str">
        <f>IFERROR(__xludf.DUMMYFUNCTION("SPARKLINE(N1670,{""charttype"",""bar"";""color1"",""#0066CC"";""max"",MAX($N$2:$N$2107)})"),"")</f>
        <v/>
      </c>
      <c r="P1670" s="58">
        <v>121958.7</v>
      </c>
      <c r="Q1670" s="54">
        <v>94.37587</v>
      </c>
      <c r="R1670" s="21">
        <f t="shared" si="5"/>
        <v>11509958.42</v>
      </c>
    </row>
    <row r="1671">
      <c r="A1671" s="53">
        <v>43674.0</v>
      </c>
      <c r="B1671" s="67">
        <f t="shared" si="1"/>
        <v>1</v>
      </c>
      <c r="C1671" s="14" t="str">
        <f t="shared" si="2"/>
        <v>July</v>
      </c>
      <c r="D1671" s="52" t="str">
        <f t="shared" si="3"/>
        <v>2019</v>
      </c>
      <c r="E1671" s="58">
        <f t="shared" si="4"/>
        <v>31</v>
      </c>
      <c r="F1671" s="14" t="str">
        <f>VLOOKUP(A1671,'_Holidays'!A1671:B3776,2,FALSE)</f>
        <v>Y</v>
      </c>
      <c r="G1671" s="51" t="str">
        <f>VLOOKUP(A1671,'_Holidays'!A1671:C3776,3,FALSE)</f>
        <v>N</v>
      </c>
      <c r="H1671" s="14">
        <v>6.6</v>
      </c>
      <c r="I1671" s="14" t="str">
        <f>IFERROR(__xludf.DUMMYFUNCTION("SPARKLINE(H1671,{""charttype"",""bar"";""color1"",""#00CCFF"";""max"",MAX($H$2:$H$2107)})"),"")</f>
        <v/>
      </c>
      <c r="J1671" s="14">
        <v>15.1</v>
      </c>
      <c r="K1671" s="14" t="str">
        <f>IFERROR(__xludf.DUMMYFUNCTION("SPARKLINE(J1671,{""charttype"",""bar"";""color1"",""#FF0000"";""max"",MAX($J$2:$J$2107)})"),"")</f>
        <v/>
      </c>
      <c r="L1671" s="14">
        <v>10.2</v>
      </c>
      <c r="M1671" s="14" t="str">
        <f>IFERROR(__xludf.DUMMYFUNCTION("SPARKLINE(L1671,{""charttype"",""bar"";""color1"",""#FF9900"";""max"",MAX($L$2:$L$2107)})"),"")</f>
        <v/>
      </c>
      <c r="N1671" s="14">
        <v>0.0</v>
      </c>
      <c r="O1671" s="14" t="str">
        <f>IFERROR(__xludf.DUMMYFUNCTION("SPARKLINE(N1671,{""charttype"",""bar"";""color1"",""#0066CC"";""max"",MAX($N$2:$N$2107)})"),"")</f>
        <v/>
      </c>
      <c r="P1671" s="58">
        <v>118413.1</v>
      </c>
      <c r="Q1671" s="54">
        <v>85.71207</v>
      </c>
      <c r="R1671" s="21">
        <f t="shared" si="5"/>
        <v>10149431.92</v>
      </c>
    </row>
    <row r="1672">
      <c r="A1672" s="53">
        <v>43675.0</v>
      </c>
      <c r="B1672" s="67">
        <f t="shared" si="1"/>
        <v>2</v>
      </c>
      <c r="C1672" s="14" t="str">
        <f t="shared" si="2"/>
        <v>July</v>
      </c>
      <c r="D1672" s="52" t="str">
        <f t="shared" si="3"/>
        <v>2019</v>
      </c>
      <c r="E1672" s="58">
        <f t="shared" si="4"/>
        <v>31</v>
      </c>
      <c r="F1672" s="14" t="str">
        <f>VLOOKUP(A1672,'_Holidays'!A1672:B3777,2,FALSE)</f>
        <v>Y</v>
      </c>
      <c r="G1672" s="51" t="str">
        <f>VLOOKUP(A1672,'_Holidays'!A1672:C3777,3,FALSE)</f>
        <v>N</v>
      </c>
      <c r="H1672" s="14">
        <v>8.9</v>
      </c>
      <c r="I1672" s="14" t="str">
        <f>IFERROR(__xludf.DUMMYFUNCTION("SPARKLINE(H1672,{""charttype"",""bar"";""color1"",""#00CCFF"";""max"",MAX($H$2:$H$2107)})"),"")</f>
        <v/>
      </c>
      <c r="J1672" s="14">
        <v>14.6</v>
      </c>
      <c r="K1672" s="14" t="str">
        <f>IFERROR(__xludf.DUMMYFUNCTION("SPARKLINE(J1672,{""charttype"",""bar"";""color1"",""#FF0000"";""max"",MAX($J$2:$J$2107)})"),"")</f>
        <v/>
      </c>
      <c r="L1672" s="14">
        <v>9.9</v>
      </c>
      <c r="M1672" s="14" t="str">
        <f>IFERROR(__xludf.DUMMYFUNCTION("SPARKLINE(L1672,{""charttype"",""bar"";""color1"",""#FF9900"";""max"",MAX($L$2:$L$2107)})"),"")</f>
        <v/>
      </c>
      <c r="N1672" s="14">
        <v>0.0</v>
      </c>
      <c r="O1672" s="14" t="str">
        <f>IFERROR(__xludf.DUMMYFUNCTION("SPARKLINE(N1672,{""charttype"",""bar"";""color1"",""#0066CC"";""max"",MAX($N$2:$N$2107)})"),"")</f>
        <v/>
      </c>
      <c r="P1672" s="58">
        <v>133205.2</v>
      </c>
      <c r="Q1672" s="54">
        <v>95.87375</v>
      </c>
      <c r="R1672" s="21">
        <f t="shared" si="5"/>
        <v>12770882.04</v>
      </c>
    </row>
    <row r="1673">
      <c r="A1673" s="53">
        <v>43676.0</v>
      </c>
      <c r="B1673" s="67">
        <f t="shared" si="1"/>
        <v>3</v>
      </c>
      <c r="C1673" s="14" t="str">
        <f t="shared" si="2"/>
        <v>July</v>
      </c>
      <c r="D1673" s="52" t="str">
        <f t="shared" si="3"/>
        <v>2019</v>
      </c>
      <c r="E1673" s="58">
        <f t="shared" si="4"/>
        <v>31</v>
      </c>
      <c r="F1673" s="14" t="str">
        <f>VLOOKUP(A1673,'_Holidays'!A1673:B3778,2,FALSE)</f>
        <v>Y</v>
      </c>
      <c r="G1673" s="51" t="str">
        <f>VLOOKUP(A1673,'_Holidays'!A1673:C3778,3,FALSE)</f>
        <v>N</v>
      </c>
      <c r="H1673" s="14">
        <v>7.9</v>
      </c>
      <c r="I1673" s="14" t="str">
        <f>IFERROR(__xludf.DUMMYFUNCTION("SPARKLINE(H1673,{""charttype"",""bar"";""color1"",""#00CCFF"";""max"",MAX($H$2:$H$2107)})"),"")</f>
        <v/>
      </c>
      <c r="J1673" s="14">
        <v>12.5</v>
      </c>
      <c r="K1673" s="14" t="str">
        <f>IFERROR(__xludf.DUMMYFUNCTION("SPARKLINE(J1673,{""charttype"",""bar"";""color1"",""#FF0000"";""max"",MAX($J$2:$J$2107)})"),"")</f>
        <v/>
      </c>
      <c r="L1673" s="14">
        <v>8.7</v>
      </c>
      <c r="M1673" s="14" t="str">
        <f>IFERROR(__xludf.DUMMYFUNCTION("SPARKLINE(L1673,{""charttype"",""bar"";""color1"",""#FF9900"";""max"",MAX($L$2:$L$2107)})"),"")</f>
        <v/>
      </c>
      <c r="N1673" s="14">
        <v>0.8</v>
      </c>
      <c r="O1673" s="14" t="str">
        <f>IFERROR(__xludf.DUMMYFUNCTION("SPARKLINE(N1673,{""charttype"",""bar"";""color1"",""#0066CC"";""max"",MAX($N$2:$N$2107)})"),"")</f>
        <v/>
      </c>
      <c r="P1673" s="58">
        <v>138858.0</v>
      </c>
      <c r="Q1673" s="54">
        <v>110.4701</v>
      </c>
      <c r="R1673" s="21">
        <f t="shared" si="5"/>
        <v>15339657.15</v>
      </c>
    </row>
    <row r="1674">
      <c r="A1674" s="53">
        <v>43677.0</v>
      </c>
      <c r="B1674" s="67">
        <f t="shared" si="1"/>
        <v>4</v>
      </c>
      <c r="C1674" s="14" t="str">
        <f t="shared" si="2"/>
        <v>July</v>
      </c>
      <c r="D1674" s="52" t="str">
        <f t="shared" si="3"/>
        <v>2019</v>
      </c>
      <c r="E1674" s="58">
        <f t="shared" si="4"/>
        <v>31</v>
      </c>
      <c r="F1674" s="14" t="str">
        <f>VLOOKUP(A1674,'_Holidays'!A1674:B3779,2,FALSE)</f>
        <v>Y</v>
      </c>
      <c r="G1674" s="51" t="str">
        <f>VLOOKUP(A1674,'_Holidays'!A1674:C3779,3,FALSE)</f>
        <v>N</v>
      </c>
      <c r="H1674" s="14">
        <v>3.0</v>
      </c>
      <c r="I1674" s="14" t="str">
        <f>IFERROR(__xludf.DUMMYFUNCTION("SPARKLINE(H1674,{""charttype"",""bar"";""color1"",""#00CCFF"";""max"",MAX($H$2:$H$2107)})"),"")</f>
        <v/>
      </c>
      <c r="J1674" s="14">
        <v>12.5</v>
      </c>
      <c r="K1674" s="14" t="str">
        <f>IFERROR(__xludf.DUMMYFUNCTION("SPARKLINE(J1674,{""charttype"",""bar"";""color1"",""#FF0000"";""max"",MAX($J$2:$J$2107)})"),"")</f>
        <v/>
      </c>
      <c r="L1674" s="14">
        <v>11.3</v>
      </c>
      <c r="M1674" s="14" t="str">
        <f>IFERROR(__xludf.DUMMYFUNCTION("SPARKLINE(L1674,{""charttype"",""bar"";""color1"",""#FF9900"";""max"",MAX($L$2:$L$2107)})"),"")</f>
        <v/>
      </c>
      <c r="N1674" s="14">
        <v>0.0</v>
      </c>
      <c r="O1674" s="14" t="str">
        <f>IFERROR(__xludf.DUMMYFUNCTION("SPARKLINE(N1674,{""charttype"",""bar"";""color1"",""#0066CC"";""max"",MAX($N$2:$N$2107)})"),"")</f>
        <v/>
      </c>
      <c r="P1674" s="58">
        <v>140275.8</v>
      </c>
      <c r="Q1674" s="54">
        <v>153.2668</v>
      </c>
      <c r="R1674" s="21">
        <f t="shared" si="5"/>
        <v>21499622.98</v>
      </c>
    </row>
    <row r="1675">
      <c r="A1675" s="53">
        <v>43678.0</v>
      </c>
      <c r="B1675" s="67">
        <f t="shared" si="1"/>
        <v>5</v>
      </c>
      <c r="C1675" s="14" t="str">
        <f t="shared" si="2"/>
        <v>August</v>
      </c>
      <c r="D1675" s="52" t="str">
        <f t="shared" si="3"/>
        <v>2019</v>
      </c>
      <c r="E1675" s="58">
        <f t="shared" si="4"/>
        <v>31</v>
      </c>
      <c r="F1675" s="14" t="str">
        <f>VLOOKUP(A1675,'_Holidays'!A1675:B3780,2,FALSE)</f>
        <v>Y</v>
      </c>
      <c r="G1675" s="51" t="str">
        <f>VLOOKUP(A1675,'_Holidays'!A1675:C3780,3,FALSE)</f>
        <v>N</v>
      </c>
      <c r="H1675" s="14">
        <v>5.8</v>
      </c>
      <c r="I1675" s="14" t="str">
        <f>IFERROR(__xludf.DUMMYFUNCTION("SPARKLINE(H1675,{""charttype"",""bar"";""color1"",""#00CCFF"";""max"",MAX($H$2:$H$2107)})"),"")</f>
        <v/>
      </c>
      <c r="J1675" s="14">
        <v>13.8</v>
      </c>
      <c r="K1675" s="14" t="str">
        <f>IFERROR(__xludf.DUMMYFUNCTION("SPARKLINE(J1675,{""charttype"",""bar"";""color1"",""#FF0000"";""max"",MAX($J$2:$J$2107)})"),"")</f>
        <v/>
      </c>
      <c r="L1675" s="14">
        <v>8.6</v>
      </c>
      <c r="M1675" s="14" t="str">
        <f>IFERROR(__xludf.DUMMYFUNCTION("SPARKLINE(L1675,{""charttype"",""bar"";""color1"",""#FF9900"";""max"",MAX($L$2:$L$2107)})"),"")</f>
        <v/>
      </c>
      <c r="N1675" s="14">
        <v>0.0</v>
      </c>
      <c r="O1675" s="14" t="str">
        <f>IFERROR(__xludf.DUMMYFUNCTION("SPARKLINE(N1675,{""charttype"",""bar"";""color1"",""#0066CC"";""max"",MAX($N$2:$N$2107)})"),"")</f>
        <v/>
      </c>
      <c r="P1675" s="58">
        <v>137651.1</v>
      </c>
      <c r="Q1675" s="54">
        <v>98.96701</v>
      </c>
      <c r="R1675" s="21">
        <f t="shared" si="5"/>
        <v>13622917.79</v>
      </c>
    </row>
    <row r="1676">
      <c r="A1676" s="53">
        <v>43679.0</v>
      </c>
      <c r="B1676" s="67">
        <f t="shared" si="1"/>
        <v>6</v>
      </c>
      <c r="C1676" s="14" t="str">
        <f t="shared" si="2"/>
        <v>August</v>
      </c>
      <c r="D1676" s="52" t="str">
        <f t="shared" si="3"/>
        <v>2019</v>
      </c>
      <c r="E1676" s="58">
        <f t="shared" si="4"/>
        <v>31</v>
      </c>
      <c r="F1676" s="14" t="str">
        <f>VLOOKUP(A1676,'_Holidays'!A1676:B3781,2,FALSE)</f>
        <v>Y</v>
      </c>
      <c r="G1676" s="51" t="str">
        <f>VLOOKUP(A1676,'_Holidays'!A1676:C3781,3,FALSE)</f>
        <v>N</v>
      </c>
      <c r="H1676" s="14">
        <v>9.7</v>
      </c>
      <c r="I1676" s="14" t="str">
        <f>IFERROR(__xludf.DUMMYFUNCTION("SPARKLINE(H1676,{""charttype"",""bar"";""color1"",""#00CCFF"";""max"",MAX($H$2:$H$2107)})"),"")</f>
        <v/>
      </c>
      <c r="J1676" s="14">
        <v>12.7</v>
      </c>
      <c r="K1676" s="14" t="str">
        <f>IFERROR(__xludf.DUMMYFUNCTION("SPARKLINE(J1676,{""charttype"",""bar"";""color1"",""#FF0000"";""max"",MAX($J$2:$J$2107)})"),"")</f>
        <v/>
      </c>
      <c r="L1676" s="14">
        <v>7.4</v>
      </c>
      <c r="M1676" s="14" t="str">
        <f>IFERROR(__xludf.DUMMYFUNCTION("SPARKLINE(L1676,{""charttype"",""bar"";""color1"",""#FF9900"";""max"",MAX($L$2:$L$2107)})"),"")</f>
        <v/>
      </c>
      <c r="N1676" s="14">
        <v>0.4</v>
      </c>
      <c r="O1676" s="14" t="str">
        <f>IFERROR(__xludf.DUMMYFUNCTION("SPARKLINE(N1676,{""charttype"",""bar"";""color1"",""#0066CC"";""max"",MAX($N$2:$N$2107)})"),"")</f>
        <v/>
      </c>
      <c r="P1676" s="58">
        <v>135633.9</v>
      </c>
      <c r="Q1676" s="54">
        <v>106.5682</v>
      </c>
      <c r="R1676" s="21">
        <f t="shared" si="5"/>
        <v>14454260.58</v>
      </c>
    </row>
    <row r="1677">
      <c r="A1677" s="53">
        <v>43680.0</v>
      </c>
      <c r="B1677" s="67">
        <f t="shared" si="1"/>
        <v>7</v>
      </c>
      <c r="C1677" s="14" t="str">
        <f t="shared" si="2"/>
        <v>August</v>
      </c>
      <c r="D1677" s="52" t="str">
        <f t="shared" si="3"/>
        <v>2019</v>
      </c>
      <c r="E1677" s="58">
        <f t="shared" si="4"/>
        <v>31</v>
      </c>
      <c r="F1677" s="14" t="str">
        <f>VLOOKUP(A1677,'_Holidays'!A1677:B3782,2,FALSE)</f>
        <v>Y</v>
      </c>
      <c r="G1677" s="51" t="str">
        <f>VLOOKUP(A1677,'_Holidays'!A1677:C3782,3,FALSE)</f>
        <v>N</v>
      </c>
      <c r="H1677" s="14">
        <v>10.0</v>
      </c>
      <c r="I1677" s="14" t="str">
        <f>IFERROR(__xludf.DUMMYFUNCTION("SPARKLINE(H1677,{""charttype"",""bar"";""color1"",""#00CCFF"";""max"",MAX($H$2:$H$2107)})"),"")</f>
        <v/>
      </c>
      <c r="J1677" s="14">
        <v>13.9</v>
      </c>
      <c r="K1677" s="14" t="str">
        <f>IFERROR(__xludf.DUMMYFUNCTION("SPARKLINE(J1677,{""charttype"",""bar"";""color1"",""#FF0000"";""max"",MAX($J$2:$J$2107)})"),"")</f>
        <v/>
      </c>
      <c r="L1677" s="14">
        <v>6.2</v>
      </c>
      <c r="M1677" s="14" t="str">
        <f>IFERROR(__xludf.DUMMYFUNCTION("SPARKLINE(L1677,{""charttype"",""bar"";""color1"",""#FF9900"";""max"",MAX($L$2:$L$2107)})"),"")</f>
        <v/>
      </c>
      <c r="N1677" s="14">
        <v>0.0</v>
      </c>
      <c r="O1677" s="14" t="str">
        <f>IFERROR(__xludf.DUMMYFUNCTION("SPARKLINE(N1677,{""charttype"",""bar"";""color1"",""#0066CC"";""max"",MAX($N$2:$N$2107)})"),"")</f>
        <v/>
      </c>
      <c r="P1677" s="58">
        <v>119933.7</v>
      </c>
      <c r="Q1677" s="54">
        <v>121.5324</v>
      </c>
      <c r="R1677" s="21">
        <f t="shared" si="5"/>
        <v>14575830.4</v>
      </c>
    </row>
    <row r="1678">
      <c r="A1678" s="53">
        <v>43681.0</v>
      </c>
      <c r="B1678" s="67">
        <f t="shared" si="1"/>
        <v>1</v>
      </c>
      <c r="C1678" s="14" t="str">
        <f t="shared" si="2"/>
        <v>August</v>
      </c>
      <c r="D1678" s="52" t="str">
        <f t="shared" si="3"/>
        <v>2019</v>
      </c>
      <c r="E1678" s="58">
        <f t="shared" si="4"/>
        <v>32</v>
      </c>
      <c r="F1678" s="14" t="str">
        <f>VLOOKUP(A1678,'_Holidays'!A1678:B3783,2,FALSE)</f>
        <v>Y</v>
      </c>
      <c r="G1678" s="51" t="str">
        <f>VLOOKUP(A1678,'_Holidays'!A1678:C3783,3,FALSE)</f>
        <v>N</v>
      </c>
      <c r="H1678" s="14">
        <v>9.2</v>
      </c>
      <c r="I1678" s="14" t="str">
        <f>IFERROR(__xludf.DUMMYFUNCTION("SPARKLINE(H1678,{""charttype"",""bar"";""color1"",""#00CCFF"";""max"",MAX($H$2:$H$2107)})"),"")</f>
        <v/>
      </c>
      <c r="J1678" s="14">
        <v>13.1</v>
      </c>
      <c r="K1678" s="14" t="str">
        <f>IFERROR(__xludf.DUMMYFUNCTION("SPARKLINE(J1678,{""charttype"",""bar"";""color1"",""#FF0000"";""max"",MAX($J$2:$J$2107)})"),"")</f>
        <v/>
      </c>
      <c r="L1678" s="14">
        <v>7.2</v>
      </c>
      <c r="M1678" s="14" t="str">
        <f>IFERROR(__xludf.DUMMYFUNCTION("SPARKLINE(L1678,{""charttype"",""bar"";""color1"",""#FF9900"";""max"",MAX($L$2:$L$2107)})"),"")</f>
        <v/>
      </c>
      <c r="N1678" s="14">
        <v>1.0</v>
      </c>
      <c r="O1678" s="14" t="str">
        <f>IFERROR(__xludf.DUMMYFUNCTION("SPARKLINE(N1678,{""charttype"",""bar"";""color1"",""#0066CC"";""max"",MAX($N$2:$N$2107)})"),"")</f>
        <v/>
      </c>
      <c r="P1678" s="58">
        <v>120350.2</v>
      </c>
      <c r="Q1678" s="54">
        <v>127.8812</v>
      </c>
      <c r="R1678" s="21">
        <f t="shared" si="5"/>
        <v>15390528</v>
      </c>
    </row>
    <row r="1679">
      <c r="A1679" s="53">
        <v>43682.0</v>
      </c>
      <c r="B1679" s="67">
        <f t="shared" si="1"/>
        <v>2</v>
      </c>
      <c r="C1679" s="14" t="str">
        <f t="shared" si="2"/>
        <v>August</v>
      </c>
      <c r="D1679" s="52" t="str">
        <f t="shared" si="3"/>
        <v>2019</v>
      </c>
      <c r="E1679" s="58">
        <f t="shared" si="4"/>
        <v>32</v>
      </c>
      <c r="F1679" s="14" t="str">
        <f>VLOOKUP(A1679,'_Holidays'!A1679:B3784,2,FALSE)</f>
        <v>Y</v>
      </c>
      <c r="G1679" s="51" t="str">
        <f>VLOOKUP(A1679,'_Holidays'!A1679:C3784,3,FALSE)</f>
        <v>N</v>
      </c>
      <c r="H1679" s="14">
        <v>10.0</v>
      </c>
      <c r="I1679" s="14" t="str">
        <f>IFERROR(__xludf.DUMMYFUNCTION("SPARKLINE(H1679,{""charttype"",""bar"";""color1"",""#00CCFF"";""max"",MAX($H$2:$H$2107)})"),"")</f>
        <v/>
      </c>
      <c r="J1679" s="14">
        <v>15.8</v>
      </c>
      <c r="K1679" s="14" t="str">
        <f>IFERROR(__xludf.DUMMYFUNCTION("SPARKLINE(J1679,{""charttype"",""bar"";""color1"",""#FF0000"";""max"",MAX($J$2:$J$2107)})"),"")</f>
        <v/>
      </c>
      <c r="L1679" s="14">
        <v>10.7</v>
      </c>
      <c r="M1679" s="14" t="str">
        <f>IFERROR(__xludf.DUMMYFUNCTION("SPARKLINE(L1679,{""charttype"",""bar"";""color1"",""#FF9900"";""max"",MAX($L$2:$L$2107)})"),"")</f>
        <v/>
      </c>
      <c r="N1679" s="14">
        <v>0.0</v>
      </c>
      <c r="O1679" s="14" t="str">
        <f>IFERROR(__xludf.DUMMYFUNCTION("SPARKLINE(N1679,{""charttype"",""bar"";""color1"",""#0066CC"";""max"",MAX($N$2:$N$2107)})"),"")</f>
        <v/>
      </c>
      <c r="P1679" s="58">
        <v>125652.1</v>
      </c>
      <c r="Q1679" s="54">
        <v>108.4969</v>
      </c>
      <c r="R1679" s="21">
        <f t="shared" si="5"/>
        <v>13632863.33</v>
      </c>
    </row>
    <row r="1680">
      <c r="A1680" s="53">
        <v>43683.0</v>
      </c>
      <c r="B1680" s="67">
        <f t="shared" si="1"/>
        <v>3</v>
      </c>
      <c r="C1680" s="14" t="str">
        <f t="shared" si="2"/>
        <v>August</v>
      </c>
      <c r="D1680" s="52" t="str">
        <f t="shared" si="3"/>
        <v>2019</v>
      </c>
      <c r="E1680" s="58">
        <f t="shared" si="4"/>
        <v>32</v>
      </c>
      <c r="F1680" s="14" t="str">
        <f>VLOOKUP(A1680,'_Holidays'!A1680:B3785,2,FALSE)</f>
        <v>Y</v>
      </c>
      <c r="G1680" s="51" t="str">
        <f>VLOOKUP(A1680,'_Holidays'!A1680:C3785,3,FALSE)</f>
        <v>N</v>
      </c>
      <c r="H1680" s="14">
        <v>9.1</v>
      </c>
      <c r="I1680" s="14" t="str">
        <f>IFERROR(__xludf.DUMMYFUNCTION("SPARKLINE(H1680,{""charttype"",""bar"";""color1"",""#00CCFF"";""max"",MAX($H$2:$H$2107)})"),"")</f>
        <v/>
      </c>
      <c r="J1680" s="14">
        <v>13.5</v>
      </c>
      <c r="K1680" s="14" t="str">
        <f>IFERROR(__xludf.DUMMYFUNCTION("SPARKLINE(J1680,{""charttype"",""bar"";""color1"",""#FF0000"";""max"",MAX($J$2:$J$2107)})"),"")</f>
        <v/>
      </c>
      <c r="L1680" s="14">
        <v>4.5</v>
      </c>
      <c r="M1680" s="14" t="str">
        <f>IFERROR(__xludf.DUMMYFUNCTION("SPARKLINE(L1680,{""charttype"",""bar"";""color1"",""#FF9900"";""max"",MAX($L$2:$L$2107)})"),"")</f>
        <v/>
      </c>
      <c r="N1680" s="14">
        <v>0.4</v>
      </c>
      <c r="O1680" s="14" t="str">
        <f>IFERROR(__xludf.DUMMYFUNCTION("SPARKLINE(N1680,{""charttype"",""bar"";""color1"",""#0066CC"";""max"",MAX($N$2:$N$2107)})"),"")</f>
        <v/>
      </c>
      <c r="P1680" s="58">
        <v>132120.4</v>
      </c>
      <c r="Q1680" s="54">
        <v>89.42781</v>
      </c>
      <c r="R1680" s="21">
        <f t="shared" si="5"/>
        <v>11815238.03</v>
      </c>
    </row>
    <row r="1681">
      <c r="A1681" s="53">
        <v>43684.0</v>
      </c>
      <c r="B1681" s="67">
        <f t="shared" si="1"/>
        <v>4</v>
      </c>
      <c r="C1681" s="14" t="str">
        <f t="shared" si="2"/>
        <v>August</v>
      </c>
      <c r="D1681" s="52" t="str">
        <f t="shared" si="3"/>
        <v>2019</v>
      </c>
      <c r="E1681" s="58">
        <f t="shared" si="4"/>
        <v>32</v>
      </c>
      <c r="F1681" s="14" t="str">
        <f>VLOOKUP(A1681,'_Holidays'!A1681:B3786,2,FALSE)</f>
        <v>Y</v>
      </c>
      <c r="G1681" s="51" t="str">
        <f>VLOOKUP(A1681,'_Holidays'!A1681:C3786,3,FALSE)</f>
        <v>N</v>
      </c>
      <c r="H1681" s="14">
        <v>9.3</v>
      </c>
      <c r="I1681" s="14" t="str">
        <f>IFERROR(__xludf.DUMMYFUNCTION("SPARKLINE(H1681,{""charttype"",""bar"";""color1"",""#00CCFF"";""max"",MAX($H$2:$H$2107)})"),"")</f>
        <v/>
      </c>
      <c r="J1681" s="14">
        <v>14.1</v>
      </c>
      <c r="K1681" s="14" t="str">
        <f>IFERROR(__xludf.DUMMYFUNCTION("SPARKLINE(J1681,{""charttype"",""bar"";""color1"",""#FF0000"";""max"",MAX($J$2:$J$2107)})"),"")</f>
        <v/>
      </c>
      <c r="L1681" s="14">
        <v>7.5</v>
      </c>
      <c r="M1681" s="14" t="str">
        <f>IFERROR(__xludf.DUMMYFUNCTION("SPARKLINE(L1681,{""charttype"",""bar"";""color1"",""#FF9900"";""max"",MAX($L$2:$L$2107)})"),"")</f>
        <v/>
      </c>
      <c r="N1681" s="14">
        <v>0.0</v>
      </c>
      <c r="O1681" s="14" t="str">
        <f>IFERROR(__xludf.DUMMYFUNCTION("SPARKLINE(N1681,{""charttype"",""bar"";""color1"",""#0066CC"";""max"",MAX($N$2:$N$2107)})"),"")</f>
        <v/>
      </c>
      <c r="P1681" s="58">
        <v>136315.4</v>
      </c>
      <c r="Q1681" s="54">
        <v>129.2625</v>
      </c>
      <c r="R1681" s="21">
        <f t="shared" si="5"/>
        <v>17620469.39</v>
      </c>
    </row>
    <row r="1682">
      <c r="A1682" s="53">
        <v>43685.0</v>
      </c>
      <c r="B1682" s="67">
        <f t="shared" si="1"/>
        <v>5</v>
      </c>
      <c r="C1682" s="14" t="str">
        <f t="shared" si="2"/>
        <v>August</v>
      </c>
      <c r="D1682" s="52" t="str">
        <f t="shared" si="3"/>
        <v>2019</v>
      </c>
      <c r="E1682" s="58">
        <f t="shared" si="4"/>
        <v>32</v>
      </c>
      <c r="F1682" s="14" t="str">
        <f>VLOOKUP(A1682,'_Holidays'!A1682:B3787,2,FALSE)</f>
        <v>Y</v>
      </c>
      <c r="G1682" s="51" t="str">
        <f>VLOOKUP(A1682,'_Holidays'!A1682:C3787,3,FALSE)</f>
        <v>N</v>
      </c>
      <c r="H1682" s="14">
        <v>6.7</v>
      </c>
      <c r="I1682" s="14" t="str">
        <f>IFERROR(__xludf.DUMMYFUNCTION("SPARKLINE(H1682,{""charttype"",""bar"";""color1"",""#00CCFF"";""max"",MAX($H$2:$H$2107)})"),"")</f>
        <v/>
      </c>
      <c r="J1682" s="14">
        <v>13.9</v>
      </c>
      <c r="K1682" s="14" t="str">
        <f>IFERROR(__xludf.DUMMYFUNCTION("SPARKLINE(J1682,{""charttype"",""bar"";""color1"",""#FF0000"";""max"",MAX($J$2:$J$2107)})"),"")</f>
        <v/>
      </c>
      <c r="L1682" s="14">
        <v>9.6</v>
      </c>
      <c r="M1682" s="14" t="str">
        <f>IFERROR(__xludf.DUMMYFUNCTION("SPARKLINE(L1682,{""charttype"",""bar"";""color1"",""#FF9900"";""max"",MAX($L$2:$L$2107)})"),"")</f>
        <v/>
      </c>
      <c r="N1682" s="14">
        <v>10.8</v>
      </c>
      <c r="O1682" s="14" t="str">
        <f>IFERROR(__xludf.DUMMYFUNCTION("SPARKLINE(N1682,{""charttype"",""bar"";""color1"",""#0066CC"";""max"",MAX($N$2:$N$2107)})"),"")</f>
        <v/>
      </c>
      <c r="P1682" s="58">
        <v>133004.7</v>
      </c>
      <c r="Q1682" s="54">
        <v>95.4542</v>
      </c>
      <c r="R1682" s="21">
        <f t="shared" si="5"/>
        <v>12695857.23</v>
      </c>
    </row>
    <row r="1683">
      <c r="A1683" s="53">
        <v>43686.0</v>
      </c>
      <c r="B1683" s="67">
        <f t="shared" si="1"/>
        <v>6</v>
      </c>
      <c r="C1683" s="14" t="str">
        <f t="shared" si="2"/>
        <v>August</v>
      </c>
      <c r="D1683" s="52" t="str">
        <f t="shared" si="3"/>
        <v>2019</v>
      </c>
      <c r="E1683" s="58">
        <f t="shared" si="4"/>
        <v>32</v>
      </c>
      <c r="F1683" s="14" t="str">
        <f>VLOOKUP(A1683,'_Holidays'!A1683:B3788,2,FALSE)</f>
        <v>Y</v>
      </c>
      <c r="G1683" s="51" t="str">
        <f>VLOOKUP(A1683,'_Holidays'!A1683:C3788,3,FALSE)</f>
        <v>N</v>
      </c>
      <c r="H1683" s="14">
        <v>7.8</v>
      </c>
      <c r="I1683" s="14" t="str">
        <f>IFERROR(__xludf.DUMMYFUNCTION("SPARKLINE(H1683,{""charttype"",""bar"";""color1"",""#00CCFF"";""max"",MAX($H$2:$H$2107)})"),"")</f>
        <v/>
      </c>
      <c r="J1683" s="14">
        <v>10.1</v>
      </c>
      <c r="K1683" s="14" t="str">
        <f>IFERROR(__xludf.DUMMYFUNCTION("SPARKLINE(J1683,{""charttype"",""bar"";""color1"",""#FF0000"";""max"",MAX($J$2:$J$2107)})"),"")</f>
        <v/>
      </c>
      <c r="L1683" s="14">
        <v>7.3</v>
      </c>
      <c r="M1683" s="14" t="str">
        <f>IFERROR(__xludf.DUMMYFUNCTION("SPARKLINE(L1683,{""charttype"",""bar"";""color1"",""#FF9900"";""max"",MAX($L$2:$L$2107)})"),"")</f>
        <v/>
      </c>
      <c r="N1683" s="14">
        <v>2.0</v>
      </c>
      <c r="O1683" s="14" t="str">
        <f>IFERROR(__xludf.DUMMYFUNCTION("SPARKLINE(N1683,{""charttype"",""bar"";""color1"",""#0066CC"";""max"",MAX($N$2:$N$2107)})"),"")</f>
        <v/>
      </c>
      <c r="P1683" s="58">
        <v>142555.1</v>
      </c>
      <c r="Q1683" s="54">
        <v>119.9575</v>
      </c>
      <c r="R1683" s="21">
        <f t="shared" si="5"/>
        <v>17100553.41</v>
      </c>
    </row>
    <row r="1684">
      <c r="A1684" s="53">
        <v>43687.0</v>
      </c>
      <c r="B1684" s="67">
        <f t="shared" si="1"/>
        <v>7</v>
      </c>
      <c r="C1684" s="14" t="str">
        <f t="shared" si="2"/>
        <v>August</v>
      </c>
      <c r="D1684" s="52" t="str">
        <f t="shared" si="3"/>
        <v>2019</v>
      </c>
      <c r="E1684" s="58">
        <f t="shared" si="4"/>
        <v>32</v>
      </c>
      <c r="F1684" s="14" t="str">
        <f>VLOOKUP(A1684,'_Holidays'!A1684:B3789,2,FALSE)</f>
        <v>Y</v>
      </c>
      <c r="G1684" s="51" t="str">
        <f>VLOOKUP(A1684,'_Holidays'!A1684:C3789,3,FALSE)</f>
        <v>N</v>
      </c>
      <c r="H1684" s="14">
        <v>5.2</v>
      </c>
      <c r="I1684" s="14" t="str">
        <f>IFERROR(__xludf.DUMMYFUNCTION("SPARKLINE(H1684,{""charttype"",""bar"";""color1"",""#00CCFF"";""max"",MAX($H$2:$H$2107)})"),"")</f>
        <v/>
      </c>
      <c r="J1684" s="14">
        <v>12.5</v>
      </c>
      <c r="K1684" s="14" t="str">
        <f>IFERROR(__xludf.DUMMYFUNCTION("SPARKLINE(J1684,{""charttype"",""bar"";""color1"",""#FF0000"";""max"",MAX($J$2:$J$2107)})"),"")</f>
        <v/>
      </c>
      <c r="L1684" s="14">
        <v>6.6</v>
      </c>
      <c r="M1684" s="14" t="str">
        <f>IFERROR(__xludf.DUMMYFUNCTION("SPARKLINE(L1684,{""charttype"",""bar"";""color1"",""#FF9900"";""max"",MAX($L$2:$L$2107)})"),"")</f>
        <v/>
      </c>
      <c r="N1684" s="14">
        <v>4.2</v>
      </c>
      <c r="O1684" s="14" t="str">
        <f>IFERROR(__xludf.DUMMYFUNCTION("SPARKLINE(N1684,{""charttype"",""bar"";""color1"",""#0066CC"";""max"",MAX($N$2:$N$2107)})"),"")</f>
        <v/>
      </c>
      <c r="P1684" s="58">
        <v>128554.6</v>
      </c>
      <c r="Q1684" s="54">
        <v>94.66881</v>
      </c>
      <c r="R1684" s="21">
        <f t="shared" si="5"/>
        <v>12170111</v>
      </c>
    </row>
    <row r="1685">
      <c r="A1685" s="53">
        <v>43688.0</v>
      </c>
      <c r="B1685" s="67">
        <f t="shared" si="1"/>
        <v>1</v>
      </c>
      <c r="C1685" s="14" t="str">
        <f t="shared" si="2"/>
        <v>August</v>
      </c>
      <c r="D1685" s="52" t="str">
        <f t="shared" si="3"/>
        <v>2019</v>
      </c>
      <c r="E1685" s="58">
        <f t="shared" si="4"/>
        <v>33</v>
      </c>
      <c r="F1685" s="14" t="str">
        <f>VLOOKUP(A1685,'_Holidays'!A1685:B3790,2,FALSE)</f>
        <v>Y</v>
      </c>
      <c r="G1685" s="51" t="str">
        <f>VLOOKUP(A1685,'_Holidays'!A1685:C3790,3,FALSE)</f>
        <v>N</v>
      </c>
      <c r="H1685" s="14">
        <v>4.8</v>
      </c>
      <c r="I1685" s="14" t="str">
        <f>IFERROR(__xludf.DUMMYFUNCTION("SPARKLINE(H1685,{""charttype"",""bar"";""color1"",""#00CCFF"";""max"",MAX($H$2:$H$2107)})"),"")</f>
        <v/>
      </c>
      <c r="J1685" s="14">
        <v>12.9</v>
      </c>
      <c r="K1685" s="14" t="str">
        <f>IFERROR(__xludf.DUMMYFUNCTION("SPARKLINE(J1685,{""charttype"",""bar"";""color1"",""#FF0000"";""max"",MAX($J$2:$J$2107)})"),"")</f>
        <v/>
      </c>
      <c r="L1685" s="14">
        <v>11.4</v>
      </c>
      <c r="M1685" s="14" t="str">
        <f>IFERROR(__xludf.DUMMYFUNCTION("SPARKLINE(L1685,{""charttype"",""bar"";""color1"",""#FF9900"";""max"",MAX($L$2:$L$2107)})"),"")</f>
        <v/>
      </c>
      <c r="N1685" s="14">
        <v>6.0</v>
      </c>
      <c r="O1685" s="14" t="str">
        <f>IFERROR(__xludf.DUMMYFUNCTION("SPARKLINE(N1685,{""charttype"",""bar"";""color1"",""#0066CC"";""max"",MAX($N$2:$N$2107)})"),"")</f>
        <v/>
      </c>
      <c r="P1685" s="58">
        <v>121028.3</v>
      </c>
      <c r="Q1685" s="54">
        <v>98.10109</v>
      </c>
      <c r="R1685" s="21">
        <f t="shared" si="5"/>
        <v>11873008.15</v>
      </c>
    </row>
    <row r="1686">
      <c r="A1686" s="53">
        <v>43689.0</v>
      </c>
      <c r="B1686" s="67">
        <f t="shared" si="1"/>
        <v>2</v>
      </c>
      <c r="C1686" s="14" t="str">
        <f t="shared" si="2"/>
        <v>August</v>
      </c>
      <c r="D1686" s="52" t="str">
        <f t="shared" si="3"/>
        <v>2019</v>
      </c>
      <c r="E1686" s="58">
        <f t="shared" si="4"/>
        <v>33</v>
      </c>
      <c r="F1686" s="14" t="str">
        <f>VLOOKUP(A1686,'_Holidays'!A1686:B3791,2,FALSE)</f>
        <v>Y</v>
      </c>
      <c r="G1686" s="51" t="str">
        <f>VLOOKUP(A1686,'_Holidays'!A1686:C3791,3,FALSE)</f>
        <v>N</v>
      </c>
      <c r="H1686" s="14">
        <v>6.3</v>
      </c>
      <c r="I1686" s="14" t="str">
        <f>IFERROR(__xludf.DUMMYFUNCTION("SPARKLINE(H1686,{""charttype"",""bar"";""color1"",""#00CCFF"";""max"",MAX($H$2:$H$2107)})"),"")</f>
        <v/>
      </c>
      <c r="J1686" s="14">
        <v>12.0</v>
      </c>
      <c r="K1686" s="14" t="str">
        <f>IFERROR(__xludf.DUMMYFUNCTION("SPARKLINE(J1686,{""charttype"",""bar"";""color1"",""#FF0000"";""max"",MAX($J$2:$J$2107)})"),"")</f>
        <v/>
      </c>
      <c r="L1686" s="14">
        <v>9.9</v>
      </c>
      <c r="M1686" s="14" t="str">
        <f>IFERROR(__xludf.DUMMYFUNCTION("SPARKLINE(L1686,{""charttype"",""bar"";""color1"",""#FF9900"";""max"",MAX($L$2:$L$2107)})"),"")</f>
        <v/>
      </c>
      <c r="N1686" s="14">
        <v>8.8</v>
      </c>
      <c r="O1686" s="14" t="str">
        <f>IFERROR(__xludf.DUMMYFUNCTION("SPARKLINE(N1686,{""charttype"",""bar"";""color1"",""#0066CC"";""max"",MAX($N$2:$N$2107)})"),"")</f>
        <v/>
      </c>
      <c r="P1686" s="58">
        <v>136683.4</v>
      </c>
      <c r="Q1686" s="54">
        <v>163.3616</v>
      </c>
      <c r="R1686" s="21">
        <f t="shared" si="5"/>
        <v>22328818.92</v>
      </c>
    </row>
    <row r="1687">
      <c r="A1687" s="53">
        <v>43690.0</v>
      </c>
      <c r="B1687" s="67">
        <f t="shared" si="1"/>
        <v>3</v>
      </c>
      <c r="C1687" s="14" t="str">
        <f t="shared" si="2"/>
        <v>August</v>
      </c>
      <c r="D1687" s="52" t="str">
        <f t="shared" si="3"/>
        <v>2019</v>
      </c>
      <c r="E1687" s="58">
        <f t="shared" si="4"/>
        <v>33</v>
      </c>
      <c r="F1687" s="14" t="str">
        <f>VLOOKUP(A1687,'_Holidays'!A1687:B3792,2,FALSE)</f>
        <v>Y</v>
      </c>
      <c r="G1687" s="51" t="str">
        <f>VLOOKUP(A1687,'_Holidays'!A1687:C3792,3,FALSE)</f>
        <v>N</v>
      </c>
      <c r="H1687" s="14">
        <v>8.8</v>
      </c>
      <c r="I1687" s="14" t="str">
        <f>IFERROR(__xludf.DUMMYFUNCTION("SPARKLINE(H1687,{""charttype"",""bar"";""color1"",""#00CCFF"";""max"",MAX($H$2:$H$2107)})"),"")</f>
        <v/>
      </c>
      <c r="J1687" s="14">
        <v>13.1</v>
      </c>
      <c r="K1687" s="14" t="str">
        <f>IFERROR(__xludf.DUMMYFUNCTION("SPARKLINE(J1687,{""charttype"",""bar"";""color1"",""#FF0000"";""max"",MAX($J$2:$J$2107)})"),"")</f>
        <v/>
      </c>
      <c r="L1687" s="14">
        <v>7.0</v>
      </c>
      <c r="M1687" s="14" t="str">
        <f>IFERROR(__xludf.DUMMYFUNCTION("SPARKLINE(L1687,{""charttype"",""bar"";""color1"",""#FF9900"";""max"",MAX($L$2:$L$2107)})"),"")</f>
        <v/>
      </c>
      <c r="N1687" s="14">
        <v>0.0</v>
      </c>
      <c r="O1687" s="14" t="str">
        <f>IFERROR(__xludf.DUMMYFUNCTION("SPARKLINE(N1687,{""charttype"",""bar"";""color1"",""#0066CC"";""max"",MAX($N$2:$N$2107)})"),"")</f>
        <v/>
      </c>
      <c r="P1687" s="58">
        <v>141474.3</v>
      </c>
      <c r="Q1687" s="54">
        <v>267.3476</v>
      </c>
      <c r="R1687" s="21">
        <f t="shared" si="5"/>
        <v>37822814.57</v>
      </c>
    </row>
    <row r="1688">
      <c r="A1688" s="53">
        <v>43691.0</v>
      </c>
      <c r="B1688" s="67">
        <f t="shared" si="1"/>
        <v>4</v>
      </c>
      <c r="C1688" s="14" t="str">
        <f t="shared" si="2"/>
        <v>August</v>
      </c>
      <c r="D1688" s="52" t="str">
        <f t="shared" si="3"/>
        <v>2019</v>
      </c>
      <c r="E1688" s="58">
        <f t="shared" si="4"/>
        <v>33</v>
      </c>
      <c r="F1688" s="14" t="str">
        <f>VLOOKUP(A1688,'_Holidays'!A1688:B3793,2,FALSE)</f>
        <v>Y</v>
      </c>
      <c r="G1688" s="51" t="str">
        <f>VLOOKUP(A1688,'_Holidays'!A1688:C3793,3,FALSE)</f>
        <v>N</v>
      </c>
      <c r="H1688" s="14">
        <v>9.1</v>
      </c>
      <c r="I1688" s="14" t="str">
        <f>IFERROR(__xludf.DUMMYFUNCTION("SPARKLINE(H1688,{""charttype"",""bar"";""color1"",""#00CCFF"";""max"",MAX($H$2:$H$2107)})"),"")</f>
        <v/>
      </c>
      <c r="J1688" s="14">
        <v>13.8</v>
      </c>
      <c r="K1688" s="14" t="str">
        <f>IFERROR(__xludf.DUMMYFUNCTION("SPARKLINE(J1688,{""charttype"",""bar"";""color1"",""#FF0000"";""max"",MAX($J$2:$J$2107)})"),"")</f>
        <v/>
      </c>
      <c r="L1688" s="14">
        <v>6.7</v>
      </c>
      <c r="M1688" s="14" t="str">
        <f>IFERROR(__xludf.DUMMYFUNCTION("SPARKLINE(L1688,{""charttype"",""bar"";""color1"",""#FF9900"";""max"",MAX($L$2:$L$2107)})"),"")</f>
        <v/>
      </c>
      <c r="N1688" s="14">
        <v>0.2</v>
      </c>
      <c r="O1688" s="14" t="str">
        <f>IFERROR(__xludf.DUMMYFUNCTION("SPARKLINE(N1688,{""charttype"",""bar"";""color1"",""#0066CC"";""max"",MAX($N$2:$N$2107)})"),"")</f>
        <v/>
      </c>
      <c r="P1688" s="58">
        <v>134681.4</v>
      </c>
      <c r="Q1688" s="54">
        <v>123.8521</v>
      </c>
      <c r="R1688" s="21">
        <f t="shared" si="5"/>
        <v>16680574.22</v>
      </c>
    </row>
    <row r="1689">
      <c r="A1689" s="53">
        <v>43692.0</v>
      </c>
      <c r="B1689" s="67">
        <f t="shared" si="1"/>
        <v>5</v>
      </c>
      <c r="C1689" s="14" t="str">
        <f t="shared" si="2"/>
        <v>August</v>
      </c>
      <c r="D1689" s="52" t="str">
        <f t="shared" si="3"/>
        <v>2019</v>
      </c>
      <c r="E1689" s="58">
        <f t="shared" si="4"/>
        <v>33</v>
      </c>
      <c r="F1689" s="14" t="str">
        <f>VLOOKUP(A1689,'_Holidays'!A1689:B3794,2,FALSE)</f>
        <v>Y</v>
      </c>
      <c r="G1689" s="51" t="str">
        <f>VLOOKUP(A1689,'_Holidays'!A1689:C3794,3,FALSE)</f>
        <v>N</v>
      </c>
      <c r="H1689" s="14">
        <v>7.3</v>
      </c>
      <c r="I1689" s="14" t="str">
        <f>IFERROR(__xludf.DUMMYFUNCTION("SPARKLINE(H1689,{""charttype"",""bar"";""color1"",""#00CCFF"";""max"",MAX($H$2:$H$2107)})"),"")</f>
        <v/>
      </c>
      <c r="J1689" s="14">
        <v>16.2</v>
      </c>
      <c r="K1689" s="14" t="str">
        <f>IFERROR(__xludf.DUMMYFUNCTION("SPARKLINE(J1689,{""charttype"",""bar"";""color1"",""#FF0000"";""max"",MAX($J$2:$J$2107)})"),"")</f>
        <v/>
      </c>
      <c r="L1689" s="14">
        <v>10.5</v>
      </c>
      <c r="M1689" s="14" t="str">
        <f>IFERROR(__xludf.DUMMYFUNCTION("SPARKLINE(L1689,{""charttype"",""bar"";""color1"",""#FF9900"";""max"",MAX($L$2:$L$2107)})"),"")</f>
        <v/>
      </c>
      <c r="N1689" s="14">
        <v>0.0</v>
      </c>
      <c r="O1689" s="14" t="str">
        <f>IFERROR(__xludf.DUMMYFUNCTION("SPARKLINE(N1689,{""charttype"",""bar"";""color1"",""#0066CC"";""max"",MAX($N$2:$N$2107)})"),"")</f>
        <v/>
      </c>
      <c r="P1689" s="58">
        <v>128119.7</v>
      </c>
      <c r="Q1689" s="54">
        <v>76.35098</v>
      </c>
      <c r="R1689" s="21">
        <f t="shared" si="5"/>
        <v>9782064.652</v>
      </c>
    </row>
    <row r="1690">
      <c r="A1690" s="53">
        <v>43693.0</v>
      </c>
      <c r="B1690" s="67">
        <f t="shared" si="1"/>
        <v>6</v>
      </c>
      <c r="C1690" s="14" t="str">
        <f t="shared" si="2"/>
        <v>August</v>
      </c>
      <c r="D1690" s="52" t="str">
        <f t="shared" si="3"/>
        <v>2019</v>
      </c>
      <c r="E1690" s="58">
        <f t="shared" si="4"/>
        <v>33</v>
      </c>
      <c r="F1690" s="14" t="str">
        <f>VLOOKUP(A1690,'_Holidays'!A1690:B3795,2,FALSE)</f>
        <v>Y</v>
      </c>
      <c r="G1690" s="51" t="str">
        <f>VLOOKUP(A1690,'_Holidays'!A1690:C3795,3,FALSE)</f>
        <v>N</v>
      </c>
      <c r="H1690" s="14">
        <v>10.6</v>
      </c>
      <c r="I1690" s="14" t="str">
        <f>IFERROR(__xludf.DUMMYFUNCTION("SPARKLINE(H1690,{""charttype"",""bar"";""color1"",""#00CCFF"";""max"",MAX($H$2:$H$2107)})"),"")</f>
        <v/>
      </c>
      <c r="J1690" s="14">
        <v>16.9</v>
      </c>
      <c r="K1690" s="14" t="str">
        <f>IFERROR(__xludf.DUMMYFUNCTION("SPARKLINE(J1690,{""charttype"",""bar"";""color1"",""#FF0000"";""max"",MAX($J$2:$J$2107)})"),"")</f>
        <v/>
      </c>
      <c r="L1690" s="14">
        <v>6.3</v>
      </c>
      <c r="M1690" s="14" t="str">
        <f>IFERROR(__xludf.DUMMYFUNCTION("SPARKLINE(L1690,{""charttype"",""bar"";""color1"",""#FF9900"";""max"",MAX($L$2:$L$2107)})"),"")</f>
        <v/>
      </c>
      <c r="N1690" s="14">
        <v>0.0</v>
      </c>
      <c r="O1690" s="14" t="str">
        <f>IFERROR(__xludf.DUMMYFUNCTION("SPARKLINE(N1690,{""charttype"",""bar"";""color1"",""#0066CC"";""max"",MAX($N$2:$N$2107)})"),"")</f>
        <v/>
      </c>
      <c r="P1690" s="58">
        <v>129781.2</v>
      </c>
      <c r="Q1690" s="54">
        <v>100.0116</v>
      </c>
      <c r="R1690" s="21">
        <f t="shared" si="5"/>
        <v>12979625.46</v>
      </c>
    </row>
    <row r="1691">
      <c r="A1691" s="53">
        <v>43694.0</v>
      </c>
      <c r="B1691" s="67">
        <f t="shared" si="1"/>
        <v>7</v>
      </c>
      <c r="C1691" s="14" t="str">
        <f t="shared" si="2"/>
        <v>August</v>
      </c>
      <c r="D1691" s="52" t="str">
        <f t="shared" si="3"/>
        <v>2019</v>
      </c>
      <c r="E1691" s="58">
        <f t="shared" si="4"/>
        <v>33</v>
      </c>
      <c r="F1691" s="14" t="str">
        <f>VLOOKUP(A1691,'_Holidays'!A1691:B3796,2,FALSE)</f>
        <v>Y</v>
      </c>
      <c r="G1691" s="51" t="str">
        <f>VLOOKUP(A1691,'_Holidays'!A1691:C3796,3,FALSE)</f>
        <v>N</v>
      </c>
      <c r="H1691" s="14">
        <v>7.0</v>
      </c>
      <c r="I1691" s="14" t="str">
        <f>IFERROR(__xludf.DUMMYFUNCTION("SPARKLINE(H1691,{""charttype"",""bar"";""color1"",""#00CCFF"";""max"",MAX($H$2:$H$2107)})"),"")</f>
        <v/>
      </c>
      <c r="J1691" s="14">
        <v>16.5</v>
      </c>
      <c r="K1691" s="14" t="str">
        <f>IFERROR(__xludf.DUMMYFUNCTION("SPARKLINE(J1691,{""charttype"",""bar"";""color1"",""#FF0000"";""max"",MAX($J$2:$J$2107)})"),"")</f>
        <v/>
      </c>
      <c r="L1691" s="14">
        <v>13.4</v>
      </c>
      <c r="M1691" s="14" t="str">
        <f>IFERROR(__xludf.DUMMYFUNCTION("SPARKLINE(L1691,{""charttype"",""bar"";""color1"",""#FF9900"";""max"",MAX($L$2:$L$2107)})"),"")</f>
        <v/>
      </c>
      <c r="N1691" s="14">
        <v>3.8</v>
      </c>
      <c r="O1691" s="14" t="str">
        <f>IFERROR(__xludf.DUMMYFUNCTION("SPARKLINE(N1691,{""charttype"",""bar"";""color1"",""#0066CC"";""max"",MAX($N$2:$N$2107)})"),"")</f>
        <v/>
      </c>
      <c r="P1691" s="58">
        <v>115460.6</v>
      </c>
      <c r="Q1691" s="54">
        <v>75.49141</v>
      </c>
      <c r="R1691" s="21">
        <f t="shared" si="5"/>
        <v>8716283.493</v>
      </c>
    </row>
    <row r="1692">
      <c r="A1692" s="53">
        <v>43695.0</v>
      </c>
      <c r="B1692" s="67">
        <f t="shared" si="1"/>
        <v>1</v>
      </c>
      <c r="C1692" s="14" t="str">
        <f t="shared" si="2"/>
        <v>August</v>
      </c>
      <c r="D1692" s="52" t="str">
        <f t="shared" si="3"/>
        <v>2019</v>
      </c>
      <c r="E1692" s="58">
        <f t="shared" si="4"/>
        <v>34</v>
      </c>
      <c r="F1692" s="14" t="str">
        <f>VLOOKUP(A1692,'_Holidays'!A1692:B3797,2,FALSE)</f>
        <v>Y</v>
      </c>
      <c r="G1692" s="51" t="str">
        <f>VLOOKUP(A1692,'_Holidays'!A1692:C3797,3,FALSE)</f>
        <v>N</v>
      </c>
      <c r="H1692" s="14">
        <v>8.8</v>
      </c>
      <c r="I1692" s="14" t="str">
        <f>IFERROR(__xludf.DUMMYFUNCTION("SPARKLINE(H1692,{""charttype"",""bar"";""color1"",""#00CCFF"";""max"",MAX($H$2:$H$2107)})"),"")</f>
        <v/>
      </c>
      <c r="J1692" s="14">
        <v>19.4</v>
      </c>
      <c r="K1692" s="14" t="str">
        <f>IFERROR(__xludf.DUMMYFUNCTION("SPARKLINE(J1692,{""charttype"",""bar"";""color1"",""#FF0000"";""max"",MAX($J$2:$J$2107)})"),"")</f>
        <v/>
      </c>
      <c r="L1692" s="14">
        <v>9.3</v>
      </c>
      <c r="M1692" s="14" t="str">
        <f>IFERROR(__xludf.DUMMYFUNCTION("SPARKLINE(L1692,{""charttype"",""bar"";""color1"",""#FF9900"";""max"",MAX($L$2:$L$2107)})"),"")</f>
        <v/>
      </c>
      <c r="N1692" s="14">
        <v>0.0</v>
      </c>
      <c r="O1692" s="14" t="str">
        <f>IFERROR(__xludf.DUMMYFUNCTION("SPARKLINE(N1692,{""charttype"",""bar"";""color1"",""#0066CC"";""max"",MAX($N$2:$N$2107)})"),"")</f>
        <v/>
      </c>
      <c r="P1692" s="58">
        <v>110816.4</v>
      </c>
      <c r="Q1692" s="54">
        <v>52.02449</v>
      </c>
      <c r="R1692" s="21">
        <f t="shared" si="5"/>
        <v>5765166.694</v>
      </c>
    </row>
    <row r="1693">
      <c r="A1693" s="53">
        <v>43696.0</v>
      </c>
      <c r="B1693" s="67">
        <f t="shared" si="1"/>
        <v>2</v>
      </c>
      <c r="C1693" s="14" t="str">
        <f t="shared" si="2"/>
        <v>August</v>
      </c>
      <c r="D1693" s="52" t="str">
        <f t="shared" si="3"/>
        <v>2019</v>
      </c>
      <c r="E1693" s="58">
        <f t="shared" si="4"/>
        <v>34</v>
      </c>
      <c r="F1693" s="14" t="str">
        <f>VLOOKUP(A1693,'_Holidays'!A1693:B3798,2,FALSE)</f>
        <v>Y</v>
      </c>
      <c r="G1693" s="51" t="str">
        <f>VLOOKUP(A1693,'_Holidays'!A1693:C3798,3,FALSE)</f>
        <v>N</v>
      </c>
      <c r="H1693" s="14">
        <v>5.8</v>
      </c>
      <c r="I1693" s="14" t="str">
        <f>IFERROR(__xludf.DUMMYFUNCTION("SPARKLINE(H1693,{""charttype"",""bar"";""color1"",""#00CCFF"";""max"",MAX($H$2:$H$2107)})"),"")</f>
        <v/>
      </c>
      <c r="J1693" s="14">
        <v>12.3</v>
      </c>
      <c r="K1693" s="14" t="str">
        <f>IFERROR(__xludf.DUMMYFUNCTION("SPARKLINE(J1693,{""charttype"",""bar"";""color1"",""#FF0000"";""max"",MAX($J$2:$J$2107)})"),"")</f>
        <v/>
      </c>
      <c r="L1693" s="14">
        <v>12.8</v>
      </c>
      <c r="M1693" s="14" t="str">
        <f>IFERROR(__xludf.DUMMYFUNCTION("SPARKLINE(L1693,{""charttype"",""bar"";""color1"",""#FF9900"";""max"",MAX($L$2:$L$2107)})"),"")</f>
        <v/>
      </c>
      <c r="N1693" s="14">
        <v>4.0</v>
      </c>
      <c r="O1693" s="14" t="str">
        <f>IFERROR(__xludf.DUMMYFUNCTION("SPARKLINE(N1693,{""charttype"",""bar"";""color1"",""#0066CC"";""max"",MAX($N$2:$N$2107)})"),"")</f>
        <v/>
      </c>
      <c r="P1693" s="58">
        <v>131067.3</v>
      </c>
      <c r="Q1693" s="54">
        <v>81.72363</v>
      </c>
      <c r="R1693" s="21">
        <f t="shared" si="5"/>
        <v>10711295.53</v>
      </c>
    </row>
    <row r="1694">
      <c r="A1694" s="53">
        <v>43697.0</v>
      </c>
      <c r="B1694" s="67">
        <f t="shared" si="1"/>
        <v>3</v>
      </c>
      <c r="C1694" s="14" t="str">
        <f t="shared" si="2"/>
        <v>August</v>
      </c>
      <c r="D1694" s="52" t="str">
        <f t="shared" si="3"/>
        <v>2019</v>
      </c>
      <c r="E1694" s="58">
        <f t="shared" si="4"/>
        <v>34</v>
      </c>
      <c r="F1694" s="14" t="str">
        <f>VLOOKUP(A1694,'_Holidays'!A1694:B3799,2,FALSE)</f>
        <v>Y</v>
      </c>
      <c r="G1694" s="51" t="str">
        <f>VLOOKUP(A1694,'_Holidays'!A1694:C3799,3,FALSE)</f>
        <v>N</v>
      </c>
      <c r="H1694" s="14">
        <v>7.6</v>
      </c>
      <c r="I1694" s="14" t="str">
        <f>IFERROR(__xludf.DUMMYFUNCTION("SPARKLINE(H1694,{""charttype"",""bar"";""color1"",""#00CCFF"";""max"",MAX($H$2:$H$2107)})"),"")</f>
        <v/>
      </c>
      <c r="J1694" s="14">
        <v>17.0</v>
      </c>
      <c r="K1694" s="14" t="str">
        <f>IFERROR(__xludf.DUMMYFUNCTION("SPARKLINE(J1694,{""charttype"",""bar"";""color1"",""#FF0000"";""max"",MAX($J$2:$J$2107)})"),"")</f>
        <v/>
      </c>
      <c r="L1694" s="14">
        <v>7.2</v>
      </c>
      <c r="M1694" s="14" t="str">
        <f>IFERROR(__xludf.DUMMYFUNCTION("SPARKLINE(L1694,{""charttype"",""bar"";""color1"",""#FF9900"";""max"",MAX($L$2:$L$2107)})"),"")</f>
        <v/>
      </c>
      <c r="N1694" s="14">
        <v>0.4</v>
      </c>
      <c r="O1694" s="14" t="str">
        <f>IFERROR(__xludf.DUMMYFUNCTION("SPARKLINE(N1694,{""charttype"",""bar"";""color1"",""#0066CC"";""max"",MAX($N$2:$N$2107)})"),"")</f>
        <v/>
      </c>
      <c r="P1694" s="58">
        <v>131438.6</v>
      </c>
      <c r="Q1694" s="54">
        <v>61.92655</v>
      </c>
      <c r="R1694" s="21">
        <f t="shared" si="5"/>
        <v>8139539.035</v>
      </c>
    </row>
    <row r="1695">
      <c r="A1695" s="53">
        <v>43698.0</v>
      </c>
      <c r="B1695" s="67">
        <f t="shared" si="1"/>
        <v>4</v>
      </c>
      <c r="C1695" s="14" t="str">
        <f t="shared" si="2"/>
        <v>August</v>
      </c>
      <c r="D1695" s="52" t="str">
        <f t="shared" si="3"/>
        <v>2019</v>
      </c>
      <c r="E1695" s="58">
        <f t="shared" si="4"/>
        <v>34</v>
      </c>
      <c r="F1695" s="14" t="str">
        <f>VLOOKUP(A1695,'_Holidays'!A1695:B3800,2,FALSE)</f>
        <v>Y</v>
      </c>
      <c r="G1695" s="51" t="str">
        <f>VLOOKUP(A1695,'_Holidays'!A1695:C3800,3,FALSE)</f>
        <v>N</v>
      </c>
      <c r="H1695" s="14">
        <v>11.5</v>
      </c>
      <c r="I1695" s="14" t="str">
        <f>IFERROR(__xludf.DUMMYFUNCTION("SPARKLINE(H1695,{""charttype"",""bar"";""color1"",""#00CCFF"";""max"",MAX($H$2:$H$2107)})"),"")</f>
        <v/>
      </c>
      <c r="J1695" s="14">
        <v>16.6</v>
      </c>
      <c r="K1695" s="14" t="str">
        <f>IFERROR(__xludf.DUMMYFUNCTION("SPARKLINE(J1695,{""charttype"",""bar"";""color1"",""#FF0000"";""max"",MAX($J$2:$J$2107)})"),"")</f>
        <v/>
      </c>
      <c r="L1695" s="14">
        <v>11.5</v>
      </c>
      <c r="M1695" s="14" t="str">
        <f>IFERROR(__xludf.DUMMYFUNCTION("SPARKLINE(L1695,{""charttype"",""bar"";""color1"",""#FF9900"";""max"",MAX($L$2:$L$2107)})"),"")</f>
        <v/>
      </c>
      <c r="N1695" s="14">
        <v>0.2</v>
      </c>
      <c r="O1695" s="14" t="str">
        <f>IFERROR(__xludf.DUMMYFUNCTION("SPARKLINE(N1695,{""charttype"",""bar"";""color1"",""#0066CC"";""max"",MAX($N$2:$N$2107)})"),"")</f>
        <v/>
      </c>
      <c r="P1695" s="58">
        <v>120747.1</v>
      </c>
      <c r="Q1695" s="54">
        <v>54.38688</v>
      </c>
      <c r="R1695" s="21">
        <f t="shared" si="5"/>
        <v>6567058.038</v>
      </c>
    </row>
    <row r="1696">
      <c r="A1696" s="53">
        <v>43699.0</v>
      </c>
      <c r="B1696" s="67">
        <f t="shared" si="1"/>
        <v>5</v>
      </c>
      <c r="C1696" s="14" t="str">
        <f t="shared" si="2"/>
        <v>August</v>
      </c>
      <c r="D1696" s="52" t="str">
        <f t="shared" si="3"/>
        <v>2019</v>
      </c>
      <c r="E1696" s="58">
        <f t="shared" si="4"/>
        <v>34</v>
      </c>
      <c r="F1696" s="14" t="str">
        <f>VLOOKUP(A1696,'_Holidays'!A1696:B3801,2,FALSE)</f>
        <v>Y</v>
      </c>
      <c r="G1696" s="51" t="str">
        <f>VLOOKUP(A1696,'_Holidays'!A1696:C3801,3,FALSE)</f>
        <v>N</v>
      </c>
      <c r="H1696" s="14">
        <v>9.6</v>
      </c>
      <c r="I1696" s="14" t="str">
        <f>IFERROR(__xludf.DUMMYFUNCTION("SPARKLINE(H1696,{""charttype"",""bar"";""color1"",""#00CCFF"";""max"",MAX($H$2:$H$2107)})"),"")</f>
        <v/>
      </c>
      <c r="J1696" s="14">
        <v>13.0</v>
      </c>
      <c r="K1696" s="14" t="str">
        <f>IFERROR(__xludf.DUMMYFUNCTION("SPARKLINE(J1696,{""charttype"",""bar"";""color1"",""#FF0000"";""max"",MAX($J$2:$J$2107)})"),"")</f>
        <v/>
      </c>
      <c r="L1696" s="14">
        <v>11.3</v>
      </c>
      <c r="M1696" s="14" t="str">
        <f>IFERROR(__xludf.DUMMYFUNCTION("SPARKLINE(L1696,{""charttype"",""bar"";""color1"",""#FF9900"";""max"",MAX($L$2:$L$2107)})"),"")</f>
        <v/>
      </c>
      <c r="N1696" s="14">
        <v>1.6</v>
      </c>
      <c r="O1696" s="14" t="str">
        <f>IFERROR(__xludf.DUMMYFUNCTION("SPARKLINE(N1696,{""charttype"",""bar"";""color1"",""#0066CC"";""max"",MAX($N$2:$N$2107)})"),"")</f>
        <v/>
      </c>
      <c r="P1696" s="58">
        <v>127698.0</v>
      </c>
      <c r="Q1696" s="54">
        <v>89.13915</v>
      </c>
      <c r="R1696" s="21">
        <f t="shared" si="5"/>
        <v>11382891.18</v>
      </c>
    </row>
    <row r="1697">
      <c r="A1697" s="53">
        <v>43700.0</v>
      </c>
      <c r="B1697" s="67">
        <f t="shared" si="1"/>
        <v>6</v>
      </c>
      <c r="C1697" s="14" t="str">
        <f t="shared" si="2"/>
        <v>August</v>
      </c>
      <c r="D1697" s="52" t="str">
        <f t="shared" si="3"/>
        <v>2019</v>
      </c>
      <c r="E1697" s="58">
        <f t="shared" si="4"/>
        <v>34</v>
      </c>
      <c r="F1697" s="14" t="str">
        <f>VLOOKUP(A1697,'_Holidays'!A1697:B3802,2,FALSE)</f>
        <v>Y</v>
      </c>
      <c r="G1697" s="51" t="str">
        <f>VLOOKUP(A1697,'_Holidays'!A1697:C3802,3,FALSE)</f>
        <v>N</v>
      </c>
      <c r="H1697" s="14">
        <v>3.8</v>
      </c>
      <c r="I1697" s="14" t="str">
        <f>IFERROR(__xludf.DUMMYFUNCTION("SPARKLINE(H1697,{""charttype"",""bar"";""color1"",""#00CCFF"";""max"",MAX($H$2:$H$2107)})"),"")</f>
        <v/>
      </c>
      <c r="J1697" s="14">
        <v>15.1</v>
      </c>
      <c r="K1697" s="14" t="str">
        <f>IFERROR(__xludf.DUMMYFUNCTION("SPARKLINE(J1697,{""charttype"",""bar"";""color1"",""#FF0000"";""max"",MAX($J$2:$J$2107)})"),"")</f>
        <v/>
      </c>
      <c r="L1697" s="14">
        <v>14.5</v>
      </c>
      <c r="M1697" s="14" t="str">
        <f>IFERROR(__xludf.DUMMYFUNCTION("SPARKLINE(L1697,{""charttype"",""bar"";""color1"",""#FF9900"";""max"",MAX($L$2:$L$2107)})"),"")</f>
        <v/>
      </c>
      <c r="N1697" s="14">
        <v>0.0</v>
      </c>
      <c r="O1697" s="14" t="str">
        <f>IFERROR(__xludf.DUMMYFUNCTION("SPARKLINE(N1697,{""charttype"",""bar"";""color1"",""#0066CC"";""max"",MAX($N$2:$N$2107)})"),"")</f>
        <v/>
      </c>
      <c r="P1697" s="58">
        <v>126763.4</v>
      </c>
      <c r="Q1697" s="54">
        <v>91.09893</v>
      </c>
      <c r="R1697" s="21">
        <f t="shared" si="5"/>
        <v>11548010.1</v>
      </c>
    </row>
    <row r="1698">
      <c r="A1698" s="53">
        <v>43701.0</v>
      </c>
      <c r="B1698" s="67">
        <f t="shared" si="1"/>
        <v>7</v>
      </c>
      <c r="C1698" s="14" t="str">
        <f t="shared" si="2"/>
        <v>August</v>
      </c>
      <c r="D1698" s="52" t="str">
        <f t="shared" si="3"/>
        <v>2019</v>
      </c>
      <c r="E1698" s="58">
        <f t="shared" si="4"/>
        <v>34</v>
      </c>
      <c r="F1698" s="14" t="str">
        <f>VLOOKUP(A1698,'_Holidays'!A1698:B3803,2,FALSE)</f>
        <v>Y</v>
      </c>
      <c r="G1698" s="51" t="str">
        <f>VLOOKUP(A1698,'_Holidays'!A1698:C3803,3,FALSE)</f>
        <v>N</v>
      </c>
      <c r="H1698" s="14">
        <v>7.9</v>
      </c>
      <c r="I1698" s="14" t="str">
        <f>IFERROR(__xludf.DUMMYFUNCTION("SPARKLINE(H1698,{""charttype"",""bar"";""color1"",""#00CCFF"";""max"",MAX($H$2:$H$2107)})"),"")</f>
        <v/>
      </c>
      <c r="J1698" s="14">
        <v>18.0</v>
      </c>
      <c r="K1698" s="14" t="str">
        <f>IFERROR(__xludf.DUMMYFUNCTION("SPARKLINE(J1698,{""charttype"",""bar"";""color1"",""#FF0000"";""max"",MAX($J$2:$J$2107)})"),"")</f>
        <v/>
      </c>
      <c r="L1698" s="14">
        <v>13.0</v>
      </c>
      <c r="M1698" s="14" t="str">
        <f>IFERROR(__xludf.DUMMYFUNCTION("SPARKLINE(L1698,{""charttype"",""bar"";""color1"",""#FF9900"";""max"",MAX($L$2:$L$2107)})"),"")</f>
        <v/>
      </c>
      <c r="N1698" s="14">
        <v>0.0</v>
      </c>
      <c r="O1698" s="14" t="str">
        <f>IFERROR(__xludf.DUMMYFUNCTION("SPARKLINE(N1698,{""charttype"",""bar"";""color1"",""#0066CC"";""max"",MAX($N$2:$N$2107)})"),"")</f>
        <v/>
      </c>
      <c r="P1698" s="58">
        <v>107303.5</v>
      </c>
      <c r="Q1698" s="54">
        <v>55.1499</v>
      </c>
      <c r="R1698" s="21">
        <f t="shared" si="5"/>
        <v>5917777.295</v>
      </c>
    </row>
    <row r="1699">
      <c r="A1699" s="53">
        <v>43702.0</v>
      </c>
      <c r="B1699" s="67">
        <f t="shared" si="1"/>
        <v>1</v>
      </c>
      <c r="C1699" s="14" t="str">
        <f t="shared" si="2"/>
        <v>August</v>
      </c>
      <c r="D1699" s="52" t="str">
        <f t="shared" si="3"/>
        <v>2019</v>
      </c>
      <c r="E1699" s="58">
        <f t="shared" si="4"/>
        <v>35</v>
      </c>
      <c r="F1699" s="14" t="str">
        <f>VLOOKUP(A1699,'_Holidays'!A1699:B3804,2,FALSE)</f>
        <v>Y</v>
      </c>
      <c r="G1699" s="51" t="str">
        <f>VLOOKUP(A1699,'_Holidays'!A1699:C3804,3,FALSE)</f>
        <v>N</v>
      </c>
      <c r="H1699" s="14">
        <v>6.5</v>
      </c>
      <c r="I1699" s="14" t="str">
        <f>IFERROR(__xludf.DUMMYFUNCTION("SPARKLINE(H1699,{""charttype"",""bar"";""color1"",""#00CCFF"";""max"",MAX($H$2:$H$2107)})"),"")</f>
        <v/>
      </c>
      <c r="J1699" s="14">
        <v>12.9</v>
      </c>
      <c r="K1699" s="14" t="str">
        <f>IFERROR(__xludf.DUMMYFUNCTION("SPARKLINE(J1699,{""charttype"",""bar"";""color1"",""#FF0000"";""max"",MAX($J$2:$J$2107)})"),"")</f>
        <v/>
      </c>
      <c r="L1699" s="14">
        <v>13.9</v>
      </c>
      <c r="M1699" s="14" t="str">
        <f>IFERROR(__xludf.DUMMYFUNCTION("SPARKLINE(L1699,{""charttype"",""bar"";""color1"",""#FF9900"";""max"",MAX($L$2:$L$2107)})"),"")</f>
        <v/>
      </c>
      <c r="N1699" s="14">
        <v>1.2</v>
      </c>
      <c r="O1699" s="14" t="str">
        <f>IFERROR(__xludf.DUMMYFUNCTION("SPARKLINE(N1699,{""charttype"",""bar"";""color1"",""#0066CC"";""max"",MAX($N$2:$N$2107)})"),"")</f>
        <v/>
      </c>
      <c r="P1699" s="58">
        <v>113980.3</v>
      </c>
      <c r="Q1699" s="54">
        <v>119.3056</v>
      </c>
      <c r="R1699" s="21">
        <f t="shared" si="5"/>
        <v>13598488.08</v>
      </c>
    </row>
    <row r="1700">
      <c r="A1700" s="53">
        <v>43703.0</v>
      </c>
      <c r="B1700" s="67">
        <f t="shared" si="1"/>
        <v>2</v>
      </c>
      <c r="C1700" s="14" t="str">
        <f t="shared" si="2"/>
        <v>August</v>
      </c>
      <c r="D1700" s="52" t="str">
        <f t="shared" si="3"/>
        <v>2019</v>
      </c>
      <c r="E1700" s="58">
        <f t="shared" si="4"/>
        <v>35</v>
      </c>
      <c r="F1700" s="14" t="str">
        <f>VLOOKUP(A1700,'_Holidays'!A1700:B3805,2,FALSE)</f>
        <v>Y</v>
      </c>
      <c r="G1700" s="51" t="str">
        <f>VLOOKUP(A1700,'_Holidays'!A1700:C3805,3,FALSE)</f>
        <v>N</v>
      </c>
      <c r="H1700" s="14">
        <v>5.3</v>
      </c>
      <c r="I1700" s="14" t="str">
        <f>IFERROR(__xludf.DUMMYFUNCTION("SPARKLINE(H1700,{""charttype"",""bar"";""color1"",""#00CCFF"";""max"",MAX($H$2:$H$2107)})"),"")</f>
        <v/>
      </c>
      <c r="J1700" s="14">
        <v>14.4</v>
      </c>
      <c r="K1700" s="14" t="str">
        <f>IFERROR(__xludf.DUMMYFUNCTION("SPARKLINE(J1700,{""charttype"",""bar"";""color1"",""#FF0000"";""max"",MAX($J$2:$J$2107)})"),"")</f>
        <v/>
      </c>
      <c r="L1700" s="14">
        <v>14.7</v>
      </c>
      <c r="M1700" s="14" t="str">
        <f>IFERROR(__xludf.DUMMYFUNCTION("SPARKLINE(L1700,{""charttype"",""bar"";""color1"",""#FF9900"";""max"",MAX($L$2:$L$2107)})"),"")</f>
        <v/>
      </c>
      <c r="N1700" s="14">
        <v>0.0</v>
      </c>
      <c r="O1700" s="14" t="str">
        <f>IFERROR(__xludf.DUMMYFUNCTION("SPARKLINE(N1700,{""charttype"",""bar"";""color1"",""#0066CC"";""max"",MAX($N$2:$N$2107)})"),"")</f>
        <v/>
      </c>
      <c r="P1700" s="58">
        <v>132704.4</v>
      </c>
      <c r="Q1700" s="54">
        <v>142.1848</v>
      </c>
      <c r="R1700" s="21">
        <f t="shared" si="5"/>
        <v>18868548.57</v>
      </c>
    </row>
    <row r="1701">
      <c r="A1701" s="53">
        <v>43704.0</v>
      </c>
      <c r="B1701" s="67">
        <f t="shared" si="1"/>
        <v>3</v>
      </c>
      <c r="C1701" s="14" t="str">
        <f t="shared" si="2"/>
        <v>August</v>
      </c>
      <c r="D1701" s="52" t="str">
        <f t="shared" si="3"/>
        <v>2019</v>
      </c>
      <c r="E1701" s="58">
        <f t="shared" si="4"/>
        <v>35</v>
      </c>
      <c r="F1701" s="14" t="str">
        <f>VLOOKUP(A1701,'_Holidays'!A1701:B3806,2,FALSE)</f>
        <v>Y</v>
      </c>
      <c r="G1701" s="51" t="str">
        <f>VLOOKUP(A1701,'_Holidays'!A1701:C3806,3,FALSE)</f>
        <v>N</v>
      </c>
      <c r="H1701" s="14">
        <v>4.2</v>
      </c>
      <c r="I1701" s="14" t="str">
        <f>IFERROR(__xludf.DUMMYFUNCTION("SPARKLINE(H1701,{""charttype"",""bar"";""color1"",""#00CCFF"";""max"",MAX($H$2:$H$2107)})"),"")</f>
        <v/>
      </c>
      <c r="J1701" s="14">
        <v>15.3</v>
      </c>
      <c r="K1701" s="14" t="str">
        <f>IFERROR(__xludf.DUMMYFUNCTION("SPARKLINE(J1701,{""charttype"",""bar"";""color1"",""#FF0000"";""max"",MAX($J$2:$J$2107)})"),"")</f>
        <v/>
      </c>
      <c r="L1701" s="14">
        <v>12.9</v>
      </c>
      <c r="M1701" s="14" t="str">
        <f>IFERROR(__xludf.DUMMYFUNCTION("SPARKLINE(L1701,{""charttype"",""bar"";""color1"",""#FF9900"";""max"",MAX($L$2:$L$2107)})"),"")</f>
        <v/>
      </c>
      <c r="N1701" s="14">
        <v>0.0</v>
      </c>
      <c r="O1701" s="14" t="str">
        <f>IFERROR(__xludf.DUMMYFUNCTION("SPARKLINE(N1701,{""charttype"",""bar"";""color1"",""#0066CC"";""max"",MAX($N$2:$N$2107)})"),"")</f>
        <v/>
      </c>
      <c r="P1701" s="58">
        <v>130964.9</v>
      </c>
      <c r="Q1701" s="54">
        <v>131.1074</v>
      </c>
      <c r="R1701" s="21">
        <f t="shared" si="5"/>
        <v>17170467.53</v>
      </c>
    </row>
    <row r="1702">
      <c r="A1702" s="53">
        <v>43705.0</v>
      </c>
      <c r="B1702" s="67">
        <f t="shared" si="1"/>
        <v>4</v>
      </c>
      <c r="C1702" s="14" t="str">
        <f t="shared" si="2"/>
        <v>August</v>
      </c>
      <c r="D1702" s="52" t="str">
        <f t="shared" si="3"/>
        <v>2019</v>
      </c>
      <c r="E1702" s="58">
        <f t="shared" si="4"/>
        <v>35</v>
      </c>
      <c r="F1702" s="14" t="str">
        <f>VLOOKUP(A1702,'_Holidays'!A1702:B3807,2,FALSE)</f>
        <v>Y</v>
      </c>
      <c r="G1702" s="51" t="str">
        <f>VLOOKUP(A1702,'_Holidays'!A1702:C3807,3,FALSE)</f>
        <v>N</v>
      </c>
      <c r="H1702" s="14">
        <v>8.3</v>
      </c>
      <c r="I1702" s="14" t="str">
        <f>IFERROR(__xludf.DUMMYFUNCTION("SPARKLINE(H1702,{""charttype"",""bar"";""color1"",""#00CCFF"";""max"",MAX($H$2:$H$2107)})"),"")</f>
        <v/>
      </c>
      <c r="J1702" s="14">
        <v>13.4</v>
      </c>
      <c r="K1702" s="14" t="str">
        <f>IFERROR(__xludf.DUMMYFUNCTION("SPARKLINE(J1702,{""charttype"",""bar"";""color1"",""#FF0000"";""max"",MAX($J$2:$J$2107)})"),"")</f>
        <v/>
      </c>
      <c r="L1702" s="14">
        <v>5.0</v>
      </c>
      <c r="M1702" s="14" t="str">
        <f>IFERROR(__xludf.DUMMYFUNCTION("SPARKLINE(L1702,{""charttype"",""bar"";""color1"",""#FF9900"";""max"",MAX($L$2:$L$2107)})"),"")</f>
        <v/>
      </c>
      <c r="N1702" s="14">
        <v>0.0</v>
      </c>
      <c r="O1702" s="14" t="str">
        <f>IFERROR(__xludf.DUMMYFUNCTION("SPARKLINE(N1702,{""charttype"",""bar"";""color1"",""#0066CC"";""max"",MAX($N$2:$N$2107)})"),"")</f>
        <v/>
      </c>
      <c r="P1702" s="58">
        <v>137660.9</v>
      </c>
      <c r="Q1702" s="54">
        <v>140.942</v>
      </c>
      <c r="R1702" s="21">
        <f t="shared" si="5"/>
        <v>19402202.57</v>
      </c>
    </row>
    <row r="1703">
      <c r="A1703" s="53">
        <v>43706.0</v>
      </c>
      <c r="B1703" s="67">
        <f t="shared" si="1"/>
        <v>5</v>
      </c>
      <c r="C1703" s="14" t="str">
        <f t="shared" si="2"/>
        <v>August</v>
      </c>
      <c r="D1703" s="52" t="str">
        <f t="shared" si="3"/>
        <v>2019</v>
      </c>
      <c r="E1703" s="58">
        <f t="shared" si="4"/>
        <v>35</v>
      </c>
      <c r="F1703" s="14" t="str">
        <f>VLOOKUP(A1703,'_Holidays'!A1703:B3808,2,FALSE)</f>
        <v>Y</v>
      </c>
      <c r="G1703" s="51" t="str">
        <f>VLOOKUP(A1703,'_Holidays'!A1703:C3808,3,FALSE)</f>
        <v>N</v>
      </c>
      <c r="H1703" s="14">
        <v>6.1</v>
      </c>
      <c r="I1703" s="14" t="str">
        <f>IFERROR(__xludf.DUMMYFUNCTION("SPARKLINE(H1703,{""charttype"",""bar"";""color1"",""#00CCFF"";""max"",MAX($H$2:$H$2107)})"),"")</f>
        <v/>
      </c>
      <c r="J1703" s="14">
        <v>13.0</v>
      </c>
      <c r="K1703" s="14" t="str">
        <f>IFERROR(__xludf.DUMMYFUNCTION("SPARKLINE(J1703,{""charttype"",""bar"";""color1"",""#FF0000"";""max"",MAX($J$2:$J$2107)})"),"")</f>
        <v/>
      </c>
      <c r="L1703" s="14">
        <v>13.2</v>
      </c>
      <c r="M1703" s="14" t="str">
        <f>IFERROR(__xludf.DUMMYFUNCTION("SPARKLINE(L1703,{""charttype"",""bar"";""color1"",""#FF9900"";""max"",MAX($L$2:$L$2107)})"),"")</f>
        <v/>
      </c>
      <c r="N1703" s="14">
        <v>6.2</v>
      </c>
      <c r="O1703" s="14" t="str">
        <f>IFERROR(__xludf.DUMMYFUNCTION("SPARKLINE(N1703,{""charttype"",""bar"";""color1"",""#0066CC"";""max"",MAX($N$2:$N$2107)})"),"")</f>
        <v/>
      </c>
      <c r="P1703" s="58">
        <v>134233.3</v>
      </c>
      <c r="Q1703" s="54">
        <v>135.2469</v>
      </c>
      <c r="R1703" s="21">
        <f t="shared" si="5"/>
        <v>18154637.7</v>
      </c>
    </row>
    <row r="1704">
      <c r="A1704" s="53">
        <v>43707.0</v>
      </c>
      <c r="B1704" s="67">
        <f t="shared" si="1"/>
        <v>6</v>
      </c>
      <c r="C1704" s="14" t="str">
        <f t="shared" si="2"/>
        <v>August</v>
      </c>
      <c r="D1704" s="52" t="str">
        <f t="shared" si="3"/>
        <v>2019</v>
      </c>
      <c r="E1704" s="58">
        <f t="shared" si="4"/>
        <v>35</v>
      </c>
      <c r="F1704" s="14" t="str">
        <f>VLOOKUP(A1704,'_Holidays'!A1704:B3809,2,FALSE)</f>
        <v>Y</v>
      </c>
      <c r="G1704" s="51" t="str">
        <f>VLOOKUP(A1704,'_Holidays'!A1704:C3809,3,FALSE)</f>
        <v>N</v>
      </c>
      <c r="H1704" s="14">
        <v>2.3</v>
      </c>
      <c r="I1704" s="14" t="str">
        <f>IFERROR(__xludf.DUMMYFUNCTION("SPARKLINE(H1704,{""charttype"",""bar"";""color1"",""#00CCFF"";""max"",MAX($H$2:$H$2107)})"),"")</f>
        <v/>
      </c>
      <c r="J1704" s="14">
        <v>15.3</v>
      </c>
      <c r="K1704" s="14" t="str">
        <f>IFERROR(__xludf.DUMMYFUNCTION("SPARKLINE(J1704,{""charttype"",""bar"";""color1"",""#FF0000"";""max"",MAX($J$2:$J$2107)})"),"")</f>
        <v/>
      </c>
      <c r="L1704" s="14">
        <v>15.6</v>
      </c>
      <c r="M1704" s="14" t="str">
        <f>IFERROR(__xludf.DUMMYFUNCTION("SPARKLINE(L1704,{""charttype"",""bar"";""color1"",""#FF9900"";""max"",MAX($L$2:$L$2107)})"),"")</f>
        <v/>
      </c>
      <c r="N1704" s="14">
        <v>0.2</v>
      </c>
      <c r="O1704" s="14" t="str">
        <f>IFERROR(__xludf.DUMMYFUNCTION("SPARKLINE(N1704,{""charttype"",""bar"";""color1"",""#0066CC"";""max"",MAX($N$2:$N$2107)})"),"")</f>
        <v/>
      </c>
      <c r="P1704" s="58">
        <v>131871.1</v>
      </c>
      <c r="Q1704" s="54">
        <v>185.2053</v>
      </c>
      <c r="R1704" s="21">
        <f t="shared" si="5"/>
        <v>24423226.64</v>
      </c>
    </row>
    <row r="1705">
      <c r="A1705" s="53">
        <v>43708.0</v>
      </c>
      <c r="B1705" s="67">
        <f t="shared" si="1"/>
        <v>7</v>
      </c>
      <c r="C1705" s="14" t="str">
        <f t="shared" si="2"/>
        <v>August</v>
      </c>
      <c r="D1705" s="52" t="str">
        <f t="shared" si="3"/>
        <v>2019</v>
      </c>
      <c r="E1705" s="58">
        <f t="shared" si="4"/>
        <v>35</v>
      </c>
      <c r="F1705" s="14" t="str">
        <f>VLOOKUP(A1705,'_Holidays'!A1705:B3810,2,FALSE)</f>
        <v>Y</v>
      </c>
      <c r="G1705" s="51" t="str">
        <f>VLOOKUP(A1705,'_Holidays'!A1705:C3810,3,FALSE)</f>
        <v>N</v>
      </c>
      <c r="H1705" s="14">
        <v>5.0</v>
      </c>
      <c r="I1705" s="14" t="str">
        <f>IFERROR(__xludf.DUMMYFUNCTION("SPARKLINE(H1705,{""charttype"",""bar"";""color1"",""#00CCFF"";""max"",MAX($H$2:$H$2107)})"),"")</f>
        <v/>
      </c>
      <c r="J1705" s="14">
        <v>18.2</v>
      </c>
      <c r="K1705" s="14" t="str">
        <f>IFERROR(__xludf.DUMMYFUNCTION("SPARKLINE(J1705,{""charttype"",""bar"";""color1"",""#FF0000"";""max"",MAX($J$2:$J$2107)})"),"")</f>
        <v/>
      </c>
      <c r="L1705" s="14">
        <v>15.8</v>
      </c>
      <c r="M1705" s="14" t="str">
        <f>IFERROR(__xludf.DUMMYFUNCTION("SPARKLINE(L1705,{""charttype"",""bar"";""color1"",""#FF9900"";""max"",MAX($L$2:$L$2107)})"),"")</f>
        <v/>
      </c>
      <c r="N1705" s="14">
        <v>0.0</v>
      </c>
      <c r="O1705" s="14" t="str">
        <f>IFERROR(__xludf.DUMMYFUNCTION("SPARKLINE(N1705,{""charttype"",""bar"";""color1"",""#0066CC"";""max"",MAX($N$2:$N$2107)})"),"")</f>
        <v/>
      </c>
      <c r="P1705" s="58">
        <v>107616.0</v>
      </c>
      <c r="Q1705" s="54">
        <v>79.3472</v>
      </c>
      <c r="R1705" s="21">
        <f t="shared" si="5"/>
        <v>8539028.275</v>
      </c>
    </row>
    <row r="1706">
      <c r="A1706" s="53">
        <v>43709.0</v>
      </c>
      <c r="B1706" s="67">
        <f t="shared" si="1"/>
        <v>1</v>
      </c>
      <c r="C1706" s="14" t="str">
        <f t="shared" si="2"/>
        <v>September</v>
      </c>
      <c r="D1706" s="52" t="str">
        <f t="shared" si="3"/>
        <v>2019</v>
      </c>
      <c r="E1706" s="58">
        <f t="shared" si="4"/>
        <v>36</v>
      </c>
      <c r="F1706" s="14" t="str">
        <f>VLOOKUP(A1706,'_Holidays'!A1706:B3811,2,FALSE)</f>
        <v>Y</v>
      </c>
      <c r="G1706" s="51" t="str">
        <f>VLOOKUP(A1706,'_Holidays'!A1706:C3811,3,FALSE)</f>
        <v>N</v>
      </c>
      <c r="H1706" s="14">
        <v>11.1</v>
      </c>
      <c r="I1706" s="14" t="str">
        <f>IFERROR(__xludf.DUMMYFUNCTION("SPARKLINE(H1706,{""charttype"",""bar"";""color1"",""#00CCFF"";""max"",MAX($H$2:$H$2107)})"),"")</f>
        <v/>
      </c>
      <c r="J1706" s="14">
        <v>19.6</v>
      </c>
      <c r="K1706" s="14" t="str">
        <f>IFERROR(__xludf.DUMMYFUNCTION("SPARKLINE(J1706,{""charttype"",""bar"";""color1"",""#FF0000"";""max"",MAX($J$2:$J$2107)})"),"")</f>
        <v/>
      </c>
      <c r="L1706" s="14">
        <v>9.4</v>
      </c>
      <c r="M1706" s="14" t="str">
        <f>IFERROR(__xludf.DUMMYFUNCTION("SPARKLINE(L1706,{""charttype"",""bar"";""color1"",""#FF9900"";""max"",MAX($L$2:$L$2107)})"),"")</f>
        <v/>
      </c>
      <c r="N1706" s="14">
        <v>0.0</v>
      </c>
      <c r="O1706" s="14" t="str">
        <f>IFERROR(__xludf.DUMMYFUNCTION("SPARKLINE(N1706,{""charttype"",""bar"";""color1"",""#0066CC"";""max"",MAX($N$2:$N$2107)})"),"")</f>
        <v/>
      </c>
      <c r="P1706" s="58">
        <v>106779.5</v>
      </c>
      <c r="Q1706" s="54">
        <v>75.51274</v>
      </c>
      <c r="R1706" s="21">
        <f t="shared" si="5"/>
        <v>8063212.621</v>
      </c>
    </row>
    <row r="1707">
      <c r="A1707" s="53">
        <v>43710.0</v>
      </c>
      <c r="B1707" s="67">
        <f t="shared" si="1"/>
        <v>2</v>
      </c>
      <c r="C1707" s="14" t="str">
        <f t="shared" si="2"/>
        <v>September</v>
      </c>
      <c r="D1707" s="52" t="str">
        <f t="shared" si="3"/>
        <v>2019</v>
      </c>
      <c r="E1707" s="58">
        <f t="shared" si="4"/>
        <v>36</v>
      </c>
      <c r="F1707" s="14" t="str">
        <f>VLOOKUP(A1707,'_Holidays'!A1707:B3812,2,FALSE)</f>
        <v>Y</v>
      </c>
      <c r="G1707" s="51" t="str">
        <f>VLOOKUP(A1707,'_Holidays'!A1707:C3812,3,FALSE)</f>
        <v>N</v>
      </c>
      <c r="H1707" s="14">
        <v>10.2</v>
      </c>
      <c r="I1707" s="14" t="str">
        <f>IFERROR(__xludf.DUMMYFUNCTION("SPARKLINE(H1707,{""charttype"",""bar"";""color1"",""#00CCFF"";""max"",MAX($H$2:$H$2107)})"),"")</f>
        <v/>
      </c>
      <c r="J1707" s="14">
        <v>17.6</v>
      </c>
      <c r="K1707" s="14" t="str">
        <f>IFERROR(__xludf.DUMMYFUNCTION("SPARKLINE(J1707,{""charttype"",""bar"";""color1"",""#FF0000"";""max"",MAX($J$2:$J$2107)})"),"")</f>
        <v/>
      </c>
      <c r="L1707" s="14">
        <v>13.8</v>
      </c>
      <c r="M1707" s="14" t="str">
        <f>IFERROR(__xludf.DUMMYFUNCTION("SPARKLINE(L1707,{""charttype"",""bar"";""color1"",""#FF9900"";""max"",MAX($L$2:$L$2107)})"),"")</f>
        <v/>
      </c>
      <c r="N1707" s="14">
        <v>2.4</v>
      </c>
      <c r="O1707" s="14" t="str">
        <f>IFERROR(__xludf.DUMMYFUNCTION("SPARKLINE(N1707,{""charttype"",""bar"";""color1"",""#0066CC"";""max"",MAX($N$2:$N$2107)})"),"")</f>
        <v/>
      </c>
      <c r="P1707" s="58">
        <v>121697.4</v>
      </c>
      <c r="Q1707" s="54">
        <v>92.69109</v>
      </c>
      <c r="R1707" s="21">
        <f t="shared" si="5"/>
        <v>11280264.66</v>
      </c>
    </row>
    <row r="1708">
      <c r="A1708" s="53">
        <v>43711.0</v>
      </c>
      <c r="B1708" s="67">
        <f t="shared" si="1"/>
        <v>3</v>
      </c>
      <c r="C1708" s="14" t="str">
        <f t="shared" si="2"/>
        <v>September</v>
      </c>
      <c r="D1708" s="52" t="str">
        <f t="shared" si="3"/>
        <v>2019</v>
      </c>
      <c r="E1708" s="58">
        <f t="shared" si="4"/>
        <v>36</v>
      </c>
      <c r="F1708" s="14" t="str">
        <f>VLOOKUP(A1708,'_Holidays'!A1708:B3813,2,FALSE)</f>
        <v>Y</v>
      </c>
      <c r="G1708" s="51" t="str">
        <f>VLOOKUP(A1708,'_Holidays'!A1708:C3813,3,FALSE)</f>
        <v>N</v>
      </c>
      <c r="H1708" s="14">
        <v>9.2</v>
      </c>
      <c r="I1708" s="14" t="str">
        <f>IFERROR(__xludf.DUMMYFUNCTION("SPARKLINE(H1708,{""charttype"",""bar"";""color1"",""#00CCFF"";""max"",MAX($H$2:$H$2107)})"),"")</f>
        <v/>
      </c>
      <c r="J1708" s="14">
        <v>19.6</v>
      </c>
      <c r="K1708" s="14" t="str">
        <f>IFERROR(__xludf.DUMMYFUNCTION("SPARKLINE(J1708,{""charttype"",""bar"";""color1"",""#FF0000"";""max"",MAX($J$2:$J$2107)})"),"")</f>
        <v/>
      </c>
      <c r="L1708" s="14">
        <v>16.4</v>
      </c>
      <c r="M1708" s="14" t="str">
        <f>IFERROR(__xludf.DUMMYFUNCTION("SPARKLINE(L1708,{""charttype"",""bar"";""color1"",""#FF9900"";""max"",MAX($L$2:$L$2107)})"),"")</f>
        <v/>
      </c>
      <c r="N1708" s="14">
        <v>0.6</v>
      </c>
      <c r="O1708" s="14" t="str">
        <f>IFERROR(__xludf.DUMMYFUNCTION("SPARKLINE(N1708,{""charttype"",""bar"";""color1"",""#0066CC"";""max"",MAX($N$2:$N$2107)})"),"")</f>
        <v/>
      </c>
      <c r="P1708" s="58">
        <v>118871.2</v>
      </c>
      <c r="Q1708" s="54">
        <v>114.8863</v>
      </c>
      <c r="R1708" s="21">
        <f t="shared" si="5"/>
        <v>13656672.34</v>
      </c>
    </row>
    <row r="1709">
      <c r="A1709" s="53">
        <v>43712.0</v>
      </c>
      <c r="B1709" s="67">
        <f t="shared" si="1"/>
        <v>4</v>
      </c>
      <c r="C1709" s="14" t="str">
        <f t="shared" si="2"/>
        <v>September</v>
      </c>
      <c r="D1709" s="52" t="str">
        <f t="shared" si="3"/>
        <v>2019</v>
      </c>
      <c r="E1709" s="58">
        <f t="shared" si="4"/>
        <v>36</v>
      </c>
      <c r="F1709" s="14" t="str">
        <f>VLOOKUP(A1709,'_Holidays'!A1709:B3814,2,FALSE)</f>
        <v>Y</v>
      </c>
      <c r="G1709" s="51" t="str">
        <f>VLOOKUP(A1709,'_Holidays'!A1709:C3814,3,FALSE)</f>
        <v>N</v>
      </c>
      <c r="H1709" s="14">
        <v>8.2</v>
      </c>
      <c r="I1709" s="14" t="str">
        <f>IFERROR(__xludf.DUMMYFUNCTION("SPARKLINE(H1709,{""charttype"",""bar"";""color1"",""#00CCFF"";""max"",MAX($H$2:$H$2107)})"),"")</f>
        <v/>
      </c>
      <c r="J1709" s="14">
        <v>18.7</v>
      </c>
      <c r="K1709" s="14" t="str">
        <f>IFERROR(__xludf.DUMMYFUNCTION("SPARKLINE(J1709,{""charttype"",""bar"";""color1"",""#FF0000"";""max"",MAX($J$2:$J$2107)})"),"")</f>
        <v/>
      </c>
      <c r="L1709" s="14">
        <v>15.1</v>
      </c>
      <c r="M1709" s="14" t="str">
        <f>IFERROR(__xludf.DUMMYFUNCTION("SPARKLINE(L1709,{""charttype"",""bar"";""color1"",""#FF9900"";""max"",MAX($L$2:$L$2107)})"),"")</f>
        <v/>
      </c>
      <c r="N1709" s="14">
        <v>0.0</v>
      </c>
      <c r="O1709" s="14" t="str">
        <f>IFERROR(__xludf.DUMMYFUNCTION("SPARKLINE(N1709,{""charttype"",""bar"";""color1"",""#0066CC"";""max"",MAX($N$2:$N$2107)})"),"")</f>
        <v/>
      </c>
      <c r="P1709" s="58">
        <v>122652.8</v>
      </c>
      <c r="Q1709" s="54">
        <v>144.3934</v>
      </c>
      <c r="R1709" s="21">
        <f t="shared" si="5"/>
        <v>17710254.81</v>
      </c>
    </row>
    <row r="1710">
      <c r="A1710" s="53">
        <v>43713.0</v>
      </c>
      <c r="B1710" s="67">
        <f t="shared" si="1"/>
        <v>5</v>
      </c>
      <c r="C1710" s="14" t="str">
        <f t="shared" si="2"/>
        <v>September</v>
      </c>
      <c r="D1710" s="52" t="str">
        <f t="shared" si="3"/>
        <v>2019</v>
      </c>
      <c r="E1710" s="58">
        <f t="shared" si="4"/>
        <v>36</v>
      </c>
      <c r="F1710" s="14" t="str">
        <f>VLOOKUP(A1710,'_Holidays'!A1710:B3815,2,FALSE)</f>
        <v>Y</v>
      </c>
      <c r="G1710" s="51" t="str">
        <f>VLOOKUP(A1710,'_Holidays'!A1710:C3815,3,FALSE)</f>
        <v>N</v>
      </c>
      <c r="H1710" s="14">
        <v>8.7</v>
      </c>
      <c r="I1710" s="14" t="str">
        <f>IFERROR(__xludf.DUMMYFUNCTION("SPARKLINE(H1710,{""charttype"",""bar"";""color1"",""#00CCFF"";""max"",MAX($H$2:$H$2107)})"),"")</f>
        <v/>
      </c>
      <c r="J1710" s="14">
        <v>21.2</v>
      </c>
      <c r="K1710" s="14" t="str">
        <f>IFERROR(__xludf.DUMMYFUNCTION("SPARKLINE(J1710,{""charttype"",""bar"";""color1"",""#FF0000"";""max"",MAX($J$2:$J$2107)})"),"")</f>
        <v/>
      </c>
      <c r="L1710" s="14">
        <v>14.8</v>
      </c>
      <c r="M1710" s="14" t="str">
        <f>IFERROR(__xludf.DUMMYFUNCTION("SPARKLINE(L1710,{""charttype"",""bar"";""color1"",""#FF9900"";""max"",MAX($L$2:$L$2107)})"),"")</f>
        <v/>
      </c>
      <c r="N1710" s="14">
        <v>3.4</v>
      </c>
      <c r="O1710" s="14" t="str">
        <f>IFERROR(__xludf.DUMMYFUNCTION("SPARKLINE(N1710,{""charttype"",""bar"";""color1"",""#0066CC"";""max"",MAX($N$2:$N$2107)})"),"")</f>
        <v/>
      </c>
      <c r="P1710" s="58">
        <v>120223.2</v>
      </c>
      <c r="Q1710" s="54">
        <v>99.34544</v>
      </c>
      <c r="R1710" s="21">
        <f t="shared" si="5"/>
        <v>11943626.7</v>
      </c>
    </row>
    <row r="1711">
      <c r="A1711" s="53">
        <v>43714.0</v>
      </c>
      <c r="B1711" s="67">
        <f t="shared" si="1"/>
        <v>6</v>
      </c>
      <c r="C1711" s="14" t="str">
        <f t="shared" si="2"/>
        <v>September</v>
      </c>
      <c r="D1711" s="52" t="str">
        <f t="shared" si="3"/>
        <v>2019</v>
      </c>
      <c r="E1711" s="58">
        <f t="shared" si="4"/>
        <v>36</v>
      </c>
      <c r="F1711" s="14" t="str">
        <f>VLOOKUP(A1711,'_Holidays'!A1711:B3816,2,FALSE)</f>
        <v>Y</v>
      </c>
      <c r="G1711" s="51" t="str">
        <f>VLOOKUP(A1711,'_Holidays'!A1711:C3816,3,FALSE)</f>
        <v>N</v>
      </c>
      <c r="H1711" s="14">
        <v>11.3</v>
      </c>
      <c r="I1711" s="14" t="str">
        <f>IFERROR(__xludf.DUMMYFUNCTION("SPARKLINE(H1711,{""charttype"",""bar"";""color1"",""#00CCFF"";""max"",MAX($H$2:$H$2107)})"),"")</f>
        <v/>
      </c>
      <c r="J1711" s="14">
        <v>16.0</v>
      </c>
      <c r="K1711" s="14" t="str">
        <f>IFERROR(__xludf.DUMMYFUNCTION("SPARKLINE(J1711,{""charttype"",""bar"";""color1"",""#FF0000"";""max"",MAX($J$2:$J$2107)})"),"")</f>
        <v/>
      </c>
      <c r="L1711" s="14">
        <v>10.4</v>
      </c>
      <c r="M1711" s="14" t="str">
        <f>IFERROR(__xludf.DUMMYFUNCTION("SPARKLINE(L1711,{""charttype"",""bar"";""color1"",""#FF9900"";""max"",MAX($L$2:$L$2107)})"),"")</f>
        <v/>
      </c>
      <c r="N1711" s="14">
        <v>2.0</v>
      </c>
      <c r="O1711" s="14" t="str">
        <f>IFERROR(__xludf.DUMMYFUNCTION("SPARKLINE(N1711,{""charttype"",""bar"";""color1"",""#0066CC"";""max"",MAX($N$2:$N$2107)})"),"")</f>
        <v/>
      </c>
      <c r="P1711" s="58">
        <v>122222.7</v>
      </c>
      <c r="Q1711" s="54">
        <v>67.97275</v>
      </c>
      <c r="R1711" s="21">
        <f t="shared" si="5"/>
        <v>8307813.031</v>
      </c>
    </row>
    <row r="1712">
      <c r="A1712" s="53">
        <v>43715.0</v>
      </c>
      <c r="B1712" s="67">
        <f t="shared" si="1"/>
        <v>7</v>
      </c>
      <c r="C1712" s="14" t="str">
        <f t="shared" si="2"/>
        <v>September</v>
      </c>
      <c r="D1712" s="52" t="str">
        <f t="shared" si="3"/>
        <v>2019</v>
      </c>
      <c r="E1712" s="58">
        <f t="shared" si="4"/>
        <v>36</v>
      </c>
      <c r="F1712" s="14" t="str">
        <f>VLOOKUP(A1712,'_Holidays'!A1712:B3817,2,FALSE)</f>
        <v>Y</v>
      </c>
      <c r="G1712" s="51" t="str">
        <f>VLOOKUP(A1712,'_Holidays'!A1712:C3817,3,FALSE)</f>
        <v>N</v>
      </c>
      <c r="H1712" s="14">
        <v>8.8</v>
      </c>
      <c r="I1712" s="14" t="str">
        <f>IFERROR(__xludf.DUMMYFUNCTION("SPARKLINE(H1712,{""charttype"",""bar"";""color1"",""#00CCFF"";""max"",MAX($H$2:$H$2107)})"),"")</f>
        <v/>
      </c>
      <c r="J1712" s="14">
        <v>12.9</v>
      </c>
      <c r="K1712" s="14" t="str">
        <f>IFERROR(__xludf.DUMMYFUNCTION("SPARKLINE(J1712,{""charttype"",""bar"";""color1"",""#FF0000"";""max"",MAX($J$2:$J$2107)})"),"")</f>
        <v/>
      </c>
      <c r="L1712" s="14">
        <v>11.3</v>
      </c>
      <c r="M1712" s="14" t="str">
        <f>IFERROR(__xludf.DUMMYFUNCTION("SPARKLINE(L1712,{""charttype"",""bar"";""color1"",""#FF9900"";""max"",MAX($L$2:$L$2107)})"),"")</f>
        <v/>
      </c>
      <c r="N1712" s="14">
        <v>1.0</v>
      </c>
      <c r="O1712" s="14" t="str">
        <f>IFERROR(__xludf.DUMMYFUNCTION("SPARKLINE(N1712,{""charttype"",""bar"";""color1"",""#0066CC"";""max"",MAX($N$2:$N$2107)})"),"")</f>
        <v/>
      </c>
      <c r="P1712" s="58">
        <v>115200.2</v>
      </c>
      <c r="Q1712" s="54">
        <v>73.46796</v>
      </c>
      <c r="R1712" s="21">
        <f t="shared" si="5"/>
        <v>8463523.686</v>
      </c>
    </row>
    <row r="1713">
      <c r="A1713" s="53">
        <v>43716.0</v>
      </c>
      <c r="B1713" s="67">
        <f t="shared" si="1"/>
        <v>1</v>
      </c>
      <c r="C1713" s="14" t="str">
        <f t="shared" si="2"/>
        <v>September</v>
      </c>
      <c r="D1713" s="52" t="str">
        <f t="shared" si="3"/>
        <v>2019</v>
      </c>
      <c r="E1713" s="58">
        <f t="shared" si="4"/>
        <v>37</v>
      </c>
      <c r="F1713" s="14" t="str">
        <f>VLOOKUP(A1713,'_Holidays'!A1713:B3818,2,FALSE)</f>
        <v>Y</v>
      </c>
      <c r="G1713" s="51" t="str">
        <f>VLOOKUP(A1713,'_Holidays'!A1713:C3818,3,FALSE)</f>
        <v>N</v>
      </c>
      <c r="H1713" s="14">
        <v>8.2</v>
      </c>
      <c r="I1713" s="14" t="str">
        <f>IFERROR(__xludf.DUMMYFUNCTION("SPARKLINE(H1713,{""charttype"",""bar"";""color1"",""#00CCFF"";""max"",MAX($H$2:$H$2107)})"),"")</f>
        <v/>
      </c>
      <c r="J1713" s="14">
        <v>15.1</v>
      </c>
      <c r="K1713" s="14" t="str">
        <f>IFERROR(__xludf.DUMMYFUNCTION("SPARKLINE(J1713,{""charttype"",""bar"";""color1"",""#FF0000"";""max"",MAX($J$2:$J$2107)})"),"")</f>
        <v/>
      </c>
      <c r="L1713" s="14">
        <v>9.5</v>
      </c>
      <c r="M1713" s="14" t="str">
        <f>IFERROR(__xludf.DUMMYFUNCTION("SPARKLINE(L1713,{""charttype"",""bar"";""color1"",""#FF9900"";""max"",MAX($L$2:$L$2107)})"),"")</f>
        <v/>
      </c>
      <c r="N1713" s="14">
        <v>0.6</v>
      </c>
      <c r="O1713" s="14" t="str">
        <f>IFERROR(__xludf.DUMMYFUNCTION("SPARKLINE(N1713,{""charttype"",""bar"";""color1"",""#0066CC"";""max"",MAX($N$2:$N$2107)})"),"")</f>
        <v/>
      </c>
      <c r="P1713" s="58">
        <v>116999.1</v>
      </c>
      <c r="Q1713" s="54">
        <v>65.37644</v>
      </c>
      <c r="R1713" s="21">
        <f t="shared" si="5"/>
        <v>7648984.641</v>
      </c>
    </row>
    <row r="1714">
      <c r="A1714" s="53">
        <v>43717.0</v>
      </c>
      <c r="B1714" s="67">
        <f t="shared" si="1"/>
        <v>2</v>
      </c>
      <c r="C1714" s="14" t="str">
        <f t="shared" si="2"/>
        <v>September</v>
      </c>
      <c r="D1714" s="52" t="str">
        <f t="shared" si="3"/>
        <v>2019</v>
      </c>
      <c r="E1714" s="58">
        <f t="shared" si="4"/>
        <v>37</v>
      </c>
      <c r="F1714" s="14" t="str">
        <f>VLOOKUP(A1714,'_Holidays'!A1714:B3819,2,FALSE)</f>
        <v>Y</v>
      </c>
      <c r="G1714" s="51" t="str">
        <f>VLOOKUP(A1714,'_Holidays'!A1714:C3819,3,FALSE)</f>
        <v>N</v>
      </c>
      <c r="H1714" s="14">
        <v>6.8</v>
      </c>
      <c r="I1714" s="14" t="str">
        <f>IFERROR(__xludf.DUMMYFUNCTION("SPARKLINE(H1714,{""charttype"",""bar"";""color1"",""#00CCFF"";""max"",MAX($H$2:$H$2107)})"),"")</f>
        <v/>
      </c>
      <c r="J1714" s="14">
        <v>12.8</v>
      </c>
      <c r="K1714" s="14" t="str">
        <f>IFERROR(__xludf.DUMMYFUNCTION("SPARKLINE(J1714,{""charttype"",""bar"";""color1"",""#FF0000"";""max"",MAX($J$2:$J$2107)})"),"")</f>
        <v/>
      </c>
      <c r="L1714" s="14">
        <v>14.4</v>
      </c>
      <c r="M1714" s="14" t="str">
        <f>IFERROR(__xludf.DUMMYFUNCTION("SPARKLINE(L1714,{""charttype"",""bar"";""color1"",""#FF9900"";""max"",MAX($L$2:$L$2107)})"),"")</f>
        <v/>
      </c>
      <c r="N1714" s="14">
        <v>5.6</v>
      </c>
      <c r="O1714" s="14" t="str">
        <f>IFERROR(__xludf.DUMMYFUNCTION("SPARKLINE(N1714,{""charttype"",""bar"";""color1"",""#0066CC"";""max"",MAX($N$2:$N$2107)})"),"")</f>
        <v/>
      </c>
      <c r="P1714" s="58">
        <v>130448.1</v>
      </c>
      <c r="Q1714" s="54">
        <v>92.61397</v>
      </c>
      <c r="R1714" s="21">
        <f t="shared" si="5"/>
        <v>12081316.42</v>
      </c>
    </row>
    <row r="1715">
      <c r="A1715" s="53">
        <v>43718.0</v>
      </c>
      <c r="B1715" s="67">
        <f t="shared" si="1"/>
        <v>3</v>
      </c>
      <c r="C1715" s="14" t="str">
        <f t="shared" si="2"/>
        <v>September</v>
      </c>
      <c r="D1715" s="52" t="str">
        <f t="shared" si="3"/>
        <v>2019</v>
      </c>
      <c r="E1715" s="58">
        <f t="shared" si="4"/>
        <v>37</v>
      </c>
      <c r="F1715" s="14" t="str">
        <f>VLOOKUP(A1715,'_Holidays'!A1715:B3820,2,FALSE)</f>
        <v>Y</v>
      </c>
      <c r="G1715" s="51" t="str">
        <f>VLOOKUP(A1715,'_Holidays'!A1715:C3820,3,FALSE)</f>
        <v>N</v>
      </c>
      <c r="H1715" s="14">
        <v>7.7</v>
      </c>
      <c r="I1715" s="14" t="str">
        <f>IFERROR(__xludf.DUMMYFUNCTION("SPARKLINE(H1715,{""charttype"",""bar"";""color1"",""#00CCFF"";""max"",MAX($H$2:$H$2107)})"),"")</f>
        <v/>
      </c>
      <c r="J1715" s="14">
        <v>14.8</v>
      </c>
      <c r="K1715" s="14" t="str">
        <f>IFERROR(__xludf.DUMMYFUNCTION("SPARKLINE(J1715,{""charttype"",""bar"";""color1"",""#FF0000"";""max"",MAX($J$2:$J$2107)})"),"")</f>
        <v/>
      </c>
      <c r="L1715" s="14">
        <v>16.1</v>
      </c>
      <c r="M1715" s="14" t="str">
        <f>IFERROR(__xludf.DUMMYFUNCTION("SPARKLINE(L1715,{""charttype"",""bar"";""color1"",""#FF9900"";""max"",MAX($L$2:$L$2107)})"),"")</f>
        <v/>
      </c>
      <c r="N1715" s="14">
        <v>2.6</v>
      </c>
      <c r="O1715" s="14" t="str">
        <f>IFERROR(__xludf.DUMMYFUNCTION("SPARKLINE(N1715,{""charttype"",""bar"";""color1"",""#0066CC"";""max"",MAX($N$2:$N$2107)})"),"")</f>
        <v/>
      </c>
      <c r="P1715" s="58">
        <v>131665.0</v>
      </c>
      <c r="Q1715" s="54">
        <v>150.028</v>
      </c>
      <c r="R1715" s="21">
        <f t="shared" si="5"/>
        <v>19753436.62</v>
      </c>
    </row>
    <row r="1716">
      <c r="A1716" s="53">
        <v>43719.0</v>
      </c>
      <c r="B1716" s="67">
        <f t="shared" si="1"/>
        <v>4</v>
      </c>
      <c r="C1716" s="14" t="str">
        <f t="shared" si="2"/>
        <v>September</v>
      </c>
      <c r="D1716" s="52" t="str">
        <f t="shared" si="3"/>
        <v>2019</v>
      </c>
      <c r="E1716" s="58">
        <f t="shared" si="4"/>
        <v>37</v>
      </c>
      <c r="F1716" s="14" t="str">
        <f>VLOOKUP(A1716,'_Holidays'!A1716:B3821,2,FALSE)</f>
        <v>Y</v>
      </c>
      <c r="G1716" s="51" t="str">
        <f>VLOOKUP(A1716,'_Holidays'!A1716:C3821,3,FALSE)</f>
        <v>N</v>
      </c>
      <c r="H1716" s="14">
        <v>5.0</v>
      </c>
      <c r="I1716" s="14" t="str">
        <f>IFERROR(__xludf.DUMMYFUNCTION("SPARKLINE(H1716,{""charttype"",""bar"";""color1"",""#00CCFF"";""max"",MAX($H$2:$H$2107)})"),"")</f>
        <v/>
      </c>
      <c r="J1716" s="14">
        <v>20.8</v>
      </c>
      <c r="K1716" s="14" t="str">
        <f>IFERROR(__xludf.DUMMYFUNCTION("SPARKLINE(J1716,{""charttype"",""bar"";""color1"",""#FF0000"";""max"",MAX($J$2:$J$2107)})"),"")</f>
        <v/>
      </c>
      <c r="L1716" s="14">
        <v>17.8</v>
      </c>
      <c r="M1716" s="14" t="str">
        <f>IFERROR(__xludf.DUMMYFUNCTION("SPARKLINE(L1716,{""charttype"",""bar"";""color1"",""#FF9900"";""max"",MAX($L$2:$L$2107)})"),"")</f>
        <v/>
      </c>
      <c r="N1716" s="14">
        <v>0.0</v>
      </c>
      <c r="O1716" s="14" t="str">
        <f>IFERROR(__xludf.DUMMYFUNCTION("SPARKLINE(N1716,{""charttype"",""bar"";""color1"",""#0066CC"";""max"",MAX($N$2:$N$2107)})"),"")</f>
        <v/>
      </c>
      <c r="P1716" s="58">
        <v>121100.0</v>
      </c>
      <c r="Q1716" s="54">
        <v>83.05215</v>
      </c>
      <c r="R1716" s="21">
        <f t="shared" si="5"/>
        <v>10057615.37</v>
      </c>
    </row>
    <row r="1717">
      <c r="A1717" s="53">
        <v>43720.0</v>
      </c>
      <c r="B1717" s="67">
        <f t="shared" si="1"/>
        <v>5</v>
      </c>
      <c r="C1717" s="14" t="str">
        <f t="shared" si="2"/>
        <v>September</v>
      </c>
      <c r="D1717" s="52" t="str">
        <f t="shared" si="3"/>
        <v>2019</v>
      </c>
      <c r="E1717" s="58">
        <f t="shared" si="4"/>
        <v>37</v>
      </c>
      <c r="F1717" s="14" t="str">
        <f>VLOOKUP(A1717,'_Holidays'!A1717:B3822,2,FALSE)</f>
        <v>Y</v>
      </c>
      <c r="G1717" s="51" t="str">
        <f>VLOOKUP(A1717,'_Holidays'!A1717:C3822,3,FALSE)</f>
        <v>N</v>
      </c>
      <c r="H1717" s="14">
        <v>11.1</v>
      </c>
      <c r="I1717" s="14" t="str">
        <f>IFERROR(__xludf.DUMMYFUNCTION("SPARKLINE(H1717,{""charttype"",""bar"";""color1"",""#00CCFF"";""max"",MAX($H$2:$H$2107)})"),"")</f>
        <v/>
      </c>
      <c r="J1717" s="14">
        <v>20.8</v>
      </c>
      <c r="K1717" s="14" t="str">
        <f>IFERROR(__xludf.DUMMYFUNCTION("SPARKLINE(J1717,{""charttype"",""bar"";""color1"",""#FF0000"";""max"",MAX($J$2:$J$2107)})"),"")</f>
        <v/>
      </c>
      <c r="L1717" s="14">
        <v>11.8</v>
      </c>
      <c r="M1717" s="14" t="str">
        <f>IFERROR(__xludf.DUMMYFUNCTION("SPARKLINE(L1717,{""charttype"",""bar"";""color1"",""#FF9900"";""max"",MAX($L$2:$L$2107)})"),"")</f>
        <v/>
      </c>
      <c r="N1717" s="14">
        <v>0.0</v>
      </c>
      <c r="O1717" s="14" t="str">
        <f>IFERROR(__xludf.DUMMYFUNCTION("SPARKLINE(N1717,{""charttype"",""bar"";""color1"",""#0066CC"";""max"",MAX($N$2:$N$2107)})"),"")</f>
        <v/>
      </c>
      <c r="P1717" s="58">
        <v>118723.1</v>
      </c>
      <c r="Q1717" s="54">
        <v>76.52662</v>
      </c>
      <c r="R1717" s="21">
        <f t="shared" si="5"/>
        <v>9085477.559</v>
      </c>
    </row>
    <row r="1718">
      <c r="A1718" s="53">
        <v>43721.0</v>
      </c>
      <c r="B1718" s="67">
        <f t="shared" si="1"/>
        <v>6</v>
      </c>
      <c r="C1718" s="14" t="str">
        <f t="shared" si="2"/>
        <v>September</v>
      </c>
      <c r="D1718" s="52" t="str">
        <f t="shared" si="3"/>
        <v>2019</v>
      </c>
      <c r="E1718" s="58">
        <f t="shared" si="4"/>
        <v>37</v>
      </c>
      <c r="F1718" s="14" t="str">
        <f>VLOOKUP(A1718,'_Holidays'!A1718:B3823,2,FALSE)</f>
        <v>Y</v>
      </c>
      <c r="G1718" s="51" t="str">
        <f>VLOOKUP(A1718,'_Holidays'!A1718:C3823,3,FALSE)</f>
        <v>N</v>
      </c>
      <c r="H1718" s="14">
        <v>7.7</v>
      </c>
      <c r="I1718" s="14" t="str">
        <f>IFERROR(__xludf.DUMMYFUNCTION("SPARKLINE(H1718,{""charttype"",""bar"";""color1"",""#00CCFF"";""max"",MAX($H$2:$H$2107)})"),"")</f>
        <v/>
      </c>
      <c r="J1718" s="14">
        <v>18.6</v>
      </c>
      <c r="K1718" s="14" t="str">
        <f>IFERROR(__xludf.DUMMYFUNCTION("SPARKLINE(J1718,{""charttype"",""bar"";""color1"",""#FF0000"";""max"",MAX($J$2:$J$2107)})"),"")</f>
        <v/>
      </c>
      <c r="L1718" s="14">
        <v>14.0</v>
      </c>
      <c r="M1718" s="14" t="str">
        <f>IFERROR(__xludf.DUMMYFUNCTION("SPARKLINE(L1718,{""charttype"",""bar"";""color1"",""#FF9900"";""max"",MAX($L$2:$L$2107)})"),"")</f>
        <v/>
      </c>
      <c r="N1718" s="14">
        <v>0.0</v>
      </c>
      <c r="O1718" s="14" t="str">
        <f>IFERROR(__xludf.DUMMYFUNCTION("SPARKLINE(N1718,{""charttype"",""bar"";""color1"",""#0066CC"";""max"",MAX($N$2:$N$2107)})"),"")</f>
        <v/>
      </c>
      <c r="P1718" s="58">
        <v>120349.0</v>
      </c>
      <c r="Q1718" s="54">
        <v>108.214</v>
      </c>
      <c r="R1718" s="21">
        <f t="shared" si="5"/>
        <v>13023446.69</v>
      </c>
    </row>
    <row r="1719">
      <c r="A1719" s="53">
        <v>43722.0</v>
      </c>
      <c r="B1719" s="67">
        <f t="shared" si="1"/>
        <v>7</v>
      </c>
      <c r="C1719" s="14" t="str">
        <f t="shared" si="2"/>
        <v>September</v>
      </c>
      <c r="D1719" s="52" t="str">
        <f t="shared" si="3"/>
        <v>2019</v>
      </c>
      <c r="E1719" s="58">
        <f t="shared" si="4"/>
        <v>37</v>
      </c>
      <c r="F1719" s="14" t="str">
        <f>VLOOKUP(A1719,'_Holidays'!A1719:B3824,2,FALSE)</f>
        <v>Y</v>
      </c>
      <c r="G1719" s="51" t="str">
        <f>VLOOKUP(A1719,'_Holidays'!A1719:C3824,3,FALSE)</f>
        <v>N</v>
      </c>
      <c r="H1719" s="14">
        <v>9.3</v>
      </c>
      <c r="I1719" s="14" t="str">
        <f>IFERROR(__xludf.DUMMYFUNCTION("SPARKLINE(H1719,{""charttype"",""bar"";""color1"",""#00CCFF"";""max"",MAX($H$2:$H$2107)})"),"")</f>
        <v/>
      </c>
      <c r="J1719" s="14">
        <v>20.0</v>
      </c>
      <c r="K1719" s="14" t="str">
        <f>IFERROR(__xludf.DUMMYFUNCTION("SPARKLINE(J1719,{""charttype"",""bar"";""color1"",""#FF0000"";""max"",MAX($J$2:$J$2107)})"),"")</f>
        <v/>
      </c>
      <c r="L1719" s="14">
        <v>18.3</v>
      </c>
      <c r="M1719" s="14" t="str">
        <f>IFERROR(__xludf.DUMMYFUNCTION("SPARKLINE(L1719,{""charttype"",""bar"";""color1"",""#FF9900"";""max"",MAX($L$2:$L$2107)})"),"")</f>
        <v/>
      </c>
      <c r="N1719" s="14">
        <v>0.0</v>
      </c>
      <c r="O1719" s="14" t="str">
        <f>IFERROR(__xludf.DUMMYFUNCTION("SPARKLINE(N1719,{""charttype"",""bar"";""color1"",""#0066CC"";""max"",MAX($N$2:$N$2107)})"),"")</f>
        <v/>
      </c>
      <c r="P1719" s="58">
        <v>103501.0</v>
      </c>
      <c r="Q1719" s="54">
        <v>106.4611</v>
      </c>
      <c r="R1719" s="21">
        <f t="shared" si="5"/>
        <v>11018830.31</v>
      </c>
    </row>
    <row r="1720">
      <c r="A1720" s="53">
        <v>43723.0</v>
      </c>
      <c r="B1720" s="67">
        <f t="shared" si="1"/>
        <v>1</v>
      </c>
      <c r="C1720" s="14" t="str">
        <f t="shared" si="2"/>
        <v>September</v>
      </c>
      <c r="D1720" s="52" t="str">
        <f t="shared" si="3"/>
        <v>2019</v>
      </c>
      <c r="E1720" s="58">
        <f t="shared" si="4"/>
        <v>38</v>
      </c>
      <c r="F1720" s="14" t="str">
        <f>VLOOKUP(A1720,'_Holidays'!A1720:B3825,2,FALSE)</f>
        <v>Y</v>
      </c>
      <c r="G1720" s="51" t="str">
        <f>VLOOKUP(A1720,'_Holidays'!A1720:C3825,3,FALSE)</f>
        <v>N</v>
      </c>
      <c r="H1720" s="14">
        <v>12.4</v>
      </c>
      <c r="I1720" s="14" t="str">
        <f>IFERROR(__xludf.DUMMYFUNCTION("SPARKLINE(H1720,{""charttype"",""bar"";""color1"",""#00CCFF"";""max"",MAX($H$2:$H$2107)})"),"")</f>
        <v/>
      </c>
      <c r="J1720" s="14">
        <v>21.8</v>
      </c>
      <c r="K1720" s="14" t="str">
        <f>IFERROR(__xludf.DUMMYFUNCTION("SPARKLINE(J1720,{""charttype"",""bar"";""color1"",""#FF0000"";""max"",MAX($J$2:$J$2107)})"),"")</f>
        <v/>
      </c>
      <c r="L1720" s="14">
        <v>8.4</v>
      </c>
      <c r="M1720" s="14" t="str">
        <f>IFERROR(__xludf.DUMMYFUNCTION("SPARKLINE(L1720,{""charttype"",""bar"";""color1"",""#FF9900"";""max"",MAX($L$2:$L$2107)})"),"")</f>
        <v/>
      </c>
      <c r="N1720" s="14">
        <v>1.6</v>
      </c>
      <c r="O1720" s="14" t="str">
        <f>IFERROR(__xludf.DUMMYFUNCTION("SPARKLINE(N1720,{""charttype"",""bar"";""color1"",""#0066CC"";""max"",MAX($N$2:$N$2107)})"),"")</f>
        <v/>
      </c>
      <c r="P1720" s="58">
        <v>105149.0</v>
      </c>
      <c r="Q1720" s="54">
        <v>87.63007</v>
      </c>
      <c r="R1720" s="21">
        <f t="shared" si="5"/>
        <v>9214214.23</v>
      </c>
    </row>
    <row r="1721">
      <c r="A1721" s="53">
        <v>43724.0</v>
      </c>
      <c r="B1721" s="67">
        <f t="shared" si="1"/>
        <v>2</v>
      </c>
      <c r="C1721" s="14" t="str">
        <f t="shared" si="2"/>
        <v>September</v>
      </c>
      <c r="D1721" s="52" t="str">
        <f t="shared" si="3"/>
        <v>2019</v>
      </c>
      <c r="E1721" s="58">
        <f t="shared" si="4"/>
        <v>38</v>
      </c>
      <c r="F1721" s="14" t="str">
        <f>VLOOKUP(A1721,'_Holidays'!A1721:B3826,2,FALSE)</f>
        <v>Y</v>
      </c>
      <c r="G1721" s="51" t="str">
        <f>VLOOKUP(A1721,'_Holidays'!A1721:C3826,3,FALSE)</f>
        <v>N</v>
      </c>
      <c r="H1721" s="14">
        <v>9.7</v>
      </c>
      <c r="I1721" s="14" t="str">
        <f>IFERROR(__xludf.DUMMYFUNCTION("SPARKLINE(H1721,{""charttype"",""bar"";""color1"",""#00CCFF"";""max"",MAX($H$2:$H$2107)})"),"")</f>
        <v/>
      </c>
      <c r="J1721" s="14">
        <v>12.8</v>
      </c>
      <c r="K1721" s="14" t="str">
        <f>IFERROR(__xludf.DUMMYFUNCTION("SPARKLINE(J1721,{""charttype"",""bar"";""color1"",""#FF0000"";""max"",MAX($J$2:$J$2107)})"),"")</f>
        <v/>
      </c>
      <c r="L1721" s="14">
        <v>17.7</v>
      </c>
      <c r="M1721" s="14" t="str">
        <f>IFERROR(__xludf.DUMMYFUNCTION("SPARKLINE(L1721,{""charttype"",""bar"";""color1"",""#FF9900"";""max"",MAX($L$2:$L$2107)})"),"")</f>
        <v/>
      </c>
      <c r="N1721" s="14">
        <v>13.0</v>
      </c>
      <c r="O1721" s="14" t="str">
        <f>IFERROR(__xludf.DUMMYFUNCTION("SPARKLINE(N1721,{""charttype"",""bar"";""color1"",""#0066CC"";""max"",MAX($N$2:$N$2107)})"),"")</f>
        <v/>
      </c>
      <c r="P1721" s="58">
        <v>119362.2</v>
      </c>
      <c r="Q1721" s="54">
        <v>137.4674</v>
      </c>
      <c r="R1721" s="21">
        <f t="shared" si="5"/>
        <v>16408411.29</v>
      </c>
    </row>
    <row r="1722">
      <c r="A1722" s="53">
        <v>43725.0</v>
      </c>
      <c r="B1722" s="67">
        <f t="shared" si="1"/>
        <v>3</v>
      </c>
      <c r="C1722" s="14" t="str">
        <f t="shared" si="2"/>
        <v>September</v>
      </c>
      <c r="D1722" s="52" t="str">
        <f t="shared" si="3"/>
        <v>2019</v>
      </c>
      <c r="E1722" s="58">
        <f t="shared" si="4"/>
        <v>38</v>
      </c>
      <c r="F1722" s="14" t="str">
        <f>VLOOKUP(A1722,'_Holidays'!A1722:B3827,2,FALSE)</f>
        <v>Y</v>
      </c>
      <c r="G1722" s="51" t="str">
        <f>VLOOKUP(A1722,'_Holidays'!A1722:C3827,3,FALSE)</f>
        <v>N</v>
      </c>
      <c r="H1722" s="14">
        <v>3.6</v>
      </c>
      <c r="I1722" s="14" t="str">
        <f>IFERROR(__xludf.DUMMYFUNCTION("SPARKLINE(H1722,{""charttype"",""bar"";""color1"",""#00CCFF"";""max"",MAX($H$2:$H$2107)})"),"")</f>
        <v/>
      </c>
      <c r="J1722" s="14">
        <v>14.8</v>
      </c>
      <c r="K1722" s="14" t="str">
        <f>IFERROR(__xludf.DUMMYFUNCTION("SPARKLINE(J1722,{""charttype"",""bar"";""color1"",""#FF0000"";""max"",MAX($J$2:$J$2107)})"),"")</f>
        <v/>
      </c>
      <c r="L1722" s="14">
        <v>19.0</v>
      </c>
      <c r="M1722" s="14" t="str">
        <f>IFERROR(__xludf.DUMMYFUNCTION("SPARKLINE(L1722,{""charttype"",""bar"";""color1"",""#FF9900"";""max"",MAX($L$2:$L$2107)})"),"")</f>
        <v/>
      </c>
      <c r="N1722" s="14">
        <v>0.0</v>
      </c>
      <c r="O1722" s="14" t="str">
        <f>IFERROR(__xludf.DUMMYFUNCTION("SPARKLINE(N1722,{""charttype"",""bar"";""color1"",""#0066CC"";""max"",MAX($N$2:$N$2107)})"),"")</f>
        <v/>
      </c>
      <c r="P1722" s="58">
        <v>124129.4</v>
      </c>
      <c r="Q1722" s="54">
        <v>149.5992</v>
      </c>
      <c r="R1722" s="21">
        <f t="shared" si="5"/>
        <v>18569658.94</v>
      </c>
    </row>
    <row r="1723">
      <c r="A1723" s="53">
        <v>43726.0</v>
      </c>
      <c r="B1723" s="67">
        <f t="shared" si="1"/>
        <v>4</v>
      </c>
      <c r="C1723" s="14" t="str">
        <f t="shared" si="2"/>
        <v>September</v>
      </c>
      <c r="D1723" s="52" t="str">
        <f t="shared" si="3"/>
        <v>2019</v>
      </c>
      <c r="E1723" s="58">
        <f t="shared" si="4"/>
        <v>38</v>
      </c>
      <c r="F1723" s="14" t="str">
        <f>VLOOKUP(A1723,'_Holidays'!A1723:B3828,2,FALSE)</f>
        <v>Y</v>
      </c>
      <c r="G1723" s="51" t="str">
        <f>VLOOKUP(A1723,'_Holidays'!A1723:C3828,3,FALSE)</f>
        <v>N</v>
      </c>
      <c r="H1723" s="14">
        <v>4.3</v>
      </c>
      <c r="I1723" s="14" t="str">
        <f>IFERROR(__xludf.DUMMYFUNCTION("SPARKLINE(H1723,{""charttype"",""bar"";""color1"",""#00CCFF"";""max"",MAX($H$2:$H$2107)})"),"")</f>
        <v/>
      </c>
      <c r="J1723" s="14">
        <v>18.9</v>
      </c>
      <c r="K1723" s="14" t="str">
        <f>IFERROR(__xludf.DUMMYFUNCTION("SPARKLINE(J1723,{""charttype"",""bar"";""color1"",""#FF0000"";""max"",MAX($J$2:$J$2107)})"),"")</f>
        <v/>
      </c>
      <c r="L1723" s="14">
        <v>19.2</v>
      </c>
      <c r="M1723" s="14" t="str">
        <f>IFERROR(__xludf.DUMMYFUNCTION("SPARKLINE(L1723,{""charttype"",""bar"";""color1"",""#FF9900"";""max"",MAX($L$2:$L$2107)})"),"")</f>
        <v/>
      </c>
      <c r="N1723" s="14">
        <v>0.0</v>
      </c>
      <c r="O1723" s="14" t="str">
        <f>IFERROR(__xludf.DUMMYFUNCTION("SPARKLINE(N1723,{""charttype"",""bar"";""color1"",""#0066CC"";""max"",MAX($N$2:$N$2107)})"),"")</f>
        <v/>
      </c>
      <c r="P1723" s="58">
        <v>119715.7</v>
      </c>
      <c r="Q1723" s="54">
        <v>151.2558</v>
      </c>
      <c r="R1723" s="21">
        <f t="shared" si="5"/>
        <v>18107693.98</v>
      </c>
    </row>
    <row r="1724">
      <c r="A1724" s="53">
        <v>43727.0</v>
      </c>
      <c r="B1724" s="67">
        <f t="shared" si="1"/>
        <v>5</v>
      </c>
      <c r="C1724" s="14" t="str">
        <f t="shared" si="2"/>
        <v>September</v>
      </c>
      <c r="D1724" s="52" t="str">
        <f t="shared" si="3"/>
        <v>2019</v>
      </c>
      <c r="E1724" s="58">
        <f t="shared" si="4"/>
        <v>38</v>
      </c>
      <c r="F1724" s="14" t="str">
        <f>VLOOKUP(A1724,'_Holidays'!A1724:B3829,2,FALSE)</f>
        <v>Y</v>
      </c>
      <c r="G1724" s="51" t="str">
        <f>VLOOKUP(A1724,'_Holidays'!A1724:C3829,3,FALSE)</f>
        <v>N</v>
      </c>
      <c r="H1724" s="14">
        <v>8.2</v>
      </c>
      <c r="I1724" s="14" t="str">
        <f>IFERROR(__xludf.DUMMYFUNCTION("SPARKLINE(H1724,{""charttype"",""bar"";""color1"",""#00CCFF"";""max"",MAX($H$2:$H$2107)})"),"")</f>
        <v/>
      </c>
      <c r="J1724" s="14">
        <v>24.0</v>
      </c>
      <c r="K1724" s="14" t="str">
        <f>IFERROR(__xludf.DUMMYFUNCTION("SPARKLINE(J1724,{""charttype"",""bar"";""color1"",""#FF0000"";""max"",MAX($J$2:$J$2107)})"),"")</f>
        <v/>
      </c>
      <c r="L1724" s="14">
        <v>19.4</v>
      </c>
      <c r="M1724" s="14" t="str">
        <f>IFERROR(__xludf.DUMMYFUNCTION("SPARKLINE(L1724,{""charttype"",""bar"";""color1"",""#FF9900"";""max"",MAX($L$2:$L$2107)})"),"")</f>
        <v/>
      </c>
      <c r="N1724" s="14">
        <v>0.0</v>
      </c>
      <c r="O1724" s="14" t="str">
        <f>IFERROR(__xludf.DUMMYFUNCTION("SPARKLINE(N1724,{""charttype"",""bar"";""color1"",""#0066CC"";""max"",MAX($N$2:$N$2107)})"),"")</f>
        <v/>
      </c>
      <c r="P1724" s="58">
        <v>108102.6</v>
      </c>
      <c r="Q1724" s="54">
        <v>82.43824</v>
      </c>
      <c r="R1724" s="21">
        <f t="shared" si="5"/>
        <v>8911788.083</v>
      </c>
    </row>
    <row r="1725">
      <c r="A1725" s="53">
        <v>43728.0</v>
      </c>
      <c r="B1725" s="67">
        <f t="shared" si="1"/>
        <v>6</v>
      </c>
      <c r="C1725" s="14" t="str">
        <f t="shared" si="2"/>
        <v>September</v>
      </c>
      <c r="D1725" s="52" t="str">
        <f t="shared" si="3"/>
        <v>2019</v>
      </c>
      <c r="E1725" s="58">
        <f t="shared" si="4"/>
        <v>38</v>
      </c>
      <c r="F1725" s="14" t="str">
        <f>VLOOKUP(A1725,'_Holidays'!A1725:B3830,2,FALSE)</f>
        <v>N</v>
      </c>
      <c r="G1725" s="51" t="str">
        <f>VLOOKUP(A1725,'_Holidays'!A1725:C3830,3,FALSE)</f>
        <v>N</v>
      </c>
      <c r="H1725" s="14">
        <v>15.7</v>
      </c>
      <c r="I1725" s="14" t="str">
        <f>IFERROR(__xludf.DUMMYFUNCTION("SPARKLINE(H1725,{""charttype"",""bar"";""color1"",""#00CCFF"";""max"",MAX($H$2:$H$2107)})"),"")</f>
        <v/>
      </c>
      <c r="J1725" s="14">
        <v>26.2</v>
      </c>
      <c r="K1725" s="14" t="str">
        <f>IFERROR(__xludf.DUMMYFUNCTION("SPARKLINE(J1725,{""charttype"",""bar"";""color1"",""#FF0000"";""max"",MAX($J$2:$J$2107)})"),"")</f>
        <v/>
      </c>
      <c r="L1725" s="14">
        <v>14.4</v>
      </c>
      <c r="M1725" s="14" t="str">
        <f>IFERROR(__xludf.DUMMYFUNCTION("SPARKLINE(L1725,{""charttype"",""bar"";""color1"",""#FF9900"";""max"",MAX($L$2:$L$2107)})"),"")</f>
        <v/>
      </c>
      <c r="N1725" s="14">
        <v>0.0</v>
      </c>
      <c r="O1725" s="14" t="str">
        <f>IFERROR(__xludf.DUMMYFUNCTION("SPARKLINE(N1725,{""charttype"",""bar"";""color1"",""#0066CC"";""max"",MAX($N$2:$N$2107)})"),"")</f>
        <v/>
      </c>
      <c r="P1725" s="58">
        <v>107222.3</v>
      </c>
      <c r="Q1725" s="54">
        <v>106.2793</v>
      </c>
      <c r="R1725" s="21">
        <f t="shared" si="5"/>
        <v>11395510.99</v>
      </c>
    </row>
    <row r="1726">
      <c r="A1726" s="53">
        <v>43729.0</v>
      </c>
      <c r="B1726" s="67">
        <f t="shared" si="1"/>
        <v>7</v>
      </c>
      <c r="C1726" s="14" t="str">
        <f t="shared" si="2"/>
        <v>September</v>
      </c>
      <c r="D1726" s="52" t="str">
        <f t="shared" si="3"/>
        <v>2019</v>
      </c>
      <c r="E1726" s="58">
        <f t="shared" si="4"/>
        <v>38</v>
      </c>
      <c r="F1726" s="14" t="str">
        <f>VLOOKUP(A1726,'_Holidays'!A1726:B3831,2,FALSE)</f>
        <v>N</v>
      </c>
      <c r="G1726" s="51" t="str">
        <f>VLOOKUP(A1726,'_Holidays'!A1726:C3831,3,FALSE)</f>
        <v>N</v>
      </c>
      <c r="H1726" s="14">
        <v>14.5</v>
      </c>
      <c r="I1726" s="14" t="str">
        <f>IFERROR(__xludf.DUMMYFUNCTION("SPARKLINE(H1726,{""charttype"",""bar"";""color1"",""#00CCFF"";""max"",MAX($H$2:$H$2107)})"),"")</f>
        <v/>
      </c>
      <c r="J1726" s="14">
        <v>19.4</v>
      </c>
      <c r="K1726" s="14" t="str">
        <f>IFERROR(__xludf.DUMMYFUNCTION("SPARKLINE(J1726,{""charttype"",""bar"";""color1"",""#FF0000"";""max"",MAX($J$2:$J$2107)})"),"")</f>
        <v/>
      </c>
      <c r="L1726" s="14">
        <v>10.5</v>
      </c>
      <c r="M1726" s="14" t="str">
        <f>IFERROR(__xludf.DUMMYFUNCTION("SPARKLINE(L1726,{""charttype"",""bar"";""color1"",""#FF9900"";""max"",MAX($L$2:$L$2107)})"),"")</f>
        <v/>
      </c>
      <c r="N1726" s="14">
        <v>0.0</v>
      </c>
      <c r="O1726" s="14" t="str">
        <f>IFERROR(__xludf.DUMMYFUNCTION("SPARKLINE(N1726,{""charttype"",""bar"";""color1"",""#0066CC"";""max"",MAX($N$2:$N$2107)})"),"")</f>
        <v/>
      </c>
      <c r="P1726" s="58">
        <v>101348.4</v>
      </c>
      <c r="Q1726" s="54">
        <v>112.2577</v>
      </c>
      <c r="R1726" s="21">
        <f t="shared" si="5"/>
        <v>11377138.28</v>
      </c>
    </row>
    <row r="1727">
      <c r="A1727" s="53">
        <v>43730.0</v>
      </c>
      <c r="B1727" s="67">
        <f t="shared" si="1"/>
        <v>1</v>
      </c>
      <c r="C1727" s="14" t="str">
        <f t="shared" si="2"/>
        <v>September</v>
      </c>
      <c r="D1727" s="52" t="str">
        <f t="shared" si="3"/>
        <v>2019</v>
      </c>
      <c r="E1727" s="58">
        <f t="shared" si="4"/>
        <v>39</v>
      </c>
      <c r="F1727" s="14" t="str">
        <f>VLOOKUP(A1727,'_Holidays'!A1727:B3832,2,FALSE)</f>
        <v>N</v>
      </c>
      <c r="G1727" s="51" t="str">
        <f>VLOOKUP(A1727,'_Holidays'!A1727:C3832,3,FALSE)</f>
        <v>N</v>
      </c>
      <c r="H1727" s="14">
        <v>7.9</v>
      </c>
      <c r="I1727" s="14" t="str">
        <f>IFERROR(__xludf.DUMMYFUNCTION("SPARKLINE(H1727,{""charttype"",""bar"";""color1"",""#00CCFF"";""max"",MAX($H$2:$H$2107)})"),"")</f>
        <v/>
      </c>
      <c r="J1727" s="14">
        <v>15.5</v>
      </c>
      <c r="K1727" s="14" t="str">
        <f>IFERROR(__xludf.DUMMYFUNCTION("SPARKLINE(J1727,{""charttype"",""bar"";""color1"",""#FF0000"";""max"",MAX($J$2:$J$2107)})"),"")</f>
        <v/>
      </c>
      <c r="L1727" s="14">
        <v>13.6</v>
      </c>
      <c r="M1727" s="14" t="str">
        <f>IFERROR(__xludf.DUMMYFUNCTION("SPARKLINE(L1727,{""charttype"",""bar"";""color1"",""#FF9900"";""max"",MAX($L$2:$L$2107)})"),"")</f>
        <v/>
      </c>
      <c r="N1727" s="14">
        <v>4.6</v>
      </c>
      <c r="O1727" s="14" t="str">
        <f>IFERROR(__xludf.DUMMYFUNCTION("SPARKLINE(N1727,{""charttype"",""bar"";""color1"",""#0066CC"";""max"",MAX($N$2:$N$2107)})"),"")</f>
        <v/>
      </c>
      <c r="P1727" s="58">
        <v>102386.5</v>
      </c>
      <c r="Q1727" s="54">
        <v>103.231</v>
      </c>
      <c r="R1727" s="21">
        <f t="shared" si="5"/>
        <v>10569460.78</v>
      </c>
    </row>
    <row r="1728">
      <c r="A1728" s="53">
        <v>43731.0</v>
      </c>
      <c r="B1728" s="67">
        <f t="shared" si="1"/>
        <v>2</v>
      </c>
      <c r="C1728" s="14" t="str">
        <f t="shared" si="2"/>
        <v>September</v>
      </c>
      <c r="D1728" s="52" t="str">
        <f t="shared" si="3"/>
        <v>2019</v>
      </c>
      <c r="E1728" s="58">
        <f t="shared" si="4"/>
        <v>39</v>
      </c>
      <c r="F1728" s="14" t="str">
        <f>VLOOKUP(A1728,'_Holidays'!A1728:B3833,2,FALSE)</f>
        <v>N</v>
      </c>
      <c r="G1728" s="51" t="str">
        <f>VLOOKUP(A1728,'_Holidays'!A1728:C3833,3,FALSE)</f>
        <v>N</v>
      </c>
      <c r="H1728" s="14">
        <v>8.9</v>
      </c>
      <c r="I1728" s="14" t="str">
        <f>IFERROR(__xludf.DUMMYFUNCTION("SPARKLINE(H1728,{""charttype"",""bar"";""color1"",""#00CCFF"";""max"",MAX($H$2:$H$2107)})"),"")</f>
        <v/>
      </c>
      <c r="J1728" s="14">
        <v>15.2</v>
      </c>
      <c r="K1728" s="14" t="str">
        <f>IFERROR(__xludf.DUMMYFUNCTION("SPARKLINE(J1728,{""charttype"",""bar"";""color1"",""#FF0000"";""max"",MAX($J$2:$J$2107)})"),"")</f>
        <v/>
      </c>
      <c r="L1728" s="14">
        <v>13.9</v>
      </c>
      <c r="M1728" s="14" t="str">
        <f>IFERROR(__xludf.DUMMYFUNCTION("SPARKLINE(L1728,{""charttype"",""bar"";""color1"",""#FF9900"";""max"",MAX($L$2:$L$2107)})"),"")</f>
        <v/>
      </c>
      <c r="N1728" s="14">
        <v>2.0</v>
      </c>
      <c r="O1728" s="14" t="str">
        <f>IFERROR(__xludf.DUMMYFUNCTION("SPARKLINE(N1728,{""charttype"",""bar"";""color1"",""#0066CC"";""max"",MAX($N$2:$N$2107)})"),"")</f>
        <v/>
      </c>
      <c r="P1728" s="58">
        <v>121862.9</v>
      </c>
      <c r="Q1728" s="54">
        <v>109.7327</v>
      </c>
      <c r="R1728" s="21">
        <f t="shared" si="5"/>
        <v>13372345.05</v>
      </c>
    </row>
    <row r="1729">
      <c r="A1729" s="53">
        <v>43732.0</v>
      </c>
      <c r="B1729" s="67">
        <f t="shared" si="1"/>
        <v>3</v>
      </c>
      <c r="C1729" s="14" t="str">
        <f t="shared" si="2"/>
        <v>September</v>
      </c>
      <c r="D1729" s="52" t="str">
        <f t="shared" si="3"/>
        <v>2019</v>
      </c>
      <c r="E1729" s="58">
        <f t="shared" si="4"/>
        <v>39</v>
      </c>
      <c r="F1729" s="14" t="str">
        <f>VLOOKUP(A1729,'_Holidays'!A1729:B3834,2,FALSE)</f>
        <v>N</v>
      </c>
      <c r="G1729" s="51" t="str">
        <f>VLOOKUP(A1729,'_Holidays'!A1729:C3834,3,FALSE)</f>
        <v>N</v>
      </c>
      <c r="H1729" s="14">
        <v>8.3</v>
      </c>
      <c r="I1729" s="14" t="str">
        <f>IFERROR(__xludf.DUMMYFUNCTION("SPARKLINE(H1729,{""charttype"",""bar"";""color1"",""#00CCFF"";""max"",MAX($H$2:$H$2107)})"),"")</f>
        <v/>
      </c>
      <c r="J1729" s="14">
        <v>15.1</v>
      </c>
      <c r="K1729" s="14" t="str">
        <f>IFERROR(__xludf.DUMMYFUNCTION("SPARKLINE(J1729,{""charttype"",""bar"";""color1"",""#FF0000"";""max"",MAX($J$2:$J$2107)})"),"")</f>
        <v/>
      </c>
      <c r="L1729" s="14">
        <v>13.3</v>
      </c>
      <c r="M1729" s="14" t="str">
        <f>IFERROR(__xludf.DUMMYFUNCTION("SPARKLINE(L1729,{""charttype"",""bar"";""color1"",""#FF9900"";""max"",MAX($L$2:$L$2107)})"),"")</f>
        <v/>
      </c>
      <c r="N1729" s="14">
        <v>1.4</v>
      </c>
      <c r="O1729" s="14" t="str">
        <f>IFERROR(__xludf.DUMMYFUNCTION("SPARKLINE(N1729,{""charttype"",""bar"";""color1"",""#0066CC"";""max"",MAX($N$2:$N$2107)})"),"")</f>
        <v/>
      </c>
      <c r="P1729" s="58">
        <v>125787.3</v>
      </c>
      <c r="Q1729" s="54">
        <v>148.2298</v>
      </c>
      <c r="R1729" s="21">
        <f t="shared" si="5"/>
        <v>18645426.32</v>
      </c>
    </row>
    <row r="1730">
      <c r="A1730" s="53">
        <v>43733.0</v>
      </c>
      <c r="B1730" s="67">
        <f t="shared" si="1"/>
        <v>4</v>
      </c>
      <c r="C1730" s="14" t="str">
        <f t="shared" si="2"/>
        <v>September</v>
      </c>
      <c r="D1730" s="52" t="str">
        <f t="shared" si="3"/>
        <v>2019</v>
      </c>
      <c r="E1730" s="58">
        <f t="shared" si="4"/>
        <v>39</v>
      </c>
      <c r="F1730" s="14" t="str">
        <f>VLOOKUP(A1730,'_Holidays'!A1730:B3835,2,FALSE)</f>
        <v>N</v>
      </c>
      <c r="G1730" s="51" t="str">
        <f>VLOOKUP(A1730,'_Holidays'!A1730:C3835,3,FALSE)</f>
        <v>N</v>
      </c>
      <c r="H1730" s="14">
        <v>8.7</v>
      </c>
      <c r="I1730" s="14" t="str">
        <f>IFERROR(__xludf.DUMMYFUNCTION("SPARKLINE(H1730,{""charttype"",""bar"";""color1"",""#00CCFF"";""max"",MAX($H$2:$H$2107)})"),"")</f>
        <v/>
      </c>
      <c r="J1730" s="14">
        <v>16.6</v>
      </c>
      <c r="K1730" s="14" t="str">
        <f>IFERROR(__xludf.DUMMYFUNCTION("SPARKLINE(J1730,{""charttype"",""bar"";""color1"",""#FF0000"";""max"",MAX($J$2:$J$2107)})"),"")</f>
        <v/>
      </c>
      <c r="L1730" s="14">
        <v>13.1</v>
      </c>
      <c r="M1730" s="14" t="str">
        <f>IFERROR(__xludf.DUMMYFUNCTION("SPARKLINE(L1730,{""charttype"",""bar"";""color1"",""#FF9900"";""max"",MAX($L$2:$L$2107)})"),"")</f>
        <v/>
      </c>
      <c r="N1730" s="14">
        <v>0.0</v>
      </c>
      <c r="O1730" s="14" t="str">
        <f>IFERROR(__xludf.DUMMYFUNCTION("SPARKLINE(N1730,{""charttype"",""bar"";""color1"",""#0066CC"";""max"",MAX($N$2:$N$2107)})"),"")</f>
        <v/>
      </c>
      <c r="P1730" s="58">
        <v>124302.9</v>
      </c>
      <c r="Q1730" s="54">
        <v>192.485</v>
      </c>
      <c r="R1730" s="21">
        <f t="shared" si="5"/>
        <v>23926443.71</v>
      </c>
    </row>
    <row r="1731">
      <c r="A1731" s="53">
        <v>43734.0</v>
      </c>
      <c r="B1731" s="67">
        <f t="shared" si="1"/>
        <v>5</v>
      </c>
      <c r="C1731" s="14" t="str">
        <f t="shared" si="2"/>
        <v>September</v>
      </c>
      <c r="D1731" s="52" t="str">
        <f t="shared" si="3"/>
        <v>2019</v>
      </c>
      <c r="E1731" s="58">
        <f t="shared" si="4"/>
        <v>39</v>
      </c>
      <c r="F1731" s="14" t="str">
        <f>VLOOKUP(A1731,'_Holidays'!A1731:B3836,2,FALSE)</f>
        <v>N</v>
      </c>
      <c r="G1731" s="51" t="str">
        <f>VLOOKUP(A1731,'_Holidays'!A1731:C3836,3,FALSE)</f>
        <v>N</v>
      </c>
      <c r="H1731" s="14">
        <v>8.3</v>
      </c>
      <c r="I1731" s="14" t="str">
        <f>IFERROR(__xludf.DUMMYFUNCTION("SPARKLINE(H1731,{""charttype"",""bar"";""color1"",""#00CCFF"";""max"",MAX($H$2:$H$2107)})"),"")</f>
        <v/>
      </c>
      <c r="J1731" s="14">
        <v>20.3</v>
      </c>
      <c r="K1731" s="14" t="str">
        <f>IFERROR(__xludf.DUMMYFUNCTION("SPARKLINE(J1731,{""charttype"",""bar"";""color1"",""#FF0000"";""max"",MAX($J$2:$J$2107)})"),"")</f>
        <v/>
      </c>
      <c r="L1731" s="14">
        <v>19.6</v>
      </c>
      <c r="M1731" s="14" t="str">
        <f>IFERROR(__xludf.DUMMYFUNCTION("SPARKLINE(L1731,{""charttype"",""bar"";""color1"",""#FF9900"";""max"",MAX($L$2:$L$2107)})"),"")</f>
        <v/>
      </c>
      <c r="N1731" s="14">
        <v>0.0</v>
      </c>
      <c r="O1731" s="14" t="str">
        <f>IFERROR(__xludf.DUMMYFUNCTION("SPARKLINE(N1731,{""charttype"",""bar"";""color1"",""#0066CC"";""max"",MAX($N$2:$N$2107)})"),"")</f>
        <v/>
      </c>
      <c r="P1731" s="58">
        <v>117320.2</v>
      </c>
      <c r="Q1731" s="54">
        <v>139.4994</v>
      </c>
      <c r="R1731" s="21">
        <f t="shared" si="5"/>
        <v>16366097.51</v>
      </c>
    </row>
    <row r="1732">
      <c r="A1732" s="53">
        <v>43735.0</v>
      </c>
      <c r="B1732" s="67">
        <f t="shared" si="1"/>
        <v>6</v>
      </c>
      <c r="C1732" s="14" t="str">
        <f t="shared" si="2"/>
        <v>September</v>
      </c>
      <c r="D1732" s="52" t="str">
        <f t="shared" si="3"/>
        <v>2019</v>
      </c>
      <c r="E1732" s="58">
        <f t="shared" si="4"/>
        <v>39</v>
      </c>
      <c r="F1732" s="14" t="str">
        <f>VLOOKUP(A1732,'_Holidays'!A1732:B3837,2,FALSE)</f>
        <v>N</v>
      </c>
      <c r="G1732" s="51" t="str">
        <f>VLOOKUP(A1732,'_Holidays'!A1732:C3837,3,FALSE)</f>
        <v>Y</v>
      </c>
      <c r="H1732" s="14">
        <v>12.3</v>
      </c>
      <c r="I1732" s="14" t="str">
        <f>IFERROR(__xludf.DUMMYFUNCTION("SPARKLINE(H1732,{""charttype"",""bar"";""color1"",""#00CCFF"";""max"",MAX($H$2:$H$2107)})"),"")</f>
        <v/>
      </c>
      <c r="J1732" s="14">
        <v>18.8</v>
      </c>
      <c r="K1732" s="14" t="str">
        <f>IFERROR(__xludf.DUMMYFUNCTION("SPARKLINE(J1732,{""charttype"",""bar"";""color1"",""#FF0000"";""max"",MAX($J$2:$J$2107)})"),"")</f>
        <v/>
      </c>
      <c r="L1732" s="14">
        <v>7.4</v>
      </c>
      <c r="M1732" s="14" t="str">
        <f>IFERROR(__xludf.DUMMYFUNCTION("SPARKLINE(L1732,{""charttype"",""bar"";""color1"",""#FF9900"";""max"",MAX($L$2:$L$2107)})"),"")</f>
        <v/>
      </c>
      <c r="N1732" s="14">
        <v>0.0</v>
      </c>
      <c r="O1732" s="14" t="str">
        <f>IFERROR(__xludf.DUMMYFUNCTION("SPARKLINE(N1732,{""charttype"",""bar"";""color1"",""#0066CC"";""max"",MAX($N$2:$N$2107)})"),"")</f>
        <v/>
      </c>
      <c r="P1732" s="58">
        <v>106043.0</v>
      </c>
      <c r="Q1732" s="54">
        <v>69.64096</v>
      </c>
      <c r="R1732" s="21">
        <f t="shared" si="5"/>
        <v>7384936.321</v>
      </c>
    </row>
    <row r="1733">
      <c r="A1733" s="53">
        <v>43736.0</v>
      </c>
      <c r="B1733" s="67">
        <f t="shared" si="1"/>
        <v>7</v>
      </c>
      <c r="C1733" s="14" t="str">
        <f t="shared" si="2"/>
        <v>September</v>
      </c>
      <c r="D1733" s="52" t="str">
        <f t="shared" si="3"/>
        <v>2019</v>
      </c>
      <c r="E1733" s="58">
        <f t="shared" si="4"/>
        <v>39</v>
      </c>
      <c r="F1733" s="14" t="str">
        <f>VLOOKUP(A1733,'_Holidays'!A1733:B3838,2,FALSE)</f>
        <v>N</v>
      </c>
      <c r="G1733" s="51" t="str">
        <f>VLOOKUP(A1733,'_Holidays'!A1733:C3838,3,FALSE)</f>
        <v>N</v>
      </c>
      <c r="H1733" s="14">
        <v>7.2</v>
      </c>
      <c r="I1733" s="14" t="str">
        <f>IFERROR(__xludf.DUMMYFUNCTION("SPARKLINE(H1733,{""charttype"",""bar"";""color1"",""#00CCFF"";""max"",MAX($H$2:$H$2107)})"),"")</f>
        <v/>
      </c>
      <c r="J1733" s="14">
        <v>14.9</v>
      </c>
      <c r="K1733" s="14" t="str">
        <f>IFERROR(__xludf.DUMMYFUNCTION("SPARKLINE(J1733,{""charttype"",""bar"";""color1"",""#FF0000"";""max"",MAX($J$2:$J$2107)})"),"")</f>
        <v/>
      </c>
      <c r="L1733" s="14">
        <v>17.7</v>
      </c>
      <c r="M1733" s="14" t="str">
        <f>IFERROR(__xludf.DUMMYFUNCTION("SPARKLINE(L1733,{""charttype"",""bar"";""color1"",""#FF9900"";""max"",MAX($L$2:$L$2107)})"),"")</f>
        <v/>
      </c>
      <c r="N1733" s="14">
        <v>0.2</v>
      </c>
      <c r="O1733" s="14" t="str">
        <f>IFERROR(__xludf.DUMMYFUNCTION("SPARKLINE(N1733,{""charttype"",""bar"";""color1"",""#0066CC"";""max"",MAX($N$2:$N$2107)})"),"")</f>
        <v/>
      </c>
      <c r="P1733" s="58">
        <v>108762.3</v>
      </c>
      <c r="Q1733" s="54">
        <v>132.2621</v>
      </c>
      <c r="R1733" s="21">
        <f t="shared" si="5"/>
        <v>14385130.2</v>
      </c>
    </row>
    <row r="1734">
      <c r="A1734" s="53">
        <v>43737.0</v>
      </c>
      <c r="B1734" s="67">
        <f t="shared" si="1"/>
        <v>1</v>
      </c>
      <c r="C1734" s="14" t="str">
        <f t="shared" si="2"/>
        <v>September</v>
      </c>
      <c r="D1734" s="52" t="str">
        <f t="shared" si="3"/>
        <v>2019</v>
      </c>
      <c r="E1734" s="58">
        <f t="shared" si="4"/>
        <v>40</v>
      </c>
      <c r="F1734" s="14" t="str">
        <f>VLOOKUP(A1734,'_Holidays'!A1734:B3839,2,FALSE)</f>
        <v>N</v>
      </c>
      <c r="G1734" s="51" t="str">
        <f>VLOOKUP(A1734,'_Holidays'!A1734:C3839,3,FALSE)</f>
        <v>N</v>
      </c>
      <c r="H1734" s="14">
        <v>9.1</v>
      </c>
      <c r="I1734" s="14" t="str">
        <f>IFERROR(__xludf.DUMMYFUNCTION("SPARKLINE(H1734,{""charttype"",""bar"";""color1"",""#00CCFF"";""max"",MAX($H$2:$H$2107)})"),"")</f>
        <v/>
      </c>
      <c r="J1734" s="14">
        <v>15.8</v>
      </c>
      <c r="K1734" s="14" t="str">
        <f>IFERROR(__xludf.DUMMYFUNCTION("SPARKLINE(J1734,{""charttype"",""bar"";""color1"",""#FF0000"";""max"",MAX($J$2:$J$2107)})"),"")</f>
        <v/>
      </c>
      <c r="L1734" s="14">
        <v>19.0</v>
      </c>
      <c r="M1734" s="14" t="str">
        <f>IFERROR(__xludf.DUMMYFUNCTION("SPARKLINE(L1734,{""charttype"",""bar"";""color1"",""#FF9900"";""max"",MAX($L$2:$L$2107)})"),"")</f>
        <v/>
      </c>
      <c r="N1734" s="14">
        <v>0.0</v>
      </c>
      <c r="O1734" s="14" t="str">
        <f>IFERROR(__xludf.DUMMYFUNCTION("SPARKLINE(N1734,{""charttype"",""bar"";""color1"",""#0066CC"";""max"",MAX($N$2:$N$2107)})"),"")</f>
        <v/>
      </c>
      <c r="P1734" s="58">
        <v>104804.1</v>
      </c>
      <c r="Q1734" s="54">
        <v>90.40132</v>
      </c>
      <c r="R1734" s="21">
        <f t="shared" si="5"/>
        <v>9474428.981</v>
      </c>
    </row>
    <row r="1735">
      <c r="A1735" s="53">
        <v>43738.0</v>
      </c>
      <c r="B1735" s="67">
        <f t="shared" si="1"/>
        <v>2</v>
      </c>
      <c r="C1735" s="14" t="str">
        <f t="shared" si="2"/>
        <v>September</v>
      </c>
      <c r="D1735" s="52" t="str">
        <f t="shared" si="3"/>
        <v>2019</v>
      </c>
      <c r="E1735" s="58">
        <f t="shared" si="4"/>
        <v>40</v>
      </c>
      <c r="F1735" s="14" t="str">
        <f>VLOOKUP(A1735,'_Holidays'!A1735:B3840,2,FALSE)</f>
        <v>N</v>
      </c>
      <c r="G1735" s="51" t="str">
        <f>VLOOKUP(A1735,'_Holidays'!A1735:C3840,3,FALSE)</f>
        <v>N</v>
      </c>
      <c r="H1735" s="14">
        <v>10.1</v>
      </c>
      <c r="I1735" s="14" t="str">
        <f>IFERROR(__xludf.DUMMYFUNCTION("SPARKLINE(H1735,{""charttype"",""bar"";""color1"",""#00CCFF"";""max"",MAX($H$2:$H$2107)})"),"")</f>
        <v/>
      </c>
      <c r="J1735" s="14">
        <v>14.1</v>
      </c>
      <c r="K1735" s="14" t="str">
        <f>IFERROR(__xludf.DUMMYFUNCTION("SPARKLINE(J1735,{""charttype"",""bar"";""color1"",""#FF0000"";""max"",MAX($J$2:$J$2107)})"),"")</f>
        <v/>
      </c>
      <c r="L1735" s="14">
        <v>14.4</v>
      </c>
      <c r="M1735" s="14" t="str">
        <f>IFERROR(__xludf.DUMMYFUNCTION("SPARKLINE(L1735,{""charttype"",""bar"";""color1"",""#FF9900"";""max"",MAX($L$2:$L$2107)})"),"")</f>
        <v/>
      </c>
      <c r="N1735" s="14">
        <v>0.0</v>
      </c>
      <c r="O1735" s="14" t="str">
        <f>IFERROR(__xludf.DUMMYFUNCTION("SPARKLINE(N1735,{""charttype"",""bar"";""color1"",""#0066CC"";""max"",MAX($N$2:$N$2107)})"),"")</f>
        <v/>
      </c>
      <c r="P1735" s="58">
        <v>121770.8</v>
      </c>
      <c r="Q1735" s="54">
        <v>107.8227</v>
      </c>
      <c r="R1735" s="21">
        <f t="shared" si="5"/>
        <v>13129656.44</v>
      </c>
    </row>
    <row r="1736">
      <c r="A1736" s="53">
        <v>43739.0</v>
      </c>
      <c r="B1736" s="67">
        <f t="shared" si="1"/>
        <v>3</v>
      </c>
      <c r="C1736" s="14" t="str">
        <f t="shared" si="2"/>
        <v>October</v>
      </c>
      <c r="D1736" s="52" t="str">
        <f t="shared" si="3"/>
        <v>2019</v>
      </c>
      <c r="E1736" s="58">
        <f t="shared" si="4"/>
        <v>40</v>
      </c>
      <c r="F1736" s="14" t="str">
        <f>VLOOKUP(A1736,'_Holidays'!A1736:B3841,2,FALSE)</f>
        <v>N</v>
      </c>
      <c r="G1736" s="51" t="str">
        <f>VLOOKUP(A1736,'_Holidays'!A1736:C3841,3,FALSE)</f>
        <v>N</v>
      </c>
      <c r="H1736" s="14">
        <v>4.2</v>
      </c>
      <c r="I1736" s="14" t="str">
        <f>IFERROR(__xludf.DUMMYFUNCTION("SPARKLINE(H1736,{""charttype"",""bar"";""color1"",""#00CCFF"";""max"",MAX($H$2:$H$2107)})"),"")</f>
        <v/>
      </c>
      <c r="J1736" s="14">
        <v>20.5</v>
      </c>
      <c r="K1736" s="14" t="str">
        <f>IFERROR(__xludf.DUMMYFUNCTION("SPARKLINE(J1736,{""charttype"",""bar"";""color1"",""#FF0000"";""max"",MAX($J$2:$J$2107)})"),"")</f>
        <v/>
      </c>
      <c r="L1736" s="14">
        <v>21.7</v>
      </c>
      <c r="M1736" s="14" t="str">
        <f>IFERROR(__xludf.DUMMYFUNCTION("SPARKLINE(L1736,{""charttype"",""bar"";""color1"",""#FF9900"";""max"",MAX($L$2:$L$2107)})"),"")</f>
        <v/>
      </c>
      <c r="N1736" s="14">
        <v>0.0</v>
      </c>
      <c r="O1736" s="14" t="str">
        <f>IFERROR(__xludf.DUMMYFUNCTION("SPARKLINE(N1736,{""charttype"",""bar"";""color1"",""#0066CC"";""max"",MAX($N$2:$N$2107)})"),"")</f>
        <v/>
      </c>
      <c r="P1736" s="58">
        <v>117265.3</v>
      </c>
      <c r="Q1736" s="54">
        <v>121.3909</v>
      </c>
      <c r="R1736" s="21">
        <f t="shared" si="5"/>
        <v>14234940.31</v>
      </c>
    </row>
    <row r="1737">
      <c r="A1737" s="53">
        <v>43740.0</v>
      </c>
      <c r="B1737" s="67">
        <f t="shared" si="1"/>
        <v>4</v>
      </c>
      <c r="C1737" s="14" t="str">
        <f t="shared" si="2"/>
        <v>October</v>
      </c>
      <c r="D1737" s="52" t="str">
        <f t="shared" si="3"/>
        <v>2019</v>
      </c>
      <c r="E1737" s="58">
        <f t="shared" si="4"/>
        <v>40</v>
      </c>
      <c r="F1737" s="14" t="str">
        <f>VLOOKUP(A1737,'_Holidays'!A1737:B3842,2,FALSE)</f>
        <v>N</v>
      </c>
      <c r="G1737" s="51" t="str">
        <f>VLOOKUP(A1737,'_Holidays'!A1737:C3842,3,FALSE)</f>
        <v>N</v>
      </c>
      <c r="H1737" s="14">
        <v>9.3</v>
      </c>
      <c r="I1737" s="14" t="str">
        <f>IFERROR(__xludf.DUMMYFUNCTION("SPARKLINE(H1737,{""charttype"",""bar"";""color1"",""#00CCFF"";""max"",MAX($H$2:$H$2107)})"),"")</f>
        <v/>
      </c>
      <c r="J1737" s="14">
        <v>26.5</v>
      </c>
      <c r="K1737" s="14" t="str">
        <f>IFERROR(__xludf.DUMMYFUNCTION("SPARKLINE(J1737,{""charttype"",""bar"";""color1"",""#FF0000"";""max"",MAX($J$2:$J$2107)})"),"")</f>
        <v/>
      </c>
      <c r="L1737" s="14">
        <v>18.5</v>
      </c>
      <c r="M1737" s="14" t="str">
        <f>IFERROR(__xludf.DUMMYFUNCTION("SPARKLINE(L1737,{""charttype"",""bar"";""color1"",""#FF9900"";""max"",MAX($L$2:$L$2107)})"),"")</f>
        <v/>
      </c>
      <c r="N1737" s="14">
        <v>0.0</v>
      </c>
      <c r="O1737" s="14" t="str">
        <f>IFERROR(__xludf.DUMMYFUNCTION("SPARKLINE(N1737,{""charttype"",""bar"";""color1"",""#0066CC"";""max"",MAX($N$2:$N$2107)})"),"")</f>
        <v/>
      </c>
      <c r="P1737" s="58">
        <v>110760.8</v>
      </c>
      <c r="Q1737" s="54">
        <v>108.6617</v>
      </c>
      <c r="R1737" s="21">
        <f t="shared" si="5"/>
        <v>12035456.82</v>
      </c>
    </row>
    <row r="1738">
      <c r="A1738" s="53">
        <v>43741.0</v>
      </c>
      <c r="B1738" s="67">
        <f t="shared" si="1"/>
        <v>5</v>
      </c>
      <c r="C1738" s="14" t="str">
        <f t="shared" si="2"/>
        <v>October</v>
      </c>
      <c r="D1738" s="52" t="str">
        <f t="shared" si="3"/>
        <v>2019</v>
      </c>
      <c r="E1738" s="58">
        <f t="shared" si="4"/>
        <v>40</v>
      </c>
      <c r="F1738" s="14" t="str">
        <f>VLOOKUP(A1738,'_Holidays'!A1738:B3843,2,FALSE)</f>
        <v>N</v>
      </c>
      <c r="G1738" s="51" t="str">
        <f>VLOOKUP(A1738,'_Holidays'!A1738:C3843,3,FALSE)</f>
        <v>N</v>
      </c>
      <c r="H1738" s="14">
        <v>15.1</v>
      </c>
      <c r="I1738" s="14" t="str">
        <f>IFERROR(__xludf.DUMMYFUNCTION("SPARKLINE(H1738,{""charttype"",""bar"";""color1"",""#00CCFF"";""max"",MAX($H$2:$H$2107)})"),"")</f>
        <v/>
      </c>
      <c r="J1738" s="14">
        <v>29.7</v>
      </c>
      <c r="K1738" s="14" t="str">
        <f>IFERROR(__xludf.DUMMYFUNCTION("SPARKLINE(J1738,{""charttype"",""bar"";""color1"",""#FF0000"";""max"",MAX($J$2:$J$2107)})"),"")</f>
        <v/>
      </c>
      <c r="L1738" s="14">
        <v>22.0</v>
      </c>
      <c r="M1738" s="14" t="str">
        <f>IFERROR(__xludf.DUMMYFUNCTION("SPARKLINE(L1738,{""charttype"",""bar"";""color1"",""#FF9900"";""max"",MAX($L$2:$L$2107)})"),"")</f>
        <v/>
      </c>
      <c r="N1738" s="14">
        <v>0.0</v>
      </c>
      <c r="O1738" s="14" t="str">
        <f>IFERROR(__xludf.DUMMYFUNCTION("SPARKLINE(N1738,{""charttype"",""bar"";""color1"",""#0066CC"";""max"",MAX($N$2:$N$2107)})"),"")</f>
        <v/>
      </c>
      <c r="P1738" s="58">
        <v>109312.9</v>
      </c>
      <c r="Q1738" s="54">
        <v>108.8439</v>
      </c>
      <c r="R1738" s="21">
        <f t="shared" si="5"/>
        <v>11898042.36</v>
      </c>
    </row>
    <row r="1739">
      <c r="A1739" s="53">
        <v>43742.0</v>
      </c>
      <c r="B1739" s="67">
        <f t="shared" si="1"/>
        <v>6</v>
      </c>
      <c r="C1739" s="14" t="str">
        <f t="shared" si="2"/>
        <v>October</v>
      </c>
      <c r="D1739" s="52" t="str">
        <f t="shared" si="3"/>
        <v>2019</v>
      </c>
      <c r="E1739" s="58">
        <f t="shared" si="4"/>
        <v>40</v>
      </c>
      <c r="F1739" s="14" t="str">
        <f>VLOOKUP(A1739,'_Holidays'!A1739:B3844,2,FALSE)</f>
        <v>N</v>
      </c>
      <c r="G1739" s="51" t="str">
        <f>VLOOKUP(A1739,'_Holidays'!A1739:C3844,3,FALSE)</f>
        <v>N</v>
      </c>
      <c r="H1739" s="14">
        <v>12.5</v>
      </c>
      <c r="I1739" s="14" t="str">
        <f>IFERROR(__xludf.DUMMYFUNCTION("SPARKLINE(H1739,{""charttype"",""bar"";""color1"",""#00CCFF"";""max"",MAX($H$2:$H$2107)})"),"")</f>
        <v/>
      </c>
      <c r="J1739" s="14">
        <v>15.2</v>
      </c>
      <c r="K1739" s="14" t="str">
        <f>IFERROR(__xludf.DUMMYFUNCTION("SPARKLINE(J1739,{""charttype"",""bar"";""color1"",""#FF0000"";""max"",MAX($J$2:$J$2107)})"),"")</f>
        <v/>
      </c>
      <c r="L1739" s="14">
        <v>11.0</v>
      </c>
      <c r="M1739" s="14" t="str">
        <f>IFERROR(__xludf.DUMMYFUNCTION("SPARKLINE(L1739,{""charttype"",""bar"";""color1"",""#FF9900"";""max"",MAX($L$2:$L$2107)})"),"")</f>
        <v/>
      </c>
      <c r="N1739" s="14">
        <v>0.0</v>
      </c>
      <c r="O1739" s="14" t="str">
        <f>IFERROR(__xludf.DUMMYFUNCTION("SPARKLINE(N1739,{""charttype"",""bar"";""color1"",""#0066CC"";""max"",MAX($N$2:$N$2107)})"),"")</f>
        <v/>
      </c>
      <c r="P1739" s="58">
        <v>117512.6</v>
      </c>
      <c r="Q1739" s="54">
        <v>136.362</v>
      </c>
      <c r="R1739" s="21">
        <f t="shared" si="5"/>
        <v>16024253.16</v>
      </c>
    </row>
    <row r="1740">
      <c r="A1740" s="53">
        <v>43743.0</v>
      </c>
      <c r="B1740" s="67">
        <f t="shared" si="1"/>
        <v>7</v>
      </c>
      <c r="C1740" s="14" t="str">
        <f t="shared" si="2"/>
        <v>October</v>
      </c>
      <c r="D1740" s="52" t="str">
        <f t="shared" si="3"/>
        <v>2019</v>
      </c>
      <c r="E1740" s="58">
        <f t="shared" si="4"/>
        <v>40</v>
      </c>
      <c r="F1740" s="14" t="str">
        <f>VLOOKUP(A1740,'_Holidays'!A1740:B3845,2,FALSE)</f>
        <v>N</v>
      </c>
      <c r="G1740" s="51" t="str">
        <f>VLOOKUP(A1740,'_Holidays'!A1740:C3845,3,FALSE)</f>
        <v>N</v>
      </c>
      <c r="H1740" s="14">
        <v>7.6</v>
      </c>
      <c r="I1740" s="14" t="str">
        <f>IFERROR(__xludf.DUMMYFUNCTION("SPARKLINE(H1740,{""charttype"",""bar"";""color1"",""#00CCFF"";""max"",MAX($H$2:$H$2107)})"),"")</f>
        <v/>
      </c>
      <c r="J1740" s="14">
        <v>24.3</v>
      </c>
      <c r="K1740" s="14" t="str">
        <f>IFERROR(__xludf.DUMMYFUNCTION("SPARKLINE(J1740,{""charttype"",""bar"";""color1"",""#FF0000"";""max"",MAX($J$2:$J$2107)})"),"")</f>
        <v/>
      </c>
      <c r="L1740" s="14">
        <v>17.4</v>
      </c>
      <c r="M1740" s="14" t="str">
        <f>IFERROR(__xludf.DUMMYFUNCTION("SPARKLINE(L1740,{""charttype"",""bar"";""color1"",""#FF9900"";""max"",MAX($L$2:$L$2107)})"),"")</f>
        <v/>
      </c>
      <c r="N1740" s="14">
        <v>1.8</v>
      </c>
      <c r="O1740" s="14" t="str">
        <f>IFERROR(__xludf.DUMMYFUNCTION("SPARKLINE(N1740,{""charttype"",""bar"";""color1"",""#0066CC"";""max"",MAX($N$2:$N$2107)})"),"")</f>
        <v/>
      </c>
      <c r="P1740" s="58">
        <v>101386.0</v>
      </c>
      <c r="Q1740" s="54">
        <v>88.04906</v>
      </c>
      <c r="R1740" s="21">
        <f t="shared" si="5"/>
        <v>8926941.997</v>
      </c>
    </row>
    <row r="1741">
      <c r="A1741" s="53">
        <v>43744.0</v>
      </c>
      <c r="B1741" s="67">
        <f t="shared" si="1"/>
        <v>1</v>
      </c>
      <c r="C1741" s="14" t="str">
        <f t="shared" si="2"/>
        <v>October</v>
      </c>
      <c r="D1741" s="52" t="str">
        <f t="shared" si="3"/>
        <v>2019</v>
      </c>
      <c r="E1741" s="58">
        <f t="shared" si="4"/>
        <v>41</v>
      </c>
      <c r="F1741" s="14" t="str">
        <f>VLOOKUP(A1741,'_Holidays'!A1741:B3846,2,FALSE)</f>
        <v>N</v>
      </c>
      <c r="G1741" s="51" t="str">
        <f>VLOOKUP(A1741,'_Holidays'!A1741:C3846,3,FALSE)</f>
        <v>N</v>
      </c>
      <c r="H1741" s="14">
        <v>12.9</v>
      </c>
      <c r="I1741" s="14" t="str">
        <f>IFERROR(__xludf.DUMMYFUNCTION("SPARKLINE(H1741,{""charttype"",""bar"";""color1"",""#00CCFF"";""max"",MAX($H$2:$H$2107)})"),"")</f>
        <v/>
      </c>
      <c r="J1741" s="14">
        <v>24.8</v>
      </c>
      <c r="K1741" s="14" t="str">
        <f>IFERROR(__xludf.DUMMYFUNCTION("SPARKLINE(J1741,{""charttype"",""bar"";""color1"",""#FF0000"";""max"",MAX($J$2:$J$2107)})"),"")</f>
        <v/>
      </c>
      <c r="L1741" s="14">
        <v>17.4</v>
      </c>
      <c r="M1741" s="14" t="str">
        <f>IFERROR(__xludf.DUMMYFUNCTION("SPARKLINE(L1741,{""charttype"",""bar"";""color1"",""#FF9900"";""max"",MAX($L$2:$L$2107)})"),"")</f>
        <v/>
      </c>
      <c r="N1741" s="14">
        <v>0.0</v>
      </c>
      <c r="O1741" s="14" t="str">
        <f>IFERROR(__xludf.DUMMYFUNCTION("SPARKLINE(N1741,{""charttype"",""bar"";""color1"",""#0066CC"";""max"",MAX($N$2:$N$2107)})"),"")</f>
        <v/>
      </c>
      <c r="P1741" s="58">
        <v>93011.35</v>
      </c>
      <c r="Q1741" s="54">
        <v>54.72011</v>
      </c>
      <c r="R1741" s="21">
        <f t="shared" si="5"/>
        <v>5089591.303</v>
      </c>
    </row>
    <row r="1742">
      <c r="A1742" s="53">
        <v>43745.0</v>
      </c>
      <c r="B1742" s="67">
        <f t="shared" si="1"/>
        <v>2</v>
      </c>
      <c r="C1742" s="14" t="str">
        <f t="shared" si="2"/>
        <v>October</v>
      </c>
      <c r="D1742" s="52" t="str">
        <f t="shared" si="3"/>
        <v>2019</v>
      </c>
      <c r="E1742" s="58">
        <f t="shared" si="4"/>
        <v>41</v>
      </c>
      <c r="F1742" s="14" t="str">
        <f>VLOOKUP(A1742,'_Holidays'!A1742:B3847,2,FALSE)</f>
        <v>N</v>
      </c>
      <c r="G1742" s="51" t="str">
        <f>VLOOKUP(A1742,'_Holidays'!A1742:C3847,3,FALSE)</f>
        <v>N</v>
      </c>
      <c r="H1742" s="14">
        <v>11.6</v>
      </c>
      <c r="I1742" s="14" t="str">
        <f>IFERROR(__xludf.DUMMYFUNCTION("SPARKLINE(H1742,{""charttype"",""bar"";""color1"",""#00CCFF"";""max"",MAX($H$2:$H$2107)})"),"")</f>
        <v/>
      </c>
      <c r="J1742" s="14">
        <v>16.4</v>
      </c>
      <c r="K1742" s="14" t="str">
        <f>IFERROR(__xludf.DUMMYFUNCTION("SPARKLINE(J1742,{""charttype"",""bar"";""color1"",""#FF0000"";""max"",MAX($J$2:$J$2107)})"),"")</f>
        <v/>
      </c>
      <c r="L1742" s="14">
        <v>15.1</v>
      </c>
      <c r="M1742" s="14" t="str">
        <f>IFERROR(__xludf.DUMMYFUNCTION("SPARKLINE(L1742,{""charttype"",""bar"";""color1"",""#FF9900"";""max"",MAX($L$2:$L$2107)})"),"")</f>
        <v/>
      </c>
      <c r="N1742" s="14">
        <v>0.0</v>
      </c>
      <c r="O1742" s="14" t="str">
        <f>IFERROR(__xludf.DUMMYFUNCTION("SPARKLINE(N1742,{""charttype"",""bar"";""color1"",""#0066CC"";""max"",MAX($N$2:$N$2107)})"),"")</f>
        <v/>
      </c>
      <c r="P1742" s="58">
        <v>113296.3</v>
      </c>
      <c r="Q1742" s="54">
        <v>112.0756</v>
      </c>
      <c r="R1742" s="21">
        <f t="shared" si="5"/>
        <v>12697750.8</v>
      </c>
    </row>
    <row r="1743">
      <c r="A1743" s="53">
        <v>43746.0</v>
      </c>
      <c r="B1743" s="67">
        <f t="shared" si="1"/>
        <v>3</v>
      </c>
      <c r="C1743" s="14" t="str">
        <f t="shared" si="2"/>
        <v>October</v>
      </c>
      <c r="D1743" s="52" t="str">
        <f t="shared" si="3"/>
        <v>2019</v>
      </c>
      <c r="E1743" s="58">
        <f t="shared" si="4"/>
        <v>41</v>
      </c>
      <c r="F1743" s="14" t="str">
        <f>VLOOKUP(A1743,'_Holidays'!A1743:B3848,2,FALSE)</f>
        <v>Y</v>
      </c>
      <c r="G1743" s="51" t="str">
        <f>VLOOKUP(A1743,'_Holidays'!A1743:C3848,3,FALSE)</f>
        <v>N</v>
      </c>
      <c r="H1743" s="14">
        <v>9.5</v>
      </c>
      <c r="I1743" s="14" t="str">
        <f>IFERROR(__xludf.DUMMYFUNCTION("SPARKLINE(H1743,{""charttype"",""bar"";""color1"",""#00CCFF"";""max"",MAX($H$2:$H$2107)})"),"")</f>
        <v/>
      </c>
      <c r="J1743" s="14">
        <v>14.2</v>
      </c>
      <c r="K1743" s="14" t="str">
        <f>IFERROR(__xludf.DUMMYFUNCTION("SPARKLINE(J1743,{""charttype"",""bar"";""color1"",""#FF0000"";""max"",MAX($J$2:$J$2107)})"),"")</f>
        <v/>
      </c>
      <c r="L1743" s="14">
        <v>17.0</v>
      </c>
      <c r="M1743" s="14" t="str">
        <f>IFERROR(__xludf.DUMMYFUNCTION("SPARKLINE(L1743,{""charttype"",""bar"";""color1"",""#FF9900"";""max"",MAX($L$2:$L$2107)})"),"")</f>
        <v/>
      </c>
      <c r="N1743" s="14">
        <v>2.6</v>
      </c>
      <c r="O1743" s="14" t="str">
        <f>IFERROR(__xludf.DUMMYFUNCTION("SPARKLINE(N1743,{""charttype"",""bar"";""color1"",""#0066CC"";""max"",MAX($N$2:$N$2107)})"),"")</f>
        <v/>
      </c>
      <c r="P1743" s="58">
        <v>117504.8</v>
      </c>
      <c r="Q1743" s="54">
        <v>130.6718</v>
      </c>
      <c r="R1743" s="21">
        <f t="shared" si="5"/>
        <v>15354563.72</v>
      </c>
    </row>
    <row r="1744">
      <c r="A1744" s="53">
        <v>43747.0</v>
      </c>
      <c r="B1744" s="67">
        <f t="shared" si="1"/>
        <v>4</v>
      </c>
      <c r="C1744" s="14" t="str">
        <f t="shared" si="2"/>
        <v>October</v>
      </c>
      <c r="D1744" s="52" t="str">
        <f t="shared" si="3"/>
        <v>2019</v>
      </c>
      <c r="E1744" s="58">
        <f t="shared" si="4"/>
        <v>41</v>
      </c>
      <c r="F1744" s="14" t="str">
        <f>VLOOKUP(A1744,'_Holidays'!A1744:B3849,2,FALSE)</f>
        <v>Y</v>
      </c>
      <c r="G1744" s="51" t="str">
        <f>VLOOKUP(A1744,'_Holidays'!A1744:C3849,3,FALSE)</f>
        <v>N</v>
      </c>
      <c r="H1744" s="14">
        <v>8.5</v>
      </c>
      <c r="I1744" s="14" t="str">
        <f>IFERROR(__xludf.DUMMYFUNCTION("SPARKLINE(H1744,{""charttype"",""bar"";""color1"",""#00CCFF"";""max"",MAX($H$2:$H$2107)})"),"")</f>
        <v/>
      </c>
      <c r="J1744" s="14">
        <v>15.0</v>
      </c>
      <c r="K1744" s="14" t="str">
        <f>IFERROR(__xludf.DUMMYFUNCTION("SPARKLINE(J1744,{""charttype"",""bar"";""color1"",""#FF0000"";""max"",MAX($J$2:$J$2107)})"),"")</f>
        <v/>
      </c>
      <c r="L1744" s="14">
        <v>19.3</v>
      </c>
      <c r="M1744" s="14" t="str">
        <f>IFERROR(__xludf.DUMMYFUNCTION("SPARKLINE(L1744,{""charttype"",""bar"";""color1"",""#FF9900"";""max"",MAX($L$2:$L$2107)})"),"")</f>
        <v/>
      </c>
      <c r="N1744" s="14">
        <v>5.8</v>
      </c>
      <c r="O1744" s="14" t="str">
        <f>IFERROR(__xludf.DUMMYFUNCTION("SPARKLINE(N1744,{""charttype"",""bar"";""color1"",""#0066CC"";""max"",MAX($N$2:$N$2107)})"),"")</f>
        <v/>
      </c>
      <c r="P1744" s="58">
        <v>122771.8</v>
      </c>
      <c r="Q1744" s="54">
        <v>131.585</v>
      </c>
      <c r="R1744" s="21">
        <f t="shared" si="5"/>
        <v>16154927.3</v>
      </c>
    </row>
    <row r="1745">
      <c r="A1745" s="53">
        <v>43748.0</v>
      </c>
      <c r="B1745" s="67">
        <f t="shared" si="1"/>
        <v>5</v>
      </c>
      <c r="C1745" s="14" t="str">
        <f t="shared" si="2"/>
        <v>October</v>
      </c>
      <c r="D1745" s="52" t="str">
        <f t="shared" si="3"/>
        <v>2019</v>
      </c>
      <c r="E1745" s="58">
        <f t="shared" si="4"/>
        <v>41</v>
      </c>
      <c r="F1745" s="14" t="str">
        <f>VLOOKUP(A1745,'_Holidays'!A1745:B3850,2,FALSE)</f>
        <v>Y</v>
      </c>
      <c r="G1745" s="51" t="str">
        <f>VLOOKUP(A1745,'_Holidays'!A1745:C3850,3,FALSE)</f>
        <v>N</v>
      </c>
      <c r="H1745" s="14">
        <v>10.2</v>
      </c>
      <c r="I1745" s="14" t="str">
        <f>IFERROR(__xludf.DUMMYFUNCTION("SPARKLINE(H1745,{""charttype"",""bar"";""color1"",""#00CCFF"";""max"",MAX($H$2:$H$2107)})"),"")</f>
        <v/>
      </c>
      <c r="J1745" s="14">
        <v>14.7</v>
      </c>
      <c r="K1745" s="14" t="str">
        <f>IFERROR(__xludf.DUMMYFUNCTION("SPARKLINE(J1745,{""charttype"",""bar"";""color1"",""#FF0000"";""max"",MAX($J$2:$J$2107)})"),"")</f>
        <v/>
      </c>
      <c r="L1745" s="14">
        <v>12.6</v>
      </c>
      <c r="M1745" s="14" t="str">
        <f>IFERROR(__xludf.DUMMYFUNCTION("SPARKLINE(L1745,{""charttype"",""bar"";""color1"",""#FF9900"";""max"",MAX($L$2:$L$2107)})"),"")</f>
        <v/>
      </c>
      <c r="N1745" s="14">
        <v>0.2</v>
      </c>
      <c r="O1745" s="14" t="str">
        <f>IFERROR(__xludf.DUMMYFUNCTION("SPARKLINE(N1745,{""charttype"",""bar"";""color1"",""#0066CC"";""max"",MAX($N$2:$N$2107)})"),"")</f>
        <v/>
      </c>
      <c r="P1745" s="58">
        <v>123692.1</v>
      </c>
      <c r="Q1745" s="54">
        <v>167.9811</v>
      </c>
      <c r="R1745" s="21">
        <f t="shared" si="5"/>
        <v>20777935.02</v>
      </c>
    </row>
    <row r="1746">
      <c r="A1746" s="53">
        <v>43749.0</v>
      </c>
      <c r="B1746" s="67">
        <f t="shared" si="1"/>
        <v>6</v>
      </c>
      <c r="C1746" s="14" t="str">
        <f t="shared" si="2"/>
        <v>October</v>
      </c>
      <c r="D1746" s="52" t="str">
        <f t="shared" si="3"/>
        <v>2019</v>
      </c>
      <c r="E1746" s="58">
        <f t="shared" si="4"/>
        <v>41</v>
      </c>
      <c r="F1746" s="14" t="str">
        <f>VLOOKUP(A1746,'_Holidays'!A1746:B3851,2,FALSE)</f>
        <v>Y</v>
      </c>
      <c r="G1746" s="51" t="str">
        <f>VLOOKUP(A1746,'_Holidays'!A1746:C3851,3,FALSE)</f>
        <v>N</v>
      </c>
      <c r="H1746" s="14">
        <v>9.5</v>
      </c>
      <c r="I1746" s="14" t="str">
        <f>IFERROR(__xludf.DUMMYFUNCTION("SPARKLINE(H1746,{""charttype"",""bar"";""color1"",""#00CCFF"";""max"",MAX($H$2:$H$2107)})"),"")</f>
        <v/>
      </c>
      <c r="J1746" s="14">
        <v>18.9</v>
      </c>
      <c r="K1746" s="14" t="str">
        <f>IFERROR(__xludf.DUMMYFUNCTION("SPARKLINE(J1746,{""charttype"",""bar"";""color1"",""#FF0000"";""max"",MAX($J$2:$J$2107)})"),"")</f>
        <v/>
      </c>
      <c r="L1746" s="14">
        <v>17.5</v>
      </c>
      <c r="M1746" s="14" t="str">
        <f>IFERROR(__xludf.DUMMYFUNCTION("SPARKLINE(L1746,{""charttype"",""bar"";""color1"",""#FF9900"";""max"",MAX($L$2:$L$2107)})"),"")</f>
        <v/>
      </c>
      <c r="N1746" s="14">
        <v>0.0</v>
      </c>
      <c r="O1746" s="14" t="str">
        <f>IFERROR(__xludf.DUMMYFUNCTION("SPARKLINE(N1746,{""charttype"",""bar"";""color1"",""#0066CC"";""max"",MAX($N$2:$N$2107)})"),"")</f>
        <v/>
      </c>
      <c r="P1746" s="58">
        <v>115250.5</v>
      </c>
      <c r="Q1746" s="54">
        <v>114.697</v>
      </c>
      <c r="R1746" s="21">
        <f t="shared" si="5"/>
        <v>13218886.6</v>
      </c>
    </row>
    <row r="1747">
      <c r="A1747" s="53">
        <v>43750.0</v>
      </c>
      <c r="B1747" s="67">
        <f t="shared" si="1"/>
        <v>7</v>
      </c>
      <c r="C1747" s="14" t="str">
        <f t="shared" si="2"/>
        <v>October</v>
      </c>
      <c r="D1747" s="52" t="str">
        <f t="shared" si="3"/>
        <v>2019</v>
      </c>
      <c r="E1747" s="58">
        <f t="shared" si="4"/>
        <v>41</v>
      </c>
      <c r="F1747" s="14" t="str">
        <f>VLOOKUP(A1747,'_Holidays'!A1747:B3852,2,FALSE)</f>
        <v>Y</v>
      </c>
      <c r="G1747" s="51" t="str">
        <f>VLOOKUP(A1747,'_Holidays'!A1747:C3852,3,FALSE)</f>
        <v>N</v>
      </c>
      <c r="H1747" s="14">
        <v>8.2</v>
      </c>
      <c r="I1747" s="14" t="str">
        <f>IFERROR(__xludf.DUMMYFUNCTION("SPARKLINE(H1747,{""charttype"",""bar"";""color1"",""#00CCFF"";""max"",MAX($H$2:$H$2107)})"),"")</f>
        <v/>
      </c>
      <c r="J1747" s="14">
        <v>20.4</v>
      </c>
      <c r="K1747" s="14" t="str">
        <f>IFERROR(__xludf.DUMMYFUNCTION("SPARKLINE(J1747,{""charttype"",""bar"";""color1"",""#FF0000"";""max"",MAX($J$2:$J$2107)})"),"")</f>
        <v/>
      </c>
      <c r="L1747" s="14">
        <v>20.1</v>
      </c>
      <c r="M1747" s="14" t="str">
        <f>IFERROR(__xludf.DUMMYFUNCTION("SPARKLINE(L1747,{""charttype"",""bar"";""color1"",""#FF9900"";""max"",MAX($L$2:$L$2107)})"),"")</f>
        <v/>
      </c>
      <c r="N1747" s="14">
        <v>0.0</v>
      </c>
      <c r="O1747" s="14" t="str">
        <f>IFERROR(__xludf.DUMMYFUNCTION("SPARKLINE(N1747,{""charttype"",""bar"";""color1"",""#0066CC"";""max"",MAX($N$2:$N$2107)})"),"")</f>
        <v/>
      </c>
      <c r="P1747" s="58">
        <v>101053.4</v>
      </c>
      <c r="Q1747" s="54">
        <v>93.12022</v>
      </c>
      <c r="R1747" s="21">
        <f t="shared" si="5"/>
        <v>9410114.84</v>
      </c>
    </row>
    <row r="1748">
      <c r="A1748" s="53">
        <v>43751.0</v>
      </c>
      <c r="B1748" s="67">
        <f t="shared" si="1"/>
        <v>1</v>
      </c>
      <c r="C1748" s="14" t="str">
        <f t="shared" si="2"/>
        <v>October</v>
      </c>
      <c r="D1748" s="52" t="str">
        <f t="shared" si="3"/>
        <v>2019</v>
      </c>
      <c r="E1748" s="58">
        <f t="shared" si="4"/>
        <v>42</v>
      </c>
      <c r="F1748" s="14" t="str">
        <f>VLOOKUP(A1748,'_Holidays'!A1748:B3853,2,FALSE)</f>
        <v>Y</v>
      </c>
      <c r="G1748" s="51" t="str">
        <f>VLOOKUP(A1748,'_Holidays'!A1748:C3853,3,FALSE)</f>
        <v>N</v>
      </c>
      <c r="H1748" s="14">
        <v>9.4</v>
      </c>
      <c r="I1748" s="14" t="str">
        <f>IFERROR(__xludf.DUMMYFUNCTION("SPARKLINE(H1748,{""charttype"",""bar"";""color1"",""#00CCFF"";""max"",MAX($H$2:$H$2107)})"),"")</f>
        <v/>
      </c>
      <c r="J1748" s="14">
        <v>23.1</v>
      </c>
      <c r="K1748" s="14" t="str">
        <f>IFERROR(__xludf.DUMMYFUNCTION("SPARKLINE(J1748,{""charttype"",""bar"";""color1"",""#FF0000"";""max"",MAX($J$2:$J$2107)})"),"")</f>
        <v/>
      </c>
      <c r="L1748" s="14">
        <v>19.6</v>
      </c>
      <c r="M1748" s="14" t="str">
        <f>IFERROR(__xludf.DUMMYFUNCTION("SPARKLINE(L1748,{""charttype"",""bar"";""color1"",""#FF9900"";""max"",MAX($L$2:$L$2107)})"),"")</f>
        <v/>
      </c>
      <c r="N1748" s="14">
        <v>0.0</v>
      </c>
      <c r="O1748" s="14" t="str">
        <f>IFERROR(__xludf.DUMMYFUNCTION("SPARKLINE(N1748,{""charttype"",""bar"";""color1"",""#0066CC"";""max"",MAX($N$2:$N$2107)})"),"")</f>
        <v/>
      </c>
      <c r="P1748" s="58">
        <v>94744.7</v>
      </c>
      <c r="Q1748" s="54">
        <v>90.16424</v>
      </c>
      <c r="R1748" s="21">
        <f t="shared" si="5"/>
        <v>8542583.87</v>
      </c>
    </row>
    <row r="1749">
      <c r="A1749" s="53">
        <v>43752.0</v>
      </c>
      <c r="B1749" s="67">
        <f t="shared" si="1"/>
        <v>2</v>
      </c>
      <c r="C1749" s="14" t="str">
        <f t="shared" si="2"/>
        <v>October</v>
      </c>
      <c r="D1749" s="52" t="str">
        <f t="shared" si="3"/>
        <v>2019</v>
      </c>
      <c r="E1749" s="58">
        <f t="shared" si="4"/>
        <v>42</v>
      </c>
      <c r="F1749" s="14" t="str">
        <f>VLOOKUP(A1749,'_Holidays'!A1749:B3854,2,FALSE)</f>
        <v>Y</v>
      </c>
      <c r="G1749" s="51" t="str">
        <f>VLOOKUP(A1749,'_Holidays'!A1749:C3854,3,FALSE)</f>
        <v>N</v>
      </c>
      <c r="H1749" s="14">
        <v>13.6</v>
      </c>
      <c r="I1749" s="14" t="str">
        <f>IFERROR(__xludf.DUMMYFUNCTION("SPARKLINE(H1749,{""charttype"",""bar"";""color1"",""#00CCFF"";""max"",MAX($H$2:$H$2107)})"),"")</f>
        <v/>
      </c>
      <c r="J1749" s="14">
        <v>26.7</v>
      </c>
      <c r="K1749" s="14" t="str">
        <f>IFERROR(__xludf.DUMMYFUNCTION("SPARKLINE(J1749,{""charttype"",""bar"";""color1"",""#FF0000"";""max"",MAX($J$2:$J$2107)})"),"")</f>
        <v/>
      </c>
      <c r="L1749" s="14">
        <v>20.2</v>
      </c>
      <c r="M1749" s="14" t="str">
        <f>IFERROR(__xludf.DUMMYFUNCTION("SPARKLINE(L1749,{""charttype"",""bar"";""color1"",""#FF9900"";""max"",MAX($L$2:$L$2107)})"),"")</f>
        <v/>
      </c>
      <c r="N1749" s="14">
        <v>0.2</v>
      </c>
      <c r="O1749" s="14" t="str">
        <f>IFERROR(__xludf.DUMMYFUNCTION("SPARKLINE(N1749,{""charttype"",""bar"";""color1"",""#0066CC"";""max"",MAX($N$2:$N$2107)})"),"")</f>
        <v/>
      </c>
      <c r="P1749" s="58">
        <v>110290.1</v>
      </c>
      <c r="Q1749" s="54">
        <v>119.0138</v>
      </c>
      <c r="R1749" s="21">
        <f t="shared" si="5"/>
        <v>13126043.9</v>
      </c>
    </row>
    <row r="1750">
      <c r="A1750" s="53">
        <v>43753.0</v>
      </c>
      <c r="B1750" s="67">
        <f t="shared" si="1"/>
        <v>3</v>
      </c>
      <c r="C1750" s="14" t="str">
        <f t="shared" si="2"/>
        <v>October</v>
      </c>
      <c r="D1750" s="52" t="str">
        <f t="shared" si="3"/>
        <v>2019</v>
      </c>
      <c r="E1750" s="58">
        <f t="shared" si="4"/>
        <v>42</v>
      </c>
      <c r="F1750" s="14" t="str">
        <f>VLOOKUP(A1750,'_Holidays'!A1750:B3855,2,FALSE)</f>
        <v>Y</v>
      </c>
      <c r="G1750" s="51" t="str">
        <f>VLOOKUP(A1750,'_Holidays'!A1750:C3855,3,FALSE)</f>
        <v>N</v>
      </c>
      <c r="H1750" s="14">
        <v>13.0</v>
      </c>
      <c r="I1750" s="14" t="str">
        <f>IFERROR(__xludf.DUMMYFUNCTION("SPARKLINE(H1750,{""charttype"",""bar"";""color1"",""#00CCFF"";""max"",MAX($H$2:$H$2107)})"),"")</f>
        <v/>
      </c>
      <c r="J1750" s="14">
        <v>18.0</v>
      </c>
      <c r="K1750" s="14" t="str">
        <f>IFERROR(__xludf.DUMMYFUNCTION("SPARKLINE(J1750,{""charttype"",""bar"";""color1"",""#FF0000"";""max"",MAX($J$2:$J$2107)})"),"")</f>
        <v/>
      </c>
      <c r="L1750" s="14">
        <v>20.6</v>
      </c>
      <c r="M1750" s="14" t="str">
        <f>IFERROR(__xludf.DUMMYFUNCTION("SPARKLINE(L1750,{""charttype"",""bar"";""color1"",""#FF9900"";""max"",MAX($L$2:$L$2107)})"),"")</f>
        <v/>
      </c>
      <c r="N1750" s="14">
        <v>0.0</v>
      </c>
      <c r="O1750" s="14" t="str">
        <f>IFERROR(__xludf.DUMMYFUNCTION("SPARKLINE(N1750,{""charttype"",""bar"";""color1"",""#0066CC"";""max"",MAX($N$2:$N$2107)})"),"")</f>
        <v/>
      </c>
      <c r="P1750" s="58">
        <v>112052.1</v>
      </c>
      <c r="Q1750" s="54">
        <v>123.2613</v>
      </c>
      <c r="R1750" s="21">
        <f t="shared" si="5"/>
        <v>13811687.51</v>
      </c>
    </row>
    <row r="1751">
      <c r="A1751" s="53">
        <v>43754.0</v>
      </c>
      <c r="B1751" s="67">
        <f t="shared" si="1"/>
        <v>4</v>
      </c>
      <c r="C1751" s="14" t="str">
        <f t="shared" si="2"/>
        <v>October</v>
      </c>
      <c r="D1751" s="52" t="str">
        <f t="shared" si="3"/>
        <v>2019</v>
      </c>
      <c r="E1751" s="58">
        <f t="shared" si="4"/>
        <v>42</v>
      </c>
      <c r="F1751" s="14" t="str">
        <f>VLOOKUP(A1751,'_Holidays'!A1751:B3856,2,FALSE)</f>
        <v>Y</v>
      </c>
      <c r="G1751" s="51" t="str">
        <f>VLOOKUP(A1751,'_Holidays'!A1751:C3856,3,FALSE)</f>
        <v>N</v>
      </c>
      <c r="H1751" s="14">
        <v>13.3</v>
      </c>
      <c r="I1751" s="14" t="str">
        <f>IFERROR(__xludf.DUMMYFUNCTION("SPARKLINE(H1751,{""charttype"",""bar"";""color1"",""#00CCFF"";""max"",MAX($H$2:$H$2107)})"),"")</f>
        <v/>
      </c>
      <c r="J1751" s="14">
        <v>20.4</v>
      </c>
      <c r="K1751" s="14" t="str">
        <f>IFERROR(__xludf.DUMMYFUNCTION("SPARKLINE(J1751,{""charttype"",""bar"";""color1"",""#FF0000"";""max"",MAX($J$2:$J$2107)})"),"")</f>
        <v/>
      </c>
      <c r="L1751" s="14">
        <v>11.4</v>
      </c>
      <c r="M1751" s="14" t="str">
        <f>IFERROR(__xludf.DUMMYFUNCTION("SPARKLINE(L1751,{""charttype"",""bar"";""color1"",""#FF9900"";""max"",MAX($L$2:$L$2107)})"),"")</f>
        <v/>
      </c>
      <c r="N1751" s="14">
        <v>0.0</v>
      </c>
      <c r="O1751" s="14" t="str">
        <f>IFERROR(__xludf.DUMMYFUNCTION("SPARKLINE(N1751,{""charttype"",""bar"";""color1"",""#0066CC"";""max"",MAX($N$2:$N$2107)})"),"")</f>
        <v/>
      </c>
      <c r="P1751" s="58">
        <v>117533.7</v>
      </c>
      <c r="Q1751" s="54">
        <v>116.3407</v>
      </c>
      <c r="R1751" s="21">
        <f t="shared" si="5"/>
        <v>13673952.93</v>
      </c>
    </row>
    <row r="1752">
      <c r="A1752" s="53">
        <v>43755.0</v>
      </c>
      <c r="B1752" s="67">
        <f t="shared" si="1"/>
        <v>5</v>
      </c>
      <c r="C1752" s="14" t="str">
        <f t="shared" si="2"/>
        <v>October</v>
      </c>
      <c r="D1752" s="52" t="str">
        <f t="shared" si="3"/>
        <v>2019</v>
      </c>
      <c r="E1752" s="58">
        <f t="shared" si="4"/>
        <v>42</v>
      </c>
      <c r="F1752" s="14" t="str">
        <f>VLOOKUP(A1752,'_Holidays'!A1752:B3857,2,FALSE)</f>
        <v>Y</v>
      </c>
      <c r="G1752" s="51" t="str">
        <f>VLOOKUP(A1752,'_Holidays'!A1752:C3857,3,FALSE)</f>
        <v>N</v>
      </c>
      <c r="H1752" s="14">
        <v>9.5</v>
      </c>
      <c r="I1752" s="14" t="str">
        <f>IFERROR(__xludf.DUMMYFUNCTION("SPARKLINE(H1752,{""charttype"",""bar"";""color1"",""#00CCFF"";""max"",MAX($H$2:$H$2107)})"),"")</f>
        <v/>
      </c>
      <c r="J1752" s="14">
        <v>15.2</v>
      </c>
      <c r="K1752" s="14" t="str">
        <f>IFERROR(__xludf.DUMMYFUNCTION("SPARKLINE(J1752,{""charttype"",""bar"";""color1"",""#FF0000"";""max"",MAX($J$2:$J$2107)})"),"")</f>
        <v/>
      </c>
      <c r="L1752" s="14">
        <v>9.6</v>
      </c>
      <c r="M1752" s="14" t="str">
        <f>IFERROR(__xludf.DUMMYFUNCTION("SPARKLINE(L1752,{""charttype"",""bar"";""color1"",""#FF9900"";""max"",MAX($L$2:$L$2107)})"),"")</f>
        <v/>
      </c>
      <c r="N1752" s="14">
        <v>4.4</v>
      </c>
      <c r="O1752" s="14" t="str">
        <f>IFERROR(__xludf.DUMMYFUNCTION("SPARKLINE(N1752,{""charttype"",""bar"";""color1"",""#0066CC"";""max"",MAX($N$2:$N$2107)})"),"")</f>
        <v/>
      </c>
      <c r="P1752" s="58">
        <v>116690.0</v>
      </c>
      <c r="Q1752" s="54">
        <v>92.49804</v>
      </c>
      <c r="R1752" s="21">
        <f t="shared" si="5"/>
        <v>10793596.29</v>
      </c>
    </row>
    <row r="1753">
      <c r="A1753" s="53">
        <v>43756.0</v>
      </c>
      <c r="B1753" s="67">
        <f t="shared" si="1"/>
        <v>6</v>
      </c>
      <c r="C1753" s="14" t="str">
        <f t="shared" si="2"/>
        <v>October</v>
      </c>
      <c r="D1753" s="52" t="str">
        <f t="shared" si="3"/>
        <v>2019</v>
      </c>
      <c r="E1753" s="58">
        <f t="shared" si="4"/>
        <v>42</v>
      </c>
      <c r="F1753" s="14" t="str">
        <f>VLOOKUP(A1753,'_Holidays'!A1753:B3858,2,FALSE)</f>
        <v>Y</v>
      </c>
      <c r="G1753" s="51" t="str">
        <f>VLOOKUP(A1753,'_Holidays'!A1753:C3858,3,FALSE)</f>
        <v>N</v>
      </c>
      <c r="H1753" s="14">
        <v>7.3</v>
      </c>
      <c r="I1753" s="14" t="str">
        <f>IFERROR(__xludf.DUMMYFUNCTION("SPARKLINE(H1753,{""charttype"",""bar"";""color1"",""#00CCFF"";""max"",MAX($H$2:$H$2107)})"),"")</f>
        <v/>
      </c>
      <c r="J1753" s="14">
        <v>22.1</v>
      </c>
      <c r="K1753" s="14" t="str">
        <f>IFERROR(__xludf.DUMMYFUNCTION("SPARKLINE(J1753,{""charttype"",""bar"";""color1"",""#FF0000"";""max"",MAX($J$2:$J$2107)})"),"")</f>
        <v/>
      </c>
      <c r="L1753" s="14">
        <v>23.2</v>
      </c>
      <c r="M1753" s="14" t="str">
        <f>IFERROR(__xludf.DUMMYFUNCTION("SPARKLINE(L1753,{""charttype"",""bar"";""color1"",""#FF9900"";""max"",MAX($L$2:$L$2107)})"),"")</f>
        <v/>
      </c>
      <c r="N1753" s="14">
        <v>0.8</v>
      </c>
      <c r="O1753" s="14" t="str">
        <f>IFERROR(__xludf.DUMMYFUNCTION("SPARKLINE(N1753,{""charttype"",""bar"";""color1"",""#0066CC"";""max"",MAX($N$2:$N$2107)})"),"")</f>
        <v/>
      </c>
      <c r="P1753" s="58">
        <v>109857.5</v>
      </c>
      <c r="Q1753" s="54">
        <v>76.31833</v>
      </c>
      <c r="R1753" s="21">
        <f t="shared" si="5"/>
        <v>8384140.938</v>
      </c>
    </row>
    <row r="1754">
      <c r="A1754" s="53">
        <v>43757.0</v>
      </c>
      <c r="B1754" s="67">
        <f t="shared" si="1"/>
        <v>7</v>
      </c>
      <c r="C1754" s="14" t="str">
        <f t="shared" si="2"/>
        <v>October</v>
      </c>
      <c r="D1754" s="52" t="str">
        <f t="shared" si="3"/>
        <v>2019</v>
      </c>
      <c r="E1754" s="58">
        <f t="shared" si="4"/>
        <v>42</v>
      </c>
      <c r="F1754" s="14" t="str">
        <f>VLOOKUP(A1754,'_Holidays'!A1754:B3859,2,FALSE)</f>
        <v>Y</v>
      </c>
      <c r="G1754" s="51" t="str">
        <f>VLOOKUP(A1754,'_Holidays'!A1754:C3859,3,FALSE)</f>
        <v>N</v>
      </c>
      <c r="H1754" s="14">
        <v>9.4</v>
      </c>
      <c r="I1754" s="14" t="str">
        <f>IFERROR(__xludf.DUMMYFUNCTION("SPARKLINE(H1754,{""charttype"",""bar"";""color1"",""#00CCFF"";""max"",MAX($H$2:$H$2107)})"),"")</f>
        <v/>
      </c>
      <c r="J1754" s="14">
        <v>15.3</v>
      </c>
      <c r="K1754" s="14" t="str">
        <f>IFERROR(__xludf.DUMMYFUNCTION("SPARKLINE(J1754,{""charttype"",""bar"";""color1"",""#FF0000"";""max"",MAX($J$2:$J$2107)})"),"")</f>
        <v/>
      </c>
      <c r="L1754" s="14">
        <v>15.8</v>
      </c>
      <c r="M1754" s="14" t="str">
        <f>IFERROR(__xludf.DUMMYFUNCTION("SPARKLINE(L1754,{""charttype"",""bar"";""color1"",""#FF9900"";""max"",MAX($L$2:$L$2107)})"),"")</f>
        <v/>
      </c>
      <c r="N1754" s="14">
        <v>0.8</v>
      </c>
      <c r="O1754" s="14" t="str">
        <f>IFERROR(__xludf.DUMMYFUNCTION("SPARKLINE(N1754,{""charttype"",""bar"";""color1"",""#0066CC"";""max"",MAX($N$2:$N$2107)})"),"")</f>
        <v/>
      </c>
      <c r="P1754" s="58">
        <v>102032.5</v>
      </c>
      <c r="Q1754" s="54">
        <v>67.01442</v>
      </c>
      <c r="R1754" s="21">
        <f t="shared" si="5"/>
        <v>6837648.809</v>
      </c>
    </row>
    <row r="1755">
      <c r="A1755" s="53">
        <v>43758.0</v>
      </c>
      <c r="B1755" s="67">
        <f t="shared" si="1"/>
        <v>1</v>
      </c>
      <c r="C1755" s="14" t="str">
        <f t="shared" si="2"/>
        <v>October</v>
      </c>
      <c r="D1755" s="52" t="str">
        <f t="shared" si="3"/>
        <v>2019</v>
      </c>
      <c r="E1755" s="58">
        <f t="shared" si="4"/>
        <v>43</v>
      </c>
      <c r="F1755" s="14" t="str">
        <f>VLOOKUP(A1755,'_Holidays'!A1755:B3860,2,FALSE)</f>
        <v>Y</v>
      </c>
      <c r="G1755" s="51" t="str">
        <f>VLOOKUP(A1755,'_Holidays'!A1755:C3860,3,FALSE)</f>
        <v>N</v>
      </c>
      <c r="H1755" s="14">
        <v>10.0</v>
      </c>
      <c r="I1755" s="14" t="str">
        <f>IFERROR(__xludf.DUMMYFUNCTION("SPARKLINE(H1755,{""charttype"",""bar"";""color1"",""#00CCFF"";""max"",MAX($H$2:$H$2107)})"),"")</f>
        <v/>
      </c>
      <c r="J1755" s="14">
        <v>16.4</v>
      </c>
      <c r="K1755" s="14" t="str">
        <f>IFERROR(__xludf.DUMMYFUNCTION("SPARKLINE(J1755,{""charttype"",""bar"";""color1"",""#FF0000"";""max"",MAX($J$2:$J$2107)})"),"")</f>
        <v/>
      </c>
      <c r="L1755" s="14">
        <v>14.7</v>
      </c>
      <c r="M1755" s="14" t="str">
        <f>IFERROR(__xludf.DUMMYFUNCTION("SPARKLINE(L1755,{""charttype"",""bar"";""color1"",""#FF9900"";""max"",MAX($L$2:$L$2107)})"),"")</f>
        <v/>
      </c>
      <c r="N1755" s="14">
        <v>0.8</v>
      </c>
      <c r="O1755" s="14" t="str">
        <f>IFERROR(__xludf.DUMMYFUNCTION("SPARKLINE(N1755,{""charttype"",""bar"";""color1"",""#0066CC"";""max"",MAX($N$2:$N$2107)})"),"")</f>
        <v/>
      </c>
      <c r="P1755" s="58">
        <v>102684.5</v>
      </c>
      <c r="Q1755" s="54">
        <v>87.53321</v>
      </c>
      <c r="R1755" s="21">
        <f t="shared" si="5"/>
        <v>8988303.902</v>
      </c>
    </row>
    <row r="1756">
      <c r="A1756" s="53">
        <v>43759.0</v>
      </c>
      <c r="B1756" s="67">
        <f t="shared" si="1"/>
        <v>2</v>
      </c>
      <c r="C1756" s="14" t="str">
        <f t="shared" si="2"/>
        <v>October</v>
      </c>
      <c r="D1756" s="52" t="str">
        <f t="shared" si="3"/>
        <v>2019</v>
      </c>
      <c r="E1756" s="58">
        <f t="shared" si="4"/>
        <v>43</v>
      </c>
      <c r="F1756" s="14" t="str">
        <f>VLOOKUP(A1756,'_Holidays'!A1756:B3861,2,FALSE)</f>
        <v>Y</v>
      </c>
      <c r="G1756" s="51" t="str">
        <f>VLOOKUP(A1756,'_Holidays'!A1756:C3861,3,FALSE)</f>
        <v>N</v>
      </c>
      <c r="H1756" s="14">
        <v>11.5</v>
      </c>
      <c r="I1756" s="14" t="str">
        <f>IFERROR(__xludf.DUMMYFUNCTION("SPARKLINE(H1756,{""charttype"",""bar"";""color1"",""#00CCFF"";""max"",MAX($H$2:$H$2107)})"),"")</f>
        <v/>
      </c>
      <c r="J1756" s="14">
        <v>17.0</v>
      </c>
      <c r="K1756" s="14" t="str">
        <f>IFERROR(__xludf.DUMMYFUNCTION("SPARKLINE(J1756,{""charttype"",""bar"";""color1"",""#FF0000"";""max"",MAX($J$2:$J$2107)})"),"")</f>
        <v/>
      </c>
      <c r="L1756" s="14">
        <v>19.6</v>
      </c>
      <c r="M1756" s="14" t="str">
        <f>IFERROR(__xludf.DUMMYFUNCTION("SPARKLINE(L1756,{""charttype"",""bar"";""color1"",""#FF9900"";""max"",MAX($L$2:$L$2107)})"),"")</f>
        <v/>
      </c>
      <c r="N1756" s="14">
        <v>0.0</v>
      </c>
      <c r="O1756" s="14" t="str">
        <f>IFERROR(__xludf.DUMMYFUNCTION("SPARKLINE(N1756,{""charttype"",""bar"";""color1"",""#0066CC"";""max"",MAX($N$2:$N$2107)})"),"")</f>
        <v/>
      </c>
      <c r="P1756" s="58">
        <v>114502.1</v>
      </c>
      <c r="Q1756" s="54">
        <v>111.6669</v>
      </c>
      <c r="R1756" s="21">
        <f t="shared" si="5"/>
        <v>12786094.55</v>
      </c>
    </row>
    <row r="1757">
      <c r="A1757" s="53">
        <v>43760.0</v>
      </c>
      <c r="B1757" s="67">
        <f t="shared" si="1"/>
        <v>3</v>
      </c>
      <c r="C1757" s="14" t="str">
        <f t="shared" si="2"/>
        <v>October</v>
      </c>
      <c r="D1757" s="52" t="str">
        <f t="shared" si="3"/>
        <v>2019</v>
      </c>
      <c r="E1757" s="58">
        <f t="shared" si="4"/>
        <v>43</v>
      </c>
      <c r="F1757" s="14" t="str">
        <f>VLOOKUP(A1757,'_Holidays'!A1757:B3862,2,FALSE)</f>
        <v>Y</v>
      </c>
      <c r="G1757" s="51" t="str">
        <f>VLOOKUP(A1757,'_Holidays'!A1757:C3862,3,FALSE)</f>
        <v>N</v>
      </c>
      <c r="H1757" s="14">
        <v>11.9</v>
      </c>
      <c r="I1757" s="14" t="str">
        <f>IFERROR(__xludf.DUMMYFUNCTION("SPARKLINE(H1757,{""charttype"",""bar"";""color1"",""#00CCFF"";""max"",MAX($H$2:$H$2107)})"),"")</f>
        <v/>
      </c>
      <c r="J1757" s="14">
        <v>19.6</v>
      </c>
      <c r="K1757" s="14" t="str">
        <f>IFERROR(__xludf.DUMMYFUNCTION("SPARKLINE(J1757,{""charttype"",""bar"";""color1"",""#FF0000"";""max"",MAX($J$2:$J$2107)})"),"")</f>
        <v/>
      </c>
      <c r="L1757" s="14">
        <v>23.7</v>
      </c>
      <c r="M1757" s="14" t="str">
        <f>IFERROR(__xludf.DUMMYFUNCTION("SPARKLINE(L1757,{""charttype"",""bar"";""color1"",""#FF9900"";""max"",MAX($L$2:$L$2107)})"),"")</f>
        <v/>
      </c>
      <c r="N1757" s="14">
        <v>0.0</v>
      </c>
      <c r="O1757" s="14" t="str">
        <f>IFERROR(__xludf.DUMMYFUNCTION("SPARKLINE(N1757,{""charttype"",""bar"";""color1"",""#0066CC"";""max"",MAX($N$2:$N$2107)})"),"")</f>
        <v/>
      </c>
      <c r="P1757" s="58">
        <v>114108.5</v>
      </c>
      <c r="Q1757" s="54">
        <v>111.4498</v>
      </c>
      <c r="R1757" s="21">
        <f t="shared" si="5"/>
        <v>12717369.5</v>
      </c>
    </row>
    <row r="1758">
      <c r="A1758" s="53">
        <v>43761.0</v>
      </c>
      <c r="B1758" s="67">
        <f t="shared" si="1"/>
        <v>4</v>
      </c>
      <c r="C1758" s="14" t="str">
        <f t="shared" si="2"/>
        <v>October</v>
      </c>
      <c r="D1758" s="52" t="str">
        <f t="shared" si="3"/>
        <v>2019</v>
      </c>
      <c r="E1758" s="58">
        <f t="shared" si="4"/>
        <v>43</v>
      </c>
      <c r="F1758" s="14" t="str">
        <f>VLOOKUP(A1758,'_Holidays'!A1758:B3863,2,FALSE)</f>
        <v>Y</v>
      </c>
      <c r="G1758" s="51" t="str">
        <f>VLOOKUP(A1758,'_Holidays'!A1758:C3863,3,FALSE)</f>
        <v>N</v>
      </c>
      <c r="H1758" s="14">
        <v>8.2</v>
      </c>
      <c r="I1758" s="14" t="str">
        <f>IFERROR(__xludf.DUMMYFUNCTION("SPARKLINE(H1758,{""charttype"",""bar"";""color1"",""#00CCFF"";""max"",MAX($H$2:$H$2107)})"),"")</f>
        <v/>
      </c>
      <c r="J1758" s="14">
        <v>27.9</v>
      </c>
      <c r="K1758" s="14" t="str">
        <f>IFERROR(__xludf.DUMMYFUNCTION("SPARKLINE(J1758,{""charttype"",""bar"";""color1"",""#FF0000"";""max"",MAX($J$2:$J$2107)})"),"")</f>
        <v/>
      </c>
      <c r="L1758" s="14">
        <v>26.0</v>
      </c>
      <c r="M1758" s="14" t="str">
        <f>IFERROR(__xludf.DUMMYFUNCTION("SPARKLINE(L1758,{""charttype"",""bar"";""color1"",""#FF9900"";""max"",MAX($L$2:$L$2107)})"),"")</f>
        <v/>
      </c>
      <c r="N1758" s="14">
        <v>0.0</v>
      </c>
      <c r="O1758" s="14" t="str">
        <f>IFERROR(__xludf.DUMMYFUNCTION("SPARKLINE(N1758,{""charttype"",""bar"";""color1"",""#0066CC"";""max"",MAX($N$2:$N$2107)})"),"")</f>
        <v/>
      </c>
      <c r="P1758" s="58">
        <v>114281.6</v>
      </c>
      <c r="Q1758" s="54">
        <v>99.73613</v>
      </c>
      <c r="R1758" s="21">
        <f t="shared" si="5"/>
        <v>11398004.51</v>
      </c>
    </row>
    <row r="1759">
      <c r="A1759" s="53">
        <v>43762.0</v>
      </c>
      <c r="B1759" s="67">
        <f t="shared" si="1"/>
        <v>5</v>
      </c>
      <c r="C1759" s="14" t="str">
        <f t="shared" si="2"/>
        <v>October</v>
      </c>
      <c r="D1759" s="52" t="str">
        <f t="shared" si="3"/>
        <v>2019</v>
      </c>
      <c r="E1759" s="58">
        <f t="shared" si="4"/>
        <v>43</v>
      </c>
      <c r="F1759" s="14" t="str">
        <f>VLOOKUP(A1759,'_Holidays'!A1759:B3864,2,FALSE)</f>
        <v>Y</v>
      </c>
      <c r="G1759" s="51" t="str">
        <f>VLOOKUP(A1759,'_Holidays'!A1759:C3864,3,FALSE)</f>
        <v>N</v>
      </c>
      <c r="H1759" s="14">
        <v>13.0</v>
      </c>
      <c r="I1759" s="14" t="str">
        <f>IFERROR(__xludf.DUMMYFUNCTION("SPARKLINE(H1759,{""charttype"",""bar"";""color1"",""#00CCFF"";""max"",MAX($H$2:$H$2107)})"),"")</f>
        <v/>
      </c>
      <c r="J1759" s="14">
        <v>33.8</v>
      </c>
      <c r="K1759" s="14" t="str">
        <f>IFERROR(__xludf.DUMMYFUNCTION("SPARKLINE(J1759,{""charttype"",""bar"";""color1"",""#FF0000"";""max"",MAX($J$2:$J$2107)})"),"")</f>
        <v/>
      </c>
      <c r="L1759" s="14">
        <v>26.1</v>
      </c>
      <c r="M1759" s="14" t="str">
        <f>IFERROR(__xludf.DUMMYFUNCTION("SPARKLINE(L1759,{""charttype"",""bar"";""color1"",""#FF9900"";""max"",MAX($L$2:$L$2107)})"),"")</f>
        <v/>
      </c>
      <c r="N1759" s="14">
        <v>0.2</v>
      </c>
      <c r="O1759" s="14" t="str">
        <f>IFERROR(__xludf.DUMMYFUNCTION("SPARKLINE(N1759,{""charttype"",""bar"";""color1"",""#0066CC"";""max"",MAX($N$2:$N$2107)})"),"")</f>
        <v/>
      </c>
      <c r="P1759" s="58">
        <v>115442.7</v>
      </c>
      <c r="Q1759" s="54">
        <v>82.3701</v>
      </c>
      <c r="R1759" s="21">
        <f t="shared" si="5"/>
        <v>9509026.743</v>
      </c>
    </row>
    <row r="1760">
      <c r="A1760" s="53">
        <v>43763.0</v>
      </c>
      <c r="B1760" s="67">
        <f t="shared" si="1"/>
        <v>6</v>
      </c>
      <c r="C1760" s="14" t="str">
        <f t="shared" si="2"/>
        <v>October</v>
      </c>
      <c r="D1760" s="52" t="str">
        <f t="shared" si="3"/>
        <v>2019</v>
      </c>
      <c r="E1760" s="58">
        <f t="shared" si="4"/>
        <v>43</v>
      </c>
      <c r="F1760" s="14" t="str">
        <f>VLOOKUP(A1760,'_Holidays'!A1760:B3865,2,FALSE)</f>
        <v>Y</v>
      </c>
      <c r="G1760" s="51" t="str">
        <f>VLOOKUP(A1760,'_Holidays'!A1760:C3865,3,FALSE)</f>
        <v>N</v>
      </c>
      <c r="H1760" s="14">
        <v>16.8</v>
      </c>
      <c r="I1760" s="14" t="str">
        <f>IFERROR(__xludf.DUMMYFUNCTION("SPARKLINE(H1760,{""charttype"",""bar"";""color1"",""#00CCFF"";""max"",MAX($H$2:$H$2107)})"),"")</f>
        <v/>
      </c>
      <c r="J1760" s="14">
        <v>21.6</v>
      </c>
      <c r="K1760" s="14" t="str">
        <f>IFERROR(__xludf.DUMMYFUNCTION("SPARKLINE(J1760,{""charttype"",""bar"";""color1"",""#FF0000"";""max"",MAX($J$2:$J$2107)})"),"")</f>
        <v/>
      </c>
      <c r="L1760" s="14">
        <v>10.0</v>
      </c>
      <c r="M1760" s="14" t="str">
        <f>IFERROR(__xludf.DUMMYFUNCTION("SPARKLINE(L1760,{""charttype"",""bar"";""color1"",""#FF9900"";""max"",MAX($L$2:$L$2107)})"),"")</f>
        <v/>
      </c>
      <c r="N1760" s="14">
        <v>0.0</v>
      </c>
      <c r="O1760" s="14" t="str">
        <f>IFERROR(__xludf.DUMMYFUNCTION("SPARKLINE(N1760,{""charttype"",""bar"";""color1"",""#0066CC"";""max"",MAX($N$2:$N$2107)})"),"")</f>
        <v/>
      </c>
      <c r="P1760" s="58">
        <v>109130.8</v>
      </c>
      <c r="Q1760" s="54">
        <v>70.88469</v>
      </c>
      <c r="R1760" s="21">
        <f t="shared" si="5"/>
        <v>7735702.927</v>
      </c>
    </row>
    <row r="1761">
      <c r="A1761" s="53">
        <v>43764.0</v>
      </c>
      <c r="B1761" s="67">
        <f t="shared" si="1"/>
        <v>7</v>
      </c>
      <c r="C1761" s="14" t="str">
        <f t="shared" si="2"/>
        <v>October</v>
      </c>
      <c r="D1761" s="52" t="str">
        <f t="shared" si="3"/>
        <v>2019</v>
      </c>
      <c r="E1761" s="58">
        <f t="shared" si="4"/>
        <v>43</v>
      </c>
      <c r="F1761" s="14" t="str">
        <f>VLOOKUP(A1761,'_Holidays'!A1761:B3866,2,FALSE)</f>
        <v>Y</v>
      </c>
      <c r="G1761" s="51" t="str">
        <f>VLOOKUP(A1761,'_Holidays'!A1761:C3866,3,FALSE)</f>
        <v>N</v>
      </c>
      <c r="H1761" s="14">
        <v>9.6</v>
      </c>
      <c r="I1761" s="14" t="str">
        <f>IFERROR(__xludf.DUMMYFUNCTION("SPARKLINE(H1761,{""charttype"",""bar"";""color1"",""#00CCFF"";""max"",MAX($H$2:$H$2107)})"),"")</f>
        <v/>
      </c>
      <c r="J1761" s="14">
        <v>15.5</v>
      </c>
      <c r="K1761" s="14" t="str">
        <f>IFERROR(__xludf.DUMMYFUNCTION("SPARKLINE(J1761,{""charttype"",""bar"";""color1"",""#FF0000"";""max"",MAX($J$2:$J$2107)})"),"")</f>
        <v/>
      </c>
      <c r="L1761" s="14">
        <v>17.2</v>
      </c>
      <c r="M1761" s="14" t="str">
        <f>IFERROR(__xludf.DUMMYFUNCTION("SPARKLINE(L1761,{""charttype"",""bar"";""color1"",""#FF9900"";""max"",MAX($L$2:$L$2107)})"),"")</f>
        <v/>
      </c>
      <c r="N1761" s="14">
        <v>3.8</v>
      </c>
      <c r="O1761" s="14" t="str">
        <f>IFERROR(__xludf.DUMMYFUNCTION("SPARKLINE(N1761,{""charttype"",""bar"";""color1"",""#0066CC"";""max"",MAX($N$2:$N$2107)})"),"")</f>
        <v/>
      </c>
      <c r="P1761" s="58">
        <v>96698.29</v>
      </c>
      <c r="Q1761" s="54">
        <v>44.84928</v>
      </c>
      <c r="R1761" s="21">
        <f t="shared" si="5"/>
        <v>4336848.684</v>
      </c>
    </row>
    <row r="1762">
      <c r="A1762" s="53">
        <v>43765.0</v>
      </c>
      <c r="B1762" s="67">
        <f t="shared" si="1"/>
        <v>1</v>
      </c>
      <c r="C1762" s="14" t="str">
        <f t="shared" si="2"/>
        <v>October</v>
      </c>
      <c r="D1762" s="52" t="str">
        <f t="shared" si="3"/>
        <v>2019</v>
      </c>
      <c r="E1762" s="58">
        <f t="shared" si="4"/>
        <v>44</v>
      </c>
      <c r="F1762" s="14" t="str">
        <f>VLOOKUP(A1762,'_Holidays'!A1762:B3867,2,FALSE)</f>
        <v>Y</v>
      </c>
      <c r="G1762" s="51" t="str">
        <f>VLOOKUP(A1762,'_Holidays'!A1762:C3867,3,FALSE)</f>
        <v>N</v>
      </c>
      <c r="H1762" s="14">
        <v>10.3</v>
      </c>
      <c r="I1762" s="14" t="str">
        <f>IFERROR(__xludf.DUMMYFUNCTION("SPARKLINE(H1762,{""charttype"",""bar"";""color1"",""#00CCFF"";""max"",MAX($H$2:$H$2107)})"),"")</f>
        <v/>
      </c>
      <c r="J1762" s="14">
        <v>17.0</v>
      </c>
      <c r="K1762" s="14" t="str">
        <f>IFERROR(__xludf.DUMMYFUNCTION("SPARKLINE(J1762,{""charttype"",""bar"";""color1"",""#FF0000"";""max"",MAX($J$2:$J$2107)})"),"")</f>
        <v/>
      </c>
      <c r="L1762" s="14">
        <v>10.1</v>
      </c>
      <c r="M1762" s="14" t="str">
        <f>IFERROR(__xludf.DUMMYFUNCTION("SPARKLINE(L1762,{""charttype"",""bar"";""color1"",""#FF9900"";""max"",MAX($L$2:$L$2107)})"),"")</f>
        <v/>
      </c>
      <c r="N1762" s="14">
        <v>1.2</v>
      </c>
      <c r="O1762" s="14" t="str">
        <f>IFERROR(__xludf.DUMMYFUNCTION("SPARKLINE(N1762,{""charttype"",""bar"";""color1"",""#0066CC"";""max"",MAX($N$2:$N$2107)})"),"")</f>
        <v/>
      </c>
      <c r="P1762" s="58">
        <v>102830.6</v>
      </c>
      <c r="Q1762" s="54">
        <v>87.80824</v>
      </c>
      <c r="R1762" s="21">
        <f t="shared" si="5"/>
        <v>9029374.004</v>
      </c>
    </row>
    <row r="1763">
      <c r="A1763" s="53">
        <v>43766.0</v>
      </c>
      <c r="B1763" s="67">
        <f t="shared" si="1"/>
        <v>2</v>
      </c>
      <c r="C1763" s="14" t="str">
        <f t="shared" si="2"/>
        <v>October</v>
      </c>
      <c r="D1763" s="52" t="str">
        <f t="shared" si="3"/>
        <v>2019</v>
      </c>
      <c r="E1763" s="58">
        <f t="shared" si="4"/>
        <v>44</v>
      </c>
      <c r="F1763" s="14" t="str">
        <f>VLOOKUP(A1763,'_Holidays'!A1763:B3868,2,FALSE)</f>
        <v>Y</v>
      </c>
      <c r="G1763" s="51" t="str">
        <f>VLOOKUP(A1763,'_Holidays'!A1763:C3868,3,FALSE)</f>
        <v>N</v>
      </c>
      <c r="H1763" s="14">
        <v>8.7</v>
      </c>
      <c r="I1763" s="14" t="str">
        <f>IFERROR(__xludf.DUMMYFUNCTION("SPARKLINE(H1763,{""charttype"",""bar"";""color1"",""#00CCFF"";""max"",MAX($H$2:$H$2107)})"),"")</f>
        <v/>
      </c>
      <c r="J1763" s="14">
        <v>21.6</v>
      </c>
      <c r="K1763" s="14" t="str">
        <f>IFERROR(__xludf.DUMMYFUNCTION("SPARKLINE(J1763,{""charttype"",""bar"";""color1"",""#FF0000"";""max"",MAX($J$2:$J$2107)})"),"")</f>
        <v/>
      </c>
      <c r="L1763" s="14">
        <v>26.3</v>
      </c>
      <c r="M1763" s="14" t="str">
        <f>IFERROR(__xludf.DUMMYFUNCTION("SPARKLINE(L1763,{""charttype"",""bar"";""color1"",""#FF9900"";""max"",MAX($L$2:$L$2107)})"),"")</f>
        <v/>
      </c>
      <c r="N1763" s="14">
        <v>1.4</v>
      </c>
      <c r="O1763" s="14" t="str">
        <f>IFERROR(__xludf.DUMMYFUNCTION("SPARKLINE(N1763,{""charttype"",""bar"";""color1"",""#0066CC"";""max"",MAX($N$2:$N$2107)})"),"")</f>
        <v/>
      </c>
      <c r="P1763" s="58">
        <v>112634.6</v>
      </c>
      <c r="Q1763" s="54">
        <v>104.0916</v>
      </c>
      <c r="R1763" s="21">
        <f t="shared" si="5"/>
        <v>11724315.73</v>
      </c>
    </row>
    <row r="1764">
      <c r="A1764" s="53">
        <v>43767.0</v>
      </c>
      <c r="B1764" s="67">
        <f t="shared" si="1"/>
        <v>3</v>
      </c>
      <c r="C1764" s="14" t="str">
        <f t="shared" si="2"/>
        <v>October</v>
      </c>
      <c r="D1764" s="52" t="str">
        <f t="shared" si="3"/>
        <v>2019</v>
      </c>
      <c r="E1764" s="58">
        <f t="shared" si="4"/>
        <v>44</v>
      </c>
      <c r="F1764" s="14" t="str">
        <f>VLOOKUP(A1764,'_Holidays'!A1764:B3869,2,FALSE)</f>
        <v>Y</v>
      </c>
      <c r="G1764" s="51" t="str">
        <f>VLOOKUP(A1764,'_Holidays'!A1764:C3869,3,FALSE)</f>
        <v>N</v>
      </c>
      <c r="H1764" s="14">
        <v>9.7</v>
      </c>
      <c r="I1764" s="14" t="str">
        <f>IFERROR(__xludf.DUMMYFUNCTION("SPARKLINE(H1764,{""charttype"",""bar"";""color1"",""#00CCFF"";""max"",MAX($H$2:$H$2107)})"),"")</f>
        <v/>
      </c>
      <c r="J1764" s="14">
        <v>30.5</v>
      </c>
      <c r="K1764" s="14" t="str">
        <f>IFERROR(__xludf.DUMMYFUNCTION("SPARKLINE(J1764,{""charttype"",""bar"";""color1"",""#FF0000"";""max"",MAX($J$2:$J$2107)})"),"")</f>
        <v/>
      </c>
      <c r="L1764" s="14">
        <v>27.0</v>
      </c>
      <c r="M1764" s="14" t="str">
        <f>IFERROR(__xludf.DUMMYFUNCTION("SPARKLINE(L1764,{""charttype"",""bar"";""color1"",""#FF9900"";""max"",MAX($L$2:$L$2107)})"),"")</f>
        <v/>
      </c>
      <c r="N1764" s="14">
        <v>0.0</v>
      </c>
      <c r="O1764" s="14" t="str">
        <f>IFERROR(__xludf.DUMMYFUNCTION("SPARKLINE(N1764,{""charttype"",""bar"";""color1"",""#0066CC"";""max"",MAX($N$2:$N$2107)})"),"")</f>
        <v/>
      </c>
      <c r="P1764" s="58">
        <v>111887.4</v>
      </c>
      <c r="Q1764" s="54">
        <v>130.1987</v>
      </c>
      <c r="R1764" s="21">
        <f t="shared" si="5"/>
        <v>14567594.03</v>
      </c>
    </row>
    <row r="1765">
      <c r="A1765" s="53">
        <v>43768.0</v>
      </c>
      <c r="B1765" s="67">
        <f t="shared" si="1"/>
        <v>4</v>
      </c>
      <c r="C1765" s="14" t="str">
        <f t="shared" si="2"/>
        <v>October</v>
      </c>
      <c r="D1765" s="52" t="str">
        <f t="shared" si="3"/>
        <v>2019</v>
      </c>
      <c r="E1765" s="58">
        <f t="shared" si="4"/>
        <v>44</v>
      </c>
      <c r="F1765" s="14" t="str">
        <f>VLOOKUP(A1765,'_Holidays'!A1765:B3870,2,FALSE)</f>
        <v>Y</v>
      </c>
      <c r="G1765" s="51" t="str">
        <f>VLOOKUP(A1765,'_Holidays'!A1765:C3870,3,FALSE)</f>
        <v>N</v>
      </c>
      <c r="H1765" s="14">
        <v>13.8</v>
      </c>
      <c r="I1765" s="14" t="str">
        <f>IFERROR(__xludf.DUMMYFUNCTION("SPARKLINE(H1765,{""charttype"",""bar"";""color1"",""#00CCFF"";""max"",MAX($H$2:$H$2107)})"),"")</f>
        <v/>
      </c>
      <c r="J1765" s="14">
        <v>25.1</v>
      </c>
      <c r="K1765" s="14" t="str">
        <f>IFERROR(__xludf.DUMMYFUNCTION("SPARKLINE(J1765,{""charttype"",""bar"";""color1"",""#FF0000"";""max"",MAX($J$2:$J$2107)})"),"")</f>
        <v/>
      </c>
      <c r="L1765" s="14">
        <v>27.2</v>
      </c>
      <c r="M1765" s="14" t="str">
        <f>IFERROR(__xludf.DUMMYFUNCTION("SPARKLINE(L1765,{""charttype"",""bar"";""color1"",""#FF9900"";""max"",MAX($L$2:$L$2107)})"),"")</f>
        <v/>
      </c>
      <c r="N1765" s="14">
        <v>0.0</v>
      </c>
      <c r="O1765" s="14" t="str">
        <f>IFERROR(__xludf.DUMMYFUNCTION("SPARKLINE(N1765,{""charttype"",""bar"";""color1"",""#0066CC"";""max"",MAX($N$2:$N$2107)})"),"")</f>
        <v/>
      </c>
      <c r="P1765" s="58">
        <v>117375.7</v>
      </c>
      <c r="Q1765" s="54">
        <v>130.3183</v>
      </c>
      <c r="R1765" s="21">
        <f t="shared" si="5"/>
        <v>15296201.69</v>
      </c>
    </row>
    <row r="1766">
      <c r="A1766" s="53">
        <v>43769.0</v>
      </c>
      <c r="B1766" s="67">
        <f t="shared" si="1"/>
        <v>5</v>
      </c>
      <c r="C1766" s="14" t="str">
        <f t="shared" si="2"/>
        <v>October</v>
      </c>
      <c r="D1766" s="52" t="str">
        <f t="shared" si="3"/>
        <v>2019</v>
      </c>
      <c r="E1766" s="58">
        <f t="shared" si="4"/>
        <v>44</v>
      </c>
      <c r="F1766" s="14" t="str">
        <f>VLOOKUP(A1766,'_Holidays'!A1766:B3871,2,FALSE)</f>
        <v>Y</v>
      </c>
      <c r="G1766" s="51" t="str">
        <f>VLOOKUP(A1766,'_Holidays'!A1766:C3871,3,FALSE)</f>
        <v>N</v>
      </c>
      <c r="H1766" s="14">
        <v>14.2</v>
      </c>
      <c r="I1766" s="14" t="str">
        <f>IFERROR(__xludf.DUMMYFUNCTION("SPARKLINE(H1766,{""charttype"",""bar"";""color1"",""#00CCFF"";""max"",MAX($H$2:$H$2107)})"),"")</f>
        <v/>
      </c>
      <c r="J1766" s="14">
        <v>33.7</v>
      </c>
      <c r="K1766" s="14" t="str">
        <f>IFERROR(__xludf.DUMMYFUNCTION("SPARKLINE(J1766,{""charttype"",""bar"";""color1"",""#FF0000"";""max"",MAX($J$2:$J$2107)})"),"")</f>
        <v/>
      </c>
      <c r="L1766" s="14">
        <v>25.5</v>
      </c>
      <c r="M1766" s="14" t="str">
        <f>IFERROR(__xludf.DUMMYFUNCTION("SPARKLINE(L1766,{""charttype"",""bar"";""color1"",""#FF9900"";""max"",MAX($L$2:$L$2107)})"),"")</f>
        <v/>
      </c>
      <c r="N1766" s="14">
        <v>0.0</v>
      </c>
      <c r="O1766" s="14" t="str">
        <f>IFERROR(__xludf.DUMMYFUNCTION("SPARKLINE(N1766,{""charttype"",""bar"";""color1"",""#0066CC"";""max"",MAX($N$2:$N$2107)})"),"")</f>
        <v/>
      </c>
      <c r="P1766" s="58">
        <v>121752.9</v>
      </c>
      <c r="Q1766" s="54">
        <v>89.65964</v>
      </c>
      <c r="R1766" s="21">
        <f t="shared" si="5"/>
        <v>10916321.18</v>
      </c>
    </row>
    <row r="1767">
      <c r="A1767" s="53">
        <v>43770.0</v>
      </c>
      <c r="B1767" s="67">
        <f t="shared" si="1"/>
        <v>6</v>
      </c>
      <c r="C1767" s="14" t="str">
        <f t="shared" si="2"/>
        <v>November</v>
      </c>
      <c r="D1767" s="52" t="str">
        <f t="shared" si="3"/>
        <v>2019</v>
      </c>
      <c r="E1767" s="58">
        <f t="shared" si="4"/>
        <v>44</v>
      </c>
      <c r="F1767" s="14" t="str">
        <f>VLOOKUP(A1767,'_Holidays'!A1767:B3872,2,FALSE)</f>
        <v>Y</v>
      </c>
      <c r="G1767" s="51" t="str">
        <f>VLOOKUP(A1767,'_Holidays'!A1767:C3872,3,FALSE)</f>
        <v>N</v>
      </c>
      <c r="H1767" s="14">
        <v>20.0</v>
      </c>
      <c r="I1767" s="14" t="str">
        <f>IFERROR(__xludf.DUMMYFUNCTION("SPARKLINE(H1767,{""charttype"",""bar"";""color1"",""#00CCFF"";""max"",MAX($H$2:$H$2107)})"),"")</f>
        <v/>
      </c>
      <c r="J1767" s="14">
        <v>34.3</v>
      </c>
      <c r="K1767" s="14" t="str">
        <f>IFERROR(__xludf.DUMMYFUNCTION("SPARKLINE(J1767,{""charttype"",""bar"";""color1"",""#FF0000"";""max"",MAX($J$2:$J$2107)})"),"")</f>
        <v/>
      </c>
      <c r="L1767" s="14">
        <v>22.8</v>
      </c>
      <c r="M1767" s="14" t="str">
        <f>IFERROR(__xludf.DUMMYFUNCTION("SPARKLINE(L1767,{""charttype"",""bar"";""color1"",""#FF9900"";""max"",MAX($L$2:$L$2107)})"),"")</f>
        <v/>
      </c>
      <c r="N1767" s="14">
        <v>0.0</v>
      </c>
      <c r="O1767" s="14" t="str">
        <f>IFERROR(__xludf.DUMMYFUNCTION("SPARKLINE(N1767,{""charttype"",""bar"";""color1"",""#0066CC"";""max"",MAX($N$2:$N$2107)})"),"")</f>
        <v/>
      </c>
      <c r="P1767" s="58">
        <v>130510.9</v>
      </c>
      <c r="Q1767" s="54">
        <v>90.31884</v>
      </c>
      <c r="R1767" s="21">
        <f t="shared" si="5"/>
        <v>11787593.1</v>
      </c>
    </row>
    <row r="1768">
      <c r="A1768" s="53">
        <v>43771.0</v>
      </c>
      <c r="B1768" s="67">
        <f t="shared" si="1"/>
        <v>7</v>
      </c>
      <c r="C1768" s="14" t="str">
        <f t="shared" si="2"/>
        <v>November</v>
      </c>
      <c r="D1768" s="52" t="str">
        <f t="shared" si="3"/>
        <v>2019</v>
      </c>
      <c r="E1768" s="58">
        <f t="shared" si="4"/>
        <v>44</v>
      </c>
      <c r="F1768" s="14" t="str">
        <f>VLOOKUP(A1768,'_Holidays'!A1768:B3873,2,FALSE)</f>
        <v>Y</v>
      </c>
      <c r="G1768" s="51" t="str">
        <f>VLOOKUP(A1768,'_Holidays'!A1768:C3873,3,FALSE)</f>
        <v>N</v>
      </c>
      <c r="H1768" s="14">
        <v>15.8</v>
      </c>
      <c r="I1768" s="14" t="str">
        <f>IFERROR(__xludf.DUMMYFUNCTION("SPARKLINE(H1768,{""charttype"",""bar"";""color1"",""#00CCFF"";""max"",MAX($H$2:$H$2107)})"),"")</f>
        <v/>
      </c>
      <c r="J1768" s="14">
        <v>18.9</v>
      </c>
      <c r="K1768" s="14" t="str">
        <f>IFERROR(__xludf.DUMMYFUNCTION("SPARKLINE(J1768,{""charttype"",""bar"";""color1"",""#FF0000"";""max"",MAX($J$2:$J$2107)})"),"")</f>
        <v/>
      </c>
      <c r="L1768" s="14">
        <v>2.2</v>
      </c>
      <c r="M1768" s="14" t="str">
        <f>IFERROR(__xludf.DUMMYFUNCTION("SPARKLINE(L1768,{""charttype"",""bar"";""color1"",""#FF9900"";""max"",MAX($L$2:$L$2107)})"),"")</f>
        <v/>
      </c>
      <c r="N1768" s="14">
        <v>4.2</v>
      </c>
      <c r="O1768" s="14" t="str">
        <f>IFERROR(__xludf.DUMMYFUNCTION("SPARKLINE(N1768,{""charttype"",""bar"";""color1"",""#0066CC"";""max"",MAX($N$2:$N$2107)})"),"")</f>
        <v/>
      </c>
      <c r="P1768" s="58">
        <v>105806.8</v>
      </c>
      <c r="Q1768" s="54">
        <v>90.79891</v>
      </c>
      <c r="R1768" s="21">
        <f t="shared" si="5"/>
        <v>9607142.111</v>
      </c>
    </row>
    <row r="1769">
      <c r="A1769" s="53">
        <v>43772.0</v>
      </c>
      <c r="B1769" s="67">
        <f t="shared" si="1"/>
        <v>1</v>
      </c>
      <c r="C1769" s="14" t="str">
        <f t="shared" si="2"/>
        <v>November</v>
      </c>
      <c r="D1769" s="52" t="str">
        <f t="shared" si="3"/>
        <v>2019</v>
      </c>
      <c r="E1769" s="58">
        <f t="shared" si="4"/>
        <v>45</v>
      </c>
      <c r="F1769" s="14" t="str">
        <f>VLOOKUP(A1769,'_Holidays'!A1769:B3874,2,FALSE)</f>
        <v>Y</v>
      </c>
      <c r="G1769" s="51" t="str">
        <f>VLOOKUP(A1769,'_Holidays'!A1769:C3874,3,FALSE)</f>
        <v>N</v>
      </c>
      <c r="H1769" s="14">
        <v>12.8</v>
      </c>
      <c r="I1769" s="14" t="str">
        <f>IFERROR(__xludf.DUMMYFUNCTION("SPARKLINE(H1769,{""charttype"",""bar"";""color1"",""#00CCFF"";""max"",MAX($H$2:$H$2107)})"),"")</f>
        <v/>
      </c>
      <c r="J1769" s="14">
        <v>20.7</v>
      </c>
      <c r="K1769" s="14" t="str">
        <f>IFERROR(__xludf.DUMMYFUNCTION("SPARKLINE(J1769,{""charttype"",""bar"";""color1"",""#FF0000"";""max"",MAX($J$2:$J$2107)})"),"")</f>
        <v/>
      </c>
      <c r="L1769" s="14">
        <v>7.8</v>
      </c>
      <c r="M1769" s="14" t="str">
        <f>IFERROR(__xludf.DUMMYFUNCTION("SPARKLINE(L1769,{""charttype"",""bar"";""color1"",""#FF9900"";""max"",MAX($L$2:$L$2107)})"),"")</f>
        <v/>
      </c>
      <c r="N1769" s="14">
        <v>12.4</v>
      </c>
      <c r="O1769" s="14" t="str">
        <f>IFERROR(__xludf.DUMMYFUNCTION("SPARKLINE(N1769,{""charttype"",""bar"";""color1"",""#0066CC"";""max"",MAX($N$2:$N$2107)})"),"")</f>
        <v/>
      </c>
      <c r="P1769" s="58">
        <v>96867.02</v>
      </c>
      <c r="Q1769" s="54">
        <v>72.39884</v>
      </c>
      <c r="R1769" s="21">
        <f t="shared" si="5"/>
        <v>7013059.882</v>
      </c>
    </row>
    <row r="1770">
      <c r="A1770" s="53">
        <v>43773.0</v>
      </c>
      <c r="B1770" s="67">
        <f t="shared" si="1"/>
        <v>2</v>
      </c>
      <c r="C1770" s="14" t="str">
        <f t="shared" si="2"/>
        <v>November</v>
      </c>
      <c r="D1770" s="52" t="str">
        <f t="shared" si="3"/>
        <v>2019</v>
      </c>
      <c r="E1770" s="58">
        <f t="shared" si="4"/>
        <v>45</v>
      </c>
      <c r="F1770" s="14" t="str">
        <f>VLOOKUP(A1770,'_Holidays'!A1770:B3875,2,FALSE)</f>
        <v>Y</v>
      </c>
      <c r="G1770" s="51" t="str">
        <f>VLOOKUP(A1770,'_Holidays'!A1770:C3875,3,FALSE)</f>
        <v>N</v>
      </c>
      <c r="H1770" s="14">
        <v>9.5</v>
      </c>
      <c r="I1770" s="14" t="str">
        <f>IFERROR(__xludf.DUMMYFUNCTION("SPARKLINE(H1770,{""charttype"",""bar"";""color1"",""#00CCFF"";""max"",MAX($H$2:$H$2107)})"),"")</f>
        <v/>
      </c>
      <c r="J1770" s="14">
        <v>16.2</v>
      </c>
      <c r="K1770" s="14" t="str">
        <f>IFERROR(__xludf.DUMMYFUNCTION("SPARKLINE(J1770,{""charttype"",""bar"";""color1"",""#FF0000"";""max"",MAX($J$2:$J$2107)})"),"")</f>
        <v/>
      </c>
      <c r="L1770" s="14">
        <v>11.2</v>
      </c>
      <c r="M1770" s="14" t="str">
        <f>IFERROR(__xludf.DUMMYFUNCTION("SPARKLINE(L1770,{""charttype"",""bar"";""color1"",""#FF9900"";""max"",MAX($L$2:$L$2107)})"),"")</f>
        <v/>
      </c>
      <c r="N1770" s="14">
        <v>1.2</v>
      </c>
      <c r="O1770" s="14" t="str">
        <f>IFERROR(__xludf.DUMMYFUNCTION("SPARKLINE(N1770,{""charttype"",""bar"";""color1"",""#0066CC"";""max"",MAX($N$2:$N$2107)})"),"")</f>
        <v/>
      </c>
      <c r="P1770" s="58">
        <v>107279.8</v>
      </c>
      <c r="Q1770" s="54">
        <v>79.0964</v>
      </c>
      <c r="R1770" s="21">
        <f t="shared" si="5"/>
        <v>8485445.973</v>
      </c>
    </row>
    <row r="1771">
      <c r="A1771" s="53">
        <v>43774.0</v>
      </c>
      <c r="B1771" s="67">
        <f t="shared" si="1"/>
        <v>3</v>
      </c>
      <c r="C1771" s="14" t="str">
        <f t="shared" si="2"/>
        <v>November</v>
      </c>
      <c r="D1771" s="52" t="str">
        <f t="shared" si="3"/>
        <v>2019</v>
      </c>
      <c r="E1771" s="58">
        <f t="shared" si="4"/>
        <v>45</v>
      </c>
      <c r="F1771" s="14" t="str">
        <f>VLOOKUP(A1771,'_Holidays'!A1771:B3876,2,FALSE)</f>
        <v>Y</v>
      </c>
      <c r="G1771" s="51" t="str">
        <f>VLOOKUP(A1771,'_Holidays'!A1771:C3876,3,FALSE)</f>
        <v>Y</v>
      </c>
      <c r="H1771" s="14">
        <v>7.7</v>
      </c>
      <c r="I1771" s="14" t="str">
        <f>IFERROR(__xludf.DUMMYFUNCTION("SPARKLINE(H1771,{""charttype"",""bar"";""color1"",""#00CCFF"";""max"",MAX($H$2:$H$2107)})"),"")</f>
        <v/>
      </c>
      <c r="J1771" s="14">
        <v>19.6</v>
      </c>
      <c r="K1771" s="14" t="str">
        <f>IFERROR(__xludf.DUMMYFUNCTION("SPARKLINE(J1771,{""charttype"",""bar"";""color1"",""#FF0000"";""max"",MAX($J$2:$J$2107)})"),"")</f>
        <v/>
      </c>
      <c r="L1771" s="14">
        <v>27.4</v>
      </c>
      <c r="M1771" s="14" t="str">
        <f>IFERROR(__xludf.DUMMYFUNCTION("SPARKLINE(L1771,{""charttype"",""bar"";""color1"",""#FF9900"";""max"",MAX($L$2:$L$2107)})"),"")</f>
        <v/>
      </c>
      <c r="N1771" s="14">
        <v>10.2</v>
      </c>
      <c r="O1771" s="14" t="str">
        <f>IFERROR(__xludf.DUMMYFUNCTION("SPARKLINE(N1771,{""charttype"",""bar"";""color1"",""#0066CC"";""max"",MAX($N$2:$N$2107)})"),"")</f>
        <v/>
      </c>
      <c r="P1771" s="58">
        <v>96817.0</v>
      </c>
      <c r="Q1771" s="54">
        <v>66.47681</v>
      </c>
      <c r="R1771" s="21">
        <f t="shared" si="5"/>
        <v>6436085.314</v>
      </c>
    </row>
    <row r="1772">
      <c r="A1772" s="53">
        <v>43775.0</v>
      </c>
      <c r="B1772" s="67">
        <f t="shared" si="1"/>
        <v>4</v>
      </c>
      <c r="C1772" s="14" t="str">
        <f t="shared" si="2"/>
        <v>November</v>
      </c>
      <c r="D1772" s="52" t="str">
        <f t="shared" si="3"/>
        <v>2019</v>
      </c>
      <c r="E1772" s="58">
        <f t="shared" si="4"/>
        <v>45</v>
      </c>
      <c r="F1772" s="14" t="str">
        <f>VLOOKUP(A1772,'_Holidays'!A1772:B3877,2,FALSE)</f>
        <v>Y</v>
      </c>
      <c r="G1772" s="51" t="str">
        <f>VLOOKUP(A1772,'_Holidays'!A1772:C3877,3,FALSE)</f>
        <v>N</v>
      </c>
      <c r="H1772" s="14">
        <v>10.5</v>
      </c>
      <c r="I1772" s="14" t="str">
        <f>IFERROR(__xludf.DUMMYFUNCTION("SPARKLINE(H1772,{""charttype"",""bar"";""color1"",""#00CCFF"";""max"",MAX($H$2:$H$2107)})"),"")</f>
        <v/>
      </c>
      <c r="J1772" s="14">
        <v>24.1</v>
      </c>
      <c r="K1772" s="14" t="str">
        <f>IFERROR(__xludf.DUMMYFUNCTION("SPARKLINE(J1772,{""charttype"",""bar"";""color1"",""#FF0000"";""max"",MAX($J$2:$J$2107)})"),"")</f>
        <v/>
      </c>
      <c r="L1772" s="14">
        <v>19.9</v>
      </c>
      <c r="M1772" s="14" t="str">
        <f>IFERROR(__xludf.DUMMYFUNCTION("SPARKLINE(L1772,{""charttype"",""bar"";""color1"",""#FF9900"";""max"",MAX($L$2:$L$2107)})"),"")</f>
        <v/>
      </c>
      <c r="N1772" s="14">
        <v>0.0</v>
      </c>
      <c r="O1772" s="14" t="str">
        <f>IFERROR(__xludf.DUMMYFUNCTION("SPARKLINE(N1772,{""charttype"",""bar"";""color1"",""#0066CC"";""max"",MAX($N$2:$N$2107)})"),"")</f>
        <v/>
      </c>
      <c r="P1772" s="58">
        <v>104381.4</v>
      </c>
      <c r="Q1772" s="54">
        <v>58.45195</v>
      </c>
      <c r="R1772" s="21">
        <f t="shared" si="5"/>
        <v>6101296.374</v>
      </c>
    </row>
    <row r="1773">
      <c r="A1773" s="53">
        <v>43776.0</v>
      </c>
      <c r="B1773" s="67">
        <f t="shared" si="1"/>
        <v>5</v>
      </c>
      <c r="C1773" s="14" t="str">
        <f t="shared" si="2"/>
        <v>November</v>
      </c>
      <c r="D1773" s="52" t="str">
        <f t="shared" si="3"/>
        <v>2019</v>
      </c>
      <c r="E1773" s="58">
        <f t="shared" si="4"/>
        <v>45</v>
      </c>
      <c r="F1773" s="14" t="str">
        <f>VLOOKUP(A1773,'_Holidays'!A1773:B3878,2,FALSE)</f>
        <v>Y</v>
      </c>
      <c r="G1773" s="51" t="str">
        <f>VLOOKUP(A1773,'_Holidays'!A1773:C3878,3,FALSE)</f>
        <v>N</v>
      </c>
      <c r="H1773" s="14">
        <v>11.5</v>
      </c>
      <c r="I1773" s="14" t="str">
        <f>IFERROR(__xludf.DUMMYFUNCTION("SPARKLINE(H1773,{""charttype"",""bar"";""color1"",""#00CCFF"";""max"",MAX($H$2:$H$2107)})"),"")</f>
        <v/>
      </c>
      <c r="J1773" s="14">
        <v>17.7</v>
      </c>
      <c r="K1773" s="14" t="str">
        <f>IFERROR(__xludf.DUMMYFUNCTION("SPARKLINE(J1773,{""charttype"",""bar"";""color1"",""#FF0000"";""max"",MAX($J$2:$J$2107)})"),"")</f>
        <v/>
      </c>
      <c r="L1773" s="14">
        <v>8.3</v>
      </c>
      <c r="M1773" s="14" t="str">
        <f>IFERROR(__xludf.DUMMYFUNCTION("SPARKLINE(L1773,{""charttype"",""bar"";""color1"",""#FF9900"";""max"",MAX($L$2:$L$2107)})"),"")</f>
        <v/>
      </c>
      <c r="N1773" s="14">
        <v>0.0</v>
      </c>
      <c r="O1773" s="14" t="str">
        <f>IFERROR(__xludf.DUMMYFUNCTION("SPARKLINE(N1773,{""charttype"",""bar"";""color1"",""#0066CC"";""max"",MAX($N$2:$N$2107)})"),"")</f>
        <v/>
      </c>
      <c r="P1773" s="58">
        <v>115132.6</v>
      </c>
      <c r="Q1773" s="54">
        <v>63.89769</v>
      </c>
      <c r="R1773" s="21">
        <f t="shared" si="5"/>
        <v>7356707.184</v>
      </c>
    </row>
    <row r="1774">
      <c r="A1774" s="53">
        <v>43777.0</v>
      </c>
      <c r="B1774" s="67">
        <f t="shared" si="1"/>
        <v>6</v>
      </c>
      <c r="C1774" s="14" t="str">
        <f t="shared" si="2"/>
        <v>November</v>
      </c>
      <c r="D1774" s="52" t="str">
        <f t="shared" si="3"/>
        <v>2019</v>
      </c>
      <c r="E1774" s="58">
        <f t="shared" si="4"/>
        <v>45</v>
      </c>
      <c r="F1774" s="14" t="str">
        <f>VLOOKUP(A1774,'_Holidays'!A1774:B3879,2,FALSE)</f>
        <v>Y</v>
      </c>
      <c r="G1774" s="51" t="str">
        <f>VLOOKUP(A1774,'_Holidays'!A1774:C3879,3,FALSE)</f>
        <v>N</v>
      </c>
      <c r="H1774" s="14">
        <v>10.3</v>
      </c>
      <c r="I1774" s="14" t="str">
        <f>IFERROR(__xludf.DUMMYFUNCTION("SPARKLINE(H1774,{""charttype"",""bar"";""color1"",""#00CCFF"";""max"",MAX($H$2:$H$2107)})"),"")</f>
        <v/>
      </c>
      <c r="J1774" s="14">
        <v>15.0</v>
      </c>
      <c r="K1774" s="14" t="str">
        <f>IFERROR(__xludf.DUMMYFUNCTION("SPARKLINE(J1774,{""charttype"",""bar"";""color1"",""#FF0000"";""max"",MAX($J$2:$J$2107)})"),"")</f>
        <v/>
      </c>
      <c r="L1774" s="14">
        <v>16.1</v>
      </c>
      <c r="M1774" s="14" t="str">
        <f>IFERROR(__xludf.DUMMYFUNCTION("SPARKLINE(L1774,{""charttype"",""bar"";""color1"",""#FF9900"";""max"",MAX($L$2:$L$2107)})"),"")</f>
        <v/>
      </c>
      <c r="N1774" s="14">
        <v>6.8</v>
      </c>
      <c r="O1774" s="14" t="str">
        <f>IFERROR(__xludf.DUMMYFUNCTION("SPARKLINE(N1774,{""charttype"",""bar"";""color1"",""#0066CC"";""max"",MAX($N$2:$N$2107)})"),"")</f>
        <v/>
      </c>
      <c r="P1774" s="58">
        <v>113954.8</v>
      </c>
      <c r="Q1774" s="54">
        <v>81.07754</v>
      </c>
      <c r="R1774" s="21">
        <f t="shared" si="5"/>
        <v>9239174.855</v>
      </c>
    </row>
    <row r="1775">
      <c r="A1775" s="53">
        <v>43778.0</v>
      </c>
      <c r="B1775" s="67">
        <f t="shared" si="1"/>
        <v>7</v>
      </c>
      <c r="C1775" s="14" t="str">
        <f t="shared" si="2"/>
        <v>November</v>
      </c>
      <c r="D1775" s="52" t="str">
        <f t="shared" si="3"/>
        <v>2019</v>
      </c>
      <c r="E1775" s="58">
        <f t="shared" si="4"/>
        <v>45</v>
      </c>
      <c r="F1775" s="14" t="str">
        <f>VLOOKUP(A1775,'_Holidays'!A1775:B3880,2,FALSE)</f>
        <v>Y</v>
      </c>
      <c r="G1775" s="51" t="str">
        <f>VLOOKUP(A1775,'_Holidays'!A1775:C3880,3,FALSE)</f>
        <v>N</v>
      </c>
      <c r="H1775" s="14">
        <v>7.6</v>
      </c>
      <c r="I1775" s="14" t="str">
        <f>IFERROR(__xludf.DUMMYFUNCTION("SPARKLINE(H1775,{""charttype"",""bar"";""color1"",""#00CCFF"";""max"",MAX($H$2:$H$2107)})"),"")</f>
        <v/>
      </c>
      <c r="J1775" s="14">
        <v>14.2</v>
      </c>
      <c r="K1775" s="14" t="str">
        <f>IFERROR(__xludf.DUMMYFUNCTION("SPARKLINE(J1775,{""charttype"",""bar"";""color1"",""#FF0000"";""max"",MAX($J$2:$J$2107)})"),"")</f>
        <v/>
      </c>
      <c r="L1775" s="14">
        <v>9.8</v>
      </c>
      <c r="M1775" s="14" t="str">
        <f>IFERROR(__xludf.DUMMYFUNCTION("SPARKLINE(L1775,{""charttype"",""bar"";""color1"",""#FF9900"";""max"",MAX($L$2:$L$2107)})"),"")</f>
        <v/>
      </c>
      <c r="N1775" s="14">
        <v>6.4</v>
      </c>
      <c r="O1775" s="14" t="str">
        <f>IFERROR(__xludf.DUMMYFUNCTION("SPARKLINE(N1775,{""charttype"",""bar"";""color1"",""#0066CC"";""max"",MAX($N$2:$N$2107)})"),"")</f>
        <v/>
      </c>
      <c r="P1775" s="58">
        <v>108924.8</v>
      </c>
      <c r="Q1775" s="54">
        <v>70.47488</v>
      </c>
      <c r="R1775" s="21">
        <f t="shared" si="5"/>
        <v>7676462.209</v>
      </c>
    </row>
    <row r="1776">
      <c r="A1776" s="53">
        <v>43779.0</v>
      </c>
      <c r="B1776" s="67">
        <f t="shared" si="1"/>
        <v>1</v>
      </c>
      <c r="C1776" s="14" t="str">
        <f t="shared" si="2"/>
        <v>November</v>
      </c>
      <c r="D1776" s="52" t="str">
        <f t="shared" si="3"/>
        <v>2019</v>
      </c>
      <c r="E1776" s="58">
        <f t="shared" si="4"/>
        <v>46</v>
      </c>
      <c r="F1776" s="14" t="str">
        <f>VLOOKUP(A1776,'_Holidays'!A1776:B3881,2,FALSE)</f>
        <v>Y</v>
      </c>
      <c r="G1776" s="51" t="str">
        <f>VLOOKUP(A1776,'_Holidays'!A1776:C3881,3,FALSE)</f>
        <v>N</v>
      </c>
      <c r="H1776" s="14">
        <v>10.8</v>
      </c>
      <c r="I1776" s="14" t="str">
        <f>IFERROR(__xludf.DUMMYFUNCTION("SPARKLINE(H1776,{""charttype"",""bar"";""color1"",""#00CCFF"";""max"",MAX($H$2:$H$2107)})"),"")</f>
        <v/>
      </c>
      <c r="J1776" s="14">
        <v>18.1</v>
      </c>
      <c r="K1776" s="14" t="str">
        <f>IFERROR(__xludf.DUMMYFUNCTION("SPARKLINE(J1776,{""charttype"",""bar"";""color1"",""#FF0000"";""max"",MAX($J$2:$J$2107)})"),"")</f>
        <v/>
      </c>
      <c r="L1776" s="14">
        <v>13.5</v>
      </c>
      <c r="M1776" s="14" t="str">
        <f>IFERROR(__xludf.DUMMYFUNCTION("SPARKLINE(L1776,{""charttype"",""bar"";""color1"",""#FF9900"";""max"",MAX($L$2:$L$2107)})"),"")</f>
        <v/>
      </c>
      <c r="N1776" s="14">
        <v>0.2</v>
      </c>
      <c r="O1776" s="14" t="str">
        <f>IFERROR(__xludf.DUMMYFUNCTION("SPARKLINE(N1776,{""charttype"",""bar"";""color1"",""#0066CC"";""max"",MAX($N$2:$N$2107)})"),"")</f>
        <v/>
      </c>
      <c r="P1776" s="58">
        <v>101550.0</v>
      </c>
      <c r="Q1776" s="54">
        <v>86.63901</v>
      </c>
      <c r="R1776" s="21">
        <f t="shared" si="5"/>
        <v>8798191.466</v>
      </c>
    </row>
    <row r="1777">
      <c r="A1777" s="53">
        <v>43780.0</v>
      </c>
      <c r="B1777" s="67">
        <f t="shared" si="1"/>
        <v>2</v>
      </c>
      <c r="C1777" s="14" t="str">
        <f t="shared" si="2"/>
        <v>November</v>
      </c>
      <c r="D1777" s="52" t="str">
        <f t="shared" si="3"/>
        <v>2019</v>
      </c>
      <c r="E1777" s="58">
        <f t="shared" si="4"/>
        <v>46</v>
      </c>
      <c r="F1777" s="14" t="str">
        <f>VLOOKUP(A1777,'_Holidays'!A1777:B3882,2,FALSE)</f>
        <v>Y</v>
      </c>
      <c r="G1777" s="51" t="str">
        <f>VLOOKUP(A1777,'_Holidays'!A1777:C3882,3,FALSE)</f>
        <v>N</v>
      </c>
      <c r="H1777" s="14">
        <v>10.0</v>
      </c>
      <c r="I1777" s="14" t="str">
        <f>IFERROR(__xludf.DUMMYFUNCTION("SPARKLINE(H1777,{""charttype"",""bar"";""color1"",""#00CCFF"";""max"",MAX($H$2:$H$2107)})"),"")</f>
        <v/>
      </c>
      <c r="J1777" s="14">
        <v>29.6</v>
      </c>
      <c r="K1777" s="14" t="str">
        <f>IFERROR(__xludf.DUMMYFUNCTION("SPARKLINE(J1777,{""charttype"",""bar"";""color1"",""#FF0000"";""max"",MAX($J$2:$J$2107)})"),"")</f>
        <v/>
      </c>
      <c r="L1777" s="14">
        <v>27.4</v>
      </c>
      <c r="M1777" s="14" t="str">
        <f>IFERROR(__xludf.DUMMYFUNCTION("SPARKLINE(L1777,{""charttype"",""bar"";""color1"",""#FF9900"";""max"",MAX($L$2:$L$2107)})"),"")</f>
        <v/>
      </c>
      <c r="N1777" s="14">
        <v>0.0</v>
      </c>
      <c r="O1777" s="14" t="str">
        <f>IFERROR(__xludf.DUMMYFUNCTION("SPARKLINE(N1777,{""charttype"",""bar"";""color1"",""#0066CC"";""max"",MAX($N$2:$N$2107)})"),"")</f>
        <v/>
      </c>
      <c r="P1777" s="58">
        <v>106759.0</v>
      </c>
      <c r="Q1777" s="54">
        <v>66.49133</v>
      </c>
      <c r="R1777" s="21">
        <f t="shared" si="5"/>
        <v>7098547.899</v>
      </c>
    </row>
    <row r="1778">
      <c r="A1778" s="53">
        <v>43781.0</v>
      </c>
      <c r="B1778" s="67">
        <f t="shared" si="1"/>
        <v>3</v>
      </c>
      <c r="C1778" s="14" t="str">
        <f t="shared" si="2"/>
        <v>November</v>
      </c>
      <c r="D1778" s="52" t="str">
        <f t="shared" si="3"/>
        <v>2019</v>
      </c>
      <c r="E1778" s="58">
        <f t="shared" si="4"/>
        <v>46</v>
      </c>
      <c r="F1778" s="14" t="str">
        <f>VLOOKUP(A1778,'_Holidays'!A1778:B3883,2,FALSE)</f>
        <v>Y</v>
      </c>
      <c r="G1778" s="51" t="str">
        <f>VLOOKUP(A1778,'_Holidays'!A1778:C3883,3,FALSE)</f>
        <v>N</v>
      </c>
      <c r="H1778" s="14">
        <v>11.5</v>
      </c>
      <c r="I1778" s="14" t="str">
        <f>IFERROR(__xludf.DUMMYFUNCTION("SPARKLINE(H1778,{""charttype"",""bar"";""color1"",""#00CCFF"";""max"",MAX($H$2:$H$2107)})"),"")</f>
        <v/>
      </c>
      <c r="J1778" s="14">
        <v>17.4</v>
      </c>
      <c r="K1778" s="14" t="str">
        <f>IFERROR(__xludf.DUMMYFUNCTION("SPARKLINE(J1778,{""charttype"",""bar"";""color1"",""#FF0000"";""max"",MAX($J$2:$J$2107)})"),"")</f>
        <v/>
      </c>
      <c r="L1778" s="14">
        <v>12.7</v>
      </c>
      <c r="M1778" s="14" t="str">
        <f>IFERROR(__xludf.DUMMYFUNCTION("SPARKLINE(L1778,{""charttype"",""bar"";""color1"",""#FF9900"";""max"",MAX($L$2:$L$2107)})"),"")</f>
        <v/>
      </c>
      <c r="N1778" s="14">
        <v>0.6</v>
      </c>
      <c r="O1778" s="14" t="str">
        <f>IFERROR(__xludf.DUMMYFUNCTION("SPARKLINE(N1778,{""charttype"",""bar"";""color1"",""#0066CC"";""max"",MAX($N$2:$N$2107)})"),"")</f>
        <v/>
      </c>
      <c r="P1778" s="58">
        <v>104303.5</v>
      </c>
      <c r="Q1778" s="54">
        <v>57.06985</v>
      </c>
      <c r="R1778" s="21">
        <f t="shared" si="5"/>
        <v>5952585.099</v>
      </c>
    </row>
    <row r="1779">
      <c r="A1779" s="53">
        <v>43782.0</v>
      </c>
      <c r="B1779" s="67">
        <f t="shared" si="1"/>
        <v>4</v>
      </c>
      <c r="C1779" s="14" t="str">
        <f t="shared" si="2"/>
        <v>November</v>
      </c>
      <c r="D1779" s="52" t="str">
        <f t="shared" si="3"/>
        <v>2019</v>
      </c>
      <c r="E1779" s="58">
        <f t="shared" si="4"/>
        <v>46</v>
      </c>
      <c r="F1779" s="14" t="str">
        <f>VLOOKUP(A1779,'_Holidays'!A1779:B3884,2,FALSE)</f>
        <v>Y</v>
      </c>
      <c r="G1779" s="51" t="str">
        <f>VLOOKUP(A1779,'_Holidays'!A1779:C3884,3,FALSE)</f>
        <v>N</v>
      </c>
      <c r="H1779" s="14">
        <v>9.1</v>
      </c>
      <c r="I1779" s="14" t="str">
        <f>IFERROR(__xludf.DUMMYFUNCTION("SPARKLINE(H1779,{""charttype"",""bar"";""color1"",""#00CCFF"";""max"",MAX($H$2:$H$2107)})"),"")</f>
        <v/>
      </c>
      <c r="J1779" s="14">
        <v>17.3</v>
      </c>
      <c r="K1779" s="14" t="str">
        <f>IFERROR(__xludf.DUMMYFUNCTION("SPARKLINE(J1779,{""charttype"",""bar"";""color1"",""#FF0000"";""max"",MAX($J$2:$J$2107)})"),"")</f>
        <v/>
      </c>
      <c r="L1779" s="14">
        <v>12.0</v>
      </c>
      <c r="M1779" s="14" t="str">
        <f>IFERROR(__xludf.DUMMYFUNCTION("SPARKLINE(L1779,{""charttype"",""bar"";""color1"",""#FF9900"";""max"",MAX($L$2:$L$2107)})"),"")</f>
        <v/>
      </c>
      <c r="N1779" s="14">
        <v>1.6</v>
      </c>
      <c r="O1779" s="14" t="str">
        <f>IFERROR(__xludf.DUMMYFUNCTION("SPARKLINE(N1779,{""charttype"",""bar"";""color1"",""#0066CC"";""max"",MAX($N$2:$N$2107)})"),"")</f>
        <v/>
      </c>
      <c r="P1779" s="58">
        <v>112573.5</v>
      </c>
      <c r="Q1779" s="54">
        <v>64.51939</v>
      </c>
      <c r="R1779" s="21">
        <f t="shared" si="5"/>
        <v>7263173.55</v>
      </c>
    </row>
    <row r="1780">
      <c r="A1780" s="53">
        <v>43783.0</v>
      </c>
      <c r="B1780" s="67">
        <f t="shared" si="1"/>
        <v>5</v>
      </c>
      <c r="C1780" s="14" t="str">
        <f t="shared" si="2"/>
        <v>November</v>
      </c>
      <c r="D1780" s="52" t="str">
        <f t="shared" si="3"/>
        <v>2019</v>
      </c>
      <c r="E1780" s="58">
        <f t="shared" si="4"/>
        <v>46</v>
      </c>
      <c r="F1780" s="14" t="str">
        <f>VLOOKUP(A1780,'_Holidays'!A1780:B3885,2,FALSE)</f>
        <v>Y</v>
      </c>
      <c r="G1780" s="51" t="str">
        <f>VLOOKUP(A1780,'_Holidays'!A1780:C3885,3,FALSE)</f>
        <v>N</v>
      </c>
      <c r="H1780" s="14">
        <v>12.1</v>
      </c>
      <c r="I1780" s="14" t="str">
        <f>IFERROR(__xludf.DUMMYFUNCTION("SPARKLINE(H1780,{""charttype"",""bar"";""color1"",""#00CCFF"";""max"",MAX($H$2:$H$2107)})"),"")</f>
        <v/>
      </c>
      <c r="J1780" s="14">
        <v>22.4</v>
      </c>
      <c r="K1780" s="14" t="str">
        <f>IFERROR(__xludf.DUMMYFUNCTION("SPARKLINE(J1780,{""charttype"",""bar"";""color1"",""#FF0000"";""max"",MAX($J$2:$J$2107)})"),"")</f>
        <v/>
      </c>
      <c r="L1780" s="14">
        <v>19.7</v>
      </c>
      <c r="M1780" s="14" t="str">
        <f>IFERROR(__xludf.DUMMYFUNCTION("SPARKLINE(L1780,{""charttype"",""bar"";""color1"",""#FF9900"";""max"",MAX($L$2:$L$2107)})"),"")</f>
        <v/>
      </c>
      <c r="N1780" s="14">
        <v>0.8</v>
      </c>
      <c r="O1780" s="14" t="str">
        <f>IFERROR(__xludf.DUMMYFUNCTION("SPARKLINE(N1780,{""charttype"",""bar"";""color1"",""#0066CC"";""max"",MAX($N$2:$N$2107)})"),"")</f>
        <v/>
      </c>
      <c r="P1780" s="58">
        <v>109828.9</v>
      </c>
      <c r="Q1780" s="54">
        <v>74.43626</v>
      </c>
      <c r="R1780" s="21">
        <f t="shared" si="5"/>
        <v>8175252.556</v>
      </c>
    </row>
    <row r="1781">
      <c r="A1781" s="53">
        <v>43784.0</v>
      </c>
      <c r="B1781" s="67">
        <f t="shared" si="1"/>
        <v>6</v>
      </c>
      <c r="C1781" s="14" t="str">
        <f t="shared" si="2"/>
        <v>November</v>
      </c>
      <c r="D1781" s="52" t="str">
        <f t="shared" si="3"/>
        <v>2019</v>
      </c>
      <c r="E1781" s="58">
        <f t="shared" si="4"/>
        <v>46</v>
      </c>
      <c r="F1781" s="14" t="str">
        <f>VLOOKUP(A1781,'_Holidays'!A1781:B3886,2,FALSE)</f>
        <v>Y</v>
      </c>
      <c r="G1781" s="51" t="str">
        <f>VLOOKUP(A1781,'_Holidays'!A1781:C3886,3,FALSE)</f>
        <v>N</v>
      </c>
      <c r="H1781" s="14">
        <v>13.0</v>
      </c>
      <c r="I1781" s="14" t="str">
        <f>IFERROR(__xludf.DUMMYFUNCTION("SPARKLINE(H1781,{""charttype"",""bar"";""color1"",""#00CCFF"";""max"",MAX($H$2:$H$2107)})"),"")</f>
        <v/>
      </c>
      <c r="J1781" s="14">
        <v>18.5</v>
      </c>
      <c r="K1781" s="14" t="str">
        <f>IFERROR(__xludf.DUMMYFUNCTION("SPARKLINE(J1781,{""charttype"",""bar"";""color1"",""#FF0000"";""max"",MAX($J$2:$J$2107)})"),"")</f>
        <v/>
      </c>
      <c r="L1781" s="14">
        <v>12.4</v>
      </c>
      <c r="M1781" s="14" t="str">
        <f>IFERROR(__xludf.DUMMYFUNCTION("SPARKLINE(L1781,{""charttype"",""bar"";""color1"",""#FF9900"";""max"",MAX($L$2:$L$2107)})"),"")</f>
        <v/>
      </c>
      <c r="N1781" s="14">
        <v>0.0</v>
      </c>
      <c r="O1781" s="14" t="str">
        <f>IFERROR(__xludf.DUMMYFUNCTION("SPARKLINE(N1781,{""charttype"",""bar"";""color1"",""#0066CC"";""max"",MAX($N$2:$N$2107)})"),"")</f>
        <v/>
      </c>
      <c r="P1781" s="58">
        <v>110954.8</v>
      </c>
      <c r="Q1781" s="54">
        <v>72.0656</v>
      </c>
      <c r="R1781" s="21">
        <f t="shared" si="5"/>
        <v>7996024.235</v>
      </c>
    </row>
    <row r="1782">
      <c r="A1782" s="53">
        <v>43785.0</v>
      </c>
      <c r="B1782" s="67">
        <f t="shared" si="1"/>
        <v>7</v>
      </c>
      <c r="C1782" s="14" t="str">
        <f t="shared" si="2"/>
        <v>November</v>
      </c>
      <c r="D1782" s="52" t="str">
        <f t="shared" si="3"/>
        <v>2019</v>
      </c>
      <c r="E1782" s="58">
        <f t="shared" si="4"/>
        <v>46</v>
      </c>
      <c r="F1782" s="14" t="str">
        <f>VLOOKUP(A1782,'_Holidays'!A1782:B3887,2,FALSE)</f>
        <v>Y</v>
      </c>
      <c r="G1782" s="51" t="str">
        <f>VLOOKUP(A1782,'_Holidays'!A1782:C3887,3,FALSE)</f>
        <v>N</v>
      </c>
      <c r="H1782" s="14">
        <v>9.2</v>
      </c>
      <c r="I1782" s="14" t="str">
        <f>IFERROR(__xludf.DUMMYFUNCTION("SPARKLINE(H1782,{""charttype"",""bar"";""color1"",""#00CCFF"";""max"",MAX($H$2:$H$2107)})"),"")</f>
        <v/>
      </c>
      <c r="J1782" s="14">
        <v>17.2</v>
      </c>
      <c r="K1782" s="14" t="str">
        <f>IFERROR(__xludf.DUMMYFUNCTION("SPARKLINE(J1782,{""charttype"",""bar"";""color1"",""#FF0000"";""max"",MAX($J$2:$J$2107)})"),"")</f>
        <v/>
      </c>
      <c r="L1782" s="14">
        <v>23.9</v>
      </c>
      <c r="M1782" s="14" t="str">
        <f>IFERROR(__xludf.DUMMYFUNCTION("SPARKLINE(L1782,{""charttype"",""bar"";""color1"",""#FF9900"";""max"",MAX($L$2:$L$2107)})"),"")</f>
        <v/>
      </c>
      <c r="N1782" s="14">
        <v>0.0</v>
      </c>
      <c r="O1782" s="14" t="str">
        <f>IFERROR(__xludf.DUMMYFUNCTION("SPARKLINE(N1782,{""charttype"",""bar"";""color1"",""#0066CC"";""max"",MAX($N$2:$N$2107)})"),"")</f>
        <v/>
      </c>
      <c r="P1782" s="58">
        <v>97646.12</v>
      </c>
      <c r="Q1782" s="54">
        <v>67.18722</v>
      </c>
      <c r="R1782" s="21">
        <f t="shared" si="5"/>
        <v>6560571.347</v>
      </c>
    </row>
    <row r="1783">
      <c r="A1783" s="53">
        <v>43786.0</v>
      </c>
      <c r="B1783" s="67">
        <f t="shared" si="1"/>
        <v>1</v>
      </c>
      <c r="C1783" s="14" t="str">
        <f t="shared" si="2"/>
        <v>November</v>
      </c>
      <c r="D1783" s="52" t="str">
        <f t="shared" si="3"/>
        <v>2019</v>
      </c>
      <c r="E1783" s="58">
        <f t="shared" si="4"/>
        <v>47</v>
      </c>
      <c r="F1783" s="14" t="str">
        <f>VLOOKUP(A1783,'_Holidays'!A1783:B3888,2,FALSE)</f>
        <v>Y</v>
      </c>
      <c r="G1783" s="51" t="str">
        <f>VLOOKUP(A1783,'_Holidays'!A1783:C3888,3,FALSE)</f>
        <v>N</v>
      </c>
      <c r="H1783" s="14">
        <v>10.8</v>
      </c>
      <c r="I1783" s="14" t="str">
        <f>IFERROR(__xludf.DUMMYFUNCTION("SPARKLINE(H1783,{""charttype"",""bar"";""color1"",""#00CCFF"";""max"",MAX($H$2:$H$2107)})"),"")</f>
        <v/>
      </c>
      <c r="J1783" s="14">
        <v>16.2</v>
      </c>
      <c r="K1783" s="14" t="str">
        <f>IFERROR(__xludf.DUMMYFUNCTION("SPARKLINE(J1783,{""charttype"",""bar"";""color1"",""#FF0000"";""max"",MAX($J$2:$J$2107)})"),"")</f>
        <v/>
      </c>
      <c r="L1783" s="14">
        <v>24.1</v>
      </c>
      <c r="M1783" s="14" t="str">
        <f>IFERROR(__xludf.DUMMYFUNCTION("SPARKLINE(L1783,{""charttype"",""bar"";""color1"",""#FF9900"";""max"",MAX($L$2:$L$2107)})"),"")</f>
        <v/>
      </c>
      <c r="N1783" s="14">
        <v>0.0</v>
      </c>
      <c r="O1783" s="14" t="str">
        <f>IFERROR(__xludf.DUMMYFUNCTION("SPARKLINE(N1783,{""charttype"",""bar"";""color1"",""#0066CC"";""max"",MAX($N$2:$N$2107)})"),"")</f>
        <v/>
      </c>
      <c r="P1783" s="58">
        <v>96742.49</v>
      </c>
      <c r="Q1783" s="54">
        <v>66.41186</v>
      </c>
      <c r="R1783" s="21">
        <f t="shared" si="5"/>
        <v>6424848.702</v>
      </c>
    </row>
    <row r="1784">
      <c r="A1784" s="53">
        <v>43787.0</v>
      </c>
      <c r="B1784" s="67">
        <f t="shared" si="1"/>
        <v>2</v>
      </c>
      <c r="C1784" s="14" t="str">
        <f t="shared" si="2"/>
        <v>November</v>
      </c>
      <c r="D1784" s="52" t="str">
        <f t="shared" si="3"/>
        <v>2019</v>
      </c>
      <c r="E1784" s="58">
        <f t="shared" si="4"/>
        <v>47</v>
      </c>
      <c r="F1784" s="14" t="str">
        <f>VLOOKUP(A1784,'_Holidays'!A1784:B3889,2,FALSE)</f>
        <v>Y</v>
      </c>
      <c r="G1784" s="51" t="str">
        <f>VLOOKUP(A1784,'_Holidays'!A1784:C3889,3,FALSE)</f>
        <v>N</v>
      </c>
      <c r="H1784" s="14">
        <v>8.5</v>
      </c>
      <c r="I1784" s="14" t="str">
        <f>IFERROR(__xludf.DUMMYFUNCTION("SPARKLINE(H1784,{""charttype"",""bar"";""color1"",""#00CCFF"";""max"",MAX($H$2:$H$2107)})"),"")</f>
        <v/>
      </c>
      <c r="J1784" s="14">
        <v>26.9</v>
      </c>
      <c r="K1784" s="14" t="str">
        <f>IFERROR(__xludf.DUMMYFUNCTION("SPARKLINE(J1784,{""charttype"",""bar"";""color1"",""#FF0000"";""max"",MAX($J$2:$J$2107)})"),"")</f>
        <v/>
      </c>
      <c r="L1784" s="14">
        <v>29.9</v>
      </c>
      <c r="M1784" s="14" t="str">
        <f>IFERROR(__xludf.DUMMYFUNCTION("SPARKLINE(L1784,{""charttype"",""bar"";""color1"",""#FF9900"";""max"",MAX($L$2:$L$2107)})"),"")</f>
        <v/>
      </c>
      <c r="N1784" s="14">
        <v>0.0</v>
      </c>
      <c r="O1784" s="14" t="str">
        <f>IFERROR(__xludf.DUMMYFUNCTION("SPARKLINE(N1784,{""charttype"",""bar"";""color1"",""#0066CC"";""max"",MAX($N$2:$N$2107)})"),"")</f>
        <v/>
      </c>
      <c r="P1784" s="58">
        <v>109148.3</v>
      </c>
      <c r="Q1784" s="54">
        <v>72.28107</v>
      </c>
      <c r="R1784" s="21">
        <f t="shared" si="5"/>
        <v>7889355.913</v>
      </c>
    </row>
    <row r="1785">
      <c r="A1785" s="53">
        <v>43788.0</v>
      </c>
      <c r="B1785" s="67">
        <f t="shared" si="1"/>
        <v>3</v>
      </c>
      <c r="C1785" s="14" t="str">
        <f t="shared" si="2"/>
        <v>November</v>
      </c>
      <c r="D1785" s="52" t="str">
        <f t="shared" si="3"/>
        <v>2019</v>
      </c>
      <c r="E1785" s="58">
        <f t="shared" si="4"/>
        <v>47</v>
      </c>
      <c r="F1785" s="14" t="str">
        <f>VLOOKUP(A1785,'_Holidays'!A1785:B3890,2,FALSE)</f>
        <v>Y</v>
      </c>
      <c r="G1785" s="51" t="str">
        <f>VLOOKUP(A1785,'_Holidays'!A1785:C3890,3,FALSE)</f>
        <v>N</v>
      </c>
      <c r="H1785" s="14">
        <v>11.4</v>
      </c>
      <c r="I1785" s="14" t="str">
        <f>IFERROR(__xludf.DUMMYFUNCTION("SPARKLINE(H1785,{""charttype"",""bar"";""color1"",""#00CCFF"";""max"",MAX($H$2:$H$2107)})"),"")</f>
        <v/>
      </c>
      <c r="J1785" s="14">
        <v>18.6</v>
      </c>
      <c r="K1785" s="14" t="str">
        <f>IFERROR(__xludf.DUMMYFUNCTION("SPARKLINE(J1785,{""charttype"",""bar"";""color1"",""#FF0000"";""max"",MAX($J$2:$J$2107)})"),"")</f>
        <v/>
      </c>
      <c r="L1785" s="14">
        <v>27.9</v>
      </c>
      <c r="M1785" s="14" t="str">
        <f>IFERROR(__xludf.DUMMYFUNCTION("SPARKLINE(L1785,{""charttype"",""bar"";""color1"",""#FF9900"";""max"",MAX($L$2:$L$2107)})"),"")</f>
        <v/>
      </c>
      <c r="N1785" s="14">
        <v>0.0</v>
      </c>
      <c r="O1785" s="14" t="str">
        <f>IFERROR(__xludf.DUMMYFUNCTION("SPARKLINE(N1785,{""charttype"",""bar"";""color1"",""#0066CC"";""max"",MAX($N$2:$N$2107)})"),"")</f>
        <v/>
      </c>
      <c r="P1785" s="58">
        <v>112033.9</v>
      </c>
      <c r="Q1785" s="54">
        <v>81.9559</v>
      </c>
      <c r="R1785" s="21">
        <f t="shared" si="5"/>
        <v>9181839.105</v>
      </c>
    </row>
    <row r="1786">
      <c r="A1786" s="53">
        <v>43789.0</v>
      </c>
      <c r="B1786" s="67">
        <f t="shared" si="1"/>
        <v>4</v>
      </c>
      <c r="C1786" s="14" t="str">
        <f t="shared" si="2"/>
        <v>November</v>
      </c>
      <c r="D1786" s="52" t="str">
        <f t="shared" si="3"/>
        <v>2019</v>
      </c>
      <c r="E1786" s="58">
        <f t="shared" si="4"/>
        <v>47</v>
      </c>
      <c r="F1786" s="14" t="str">
        <f>VLOOKUP(A1786,'_Holidays'!A1786:B3891,2,FALSE)</f>
        <v>Y</v>
      </c>
      <c r="G1786" s="51" t="str">
        <f>VLOOKUP(A1786,'_Holidays'!A1786:C3891,3,FALSE)</f>
        <v>N</v>
      </c>
      <c r="H1786" s="14">
        <v>9.4</v>
      </c>
      <c r="I1786" s="14" t="str">
        <f>IFERROR(__xludf.DUMMYFUNCTION("SPARKLINE(H1786,{""charttype"",""bar"";""color1"",""#00CCFF"";""max"",MAX($H$2:$H$2107)})"),"")</f>
        <v/>
      </c>
      <c r="J1786" s="14">
        <v>34.7</v>
      </c>
      <c r="K1786" s="14" t="str">
        <f>IFERROR(__xludf.DUMMYFUNCTION("SPARKLINE(J1786,{""charttype"",""bar"";""color1"",""#FF0000"";""max"",MAX($J$2:$J$2107)})"),"")</f>
        <v/>
      </c>
      <c r="L1786" s="14">
        <v>30.1</v>
      </c>
      <c r="M1786" s="14" t="str">
        <f>IFERROR(__xludf.DUMMYFUNCTION("SPARKLINE(L1786,{""charttype"",""bar"";""color1"",""#FF9900"";""max"",MAX($L$2:$L$2107)})"),"")</f>
        <v/>
      </c>
      <c r="N1786" s="14">
        <v>0.0</v>
      </c>
      <c r="O1786" s="14" t="str">
        <f>IFERROR(__xludf.DUMMYFUNCTION("SPARKLINE(N1786,{""charttype"",""bar"";""color1"",""#0066CC"";""max"",MAX($N$2:$N$2107)})"),"")</f>
        <v/>
      </c>
      <c r="P1786" s="58">
        <v>119736.1</v>
      </c>
      <c r="Q1786" s="54">
        <v>83.76325</v>
      </c>
      <c r="R1786" s="21">
        <f t="shared" si="5"/>
        <v>10029484.88</v>
      </c>
    </row>
    <row r="1787">
      <c r="A1787" s="53">
        <v>43790.0</v>
      </c>
      <c r="B1787" s="67">
        <f t="shared" si="1"/>
        <v>5</v>
      </c>
      <c r="C1787" s="14" t="str">
        <f t="shared" si="2"/>
        <v>November</v>
      </c>
      <c r="D1787" s="52" t="str">
        <f t="shared" si="3"/>
        <v>2019</v>
      </c>
      <c r="E1787" s="58">
        <f t="shared" si="4"/>
        <v>47</v>
      </c>
      <c r="F1787" s="14" t="str">
        <f>VLOOKUP(A1787,'_Holidays'!A1787:B3892,2,FALSE)</f>
        <v>Y</v>
      </c>
      <c r="G1787" s="51" t="str">
        <f>VLOOKUP(A1787,'_Holidays'!A1787:C3892,3,FALSE)</f>
        <v>N</v>
      </c>
      <c r="H1787" s="14">
        <v>14.0</v>
      </c>
      <c r="I1787" s="14" t="str">
        <f>IFERROR(__xludf.DUMMYFUNCTION("SPARKLINE(H1787,{""charttype"",""bar"";""color1"",""#00CCFF"";""max"",MAX($H$2:$H$2107)})"),"")</f>
        <v/>
      </c>
      <c r="J1787" s="14">
        <v>40.9</v>
      </c>
      <c r="K1787" s="14" t="str">
        <f>IFERROR(__xludf.DUMMYFUNCTION("SPARKLINE(J1787,{""charttype"",""bar"";""color1"",""#FF0000"";""max"",MAX($J$2:$J$2107)})"),"")</f>
        <v/>
      </c>
      <c r="L1787" s="14">
        <v>18.8</v>
      </c>
      <c r="M1787" s="14" t="str">
        <f>IFERROR(__xludf.DUMMYFUNCTION("SPARKLINE(L1787,{""charttype"",""bar"";""color1"",""#FF9900"";""max"",MAX($L$2:$L$2107)})"),"")</f>
        <v/>
      </c>
      <c r="N1787" s="14">
        <v>0.0</v>
      </c>
      <c r="O1787" s="14" t="str">
        <f>IFERROR(__xludf.DUMMYFUNCTION("SPARKLINE(N1787,{""charttype"",""bar"";""color1"",""#0066CC"";""max"",MAX($N$2:$N$2107)})"),"")</f>
        <v/>
      </c>
      <c r="P1787" s="58">
        <v>131312.0</v>
      </c>
      <c r="Q1787" s="54">
        <v>72.81531</v>
      </c>
      <c r="R1787" s="21">
        <f t="shared" si="5"/>
        <v>9561523.987</v>
      </c>
    </row>
    <row r="1788">
      <c r="A1788" s="53">
        <v>43791.0</v>
      </c>
      <c r="B1788" s="67">
        <f t="shared" si="1"/>
        <v>6</v>
      </c>
      <c r="C1788" s="14" t="str">
        <f t="shared" si="2"/>
        <v>November</v>
      </c>
      <c r="D1788" s="52" t="str">
        <f t="shared" si="3"/>
        <v>2019</v>
      </c>
      <c r="E1788" s="58">
        <f t="shared" si="4"/>
        <v>47</v>
      </c>
      <c r="F1788" s="14" t="str">
        <f>VLOOKUP(A1788,'_Holidays'!A1788:B3893,2,FALSE)</f>
        <v>Y</v>
      </c>
      <c r="G1788" s="51" t="str">
        <f>VLOOKUP(A1788,'_Holidays'!A1788:C3893,3,FALSE)</f>
        <v>N</v>
      </c>
      <c r="H1788" s="14">
        <v>13.6</v>
      </c>
      <c r="I1788" s="14" t="str">
        <f>IFERROR(__xludf.DUMMYFUNCTION("SPARKLINE(H1788,{""charttype"",""bar"";""color1"",""#00CCFF"";""max"",MAX($H$2:$H$2107)})"),"")</f>
        <v/>
      </c>
      <c r="J1788" s="14">
        <v>20.0</v>
      </c>
      <c r="K1788" s="14" t="str">
        <f>IFERROR(__xludf.DUMMYFUNCTION("SPARKLINE(J1788,{""charttype"",""bar"";""color1"",""#FF0000"";""max"",MAX($J$2:$J$2107)})"),"")</f>
        <v/>
      </c>
      <c r="L1788" s="14">
        <v>28.3</v>
      </c>
      <c r="M1788" s="14" t="str">
        <f>IFERROR(__xludf.DUMMYFUNCTION("SPARKLINE(L1788,{""charttype"",""bar"";""color1"",""#FF9900"";""max"",MAX($L$2:$L$2107)})"),"")</f>
        <v/>
      </c>
      <c r="N1788" s="14">
        <v>0.0</v>
      </c>
      <c r="O1788" s="14" t="str">
        <f>IFERROR(__xludf.DUMMYFUNCTION("SPARKLINE(N1788,{""charttype"",""bar"";""color1"",""#0066CC"";""max"",MAX($N$2:$N$2107)})"),"")</f>
        <v/>
      </c>
      <c r="P1788" s="58">
        <v>109049.4</v>
      </c>
      <c r="Q1788" s="54">
        <v>65.41298</v>
      </c>
      <c r="R1788" s="21">
        <f t="shared" si="5"/>
        <v>7133246.221</v>
      </c>
    </row>
    <row r="1789">
      <c r="A1789" s="53">
        <v>43792.0</v>
      </c>
      <c r="B1789" s="67">
        <f t="shared" si="1"/>
        <v>7</v>
      </c>
      <c r="C1789" s="14" t="str">
        <f t="shared" si="2"/>
        <v>November</v>
      </c>
      <c r="D1789" s="52" t="str">
        <f t="shared" si="3"/>
        <v>2019</v>
      </c>
      <c r="E1789" s="58">
        <f t="shared" si="4"/>
        <v>47</v>
      </c>
      <c r="F1789" s="14" t="str">
        <f>VLOOKUP(A1789,'_Holidays'!A1789:B3894,2,FALSE)</f>
        <v>Y</v>
      </c>
      <c r="G1789" s="51" t="str">
        <f>VLOOKUP(A1789,'_Holidays'!A1789:C3894,3,FALSE)</f>
        <v>N</v>
      </c>
      <c r="H1789" s="14">
        <v>10.1</v>
      </c>
      <c r="I1789" s="14" t="str">
        <f>IFERROR(__xludf.DUMMYFUNCTION("SPARKLINE(H1789,{""charttype"",""bar"";""color1"",""#00CCFF"";""max"",MAX($H$2:$H$2107)})"),"")</f>
        <v/>
      </c>
      <c r="J1789" s="14">
        <v>23.8</v>
      </c>
      <c r="K1789" s="14" t="str">
        <f>IFERROR(__xludf.DUMMYFUNCTION("SPARKLINE(J1789,{""charttype"",""bar"";""color1"",""#FF0000"";""max"",MAX($J$2:$J$2107)})"),"")</f>
        <v/>
      </c>
      <c r="L1789" s="14">
        <v>24.6</v>
      </c>
      <c r="M1789" s="14" t="str">
        <f>IFERROR(__xludf.DUMMYFUNCTION("SPARKLINE(L1789,{""charttype"",""bar"";""color1"",""#FF9900"";""max"",MAX($L$2:$L$2107)})"),"")</f>
        <v/>
      </c>
      <c r="N1789" s="14">
        <v>0.0</v>
      </c>
      <c r="O1789" s="14" t="str">
        <f>IFERROR(__xludf.DUMMYFUNCTION("SPARKLINE(N1789,{""charttype"",""bar"";""color1"",""#0066CC"";""max"",MAX($N$2:$N$2107)})"),"")</f>
        <v/>
      </c>
      <c r="P1789" s="58">
        <v>97245.77</v>
      </c>
      <c r="Q1789" s="54">
        <v>49.79429</v>
      </c>
      <c r="R1789" s="21">
        <f t="shared" si="5"/>
        <v>4842284.073</v>
      </c>
    </row>
    <row r="1790">
      <c r="A1790" s="53">
        <v>43793.0</v>
      </c>
      <c r="B1790" s="67">
        <f t="shared" si="1"/>
        <v>1</v>
      </c>
      <c r="C1790" s="14" t="str">
        <f t="shared" si="2"/>
        <v>November</v>
      </c>
      <c r="D1790" s="52" t="str">
        <f t="shared" si="3"/>
        <v>2019</v>
      </c>
      <c r="E1790" s="58">
        <f t="shared" si="4"/>
        <v>48</v>
      </c>
      <c r="F1790" s="14" t="str">
        <f>VLOOKUP(A1790,'_Holidays'!A1790:B3895,2,FALSE)</f>
        <v>Y</v>
      </c>
      <c r="G1790" s="51" t="str">
        <f>VLOOKUP(A1790,'_Holidays'!A1790:C3895,3,FALSE)</f>
        <v>N</v>
      </c>
      <c r="H1790" s="14">
        <v>11.9</v>
      </c>
      <c r="I1790" s="14" t="str">
        <f>IFERROR(__xludf.DUMMYFUNCTION("SPARKLINE(H1790,{""charttype"",""bar"";""color1"",""#00CCFF"";""max"",MAX($H$2:$H$2107)})"),"")</f>
        <v/>
      </c>
      <c r="J1790" s="14">
        <v>23.7</v>
      </c>
      <c r="K1790" s="14" t="str">
        <f>IFERROR(__xludf.DUMMYFUNCTION("SPARKLINE(J1790,{""charttype"",""bar"";""color1"",""#FF0000"";""max"",MAX($J$2:$J$2107)})"),"")</f>
        <v/>
      </c>
      <c r="L1790" s="14">
        <v>30.6</v>
      </c>
      <c r="M1790" s="14" t="str">
        <f>IFERROR(__xludf.DUMMYFUNCTION("SPARKLINE(L1790,{""charttype"",""bar"";""color1"",""#FF9900"";""max"",MAX($L$2:$L$2107)})"),"")</f>
        <v/>
      </c>
      <c r="N1790" s="14">
        <v>0.0</v>
      </c>
      <c r="O1790" s="14" t="str">
        <f>IFERROR(__xludf.DUMMYFUNCTION("SPARKLINE(N1790,{""charttype"",""bar"";""color1"",""#0066CC"";""max"",MAX($N$2:$N$2107)})"),"")</f>
        <v/>
      </c>
      <c r="P1790" s="58">
        <v>96778.25</v>
      </c>
      <c r="Q1790" s="54">
        <v>60.75544</v>
      </c>
      <c r="R1790" s="21">
        <f t="shared" si="5"/>
        <v>5879805.161</v>
      </c>
    </row>
    <row r="1791">
      <c r="A1791" s="53">
        <v>43794.0</v>
      </c>
      <c r="B1791" s="67">
        <f t="shared" si="1"/>
        <v>2</v>
      </c>
      <c r="C1791" s="14" t="str">
        <f t="shared" si="2"/>
        <v>November</v>
      </c>
      <c r="D1791" s="52" t="str">
        <f t="shared" si="3"/>
        <v>2019</v>
      </c>
      <c r="E1791" s="58">
        <f t="shared" si="4"/>
        <v>48</v>
      </c>
      <c r="F1791" s="14" t="str">
        <f>VLOOKUP(A1791,'_Holidays'!A1791:B3896,2,FALSE)</f>
        <v>Y</v>
      </c>
      <c r="G1791" s="51" t="str">
        <f>VLOOKUP(A1791,'_Holidays'!A1791:C3896,3,FALSE)</f>
        <v>N</v>
      </c>
      <c r="H1791" s="14">
        <v>11.4</v>
      </c>
      <c r="I1791" s="14" t="str">
        <f>IFERROR(__xludf.DUMMYFUNCTION("SPARKLINE(H1791,{""charttype"",""bar"";""color1"",""#00CCFF"";""max"",MAX($H$2:$H$2107)})"),"")</f>
        <v/>
      </c>
      <c r="J1791" s="14">
        <v>27.4</v>
      </c>
      <c r="K1791" s="14" t="str">
        <f>IFERROR(__xludf.DUMMYFUNCTION("SPARKLINE(J1791,{""charttype"",""bar"";""color1"",""#FF0000"";""max"",MAX($J$2:$J$2107)})"),"")</f>
        <v/>
      </c>
      <c r="L1791" s="14">
        <v>18.0</v>
      </c>
      <c r="M1791" s="14" t="str">
        <f>IFERROR(__xludf.DUMMYFUNCTION("SPARKLINE(L1791,{""charttype"",""bar"";""color1"",""#FF9900"";""max"",MAX($L$2:$L$2107)})"),"")</f>
        <v/>
      </c>
      <c r="N1791" s="14">
        <v>0.0</v>
      </c>
      <c r="O1791" s="14" t="str">
        <f>IFERROR(__xludf.DUMMYFUNCTION("SPARKLINE(N1791,{""charttype"",""bar"";""color1"",""#0066CC"";""max"",MAX($N$2:$N$2107)})"),"")</f>
        <v/>
      </c>
      <c r="P1791" s="58">
        <v>113899.3</v>
      </c>
      <c r="Q1791" s="54">
        <v>71.00112</v>
      </c>
      <c r="R1791" s="21">
        <f t="shared" si="5"/>
        <v>8086977.867</v>
      </c>
    </row>
    <row r="1792">
      <c r="A1792" s="53">
        <v>43795.0</v>
      </c>
      <c r="B1792" s="67">
        <f t="shared" si="1"/>
        <v>3</v>
      </c>
      <c r="C1792" s="14" t="str">
        <f t="shared" si="2"/>
        <v>November</v>
      </c>
      <c r="D1792" s="52" t="str">
        <f t="shared" si="3"/>
        <v>2019</v>
      </c>
      <c r="E1792" s="58">
        <f t="shared" si="4"/>
        <v>48</v>
      </c>
      <c r="F1792" s="14" t="str">
        <f>VLOOKUP(A1792,'_Holidays'!A1792:B3897,2,FALSE)</f>
        <v>Y</v>
      </c>
      <c r="G1792" s="51" t="str">
        <f>VLOOKUP(A1792,'_Holidays'!A1792:C3897,3,FALSE)</f>
        <v>N</v>
      </c>
      <c r="H1792" s="14">
        <v>11.4</v>
      </c>
      <c r="I1792" s="14" t="str">
        <f>IFERROR(__xludf.DUMMYFUNCTION("SPARKLINE(H1792,{""charttype"",""bar"";""color1"",""#00CCFF"";""max"",MAX($H$2:$H$2107)})"),"")</f>
        <v/>
      </c>
      <c r="J1792" s="14">
        <v>16.4</v>
      </c>
      <c r="K1792" s="14" t="str">
        <f>IFERROR(__xludf.DUMMYFUNCTION("SPARKLINE(J1792,{""charttype"",""bar"";""color1"",""#FF0000"";""max"",MAX($J$2:$J$2107)})"),"")</f>
        <v/>
      </c>
      <c r="L1792" s="14">
        <v>22.2</v>
      </c>
      <c r="M1792" s="14" t="str">
        <f>IFERROR(__xludf.DUMMYFUNCTION("SPARKLINE(L1792,{""charttype"",""bar"";""color1"",""#FF9900"";""max"",MAX($L$2:$L$2107)})"),"")</f>
        <v/>
      </c>
      <c r="N1792" s="14">
        <v>2.0</v>
      </c>
      <c r="O1792" s="14" t="str">
        <f>IFERROR(__xludf.DUMMYFUNCTION("SPARKLINE(N1792,{""charttype"",""bar"";""color1"",""#0066CC"";""max"",MAX($N$2:$N$2107)})"),"")</f>
        <v/>
      </c>
      <c r="P1792" s="58">
        <v>107629.2</v>
      </c>
      <c r="Q1792" s="54">
        <v>47.35059</v>
      </c>
      <c r="R1792" s="21">
        <f t="shared" si="5"/>
        <v>5096306.121</v>
      </c>
    </row>
    <row r="1793">
      <c r="A1793" s="53">
        <v>43796.0</v>
      </c>
      <c r="B1793" s="67">
        <f t="shared" si="1"/>
        <v>4</v>
      </c>
      <c r="C1793" s="14" t="str">
        <f t="shared" si="2"/>
        <v>November</v>
      </c>
      <c r="D1793" s="52" t="str">
        <f t="shared" si="3"/>
        <v>2019</v>
      </c>
      <c r="E1793" s="58">
        <f t="shared" si="4"/>
        <v>48</v>
      </c>
      <c r="F1793" s="14" t="str">
        <f>VLOOKUP(A1793,'_Holidays'!A1793:B3898,2,FALSE)</f>
        <v>Y</v>
      </c>
      <c r="G1793" s="51" t="str">
        <f>VLOOKUP(A1793,'_Holidays'!A1793:C3898,3,FALSE)</f>
        <v>N</v>
      </c>
      <c r="H1793" s="14">
        <v>8.6</v>
      </c>
      <c r="I1793" s="14" t="str">
        <f>IFERROR(__xludf.DUMMYFUNCTION("SPARKLINE(H1793,{""charttype"",""bar"";""color1"",""#00CCFF"";""max"",MAX($H$2:$H$2107)})"),"")</f>
        <v/>
      </c>
      <c r="J1793" s="14">
        <v>24.8</v>
      </c>
      <c r="K1793" s="14" t="str">
        <f>IFERROR(__xludf.DUMMYFUNCTION("SPARKLINE(J1793,{""charttype"",""bar"";""color1"",""#FF0000"";""max"",MAX($J$2:$J$2107)})"),"")</f>
        <v/>
      </c>
      <c r="L1793" s="14">
        <v>31.0</v>
      </c>
      <c r="M1793" s="14" t="str">
        <f>IFERROR(__xludf.DUMMYFUNCTION("SPARKLINE(L1793,{""charttype"",""bar"";""color1"",""#FF9900"";""max"",MAX($L$2:$L$2107)})"),"")</f>
        <v/>
      </c>
      <c r="N1793" s="14">
        <v>0.0</v>
      </c>
      <c r="O1793" s="14" t="str">
        <f>IFERROR(__xludf.DUMMYFUNCTION("SPARKLINE(N1793,{""charttype"",""bar"";""color1"",""#0066CC"";""max"",MAX($N$2:$N$2107)})"),"")</f>
        <v/>
      </c>
      <c r="P1793" s="58">
        <v>108417.7</v>
      </c>
      <c r="Q1793" s="54">
        <v>59.04468</v>
      </c>
      <c r="R1793" s="21">
        <f t="shared" si="5"/>
        <v>6401488.403</v>
      </c>
    </row>
    <row r="1794">
      <c r="A1794" s="53">
        <v>43797.0</v>
      </c>
      <c r="B1794" s="67">
        <f t="shared" si="1"/>
        <v>5</v>
      </c>
      <c r="C1794" s="14" t="str">
        <f t="shared" si="2"/>
        <v>November</v>
      </c>
      <c r="D1794" s="52" t="str">
        <f t="shared" si="3"/>
        <v>2019</v>
      </c>
      <c r="E1794" s="58">
        <f t="shared" si="4"/>
        <v>48</v>
      </c>
      <c r="F1794" s="14" t="str">
        <f>VLOOKUP(A1794,'_Holidays'!A1794:B3899,2,FALSE)</f>
        <v>Y</v>
      </c>
      <c r="G1794" s="51" t="str">
        <f>VLOOKUP(A1794,'_Holidays'!A1794:C3899,3,FALSE)</f>
        <v>N</v>
      </c>
      <c r="H1794" s="14">
        <v>11.4</v>
      </c>
      <c r="I1794" s="14" t="str">
        <f>IFERROR(__xludf.DUMMYFUNCTION("SPARKLINE(H1794,{""charttype"",""bar"";""color1"",""#00CCFF"";""max"",MAX($H$2:$H$2107)})"),"")</f>
        <v/>
      </c>
      <c r="J1794" s="14">
        <v>21.1</v>
      </c>
      <c r="K1794" s="14" t="str">
        <f>IFERROR(__xludf.DUMMYFUNCTION("SPARKLINE(J1794,{""charttype"",""bar"";""color1"",""#FF0000"";""max"",MAX($J$2:$J$2107)})"),"")</f>
        <v/>
      </c>
      <c r="L1794" s="14">
        <v>30.7</v>
      </c>
      <c r="M1794" s="14" t="str">
        <f>IFERROR(__xludf.DUMMYFUNCTION("SPARKLINE(L1794,{""charttype"",""bar"";""color1"",""#FF9900"";""max"",MAX($L$2:$L$2107)})"),"")</f>
        <v/>
      </c>
      <c r="N1794" s="14">
        <v>0.0</v>
      </c>
      <c r="O1794" s="14" t="str">
        <f>IFERROR(__xludf.DUMMYFUNCTION("SPARKLINE(N1794,{""charttype"",""bar"";""color1"",""#0066CC"";""max"",MAX($N$2:$N$2107)})"),"")</f>
        <v/>
      </c>
      <c r="P1794" s="58">
        <v>112735.9</v>
      </c>
      <c r="Q1794" s="54">
        <v>70.20255</v>
      </c>
      <c r="R1794" s="21">
        <f t="shared" si="5"/>
        <v>7914347.657</v>
      </c>
    </row>
    <row r="1795">
      <c r="A1795" s="53">
        <v>43798.0</v>
      </c>
      <c r="B1795" s="67">
        <f t="shared" si="1"/>
        <v>6</v>
      </c>
      <c r="C1795" s="14" t="str">
        <f t="shared" si="2"/>
        <v>November</v>
      </c>
      <c r="D1795" s="52" t="str">
        <f t="shared" si="3"/>
        <v>2019</v>
      </c>
      <c r="E1795" s="58">
        <f t="shared" si="4"/>
        <v>48</v>
      </c>
      <c r="F1795" s="14" t="str">
        <f>VLOOKUP(A1795,'_Holidays'!A1795:B3900,2,FALSE)</f>
        <v>Y</v>
      </c>
      <c r="G1795" s="51" t="str">
        <f>VLOOKUP(A1795,'_Holidays'!A1795:C3900,3,FALSE)</f>
        <v>N</v>
      </c>
      <c r="H1795" s="14">
        <v>11.9</v>
      </c>
      <c r="I1795" s="14" t="str">
        <f>IFERROR(__xludf.DUMMYFUNCTION("SPARKLINE(H1795,{""charttype"",""bar"";""color1"",""#00CCFF"";""max"",MAX($H$2:$H$2107)})"),"")</f>
        <v/>
      </c>
      <c r="J1795" s="14">
        <v>19.7</v>
      </c>
      <c r="K1795" s="14" t="str">
        <f>IFERROR(__xludf.DUMMYFUNCTION("SPARKLINE(J1795,{""charttype"",""bar"";""color1"",""#FF0000"";""max"",MAX($J$2:$J$2107)})"),"")</f>
        <v/>
      </c>
      <c r="L1795" s="14">
        <v>21.9</v>
      </c>
      <c r="M1795" s="14" t="str">
        <f>IFERROR(__xludf.DUMMYFUNCTION("SPARKLINE(L1795,{""charttype"",""bar"";""color1"",""#FF9900"";""max"",MAX($L$2:$L$2107)})"),"")</f>
        <v/>
      </c>
      <c r="N1795" s="14">
        <v>0.0</v>
      </c>
      <c r="O1795" s="14" t="str">
        <f>IFERROR(__xludf.DUMMYFUNCTION("SPARKLINE(N1795,{""charttype"",""bar"";""color1"",""#0066CC"";""max"",MAX($N$2:$N$2107)})"),"")</f>
        <v/>
      </c>
      <c r="P1795" s="58">
        <v>114799.9</v>
      </c>
      <c r="Q1795" s="54">
        <v>79.60573</v>
      </c>
      <c r="R1795" s="21">
        <f t="shared" si="5"/>
        <v>9138729.843</v>
      </c>
    </row>
    <row r="1796">
      <c r="A1796" s="53">
        <v>43799.0</v>
      </c>
      <c r="B1796" s="67">
        <f t="shared" si="1"/>
        <v>7</v>
      </c>
      <c r="C1796" s="14" t="str">
        <f t="shared" si="2"/>
        <v>November</v>
      </c>
      <c r="D1796" s="52" t="str">
        <f t="shared" si="3"/>
        <v>2019</v>
      </c>
      <c r="E1796" s="58">
        <f t="shared" si="4"/>
        <v>48</v>
      </c>
      <c r="F1796" s="14" t="str">
        <f>VLOOKUP(A1796,'_Holidays'!A1796:B3901,2,FALSE)</f>
        <v>Y</v>
      </c>
      <c r="G1796" s="51" t="str">
        <f>VLOOKUP(A1796,'_Holidays'!A1796:C3901,3,FALSE)</f>
        <v>N</v>
      </c>
      <c r="H1796" s="14">
        <v>10.3</v>
      </c>
      <c r="I1796" s="14" t="str">
        <f>IFERROR(__xludf.DUMMYFUNCTION("SPARKLINE(H1796,{""charttype"",""bar"";""color1"",""#00CCFF"";""max"",MAX($H$2:$H$2107)})"),"")</f>
        <v/>
      </c>
      <c r="J1796" s="14">
        <v>18.4</v>
      </c>
      <c r="K1796" s="14" t="str">
        <f>IFERROR(__xludf.DUMMYFUNCTION("SPARKLINE(J1796,{""charttype"",""bar"";""color1"",""#FF0000"";""max"",MAX($J$2:$J$2107)})"),"")</f>
        <v/>
      </c>
      <c r="L1796" s="14">
        <v>26.7</v>
      </c>
      <c r="M1796" s="14" t="str">
        <f>IFERROR(__xludf.DUMMYFUNCTION("SPARKLINE(L1796,{""charttype"",""bar"";""color1"",""#FF9900"";""max"",MAX($L$2:$L$2107)})"),"")</f>
        <v/>
      </c>
      <c r="N1796" s="14">
        <v>8.0</v>
      </c>
      <c r="O1796" s="14" t="str">
        <f>IFERROR(__xludf.DUMMYFUNCTION("SPARKLINE(N1796,{""charttype"",""bar"";""color1"",""#0066CC"";""max"",MAX($N$2:$N$2107)})"),"")</f>
        <v/>
      </c>
      <c r="P1796" s="58">
        <v>98959.56</v>
      </c>
      <c r="Q1796" s="54">
        <v>51.05874</v>
      </c>
      <c r="R1796" s="21">
        <f t="shared" si="5"/>
        <v>5052750.445</v>
      </c>
    </row>
    <row r="1797">
      <c r="A1797" s="53">
        <v>43800.0</v>
      </c>
      <c r="B1797" s="67">
        <f t="shared" si="1"/>
        <v>1</v>
      </c>
      <c r="C1797" s="14" t="str">
        <f t="shared" si="2"/>
        <v>December</v>
      </c>
      <c r="D1797" s="52" t="str">
        <f t="shared" si="3"/>
        <v>2019</v>
      </c>
      <c r="E1797" s="58">
        <f t="shared" si="4"/>
        <v>49</v>
      </c>
      <c r="F1797" s="14" t="str">
        <f>VLOOKUP(A1797,'_Holidays'!A1797:B3902,2,FALSE)</f>
        <v>Y</v>
      </c>
      <c r="G1797" s="51" t="str">
        <f>VLOOKUP(A1797,'_Holidays'!A1797:C3902,3,FALSE)</f>
        <v>N</v>
      </c>
      <c r="H1797" s="14">
        <v>12.2</v>
      </c>
      <c r="I1797" s="14" t="str">
        <f>IFERROR(__xludf.DUMMYFUNCTION("SPARKLINE(H1797,{""charttype"",""bar"";""color1"",""#00CCFF"";""max"",MAX($H$2:$H$2107)})"),"")</f>
        <v/>
      </c>
      <c r="J1797" s="14">
        <v>16.8</v>
      </c>
      <c r="K1797" s="14" t="str">
        <f>IFERROR(__xludf.DUMMYFUNCTION("SPARKLINE(J1797,{""charttype"",""bar"";""color1"",""#FF0000"";""max"",MAX($J$2:$J$2107)})"),"")</f>
        <v/>
      </c>
      <c r="L1797" s="14">
        <v>9.8</v>
      </c>
      <c r="M1797" s="14" t="str">
        <f>IFERROR(__xludf.DUMMYFUNCTION("SPARKLINE(L1797,{""charttype"",""bar"";""color1"",""#FF9900"";""max"",MAX($L$2:$L$2107)})"),"")</f>
        <v/>
      </c>
      <c r="N1797" s="14">
        <v>0.0</v>
      </c>
      <c r="O1797" s="14" t="str">
        <f>IFERROR(__xludf.DUMMYFUNCTION("SPARKLINE(N1797,{""charttype"",""bar"";""color1"",""#0066CC"";""max"",MAX($N$2:$N$2107)})"),"")</f>
        <v/>
      </c>
      <c r="P1797" s="58">
        <v>100234.0</v>
      </c>
      <c r="Q1797" s="54">
        <v>33.15487</v>
      </c>
      <c r="R1797" s="21">
        <f t="shared" si="5"/>
        <v>3323245.24</v>
      </c>
    </row>
    <row r="1798">
      <c r="A1798" s="53">
        <v>43801.0</v>
      </c>
      <c r="B1798" s="67">
        <f t="shared" si="1"/>
        <v>2</v>
      </c>
      <c r="C1798" s="14" t="str">
        <f t="shared" si="2"/>
        <v>December</v>
      </c>
      <c r="D1798" s="52" t="str">
        <f t="shared" si="3"/>
        <v>2019</v>
      </c>
      <c r="E1798" s="58">
        <f t="shared" si="4"/>
        <v>49</v>
      </c>
      <c r="F1798" s="14" t="str">
        <f>VLOOKUP(A1798,'_Holidays'!A1798:B3903,2,FALSE)</f>
        <v>Y</v>
      </c>
      <c r="G1798" s="51" t="str">
        <f>VLOOKUP(A1798,'_Holidays'!A1798:C3903,3,FALSE)</f>
        <v>N</v>
      </c>
      <c r="H1798" s="14">
        <v>9.8</v>
      </c>
      <c r="I1798" s="14" t="str">
        <f>IFERROR(__xludf.DUMMYFUNCTION("SPARKLINE(H1798,{""charttype"",""bar"";""color1"",""#00CCFF"";""max"",MAX($H$2:$H$2107)})"),"")</f>
        <v/>
      </c>
      <c r="J1798" s="14">
        <v>15.5</v>
      </c>
      <c r="K1798" s="14" t="str">
        <f>IFERROR(__xludf.DUMMYFUNCTION("SPARKLINE(J1798,{""charttype"",""bar"";""color1"",""#FF0000"";""max"",MAX($J$2:$J$2107)})"),"")</f>
        <v/>
      </c>
      <c r="L1798" s="14">
        <v>18.2</v>
      </c>
      <c r="M1798" s="14" t="str">
        <f>IFERROR(__xludf.DUMMYFUNCTION("SPARKLINE(L1798,{""charttype"",""bar"";""color1"",""#FF9900"";""max"",MAX($L$2:$L$2107)})"),"")</f>
        <v/>
      </c>
      <c r="N1798" s="14">
        <v>3.4</v>
      </c>
      <c r="O1798" s="14" t="str">
        <f>IFERROR(__xludf.DUMMYFUNCTION("SPARKLINE(N1798,{""charttype"",""bar"";""color1"",""#0066CC"";""max"",MAX($N$2:$N$2107)})"),"")</f>
        <v/>
      </c>
      <c r="P1798" s="58">
        <v>110609.4</v>
      </c>
      <c r="Q1798" s="54">
        <v>29.07038</v>
      </c>
      <c r="R1798" s="21">
        <f t="shared" si="5"/>
        <v>3215457.29</v>
      </c>
    </row>
    <row r="1799">
      <c r="A1799" s="53">
        <v>43802.0</v>
      </c>
      <c r="B1799" s="67">
        <f t="shared" si="1"/>
        <v>3</v>
      </c>
      <c r="C1799" s="14" t="str">
        <f t="shared" si="2"/>
        <v>December</v>
      </c>
      <c r="D1799" s="52" t="str">
        <f t="shared" si="3"/>
        <v>2019</v>
      </c>
      <c r="E1799" s="58">
        <f t="shared" si="4"/>
        <v>49</v>
      </c>
      <c r="F1799" s="14" t="str">
        <f>VLOOKUP(A1799,'_Holidays'!A1799:B3904,2,FALSE)</f>
        <v>Y</v>
      </c>
      <c r="G1799" s="51" t="str">
        <f>VLOOKUP(A1799,'_Holidays'!A1799:C3904,3,FALSE)</f>
        <v>N</v>
      </c>
      <c r="H1799" s="14">
        <v>11.0</v>
      </c>
      <c r="I1799" s="14" t="str">
        <f>IFERROR(__xludf.DUMMYFUNCTION("SPARKLINE(H1799,{""charttype"",""bar"";""color1"",""#00CCFF"";""max"",MAX($H$2:$H$2107)})"),"")</f>
        <v/>
      </c>
      <c r="J1799" s="14">
        <v>22.2</v>
      </c>
      <c r="K1799" s="14" t="str">
        <f>IFERROR(__xludf.DUMMYFUNCTION("SPARKLINE(J1799,{""charttype"",""bar"";""color1"",""#FF0000"";""max"",MAX($J$2:$J$2107)})"),"")</f>
        <v/>
      </c>
      <c r="L1799" s="14">
        <v>19.2</v>
      </c>
      <c r="M1799" s="14" t="str">
        <f>IFERROR(__xludf.DUMMYFUNCTION("SPARKLINE(L1799,{""charttype"",""bar"";""color1"",""#FF9900"";""max"",MAX($L$2:$L$2107)})"),"")</f>
        <v/>
      </c>
      <c r="N1799" s="14">
        <v>0.4</v>
      </c>
      <c r="O1799" s="14" t="str">
        <f>IFERROR(__xludf.DUMMYFUNCTION("SPARKLINE(N1799,{""charttype"",""bar"";""color1"",""#0066CC"";""max"",MAX($N$2:$N$2107)})"),"")</f>
        <v/>
      </c>
      <c r="P1799" s="58">
        <v>109094.0</v>
      </c>
      <c r="Q1799" s="54">
        <v>19.17095</v>
      </c>
      <c r="R1799" s="21">
        <f t="shared" si="5"/>
        <v>2091435.619</v>
      </c>
    </row>
    <row r="1800">
      <c r="A1800" s="53">
        <v>43803.0</v>
      </c>
      <c r="B1800" s="67">
        <f t="shared" si="1"/>
        <v>4</v>
      </c>
      <c r="C1800" s="14" t="str">
        <f t="shared" si="2"/>
        <v>December</v>
      </c>
      <c r="D1800" s="52" t="str">
        <f t="shared" si="3"/>
        <v>2019</v>
      </c>
      <c r="E1800" s="58">
        <f t="shared" si="4"/>
        <v>49</v>
      </c>
      <c r="F1800" s="14" t="str">
        <f>VLOOKUP(A1800,'_Holidays'!A1800:B3905,2,FALSE)</f>
        <v>Y</v>
      </c>
      <c r="G1800" s="51" t="str">
        <f>VLOOKUP(A1800,'_Holidays'!A1800:C3905,3,FALSE)</f>
        <v>N</v>
      </c>
      <c r="H1800" s="14">
        <v>12.1</v>
      </c>
      <c r="I1800" s="14" t="str">
        <f>IFERROR(__xludf.DUMMYFUNCTION("SPARKLINE(H1800,{""charttype"",""bar"";""color1"",""#00CCFF"";""max"",MAX($H$2:$H$2107)})"),"")</f>
        <v/>
      </c>
      <c r="J1800" s="14">
        <v>23.0</v>
      </c>
      <c r="K1800" s="14" t="str">
        <f>IFERROR(__xludf.DUMMYFUNCTION("SPARKLINE(J1800,{""charttype"",""bar"";""color1"",""#FF0000"";""max"",MAX($J$2:$J$2107)})"),"")</f>
        <v/>
      </c>
      <c r="L1800" s="14">
        <v>20.3</v>
      </c>
      <c r="M1800" s="14" t="str">
        <f>IFERROR(__xludf.DUMMYFUNCTION("SPARKLINE(L1800,{""charttype"",""bar"";""color1"",""#FF9900"";""max"",MAX($L$2:$L$2107)})"),"")</f>
        <v/>
      </c>
      <c r="N1800" s="14">
        <v>0.0</v>
      </c>
      <c r="O1800" s="14" t="str">
        <f>IFERROR(__xludf.DUMMYFUNCTION("SPARKLINE(N1800,{""charttype"",""bar"";""color1"",""#0066CC"";""max"",MAX($N$2:$N$2107)})"),"")</f>
        <v/>
      </c>
      <c r="P1800" s="58">
        <v>107400.7</v>
      </c>
      <c r="Q1800" s="54">
        <v>39.41505</v>
      </c>
      <c r="R1800" s="21">
        <f t="shared" si="5"/>
        <v>4233203.961</v>
      </c>
    </row>
    <row r="1801">
      <c r="A1801" s="53">
        <v>43804.0</v>
      </c>
      <c r="B1801" s="67">
        <f t="shared" si="1"/>
        <v>5</v>
      </c>
      <c r="C1801" s="14" t="str">
        <f t="shared" si="2"/>
        <v>December</v>
      </c>
      <c r="D1801" s="52" t="str">
        <f t="shared" si="3"/>
        <v>2019</v>
      </c>
      <c r="E1801" s="58">
        <f t="shared" si="4"/>
        <v>49</v>
      </c>
      <c r="F1801" s="14" t="str">
        <f>VLOOKUP(A1801,'_Holidays'!A1801:B3906,2,FALSE)</f>
        <v>Y</v>
      </c>
      <c r="G1801" s="51" t="str">
        <f>VLOOKUP(A1801,'_Holidays'!A1801:C3906,3,FALSE)</f>
        <v>N</v>
      </c>
      <c r="H1801" s="14">
        <v>12.3</v>
      </c>
      <c r="I1801" s="14" t="str">
        <f>IFERROR(__xludf.DUMMYFUNCTION("SPARKLINE(H1801,{""charttype"",""bar"";""color1"",""#00CCFF"";""max"",MAX($H$2:$H$2107)})"),"")</f>
        <v/>
      </c>
      <c r="J1801" s="14">
        <v>23.9</v>
      </c>
      <c r="K1801" s="14" t="str">
        <f>IFERROR(__xludf.DUMMYFUNCTION("SPARKLINE(J1801,{""charttype"",""bar"";""color1"",""#FF0000"";""max"",MAX($J$2:$J$2107)})"),"")</f>
        <v/>
      </c>
      <c r="L1801" s="14">
        <v>20.4</v>
      </c>
      <c r="M1801" s="14" t="str">
        <f>IFERROR(__xludf.DUMMYFUNCTION("SPARKLINE(L1801,{""charttype"",""bar"";""color1"",""#FF9900"";""max"",MAX($L$2:$L$2107)})"),"")</f>
        <v/>
      </c>
      <c r="N1801" s="14">
        <v>0.0</v>
      </c>
      <c r="O1801" s="14" t="str">
        <f>IFERROR(__xludf.DUMMYFUNCTION("SPARKLINE(N1801,{""charttype"",""bar"";""color1"",""#0066CC"";""max"",MAX($N$2:$N$2107)})"),"")</f>
        <v/>
      </c>
      <c r="P1801" s="58">
        <v>107891.7</v>
      </c>
      <c r="Q1801" s="54">
        <v>45.83033</v>
      </c>
      <c r="R1801" s="21">
        <f t="shared" si="5"/>
        <v>4944712.215</v>
      </c>
    </row>
    <row r="1802">
      <c r="A1802" s="53">
        <v>43805.0</v>
      </c>
      <c r="B1802" s="67">
        <f t="shared" si="1"/>
        <v>6</v>
      </c>
      <c r="C1802" s="14" t="str">
        <f t="shared" si="2"/>
        <v>December</v>
      </c>
      <c r="D1802" s="52" t="str">
        <f t="shared" si="3"/>
        <v>2019</v>
      </c>
      <c r="E1802" s="58">
        <f t="shared" si="4"/>
        <v>49</v>
      </c>
      <c r="F1802" s="14" t="str">
        <f>VLOOKUP(A1802,'_Holidays'!A1802:B3907,2,FALSE)</f>
        <v>Y</v>
      </c>
      <c r="G1802" s="51" t="str">
        <f>VLOOKUP(A1802,'_Holidays'!A1802:C3907,3,FALSE)</f>
        <v>N</v>
      </c>
      <c r="H1802" s="14">
        <v>13.3</v>
      </c>
      <c r="I1802" s="14" t="str">
        <f>IFERROR(__xludf.DUMMYFUNCTION("SPARKLINE(H1802,{""charttype"",""bar"";""color1"",""#00CCFF"";""max"",MAX($H$2:$H$2107)})"),"")</f>
        <v/>
      </c>
      <c r="J1802" s="14">
        <v>20.8</v>
      </c>
      <c r="K1802" s="14" t="str">
        <f>IFERROR(__xludf.DUMMYFUNCTION("SPARKLINE(J1802,{""charttype"",""bar"";""color1"",""#FF0000"";""max"",MAX($J$2:$J$2107)})"),"")</f>
        <v/>
      </c>
      <c r="L1802" s="14">
        <v>18.2</v>
      </c>
      <c r="M1802" s="14" t="str">
        <f>IFERROR(__xludf.DUMMYFUNCTION("SPARKLINE(L1802,{""charttype"",""bar"";""color1"",""#FF9900"";""max"",MAX($L$2:$L$2107)})"),"")</f>
        <v/>
      </c>
      <c r="N1802" s="14">
        <v>0.0</v>
      </c>
      <c r="O1802" s="14" t="str">
        <f>IFERROR(__xludf.DUMMYFUNCTION("SPARKLINE(N1802,{""charttype"",""bar"";""color1"",""#0066CC"";""max"",MAX($N$2:$N$2107)})"),"")</f>
        <v/>
      </c>
      <c r="P1802" s="58">
        <v>105029.0</v>
      </c>
      <c r="Q1802" s="54">
        <v>41.38036</v>
      </c>
      <c r="R1802" s="21">
        <f t="shared" si="5"/>
        <v>4346137.83</v>
      </c>
    </row>
    <row r="1803">
      <c r="A1803" s="53">
        <v>43806.0</v>
      </c>
      <c r="B1803" s="67">
        <f t="shared" si="1"/>
        <v>7</v>
      </c>
      <c r="C1803" s="14" t="str">
        <f t="shared" si="2"/>
        <v>December</v>
      </c>
      <c r="D1803" s="52" t="str">
        <f t="shared" si="3"/>
        <v>2019</v>
      </c>
      <c r="E1803" s="58">
        <f t="shared" si="4"/>
        <v>49</v>
      </c>
      <c r="F1803" s="14" t="str">
        <f>VLOOKUP(A1803,'_Holidays'!A1803:B3908,2,FALSE)</f>
        <v>Y</v>
      </c>
      <c r="G1803" s="51" t="str">
        <f>VLOOKUP(A1803,'_Holidays'!A1803:C3908,3,FALSE)</f>
        <v>N</v>
      </c>
      <c r="H1803" s="14">
        <v>11.2</v>
      </c>
      <c r="I1803" s="14" t="str">
        <f>IFERROR(__xludf.DUMMYFUNCTION("SPARKLINE(H1803,{""charttype"",""bar"";""color1"",""#00CCFF"";""max"",MAX($H$2:$H$2107)})"),"")</f>
        <v/>
      </c>
      <c r="J1803" s="14">
        <v>21.0</v>
      </c>
      <c r="K1803" s="14" t="str">
        <f>IFERROR(__xludf.DUMMYFUNCTION("SPARKLINE(J1803,{""charttype"",""bar"";""color1"",""#FF0000"";""max"",MAX($J$2:$J$2107)})"),"")</f>
        <v/>
      </c>
      <c r="L1803" s="14">
        <v>30.3</v>
      </c>
      <c r="M1803" s="14" t="str">
        <f>IFERROR(__xludf.DUMMYFUNCTION("SPARKLINE(L1803,{""charttype"",""bar"";""color1"",""#FF9900"";""max"",MAX($L$2:$L$2107)})"),"")</f>
        <v/>
      </c>
      <c r="N1803" s="14">
        <v>0.0</v>
      </c>
      <c r="O1803" s="14" t="str">
        <f>IFERROR(__xludf.DUMMYFUNCTION("SPARKLINE(N1803,{""charttype"",""bar"";""color1"",""#0066CC"";""max"",MAX($N$2:$N$2107)})"),"")</f>
        <v/>
      </c>
      <c r="P1803" s="58">
        <v>95436.3</v>
      </c>
      <c r="Q1803" s="54">
        <v>47.12307</v>
      </c>
      <c r="R1803" s="21">
        <f t="shared" si="5"/>
        <v>4497251.445</v>
      </c>
    </row>
    <row r="1804">
      <c r="A1804" s="53">
        <v>43807.0</v>
      </c>
      <c r="B1804" s="67">
        <f t="shared" si="1"/>
        <v>1</v>
      </c>
      <c r="C1804" s="14" t="str">
        <f t="shared" si="2"/>
        <v>December</v>
      </c>
      <c r="D1804" s="52" t="str">
        <f t="shared" si="3"/>
        <v>2019</v>
      </c>
      <c r="E1804" s="58">
        <f t="shared" si="4"/>
        <v>50</v>
      </c>
      <c r="F1804" s="14" t="str">
        <f>VLOOKUP(A1804,'_Holidays'!A1804:B3909,2,FALSE)</f>
        <v>Y</v>
      </c>
      <c r="G1804" s="51" t="str">
        <f>VLOOKUP(A1804,'_Holidays'!A1804:C3909,3,FALSE)</f>
        <v>N</v>
      </c>
      <c r="H1804" s="14">
        <v>13.8</v>
      </c>
      <c r="I1804" s="14" t="str">
        <f>IFERROR(__xludf.DUMMYFUNCTION("SPARKLINE(H1804,{""charttype"",""bar"";""color1"",""#00CCFF"";""max"",MAX($H$2:$H$2107)})"),"")</f>
        <v/>
      </c>
      <c r="J1804" s="14">
        <v>27.6</v>
      </c>
      <c r="K1804" s="14" t="str">
        <f>IFERROR(__xludf.DUMMYFUNCTION("SPARKLINE(J1804,{""charttype"",""bar"";""color1"",""#FF0000"";""max"",MAX($J$2:$J$2107)})"),"")</f>
        <v/>
      </c>
      <c r="L1804" s="14">
        <v>30.8</v>
      </c>
      <c r="M1804" s="14" t="str">
        <f>IFERROR(__xludf.DUMMYFUNCTION("SPARKLINE(L1804,{""charttype"",""bar"";""color1"",""#FF9900"";""max"",MAX($L$2:$L$2107)})"),"")</f>
        <v/>
      </c>
      <c r="N1804" s="14">
        <v>0.0</v>
      </c>
      <c r="O1804" s="14" t="str">
        <f>IFERROR(__xludf.DUMMYFUNCTION("SPARKLINE(N1804,{""charttype"",""bar"";""color1"",""#0066CC"";""max"",MAX($N$2:$N$2107)})"),"")</f>
        <v/>
      </c>
      <c r="P1804" s="58">
        <v>97577.42</v>
      </c>
      <c r="Q1804" s="54">
        <v>43.69041</v>
      </c>
      <c r="R1804" s="21">
        <f t="shared" si="5"/>
        <v>4263197.487</v>
      </c>
    </row>
    <row r="1805">
      <c r="A1805" s="53">
        <v>43808.0</v>
      </c>
      <c r="B1805" s="67">
        <f t="shared" si="1"/>
        <v>2</v>
      </c>
      <c r="C1805" s="14" t="str">
        <f t="shared" si="2"/>
        <v>December</v>
      </c>
      <c r="D1805" s="52" t="str">
        <f t="shared" si="3"/>
        <v>2019</v>
      </c>
      <c r="E1805" s="58">
        <f t="shared" si="4"/>
        <v>50</v>
      </c>
      <c r="F1805" s="14" t="str">
        <f>VLOOKUP(A1805,'_Holidays'!A1805:B3910,2,FALSE)</f>
        <v>Y</v>
      </c>
      <c r="G1805" s="51" t="str">
        <f>VLOOKUP(A1805,'_Holidays'!A1805:C3910,3,FALSE)</f>
        <v>N</v>
      </c>
      <c r="H1805" s="14">
        <v>16.3</v>
      </c>
      <c r="I1805" s="14" t="str">
        <f>IFERROR(__xludf.DUMMYFUNCTION("SPARKLINE(H1805,{""charttype"",""bar"";""color1"",""#00CCFF"";""max"",MAX($H$2:$H$2107)})"),"")</f>
        <v/>
      </c>
      <c r="J1805" s="14">
        <v>38.0</v>
      </c>
      <c r="K1805" s="14" t="str">
        <f>IFERROR(__xludf.DUMMYFUNCTION("SPARKLINE(J1805,{""charttype"",""bar"";""color1"",""#FF0000"";""max"",MAX($J$2:$J$2107)})"),"")</f>
        <v/>
      </c>
      <c r="L1805" s="14">
        <v>28.6</v>
      </c>
      <c r="M1805" s="14" t="str">
        <f>IFERROR(__xludf.DUMMYFUNCTION("SPARKLINE(L1805,{""charttype"",""bar"";""color1"",""#FF9900"";""max"",MAX($L$2:$L$2107)})"),"")</f>
        <v/>
      </c>
      <c r="N1805" s="14">
        <v>0.0</v>
      </c>
      <c r="O1805" s="14" t="str">
        <f>IFERROR(__xludf.DUMMYFUNCTION("SPARKLINE(N1805,{""charttype"",""bar"";""color1"",""#0066CC"";""max"",MAX($N$2:$N$2107)})"),"")</f>
        <v/>
      </c>
      <c r="P1805" s="58">
        <v>127910.8</v>
      </c>
      <c r="Q1805" s="54">
        <v>62.71879</v>
      </c>
      <c r="R1805" s="21">
        <f t="shared" si="5"/>
        <v>8022410.604</v>
      </c>
    </row>
    <row r="1806">
      <c r="A1806" s="53">
        <v>43809.0</v>
      </c>
      <c r="B1806" s="67">
        <f t="shared" si="1"/>
        <v>3</v>
      </c>
      <c r="C1806" s="14" t="str">
        <f t="shared" si="2"/>
        <v>December</v>
      </c>
      <c r="D1806" s="52" t="str">
        <f t="shared" si="3"/>
        <v>2019</v>
      </c>
      <c r="E1806" s="58">
        <f t="shared" si="4"/>
        <v>50</v>
      </c>
      <c r="F1806" s="14" t="str">
        <f>VLOOKUP(A1806,'_Holidays'!A1806:B3911,2,FALSE)</f>
        <v>Y</v>
      </c>
      <c r="G1806" s="51" t="str">
        <f>VLOOKUP(A1806,'_Holidays'!A1806:C3911,3,FALSE)</f>
        <v>N</v>
      </c>
      <c r="H1806" s="14">
        <v>14.3</v>
      </c>
      <c r="I1806" s="14" t="str">
        <f>IFERROR(__xludf.DUMMYFUNCTION("SPARKLINE(H1806,{""charttype"",""bar"";""color1"",""#00CCFF"";""max"",MAX($H$2:$H$2107)})"),"")</f>
        <v/>
      </c>
      <c r="J1806" s="14">
        <v>17.2</v>
      </c>
      <c r="K1806" s="14" t="str">
        <f>IFERROR(__xludf.DUMMYFUNCTION("SPARKLINE(J1806,{""charttype"",""bar"";""color1"",""#FF0000"";""max"",MAX($J$2:$J$2107)})"),"")</f>
        <v/>
      </c>
      <c r="L1806" s="14">
        <v>22.2</v>
      </c>
      <c r="M1806" s="14" t="str">
        <f>IFERROR(__xludf.DUMMYFUNCTION("SPARKLINE(L1806,{""charttype"",""bar"";""color1"",""#FF9900"";""max"",MAX($L$2:$L$2107)})"),"")</f>
        <v/>
      </c>
      <c r="N1806" s="14">
        <v>0.0</v>
      </c>
      <c r="O1806" s="14" t="str">
        <f>IFERROR(__xludf.DUMMYFUNCTION("SPARKLINE(N1806,{""charttype"",""bar"";""color1"",""#0066CC"";""max"",MAX($N$2:$N$2107)})"),"")</f>
        <v/>
      </c>
      <c r="P1806" s="58">
        <v>109548.6</v>
      </c>
      <c r="Q1806" s="54">
        <v>48.33616</v>
      </c>
      <c r="R1806" s="21">
        <f t="shared" si="5"/>
        <v>5295158.657</v>
      </c>
    </row>
    <row r="1807">
      <c r="A1807" s="53">
        <v>43810.0</v>
      </c>
      <c r="B1807" s="67">
        <f t="shared" si="1"/>
        <v>4</v>
      </c>
      <c r="C1807" s="14" t="str">
        <f t="shared" si="2"/>
        <v>December</v>
      </c>
      <c r="D1807" s="52" t="str">
        <f t="shared" si="3"/>
        <v>2019</v>
      </c>
      <c r="E1807" s="58">
        <f t="shared" si="4"/>
        <v>50</v>
      </c>
      <c r="F1807" s="14" t="str">
        <f>VLOOKUP(A1807,'_Holidays'!A1807:B3912,2,FALSE)</f>
        <v>Y</v>
      </c>
      <c r="G1807" s="51" t="str">
        <f>VLOOKUP(A1807,'_Holidays'!A1807:C3912,3,FALSE)</f>
        <v>N</v>
      </c>
      <c r="H1807" s="14">
        <v>13.4</v>
      </c>
      <c r="I1807" s="14" t="str">
        <f>IFERROR(__xludf.DUMMYFUNCTION("SPARKLINE(H1807,{""charttype"",""bar"";""color1"",""#00CCFF"";""max"",MAX($H$2:$H$2107)})"),"")</f>
        <v/>
      </c>
      <c r="J1807" s="14">
        <v>18.1</v>
      </c>
      <c r="K1807" s="14" t="str">
        <f>IFERROR(__xludf.DUMMYFUNCTION("SPARKLINE(J1807,{""charttype"",""bar"";""color1"",""#FF0000"";""max"",MAX($J$2:$J$2107)})"),"")</f>
        <v/>
      </c>
      <c r="L1807" s="14">
        <v>21.8</v>
      </c>
      <c r="M1807" s="14" t="str">
        <f>IFERROR(__xludf.DUMMYFUNCTION("SPARKLINE(L1807,{""charttype"",""bar"";""color1"",""#FF9900"";""max"",MAX($L$2:$L$2107)})"),"")</f>
        <v/>
      </c>
      <c r="N1807" s="14">
        <v>0.0</v>
      </c>
      <c r="O1807" s="14" t="str">
        <f>IFERROR(__xludf.DUMMYFUNCTION("SPARKLINE(N1807,{""charttype"",""bar"";""color1"",""#0066CC"";""max"",MAX($N$2:$N$2107)})"),"")</f>
        <v/>
      </c>
      <c r="P1807" s="58">
        <v>109060.4</v>
      </c>
      <c r="Q1807" s="54">
        <v>57.73049</v>
      </c>
      <c r="R1807" s="21">
        <f t="shared" si="5"/>
        <v>6296110.332</v>
      </c>
    </row>
    <row r="1808">
      <c r="A1808" s="53">
        <v>43811.0</v>
      </c>
      <c r="B1808" s="67">
        <f t="shared" si="1"/>
        <v>5</v>
      </c>
      <c r="C1808" s="14" t="str">
        <f t="shared" si="2"/>
        <v>December</v>
      </c>
      <c r="D1808" s="52" t="str">
        <f t="shared" si="3"/>
        <v>2019</v>
      </c>
      <c r="E1808" s="58">
        <f t="shared" si="4"/>
        <v>50</v>
      </c>
      <c r="F1808" s="14" t="str">
        <f>VLOOKUP(A1808,'_Holidays'!A1808:B3913,2,FALSE)</f>
        <v>Y</v>
      </c>
      <c r="G1808" s="51" t="str">
        <f>VLOOKUP(A1808,'_Holidays'!A1808:C3913,3,FALSE)</f>
        <v>N</v>
      </c>
      <c r="H1808" s="14">
        <v>13.4</v>
      </c>
      <c r="I1808" s="14" t="str">
        <f>IFERROR(__xludf.DUMMYFUNCTION("SPARKLINE(H1808,{""charttype"",""bar"";""color1"",""#00CCFF"";""max"",MAX($H$2:$H$2107)})"),"")</f>
        <v/>
      </c>
      <c r="J1808" s="14">
        <v>18.4</v>
      </c>
      <c r="K1808" s="14" t="str">
        <f>IFERROR(__xludf.DUMMYFUNCTION("SPARKLINE(J1808,{""charttype"",""bar"";""color1"",""#FF0000"";""max"",MAX($J$2:$J$2107)})"),"")</f>
        <v/>
      </c>
      <c r="L1808" s="14">
        <v>22.7</v>
      </c>
      <c r="M1808" s="14" t="str">
        <f>IFERROR(__xludf.DUMMYFUNCTION("SPARKLINE(L1808,{""charttype"",""bar"";""color1"",""#FF9900"";""max"",MAX($L$2:$L$2107)})"),"")</f>
        <v/>
      </c>
      <c r="N1808" s="14">
        <v>0.0</v>
      </c>
      <c r="O1808" s="14" t="str">
        <f>IFERROR(__xludf.DUMMYFUNCTION("SPARKLINE(N1808,{""charttype"",""bar"";""color1"",""#0066CC"";""max"",MAX($N$2:$N$2107)})"),"")</f>
        <v/>
      </c>
      <c r="P1808" s="58">
        <v>108599.1</v>
      </c>
      <c r="Q1808" s="54">
        <v>41.64754</v>
      </c>
      <c r="R1808" s="21">
        <f t="shared" si="5"/>
        <v>4522885.361</v>
      </c>
    </row>
    <row r="1809">
      <c r="A1809" s="53">
        <v>43812.0</v>
      </c>
      <c r="B1809" s="67">
        <f t="shared" si="1"/>
        <v>6</v>
      </c>
      <c r="C1809" s="14" t="str">
        <f t="shared" si="2"/>
        <v>December</v>
      </c>
      <c r="D1809" s="52" t="str">
        <f t="shared" si="3"/>
        <v>2019</v>
      </c>
      <c r="E1809" s="58">
        <f t="shared" si="4"/>
        <v>50</v>
      </c>
      <c r="F1809" s="14" t="str">
        <f>VLOOKUP(A1809,'_Holidays'!A1809:B3914,2,FALSE)</f>
        <v>Y</v>
      </c>
      <c r="G1809" s="51" t="str">
        <f>VLOOKUP(A1809,'_Holidays'!A1809:C3914,3,FALSE)</f>
        <v>N</v>
      </c>
      <c r="H1809" s="14">
        <v>11.4</v>
      </c>
      <c r="I1809" s="14" t="str">
        <f>IFERROR(__xludf.DUMMYFUNCTION("SPARKLINE(H1809,{""charttype"",""bar"";""color1"",""#00CCFF"";""max"",MAX($H$2:$H$2107)})"),"")</f>
        <v/>
      </c>
      <c r="J1809" s="14">
        <v>20.9</v>
      </c>
      <c r="K1809" s="14" t="str">
        <f>IFERROR(__xludf.DUMMYFUNCTION("SPARKLINE(J1809,{""charttype"",""bar"";""color1"",""#FF0000"";""max"",MAX($J$2:$J$2107)})"),"")</f>
        <v/>
      </c>
      <c r="L1809" s="14">
        <v>24.8</v>
      </c>
      <c r="M1809" s="14" t="str">
        <f>IFERROR(__xludf.DUMMYFUNCTION("SPARKLINE(L1809,{""charttype"",""bar"";""color1"",""#FF9900"";""max"",MAX($L$2:$L$2107)})"),"")</f>
        <v/>
      </c>
      <c r="N1809" s="14">
        <v>0.0</v>
      </c>
      <c r="O1809" s="14" t="str">
        <f>IFERROR(__xludf.DUMMYFUNCTION("SPARKLINE(N1809,{""charttype"",""bar"";""color1"",""#0066CC"";""max"",MAX($N$2:$N$2107)})"),"")</f>
        <v/>
      </c>
      <c r="P1809" s="58">
        <v>107070.6</v>
      </c>
      <c r="Q1809" s="54">
        <v>58.51737</v>
      </c>
      <c r="R1809" s="21">
        <f t="shared" si="5"/>
        <v>6265489.916</v>
      </c>
    </row>
    <row r="1810">
      <c r="A1810" s="53">
        <v>43813.0</v>
      </c>
      <c r="B1810" s="67">
        <f t="shared" si="1"/>
        <v>7</v>
      </c>
      <c r="C1810" s="14" t="str">
        <f t="shared" si="2"/>
        <v>December</v>
      </c>
      <c r="D1810" s="52" t="str">
        <f t="shared" si="3"/>
        <v>2019</v>
      </c>
      <c r="E1810" s="58">
        <f t="shared" si="4"/>
        <v>50</v>
      </c>
      <c r="F1810" s="14" t="str">
        <f>VLOOKUP(A1810,'_Holidays'!A1810:B3915,2,FALSE)</f>
        <v>Y</v>
      </c>
      <c r="G1810" s="51" t="str">
        <f>VLOOKUP(A1810,'_Holidays'!A1810:C3915,3,FALSE)</f>
        <v>N</v>
      </c>
      <c r="H1810" s="14">
        <v>14.1</v>
      </c>
      <c r="I1810" s="14" t="str">
        <f>IFERROR(__xludf.DUMMYFUNCTION("SPARKLINE(H1810,{""charttype"",""bar"";""color1"",""#00CCFF"";""max"",MAX($H$2:$H$2107)})"),"")</f>
        <v/>
      </c>
      <c r="J1810" s="14">
        <v>20.1</v>
      </c>
      <c r="K1810" s="14" t="str">
        <f>IFERROR(__xludf.DUMMYFUNCTION("SPARKLINE(J1810,{""charttype"",""bar"";""color1"",""#FF0000"";""max"",MAX($J$2:$J$2107)})"),"")</f>
        <v/>
      </c>
      <c r="L1810" s="14">
        <v>10.4</v>
      </c>
      <c r="M1810" s="14" t="str">
        <f>IFERROR(__xludf.DUMMYFUNCTION("SPARKLINE(L1810,{""charttype"",""bar"";""color1"",""#FF9900"";""max"",MAX($L$2:$L$2107)})"),"")</f>
        <v/>
      </c>
      <c r="N1810" s="14">
        <v>0.0</v>
      </c>
      <c r="O1810" s="14" t="str">
        <f>IFERROR(__xludf.DUMMYFUNCTION("SPARKLINE(N1810,{""charttype"",""bar"";""color1"",""#0066CC"";""max"",MAX($N$2:$N$2107)})"),"")</f>
        <v/>
      </c>
      <c r="P1810" s="58">
        <v>101239.2</v>
      </c>
      <c r="Q1810" s="54">
        <v>65.76525</v>
      </c>
      <c r="R1810" s="21">
        <f t="shared" si="5"/>
        <v>6658021.298</v>
      </c>
    </row>
    <row r="1811">
      <c r="A1811" s="53">
        <v>43814.0</v>
      </c>
      <c r="B1811" s="67">
        <f t="shared" si="1"/>
        <v>1</v>
      </c>
      <c r="C1811" s="14" t="str">
        <f t="shared" si="2"/>
        <v>December</v>
      </c>
      <c r="D1811" s="52" t="str">
        <f t="shared" si="3"/>
        <v>2019</v>
      </c>
      <c r="E1811" s="58">
        <f t="shared" si="4"/>
        <v>51</v>
      </c>
      <c r="F1811" s="14" t="str">
        <f>VLOOKUP(A1811,'_Holidays'!A1811:B3916,2,FALSE)</f>
        <v>Y</v>
      </c>
      <c r="G1811" s="51" t="str">
        <f>VLOOKUP(A1811,'_Holidays'!A1811:C3916,3,FALSE)</f>
        <v>N</v>
      </c>
      <c r="H1811" s="14">
        <v>15.1</v>
      </c>
      <c r="I1811" s="14" t="str">
        <f>IFERROR(__xludf.DUMMYFUNCTION("SPARKLINE(H1811,{""charttype"",""bar"";""color1"",""#00CCFF"";""max"",MAX($H$2:$H$2107)})"),"")</f>
        <v/>
      </c>
      <c r="J1811" s="14">
        <v>21.7</v>
      </c>
      <c r="K1811" s="14" t="str">
        <f>IFERROR(__xludf.DUMMYFUNCTION("SPARKLINE(J1811,{""charttype"",""bar"";""color1"",""#FF0000"";""max"",MAX($J$2:$J$2107)})"),"")</f>
        <v/>
      </c>
      <c r="L1811" s="14">
        <v>16.4</v>
      </c>
      <c r="M1811" s="14" t="str">
        <f>IFERROR(__xludf.DUMMYFUNCTION("SPARKLINE(L1811,{""charttype"",""bar"";""color1"",""#FF9900"";""max"",MAX($L$2:$L$2107)})"),"")</f>
        <v/>
      </c>
      <c r="N1811" s="14">
        <v>0.0</v>
      </c>
      <c r="O1811" s="14" t="str">
        <f>IFERROR(__xludf.DUMMYFUNCTION("SPARKLINE(N1811,{""charttype"",""bar"";""color1"",""#0066CC"";""max"",MAX($N$2:$N$2107)})"),"")</f>
        <v/>
      </c>
      <c r="P1811" s="58">
        <v>98723.45</v>
      </c>
      <c r="Q1811" s="54">
        <v>50.93674</v>
      </c>
      <c r="R1811" s="21">
        <f t="shared" si="5"/>
        <v>5028650.705</v>
      </c>
    </row>
    <row r="1812">
      <c r="A1812" s="53">
        <v>43815.0</v>
      </c>
      <c r="B1812" s="67">
        <f t="shared" si="1"/>
        <v>2</v>
      </c>
      <c r="C1812" s="14" t="str">
        <f t="shared" si="2"/>
        <v>December</v>
      </c>
      <c r="D1812" s="52" t="str">
        <f t="shared" si="3"/>
        <v>2019</v>
      </c>
      <c r="E1812" s="58">
        <f t="shared" si="4"/>
        <v>51</v>
      </c>
      <c r="F1812" s="14" t="str">
        <f>VLOOKUP(A1812,'_Holidays'!A1812:B3917,2,FALSE)</f>
        <v>Y</v>
      </c>
      <c r="G1812" s="51" t="str">
        <f>VLOOKUP(A1812,'_Holidays'!A1812:C3917,3,FALSE)</f>
        <v>N</v>
      </c>
      <c r="H1812" s="14">
        <v>13.0</v>
      </c>
      <c r="I1812" s="14" t="str">
        <f>IFERROR(__xludf.DUMMYFUNCTION("SPARKLINE(H1812,{""charttype"",""bar"";""color1"",""#00CCFF"";""max"",MAX($H$2:$H$2107)})"),"")</f>
        <v/>
      </c>
      <c r="J1812" s="14">
        <v>22.6</v>
      </c>
      <c r="K1812" s="14" t="str">
        <f>IFERROR(__xludf.DUMMYFUNCTION("SPARKLINE(J1812,{""charttype"",""bar"";""color1"",""#FF0000"";""max"",MAX($J$2:$J$2107)})"),"")</f>
        <v/>
      </c>
      <c r="L1812" s="14">
        <v>21.7</v>
      </c>
      <c r="M1812" s="14" t="str">
        <f>IFERROR(__xludf.DUMMYFUNCTION("SPARKLINE(L1812,{""charttype"",""bar"";""color1"",""#FF9900"";""max"",MAX($L$2:$L$2107)})"),"")</f>
        <v/>
      </c>
      <c r="N1812" s="14">
        <v>0.0</v>
      </c>
      <c r="O1812" s="14" t="str">
        <f>IFERROR(__xludf.DUMMYFUNCTION("SPARKLINE(N1812,{""charttype"",""bar"";""color1"",""#0066CC"";""max"",MAX($N$2:$N$2107)})"),"")</f>
        <v/>
      </c>
      <c r="P1812" s="58">
        <v>114400.1</v>
      </c>
      <c r="Q1812" s="54">
        <v>73.60175</v>
      </c>
      <c r="R1812" s="21">
        <f t="shared" si="5"/>
        <v>8420047.56</v>
      </c>
    </row>
    <row r="1813">
      <c r="A1813" s="53">
        <v>43816.0</v>
      </c>
      <c r="B1813" s="67">
        <f t="shared" si="1"/>
        <v>3</v>
      </c>
      <c r="C1813" s="14" t="str">
        <f t="shared" si="2"/>
        <v>December</v>
      </c>
      <c r="D1813" s="52" t="str">
        <f t="shared" si="3"/>
        <v>2019</v>
      </c>
      <c r="E1813" s="58">
        <f t="shared" si="4"/>
        <v>51</v>
      </c>
      <c r="F1813" s="14" t="str">
        <f>VLOOKUP(A1813,'_Holidays'!A1813:B3918,2,FALSE)</f>
        <v>Y</v>
      </c>
      <c r="G1813" s="51" t="str">
        <f>VLOOKUP(A1813,'_Holidays'!A1813:C3918,3,FALSE)</f>
        <v>N</v>
      </c>
      <c r="H1813" s="14">
        <v>12.6</v>
      </c>
      <c r="I1813" s="14" t="str">
        <f>IFERROR(__xludf.DUMMYFUNCTION("SPARKLINE(H1813,{""charttype"",""bar"";""color1"",""#00CCFF"";""max"",MAX($H$2:$H$2107)})"),"")</f>
        <v/>
      </c>
      <c r="J1813" s="14">
        <v>26.3</v>
      </c>
      <c r="K1813" s="14" t="str">
        <f>IFERROR(__xludf.DUMMYFUNCTION("SPARKLINE(J1813,{""charttype"",""bar"";""color1"",""#FF0000"";""max"",MAX($J$2:$J$2107)})"),"")</f>
        <v/>
      </c>
      <c r="L1813" s="14">
        <v>29.5</v>
      </c>
      <c r="M1813" s="14" t="str">
        <f>IFERROR(__xludf.DUMMYFUNCTION("SPARKLINE(L1813,{""charttype"",""bar"";""color1"",""#FF9900"";""max"",MAX($L$2:$L$2107)})"),"")</f>
        <v/>
      </c>
      <c r="N1813" s="14">
        <v>0.0</v>
      </c>
      <c r="O1813" s="14" t="str">
        <f>IFERROR(__xludf.DUMMYFUNCTION("SPARKLINE(N1813,{""charttype"",""bar"";""color1"",""#0066CC"";""max"",MAX($N$2:$N$2107)})"),"")</f>
        <v/>
      </c>
      <c r="P1813" s="58">
        <v>123999.1</v>
      </c>
      <c r="Q1813" s="54">
        <v>83.08408</v>
      </c>
      <c r="R1813" s="21">
        <f t="shared" si="5"/>
        <v>10302351.14</v>
      </c>
    </row>
    <row r="1814">
      <c r="A1814" s="53">
        <v>43817.0</v>
      </c>
      <c r="B1814" s="67">
        <f t="shared" si="1"/>
        <v>4</v>
      </c>
      <c r="C1814" s="14" t="str">
        <f t="shared" si="2"/>
        <v>December</v>
      </c>
      <c r="D1814" s="52" t="str">
        <f t="shared" si="3"/>
        <v>2019</v>
      </c>
      <c r="E1814" s="58">
        <f t="shared" si="4"/>
        <v>51</v>
      </c>
      <c r="F1814" s="14" t="str">
        <f>VLOOKUP(A1814,'_Holidays'!A1814:B3919,2,FALSE)</f>
        <v>Y</v>
      </c>
      <c r="G1814" s="51" t="str">
        <f>VLOOKUP(A1814,'_Holidays'!A1814:C3919,3,FALSE)</f>
        <v>N</v>
      </c>
      <c r="H1814" s="14">
        <v>15.9</v>
      </c>
      <c r="I1814" s="14" t="str">
        <f>IFERROR(__xludf.DUMMYFUNCTION("SPARKLINE(H1814,{""charttype"",""bar"";""color1"",""#00CCFF"";""max"",MAX($H$2:$H$2107)})"),"")</f>
        <v/>
      </c>
      <c r="J1814" s="14">
        <v>40.1</v>
      </c>
      <c r="K1814" s="14" t="str">
        <f>IFERROR(__xludf.DUMMYFUNCTION("SPARKLINE(J1814,{""charttype"",""bar"";""color1"",""#FF0000"";""max"",MAX($J$2:$J$2107)})"),"")</f>
        <v/>
      </c>
      <c r="L1814" s="14">
        <v>29.3</v>
      </c>
      <c r="M1814" s="14" t="str">
        <f>IFERROR(__xludf.DUMMYFUNCTION("SPARKLINE(L1814,{""charttype"",""bar"";""color1"",""#FF9900"";""max"",MAX($L$2:$L$2107)})"),"")</f>
        <v/>
      </c>
      <c r="N1814" s="14">
        <v>0.0</v>
      </c>
      <c r="O1814" s="14" t="str">
        <f>IFERROR(__xludf.DUMMYFUNCTION("SPARKLINE(N1814,{""charttype"",""bar"";""color1"",""#0066CC"";""max"",MAX($N$2:$N$2107)})"),"")</f>
        <v/>
      </c>
      <c r="P1814" s="58">
        <v>146990.9</v>
      </c>
      <c r="Q1814" s="54">
        <v>95.80297</v>
      </c>
      <c r="R1814" s="21">
        <f t="shared" si="5"/>
        <v>14082164.78</v>
      </c>
    </row>
    <row r="1815">
      <c r="A1815" s="53">
        <v>43818.0</v>
      </c>
      <c r="B1815" s="67">
        <f t="shared" si="1"/>
        <v>5</v>
      </c>
      <c r="C1815" s="14" t="str">
        <f t="shared" si="2"/>
        <v>December</v>
      </c>
      <c r="D1815" s="52" t="str">
        <f t="shared" si="3"/>
        <v>2019</v>
      </c>
      <c r="E1815" s="58">
        <f t="shared" si="4"/>
        <v>51</v>
      </c>
      <c r="F1815" s="14" t="str">
        <f>VLOOKUP(A1815,'_Holidays'!A1815:B3920,2,FALSE)</f>
        <v>Y</v>
      </c>
      <c r="G1815" s="51" t="str">
        <f>VLOOKUP(A1815,'_Holidays'!A1815:C3920,3,FALSE)</f>
        <v>N</v>
      </c>
      <c r="H1815" s="14">
        <v>17.2</v>
      </c>
      <c r="I1815" s="14" t="str">
        <f>IFERROR(__xludf.DUMMYFUNCTION("SPARKLINE(H1815,{""charttype"",""bar"";""color1"",""#00CCFF"";""max"",MAX($H$2:$H$2107)})"),"")</f>
        <v/>
      </c>
      <c r="J1815" s="14">
        <v>23.3</v>
      </c>
      <c r="K1815" s="14" t="str">
        <f>IFERROR(__xludf.DUMMYFUNCTION("SPARKLINE(J1815,{""charttype"",""bar"";""color1"",""#FF0000"";""max"",MAX($J$2:$J$2107)})"),"")</f>
        <v/>
      </c>
      <c r="L1815" s="14">
        <v>29.3</v>
      </c>
      <c r="M1815" s="14" t="str">
        <f>IFERROR(__xludf.DUMMYFUNCTION("SPARKLINE(L1815,{""charttype"",""bar"";""color1"",""#FF9900"";""max"",MAX($L$2:$L$2107)})"),"")</f>
        <v/>
      </c>
      <c r="N1815" s="14">
        <v>0.0</v>
      </c>
      <c r="O1815" s="14" t="str">
        <f>IFERROR(__xludf.DUMMYFUNCTION("SPARKLINE(N1815,{""charttype"",""bar"";""color1"",""#0066CC"";""max"",MAX($N$2:$N$2107)})"),"")</f>
        <v/>
      </c>
      <c r="P1815" s="58">
        <v>125050.6</v>
      </c>
      <c r="Q1815" s="54">
        <v>71.95351</v>
      </c>
      <c r="R1815" s="21">
        <f t="shared" si="5"/>
        <v>8997829.598</v>
      </c>
    </row>
    <row r="1816">
      <c r="A1816" s="53">
        <v>43819.0</v>
      </c>
      <c r="B1816" s="67">
        <f t="shared" si="1"/>
        <v>6</v>
      </c>
      <c r="C1816" s="14" t="str">
        <f t="shared" si="2"/>
        <v>December</v>
      </c>
      <c r="D1816" s="52" t="str">
        <f t="shared" si="3"/>
        <v>2019</v>
      </c>
      <c r="E1816" s="58">
        <f t="shared" si="4"/>
        <v>51</v>
      </c>
      <c r="F1816" s="14" t="str">
        <f>VLOOKUP(A1816,'_Holidays'!A1816:B3921,2,FALSE)</f>
        <v>N</v>
      </c>
      <c r="G1816" s="51" t="str">
        <f>VLOOKUP(A1816,'_Holidays'!A1816:C3921,3,FALSE)</f>
        <v>N</v>
      </c>
      <c r="H1816" s="14">
        <v>13.7</v>
      </c>
      <c r="I1816" s="14" t="str">
        <f>IFERROR(__xludf.DUMMYFUNCTION("SPARKLINE(H1816,{""charttype"",""bar"";""color1"",""#00CCFF"";""max"",MAX($H$2:$H$2107)})"),"")</f>
        <v/>
      </c>
      <c r="J1816" s="14">
        <v>43.5</v>
      </c>
      <c r="K1816" s="14" t="str">
        <f>IFERROR(__xludf.DUMMYFUNCTION("SPARKLINE(J1816,{""charttype"",""bar"";""color1"",""#FF0000"";""max"",MAX($J$2:$J$2107)})"),"")</f>
        <v/>
      </c>
      <c r="L1816" s="14">
        <v>31.4</v>
      </c>
      <c r="M1816" s="14" t="str">
        <f>IFERROR(__xludf.DUMMYFUNCTION("SPARKLINE(L1816,{""charttype"",""bar"";""color1"",""#FF9900"";""max"",MAX($L$2:$L$2107)})"),"")</f>
        <v/>
      </c>
      <c r="N1816" s="14">
        <v>0.0</v>
      </c>
      <c r="O1816" s="14" t="str">
        <f>IFERROR(__xludf.DUMMYFUNCTION("SPARKLINE(N1816,{""charttype"",""bar"";""color1"",""#0066CC"";""max"",MAX($N$2:$N$2107)})"),"")</f>
        <v/>
      </c>
      <c r="P1816" s="58">
        <v>150553.4</v>
      </c>
      <c r="Q1816" s="54">
        <v>243.8102</v>
      </c>
      <c r="R1816" s="21">
        <f t="shared" si="5"/>
        <v>36706454.56</v>
      </c>
    </row>
    <row r="1817">
      <c r="A1817" s="53">
        <v>43820.0</v>
      </c>
      <c r="B1817" s="67">
        <f t="shared" si="1"/>
        <v>7</v>
      </c>
      <c r="C1817" s="14" t="str">
        <f t="shared" si="2"/>
        <v>December</v>
      </c>
      <c r="D1817" s="52" t="str">
        <f t="shared" si="3"/>
        <v>2019</v>
      </c>
      <c r="E1817" s="58">
        <f t="shared" si="4"/>
        <v>51</v>
      </c>
      <c r="F1817" s="14" t="str">
        <f>VLOOKUP(A1817,'_Holidays'!A1817:B3922,2,FALSE)</f>
        <v>N</v>
      </c>
      <c r="G1817" s="51" t="str">
        <f>VLOOKUP(A1817,'_Holidays'!A1817:C3922,3,FALSE)</f>
        <v>N</v>
      </c>
      <c r="H1817" s="14">
        <v>16.9</v>
      </c>
      <c r="I1817" s="14" t="str">
        <f>IFERROR(__xludf.DUMMYFUNCTION("SPARKLINE(H1817,{""charttype"",""bar"";""color1"",""#00CCFF"";""max"",MAX($H$2:$H$2107)})"),"")</f>
        <v/>
      </c>
      <c r="J1817" s="14">
        <v>20.2</v>
      </c>
      <c r="K1817" s="14" t="str">
        <f>IFERROR(__xludf.DUMMYFUNCTION("SPARKLINE(J1817,{""charttype"",""bar"";""color1"",""#FF0000"";""max"",MAX($J$2:$J$2107)})"),"")</f>
        <v/>
      </c>
      <c r="L1817" s="14">
        <v>28.3</v>
      </c>
      <c r="M1817" s="14" t="str">
        <f>IFERROR(__xludf.DUMMYFUNCTION("SPARKLINE(L1817,{""charttype"",""bar"";""color1"",""#FF9900"";""max"",MAX($L$2:$L$2107)})"),"")</f>
        <v/>
      </c>
      <c r="N1817" s="14">
        <v>0.0</v>
      </c>
      <c r="O1817" s="14" t="str">
        <f>IFERROR(__xludf.DUMMYFUNCTION("SPARKLINE(N1817,{""charttype"",""bar"";""color1"",""#0066CC"";""max"",MAX($N$2:$N$2107)})"),"")</f>
        <v/>
      </c>
      <c r="P1817" s="58">
        <v>100632.5</v>
      </c>
      <c r="Q1817" s="54">
        <v>44.94114</v>
      </c>
      <c r="R1817" s="21">
        <f t="shared" si="5"/>
        <v>4522539.271</v>
      </c>
    </row>
    <row r="1818">
      <c r="A1818" s="53">
        <v>43821.0</v>
      </c>
      <c r="B1818" s="67">
        <f t="shared" si="1"/>
        <v>1</v>
      </c>
      <c r="C1818" s="14" t="str">
        <f t="shared" si="2"/>
        <v>December</v>
      </c>
      <c r="D1818" s="52" t="str">
        <f t="shared" si="3"/>
        <v>2019</v>
      </c>
      <c r="E1818" s="58">
        <f t="shared" si="4"/>
        <v>52</v>
      </c>
      <c r="F1818" s="14" t="str">
        <f>VLOOKUP(A1818,'_Holidays'!A1818:B3923,2,FALSE)</f>
        <v>N</v>
      </c>
      <c r="G1818" s="51" t="str">
        <f>VLOOKUP(A1818,'_Holidays'!A1818:C3923,3,FALSE)</f>
        <v>N</v>
      </c>
      <c r="H1818" s="14">
        <v>13.1</v>
      </c>
      <c r="I1818" s="14" t="str">
        <f>IFERROR(__xludf.DUMMYFUNCTION("SPARKLINE(H1818,{""charttype"",""bar"";""color1"",""#00CCFF"";""max"",MAX($H$2:$H$2107)})"),"")</f>
        <v/>
      </c>
      <c r="J1818" s="14">
        <v>19.6</v>
      </c>
      <c r="K1818" s="14" t="str">
        <f>IFERROR(__xludf.DUMMYFUNCTION("SPARKLINE(J1818,{""charttype"",""bar"";""color1"",""#FF0000"";""max"",MAX($J$2:$J$2107)})"),"")</f>
        <v/>
      </c>
      <c r="L1818" s="14">
        <v>31.5</v>
      </c>
      <c r="M1818" s="14" t="str">
        <f>IFERROR(__xludf.DUMMYFUNCTION("SPARKLINE(L1818,{""charttype"",""bar"";""color1"",""#FF9900"";""max"",MAX($L$2:$L$2107)})"),"")</f>
        <v/>
      </c>
      <c r="N1818" s="14">
        <v>0.0</v>
      </c>
      <c r="O1818" s="14" t="str">
        <f>IFERROR(__xludf.DUMMYFUNCTION("SPARKLINE(N1818,{""charttype"",""bar"";""color1"",""#0066CC"";""max"",MAX($N$2:$N$2107)})"),"")</f>
        <v/>
      </c>
      <c r="P1818" s="58">
        <v>90145.62</v>
      </c>
      <c r="Q1818" s="54">
        <v>34.67871</v>
      </c>
      <c r="R1818" s="21">
        <f t="shared" si="5"/>
        <v>3126133.814</v>
      </c>
    </row>
    <row r="1819">
      <c r="A1819" s="53">
        <v>43822.0</v>
      </c>
      <c r="B1819" s="67">
        <f t="shared" si="1"/>
        <v>2</v>
      </c>
      <c r="C1819" s="14" t="str">
        <f t="shared" si="2"/>
        <v>December</v>
      </c>
      <c r="D1819" s="52" t="str">
        <f t="shared" si="3"/>
        <v>2019</v>
      </c>
      <c r="E1819" s="58">
        <f t="shared" si="4"/>
        <v>52</v>
      </c>
      <c r="F1819" s="14" t="str">
        <f>VLOOKUP(A1819,'_Holidays'!A1819:B3924,2,FALSE)</f>
        <v>N</v>
      </c>
      <c r="G1819" s="51" t="str">
        <f>VLOOKUP(A1819,'_Holidays'!A1819:C3924,3,FALSE)</f>
        <v>N</v>
      </c>
      <c r="H1819" s="14">
        <v>12.1</v>
      </c>
      <c r="I1819" s="14" t="str">
        <f>IFERROR(__xludf.DUMMYFUNCTION("SPARKLINE(H1819,{""charttype"",""bar"";""color1"",""#00CCFF"";""max"",MAX($H$2:$H$2107)})"),"")</f>
        <v/>
      </c>
      <c r="J1819" s="14">
        <v>20.0</v>
      </c>
      <c r="K1819" s="14" t="str">
        <f>IFERROR(__xludf.DUMMYFUNCTION("SPARKLINE(J1819,{""charttype"",""bar"";""color1"",""#FF0000"";""max"",MAX($J$2:$J$2107)})"),"")</f>
        <v/>
      </c>
      <c r="L1819" s="14">
        <v>29.2</v>
      </c>
      <c r="M1819" s="14" t="str">
        <f>IFERROR(__xludf.DUMMYFUNCTION("SPARKLINE(L1819,{""charttype"",""bar"";""color1"",""#FF9900"";""max"",MAX($L$2:$L$2107)})"),"")</f>
        <v/>
      </c>
      <c r="N1819" s="14">
        <v>0.0</v>
      </c>
      <c r="O1819" s="14" t="str">
        <f>IFERROR(__xludf.DUMMYFUNCTION("SPARKLINE(N1819,{""charttype"",""bar"";""color1"",""#0066CC"";""max"",MAX($N$2:$N$2107)})"),"")</f>
        <v/>
      </c>
      <c r="P1819" s="58">
        <v>101818.0</v>
      </c>
      <c r="Q1819" s="54">
        <v>47.19823</v>
      </c>
      <c r="R1819" s="21">
        <f t="shared" si="5"/>
        <v>4805629.382</v>
      </c>
    </row>
    <row r="1820">
      <c r="A1820" s="53">
        <v>43823.0</v>
      </c>
      <c r="B1820" s="67">
        <f t="shared" si="1"/>
        <v>3</v>
      </c>
      <c r="C1820" s="14" t="str">
        <f t="shared" si="2"/>
        <v>December</v>
      </c>
      <c r="D1820" s="52" t="str">
        <f t="shared" si="3"/>
        <v>2019</v>
      </c>
      <c r="E1820" s="58">
        <f t="shared" si="4"/>
        <v>52</v>
      </c>
      <c r="F1820" s="14" t="str">
        <f>VLOOKUP(A1820,'_Holidays'!A1820:B3925,2,FALSE)</f>
        <v>N</v>
      </c>
      <c r="G1820" s="51" t="str">
        <f>VLOOKUP(A1820,'_Holidays'!A1820:C3925,3,FALSE)</f>
        <v>N</v>
      </c>
      <c r="H1820" s="14">
        <v>14.1</v>
      </c>
      <c r="I1820" s="14" t="str">
        <f>IFERROR(__xludf.DUMMYFUNCTION("SPARKLINE(H1820,{""charttype"",""bar"";""color1"",""#00CCFF"";""max"",MAX($H$2:$H$2107)})"),"")</f>
        <v/>
      </c>
      <c r="J1820" s="14">
        <v>24.5</v>
      </c>
      <c r="K1820" s="14" t="str">
        <f>IFERROR(__xludf.DUMMYFUNCTION("SPARKLINE(J1820,{""charttype"",""bar"";""color1"",""#FF0000"";""max"",MAX($J$2:$J$2107)})"),"")</f>
        <v/>
      </c>
      <c r="L1820" s="14">
        <v>31.4</v>
      </c>
      <c r="M1820" s="14" t="str">
        <f>IFERROR(__xludf.DUMMYFUNCTION("SPARKLINE(L1820,{""charttype"",""bar"";""color1"",""#FF9900"";""max"",MAX($L$2:$L$2107)})"),"")</f>
        <v/>
      </c>
      <c r="N1820" s="14">
        <v>0.0</v>
      </c>
      <c r="O1820" s="14" t="str">
        <f>IFERROR(__xludf.DUMMYFUNCTION("SPARKLINE(N1820,{""charttype"",""bar"";""color1"",""#0066CC"";""max"",MAX($N$2:$N$2107)})"),"")</f>
        <v/>
      </c>
      <c r="P1820" s="58">
        <v>102168.9</v>
      </c>
      <c r="Q1820" s="54">
        <v>57.33131</v>
      </c>
      <c r="R1820" s="21">
        <f t="shared" si="5"/>
        <v>5857476.878</v>
      </c>
    </row>
    <row r="1821">
      <c r="A1821" s="53">
        <v>43824.0</v>
      </c>
      <c r="B1821" s="67">
        <f t="shared" si="1"/>
        <v>4</v>
      </c>
      <c r="C1821" s="14" t="str">
        <f t="shared" si="2"/>
        <v>December</v>
      </c>
      <c r="D1821" s="52" t="str">
        <f t="shared" si="3"/>
        <v>2019</v>
      </c>
      <c r="E1821" s="58">
        <f t="shared" si="4"/>
        <v>52</v>
      </c>
      <c r="F1821" s="14" t="str">
        <f>VLOOKUP(A1821,'_Holidays'!A1821:B3926,2,FALSE)</f>
        <v>N</v>
      </c>
      <c r="G1821" s="51" t="str">
        <f>VLOOKUP(A1821,'_Holidays'!A1821:C3926,3,FALSE)</f>
        <v>Y</v>
      </c>
      <c r="H1821" s="14">
        <v>14.0</v>
      </c>
      <c r="I1821" s="14" t="str">
        <f>IFERROR(__xludf.DUMMYFUNCTION("SPARKLINE(H1821,{""charttype"",""bar"";""color1"",""#00CCFF"";""max"",MAX($H$2:$H$2107)})"),"")</f>
        <v/>
      </c>
      <c r="J1821" s="14">
        <v>27.9</v>
      </c>
      <c r="K1821" s="14" t="str">
        <f>IFERROR(__xludf.DUMMYFUNCTION("SPARKLINE(J1821,{""charttype"",""bar"";""color1"",""#FF0000"";""max"",MAX($J$2:$J$2107)})"),"")</f>
        <v/>
      </c>
      <c r="L1821" s="14">
        <v>32.0</v>
      </c>
      <c r="M1821" s="14" t="str">
        <f>IFERROR(__xludf.DUMMYFUNCTION("SPARKLINE(L1821,{""charttype"",""bar"";""color1"",""#FF9900"";""max"",MAX($L$2:$L$2107)})"),"")</f>
        <v/>
      </c>
      <c r="N1821" s="14">
        <v>0.0</v>
      </c>
      <c r="O1821" s="14" t="str">
        <f>IFERROR(__xludf.DUMMYFUNCTION("SPARKLINE(N1821,{""charttype"",""bar"";""color1"",""#0066CC"";""max"",MAX($N$2:$N$2107)})"),"")</f>
        <v/>
      </c>
      <c r="P1821" s="58">
        <v>98312.75</v>
      </c>
      <c r="Q1821" s="54">
        <v>42.25724</v>
      </c>
      <c r="R1821" s="21">
        <f t="shared" si="5"/>
        <v>4154425.472</v>
      </c>
    </row>
    <row r="1822">
      <c r="A1822" s="53">
        <v>43825.0</v>
      </c>
      <c r="B1822" s="67">
        <f t="shared" si="1"/>
        <v>5</v>
      </c>
      <c r="C1822" s="14" t="str">
        <f t="shared" si="2"/>
        <v>December</v>
      </c>
      <c r="D1822" s="52" t="str">
        <f t="shared" si="3"/>
        <v>2019</v>
      </c>
      <c r="E1822" s="58">
        <f t="shared" si="4"/>
        <v>52</v>
      </c>
      <c r="F1822" s="14" t="str">
        <f>VLOOKUP(A1822,'_Holidays'!A1822:B3927,2,FALSE)</f>
        <v>N</v>
      </c>
      <c r="G1822" s="51" t="str">
        <f>VLOOKUP(A1822,'_Holidays'!A1822:C3927,3,FALSE)</f>
        <v>Y</v>
      </c>
      <c r="H1822" s="14">
        <v>16.5</v>
      </c>
      <c r="I1822" s="14" t="str">
        <f>IFERROR(__xludf.DUMMYFUNCTION("SPARKLINE(H1822,{""charttype"",""bar"";""color1"",""#00CCFF"";""max"",MAX($H$2:$H$2107)})"),"")</f>
        <v/>
      </c>
      <c r="J1822" s="14">
        <v>20.5</v>
      </c>
      <c r="K1822" s="14" t="str">
        <f>IFERROR(__xludf.DUMMYFUNCTION("SPARKLINE(J1822,{""charttype"",""bar"";""color1"",""#FF0000"";""max"",MAX($J$2:$J$2107)})"),"")</f>
        <v/>
      </c>
      <c r="L1822" s="14">
        <v>26.2</v>
      </c>
      <c r="M1822" s="14" t="str">
        <f>IFERROR(__xludf.DUMMYFUNCTION("SPARKLINE(L1822,{""charttype"",""bar"";""color1"",""#FF9900"";""max"",MAX($L$2:$L$2107)})"),"")</f>
        <v/>
      </c>
      <c r="N1822" s="14">
        <v>0.0</v>
      </c>
      <c r="O1822" s="14" t="str">
        <f>IFERROR(__xludf.DUMMYFUNCTION("SPARKLINE(N1822,{""charttype"",""bar"";""color1"",""#0066CC"";""max"",MAX($N$2:$N$2107)})"),"")</f>
        <v/>
      </c>
      <c r="P1822" s="58">
        <v>96120.53</v>
      </c>
      <c r="Q1822" s="54">
        <v>41.25599</v>
      </c>
      <c r="R1822" s="21">
        <f t="shared" si="5"/>
        <v>3965547.624</v>
      </c>
    </row>
    <row r="1823">
      <c r="A1823" s="53">
        <v>43826.0</v>
      </c>
      <c r="B1823" s="67">
        <f t="shared" si="1"/>
        <v>6</v>
      </c>
      <c r="C1823" s="14" t="str">
        <f t="shared" si="2"/>
        <v>December</v>
      </c>
      <c r="D1823" s="52" t="str">
        <f t="shared" si="3"/>
        <v>2019</v>
      </c>
      <c r="E1823" s="58">
        <f t="shared" si="4"/>
        <v>52</v>
      </c>
      <c r="F1823" s="14" t="str">
        <f>VLOOKUP(A1823,'_Holidays'!A1823:B3928,2,FALSE)</f>
        <v>N</v>
      </c>
      <c r="G1823" s="51" t="str">
        <f>VLOOKUP(A1823,'_Holidays'!A1823:C3928,3,FALSE)</f>
        <v>N</v>
      </c>
      <c r="H1823" s="14">
        <v>13.6</v>
      </c>
      <c r="I1823" s="14" t="str">
        <f>IFERROR(__xludf.DUMMYFUNCTION("SPARKLINE(H1823,{""charttype"",""bar"";""color1"",""#00CCFF"";""max"",MAX($H$2:$H$2107)})"),"")</f>
        <v/>
      </c>
      <c r="J1823" s="14">
        <v>23.9</v>
      </c>
      <c r="K1823" s="14" t="str">
        <f>IFERROR(__xludf.DUMMYFUNCTION("SPARKLINE(J1823,{""charttype"",""bar"";""color1"",""#FF0000"";""max"",MAX($J$2:$J$2107)})"),"")</f>
        <v/>
      </c>
      <c r="L1823" s="14">
        <v>31.6</v>
      </c>
      <c r="M1823" s="14" t="str">
        <f>IFERROR(__xludf.DUMMYFUNCTION("SPARKLINE(L1823,{""charttype"",""bar"";""color1"",""#FF9900"";""max"",MAX($L$2:$L$2107)})"),"")</f>
        <v/>
      </c>
      <c r="N1823" s="14">
        <v>0.0</v>
      </c>
      <c r="O1823" s="14" t="str">
        <f>IFERROR(__xludf.DUMMYFUNCTION("SPARKLINE(N1823,{""charttype"",""bar"";""color1"",""#0066CC"";""max"",MAX($N$2:$N$2107)})"),"")</f>
        <v/>
      </c>
      <c r="P1823" s="58">
        <v>107256.1</v>
      </c>
      <c r="Q1823" s="54">
        <v>56.12245</v>
      </c>
      <c r="R1823" s="21">
        <f t="shared" si="5"/>
        <v>6019475.109</v>
      </c>
    </row>
    <row r="1824">
      <c r="A1824" s="53">
        <v>43827.0</v>
      </c>
      <c r="B1824" s="67">
        <f t="shared" si="1"/>
        <v>7</v>
      </c>
      <c r="C1824" s="14" t="str">
        <f t="shared" si="2"/>
        <v>December</v>
      </c>
      <c r="D1824" s="52" t="str">
        <f t="shared" si="3"/>
        <v>2019</v>
      </c>
      <c r="E1824" s="58">
        <f t="shared" si="4"/>
        <v>52</v>
      </c>
      <c r="F1824" s="14" t="str">
        <f>VLOOKUP(A1824,'_Holidays'!A1824:B3929,2,FALSE)</f>
        <v>N</v>
      </c>
      <c r="G1824" s="51" t="str">
        <f>VLOOKUP(A1824,'_Holidays'!A1824:C3929,3,FALSE)</f>
        <v>N</v>
      </c>
      <c r="H1824" s="14">
        <v>16.7</v>
      </c>
      <c r="I1824" s="14" t="str">
        <f>IFERROR(__xludf.DUMMYFUNCTION("SPARKLINE(H1824,{""charttype"",""bar"";""color1"",""#00CCFF"";""max"",MAX($H$2:$H$2107)})"),"")</f>
        <v/>
      </c>
      <c r="J1824" s="14">
        <v>28.4</v>
      </c>
      <c r="K1824" s="14" t="str">
        <f>IFERROR(__xludf.DUMMYFUNCTION("SPARKLINE(J1824,{""charttype"",""bar"";""color1"",""#FF0000"";""max"",MAX($J$2:$J$2107)})"),"")</f>
        <v/>
      </c>
      <c r="L1824" s="14">
        <v>20.6</v>
      </c>
      <c r="M1824" s="14" t="str">
        <f>IFERROR(__xludf.DUMMYFUNCTION("SPARKLINE(L1824,{""charttype"",""bar"";""color1"",""#FF9900"";""max"",MAX($L$2:$L$2107)})"),"")</f>
        <v/>
      </c>
      <c r="N1824" s="14">
        <v>0.0</v>
      </c>
      <c r="O1824" s="14" t="str">
        <f>IFERROR(__xludf.DUMMYFUNCTION("SPARKLINE(N1824,{""charttype"",""bar"";""color1"",""#0066CC"";""max"",MAX($N$2:$N$2107)})"),"")</f>
        <v/>
      </c>
      <c r="P1824" s="58">
        <v>113521.7</v>
      </c>
      <c r="Q1824" s="54">
        <v>63.29545</v>
      </c>
      <c r="R1824" s="21">
        <f t="shared" si="5"/>
        <v>7185407.086</v>
      </c>
    </row>
    <row r="1825">
      <c r="A1825" s="53">
        <v>43828.0</v>
      </c>
      <c r="B1825" s="67">
        <f t="shared" si="1"/>
        <v>1</v>
      </c>
      <c r="C1825" s="14" t="str">
        <f t="shared" si="2"/>
        <v>December</v>
      </c>
      <c r="D1825" s="52" t="str">
        <f t="shared" si="3"/>
        <v>2019</v>
      </c>
      <c r="E1825" s="58">
        <f t="shared" si="4"/>
        <v>53</v>
      </c>
      <c r="F1825" s="14" t="str">
        <f>VLOOKUP(A1825,'_Holidays'!A1825:B3930,2,FALSE)</f>
        <v>N</v>
      </c>
      <c r="G1825" s="51" t="str">
        <f>VLOOKUP(A1825,'_Holidays'!A1825:C3930,3,FALSE)</f>
        <v>N</v>
      </c>
      <c r="H1825" s="14">
        <v>16.8</v>
      </c>
      <c r="I1825" s="14" t="str">
        <f>IFERROR(__xludf.DUMMYFUNCTION("SPARKLINE(H1825,{""charttype"",""bar"";""color1"",""#00CCFF"";""max"",MAX($H$2:$H$2107)})"),"")</f>
        <v/>
      </c>
      <c r="J1825" s="14">
        <v>33.2</v>
      </c>
      <c r="K1825" s="14" t="str">
        <f>IFERROR(__xludf.DUMMYFUNCTION("SPARKLINE(J1825,{""charttype"",""bar"";""color1"",""#FF0000"";""max"",MAX($J$2:$J$2107)})"),"")</f>
        <v/>
      </c>
      <c r="L1825" s="14">
        <v>31.9</v>
      </c>
      <c r="M1825" s="14" t="str">
        <f>IFERROR(__xludf.DUMMYFUNCTION("SPARKLINE(L1825,{""charttype"",""bar"";""color1"",""#FF9900"";""max"",MAX($L$2:$L$2107)})"),"")</f>
        <v/>
      </c>
      <c r="N1825" s="14">
        <v>0.0</v>
      </c>
      <c r="O1825" s="14" t="str">
        <f>IFERROR(__xludf.DUMMYFUNCTION("SPARKLINE(N1825,{""charttype"",""bar"";""color1"",""#0066CC"";""max"",MAX($N$2:$N$2107)})"),"")</f>
        <v/>
      </c>
      <c r="P1825" s="58">
        <v>118293.5</v>
      </c>
      <c r="Q1825" s="54">
        <v>87.68669</v>
      </c>
      <c r="R1825" s="21">
        <f t="shared" si="5"/>
        <v>10372765.46</v>
      </c>
    </row>
    <row r="1826">
      <c r="A1826" s="53">
        <v>43829.0</v>
      </c>
      <c r="B1826" s="67">
        <f t="shared" si="1"/>
        <v>2</v>
      </c>
      <c r="C1826" s="14" t="str">
        <f t="shared" si="2"/>
        <v>December</v>
      </c>
      <c r="D1826" s="52" t="str">
        <f t="shared" si="3"/>
        <v>2019</v>
      </c>
      <c r="E1826" s="58">
        <f t="shared" si="4"/>
        <v>53</v>
      </c>
      <c r="F1826" s="14" t="str">
        <f>VLOOKUP(A1826,'_Holidays'!A1826:B3931,2,FALSE)</f>
        <v>N</v>
      </c>
      <c r="G1826" s="51" t="str">
        <f>VLOOKUP(A1826,'_Holidays'!A1826:C3931,3,FALSE)</f>
        <v>N</v>
      </c>
      <c r="H1826" s="14">
        <v>19.7</v>
      </c>
      <c r="I1826" s="14" t="str">
        <f>IFERROR(__xludf.DUMMYFUNCTION("SPARKLINE(H1826,{""charttype"",""bar"";""color1"",""#00CCFF"";""max"",MAX($H$2:$H$2107)})"),"")</f>
        <v/>
      </c>
      <c r="J1826" s="14">
        <v>40.8</v>
      </c>
      <c r="K1826" s="14" t="str">
        <f>IFERROR(__xludf.DUMMYFUNCTION("SPARKLINE(J1826,{""charttype"",""bar"";""color1"",""#FF0000"";""max"",MAX($J$2:$J$2107)})"),"")</f>
        <v/>
      </c>
      <c r="L1826" s="14">
        <v>18.8</v>
      </c>
      <c r="M1826" s="14" t="str">
        <f>IFERROR(__xludf.DUMMYFUNCTION("SPARKLINE(L1826,{""charttype"",""bar"";""color1"",""#FF9900"";""max"",MAX($L$2:$L$2107)})"),"")</f>
        <v/>
      </c>
      <c r="N1826" s="14">
        <v>0.0</v>
      </c>
      <c r="O1826" s="14" t="str">
        <f>IFERROR(__xludf.DUMMYFUNCTION("SPARKLINE(N1826,{""charttype"",""bar"";""color1"",""#0066CC"";""max"",MAX($N$2:$N$2107)})"),"")</f>
        <v/>
      </c>
      <c r="P1826" s="58">
        <v>140410.1</v>
      </c>
      <c r="Q1826" s="54">
        <v>295.8292</v>
      </c>
      <c r="R1826" s="21">
        <f t="shared" si="5"/>
        <v>41537407.55</v>
      </c>
    </row>
    <row r="1827">
      <c r="A1827" s="53">
        <v>43830.0</v>
      </c>
      <c r="B1827" s="67">
        <f t="shared" si="1"/>
        <v>3</v>
      </c>
      <c r="C1827" s="14" t="str">
        <f t="shared" si="2"/>
        <v>December</v>
      </c>
      <c r="D1827" s="52" t="str">
        <f t="shared" si="3"/>
        <v>2019</v>
      </c>
      <c r="E1827" s="58">
        <f t="shared" si="4"/>
        <v>53</v>
      </c>
      <c r="F1827" s="14" t="str">
        <f>VLOOKUP(A1827,'_Holidays'!A1827:B3932,2,FALSE)</f>
        <v>N</v>
      </c>
      <c r="G1827" s="51" t="str">
        <f>VLOOKUP(A1827,'_Holidays'!A1827:C3932,3,FALSE)</f>
        <v>N</v>
      </c>
      <c r="H1827" s="14">
        <v>15.3</v>
      </c>
      <c r="I1827" s="14" t="str">
        <f>IFERROR(__xludf.DUMMYFUNCTION("SPARKLINE(H1827,{""charttype"",""bar"";""color1"",""#00CCFF"";""max"",MAX($H$2:$H$2107)})"),"")</f>
        <v/>
      </c>
      <c r="J1827" s="14">
        <v>21.2</v>
      </c>
      <c r="K1827" s="14" t="str">
        <f>IFERROR(__xludf.DUMMYFUNCTION("SPARKLINE(J1827,{""charttype"",""bar"";""color1"",""#FF0000"";""max"",MAX($J$2:$J$2107)})"),"")</f>
        <v/>
      </c>
      <c r="L1827" s="14">
        <v>29.3</v>
      </c>
      <c r="M1827" s="14" t="str">
        <f>IFERROR(__xludf.DUMMYFUNCTION("SPARKLINE(L1827,{""charttype"",""bar"";""color1"",""#FF9900"";""max"",MAX($L$2:$L$2107)})"),"")</f>
        <v/>
      </c>
      <c r="N1827" s="14">
        <v>2.4</v>
      </c>
      <c r="O1827" s="14" t="str">
        <f>IFERROR(__xludf.DUMMYFUNCTION("SPARKLINE(N1827,{""charttype"",""bar"";""color1"",""#0066CC"";""max"",MAX($N$2:$N$2107)})"),"")</f>
        <v/>
      </c>
      <c r="P1827" s="58">
        <v>95410.39</v>
      </c>
      <c r="Q1827" s="54">
        <v>46.25148</v>
      </c>
      <c r="R1827" s="21">
        <f t="shared" si="5"/>
        <v>4412871.745</v>
      </c>
    </row>
    <row r="1828">
      <c r="A1828" s="53">
        <v>43831.0</v>
      </c>
      <c r="B1828" s="67">
        <f t="shared" si="1"/>
        <v>4</v>
      </c>
      <c r="C1828" s="14" t="str">
        <f t="shared" si="2"/>
        <v>January</v>
      </c>
      <c r="D1828" s="52" t="str">
        <f t="shared" si="3"/>
        <v>2020</v>
      </c>
      <c r="E1828" s="58">
        <f t="shared" si="4"/>
        <v>1</v>
      </c>
      <c r="F1828" s="14" t="str">
        <f>VLOOKUP(A1828,'_Holidays'!A1828:B3933,2,FALSE)</f>
        <v>N</v>
      </c>
      <c r="G1828" s="51" t="str">
        <f>VLOOKUP(A1828,'_Holidays'!A1828:C3933,3,FALSE)</f>
        <v>Y</v>
      </c>
      <c r="H1828" s="14">
        <v>11.8</v>
      </c>
      <c r="I1828" s="14" t="str">
        <f>IFERROR(__xludf.DUMMYFUNCTION("SPARKLINE(H1828,{""charttype"",""bar"";""color1"",""#00CCFF"";""max"",MAX($H$2:$H$2107)})"),"")</f>
        <v/>
      </c>
      <c r="J1828" s="14">
        <v>24.9</v>
      </c>
      <c r="K1828" s="14" t="str">
        <f>IFERROR(__xludf.DUMMYFUNCTION("SPARKLINE(J1828,{""charttype"",""bar"";""color1"",""#FF0000"";""max"",MAX($J$2:$J$2107)})"),"")</f>
        <v/>
      </c>
      <c r="L1828" s="14">
        <v>31.6</v>
      </c>
      <c r="M1828" s="14" t="str">
        <f>IFERROR(__xludf.DUMMYFUNCTION("SPARKLINE(L1828,{""charttype"",""bar"";""color1"",""#FF9900"";""max"",MAX($L$2:$L$2107)})"),"")</f>
        <v/>
      </c>
      <c r="N1828" s="14">
        <v>0.0</v>
      </c>
      <c r="O1828" s="14" t="str">
        <f>IFERROR(__xludf.DUMMYFUNCTION("SPARKLINE(N1828,{""charttype"",""bar"";""color1"",""#0066CC"";""max"",MAX($N$2:$N$2107)})"),"")</f>
        <v/>
      </c>
      <c r="P1828" s="58">
        <v>89077.86</v>
      </c>
      <c r="Q1828" s="54">
        <v>50.9218</v>
      </c>
      <c r="R1828" s="21">
        <f t="shared" si="5"/>
        <v>4536004.971</v>
      </c>
    </row>
    <row r="1829">
      <c r="A1829" s="53">
        <v>43832.0</v>
      </c>
      <c r="B1829" s="67">
        <f t="shared" si="1"/>
        <v>5</v>
      </c>
      <c r="C1829" s="14" t="str">
        <f t="shared" si="2"/>
        <v>January</v>
      </c>
      <c r="D1829" s="52" t="str">
        <f t="shared" si="3"/>
        <v>2020</v>
      </c>
      <c r="E1829" s="58">
        <f t="shared" si="4"/>
        <v>1</v>
      </c>
      <c r="F1829" s="14" t="str">
        <f>VLOOKUP(A1829,'_Holidays'!A1829:B3934,2,FALSE)</f>
        <v>N</v>
      </c>
      <c r="G1829" s="51" t="str">
        <f>VLOOKUP(A1829,'_Holidays'!A1829:C3934,3,FALSE)</f>
        <v>N</v>
      </c>
      <c r="H1829" s="14">
        <v>12.8</v>
      </c>
      <c r="I1829" s="14" t="str">
        <f>IFERROR(__xludf.DUMMYFUNCTION("SPARKLINE(H1829,{""charttype"",""bar"";""color1"",""#00CCFF"";""max"",MAX($H$2:$H$2107)})"),"")</f>
        <v/>
      </c>
      <c r="J1829" s="14">
        <v>25.0</v>
      </c>
      <c r="K1829" s="14" t="str">
        <f>IFERROR(__xludf.DUMMYFUNCTION("SPARKLINE(J1829,{""charttype"",""bar"";""color1"",""#FF0000"";""max"",MAX($J$2:$J$2107)})"),"")</f>
        <v/>
      </c>
      <c r="L1829" s="14">
        <v>31.6</v>
      </c>
      <c r="M1829" s="14" t="str">
        <f>IFERROR(__xludf.DUMMYFUNCTION("SPARKLINE(L1829,{""charttype"",""bar"";""color1"",""#FF9900"";""max"",MAX($L$2:$L$2107)})"),"")</f>
        <v/>
      </c>
      <c r="N1829" s="14">
        <v>0.0</v>
      </c>
      <c r="O1829" s="14" t="str">
        <f>IFERROR(__xludf.DUMMYFUNCTION("SPARKLINE(N1829,{""charttype"",""bar"";""color1"",""#0066CC"";""max"",MAX($N$2:$N$2107)})"),"")</f>
        <v/>
      </c>
      <c r="P1829" s="58">
        <v>102988.2</v>
      </c>
      <c r="Q1829" s="54">
        <v>69.54623</v>
      </c>
      <c r="R1829" s="21">
        <f t="shared" si="5"/>
        <v>7162441.044</v>
      </c>
    </row>
    <row r="1830">
      <c r="A1830" s="53">
        <v>43833.0</v>
      </c>
      <c r="B1830" s="67">
        <f t="shared" si="1"/>
        <v>6</v>
      </c>
      <c r="C1830" s="14" t="str">
        <f t="shared" si="2"/>
        <v>January</v>
      </c>
      <c r="D1830" s="52" t="str">
        <f t="shared" si="3"/>
        <v>2020</v>
      </c>
      <c r="E1830" s="58">
        <f t="shared" si="4"/>
        <v>1</v>
      </c>
      <c r="F1830" s="14" t="str">
        <f>VLOOKUP(A1830,'_Holidays'!A1830:B3935,2,FALSE)</f>
        <v>N</v>
      </c>
      <c r="G1830" s="51" t="str">
        <f>VLOOKUP(A1830,'_Holidays'!A1830:C3935,3,FALSE)</f>
        <v>N</v>
      </c>
      <c r="H1830" s="14">
        <v>13.7</v>
      </c>
      <c r="I1830" s="14" t="str">
        <f>IFERROR(__xludf.DUMMYFUNCTION("SPARKLINE(H1830,{""charttype"",""bar"";""color1"",""#00CCFF"";""max"",MAX($H$2:$H$2107)})"),"")</f>
        <v/>
      </c>
      <c r="J1830" s="14">
        <v>36.6</v>
      </c>
      <c r="K1830" s="14" t="str">
        <f>IFERROR(__xludf.DUMMYFUNCTION("SPARKLINE(J1830,{""charttype"",""bar"";""color1"",""#FF0000"";""max"",MAX($J$2:$J$2107)})"),"")</f>
        <v/>
      </c>
      <c r="L1830" s="14">
        <v>30.7</v>
      </c>
      <c r="M1830" s="14" t="str">
        <f>IFERROR(__xludf.DUMMYFUNCTION("SPARKLINE(L1830,{""charttype"",""bar"";""color1"",""#FF9900"";""max"",MAX($L$2:$L$2107)})"),"")</f>
        <v/>
      </c>
      <c r="N1830" s="14">
        <v>0.0</v>
      </c>
      <c r="O1830" s="14" t="str">
        <f>IFERROR(__xludf.DUMMYFUNCTION("SPARKLINE(N1830,{""charttype"",""bar"";""color1"",""#0066CC"";""max"",MAX($N$2:$N$2107)})"),"")</f>
        <v/>
      </c>
      <c r="P1830" s="58">
        <v>118922.2</v>
      </c>
      <c r="Q1830" s="54">
        <v>65.43592</v>
      </c>
      <c r="R1830" s="21">
        <f t="shared" si="5"/>
        <v>7781783.565</v>
      </c>
    </row>
    <row r="1831">
      <c r="A1831" s="53">
        <v>43834.0</v>
      </c>
      <c r="B1831" s="67">
        <f t="shared" si="1"/>
        <v>7</v>
      </c>
      <c r="C1831" s="14" t="str">
        <f t="shared" si="2"/>
        <v>January</v>
      </c>
      <c r="D1831" s="52" t="str">
        <f t="shared" si="3"/>
        <v>2020</v>
      </c>
      <c r="E1831" s="58">
        <f t="shared" si="4"/>
        <v>1</v>
      </c>
      <c r="F1831" s="14" t="str">
        <f>VLOOKUP(A1831,'_Holidays'!A1831:B3936,2,FALSE)</f>
        <v>N</v>
      </c>
      <c r="G1831" s="51" t="str">
        <f>VLOOKUP(A1831,'_Holidays'!A1831:C3936,3,FALSE)</f>
        <v>N</v>
      </c>
      <c r="H1831" s="14">
        <v>18.6</v>
      </c>
      <c r="I1831" s="14" t="str">
        <f>IFERROR(__xludf.DUMMYFUNCTION("SPARKLINE(H1831,{""charttype"",""bar"";""color1"",""#00CCFF"";""max"",MAX($H$2:$H$2107)})"),"")</f>
        <v/>
      </c>
      <c r="J1831" s="14">
        <v>26.8</v>
      </c>
      <c r="K1831" s="14" t="str">
        <f>IFERROR(__xludf.DUMMYFUNCTION("SPARKLINE(J1831,{""charttype"",""bar"";""color1"",""#FF0000"";""max"",MAX($J$2:$J$2107)})"),"")</f>
        <v/>
      </c>
      <c r="L1831" s="14">
        <v>22.8</v>
      </c>
      <c r="M1831" s="14" t="str">
        <f>IFERROR(__xludf.DUMMYFUNCTION("SPARKLINE(L1831,{""charttype"",""bar"";""color1"",""#FF9900"";""max"",MAX($L$2:$L$2107)})"),"")</f>
        <v/>
      </c>
      <c r="N1831" s="14">
        <v>0.0</v>
      </c>
      <c r="O1831" s="14" t="str">
        <f>IFERROR(__xludf.DUMMYFUNCTION("SPARKLINE(N1831,{""charttype"",""bar"";""color1"",""#0066CC"";""max"",MAX($N$2:$N$2107)})"),"")</f>
        <v/>
      </c>
      <c r="P1831" s="58">
        <v>102245.6</v>
      </c>
      <c r="Q1831" s="54">
        <v>28.04223</v>
      </c>
      <c r="R1831" s="21">
        <f t="shared" si="5"/>
        <v>2867194.632</v>
      </c>
    </row>
    <row r="1832">
      <c r="A1832" s="53">
        <v>43835.0</v>
      </c>
      <c r="B1832" s="67">
        <f t="shared" si="1"/>
        <v>1</v>
      </c>
      <c r="C1832" s="14" t="str">
        <f t="shared" si="2"/>
        <v>January</v>
      </c>
      <c r="D1832" s="52" t="str">
        <f t="shared" si="3"/>
        <v>2020</v>
      </c>
      <c r="E1832" s="58">
        <f t="shared" si="4"/>
        <v>2</v>
      </c>
      <c r="F1832" s="14" t="str">
        <f>VLOOKUP(A1832,'_Holidays'!A1832:B3937,2,FALSE)</f>
        <v>N</v>
      </c>
      <c r="G1832" s="51" t="str">
        <f>VLOOKUP(A1832,'_Holidays'!A1832:C3937,3,FALSE)</f>
        <v>N</v>
      </c>
      <c r="H1832" s="14">
        <v>12.7</v>
      </c>
      <c r="I1832" s="14" t="str">
        <f>IFERROR(__xludf.DUMMYFUNCTION("SPARKLINE(H1832,{""charttype"",""bar"";""color1"",""#00CCFF"";""max"",MAX($H$2:$H$2107)})"),"")</f>
        <v/>
      </c>
      <c r="J1832" s="14">
        <v>16.7</v>
      </c>
      <c r="K1832" s="14" t="str">
        <f>IFERROR(__xludf.DUMMYFUNCTION("SPARKLINE(J1832,{""charttype"",""bar"";""color1"",""#FF0000"";""max"",MAX($J$2:$J$2107)})"),"")</f>
        <v/>
      </c>
      <c r="L1832" s="14">
        <v>5.1</v>
      </c>
      <c r="M1832" s="14" t="str">
        <f>IFERROR(__xludf.DUMMYFUNCTION("SPARKLINE(L1832,{""charttype"",""bar"";""color1"",""#FF9900"";""max"",MAX($L$2:$L$2107)})"),"")</f>
        <v/>
      </c>
      <c r="N1832" s="14">
        <v>2.2</v>
      </c>
      <c r="O1832" s="14" t="str">
        <f>IFERROR(__xludf.DUMMYFUNCTION("SPARKLINE(N1832,{""charttype"",""bar"";""color1"",""#0066CC"";""max"",MAX($N$2:$N$2107)})"),"")</f>
        <v/>
      </c>
      <c r="P1832" s="58">
        <v>95671.2</v>
      </c>
      <c r="Q1832" s="54">
        <v>18.87544</v>
      </c>
      <c r="R1832" s="21">
        <f t="shared" si="5"/>
        <v>1805835.995</v>
      </c>
    </row>
    <row r="1833">
      <c r="A1833" s="53">
        <v>43836.0</v>
      </c>
      <c r="B1833" s="67">
        <f t="shared" si="1"/>
        <v>2</v>
      </c>
      <c r="C1833" s="14" t="str">
        <f t="shared" si="2"/>
        <v>January</v>
      </c>
      <c r="D1833" s="52" t="str">
        <f t="shared" si="3"/>
        <v>2020</v>
      </c>
      <c r="E1833" s="58">
        <f t="shared" si="4"/>
        <v>2</v>
      </c>
      <c r="F1833" s="14" t="str">
        <f>VLOOKUP(A1833,'_Holidays'!A1833:B3938,2,FALSE)</f>
        <v>N</v>
      </c>
      <c r="G1833" s="51" t="str">
        <f>VLOOKUP(A1833,'_Holidays'!A1833:C3938,3,FALSE)</f>
        <v>N</v>
      </c>
      <c r="H1833" s="14">
        <v>11.9</v>
      </c>
      <c r="I1833" s="14" t="str">
        <f>IFERROR(__xludf.DUMMYFUNCTION("SPARKLINE(H1833,{""charttype"",""bar"";""color1"",""#00CCFF"";""max"",MAX($H$2:$H$2107)})"),"")</f>
        <v/>
      </c>
      <c r="J1833" s="14">
        <v>18.0</v>
      </c>
      <c r="K1833" s="14" t="str">
        <f>IFERROR(__xludf.DUMMYFUNCTION("SPARKLINE(J1833,{""charttype"",""bar"";""color1"",""#FF0000"";""max"",MAX($J$2:$J$2107)})"),"")</f>
        <v/>
      </c>
      <c r="L1833" s="14">
        <v>2.7</v>
      </c>
      <c r="M1833" s="14" t="str">
        <f>IFERROR(__xludf.DUMMYFUNCTION("SPARKLINE(L1833,{""charttype"",""bar"";""color1"",""#FF9900"";""max"",MAX($L$2:$L$2107)})"),"")</f>
        <v/>
      </c>
      <c r="N1833" s="14">
        <v>8.2</v>
      </c>
      <c r="O1833" s="14" t="str">
        <f>IFERROR(__xludf.DUMMYFUNCTION("SPARKLINE(N1833,{""charttype"",""bar"";""color1"",""#0066CC"";""max"",MAX($N$2:$N$2107)})"),"")</f>
        <v/>
      </c>
      <c r="P1833" s="58">
        <v>110253.6</v>
      </c>
      <c r="Q1833" s="54">
        <v>56.1044</v>
      </c>
      <c r="R1833" s="21">
        <f t="shared" si="5"/>
        <v>6185712.076</v>
      </c>
    </row>
    <row r="1834">
      <c r="A1834" s="53">
        <v>43837.0</v>
      </c>
      <c r="B1834" s="67">
        <f t="shared" si="1"/>
        <v>3</v>
      </c>
      <c r="C1834" s="14" t="str">
        <f t="shared" si="2"/>
        <v>January</v>
      </c>
      <c r="D1834" s="52" t="str">
        <f t="shared" si="3"/>
        <v>2020</v>
      </c>
      <c r="E1834" s="58">
        <f t="shared" si="4"/>
        <v>2</v>
      </c>
      <c r="F1834" s="14" t="str">
        <f>VLOOKUP(A1834,'_Holidays'!A1834:B3939,2,FALSE)</f>
        <v>N</v>
      </c>
      <c r="G1834" s="51" t="str">
        <f>VLOOKUP(A1834,'_Holidays'!A1834:C3939,3,FALSE)</f>
        <v>N</v>
      </c>
      <c r="H1834" s="14">
        <v>12.6</v>
      </c>
      <c r="I1834" s="14" t="str">
        <f>IFERROR(__xludf.DUMMYFUNCTION("SPARKLINE(H1834,{""charttype"",""bar"";""color1"",""#00CCFF"";""max"",MAX($H$2:$H$2107)})"),"")</f>
        <v/>
      </c>
      <c r="J1834" s="14">
        <v>20.1</v>
      </c>
      <c r="K1834" s="14" t="str">
        <f>IFERROR(__xludf.DUMMYFUNCTION("SPARKLINE(J1834,{""charttype"",""bar"";""color1"",""#FF0000"";""max"",MAX($J$2:$J$2107)})"),"")</f>
        <v/>
      </c>
      <c r="L1834" s="14">
        <v>7.7</v>
      </c>
      <c r="M1834" s="14" t="str">
        <f>IFERROR(__xludf.DUMMYFUNCTION("SPARKLINE(L1834,{""charttype"",""bar"";""color1"",""#FF9900"";""max"",MAX($L$2:$L$2107)})"),"")</f>
        <v/>
      </c>
      <c r="N1834" s="14">
        <v>1.2</v>
      </c>
      <c r="O1834" s="14" t="str">
        <f>IFERROR(__xludf.DUMMYFUNCTION("SPARKLINE(N1834,{""charttype"",""bar"";""color1"",""#0066CC"";""max"",MAX($N$2:$N$2107)})"),"")</f>
        <v/>
      </c>
      <c r="P1834" s="58">
        <v>109336.6</v>
      </c>
      <c r="Q1834" s="54">
        <v>59.42379</v>
      </c>
      <c r="R1834" s="21">
        <f t="shared" si="5"/>
        <v>6497195.158</v>
      </c>
    </row>
    <row r="1835">
      <c r="A1835" s="53">
        <v>43838.0</v>
      </c>
      <c r="B1835" s="67">
        <f t="shared" si="1"/>
        <v>4</v>
      </c>
      <c r="C1835" s="14" t="str">
        <f t="shared" si="2"/>
        <v>January</v>
      </c>
      <c r="D1835" s="52" t="str">
        <f t="shared" si="3"/>
        <v>2020</v>
      </c>
      <c r="E1835" s="58">
        <f t="shared" si="4"/>
        <v>2</v>
      </c>
      <c r="F1835" s="14" t="str">
        <f>VLOOKUP(A1835,'_Holidays'!A1835:B3940,2,FALSE)</f>
        <v>N</v>
      </c>
      <c r="G1835" s="51" t="str">
        <f>VLOOKUP(A1835,'_Holidays'!A1835:C3940,3,FALSE)</f>
        <v>N</v>
      </c>
      <c r="H1835" s="14">
        <v>16.8</v>
      </c>
      <c r="I1835" s="14" t="str">
        <f>IFERROR(__xludf.DUMMYFUNCTION("SPARKLINE(H1835,{""charttype"",""bar"";""color1"",""#00CCFF"";""max"",MAX($H$2:$H$2107)})"),"")</f>
        <v/>
      </c>
      <c r="J1835" s="14">
        <v>23.8</v>
      </c>
      <c r="K1835" s="14" t="str">
        <f>IFERROR(__xludf.DUMMYFUNCTION("SPARKLINE(J1835,{""charttype"",""bar"";""color1"",""#FF0000"";""max"",MAX($J$2:$J$2107)})"),"")</f>
        <v/>
      </c>
      <c r="L1835" s="14">
        <v>26.9</v>
      </c>
      <c r="M1835" s="14" t="str">
        <f>IFERROR(__xludf.DUMMYFUNCTION("SPARKLINE(L1835,{""charttype"",""bar"";""color1"",""#FF9900"";""max"",MAX($L$2:$L$2107)})"),"")</f>
        <v/>
      </c>
      <c r="N1835" s="14">
        <v>0.0</v>
      </c>
      <c r="O1835" s="14" t="str">
        <f>IFERROR(__xludf.DUMMYFUNCTION("SPARKLINE(N1835,{""charttype"",""bar"";""color1"",""#0066CC"";""max"",MAX($N$2:$N$2107)})"),"")</f>
        <v/>
      </c>
      <c r="P1835" s="58">
        <v>110038.6</v>
      </c>
      <c r="Q1835" s="54">
        <v>53.31323</v>
      </c>
      <c r="R1835" s="21">
        <f t="shared" si="5"/>
        <v>5866513.191</v>
      </c>
    </row>
    <row r="1836">
      <c r="A1836" s="53">
        <v>43839.0</v>
      </c>
      <c r="B1836" s="67">
        <f t="shared" si="1"/>
        <v>5</v>
      </c>
      <c r="C1836" s="14" t="str">
        <f t="shared" si="2"/>
        <v>January</v>
      </c>
      <c r="D1836" s="52" t="str">
        <f t="shared" si="3"/>
        <v>2020</v>
      </c>
      <c r="E1836" s="58">
        <f t="shared" si="4"/>
        <v>2</v>
      </c>
      <c r="F1836" s="14" t="str">
        <f>VLOOKUP(A1836,'_Holidays'!A1836:B3941,2,FALSE)</f>
        <v>N</v>
      </c>
      <c r="G1836" s="51" t="str">
        <f>VLOOKUP(A1836,'_Holidays'!A1836:C3941,3,FALSE)</f>
        <v>N</v>
      </c>
      <c r="H1836" s="14">
        <v>17.9</v>
      </c>
      <c r="I1836" s="14" t="str">
        <f>IFERROR(__xludf.DUMMYFUNCTION("SPARKLINE(H1836,{""charttype"",""bar"";""color1"",""#00CCFF"";""max"",MAX($H$2:$H$2107)})"),"")</f>
        <v/>
      </c>
      <c r="J1836" s="14">
        <v>31.9</v>
      </c>
      <c r="K1836" s="14" t="str">
        <f>IFERROR(__xludf.DUMMYFUNCTION("SPARKLINE(J1836,{""charttype"",""bar"";""color1"",""#FF0000"";""max"",MAX($J$2:$J$2107)})"),"")</f>
        <v/>
      </c>
      <c r="L1836" s="14">
        <v>29.8</v>
      </c>
      <c r="M1836" s="14" t="str">
        <f>IFERROR(__xludf.DUMMYFUNCTION("SPARKLINE(L1836,{""charttype"",""bar"";""color1"",""#FF9900"";""max"",MAX($L$2:$L$2107)})"),"")</f>
        <v/>
      </c>
      <c r="N1836" s="14">
        <v>0.0</v>
      </c>
      <c r="O1836" s="14" t="str">
        <f>IFERROR(__xludf.DUMMYFUNCTION("SPARKLINE(N1836,{""charttype"",""bar"";""color1"",""#0066CC"";""max"",MAX($N$2:$N$2107)})"),"")</f>
        <v/>
      </c>
      <c r="P1836" s="58">
        <v>127365.6</v>
      </c>
      <c r="Q1836" s="54">
        <v>86.98086</v>
      </c>
      <c r="R1836" s="21">
        <f t="shared" si="5"/>
        <v>11078369.42</v>
      </c>
    </row>
    <row r="1837">
      <c r="A1837" s="53">
        <v>43840.0</v>
      </c>
      <c r="B1837" s="67">
        <f t="shared" si="1"/>
        <v>6</v>
      </c>
      <c r="C1837" s="14" t="str">
        <f t="shared" si="2"/>
        <v>January</v>
      </c>
      <c r="D1837" s="52" t="str">
        <f t="shared" si="3"/>
        <v>2020</v>
      </c>
      <c r="E1837" s="58">
        <f t="shared" si="4"/>
        <v>2</v>
      </c>
      <c r="F1837" s="14" t="str">
        <f>VLOOKUP(A1837,'_Holidays'!A1837:B3942,2,FALSE)</f>
        <v>N</v>
      </c>
      <c r="G1837" s="51" t="str">
        <f>VLOOKUP(A1837,'_Holidays'!A1837:C3942,3,FALSE)</f>
        <v>N</v>
      </c>
      <c r="H1837" s="14">
        <v>20.1</v>
      </c>
      <c r="I1837" s="14" t="str">
        <f>IFERROR(__xludf.DUMMYFUNCTION("SPARKLINE(H1837,{""charttype"",""bar"";""color1"",""#00CCFF"";""max"",MAX($H$2:$H$2107)})"),"")</f>
        <v/>
      </c>
      <c r="J1837" s="14">
        <v>32.9</v>
      </c>
      <c r="K1837" s="14" t="str">
        <f>IFERROR(__xludf.DUMMYFUNCTION("SPARKLINE(J1837,{""charttype"",""bar"";""color1"",""#FF0000"";""max"",MAX($J$2:$J$2107)})"),"")</f>
        <v/>
      </c>
      <c r="L1837" s="14">
        <v>10.1</v>
      </c>
      <c r="M1837" s="14" t="str">
        <f>IFERROR(__xludf.DUMMYFUNCTION("SPARKLINE(L1837,{""charttype"",""bar"";""color1"",""#FF9900"";""max"",MAX($L$2:$L$2107)})"),"")</f>
        <v/>
      </c>
      <c r="N1837" s="14">
        <v>0.0</v>
      </c>
      <c r="O1837" s="14" t="str">
        <f>IFERROR(__xludf.DUMMYFUNCTION("SPARKLINE(N1837,{""charttype"",""bar"";""color1"",""#0066CC"";""max"",MAX($N$2:$N$2107)})"),"")</f>
        <v/>
      </c>
      <c r="P1837" s="58">
        <v>122533.9</v>
      </c>
      <c r="Q1837" s="54">
        <v>65.48599</v>
      </c>
      <c r="R1837" s="21">
        <f t="shared" si="5"/>
        <v>8024253.75</v>
      </c>
    </row>
    <row r="1838">
      <c r="A1838" s="53">
        <v>43841.0</v>
      </c>
      <c r="B1838" s="67">
        <f t="shared" si="1"/>
        <v>7</v>
      </c>
      <c r="C1838" s="14" t="str">
        <f t="shared" si="2"/>
        <v>January</v>
      </c>
      <c r="D1838" s="52" t="str">
        <f t="shared" si="3"/>
        <v>2020</v>
      </c>
      <c r="E1838" s="58">
        <f t="shared" si="4"/>
        <v>2</v>
      </c>
      <c r="F1838" s="14" t="str">
        <f>VLOOKUP(A1838,'_Holidays'!A1838:B3943,2,FALSE)</f>
        <v>N</v>
      </c>
      <c r="G1838" s="51" t="str">
        <f>VLOOKUP(A1838,'_Holidays'!A1838:C3943,3,FALSE)</f>
        <v>N</v>
      </c>
      <c r="H1838" s="14">
        <v>13.5</v>
      </c>
      <c r="I1838" s="14" t="str">
        <f>IFERROR(__xludf.DUMMYFUNCTION("SPARKLINE(H1838,{""charttype"",""bar"";""color1"",""#00CCFF"";""max"",MAX($H$2:$H$2107)})"),"")</f>
        <v/>
      </c>
      <c r="J1838" s="14">
        <v>19.3</v>
      </c>
      <c r="K1838" s="14" t="str">
        <f>IFERROR(__xludf.DUMMYFUNCTION("SPARKLINE(J1838,{""charttype"",""bar"";""color1"",""#FF0000"";""max"",MAX($J$2:$J$2107)})"),"")</f>
        <v/>
      </c>
      <c r="L1838" s="14">
        <v>18.2</v>
      </c>
      <c r="M1838" s="14" t="str">
        <f>IFERROR(__xludf.DUMMYFUNCTION("SPARKLINE(L1838,{""charttype"",""bar"";""color1"",""#FF9900"";""max"",MAX($L$2:$L$2107)})"),"")</f>
        <v/>
      </c>
      <c r="N1838" s="14">
        <v>15.6</v>
      </c>
      <c r="O1838" s="14" t="str">
        <f>IFERROR(__xludf.DUMMYFUNCTION("SPARKLINE(N1838,{""charttype"",""bar"";""color1"",""#0066CC"";""max"",MAX($N$2:$N$2107)})"),"")</f>
        <v/>
      </c>
      <c r="P1838" s="58">
        <v>91886.61</v>
      </c>
      <c r="Q1838" s="54">
        <v>22.78454</v>
      </c>
      <c r="R1838" s="21">
        <f t="shared" si="5"/>
        <v>2093594.141</v>
      </c>
    </row>
    <row r="1839">
      <c r="A1839" s="53">
        <v>43842.0</v>
      </c>
      <c r="B1839" s="67">
        <f t="shared" si="1"/>
        <v>1</v>
      </c>
      <c r="C1839" s="14" t="str">
        <f t="shared" si="2"/>
        <v>January</v>
      </c>
      <c r="D1839" s="52" t="str">
        <f t="shared" si="3"/>
        <v>2020</v>
      </c>
      <c r="E1839" s="58">
        <f t="shared" si="4"/>
        <v>3</v>
      </c>
      <c r="F1839" s="14" t="str">
        <f>VLOOKUP(A1839,'_Holidays'!A1839:B3944,2,FALSE)</f>
        <v>N</v>
      </c>
      <c r="G1839" s="51" t="str">
        <f>VLOOKUP(A1839,'_Holidays'!A1839:C3944,3,FALSE)</f>
        <v>N</v>
      </c>
      <c r="H1839" s="14">
        <v>14.2</v>
      </c>
      <c r="I1839" s="14" t="str">
        <f>IFERROR(__xludf.DUMMYFUNCTION("SPARKLINE(H1839,{""charttype"",""bar"";""color1"",""#00CCFF"";""max"",MAX($H$2:$H$2107)})"),"")</f>
        <v/>
      </c>
      <c r="J1839" s="14">
        <v>19.9</v>
      </c>
      <c r="K1839" s="14" t="str">
        <f>IFERROR(__xludf.DUMMYFUNCTION("SPARKLINE(J1839,{""charttype"",""bar"";""color1"",""#FF0000"";""max"",MAX($J$2:$J$2107)})"),"")</f>
        <v/>
      </c>
      <c r="L1839" s="14">
        <v>21.9</v>
      </c>
      <c r="M1839" s="14" t="str">
        <f>IFERROR(__xludf.DUMMYFUNCTION("SPARKLINE(L1839,{""charttype"",""bar"";""color1"",""#FF9900"";""max"",MAX($L$2:$L$2107)})"),"")</f>
        <v/>
      </c>
      <c r="N1839" s="14">
        <v>0.0</v>
      </c>
      <c r="O1839" s="14" t="str">
        <f>IFERROR(__xludf.DUMMYFUNCTION("SPARKLINE(N1839,{""charttype"",""bar"";""color1"",""#0066CC"";""max"",MAX($N$2:$N$2107)})"),"")</f>
        <v/>
      </c>
      <c r="P1839" s="58">
        <v>91797.6</v>
      </c>
      <c r="Q1839" s="54">
        <v>45.62791</v>
      </c>
      <c r="R1839" s="21">
        <f t="shared" si="5"/>
        <v>4188532.631</v>
      </c>
    </row>
    <row r="1840">
      <c r="A1840" s="53">
        <v>43843.0</v>
      </c>
      <c r="B1840" s="67">
        <f t="shared" si="1"/>
        <v>2</v>
      </c>
      <c r="C1840" s="14" t="str">
        <f t="shared" si="2"/>
        <v>January</v>
      </c>
      <c r="D1840" s="52" t="str">
        <f t="shared" si="3"/>
        <v>2020</v>
      </c>
      <c r="E1840" s="58">
        <f t="shared" si="4"/>
        <v>3</v>
      </c>
      <c r="F1840" s="14" t="str">
        <f>VLOOKUP(A1840,'_Holidays'!A1840:B3945,2,FALSE)</f>
        <v>N</v>
      </c>
      <c r="G1840" s="51" t="str">
        <f>VLOOKUP(A1840,'_Holidays'!A1840:C3945,3,FALSE)</f>
        <v>N</v>
      </c>
      <c r="H1840" s="14">
        <v>12.7</v>
      </c>
      <c r="I1840" s="14" t="str">
        <f>IFERROR(__xludf.DUMMYFUNCTION("SPARKLINE(H1840,{""charttype"",""bar"";""color1"",""#00CCFF"";""max"",MAX($H$2:$H$2107)})"),"")</f>
        <v/>
      </c>
      <c r="J1840" s="14">
        <v>32.2</v>
      </c>
      <c r="K1840" s="14" t="str">
        <f>IFERROR(__xludf.DUMMYFUNCTION("SPARKLINE(J1840,{""charttype"",""bar"";""color1"",""#FF0000"";""max"",MAX($J$2:$J$2107)})"),"")</f>
        <v/>
      </c>
      <c r="L1840" s="14">
        <v>28.1</v>
      </c>
      <c r="M1840" s="14" t="str">
        <f>IFERROR(__xludf.DUMMYFUNCTION("SPARKLINE(L1840,{""charttype"",""bar"";""color1"",""#FF9900"";""max"",MAX($L$2:$L$2107)})"),"")</f>
        <v/>
      </c>
      <c r="N1840" s="14">
        <v>0.0</v>
      </c>
      <c r="O1840" s="14" t="str">
        <f>IFERROR(__xludf.DUMMYFUNCTION("SPARKLINE(N1840,{""charttype"",""bar"";""color1"",""#0066CC"";""max"",MAX($N$2:$N$2107)})"),"")</f>
        <v/>
      </c>
      <c r="P1840" s="58">
        <v>119653.9</v>
      </c>
      <c r="Q1840" s="54">
        <v>76.95247</v>
      </c>
      <c r="R1840" s="21">
        <f t="shared" si="5"/>
        <v>9207663.15</v>
      </c>
    </row>
    <row r="1841">
      <c r="A1841" s="53">
        <v>43844.0</v>
      </c>
      <c r="B1841" s="67">
        <f t="shared" si="1"/>
        <v>3</v>
      </c>
      <c r="C1841" s="14" t="str">
        <f t="shared" si="2"/>
        <v>January</v>
      </c>
      <c r="D1841" s="52" t="str">
        <f t="shared" si="3"/>
        <v>2020</v>
      </c>
      <c r="E1841" s="58">
        <f t="shared" si="4"/>
        <v>3</v>
      </c>
      <c r="F1841" s="14" t="str">
        <f>VLOOKUP(A1841,'_Holidays'!A1841:B3946,2,FALSE)</f>
        <v>N</v>
      </c>
      <c r="G1841" s="51" t="str">
        <f>VLOOKUP(A1841,'_Holidays'!A1841:C3946,3,FALSE)</f>
        <v>N</v>
      </c>
      <c r="H1841" s="14">
        <v>16.7</v>
      </c>
      <c r="I1841" s="14" t="str">
        <f>IFERROR(__xludf.DUMMYFUNCTION("SPARKLINE(H1841,{""charttype"",""bar"";""color1"",""#00CCFF"";""max"",MAX($H$2:$H$2107)})"),"")</f>
        <v/>
      </c>
      <c r="J1841" s="14">
        <v>33.8</v>
      </c>
      <c r="K1841" s="14" t="str">
        <f>IFERROR(__xludf.DUMMYFUNCTION("SPARKLINE(J1841,{""charttype"",""bar"";""color1"",""#FF0000"";""max"",MAX($J$2:$J$2107)})"),"")</f>
        <v/>
      </c>
      <c r="L1841" s="14">
        <v>27.4</v>
      </c>
      <c r="M1841" s="14" t="str">
        <f>IFERROR(__xludf.DUMMYFUNCTION("SPARKLINE(L1841,{""charttype"",""bar"";""color1"",""#FF9900"";""max"",MAX($L$2:$L$2107)})"),"")</f>
        <v/>
      </c>
      <c r="N1841" s="14">
        <v>0.0</v>
      </c>
      <c r="O1841" s="14" t="str">
        <f>IFERROR(__xludf.DUMMYFUNCTION("SPARKLINE(N1841,{""charttype"",""bar"";""color1"",""#0066CC"";""max"",MAX($N$2:$N$2107)})"),"")</f>
        <v/>
      </c>
      <c r="P1841" s="58">
        <v>137302.6</v>
      </c>
      <c r="Q1841" s="54">
        <v>88.84765</v>
      </c>
      <c r="R1841" s="21">
        <f t="shared" si="5"/>
        <v>12199013.35</v>
      </c>
    </row>
    <row r="1842">
      <c r="A1842" s="53">
        <v>43845.0</v>
      </c>
      <c r="B1842" s="67">
        <f t="shared" si="1"/>
        <v>4</v>
      </c>
      <c r="C1842" s="14" t="str">
        <f t="shared" si="2"/>
        <v>January</v>
      </c>
      <c r="D1842" s="52" t="str">
        <f t="shared" si="3"/>
        <v>2020</v>
      </c>
      <c r="E1842" s="58">
        <f t="shared" si="4"/>
        <v>3</v>
      </c>
      <c r="F1842" s="14" t="str">
        <f>VLOOKUP(A1842,'_Holidays'!A1842:B3947,2,FALSE)</f>
        <v>N</v>
      </c>
      <c r="G1842" s="51" t="str">
        <f>VLOOKUP(A1842,'_Holidays'!A1842:C3947,3,FALSE)</f>
        <v>N</v>
      </c>
      <c r="H1842" s="14">
        <v>19.5</v>
      </c>
      <c r="I1842" s="14" t="str">
        <f>IFERROR(__xludf.DUMMYFUNCTION("SPARKLINE(H1842,{""charttype"",""bar"";""color1"",""#00CCFF"";""max"",MAX($H$2:$H$2107)})"),"")</f>
        <v/>
      </c>
      <c r="J1842" s="14">
        <v>36.8</v>
      </c>
      <c r="K1842" s="14" t="str">
        <f>IFERROR(__xludf.DUMMYFUNCTION("SPARKLINE(J1842,{""charttype"",""bar"";""color1"",""#FF0000"";""max"",MAX($J$2:$J$2107)})"),"")</f>
        <v/>
      </c>
      <c r="L1842" s="14">
        <v>20.8</v>
      </c>
      <c r="M1842" s="14" t="str">
        <f>IFERROR(__xludf.DUMMYFUNCTION("SPARKLINE(L1842,{""charttype"",""bar"";""color1"",""#FF9900"";""max"",MAX($L$2:$L$2107)})"),"")</f>
        <v/>
      </c>
      <c r="N1842" s="14">
        <v>0.0</v>
      </c>
      <c r="O1842" s="14" t="str">
        <f>IFERROR(__xludf.DUMMYFUNCTION("SPARKLINE(N1842,{""charttype"",""bar"";""color1"",""#0066CC"";""max"",MAX($N$2:$N$2107)})"),"")</f>
        <v/>
      </c>
      <c r="P1842" s="58">
        <v>137408.2</v>
      </c>
      <c r="Q1842" s="54">
        <v>63.73047</v>
      </c>
      <c r="R1842" s="21">
        <f t="shared" si="5"/>
        <v>8757089.168</v>
      </c>
    </row>
    <row r="1843">
      <c r="A1843" s="53">
        <v>43846.0</v>
      </c>
      <c r="B1843" s="67">
        <f t="shared" si="1"/>
        <v>5</v>
      </c>
      <c r="C1843" s="14" t="str">
        <f t="shared" si="2"/>
        <v>January</v>
      </c>
      <c r="D1843" s="52" t="str">
        <f t="shared" si="3"/>
        <v>2020</v>
      </c>
      <c r="E1843" s="58">
        <f t="shared" si="4"/>
        <v>3</v>
      </c>
      <c r="F1843" s="14" t="str">
        <f>VLOOKUP(A1843,'_Holidays'!A1843:B3948,2,FALSE)</f>
        <v>N</v>
      </c>
      <c r="G1843" s="51" t="str">
        <f>VLOOKUP(A1843,'_Holidays'!A1843:C3948,3,FALSE)</f>
        <v>N</v>
      </c>
      <c r="H1843" s="14">
        <v>15.7</v>
      </c>
      <c r="I1843" s="14" t="str">
        <f>IFERROR(__xludf.DUMMYFUNCTION("SPARKLINE(H1843,{""charttype"",""bar"";""color1"",""#00CCFF"";""max"",MAX($H$2:$H$2107)})"),"")</f>
        <v/>
      </c>
      <c r="J1843" s="14">
        <v>19.6</v>
      </c>
      <c r="K1843" s="14" t="str">
        <f>IFERROR(__xludf.DUMMYFUNCTION("SPARKLINE(J1843,{""charttype"",""bar"";""color1"",""#FF0000"";""max"",MAX($J$2:$J$2107)})"),"")</f>
        <v/>
      </c>
      <c r="L1843" s="14">
        <v>18.6</v>
      </c>
      <c r="M1843" s="14" t="str">
        <f>IFERROR(__xludf.DUMMYFUNCTION("SPARKLINE(L1843,{""charttype"",""bar"";""color1"",""#FF9900"";""max"",MAX($L$2:$L$2107)})"),"")</f>
        <v/>
      </c>
      <c r="N1843" s="14">
        <v>19.6</v>
      </c>
      <c r="O1843" s="14" t="str">
        <f>IFERROR(__xludf.DUMMYFUNCTION("SPARKLINE(N1843,{""charttype"",""bar"";""color1"",""#0066CC"";""max"",MAX($N$2:$N$2107)})"),"")</f>
        <v/>
      </c>
      <c r="P1843" s="58">
        <v>109669.6</v>
      </c>
      <c r="Q1843" s="54">
        <v>33.40443</v>
      </c>
      <c r="R1843" s="21">
        <f t="shared" si="5"/>
        <v>3663450.476</v>
      </c>
    </row>
    <row r="1844">
      <c r="A1844" s="53">
        <v>43847.0</v>
      </c>
      <c r="B1844" s="67">
        <f t="shared" si="1"/>
        <v>6</v>
      </c>
      <c r="C1844" s="14" t="str">
        <f t="shared" si="2"/>
        <v>January</v>
      </c>
      <c r="D1844" s="52" t="str">
        <f t="shared" si="3"/>
        <v>2020</v>
      </c>
      <c r="E1844" s="58">
        <f t="shared" si="4"/>
        <v>3</v>
      </c>
      <c r="F1844" s="14" t="str">
        <f>VLOOKUP(A1844,'_Holidays'!A1844:B3949,2,FALSE)</f>
        <v>N</v>
      </c>
      <c r="G1844" s="51" t="str">
        <f>VLOOKUP(A1844,'_Holidays'!A1844:C3949,3,FALSE)</f>
        <v>N</v>
      </c>
      <c r="H1844" s="14">
        <v>14.4</v>
      </c>
      <c r="I1844" s="14" t="str">
        <f>IFERROR(__xludf.DUMMYFUNCTION("SPARKLINE(H1844,{""charttype"",""bar"";""color1"",""#00CCFF"";""max"",MAX($H$2:$H$2107)})"),"")</f>
        <v/>
      </c>
      <c r="J1844" s="14">
        <v>24.8</v>
      </c>
      <c r="K1844" s="14" t="str">
        <f>IFERROR(__xludf.DUMMYFUNCTION("SPARKLINE(J1844,{""charttype"",""bar"";""color1"",""#FF0000"";""max"",MAX($J$2:$J$2107)})"),"")</f>
        <v/>
      </c>
      <c r="L1844" s="14">
        <v>24.4</v>
      </c>
      <c r="M1844" s="14" t="str">
        <f>IFERROR(__xludf.DUMMYFUNCTION("SPARKLINE(L1844,{""charttype"",""bar"";""color1"",""#FF9900"";""max"",MAX($L$2:$L$2107)})"),"")</f>
        <v/>
      </c>
      <c r="N1844" s="14">
        <v>0.0</v>
      </c>
      <c r="O1844" s="14" t="str">
        <f>IFERROR(__xludf.DUMMYFUNCTION("SPARKLINE(N1844,{""charttype"",""bar"";""color1"",""#0066CC"";""max"",MAX($N$2:$N$2107)})"),"")</f>
        <v/>
      </c>
      <c r="P1844" s="58">
        <v>108108.2</v>
      </c>
      <c r="Q1844" s="54">
        <v>39.50076</v>
      </c>
      <c r="R1844" s="21">
        <f t="shared" si="5"/>
        <v>4270356.062</v>
      </c>
    </row>
    <row r="1845">
      <c r="A1845" s="53">
        <v>43848.0</v>
      </c>
      <c r="B1845" s="67">
        <f t="shared" si="1"/>
        <v>7</v>
      </c>
      <c r="C1845" s="14" t="str">
        <f t="shared" si="2"/>
        <v>January</v>
      </c>
      <c r="D1845" s="52" t="str">
        <f t="shared" si="3"/>
        <v>2020</v>
      </c>
      <c r="E1845" s="58">
        <f t="shared" si="4"/>
        <v>3</v>
      </c>
      <c r="F1845" s="14" t="str">
        <f>VLOOKUP(A1845,'_Holidays'!A1845:B3950,2,FALSE)</f>
        <v>N</v>
      </c>
      <c r="G1845" s="51" t="str">
        <f>VLOOKUP(A1845,'_Holidays'!A1845:C3950,3,FALSE)</f>
        <v>N</v>
      </c>
      <c r="H1845" s="14">
        <v>13.9</v>
      </c>
      <c r="I1845" s="14" t="str">
        <f>IFERROR(__xludf.DUMMYFUNCTION("SPARKLINE(H1845,{""charttype"",""bar"";""color1"",""#00CCFF"";""max"",MAX($H$2:$H$2107)})"),"")</f>
        <v/>
      </c>
      <c r="J1845" s="14">
        <v>29.4</v>
      </c>
      <c r="K1845" s="14" t="str">
        <f>IFERROR(__xludf.DUMMYFUNCTION("SPARKLINE(J1845,{""charttype"",""bar"";""color1"",""#FF0000"";""max"",MAX($J$2:$J$2107)})"),"")</f>
        <v/>
      </c>
      <c r="L1845" s="14">
        <v>27.2</v>
      </c>
      <c r="M1845" s="14" t="str">
        <f>IFERROR(__xludf.DUMMYFUNCTION("SPARKLINE(L1845,{""charttype"",""bar"";""color1"",""#FF9900"";""max"",MAX($L$2:$L$2107)})"),"")</f>
        <v/>
      </c>
      <c r="N1845" s="14">
        <v>0.0</v>
      </c>
      <c r="O1845" s="14" t="str">
        <f>IFERROR(__xludf.DUMMYFUNCTION("SPARKLINE(N1845,{""charttype"",""bar"";""color1"",""#0066CC"";""max"",MAX($N$2:$N$2107)})"),"")</f>
        <v/>
      </c>
      <c r="P1845" s="58">
        <v>105946.3</v>
      </c>
      <c r="Q1845" s="54">
        <v>52.05316</v>
      </c>
      <c r="R1845" s="21">
        <f t="shared" si="5"/>
        <v>5514839.705</v>
      </c>
    </row>
    <row r="1846">
      <c r="A1846" s="53">
        <v>43849.0</v>
      </c>
      <c r="B1846" s="67">
        <f t="shared" si="1"/>
        <v>1</v>
      </c>
      <c r="C1846" s="14" t="str">
        <f t="shared" si="2"/>
        <v>January</v>
      </c>
      <c r="D1846" s="52" t="str">
        <f t="shared" si="3"/>
        <v>2020</v>
      </c>
      <c r="E1846" s="58">
        <f t="shared" si="4"/>
        <v>4</v>
      </c>
      <c r="F1846" s="14" t="str">
        <f>VLOOKUP(A1846,'_Holidays'!A1846:B3951,2,FALSE)</f>
        <v>N</v>
      </c>
      <c r="G1846" s="51" t="str">
        <f>VLOOKUP(A1846,'_Holidays'!A1846:C3951,3,FALSE)</f>
        <v>N</v>
      </c>
      <c r="H1846" s="14">
        <v>17.5</v>
      </c>
      <c r="I1846" s="14" t="str">
        <f>IFERROR(__xludf.DUMMYFUNCTION("SPARKLINE(H1846,{""charttype"",""bar"";""color1"",""#00CCFF"";""max"",MAX($H$2:$H$2107)})"),"")</f>
        <v/>
      </c>
      <c r="J1846" s="14">
        <v>25.5</v>
      </c>
      <c r="K1846" s="14" t="str">
        <f>IFERROR(__xludf.DUMMYFUNCTION("SPARKLINE(J1846,{""charttype"",""bar"";""color1"",""#FF0000"";""max"",MAX($J$2:$J$2107)})"),"")</f>
        <v/>
      </c>
      <c r="L1846" s="14">
        <v>23.9</v>
      </c>
      <c r="M1846" s="14" t="str">
        <f>IFERROR(__xludf.DUMMYFUNCTION("SPARKLINE(L1846,{""charttype"",""bar"";""color1"",""#FF9900"";""max"",MAX($L$2:$L$2107)})"),"")</f>
        <v/>
      </c>
      <c r="N1846" s="14">
        <v>0.0</v>
      </c>
      <c r="O1846" s="14" t="str">
        <f>IFERROR(__xludf.DUMMYFUNCTION("SPARKLINE(N1846,{""charttype"",""bar"";""color1"",""#0066CC"";""max"",MAX($N$2:$N$2107)})"),"")</f>
        <v/>
      </c>
      <c r="P1846" s="58">
        <v>106921.6</v>
      </c>
      <c r="Q1846" s="54">
        <v>60.34706</v>
      </c>
      <c r="R1846" s="21">
        <f t="shared" si="5"/>
        <v>6452404.21</v>
      </c>
    </row>
    <row r="1847">
      <c r="A1847" s="53">
        <v>43850.0</v>
      </c>
      <c r="B1847" s="67">
        <f t="shared" si="1"/>
        <v>2</v>
      </c>
      <c r="C1847" s="14" t="str">
        <f t="shared" si="2"/>
        <v>January</v>
      </c>
      <c r="D1847" s="52" t="str">
        <f t="shared" si="3"/>
        <v>2020</v>
      </c>
      <c r="E1847" s="58">
        <f t="shared" si="4"/>
        <v>4</v>
      </c>
      <c r="F1847" s="14" t="str">
        <f>VLOOKUP(A1847,'_Holidays'!A1847:B3952,2,FALSE)</f>
        <v>N</v>
      </c>
      <c r="G1847" s="51" t="str">
        <f>VLOOKUP(A1847,'_Holidays'!A1847:C3952,3,FALSE)</f>
        <v>N</v>
      </c>
      <c r="H1847" s="14">
        <v>19.1</v>
      </c>
      <c r="I1847" s="14" t="str">
        <f>IFERROR(__xludf.DUMMYFUNCTION("SPARKLINE(H1847,{""charttype"",""bar"";""color1"",""#00CCFF"";""max"",MAX($H$2:$H$2107)})"),"")</f>
        <v/>
      </c>
      <c r="J1847" s="14">
        <v>21.8</v>
      </c>
      <c r="K1847" s="14" t="str">
        <f>IFERROR(__xludf.DUMMYFUNCTION("SPARKLINE(J1847,{""charttype"",""bar"";""color1"",""#FF0000"";""max"",MAX($J$2:$J$2107)})"),"")</f>
        <v/>
      </c>
      <c r="L1847" s="14">
        <v>8.8</v>
      </c>
      <c r="M1847" s="14" t="str">
        <f>IFERROR(__xludf.DUMMYFUNCTION("SPARKLINE(L1847,{""charttype"",""bar"";""color1"",""#FF9900"";""max"",MAX($L$2:$L$2107)})"),"")</f>
        <v/>
      </c>
      <c r="N1847" s="14">
        <v>0.4</v>
      </c>
      <c r="O1847" s="14" t="str">
        <f>IFERROR(__xludf.DUMMYFUNCTION("SPARKLINE(N1847,{""charttype"",""bar"";""color1"",""#0066CC"";""max"",MAX($N$2:$N$2107)})"),"")</f>
        <v/>
      </c>
      <c r="P1847" s="58">
        <v>116291.5</v>
      </c>
      <c r="Q1847" s="54">
        <v>45.35934</v>
      </c>
      <c r="R1847" s="21">
        <f t="shared" si="5"/>
        <v>5274905.688</v>
      </c>
    </row>
    <row r="1848">
      <c r="A1848" s="53">
        <v>43851.0</v>
      </c>
      <c r="B1848" s="67">
        <f t="shared" si="1"/>
        <v>3</v>
      </c>
      <c r="C1848" s="14" t="str">
        <f t="shared" si="2"/>
        <v>January</v>
      </c>
      <c r="D1848" s="52" t="str">
        <f t="shared" si="3"/>
        <v>2020</v>
      </c>
      <c r="E1848" s="58">
        <f t="shared" si="4"/>
        <v>4</v>
      </c>
      <c r="F1848" s="14" t="str">
        <f>VLOOKUP(A1848,'_Holidays'!A1848:B3953,2,FALSE)</f>
        <v>N</v>
      </c>
      <c r="G1848" s="51" t="str">
        <f>VLOOKUP(A1848,'_Holidays'!A1848:C3953,3,FALSE)</f>
        <v>N</v>
      </c>
      <c r="H1848" s="14">
        <v>14.8</v>
      </c>
      <c r="I1848" s="14" t="str">
        <f>IFERROR(__xludf.DUMMYFUNCTION("SPARKLINE(H1848,{""charttype"",""bar"";""color1"",""#00CCFF"";""max"",MAX($H$2:$H$2107)})"),"")</f>
        <v/>
      </c>
      <c r="J1848" s="14">
        <v>23.5</v>
      </c>
      <c r="K1848" s="14" t="str">
        <f>IFERROR(__xludf.DUMMYFUNCTION("SPARKLINE(J1848,{""charttype"",""bar"";""color1"",""#FF0000"";""max"",MAX($J$2:$J$2107)})"),"")</f>
        <v/>
      </c>
      <c r="L1848" s="14">
        <v>28.4</v>
      </c>
      <c r="M1848" s="14" t="str">
        <f>IFERROR(__xludf.DUMMYFUNCTION("SPARKLINE(L1848,{""charttype"",""bar"";""color1"",""#FF9900"";""max"",MAX($L$2:$L$2107)})"),"")</f>
        <v/>
      </c>
      <c r="N1848" s="14">
        <v>44.0</v>
      </c>
      <c r="O1848" s="14" t="str">
        <f>IFERROR(__xludf.DUMMYFUNCTION("SPARKLINE(N1848,{""charttype"",""bar"";""color1"",""#0066CC"";""max"",MAX($N$2:$N$2107)})"),"")</f>
        <v/>
      </c>
      <c r="P1848" s="58">
        <v>112128.2</v>
      </c>
      <c r="Q1848" s="54">
        <v>53.56487</v>
      </c>
      <c r="R1848" s="21">
        <f t="shared" si="5"/>
        <v>6006132.456</v>
      </c>
    </row>
    <row r="1849">
      <c r="A1849" s="53">
        <v>43852.0</v>
      </c>
      <c r="B1849" s="67">
        <f t="shared" si="1"/>
        <v>4</v>
      </c>
      <c r="C1849" s="14" t="str">
        <f t="shared" si="2"/>
        <v>January</v>
      </c>
      <c r="D1849" s="52" t="str">
        <f t="shared" si="3"/>
        <v>2020</v>
      </c>
      <c r="E1849" s="58">
        <f t="shared" si="4"/>
        <v>4</v>
      </c>
      <c r="F1849" s="14" t="str">
        <f>VLOOKUP(A1849,'_Holidays'!A1849:B3954,2,FALSE)</f>
        <v>N</v>
      </c>
      <c r="G1849" s="51" t="str">
        <f>VLOOKUP(A1849,'_Holidays'!A1849:C3954,3,FALSE)</f>
        <v>N</v>
      </c>
      <c r="H1849" s="14">
        <v>14.1</v>
      </c>
      <c r="I1849" s="14" t="str">
        <f>IFERROR(__xludf.DUMMYFUNCTION("SPARKLINE(H1849,{""charttype"",""bar"";""color1"",""#00CCFF"";""max"",MAX($H$2:$H$2107)})"),"")</f>
        <v/>
      </c>
      <c r="J1849" s="14">
        <v>31.7</v>
      </c>
      <c r="K1849" s="14" t="str">
        <f>IFERROR(__xludf.DUMMYFUNCTION("SPARKLINE(J1849,{""charttype"",""bar"";""color1"",""#FF0000"";""max"",MAX($J$2:$J$2107)})"),"")</f>
        <v/>
      </c>
      <c r="L1849" s="14">
        <v>12.4</v>
      </c>
      <c r="M1849" s="14" t="str">
        <f>IFERROR(__xludf.DUMMYFUNCTION("SPARKLINE(L1849,{""charttype"",""bar"";""color1"",""#FF9900"";""max"",MAX($L$2:$L$2107)})"),"")</f>
        <v/>
      </c>
      <c r="N1849" s="14">
        <v>0.0</v>
      </c>
      <c r="O1849" s="14" t="str">
        <f>IFERROR(__xludf.DUMMYFUNCTION("SPARKLINE(N1849,{""charttype"",""bar"";""color1"",""#0066CC"";""max"",MAX($N$2:$N$2107)})"),"")</f>
        <v/>
      </c>
      <c r="P1849" s="58">
        <v>119287.2</v>
      </c>
      <c r="Q1849" s="54">
        <v>45.15569</v>
      </c>
      <c r="R1849" s="21">
        <f t="shared" si="5"/>
        <v>5386495.824</v>
      </c>
    </row>
    <row r="1850">
      <c r="A1850" s="53">
        <v>43853.0</v>
      </c>
      <c r="B1850" s="67">
        <f t="shared" si="1"/>
        <v>5</v>
      </c>
      <c r="C1850" s="14" t="str">
        <f t="shared" si="2"/>
        <v>January</v>
      </c>
      <c r="D1850" s="52" t="str">
        <f t="shared" si="3"/>
        <v>2020</v>
      </c>
      <c r="E1850" s="58">
        <f t="shared" si="4"/>
        <v>4</v>
      </c>
      <c r="F1850" s="14" t="str">
        <f>VLOOKUP(A1850,'_Holidays'!A1850:B3955,2,FALSE)</f>
        <v>N</v>
      </c>
      <c r="G1850" s="51" t="str">
        <f>VLOOKUP(A1850,'_Holidays'!A1850:C3955,3,FALSE)</f>
        <v>N</v>
      </c>
      <c r="H1850" s="14">
        <v>12.9</v>
      </c>
      <c r="I1850" s="14" t="str">
        <f>IFERROR(__xludf.DUMMYFUNCTION("SPARKLINE(H1850,{""charttype"",""bar"";""color1"",""#00CCFF"";""max"",MAX($H$2:$H$2107)})"),"")</f>
        <v/>
      </c>
      <c r="J1850" s="14">
        <v>22.6</v>
      </c>
      <c r="K1850" s="14" t="str">
        <f>IFERROR(__xludf.DUMMYFUNCTION("SPARKLINE(J1850,{""charttype"",""bar"";""color1"",""#FF0000"";""max"",MAX($J$2:$J$2107)})"),"")</f>
        <v/>
      </c>
      <c r="L1850" s="14">
        <v>13.4</v>
      </c>
      <c r="M1850" s="14" t="str">
        <f>IFERROR(__xludf.DUMMYFUNCTION("SPARKLINE(L1850,{""charttype"",""bar"";""color1"",""#FF9900"";""max"",MAX($L$2:$L$2107)})"),"")</f>
        <v/>
      </c>
      <c r="N1850" s="14">
        <v>22.8</v>
      </c>
      <c r="O1850" s="14" t="str">
        <f>IFERROR(__xludf.DUMMYFUNCTION("SPARKLINE(N1850,{""charttype"",""bar"";""color1"",""#0066CC"";""max"",MAX($N$2:$N$2107)})"),"")</f>
        <v/>
      </c>
      <c r="P1850" s="58">
        <v>112254.8</v>
      </c>
      <c r="Q1850" s="54">
        <v>-1.76142</v>
      </c>
      <c r="R1850" s="21">
        <f t="shared" si="5"/>
        <v>-197727.8498</v>
      </c>
    </row>
    <row r="1851">
      <c r="A1851" s="53">
        <v>43854.0</v>
      </c>
      <c r="B1851" s="67">
        <f t="shared" si="1"/>
        <v>6</v>
      </c>
      <c r="C1851" s="14" t="str">
        <f t="shared" si="2"/>
        <v>January</v>
      </c>
      <c r="D1851" s="52" t="str">
        <f t="shared" si="3"/>
        <v>2020</v>
      </c>
      <c r="E1851" s="58">
        <f t="shared" si="4"/>
        <v>4</v>
      </c>
      <c r="F1851" s="14" t="str">
        <f>VLOOKUP(A1851,'_Holidays'!A1851:B3956,2,FALSE)</f>
        <v>N</v>
      </c>
      <c r="G1851" s="51" t="str">
        <f>VLOOKUP(A1851,'_Holidays'!A1851:C3956,3,FALSE)</f>
        <v>N</v>
      </c>
      <c r="H1851" s="14">
        <v>11.7</v>
      </c>
      <c r="I1851" s="14" t="str">
        <f>IFERROR(__xludf.DUMMYFUNCTION("SPARKLINE(H1851,{""charttype"",""bar"";""color1"",""#00CCFF"";""max"",MAX($H$2:$H$2107)})"),"")</f>
        <v/>
      </c>
      <c r="J1851" s="14">
        <v>24.1</v>
      </c>
      <c r="K1851" s="14" t="str">
        <f>IFERROR(__xludf.DUMMYFUNCTION("SPARKLINE(J1851,{""charttype"",""bar"";""color1"",""#FF0000"";""max"",MAX($J$2:$J$2107)})"),"")</f>
        <v/>
      </c>
      <c r="L1851" s="14">
        <v>20.6</v>
      </c>
      <c r="M1851" s="14" t="str">
        <f>IFERROR(__xludf.DUMMYFUNCTION("SPARKLINE(L1851,{""charttype"",""bar"";""color1"",""#FF9900"";""max"",MAX($L$2:$L$2107)})"),"")</f>
        <v/>
      </c>
      <c r="N1851" s="14">
        <v>1.2</v>
      </c>
      <c r="O1851" s="14" t="str">
        <f>IFERROR(__xludf.DUMMYFUNCTION("SPARKLINE(N1851,{""charttype"",""bar"";""color1"",""#0066CC"";""max"",MAX($N$2:$N$2107)})"),"")</f>
        <v/>
      </c>
      <c r="P1851" s="58">
        <v>109316.4</v>
      </c>
      <c r="Q1851" s="54">
        <v>49.47943</v>
      </c>
      <c r="R1851" s="21">
        <f t="shared" si="5"/>
        <v>5408913.162</v>
      </c>
    </row>
    <row r="1852">
      <c r="A1852" s="53">
        <v>43855.0</v>
      </c>
      <c r="B1852" s="67">
        <f t="shared" si="1"/>
        <v>7</v>
      </c>
      <c r="C1852" s="14" t="str">
        <f t="shared" si="2"/>
        <v>January</v>
      </c>
      <c r="D1852" s="52" t="str">
        <f t="shared" si="3"/>
        <v>2020</v>
      </c>
      <c r="E1852" s="58">
        <f t="shared" si="4"/>
        <v>4</v>
      </c>
      <c r="F1852" s="14" t="str">
        <f>VLOOKUP(A1852,'_Holidays'!A1852:B3957,2,FALSE)</f>
        <v>N</v>
      </c>
      <c r="G1852" s="51" t="str">
        <f>VLOOKUP(A1852,'_Holidays'!A1852:C3957,3,FALSE)</f>
        <v>N</v>
      </c>
      <c r="H1852" s="14">
        <v>13.0</v>
      </c>
      <c r="I1852" s="14" t="str">
        <f>IFERROR(__xludf.DUMMYFUNCTION("SPARKLINE(H1852,{""charttype"",""bar"";""color1"",""#00CCFF"";""max"",MAX($H$2:$H$2107)})"),"")</f>
        <v/>
      </c>
      <c r="J1852" s="14">
        <v>27.4</v>
      </c>
      <c r="K1852" s="14" t="str">
        <f>IFERROR(__xludf.DUMMYFUNCTION("SPARKLINE(J1852,{""charttype"",""bar"";""color1"",""#FF0000"";""max"",MAX($J$2:$J$2107)})"),"")</f>
        <v/>
      </c>
      <c r="L1852" s="14">
        <v>30.0</v>
      </c>
      <c r="M1852" s="14" t="str">
        <f>IFERROR(__xludf.DUMMYFUNCTION("SPARKLINE(L1852,{""charttype"",""bar"";""color1"",""#FF9900"";""max"",MAX($L$2:$L$2107)})"),"")</f>
        <v/>
      </c>
      <c r="N1852" s="14">
        <v>0.0</v>
      </c>
      <c r="O1852" s="14" t="str">
        <f>IFERROR(__xludf.DUMMYFUNCTION("SPARKLINE(N1852,{""charttype"",""bar"";""color1"",""#0066CC"";""max"",MAX($N$2:$N$2107)})"),"")</f>
        <v/>
      </c>
      <c r="P1852" s="58">
        <v>102445.9</v>
      </c>
      <c r="Q1852" s="54">
        <v>50.13282</v>
      </c>
      <c r="R1852" s="21">
        <f t="shared" si="5"/>
        <v>5135901.864</v>
      </c>
    </row>
    <row r="1853">
      <c r="A1853" s="53">
        <v>43856.0</v>
      </c>
      <c r="B1853" s="67">
        <f t="shared" si="1"/>
        <v>1</v>
      </c>
      <c r="C1853" s="14" t="str">
        <f t="shared" si="2"/>
        <v>January</v>
      </c>
      <c r="D1853" s="52" t="str">
        <f t="shared" si="3"/>
        <v>2020</v>
      </c>
      <c r="E1853" s="58">
        <f t="shared" si="4"/>
        <v>5</v>
      </c>
      <c r="F1853" s="14" t="str">
        <f>VLOOKUP(A1853,'_Holidays'!A1853:B3958,2,FALSE)</f>
        <v>N</v>
      </c>
      <c r="G1853" s="51" t="str">
        <f>VLOOKUP(A1853,'_Holidays'!A1853:C3958,3,FALSE)</f>
        <v>Y</v>
      </c>
      <c r="H1853" s="14">
        <v>15.8</v>
      </c>
      <c r="I1853" s="14" t="str">
        <f>IFERROR(__xludf.DUMMYFUNCTION("SPARKLINE(H1853,{""charttype"",""bar"";""color1"",""#00CCFF"";""max"",MAX($H$2:$H$2107)})"),"")</f>
        <v/>
      </c>
      <c r="J1853" s="14">
        <v>23.6</v>
      </c>
      <c r="K1853" s="14" t="str">
        <f>IFERROR(__xludf.DUMMYFUNCTION("SPARKLINE(J1853,{""charttype"",""bar"";""color1"",""#FF0000"";""max"",MAX($J$2:$J$2107)})"),"")</f>
        <v/>
      </c>
      <c r="L1853" s="14">
        <v>24.0</v>
      </c>
      <c r="M1853" s="14" t="str">
        <f>IFERROR(__xludf.DUMMYFUNCTION("SPARKLINE(L1853,{""charttype"",""bar"";""color1"",""#FF9900"";""max"",MAX($L$2:$L$2107)})"),"")</f>
        <v/>
      </c>
      <c r="N1853" s="14">
        <v>0.0</v>
      </c>
      <c r="O1853" s="14" t="str">
        <f>IFERROR(__xludf.DUMMYFUNCTION("SPARKLINE(N1853,{""charttype"",""bar"";""color1"",""#0066CC"";""max"",MAX($N$2:$N$2107)})"),"")</f>
        <v/>
      </c>
      <c r="P1853" s="58">
        <v>101233.2</v>
      </c>
      <c r="Q1853" s="54">
        <v>51.41503</v>
      </c>
      <c r="R1853" s="21">
        <f t="shared" si="5"/>
        <v>5204908.015</v>
      </c>
    </row>
    <row r="1854">
      <c r="A1854" s="53">
        <v>43857.0</v>
      </c>
      <c r="B1854" s="67">
        <f t="shared" si="1"/>
        <v>2</v>
      </c>
      <c r="C1854" s="14" t="str">
        <f t="shared" si="2"/>
        <v>January</v>
      </c>
      <c r="D1854" s="52" t="str">
        <f t="shared" si="3"/>
        <v>2020</v>
      </c>
      <c r="E1854" s="58">
        <f t="shared" si="4"/>
        <v>5</v>
      </c>
      <c r="F1854" s="14" t="str">
        <f>VLOOKUP(A1854,'_Holidays'!A1854:B3959,2,FALSE)</f>
        <v>N</v>
      </c>
      <c r="G1854" s="51" t="str">
        <f>VLOOKUP(A1854,'_Holidays'!A1854:C3959,3,FALSE)</f>
        <v>Y</v>
      </c>
      <c r="H1854" s="14">
        <v>12.8</v>
      </c>
      <c r="I1854" s="14" t="str">
        <f>IFERROR(__xludf.DUMMYFUNCTION("SPARKLINE(H1854,{""charttype"",""bar"";""color1"",""#00CCFF"";""max"",MAX($H$2:$H$2107)})"),"")</f>
        <v/>
      </c>
      <c r="J1854" s="14">
        <v>23.1</v>
      </c>
      <c r="K1854" s="14" t="str">
        <f>IFERROR(__xludf.DUMMYFUNCTION("SPARKLINE(J1854,{""charttype"",""bar"";""color1"",""#FF0000"";""max"",MAX($J$2:$J$2107)})"),"")</f>
        <v/>
      </c>
      <c r="L1854" s="14">
        <v>26.1</v>
      </c>
      <c r="M1854" s="14" t="str">
        <f>IFERROR(__xludf.DUMMYFUNCTION("SPARKLINE(L1854,{""charttype"",""bar"";""color1"",""#FF9900"";""max"",MAX($L$2:$L$2107)})"),"")</f>
        <v/>
      </c>
      <c r="N1854" s="14">
        <v>0.0</v>
      </c>
      <c r="O1854" s="14" t="str">
        <f>IFERROR(__xludf.DUMMYFUNCTION("SPARKLINE(N1854,{""charttype"",""bar"";""color1"",""#0066CC"";""max"",MAX($N$2:$N$2107)})"),"")</f>
        <v/>
      </c>
      <c r="P1854" s="58">
        <v>103134.5</v>
      </c>
      <c r="Q1854" s="54">
        <v>54.45308</v>
      </c>
      <c r="R1854" s="21">
        <f t="shared" si="5"/>
        <v>5615991.179</v>
      </c>
    </row>
    <row r="1855">
      <c r="A1855" s="53">
        <v>43858.0</v>
      </c>
      <c r="B1855" s="67">
        <f t="shared" si="1"/>
        <v>3</v>
      </c>
      <c r="C1855" s="14" t="str">
        <f t="shared" si="2"/>
        <v>January</v>
      </c>
      <c r="D1855" s="52" t="str">
        <f t="shared" si="3"/>
        <v>2020</v>
      </c>
      <c r="E1855" s="58">
        <f t="shared" si="4"/>
        <v>5</v>
      </c>
      <c r="F1855" s="14" t="str">
        <f>VLOOKUP(A1855,'_Holidays'!A1855:B3960,2,FALSE)</f>
        <v>N</v>
      </c>
      <c r="G1855" s="51" t="str">
        <f>VLOOKUP(A1855,'_Holidays'!A1855:C3960,3,FALSE)</f>
        <v>N</v>
      </c>
      <c r="H1855" s="14">
        <v>13.6</v>
      </c>
      <c r="I1855" s="14" t="str">
        <f>IFERROR(__xludf.DUMMYFUNCTION("SPARKLINE(H1855,{""charttype"",""bar"";""color1"",""#00CCFF"";""max"",MAX($H$2:$H$2107)})"),"")</f>
        <v/>
      </c>
      <c r="J1855" s="14">
        <v>25.4</v>
      </c>
      <c r="K1855" s="14" t="str">
        <f>IFERROR(__xludf.DUMMYFUNCTION("SPARKLINE(J1855,{""charttype"",""bar"";""color1"",""#FF0000"";""max"",MAX($J$2:$J$2107)})"),"")</f>
        <v/>
      </c>
      <c r="L1855" s="14">
        <v>26.5</v>
      </c>
      <c r="M1855" s="14" t="str">
        <f>IFERROR(__xludf.DUMMYFUNCTION("SPARKLINE(L1855,{""charttype"",""bar"";""color1"",""#FF9900"";""max"",MAX($L$2:$L$2107)})"),"")</f>
        <v/>
      </c>
      <c r="N1855" s="14">
        <v>0.0</v>
      </c>
      <c r="O1855" s="14" t="str">
        <f>IFERROR(__xludf.DUMMYFUNCTION("SPARKLINE(N1855,{""charttype"",""bar"";""color1"",""#0066CC"";""max"",MAX($N$2:$N$2107)})"),"")</f>
        <v/>
      </c>
      <c r="P1855" s="58">
        <v>116190.6</v>
      </c>
      <c r="Q1855" s="54">
        <v>67.17383</v>
      </c>
      <c r="R1855" s="21">
        <f t="shared" si="5"/>
        <v>7804967.612</v>
      </c>
    </row>
    <row r="1856">
      <c r="A1856" s="53">
        <v>43859.0</v>
      </c>
      <c r="B1856" s="67">
        <f t="shared" si="1"/>
        <v>4</v>
      </c>
      <c r="C1856" s="14" t="str">
        <f t="shared" si="2"/>
        <v>January</v>
      </c>
      <c r="D1856" s="52" t="str">
        <f t="shared" si="3"/>
        <v>2020</v>
      </c>
      <c r="E1856" s="58">
        <f t="shared" si="4"/>
        <v>5</v>
      </c>
      <c r="F1856" s="14" t="str">
        <f>VLOOKUP(A1856,'_Holidays'!A1856:B3961,2,FALSE)</f>
        <v>N</v>
      </c>
      <c r="G1856" s="51" t="str">
        <f>VLOOKUP(A1856,'_Holidays'!A1856:C3961,3,FALSE)</f>
        <v>N</v>
      </c>
      <c r="H1856" s="14">
        <v>15.2</v>
      </c>
      <c r="I1856" s="14" t="str">
        <f>IFERROR(__xludf.DUMMYFUNCTION("SPARKLINE(H1856,{""charttype"",""bar"";""color1"",""#00CCFF"";""max"",MAX($H$2:$H$2107)})"),"")</f>
        <v/>
      </c>
      <c r="J1856" s="14">
        <v>31.5</v>
      </c>
      <c r="K1856" s="14" t="str">
        <f>IFERROR(__xludf.DUMMYFUNCTION("SPARKLINE(J1856,{""charttype"",""bar"";""color1"",""#FF0000"";""max"",MAX($J$2:$J$2107)})"),"")</f>
        <v/>
      </c>
      <c r="L1856" s="14">
        <v>29.5</v>
      </c>
      <c r="M1856" s="14" t="str">
        <f>IFERROR(__xludf.DUMMYFUNCTION("SPARKLINE(L1856,{""charttype"",""bar"";""color1"",""#FF9900"";""max"",MAX($L$2:$L$2107)})"),"")</f>
        <v/>
      </c>
      <c r="N1856" s="14">
        <v>0.0</v>
      </c>
      <c r="O1856" s="14" t="str">
        <f>IFERROR(__xludf.DUMMYFUNCTION("SPARKLINE(N1856,{""charttype"",""bar"";""color1"",""#0066CC"";""max"",MAX($N$2:$N$2107)})"),"")</f>
        <v/>
      </c>
      <c r="P1856" s="58">
        <v>129812.9</v>
      </c>
      <c r="Q1856" s="54">
        <v>78.27234</v>
      </c>
      <c r="R1856" s="21">
        <f t="shared" si="5"/>
        <v>10160759.45</v>
      </c>
    </row>
    <row r="1857">
      <c r="A1857" s="53">
        <v>43860.0</v>
      </c>
      <c r="B1857" s="67">
        <f t="shared" si="1"/>
        <v>5</v>
      </c>
      <c r="C1857" s="14" t="str">
        <f t="shared" si="2"/>
        <v>January</v>
      </c>
      <c r="D1857" s="52" t="str">
        <f t="shared" si="3"/>
        <v>2020</v>
      </c>
      <c r="E1857" s="58">
        <f t="shared" si="4"/>
        <v>5</v>
      </c>
      <c r="F1857" s="14" t="str">
        <f>VLOOKUP(A1857,'_Holidays'!A1857:B3962,2,FALSE)</f>
        <v>Y</v>
      </c>
      <c r="G1857" s="51" t="str">
        <f>VLOOKUP(A1857,'_Holidays'!A1857:C3962,3,FALSE)</f>
        <v>N</v>
      </c>
      <c r="H1857" s="14">
        <v>16.4</v>
      </c>
      <c r="I1857" s="14" t="str">
        <f>IFERROR(__xludf.DUMMYFUNCTION("SPARKLINE(H1857,{""charttype"",""bar"";""color1"",""#00CCFF"";""max"",MAX($H$2:$H$2107)})"),"")</f>
        <v/>
      </c>
      <c r="J1857" s="14">
        <v>39.4</v>
      </c>
      <c r="K1857" s="14" t="str">
        <f>IFERROR(__xludf.DUMMYFUNCTION("SPARKLINE(J1857,{""charttype"",""bar"";""color1"",""#FF0000"";""max"",MAX($J$2:$J$2107)})"),"")</f>
        <v/>
      </c>
      <c r="L1857" s="14">
        <v>29.3</v>
      </c>
      <c r="M1857" s="14" t="str">
        <f>IFERROR(__xludf.DUMMYFUNCTION("SPARKLINE(L1857,{""charttype"",""bar"";""color1"",""#FF9900"";""max"",MAX($L$2:$L$2107)})"),"")</f>
        <v/>
      </c>
      <c r="N1857" s="14">
        <v>0.0</v>
      </c>
      <c r="O1857" s="14" t="str">
        <f>IFERROR(__xludf.DUMMYFUNCTION("SPARKLINE(N1857,{""charttype"",""bar"";""color1"",""#0066CC"";""max"",MAX($N$2:$N$2107)})"),"")</f>
        <v/>
      </c>
      <c r="P1857" s="58">
        <v>154816.5</v>
      </c>
      <c r="Q1857" s="54">
        <v>1044.447</v>
      </c>
      <c r="R1857" s="21">
        <f t="shared" si="5"/>
        <v>161697629</v>
      </c>
    </row>
    <row r="1858">
      <c r="A1858" s="53">
        <v>43861.0</v>
      </c>
      <c r="B1858" s="67">
        <f t="shared" si="1"/>
        <v>6</v>
      </c>
      <c r="C1858" s="14" t="str">
        <f t="shared" si="2"/>
        <v>January</v>
      </c>
      <c r="D1858" s="52" t="str">
        <f t="shared" si="3"/>
        <v>2020</v>
      </c>
      <c r="E1858" s="58">
        <f t="shared" si="4"/>
        <v>5</v>
      </c>
      <c r="F1858" s="14" t="str">
        <f>VLOOKUP(A1858,'_Holidays'!A1858:B3963,2,FALSE)</f>
        <v>Y</v>
      </c>
      <c r="G1858" s="51" t="str">
        <f>VLOOKUP(A1858,'_Holidays'!A1858:C3963,3,FALSE)</f>
        <v>N</v>
      </c>
      <c r="H1858" s="14">
        <v>21.5</v>
      </c>
      <c r="I1858" s="14" t="str">
        <f>IFERROR(__xludf.DUMMYFUNCTION("SPARKLINE(H1858,{""charttype"",""bar"";""color1"",""#00CCFF"";""max"",MAX($H$2:$H$2107)})"),"")</f>
        <v/>
      </c>
      <c r="J1858" s="14">
        <v>42.9</v>
      </c>
      <c r="K1858" s="14" t="str">
        <f>IFERROR(__xludf.DUMMYFUNCTION("SPARKLINE(J1858,{""charttype"",""bar"";""color1"",""#FF0000"";""max"",MAX($J$2:$J$2107)})"),"")</f>
        <v/>
      </c>
      <c r="L1858" s="14">
        <v>18.3</v>
      </c>
      <c r="M1858" s="14" t="str">
        <f>IFERROR(__xludf.DUMMYFUNCTION("SPARKLINE(L1858,{""charttype"",""bar"";""color1"",""#FF9900"";""max"",MAX($L$2:$L$2107)})"),"")</f>
        <v/>
      </c>
      <c r="N1858" s="14">
        <v>0.0</v>
      </c>
      <c r="O1858" s="14" t="str">
        <f>IFERROR(__xludf.DUMMYFUNCTION("SPARKLINE(N1858,{""charttype"",""bar"";""color1"",""#0066CC"";""max"",MAX($N$2:$N$2107)})"),"")</f>
        <v/>
      </c>
      <c r="P1858" s="58">
        <v>170653.8</v>
      </c>
      <c r="Q1858" s="54">
        <v>2809.438</v>
      </c>
      <c r="R1858" s="21">
        <f t="shared" si="5"/>
        <v>479441270.6</v>
      </c>
    </row>
    <row r="1859">
      <c r="A1859" s="53">
        <v>43862.0</v>
      </c>
      <c r="B1859" s="67">
        <f t="shared" si="1"/>
        <v>7</v>
      </c>
      <c r="C1859" s="14" t="str">
        <f t="shared" si="2"/>
        <v>February</v>
      </c>
      <c r="D1859" s="52" t="str">
        <f t="shared" si="3"/>
        <v>2020</v>
      </c>
      <c r="E1859" s="58">
        <f t="shared" si="4"/>
        <v>5</v>
      </c>
      <c r="F1859" s="14" t="str">
        <f>VLOOKUP(A1859,'_Holidays'!A1859:B3964,2,FALSE)</f>
        <v>Y</v>
      </c>
      <c r="G1859" s="51" t="str">
        <f>VLOOKUP(A1859,'_Holidays'!A1859:C3964,3,FALSE)</f>
        <v>N</v>
      </c>
      <c r="H1859" s="14">
        <v>23.5</v>
      </c>
      <c r="I1859" s="14" t="str">
        <f>IFERROR(__xludf.DUMMYFUNCTION("SPARKLINE(H1859,{""charttype"",""bar"";""color1"",""#00CCFF"";""max"",MAX($H$2:$H$2107)})"),"")</f>
        <v/>
      </c>
      <c r="J1859" s="14">
        <v>29.3</v>
      </c>
      <c r="K1859" s="14" t="str">
        <f>IFERROR(__xludf.DUMMYFUNCTION("SPARKLINE(J1859,{""charttype"",""bar"";""color1"",""#FF0000"";""max"",MAX($J$2:$J$2107)})"),"")</f>
        <v/>
      </c>
      <c r="L1859" s="14">
        <v>1.8</v>
      </c>
      <c r="M1859" s="14" t="str">
        <f>IFERROR(__xludf.DUMMYFUNCTION("SPARKLINE(L1859,{""charttype"",""bar"";""color1"",""#FF9900"";""max"",MAX($L$2:$L$2107)})"),"")</f>
        <v/>
      </c>
      <c r="N1859" s="14">
        <v>0.8</v>
      </c>
      <c r="O1859" s="14" t="str">
        <f>IFERROR(__xludf.DUMMYFUNCTION("SPARKLINE(N1859,{""charttype"",""bar"";""color1"",""#0066CC"";""max"",MAX($N$2:$N$2107)})"),"")</f>
        <v/>
      </c>
      <c r="P1859" s="58">
        <v>131856.3</v>
      </c>
      <c r="Q1859" s="54">
        <v>86.90861</v>
      </c>
      <c r="R1859" s="21">
        <f t="shared" si="5"/>
        <v>11459447.75</v>
      </c>
    </row>
    <row r="1860">
      <c r="A1860" s="53">
        <v>43863.0</v>
      </c>
      <c r="B1860" s="67">
        <f t="shared" si="1"/>
        <v>1</v>
      </c>
      <c r="C1860" s="14" t="str">
        <f t="shared" si="2"/>
        <v>February</v>
      </c>
      <c r="D1860" s="52" t="str">
        <f t="shared" si="3"/>
        <v>2020</v>
      </c>
      <c r="E1860" s="58">
        <f t="shared" si="4"/>
        <v>6</v>
      </c>
      <c r="F1860" s="14" t="str">
        <f>VLOOKUP(A1860,'_Holidays'!A1860:B3965,2,FALSE)</f>
        <v>Y</v>
      </c>
      <c r="G1860" s="51" t="str">
        <f>VLOOKUP(A1860,'_Holidays'!A1860:C3965,3,FALSE)</f>
        <v>N</v>
      </c>
      <c r="H1860" s="14">
        <v>14.2</v>
      </c>
      <c r="I1860" s="14" t="str">
        <f>IFERROR(__xludf.DUMMYFUNCTION("SPARKLINE(H1860,{""charttype"",""bar"";""color1"",""#00CCFF"";""max"",MAX($H$2:$H$2107)})"),"")</f>
        <v/>
      </c>
      <c r="J1860" s="14">
        <v>25.1</v>
      </c>
      <c r="K1860" s="14" t="str">
        <f>IFERROR(__xludf.DUMMYFUNCTION("SPARKLINE(J1860,{""charttype"",""bar"";""color1"",""#FF0000"";""max"",MAX($J$2:$J$2107)})"),"")</f>
        <v/>
      </c>
      <c r="L1860" s="14">
        <v>21.0</v>
      </c>
      <c r="M1860" s="14" t="str">
        <f>IFERROR(__xludf.DUMMYFUNCTION("SPARKLINE(L1860,{""charttype"",""bar"";""color1"",""#FF9900"";""max"",MAX($L$2:$L$2107)})"),"")</f>
        <v/>
      </c>
      <c r="N1860" s="14">
        <v>14.8</v>
      </c>
      <c r="O1860" s="14" t="str">
        <f>IFERROR(__xludf.DUMMYFUNCTION("SPARKLINE(N1860,{""charttype"",""bar"";""color1"",""#0066CC"";""max"",MAX($N$2:$N$2107)})"),"")</f>
        <v/>
      </c>
      <c r="P1860" s="58">
        <v>97609.06</v>
      </c>
      <c r="Q1860" s="54">
        <v>14.23564</v>
      </c>
      <c r="R1860" s="21">
        <f t="shared" si="5"/>
        <v>1389527.439</v>
      </c>
    </row>
    <row r="1861">
      <c r="A1861" s="53">
        <v>43864.0</v>
      </c>
      <c r="B1861" s="67">
        <f t="shared" si="1"/>
        <v>2</v>
      </c>
      <c r="C1861" s="14" t="str">
        <f t="shared" si="2"/>
        <v>February</v>
      </c>
      <c r="D1861" s="52" t="str">
        <f t="shared" si="3"/>
        <v>2020</v>
      </c>
      <c r="E1861" s="58">
        <f t="shared" si="4"/>
        <v>6</v>
      </c>
      <c r="F1861" s="14" t="str">
        <f>VLOOKUP(A1861,'_Holidays'!A1861:B3966,2,FALSE)</f>
        <v>Y</v>
      </c>
      <c r="G1861" s="51" t="str">
        <f>VLOOKUP(A1861,'_Holidays'!A1861:C3966,3,FALSE)</f>
        <v>N</v>
      </c>
      <c r="H1861" s="14">
        <v>13.2</v>
      </c>
      <c r="I1861" s="14" t="str">
        <f>IFERROR(__xludf.DUMMYFUNCTION("SPARKLINE(H1861,{""charttype"",""bar"";""color1"",""#00CCFF"";""max"",MAX($H$2:$H$2107)})"),"")</f>
        <v/>
      </c>
      <c r="J1861" s="14">
        <v>17.7</v>
      </c>
      <c r="K1861" s="14" t="str">
        <f>IFERROR(__xludf.DUMMYFUNCTION("SPARKLINE(J1861,{""charttype"",""bar"";""color1"",""#FF0000"";""max"",MAX($J$2:$J$2107)})"),"")</f>
        <v/>
      </c>
      <c r="L1861" s="14">
        <v>22.7</v>
      </c>
      <c r="M1861" s="14" t="str">
        <f>IFERROR(__xludf.DUMMYFUNCTION("SPARKLINE(L1861,{""charttype"",""bar"";""color1"",""#FF9900"";""max"",MAX($L$2:$L$2107)})"),"")</f>
        <v/>
      </c>
      <c r="N1861" s="14">
        <v>0.0</v>
      </c>
      <c r="O1861" s="14" t="str">
        <f>IFERROR(__xludf.DUMMYFUNCTION("SPARKLINE(N1861,{""charttype"",""bar"";""color1"",""#0066CC"";""max"",MAX($N$2:$N$2107)})"),"")</f>
        <v/>
      </c>
      <c r="P1861" s="58">
        <v>105004.9</v>
      </c>
      <c r="Q1861" s="54">
        <v>15.31077</v>
      </c>
      <c r="R1861" s="21">
        <f t="shared" si="5"/>
        <v>1607705.873</v>
      </c>
    </row>
    <row r="1862">
      <c r="A1862" s="53">
        <v>43865.0</v>
      </c>
      <c r="B1862" s="67">
        <f t="shared" si="1"/>
        <v>3</v>
      </c>
      <c r="C1862" s="14" t="str">
        <f t="shared" si="2"/>
        <v>February</v>
      </c>
      <c r="D1862" s="52" t="str">
        <f t="shared" si="3"/>
        <v>2020</v>
      </c>
      <c r="E1862" s="58">
        <f t="shared" si="4"/>
        <v>6</v>
      </c>
      <c r="F1862" s="14" t="str">
        <f>VLOOKUP(A1862,'_Holidays'!A1862:B3967,2,FALSE)</f>
        <v>Y</v>
      </c>
      <c r="G1862" s="51" t="str">
        <f>VLOOKUP(A1862,'_Holidays'!A1862:C3967,3,FALSE)</f>
        <v>N</v>
      </c>
      <c r="H1862" s="14">
        <v>11.3</v>
      </c>
      <c r="I1862" s="14" t="str">
        <f>IFERROR(__xludf.DUMMYFUNCTION("SPARKLINE(H1862,{""charttype"",""bar"";""color1"",""#00CCFF"";""max"",MAX($H$2:$H$2107)})"),"")</f>
        <v/>
      </c>
      <c r="J1862" s="14">
        <v>19.7</v>
      </c>
      <c r="K1862" s="14" t="str">
        <f>IFERROR(__xludf.DUMMYFUNCTION("SPARKLINE(J1862,{""charttype"",""bar"";""color1"",""#FF0000"";""max"",MAX($J$2:$J$2107)})"),"")</f>
        <v/>
      </c>
      <c r="L1862" s="14">
        <v>28.6</v>
      </c>
      <c r="M1862" s="14" t="str">
        <f>IFERROR(__xludf.DUMMYFUNCTION("SPARKLINE(L1862,{""charttype"",""bar"";""color1"",""#FF9900"";""max"",MAX($L$2:$L$2107)})"),"")</f>
        <v/>
      </c>
      <c r="N1862" s="14">
        <v>0.0</v>
      </c>
      <c r="O1862" s="14" t="str">
        <f>IFERROR(__xludf.DUMMYFUNCTION("SPARKLINE(N1862,{""charttype"",""bar"";""color1"",""#0066CC"";""max"",MAX($N$2:$N$2107)})"),"")</f>
        <v/>
      </c>
      <c r="P1862" s="58">
        <v>107034.1</v>
      </c>
      <c r="Q1862" s="54">
        <v>25.21209</v>
      </c>
      <c r="R1862" s="21">
        <f t="shared" si="5"/>
        <v>2698553.362</v>
      </c>
    </row>
    <row r="1863">
      <c r="A1863" s="53">
        <v>43866.0</v>
      </c>
      <c r="B1863" s="67">
        <f t="shared" si="1"/>
        <v>4</v>
      </c>
      <c r="C1863" s="14" t="str">
        <f t="shared" si="2"/>
        <v>February</v>
      </c>
      <c r="D1863" s="52" t="str">
        <f t="shared" si="3"/>
        <v>2020</v>
      </c>
      <c r="E1863" s="58">
        <f t="shared" si="4"/>
        <v>6</v>
      </c>
      <c r="F1863" s="14" t="str">
        <f>VLOOKUP(A1863,'_Holidays'!A1863:B3968,2,FALSE)</f>
        <v>Y</v>
      </c>
      <c r="G1863" s="51" t="str">
        <f>VLOOKUP(A1863,'_Holidays'!A1863:C3968,3,FALSE)</f>
        <v>N</v>
      </c>
      <c r="H1863" s="14">
        <v>10.8</v>
      </c>
      <c r="I1863" s="14" t="str">
        <f>IFERROR(__xludf.DUMMYFUNCTION("SPARKLINE(H1863,{""charttype"",""bar"";""color1"",""#00CCFF"";""max"",MAX($H$2:$H$2107)})"),"")</f>
        <v/>
      </c>
      <c r="J1863" s="14">
        <v>20.1</v>
      </c>
      <c r="K1863" s="14" t="str">
        <f>IFERROR(__xludf.DUMMYFUNCTION("SPARKLINE(J1863,{""charttype"",""bar"";""color1"",""#FF0000"";""max"",MAX($J$2:$J$2107)})"),"")</f>
        <v/>
      </c>
      <c r="L1863" s="14">
        <v>27.1</v>
      </c>
      <c r="M1863" s="14" t="str">
        <f>IFERROR(__xludf.DUMMYFUNCTION("SPARKLINE(L1863,{""charttype"",""bar"";""color1"",""#FF9900"";""max"",MAX($L$2:$L$2107)})"),"")</f>
        <v/>
      </c>
      <c r="N1863" s="14">
        <v>0.0</v>
      </c>
      <c r="O1863" s="14" t="str">
        <f>IFERROR(__xludf.DUMMYFUNCTION("SPARKLINE(N1863,{""charttype"",""bar"";""color1"",""#0066CC"";""max"",MAX($N$2:$N$2107)})"),"")</f>
        <v/>
      </c>
      <c r="P1863" s="58">
        <v>108988.4</v>
      </c>
      <c r="Q1863" s="54">
        <v>42.11688</v>
      </c>
      <c r="R1863" s="21">
        <f t="shared" si="5"/>
        <v>4590251.364</v>
      </c>
    </row>
    <row r="1864">
      <c r="A1864" s="53">
        <v>43867.0</v>
      </c>
      <c r="B1864" s="67">
        <f t="shared" si="1"/>
        <v>5</v>
      </c>
      <c r="C1864" s="14" t="str">
        <f t="shared" si="2"/>
        <v>February</v>
      </c>
      <c r="D1864" s="52" t="str">
        <f t="shared" si="3"/>
        <v>2020</v>
      </c>
      <c r="E1864" s="58">
        <f t="shared" si="4"/>
        <v>6</v>
      </c>
      <c r="F1864" s="14" t="str">
        <f>VLOOKUP(A1864,'_Holidays'!A1864:B3969,2,FALSE)</f>
        <v>Y</v>
      </c>
      <c r="G1864" s="51" t="str">
        <f>VLOOKUP(A1864,'_Holidays'!A1864:C3969,3,FALSE)</f>
        <v>N</v>
      </c>
      <c r="H1864" s="14">
        <v>13.7</v>
      </c>
      <c r="I1864" s="14" t="str">
        <f>IFERROR(__xludf.DUMMYFUNCTION("SPARKLINE(H1864,{""charttype"",""bar"";""color1"",""#00CCFF"";""max"",MAX($H$2:$H$2107)})"),"")</f>
        <v/>
      </c>
      <c r="J1864" s="14">
        <v>25.5</v>
      </c>
      <c r="K1864" s="14" t="str">
        <f>IFERROR(__xludf.DUMMYFUNCTION("SPARKLINE(J1864,{""charttype"",""bar"";""color1"",""#FF0000"";""max"",MAX($J$2:$J$2107)})"),"")</f>
        <v/>
      </c>
      <c r="L1864" s="14">
        <v>25.0</v>
      </c>
      <c r="M1864" s="14" t="str">
        <f>IFERROR(__xludf.DUMMYFUNCTION("SPARKLINE(L1864,{""charttype"",""bar"";""color1"",""#FF9900"";""max"",MAX($L$2:$L$2107)})"),"")</f>
        <v/>
      </c>
      <c r="N1864" s="14">
        <v>0.0</v>
      </c>
      <c r="O1864" s="14" t="str">
        <f>IFERROR(__xludf.DUMMYFUNCTION("SPARKLINE(N1864,{""charttype"",""bar"";""color1"",""#0066CC"";""max"",MAX($N$2:$N$2107)})"),"")</f>
        <v/>
      </c>
      <c r="P1864" s="58">
        <v>120569.5</v>
      </c>
      <c r="Q1864" s="54">
        <v>42.76603</v>
      </c>
      <c r="R1864" s="21">
        <f t="shared" si="5"/>
        <v>5156278.854</v>
      </c>
    </row>
    <row r="1865">
      <c r="A1865" s="53">
        <v>43868.0</v>
      </c>
      <c r="B1865" s="67">
        <f t="shared" si="1"/>
        <v>6</v>
      </c>
      <c r="C1865" s="14" t="str">
        <f t="shared" si="2"/>
        <v>February</v>
      </c>
      <c r="D1865" s="52" t="str">
        <f t="shared" si="3"/>
        <v>2020</v>
      </c>
      <c r="E1865" s="58">
        <f t="shared" si="4"/>
        <v>6</v>
      </c>
      <c r="F1865" s="14" t="str">
        <f>VLOOKUP(A1865,'_Holidays'!A1865:B3970,2,FALSE)</f>
        <v>Y</v>
      </c>
      <c r="G1865" s="51" t="str">
        <f>VLOOKUP(A1865,'_Holidays'!A1865:C3970,3,FALSE)</f>
        <v>N</v>
      </c>
      <c r="H1865" s="14">
        <v>16.5</v>
      </c>
      <c r="I1865" s="14" t="str">
        <f>IFERROR(__xludf.DUMMYFUNCTION("SPARKLINE(H1865,{""charttype"",""bar"";""color1"",""#00CCFF"";""max"",MAX($H$2:$H$2107)})"),"")</f>
        <v/>
      </c>
      <c r="J1865" s="14">
        <v>23.2</v>
      </c>
      <c r="K1865" s="14" t="str">
        <f>IFERROR(__xludf.DUMMYFUNCTION("SPARKLINE(J1865,{""charttype"",""bar"";""color1"",""#FF0000"";""max"",MAX($J$2:$J$2107)})"),"")</f>
        <v/>
      </c>
      <c r="L1865" s="14">
        <v>18.4</v>
      </c>
      <c r="M1865" s="14" t="str">
        <f>IFERROR(__xludf.DUMMYFUNCTION("SPARKLINE(L1865,{""charttype"",""bar"";""color1"",""#FF9900"";""max"",MAX($L$2:$L$2107)})"),"")</f>
        <v/>
      </c>
      <c r="N1865" s="14">
        <v>0.0</v>
      </c>
      <c r="O1865" s="14" t="str">
        <f>IFERROR(__xludf.DUMMYFUNCTION("SPARKLINE(N1865,{""charttype"",""bar"";""color1"",""#0066CC"";""max"",MAX($N$2:$N$2107)})"),"")</f>
        <v/>
      </c>
      <c r="P1865" s="58">
        <v>120734.9</v>
      </c>
      <c r="Q1865" s="54">
        <v>45.33243</v>
      </c>
      <c r="R1865" s="21">
        <f t="shared" si="5"/>
        <v>5473206.403</v>
      </c>
    </row>
    <row r="1866">
      <c r="A1866" s="53">
        <v>43869.0</v>
      </c>
      <c r="B1866" s="67">
        <f t="shared" si="1"/>
        <v>7</v>
      </c>
      <c r="C1866" s="14" t="str">
        <f t="shared" si="2"/>
        <v>February</v>
      </c>
      <c r="D1866" s="52" t="str">
        <f t="shared" si="3"/>
        <v>2020</v>
      </c>
      <c r="E1866" s="58">
        <f t="shared" si="4"/>
        <v>6</v>
      </c>
      <c r="F1866" s="14" t="str">
        <f>VLOOKUP(A1866,'_Holidays'!A1866:B3971,2,FALSE)</f>
        <v>Y</v>
      </c>
      <c r="G1866" s="51" t="str">
        <f>VLOOKUP(A1866,'_Holidays'!A1866:C3971,3,FALSE)</f>
        <v>N</v>
      </c>
      <c r="H1866" s="14">
        <v>17.4</v>
      </c>
      <c r="I1866" s="14" t="str">
        <f>IFERROR(__xludf.DUMMYFUNCTION("SPARKLINE(H1866,{""charttype"",""bar"";""color1"",""#00CCFF"";""max"",MAX($H$2:$H$2107)})"),"")</f>
        <v/>
      </c>
      <c r="J1866" s="14">
        <v>29.4</v>
      </c>
      <c r="K1866" s="14" t="str">
        <f>IFERROR(__xludf.DUMMYFUNCTION("SPARKLINE(J1866,{""charttype"",""bar"";""color1"",""#FF0000"";""max"",MAX($J$2:$J$2107)})"),"")</f>
        <v/>
      </c>
      <c r="L1866" s="14">
        <v>27.5</v>
      </c>
      <c r="M1866" s="14" t="str">
        <f>IFERROR(__xludf.DUMMYFUNCTION("SPARKLINE(L1866,{""charttype"",""bar"";""color1"",""#FF9900"";""max"",MAX($L$2:$L$2107)})"),"")</f>
        <v/>
      </c>
      <c r="N1866" s="14">
        <v>0.0</v>
      </c>
      <c r="O1866" s="14" t="str">
        <f>IFERROR(__xludf.DUMMYFUNCTION("SPARKLINE(N1866,{""charttype"",""bar"";""color1"",""#0066CC"";""max"",MAX($N$2:$N$2107)})"),"")</f>
        <v/>
      </c>
      <c r="P1866" s="58">
        <v>107864.4</v>
      </c>
      <c r="Q1866" s="54">
        <v>28.57091</v>
      </c>
      <c r="R1866" s="21">
        <f t="shared" si="5"/>
        <v>3081784.065</v>
      </c>
    </row>
    <row r="1867">
      <c r="A1867" s="53">
        <v>43870.0</v>
      </c>
      <c r="B1867" s="67">
        <f t="shared" si="1"/>
        <v>1</v>
      </c>
      <c r="C1867" s="14" t="str">
        <f t="shared" si="2"/>
        <v>February</v>
      </c>
      <c r="D1867" s="52" t="str">
        <f t="shared" si="3"/>
        <v>2020</v>
      </c>
      <c r="E1867" s="58">
        <f t="shared" si="4"/>
        <v>7</v>
      </c>
      <c r="F1867" s="14" t="str">
        <f>VLOOKUP(A1867,'_Holidays'!A1867:B3972,2,FALSE)</f>
        <v>Y</v>
      </c>
      <c r="G1867" s="51" t="str">
        <f>VLOOKUP(A1867,'_Holidays'!A1867:C3972,3,FALSE)</f>
        <v>N</v>
      </c>
      <c r="H1867" s="14">
        <v>19.6</v>
      </c>
      <c r="I1867" s="14" t="str">
        <f>IFERROR(__xludf.DUMMYFUNCTION("SPARKLINE(H1867,{""charttype"",""bar"";""color1"",""#00CCFF"";""max"",MAX($H$2:$H$2107)})"),"")</f>
        <v/>
      </c>
      <c r="J1867" s="14">
        <v>28.2</v>
      </c>
      <c r="K1867" s="14" t="str">
        <f>IFERROR(__xludf.DUMMYFUNCTION("SPARKLINE(J1867,{""charttype"",""bar"";""color1"",""#FF0000"";""max"",MAX($J$2:$J$2107)})"),"")</f>
        <v/>
      </c>
      <c r="L1867" s="14">
        <v>19.9</v>
      </c>
      <c r="M1867" s="14" t="str">
        <f>IFERROR(__xludf.DUMMYFUNCTION("SPARKLINE(L1867,{""charttype"",""bar"";""color1"",""#FF9900"";""max"",MAX($L$2:$L$2107)})"),"")</f>
        <v/>
      </c>
      <c r="N1867" s="14">
        <v>0.0</v>
      </c>
      <c r="O1867" s="14" t="str">
        <f>IFERROR(__xludf.DUMMYFUNCTION("SPARKLINE(N1867,{""charttype"",""bar"";""color1"",""#0066CC"";""max"",MAX($N$2:$N$2107)})"),"")</f>
        <v/>
      </c>
      <c r="P1867" s="58">
        <v>103857.1</v>
      </c>
      <c r="Q1867" s="54">
        <v>21.55549</v>
      </c>
      <c r="R1867" s="21">
        <f t="shared" si="5"/>
        <v>2238690.68</v>
      </c>
    </row>
    <row r="1868">
      <c r="A1868" s="53">
        <v>43871.0</v>
      </c>
      <c r="B1868" s="67">
        <f t="shared" si="1"/>
        <v>2</v>
      </c>
      <c r="C1868" s="14" t="str">
        <f t="shared" si="2"/>
        <v>February</v>
      </c>
      <c r="D1868" s="52" t="str">
        <f t="shared" si="3"/>
        <v>2020</v>
      </c>
      <c r="E1868" s="58">
        <f t="shared" si="4"/>
        <v>7</v>
      </c>
      <c r="F1868" s="14" t="str">
        <f>VLOOKUP(A1868,'_Holidays'!A1868:B3973,2,FALSE)</f>
        <v>Y</v>
      </c>
      <c r="G1868" s="51" t="str">
        <f>VLOOKUP(A1868,'_Holidays'!A1868:C3973,3,FALSE)</f>
        <v>N</v>
      </c>
      <c r="H1868" s="14">
        <v>18.5</v>
      </c>
      <c r="I1868" s="14" t="str">
        <f>IFERROR(__xludf.DUMMYFUNCTION("SPARKLINE(H1868,{""charttype"",""bar"";""color1"",""#00CCFF"";""max"",MAX($H$2:$H$2107)})"),"")</f>
        <v/>
      </c>
      <c r="J1868" s="14">
        <v>27.7</v>
      </c>
      <c r="K1868" s="14" t="str">
        <f>IFERROR(__xludf.DUMMYFUNCTION("SPARKLINE(J1868,{""charttype"",""bar"";""color1"",""#FF0000"";""max"",MAX($J$2:$J$2107)})"),"")</f>
        <v/>
      </c>
      <c r="L1868" s="14">
        <v>15.0</v>
      </c>
      <c r="M1868" s="14" t="str">
        <f>IFERROR(__xludf.DUMMYFUNCTION("SPARKLINE(L1868,{""charttype"",""bar"";""color1"",""#FF9900"";""max"",MAX($L$2:$L$2107)})"),"")</f>
        <v/>
      </c>
      <c r="N1868" s="14">
        <v>0.6</v>
      </c>
      <c r="O1868" s="14" t="str">
        <f>IFERROR(__xludf.DUMMYFUNCTION("SPARKLINE(N1868,{""charttype"",""bar"";""color1"",""#0066CC"";""max"",MAX($N$2:$N$2107)})"),"")</f>
        <v/>
      </c>
      <c r="P1868" s="58">
        <v>122975.5</v>
      </c>
      <c r="Q1868" s="54">
        <v>50.80924</v>
      </c>
      <c r="R1868" s="21">
        <f t="shared" si="5"/>
        <v>6248291.694</v>
      </c>
    </row>
    <row r="1869">
      <c r="A1869" s="53">
        <v>43872.0</v>
      </c>
      <c r="B1869" s="67">
        <f t="shared" si="1"/>
        <v>3</v>
      </c>
      <c r="C1869" s="14" t="str">
        <f t="shared" si="2"/>
        <v>February</v>
      </c>
      <c r="D1869" s="52" t="str">
        <f t="shared" si="3"/>
        <v>2020</v>
      </c>
      <c r="E1869" s="58">
        <f t="shared" si="4"/>
        <v>7</v>
      </c>
      <c r="F1869" s="14" t="str">
        <f>VLOOKUP(A1869,'_Holidays'!A1869:B3974,2,FALSE)</f>
        <v>Y</v>
      </c>
      <c r="G1869" s="51" t="str">
        <f>VLOOKUP(A1869,'_Holidays'!A1869:C3974,3,FALSE)</f>
        <v>N</v>
      </c>
      <c r="H1869" s="14">
        <v>19.5</v>
      </c>
      <c r="I1869" s="14" t="str">
        <f>IFERROR(__xludf.DUMMYFUNCTION("SPARKLINE(H1869,{""charttype"",""bar"";""color1"",""#00CCFF"";""max"",MAX($H$2:$H$2107)})"),"")</f>
        <v/>
      </c>
      <c r="J1869" s="14">
        <v>25.9</v>
      </c>
      <c r="K1869" s="14" t="str">
        <f>IFERROR(__xludf.DUMMYFUNCTION("SPARKLINE(J1869,{""charttype"",""bar"";""color1"",""#FF0000"";""max"",MAX($J$2:$J$2107)})"),"")</f>
        <v/>
      </c>
      <c r="L1869" s="14">
        <v>19.1</v>
      </c>
      <c r="M1869" s="14" t="str">
        <f>IFERROR(__xludf.DUMMYFUNCTION("SPARKLINE(L1869,{""charttype"",""bar"";""color1"",""#FF9900"";""max"",MAX($L$2:$L$2107)})"),"")</f>
        <v/>
      </c>
      <c r="N1869" s="14">
        <v>0.0</v>
      </c>
      <c r="O1869" s="14" t="str">
        <f>IFERROR(__xludf.DUMMYFUNCTION("SPARKLINE(N1869,{""charttype"",""bar"";""color1"",""#0066CC"";""max"",MAX($N$2:$N$2107)})"),"")</f>
        <v/>
      </c>
      <c r="P1869" s="58">
        <v>127110.6</v>
      </c>
      <c r="Q1869" s="54">
        <v>61.28984</v>
      </c>
      <c r="R1869" s="21">
        <f t="shared" si="5"/>
        <v>7790588.336</v>
      </c>
    </row>
    <row r="1870">
      <c r="A1870" s="53">
        <v>43873.0</v>
      </c>
      <c r="B1870" s="67">
        <f t="shared" si="1"/>
        <v>4</v>
      </c>
      <c r="C1870" s="14" t="str">
        <f t="shared" si="2"/>
        <v>February</v>
      </c>
      <c r="D1870" s="52" t="str">
        <f t="shared" si="3"/>
        <v>2020</v>
      </c>
      <c r="E1870" s="58">
        <f t="shared" si="4"/>
        <v>7</v>
      </c>
      <c r="F1870" s="14" t="str">
        <f>VLOOKUP(A1870,'_Holidays'!A1870:B3975,2,FALSE)</f>
        <v>Y</v>
      </c>
      <c r="G1870" s="51" t="str">
        <f>VLOOKUP(A1870,'_Holidays'!A1870:C3975,3,FALSE)</f>
        <v>N</v>
      </c>
      <c r="H1870" s="14">
        <v>19.1</v>
      </c>
      <c r="I1870" s="14" t="str">
        <f>IFERROR(__xludf.DUMMYFUNCTION("SPARKLINE(H1870,{""charttype"",""bar"";""color1"",""#00CCFF"";""max"",MAX($H$2:$H$2107)})"),"")</f>
        <v/>
      </c>
      <c r="J1870" s="14">
        <v>27.7</v>
      </c>
      <c r="K1870" s="14" t="str">
        <f>IFERROR(__xludf.DUMMYFUNCTION("SPARKLINE(J1870,{""charttype"",""bar"";""color1"",""#FF0000"";""max"",MAX($J$2:$J$2107)})"),"")</f>
        <v/>
      </c>
      <c r="L1870" s="14">
        <v>17.3</v>
      </c>
      <c r="M1870" s="14" t="str">
        <f>IFERROR(__xludf.DUMMYFUNCTION("SPARKLINE(L1870,{""charttype"",""bar"";""color1"",""#FF9900"";""max"",MAX($L$2:$L$2107)})"),"")</f>
        <v/>
      </c>
      <c r="N1870" s="14">
        <v>0.0</v>
      </c>
      <c r="O1870" s="14" t="str">
        <f>IFERROR(__xludf.DUMMYFUNCTION("SPARKLINE(N1870,{""charttype"",""bar"";""color1"",""#0066CC"";""max"",MAX($N$2:$N$2107)})"),"")</f>
        <v/>
      </c>
      <c r="P1870" s="58">
        <v>124618.6</v>
      </c>
      <c r="Q1870" s="54">
        <v>53.24353</v>
      </c>
      <c r="R1870" s="21">
        <f t="shared" si="5"/>
        <v>6635134.168</v>
      </c>
    </row>
    <row r="1871">
      <c r="A1871" s="53">
        <v>43874.0</v>
      </c>
      <c r="B1871" s="67">
        <f t="shared" si="1"/>
        <v>5</v>
      </c>
      <c r="C1871" s="14" t="str">
        <f t="shared" si="2"/>
        <v>February</v>
      </c>
      <c r="D1871" s="52" t="str">
        <f t="shared" si="3"/>
        <v>2020</v>
      </c>
      <c r="E1871" s="58">
        <f t="shared" si="4"/>
        <v>7</v>
      </c>
      <c r="F1871" s="14" t="str">
        <f>VLOOKUP(A1871,'_Holidays'!A1871:B3976,2,FALSE)</f>
        <v>Y</v>
      </c>
      <c r="G1871" s="51" t="str">
        <f>VLOOKUP(A1871,'_Holidays'!A1871:C3976,3,FALSE)</f>
        <v>N</v>
      </c>
      <c r="H1871" s="14">
        <v>19.4</v>
      </c>
      <c r="I1871" s="14" t="str">
        <f>IFERROR(__xludf.DUMMYFUNCTION("SPARKLINE(H1871,{""charttype"",""bar"";""color1"",""#00CCFF"";""max"",MAX($H$2:$H$2107)})"),"")</f>
        <v/>
      </c>
      <c r="J1871" s="14">
        <v>31.7</v>
      </c>
      <c r="K1871" s="14" t="str">
        <f>IFERROR(__xludf.DUMMYFUNCTION("SPARKLINE(J1871,{""charttype"",""bar"";""color1"",""#FF0000"";""max"",MAX($J$2:$J$2107)})"),"")</f>
        <v/>
      </c>
      <c r="L1871" s="14">
        <v>26.7</v>
      </c>
      <c r="M1871" s="14" t="str">
        <f>IFERROR(__xludf.DUMMYFUNCTION("SPARKLINE(L1871,{""charttype"",""bar"";""color1"",""#FF9900"";""max"",MAX($L$2:$L$2107)})"),"")</f>
        <v/>
      </c>
      <c r="N1871" s="14">
        <v>0.0</v>
      </c>
      <c r="O1871" s="14" t="str">
        <f>IFERROR(__xludf.DUMMYFUNCTION("SPARKLINE(N1871,{""charttype"",""bar"";""color1"",""#0066CC"";""max"",MAX($N$2:$N$2107)})"),"")</f>
        <v/>
      </c>
      <c r="P1871" s="58">
        <v>139137.2</v>
      </c>
      <c r="Q1871" s="54">
        <v>79.01849</v>
      </c>
      <c r="R1871" s="21">
        <f t="shared" si="5"/>
        <v>10994411.45</v>
      </c>
    </row>
    <row r="1872">
      <c r="A1872" s="53">
        <v>43875.0</v>
      </c>
      <c r="B1872" s="67">
        <f t="shared" si="1"/>
        <v>6</v>
      </c>
      <c r="C1872" s="14" t="str">
        <f t="shared" si="2"/>
        <v>February</v>
      </c>
      <c r="D1872" s="52" t="str">
        <f t="shared" si="3"/>
        <v>2020</v>
      </c>
      <c r="E1872" s="58">
        <f t="shared" si="4"/>
        <v>7</v>
      </c>
      <c r="F1872" s="14" t="str">
        <f>VLOOKUP(A1872,'_Holidays'!A1872:B3977,2,FALSE)</f>
        <v>Y</v>
      </c>
      <c r="G1872" s="51" t="str">
        <f>VLOOKUP(A1872,'_Holidays'!A1872:C3977,3,FALSE)</f>
        <v>N</v>
      </c>
      <c r="H1872" s="14">
        <v>20.3</v>
      </c>
      <c r="I1872" s="14" t="str">
        <f>IFERROR(__xludf.DUMMYFUNCTION("SPARKLINE(H1872,{""charttype"",""bar"";""color1"",""#00CCFF"";""max"",MAX($H$2:$H$2107)})"),"")</f>
        <v/>
      </c>
      <c r="J1872" s="14">
        <v>33.7</v>
      </c>
      <c r="K1872" s="14" t="str">
        <f>IFERROR(__xludf.DUMMYFUNCTION("SPARKLINE(J1872,{""charttype"",""bar"";""color1"",""#FF0000"";""max"",MAX($J$2:$J$2107)})"),"")</f>
        <v/>
      </c>
      <c r="L1872" s="14">
        <v>10.6</v>
      </c>
      <c r="M1872" s="14" t="str">
        <f>IFERROR(__xludf.DUMMYFUNCTION("SPARKLINE(L1872,{""charttype"",""bar"";""color1"",""#FF9900"";""max"",MAX($L$2:$L$2107)})"),"")</f>
        <v/>
      </c>
      <c r="N1872" s="14">
        <v>0.0</v>
      </c>
      <c r="O1872" s="14" t="str">
        <f>IFERROR(__xludf.DUMMYFUNCTION("SPARKLINE(N1872,{""charttype"",""bar"";""color1"",""#0066CC"";""max"",MAX($N$2:$N$2107)})"),"")</f>
        <v/>
      </c>
      <c r="P1872" s="58">
        <v>139855.6</v>
      </c>
      <c r="Q1872" s="54">
        <v>79.50264</v>
      </c>
      <c r="R1872" s="21">
        <f t="shared" si="5"/>
        <v>11118889.42</v>
      </c>
    </row>
    <row r="1873">
      <c r="A1873" s="53">
        <v>43876.0</v>
      </c>
      <c r="B1873" s="67">
        <f t="shared" si="1"/>
        <v>7</v>
      </c>
      <c r="C1873" s="14" t="str">
        <f t="shared" si="2"/>
        <v>February</v>
      </c>
      <c r="D1873" s="52" t="str">
        <f t="shared" si="3"/>
        <v>2020</v>
      </c>
      <c r="E1873" s="58">
        <f t="shared" si="4"/>
        <v>7</v>
      </c>
      <c r="F1873" s="14" t="str">
        <f>VLOOKUP(A1873,'_Holidays'!A1873:B3978,2,FALSE)</f>
        <v>Y</v>
      </c>
      <c r="G1873" s="51" t="str">
        <f>VLOOKUP(A1873,'_Holidays'!A1873:C3978,3,FALSE)</f>
        <v>N</v>
      </c>
      <c r="H1873" s="14">
        <v>18.9</v>
      </c>
      <c r="I1873" s="14" t="str">
        <f>IFERROR(__xludf.DUMMYFUNCTION("SPARKLINE(H1873,{""charttype"",""bar"";""color1"",""#00CCFF"";""max"",MAX($H$2:$H$2107)})"),"")</f>
        <v/>
      </c>
      <c r="J1873" s="14">
        <v>19.3</v>
      </c>
      <c r="K1873" s="14" t="str">
        <f>IFERROR(__xludf.DUMMYFUNCTION("SPARKLINE(J1873,{""charttype"",""bar"";""color1"",""#FF0000"";""max"",MAX($J$2:$J$2107)})"),"")</f>
        <v/>
      </c>
      <c r="L1873" s="14">
        <v>2.4</v>
      </c>
      <c r="M1873" s="14" t="str">
        <f>IFERROR(__xludf.DUMMYFUNCTION("SPARKLINE(L1873,{""charttype"",""bar"";""color1"",""#FF9900"";""max"",MAX($L$2:$L$2107)})"),"")</f>
        <v/>
      </c>
      <c r="N1873" s="14">
        <v>5.4</v>
      </c>
      <c r="O1873" s="14" t="str">
        <f>IFERROR(__xludf.DUMMYFUNCTION("SPARKLINE(N1873,{""charttype"",""bar"";""color1"",""#0066CC"";""max"",MAX($N$2:$N$2107)})"),"")</f>
        <v/>
      </c>
      <c r="P1873" s="58">
        <v>108300.6</v>
      </c>
      <c r="Q1873" s="54">
        <v>55.67496</v>
      </c>
      <c r="R1873" s="21">
        <f t="shared" si="5"/>
        <v>6029631.573</v>
      </c>
    </row>
    <row r="1874">
      <c r="A1874" s="53">
        <v>43877.0</v>
      </c>
      <c r="B1874" s="67">
        <f t="shared" si="1"/>
        <v>1</v>
      </c>
      <c r="C1874" s="14" t="str">
        <f t="shared" si="2"/>
        <v>February</v>
      </c>
      <c r="D1874" s="52" t="str">
        <f t="shared" si="3"/>
        <v>2020</v>
      </c>
      <c r="E1874" s="58">
        <f t="shared" si="4"/>
        <v>8</v>
      </c>
      <c r="F1874" s="14" t="str">
        <f>VLOOKUP(A1874,'_Holidays'!A1874:B3979,2,FALSE)</f>
        <v>Y</v>
      </c>
      <c r="G1874" s="51" t="str">
        <f>VLOOKUP(A1874,'_Holidays'!A1874:C3979,3,FALSE)</f>
        <v>N</v>
      </c>
      <c r="H1874" s="14">
        <v>16.9</v>
      </c>
      <c r="I1874" s="14" t="str">
        <f>IFERROR(__xludf.DUMMYFUNCTION("SPARKLINE(H1874,{""charttype"",""bar"";""color1"",""#00CCFF"";""max"",MAX($H$2:$H$2107)})"),"")</f>
        <v/>
      </c>
      <c r="J1874" s="14">
        <v>26.4</v>
      </c>
      <c r="K1874" s="14" t="str">
        <f>IFERROR(__xludf.DUMMYFUNCTION("SPARKLINE(J1874,{""charttype"",""bar"";""color1"",""#FF0000"";""max"",MAX($J$2:$J$2107)})"),"")</f>
        <v/>
      </c>
      <c r="L1874" s="14">
        <v>23.8</v>
      </c>
      <c r="M1874" s="14" t="str">
        <f>IFERROR(__xludf.DUMMYFUNCTION("SPARKLINE(L1874,{""charttype"",""bar"";""color1"",""#FF9900"";""max"",MAX($L$2:$L$2107)})"),"")</f>
        <v/>
      </c>
      <c r="N1874" s="14">
        <v>2.8</v>
      </c>
      <c r="O1874" s="14" t="str">
        <f>IFERROR(__xludf.DUMMYFUNCTION("SPARKLINE(N1874,{""charttype"",""bar"";""color1"",""#0066CC"";""max"",MAX($N$2:$N$2107)})"),"")</f>
        <v/>
      </c>
      <c r="P1874" s="58">
        <v>100904.3</v>
      </c>
      <c r="Q1874" s="54">
        <v>47.00474</v>
      </c>
      <c r="R1874" s="21">
        <f t="shared" si="5"/>
        <v>4742980.386</v>
      </c>
    </row>
    <row r="1875">
      <c r="A1875" s="53">
        <v>43878.0</v>
      </c>
      <c r="B1875" s="67">
        <f t="shared" si="1"/>
        <v>2</v>
      </c>
      <c r="C1875" s="14" t="str">
        <f t="shared" si="2"/>
        <v>February</v>
      </c>
      <c r="D1875" s="52" t="str">
        <f t="shared" si="3"/>
        <v>2020</v>
      </c>
      <c r="E1875" s="58">
        <f t="shared" si="4"/>
        <v>8</v>
      </c>
      <c r="F1875" s="14" t="str">
        <f>VLOOKUP(A1875,'_Holidays'!A1875:B3980,2,FALSE)</f>
        <v>Y</v>
      </c>
      <c r="G1875" s="51" t="str">
        <f>VLOOKUP(A1875,'_Holidays'!A1875:C3980,3,FALSE)</f>
        <v>N</v>
      </c>
      <c r="H1875" s="14">
        <v>15.2</v>
      </c>
      <c r="I1875" s="14" t="str">
        <f>IFERROR(__xludf.DUMMYFUNCTION("SPARKLINE(H1875,{""charttype"",""bar"";""color1"",""#00CCFF"";""max"",MAX($H$2:$H$2107)})"),"")</f>
        <v/>
      </c>
      <c r="J1875" s="14">
        <v>25.6</v>
      </c>
      <c r="K1875" s="14" t="str">
        <f>IFERROR(__xludf.DUMMYFUNCTION("SPARKLINE(J1875,{""charttype"",""bar"";""color1"",""#FF0000"";""max"",MAX($J$2:$J$2107)})"),"")</f>
        <v/>
      </c>
      <c r="L1875" s="14">
        <v>26.4</v>
      </c>
      <c r="M1875" s="14" t="str">
        <f>IFERROR(__xludf.DUMMYFUNCTION("SPARKLINE(L1875,{""charttype"",""bar"";""color1"",""#FF9900"";""max"",MAX($L$2:$L$2107)})"),"")</f>
        <v/>
      </c>
      <c r="N1875" s="14">
        <v>0.0</v>
      </c>
      <c r="O1875" s="14" t="str">
        <f>IFERROR(__xludf.DUMMYFUNCTION("SPARKLINE(N1875,{""charttype"",""bar"";""color1"",""#0066CC"";""max"",MAX($N$2:$N$2107)})"),"")</f>
        <v/>
      </c>
      <c r="P1875" s="58">
        <v>123351.8</v>
      </c>
      <c r="Q1875" s="54">
        <v>64.10902</v>
      </c>
      <c r="R1875" s="21">
        <f t="shared" si="5"/>
        <v>7907963.013</v>
      </c>
    </row>
    <row r="1876">
      <c r="A1876" s="53">
        <v>43879.0</v>
      </c>
      <c r="B1876" s="67">
        <f t="shared" si="1"/>
        <v>3</v>
      </c>
      <c r="C1876" s="14" t="str">
        <f t="shared" si="2"/>
        <v>February</v>
      </c>
      <c r="D1876" s="52" t="str">
        <f t="shared" si="3"/>
        <v>2020</v>
      </c>
      <c r="E1876" s="58">
        <f t="shared" si="4"/>
        <v>8</v>
      </c>
      <c r="F1876" s="14" t="str">
        <f>VLOOKUP(A1876,'_Holidays'!A1876:B3981,2,FALSE)</f>
        <v>Y</v>
      </c>
      <c r="G1876" s="51" t="str">
        <f>VLOOKUP(A1876,'_Holidays'!A1876:C3981,3,FALSE)</f>
        <v>N</v>
      </c>
      <c r="H1876" s="14">
        <v>17.6</v>
      </c>
      <c r="I1876" s="14" t="str">
        <f>IFERROR(__xludf.DUMMYFUNCTION("SPARKLINE(H1876,{""charttype"",""bar"";""color1"",""#00CCFF"";""max"",MAX($H$2:$H$2107)})"),"")</f>
        <v/>
      </c>
      <c r="J1876" s="14">
        <v>21.8</v>
      </c>
      <c r="K1876" s="14" t="str">
        <f>IFERROR(__xludf.DUMMYFUNCTION("SPARKLINE(J1876,{""charttype"",""bar"";""color1"",""#FF0000"";""max"",MAX($J$2:$J$2107)})"),"")</f>
        <v/>
      </c>
      <c r="L1876" s="14">
        <v>7.3</v>
      </c>
      <c r="M1876" s="14" t="str">
        <f>IFERROR(__xludf.DUMMYFUNCTION("SPARKLINE(L1876,{""charttype"",""bar"";""color1"",""#FF9900"";""max"",MAX($L$2:$L$2107)})"),"")</f>
        <v/>
      </c>
      <c r="N1876" s="14">
        <v>0.0</v>
      </c>
      <c r="O1876" s="14" t="str">
        <f>IFERROR(__xludf.DUMMYFUNCTION("SPARKLINE(N1876,{""charttype"",""bar"";""color1"",""#0066CC"";""max"",MAX($N$2:$N$2107)})"),"")</f>
        <v/>
      </c>
      <c r="P1876" s="58">
        <v>119178.1</v>
      </c>
      <c r="Q1876" s="54">
        <v>60.59555</v>
      </c>
      <c r="R1876" s="21">
        <f t="shared" si="5"/>
        <v>7221662.517</v>
      </c>
    </row>
    <row r="1877">
      <c r="A1877" s="53">
        <v>43880.0</v>
      </c>
      <c r="B1877" s="67">
        <f t="shared" si="1"/>
        <v>4</v>
      </c>
      <c r="C1877" s="14" t="str">
        <f t="shared" si="2"/>
        <v>February</v>
      </c>
      <c r="D1877" s="52" t="str">
        <f t="shared" si="3"/>
        <v>2020</v>
      </c>
      <c r="E1877" s="58">
        <f t="shared" si="4"/>
        <v>8</v>
      </c>
      <c r="F1877" s="14" t="str">
        <f>VLOOKUP(A1877,'_Holidays'!A1877:B3982,2,FALSE)</f>
        <v>Y</v>
      </c>
      <c r="G1877" s="51" t="str">
        <f>VLOOKUP(A1877,'_Holidays'!A1877:C3982,3,FALSE)</f>
        <v>N</v>
      </c>
      <c r="H1877" s="14">
        <v>13.3</v>
      </c>
      <c r="I1877" s="14" t="str">
        <f>IFERROR(__xludf.DUMMYFUNCTION("SPARKLINE(H1877,{""charttype"",""bar"";""color1"",""#00CCFF"";""max"",MAX($H$2:$H$2107)})"),"")</f>
        <v/>
      </c>
      <c r="J1877" s="14">
        <v>19.7</v>
      </c>
      <c r="K1877" s="14" t="str">
        <f>IFERROR(__xludf.DUMMYFUNCTION("SPARKLINE(J1877,{""charttype"",""bar"";""color1"",""#FF0000"";""max"",MAX($J$2:$J$2107)})"),"")</f>
        <v/>
      </c>
      <c r="L1877" s="14">
        <v>12.9</v>
      </c>
      <c r="M1877" s="14" t="str">
        <f>IFERROR(__xludf.DUMMYFUNCTION("SPARKLINE(L1877,{""charttype"",""bar"";""color1"",""#FF9900"";""max"",MAX($L$2:$L$2107)})"),"")</f>
        <v/>
      </c>
      <c r="N1877" s="14">
        <v>38.0</v>
      </c>
      <c r="O1877" s="14" t="str">
        <f>IFERROR(__xludf.DUMMYFUNCTION("SPARKLINE(N1877,{""charttype"",""bar"";""color1"",""#0066CC"";""max"",MAX($N$2:$N$2107)})"),"")</f>
        <v/>
      </c>
      <c r="P1877" s="58">
        <v>109375.2</v>
      </c>
      <c r="Q1877" s="54">
        <v>51.44204</v>
      </c>
      <c r="R1877" s="21">
        <f t="shared" si="5"/>
        <v>5626483.413</v>
      </c>
    </row>
    <row r="1878">
      <c r="A1878" s="53">
        <v>43881.0</v>
      </c>
      <c r="B1878" s="67">
        <f t="shared" si="1"/>
        <v>5</v>
      </c>
      <c r="C1878" s="14" t="str">
        <f t="shared" si="2"/>
        <v>February</v>
      </c>
      <c r="D1878" s="52" t="str">
        <f t="shared" si="3"/>
        <v>2020</v>
      </c>
      <c r="E1878" s="58">
        <f t="shared" si="4"/>
        <v>8</v>
      </c>
      <c r="F1878" s="14" t="str">
        <f>VLOOKUP(A1878,'_Holidays'!A1878:B3983,2,FALSE)</f>
        <v>Y</v>
      </c>
      <c r="G1878" s="51" t="str">
        <f>VLOOKUP(A1878,'_Holidays'!A1878:C3983,3,FALSE)</f>
        <v>N</v>
      </c>
      <c r="H1878" s="14">
        <v>14.2</v>
      </c>
      <c r="I1878" s="14" t="str">
        <f>IFERROR(__xludf.DUMMYFUNCTION("SPARKLINE(H1878,{""charttype"",""bar"";""color1"",""#00CCFF"";""max"",MAX($H$2:$H$2107)})"),"")</f>
        <v/>
      </c>
      <c r="J1878" s="14">
        <v>18.7</v>
      </c>
      <c r="K1878" s="14" t="str">
        <f>IFERROR(__xludf.DUMMYFUNCTION("SPARKLINE(J1878,{""charttype"",""bar"";""color1"",""#FF0000"";""max"",MAX($J$2:$J$2107)})"),"")</f>
        <v/>
      </c>
      <c r="L1878" s="14">
        <v>15.2</v>
      </c>
      <c r="M1878" s="14" t="str">
        <f>IFERROR(__xludf.DUMMYFUNCTION("SPARKLINE(L1878,{""charttype"",""bar"";""color1"",""#FF9900"";""max"",MAX($L$2:$L$2107)})"),"")</f>
        <v/>
      </c>
      <c r="N1878" s="14">
        <v>3.2</v>
      </c>
      <c r="O1878" s="14" t="str">
        <f>IFERROR(__xludf.DUMMYFUNCTION("SPARKLINE(N1878,{""charttype"",""bar"";""color1"",""#0066CC"";""max"",MAX($N$2:$N$2107)})"),"")</f>
        <v/>
      </c>
      <c r="P1878" s="58">
        <v>112202.1</v>
      </c>
      <c r="Q1878" s="54">
        <v>58.36129</v>
      </c>
      <c r="R1878" s="21">
        <f t="shared" si="5"/>
        <v>6548259.297</v>
      </c>
    </row>
    <row r="1879">
      <c r="A1879" s="53">
        <v>43882.0</v>
      </c>
      <c r="B1879" s="67">
        <f t="shared" si="1"/>
        <v>6</v>
      </c>
      <c r="C1879" s="14" t="str">
        <f t="shared" si="2"/>
        <v>February</v>
      </c>
      <c r="D1879" s="52" t="str">
        <f t="shared" si="3"/>
        <v>2020</v>
      </c>
      <c r="E1879" s="58">
        <f t="shared" si="4"/>
        <v>8</v>
      </c>
      <c r="F1879" s="14" t="str">
        <f>VLOOKUP(A1879,'_Holidays'!A1879:B3984,2,FALSE)</f>
        <v>Y</v>
      </c>
      <c r="G1879" s="51" t="str">
        <f>VLOOKUP(A1879,'_Holidays'!A1879:C3984,3,FALSE)</f>
        <v>N</v>
      </c>
      <c r="H1879" s="14">
        <v>13.5</v>
      </c>
      <c r="I1879" s="14" t="str">
        <f>IFERROR(__xludf.DUMMYFUNCTION("SPARKLINE(H1879,{""charttype"",""bar"";""color1"",""#00CCFF"";""max"",MAX($H$2:$H$2107)})"),"")</f>
        <v/>
      </c>
      <c r="J1879" s="14">
        <v>19.6</v>
      </c>
      <c r="K1879" s="14" t="str">
        <f>IFERROR(__xludf.DUMMYFUNCTION("SPARKLINE(J1879,{""charttype"",""bar"";""color1"",""#FF0000"";""max"",MAX($J$2:$J$2107)})"),"")</f>
        <v/>
      </c>
      <c r="L1879" s="14">
        <v>17.1</v>
      </c>
      <c r="M1879" s="14" t="str">
        <f>IFERROR(__xludf.DUMMYFUNCTION("SPARKLINE(L1879,{""charttype"",""bar"";""color1"",""#FF9900"";""max"",MAX($L$2:$L$2107)})"),"")</f>
        <v/>
      </c>
      <c r="N1879" s="14">
        <v>2.8</v>
      </c>
      <c r="O1879" s="14" t="str">
        <f>IFERROR(__xludf.DUMMYFUNCTION("SPARKLINE(N1879,{""charttype"",""bar"";""color1"",""#0066CC"";""max"",MAX($N$2:$N$2107)})"),"")</f>
        <v/>
      </c>
      <c r="P1879" s="58">
        <v>108949.1</v>
      </c>
      <c r="Q1879" s="54">
        <v>48.6582</v>
      </c>
      <c r="R1879" s="21">
        <f t="shared" si="5"/>
        <v>5301267.098</v>
      </c>
    </row>
    <row r="1880">
      <c r="A1880" s="53">
        <v>43883.0</v>
      </c>
      <c r="B1880" s="67">
        <f t="shared" si="1"/>
        <v>7</v>
      </c>
      <c r="C1880" s="14" t="str">
        <f t="shared" si="2"/>
        <v>February</v>
      </c>
      <c r="D1880" s="52" t="str">
        <f t="shared" si="3"/>
        <v>2020</v>
      </c>
      <c r="E1880" s="58">
        <f t="shared" si="4"/>
        <v>8</v>
      </c>
      <c r="F1880" s="14" t="str">
        <f>VLOOKUP(A1880,'_Holidays'!A1880:B3985,2,FALSE)</f>
        <v>Y</v>
      </c>
      <c r="G1880" s="51" t="str">
        <f>VLOOKUP(A1880,'_Holidays'!A1880:C3985,3,FALSE)</f>
        <v>N</v>
      </c>
      <c r="H1880" s="14">
        <v>11.4</v>
      </c>
      <c r="I1880" s="14" t="str">
        <f>IFERROR(__xludf.DUMMYFUNCTION("SPARKLINE(H1880,{""charttype"",""bar"";""color1"",""#00CCFF"";""max"",MAX($H$2:$H$2107)})"),"")</f>
        <v/>
      </c>
      <c r="J1880" s="14">
        <v>21.1</v>
      </c>
      <c r="K1880" s="14" t="str">
        <f>IFERROR(__xludf.DUMMYFUNCTION("SPARKLINE(J1880,{""charttype"",""bar"";""color1"",""#FF0000"";""max"",MAX($J$2:$J$2107)})"),"")</f>
        <v/>
      </c>
      <c r="L1880" s="14">
        <v>25.4</v>
      </c>
      <c r="M1880" s="14" t="str">
        <f>IFERROR(__xludf.DUMMYFUNCTION("SPARKLINE(L1880,{""charttype"",""bar"";""color1"",""#FF9900"";""max"",MAX($L$2:$L$2107)})"),"")</f>
        <v/>
      </c>
      <c r="N1880" s="14">
        <v>0.0</v>
      </c>
      <c r="O1880" s="14" t="str">
        <f>IFERROR(__xludf.DUMMYFUNCTION("SPARKLINE(N1880,{""charttype"",""bar"";""color1"",""#0066CC"";""max"",MAX($N$2:$N$2107)})"),"")</f>
        <v/>
      </c>
      <c r="P1880" s="58">
        <v>96922.02</v>
      </c>
      <c r="Q1880" s="54">
        <v>42.23609</v>
      </c>
      <c r="R1880" s="21">
        <f t="shared" si="5"/>
        <v>4093607.16</v>
      </c>
    </row>
    <row r="1881">
      <c r="A1881" s="53">
        <v>43884.0</v>
      </c>
      <c r="B1881" s="67">
        <f t="shared" si="1"/>
        <v>1</v>
      </c>
      <c r="C1881" s="14" t="str">
        <f t="shared" si="2"/>
        <v>February</v>
      </c>
      <c r="D1881" s="52" t="str">
        <f t="shared" si="3"/>
        <v>2020</v>
      </c>
      <c r="E1881" s="58">
        <f t="shared" si="4"/>
        <v>9</v>
      </c>
      <c r="F1881" s="14" t="str">
        <f>VLOOKUP(A1881,'_Holidays'!A1881:B3986,2,FALSE)</f>
        <v>Y</v>
      </c>
      <c r="G1881" s="51" t="str">
        <f>VLOOKUP(A1881,'_Holidays'!A1881:C3986,3,FALSE)</f>
        <v>N</v>
      </c>
      <c r="H1881" s="14">
        <v>13.3</v>
      </c>
      <c r="I1881" s="14" t="str">
        <f>IFERROR(__xludf.DUMMYFUNCTION("SPARKLINE(H1881,{""charttype"",""bar"";""color1"",""#00CCFF"";""max"",MAX($H$2:$H$2107)})"),"")</f>
        <v/>
      </c>
      <c r="J1881" s="14">
        <v>34.0</v>
      </c>
      <c r="K1881" s="14" t="str">
        <f>IFERROR(__xludf.DUMMYFUNCTION("SPARKLINE(J1881,{""charttype"",""bar"";""color1"",""#FF0000"";""max"",MAX($J$2:$J$2107)})"),"")</f>
        <v/>
      </c>
      <c r="L1881" s="14">
        <v>21.6</v>
      </c>
      <c r="M1881" s="14" t="str">
        <f>IFERROR(__xludf.DUMMYFUNCTION("SPARKLINE(L1881,{""charttype"",""bar"";""color1"",""#FF9900"";""max"",MAX($L$2:$L$2107)})"),"")</f>
        <v/>
      </c>
      <c r="N1881" s="14">
        <v>0.0</v>
      </c>
      <c r="O1881" s="14" t="str">
        <f>IFERROR(__xludf.DUMMYFUNCTION("SPARKLINE(N1881,{""charttype"",""bar"";""color1"",""#0066CC"";""max"",MAX($N$2:$N$2107)})"),"")</f>
        <v/>
      </c>
      <c r="P1881" s="58">
        <v>106129.7</v>
      </c>
      <c r="Q1881" s="54">
        <v>51.31846</v>
      </c>
      <c r="R1881" s="21">
        <f t="shared" si="5"/>
        <v>5446412.764</v>
      </c>
    </row>
    <row r="1882">
      <c r="A1882" s="53">
        <v>43885.0</v>
      </c>
      <c r="B1882" s="67">
        <f t="shared" si="1"/>
        <v>2</v>
      </c>
      <c r="C1882" s="14" t="str">
        <f t="shared" si="2"/>
        <v>February</v>
      </c>
      <c r="D1882" s="52" t="str">
        <f t="shared" si="3"/>
        <v>2020</v>
      </c>
      <c r="E1882" s="58">
        <f t="shared" si="4"/>
        <v>9</v>
      </c>
      <c r="F1882" s="14" t="str">
        <f>VLOOKUP(A1882,'_Holidays'!A1882:B3987,2,FALSE)</f>
        <v>Y</v>
      </c>
      <c r="G1882" s="51" t="str">
        <f>VLOOKUP(A1882,'_Holidays'!A1882:C3987,3,FALSE)</f>
        <v>N</v>
      </c>
      <c r="H1882" s="14">
        <v>16.8</v>
      </c>
      <c r="I1882" s="14" t="str">
        <f>IFERROR(__xludf.DUMMYFUNCTION("SPARKLINE(H1882,{""charttype"",""bar"";""color1"",""#00CCFF"";""max"",MAX($H$2:$H$2107)})"),"")</f>
        <v/>
      </c>
      <c r="J1882" s="14">
        <v>23.7</v>
      </c>
      <c r="K1882" s="14" t="str">
        <f>IFERROR(__xludf.DUMMYFUNCTION("SPARKLINE(J1882,{""charttype"",""bar"";""color1"",""#FF0000"";""max"",MAX($J$2:$J$2107)})"),"")</f>
        <v/>
      </c>
      <c r="L1882" s="14">
        <v>5.4</v>
      </c>
      <c r="M1882" s="14" t="str">
        <f>IFERROR(__xludf.DUMMYFUNCTION("SPARKLINE(L1882,{""charttype"",""bar"";""color1"",""#FF9900"";""max"",MAX($L$2:$L$2107)})"),"")</f>
        <v/>
      </c>
      <c r="N1882" s="14">
        <v>0.0</v>
      </c>
      <c r="O1882" s="14" t="str">
        <f>IFERROR(__xludf.DUMMYFUNCTION("SPARKLINE(N1882,{""charttype"",""bar"";""color1"",""#0066CC"";""max"",MAX($N$2:$N$2107)})"),"")</f>
        <v/>
      </c>
      <c r="P1882" s="58">
        <v>122619.1</v>
      </c>
      <c r="Q1882" s="54">
        <v>57.23408</v>
      </c>
      <c r="R1882" s="21">
        <f t="shared" si="5"/>
        <v>7017991.379</v>
      </c>
    </row>
    <row r="1883">
      <c r="A1883" s="53">
        <v>43886.0</v>
      </c>
      <c r="B1883" s="67">
        <f t="shared" si="1"/>
        <v>3</v>
      </c>
      <c r="C1883" s="14" t="str">
        <f t="shared" si="2"/>
        <v>February</v>
      </c>
      <c r="D1883" s="52" t="str">
        <f t="shared" si="3"/>
        <v>2020</v>
      </c>
      <c r="E1883" s="58">
        <f t="shared" si="4"/>
        <v>9</v>
      </c>
      <c r="F1883" s="14" t="str">
        <f>VLOOKUP(A1883,'_Holidays'!A1883:B3988,2,FALSE)</f>
        <v>Y</v>
      </c>
      <c r="G1883" s="51" t="str">
        <f>VLOOKUP(A1883,'_Holidays'!A1883:C3988,3,FALSE)</f>
        <v>N</v>
      </c>
      <c r="H1883" s="14">
        <v>18.4</v>
      </c>
      <c r="I1883" s="14" t="str">
        <f>IFERROR(__xludf.DUMMYFUNCTION("SPARKLINE(H1883,{""charttype"",""bar"";""color1"",""#00CCFF"";""max"",MAX($H$2:$H$2107)})"),"")</f>
        <v/>
      </c>
      <c r="J1883" s="14">
        <v>31.6</v>
      </c>
      <c r="K1883" s="14" t="str">
        <f>IFERROR(__xludf.DUMMYFUNCTION("SPARKLINE(J1883,{""charttype"",""bar"";""color1"",""#FF0000"";""max"",MAX($J$2:$J$2107)})"),"")</f>
        <v/>
      </c>
      <c r="L1883" s="14">
        <v>10.6</v>
      </c>
      <c r="M1883" s="14" t="str">
        <f>IFERROR(__xludf.DUMMYFUNCTION("SPARKLINE(L1883,{""charttype"",""bar"";""color1"",""#FF9900"";""max"",MAX($L$2:$L$2107)})"),"")</f>
        <v/>
      </c>
      <c r="N1883" s="14">
        <v>3.6</v>
      </c>
      <c r="O1883" s="14" t="str">
        <f>IFERROR(__xludf.DUMMYFUNCTION("SPARKLINE(N1883,{""charttype"",""bar"";""color1"",""#0066CC"";""max"",MAX($N$2:$N$2107)})"),"")</f>
        <v/>
      </c>
      <c r="P1883" s="58">
        <v>123558.4</v>
      </c>
      <c r="Q1883" s="54">
        <v>60.5547</v>
      </c>
      <c r="R1883" s="21">
        <f t="shared" si="5"/>
        <v>7482041.844</v>
      </c>
    </row>
    <row r="1884">
      <c r="A1884" s="53">
        <v>43887.0</v>
      </c>
      <c r="B1884" s="67">
        <f t="shared" si="1"/>
        <v>4</v>
      </c>
      <c r="C1884" s="14" t="str">
        <f t="shared" si="2"/>
        <v>February</v>
      </c>
      <c r="D1884" s="52" t="str">
        <f t="shared" si="3"/>
        <v>2020</v>
      </c>
      <c r="E1884" s="58">
        <f t="shared" si="4"/>
        <v>9</v>
      </c>
      <c r="F1884" s="14" t="str">
        <f>VLOOKUP(A1884,'_Holidays'!A1884:B3989,2,FALSE)</f>
        <v>Y</v>
      </c>
      <c r="G1884" s="51" t="str">
        <f>VLOOKUP(A1884,'_Holidays'!A1884:C3989,3,FALSE)</f>
        <v>N</v>
      </c>
      <c r="H1884" s="14">
        <v>16.2</v>
      </c>
      <c r="I1884" s="14" t="str">
        <f>IFERROR(__xludf.DUMMYFUNCTION("SPARKLINE(H1884,{""charttype"",""bar"";""color1"",""#00CCFF"";""max"",MAX($H$2:$H$2107)})"),"")</f>
        <v/>
      </c>
      <c r="J1884" s="14">
        <v>19.2</v>
      </c>
      <c r="K1884" s="14" t="str">
        <f>IFERROR(__xludf.DUMMYFUNCTION("SPARKLINE(J1884,{""charttype"",""bar"";""color1"",""#FF0000"";""max"",MAX($J$2:$J$2107)})"),"")</f>
        <v/>
      </c>
      <c r="L1884" s="14">
        <v>19.3</v>
      </c>
      <c r="M1884" s="14" t="str">
        <f>IFERROR(__xludf.DUMMYFUNCTION("SPARKLINE(L1884,{""charttype"",""bar"";""color1"",""#FF9900"";""max"",MAX($L$2:$L$2107)})"),"")</f>
        <v/>
      </c>
      <c r="N1884" s="14">
        <v>4.0</v>
      </c>
      <c r="O1884" s="14" t="str">
        <f>IFERROR(__xludf.DUMMYFUNCTION("SPARKLINE(N1884,{""charttype"",""bar"";""color1"",""#0066CC"";""max"",MAX($N$2:$N$2107)})"),"")</f>
        <v/>
      </c>
      <c r="P1884" s="58">
        <v>108371.1</v>
      </c>
      <c r="Q1884" s="54">
        <v>45.06153</v>
      </c>
      <c r="R1884" s="21">
        <f t="shared" si="5"/>
        <v>4883367.574</v>
      </c>
    </row>
    <row r="1885">
      <c r="A1885" s="53">
        <v>43888.0</v>
      </c>
      <c r="B1885" s="67">
        <f t="shared" si="1"/>
        <v>5</v>
      </c>
      <c r="C1885" s="14" t="str">
        <f t="shared" si="2"/>
        <v>February</v>
      </c>
      <c r="D1885" s="52" t="str">
        <f t="shared" si="3"/>
        <v>2020</v>
      </c>
      <c r="E1885" s="58">
        <f t="shared" si="4"/>
        <v>9</v>
      </c>
      <c r="F1885" s="14" t="str">
        <f>VLOOKUP(A1885,'_Holidays'!A1885:B3990,2,FALSE)</f>
        <v>Y</v>
      </c>
      <c r="G1885" s="51" t="str">
        <f>VLOOKUP(A1885,'_Holidays'!A1885:C3990,3,FALSE)</f>
        <v>N</v>
      </c>
      <c r="H1885" s="14">
        <v>11.0</v>
      </c>
      <c r="I1885" s="14" t="str">
        <f>IFERROR(__xludf.DUMMYFUNCTION("SPARKLINE(H1885,{""charttype"",""bar"";""color1"",""#00CCFF"";""max"",MAX($H$2:$H$2107)})"),"")</f>
        <v/>
      </c>
      <c r="J1885" s="14">
        <v>19.7</v>
      </c>
      <c r="K1885" s="14" t="str">
        <f>IFERROR(__xludf.DUMMYFUNCTION("SPARKLINE(J1885,{""charttype"",""bar"";""color1"",""#FF0000"";""max"",MAX($J$2:$J$2107)})"),"")</f>
        <v/>
      </c>
      <c r="L1885" s="14">
        <v>11.1</v>
      </c>
      <c r="M1885" s="14" t="str">
        <f>IFERROR(__xludf.DUMMYFUNCTION("SPARKLINE(L1885,{""charttype"",""bar"";""color1"",""#FF9900"";""max"",MAX($L$2:$L$2107)})"),"")</f>
        <v/>
      </c>
      <c r="N1885" s="14">
        <v>0.2</v>
      </c>
      <c r="O1885" s="14" t="str">
        <f>IFERROR(__xludf.DUMMYFUNCTION("SPARKLINE(N1885,{""charttype"",""bar"";""color1"",""#0066CC"";""max"",MAX($N$2:$N$2107)})"),"")</f>
        <v/>
      </c>
      <c r="P1885" s="58">
        <v>108675.4</v>
      </c>
      <c r="Q1885" s="54">
        <v>48.54267</v>
      </c>
      <c r="R1885" s="21">
        <f t="shared" si="5"/>
        <v>5275394.079</v>
      </c>
    </row>
    <row r="1886">
      <c r="A1886" s="53">
        <v>43889.0</v>
      </c>
      <c r="B1886" s="67">
        <f t="shared" si="1"/>
        <v>6</v>
      </c>
      <c r="C1886" s="14" t="str">
        <f t="shared" si="2"/>
        <v>February</v>
      </c>
      <c r="D1886" s="52" t="str">
        <f t="shared" si="3"/>
        <v>2020</v>
      </c>
      <c r="E1886" s="58">
        <f t="shared" si="4"/>
        <v>9</v>
      </c>
      <c r="F1886" s="14" t="str">
        <f>VLOOKUP(A1886,'_Holidays'!A1886:B3991,2,FALSE)</f>
        <v>Y</v>
      </c>
      <c r="G1886" s="51" t="str">
        <f>VLOOKUP(A1886,'_Holidays'!A1886:C3991,3,FALSE)</f>
        <v>N</v>
      </c>
      <c r="H1886" s="14">
        <v>13.1</v>
      </c>
      <c r="I1886" s="14" t="str">
        <f>IFERROR(__xludf.DUMMYFUNCTION("SPARKLINE(H1886,{""charttype"",""bar"";""color1"",""#00CCFF"";""max"",MAX($H$2:$H$2107)})"),"")</f>
        <v/>
      </c>
      <c r="J1886" s="14">
        <v>20.1</v>
      </c>
      <c r="K1886" s="14" t="str">
        <f>IFERROR(__xludf.DUMMYFUNCTION("SPARKLINE(J1886,{""charttype"",""bar"";""color1"",""#FF0000"";""max"",MAX($J$2:$J$2107)})"),"")</f>
        <v/>
      </c>
      <c r="L1886" s="14">
        <v>17.6</v>
      </c>
      <c r="M1886" s="14" t="str">
        <f>IFERROR(__xludf.DUMMYFUNCTION("SPARKLINE(L1886,{""charttype"",""bar"";""color1"",""#FF9900"";""max"",MAX($L$2:$L$2107)})"),"")</f>
        <v/>
      </c>
      <c r="N1886" s="14">
        <v>0.0</v>
      </c>
      <c r="O1886" s="14" t="str">
        <f>IFERROR(__xludf.DUMMYFUNCTION("SPARKLINE(N1886,{""charttype"",""bar"";""color1"",""#0066CC"";""max"",MAX($N$2:$N$2107)})"),"")</f>
        <v/>
      </c>
      <c r="P1886" s="58">
        <v>110007.0</v>
      </c>
      <c r="Q1886" s="54">
        <v>50.30635</v>
      </c>
      <c r="R1886" s="21">
        <f t="shared" si="5"/>
        <v>5534050.644</v>
      </c>
    </row>
    <row r="1887">
      <c r="A1887" s="53">
        <v>43890.0</v>
      </c>
      <c r="B1887" s="67">
        <f t="shared" si="1"/>
        <v>7</v>
      </c>
      <c r="C1887" s="14" t="str">
        <f t="shared" si="2"/>
        <v>February</v>
      </c>
      <c r="D1887" s="52" t="str">
        <f t="shared" si="3"/>
        <v>2020</v>
      </c>
      <c r="E1887" s="58">
        <f t="shared" si="4"/>
        <v>9</v>
      </c>
      <c r="F1887" s="14" t="str">
        <f>VLOOKUP(A1887,'_Holidays'!A1887:B3992,2,FALSE)</f>
        <v>Y</v>
      </c>
      <c r="G1887" s="51" t="str">
        <f>VLOOKUP(A1887,'_Holidays'!A1887:C3992,3,FALSE)</f>
        <v>N</v>
      </c>
      <c r="H1887" s="14">
        <v>14.7</v>
      </c>
      <c r="I1887" s="14" t="str">
        <f>IFERROR(__xludf.DUMMYFUNCTION("SPARKLINE(H1887,{""charttype"",""bar"";""color1"",""#00CCFF"";""max"",MAX($H$2:$H$2107)})"),"")</f>
        <v/>
      </c>
      <c r="J1887" s="14">
        <v>22.4</v>
      </c>
      <c r="K1887" s="14" t="str">
        <f>IFERROR(__xludf.DUMMYFUNCTION("SPARKLINE(J1887,{""charttype"",""bar"";""color1"",""#FF0000"";""max"",MAX($J$2:$J$2107)})"),"")</f>
        <v/>
      </c>
      <c r="L1887" s="14">
        <v>22.8</v>
      </c>
      <c r="M1887" s="14" t="str">
        <f>IFERROR(__xludf.DUMMYFUNCTION("SPARKLINE(L1887,{""charttype"",""bar"";""color1"",""#FF9900"";""max"",MAX($L$2:$L$2107)})"),"")</f>
        <v/>
      </c>
      <c r="N1887" s="14">
        <v>0.0</v>
      </c>
      <c r="O1887" s="14" t="str">
        <f>IFERROR(__xludf.DUMMYFUNCTION("SPARKLINE(N1887,{""charttype"",""bar"";""color1"",""#0066CC"";""max"",MAX($N$2:$N$2107)})"),"")</f>
        <v/>
      </c>
      <c r="P1887" s="58">
        <v>100380.9</v>
      </c>
      <c r="Q1887" s="54">
        <v>51.28961</v>
      </c>
      <c r="R1887" s="21">
        <f t="shared" si="5"/>
        <v>5148497.212</v>
      </c>
    </row>
    <row r="1888">
      <c r="A1888" s="53">
        <v>43891.0</v>
      </c>
      <c r="B1888" s="67">
        <f t="shared" si="1"/>
        <v>1</v>
      </c>
      <c r="C1888" s="14" t="str">
        <f t="shared" si="2"/>
        <v>March</v>
      </c>
      <c r="D1888" s="52" t="str">
        <f t="shared" si="3"/>
        <v>2020</v>
      </c>
      <c r="E1888" s="58">
        <f t="shared" si="4"/>
        <v>10</v>
      </c>
      <c r="F1888" s="14" t="str">
        <f>VLOOKUP(A1888,'_Holidays'!A1888:B3993,2,FALSE)</f>
        <v>Y</v>
      </c>
      <c r="G1888" s="51" t="str">
        <f>VLOOKUP(A1888,'_Holidays'!A1888:C3993,3,FALSE)</f>
        <v>N</v>
      </c>
      <c r="H1888" s="14">
        <v>13.2</v>
      </c>
      <c r="I1888" s="14" t="str">
        <f>IFERROR(__xludf.DUMMYFUNCTION("SPARKLINE(H1888,{""charttype"",""bar"";""color1"",""#00CCFF"";""max"",MAX($H$2:$H$2107)})"),"")</f>
        <v/>
      </c>
      <c r="J1888" s="14">
        <v>32.1</v>
      </c>
      <c r="K1888" s="14" t="str">
        <f>IFERROR(__xludf.DUMMYFUNCTION("SPARKLINE(J1888,{""charttype"",""bar"";""color1"",""#FF0000"";""max"",MAX($J$2:$J$2107)})"),"")</f>
        <v/>
      </c>
      <c r="L1888" s="14">
        <v>20.8</v>
      </c>
      <c r="M1888" s="14" t="str">
        <f>IFERROR(__xludf.DUMMYFUNCTION("SPARKLINE(L1888,{""charttype"",""bar"";""color1"",""#FF9900"";""max"",MAX($L$2:$L$2107)})"),"")</f>
        <v/>
      </c>
      <c r="N1888" s="14">
        <v>0.0</v>
      </c>
      <c r="O1888" s="14" t="str">
        <f>IFERROR(__xludf.DUMMYFUNCTION("SPARKLINE(N1888,{""charttype"",""bar"";""color1"",""#0066CC"";""max"",MAX($N$2:$N$2107)})"),"")</f>
        <v/>
      </c>
      <c r="P1888" s="58">
        <v>101413.1</v>
      </c>
      <c r="Q1888" s="54">
        <v>43.74592</v>
      </c>
      <c r="R1888" s="21">
        <f t="shared" si="5"/>
        <v>4436409.36</v>
      </c>
    </row>
    <row r="1889">
      <c r="A1889" s="53">
        <v>43892.0</v>
      </c>
      <c r="B1889" s="67">
        <f t="shared" si="1"/>
        <v>2</v>
      </c>
      <c r="C1889" s="14" t="str">
        <f t="shared" si="2"/>
        <v>March</v>
      </c>
      <c r="D1889" s="52" t="str">
        <f t="shared" si="3"/>
        <v>2020</v>
      </c>
      <c r="E1889" s="58">
        <f t="shared" si="4"/>
        <v>10</v>
      </c>
      <c r="F1889" s="14" t="str">
        <f>VLOOKUP(A1889,'_Holidays'!A1889:B3994,2,FALSE)</f>
        <v>Y</v>
      </c>
      <c r="G1889" s="51" t="str">
        <f>VLOOKUP(A1889,'_Holidays'!A1889:C3994,3,FALSE)</f>
        <v>N</v>
      </c>
      <c r="H1889" s="14">
        <v>14.2</v>
      </c>
      <c r="I1889" s="14" t="str">
        <f>IFERROR(__xludf.DUMMYFUNCTION("SPARKLINE(H1889,{""charttype"",""bar"";""color1"",""#00CCFF"";""max"",MAX($H$2:$H$2107)})"),"")</f>
        <v/>
      </c>
      <c r="J1889" s="14">
        <v>18.4</v>
      </c>
      <c r="K1889" s="14" t="str">
        <f>IFERROR(__xludf.DUMMYFUNCTION("SPARKLINE(J1889,{""charttype"",""bar"";""color1"",""#FF0000"";""max"",MAX($J$2:$J$2107)})"),"")</f>
        <v/>
      </c>
      <c r="L1889" s="14">
        <v>21.1</v>
      </c>
      <c r="M1889" s="14" t="str">
        <f>IFERROR(__xludf.DUMMYFUNCTION("SPARKLINE(L1889,{""charttype"",""bar"";""color1"",""#FF9900"";""max"",MAX($L$2:$L$2107)})"),"")</f>
        <v/>
      </c>
      <c r="N1889" s="14">
        <v>3.0</v>
      </c>
      <c r="O1889" s="14" t="str">
        <f>IFERROR(__xludf.DUMMYFUNCTION("SPARKLINE(N1889,{""charttype"",""bar"";""color1"",""#0066CC"";""max"",MAX($N$2:$N$2107)})"),"")</f>
        <v/>
      </c>
      <c r="P1889" s="58">
        <v>106360.0</v>
      </c>
      <c r="Q1889" s="54">
        <v>52.7284</v>
      </c>
      <c r="R1889" s="21">
        <f t="shared" si="5"/>
        <v>5608192.624</v>
      </c>
    </row>
    <row r="1890">
      <c r="A1890" s="53">
        <v>43893.0</v>
      </c>
      <c r="B1890" s="67">
        <f t="shared" si="1"/>
        <v>3</v>
      </c>
      <c r="C1890" s="14" t="str">
        <f t="shared" si="2"/>
        <v>March</v>
      </c>
      <c r="D1890" s="52" t="str">
        <f t="shared" si="3"/>
        <v>2020</v>
      </c>
      <c r="E1890" s="58">
        <f t="shared" si="4"/>
        <v>10</v>
      </c>
      <c r="F1890" s="14" t="str">
        <f>VLOOKUP(A1890,'_Holidays'!A1890:B3995,2,FALSE)</f>
        <v>Y</v>
      </c>
      <c r="G1890" s="51" t="str">
        <f>VLOOKUP(A1890,'_Holidays'!A1890:C3995,3,FALSE)</f>
        <v>N</v>
      </c>
      <c r="H1890" s="14">
        <v>14.7</v>
      </c>
      <c r="I1890" s="14" t="str">
        <f>IFERROR(__xludf.DUMMYFUNCTION("SPARKLINE(H1890,{""charttype"",""bar"";""color1"",""#00CCFF"";""max"",MAX($H$2:$H$2107)})"),"")</f>
        <v/>
      </c>
      <c r="J1890" s="14">
        <v>19.5</v>
      </c>
      <c r="K1890" s="14" t="str">
        <f>IFERROR(__xludf.DUMMYFUNCTION("SPARKLINE(J1890,{""charttype"",""bar"";""color1"",""#FF0000"";""max"",MAX($J$2:$J$2107)})"),"")</f>
        <v/>
      </c>
      <c r="L1890" s="14">
        <v>15.9</v>
      </c>
      <c r="M1890" s="14" t="str">
        <f>IFERROR(__xludf.DUMMYFUNCTION("SPARKLINE(L1890,{""charttype"",""bar"";""color1"",""#FF9900"";""max"",MAX($L$2:$L$2107)})"),"")</f>
        <v/>
      </c>
      <c r="N1890" s="14">
        <v>0.0</v>
      </c>
      <c r="O1890" s="14" t="str">
        <f>IFERROR(__xludf.DUMMYFUNCTION("SPARKLINE(N1890,{""charttype"",""bar"";""color1"",""#0066CC"";""max"",MAX($N$2:$N$2107)})"),"")</f>
        <v/>
      </c>
      <c r="P1890" s="58">
        <v>108746.4</v>
      </c>
      <c r="Q1890" s="54">
        <v>49.78109</v>
      </c>
      <c r="R1890" s="21">
        <f t="shared" si="5"/>
        <v>5413514.326</v>
      </c>
    </row>
    <row r="1891">
      <c r="A1891" s="53">
        <v>43894.0</v>
      </c>
      <c r="B1891" s="67">
        <f t="shared" si="1"/>
        <v>4</v>
      </c>
      <c r="C1891" s="14" t="str">
        <f t="shared" si="2"/>
        <v>March</v>
      </c>
      <c r="D1891" s="52" t="str">
        <f t="shared" si="3"/>
        <v>2020</v>
      </c>
      <c r="E1891" s="58">
        <f t="shared" si="4"/>
        <v>10</v>
      </c>
      <c r="F1891" s="14" t="str">
        <f>VLOOKUP(A1891,'_Holidays'!A1891:B3996,2,FALSE)</f>
        <v>Y</v>
      </c>
      <c r="G1891" s="51" t="str">
        <f>VLOOKUP(A1891,'_Holidays'!A1891:C3996,3,FALSE)</f>
        <v>N</v>
      </c>
      <c r="H1891" s="14">
        <v>13.6</v>
      </c>
      <c r="I1891" s="14" t="str">
        <f>IFERROR(__xludf.DUMMYFUNCTION("SPARKLINE(H1891,{""charttype"",""bar"";""color1"",""#00CCFF"";""max"",MAX($H$2:$H$2107)})"),"")</f>
        <v/>
      </c>
      <c r="J1891" s="14">
        <v>23.5</v>
      </c>
      <c r="K1891" s="14" t="str">
        <f>IFERROR(__xludf.DUMMYFUNCTION("SPARKLINE(J1891,{""charttype"",""bar"";""color1"",""#FF0000"";""max"",MAX($J$2:$J$2107)})"),"")</f>
        <v/>
      </c>
      <c r="L1891" s="14">
        <v>7.1</v>
      </c>
      <c r="M1891" s="14" t="str">
        <f>IFERROR(__xludf.DUMMYFUNCTION("SPARKLINE(L1891,{""charttype"",""bar"";""color1"",""#FF9900"";""max"",MAX($L$2:$L$2107)})"),"")</f>
        <v/>
      </c>
      <c r="N1891" s="14">
        <v>0.0</v>
      </c>
      <c r="O1891" s="14" t="str">
        <f>IFERROR(__xludf.DUMMYFUNCTION("SPARKLINE(N1891,{""charttype"",""bar"";""color1"",""#0066CC"";""max"",MAX($N$2:$N$2107)})"),"")</f>
        <v/>
      </c>
      <c r="P1891" s="58">
        <v>117505.6</v>
      </c>
      <c r="Q1891" s="54">
        <v>58.52287</v>
      </c>
      <c r="R1891" s="21">
        <f t="shared" si="5"/>
        <v>6876764.953</v>
      </c>
    </row>
    <row r="1892">
      <c r="A1892" s="53">
        <v>43895.0</v>
      </c>
      <c r="B1892" s="67">
        <f t="shared" si="1"/>
        <v>5</v>
      </c>
      <c r="C1892" s="14" t="str">
        <f t="shared" si="2"/>
        <v>March</v>
      </c>
      <c r="D1892" s="52" t="str">
        <f t="shared" si="3"/>
        <v>2020</v>
      </c>
      <c r="E1892" s="58">
        <f t="shared" si="4"/>
        <v>10</v>
      </c>
      <c r="F1892" s="14" t="str">
        <f>VLOOKUP(A1892,'_Holidays'!A1892:B3997,2,FALSE)</f>
        <v>Y</v>
      </c>
      <c r="G1892" s="51" t="str">
        <f>VLOOKUP(A1892,'_Holidays'!A1892:C3997,3,FALSE)</f>
        <v>N</v>
      </c>
      <c r="H1892" s="14">
        <v>15.4</v>
      </c>
      <c r="I1892" s="14" t="str">
        <f>IFERROR(__xludf.DUMMYFUNCTION("SPARKLINE(H1892,{""charttype"",""bar"";""color1"",""#00CCFF"";""max"",MAX($H$2:$H$2107)})"),"")</f>
        <v/>
      </c>
      <c r="J1892" s="14">
        <v>20.3</v>
      </c>
      <c r="K1892" s="14" t="str">
        <f>IFERROR(__xludf.DUMMYFUNCTION("SPARKLINE(J1892,{""charttype"",""bar"";""color1"",""#FF0000"";""max"",MAX($J$2:$J$2107)})"),"")</f>
        <v/>
      </c>
      <c r="L1892" s="14">
        <v>4.3</v>
      </c>
      <c r="M1892" s="14" t="str">
        <f>IFERROR(__xludf.DUMMYFUNCTION("SPARKLINE(L1892,{""charttype"",""bar"";""color1"",""#FF9900"";""max"",MAX($L$2:$L$2107)})"),"")</f>
        <v/>
      </c>
      <c r="N1892" s="14">
        <v>54.6</v>
      </c>
      <c r="O1892" s="14" t="str">
        <f>IFERROR(__xludf.DUMMYFUNCTION("SPARKLINE(N1892,{""charttype"",""bar"";""color1"",""#0066CC"";""max"",MAX($N$2:$N$2107)})"),"")</f>
        <v/>
      </c>
      <c r="P1892" s="58">
        <v>119734.6</v>
      </c>
      <c r="Q1892" s="54">
        <v>57.03638</v>
      </c>
      <c r="R1892" s="21">
        <f t="shared" si="5"/>
        <v>6829228.145</v>
      </c>
    </row>
    <row r="1893">
      <c r="A1893" s="53">
        <v>43896.0</v>
      </c>
      <c r="B1893" s="67">
        <f t="shared" si="1"/>
        <v>6</v>
      </c>
      <c r="C1893" s="14" t="str">
        <f t="shared" si="2"/>
        <v>March</v>
      </c>
      <c r="D1893" s="52" t="str">
        <f t="shared" si="3"/>
        <v>2020</v>
      </c>
      <c r="E1893" s="58">
        <f t="shared" si="4"/>
        <v>10</v>
      </c>
      <c r="F1893" s="14" t="str">
        <f>VLOOKUP(A1893,'_Holidays'!A1893:B3998,2,FALSE)</f>
        <v>Y</v>
      </c>
      <c r="G1893" s="51" t="str">
        <f>VLOOKUP(A1893,'_Holidays'!A1893:C3998,3,FALSE)</f>
        <v>N</v>
      </c>
      <c r="H1893" s="14">
        <v>15.9</v>
      </c>
      <c r="I1893" s="14" t="str">
        <f>IFERROR(__xludf.DUMMYFUNCTION("SPARKLINE(H1893,{""charttype"",""bar"";""color1"",""#00CCFF"";""max"",MAX($H$2:$H$2107)})"),"")</f>
        <v/>
      </c>
      <c r="J1893" s="14">
        <v>19.0</v>
      </c>
      <c r="K1893" s="14" t="str">
        <f>IFERROR(__xludf.DUMMYFUNCTION("SPARKLINE(J1893,{""charttype"",""bar"";""color1"",""#FF0000"";""max"",MAX($J$2:$J$2107)})"),"")</f>
        <v/>
      </c>
      <c r="L1893" s="14">
        <v>12.7</v>
      </c>
      <c r="M1893" s="14" t="str">
        <f>IFERROR(__xludf.DUMMYFUNCTION("SPARKLINE(L1893,{""charttype"",""bar"";""color1"",""#FF9900"";""max"",MAX($L$2:$L$2107)})"),"")</f>
        <v/>
      </c>
      <c r="N1893" s="14">
        <v>7.0</v>
      </c>
      <c r="O1893" s="14" t="str">
        <f>IFERROR(__xludf.DUMMYFUNCTION("SPARKLINE(N1893,{""charttype"",""bar"";""color1"",""#0066CC"";""max"",MAX($N$2:$N$2107)})"),"")</f>
        <v/>
      </c>
      <c r="P1893" s="58">
        <v>111322.3</v>
      </c>
      <c r="Q1893" s="54">
        <v>53.73651</v>
      </c>
      <c r="R1893" s="21">
        <f t="shared" si="5"/>
        <v>5982071.887</v>
      </c>
    </row>
    <row r="1894">
      <c r="A1894" s="53">
        <v>43897.0</v>
      </c>
      <c r="B1894" s="67">
        <f t="shared" si="1"/>
        <v>7</v>
      </c>
      <c r="C1894" s="14" t="str">
        <f t="shared" si="2"/>
        <v>March</v>
      </c>
      <c r="D1894" s="52" t="str">
        <f t="shared" si="3"/>
        <v>2020</v>
      </c>
      <c r="E1894" s="58">
        <f t="shared" si="4"/>
        <v>10</v>
      </c>
      <c r="F1894" s="14" t="str">
        <f>VLOOKUP(A1894,'_Holidays'!A1894:B3999,2,FALSE)</f>
        <v>Y</v>
      </c>
      <c r="G1894" s="51" t="str">
        <f>VLOOKUP(A1894,'_Holidays'!A1894:C3999,3,FALSE)</f>
        <v>N</v>
      </c>
      <c r="H1894" s="14">
        <v>15.4</v>
      </c>
      <c r="I1894" s="14" t="str">
        <f>IFERROR(__xludf.DUMMYFUNCTION("SPARKLINE(H1894,{""charttype"",""bar"";""color1"",""#00CCFF"";""max"",MAX($H$2:$H$2107)})"),"")</f>
        <v/>
      </c>
      <c r="J1894" s="14">
        <v>20.0</v>
      </c>
      <c r="K1894" s="14" t="str">
        <f>IFERROR(__xludf.DUMMYFUNCTION("SPARKLINE(J1894,{""charttype"",""bar"";""color1"",""#FF0000"";""max"",MAX($J$2:$J$2107)})"),"")</f>
        <v/>
      </c>
      <c r="L1894" s="14">
        <v>17.1</v>
      </c>
      <c r="M1894" s="14" t="str">
        <f>IFERROR(__xludf.DUMMYFUNCTION("SPARKLINE(L1894,{""charttype"",""bar"";""color1"",""#FF9900"";""max"",MAX($L$2:$L$2107)})"),"")</f>
        <v/>
      </c>
      <c r="N1894" s="14">
        <v>0.2</v>
      </c>
      <c r="O1894" s="14" t="str">
        <f>IFERROR(__xludf.DUMMYFUNCTION("SPARKLINE(N1894,{""charttype"",""bar"";""color1"",""#0066CC"";""max"",MAX($N$2:$N$2107)})"),"")</f>
        <v/>
      </c>
      <c r="P1894" s="58">
        <v>96850.78</v>
      </c>
      <c r="Q1894" s="54">
        <v>28.02047</v>
      </c>
      <c r="R1894" s="21">
        <f t="shared" si="5"/>
        <v>2713804.375</v>
      </c>
    </row>
    <row r="1895">
      <c r="A1895" s="53">
        <v>43898.0</v>
      </c>
      <c r="B1895" s="67">
        <f t="shared" si="1"/>
        <v>1</v>
      </c>
      <c r="C1895" s="14" t="str">
        <f t="shared" si="2"/>
        <v>March</v>
      </c>
      <c r="D1895" s="52" t="str">
        <f t="shared" si="3"/>
        <v>2020</v>
      </c>
      <c r="E1895" s="58">
        <f t="shared" si="4"/>
        <v>11</v>
      </c>
      <c r="F1895" s="14" t="str">
        <f>VLOOKUP(A1895,'_Holidays'!A1895:B4000,2,FALSE)</f>
        <v>Y</v>
      </c>
      <c r="G1895" s="51" t="str">
        <f>VLOOKUP(A1895,'_Holidays'!A1895:C4000,3,FALSE)</f>
        <v>N</v>
      </c>
      <c r="H1895" s="14">
        <v>13.9</v>
      </c>
      <c r="I1895" s="14" t="str">
        <f>IFERROR(__xludf.DUMMYFUNCTION("SPARKLINE(H1895,{""charttype"",""bar"";""color1"",""#00CCFF"";""max"",MAX($H$2:$H$2107)})"),"")</f>
        <v/>
      </c>
      <c r="J1895" s="14">
        <v>22.4</v>
      </c>
      <c r="K1895" s="14" t="str">
        <f>IFERROR(__xludf.DUMMYFUNCTION("SPARKLINE(J1895,{""charttype"",""bar"";""color1"",""#FF0000"";""max"",MAX($J$2:$J$2107)})"),"")</f>
        <v/>
      </c>
      <c r="L1895" s="14">
        <v>19.5</v>
      </c>
      <c r="M1895" s="14" t="str">
        <f>IFERROR(__xludf.DUMMYFUNCTION("SPARKLINE(L1895,{""charttype"",""bar"";""color1"",""#FF9900"";""max"",MAX($L$2:$L$2107)})"),"")</f>
        <v/>
      </c>
      <c r="N1895" s="14">
        <v>0.0</v>
      </c>
      <c r="O1895" s="14" t="str">
        <f>IFERROR(__xludf.DUMMYFUNCTION("SPARKLINE(N1895,{""charttype"",""bar"";""color1"",""#0066CC"";""max"",MAX($N$2:$N$2107)})"),"")</f>
        <v/>
      </c>
      <c r="P1895" s="58">
        <v>92553.29</v>
      </c>
      <c r="Q1895" s="54">
        <v>17.91642</v>
      </c>
      <c r="R1895" s="21">
        <f t="shared" si="5"/>
        <v>1658223.616</v>
      </c>
    </row>
    <row r="1896">
      <c r="A1896" s="53">
        <v>43899.0</v>
      </c>
      <c r="B1896" s="67">
        <f t="shared" si="1"/>
        <v>2</v>
      </c>
      <c r="C1896" s="14" t="str">
        <f t="shared" si="2"/>
        <v>March</v>
      </c>
      <c r="D1896" s="52" t="str">
        <f t="shared" si="3"/>
        <v>2020</v>
      </c>
      <c r="E1896" s="58">
        <f t="shared" si="4"/>
        <v>11</v>
      </c>
      <c r="F1896" s="14" t="str">
        <f>VLOOKUP(A1896,'_Holidays'!A1896:B4001,2,FALSE)</f>
        <v>Y</v>
      </c>
      <c r="G1896" s="51" t="str">
        <f>VLOOKUP(A1896,'_Holidays'!A1896:C4001,3,FALSE)</f>
        <v>Y</v>
      </c>
      <c r="H1896" s="14">
        <v>12.3</v>
      </c>
      <c r="I1896" s="14" t="str">
        <f>IFERROR(__xludf.DUMMYFUNCTION("SPARKLINE(H1896,{""charttype"",""bar"";""color1"",""#00CCFF"";""max"",MAX($H$2:$H$2107)})"),"")</f>
        <v/>
      </c>
      <c r="J1896" s="14">
        <v>21.0</v>
      </c>
      <c r="K1896" s="14" t="str">
        <f>IFERROR(__xludf.DUMMYFUNCTION("SPARKLINE(J1896,{""charttype"",""bar"";""color1"",""#FF0000"";""max"",MAX($J$2:$J$2107)})"),"")</f>
        <v/>
      </c>
      <c r="L1896" s="14">
        <v>19.7</v>
      </c>
      <c r="M1896" s="14" t="str">
        <f>IFERROR(__xludf.DUMMYFUNCTION("SPARKLINE(L1896,{""charttype"",""bar"";""color1"",""#FF9900"";""max"",MAX($L$2:$L$2107)})"),"")</f>
        <v/>
      </c>
      <c r="N1896" s="14">
        <v>0.0</v>
      </c>
      <c r="O1896" s="14" t="str">
        <f>IFERROR(__xludf.DUMMYFUNCTION("SPARKLINE(N1896,{""charttype"",""bar"";""color1"",""#0066CC"";""max"",MAX($N$2:$N$2107)})"),"")</f>
        <v/>
      </c>
      <c r="P1896" s="58">
        <v>94641.7</v>
      </c>
      <c r="Q1896" s="54">
        <v>22.04145</v>
      </c>
      <c r="R1896" s="21">
        <f t="shared" si="5"/>
        <v>2086040.298</v>
      </c>
    </row>
    <row r="1897">
      <c r="A1897" s="53">
        <v>43900.0</v>
      </c>
      <c r="B1897" s="67">
        <f t="shared" si="1"/>
        <v>3</v>
      </c>
      <c r="C1897" s="14" t="str">
        <f t="shared" si="2"/>
        <v>March</v>
      </c>
      <c r="D1897" s="52" t="str">
        <f t="shared" si="3"/>
        <v>2020</v>
      </c>
      <c r="E1897" s="58">
        <f t="shared" si="4"/>
        <v>11</v>
      </c>
      <c r="F1897" s="14" t="str">
        <f>VLOOKUP(A1897,'_Holidays'!A1897:B4002,2,FALSE)</f>
        <v>Y</v>
      </c>
      <c r="G1897" s="51" t="str">
        <f>VLOOKUP(A1897,'_Holidays'!A1897:C4002,3,FALSE)</f>
        <v>N</v>
      </c>
      <c r="H1897" s="14">
        <v>10.3</v>
      </c>
      <c r="I1897" s="14" t="str">
        <f>IFERROR(__xludf.DUMMYFUNCTION("SPARKLINE(H1897,{""charttype"",""bar"";""color1"",""#00CCFF"";""max"",MAX($H$2:$H$2107)})"),"")</f>
        <v/>
      </c>
      <c r="J1897" s="14">
        <v>22.3</v>
      </c>
      <c r="K1897" s="14" t="str">
        <f>IFERROR(__xludf.DUMMYFUNCTION("SPARKLINE(J1897,{""charttype"",""bar"";""color1"",""#FF0000"";""max"",MAX($J$2:$J$2107)})"),"")</f>
        <v/>
      </c>
      <c r="L1897" s="14">
        <v>21.9</v>
      </c>
      <c r="M1897" s="14" t="str">
        <f>IFERROR(__xludf.DUMMYFUNCTION("SPARKLINE(L1897,{""charttype"",""bar"";""color1"",""#FF9900"";""max"",MAX($L$2:$L$2107)})"),"")</f>
        <v/>
      </c>
      <c r="N1897" s="14">
        <v>0.0</v>
      </c>
      <c r="O1897" s="14" t="str">
        <f>IFERROR(__xludf.DUMMYFUNCTION("SPARKLINE(N1897,{""charttype"",""bar"";""color1"",""#0066CC"";""max"",MAX($N$2:$N$2107)})"),"")</f>
        <v/>
      </c>
      <c r="P1897" s="58">
        <v>112142.5</v>
      </c>
      <c r="Q1897" s="54">
        <v>48.05972</v>
      </c>
      <c r="R1897" s="21">
        <f t="shared" si="5"/>
        <v>5389537.15</v>
      </c>
    </row>
    <row r="1898">
      <c r="A1898" s="53">
        <v>43901.0</v>
      </c>
      <c r="B1898" s="67">
        <f t="shared" si="1"/>
        <v>4</v>
      </c>
      <c r="C1898" s="14" t="str">
        <f t="shared" si="2"/>
        <v>March</v>
      </c>
      <c r="D1898" s="52" t="str">
        <f t="shared" si="3"/>
        <v>2020</v>
      </c>
      <c r="E1898" s="58">
        <f t="shared" si="4"/>
        <v>11</v>
      </c>
      <c r="F1898" s="14" t="str">
        <f>VLOOKUP(A1898,'_Holidays'!A1898:B4003,2,FALSE)</f>
        <v>Y</v>
      </c>
      <c r="G1898" s="51" t="str">
        <f>VLOOKUP(A1898,'_Holidays'!A1898:C4003,3,FALSE)</f>
        <v>N</v>
      </c>
      <c r="H1898" s="14">
        <v>12.6</v>
      </c>
      <c r="I1898" s="14" t="str">
        <f>IFERROR(__xludf.DUMMYFUNCTION("SPARKLINE(H1898,{""charttype"",""bar"";""color1"",""#00CCFF"";""max"",MAX($H$2:$H$2107)})"),"")</f>
        <v/>
      </c>
      <c r="J1898" s="14">
        <v>29.5</v>
      </c>
      <c r="K1898" s="14" t="str">
        <f>IFERROR(__xludf.DUMMYFUNCTION("SPARKLINE(J1898,{""charttype"",""bar"";""color1"",""#FF0000"";""max"",MAX($J$2:$J$2107)})"),"")</f>
        <v/>
      </c>
      <c r="L1898" s="14">
        <v>15.7</v>
      </c>
      <c r="M1898" s="14" t="str">
        <f>IFERROR(__xludf.DUMMYFUNCTION("SPARKLINE(L1898,{""charttype"",""bar"";""color1"",""#FF9900"";""max"",MAX($L$2:$L$2107)})"),"")</f>
        <v/>
      </c>
      <c r="N1898" s="14">
        <v>0.0</v>
      </c>
      <c r="O1898" s="14" t="str">
        <f>IFERROR(__xludf.DUMMYFUNCTION("SPARKLINE(N1898,{""charttype"",""bar"";""color1"",""#0066CC"";""max"",MAX($N$2:$N$2107)})"),"")</f>
        <v/>
      </c>
      <c r="P1898" s="58">
        <v>118830.1</v>
      </c>
      <c r="Q1898" s="54">
        <v>44.36994</v>
      </c>
      <c r="R1898" s="21">
        <f t="shared" si="5"/>
        <v>5272484.407</v>
      </c>
    </row>
    <row r="1899">
      <c r="A1899" s="53">
        <v>43902.0</v>
      </c>
      <c r="B1899" s="67">
        <f t="shared" si="1"/>
        <v>5</v>
      </c>
      <c r="C1899" s="14" t="str">
        <f t="shared" si="2"/>
        <v>March</v>
      </c>
      <c r="D1899" s="52" t="str">
        <f t="shared" si="3"/>
        <v>2020</v>
      </c>
      <c r="E1899" s="58">
        <f t="shared" si="4"/>
        <v>11</v>
      </c>
      <c r="F1899" s="14" t="str">
        <f>VLOOKUP(A1899,'_Holidays'!A1899:B4004,2,FALSE)</f>
        <v>Y</v>
      </c>
      <c r="G1899" s="51" t="str">
        <f>VLOOKUP(A1899,'_Holidays'!A1899:C4004,3,FALSE)</f>
        <v>N</v>
      </c>
      <c r="H1899" s="14">
        <v>16.6</v>
      </c>
      <c r="I1899" s="14" t="str">
        <f>IFERROR(__xludf.DUMMYFUNCTION("SPARKLINE(H1899,{""charttype"",""bar"";""color1"",""#00CCFF"";""max"",MAX($H$2:$H$2107)})"),"")</f>
        <v/>
      </c>
      <c r="J1899" s="14">
        <v>29.5</v>
      </c>
      <c r="K1899" s="14" t="str">
        <f>IFERROR(__xludf.DUMMYFUNCTION("SPARKLINE(J1899,{""charttype"",""bar"";""color1"",""#FF0000"";""max"",MAX($J$2:$J$2107)})"),"")</f>
        <v/>
      </c>
      <c r="L1899" s="14">
        <v>19.5</v>
      </c>
      <c r="M1899" s="14" t="str">
        <f>IFERROR(__xludf.DUMMYFUNCTION("SPARKLINE(L1899,{""charttype"",""bar"";""color1"",""#FF9900"";""max"",MAX($L$2:$L$2107)})"),"")</f>
        <v/>
      </c>
      <c r="N1899" s="14">
        <v>0.0</v>
      </c>
      <c r="O1899" s="14" t="str">
        <f>IFERROR(__xludf.DUMMYFUNCTION("SPARKLINE(N1899,{""charttype"",""bar"";""color1"",""#0066CC"";""max"",MAX($N$2:$N$2107)})"),"")</f>
        <v/>
      </c>
      <c r="P1899" s="58">
        <v>120272.8</v>
      </c>
      <c r="Q1899" s="54">
        <v>39.12757</v>
      </c>
      <c r="R1899" s="21">
        <f t="shared" si="5"/>
        <v>4705982.401</v>
      </c>
    </row>
    <row r="1900">
      <c r="A1900" s="53">
        <v>43903.0</v>
      </c>
      <c r="B1900" s="67">
        <f t="shared" si="1"/>
        <v>6</v>
      </c>
      <c r="C1900" s="14" t="str">
        <f t="shared" si="2"/>
        <v>March</v>
      </c>
      <c r="D1900" s="52" t="str">
        <f t="shared" si="3"/>
        <v>2020</v>
      </c>
      <c r="E1900" s="58">
        <f t="shared" si="4"/>
        <v>11</v>
      </c>
      <c r="F1900" s="14" t="str">
        <f>VLOOKUP(A1900,'_Holidays'!A1900:B4005,2,FALSE)</f>
        <v>Y</v>
      </c>
      <c r="G1900" s="51" t="str">
        <f>VLOOKUP(A1900,'_Holidays'!A1900:C4005,3,FALSE)</f>
        <v>N</v>
      </c>
      <c r="H1900" s="14">
        <v>19.1</v>
      </c>
      <c r="I1900" s="14" t="str">
        <f>IFERROR(__xludf.DUMMYFUNCTION("SPARKLINE(H1900,{""charttype"",""bar"";""color1"",""#00CCFF"";""max"",MAX($H$2:$H$2107)})"),"")</f>
        <v/>
      </c>
      <c r="J1900" s="14">
        <v>26.8</v>
      </c>
      <c r="K1900" s="14" t="str">
        <f>IFERROR(__xludf.DUMMYFUNCTION("SPARKLINE(J1900,{""charttype"",""bar"";""color1"",""#FF0000"";""max"",MAX($J$2:$J$2107)})"),"")</f>
        <v/>
      </c>
      <c r="L1900" s="14">
        <v>7.3</v>
      </c>
      <c r="M1900" s="14" t="str">
        <f>IFERROR(__xludf.DUMMYFUNCTION("SPARKLINE(L1900,{""charttype"",""bar"";""color1"",""#FF9900"";""max"",MAX($L$2:$L$2107)})"),"")</f>
        <v/>
      </c>
      <c r="N1900" s="14">
        <v>0.0</v>
      </c>
      <c r="O1900" s="14" t="str">
        <f>IFERROR(__xludf.DUMMYFUNCTION("SPARKLINE(N1900,{""charttype"",""bar"";""color1"",""#0066CC"";""max"",MAX($N$2:$N$2107)})"),"")</f>
        <v/>
      </c>
      <c r="P1900" s="58">
        <v>115075.8</v>
      </c>
      <c r="Q1900" s="54">
        <v>40.12713</v>
      </c>
      <c r="R1900" s="21">
        <f t="shared" si="5"/>
        <v>4617661.586</v>
      </c>
    </row>
    <row r="1901">
      <c r="A1901" s="53">
        <v>43904.0</v>
      </c>
      <c r="B1901" s="67">
        <f t="shared" si="1"/>
        <v>7</v>
      </c>
      <c r="C1901" s="14" t="str">
        <f t="shared" si="2"/>
        <v>March</v>
      </c>
      <c r="D1901" s="52" t="str">
        <f t="shared" si="3"/>
        <v>2020</v>
      </c>
      <c r="E1901" s="58">
        <f t="shared" si="4"/>
        <v>11</v>
      </c>
      <c r="F1901" s="14" t="str">
        <f>VLOOKUP(A1901,'_Holidays'!A1901:B4006,2,FALSE)</f>
        <v>Y</v>
      </c>
      <c r="G1901" s="51" t="str">
        <f>VLOOKUP(A1901,'_Holidays'!A1901:C4006,3,FALSE)</f>
        <v>N</v>
      </c>
      <c r="H1901" s="14">
        <v>13.1</v>
      </c>
      <c r="I1901" s="14" t="str">
        <f>IFERROR(__xludf.DUMMYFUNCTION("SPARKLINE(H1901,{""charttype"",""bar"";""color1"",""#00CCFF"";""max"",MAX($H$2:$H$2107)})"),"")</f>
        <v/>
      </c>
      <c r="J1901" s="14">
        <v>17.9</v>
      </c>
      <c r="K1901" s="14" t="str">
        <f>IFERROR(__xludf.DUMMYFUNCTION("SPARKLINE(J1901,{""charttype"",""bar"";""color1"",""#FF0000"";""max"",MAX($J$2:$J$2107)})"),"")</f>
        <v/>
      </c>
      <c r="L1901" s="14">
        <v>12.3</v>
      </c>
      <c r="M1901" s="14" t="str">
        <f>IFERROR(__xludf.DUMMYFUNCTION("SPARKLINE(L1901,{""charttype"",""bar"";""color1"",""#FF9900"";""max"",MAX($L$2:$L$2107)})"),"")</f>
        <v/>
      </c>
      <c r="N1901" s="14">
        <v>0.6</v>
      </c>
      <c r="O1901" s="14" t="str">
        <f>IFERROR(__xludf.DUMMYFUNCTION("SPARKLINE(N1901,{""charttype"",""bar"";""color1"",""#0066CC"";""max"",MAX($N$2:$N$2107)})"),"")</f>
        <v/>
      </c>
      <c r="P1901" s="58">
        <v>96016.19</v>
      </c>
      <c r="Q1901" s="54">
        <v>29.13733</v>
      </c>
      <c r="R1901" s="21">
        <f t="shared" si="5"/>
        <v>2797655.413</v>
      </c>
    </row>
    <row r="1902">
      <c r="A1902" s="53">
        <v>43905.0</v>
      </c>
      <c r="B1902" s="67">
        <f t="shared" si="1"/>
        <v>1</v>
      </c>
      <c r="C1902" s="14" t="str">
        <f t="shared" si="2"/>
        <v>March</v>
      </c>
      <c r="D1902" s="52" t="str">
        <f t="shared" si="3"/>
        <v>2020</v>
      </c>
      <c r="E1902" s="58">
        <f t="shared" si="4"/>
        <v>12</v>
      </c>
      <c r="F1902" s="14" t="str">
        <f>VLOOKUP(A1902,'_Holidays'!A1902:B4007,2,FALSE)</f>
        <v>Y</v>
      </c>
      <c r="G1902" s="51" t="str">
        <f>VLOOKUP(A1902,'_Holidays'!A1902:C4007,3,FALSE)</f>
        <v>N</v>
      </c>
      <c r="H1902" s="14">
        <v>12.7</v>
      </c>
      <c r="I1902" s="14" t="str">
        <f>IFERROR(__xludf.DUMMYFUNCTION("SPARKLINE(H1902,{""charttype"",""bar"";""color1"",""#00CCFF"";""max"",MAX($H$2:$H$2107)})"),"")</f>
        <v/>
      </c>
      <c r="J1902" s="14">
        <v>18.8</v>
      </c>
      <c r="K1902" s="14" t="str">
        <f>IFERROR(__xludf.DUMMYFUNCTION("SPARKLINE(J1902,{""charttype"",""bar"";""color1"",""#FF0000"";""max"",MAX($J$2:$J$2107)})"),"")</f>
        <v/>
      </c>
      <c r="L1902" s="14">
        <v>10.2</v>
      </c>
      <c r="M1902" s="14" t="str">
        <f>IFERROR(__xludf.DUMMYFUNCTION("SPARKLINE(L1902,{""charttype"",""bar"";""color1"",""#FF9900"";""max"",MAX($L$2:$L$2107)})"),"")</f>
        <v/>
      </c>
      <c r="N1902" s="14">
        <v>0.0</v>
      </c>
      <c r="O1902" s="14" t="str">
        <f>IFERROR(__xludf.DUMMYFUNCTION("SPARKLINE(N1902,{""charttype"",""bar"";""color1"",""#0066CC"";""max"",MAX($N$2:$N$2107)})"),"")</f>
        <v/>
      </c>
      <c r="P1902" s="58">
        <v>97664.94</v>
      </c>
      <c r="Q1902" s="54">
        <v>31.65784</v>
      </c>
      <c r="R1902" s="21">
        <f t="shared" si="5"/>
        <v>3091861.044</v>
      </c>
    </row>
    <row r="1903">
      <c r="A1903" s="53">
        <v>43906.0</v>
      </c>
      <c r="B1903" s="67">
        <f t="shared" si="1"/>
        <v>2</v>
      </c>
      <c r="C1903" s="14" t="str">
        <f t="shared" si="2"/>
        <v>March</v>
      </c>
      <c r="D1903" s="52" t="str">
        <f t="shared" si="3"/>
        <v>2020</v>
      </c>
      <c r="E1903" s="58">
        <f t="shared" si="4"/>
        <v>12</v>
      </c>
      <c r="F1903" s="14" t="str">
        <f>VLOOKUP(A1903,'_Holidays'!A1903:B4008,2,FALSE)</f>
        <v>Y</v>
      </c>
      <c r="G1903" s="51" t="str">
        <f>VLOOKUP(A1903,'_Holidays'!A1903:C4008,3,FALSE)</f>
        <v>N</v>
      </c>
      <c r="H1903" s="14">
        <v>9.3</v>
      </c>
      <c r="I1903" s="14" t="str">
        <f>IFERROR(__xludf.DUMMYFUNCTION("SPARKLINE(H1903,{""charttype"",""bar"";""color1"",""#00CCFF"";""max"",MAX($H$2:$H$2107)})"),"")</f>
        <v/>
      </c>
      <c r="J1903" s="14">
        <v>26.5</v>
      </c>
      <c r="K1903" s="14" t="str">
        <f>IFERROR(__xludf.DUMMYFUNCTION("SPARKLINE(J1903,{""charttype"",""bar"";""color1"",""#FF0000"";""max"",MAX($J$2:$J$2107)})"),"")</f>
        <v/>
      </c>
      <c r="L1903" s="14">
        <v>20.6</v>
      </c>
      <c r="M1903" s="14" t="str">
        <f>IFERROR(__xludf.DUMMYFUNCTION("SPARKLINE(L1903,{""charttype"",""bar"";""color1"",""#FF9900"";""max"",MAX($L$2:$L$2107)})"),"")</f>
        <v/>
      </c>
      <c r="N1903" s="14">
        <v>0.0</v>
      </c>
      <c r="O1903" s="14" t="str">
        <f>IFERROR(__xludf.DUMMYFUNCTION("SPARKLINE(N1903,{""charttype"",""bar"";""color1"",""#0066CC"";""max"",MAX($N$2:$N$2107)})"),"")</f>
        <v/>
      </c>
      <c r="P1903" s="58">
        <v>110586.8</v>
      </c>
      <c r="Q1903" s="54">
        <v>46.67088</v>
      </c>
      <c r="R1903" s="21">
        <f t="shared" si="5"/>
        <v>5161183.272</v>
      </c>
    </row>
    <row r="1904">
      <c r="A1904" s="53">
        <v>43907.0</v>
      </c>
      <c r="B1904" s="67">
        <f t="shared" si="1"/>
        <v>3</v>
      </c>
      <c r="C1904" s="14" t="str">
        <f t="shared" si="2"/>
        <v>March</v>
      </c>
      <c r="D1904" s="52" t="str">
        <f t="shared" si="3"/>
        <v>2020</v>
      </c>
      <c r="E1904" s="58">
        <f t="shared" si="4"/>
        <v>12</v>
      </c>
      <c r="F1904" s="14" t="str">
        <f>VLOOKUP(A1904,'_Holidays'!A1904:B4009,2,FALSE)</f>
        <v>Y</v>
      </c>
      <c r="G1904" s="51" t="str">
        <f>VLOOKUP(A1904,'_Holidays'!A1904:C4009,3,FALSE)</f>
        <v>N</v>
      </c>
      <c r="H1904" s="14">
        <v>11.6</v>
      </c>
      <c r="I1904" s="14" t="str">
        <f>IFERROR(__xludf.DUMMYFUNCTION("SPARKLINE(H1904,{""charttype"",""bar"";""color1"",""#00CCFF"";""max"",MAX($H$2:$H$2107)})"),"")</f>
        <v/>
      </c>
      <c r="J1904" s="14">
        <v>28.2</v>
      </c>
      <c r="K1904" s="14" t="str">
        <f>IFERROR(__xludf.DUMMYFUNCTION("SPARKLINE(J1904,{""charttype"",""bar"";""color1"",""#FF0000"";""max"",MAX($J$2:$J$2107)})"),"")</f>
        <v/>
      </c>
      <c r="L1904" s="14">
        <v>19.9</v>
      </c>
      <c r="M1904" s="14" t="str">
        <f>IFERROR(__xludf.DUMMYFUNCTION("SPARKLINE(L1904,{""charttype"",""bar"";""color1"",""#FF9900"";""max"",MAX($L$2:$L$2107)})"),"")</f>
        <v/>
      </c>
      <c r="N1904" s="14">
        <v>0.0</v>
      </c>
      <c r="O1904" s="14" t="str">
        <f>IFERROR(__xludf.DUMMYFUNCTION("SPARKLINE(N1904,{""charttype"",""bar"";""color1"",""#0066CC"";""max"",MAX($N$2:$N$2107)})"),"")</f>
        <v/>
      </c>
      <c r="P1904" s="58">
        <v>115254.2</v>
      </c>
      <c r="Q1904" s="54">
        <v>52.4512</v>
      </c>
      <c r="R1904" s="21">
        <f t="shared" si="5"/>
        <v>6045221.095</v>
      </c>
    </row>
    <row r="1905">
      <c r="A1905" s="53">
        <v>43908.0</v>
      </c>
      <c r="B1905" s="67">
        <f t="shared" si="1"/>
        <v>4</v>
      </c>
      <c r="C1905" s="14" t="str">
        <f t="shared" si="2"/>
        <v>March</v>
      </c>
      <c r="D1905" s="52" t="str">
        <f t="shared" si="3"/>
        <v>2020</v>
      </c>
      <c r="E1905" s="58">
        <f t="shared" si="4"/>
        <v>12</v>
      </c>
      <c r="F1905" s="14" t="str">
        <f>VLOOKUP(A1905,'_Holidays'!A1905:B4010,2,FALSE)</f>
        <v>Y</v>
      </c>
      <c r="G1905" s="51" t="str">
        <f>VLOOKUP(A1905,'_Holidays'!A1905:C4010,3,FALSE)</f>
        <v>N</v>
      </c>
      <c r="H1905" s="14">
        <v>17.7</v>
      </c>
      <c r="I1905" s="14" t="str">
        <f>IFERROR(__xludf.DUMMYFUNCTION("SPARKLINE(H1905,{""charttype"",""bar"";""color1"",""#00CCFF"";""max"",MAX($H$2:$H$2107)})"),"")</f>
        <v/>
      </c>
      <c r="J1905" s="14">
        <v>28.3</v>
      </c>
      <c r="K1905" s="14" t="str">
        <f>IFERROR(__xludf.DUMMYFUNCTION("SPARKLINE(J1905,{""charttype"",""bar"";""color1"",""#FF0000"";""max"",MAX($J$2:$J$2107)})"),"")</f>
        <v/>
      </c>
      <c r="L1905" s="14">
        <v>9.1</v>
      </c>
      <c r="M1905" s="14" t="str">
        <f>IFERROR(__xludf.DUMMYFUNCTION("SPARKLINE(L1905,{""charttype"",""bar"";""color1"",""#FF9900"";""max"",MAX($L$2:$L$2107)})"),"")</f>
        <v/>
      </c>
      <c r="N1905" s="14">
        <v>0.0</v>
      </c>
      <c r="O1905" s="14" t="str">
        <f>IFERROR(__xludf.DUMMYFUNCTION("SPARKLINE(N1905,{""charttype"",""bar"";""color1"",""#0066CC"";""max"",MAX($N$2:$N$2107)})"),"")</f>
        <v/>
      </c>
      <c r="P1905" s="58">
        <v>121127.1</v>
      </c>
      <c r="Q1905" s="54">
        <v>51.29144</v>
      </c>
      <c r="R1905" s="21">
        <f t="shared" si="5"/>
        <v>6212783.382</v>
      </c>
    </row>
    <row r="1906">
      <c r="A1906" s="53">
        <v>43909.0</v>
      </c>
      <c r="B1906" s="67">
        <f t="shared" si="1"/>
        <v>5</v>
      </c>
      <c r="C1906" s="14" t="str">
        <f t="shared" si="2"/>
        <v>March</v>
      </c>
      <c r="D1906" s="52" t="str">
        <f t="shared" si="3"/>
        <v>2020</v>
      </c>
      <c r="E1906" s="58">
        <f t="shared" si="4"/>
        <v>12</v>
      </c>
      <c r="F1906" s="14" t="str">
        <f>VLOOKUP(A1906,'_Holidays'!A1906:B4011,2,FALSE)</f>
        <v>Y</v>
      </c>
      <c r="G1906" s="51" t="str">
        <f>VLOOKUP(A1906,'_Holidays'!A1906:C4011,3,FALSE)</f>
        <v>N</v>
      </c>
      <c r="H1906" s="14">
        <v>18.7</v>
      </c>
      <c r="I1906" s="14" t="str">
        <f>IFERROR(__xludf.DUMMYFUNCTION("SPARKLINE(H1906,{""charttype"",""bar"";""color1"",""#00CCFF"";""max"",MAX($H$2:$H$2107)})"),"")</f>
        <v/>
      </c>
      <c r="J1906" s="14">
        <v>30.4</v>
      </c>
      <c r="K1906" s="14" t="str">
        <f>IFERROR(__xludf.DUMMYFUNCTION("SPARKLINE(J1906,{""charttype"",""bar"";""color1"",""#FF0000"";""max"",MAX($J$2:$J$2107)})"),"")</f>
        <v/>
      </c>
      <c r="L1906" s="14">
        <v>8.2</v>
      </c>
      <c r="M1906" s="14" t="str">
        <f>IFERROR(__xludf.DUMMYFUNCTION("SPARKLINE(L1906,{""charttype"",""bar"";""color1"",""#FF9900"";""max"",MAX($L$2:$L$2107)})"),"")</f>
        <v/>
      </c>
      <c r="N1906" s="14">
        <v>0.0</v>
      </c>
      <c r="O1906" s="14" t="str">
        <f>IFERROR(__xludf.DUMMYFUNCTION("SPARKLINE(N1906,{""charttype"",""bar"";""color1"",""#0066CC"";""max"",MAX($N$2:$N$2107)})"),"")</f>
        <v/>
      </c>
      <c r="P1906" s="58">
        <v>127266.9</v>
      </c>
      <c r="Q1906" s="54">
        <v>47.56266</v>
      </c>
      <c r="R1906" s="21">
        <f t="shared" si="5"/>
        <v>6053152.294</v>
      </c>
    </row>
    <row r="1907">
      <c r="A1907" s="53">
        <v>43910.0</v>
      </c>
      <c r="B1907" s="67">
        <f t="shared" si="1"/>
        <v>6</v>
      </c>
      <c r="C1907" s="14" t="str">
        <f t="shared" si="2"/>
        <v>March</v>
      </c>
      <c r="D1907" s="52" t="str">
        <f t="shared" si="3"/>
        <v>2020</v>
      </c>
      <c r="E1907" s="58">
        <f t="shared" si="4"/>
        <v>12</v>
      </c>
      <c r="F1907" s="14" t="str">
        <f>VLOOKUP(A1907,'_Holidays'!A1907:B4012,2,FALSE)</f>
        <v>Y</v>
      </c>
      <c r="G1907" s="51" t="str">
        <f>VLOOKUP(A1907,'_Holidays'!A1907:C4012,3,FALSE)</f>
        <v>N</v>
      </c>
      <c r="H1907" s="14">
        <v>16.1</v>
      </c>
      <c r="I1907" s="14" t="str">
        <f>IFERROR(__xludf.DUMMYFUNCTION("SPARKLINE(H1907,{""charttype"",""bar"";""color1"",""#00CCFF"";""max"",MAX($H$2:$H$2107)})"),"")</f>
        <v/>
      </c>
      <c r="J1907" s="14">
        <v>22.7</v>
      </c>
      <c r="K1907" s="14" t="str">
        <f>IFERROR(__xludf.DUMMYFUNCTION("SPARKLINE(J1907,{""charttype"",""bar"";""color1"",""#FF0000"";""max"",MAX($J$2:$J$2107)})"),"")</f>
        <v/>
      </c>
      <c r="L1907" s="14">
        <v>12.6</v>
      </c>
      <c r="M1907" s="14" t="str">
        <f>IFERROR(__xludf.DUMMYFUNCTION("SPARKLINE(L1907,{""charttype"",""bar"";""color1"",""#FF9900"";""max"",MAX($L$2:$L$2107)})"),"")</f>
        <v/>
      </c>
      <c r="N1907" s="14">
        <v>0.0</v>
      </c>
      <c r="O1907" s="14" t="str">
        <f>IFERROR(__xludf.DUMMYFUNCTION("SPARKLINE(N1907,{""charttype"",""bar"";""color1"",""#0066CC"";""max"",MAX($N$2:$N$2107)})"),"")</f>
        <v/>
      </c>
      <c r="P1907" s="58">
        <v>111547.6</v>
      </c>
      <c r="Q1907" s="54">
        <v>40.76437</v>
      </c>
      <c r="R1907" s="21">
        <f t="shared" si="5"/>
        <v>4547167.639</v>
      </c>
    </row>
    <row r="1908">
      <c r="A1908" s="53">
        <v>43911.0</v>
      </c>
      <c r="B1908" s="67">
        <f t="shared" si="1"/>
        <v>7</v>
      </c>
      <c r="C1908" s="14" t="str">
        <f t="shared" si="2"/>
        <v>March</v>
      </c>
      <c r="D1908" s="52" t="str">
        <f t="shared" si="3"/>
        <v>2020</v>
      </c>
      <c r="E1908" s="58">
        <f t="shared" si="4"/>
        <v>12</v>
      </c>
      <c r="F1908" s="14" t="str">
        <f>VLOOKUP(A1908,'_Holidays'!A1908:B4013,2,FALSE)</f>
        <v>Y</v>
      </c>
      <c r="G1908" s="51" t="str">
        <f>VLOOKUP(A1908,'_Holidays'!A1908:C4013,3,FALSE)</f>
        <v>N</v>
      </c>
      <c r="H1908" s="14">
        <v>14.6</v>
      </c>
      <c r="I1908" s="14" t="str">
        <f>IFERROR(__xludf.DUMMYFUNCTION("SPARKLINE(H1908,{""charttype"",""bar"";""color1"",""#00CCFF"";""max"",MAX($H$2:$H$2107)})"),"")</f>
        <v/>
      </c>
      <c r="J1908" s="14">
        <v>18.4</v>
      </c>
      <c r="K1908" s="14" t="str">
        <f>IFERROR(__xludf.DUMMYFUNCTION("SPARKLINE(J1908,{""charttype"",""bar"";""color1"",""#FF0000"";""max"",MAX($J$2:$J$2107)})"),"")</f>
        <v/>
      </c>
      <c r="L1908" s="14">
        <v>10.8</v>
      </c>
      <c r="M1908" s="14" t="str">
        <f>IFERROR(__xludf.DUMMYFUNCTION("SPARKLINE(L1908,{""charttype"",""bar"";""color1"",""#FF9900"";""max"",MAX($L$2:$L$2107)})"),"")</f>
        <v/>
      </c>
      <c r="N1908" s="14">
        <v>0.0</v>
      </c>
      <c r="O1908" s="14" t="str">
        <f>IFERROR(__xludf.DUMMYFUNCTION("SPARKLINE(N1908,{""charttype"",""bar"";""color1"",""#0066CC"";""max"",MAX($N$2:$N$2107)})"),"")</f>
        <v/>
      </c>
      <c r="P1908" s="58">
        <v>103999.3</v>
      </c>
      <c r="Q1908" s="54">
        <v>47.4587</v>
      </c>
      <c r="R1908" s="21">
        <f t="shared" si="5"/>
        <v>4935671.579</v>
      </c>
    </row>
    <row r="1909">
      <c r="A1909" s="53">
        <v>43912.0</v>
      </c>
      <c r="B1909" s="67">
        <f t="shared" si="1"/>
        <v>1</v>
      </c>
      <c r="C1909" s="14" t="str">
        <f t="shared" si="2"/>
        <v>March</v>
      </c>
      <c r="D1909" s="52" t="str">
        <f t="shared" si="3"/>
        <v>2020</v>
      </c>
      <c r="E1909" s="58">
        <f t="shared" si="4"/>
        <v>13</v>
      </c>
      <c r="F1909" s="14" t="str">
        <f>VLOOKUP(A1909,'_Holidays'!A1909:B4014,2,FALSE)</f>
        <v>Y</v>
      </c>
      <c r="G1909" s="51" t="str">
        <f>VLOOKUP(A1909,'_Holidays'!A1909:C4014,3,FALSE)</f>
        <v>N</v>
      </c>
      <c r="H1909" s="14">
        <v>12.1</v>
      </c>
      <c r="I1909" s="14" t="str">
        <f>IFERROR(__xludf.DUMMYFUNCTION("SPARKLINE(H1909,{""charttype"",""bar"";""color1"",""#00CCFF"";""max"",MAX($H$2:$H$2107)})"),"")</f>
        <v/>
      </c>
      <c r="J1909" s="14">
        <v>18.3</v>
      </c>
      <c r="K1909" s="14" t="str">
        <f>IFERROR(__xludf.DUMMYFUNCTION("SPARKLINE(J1909,{""charttype"",""bar"";""color1"",""#FF0000"";""max"",MAX($J$2:$J$2107)})"),"")</f>
        <v/>
      </c>
      <c r="L1909" s="14">
        <v>15.2</v>
      </c>
      <c r="M1909" s="14" t="str">
        <f>IFERROR(__xludf.DUMMYFUNCTION("SPARKLINE(L1909,{""charttype"",""bar"";""color1"",""#FF9900"";""max"",MAX($L$2:$L$2107)})"),"")</f>
        <v/>
      </c>
      <c r="N1909" s="14">
        <v>0.0</v>
      </c>
      <c r="O1909" s="14" t="str">
        <f>IFERROR(__xludf.DUMMYFUNCTION("SPARKLINE(N1909,{""charttype"",""bar"";""color1"",""#0066CC"";""max"",MAX($N$2:$N$2107)})"),"")</f>
        <v/>
      </c>
      <c r="P1909" s="58">
        <v>97449.69</v>
      </c>
      <c r="Q1909" s="54">
        <v>34.61805</v>
      </c>
      <c r="R1909" s="21">
        <f t="shared" si="5"/>
        <v>3373518.241</v>
      </c>
    </row>
    <row r="1910">
      <c r="A1910" s="53">
        <v>43913.0</v>
      </c>
      <c r="B1910" s="67">
        <f t="shared" si="1"/>
        <v>2</v>
      </c>
      <c r="C1910" s="14" t="str">
        <f t="shared" si="2"/>
        <v>March</v>
      </c>
      <c r="D1910" s="52" t="str">
        <f t="shared" si="3"/>
        <v>2020</v>
      </c>
      <c r="E1910" s="58">
        <f t="shared" si="4"/>
        <v>13</v>
      </c>
      <c r="F1910" s="14" t="str">
        <f>VLOOKUP(A1910,'_Holidays'!A1910:B4015,2,FALSE)</f>
        <v>Y</v>
      </c>
      <c r="G1910" s="51" t="str">
        <f>VLOOKUP(A1910,'_Holidays'!A1910:C4015,3,FALSE)</f>
        <v>N</v>
      </c>
      <c r="H1910" s="14">
        <v>12.7</v>
      </c>
      <c r="I1910" s="14" t="str">
        <f>IFERROR(__xludf.DUMMYFUNCTION("SPARKLINE(H1910,{""charttype"",""bar"";""color1"",""#00CCFF"";""max"",MAX($H$2:$H$2107)})"),"")</f>
        <v/>
      </c>
      <c r="J1910" s="14">
        <v>17.1</v>
      </c>
      <c r="K1910" s="14" t="str">
        <f>IFERROR(__xludf.DUMMYFUNCTION("SPARKLINE(J1910,{""charttype"",""bar"";""color1"",""#FF0000"";""max"",MAX($J$2:$J$2107)})"),"")</f>
        <v/>
      </c>
      <c r="L1910" s="14">
        <v>9.9</v>
      </c>
      <c r="M1910" s="14" t="str">
        <f>IFERROR(__xludf.DUMMYFUNCTION("SPARKLINE(L1910,{""charttype"",""bar"";""color1"",""#FF9900"";""max"",MAX($L$2:$L$2107)})"),"")</f>
        <v/>
      </c>
      <c r="N1910" s="14">
        <v>0.4</v>
      </c>
      <c r="O1910" s="14" t="str">
        <f>IFERROR(__xludf.DUMMYFUNCTION("SPARKLINE(N1910,{""charttype"",""bar"";""color1"",""#0066CC"";""max"",MAX($N$2:$N$2107)})"),"")</f>
        <v/>
      </c>
      <c r="P1910" s="58">
        <v>112906.9</v>
      </c>
      <c r="Q1910" s="54">
        <v>44.63944</v>
      </c>
      <c r="R1910" s="21">
        <f t="shared" si="5"/>
        <v>5040100.788</v>
      </c>
    </row>
    <row r="1911">
      <c r="A1911" s="53">
        <v>43914.0</v>
      </c>
      <c r="B1911" s="67">
        <f t="shared" si="1"/>
        <v>3</v>
      </c>
      <c r="C1911" s="14" t="str">
        <f t="shared" si="2"/>
        <v>March</v>
      </c>
      <c r="D1911" s="52" t="str">
        <f t="shared" si="3"/>
        <v>2020</v>
      </c>
      <c r="E1911" s="58">
        <f t="shared" si="4"/>
        <v>13</v>
      </c>
      <c r="F1911" s="14" t="str">
        <f>VLOOKUP(A1911,'_Holidays'!A1911:B4016,2,FALSE)</f>
        <v>N</v>
      </c>
      <c r="G1911" s="51" t="str">
        <f>VLOOKUP(A1911,'_Holidays'!A1911:C4016,3,FALSE)</f>
        <v>N</v>
      </c>
      <c r="H1911" s="14">
        <v>8.5</v>
      </c>
      <c r="I1911" s="14" t="str">
        <f>IFERROR(__xludf.DUMMYFUNCTION("SPARKLINE(H1911,{""charttype"",""bar"";""color1"",""#00CCFF"";""max"",MAX($H$2:$H$2107)})"),"")</f>
        <v/>
      </c>
      <c r="J1911" s="14">
        <v>17.9</v>
      </c>
      <c r="K1911" s="14" t="str">
        <f>IFERROR(__xludf.DUMMYFUNCTION("SPARKLINE(J1911,{""charttype"",""bar"";""color1"",""#FF0000"";""max"",MAX($J$2:$J$2107)})"),"")</f>
        <v/>
      </c>
      <c r="L1911" s="14">
        <v>15.8</v>
      </c>
      <c r="M1911" s="14" t="str">
        <f>IFERROR(__xludf.DUMMYFUNCTION("SPARKLINE(L1911,{""charttype"",""bar"";""color1"",""#FF9900"";""max"",MAX($L$2:$L$2107)})"),"")</f>
        <v/>
      </c>
      <c r="N1911" s="14">
        <v>0.0</v>
      </c>
      <c r="O1911" s="14" t="str">
        <f>IFERROR(__xludf.DUMMYFUNCTION("SPARKLINE(N1911,{""charttype"",""bar"";""color1"",""#0066CC"";""max"",MAX($N$2:$N$2107)})"),"")</f>
        <v/>
      </c>
      <c r="P1911" s="58">
        <v>114935.5</v>
      </c>
      <c r="Q1911" s="54">
        <v>49.44769</v>
      </c>
      <c r="R1911" s="21">
        <f t="shared" si="5"/>
        <v>5683294.974</v>
      </c>
    </row>
    <row r="1912">
      <c r="A1912" s="53">
        <v>43915.0</v>
      </c>
      <c r="B1912" s="67">
        <f t="shared" si="1"/>
        <v>4</v>
      </c>
      <c r="C1912" s="14" t="str">
        <f t="shared" si="2"/>
        <v>March</v>
      </c>
      <c r="D1912" s="52" t="str">
        <f t="shared" si="3"/>
        <v>2020</v>
      </c>
      <c r="E1912" s="58">
        <f t="shared" si="4"/>
        <v>13</v>
      </c>
      <c r="F1912" s="14" t="str">
        <f>VLOOKUP(A1912,'_Holidays'!A1912:B4017,2,FALSE)</f>
        <v>N</v>
      </c>
      <c r="G1912" s="51" t="str">
        <f>VLOOKUP(A1912,'_Holidays'!A1912:C4017,3,FALSE)</f>
        <v>N</v>
      </c>
      <c r="H1912" s="14">
        <v>10.8</v>
      </c>
      <c r="I1912" s="14" t="str">
        <f>IFERROR(__xludf.DUMMYFUNCTION("SPARKLINE(H1912,{""charttype"",""bar"";""color1"",""#00CCFF"";""max"",MAX($H$2:$H$2107)})"),"")</f>
        <v/>
      </c>
      <c r="J1912" s="14">
        <v>17.5</v>
      </c>
      <c r="K1912" s="14" t="str">
        <f>IFERROR(__xludf.DUMMYFUNCTION("SPARKLINE(J1912,{""charttype"",""bar"";""color1"",""#FF0000"";""max"",MAX($J$2:$J$2107)})"),"")</f>
        <v/>
      </c>
      <c r="L1912" s="14">
        <v>7.6</v>
      </c>
      <c r="M1912" s="14" t="str">
        <f>IFERROR(__xludf.DUMMYFUNCTION("SPARKLINE(L1912,{""charttype"",""bar"";""color1"",""#FF9900"";""max"",MAX($L$2:$L$2107)})"),"")</f>
        <v/>
      </c>
      <c r="N1912" s="14">
        <v>0.0</v>
      </c>
      <c r="O1912" s="14" t="str">
        <f>IFERROR(__xludf.DUMMYFUNCTION("SPARKLINE(N1912,{""charttype"",""bar"";""color1"",""#0066CC"";""max"",MAX($N$2:$N$2107)})"),"")</f>
        <v/>
      </c>
      <c r="P1912" s="58">
        <v>113147.8</v>
      </c>
      <c r="Q1912" s="54">
        <v>43.72084</v>
      </c>
      <c r="R1912" s="21">
        <f t="shared" si="5"/>
        <v>4946916.86</v>
      </c>
    </row>
    <row r="1913">
      <c r="A1913" s="53">
        <v>43916.0</v>
      </c>
      <c r="B1913" s="67">
        <f t="shared" si="1"/>
        <v>5</v>
      </c>
      <c r="C1913" s="14" t="str">
        <f t="shared" si="2"/>
        <v>March</v>
      </c>
      <c r="D1913" s="52" t="str">
        <f t="shared" si="3"/>
        <v>2020</v>
      </c>
      <c r="E1913" s="58">
        <f t="shared" si="4"/>
        <v>13</v>
      </c>
      <c r="F1913" s="14" t="str">
        <f>VLOOKUP(A1913,'_Holidays'!A1913:B4018,2,FALSE)</f>
        <v>N</v>
      </c>
      <c r="G1913" s="51" t="str">
        <f>VLOOKUP(A1913,'_Holidays'!A1913:C4018,3,FALSE)</f>
        <v>N</v>
      </c>
      <c r="H1913" s="14">
        <v>13.7</v>
      </c>
      <c r="I1913" s="14" t="str">
        <f>IFERROR(__xludf.DUMMYFUNCTION("SPARKLINE(H1913,{""charttype"",""bar"";""color1"",""#00CCFF"";""max"",MAX($H$2:$H$2107)})"),"")</f>
        <v/>
      </c>
      <c r="J1913" s="14">
        <v>19.8</v>
      </c>
      <c r="K1913" s="14" t="str">
        <f>IFERROR(__xludf.DUMMYFUNCTION("SPARKLINE(J1913,{""charttype"",""bar"";""color1"",""#FF0000"";""max"",MAX($J$2:$J$2107)})"),"")</f>
        <v/>
      </c>
      <c r="L1913" s="14">
        <v>15.5</v>
      </c>
      <c r="M1913" s="14" t="str">
        <f>IFERROR(__xludf.DUMMYFUNCTION("SPARKLINE(L1913,{""charttype"",""bar"";""color1"",""#FF9900"";""max"",MAX($L$2:$L$2107)})"),"")</f>
        <v/>
      </c>
      <c r="N1913" s="14">
        <v>0.0</v>
      </c>
      <c r="O1913" s="14" t="str">
        <f>IFERROR(__xludf.DUMMYFUNCTION("SPARKLINE(N1913,{""charttype"",""bar"";""color1"",""#0066CC"";""max"",MAX($N$2:$N$2107)})"),"")</f>
        <v/>
      </c>
      <c r="P1913" s="58">
        <v>110088.0</v>
      </c>
      <c r="Q1913" s="54">
        <v>45.52125</v>
      </c>
      <c r="R1913" s="21">
        <f t="shared" si="5"/>
        <v>5011343.37</v>
      </c>
    </row>
    <row r="1914">
      <c r="A1914" s="53">
        <v>43917.0</v>
      </c>
      <c r="B1914" s="67">
        <f t="shared" si="1"/>
        <v>6</v>
      </c>
      <c r="C1914" s="14" t="str">
        <f t="shared" si="2"/>
        <v>March</v>
      </c>
      <c r="D1914" s="52" t="str">
        <f t="shared" si="3"/>
        <v>2020</v>
      </c>
      <c r="E1914" s="58">
        <f t="shared" si="4"/>
        <v>13</v>
      </c>
      <c r="F1914" s="14" t="str">
        <f>VLOOKUP(A1914,'_Holidays'!A1914:B4019,2,FALSE)</f>
        <v>N</v>
      </c>
      <c r="G1914" s="51" t="str">
        <f>VLOOKUP(A1914,'_Holidays'!A1914:C4019,3,FALSE)</f>
        <v>N</v>
      </c>
      <c r="H1914" s="14">
        <v>13.6</v>
      </c>
      <c r="I1914" s="14" t="str">
        <f>IFERROR(__xludf.DUMMYFUNCTION("SPARKLINE(H1914,{""charttype"",""bar"";""color1"",""#00CCFF"";""max"",MAX($H$2:$H$2107)})"),"")</f>
        <v/>
      </c>
      <c r="J1914" s="14">
        <v>27.6</v>
      </c>
      <c r="K1914" s="14" t="str">
        <f>IFERROR(__xludf.DUMMYFUNCTION("SPARKLINE(J1914,{""charttype"",""bar"";""color1"",""#FF0000"";""max"",MAX($J$2:$J$2107)})"),"")</f>
        <v/>
      </c>
      <c r="L1914" s="14">
        <v>17.8</v>
      </c>
      <c r="M1914" s="14" t="str">
        <f>IFERROR(__xludf.DUMMYFUNCTION("SPARKLINE(L1914,{""charttype"",""bar"";""color1"",""#FF9900"";""max"",MAX($L$2:$L$2107)})"),"")</f>
        <v/>
      </c>
      <c r="N1914" s="14">
        <v>0.0</v>
      </c>
      <c r="O1914" s="14" t="str">
        <f>IFERROR(__xludf.DUMMYFUNCTION("SPARKLINE(N1914,{""charttype"",""bar"";""color1"",""#0066CC"";""max"",MAX($N$2:$N$2107)})"),"")</f>
        <v/>
      </c>
      <c r="P1914" s="58">
        <v>111958.2</v>
      </c>
      <c r="Q1914" s="54">
        <v>49.3185</v>
      </c>
      <c r="R1914" s="21">
        <f t="shared" si="5"/>
        <v>5521610.487</v>
      </c>
    </row>
    <row r="1915">
      <c r="A1915" s="53">
        <v>43918.0</v>
      </c>
      <c r="B1915" s="67">
        <f t="shared" si="1"/>
        <v>7</v>
      </c>
      <c r="C1915" s="14" t="str">
        <f t="shared" si="2"/>
        <v>March</v>
      </c>
      <c r="D1915" s="52" t="str">
        <f t="shared" si="3"/>
        <v>2020</v>
      </c>
      <c r="E1915" s="58">
        <f t="shared" si="4"/>
        <v>13</v>
      </c>
      <c r="F1915" s="14" t="str">
        <f>VLOOKUP(A1915,'_Holidays'!A1915:B4020,2,FALSE)</f>
        <v>N</v>
      </c>
      <c r="G1915" s="51" t="str">
        <f>VLOOKUP(A1915,'_Holidays'!A1915:C4020,3,FALSE)</f>
        <v>N</v>
      </c>
      <c r="H1915" s="14">
        <v>14.8</v>
      </c>
      <c r="I1915" s="14" t="str">
        <f>IFERROR(__xludf.DUMMYFUNCTION("SPARKLINE(H1915,{""charttype"",""bar"";""color1"",""#00CCFF"";""max"",MAX($H$2:$H$2107)})"),"")</f>
        <v/>
      </c>
      <c r="J1915" s="14">
        <v>27.5</v>
      </c>
      <c r="K1915" s="14" t="str">
        <f>IFERROR(__xludf.DUMMYFUNCTION("SPARKLINE(J1915,{""charttype"",""bar"";""color1"",""#FF0000"";""max"",MAX($J$2:$J$2107)})"),"")</f>
        <v/>
      </c>
      <c r="L1915" s="14">
        <v>16.9</v>
      </c>
      <c r="M1915" s="14" t="str">
        <f>IFERROR(__xludf.DUMMYFUNCTION("SPARKLINE(L1915,{""charttype"",""bar"";""color1"",""#FF9900"";""max"",MAX($L$2:$L$2107)})"),"")</f>
        <v/>
      </c>
      <c r="N1915" s="14">
        <v>0.0</v>
      </c>
      <c r="O1915" s="14" t="str">
        <f>IFERROR(__xludf.DUMMYFUNCTION("SPARKLINE(N1915,{""charttype"",""bar"";""color1"",""#0066CC"";""max"",MAX($N$2:$N$2107)})"),"")</f>
        <v/>
      </c>
      <c r="P1915" s="58">
        <v>97923.72</v>
      </c>
      <c r="Q1915" s="54">
        <v>47.96327</v>
      </c>
      <c r="R1915" s="21">
        <f t="shared" si="5"/>
        <v>4696741.822</v>
      </c>
    </row>
    <row r="1916">
      <c r="A1916" s="53">
        <v>43919.0</v>
      </c>
      <c r="B1916" s="67">
        <f t="shared" si="1"/>
        <v>1</v>
      </c>
      <c r="C1916" s="14" t="str">
        <f t="shared" si="2"/>
        <v>March</v>
      </c>
      <c r="D1916" s="52" t="str">
        <f t="shared" si="3"/>
        <v>2020</v>
      </c>
      <c r="E1916" s="58">
        <f t="shared" si="4"/>
        <v>14</v>
      </c>
      <c r="F1916" s="14" t="str">
        <f>VLOOKUP(A1916,'_Holidays'!A1916:B4021,2,FALSE)</f>
        <v>N</v>
      </c>
      <c r="G1916" s="51" t="str">
        <f>VLOOKUP(A1916,'_Holidays'!A1916:C4021,3,FALSE)</f>
        <v>N</v>
      </c>
      <c r="H1916" s="14">
        <v>16.5</v>
      </c>
      <c r="I1916" s="14" t="str">
        <f>IFERROR(__xludf.DUMMYFUNCTION("SPARKLINE(H1916,{""charttype"",""bar"";""color1"",""#00CCFF"";""max"",MAX($H$2:$H$2107)})"),"")</f>
        <v/>
      </c>
      <c r="J1916" s="14">
        <v>26.4</v>
      </c>
      <c r="K1916" s="14" t="str">
        <f>IFERROR(__xludf.DUMMYFUNCTION("SPARKLINE(J1916,{""charttype"",""bar"";""color1"",""#FF0000"";""max"",MAX($J$2:$J$2107)})"),"")</f>
        <v/>
      </c>
      <c r="L1916" s="14">
        <v>9.5</v>
      </c>
      <c r="M1916" s="14" t="str">
        <f>IFERROR(__xludf.DUMMYFUNCTION("SPARKLINE(L1916,{""charttype"",""bar"";""color1"",""#FF9900"";""max"",MAX($L$2:$L$2107)})"),"")</f>
        <v/>
      </c>
      <c r="N1916" s="14">
        <v>0.0</v>
      </c>
      <c r="O1916" s="14" t="str">
        <f>IFERROR(__xludf.DUMMYFUNCTION("SPARKLINE(N1916,{""charttype"",""bar"";""color1"",""#0066CC"";""max"",MAX($N$2:$N$2107)})"),"")</f>
        <v/>
      </c>
      <c r="P1916" s="58">
        <v>95953.21</v>
      </c>
      <c r="Q1916" s="54">
        <v>42.33863</v>
      </c>
      <c r="R1916" s="21">
        <f t="shared" si="5"/>
        <v>4062527.456</v>
      </c>
    </row>
    <row r="1917">
      <c r="A1917" s="53">
        <v>43920.0</v>
      </c>
      <c r="B1917" s="67">
        <f t="shared" si="1"/>
        <v>2</v>
      </c>
      <c r="C1917" s="14" t="str">
        <f t="shared" si="2"/>
        <v>March</v>
      </c>
      <c r="D1917" s="52" t="str">
        <f t="shared" si="3"/>
        <v>2020</v>
      </c>
      <c r="E1917" s="58">
        <f t="shared" si="4"/>
        <v>14</v>
      </c>
      <c r="F1917" s="14" t="str">
        <f>VLOOKUP(A1917,'_Holidays'!A1917:B4022,2,FALSE)</f>
        <v>N</v>
      </c>
      <c r="G1917" s="51" t="str">
        <f>VLOOKUP(A1917,'_Holidays'!A1917:C4022,3,FALSE)</f>
        <v>N</v>
      </c>
      <c r="H1917" s="14">
        <v>15.9</v>
      </c>
      <c r="I1917" s="14" t="str">
        <f>IFERROR(__xludf.DUMMYFUNCTION("SPARKLINE(H1917,{""charttype"",""bar"";""color1"",""#00CCFF"";""max"",MAX($H$2:$H$2107)})"),"")</f>
        <v/>
      </c>
      <c r="J1917" s="14">
        <v>21.7</v>
      </c>
      <c r="K1917" s="14" t="str">
        <f>IFERROR(__xludf.DUMMYFUNCTION("SPARKLINE(J1917,{""charttype"",""bar"";""color1"",""#FF0000"";""max"",MAX($J$2:$J$2107)})"),"")</f>
        <v/>
      </c>
      <c r="L1917" s="14">
        <v>13.3</v>
      </c>
      <c r="M1917" s="14" t="str">
        <f>IFERROR(__xludf.DUMMYFUNCTION("SPARKLINE(L1917,{""charttype"",""bar"";""color1"",""#FF9900"";""max"",MAX($L$2:$L$2107)})"),"")</f>
        <v/>
      </c>
      <c r="N1917" s="14">
        <v>5.2</v>
      </c>
      <c r="O1917" s="14" t="str">
        <f>IFERROR(__xludf.DUMMYFUNCTION("SPARKLINE(N1917,{""charttype"",""bar"";""color1"",""#0066CC"";""max"",MAX($N$2:$N$2107)})"),"")</f>
        <v/>
      </c>
      <c r="P1917" s="58">
        <v>107687.5</v>
      </c>
      <c r="Q1917" s="54">
        <v>57.50298</v>
      </c>
      <c r="R1917" s="21">
        <f t="shared" si="5"/>
        <v>6192352.159</v>
      </c>
    </row>
    <row r="1918">
      <c r="A1918" s="53">
        <v>43921.0</v>
      </c>
      <c r="B1918" s="67">
        <f t="shared" si="1"/>
        <v>3</v>
      </c>
      <c r="C1918" s="14" t="str">
        <f t="shared" si="2"/>
        <v>March</v>
      </c>
      <c r="D1918" s="52" t="str">
        <f t="shared" si="3"/>
        <v>2020</v>
      </c>
      <c r="E1918" s="58">
        <f t="shared" si="4"/>
        <v>14</v>
      </c>
      <c r="F1918" s="14" t="str">
        <f>VLOOKUP(A1918,'_Holidays'!A1918:B4023,2,FALSE)</f>
        <v>N</v>
      </c>
      <c r="G1918" s="51" t="str">
        <f>VLOOKUP(A1918,'_Holidays'!A1918:C4023,3,FALSE)</f>
        <v>N</v>
      </c>
      <c r="H1918" s="14">
        <v>12.2</v>
      </c>
      <c r="I1918" s="14" t="str">
        <f>IFERROR(__xludf.DUMMYFUNCTION("SPARKLINE(H1918,{""charttype"",""bar"";""color1"",""#00CCFF"";""max"",MAX($H$2:$H$2107)})"),"")</f>
        <v/>
      </c>
      <c r="J1918" s="14">
        <v>21.4</v>
      </c>
      <c r="K1918" s="14" t="str">
        <f>IFERROR(__xludf.DUMMYFUNCTION("SPARKLINE(J1918,{""charttype"",""bar"";""color1"",""#FF0000"";""max"",MAX($J$2:$J$2107)})"),"")</f>
        <v/>
      </c>
      <c r="L1918" s="14">
        <v>16.9</v>
      </c>
      <c r="M1918" s="14" t="str">
        <f>IFERROR(__xludf.DUMMYFUNCTION("SPARKLINE(L1918,{""charttype"",""bar"";""color1"",""#FF9900"";""max"",MAX($L$2:$L$2107)})"),"")</f>
        <v/>
      </c>
      <c r="N1918" s="14">
        <v>0.0</v>
      </c>
      <c r="O1918" s="14" t="str">
        <f>IFERROR(__xludf.DUMMYFUNCTION("SPARKLINE(N1918,{""charttype"",""bar"";""color1"",""#0066CC"";""max"",MAX($N$2:$N$2107)})"),"")</f>
        <v/>
      </c>
      <c r="P1918" s="58">
        <v>109043.9</v>
      </c>
      <c r="Q1918" s="54">
        <v>57.69019</v>
      </c>
      <c r="R1918" s="21">
        <f t="shared" si="5"/>
        <v>6290763.309</v>
      </c>
    </row>
    <row r="1919">
      <c r="A1919" s="53">
        <v>43922.0</v>
      </c>
      <c r="B1919" s="67">
        <f t="shared" si="1"/>
        <v>4</v>
      </c>
      <c r="C1919" s="14" t="str">
        <f t="shared" si="2"/>
        <v>April</v>
      </c>
      <c r="D1919" s="52" t="str">
        <f t="shared" si="3"/>
        <v>2020</v>
      </c>
      <c r="E1919" s="58">
        <f t="shared" si="4"/>
        <v>14</v>
      </c>
      <c r="F1919" s="14" t="str">
        <f>VLOOKUP(A1919,'_Holidays'!A1919:B4024,2,FALSE)</f>
        <v>N</v>
      </c>
      <c r="G1919" s="51" t="str">
        <f>VLOOKUP(A1919,'_Holidays'!A1919:C4024,3,FALSE)</f>
        <v>N</v>
      </c>
      <c r="H1919" s="14">
        <v>11.0</v>
      </c>
      <c r="I1919" s="14" t="str">
        <f>IFERROR(__xludf.DUMMYFUNCTION("SPARKLINE(H1919,{""charttype"",""bar"";""color1"",""#00CCFF"";""max"",MAX($H$2:$H$2107)})"),"")</f>
        <v/>
      </c>
      <c r="J1919" s="14">
        <v>23.1</v>
      </c>
      <c r="K1919" s="14" t="str">
        <f>IFERROR(__xludf.DUMMYFUNCTION("SPARKLINE(J1919,{""charttype"",""bar"";""color1"",""#FF0000"";""max"",MAX($J$2:$J$2107)})"),"")</f>
        <v/>
      </c>
      <c r="L1919" s="14">
        <v>15.2</v>
      </c>
      <c r="M1919" s="14" t="str">
        <f>IFERROR(__xludf.DUMMYFUNCTION("SPARKLINE(L1919,{""charttype"",""bar"";""color1"",""#FF9900"";""max"",MAX($L$2:$L$2107)})"),"")</f>
        <v/>
      </c>
      <c r="N1919" s="14">
        <v>0.0</v>
      </c>
      <c r="O1919" s="14" t="str">
        <f>IFERROR(__xludf.DUMMYFUNCTION("SPARKLINE(N1919,{""charttype"",""bar"";""color1"",""#0066CC"";""max"",MAX($N$2:$N$2107)})"),"")</f>
        <v/>
      </c>
      <c r="P1919" s="58">
        <v>110991.6</v>
      </c>
      <c r="Q1919" s="54">
        <v>62.96751</v>
      </c>
      <c r="R1919" s="21">
        <f t="shared" si="5"/>
        <v>6988864.683</v>
      </c>
    </row>
    <row r="1920">
      <c r="A1920" s="53">
        <v>43923.0</v>
      </c>
      <c r="B1920" s="67">
        <f t="shared" si="1"/>
        <v>5</v>
      </c>
      <c r="C1920" s="14" t="str">
        <f t="shared" si="2"/>
        <v>April</v>
      </c>
      <c r="D1920" s="52" t="str">
        <f t="shared" si="3"/>
        <v>2020</v>
      </c>
      <c r="E1920" s="58">
        <f t="shared" si="4"/>
        <v>14</v>
      </c>
      <c r="F1920" s="14" t="str">
        <f>VLOOKUP(A1920,'_Holidays'!A1920:B4025,2,FALSE)</f>
        <v>N</v>
      </c>
      <c r="G1920" s="51" t="str">
        <f>VLOOKUP(A1920,'_Holidays'!A1920:C4025,3,FALSE)</f>
        <v>N</v>
      </c>
      <c r="H1920" s="14">
        <v>12.4</v>
      </c>
      <c r="I1920" s="14" t="str">
        <f>IFERROR(__xludf.DUMMYFUNCTION("SPARKLINE(H1920,{""charttype"",""bar"";""color1"",""#00CCFF"";""max"",MAX($H$2:$H$2107)})"),"")</f>
        <v/>
      </c>
      <c r="J1920" s="14">
        <v>20.7</v>
      </c>
      <c r="K1920" s="14" t="str">
        <f>IFERROR(__xludf.DUMMYFUNCTION("SPARKLINE(J1920,{""charttype"",""bar"";""color1"",""#FF0000"";""max"",MAX($J$2:$J$2107)})"),"")</f>
        <v/>
      </c>
      <c r="L1920" s="14">
        <v>4.2</v>
      </c>
      <c r="M1920" s="14" t="str">
        <f>IFERROR(__xludf.DUMMYFUNCTION("SPARKLINE(L1920,{""charttype"",""bar"";""color1"",""#FF9900"";""max"",MAX($L$2:$L$2107)})"),"")</f>
        <v/>
      </c>
      <c r="N1920" s="14">
        <v>23.0</v>
      </c>
      <c r="O1920" s="14" t="str">
        <f>IFERROR(__xludf.DUMMYFUNCTION("SPARKLINE(N1920,{""charttype"",""bar"";""color1"",""#0066CC"";""max"",MAX($N$2:$N$2107)})"),"")</f>
        <v/>
      </c>
      <c r="P1920" s="58">
        <v>116302.7</v>
      </c>
      <c r="Q1920" s="54">
        <v>61.53702</v>
      </c>
      <c r="R1920" s="21">
        <f t="shared" si="5"/>
        <v>7156921.576</v>
      </c>
    </row>
    <row r="1921">
      <c r="A1921" s="53">
        <v>43924.0</v>
      </c>
      <c r="B1921" s="67">
        <f t="shared" si="1"/>
        <v>6</v>
      </c>
      <c r="C1921" s="14" t="str">
        <f t="shared" si="2"/>
        <v>April</v>
      </c>
      <c r="D1921" s="52" t="str">
        <f t="shared" si="3"/>
        <v>2020</v>
      </c>
      <c r="E1921" s="58">
        <f t="shared" si="4"/>
        <v>14</v>
      </c>
      <c r="F1921" s="14" t="str">
        <f>VLOOKUP(A1921,'_Holidays'!A1921:B4026,2,FALSE)</f>
        <v>N</v>
      </c>
      <c r="G1921" s="51" t="str">
        <f>VLOOKUP(A1921,'_Holidays'!A1921:C4026,3,FALSE)</f>
        <v>N</v>
      </c>
      <c r="H1921" s="14">
        <v>13.7</v>
      </c>
      <c r="I1921" s="14" t="str">
        <f>IFERROR(__xludf.DUMMYFUNCTION("SPARKLINE(H1921,{""charttype"",""bar"";""color1"",""#00CCFF"";""max"",MAX($H$2:$H$2107)})"),"")</f>
        <v/>
      </c>
      <c r="J1921" s="14">
        <v>23.2</v>
      </c>
      <c r="K1921" s="14" t="str">
        <f>IFERROR(__xludf.DUMMYFUNCTION("SPARKLINE(J1921,{""charttype"",""bar"";""color1"",""#FF0000"";""max"",MAX($J$2:$J$2107)})"),"")</f>
        <v/>
      </c>
      <c r="L1921" s="14">
        <v>12.0</v>
      </c>
      <c r="M1921" s="14" t="str">
        <f>IFERROR(__xludf.DUMMYFUNCTION("SPARKLINE(L1921,{""charttype"",""bar"";""color1"",""#FF9900"";""max"",MAX($L$2:$L$2107)})"),"")</f>
        <v/>
      </c>
      <c r="N1921" s="14">
        <v>15.8</v>
      </c>
      <c r="O1921" s="14" t="str">
        <f>IFERROR(__xludf.DUMMYFUNCTION("SPARKLINE(N1921,{""charttype"",""bar"";""color1"",""#0066CC"";""max"",MAX($N$2:$N$2107)})"),"")</f>
        <v/>
      </c>
      <c r="P1921" s="58">
        <v>104294.6</v>
      </c>
      <c r="Q1921" s="54">
        <v>48.63678</v>
      </c>
      <c r="R1921" s="21">
        <f t="shared" si="5"/>
        <v>5072553.515</v>
      </c>
    </row>
    <row r="1922">
      <c r="A1922" s="53">
        <v>43925.0</v>
      </c>
      <c r="B1922" s="67">
        <f t="shared" si="1"/>
        <v>7</v>
      </c>
      <c r="C1922" s="14" t="str">
        <f t="shared" si="2"/>
        <v>April</v>
      </c>
      <c r="D1922" s="52" t="str">
        <f t="shared" si="3"/>
        <v>2020</v>
      </c>
      <c r="E1922" s="58">
        <f t="shared" si="4"/>
        <v>14</v>
      </c>
      <c r="F1922" s="14" t="str">
        <f>VLOOKUP(A1922,'_Holidays'!A1922:B4027,2,FALSE)</f>
        <v>N</v>
      </c>
      <c r="G1922" s="51" t="str">
        <f>VLOOKUP(A1922,'_Holidays'!A1922:C4027,3,FALSE)</f>
        <v>N</v>
      </c>
      <c r="H1922" s="14">
        <v>12.8</v>
      </c>
      <c r="I1922" s="14" t="str">
        <f>IFERROR(__xludf.DUMMYFUNCTION("SPARKLINE(H1922,{""charttype"",""bar"";""color1"",""#00CCFF"";""max"",MAX($H$2:$H$2107)})"),"")</f>
        <v/>
      </c>
      <c r="J1922" s="14">
        <v>16.6</v>
      </c>
      <c r="K1922" s="14" t="str">
        <f>IFERROR(__xludf.DUMMYFUNCTION("SPARKLINE(J1922,{""charttype"",""bar"";""color1"",""#FF0000"";""max"",MAX($J$2:$J$2107)})"),"")</f>
        <v/>
      </c>
      <c r="L1922" s="14">
        <v>6.1</v>
      </c>
      <c r="M1922" s="14" t="str">
        <f>IFERROR(__xludf.DUMMYFUNCTION("SPARKLINE(L1922,{""charttype"",""bar"";""color1"",""#FF9900"";""max"",MAX($L$2:$L$2107)})"),"")</f>
        <v/>
      </c>
      <c r="N1922" s="14">
        <v>35.2</v>
      </c>
      <c r="O1922" s="14" t="str">
        <f>IFERROR(__xludf.DUMMYFUNCTION("SPARKLINE(N1922,{""charttype"",""bar"";""color1"",""#0066CC"";""max"",MAX($N$2:$N$2107)})"),"")</f>
        <v/>
      </c>
      <c r="P1922" s="58">
        <v>101854.2</v>
      </c>
      <c r="Q1922" s="54">
        <v>38.37597</v>
      </c>
      <c r="R1922" s="21">
        <f t="shared" si="5"/>
        <v>3908753.724</v>
      </c>
    </row>
    <row r="1923">
      <c r="A1923" s="53">
        <v>43926.0</v>
      </c>
      <c r="B1923" s="67">
        <f t="shared" si="1"/>
        <v>1</v>
      </c>
      <c r="C1923" s="14" t="str">
        <f t="shared" si="2"/>
        <v>April</v>
      </c>
      <c r="D1923" s="52" t="str">
        <f t="shared" si="3"/>
        <v>2020</v>
      </c>
      <c r="E1923" s="58">
        <f t="shared" si="4"/>
        <v>15</v>
      </c>
      <c r="F1923" s="14" t="str">
        <f>VLOOKUP(A1923,'_Holidays'!A1923:B4028,2,FALSE)</f>
        <v>N</v>
      </c>
      <c r="G1923" s="51" t="str">
        <f>VLOOKUP(A1923,'_Holidays'!A1923:C4028,3,FALSE)</f>
        <v>N</v>
      </c>
      <c r="H1923" s="14">
        <v>9.5</v>
      </c>
      <c r="I1923" s="14" t="str">
        <f>IFERROR(__xludf.DUMMYFUNCTION("SPARKLINE(H1923,{""charttype"",""bar"";""color1"",""#00CCFF"";""max"",MAX($H$2:$H$2107)})"),"")</f>
        <v/>
      </c>
      <c r="J1923" s="14">
        <v>16.9</v>
      </c>
      <c r="K1923" s="14" t="str">
        <f>IFERROR(__xludf.DUMMYFUNCTION("SPARKLINE(J1923,{""charttype"",""bar"";""color1"",""#FF0000"";""max"",MAX($J$2:$J$2107)})"),"")</f>
        <v/>
      </c>
      <c r="L1923" s="14">
        <v>4.5</v>
      </c>
      <c r="M1923" s="14" t="str">
        <f>IFERROR(__xludf.DUMMYFUNCTION("SPARKLINE(L1923,{""charttype"",""bar"";""color1"",""#FF9900"";""max"",MAX($L$2:$L$2107)})"),"")</f>
        <v/>
      </c>
      <c r="N1923" s="14">
        <v>4.4</v>
      </c>
      <c r="O1923" s="14" t="str">
        <f>IFERROR(__xludf.DUMMYFUNCTION("SPARKLINE(N1923,{""charttype"",""bar"";""color1"",""#0066CC"";""max"",MAX($N$2:$N$2107)})"),"")</f>
        <v/>
      </c>
      <c r="P1923" s="58">
        <v>105098.0</v>
      </c>
      <c r="Q1923" s="54">
        <v>23.78091</v>
      </c>
      <c r="R1923" s="21">
        <f t="shared" si="5"/>
        <v>2499326.079</v>
      </c>
    </row>
    <row r="1924">
      <c r="A1924" s="53">
        <v>43927.0</v>
      </c>
      <c r="B1924" s="67">
        <f t="shared" si="1"/>
        <v>2</v>
      </c>
      <c r="C1924" s="14" t="str">
        <f t="shared" si="2"/>
        <v>April</v>
      </c>
      <c r="D1924" s="52" t="str">
        <f t="shared" si="3"/>
        <v>2020</v>
      </c>
      <c r="E1924" s="58">
        <f t="shared" si="4"/>
        <v>15</v>
      </c>
      <c r="F1924" s="14" t="str">
        <f>VLOOKUP(A1924,'_Holidays'!A1924:B4029,2,FALSE)</f>
        <v>N</v>
      </c>
      <c r="G1924" s="51" t="str">
        <f>VLOOKUP(A1924,'_Holidays'!A1924:C4029,3,FALSE)</f>
        <v>N</v>
      </c>
      <c r="H1924" s="14">
        <v>10.7</v>
      </c>
      <c r="I1924" s="14" t="str">
        <f>IFERROR(__xludf.DUMMYFUNCTION("SPARKLINE(H1924,{""charttype"",""bar"";""color1"",""#00CCFF"";""max"",MAX($H$2:$H$2107)})"),"")</f>
        <v/>
      </c>
      <c r="J1924" s="14">
        <v>16.5</v>
      </c>
      <c r="K1924" s="14" t="str">
        <f>IFERROR(__xludf.DUMMYFUNCTION("SPARKLINE(J1924,{""charttype"",""bar"";""color1"",""#FF0000"";""max"",MAX($J$2:$J$2107)})"),"")</f>
        <v/>
      </c>
      <c r="L1924" s="14">
        <v>11.5</v>
      </c>
      <c r="M1924" s="14" t="str">
        <f>IFERROR(__xludf.DUMMYFUNCTION("SPARKLINE(L1924,{""charttype"",""bar"";""color1"",""#FF9900"";""max"",MAX($L$2:$L$2107)})"),"")</f>
        <v/>
      </c>
      <c r="N1924" s="14">
        <v>6.2</v>
      </c>
      <c r="O1924" s="14" t="str">
        <f>IFERROR(__xludf.DUMMYFUNCTION("SPARKLINE(N1924,{""charttype"",""bar"";""color1"",""#0066CC"";""max"",MAX($N$2:$N$2107)})"),"")</f>
        <v/>
      </c>
      <c r="P1924" s="58">
        <v>118074.6</v>
      </c>
      <c r="Q1924" s="54">
        <v>64.75585</v>
      </c>
      <c r="R1924" s="21">
        <f t="shared" si="5"/>
        <v>7646021.086</v>
      </c>
    </row>
    <row r="1925">
      <c r="A1925" s="53">
        <v>43928.0</v>
      </c>
      <c r="B1925" s="67">
        <f t="shared" si="1"/>
        <v>3</v>
      </c>
      <c r="C1925" s="14" t="str">
        <f t="shared" si="2"/>
        <v>April</v>
      </c>
      <c r="D1925" s="52" t="str">
        <f t="shared" si="3"/>
        <v>2020</v>
      </c>
      <c r="E1925" s="58">
        <f t="shared" si="4"/>
        <v>15</v>
      </c>
      <c r="F1925" s="14" t="str">
        <f>VLOOKUP(A1925,'_Holidays'!A1925:B4030,2,FALSE)</f>
        <v>N</v>
      </c>
      <c r="G1925" s="51" t="str">
        <f>VLOOKUP(A1925,'_Holidays'!A1925:C4030,3,FALSE)</f>
        <v>N</v>
      </c>
      <c r="H1925" s="14">
        <v>11.9</v>
      </c>
      <c r="I1925" s="14" t="str">
        <f>IFERROR(__xludf.DUMMYFUNCTION("SPARKLINE(H1925,{""charttype"",""bar"";""color1"",""#00CCFF"";""max"",MAX($H$2:$H$2107)})"),"")</f>
        <v/>
      </c>
      <c r="J1925" s="14">
        <v>16.4</v>
      </c>
      <c r="K1925" s="14" t="str">
        <f>IFERROR(__xludf.DUMMYFUNCTION("SPARKLINE(J1925,{""charttype"",""bar"";""color1"",""#FF0000"";""max"",MAX($J$2:$J$2107)})"),"")</f>
        <v/>
      </c>
      <c r="L1925" s="14">
        <v>9.5</v>
      </c>
      <c r="M1925" s="14" t="str">
        <f>IFERROR(__xludf.DUMMYFUNCTION("SPARKLINE(L1925,{""charttype"",""bar"";""color1"",""#FF9900"";""max"",MAX($L$2:$L$2107)})"),"")</f>
        <v/>
      </c>
      <c r="N1925" s="14">
        <v>1.4</v>
      </c>
      <c r="O1925" s="14" t="str">
        <f>IFERROR(__xludf.DUMMYFUNCTION("SPARKLINE(N1925,{""charttype"",""bar"";""color1"",""#0066CC"";""max"",MAX($N$2:$N$2107)})"),"")</f>
        <v/>
      </c>
      <c r="P1925" s="58">
        <v>118404.5</v>
      </c>
      <c r="Q1925" s="54">
        <v>55.23438</v>
      </c>
      <c r="R1925" s="21">
        <f t="shared" si="5"/>
        <v>6539999.147</v>
      </c>
    </row>
    <row r="1926">
      <c r="A1926" s="53">
        <v>43929.0</v>
      </c>
      <c r="B1926" s="67">
        <f t="shared" si="1"/>
        <v>4</v>
      </c>
      <c r="C1926" s="14" t="str">
        <f t="shared" si="2"/>
        <v>April</v>
      </c>
      <c r="D1926" s="52" t="str">
        <f t="shared" si="3"/>
        <v>2020</v>
      </c>
      <c r="E1926" s="58">
        <f t="shared" si="4"/>
        <v>15</v>
      </c>
      <c r="F1926" s="14" t="str">
        <f>VLOOKUP(A1926,'_Holidays'!A1926:B4031,2,FALSE)</f>
        <v>N</v>
      </c>
      <c r="G1926" s="51" t="str">
        <f>VLOOKUP(A1926,'_Holidays'!A1926:C4031,3,FALSE)</f>
        <v>N</v>
      </c>
      <c r="H1926" s="14">
        <v>11.7</v>
      </c>
      <c r="I1926" s="14" t="str">
        <f>IFERROR(__xludf.DUMMYFUNCTION("SPARKLINE(H1926,{""charttype"",""bar"";""color1"",""#00CCFF"";""max"",MAX($H$2:$H$2107)})"),"")</f>
        <v/>
      </c>
      <c r="J1926" s="14">
        <v>18.6</v>
      </c>
      <c r="K1926" s="14" t="str">
        <f>IFERROR(__xludf.DUMMYFUNCTION("SPARKLINE(J1926,{""charttype"",""bar"";""color1"",""#FF0000"";""max"",MAX($J$2:$J$2107)})"),"")</f>
        <v/>
      </c>
      <c r="L1926" s="14">
        <v>10.7</v>
      </c>
      <c r="M1926" s="14" t="str">
        <f>IFERROR(__xludf.DUMMYFUNCTION("SPARKLINE(L1926,{""charttype"",""bar"";""color1"",""#FF9900"";""max"",MAX($L$2:$L$2107)})"),"")</f>
        <v/>
      </c>
      <c r="N1926" s="14">
        <v>1.2</v>
      </c>
      <c r="O1926" s="14" t="str">
        <f>IFERROR(__xludf.DUMMYFUNCTION("SPARKLINE(N1926,{""charttype"",""bar"";""color1"",""#0066CC"";""max"",MAX($N$2:$N$2107)})"),"")</f>
        <v/>
      </c>
      <c r="P1926" s="58">
        <v>108404.0</v>
      </c>
      <c r="Q1926" s="54">
        <v>44.7294</v>
      </c>
      <c r="R1926" s="21">
        <f t="shared" si="5"/>
        <v>4848845.878</v>
      </c>
    </row>
    <row r="1927">
      <c r="A1927" s="53">
        <v>43930.0</v>
      </c>
      <c r="B1927" s="67">
        <f t="shared" si="1"/>
        <v>5</v>
      </c>
      <c r="C1927" s="14" t="str">
        <f t="shared" si="2"/>
        <v>April</v>
      </c>
      <c r="D1927" s="52" t="str">
        <f t="shared" si="3"/>
        <v>2020</v>
      </c>
      <c r="E1927" s="58">
        <f t="shared" si="4"/>
        <v>15</v>
      </c>
      <c r="F1927" s="14" t="str">
        <f>VLOOKUP(A1927,'_Holidays'!A1927:B4032,2,FALSE)</f>
        <v>N</v>
      </c>
      <c r="G1927" s="51" t="str">
        <f>VLOOKUP(A1927,'_Holidays'!A1927:C4032,3,FALSE)</f>
        <v>N</v>
      </c>
      <c r="H1927" s="14">
        <v>8.9</v>
      </c>
      <c r="I1927" s="14" t="str">
        <f>IFERROR(__xludf.DUMMYFUNCTION("SPARKLINE(H1927,{""charttype"",""bar"";""color1"",""#00CCFF"";""max"",MAX($H$2:$H$2107)})"),"")</f>
        <v/>
      </c>
      <c r="J1927" s="14">
        <v>21.2</v>
      </c>
      <c r="K1927" s="14" t="str">
        <f>IFERROR(__xludf.DUMMYFUNCTION("SPARKLINE(J1927,{""charttype"",""bar"";""color1"",""#FF0000"";""max"",MAX($J$2:$J$2107)})"),"")</f>
        <v/>
      </c>
      <c r="L1927" s="14">
        <v>15.8</v>
      </c>
      <c r="M1927" s="14" t="str">
        <f>IFERROR(__xludf.DUMMYFUNCTION("SPARKLINE(L1927,{""charttype"",""bar"";""color1"",""#FF9900"";""max"",MAX($L$2:$L$2107)})"),"")</f>
        <v/>
      </c>
      <c r="N1927" s="14">
        <v>0.0</v>
      </c>
      <c r="O1927" s="14" t="str">
        <f>IFERROR(__xludf.DUMMYFUNCTION("SPARKLINE(N1927,{""charttype"",""bar"";""color1"",""#0066CC"";""max"",MAX($N$2:$N$2107)})"),"")</f>
        <v/>
      </c>
      <c r="P1927" s="58">
        <v>108587.5</v>
      </c>
      <c r="Q1927" s="54">
        <v>43.73804</v>
      </c>
      <c r="R1927" s="21">
        <f t="shared" si="5"/>
        <v>4749404.419</v>
      </c>
    </row>
    <row r="1928">
      <c r="A1928" s="53">
        <v>43931.0</v>
      </c>
      <c r="B1928" s="67">
        <f t="shared" si="1"/>
        <v>6</v>
      </c>
      <c r="C1928" s="14" t="str">
        <f t="shared" si="2"/>
        <v>April</v>
      </c>
      <c r="D1928" s="52" t="str">
        <f t="shared" si="3"/>
        <v>2020</v>
      </c>
      <c r="E1928" s="58">
        <f t="shared" si="4"/>
        <v>15</v>
      </c>
      <c r="F1928" s="14" t="str">
        <f>VLOOKUP(A1928,'_Holidays'!A1928:B4033,2,FALSE)</f>
        <v>N</v>
      </c>
      <c r="G1928" s="51" t="str">
        <f>VLOOKUP(A1928,'_Holidays'!A1928:C4033,3,FALSE)</f>
        <v>Y</v>
      </c>
      <c r="H1928" s="14">
        <v>12.7</v>
      </c>
      <c r="I1928" s="14" t="str">
        <f>IFERROR(__xludf.DUMMYFUNCTION("SPARKLINE(H1928,{""charttype"",""bar"";""color1"",""#00CCFF"";""max"",MAX($H$2:$H$2107)})"),"")</f>
        <v/>
      </c>
      <c r="J1928" s="14">
        <v>22.0</v>
      </c>
      <c r="K1928" s="14" t="str">
        <f>IFERROR(__xludf.DUMMYFUNCTION("SPARKLINE(J1928,{""charttype"",""bar"";""color1"",""#FF0000"";""max"",MAX($J$2:$J$2107)})"),"")</f>
        <v/>
      </c>
      <c r="L1928" s="14">
        <v>9.5</v>
      </c>
      <c r="M1928" s="14" t="str">
        <f>IFERROR(__xludf.DUMMYFUNCTION("SPARKLINE(L1928,{""charttype"",""bar"";""color1"",""#FF9900"";""max"",MAX($L$2:$L$2107)})"),"")</f>
        <v/>
      </c>
      <c r="N1928" s="14">
        <v>0.2</v>
      </c>
      <c r="O1928" s="14" t="str">
        <f>IFERROR(__xludf.DUMMYFUNCTION("SPARKLINE(N1928,{""charttype"",""bar"";""color1"",""#0066CC"";""max"",MAX($N$2:$N$2107)})"),"")</f>
        <v/>
      </c>
      <c r="P1928" s="58">
        <v>94831.23</v>
      </c>
      <c r="Q1928" s="54">
        <v>38.43551</v>
      </c>
      <c r="R1928" s="21">
        <f t="shared" si="5"/>
        <v>3644886.689</v>
      </c>
    </row>
    <row r="1929">
      <c r="A1929" s="53">
        <v>43932.0</v>
      </c>
      <c r="B1929" s="67">
        <f t="shared" si="1"/>
        <v>7</v>
      </c>
      <c r="C1929" s="14" t="str">
        <f t="shared" si="2"/>
        <v>April</v>
      </c>
      <c r="D1929" s="52" t="str">
        <f t="shared" si="3"/>
        <v>2020</v>
      </c>
      <c r="E1929" s="58">
        <f t="shared" si="4"/>
        <v>15</v>
      </c>
      <c r="F1929" s="14" t="str">
        <f>VLOOKUP(A1929,'_Holidays'!A1929:B4034,2,FALSE)</f>
        <v>N</v>
      </c>
      <c r="G1929" s="51" t="str">
        <f>VLOOKUP(A1929,'_Holidays'!A1929:C4034,3,FALSE)</f>
        <v>Y</v>
      </c>
      <c r="H1929" s="14">
        <v>13.0</v>
      </c>
      <c r="I1929" s="14" t="str">
        <f>IFERROR(__xludf.DUMMYFUNCTION("SPARKLINE(H1929,{""charttype"",""bar"";""color1"",""#00CCFF"";""max"",MAX($H$2:$H$2107)})"),"")</f>
        <v/>
      </c>
      <c r="J1929" s="14">
        <v>15.7</v>
      </c>
      <c r="K1929" s="14" t="str">
        <f>IFERROR(__xludf.DUMMYFUNCTION("SPARKLINE(J1929,{""charttype"",""bar"";""color1"",""#FF0000"";""max"",MAX($J$2:$J$2107)})"),"")</f>
        <v/>
      </c>
      <c r="L1929" s="14">
        <v>11.3</v>
      </c>
      <c r="M1929" s="14" t="str">
        <f>IFERROR(__xludf.DUMMYFUNCTION("SPARKLINE(L1929,{""charttype"",""bar"";""color1"",""#FF9900"";""max"",MAX($L$2:$L$2107)})"),"")</f>
        <v/>
      </c>
      <c r="N1929" s="14">
        <v>2.4</v>
      </c>
      <c r="O1929" s="14" t="str">
        <f>IFERROR(__xludf.DUMMYFUNCTION("SPARKLINE(N1929,{""charttype"",""bar"";""color1"",""#0066CC"";""max"",MAX($N$2:$N$2107)})"),"")</f>
        <v/>
      </c>
      <c r="P1929" s="58">
        <v>92097.07</v>
      </c>
      <c r="Q1929" s="54">
        <v>19.93411</v>
      </c>
      <c r="R1929" s="21">
        <f t="shared" si="5"/>
        <v>1835873.124</v>
      </c>
    </row>
    <row r="1930">
      <c r="A1930" s="53">
        <v>43933.0</v>
      </c>
      <c r="B1930" s="67">
        <f t="shared" si="1"/>
        <v>1</v>
      </c>
      <c r="C1930" s="14" t="str">
        <f t="shared" si="2"/>
        <v>April</v>
      </c>
      <c r="D1930" s="52" t="str">
        <f t="shared" si="3"/>
        <v>2020</v>
      </c>
      <c r="E1930" s="58">
        <f t="shared" si="4"/>
        <v>16</v>
      </c>
      <c r="F1930" s="14" t="str">
        <f>VLOOKUP(A1930,'_Holidays'!A1930:B4035,2,FALSE)</f>
        <v>N</v>
      </c>
      <c r="G1930" s="51" t="str">
        <f>VLOOKUP(A1930,'_Holidays'!A1930:C4035,3,FALSE)</f>
        <v>Y</v>
      </c>
      <c r="H1930" s="14">
        <v>11.0</v>
      </c>
      <c r="I1930" s="14" t="str">
        <f>IFERROR(__xludf.DUMMYFUNCTION("SPARKLINE(H1930,{""charttype"",""bar"";""color1"",""#00CCFF"";""max"",MAX($H$2:$H$2107)})"),"")</f>
        <v/>
      </c>
      <c r="J1930" s="14">
        <v>15.3</v>
      </c>
      <c r="K1930" s="14" t="str">
        <f>IFERROR(__xludf.DUMMYFUNCTION("SPARKLINE(J1930,{""charttype"",""bar"";""color1"",""#FF0000"";""max"",MAX($J$2:$J$2107)})"),"")</f>
        <v/>
      </c>
      <c r="L1930" s="14">
        <v>7.7</v>
      </c>
      <c r="M1930" s="14" t="str">
        <f>IFERROR(__xludf.DUMMYFUNCTION("SPARKLINE(L1930,{""charttype"",""bar"";""color1"",""#FF9900"";""max"",MAX($L$2:$L$2107)})"),"")</f>
        <v/>
      </c>
      <c r="N1930" s="14">
        <v>2.4</v>
      </c>
      <c r="O1930" s="14" t="str">
        <f>IFERROR(__xludf.DUMMYFUNCTION("SPARKLINE(N1930,{""charttype"",""bar"";""color1"",""#0066CC"";""max"",MAX($N$2:$N$2107)})"),"")</f>
        <v/>
      </c>
      <c r="P1930" s="58">
        <v>101760.1</v>
      </c>
      <c r="Q1930" s="54">
        <v>45.98205</v>
      </c>
      <c r="R1930" s="21">
        <f t="shared" si="5"/>
        <v>4679138.006</v>
      </c>
    </row>
    <row r="1931">
      <c r="A1931" s="53">
        <v>43934.0</v>
      </c>
      <c r="B1931" s="67">
        <f t="shared" si="1"/>
        <v>2</v>
      </c>
      <c r="C1931" s="14" t="str">
        <f t="shared" si="2"/>
        <v>April</v>
      </c>
      <c r="D1931" s="52" t="str">
        <f t="shared" si="3"/>
        <v>2020</v>
      </c>
      <c r="E1931" s="58">
        <f t="shared" si="4"/>
        <v>16</v>
      </c>
      <c r="F1931" s="14" t="str">
        <f>VLOOKUP(A1931,'_Holidays'!A1931:B4036,2,FALSE)</f>
        <v>N</v>
      </c>
      <c r="G1931" s="51" t="str">
        <f>VLOOKUP(A1931,'_Holidays'!A1931:C4036,3,FALSE)</f>
        <v>Y</v>
      </c>
      <c r="H1931" s="14">
        <v>12.2</v>
      </c>
      <c r="I1931" s="14" t="str">
        <f>IFERROR(__xludf.DUMMYFUNCTION("SPARKLINE(H1931,{""charttype"",""bar"";""color1"",""#00CCFF"";""max"",MAX($H$2:$H$2107)})"),"")</f>
        <v/>
      </c>
      <c r="J1931" s="14">
        <v>18.3</v>
      </c>
      <c r="K1931" s="14" t="str">
        <f>IFERROR(__xludf.DUMMYFUNCTION("SPARKLINE(J1931,{""charttype"",""bar"";""color1"",""#FF0000"";""max"",MAX($J$2:$J$2107)})"),"")</f>
        <v/>
      </c>
      <c r="L1931" s="14">
        <v>14.3</v>
      </c>
      <c r="M1931" s="14" t="str">
        <f>IFERROR(__xludf.DUMMYFUNCTION("SPARKLINE(L1931,{""charttype"",""bar"";""color1"",""#FF9900"";""max"",MAX($L$2:$L$2107)})"),"")</f>
        <v/>
      </c>
      <c r="N1931" s="14">
        <v>0.0</v>
      </c>
      <c r="O1931" s="14" t="str">
        <f>IFERROR(__xludf.DUMMYFUNCTION("SPARKLINE(N1931,{""charttype"",""bar"";""color1"",""#0066CC"";""max"",MAX($N$2:$N$2107)})"),"")</f>
        <v/>
      </c>
      <c r="P1931" s="58">
        <v>100025.9</v>
      </c>
      <c r="Q1931" s="54">
        <v>56.65742</v>
      </c>
      <c r="R1931" s="21">
        <f t="shared" si="5"/>
        <v>5667209.427</v>
      </c>
    </row>
    <row r="1932">
      <c r="A1932" s="53">
        <v>43935.0</v>
      </c>
      <c r="B1932" s="67">
        <f t="shared" si="1"/>
        <v>3</v>
      </c>
      <c r="C1932" s="14" t="str">
        <f t="shared" si="2"/>
        <v>April</v>
      </c>
      <c r="D1932" s="52" t="str">
        <f t="shared" si="3"/>
        <v>2020</v>
      </c>
      <c r="E1932" s="58">
        <f t="shared" si="4"/>
        <v>16</v>
      </c>
      <c r="F1932" s="14" t="str">
        <f>VLOOKUP(A1932,'_Holidays'!A1932:B4037,2,FALSE)</f>
        <v>N</v>
      </c>
      <c r="G1932" s="51" t="str">
        <f>VLOOKUP(A1932,'_Holidays'!A1932:C4037,3,FALSE)</f>
        <v>N</v>
      </c>
      <c r="H1932" s="14">
        <v>12.1</v>
      </c>
      <c r="I1932" s="14" t="str">
        <f>IFERROR(__xludf.DUMMYFUNCTION("SPARKLINE(H1932,{""charttype"",""bar"";""color1"",""#00CCFF"";""max"",MAX($H$2:$H$2107)})"),"")</f>
        <v/>
      </c>
      <c r="J1932" s="14">
        <v>23.4</v>
      </c>
      <c r="K1932" s="14" t="str">
        <f>IFERROR(__xludf.DUMMYFUNCTION("SPARKLINE(J1932,{""charttype"",""bar"";""color1"",""#FF0000"";""max"",MAX($J$2:$J$2107)})"),"")</f>
        <v/>
      </c>
      <c r="L1932" s="14">
        <v>11.1</v>
      </c>
      <c r="M1932" s="14" t="str">
        <f>IFERROR(__xludf.DUMMYFUNCTION("SPARKLINE(L1932,{""charttype"",""bar"";""color1"",""#FF9900"";""max"",MAX($L$2:$L$2107)})"),"")</f>
        <v/>
      </c>
      <c r="N1932" s="14">
        <v>0.6</v>
      </c>
      <c r="O1932" s="14" t="str">
        <f>IFERROR(__xludf.DUMMYFUNCTION("SPARKLINE(N1932,{""charttype"",""bar"";""color1"",""#0066CC"";""max"",MAX($N$2:$N$2107)})"),"")</f>
        <v/>
      </c>
      <c r="P1932" s="58">
        <v>107849.8</v>
      </c>
      <c r="Q1932" s="54">
        <v>40.83855</v>
      </c>
      <c r="R1932" s="21">
        <f t="shared" si="5"/>
        <v>4404429.45</v>
      </c>
    </row>
    <row r="1933">
      <c r="A1933" s="53">
        <v>43936.0</v>
      </c>
      <c r="B1933" s="67">
        <f t="shared" si="1"/>
        <v>4</v>
      </c>
      <c r="C1933" s="14" t="str">
        <f t="shared" si="2"/>
        <v>April</v>
      </c>
      <c r="D1933" s="52" t="str">
        <f t="shared" si="3"/>
        <v>2020</v>
      </c>
      <c r="E1933" s="58">
        <f t="shared" si="4"/>
        <v>16</v>
      </c>
      <c r="F1933" s="14" t="str">
        <f>VLOOKUP(A1933,'_Holidays'!A1933:B4038,2,FALSE)</f>
        <v>N</v>
      </c>
      <c r="G1933" s="51" t="str">
        <f>VLOOKUP(A1933,'_Holidays'!A1933:C4038,3,FALSE)</f>
        <v>N</v>
      </c>
      <c r="H1933" s="14">
        <v>15.6</v>
      </c>
      <c r="I1933" s="14" t="str">
        <f>IFERROR(__xludf.DUMMYFUNCTION("SPARKLINE(H1933,{""charttype"",""bar"";""color1"",""#00CCFF"";""max"",MAX($H$2:$H$2107)})"),"")</f>
        <v/>
      </c>
      <c r="J1933" s="14">
        <v>23.5</v>
      </c>
      <c r="K1933" s="14" t="str">
        <f>IFERROR(__xludf.DUMMYFUNCTION("SPARKLINE(J1933,{""charttype"",""bar"";""color1"",""#FF0000"";""max"",MAX($J$2:$J$2107)})"),"")</f>
        <v/>
      </c>
      <c r="L1933" s="14">
        <v>11.8</v>
      </c>
      <c r="M1933" s="14" t="str">
        <f>IFERROR(__xludf.DUMMYFUNCTION("SPARKLINE(L1933,{""charttype"",""bar"";""color1"",""#FF9900"";""max"",MAX($L$2:$L$2107)})"),"")</f>
        <v/>
      </c>
      <c r="N1933" s="14">
        <v>0.0</v>
      </c>
      <c r="O1933" s="14" t="str">
        <f>IFERROR(__xludf.DUMMYFUNCTION("SPARKLINE(N1933,{""charttype"",""bar"";""color1"",""#0066CC"";""max"",MAX($N$2:$N$2107)})"),"")</f>
        <v/>
      </c>
      <c r="P1933" s="58">
        <v>104547.3</v>
      </c>
      <c r="Q1933" s="54">
        <v>27.706</v>
      </c>
      <c r="R1933" s="21">
        <f t="shared" si="5"/>
        <v>2896587.494</v>
      </c>
    </row>
    <row r="1934">
      <c r="A1934" s="53">
        <v>43937.0</v>
      </c>
      <c r="B1934" s="67">
        <f t="shared" si="1"/>
        <v>5</v>
      </c>
      <c r="C1934" s="14" t="str">
        <f t="shared" si="2"/>
        <v>April</v>
      </c>
      <c r="D1934" s="52" t="str">
        <f t="shared" si="3"/>
        <v>2020</v>
      </c>
      <c r="E1934" s="58">
        <f t="shared" si="4"/>
        <v>16</v>
      </c>
      <c r="F1934" s="14" t="str">
        <f>VLOOKUP(A1934,'_Holidays'!A1934:B4039,2,FALSE)</f>
        <v>N</v>
      </c>
      <c r="G1934" s="51" t="str">
        <f>VLOOKUP(A1934,'_Holidays'!A1934:C4039,3,FALSE)</f>
        <v>N</v>
      </c>
      <c r="H1934" s="14">
        <v>15.4</v>
      </c>
      <c r="I1934" s="14" t="str">
        <f>IFERROR(__xludf.DUMMYFUNCTION("SPARKLINE(H1934,{""charttype"",""bar"";""color1"",""#00CCFF"";""max"",MAX($H$2:$H$2107)})"),"")</f>
        <v/>
      </c>
      <c r="J1934" s="14">
        <v>21.5</v>
      </c>
      <c r="K1934" s="14" t="str">
        <f>IFERROR(__xludf.DUMMYFUNCTION("SPARKLINE(J1934,{""charttype"",""bar"";""color1"",""#FF0000"";""max"",MAX($J$2:$J$2107)})"),"")</f>
        <v/>
      </c>
      <c r="L1934" s="14">
        <v>11.3</v>
      </c>
      <c r="M1934" s="14" t="str">
        <f>IFERROR(__xludf.DUMMYFUNCTION("SPARKLINE(L1934,{""charttype"",""bar"";""color1"",""#FF9900"";""max"",MAX($L$2:$L$2107)})"),"")</f>
        <v/>
      </c>
      <c r="N1934" s="14">
        <v>0.2</v>
      </c>
      <c r="O1934" s="14" t="str">
        <f>IFERROR(__xludf.DUMMYFUNCTION("SPARKLINE(N1934,{""charttype"",""bar"";""color1"",""#0066CC"";""max"",MAX($N$2:$N$2107)})"),"")</f>
        <v/>
      </c>
      <c r="P1934" s="58">
        <v>106527.9</v>
      </c>
      <c r="Q1934" s="54">
        <v>29.80145</v>
      </c>
      <c r="R1934" s="21">
        <f t="shared" si="5"/>
        <v>3174685.885</v>
      </c>
    </row>
    <row r="1935">
      <c r="A1935" s="53">
        <v>43938.0</v>
      </c>
      <c r="B1935" s="67">
        <f t="shared" si="1"/>
        <v>6</v>
      </c>
      <c r="C1935" s="14" t="str">
        <f t="shared" si="2"/>
        <v>April</v>
      </c>
      <c r="D1935" s="52" t="str">
        <f t="shared" si="3"/>
        <v>2020</v>
      </c>
      <c r="E1935" s="58">
        <f t="shared" si="4"/>
        <v>16</v>
      </c>
      <c r="F1935" s="14" t="str">
        <f>VLOOKUP(A1935,'_Holidays'!A1935:B4040,2,FALSE)</f>
        <v>N</v>
      </c>
      <c r="G1935" s="51" t="str">
        <f>VLOOKUP(A1935,'_Holidays'!A1935:C4040,3,FALSE)</f>
        <v>N</v>
      </c>
      <c r="H1935" s="14">
        <v>11.4</v>
      </c>
      <c r="I1935" s="14" t="str">
        <f>IFERROR(__xludf.DUMMYFUNCTION("SPARKLINE(H1935,{""charttype"",""bar"";""color1"",""#00CCFF"";""max"",MAX($H$2:$H$2107)})"),"")</f>
        <v/>
      </c>
      <c r="J1935" s="14">
        <v>18.4</v>
      </c>
      <c r="K1935" s="14" t="str">
        <f>IFERROR(__xludf.DUMMYFUNCTION("SPARKLINE(J1935,{""charttype"",""bar"";""color1"",""#FF0000"";""max"",MAX($J$2:$J$2107)})"),"")</f>
        <v/>
      </c>
      <c r="L1935" s="14">
        <v>10.1</v>
      </c>
      <c r="M1935" s="14" t="str">
        <f>IFERROR(__xludf.DUMMYFUNCTION("SPARKLINE(L1935,{""charttype"",""bar"";""color1"",""#FF9900"";""max"",MAX($L$2:$L$2107)})"),"")</f>
        <v/>
      </c>
      <c r="N1935" s="14">
        <v>0.0</v>
      </c>
      <c r="O1935" s="14" t="str">
        <f>IFERROR(__xludf.DUMMYFUNCTION("SPARKLINE(N1935,{""charttype"",""bar"";""color1"",""#0066CC"";""max"",MAX($N$2:$N$2107)})"),"")</f>
        <v/>
      </c>
      <c r="P1935" s="58">
        <v>106943.5</v>
      </c>
      <c r="Q1935" s="54">
        <v>30.7827</v>
      </c>
      <c r="R1935" s="21">
        <f t="shared" si="5"/>
        <v>3292009.677</v>
      </c>
    </row>
    <row r="1936">
      <c r="A1936" s="53">
        <v>43939.0</v>
      </c>
      <c r="B1936" s="67">
        <f t="shared" si="1"/>
        <v>7</v>
      </c>
      <c r="C1936" s="14" t="str">
        <f t="shared" si="2"/>
        <v>April</v>
      </c>
      <c r="D1936" s="52" t="str">
        <f t="shared" si="3"/>
        <v>2020</v>
      </c>
      <c r="E1936" s="58">
        <f t="shared" si="4"/>
        <v>16</v>
      </c>
      <c r="F1936" s="14" t="str">
        <f>VLOOKUP(A1936,'_Holidays'!A1936:B4041,2,FALSE)</f>
        <v>N</v>
      </c>
      <c r="G1936" s="51" t="str">
        <f>VLOOKUP(A1936,'_Holidays'!A1936:C4041,3,FALSE)</f>
        <v>N</v>
      </c>
      <c r="H1936" s="14">
        <v>12.9</v>
      </c>
      <c r="I1936" s="14" t="str">
        <f>IFERROR(__xludf.DUMMYFUNCTION("SPARKLINE(H1936,{""charttype"",""bar"";""color1"",""#00CCFF"";""max"",MAX($H$2:$H$2107)})"),"")</f>
        <v/>
      </c>
      <c r="J1936" s="14">
        <v>16.4</v>
      </c>
      <c r="K1936" s="14" t="str">
        <f>IFERROR(__xludf.DUMMYFUNCTION("SPARKLINE(J1936,{""charttype"",""bar"";""color1"",""#FF0000"";""max"",MAX($J$2:$J$2107)})"),"")</f>
        <v/>
      </c>
      <c r="L1936" s="14">
        <v>7.9</v>
      </c>
      <c r="M1936" s="14" t="str">
        <f>IFERROR(__xludf.DUMMYFUNCTION("SPARKLINE(L1936,{""charttype"",""bar"";""color1"",""#FF9900"";""max"",MAX($L$2:$L$2107)})"),"")</f>
        <v/>
      </c>
      <c r="N1936" s="14">
        <v>0.0</v>
      </c>
      <c r="O1936" s="14" t="str">
        <f>IFERROR(__xludf.DUMMYFUNCTION("SPARKLINE(N1936,{""charttype"",""bar"";""color1"",""#0066CC"";""max"",MAX($N$2:$N$2107)})"),"")</f>
        <v/>
      </c>
      <c r="P1936" s="58">
        <v>106888.5</v>
      </c>
      <c r="Q1936" s="54">
        <v>42.66087</v>
      </c>
      <c r="R1936" s="21">
        <f t="shared" si="5"/>
        <v>4559956.403</v>
      </c>
    </row>
    <row r="1937">
      <c r="A1937" s="53">
        <v>43940.0</v>
      </c>
      <c r="B1937" s="67">
        <f t="shared" si="1"/>
        <v>1</v>
      </c>
      <c r="C1937" s="14" t="str">
        <f t="shared" si="2"/>
        <v>April</v>
      </c>
      <c r="D1937" s="52" t="str">
        <f t="shared" si="3"/>
        <v>2020</v>
      </c>
      <c r="E1937" s="58">
        <f t="shared" si="4"/>
        <v>17</v>
      </c>
      <c r="F1937" s="14" t="str">
        <f>VLOOKUP(A1937,'_Holidays'!A1937:B4042,2,FALSE)</f>
        <v>N</v>
      </c>
      <c r="G1937" s="51" t="str">
        <f>VLOOKUP(A1937,'_Holidays'!A1937:C4042,3,FALSE)</f>
        <v>N</v>
      </c>
      <c r="H1937" s="14">
        <v>11.2</v>
      </c>
      <c r="I1937" s="14" t="str">
        <f>IFERROR(__xludf.DUMMYFUNCTION("SPARKLINE(H1937,{""charttype"",""bar"";""color1"",""#00CCFF"";""max"",MAX($H$2:$H$2107)})"),"")</f>
        <v/>
      </c>
      <c r="J1937" s="14">
        <v>19.4</v>
      </c>
      <c r="K1937" s="14" t="str">
        <f>IFERROR(__xludf.DUMMYFUNCTION("SPARKLINE(J1937,{""charttype"",""bar"";""color1"",""#FF0000"";""max"",MAX($J$2:$J$2107)})"),"")</f>
        <v/>
      </c>
      <c r="L1937" s="14">
        <v>11.3</v>
      </c>
      <c r="M1937" s="14" t="str">
        <f>IFERROR(__xludf.DUMMYFUNCTION("SPARKLINE(L1937,{""charttype"",""bar"";""color1"",""#FF9900"";""max"",MAX($L$2:$L$2107)})"),"")</f>
        <v/>
      </c>
      <c r="N1937" s="14">
        <v>0.0</v>
      </c>
      <c r="O1937" s="14" t="str">
        <f>IFERROR(__xludf.DUMMYFUNCTION("SPARKLINE(N1937,{""charttype"",""bar"";""color1"",""#0066CC"";""max"",MAX($N$2:$N$2107)})"),"")</f>
        <v/>
      </c>
      <c r="P1937" s="58">
        <v>100737.8</v>
      </c>
      <c r="Q1937" s="54">
        <v>35.70349</v>
      </c>
      <c r="R1937" s="21">
        <f t="shared" si="5"/>
        <v>3596691.035</v>
      </c>
    </row>
    <row r="1938">
      <c r="A1938" s="53">
        <v>43941.0</v>
      </c>
      <c r="B1938" s="67">
        <f t="shared" si="1"/>
        <v>2</v>
      </c>
      <c r="C1938" s="14" t="str">
        <f t="shared" si="2"/>
        <v>April</v>
      </c>
      <c r="D1938" s="52" t="str">
        <f t="shared" si="3"/>
        <v>2020</v>
      </c>
      <c r="E1938" s="58">
        <f t="shared" si="4"/>
        <v>17</v>
      </c>
      <c r="F1938" s="14" t="str">
        <f>VLOOKUP(A1938,'_Holidays'!A1938:B4043,2,FALSE)</f>
        <v>N</v>
      </c>
      <c r="G1938" s="51" t="str">
        <f>VLOOKUP(A1938,'_Holidays'!A1938:C4043,3,FALSE)</f>
        <v>N</v>
      </c>
      <c r="H1938" s="14">
        <v>12.0</v>
      </c>
      <c r="I1938" s="14" t="str">
        <f>IFERROR(__xludf.DUMMYFUNCTION("SPARKLINE(H1938,{""charttype"",""bar"";""color1"",""#00CCFF"";""max"",MAX($H$2:$H$2107)})"),"")</f>
        <v/>
      </c>
      <c r="J1938" s="14">
        <v>20.8</v>
      </c>
      <c r="K1938" s="14" t="str">
        <f>IFERROR(__xludf.DUMMYFUNCTION("SPARKLINE(J1938,{""charttype"",""bar"";""color1"",""#FF0000"";""max"",MAX($J$2:$J$2107)})"),"")</f>
        <v/>
      </c>
      <c r="L1938" s="14">
        <v>8.1</v>
      </c>
      <c r="M1938" s="14" t="str">
        <f>IFERROR(__xludf.DUMMYFUNCTION("SPARKLINE(L1938,{""charttype"",""bar"";""color1"",""#FF9900"";""max"",MAX($L$2:$L$2107)})"),"")</f>
        <v/>
      </c>
      <c r="N1938" s="14">
        <v>3.4</v>
      </c>
      <c r="O1938" s="14" t="str">
        <f>IFERROR(__xludf.DUMMYFUNCTION("SPARKLINE(N1938,{""charttype"",""bar"";""color1"",""#0066CC"";""max"",MAX($N$2:$N$2107)})"),"")</f>
        <v/>
      </c>
      <c r="P1938" s="58">
        <v>109168.6</v>
      </c>
      <c r="Q1938" s="54">
        <v>25.61589</v>
      </c>
      <c r="R1938" s="21">
        <f t="shared" si="5"/>
        <v>2796450.849</v>
      </c>
    </row>
    <row r="1939">
      <c r="A1939" s="53">
        <v>43942.0</v>
      </c>
      <c r="B1939" s="67">
        <f t="shared" si="1"/>
        <v>3</v>
      </c>
      <c r="C1939" s="14" t="str">
        <f t="shared" si="2"/>
        <v>April</v>
      </c>
      <c r="D1939" s="52" t="str">
        <f t="shared" si="3"/>
        <v>2020</v>
      </c>
      <c r="E1939" s="58">
        <f t="shared" si="4"/>
        <v>17</v>
      </c>
      <c r="F1939" s="14" t="str">
        <f>VLOOKUP(A1939,'_Holidays'!A1939:B4044,2,FALSE)</f>
        <v>N</v>
      </c>
      <c r="G1939" s="51" t="str">
        <f>VLOOKUP(A1939,'_Holidays'!A1939:C4044,3,FALSE)</f>
        <v>N</v>
      </c>
      <c r="H1939" s="14">
        <v>8.5</v>
      </c>
      <c r="I1939" s="14" t="str">
        <f>IFERROR(__xludf.DUMMYFUNCTION("SPARKLINE(H1939,{""charttype"",""bar"";""color1"",""#00CCFF"";""max"",MAX($H$2:$H$2107)})"),"")</f>
        <v/>
      </c>
      <c r="J1939" s="14">
        <v>19.6</v>
      </c>
      <c r="K1939" s="14" t="str">
        <f>IFERROR(__xludf.DUMMYFUNCTION("SPARKLINE(J1939,{""charttype"",""bar"";""color1"",""#FF0000"";""max"",MAX($J$2:$J$2107)})"),"")</f>
        <v/>
      </c>
      <c r="L1939" s="14">
        <v>9.8</v>
      </c>
      <c r="M1939" s="14" t="str">
        <f>IFERROR(__xludf.DUMMYFUNCTION("SPARKLINE(L1939,{""charttype"",""bar"";""color1"",""#FF9900"";""max"",MAX($L$2:$L$2107)})"),"")</f>
        <v/>
      </c>
      <c r="N1939" s="14">
        <v>0.0</v>
      </c>
      <c r="O1939" s="14" t="str">
        <f>IFERROR(__xludf.DUMMYFUNCTION("SPARKLINE(N1939,{""charttype"",""bar"";""color1"",""#0066CC"";""max"",MAX($N$2:$N$2107)})"),"")</f>
        <v/>
      </c>
      <c r="P1939" s="58">
        <v>111417.6</v>
      </c>
      <c r="Q1939" s="54">
        <v>33.03589</v>
      </c>
      <c r="R1939" s="21">
        <f t="shared" si="5"/>
        <v>3680779.578</v>
      </c>
    </row>
    <row r="1940">
      <c r="A1940" s="53">
        <v>43943.0</v>
      </c>
      <c r="B1940" s="67">
        <f t="shared" si="1"/>
        <v>4</v>
      </c>
      <c r="C1940" s="14" t="str">
        <f t="shared" si="2"/>
        <v>April</v>
      </c>
      <c r="D1940" s="52" t="str">
        <f t="shared" si="3"/>
        <v>2020</v>
      </c>
      <c r="E1940" s="58">
        <f t="shared" si="4"/>
        <v>17</v>
      </c>
      <c r="F1940" s="14" t="str">
        <f>VLOOKUP(A1940,'_Holidays'!A1940:B4045,2,FALSE)</f>
        <v>N</v>
      </c>
      <c r="G1940" s="51" t="str">
        <f>VLOOKUP(A1940,'_Holidays'!A1940:C4045,3,FALSE)</f>
        <v>N</v>
      </c>
      <c r="H1940" s="14">
        <v>12.8</v>
      </c>
      <c r="I1940" s="14" t="str">
        <f>IFERROR(__xludf.DUMMYFUNCTION("SPARKLINE(H1940,{""charttype"",""bar"";""color1"",""#00CCFF"";""max"",MAX($H$2:$H$2107)})"),"")</f>
        <v/>
      </c>
      <c r="J1940" s="14">
        <v>18.2</v>
      </c>
      <c r="K1940" s="14" t="str">
        <f>IFERROR(__xludf.DUMMYFUNCTION("SPARKLINE(J1940,{""charttype"",""bar"";""color1"",""#FF0000"";""max"",MAX($J$2:$J$2107)})"),"")</f>
        <v/>
      </c>
      <c r="L1940" s="14">
        <v>8.8</v>
      </c>
      <c r="M1940" s="14" t="str">
        <f>IFERROR(__xludf.DUMMYFUNCTION("SPARKLINE(L1940,{""charttype"",""bar"";""color1"",""#FF9900"";""max"",MAX($L$2:$L$2107)})"),"")</f>
        <v/>
      </c>
      <c r="N1940" s="14">
        <v>0.0</v>
      </c>
      <c r="O1940" s="14" t="str">
        <f>IFERROR(__xludf.DUMMYFUNCTION("SPARKLINE(N1940,{""charttype"",""bar"";""color1"",""#0066CC"";""max"",MAX($N$2:$N$2107)})"),"")</f>
        <v/>
      </c>
      <c r="P1940" s="58">
        <v>113506.0</v>
      </c>
      <c r="Q1940" s="54">
        <v>37.88175</v>
      </c>
      <c r="R1940" s="21">
        <f t="shared" si="5"/>
        <v>4299805.916</v>
      </c>
    </row>
    <row r="1941">
      <c r="A1941" s="53">
        <v>43944.0</v>
      </c>
      <c r="B1941" s="67">
        <f t="shared" si="1"/>
        <v>5</v>
      </c>
      <c r="C1941" s="14" t="str">
        <f t="shared" si="2"/>
        <v>April</v>
      </c>
      <c r="D1941" s="52" t="str">
        <f t="shared" si="3"/>
        <v>2020</v>
      </c>
      <c r="E1941" s="58">
        <f t="shared" si="4"/>
        <v>17</v>
      </c>
      <c r="F1941" s="14" t="str">
        <f>VLOOKUP(A1941,'_Holidays'!A1941:B4046,2,FALSE)</f>
        <v>N</v>
      </c>
      <c r="G1941" s="51" t="str">
        <f>VLOOKUP(A1941,'_Holidays'!A1941:C4046,3,FALSE)</f>
        <v>N</v>
      </c>
      <c r="H1941" s="14">
        <v>9.6</v>
      </c>
      <c r="I1941" s="14" t="str">
        <f>IFERROR(__xludf.DUMMYFUNCTION("SPARKLINE(H1941,{""charttype"",""bar"";""color1"",""#00CCFF"";""max"",MAX($H$2:$H$2107)})"),"")</f>
        <v/>
      </c>
      <c r="J1941" s="14">
        <v>19.7</v>
      </c>
      <c r="K1941" s="14" t="str">
        <f>IFERROR(__xludf.DUMMYFUNCTION("SPARKLINE(J1941,{""charttype"",""bar"";""color1"",""#FF0000"";""max"",MAX($J$2:$J$2107)})"),"")</f>
        <v/>
      </c>
      <c r="L1941" s="14">
        <v>9.7</v>
      </c>
      <c r="M1941" s="14" t="str">
        <f>IFERROR(__xludf.DUMMYFUNCTION("SPARKLINE(L1941,{""charttype"",""bar"";""color1"",""#FF9900"";""max"",MAX($L$2:$L$2107)})"),"")</f>
        <v/>
      </c>
      <c r="N1941" s="14">
        <v>0.0</v>
      </c>
      <c r="O1941" s="14" t="str">
        <f>IFERROR(__xludf.DUMMYFUNCTION("SPARKLINE(N1941,{""charttype"",""bar"";""color1"",""#0066CC"";""max"",MAX($N$2:$N$2107)})"),"")</f>
        <v/>
      </c>
      <c r="P1941" s="58">
        <v>112872.9</v>
      </c>
      <c r="Q1941" s="54">
        <v>20.4966</v>
      </c>
      <c r="R1941" s="21">
        <f t="shared" si="5"/>
        <v>2313510.682</v>
      </c>
    </row>
    <row r="1942">
      <c r="A1942" s="53">
        <v>43945.0</v>
      </c>
      <c r="B1942" s="67">
        <f t="shared" si="1"/>
        <v>6</v>
      </c>
      <c r="C1942" s="14" t="str">
        <f t="shared" si="2"/>
        <v>April</v>
      </c>
      <c r="D1942" s="52" t="str">
        <f t="shared" si="3"/>
        <v>2020</v>
      </c>
      <c r="E1942" s="58">
        <f t="shared" si="4"/>
        <v>17</v>
      </c>
      <c r="F1942" s="14" t="str">
        <f>VLOOKUP(A1942,'_Holidays'!A1942:B4047,2,FALSE)</f>
        <v>N</v>
      </c>
      <c r="G1942" s="51" t="str">
        <f>VLOOKUP(A1942,'_Holidays'!A1942:C4047,3,FALSE)</f>
        <v>N</v>
      </c>
      <c r="H1942" s="14">
        <v>15.1</v>
      </c>
      <c r="I1942" s="14" t="str">
        <f>IFERROR(__xludf.DUMMYFUNCTION("SPARKLINE(H1942,{""charttype"",""bar"";""color1"",""#00CCFF"";""max"",MAX($H$2:$H$2107)})"),"")</f>
        <v/>
      </c>
      <c r="J1942" s="14">
        <v>22.3</v>
      </c>
      <c r="K1942" s="14" t="str">
        <f>IFERROR(__xludf.DUMMYFUNCTION("SPARKLINE(J1942,{""charttype"",""bar"";""color1"",""#FF0000"";""max"",MAX($J$2:$J$2107)})"),"")</f>
        <v/>
      </c>
      <c r="L1942" s="14">
        <v>12.7</v>
      </c>
      <c r="M1942" s="14" t="str">
        <f>IFERROR(__xludf.DUMMYFUNCTION("SPARKLINE(L1942,{""charttype"",""bar"";""color1"",""#FF9900"";""max"",MAX($L$2:$L$2107)})"),"")</f>
        <v/>
      </c>
      <c r="N1942" s="14">
        <v>0.4</v>
      </c>
      <c r="O1942" s="14" t="str">
        <f>IFERROR(__xludf.DUMMYFUNCTION("SPARKLINE(N1942,{""charttype"",""bar"";""color1"",""#0066CC"";""max"",MAX($N$2:$N$2107)})"),"")</f>
        <v/>
      </c>
      <c r="P1942" s="58">
        <v>106565.3</v>
      </c>
      <c r="Q1942" s="54">
        <v>26.64118</v>
      </c>
      <c r="R1942" s="21">
        <f t="shared" si="5"/>
        <v>2839025.339</v>
      </c>
    </row>
    <row r="1943">
      <c r="A1943" s="53">
        <v>43946.0</v>
      </c>
      <c r="B1943" s="67">
        <f t="shared" si="1"/>
        <v>7</v>
      </c>
      <c r="C1943" s="14" t="str">
        <f t="shared" si="2"/>
        <v>April</v>
      </c>
      <c r="D1943" s="52" t="str">
        <f t="shared" si="3"/>
        <v>2020</v>
      </c>
      <c r="E1943" s="58">
        <f t="shared" si="4"/>
        <v>17</v>
      </c>
      <c r="F1943" s="14" t="str">
        <f>VLOOKUP(A1943,'_Holidays'!A1943:B4048,2,FALSE)</f>
        <v>N</v>
      </c>
      <c r="G1943" s="51" t="str">
        <f>VLOOKUP(A1943,'_Holidays'!A1943:C4048,3,FALSE)</f>
        <v>Y</v>
      </c>
      <c r="H1943" s="14">
        <v>10.5</v>
      </c>
      <c r="I1943" s="14" t="str">
        <f>IFERROR(__xludf.DUMMYFUNCTION("SPARKLINE(H1943,{""charttype"",""bar"";""color1"",""#00CCFF"";""max"",MAX($H$2:$H$2107)})"),"")</f>
        <v/>
      </c>
      <c r="J1943" s="14">
        <v>21.7</v>
      </c>
      <c r="K1943" s="14" t="str">
        <f>IFERROR(__xludf.DUMMYFUNCTION("SPARKLINE(J1943,{""charttype"",""bar"";""color1"",""#FF0000"";""max"",MAX($J$2:$J$2107)})"),"")</f>
        <v/>
      </c>
      <c r="L1943" s="14">
        <v>10.4</v>
      </c>
      <c r="M1943" s="14" t="str">
        <f>IFERROR(__xludf.DUMMYFUNCTION("SPARKLINE(L1943,{""charttype"",""bar"";""color1"",""#FF9900"";""max"",MAX($L$2:$L$2107)})"),"")</f>
        <v/>
      </c>
      <c r="N1943" s="14">
        <v>0.0</v>
      </c>
      <c r="O1943" s="14" t="str">
        <f>IFERROR(__xludf.DUMMYFUNCTION("SPARKLINE(N1943,{""charttype"",""bar"";""color1"",""#0066CC"";""max"",MAX($N$2:$N$2107)})"),"")</f>
        <v/>
      </c>
      <c r="P1943" s="58">
        <v>96845.12</v>
      </c>
      <c r="Q1943" s="54">
        <v>17.64017</v>
      </c>
      <c r="R1943" s="21">
        <f t="shared" si="5"/>
        <v>1708364.38</v>
      </c>
    </row>
    <row r="1944">
      <c r="A1944" s="53">
        <v>43947.0</v>
      </c>
      <c r="B1944" s="67">
        <f t="shared" si="1"/>
        <v>1</v>
      </c>
      <c r="C1944" s="14" t="str">
        <f t="shared" si="2"/>
        <v>April</v>
      </c>
      <c r="D1944" s="52" t="str">
        <f t="shared" si="3"/>
        <v>2020</v>
      </c>
      <c r="E1944" s="58">
        <f t="shared" si="4"/>
        <v>18</v>
      </c>
      <c r="F1944" s="14" t="str">
        <f>VLOOKUP(A1944,'_Holidays'!A1944:B4049,2,FALSE)</f>
        <v>N</v>
      </c>
      <c r="G1944" s="51" t="str">
        <f>VLOOKUP(A1944,'_Holidays'!A1944:C4049,3,FALSE)</f>
        <v>N</v>
      </c>
      <c r="H1944" s="14">
        <v>15.4</v>
      </c>
      <c r="I1944" s="14" t="str">
        <f>IFERROR(__xludf.DUMMYFUNCTION("SPARKLINE(H1944,{""charttype"",""bar"";""color1"",""#00CCFF"";""max"",MAX($H$2:$H$2107)})"),"")</f>
        <v/>
      </c>
      <c r="J1944" s="14">
        <v>17.7</v>
      </c>
      <c r="K1944" s="14" t="str">
        <f>IFERROR(__xludf.DUMMYFUNCTION("SPARKLINE(J1944,{""charttype"",""bar"";""color1"",""#FF0000"";""max"",MAX($J$2:$J$2107)})"),"")</f>
        <v/>
      </c>
      <c r="L1944" s="14">
        <v>6.6</v>
      </c>
      <c r="M1944" s="14" t="str">
        <f>IFERROR(__xludf.DUMMYFUNCTION("SPARKLINE(L1944,{""charttype"",""bar"";""color1"",""#FF9900"";""max"",MAX($L$2:$L$2107)})"),"")</f>
        <v/>
      </c>
      <c r="N1944" s="14">
        <v>14.0</v>
      </c>
      <c r="O1944" s="14" t="str">
        <f>IFERROR(__xludf.DUMMYFUNCTION("SPARKLINE(N1944,{""charttype"",""bar"";""color1"",""#0066CC"";""max"",MAX($N$2:$N$2107)})"),"")</f>
        <v/>
      </c>
      <c r="P1944" s="58">
        <v>96572.94</v>
      </c>
      <c r="Q1944" s="54">
        <v>13.56306</v>
      </c>
      <c r="R1944" s="21">
        <f t="shared" si="5"/>
        <v>1309824.58</v>
      </c>
    </row>
    <row r="1945">
      <c r="A1945" s="53">
        <v>43948.0</v>
      </c>
      <c r="B1945" s="67">
        <f t="shared" si="1"/>
        <v>2</v>
      </c>
      <c r="C1945" s="14" t="str">
        <f t="shared" si="2"/>
        <v>April</v>
      </c>
      <c r="D1945" s="52" t="str">
        <f t="shared" si="3"/>
        <v>2020</v>
      </c>
      <c r="E1945" s="58">
        <f t="shared" si="4"/>
        <v>18</v>
      </c>
      <c r="F1945" s="14" t="str">
        <f>VLOOKUP(A1945,'_Holidays'!A1945:B4050,2,FALSE)</f>
        <v>N</v>
      </c>
      <c r="G1945" s="51" t="str">
        <f>VLOOKUP(A1945,'_Holidays'!A1945:C4050,3,FALSE)</f>
        <v>N</v>
      </c>
      <c r="H1945" s="14">
        <v>8.1</v>
      </c>
      <c r="I1945" s="14" t="str">
        <f>IFERROR(__xludf.DUMMYFUNCTION("SPARKLINE(H1945,{""charttype"",""bar"";""color1"",""#00CCFF"";""max"",MAX($H$2:$H$2107)})"),"")</f>
        <v/>
      </c>
      <c r="J1945" s="14">
        <v>18.1</v>
      </c>
      <c r="K1945" s="14" t="str">
        <f>IFERROR(__xludf.DUMMYFUNCTION("SPARKLINE(J1945,{""charttype"",""bar"";""color1"",""#FF0000"";""max"",MAX($J$2:$J$2107)})"),"")</f>
        <v/>
      </c>
      <c r="L1945" s="14">
        <v>12.5</v>
      </c>
      <c r="M1945" s="14" t="str">
        <f>IFERROR(__xludf.DUMMYFUNCTION("SPARKLINE(L1945,{""charttype"",""bar"";""color1"",""#FF9900"";""max"",MAX($L$2:$L$2107)})"),"")</f>
        <v/>
      </c>
      <c r="N1945" s="14">
        <v>0.6</v>
      </c>
      <c r="O1945" s="14" t="str">
        <f>IFERROR(__xludf.DUMMYFUNCTION("SPARKLINE(N1945,{""charttype"",""bar"";""color1"",""#0066CC"";""max"",MAX($N$2:$N$2107)})"),"")</f>
        <v/>
      </c>
      <c r="P1945" s="58">
        <v>113471.8</v>
      </c>
      <c r="Q1945" s="54">
        <v>33.03141</v>
      </c>
      <c r="R1945" s="21">
        <f t="shared" si="5"/>
        <v>3748133.549</v>
      </c>
    </row>
    <row r="1946">
      <c r="A1946" s="53">
        <v>43949.0</v>
      </c>
      <c r="B1946" s="67">
        <f t="shared" si="1"/>
        <v>3</v>
      </c>
      <c r="C1946" s="14" t="str">
        <f t="shared" si="2"/>
        <v>April</v>
      </c>
      <c r="D1946" s="52" t="str">
        <f t="shared" si="3"/>
        <v>2020</v>
      </c>
      <c r="E1946" s="58">
        <f t="shared" si="4"/>
        <v>18</v>
      </c>
      <c r="F1946" s="14" t="str">
        <f>VLOOKUP(A1946,'_Holidays'!A1946:B4051,2,FALSE)</f>
        <v>N</v>
      </c>
      <c r="G1946" s="51" t="str">
        <f>VLOOKUP(A1946,'_Holidays'!A1946:C4051,3,FALSE)</f>
        <v>N</v>
      </c>
      <c r="H1946" s="14">
        <v>7.1</v>
      </c>
      <c r="I1946" s="14" t="str">
        <f>IFERROR(__xludf.DUMMYFUNCTION("SPARKLINE(H1946,{""charttype"",""bar"";""color1"",""#00CCFF"";""max"",MAX($H$2:$H$2107)})"),"")</f>
        <v/>
      </c>
      <c r="J1946" s="14">
        <v>18.9</v>
      </c>
      <c r="K1946" s="14" t="str">
        <f>IFERROR(__xludf.DUMMYFUNCTION("SPARKLINE(J1946,{""charttype"",""bar"";""color1"",""#FF0000"";""max"",MAX($J$2:$J$2107)})"),"")</f>
        <v/>
      </c>
      <c r="L1946" s="14">
        <v>10.4</v>
      </c>
      <c r="M1946" s="14" t="str">
        <f>IFERROR(__xludf.DUMMYFUNCTION("SPARKLINE(L1946,{""charttype"",""bar"";""color1"",""#FF9900"";""max"",MAX($L$2:$L$2107)})"),"")</f>
        <v/>
      </c>
      <c r="N1946" s="14">
        <v>0.0</v>
      </c>
      <c r="O1946" s="14" t="str">
        <f>IFERROR(__xludf.DUMMYFUNCTION("SPARKLINE(N1946,{""charttype"",""bar"";""color1"",""#0066CC"";""max"",MAX($N$2:$N$2107)})"),"")</f>
        <v/>
      </c>
      <c r="P1946" s="58">
        <v>112124.1</v>
      </c>
      <c r="Q1946" s="54">
        <v>19.56669</v>
      </c>
      <c r="R1946" s="21">
        <f t="shared" si="5"/>
        <v>2193897.506</v>
      </c>
    </row>
    <row r="1947">
      <c r="A1947" s="53">
        <v>43950.0</v>
      </c>
      <c r="B1947" s="67">
        <f t="shared" si="1"/>
        <v>4</v>
      </c>
      <c r="C1947" s="14" t="str">
        <f t="shared" si="2"/>
        <v>April</v>
      </c>
      <c r="D1947" s="52" t="str">
        <f t="shared" si="3"/>
        <v>2020</v>
      </c>
      <c r="E1947" s="58">
        <f t="shared" si="4"/>
        <v>18</v>
      </c>
      <c r="F1947" s="14" t="str">
        <f>VLOOKUP(A1947,'_Holidays'!A1947:B4052,2,FALSE)</f>
        <v>N</v>
      </c>
      <c r="G1947" s="51" t="str">
        <f>VLOOKUP(A1947,'_Holidays'!A1947:C4052,3,FALSE)</f>
        <v>N</v>
      </c>
      <c r="H1947" s="14">
        <v>11.2</v>
      </c>
      <c r="I1947" s="14" t="str">
        <f>IFERROR(__xludf.DUMMYFUNCTION("SPARKLINE(H1947,{""charttype"",""bar"";""color1"",""#00CCFF"";""max"",MAX($H$2:$H$2107)})"),"")</f>
        <v/>
      </c>
      <c r="J1947" s="14">
        <v>19.8</v>
      </c>
      <c r="K1947" s="14" t="str">
        <f>IFERROR(__xludf.DUMMYFUNCTION("SPARKLINE(J1947,{""charttype"",""bar"";""color1"",""#FF0000"";""max"",MAX($J$2:$J$2107)})"),"")</f>
        <v/>
      </c>
      <c r="L1947" s="14">
        <v>3.6</v>
      </c>
      <c r="M1947" s="14" t="str">
        <f>IFERROR(__xludf.DUMMYFUNCTION("SPARKLINE(L1947,{""charttype"",""bar"";""color1"",""#FF9900"";""max"",MAX($L$2:$L$2107)})"),"")</f>
        <v/>
      </c>
      <c r="N1947" s="14">
        <v>3.4</v>
      </c>
      <c r="O1947" s="14" t="str">
        <f>IFERROR(__xludf.DUMMYFUNCTION("SPARKLINE(N1947,{""charttype"",""bar"";""color1"",""#0066CC"";""max"",MAX($N$2:$N$2107)})"),"")</f>
        <v/>
      </c>
      <c r="P1947" s="58">
        <v>121307.8</v>
      </c>
      <c r="Q1947" s="54">
        <v>32.26519</v>
      </c>
      <c r="R1947" s="21">
        <f t="shared" si="5"/>
        <v>3914019.215</v>
      </c>
    </row>
    <row r="1948">
      <c r="A1948" s="53">
        <v>43951.0</v>
      </c>
      <c r="B1948" s="67">
        <f t="shared" si="1"/>
        <v>5</v>
      </c>
      <c r="C1948" s="14" t="str">
        <f t="shared" si="2"/>
        <v>April</v>
      </c>
      <c r="D1948" s="52" t="str">
        <f t="shared" si="3"/>
        <v>2020</v>
      </c>
      <c r="E1948" s="58">
        <f t="shared" si="4"/>
        <v>18</v>
      </c>
      <c r="F1948" s="14" t="str">
        <f>VLOOKUP(A1948,'_Holidays'!A1948:B4053,2,FALSE)</f>
        <v>N</v>
      </c>
      <c r="G1948" s="51" t="str">
        <f>VLOOKUP(A1948,'_Holidays'!A1948:C4053,3,FALSE)</f>
        <v>N</v>
      </c>
      <c r="H1948" s="14">
        <v>8.9</v>
      </c>
      <c r="I1948" s="14" t="str">
        <f>IFERROR(__xludf.DUMMYFUNCTION("SPARKLINE(H1948,{""charttype"",""bar"";""color1"",""#00CCFF"";""max"",MAX($H$2:$H$2107)})"),"")</f>
        <v/>
      </c>
      <c r="J1948" s="14">
        <v>15.5</v>
      </c>
      <c r="K1948" s="14" t="str">
        <f>IFERROR(__xludf.DUMMYFUNCTION("SPARKLINE(J1948,{""charttype"",""bar"";""color1"",""#FF0000"";""max"",MAX($J$2:$J$2107)})"),"")</f>
        <v/>
      </c>
      <c r="L1948" s="14">
        <v>5.4</v>
      </c>
      <c r="M1948" s="14" t="str">
        <f>IFERROR(__xludf.DUMMYFUNCTION("SPARKLINE(L1948,{""charttype"",""bar"";""color1"",""#FF9900"";""max"",MAX($L$2:$L$2107)})"),"")</f>
        <v/>
      </c>
      <c r="N1948" s="14">
        <v>23.6</v>
      </c>
      <c r="O1948" s="14" t="str">
        <f>IFERROR(__xludf.DUMMYFUNCTION("SPARKLINE(N1948,{""charttype"",""bar"";""color1"",""#0066CC"";""max"",MAX($N$2:$N$2107)})"),"")</f>
        <v/>
      </c>
      <c r="P1948" s="58">
        <v>121353.3</v>
      </c>
      <c r="Q1948" s="54">
        <v>30.41346</v>
      </c>
      <c r="R1948" s="21">
        <f t="shared" si="5"/>
        <v>3690773.735</v>
      </c>
    </row>
    <row r="1949">
      <c r="A1949" s="53">
        <v>43952.0</v>
      </c>
      <c r="B1949" s="67">
        <f t="shared" si="1"/>
        <v>6</v>
      </c>
      <c r="C1949" s="14" t="str">
        <f t="shared" si="2"/>
        <v>May</v>
      </c>
      <c r="D1949" s="52" t="str">
        <f t="shared" si="3"/>
        <v>2020</v>
      </c>
      <c r="E1949" s="58">
        <f t="shared" si="4"/>
        <v>18</v>
      </c>
      <c r="F1949" s="14" t="str">
        <f>VLOOKUP(A1949,'_Holidays'!A1949:B4054,2,FALSE)</f>
        <v>N</v>
      </c>
      <c r="G1949" s="51" t="str">
        <f>VLOOKUP(A1949,'_Holidays'!A1949:C4054,3,FALSE)</f>
        <v>N</v>
      </c>
      <c r="H1949" s="14">
        <v>7.6</v>
      </c>
      <c r="I1949" s="14" t="str">
        <f>IFERROR(__xludf.DUMMYFUNCTION("SPARKLINE(H1949,{""charttype"",""bar"";""color1"",""#00CCFF"";""max"",MAX($H$2:$H$2107)})"),"")</f>
        <v/>
      </c>
      <c r="J1949" s="14">
        <v>13.0</v>
      </c>
      <c r="K1949" s="14" t="str">
        <f>IFERROR(__xludf.DUMMYFUNCTION("SPARKLINE(J1949,{""charttype"",""bar"";""color1"",""#FF0000"";""max"",MAX($J$2:$J$2107)})"),"")</f>
        <v/>
      </c>
      <c r="L1949" s="14">
        <v>5.1</v>
      </c>
      <c r="M1949" s="14" t="str">
        <f>IFERROR(__xludf.DUMMYFUNCTION("SPARKLINE(L1949,{""charttype"",""bar"";""color1"",""#FF9900"";""max"",MAX($L$2:$L$2107)})"),"")</f>
        <v/>
      </c>
      <c r="N1949" s="14">
        <v>8.0</v>
      </c>
      <c r="O1949" s="14" t="str">
        <f>IFERROR(__xludf.DUMMYFUNCTION("SPARKLINE(N1949,{""charttype"",""bar"";""color1"",""#0066CC"";""max"",MAX($N$2:$N$2107)})"),"")</f>
        <v/>
      </c>
      <c r="P1949" s="58">
        <v>127238.9</v>
      </c>
      <c r="Q1949" s="54">
        <v>24.12282</v>
      </c>
      <c r="R1949" s="21">
        <f t="shared" si="5"/>
        <v>3069361.082</v>
      </c>
    </row>
    <row r="1950">
      <c r="A1950" s="53">
        <v>43953.0</v>
      </c>
      <c r="B1950" s="67">
        <f t="shared" si="1"/>
        <v>7</v>
      </c>
      <c r="C1950" s="14" t="str">
        <f t="shared" si="2"/>
        <v>May</v>
      </c>
      <c r="D1950" s="52" t="str">
        <f t="shared" si="3"/>
        <v>2020</v>
      </c>
      <c r="E1950" s="58">
        <f t="shared" si="4"/>
        <v>18</v>
      </c>
      <c r="F1950" s="14" t="str">
        <f>VLOOKUP(A1950,'_Holidays'!A1950:B4055,2,FALSE)</f>
        <v>N</v>
      </c>
      <c r="G1950" s="51" t="str">
        <f>VLOOKUP(A1950,'_Holidays'!A1950:C4055,3,FALSE)</f>
        <v>N</v>
      </c>
      <c r="H1950" s="14">
        <v>8.3</v>
      </c>
      <c r="I1950" s="14" t="str">
        <f>IFERROR(__xludf.DUMMYFUNCTION("SPARKLINE(H1950,{""charttype"",""bar"";""color1"",""#00CCFF"";""max"",MAX($H$2:$H$2107)})"),"")</f>
        <v/>
      </c>
      <c r="J1950" s="14">
        <v>14.2</v>
      </c>
      <c r="K1950" s="14" t="str">
        <f>IFERROR(__xludf.DUMMYFUNCTION("SPARKLINE(J1950,{""charttype"",""bar"";""color1"",""#FF0000"";""max"",MAX($J$2:$J$2107)})"),"")</f>
        <v/>
      </c>
      <c r="L1950" s="14">
        <v>6.2</v>
      </c>
      <c r="M1950" s="14" t="str">
        <f>IFERROR(__xludf.DUMMYFUNCTION("SPARKLINE(L1950,{""charttype"",""bar"";""color1"",""#FF9900"";""max"",MAX($L$2:$L$2107)})"),"")</f>
        <v/>
      </c>
      <c r="N1950" s="14">
        <v>1.4</v>
      </c>
      <c r="O1950" s="14" t="str">
        <f>IFERROR(__xludf.DUMMYFUNCTION("SPARKLINE(N1950,{""charttype"",""bar"";""color1"",""#0066CC"";""max"",MAX($N$2:$N$2107)})"),"")</f>
        <v/>
      </c>
      <c r="P1950" s="58">
        <v>111665.7</v>
      </c>
      <c r="Q1950" s="54">
        <v>22.87564</v>
      </c>
      <c r="R1950" s="21">
        <f t="shared" si="5"/>
        <v>2554424.354</v>
      </c>
    </row>
    <row r="1951">
      <c r="A1951" s="53">
        <v>43954.0</v>
      </c>
      <c r="B1951" s="67">
        <f t="shared" si="1"/>
        <v>1</v>
      </c>
      <c r="C1951" s="14" t="str">
        <f t="shared" si="2"/>
        <v>May</v>
      </c>
      <c r="D1951" s="52" t="str">
        <f t="shared" si="3"/>
        <v>2020</v>
      </c>
      <c r="E1951" s="58">
        <f t="shared" si="4"/>
        <v>19</v>
      </c>
      <c r="F1951" s="14" t="str">
        <f>VLOOKUP(A1951,'_Holidays'!A1951:B4056,2,FALSE)</f>
        <v>N</v>
      </c>
      <c r="G1951" s="51" t="str">
        <f>VLOOKUP(A1951,'_Holidays'!A1951:C4056,3,FALSE)</f>
        <v>N</v>
      </c>
      <c r="H1951" s="14">
        <v>9.8</v>
      </c>
      <c r="I1951" s="14" t="str">
        <f>IFERROR(__xludf.DUMMYFUNCTION("SPARKLINE(H1951,{""charttype"",""bar"";""color1"",""#00CCFF"";""max"",MAX($H$2:$H$2107)})"),"")</f>
        <v/>
      </c>
      <c r="J1951" s="14">
        <v>15.0</v>
      </c>
      <c r="K1951" s="14" t="str">
        <f>IFERROR(__xludf.DUMMYFUNCTION("SPARKLINE(J1951,{""charttype"",""bar"";""color1"",""#FF0000"";""max"",MAX($J$2:$J$2107)})"),"")</f>
        <v/>
      </c>
      <c r="L1951" s="14">
        <v>8.3</v>
      </c>
      <c r="M1951" s="14" t="str">
        <f>IFERROR(__xludf.DUMMYFUNCTION("SPARKLINE(L1951,{""charttype"",""bar"";""color1"",""#FF9900"";""max"",MAX($L$2:$L$2107)})"),"")</f>
        <v/>
      </c>
      <c r="N1951" s="14">
        <v>1.8</v>
      </c>
      <c r="O1951" s="14" t="str">
        <f>IFERROR(__xludf.DUMMYFUNCTION("SPARKLINE(N1951,{""charttype"",""bar"";""color1"",""#0066CC"";""max"",MAX($N$2:$N$2107)})"),"")</f>
        <v/>
      </c>
      <c r="P1951" s="58">
        <v>109669.4</v>
      </c>
      <c r="Q1951" s="54">
        <v>36.48853</v>
      </c>
      <c r="R1951" s="21">
        <f t="shared" si="5"/>
        <v>4001675.192</v>
      </c>
    </row>
    <row r="1952">
      <c r="A1952" s="53">
        <v>43955.0</v>
      </c>
      <c r="B1952" s="67">
        <f t="shared" si="1"/>
        <v>2</v>
      </c>
      <c r="C1952" s="14" t="str">
        <f t="shared" si="2"/>
        <v>May</v>
      </c>
      <c r="D1952" s="52" t="str">
        <f t="shared" si="3"/>
        <v>2020</v>
      </c>
      <c r="E1952" s="58">
        <f t="shared" si="4"/>
        <v>19</v>
      </c>
      <c r="F1952" s="14" t="str">
        <f>VLOOKUP(A1952,'_Holidays'!A1952:B4057,2,FALSE)</f>
        <v>N</v>
      </c>
      <c r="G1952" s="51" t="str">
        <f>VLOOKUP(A1952,'_Holidays'!A1952:C4057,3,FALSE)</f>
        <v>N</v>
      </c>
      <c r="H1952" s="14">
        <v>9.4</v>
      </c>
      <c r="I1952" s="14" t="str">
        <f>IFERROR(__xludf.DUMMYFUNCTION("SPARKLINE(H1952,{""charttype"",""bar"";""color1"",""#00CCFF"";""max"",MAX($H$2:$H$2107)})"),"")</f>
        <v/>
      </c>
      <c r="J1952" s="14">
        <v>14.8</v>
      </c>
      <c r="K1952" s="14" t="str">
        <f>IFERROR(__xludf.DUMMYFUNCTION("SPARKLINE(J1952,{""charttype"",""bar"";""color1"",""#FF0000"";""max"",MAX($J$2:$J$2107)})"),"")</f>
        <v/>
      </c>
      <c r="L1952" s="14">
        <v>7.0</v>
      </c>
      <c r="M1952" s="14" t="str">
        <f>IFERROR(__xludf.DUMMYFUNCTION("SPARKLINE(L1952,{""charttype"",""bar"";""color1"",""#FF9900"";""max"",MAX($L$2:$L$2107)})"),"")</f>
        <v/>
      </c>
      <c r="N1952" s="14">
        <v>0.2</v>
      </c>
      <c r="O1952" s="14" t="str">
        <f>IFERROR(__xludf.DUMMYFUNCTION("SPARKLINE(N1952,{""charttype"",""bar"";""color1"",""#0066CC"";""max"",MAX($N$2:$N$2107)})"),"")</f>
        <v/>
      </c>
      <c r="P1952" s="58">
        <v>126892.3</v>
      </c>
      <c r="Q1952" s="54">
        <v>53.06344</v>
      </c>
      <c r="R1952" s="21">
        <f t="shared" si="5"/>
        <v>6733341.948</v>
      </c>
    </row>
    <row r="1953">
      <c r="A1953" s="53">
        <v>43956.0</v>
      </c>
      <c r="B1953" s="67">
        <f t="shared" si="1"/>
        <v>3</v>
      </c>
      <c r="C1953" s="14" t="str">
        <f t="shared" si="2"/>
        <v>May</v>
      </c>
      <c r="D1953" s="52" t="str">
        <f t="shared" si="3"/>
        <v>2020</v>
      </c>
      <c r="E1953" s="58">
        <f t="shared" si="4"/>
        <v>19</v>
      </c>
      <c r="F1953" s="14" t="str">
        <f>VLOOKUP(A1953,'_Holidays'!A1953:B4058,2,FALSE)</f>
        <v>N</v>
      </c>
      <c r="G1953" s="51" t="str">
        <f>VLOOKUP(A1953,'_Holidays'!A1953:C4058,3,FALSE)</f>
        <v>N</v>
      </c>
      <c r="H1953" s="14">
        <v>8.0</v>
      </c>
      <c r="I1953" s="14" t="str">
        <f>IFERROR(__xludf.DUMMYFUNCTION("SPARKLINE(H1953,{""charttype"",""bar"";""color1"",""#00CCFF"";""max"",MAX($H$2:$H$2107)})"),"")</f>
        <v/>
      </c>
      <c r="J1953" s="14">
        <v>19.5</v>
      </c>
      <c r="K1953" s="14" t="str">
        <f>IFERROR(__xludf.DUMMYFUNCTION("SPARKLINE(J1953,{""charttype"",""bar"";""color1"",""#FF0000"";""max"",MAX($J$2:$J$2107)})"),"")</f>
        <v/>
      </c>
      <c r="L1953" s="14">
        <v>11.6</v>
      </c>
      <c r="M1953" s="14" t="str">
        <f>IFERROR(__xludf.DUMMYFUNCTION("SPARKLINE(L1953,{""charttype"",""bar"";""color1"",""#FF9900"";""max"",MAX($L$2:$L$2107)})"),"")</f>
        <v/>
      </c>
      <c r="N1953" s="14">
        <v>0.4</v>
      </c>
      <c r="O1953" s="14" t="str">
        <f>IFERROR(__xludf.DUMMYFUNCTION("SPARKLINE(N1953,{""charttype"",""bar"";""color1"",""#0066CC"";""max"",MAX($N$2:$N$2107)})"),"")</f>
        <v/>
      </c>
      <c r="P1953" s="58">
        <v>118839.1</v>
      </c>
      <c r="Q1953" s="54">
        <v>33.5157</v>
      </c>
      <c r="R1953" s="21">
        <f t="shared" si="5"/>
        <v>3982975.624</v>
      </c>
    </row>
    <row r="1954">
      <c r="A1954" s="53">
        <v>43957.0</v>
      </c>
      <c r="B1954" s="67">
        <f t="shared" si="1"/>
        <v>4</v>
      </c>
      <c r="C1954" s="14" t="str">
        <f t="shared" si="2"/>
        <v>May</v>
      </c>
      <c r="D1954" s="52" t="str">
        <f t="shared" si="3"/>
        <v>2020</v>
      </c>
      <c r="E1954" s="58">
        <f t="shared" si="4"/>
        <v>19</v>
      </c>
      <c r="F1954" s="14" t="str">
        <f>VLOOKUP(A1954,'_Holidays'!A1954:B4059,2,FALSE)</f>
        <v>N</v>
      </c>
      <c r="G1954" s="51" t="str">
        <f>VLOOKUP(A1954,'_Holidays'!A1954:C4059,3,FALSE)</f>
        <v>N</v>
      </c>
      <c r="H1954" s="14">
        <v>10.2</v>
      </c>
      <c r="I1954" s="14" t="str">
        <f>IFERROR(__xludf.DUMMYFUNCTION("SPARKLINE(H1954,{""charttype"",""bar"";""color1"",""#00CCFF"";""max"",MAX($H$2:$H$2107)})"),"")</f>
        <v/>
      </c>
      <c r="J1954" s="14">
        <v>20.1</v>
      </c>
      <c r="K1954" s="14" t="str">
        <f>IFERROR(__xludf.DUMMYFUNCTION("SPARKLINE(J1954,{""charttype"",""bar"";""color1"",""#FF0000"";""max"",MAX($J$2:$J$2107)})"),"")</f>
        <v/>
      </c>
      <c r="L1954" s="14">
        <v>9.7</v>
      </c>
      <c r="M1954" s="14" t="str">
        <f>IFERROR(__xludf.DUMMYFUNCTION("SPARKLINE(L1954,{""charttype"",""bar"";""color1"",""#FF9900"";""max"",MAX($L$2:$L$2107)})"),"")</f>
        <v/>
      </c>
      <c r="N1954" s="14">
        <v>0.0</v>
      </c>
      <c r="O1954" s="14" t="str">
        <f>IFERROR(__xludf.DUMMYFUNCTION("SPARKLINE(N1954,{""charttype"",""bar"";""color1"",""#0066CC"";""max"",MAX($N$2:$N$2107)})"),"")</f>
        <v/>
      </c>
      <c r="P1954" s="58">
        <v>113214.3</v>
      </c>
      <c r="Q1954" s="54">
        <v>17.06488</v>
      </c>
      <c r="R1954" s="21">
        <f t="shared" si="5"/>
        <v>1931988.444</v>
      </c>
    </row>
    <row r="1955">
      <c r="A1955" s="53">
        <v>43958.0</v>
      </c>
      <c r="B1955" s="67">
        <f t="shared" si="1"/>
        <v>5</v>
      </c>
      <c r="C1955" s="14" t="str">
        <f t="shared" si="2"/>
        <v>May</v>
      </c>
      <c r="D1955" s="52" t="str">
        <f t="shared" si="3"/>
        <v>2020</v>
      </c>
      <c r="E1955" s="58">
        <f t="shared" si="4"/>
        <v>19</v>
      </c>
      <c r="F1955" s="14" t="str">
        <f>VLOOKUP(A1955,'_Holidays'!A1955:B4060,2,FALSE)</f>
        <v>N</v>
      </c>
      <c r="G1955" s="51" t="str">
        <f>VLOOKUP(A1955,'_Holidays'!A1955:C4060,3,FALSE)</f>
        <v>N</v>
      </c>
      <c r="H1955" s="14">
        <v>15.1</v>
      </c>
      <c r="I1955" s="14" t="str">
        <f>IFERROR(__xludf.DUMMYFUNCTION("SPARKLINE(H1955,{""charttype"",""bar"";""color1"",""#00CCFF"";""max"",MAX($H$2:$H$2107)})"),"")</f>
        <v/>
      </c>
      <c r="J1955" s="14">
        <v>21.1</v>
      </c>
      <c r="K1955" s="14" t="str">
        <f>IFERROR(__xludf.DUMMYFUNCTION("SPARKLINE(J1955,{""charttype"",""bar"";""color1"",""#FF0000"";""max"",MAX($J$2:$J$2107)})"),"")</f>
        <v/>
      </c>
      <c r="L1955" s="14">
        <v>6.2</v>
      </c>
      <c r="M1955" s="14" t="str">
        <f>IFERROR(__xludf.DUMMYFUNCTION("SPARKLINE(L1955,{""charttype"",""bar"";""color1"",""#FF9900"";""max"",MAX($L$2:$L$2107)})"),"")</f>
        <v/>
      </c>
      <c r="N1955" s="14">
        <v>0.0</v>
      </c>
      <c r="O1955" s="14" t="str">
        <f>IFERROR(__xludf.DUMMYFUNCTION("SPARKLINE(N1955,{""charttype"",""bar"";""color1"",""#0066CC"";""max"",MAX($N$2:$N$2107)})"),"")</f>
        <v/>
      </c>
      <c r="P1955" s="58">
        <v>109642.8</v>
      </c>
      <c r="Q1955" s="54">
        <v>15.2379</v>
      </c>
      <c r="R1955" s="21">
        <f t="shared" si="5"/>
        <v>1670726.022</v>
      </c>
    </row>
    <row r="1956">
      <c r="A1956" s="53">
        <v>43959.0</v>
      </c>
      <c r="B1956" s="67">
        <f t="shared" si="1"/>
        <v>6</v>
      </c>
      <c r="C1956" s="14" t="str">
        <f t="shared" si="2"/>
        <v>May</v>
      </c>
      <c r="D1956" s="52" t="str">
        <f t="shared" si="3"/>
        <v>2020</v>
      </c>
      <c r="E1956" s="58">
        <f t="shared" si="4"/>
        <v>19</v>
      </c>
      <c r="F1956" s="14" t="str">
        <f>VLOOKUP(A1956,'_Holidays'!A1956:B4061,2,FALSE)</f>
        <v>N</v>
      </c>
      <c r="G1956" s="51" t="str">
        <f>VLOOKUP(A1956,'_Holidays'!A1956:C4061,3,FALSE)</f>
        <v>N</v>
      </c>
      <c r="H1956" s="14">
        <v>12.6</v>
      </c>
      <c r="I1956" s="14" t="str">
        <f>IFERROR(__xludf.DUMMYFUNCTION("SPARKLINE(H1956,{""charttype"",""bar"";""color1"",""#00CCFF"";""max"",MAX($H$2:$H$2107)})"),"")</f>
        <v/>
      </c>
      <c r="J1956" s="14">
        <v>19.6</v>
      </c>
      <c r="K1956" s="14" t="str">
        <f>IFERROR(__xludf.DUMMYFUNCTION("SPARKLINE(J1956,{""charttype"",""bar"";""color1"",""#FF0000"";""max"",MAX($J$2:$J$2107)})"),"")</f>
        <v/>
      </c>
      <c r="L1956" s="14">
        <v>10.7</v>
      </c>
      <c r="M1956" s="14" t="str">
        <f>IFERROR(__xludf.DUMMYFUNCTION("SPARKLINE(L1956,{""charttype"",""bar"";""color1"",""#FF9900"";""max"",MAX($L$2:$L$2107)})"),"")</f>
        <v/>
      </c>
      <c r="N1956" s="14">
        <v>0.0</v>
      </c>
      <c r="O1956" s="14" t="str">
        <f>IFERROR(__xludf.DUMMYFUNCTION("SPARKLINE(N1956,{""charttype"",""bar"";""color1"",""#0066CC"";""max"",MAX($N$2:$N$2107)})"),"")</f>
        <v/>
      </c>
      <c r="P1956" s="58">
        <v>107914.1</v>
      </c>
      <c r="Q1956" s="54">
        <v>30.69822</v>
      </c>
      <c r="R1956" s="21">
        <f t="shared" si="5"/>
        <v>3312770.783</v>
      </c>
    </row>
    <row r="1957">
      <c r="A1957" s="53">
        <v>43960.0</v>
      </c>
      <c r="B1957" s="67">
        <f t="shared" si="1"/>
        <v>7</v>
      </c>
      <c r="C1957" s="14" t="str">
        <f t="shared" si="2"/>
        <v>May</v>
      </c>
      <c r="D1957" s="52" t="str">
        <f t="shared" si="3"/>
        <v>2020</v>
      </c>
      <c r="E1957" s="58">
        <f t="shared" si="4"/>
        <v>19</v>
      </c>
      <c r="F1957" s="14" t="str">
        <f>VLOOKUP(A1957,'_Holidays'!A1957:B4062,2,FALSE)</f>
        <v>N</v>
      </c>
      <c r="G1957" s="51" t="str">
        <f>VLOOKUP(A1957,'_Holidays'!A1957:C4062,3,FALSE)</f>
        <v>N</v>
      </c>
      <c r="H1957" s="14">
        <v>12.6</v>
      </c>
      <c r="I1957" s="14" t="str">
        <f>IFERROR(__xludf.DUMMYFUNCTION("SPARKLINE(H1957,{""charttype"",""bar"";""color1"",""#00CCFF"";""max"",MAX($H$2:$H$2107)})"),"")</f>
        <v/>
      </c>
      <c r="J1957" s="14">
        <v>14.0</v>
      </c>
      <c r="K1957" s="14" t="str">
        <f>IFERROR(__xludf.DUMMYFUNCTION("SPARKLINE(J1957,{""charttype"",""bar"";""color1"",""#FF0000"";""max"",MAX($J$2:$J$2107)})"),"")</f>
        <v/>
      </c>
      <c r="L1957" s="14">
        <v>5.4</v>
      </c>
      <c r="M1957" s="14" t="str">
        <f>IFERROR(__xludf.DUMMYFUNCTION("SPARKLINE(L1957,{""charttype"",""bar"";""color1"",""#FF9900"";""max"",MAX($L$2:$L$2107)})"),"")</f>
        <v/>
      </c>
      <c r="N1957" s="14">
        <v>0.6</v>
      </c>
      <c r="O1957" s="14" t="str">
        <f>IFERROR(__xludf.DUMMYFUNCTION("SPARKLINE(N1957,{""charttype"",""bar"";""color1"",""#0066CC"";""max"",MAX($N$2:$N$2107)})"),"")</f>
        <v/>
      </c>
      <c r="P1957" s="58">
        <v>107786.3</v>
      </c>
      <c r="Q1957" s="54">
        <v>22.46155</v>
      </c>
      <c r="R1957" s="21">
        <f t="shared" si="5"/>
        <v>2421047.367</v>
      </c>
    </row>
    <row r="1958">
      <c r="A1958" s="53">
        <v>43961.0</v>
      </c>
      <c r="B1958" s="67">
        <f t="shared" si="1"/>
        <v>1</v>
      </c>
      <c r="C1958" s="14" t="str">
        <f t="shared" si="2"/>
        <v>May</v>
      </c>
      <c r="D1958" s="52" t="str">
        <f t="shared" si="3"/>
        <v>2020</v>
      </c>
      <c r="E1958" s="58">
        <f t="shared" si="4"/>
        <v>20</v>
      </c>
      <c r="F1958" s="14" t="str">
        <f>VLOOKUP(A1958,'_Holidays'!A1958:B4063,2,FALSE)</f>
        <v>N</v>
      </c>
      <c r="G1958" s="51" t="str">
        <f>VLOOKUP(A1958,'_Holidays'!A1958:C4063,3,FALSE)</f>
        <v>N</v>
      </c>
      <c r="H1958" s="14">
        <v>7.2</v>
      </c>
      <c r="I1958" s="14" t="str">
        <f>IFERROR(__xludf.DUMMYFUNCTION("SPARKLINE(H1958,{""charttype"",""bar"";""color1"",""#00CCFF"";""max"",MAX($H$2:$H$2107)})"),"")</f>
        <v/>
      </c>
      <c r="J1958" s="14">
        <v>14.5</v>
      </c>
      <c r="K1958" s="14" t="str">
        <f>IFERROR(__xludf.DUMMYFUNCTION("SPARKLINE(J1958,{""charttype"",""bar"";""color1"",""#FF0000"";""max"",MAX($J$2:$J$2107)})"),"")</f>
        <v/>
      </c>
      <c r="L1958" s="14">
        <v>9.0</v>
      </c>
      <c r="M1958" s="14" t="str">
        <f>IFERROR(__xludf.DUMMYFUNCTION("SPARKLINE(L1958,{""charttype"",""bar"";""color1"",""#FF9900"";""max"",MAX($L$2:$L$2107)})"),"")</f>
        <v/>
      </c>
      <c r="N1958" s="14">
        <v>7.0</v>
      </c>
      <c r="O1958" s="14" t="str">
        <f>IFERROR(__xludf.DUMMYFUNCTION("SPARKLINE(N1958,{""charttype"",""bar"";""color1"",""#0066CC"";""max"",MAX($N$2:$N$2107)})"),"")</f>
        <v/>
      </c>
      <c r="P1958" s="58">
        <v>107555.2</v>
      </c>
      <c r="Q1958" s="54">
        <v>36.4564</v>
      </c>
      <c r="R1958" s="21">
        <f t="shared" si="5"/>
        <v>3921075.393</v>
      </c>
    </row>
    <row r="1959">
      <c r="A1959" s="53">
        <v>43962.0</v>
      </c>
      <c r="B1959" s="67">
        <f t="shared" si="1"/>
        <v>2</v>
      </c>
      <c r="C1959" s="14" t="str">
        <f t="shared" si="2"/>
        <v>May</v>
      </c>
      <c r="D1959" s="52" t="str">
        <f t="shared" si="3"/>
        <v>2020</v>
      </c>
      <c r="E1959" s="58">
        <f t="shared" si="4"/>
        <v>20</v>
      </c>
      <c r="F1959" s="14" t="str">
        <f>VLOOKUP(A1959,'_Holidays'!A1959:B4064,2,FALSE)</f>
        <v>N</v>
      </c>
      <c r="G1959" s="51" t="str">
        <f>VLOOKUP(A1959,'_Holidays'!A1959:C4064,3,FALSE)</f>
        <v>N</v>
      </c>
      <c r="H1959" s="14">
        <v>7.8</v>
      </c>
      <c r="I1959" s="14" t="str">
        <f>IFERROR(__xludf.DUMMYFUNCTION("SPARKLINE(H1959,{""charttype"",""bar"";""color1"",""#00CCFF"";""max"",MAX($H$2:$H$2107)})"),"")</f>
        <v/>
      </c>
      <c r="J1959" s="14">
        <v>17.1</v>
      </c>
      <c r="K1959" s="14" t="str">
        <f>IFERROR(__xludf.DUMMYFUNCTION("SPARKLINE(J1959,{""charttype"",""bar"";""color1"",""#FF0000"";""max"",MAX($J$2:$J$2107)})"),"")</f>
        <v/>
      </c>
      <c r="L1959" s="14">
        <v>7.5</v>
      </c>
      <c r="M1959" s="14" t="str">
        <f>IFERROR(__xludf.DUMMYFUNCTION("SPARKLINE(L1959,{""charttype"",""bar"";""color1"",""#FF9900"";""max"",MAX($L$2:$L$2107)})"),"")</f>
        <v/>
      </c>
      <c r="N1959" s="14">
        <v>0.6</v>
      </c>
      <c r="O1959" s="14" t="str">
        <f>IFERROR(__xludf.DUMMYFUNCTION("SPARKLINE(N1959,{""charttype"",""bar"";""color1"",""#0066CC"";""max"",MAX($N$2:$N$2107)})"),"")</f>
        <v/>
      </c>
      <c r="P1959" s="58">
        <v>122550.9</v>
      </c>
      <c r="Q1959" s="54">
        <v>37.8579</v>
      </c>
      <c r="R1959" s="21">
        <f t="shared" si="5"/>
        <v>4639519.717</v>
      </c>
    </row>
    <row r="1960">
      <c r="A1960" s="53">
        <v>43963.0</v>
      </c>
      <c r="B1960" s="67">
        <f t="shared" si="1"/>
        <v>3</v>
      </c>
      <c r="C1960" s="14" t="str">
        <f t="shared" si="2"/>
        <v>May</v>
      </c>
      <c r="D1960" s="52" t="str">
        <f t="shared" si="3"/>
        <v>2020</v>
      </c>
      <c r="E1960" s="58">
        <f t="shared" si="4"/>
        <v>20</v>
      </c>
      <c r="F1960" s="14" t="str">
        <f>VLOOKUP(A1960,'_Holidays'!A1960:B4065,2,FALSE)</f>
        <v>N</v>
      </c>
      <c r="G1960" s="51" t="str">
        <f>VLOOKUP(A1960,'_Holidays'!A1960:C4065,3,FALSE)</f>
        <v>N</v>
      </c>
      <c r="H1960" s="14">
        <v>10.3</v>
      </c>
      <c r="I1960" s="14" t="str">
        <f>IFERROR(__xludf.DUMMYFUNCTION("SPARKLINE(H1960,{""charttype"",""bar"";""color1"",""#00CCFF"";""max"",MAX($H$2:$H$2107)})"),"")</f>
        <v/>
      </c>
      <c r="J1960" s="14">
        <v>14.8</v>
      </c>
      <c r="K1960" s="14" t="str">
        <f>IFERROR(__xludf.DUMMYFUNCTION("SPARKLINE(J1960,{""charttype"",""bar"";""color1"",""#FF0000"";""max"",MAX($J$2:$J$2107)})"),"")</f>
        <v/>
      </c>
      <c r="L1960" s="14">
        <v>8.5</v>
      </c>
      <c r="M1960" s="14" t="str">
        <f>IFERROR(__xludf.DUMMYFUNCTION("SPARKLINE(L1960,{""charttype"",""bar"";""color1"",""#FF9900"";""max"",MAX($L$2:$L$2107)})"),"")</f>
        <v/>
      </c>
      <c r="N1960" s="14">
        <v>0.2</v>
      </c>
      <c r="O1960" s="14" t="str">
        <f>IFERROR(__xludf.DUMMYFUNCTION("SPARKLINE(N1960,{""charttype"",""bar"";""color1"",""#0066CC"";""max"",MAX($N$2:$N$2107)})"),"")</f>
        <v/>
      </c>
      <c r="P1960" s="58">
        <v>120767.8</v>
      </c>
      <c r="Q1960" s="54">
        <v>29.43362</v>
      </c>
      <c r="R1960" s="21">
        <f t="shared" si="5"/>
        <v>3554633.533</v>
      </c>
    </row>
    <row r="1961">
      <c r="A1961" s="53">
        <v>43964.0</v>
      </c>
      <c r="B1961" s="67">
        <f t="shared" si="1"/>
        <v>4</v>
      </c>
      <c r="C1961" s="14" t="str">
        <f t="shared" si="2"/>
        <v>May</v>
      </c>
      <c r="D1961" s="52" t="str">
        <f t="shared" si="3"/>
        <v>2020</v>
      </c>
      <c r="E1961" s="58">
        <f t="shared" si="4"/>
        <v>20</v>
      </c>
      <c r="F1961" s="14" t="str">
        <f>VLOOKUP(A1961,'_Holidays'!A1961:B4066,2,FALSE)</f>
        <v>N</v>
      </c>
      <c r="G1961" s="51" t="str">
        <f>VLOOKUP(A1961,'_Holidays'!A1961:C4066,3,FALSE)</f>
        <v>N</v>
      </c>
      <c r="H1961" s="14">
        <v>10.4</v>
      </c>
      <c r="I1961" s="14" t="str">
        <f>IFERROR(__xludf.DUMMYFUNCTION("SPARKLINE(H1961,{""charttype"",""bar"";""color1"",""#00CCFF"";""max"",MAX($H$2:$H$2107)})"),"")</f>
        <v/>
      </c>
      <c r="J1961" s="14">
        <v>14.5</v>
      </c>
      <c r="K1961" s="14" t="str">
        <f>IFERROR(__xludf.DUMMYFUNCTION("SPARKLINE(J1961,{""charttype"",""bar"";""color1"",""#FF0000"";""max"",MAX($J$2:$J$2107)})"),"")</f>
        <v/>
      </c>
      <c r="L1961" s="14">
        <v>8.9</v>
      </c>
      <c r="M1961" s="14" t="str">
        <f>IFERROR(__xludf.DUMMYFUNCTION("SPARKLINE(L1961,{""charttype"",""bar"";""color1"",""#FF9900"";""max"",MAX($L$2:$L$2107)})"),"")</f>
        <v/>
      </c>
      <c r="N1961" s="14">
        <v>1.4</v>
      </c>
      <c r="O1961" s="14" t="str">
        <f>IFERROR(__xludf.DUMMYFUNCTION("SPARKLINE(N1961,{""charttype"",""bar"";""color1"",""#0066CC"";""max"",MAX($N$2:$N$2107)})"),"")</f>
        <v/>
      </c>
      <c r="P1961" s="58">
        <v>127145.1</v>
      </c>
      <c r="Q1961" s="54">
        <v>43.43887</v>
      </c>
      <c r="R1961" s="21">
        <f t="shared" si="5"/>
        <v>5523039.47</v>
      </c>
    </row>
    <row r="1962">
      <c r="A1962" s="53">
        <v>43965.0</v>
      </c>
      <c r="B1962" s="67">
        <f t="shared" si="1"/>
        <v>5</v>
      </c>
      <c r="C1962" s="14" t="str">
        <f t="shared" si="2"/>
        <v>May</v>
      </c>
      <c r="D1962" s="52" t="str">
        <f t="shared" si="3"/>
        <v>2020</v>
      </c>
      <c r="E1962" s="58">
        <f t="shared" si="4"/>
        <v>20</v>
      </c>
      <c r="F1962" s="14" t="str">
        <f>VLOOKUP(A1962,'_Holidays'!A1962:B4067,2,FALSE)</f>
        <v>N</v>
      </c>
      <c r="G1962" s="51" t="str">
        <f>VLOOKUP(A1962,'_Holidays'!A1962:C4067,3,FALSE)</f>
        <v>N</v>
      </c>
      <c r="H1962" s="14">
        <v>6.6</v>
      </c>
      <c r="I1962" s="14" t="str">
        <f>IFERROR(__xludf.DUMMYFUNCTION("SPARKLINE(H1962,{""charttype"",""bar"";""color1"",""#00CCFF"";""max"",MAX($H$2:$H$2107)})"),"")</f>
        <v/>
      </c>
      <c r="J1962" s="14">
        <v>14.7</v>
      </c>
      <c r="K1962" s="14" t="str">
        <f>IFERROR(__xludf.DUMMYFUNCTION("SPARKLINE(J1962,{""charttype"",""bar"";""color1"",""#FF0000"";""max"",MAX($J$2:$J$2107)})"),"")</f>
        <v/>
      </c>
      <c r="L1962" s="14">
        <v>9.8</v>
      </c>
      <c r="M1962" s="14" t="str">
        <f>IFERROR(__xludf.DUMMYFUNCTION("SPARKLINE(L1962,{""charttype"",""bar"";""color1"",""#FF9900"";""max"",MAX($L$2:$L$2107)})"),"")</f>
        <v/>
      </c>
      <c r="N1962" s="14">
        <v>2.8</v>
      </c>
      <c r="O1962" s="14" t="str">
        <f>IFERROR(__xludf.DUMMYFUNCTION("SPARKLINE(N1962,{""charttype"",""bar"";""color1"",""#0066CC"";""max"",MAX($N$2:$N$2107)})"),"")</f>
        <v/>
      </c>
      <c r="P1962" s="58">
        <v>129285.1</v>
      </c>
      <c r="Q1962" s="54">
        <v>48.11873</v>
      </c>
      <c r="R1962" s="21">
        <f t="shared" si="5"/>
        <v>6221034.82</v>
      </c>
    </row>
    <row r="1963">
      <c r="A1963" s="53">
        <v>43966.0</v>
      </c>
      <c r="B1963" s="67">
        <f t="shared" si="1"/>
        <v>6</v>
      </c>
      <c r="C1963" s="14" t="str">
        <f t="shared" si="2"/>
        <v>May</v>
      </c>
      <c r="D1963" s="52" t="str">
        <f t="shared" si="3"/>
        <v>2020</v>
      </c>
      <c r="E1963" s="58">
        <f t="shared" si="4"/>
        <v>20</v>
      </c>
      <c r="F1963" s="14" t="str">
        <f>VLOOKUP(A1963,'_Holidays'!A1963:B4068,2,FALSE)</f>
        <v>N</v>
      </c>
      <c r="G1963" s="51" t="str">
        <f>VLOOKUP(A1963,'_Holidays'!A1963:C4068,3,FALSE)</f>
        <v>N</v>
      </c>
      <c r="H1963" s="14">
        <v>4.5</v>
      </c>
      <c r="I1963" s="14" t="str">
        <f>IFERROR(__xludf.DUMMYFUNCTION("SPARKLINE(H1963,{""charttype"",""bar"";""color1"",""#00CCFF"";""max"",MAX($H$2:$H$2107)})"),"")</f>
        <v/>
      </c>
      <c r="J1963" s="14">
        <v>15.3</v>
      </c>
      <c r="K1963" s="14" t="str">
        <f>IFERROR(__xludf.DUMMYFUNCTION("SPARKLINE(J1963,{""charttype"",""bar"";""color1"",""#FF0000"";""max"",MAX($J$2:$J$2107)})"),"")</f>
        <v/>
      </c>
      <c r="L1963" s="14">
        <v>10.8</v>
      </c>
      <c r="M1963" s="14" t="str">
        <f>IFERROR(__xludf.DUMMYFUNCTION("SPARKLINE(L1963,{""charttype"",""bar"";""color1"",""#FF9900"";""max"",MAX($L$2:$L$2107)})"),"")</f>
        <v/>
      </c>
      <c r="N1963" s="14">
        <v>0.0</v>
      </c>
      <c r="O1963" s="14" t="str">
        <f>IFERROR(__xludf.DUMMYFUNCTION("SPARKLINE(N1963,{""charttype"",""bar"";""color1"",""#0066CC"";""max"",MAX($N$2:$N$2107)})"),"")</f>
        <v/>
      </c>
      <c r="P1963" s="58">
        <v>129112.5</v>
      </c>
      <c r="Q1963" s="54">
        <v>51.07778</v>
      </c>
      <c r="R1963" s="21">
        <f t="shared" si="5"/>
        <v>6594779.87</v>
      </c>
    </row>
    <row r="1964">
      <c r="A1964" s="53">
        <v>43967.0</v>
      </c>
      <c r="B1964" s="67">
        <f t="shared" si="1"/>
        <v>7</v>
      </c>
      <c r="C1964" s="14" t="str">
        <f t="shared" si="2"/>
        <v>May</v>
      </c>
      <c r="D1964" s="52" t="str">
        <f t="shared" si="3"/>
        <v>2020</v>
      </c>
      <c r="E1964" s="58">
        <f t="shared" si="4"/>
        <v>20</v>
      </c>
      <c r="F1964" s="14" t="str">
        <f>VLOOKUP(A1964,'_Holidays'!A1964:B4069,2,FALSE)</f>
        <v>N</v>
      </c>
      <c r="G1964" s="51" t="str">
        <f>VLOOKUP(A1964,'_Holidays'!A1964:C4069,3,FALSE)</f>
        <v>N</v>
      </c>
      <c r="H1964" s="14">
        <v>4.5</v>
      </c>
      <c r="I1964" s="14" t="str">
        <f>IFERROR(__xludf.DUMMYFUNCTION("SPARKLINE(H1964,{""charttype"",""bar"";""color1"",""#00CCFF"";""max"",MAX($H$2:$H$2107)})"),"")</f>
        <v/>
      </c>
      <c r="J1964" s="14">
        <v>18.0</v>
      </c>
      <c r="K1964" s="14" t="str">
        <f>IFERROR(__xludf.DUMMYFUNCTION("SPARKLINE(J1964,{""charttype"",""bar"";""color1"",""#FF0000"";""max"",MAX($J$2:$J$2107)})"),"")</f>
        <v/>
      </c>
      <c r="L1964" s="14">
        <v>10.7</v>
      </c>
      <c r="M1964" s="14" t="str">
        <f>IFERROR(__xludf.DUMMYFUNCTION("SPARKLINE(L1964,{""charttype"",""bar"";""color1"",""#FF9900"";""max"",MAX($L$2:$L$2107)})"),"")</f>
        <v/>
      </c>
      <c r="N1964" s="14">
        <v>0.0</v>
      </c>
      <c r="O1964" s="14" t="str">
        <f>IFERROR(__xludf.DUMMYFUNCTION("SPARKLINE(N1964,{""charttype"",""bar"";""color1"",""#0066CC"";""max"",MAX($N$2:$N$2107)})"),"")</f>
        <v/>
      </c>
      <c r="P1964" s="58">
        <v>110420.9</v>
      </c>
      <c r="Q1964" s="54">
        <v>46.5291</v>
      </c>
      <c r="R1964" s="21">
        <f t="shared" si="5"/>
        <v>5137785.098</v>
      </c>
    </row>
    <row r="1965">
      <c r="A1965" s="53">
        <v>43968.0</v>
      </c>
      <c r="B1965" s="67">
        <f t="shared" si="1"/>
        <v>1</v>
      </c>
      <c r="C1965" s="14" t="str">
        <f t="shared" si="2"/>
        <v>May</v>
      </c>
      <c r="D1965" s="52" t="str">
        <f t="shared" si="3"/>
        <v>2020</v>
      </c>
      <c r="E1965" s="58">
        <f t="shared" si="4"/>
        <v>21</v>
      </c>
      <c r="F1965" s="14" t="str">
        <f>VLOOKUP(A1965,'_Holidays'!A1965:B4070,2,FALSE)</f>
        <v>N</v>
      </c>
      <c r="G1965" s="51" t="str">
        <f>VLOOKUP(A1965,'_Holidays'!A1965:C4070,3,FALSE)</f>
        <v>N</v>
      </c>
      <c r="H1965" s="14">
        <v>5.1</v>
      </c>
      <c r="I1965" s="14" t="str">
        <f>IFERROR(__xludf.DUMMYFUNCTION("SPARKLINE(H1965,{""charttype"",""bar"";""color1"",""#00CCFF"";""max"",MAX($H$2:$H$2107)})"),"")</f>
        <v/>
      </c>
      <c r="J1965" s="14">
        <v>18.5</v>
      </c>
      <c r="K1965" s="14" t="str">
        <f>IFERROR(__xludf.DUMMYFUNCTION("SPARKLINE(J1965,{""charttype"",""bar"";""color1"",""#FF0000"";""max"",MAX($J$2:$J$2107)})"),"")</f>
        <v/>
      </c>
      <c r="L1965" s="14">
        <v>10.6</v>
      </c>
      <c r="M1965" s="14" t="str">
        <f>IFERROR(__xludf.DUMMYFUNCTION("SPARKLINE(L1965,{""charttype"",""bar"";""color1"",""#FF9900"";""max"",MAX($L$2:$L$2107)})"),"")</f>
        <v/>
      </c>
      <c r="N1965" s="14">
        <v>0.0</v>
      </c>
      <c r="O1965" s="14" t="str">
        <f>IFERROR(__xludf.DUMMYFUNCTION("SPARKLINE(N1965,{""charttype"",""bar"";""color1"",""#0066CC"";""max"",MAX($N$2:$N$2107)})"),"")</f>
        <v/>
      </c>
      <c r="P1965" s="58">
        <v>109774.4</v>
      </c>
      <c r="Q1965" s="54">
        <v>47.15728</v>
      </c>
      <c r="R1965" s="21">
        <f t="shared" si="5"/>
        <v>5176662.118</v>
      </c>
    </row>
    <row r="1966">
      <c r="A1966" s="53">
        <v>43969.0</v>
      </c>
      <c r="B1966" s="67">
        <f t="shared" si="1"/>
        <v>2</v>
      </c>
      <c r="C1966" s="14" t="str">
        <f t="shared" si="2"/>
        <v>May</v>
      </c>
      <c r="D1966" s="52" t="str">
        <f t="shared" si="3"/>
        <v>2020</v>
      </c>
      <c r="E1966" s="58">
        <f t="shared" si="4"/>
        <v>21</v>
      </c>
      <c r="F1966" s="14" t="str">
        <f>VLOOKUP(A1966,'_Holidays'!A1966:B4071,2,FALSE)</f>
        <v>N</v>
      </c>
      <c r="G1966" s="51" t="str">
        <f>VLOOKUP(A1966,'_Holidays'!A1966:C4071,3,FALSE)</f>
        <v>N</v>
      </c>
      <c r="H1966" s="14">
        <v>5.5</v>
      </c>
      <c r="I1966" s="14" t="str">
        <f>IFERROR(__xludf.DUMMYFUNCTION("SPARKLINE(H1966,{""charttype"",""bar"";""color1"",""#00CCFF"";""max"",MAX($H$2:$H$2107)})"),"")</f>
        <v/>
      </c>
      <c r="J1966" s="14">
        <v>19.4</v>
      </c>
      <c r="K1966" s="14" t="str">
        <f>IFERROR(__xludf.DUMMYFUNCTION("SPARKLINE(J1966,{""charttype"",""bar"";""color1"",""#FF0000"";""max"",MAX($J$2:$J$2107)})"),"")</f>
        <v/>
      </c>
      <c r="L1966" s="14">
        <v>10.5</v>
      </c>
      <c r="M1966" s="14" t="str">
        <f>IFERROR(__xludf.DUMMYFUNCTION("SPARKLINE(L1966,{""charttype"",""bar"";""color1"",""#FF9900"";""max"",MAX($L$2:$L$2107)})"),"")</f>
        <v/>
      </c>
      <c r="N1966" s="14">
        <v>0.0</v>
      </c>
      <c r="O1966" s="14" t="str">
        <f>IFERROR(__xludf.DUMMYFUNCTION("SPARKLINE(N1966,{""charttype"",""bar"";""color1"",""#0066CC"";""max"",MAX($N$2:$N$2107)})"),"")</f>
        <v/>
      </c>
      <c r="P1966" s="58">
        <v>120076.6</v>
      </c>
      <c r="Q1966" s="54">
        <v>44.49109</v>
      </c>
      <c r="R1966" s="21">
        <f t="shared" si="5"/>
        <v>5342338.817</v>
      </c>
    </row>
    <row r="1967">
      <c r="A1967" s="53">
        <v>43970.0</v>
      </c>
      <c r="B1967" s="67">
        <f t="shared" si="1"/>
        <v>3</v>
      </c>
      <c r="C1967" s="14" t="str">
        <f t="shared" si="2"/>
        <v>May</v>
      </c>
      <c r="D1967" s="52" t="str">
        <f t="shared" si="3"/>
        <v>2020</v>
      </c>
      <c r="E1967" s="58">
        <f t="shared" si="4"/>
        <v>21</v>
      </c>
      <c r="F1967" s="14" t="str">
        <f>VLOOKUP(A1967,'_Holidays'!A1967:B4072,2,FALSE)</f>
        <v>N</v>
      </c>
      <c r="G1967" s="51" t="str">
        <f>VLOOKUP(A1967,'_Holidays'!A1967:C4072,3,FALSE)</f>
        <v>N</v>
      </c>
      <c r="H1967" s="14">
        <v>8.1</v>
      </c>
      <c r="I1967" s="14" t="str">
        <f>IFERROR(__xludf.DUMMYFUNCTION("SPARKLINE(H1967,{""charttype"",""bar"";""color1"",""#00CCFF"";""max"",MAX($H$2:$H$2107)})"),"")</f>
        <v/>
      </c>
      <c r="J1967" s="14">
        <v>17.7</v>
      </c>
      <c r="K1967" s="14" t="str">
        <f>IFERROR(__xludf.DUMMYFUNCTION("SPARKLINE(J1967,{""charttype"",""bar"";""color1"",""#FF0000"";""max"",MAX($J$2:$J$2107)})"),"")</f>
        <v/>
      </c>
      <c r="L1967" s="14">
        <v>4.9</v>
      </c>
      <c r="M1967" s="14" t="str">
        <f>IFERROR(__xludf.DUMMYFUNCTION("SPARKLINE(L1967,{""charttype"",""bar"";""color1"",""#FF9900"";""max"",MAX($L$2:$L$2107)})"),"")</f>
        <v/>
      </c>
      <c r="N1967" s="14">
        <v>0.0</v>
      </c>
      <c r="O1967" s="14" t="str">
        <f>IFERROR(__xludf.DUMMYFUNCTION("SPARKLINE(N1967,{""charttype"",""bar"";""color1"",""#0066CC"";""max"",MAX($N$2:$N$2107)})"),"")</f>
        <v/>
      </c>
      <c r="P1967" s="58">
        <v>119790.0</v>
      </c>
      <c r="Q1967" s="54">
        <v>44.37481</v>
      </c>
      <c r="R1967" s="21">
        <f t="shared" si="5"/>
        <v>5315658.49</v>
      </c>
    </row>
    <row r="1968">
      <c r="A1968" s="53">
        <v>43971.0</v>
      </c>
      <c r="B1968" s="67">
        <f t="shared" si="1"/>
        <v>4</v>
      </c>
      <c r="C1968" s="14" t="str">
        <f t="shared" si="2"/>
        <v>May</v>
      </c>
      <c r="D1968" s="52" t="str">
        <f t="shared" si="3"/>
        <v>2020</v>
      </c>
      <c r="E1968" s="58">
        <f t="shared" si="4"/>
        <v>21</v>
      </c>
      <c r="F1968" s="14" t="str">
        <f>VLOOKUP(A1968,'_Holidays'!A1968:B4073,2,FALSE)</f>
        <v>N</v>
      </c>
      <c r="G1968" s="51" t="str">
        <f>VLOOKUP(A1968,'_Holidays'!A1968:C4073,3,FALSE)</f>
        <v>N</v>
      </c>
      <c r="H1968" s="14">
        <v>10.3</v>
      </c>
      <c r="I1968" s="14" t="str">
        <f>IFERROR(__xludf.DUMMYFUNCTION("SPARKLINE(H1968,{""charttype"",""bar"";""color1"",""#00CCFF"";""max"",MAX($H$2:$H$2107)})"),"")</f>
        <v/>
      </c>
      <c r="J1968" s="14">
        <v>15.8</v>
      </c>
      <c r="K1968" s="14" t="str">
        <f>IFERROR(__xludf.DUMMYFUNCTION("SPARKLINE(J1968,{""charttype"",""bar"";""color1"",""#FF0000"";""max"",MAX($J$2:$J$2107)})"),"")</f>
        <v/>
      </c>
      <c r="L1968" s="14">
        <v>7.8</v>
      </c>
      <c r="M1968" s="14" t="str">
        <f>IFERROR(__xludf.DUMMYFUNCTION("SPARKLINE(L1968,{""charttype"",""bar"";""color1"",""#FF9900"";""max"",MAX($L$2:$L$2107)})"),"")</f>
        <v/>
      </c>
      <c r="N1968" s="14">
        <v>15.6</v>
      </c>
      <c r="O1968" s="14" t="str">
        <f>IFERROR(__xludf.DUMMYFUNCTION("SPARKLINE(N1968,{""charttype"",""bar"";""color1"",""#0066CC"";""max"",MAX($N$2:$N$2107)})"),"")</f>
        <v/>
      </c>
      <c r="P1968" s="58">
        <v>119804.0</v>
      </c>
      <c r="Q1968" s="54">
        <v>40.05689</v>
      </c>
      <c r="R1968" s="21">
        <f t="shared" si="5"/>
        <v>4798975.65</v>
      </c>
    </row>
    <row r="1969">
      <c r="A1969" s="53">
        <v>43972.0</v>
      </c>
      <c r="B1969" s="67">
        <f t="shared" si="1"/>
        <v>5</v>
      </c>
      <c r="C1969" s="14" t="str">
        <f t="shared" si="2"/>
        <v>May</v>
      </c>
      <c r="D1969" s="52" t="str">
        <f t="shared" si="3"/>
        <v>2020</v>
      </c>
      <c r="E1969" s="58">
        <f t="shared" si="4"/>
        <v>21</v>
      </c>
      <c r="F1969" s="14" t="str">
        <f>VLOOKUP(A1969,'_Holidays'!A1969:B4074,2,FALSE)</f>
        <v>N</v>
      </c>
      <c r="G1969" s="51" t="str">
        <f>VLOOKUP(A1969,'_Holidays'!A1969:C4074,3,FALSE)</f>
        <v>N</v>
      </c>
      <c r="H1969" s="14">
        <v>9.4</v>
      </c>
      <c r="I1969" s="14" t="str">
        <f>IFERROR(__xludf.DUMMYFUNCTION("SPARKLINE(H1969,{""charttype"",""bar"";""color1"",""#00CCFF"";""max"",MAX($H$2:$H$2107)})"),"")</f>
        <v/>
      </c>
      <c r="J1969" s="14">
        <v>13.7</v>
      </c>
      <c r="K1969" s="14" t="str">
        <f>IFERROR(__xludf.DUMMYFUNCTION("SPARKLINE(J1969,{""charttype"",""bar"";""color1"",""#FF0000"";""max"",MAX($J$2:$J$2107)})"),"")</f>
        <v/>
      </c>
      <c r="L1969" s="14">
        <v>6.6</v>
      </c>
      <c r="M1969" s="14" t="str">
        <f>IFERROR(__xludf.DUMMYFUNCTION("SPARKLINE(L1969,{""charttype"",""bar"";""color1"",""#FF9900"";""max"",MAX($L$2:$L$2107)})"),"")</f>
        <v/>
      </c>
      <c r="N1969" s="14">
        <v>12.4</v>
      </c>
      <c r="O1969" s="14" t="str">
        <f>IFERROR(__xludf.DUMMYFUNCTION("SPARKLINE(N1969,{""charttype"",""bar"";""color1"",""#0066CC"";""max"",MAX($N$2:$N$2107)})"),"")</f>
        <v/>
      </c>
      <c r="P1969" s="58">
        <v>127563.6</v>
      </c>
      <c r="Q1969" s="54">
        <v>58.07488</v>
      </c>
      <c r="R1969" s="21">
        <f t="shared" si="5"/>
        <v>7408240.762</v>
      </c>
    </row>
    <row r="1970">
      <c r="A1970" s="53">
        <v>43973.0</v>
      </c>
      <c r="B1970" s="67">
        <f t="shared" si="1"/>
        <v>6</v>
      </c>
      <c r="C1970" s="14" t="str">
        <f t="shared" si="2"/>
        <v>May</v>
      </c>
      <c r="D1970" s="52" t="str">
        <f t="shared" si="3"/>
        <v>2020</v>
      </c>
      <c r="E1970" s="58">
        <f t="shared" si="4"/>
        <v>21</v>
      </c>
      <c r="F1970" s="14" t="str">
        <f>VLOOKUP(A1970,'_Holidays'!A1970:B4075,2,FALSE)</f>
        <v>N</v>
      </c>
      <c r="G1970" s="51" t="str">
        <f>VLOOKUP(A1970,'_Holidays'!A1970:C4075,3,FALSE)</f>
        <v>N</v>
      </c>
      <c r="H1970" s="14">
        <v>9.1</v>
      </c>
      <c r="I1970" s="14" t="str">
        <f>IFERROR(__xludf.DUMMYFUNCTION("SPARKLINE(H1970,{""charttype"",""bar"";""color1"",""#00CCFF"";""max"",MAX($H$2:$H$2107)})"),"")</f>
        <v/>
      </c>
      <c r="J1970" s="14">
        <v>13.6</v>
      </c>
      <c r="K1970" s="14" t="str">
        <f>IFERROR(__xludf.DUMMYFUNCTION("SPARKLINE(J1970,{""charttype"",""bar"";""color1"",""#FF0000"";""max"",MAX($J$2:$J$2107)})"),"")</f>
        <v/>
      </c>
      <c r="L1970" s="14">
        <v>7.8</v>
      </c>
      <c r="M1970" s="14" t="str">
        <f>IFERROR(__xludf.DUMMYFUNCTION("SPARKLINE(L1970,{""charttype"",""bar"";""color1"",""#FF9900"";""max"",MAX($L$2:$L$2107)})"),"")</f>
        <v/>
      </c>
      <c r="N1970" s="14">
        <v>11.4</v>
      </c>
      <c r="O1970" s="14" t="str">
        <f>IFERROR(__xludf.DUMMYFUNCTION("SPARKLINE(N1970,{""charttype"",""bar"";""color1"",""#0066CC"";""max"",MAX($N$2:$N$2107)})"),"")</f>
        <v/>
      </c>
      <c r="P1970" s="58">
        <v>130472.2</v>
      </c>
      <c r="Q1970" s="54">
        <v>69.66122</v>
      </c>
      <c r="R1970" s="21">
        <f t="shared" si="5"/>
        <v>9088852.628</v>
      </c>
    </row>
    <row r="1971">
      <c r="A1971" s="53">
        <v>43974.0</v>
      </c>
      <c r="B1971" s="67">
        <f t="shared" si="1"/>
        <v>7</v>
      </c>
      <c r="C1971" s="14" t="str">
        <f t="shared" si="2"/>
        <v>May</v>
      </c>
      <c r="D1971" s="52" t="str">
        <f t="shared" si="3"/>
        <v>2020</v>
      </c>
      <c r="E1971" s="58">
        <f t="shared" si="4"/>
        <v>21</v>
      </c>
      <c r="F1971" s="14" t="str">
        <f>VLOOKUP(A1971,'_Holidays'!A1971:B4076,2,FALSE)</f>
        <v>N</v>
      </c>
      <c r="G1971" s="51" t="str">
        <f>VLOOKUP(A1971,'_Holidays'!A1971:C4076,3,FALSE)</f>
        <v>N</v>
      </c>
      <c r="H1971" s="14">
        <v>9.4</v>
      </c>
      <c r="I1971" s="14" t="str">
        <f>IFERROR(__xludf.DUMMYFUNCTION("SPARKLINE(H1971,{""charttype"",""bar"";""color1"",""#00CCFF"";""max"",MAX($H$2:$H$2107)})"),"")</f>
        <v/>
      </c>
      <c r="J1971" s="14">
        <v>13.5</v>
      </c>
      <c r="K1971" s="14" t="str">
        <f>IFERROR(__xludf.DUMMYFUNCTION("SPARKLINE(J1971,{""charttype"",""bar"";""color1"",""#FF0000"";""max"",MAX($J$2:$J$2107)})"),"")</f>
        <v/>
      </c>
      <c r="L1971" s="14">
        <v>5.8</v>
      </c>
      <c r="M1971" s="14" t="str">
        <f>IFERROR(__xludf.DUMMYFUNCTION("SPARKLINE(L1971,{""charttype"",""bar"";""color1"",""#FF9900"";""max"",MAX($L$2:$L$2107)})"),"")</f>
        <v/>
      </c>
      <c r="N1971" s="14">
        <v>0.0</v>
      </c>
      <c r="O1971" s="14" t="str">
        <f>IFERROR(__xludf.DUMMYFUNCTION("SPARKLINE(N1971,{""charttype"",""bar"";""color1"",""#0066CC"";""max"",MAX($N$2:$N$2107)})"),"")</f>
        <v/>
      </c>
      <c r="P1971" s="58">
        <v>115234.3</v>
      </c>
      <c r="Q1971" s="54">
        <v>40.60516</v>
      </c>
      <c r="R1971" s="21">
        <f t="shared" si="5"/>
        <v>4679107.189</v>
      </c>
    </row>
    <row r="1972">
      <c r="A1972" s="53">
        <v>43975.0</v>
      </c>
      <c r="B1972" s="67">
        <f t="shared" si="1"/>
        <v>1</v>
      </c>
      <c r="C1972" s="14" t="str">
        <f t="shared" si="2"/>
        <v>May</v>
      </c>
      <c r="D1972" s="52" t="str">
        <f t="shared" si="3"/>
        <v>2020</v>
      </c>
      <c r="E1972" s="58">
        <f t="shared" si="4"/>
        <v>22</v>
      </c>
      <c r="F1972" s="14" t="str">
        <f>VLOOKUP(A1972,'_Holidays'!A1972:B4077,2,FALSE)</f>
        <v>N</v>
      </c>
      <c r="G1972" s="51" t="str">
        <f>VLOOKUP(A1972,'_Holidays'!A1972:C4077,3,FALSE)</f>
        <v>N</v>
      </c>
      <c r="H1972" s="14">
        <v>10.9</v>
      </c>
      <c r="I1972" s="14" t="str">
        <f>IFERROR(__xludf.DUMMYFUNCTION("SPARKLINE(H1972,{""charttype"",""bar"";""color1"",""#00CCFF"";""max"",MAX($H$2:$H$2107)})"),"")</f>
        <v/>
      </c>
      <c r="J1972" s="14">
        <v>13.8</v>
      </c>
      <c r="K1972" s="14" t="str">
        <f>IFERROR(__xludf.DUMMYFUNCTION("SPARKLINE(J1972,{""charttype"",""bar"";""color1"",""#FF0000"";""max"",MAX($J$2:$J$2107)})"),"")</f>
        <v/>
      </c>
      <c r="L1972" s="14">
        <v>7.9</v>
      </c>
      <c r="M1972" s="14" t="str">
        <f>IFERROR(__xludf.DUMMYFUNCTION("SPARKLINE(L1972,{""charttype"",""bar"";""color1"",""#FF9900"";""max"",MAX($L$2:$L$2107)})"),"")</f>
        <v/>
      </c>
      <c r="N1972" s="14">
        <v>3.0</v>
      </c>
      <c r="O1972" s="14" t="str">
        <f>IFERROR(__xludf.DUMMYFUNCTION("SPARKLINE(N1972,{""charttype"",""bar"";""color1"",""#0066CC"";""max"",MAX($N$2:$N$2107)})"),"")</f>
        <v/>
      </c>
      <c r="P1972" s="58">
        <v>109579.8</v>
      </c>
      <c r="Q1972" s="54">
        <v>39.9931</v>
      </c>
      <c r="R1972" s="21">
        <f t="shared" si="5"/>
        <v>4382435.899</v>
      </c>
    </row>
    <row r="1973">
      <c r="A1973" s="53">
        <v>43976.0</v>
      </c>
      <c r="B1973" s="67">
        <f t="shared" si="1"/>
        <v>2</v>
      </c>
      <c r="C1973" s="14" t="str">
        <f t="shared" si="2"/>
        <v>May</v>
      </c>
      <c r="D1973" s="52" t="str">
        <f t="shared" si="3"/>
        <v>2020</v>
      </c>
      <c r="E1973" s="58">
        <f t="shared" si="4"/>
        <v>22</v>
      </c>
      <c r="F1973" s="14" t="str">
        <f>VLOOKUP(A1973,'_Holidays'!A1973:B4078,2,FALSE)</f>
        <v>N</v>
      </c>
      <c r="G1973" s="51" t="str">
        <f>VLOOKUP(A1973,'_Holidays'!A1973:C4078,3,FALSE)</f>
        <v>N</v>
      </c>
      <c r="H1973" s="14">
        <v>5.5</v>
      </c>
      <c r="I1973" s="14" t="str">
        <f>IFERROR(__xludf.DUMMYFUNCTION("SPARKLINE(H1973,{""charttype"",""bar"";""color1"",""#00CCFF"";""max"",MAX($H$2:$H$2107)})"),"")</f>
        <v/>
      </c>
      <c r="J1973" s="14">
        <v>16.0</v>
      </c>
      <c r="K1973" s="14" t="str">
        <f>IFERROR(__xludf.DUMMYFUNCTION("SPARKLINE(J1973,{""charttype"",""bar"";""color1"",""#FF0000"";""max"",MAX($J$2:$J$2107)})"),"")</f>
        <v/>
      </c>
      <c r="L1973" s="14">
        <v>10.0</v>
      </c>
      <c r="M1973" s="14" t="str">
        <f>IFERROR(__xludf.DUMMYFUNCTION("SPARKLINE(L1973,{""charttype"",""bar"";""color1"",""#FF9900"";""max"",MAX($L$2:$L$2107)})"),"")</f>
        <v/>
      </c>
      <c r="N1973" s="14">
        <v>0.0</v>
      </c>
      <c r="O1973" s="14" t="str">
        <f>IFERROR(__xludf.DUMMYFUNCTION("SPARKLINE(N1973,{""charttype"",""bar"";""color1"",""#0066CC"";""max"",MAX($N$2:$N$2107)})"),"")</f>
        <v/>
      </c>
      <c r="P1973" s="58">
        <v>125532.6</v>
      </c>
      <c r="Q1973" s="54">
        <v>46.78489</v>
      </c>
      <c r="R1973" s="21">
        <f t="shared" si="5"/>
        <v>5873028.882</v>
      </c>
    </row>
    <row r="1974">
      <c r="A1974" s="53">
        <v>43977.0</v>
      </c>
      <c r="B1974" s="67">
        <f t="shared" si="1"/>
        <v>3</v>
      </c>
      <c r="C1974" s="14" t="str">
        <f t="shared" si="2"/>
        <v>May</v>
      </c>
      <c r="D1974" s="52" t="str">
        <f t="shared" si="3"/>
        <v>2020</v>
      </c>
      <c r="E1974" s="58">
        <f t="shared" si="4"/>
        <v>22</v>
      </c>
      <c r="F1974" s="14" t="str">
        <f>VLOOKUP(A1974,'_Holidays'!A1974:B4079,2,FALSE)</f>
        <v>N</v>
      </c>
      <c r="G1974" s="51" t="str">
        <f>VLOOKUP(A1974,'_Holidays'!A1974:C4079,3,FALSE)</f>
        <v>N</v>
      </c>
      <c r="H1974" s="14">
        <v>5.4</v>
      </c>
      <c r="I1974" s="14" t="str">
        <f>IFERROR(__xludf.DUMMYFUNCTION("SPARKLINE(H1974,{""charttype"",""bar"";""color1"",""#00CCFF"";""max"",MAX($H$2:$H$2107)})"),"")</f>
        <v/>
      </c>
      <c r="J1974" s="14">
        <v>18.5</v>
      </c>
      <c r="K1974" s="14" t="str">
        <f>IFERROR(__xludf.DUMMYFUNCTION("SPARKLINE(J1974,{""charttype"",""bar"";""color1"",""#FF0000"";""max"",MAX($J$2:$J$2107)})"),"")</f>
        <v/>
      </c>
      <c r="L1974" s="14">
        <v>9.4</v>
      </c>
      <c r="M1974" s="14" t="str">
        <f>IFERROR(__xludf.DUMMYFUNCTION("SPARKLINE(L1974,{""charttype"",""bar"";""color1"",""#FF9900"";""max"",MAX($L$2:$L$2107)})"),"")</f>
        <v/>
      </c>
      <c r="N1974" s="14">
        <v>0.0</v>
      </c>
      <c r="O1974" s="14" t="str">
        <f>IFERROR(__xludf.DUMMYFUNCTION("SPARKLINE(N1974,{""charttype"",""bar"";""color1"",""#0066CC"";""max"",MAX($N$2:$N$2107)})"),"")</f>
        <v/>
      </c>
      <c r="P1974" s="58">
        <v>126788.8</v>
      </c>
      <c r="Q1974" s="54">
        <v>46.70747</v>
      </c>
      <c r="R1974" s="21">
        <f t="shared" si="5"/>
        <v>5921984.072</v>
      </c>
    </row>
    <row r="1975">
      <c r="A1975" s="53">
        <v>43978.0</v>
      </c>
      <c r="B1975" s="67">
        <f t="shared" si="1"/>
        <v>4</v>
      </c>
      <c r="C1975" s="14" t="str">
        <f t="shared" si="2"/>
        <v>May</v>
      </c>
      <c r="D1975" s="52" t="str">
        <f t="shared" si="3"/>
        <v>2020</v>
      </c>
      <c r="E1975" s="58">
        <f t="shared" si="4"/>
        <v>22</v>
      </c>
      <c r="F1975" s="14" t="str">
        <f>VLOOKUP(A1975,'_Holidays'!A1975:B4080,2,FALSE)</f>
        <v>Y</v>
      </c>
      <c r="G1975" s="51" t="str">
        <f>VLOOKUP(A1975,'_Holidays'!A1975:C4080,3,FALSE)</f>
        <v>N</v>
      </c>
      <c r="H1975" s="14">
        <v>5.9</v>
      </c>
      <c r="I1975" s="14" t="str">
        <f>IFERROR(__xludf.DUMMYFUNCTION("SPARKLINE(H1975,{""charttype"",""bar"";""color1"",""#00CCFF"";""max"",MAX($H$2:$H$2107)})"),"")</f>
        <v/>
      </c>
      <c r="J1975" s="14">
        <v>17.1</v>
      </c>
      <c r="K1975" s="14" t="str">
        <f>IFERROR(__xludf.DUMMYFUNCTION("SPARKLINE(J1975,{""charttype"",""bar"";""color1"",""#FF0000"";""max"",MAX($J$2:$J$2107)})"),"")</f>
        <v/>
      </c>
      <c r="L1975" s="14">
        <v>7.8</v>
      </c>
      <c r="M1975" s="14" t="str">
        <f>IFERROR(__xludf.DUMMYFUNCTION("SPARKLINE(L1975,{""charttype"",""bar"";""color1"",""#FF9900"";""max"",MAX($L$2:$L$2107)})"),"")</f>
        <v/>
      </c>
      <c r="N1975" s="14">
        <v>0.0</v>
      </c>
      <c r="O1975" s="14" t="str">
        <f>IFERROR(__xludf.DUMMYFUNCTION("SPARKLINE(N1975,{""charttype"",""bar"";""color1"",""#0066CC"";""max"",MAX($N$2:$N$2107)})"),"")</f>
        <v/>
      </c>
      <c r="P1975" s="58">
        <v>124189.8</v>
      </c>
      <c r="Q1975" s="54">
        <v>50.44311</v>
      </c>
      <c r="R1975" s="21">
        <f t="shared" si="5"/>
        <v>6264519.742</v>
      </c>
    </row>
    <row r="1976">
      <c r="A1976" s="53">
        <v>43979.0</v>
      </c>
      <c r="B1976" s="67">
        <f t="shared" si="1"/>
        <v>5</v>
      </c>
      <c r="C1976" s="14" t="str">
        <f t="shared" si="2"/>
        <v>May</v>
      </c>
      <c r="D1976" s="52" t="str">
        <f t="shared" si="3"/>
        <v>2020</v>
      </c>
      <c r="E1976" s="58">
        <f t="shared" si="4"/>
        <v>22</v>
      </c>
      <c r="F1976" s="14" t="str">
        <f>VLOOKUP(A1976,'_Holidays'!A1976:B4081,2,FALSE)</f>
        <v>Y</v>
      </c>
      <c r="G1976" s="51" t="str">
        <f>VLOOKUP(A1976,'_Holidays'!A1976:C4081,3,FALSE)</f>
        <v>N</v>
      </c>
      <c r="H1976" s="14">
        <v>12.1</v>
      </c>
      <c r="I1976" s="14" t="str">
        <f>IFERROR(__xludf.DUMMYFUNCTION("SPARKLINE(H1976,{""charttype"",""bar"";""color1"",""#00CCFF"";""max"",MAX($H$2:$H$2107)})"),"")</f>
        <v/>
      </c>
      <c r="J1976" s="14">
        <v>17.6</v>
      </c>
      <c r="K1976" s="14" t="str">
        <f>IFERROR(__xludf.DUMMYFUNCTION("SPARKLINE(J1976,{""charttype"",""bar"";""color1"",""#FF0000"";""max"",MAX($J$2:$J$2107)})"),"")</f>
        <v/>
      </c>
      <c r="L1976" s="14">
        <v>6.7</v>
      </c>
      <c r="M1976" s="14" t="str">
        <f>IFERROR(__xludf.DUMMYFUNCTION("SPARKLINE(L1976,{""charttype"",""bar"";""color1"",""#FF9900"";""max"",MAX($L$2:$L$2107)})"),"")</f>
        <v/>
      </c>
      <c r="N1976" s="14">
        <v>0.0</v>
      </c>
      <c r="O1976" s="14" t="str">
        <f>IFERROR(__xludf.DUMMYFUNCTION("SPARKLINE(N1976,{""charttype"",""bar"";""color1"",""#0066CC"";""max"",MAX($N$2:$N$2107)})"),"")</f>
        <v/>
      </c>
      <c r="P1976" s="58">
        <v>124062.5</v>
      </c>
      <c r="Q1976" s="54">
        <v>65.36038</v>
      </c>
      <c r="R1976" s="21">
        <f t="shared" si="5"/>
        <v>8108772.144</v>
      </c>
    </row>
    <row r="1977">
      <c r="A1977" s="53">
        <v>43980.0</v>
      </c>
      <c r="B1977" s="67">
        <f t="shared" si="1"/>
        <v>6</v>
      </c>
      <c r="C1977" s="14" t="str">
        <f t="shared" si="2"/>
        <v>May</v>
      </c>
      <c r="D1977" s="52" t="str">
        <f t="shared" si="3"/>
        <v>2020</v>
      </c>
      <c r="E1977" s="58">
        <f t="shared" si="4"/>
        <v>22</v>
      </c>
      <c r="F1977" s="14" t="str">
        <f>VLOOKUP(A1977,'_Holidays'!A1977:B4082,2,FALSE)</f>
        <v>Y</v>
      </c>
      <c r="G1977" s="51" t="str">
        <f>VLOOKUP(A1977,'_Holidays'!A1977:C4082,3,FALSE)</f>
        <v>N</v>
      </c>
      <c r="H1977" s="14">
        <v>7.2</v>
      </c>
      <c r="I1977" s="14" t="str">
        <f>IFERROR(__xludf.DUMMYFUNCTION("SPARKLINE(H1977,{""charttype"",""bar"";""color1"",""#00CCFF"";""max"",MAX($H$2:$H$2107)})"),"")</f>
        <v/>
      </c>
      <c r="J1977" s="14">
        <v>17.1</v>
      </c>
      <c r="K1977" s="14" t="str">
        <f>IFERROR(__xludf.DUMMYFUNCTION("SPARKLINE(J1977,{""charttype"",""bar"";""color1"",""#FF0000"";""max"",MAX($J$2:$J$2107)})"),"")</f>
        <v/>
      </c>
      <c r="L1977" s="14">
        <v>9.6</v>
      </c>
      <c r="M1977" s="14" t="str">
        <f>IFERROR(__xludf.DUMMYFUNCTION("SPARKLINE(L1977,{""charttype"",""bar"";""color1"",""#FF9900"";""max"",MAX($L$2:$L$2107)})"),"")</f>
        <v/>
      </c>
      <c r="N1977" s="14">
        <v>0.0</v>
      </c>
      <c r="O1977" s="14" t="str">
        <f>IFERROR(__xludf.DUMMYFUNCTION("SPARKLINE(N1977,{""charttype"",""bar"";""color1"",""#0066CC"";""max"",MAX($N$2:$N$2107)})"),"")</f>
        <v/>
      </c>
      <c r="P1977" s="58">
        <v>120072.1</v>
      </c>
      <c r="Q1977" s="54">
        <v>50.14294</v>
      </c>
      <c r="R1977" s="21">
        <f t="shared" si="5"/>
        <v>6020768.106</v>
      </c>
    </row>
    <row r="1978">
      <c r="A1978" s="53">
        <v>43981.0</v>
      </c>
      <c r="B1978" s="67">
        <f t="shared" si="1"/>
        <v>7</v>
      </c>
      <c r="C1978" s="14" t="str">
        <f t="shared" si="2"/>
        <v>May</v>
      </c>
      <c r="D1978" s="52" t="str">
        <f t="shared" si="3"/>
        <v>2020</v>
      </c>
      <c r="E1978" s="58">
        <f t="shared" si="4"/>
        <v>22</v>
      </c>
      <c r="F1978" s="14" t="str">
        <f>VLOOKUP(A1978,'_Holidays'!A1978:B4083,2,FALSE)</f>
        <v>Y</v>
      </c>
      <c r="G1978" s="51" t="str">
        <f>VLOOKUP(A1978,'_Holidays'!A1978:C4083,3,FALSE)</f>
        <v>N</v>
      </c>
      <c r="H1978" s="14">
        <v>8.1</v>
      </c>
      <c r="I1978" s="14" t="str">
        <f>IFERROR(__xludf.DUMMYFUNCTION("SPARKLINE(H1978,{""charttype"",""bar"";""color1"",""#00CCFF"";""max"",MAX($H$2:$H$2107)})"),"")</f>
        <v/>
      </c>
      <c r="J1978" s="14">
        <v>17.1</v>
      </c>
      <c r="K1978" s="14" t="str">
        <f>IFERROR(__xludf.DUMMYFUNCTION("SPARKLINE(J1978,{""charttype"",""bar"";""color1"",""#FF0000"";""max"",MAX($J$2:$J$2107)})"),"")</f>
        <v/>
      </c>
      <c r="L1978" s="14">
        <v>9.3</v>
      </c>
      <c r="M1978" s="14" t="str">
        <f>IFERROR(__xludf.DUMMYFUNCTION("SPARKLINE(L1978,{""charttype"",""bar"";""color1"",""#FF9900"";""max"",MAX($L$2:$L$2107)})"),"")</f>
        <v/>
      </c>
      <c r="N1978" s="14">
        <v>0.0</v>
      </c>
      <c r="O1978" s="14" t="str">
        <f>IFERROR(__xludf.DUMMYFUNCTION("SPARKLINE(N1978,{""charttype"",""bar"";""color1"",""#0066CC"";""max"",MAX($N$2:$N$2107)})"),"")</f>
        <v/>
      </c>
      <c r="P1978" s="58">
        <v>102231.8</v>
      </c>
      <c r="Q1978" s="54">
        <v>21.7553</v>
      </c>
      <c r="R1978" s="21">
        <f t="shared" si="5"/>
        <v>2224083.479</v>
      </c>
    </row>
    <row r="1979">
      <c r="A1979" s="53">
        <v>43982.0</v>
      </c>
      <c r="B1979" s="67">
        <f t="shared" si="1"/>
        <v>1</v>
      </c>
      <c r="C1979" s="14" t="str">
        <f t="shared" si="2"/>
        <v>May</v>
      </c>
      <c r="D1979" s="52" t="str">
        <f t="shared" si="3"/>
        <v>2020</v>
      </c>
      <c r="E1979" s="58">
        <f t="shared" si="4"/>
        <v>23</v>
      </c>
      <c r="F1979" s="14" t="str">
        <f>VLOOKUP(A1979,'_Holidays'!A1979:B4084,2,FALSE)</f>
        <v>Y</v>
      </c>
      <c r="G1979" s="51" t="str">
        <f>VLOOKUP(A1979,'_Holidays'!A1979:C4084,3,FALSE)</f>
        <v>N</v>
      </c>
      <c r="H1979" s="14">
        <v>12.4</v>
      </c>
      <c r="I1979" s="14" t="str">
        <f>IFERROR(__xludf.DUMMYFUNCTION("SPARKLINE(H1979,{""charttype"",""bar"";""color1"",""#00CCFF"";""max"",MAX($H$2:$H$2107)})"),"")</f>
        <v/>
      </c>
      <c r="J1979" s="14">
        <v>17.8</v>
      </c>
      <c r="K1979" s="14" t="str">
        <f>IFERROR(__xludf.DUMMYFUNCTION("SPARKLINE(J1979,{""charttype"",""bar"";""color1"",""#FF0000"";""max"",MAX($J$2:$J$2107)})"),"")</f>
        <v/>
      </c>
      <c r="L1979" s="14">
        <v>8.0</v>
      </c>
      <c r="M1979" s="14" t="str">
        <f>IFERROR(__xludf.DUMMYFUNCTION("SPARKLINE(L1979,{""charttype"",""bar"";""color1"",""#FF9900"";""max"",MAX($L$2:$L$2107)})"),"")</f>
        <v/>
      </c>
      <c r="N1979" s="14">
        <v>0.0</v>
      </c>
      <c r="O1979" s="14" t="str">
        <f>IFERROR(__xludf.DUMMYFUNCTION("SPARKLINE(N1979,{""charttype"",""bar"";""color1"",""#0066CC"";""max"",MAX($N$2:$N$2107)})"),"")</f>
        <v/>
      </c>
      <c r="P1979" s="58">
        <v>102684.6</v>
      </c>
      <c r="Q1979" s="54">
        <v>30.29993</v>
      </c>
      <c r="R1979" s="21">
        <f t="shared" si="5"/>
        <v>3111336.192</v>
      </c>
    </row>
    <row r="1980">
      <c r="A1980" s="53">
        <v>43983.0</v>
      </c>
      <c r="B1980" s="67">
        <f t="shared" si="1"/>
        <v>2</v>
      </c>
      <c r="C1980" s="14" t="str">
        <f t="shared" si="2"/>
        <v>June</v>
      </c>
      <c r="D1980" s="52" t="str">
        <f t="shared" si="3"/>
        <v>2020</v>
      </c>
      <c r="E1980" s="58">
        <f t="shared" si="4"/>
        <v>23</v>
      </c>
      <c r="F1980" s="14" t="str">
        <f>VLOOKUP(A1980,'_Holidays'!A1980:B4085,2,FALSE)</f>
        <v>Y</v>
      </c>
      <c r="G1980" s="51" t="str">
        <f>VLOOKUP(A1980,'_Holidays'!A1980:C4085,3,FALSE)</f>
        <v>N</v>
      </c>
      <c r="H1980" s="14">
        <v>9.3</v>
      </c>
      <c r="I1980" s="14" t="str">
        <f>IFERROR(__xludf.DUMMYFUNCTION("SPARKLINE(H1980,{""charttype"",""bar"";""color1"",""#00CCFF"";""max"",MAX($H$2:$H$2107)})"),"")</f>
        <v/>
      </c>
      <c r="J1980" s="14">
        <v>11.2</v>
      </c>
      <c r="K1980" s="14" t="str">
        <f>IFERROR(__xludf.DUMMYFUNCTION("SPARKLINE(J1980,{""charttype"",""bar"";""color1"",""#FF0000"";""max"",MAX($J$2:$J$2107)})"),"")</f>
        <v/>
      </c>
      <c r="L1980" s="14">
        <v>2.6</v>
      </c>
      <c r="M1980" s="14" t="str">
        <f>IFERROR(__xludf.DUMMYFUNCTION("SPARKLINE(L1980,{""charttype"",""bar"";""color1"",""#FF9900"";""max"",MAX($L$2:$L$2107)})"),"")</f>
        <v/>
      </c>
      <c r="N1980" s="14">
        <v>5.0</v>
      </c>
      <c r="O1980" s="14" t="str">
        <f>IFERROR(__xludf.DUMMYFUNCTION("SPARKLINE(N1980,{""charttype"",""bar"";""color1"",""#0066CC"";""max"",MAX($N$2:$N$2107)})"),"")</f>
        <v/>
      </c>
      <c r="P1980" s="58">
        <v>132039.7</v>
      </c>
      <c r="Q1980" s="54">
        <v>35.15096</v>
      </c>
      <c r="R1980" s="21">
        <f t="shared" si="5"/>
        <v>4641322.213</v>
      </c>
    </row>
    <row r="1981">
      <c r="A1981" s="53">
        <v>43984.0</v>
      </c>
      <c r="B1981" s="67">
        <f t="shared" si="1"/>
        <v>3</v>
      </c>
      <c r="C1981" s="14" t="str">
        <f t="shared" si="2"/>
        <v>June</v>
      </c>
      <c r="D1981" s="52" t="str">
        <f t="shared" si="3"/>
        <v>2020</v>
      </c>
      <c r="E1981" s="58">
        <f t="shared" si="4"/>
        <v>23</v>
      </c>
      <c r="F1981" s="14" t="str">
        <f>VLOOKUP(A1981,'_Holidays'!A1981:B4086,2,FALSE)</f>
        <v>Y</v>
      </c>
      <c r="G1981" s="51" t="str">
        <f>VLOOKUP(A1981,'_Holidays'!A1981:C4086,3,FALSE)</f>
        <v>N</v>
      </c>
      <c r="H1981" s="14">
        <v>8.4</v>
      </c>
      <c r="I1981" s="14" t="str">
        <f>IFERROR(__xludf.DUMMYFUNCTION("SPARKLINE(H1981,{""charttype"",""bar"";""color1"",""#00CCFF"";""max"",MAX($H$2:$H$2107)})"),"")</f>
        <v/>
      </c>
      <c r="J1981" s="14">
        <v>15.6</v>
      </c>
      <c r="K1981" s="14" t="str">
        <f>IFERROR(__xludf.DUMMYFUNCTION("SPARKLINE(J1981,{""charttype"",""bar"";""color1"",""#FF0000"";""max"",MAX($J$2:$J$2107)})"),"")</f>
        <v/>
      </c>
      <c r="L1981" s="14">
        <v>4.9</v>
      </c>
      <c r="M1981" s="14" t="str">
        <f>IFERROR(__xludf.DUMMYFUNCTION("SPARKLINE(L1981,{""charttype"",""bar"";""color1"",""#FF9900"";""max"",MAX($L$2:$L$2107)})"),"")</f>
        <v/>
      </c>
      <c r="N1981" s="14">
        <v>11.6</v>
      </c>
      <c r="O1981" s="14" t="str">
        <f>IFERROR(__xludf.DUMMYFUNCTION("SPARKLINE(N1981,{""charttype"",""bar"";""color1"",""#0066CC"";""max"",MAX($N$2:$N$2107)})"),"")</f>
        <v/>
      </c>
      <c r="P1981" s="58">
        <v>132710.4</v>
      </c>
      <c r="Q1981" s="54">
        <v>40.30455</v>
      </c>
      <c r="R1981" s="21">
        <f t="shared" si="5"/>
        <v>5348832.952</v>
      </c>
    </row>
    <row r="1982">
      <c r="A1982" s="53">
        <v>43985.0</v>
      </c>
      <c r="B1982" s="67">
        <f t="shared" si="1"/>
        <v>4</v>
      </c>
      <c r="C1982" s="14" t="str">
        <f t="shared" si="2"/>
        <v>June</v>
      </c>
      <c r="D1982" s="52" t="str">
        <f t="shared" si="3"/>
        <v>2020</v>
      </c>
      <c r="E1982" s="58">
        <f t="shared" si="4"/>
        <v>23</v>
      </c>
      <c r="F1982" s="14" t="str">
        <f>VLOOKUP(A1982,'_Holidays'!A1982:B4087,2,FALSE)</f>
        <v>Y</v>
      </c>
      <c r="G1982" s="51" t="str">
        <f>VLOOKUP(A1982,'_Holidays'!A1982:C4087,3,FALSE)</f>
        <v>N</v>
      </c>
      <c r="H1982" s="14">
        <v>10.5</v>
      </c>
      <c r="I1982" s="14" t="str">
        <f>IFERROR(__xludf.DUMMYFUNCTION("SPARKLINE(H1982,{""charttype"",""bar"";""color1"",""#00CCFF"";""max"",MAX($H$2:$H$2107)})"),"")</f>
        <v/>
      </c>
      <c r="J1982" s="14">
        <v>14.1</v>
      </c>
      <c r="K1982" s="14" t="str">
        <f>IFERROR(__xludf.DUMMYFUNCTION("SPARKLINE(J1982,{""charttype"",""bar"";""color1"",""#FF0000"";""max"",MAX($J$2:$J$2107)})"),"")</f>
        <v/>
      </c>
      <c r="L1982" s="14">
        <v>7.3</v>
      </c>
      <c r="M1982" s="14" t="str">
        <f>IFERROR(__xludf.DUMMYFUNCTION("SPARKLINE(L1982,{""charttype"",""bar"";""color1"",""#FF9900"";""max"",MAX($L$2:$L$2107)})"),"")</f>
        <v/>
      </c>
      <c r="N1982" s="14">
        <v>0.6</v>
      </c>
      <c r="O1982" s="14" t="str">
        <f>IFERROR(__xludf.DUMMYFUNCTION("SPARKLINE(N1982,{""charttype"",""bar"";""color1"",""#0066CC"";""max"",MAX($N$2:$N$2107)})"),"")</f>
        <v/>
      </c>
      <c r="P1982" s="58">
        <v>130801.8</v>
      </c>
      <c r="Q1982" s="54">
        <v>46.17834</v>
      </c>
      <c r="R1982" s="21">
        <f t="shared" si="5"/>
        <v>6040209.993</v>
      </c>
    </row>
    <row r="1983">
      <c r="A1983" s="53">
        <v>43986.0</v>
      </c>
      <c r="B1983" s="67">
        <f t="shared" si="1"/>
        <v>5</v>
      </c>
      <c r="C1983" s="14" t="str">
        <f t="shared" si="2"/>
        <v>June</v>
      </c>
      <c r="D1983" s="52" t="str">
        <f t="shared" si="3"/>
        <v>2020</v>
      </c>
      <c r="E1983" s="58">
        <f t="shared" si="4"/>
        <v>23</v>
      </c>
      <c r="F1983" s="14" t="str">
        <f>VLOOKUP(A1983,'_Holidays'!A1983:B4088,2,FALSE)</f>
        <v>Y</v>
      </c>
      <c r="G1983" s="51" t="str">
        <f>VLOOKUP(A1983,'_Holidays'!A1983:C4088,3,FALSE)</f>
        <v>N</v>
      </c>
      <c r="H1983" s="14">
        <v>9.3</v>
      </c>
      <c r="I1983" s="14" t="str">
        <f>IFERROR(__xludf.DUMMYFUNCTION("SPARKLINE(H1983,{""charttype"",""bar"";""color1"",""#00CCFF"";""max"",MAX($H$2:$H$2107)})"),"")</f>
        <v/>
      </c>
      <c r="J1983" s="14">
        <v>13.8</v>
      </c>
      <c r="K1983" s="14" t="str">
        <f>IFERROR(__xludf.DUMMYFUNCTION("SPARKLINE(J1983,{""charttype"",""bar"";""color1"",""#FF0000"";""max"",MAX($J$2:$J$2107)})"),"")</f>
        <v/>
      </c>
      <c r="L1983" s="14">
        <v>9.3</v>
      </c>
      <c r="M1983" s="14" t="str">
        <f>IFERROR(__xludf.DUMMYFUNCTION("SPARKLINE(L1983,{""charttype"",""bar"";""color1"",""#FF9900"";""max"",MAX($L$2:$L$2107)})"),"")</f>
        <v/>
      </c>
      <c r="N1983" s="14">
        <v>0.0</v>
      </c>
      <c r="O1983" s="14" t="str">
        <f>IFERROR(__xludf.DUMMYFUNCTION("SPARKLINE(N1983,{""charttype"",""bar"";""color1"",""#0066CC"";""max"",MAX($N$2:$N$2107)})"),"")</f>
        <v/>
      </c>
      <c r="P1983" s="58">
        <v>133322.0</v>
      </c>
      <c r="Q1983" s="54">
        <v>52.41174</v>
      </c>
      <c r="R1983" s="21">
        <f t="shared" si="5"/>
        <v>6987638</v>
      </c>
    </row>
    <row r="1984">
      <c r="A1984" s="53">
        <v>43987.0</v>
      </c>
      <c r="B1984" s="67">
        <f t="shared" si="1"/>
        <v>6</v>
      </c>
      <c r="C1984" s="14" t="str">
        <f t="shared" si="2"/>
        <v>June</v>
      </c>
      <c r="D1984" s="52" t="str">
        <f t="shared" si="3"/>
        <v>2020</v>
      </c>
      <c r="E1984" s="58">
        <f t="shared" si="4"/>
        <v>23</v>
      </c>
      <c r="F1984" s="14" t="str">
        <f>VLOOKUP(A1984,'_Holidays'!A1984:B4089,2,FALSE)</f>
        <v>Y</v>
      </c>
      <c r="G1984" s="51" t="str">
        <f>VLOOKUP(A1984,'_Holidays'!A1984:C4089,3,FALSE)</f>
        <v>N</v>
      </c>
      <c r="H1984" s="14">
        <v>4.1</v>
      </c>
      <c r="I1984" s="14" t="str">
        <f>IFERROR(__xludf.DUMMYFUNCTION("SPARKLINE(H1984,{""charttype"",""bar"";""color1"",""#00CCFF"";""max"",MAX($H$2:$H$2107)})"),"")</f>
        <v/>
      </c>
      <c r="J1984" s="14">
        <v>14.6</v>
      </c>
      <c r="K1984" s="14" t="str">
        <f>IFERROR(__xludf.DUMMYFUNCTION("SPARKLINE(J1984,{""charttype"",""bar"";""color1"",""#FF0000"";""max"",MAX($J$2:$J$2107)})"),"")</f>
        <v/>
      </c>
      <c r="L1984" s="14">
        <v>9.4</v>
      </c>
      <c r="M1984" s="14" t="str">
        <f>IFERROR(__xludf.DUMMYFUNCTION("SPARKLINE(L1984,{""charttype"",""bar"";""color1"",""#FF9900"";""max"",MAX($L$2:$L$2107)})"),"")</f>
        <v/>
      </c>
      <c r="N1984" s="14">
        <v>0.0</v>
      </c>
      <c r="O1984" s="14" t="str">
        <f>IFERROR(__xludf.DUMMYFUNCTION("SPARKLINE(N1984,{""charttype"",""bar"";""color1"",""#0066CC"";""max"",MAX($N$2:$N$2107)})"),"")</f>
        <v/>
      </c>
      <c r="P1984" s="58">
        <v>137368.5</v>
      </c>
      <c r="Q1984" s="54">
        <v>62.03344</v>
      </c>
      <c r="R1984" s="21">
        <f t="shared" si="5"/>
        <v>8521440.603</v>
      </c>
    </row>
    <row r="1985">
      <c r="A1985" s="53">
        <v>43988.0</v>
      </c>
      <c r="B1985" s="67">
        <f t="shared" si="1"/>
        <v>7</v>
      </c>
      <c r="C1985" s="14" t="str">
        <f t="shared" si="2"/>
        <v>June</v>
      </c>
      <c r="D1985" s="52" t="str">
        <f t="shared" si="3"/>
        <v>2020</v>
      </c>
      <c r="E1985" s="58">
        <f t="shared" si="4"/>
        <v>23</v>
      </c>
      <c r="F1985" s="14" t="str">
        <f>VLOOKUP(A1985,'_Holidays'!A1985:B4090,2,FALSE)</f>
        <v>Y</v>
      </c>
      <c r="G1985" s="51" t="str">
        <f>VLOOKUP(A1985,'_Holidays'!A1985:C4090,3,FALSE)</f>
        <v>N</v>
      </c>
      <c r="H1985" s="14">
        <v>6.0</v>
      </c>
      <c r="I1985" s="14" t="str">
        <f>IFERROR(__xludf.DUMMYFUNCTION("SPARKLINE(H1985,{""charttype"",""bar"";""color1"",""#00CCFF"";""max"",MAX($H$2:$H$2107)})"),"")</f>
        <v/>
      </c>
      <c r="J1985" s="14">
        <v>13.3</v>
      </c>
      <c r="K1985" s="14" t="str">
        <f>IFERROR(__xludf.DUMMYFUNCTION("SPARKLINE(J1985,{""charttype"",""bar"";""color1"",""#FF0000"";""max"",MAX($J$2:$J$2107)})"),"")</f>
        <v/>
      </c>
      <c r="L1985" s="14">
        <v>6.6</v>
      </c>
      <c r="M1985" s="14" t="str">
        <f>IFERROR(__xludf.DUMMYFUNCTION("SPARKLINE(L1985,{""charttype"",""bar"";""color1"",""#FF9900"";""max"",MAX($L$2:$L$2107)})"),"")</f>
        <v/>
      </c>
      <c r="N1985" s="14">
        <v>0.0</v>
      </c>
      <c r="O1985" s="14" t="str">
        <f>IFERROR(__xludf.DUMMYFUNCTION("SPARKLINE(N1985,{""charttype"",""bar"";""color1"",""#0066CC"";""max"",MAX($N$2:$N$2107)})"),"")</f>
        <v/>
      </c>
      <c r="P1985" s="58">
        <v>126427.9</v>
      </c>
      <c r="Q1985" s="54">
        <v>51.8053</v>
      </c>
      <c r="R1985" s="21">
        <f t="shared" si="5"/>
        <v>6549635.288</v>
      </c>
    </row>
    <row r="1986">
      <c r="A1986" s="53">
        <v>43989.0</v>
      </c>
      <c r="B1986" s="67">
        <f t="shared" si="1"/>
        <v>1</v>
      </c>
      <c r="C1986" s="14" t="str">
        <f t="shared" si="2"/>
        <v>June</v>
      </c>
      <c r="D1986" s="52" t="str">
        <f t="shared" si="3"/>
        <v>2020</v>
      </c>
      <c r="E1986" s="58">
        <f t="shared" si="4"/>
        <v>24</v>
      </c>
      <c r="F1986" s="14" t="str">
        <f>VLOOKUP(A1986,'_Holidays'!A1986:B4091,2,FALSE)</f>
        <v>Y</v>
      </c>
      <c r="G1986" s="51" t="str">
        <f>VLOOKUP(A1986,'_Holidays'!A1986:C4091,3,FALSE)</f>
        <v>N</v>
      </c>
      <c r="H1986" s="14">
        <v>7.9</v>
      </c>
      <c r="I1986" s="14" t="str">
        <f>IFERROR(__xludf.DUMMYFUNCTION("SPARKLINE(H1986,{""charttype"",""bar"";""color1"",""#00CCFF"";""max"",MAX($H$2:$H$2107)})"),"")</f>
        <v/>
      </c>
      <c r="J1986" s="14">
        <v>11.8</v>
      </c>
      <c r="K1986" s="14" t="str">
        <f>IFERROR(__xludf.DUMMYFUNCTION("SPARKLINE(J1986,{""charttype"",""bar"";""color1"",""#FF0000"";""max"",MAX($J$2:$J$2107)})"),"")</f>
        <v/>
      </c>
      <c r="L1986" s="14">
        <v>6.3</v>
      </c>
      <c r="M1986" s="14" t="str">
        <f>IFERROR(__xludf.DUMMYFUNCTION("SPARKLINE(L1986,{""charttype"",""bar"";""color1"",""#FF9900"";""max"",MAX($L$2:$L$2107)})"),"")</f>
        <v/>
      </c>
      <c r="N1986" s="14">
        <v>0.0</v>
      </c>
      <c r="O1986" s="14" t="str">
        <f>IFERROR(__xludf.DUMMYFUNCTION("SPARKLINE(N1986,{""charttype"",""bar"";""color1"",""#0066CC"";""max"",MAX($N$2:$N$2107)})"),"")</f>
        <v/>
      </c>
      <c r="P1986" s="58">
        <v>119524.4</v>
      </c>
      <c r="Q1986" s="54">
        <v>52.56774</v>
      </c>
      <c r="R1986" s="21">
        <f t="shared" si="5"/>
        <v>6283127.583</v>
      </c>
    </row>
    <row r="1987">
      <c r="A1987" s="53">
        <v>43990.0</v>
      </c>
      <c r="B1987" s="67">
        <f t="shared" si="1"/>
        <v>2</v>
      </c>
      <c r="C1987" s="14" t="str">
        <f t="shared" si="2"/>
        <v>June</v>
      </c>
      <c r="D1987" s="52" t="str">
        <f t="shared" si="3"/>
        <v>2020</v>
      </c>
      <c r="E1987" s="58">
        <f t="shared" si="4"/>
        <v>24</v>
      </c>
      <c r="F1987" s="14" t="str">
        <f>VLOOKUP(A1987,'_Holidays'!A1987:B4092,2,FALSE)</f>
        <v>Y</v>
      </c>
      <c r="G1987" s="51" t="str">
        <f>VLOOKUP(A1987,'_Holidays'!A1987:C4092,3,FALSE)</f>
        <v>Y</v>
      </c>
      <c r="H1987" s="14">
        <v>4.5</v>
      </c>
      <c r="I1987" s="14" t="str">
        <f>IFERROR(__xludf.DUMMYFUNCTION("SPARKLINE(H1987,{""charttype"",""bar"";""color1"",""#00CCFF"";""max"",MAX($H$2:$H$2107)})"),"")</f>
        <v/>
      </c>
      <c r="J1987" s="14">
        <v>12.6</v>
      </c>
      <c r="K1987" s="14" t="str">
        <f>IFERROR(__xludf.DUMMYFUNCTION("SPARKLINE(J1987,{""charttype"",""bar"";""color1"",""#FF0000"";""max"",MAX($J$2:$J$2107)})"),"")</f>
        <v/>
      </c>
      <c r="L1987" s="14">
        <v>8.8</v>
      </c>
      <c r="M1987" s="14" t="str">
        <f>IFERROR(__xludf.DUMMYFUNCTION("SPARKLINE(L1987,{""charttype"",""bar"";""color1"",""#FF9900"";""max"",MAX($L$2:$L$2107)})"),"")</f>
        <v/>
      </c>
      <c r="N1987" s="14">
        <v>0.0</v>
      </c>
      <c r="O1987" s="14" t="str">
        <f>IFERROR(__xludf.DUMMYFUNCTION("SPARKLINE(N1987,{""charttype"",""bar"";""color1"",""#0066CC"";""max"",MAX($N$2:$N$2107)})"),"")</f>
        <v/>
      </c>
      <c r="P1987" s="58">
        <v>124793.0</v>
      </c>
      <c r="Q1987" s="54">
        <v>64.93553</v>
      </c>
      <c r="R1987" s="21">
        <f t="shared" si="5"/>
        <v>8103499.595</v>
      </c>
    </row>
    <row r="1988">
      <c r="A1988" s="53">
        <v>43991.0</v>
      </c>
      <c r="B1988" s="67">
        <f t="shared" si="1"/>
        <v>3</v>
      </c>
      <c r="C1988" s="14" t="str">
        <f t="shared" si="2"/>
        <v>June</v>
      </c>
      <c r="D1988" s="52" t="str">
        <f t="shared" si="3"/>
        <v>2020</v>
      </c>
      <c r="E1988" s="58">
        <f t="shared" si="4"/>
        <v>24</v>
      </c>
      <c r="F1988" s="14" t="str">
        <f>VLOOKUP(A1988,'_Holidays'!A1988:B4093,2,FALSE)</f>
        <v>Y</v>
      </c>
      <c r="G1988" s="51" t="str">
        <f>VLOOKUP(A1988,'_Holidays'!A1988:C4093,3,FALSE)</f>
        <v>N</v>
      </c>
      <c r="H1988" s="14">
        <v>2.0</v>
      </c>
      <c r="I1988" s="14" t="str">
        <f>IFERROR(__xludf.DUMMYFUNCTION("SPARKLINE(H1988,{""charttype"",""bar"";""color1"",""#00CCFF"";""max"",MAX($H$2:$H$2107)})"),"")</f>
        <v/>
      </c>
      <c r="J1988" s="14">
        <v>15.3</v>
      </c>
      <c r="K1988" s="14" t="str">
        <f>IFERROR(__xludf.DUMMYFUNCTION("SPARKLINE(J1988,{""charttype"",""bar"";""color1"",""#FF0000"";""max"",MAX($J$2:$J$2107)})"),"")</f>
        <v/>
      </c>
      <c r="L1988" s="14">
        <v>9.3</v>
      </c>
      <c r="M1988" s="14" t="str">
        <f>IFERROR(__xludf.DUMMYFUNCTION("SPARKLINE(L1988,{""charttype"",""bar"";""color1"",""#FF9900"";""max"",MAX($L$2:$L$2107)})"),"")</f>
        <v/>
      </c>
      <c r="N1988" s="14">
        <v>0.2</v>
      </c>
      <c r="O1988" s="14" t="str">
        <f>IFERROR(__xludf.DUMMYFUNCTION("SPARKLINE(N1988,{""charttype"",""bar"";""color1"",""#0066CC"";""max"",MAX($N$2:$N$2107)})"),"")</f>
        <v/>
      </c>
      <c r="P1988" s="58">
        <v>141571.3</v>
      </c>
      <c r="Q1988" s="54">
        <v>134.7476</v>
      </c>
      <c r="R1988" s="21">
        <f t="shared" si="5"/>
        <v>19076392.9</v>
      </c>
    </row>
    <row r="1989">
      <c r="A1989" s="53">
        <v>43992.0</v>
      </c>
      <c r="B1989" s="67">
        <f t="shared" si="1"/>
        <v>4</v>
      </c>
      <c r="C1989" s="14" t="str">
        <f t="shared" si="2"/>
        <v>June</v>
      </c>
      <c r="D1989" s="52" t="str">
        <f t="shared" si="3"/>
        <v>2020</v>
      </c>
      <c r="E1989" s="58">
        <f t="shared" si="4"/>
        <v>24</v>
      </c>
      <c r="F1989" s="14" t="str">
        <f>VLOOKUP(A1989,'_Holidays'!A1989:B4094,2,FALSE)</f>
        <v>Y</v>
      </c>
      <c r="G1989" s="51" t="str">
        <f>VLOOKUP(A1989,'_Holidays'!A1989:C4094,3,FALSE)</f>
        <v>N</v>
      </c>
      <c r="H1989" s="14">
        <v>3.9</v>
      </c>
      <c r="I1989" s="14" t="str">
        <f>IFERROR(__xludf.DUMMYFUNCTION("SPARKLINE(H1989,{""charttype"",""bar"";""color1"",""#00CCFF"";""max"",MAX($H$2:$H$2107)})"),"")</f>
        <v/>
      </c>
      <c r="J1989" s="14">
        <v>16.7</v>
      </c>
      <c r="K1989" s="14" t="str">
        <f>IFERROR(__xludf.DUMMYFUNCTION("SPARKLINE(J1989,{""charttype"",""bar"";""color1"",""#FF0000"";""max"",MAX($J$2:$J$2107)})"),"")</f>
        <v/>
      </c>
      <c r="L1989" s="14">
        <v>8.8</v>
      </c>
      <c r="M1989" s="14" t="str">
        <f>IFERROR(__xludf.DUMMYFUNCTION("SPARKLINE(L1989,{""charttype"",""bar"";""color1"",""#FF9900"";""max"",MAX($L$2:$L$2107)})"),"")</f>
        <v/>
      </c>
      <c r="N1989" s="14">
        <v>0.0</v>
      </c>
      <c r="O1989" s="14" t="str">
        <f>IFERROR(__xludf.DUMMYFUNCTION("SPARKLINE(N1989,{""charttype"",""bar"";""color1"",""#0066CC"";""max"",MAX($N$2:$N$2107)})"),"")</f>
        <v/>
      </c>
      <c r="P1989" s="58">
        <v>137795.8</v>
      </c>
      <c r="Q1989" s="54">
        <v>121.1777</v>
      </c>
      <c r="R1989" s="21">
        <f t="shared" si="5"/>
        <v>16697778.11</v>
      </c>
    </row>
    <row r="1990">
      <c r="A1990" s="53">
        <v>43993.0</v>
      </c>
      <c r="B1990" s="67">
        <f t="shared" si="1"/>
        <v>5</v>
      </c>
      <c r="C1990" s="14" t="str">
        <f t="shared" si="2"/>
        <v>June</v>
      </c>
      <c r="D1990" s="52" t="str">
        <f t="shared" si="3"/>
        <v>2020</v>
      </c>
      <c r="E1990" s="58">
        <f t="shared" si="4"/>
        <v>24</v>
      </c>
      <c r="F1990" s="14" t="str">
        <f>VLOOKUP(A1990,'_Holidays'!A1990:B4095,2,FALSE)</f>
        <v>Y</v>
      </c>
      <c r="G1990" s="51" t="str">
        <f>VLOOKUP(A1990,'_Holidays'!A1990:C4095,3,FALSE)</f>
        <v>N</v>
      </c>
      <c r="H1990" s="14">
        <v>4.5</v>
      </c>
      <c r="I1990" s="14" t="str">
        <f>IFERROR(__xludf.DUMMYFUNCTION("SPARKLINE(H1990,{""charttype"",""bar"";""color1"",""#00CCFF"";""max"",MAX($H$2:$H$2107)})"),"")</f>
        <v/>
      </c>
      <c r="J1990" s="14">
        <v>16.9</v>
      </c>
      <c r="K1990" s="14" t="str">
        <f>IFERROR(__xludf.DUMMYFUNCTION("SPARKLINE(J1990,{""charttype"",""bar"";""color1"",""#FF0000"";""max"",MAX($J$2:$J$2107)})"),"")</f>
        <v/>
      </c>
      <c r="L1990" s="14">
        <v>9.1</v>
      </c>
      <c r="M1990" s="14" t="str">
        <f>IFERROR(__xludf.DUMMYFUNCTION("SPARKLINE(L1990,{""charttype"",""bar"";""color1"",""#FF9900"";""max"",MAX($L$2:$L$2107)})"),"")</f>
        <v/>
      </c>
      <c r="N1990" s="14">
        <v>0.0</v>
      </c>
      <c r="O1990" s="14" t="str">
        <f>IFERROR(__xludf.DUMMYFUNCTION("SPARKLINE(N1990,{""charttype"",""bar"";""color1"",""#0066CC"";""max"",MAX($N$2:$N$2107)})"),"")</f>
        <v/>
      </c>
      <c r="P1990" s="58">
        <v>141444.4</v>
      </c>
      <c r="Q1990" s="54">
        <v>99.91432</v>
      </c>
      <c r="R1990" s="21">
        <f t="shared" si="5"/>
        <v>14132321.04</v>
      </c>
    </row>
    <row r="1991">
      <c r="A1991" s="53">
        <v>43994.0</v>
      </c>
      <c r="B1991" s="67">
        <f t="shared" si="1"/>
        <v>6</v>
      </c>
      <c r="C1991" s="14" t="str">
        <f t="shared" si="2"/>
        <v>June</v>
      </c>
      <c r="D1991" s="52" t="str">
        <f t="shared" si="3"/>
        <v>2020</v>
      </c>
      <c r="E1991" s="58">
        <f t="shared" si="4"/>
        <v>24</v>
      </c>
      <c r="F1991" s="14" t="str">
        <f>VLOOKUP(A1991,'_Holidays'!A1991:B4096,2,FALSE)</f>
        <v>Y</v>
      </c>
      <c r="G1991" s="51" t="str">
        <f>VLOOKUP(A1991,'_Holidays'!A1991:C4096,3,FALSE)</f>
        <v>N</v>
      </c>
      <c r="H1991" s="14">
        <v>4.2</v>
      </c>
      <c r="I1991" s="14" t="str">
        <f>IFERROR(__xludf.DUMMYFUNCTION("SPARKLINE(H1991,{""charttype"",""bar"";""color1"",""#00CCFF"";""max"",MAX($H$2:$H$2107)})"),"")</f>
        <v/>
      </c>
      <c r="J1991" s="14">
        <v>15.3</v>
      </c>
      <c r="K1991" s="14" t="str">
        <f>IFERROR(__xludf.DUMMYFUNCTION("SPARKLINE(J1991,{""charttype"",""bar"";""color1"",""#FF0000"";""max"",MAX($J$2:$J$2107)})"),"")</f>
        <v/>
      </c>
      <c r="L1991" s="14">
        <v>9.2</v>
      </c>
      <c r="M1991" s="14" t="str">
        <f>IFERROR(__xludf.DUMMYFUNCTION("SPARKLINE(L1991,{""charttype"",""bar"";""color1"",""#FF9900"";""max"",MAX($L$2:$L$2107)})"),"")</f>
        <v/>
      </c>
      <c r="N1991" s="14">
        <v>0.0</v>
      </c>
      <c r="O1991" s="14" t="str">
        <f>IFERROR(__xludf.DUMMYFUNCTION("SPARKLINE(N1991,{""charttype"",""bar"";""color1"",""#0066CC"";""max"",MAX($N$2:$N$2107)})"),"")</f>
        <v/>
      </c>
      <c r="P1991" s="58">
        <v>134684.6</v>
      </c>
      <c r="Q1991" s="54">
        <v>50.25057</v>
      </c>
      <c r="R1991" s="21">
        <f t="shared" si="5"/>
        <v>6767977.92</v>
      </c>
    </row>
    <row r="1992">
      <c r="A1992" s="53">
        <v>43995.0</v>
      </c>
      <c r="B1992" s="67">
        <f t="shared" si="1"/>
        <v>7</v>
      </c>
      <c r="C1992" s="14" t="str">
        <f t="shared" si="2"/>
        <v>June</v>
      </c>
      <c r="D1992" s="52" t="str">
        <f t="shared" si="3"/>
        <v>2020</v>
      </c>
      <c r="E1992" s="58">
        <f t="shared" si="4"/>
        <v>24</v>
      </c>
      <c r="F1992" s="14" t="str">
        <f>VLOOKUP(A1992,'_Holidays'!A1992:B4097,2,FALSE)</f>
        <v>Y</v>
      </c>
      <c r="G1992" s="51" t="str">
        <f>VLOOKUP(A1992,'_Holidays'!A1992:C4097,3,FALSE)</f>
        <v>N</v>
      </c>
      <c r="H1992" s="14">
        <v>5.7</v>
      </c>
      <c r="I1992" s="14" t="str">
        <f>IFERROR(__xludf.DUMMYFUNCTION("SPARKLINE(H1992,{""charttype"",""bar"";""color1"",""#00CCFF"";""max"",MAX($H$2:$H$2107)})"),"")</f>
        <v/>
      </c>
      <c r="J1992" s="14">
        <v>16.4</v>
      </c>
      <c r="K1992" s="14" t="str">
        <f>IFERROR(__xludf.DUMMYFUNCTION("SPARKLINE(J1992,{""charttype"",""bar"";""color1"",""#FF0000"";""max"",MAX($J$2:$J$2107)})"),"")</f>
        <v/>
      </c>
      <c r="L1992" s="14">
        <v>3.4</v>
      </c>
      <c r="M1992" s="14" t="str">
        <f>IFERROR(__xludf.DUMMYFUNCTION("SPARKLINE(L1992,{""charttype"",""bar"";""color1"",""#FF9900"";""max"",MAX($L$2:$L$2107)})"),"")</f>
        <v/>
      </c>
      <c r="N1992" s="14">
        <v>0.0</v>
      </c>
      <c r="O1992" s="14" t="str">
        <f>IFERROR(__xludf.DUMMYFUNCTION("SPARKLINE(N1992,{""charttype"",""bar"";""color1"",""#0066CC"";""max"",MAX($N$2:$N$2107)})"),"")</f>
        <v/>
      </c>
      <c r="P1992" s="58">
        <v>117394.5</v>
      </c>
      <c r="Q1992" s="54">
        <v>31.44827</v>
      </c>
      <c r="R1992" s="21">
        <f t="shared" si="5"/>
        <v>3691853.933</v>
      </c>
    </row>
    <row r="1993">
      <c r="A1993" s="53">
        <v>43996.0</v>
      </c>
      <c r="B1993" s="67">
        <f t="shared" si="1"/>
        <v>1</v>
      </c>
      <c r="C1993" s="14" t="str">
        <f t="shared" si="2"/>
        <v>June</v>
      </c>
      <c r="D1993" s="52" t="str">
        <f t="shared" si="3"/>
        <v>2020</v>
      </c>
      <c r="E1993" s="58">
        <f t="shared" si="4"/>
        <v>25</v>
      </c>
      <c r="F1993" s="14" t="str">
        <f>VLOOKUP(A1993,'_Holidays'!A1993:B4098,2,FALSE)</f>
        <v>Y</v>
      </c>
      <c r="G1993" s="51" t="str">
        <f>VLOOKUP(A1993,'_Holidays'!A1993:C4098,3,FALSE)</f>
        <v>N</v>
      </c>
      <c r="H1993" s="14">
        <v>10.4</v>
      </c>
      <c r="I1993" s="14" t="str">
        <f>IFERROR(__xludf.DUMMYFUNCTION("SPARKLINE(H1993,{""charttype"",""bar"";""color1"",""#00CCFF"";""max"",MAX($H$2:$H$2107)})"),"")</f>
        <v/>
      </c>
      <c r="J1993" s="14">
        <v>15.2</v>
      </c>
      <c r="K1993" s="14" t="str">
        <f>IFERROR(__xludf.DUMMYFUNCTION("SPARKLINE(J1993,{""charttype"",""bar"";""color1"",""#FF0000"";""max"",MAX($J$2:$J$2107)})"),"")</f>
        <v/>
      </c>
      <c r="L1993" s="14">
        <v>8.0</v>
      </c>
      <c r="M1993" s="14" t="str">
        <f>IFERROR(__xludf.DUMMYFUNCTION("SPARKLINE(L1993,{""charttype"",""bar"";""color1"",""#FF9900"";""max"",MAX($L$2:$L$2107)})"),"")</f>
        <v/>
      </c>
      <c r="N1993" s="14">
        <v>5.8</v>
      </c>
      <c r="O1993" s="14" t="str">
        <f>IFERROR(__xludf.DUMMYFUNCTION("SPARKLINE(N1993,{""charttype"",""bar"";""color1"",""#0066CC"";""max"",MAX($N$2:$N$2107)})"),"")</f>
        <v/>
      </c>
      <c r="P1993" s="58">
        <v>107553.0</v>
      </c>
      <c r="Q1993" s="54">
        <v>24.87965</v>
      </c>
      <c r="R1993" s="21">
        <f t="shared" si="5"/>
        <v>2675880.996</v>
      </c>
    </row>
    <row r="1994">
      <c r="A1994" s="53">
        <v>43997.0</v>
      </c>
      <c r="B1994" s="67">
        <f t="shared" si="1"/>
        <v>2</v>
      </c>
      <c r="C1994" s="14" t="str">
        <f t="shared" si="2"/>
        <v>June</v>
      </c>
      <c r="D1994" s="52" t="str">
        <f t="shared" si="3"/>
        <v>2020</v>
      </c>
      <c r="E1994" s="58">
        <f t="shared" si="4"/>
        <v>25</v>
      </c>
      <c r="F1994" s="14" t="str">
        <f>VLOOKUP(A1994,'_Holidays'!A1994:B4099,2,FALSE)</f>
        <v>Y</v>
      </c>
      <c r="G1994" s="51" t="str">
        <f>VLOOKUP(A1994,'_Holidays'!A1994:C4099,3,FALSE)</f>
        <v>N</v>
      </c>
      <c r="H1994" s="14">
        <v>11.6</v>
      </c>
      <c r="I1994" s="14" t="str">
        <f>IFERROR(__xludf.DUMMYFUNCTION("SPARKLINE(H1994,{""charttype"",""bar"";""color1"",""#00CCFF"";""max"",MAX($H$2:$H$2107)})"),"")</f>
        <v/>
      </c>
      <c r="J1994" s="14">
        <v>18.4</v>
      </c>
      <c r="K1994" s="14" t="str">
        <f>IFERROR(__xludf.DUMMYFUNCTION("SPARKLINE(J1994,{""charttype"",""bar"";""color1"",""#FF0000"";""max"",MAX($J$2:$J$2107)})"),"")</f>
        <v/>
      </c>
      <c r="L1994" s="14">
        <v>8.0</v>
      </c>
      <c r="M1994" s="14" t="str">
        <f>IFERROR(__xludf.DUMMYFUNCTION("SPARKLINE(L1994,{""charttype"",""bar"";""color1"",""#FF9900"";""max"",MAX($L$2:$L$2107)})"),"")</f>
        <v/>
      </c>
      <c r="N1994" s="14">
        <v>0.0</v>
      </c>
      <c r="O1994" s="14" t="str">
        <f>IFERROR(__xludf.DUMMYFUNCTION("SPARKLINE(N1994,{""charttype"",""bar"";""color1"",""#0066CC"";""max"",MAX($N$2:$N$2107)})"),"")</f>
        <v/>
      </c>
      <c r="P1994" s="58">
        <v>121221.5</v>
      </c>
      <c r="Q1994" s="54">
        <v>26.00688</v>
      </c>
      <c r="R1994" s="21">
        <f t="shared" si="5"/>
        <v>3152593.004</v>
      </c>
    </row>
    <row r="1995">
      <c r="A1995" s="53">
        <v>43998.0</v>
      </c>
      <c r="B1995" s="67">
        <f t="shared" si="1"/>
        <v>3</v>
      </c>
      <c r="C1995" s="14" t="str">
        <f t="shared" si="2"/>
        <v>June</v>
      </c>
      <c r="D1995" s="52" t="str">
        <f t="shared" si="3"/>
        <v>2020</v>
      </c>
      <c r="E1995" s="58">
        <f t="shared" si="4"/>
        <v>25</v>
      </c>
      <c r="F1995" s="14" t="str">
        <f>VLOOKUP(A1995,'_Holidays'!A1995:B4100,2,FALSE)</f>
        <v>Y</v>
      </c>
      <c r="G1995" s="51" t="str">
        <f>VLOOKUP(A1995,'_Holidays'!A1995:C4100,3,FALSE)</f>
        <v>N</v>
      </c>
      <c r="H1995" s="14">
        <v>13.0</v>
      </c>
      <c r="I1995" s="14" t="str">
        <f>IFERROR(__xludf.DUMMYFUNCTION("SPARKLINE(H1995,{""charttype"",""bar"";""color1"",""#00CCFF"";""max"",MAX($H$2:$H$2107)})"),"")</f>
        <v/>
      </c>
      <c r="J1995" s="14">
        <v>17.9</v>
      </c>
      <c r="K1995" s="14" t="str">
        <f>IFERROR(__xludf.DUMMYFUNCTION("SPARKLINE(J1995,{""charttype"",""bar"";""color1"",""#FF0000"";""max"",MAX($J$2:$J$2107)})"),"")</f>
        <v/>
      </c>
      <c r="L1995" s="14">
        <v>6.7</v>
      </c>
      <c r="M1995" s="14" t="str">
        <f>IFERROR(__xludf.DUMMYFUNCTION("SPARKLINE(L1995,{""charttype"",""bar"";""color1"",""#FF9900"";""max"",MAX($L$2:$L$2107)})"),"")</f>
        <v/>
      </c>
      <c r="N1995" s="14">
        <v>0.0</v>
      </c>
      <c r="O1995" s="14" t="str">
        <f>IFERROR(__xludf.DUMMYFUNCTION("SPARKLINE(N1995,{""charttype"",""bar"";""color1"",""#0066CC"";""max"",MAX($N$2:$N$2107)})"),"")</f>
        <v/>
      </c>
      <c r="P1995" s="58">
        <v>124473.7</v>
      </c>
      <c r="Q1995" s="54">
        <v>34.23091</v>
      </c>
      <c r="R1995" s="21">
        <f t="shared" si="5"/>
        <v>4260848.022</v>
      </c>
    </row>
    <row r="1996">
      <c r="A1996" s="53">
        <v>43999.0</v>
      </c>
      <c r="B1996" s="67">
        <f t="shared" si="1"/>
        <v>4</v>
      </c>
      <c r="C1996" s="14" t="str">
        <f t="shared" si="2"/>
        <v>June</v>
      </c>
      <c r="D1996" s="52" t="str">
        <f t="shared" si="3"/>
        <v>2020</v>
      </c>
      <c r="E1996" s="58">
        <f t="shared" si="4"/>
        <v>25</v>
      </c>
      <c r="F1996" s="14" t="str">
        <f>VLOOKUP(A1996,'_Holidays'!A1996:B4101,2,FALSE)</f>
        <v>Y</v>
      </c>
      <c r="G1996" s="51" t="str">
        <f>VLOOKUP(A1996,'_Holidays'!A1996:C4101,3,FALSE)</f>
        <v>N</v>
      </c>
      <c r="H1996" s="14">
        <v>10.2</v>
      </c>
      <c r="I1996" s="14" t="str">
        <f>IFERROR(__xludf.DUMMYFUNCTION("SPARKLINE(H1996,{""charttype"",""bar"";""color1"",""#00CCFF"";""max"",MAX($H$2:$H$2107)})"),"")</f>
        <v/>
      </c>
      <c r="J1996" s="14">
        <v>14.6</v>
      </c>
      <c r="K1996" s="14" t="str">
        <f>IFERROR(__xludf.DUMMYFUNCTION("SPARKLINE(J1996,{""charttype"",""bar"";""color1"",""#FF0000"";""max"",MAX($J$2:$J$2107)})"),"")</f>
        <v/>
      </c>
      <c r="L1996" s="14">
        <v>8.5</v>
      </c>
      <c r="M1996" s="14" t="str">
        <f>IFERROR(__xludf.DUMMYFUNCTION("SPARKLINE(L1996,{""charttype"",""bar"";""color1"",""#FF9900"";""max"",MAX($L$2:$L$2107)})"),"")</f>
        <v/>
      </c>
      <c r="N1996" s="14">
        <v>0.4</v>
      </c>
      <c r="O1996" s="14" t="str">
        <f>IFERROR(__xludf.DUMMYFUNCTION("SPARKLINE(N1996,{""charttype"",""bar"";""color1"",""#0066CC"";""max"",MAX($N$2:$N$2107)})"),"")</f>
        <v/>
      </c>
      <c r="P1996" s="58">
        <v>133969.7</v>
      </c>
      <c r="Q1996" s="54">
        <v>66.78362</v>
      </c>
      <c r="R1996" s="21">
        <f t="shared" si="5"/>
        <v>8946981.536</v>
      </c>
    </row>
    <row r="1997">
      <c r="A1997" s="53">
        <v>44000.0</v>
      </c>
      <c r="B1997" s="67">
        <f t="shared" si="1"/>
        <v>5</v>
      </c>
      <c r="C1997" s="14" t="str">
        <f t="shared" si="2"/>
        <v>June</v>
      </c>
      <c r="D1997" s="52" t="str">
        <f t="shared" si="3"/>
        <v>2020</v>
      </c>
      <c r="E1997" s="58">
        <f t="shared" si="4"/>
        <v>25</v>
      </c>
      <c r="F1997" s="14" t="str">
        <f>VLOOKUP(A1997,'_Holidays'!A1997:B4102,2,FALSE)</f>
        <v>Y</v>
      </c>
      <c r="G1997" s="51" t="str">
        <f>VLOOKUP(A1997,'_Holidays'!A1997:C4102,3,FALSE)</f>
        <v>N</v>
      </c>
      <c r="H1997" s="14">
        <v>4.6</v>
      </c>
      <c r="I1997" s="14" t="str">
        <f>IFERROR(__xludf.DUMMYFUNCTION("SPARKLINE(H1997,{""charttype"",""bar"";""color1"",""#00CCFF"";""max"",MAX($H$2:$H$2107)})"),"")</f>
        <v/>
      </c>
      <c r="J1997" s="14">
        <v>16.9</v>
      </c>
      <c r="K1997" s="14" t="str">
        <f>IFERROR(__xludf.DUMMYFUNCTION("SPARKLINE(J1997,{""charttype"",""bar"";""color1"",""#FF0000"";""max"",MAX($J$2:$J$2107)})"),"")</f>
        <v/>
      </c>
      <c r="L1997" s="14">
        <v>9.1</v>
      </c>
      <c r="M1997" s="14" t="str">
        <f>IFERROR(__xludf.DUMMYFUNCTION("SPARKLINE(L1997,{""charttype"",""bar"";""color1"",""#FF9900"";""max"",MAX($L$2:$L$2107)})"),"")</f>
        <v/>
      </c>
      <c r="N1997" s="14">
        <v>0.0</v>
      </c>
      <c r="O1997" s="14" t="str">
        <f>IFERROR(__xludf.DUMMYFUNCTION("SPARKLINE(N1997,{""charttype"",""bar"";""color1"",""#0066CC"";""max"",MAX($N$2:$N$2107)})"),"")</f>
        <v/>
      </c>
      <c r="P1997" s="58">
        <v>130437.3</v>
      </c>
      <c r="Q1997" s="54">
        <v>35.14293</v>
      </c>
      <c r="R1997" s="21">
        <f t="shared" si="5"/>
        <v>4583948.903</v>
      </c>
    </row>
    <row r="1998">
      <c r="A1998" s="53">
        <v>44001.0</v>
      </c>
      <c r="B1998" s="67">
        <f t="shared" si="1"/>
        <v>6</v>
      </c>
      <c r="C1998" s="14" t="str">
        <f t="shared" si="2"/>
        <v>June</v>
      </c>
      <c r="D1998" s="52" t="str">
        <f t="shared" si="3"/>
        <v>2020</v>
      </c>
      <c r="E1998" s="58">
        <f t="shared" si="4"/>
        <v>25</v>
      </c>
      <c r="F1998" s="14" t="str">
        <f>VLOOKUP(A1998,'_Holidays'!A1998:B4103,2,FALSE)</f>
        <v>Y</v>
      </c>
      <c r="G1998" s="51" t="str">
        <f>VLOOKUP(A1998,'_Holidays'!A1998:C4103,3,FALSE)</f>
        <v>N</v>
      </c>
      <c r="H1998" s="14">
        <v>6.4</v>
      </c>
      <c r="I1998" s="14" t="str">
        <f>IFERROR(__xludf.DUMMYFUNCTION("SPARKLINE(H1998,{""charttype"",""bar"";""color1"",""#00CCFF"";""max"",MAX($H$2:$H$2107)})"),"")</f>
        <v/>
      </c>
      <c r="J1998" s="14">
        <v>17.8</v>
      </c>
      <c r="K1998" s="14" t="str">
        <f>IFERROR(__xludf.DUMMYFUNCTION("SPARKLINE(J1998,{""charttype"",""bar"";""color1"",""#FF0000"";""max"",MAX($J$2:$J$2107)})"),"")</f>
        <v/>
      </c>
      <c r="L1998" s="14">
        <v>8.6</v>
      </c>
      <c r="M1998" s="14" t="str">
        <f>IFERROR(__xludf.DUMMYFUNCTION("SPARKLINE(L1998,{""charttype"",""bar"";""color1"",""#FF9900"";""max"",MAX($L$2:$L$2107)})"),"")</f>
        <v/>
      </c>
      <c r="N1998" s="14">
        <v>0.0</v>
      </c>
      <c r="O1998" s="14" t="str">
        <f>IFERROR(__xludf.DUMMYFUNCTION("SPARKLINE(N1998,{""charttype"",""bar"";""color1"",""#0066CC"";""max"",MAX($N$2:$N$2107)})"),"")</f>
        <v/>
      </c>
      <c r="P1998" s="58">
        <v>120149.4</v>
      </c>
      <c r="Q1998" s="54">
        <v>30.51871</v>
      </c>
      <c r="R1998" s="21">
        <f t="shared" si="5"/>
        <v>3666804.695</v>
      </c>
    </row>
    <row r="1999">
      <c r="A1999" s="53">
        <v>44002.0</v>
      </c>
      <c r="B1999" s="67">
        <f t="shared" si="1"/>
        <v>7</v>
      </c>
      <c r="C1999" s="14" t="str">
        <f t="shared" si="2"/>
        <v>June</v>
      </c>
      <c r="D1999" s="52" t="str">
        <f t="shared" si="3"/>
        <v>2020</v>
      </c>
      <c r="E1999" s="58">
        <f t="shared" si="4"/>
        <v>25</v>
      </c>
      <c r="F1999" s="14" t="str">
        <f>VLOOKUP(A1999,'_Holidays'!A1999:B4104,2,FALSE)</f>
        <v>Y</v>
      </c>
      <c r="G1999" s="51" t="str">
        <f>VLOOKUP(A1999,'_Holidays'!A1999:C4104,3,FALSE)</f>
        <v>N</v>
      </c>
      <c r="H1999" s="14">
        <v>12.8</v>
      </c>
      <c r="I1999" s="14" t="str">
        <f>IFERROR(__xludf.DUMMYFUNCTION("SPARKLINE(H1999,{""charttype"",""bar"";""color1"",""#00CCFF"";""max"",MAX($H$2:$H$2107)})"),"")</f>
        <v/>
      </c>
      <c r="J1999" s="14">
        <v>16.9</v>
      </c>
      <c r="K1999" s="14" t="str">
        <f>IFERROR(__xludf.DUMMYFUNCTION("SPARKLINE(J1999,{""charttype"",""bar"";""color1"",""#FF0000"";""max"",MAX($J$2:$J$2107)})"),"")</f>
        <v/>
      </c>
      <c r="L1999" s="14">
        <v>8.5</v>
      </c>
      <c r="M1999" s="14" t="str">
        <f>IFERROR(__xludf.DUMMYFUNCTION("SPARKLINE(L1999,{""charttype"",""bar"";""color1"",""#FF9900"";""max"",MAX($L$2:$L$2107)})"),"")</f>
        <v/>
      </c>
      <c r="N1999" s="14">
        <v>1.4</v>
      </c>
      <c r="O1999" s="14" t="str">
        <f>IFERROR(__xludf.DUMMYFUNCTION("SPARKLINE(N1999,{""charttype"",""bar"";""color1"",""#0066CC"";""max"",MAX($N$2:$N$2107)})"),"")</f>
        <v/>
      </c>
      <c r="P1999" s="58">
        <v>109644.7</v>
      </c>
      <c r="Q1999" s="54">
        <v>34.05933</v>
      </c>
      <c r="R1999" s="21">
        <f t="shared" si="5"/>
        <v>3734425.02</v>
      </c>
    </row>
    <row r="2000">
      <c r="A2000" s="53">
        <v>44003.0</v>
      </c>
      <c r="B2000" s="67">
        <f t="shared" si="1"/>
        <v>1</v>
      </c>
      <c r="C2000" s="14" t="str">
        <f t="shared" si="2"/>
        <v>June</v>
      </c>
      <c r="D2000" s="52" t="str">
        <f t="shared" si="3"/>
        <v>2020</v>
      </c>
      <c r="E2000" s="58">
        <f t="shared" si="4"/>
        <v>26</v>
      </c>
      <c r="F2000" s="14" t="str">
        <f>VLOOKUP(A2000,'_Holidays'!A2000:B4105,2,FALSE)</f>
        <v>Y</v>
      </c>
      <c r="G2000" s="51" t="str">
        <f>VLOOKUP(A2000,'_Holidays'!A2000:C4105,3,FALSE)</f>
        <v>N</v>
      </c>
      <c r="H2000" s="14">
        <v>6.9</v>
      </c>
      <c r="I2000" s="14" t="str">
        <f>IFERROR(__xludf.DUMMYFUNCTION("SPARKLINE(H2000,{""charttype"",""bar"";""color1"",""#00CCFF"";""max"",MAX($H$2:$H$2107)})"),"")</f>
        <v/>
      </c>
      <c r="J2000" s="14">
        <v>12.0</v>
      </c>
      <c r="K2000" s="14" t="str">
        <f>IFERROR(__xludf.DUMMYFUNCTION("SPARKLINE(J2000,{""charttype"",""bar"";""color1"",""#FF0000"";""max"",MAX($J$2:$J$2107)})"),"")</f>
        <v/>
      </c>
      <c r="L2000" s="14">
        <v>4.9</v>
      </c>
      <c r="M2000" s="14" t="str">
        <f>IFERROR(__xludf.DUMMYFUNCTION("SPARKLINE(L2000,{""charttype"",""bar"";""color1"",""#FF9900"";""max"",MAX($L$2:$L$2107)})"),"")</f>
        <v/>
      </c>
      <c r="N2000" s="14">
        <v>0.0</v>
      </c>
      <c r="O2000" s="14" t="str">
        <f>IFERROR(__xludf.DUMMYFUNCTION("SPARKLINE(N2000,{""charttype"",""bar"";""color1"",""#0066CC"";""max"",MAX($N$2:$N$2107)})"),"")</f>
        <v/>
      </c>
      <c r="P2000" s="58">
        <v>121528.4</v>
      </c>
      <c r="Q2000" s="54">
        <v>36.99438</v>
      </c>
      <c r="R2000" s="21">
        <f t="shared" si="5"/>
        <v>4495867.81</v>
      </c>
    </row>
    <row r="2001">
      <c r="A2001" s="53">
        <v>44004.0</v>
      </c>
      <c r="B2001" s="67">
        <f t="shared" si="1"/>
        <v>2</v>
      </c>
      <c r="C2001" s="14" t="str">
        <f t="shared" si="2"/>
        <v>June</v>
      </c>
      <c r="D2001" s="52" t="str">
        <f t="shared" si="3"/>
        <v>2020</v>
      </c>
      <c r="E2001" s="58">
        <f t="shared" si="4"/>
        <v>26</v>
      </c>
      <c r="F2001" s="14" t="str">
        <f>VLOOKUP(A2001,'_Holidays'!A2001:B4106,2,FALSE)</f>
        <v>Y</v>
      </c>
      <c r="G2001" s="51" t="str">
        <f>VLOOKUP(A2001,'_Holidays'!A2001:C4106,3,FALSE)</f>
        <v>N</v>
      </c>
      <c r="H2001" s="14">
        <v>8.1</v>
      </c>
      <c r="I2001" s="14" t="str">
        <f>IFERROR(__xludf.DUMMYFUNCTION("SPARKLINE(H2001,{""charttype"",""bar"";""color1"",""#00CCFF"";""max"",MAX($H$2:$H$2107)})"),"")</f>
        <v/>
      </c>
      <c r="J2001" s="14">
        <v>13.0</v>
      </c>
      <c r="K2001" s="14" t="str">
        <f>IFERROR(__xludf.DUMMYFUNCTION("SPARKLINE(J2001,{""charttype"",""bar"";""color1"",""#FF0000"";""max"",MAX($J$2:$J$2107)})"),"")</f>
        <v/>
      </c>
      <c r="L2001" s="14">
        <v>5.5</v>
      </c>
      <c r="M2001" s="14" t="str">
        <f>IFERROR(__xludf.DUMMYFUNCTION("SPARKLINE(L2001,{""charttype"",""bar"";""color1"",""#FF9900"";""max"",MAX($L$2:$L$2107)})"),"")</f>
        <v/>
      </c>
      <c r="N2001" s="14">
        <v>0.0</v>
      </c>
      <c r="O2001" s="14" t="str">
        <f>IFERROR(__xludf.DUMMYFUNCTION("SPARKLINE(N2001,{""charttype"",""bar"";""color1"",""#0066CC"";""max"",MAX($N$2:$N$2107)})"),"")</f>
        <v/>
      </c>
      <c r="P2001" s="58">
        <v>136373.4</v>
      </c>
      <c r="Q2001" s="54">
        <v>45.89619</v>
      </c>
      <c r="R2001" s="21">
        <f t="shared" si="5"/>
        <v>6259019.477</v>
      </c>
    </row>
    <row r="2002">
      <c r="A2002" s="53">
        <v>44005.0</v>
      </c>
      <c r="B2002" s="67">
        <f t="shared" si="1"/>
        <v>3</v>
      </c>
      <c r="C2002" s="14" t="str">
        <f t="shared" si="2"/>
        <v>June</v>
      </c>
      <c r="D2002" s="52" t="str">
        <f t="shared" si="3"/>
        <v>2020</v>
      </c>
      <c r="E2002" s="58">
        <f t="shared" si="4"/>
        <v>26</v>
      </c>
      <c r="F2002" s="14" t="str">
        <f>VLOOKUP(A2002,'_Holidays'!A2002:B4107,2,FALSE)</f>
        <v>Y</v>
      </c>
      <c r="G2002" s="51" t="str">
        <f>VLOOKUP(A2002,'_Holidays'!A2002:C4107,3,FALSE)</f>
        <v>N</v>
      </c>
      <c r="H2002" s="14">
        <v>9.0</v>
      </c>
      <c r="I2002" s="14" t="str">
        <f>IFERROR(__xludf.DUMMYFUNCTION("SPARKLINE(H2002,{""charttype"",""bar"";""color1"",""#00CCFF"";""max"",MAX($H$2:$H$2107)})"),"")</f>
        <v/>
      </c>
      <c r="J2002" s="14">
        <v>14.4</v>
      </c>
      <c r="K2002" s="14" t="str">
        <f>IFERROR(__xludf.DUMMYFUNCTION("SPARKLINE(J2002,{""charttype"",""bar"";""color1"",""#FF0000"";""max"",MAX($J$2:$J$2107)})"),"")</f>
        <v/>
      </c>
      <c r="L2002" s="14">
        <v>8.4</v>
      </c>
      <c r="M2002" s="14" t="str">
        <f>IFERROR(__xludf.DUMMYFUNCTION("SPARKLINE(L2002,{""charttype"",""bar"";""color1"",""#FF9900"";""max"",MAX($L$2:$L$2107)})"),"")</f>
        <v/>
      </c>
      <c r="N2002" s="14">
        <v>2.2</v>
      </c>
      <c r="O2002" s="14" t="str">
        <f>IFERROR(__xludf.DUMMYFUNCTION("SPARKLINE(N2002,{""charttype"",""bar"";""color1"",""#0066CC"";""max"",MAX($N$2:$N$2107)})"),"")</f>
        <v/>
      </c>
      <c r="P2002" s="58">
        <v>131904.7</v>
      </c>
      <c r="Q2002" s="54">
        <v>48.98674</v>
      </c>
      <c r="R2002" s="21">
        <f t="shared" si="5"/>
        <v>6461581.244</v>
      </c>
    </row>
    <row r="2003">
      <c r="A2003" s="53">
        <v>44006.0</v>
      </c>
      <c r="B2003" s="67">
        <f t="shared" si="1"/>
        <v>4</v>
      </c>
      <c r="C2003" s="14" t="str">
        <f t="shared" si="2"/>
        <v>June</v>
      </c>
      <c r="D2003" s="52" t="str">
        <f t="shared" si="3"/>
        <v>2020</v>
      </c>
      <c r="E2003" s="58">
        <f t="shared" si="4"/>
        <v>26</v>
      </c>
      <c r="F2003" s="14" t="str">
        <f>VLOOKUP(A2003,'_Holidays'!A2003:B4108,2,FALSE)</f>
        <v>Y</v>
      </c>
      <c r="G2003" s="51" t="str">
        <f>VLOOKUP(A2003,'_Holidays'!A2003:C4108,3,FALSE)</f>
        <v>N</v>
      </c>
      <c r="H2003" s="14">
        <v>10.1</v>
      </c>
      <c r="I2003" s="14" t="str">
        <f>IFERROR(__xludf.DUMMYFUNCTION("SPARKLINE(H2003,{""charttype"",""bar"";""color1"",""#00CCFF"";""max"",MAX($H$2:$H$2107)})"),"")</f>
        <v/>
      </c>
      <c r="J2003" s="14">
        <v>14.9</v>
      </c>
      <c r="K2003" s="14" t="str">
        <f>IFERROR(__xludf.DUMMYFUNCTION("SPARKLINE(J2003,{""charttype"",""bar"";""color1"",""#FF0000"";""max"",MAX($J$2:$J$2107)})"),"")</f>
        <v/>
      </c>
      <c r="L2003" s="14">
        <v>8.0</v>
      </c>
      <c r="M2003" s="14" t="str">
        <f>IFERROR(__xludf.DUMMYFUNCTION("SPARKLINE(L2003,{""charttype"",""bar"";""color1"",""#FF9900"";""max"",MAX($L$2:$L$2107)})"),"")</f>
        <v/>
      </c>
      <c r="N2003" s="14">
        <v>0.4</v>
      </c>
      <c r="O2003" s="14" t="str">
        <f>IFERROR(__xludf.DUMMYFUNCTION("SPARKLINE(N2003,{""charttype"",""bar"";""color1"",""#0066CC"";""max"",MAX($N$2:$N$2107)})"),"")</f>
        <v/>
      </c>
      <c r="P2003" s="58">
        <v>133100.9</v>
      </c>
      <c r="Q2003" s="54">
        <v>56.72144</v>
      </c>
      <c r="R2003" s="21">
        <f t="shared" si="5"/>
        <v>7549674.713</v>
      </c>
    </row>
    <row r="2004">
      <c r="A2004" s="53">
        <v>44007.0</v>
      </c>
      <c r="B2004" s="67">
        <f t="shared" si="1"/>
        <v>5</v>
      </c>
      <c r="C2004" s="14" t="str">
        <f t="shared" si="2"/>
        <v>June</v>
      </c>
      <c r="D2004" s="52" t="str">
        <f t="shared" si="3"/>
        <v>2020</v>
      </c>
      <c r="E2004" s="58">
        <f t="shared" si="4"/>
        <v>26</v>
      </c>
      <c r="F2004" s="14" t="str">
        <f>VLOOKUP(A2004,'_Holidays'!A2004:B4109,2,FALSE)</f>
        <v>Y</v>
      </c>
      <c r="G2004" s="51" t="str">
        <f>VLOOKUP(A2004,'_Holidays'!A2004:C4109,3,FALSE)</f>
        <v>N</v>
      </c>
      <c r="H2004" s="14">
        <v>10.2</v>
      </c>
      <c r="I2004" s="14" t="str">
        <f>IFERROR(__xludf.DUMMYFUNCTION("SPARKLINE(H2004,{""charttype"",""bar"";""color1"",""#00CCFF"";""max"",MAX($H$2:$H$2107)})"),"")</f>
        <v/>
      </c>
      <c r="J2004" s="14">
        <v>15.9</v>
      </c>
      <c r="K2004" s="14" t="str">
        <f>IFERROR(__xludf.DUMMYFUNCTION("SPARKLINE(J2004,{""charttype"",""bar"";""color1"",""#FF0000"";""max"",MAX($J$2:$J$2107)})"),"")</f>
        <v/>
      </c>
      <c r="L2004" s="14">
        <v>5.0</v>
      </c>
      <c r="M2004" s="14" t="str">
        <f>IFERROR(__xludf.DUMMYFUNCTION("SPARKLINE(L2004,{""charttype"",""bar"";""color1"",""#FF9900"";""max"",MAX($L$2:$L$2107)})"),"")</f>
        <v/>
      </c>
      <c r="N2004" s="14">
        <v>0.0</v>
      </c>
      <c r="O2004" s="14" t="str">
        <f>IFERROR(__xludf.DUMMYFUNCTION("SPARKLINE(N2004,{""charttype"",""bar"";""color1"",""#0066CC"";""max"",MAX($N$2:$N$2107)})"),"")</f>
        <v/>
      </c>
      <c r="P2004" s="58">
        <v>131466.2</v>
      </c>
      <c r="Q2004" s="54">
        <v>39.91004</v>
      </c>
      <c r="R2004" s="21">
        <f t="shared" si="5"/>
        <v>5246821.301</v>
      </c>
    </row>
    <row r="2005">
      <c r="A2005" s="53">
        <v>44008.0</v>
      </c>
      <c r="B2005" s="67">
        <f t="shared" si="1"/>
        <v>6</v>
      </c>
      <c r="C2005" s="14" t="str">
        <f t="shared" si="2"/>
        <v>June</v>
      </c>
      <c r="D2005" s="52" t="str">
        <f t="shared" si="3"/>
        <v>2020</v>
      </c>
      <c r="E2005" s="58">
        <f t="shared" si="4"/>
        <v>26</v>
      </c>
      <c r="F2005" s="14" t="str">
        <f>VLOOKUP(A2005,'_Holidays'!A2005:B4110,2,FALSE)</f>
        <v>N</v>
      </c>
      <c r="G2005" s="51" t="str">
        <f>VLOOKUP(A2005,'_Holidays'!A2005:C4110,3,FALSE)</f>
        <v>N</v>
      </c>
      <c r="H2005" s="14">
        <v>7.9</v>
      </c>
      <c r="I2005" s="14" t="str">
        <f>IFERROR(__xludf.DUMMYFUNCTION("SPARKLINE(H2005,{""charttype"",""bar"";""color1"",""#00CCFF"";""max"",MAX($H$2:$H$2107)})"),"")</f>
        <v/>
      </c>
      <c r="J2005" s="14">
        <v>13.8</v>
      </c>
      <c r="K2005" s="14" t="str">
        <f>IFERROR(__xludf.DUMMYFUNCTION("SPARKLINE(J2005,{""charttype"",""bar"";""color1"",""#FF0000"";""max"",MAX($J$2:$J$2107)})"),"")</f>
        <v/>
      </c>
      <c r="L2005" s="14">
        <v>8.8</v>
      </c>
      <c r="M2005" s="14" t="str">
        <f>IFERROR(__xludf.DUMMYFUNCTION("SPARKLINE(L2005,{""charttype"",""bar"";""color1"",""#FF9900"";""max"",MAX($L$2:$L$2107)})"),"")</f>
        <v/>
      </c>
      <c r="N2005" s="14">
        <v>1.2</v>
      </c>
      <c r="O2005" s="14" t="str">
        <f>IFERROR(__xludf.DUMMYFUNCTION("SPARKLINE(N2005,{""charttype"",""bar"";""color1"",""#0066CC"";""max"",MAX($N$2:$N$2107)})"),"")</f>
        <v/>
      </c>
      <c r="P2005" s="58">
        <v>136872.6</v>
      </c>
      <c r="Q2005" s="54">
        <v>55.53696</v>
      </c>
      <c r="R2005" s="21">
        <f t="shared" si="5"/>
        <v>7601488.111</v>
      </c>
    </row>
    <row r="2006">
      <c r="A2006" s="53">
        <v>44009.0</v>
      </c>
      <c r="B2006" s="67">
        <f t="shared" si="1"/>
        <v>7</v>
      </c>
      <c r="C2006" s="14" t="str">
        <f t="shared" si="2"/>
        <v>June</v>
      </c>
      <c r="D2006" s="52" t="str">
        <f t="shared" si="3"/>
        <v>2020</v>
      </c>
      <c r="E2006" s="58">
        <f t="shared" si="4"/>
        <v>26</v>
      </c>
      <c r="F2006" s="14" t="str">
        <f>VLOOKUP(A2006,'_Holidays'!A2006:B4111,2,FALSE)</f>
        <v>N</v>
      </c>
      <c r="G2006" s="51" t="str">
        <f>VLOOKUP(A2006,'_Holidays'!A2006:C4111,3,FALSE)</f>
        <v>N</v>
      </c>
      <c r="H2006" s="14">
        <v>6.2</v>
      </c>
      <c r="I2006" s="14" t="str">
        <f>IFERROR(__xludf.DUMMYFUNCTION("SPARKLINE(H2006,{""charttype"",""bar"";""color1"",""#00CCFF"";""max"",MAX($H$2:$H$2107)})"),"")</f>
        <v/>
      </c>
      <c r="J2006" s="14">
        <v>13.1</v>
      </c>
      <c r="K2006" s="14" t="str">
        <f>IFERROR(__xludf.DUMMYFUNCTION("SPARKLINE(J2006,{""charttype"",""bar"";""color1"",""#FF0000"";""max"",MAX($J$2:$J$2107)})"),"")</f>
        <v/>
      </c>
      <c r="L2006" s="14">
        <v>7.9</v>
      </c>
      <c r="M2006" s="14" t="str">
        <f>IFERROR(__xludf.DUMMYFUNCTION("SPARKLINE(L2006,{""charttype"",""bar"";""color1"",""#FF9900"";""max"",MAX($L$2:$L$2107)})"),"")</f>
        <v/>
      </c>
      <c r="N2006" s="14">
        <v>0.0</v>
      </c>
      <c r="O2006" s="14" t="str">
        <f>IFERROR(__xludf.DUMMYFUNCTION("SPARKLINE(N2006,{""charttype"",""bar"";""color1"",""#0066CC"";""max"",MAX($N$2:$N$2107)})"),"")</f>
        <v/>
      </c>
      <c r="P2006" s="58">
        <v>126938.5</v>
      </c>
      <c r="Q2006" s="54">
        <v>48.30328</v>
      </c>
      <c r="R2006" s="21">
        <f t="shared" si="5"/>
        <v>6131545.908</v>
      </c>
    </row>
    <row r="2007">
      <c r="A2007" s="53">
        <v>44010.0</v>
      </c>
      <c r="B2007" s="67">
        <f t="shared" si="1"/>
        <v>1</v>
      </c>
      <c r="C2007" s="14" t="str">
        <f t="shared" si="2"/>
        <v>June</v>
      </c>
      <c r="D2007" s="52" t="str">
        <f t="shared" si="3"/>
        <v>2020</v>
      </c>
      <c r="E2007" s="58">
        <f t="shared" si="4"/>
        <v>27</v>
      </c>
      <c r="F2007" s="14" t="str">
        <f>VLOOKUP(A2007,'_Holidays'!A2007:B4112,2,FALSE)</f>
        <v>N</v>
      </c>
      <c r="G2007" s="51" t="str">
        <f>VLOOKUP(A2007,'_Holidays'!A2007:C4112,3,FALSE)</f>
        <v>N</v>
      </c>
      <c r="H2007" s="14">
        <v>1.7</v>
      </c>
      <c r="I2007" s="14" t="str">
        <f>IFERROR(__xludf.DUMMYFUNCTION("SPARKLINE(H2007,{""charttype"",""bar"";""color1"",""#00CCFF"";""max"",MAX($H$2:$H$2107)})"),"")</f>
        <v/>
      </c>
      <c r="J2007" s="14">
        <v>12.5</v>
      </c>
      <c r="K2007" s="14" t="str">
        <f>IFERROR(__xludf.DUMMYFUNCTION("SPARKLINE(J2007,{""charttype"",""bar"";""color1"",""#FF0000"";""max"",MAX($J$2:$J$2107)})"),"")</f>
        <v/>
      </c>
      <c r="L2007" s="14">
        <v>9.3</v>
      </c>
      <c r="M2007" s="14" t="str">
        <f>IFERROR(__xludf.DUMMYFUNCTION("SPARKLINE(L2007,{""charttype"",""bar"";""color1"",""#FF9900"";""max"",MAX($L$2:$L$2107)})"),"")</f>
        <v/>
      </c>
      <c r="N2007" s="14">
        <v>0.2</v>
      </c>
      <c r="O2007" s="14" t="str">
        <f>IFERROR(__xludf.DUMMYFUNCTION("SPARKLINE(N2007,{""charttype"",""bar"";""color1"",""#0066CC"";""max"",MAX($N$2:$N$2107)})"),"")</f>
        <v/>
      </c>
      <c r="P2007" s="58">
        <v>125830.8</v>
      </c>
      <c r="Q2007" s="54">
        <v>49.19876</v>
      </c>
      <c r="R2007" s="21">
        <f t="shared" si="5"/>
        <v>6190719.33</v>
      </c>
    </row>
    <row r="2008">
      <c r="A2008" s="53">
        <v>44011.0</v>
      </c>
      <c r="B2008" s="67">
        <f t="shared" si="1"/>
        <v>2</v>
      </c>
      <c r="C2008" s="14" t="str">
        <f t="shared" si="2"/>
        <v>June</v>
      </c>
      <c r="D2008" s="52" t="str">
        <f t="shared" si="3"/>
        <v>2020</v>
      </c>
      <c r="E2008" s="58">
        <f t="shared" si="4"/>
        <v>27</v>
      </c>
      <c r="F2008" s="14" t="str">
        <f>VLOOKUP(A2008,'_Holidays'!A2008:B4113,2,FALSE)</f>
        <v>N</v>
      </c>
      <c r="G2008" s="51" t="str">
        <f>VLOOKUP(A2008,'_Holidays'!A2008:C4113,3,FALSE)</f>
        <v>N</v>
      </c>
      <c r="H2008" s="14">
        <v>2.2</v>
      </c>
      <c r="I2008" s="14" t="str">
        <f>IFERROR(__xludf.DUMMYFUNCTION("SPARKLINE(H2008,{""charttype"",""bar"";""color1"",""#00CCFF"";""max"",MAX($H$2:$H$2107)})"),"")</f>
        <v/>
      </c>
      <c r="J2008" s="14">
        <v>15.4</v>
      </c>
      <c r="K2008" s="14" t="str">
        <f>IFERROR(__xludf.DUMMYFUNCTION("SPARKLINE(J2008,{""charttype"",""bar"";""color1"",""#FF0000"";""max"",MAX($J$2:$J$2107)})"),"")</f>
        <v/>
      </c>
      <c r="L2008" s="14">
        <v>9.3</v>
      </c>
      <c r="M2008" s="14" t="str">
        <f>IFERROR(__xludf.DUMMYFUNCTION("SPARKLINE(L2008,{""charttype"",""bar"";""color1"",""#FF9900"";""max"",MAX($L$2:$L$2107)})"),"")</f>
        <v/>
      </c>
      <c r="N2008" s="14">
        <v>0.0</v>
      </c>
      <c r="O2008" s="14" t="str">
        <f>IFERROR(__xludf.DUMMYFUNCTION("SPARKLINE(N2008,{""charttype"",""bar"";""color1"",""#0066CC"";""max"",MAX($N$2:$N$2107)})"),"")</f>
        <v/>
      </c>
      <c r="P2008" s="58">
        <v>141432.0</v>
      </c>
      <c r="Q2008" s="54">
        <v>42.72455</v>
      </c>
      <c r="R2008" s="21">
        <f t="shared" si="5"/>
        <v>6042618.556</v>
      </c>
    </row>
    <row r="2009">
      <c r="A2009" s="53">
        <v>44012.0</v>
      </c>
      <c r="B2009" s="67">
        <f t="shared" si="1"/>
        <v>3</v>
      </c>
      <c r="C2009" s="14" t="str">
        <f t="shared" si="2"/>
        <v>June</v>
      </c>
      <c r="D2009" s="52" t="str">
        <f t="shared" si="3"/>
        <v>2020</v>
      </c>
      <c r="E2009" s="58">
        <f t="shared" si="4"/>
        <v>27</v>
      </c>
      <c r="F2009" s="14" t="str">
        <f>VLOOKUP(A2009,'_Holidays'!A2009:B4114,2,FALSE)</f>
        <v>N</v>
      </c>
      <c r="G2009" s="51" t="str">
        <f>VLOOKUP(A2009,'_Holidays'!A2009:C4114,3,FALSE)</f>
        <v>N</v>
      </c>
      <c r="H2009" s="14">
        <v>3.0</v>
      </c>
      <c r="I2009" s="14" t="str">
        <f>IFERROR(__xludf.DUMMYFUNCTION("SPARKLINE(H2009,{""charttype"",""bar"";""color1"",""#00CCFF"";""max"",MAX($H$2:$H$2107)})"),"")</f>
        <v/>
      </c>
      <c r="J2009" s="14">
        <v>15.2</v>
      </c>
      <c r="K2009" s="14" t="str">
        <f>IFERROR(__xludf.DUMMYFUNCTION("SPARKLINE(J2009,{""charttype"",""bar"";""color1"",""#FF0000"";""max"",MAX($J$2:$J$2107)})"),"")</f>
        <v/>
      </c>
      <c r="L2009" s="14">
        <v>7.7</v>
      </c>
      <c r="M2009" s="14" t="str">
        <f>IFERROR(__xludf.DUMMYFUNCTION("SPARKLINE(L2009,{""charttype"",""bar"";""color1"",""#FF9900"";""max"",MAX($L$2:$L$2107)})"),"")</f>
        <v/>
      </c>
      <c r="N2009" s="14">
        <v>0.0</v>
      </c>
      <c r="O2009" s="14" t="str">
        <f>IFERROR(__xludf.DUMMYFUNCTION("SPARKLINE(N2009,{""charttype"",""bar"";""color1"",""#0066CC"";""max"",MAX($N$2:$N$2107)})"),"")</f>
        <v/>
      </c>
      <c r="P2009" s="58">
        <v>137644.9</v>
      </c>
      <c r="Q2009" s="54">
        <v>32.46337</v>
      </c>
      <c r="R2009" s="21">
        <f t="shared" si="5"/>
        <v>4468417.317</v>
      </c>
    </row>
    <row r="2010">
      <c r="A2010" s="53">
        <v>44013.0</v>
      </c>
      <c r="B2010" s="67">
        <f t="shared" si="1"/>
        <v>4</v>
      </c>
      <c r="C2010" s="14" t="str">
        <f t="shared" si="2"/>
        <v>July</v>
      </c>
      <c r="D2010" s="52" t="str">
        <f t="shared" si="3"/>
        <v>2020</v>
      </c>
      <c r="E2010" s="58">
        <f t="shared" si="4"/>
        <v>27</v>
      </c>
      <c r="F2010" s="14" t="str">
        <f>VLOOKUP(A2010,'_Holidays'!A2010:B4115,2,FALSE)</f>
        <v>N</v>
      </c>
      <c r="G2010" s="51" t="str">
        <f>VLOOKUP(A2010,'_Holidays'!A2010:C4115,3,FALSE)</f>
        <v>N</v>
      </c>
      <c r="H2010" s="14">
        <v>9.8</v>
      </c>
      <c r="I2010" s="14" t="str">
        <f>IFERROR(__xludf.DUMMYFUNCTION("SPARKLINE(H2010,{""charttype"",""bar"";""color1"",""#00CCFF"";""max"",MAX($H$2:$H$2107)})"),"")</f>
        <v/>
      </c>
      <c r="J2010" s="14">
        <v>17.4</v>
      </c>
      <c r="K2010" s="14" t="str">
        <f>IFERROR(__xludf.DUMMYFUNCTION("SPARKLINE(J2010,{""charttype"",""bar"";""color1"",""#FF0000"";""max"",MAX($J$2:$J$2107)})"),"")</f>
        <v/>
      </c>
      <c r="L2010" s="14">
        <v>9.1</v>
      </c>
      <c r="M2010" s="14" t="str">
        <f>IFERROR(__xludf.DUMMYFUNCTION("SPARKLINE(L2010,{""charttype"",""bar"";""color1"",""#FF9900"";""max"",MAX($L$2:$L$2107)})"),"")</f>
        <v/>
      </c>
      <c r="N2010" s="14">
        <v>0.0</v>
      </c>
      <c r="O2010" s="14" t="str">
        <f>IFERROR(__xludf.DUMMYFUNCTION("SPARKLINE(N2010,{""charttype"",""bar"";""color1"",""#0066CC"";""max"",MAX($N$2:$N$2107)})"),"")</f>
        <v/>
      </c>
      <c r="P2010" s="58">
        <v>126614.7</v>
      </c>
      <c r="Q2010" s="54">
        <v>33.15843</v>
      </c>
      <c r="R2010" s="21">
        <f t="shared" si="5"/>
        <v>4198344.667</v>
      </c>
    </row>
    <row r="2011">
      <c r="A2011" s="53">
        <v>44014.0</v>
      </c>
      <c r="B2011" s="67">
        <f t="shared" si="1"/>
        <v>5</v>
      </c>
      <c r="C2011" s="14" t="str">
        <f t="shared" si="2"/>
        <v>July</v>
      </c>
      <c r="D2011" s="52" t="str">
        <f t="shared" si="3"/>
        <v>2020</v>
      </c>
      <c r="E2011" s="58">
        <f t="shared" si="4"/>
        <v>27</v>
      </c>
      <c r="F2011" s="14" t="str">
        <f>VLOOKUP(A2011,'_Holidays'!A2011:B4116,2,FALSE)</f>
        <v>N</v>
      </c>
      <c r="G2011" s="51" t="str">
        <f>VLOOKUP(A2011,'_Holidays'!A2011:C4116,3,FALSE)</f>
        <v>N</v>
      </c>
      <c r="H2011" s="14">
        <v>10.2</v>
      </c>
      <c r="I2011" s="14" t="str">
        <f>IFERROR(__xludf.DUMMYFUNCTION("SPARKLINE(H2011,{""charttype"",""bar"";""color1"",""#00CCFF"";""max"",MAX($H$2:$H$2107)})"),"")</f>
        <v/>
      </c>
      <c r="J2011" s="14">
        <v>15.1</v>
      </c>
      <c r="K2011" s="14" t="str">
        <f>IFERROR(__xludf.DUMMYFUNCTION("SPARKLINE(J2011,{""charttype"",""bar"";""color1"",""#FF0000"";""max"",MAX($J$2:$J$2107)})"),"")</f>
        <v/>
      </c>
      <c r="L2011" s="14">
        <v>7.3</v>
      </c>
      <c r="M2011" s="14" t="str">
        <f>IFERROR(__xludf.DUMMYFUNCTION("SPARKLINE(L2011,{""charttype"",""bar"";""color1"",""#FF9900"";""max"",MAX($L$2:$L$2107)})"),"")</f>
        <v/>
      </c>
      <c r="N2011" s="14">
        <v>1.2</v>
      </c>
      <c r="O2011" s="14" t="str">
        <f>IFERROR(__xludf.DUMMYFUNCTION("SPARKLINE(N2011,{""charttype"",""bar"";""color1"",""#0066CC"";""max"",MAX($N$2:$N$2107)})"),"")</f>
        <v/>
      </c>
      <c r="P2011" s="58">
        <v>131372.7</v>
      </c>
      <c r="Q2011" s="54">
        <v>37.36643</v>
      </c>
      <c r="R2011" s="21">
        <f t="shared" si="5"/>
        <v>4908928.798</v>
      </c>
    </row>
    <row r="2012">
      <c r="A2012" s="53">
        <v>44015.0</v>
      </c>
      <c r="B2012" s="67">
        <f t="shared" si="1"/>
        <v>6</v>
      </c>
      <c r="C2012" s="14" t="str">
        <f t="shared" si="2"/>
        <v>July</v>
      </c>
      <c r="D2012" s="52" t="str">
        <f t="shared" si="3"/>
        <v>2020</v>
      </c>
      <c r="E2012" s="58">
        <f t="shared" si="4"/>
        <v>27</v>
      </c>
      <c r="F2012" s="14" t="str">
        <f>VLOOKUP(A2012,'_Holidays'!A2012:B4117,2,FALSE)</f>
        <v>N</v>
      </c>
      <c r="G2012" s="51" t="str">
        <f>VLOOKUP(A2012,'_Holidays'!A2012:C4117,3,FALSE)</f>
        <v>N</v>
      </c>
      <c r="H2012" s="14">
        <v>7.7</v>
      </c>
      <c r="I2012" s="14" t="str">
        <f>IFERROR(__xludf.DUMMYFUNCTION("SPARKLINE(H2012,{""charttype"",""bar"";""color1"",""#00CCFF"";""max"",MAX($H$2:$H$2107)})"),"")</f>
        <v/>
      </c>
      <c r="J2012" s="14">
        <v>10.3</v>
      </c>
      <c r="K2012" s="14" t="str">
        <f>IFERROR(__xludf.DUMMYFUNCTION("SPARKLINE(J2012,{""charttype"",""bar"";""color1"",""#FF0000"";""max"",MAX($J$2:$J$2107)})"),"")</f>
        <v/>
      </c>
      <c r="L2012" s="14">
        <v>4.1</v>
      </c>
      <c r="M2012" s="14" t="str">
        <f>IFERROR(__xludf.DUMMYFUNCTION("SPARKLINE(L2012,{""charttype"",""bar"";""color1"",""#FF9900"";""max"",MAX($L$2:$L$2107)})"),"")</f>
        <v/>
      </c>
      <c r="N2012" s="14">
        <v>0.0</v>
      </c>
      <c r="O2012" s="14" t="str">
        <f>IFERROR(__xludf.DUMMYFUNCTION("SPARKLINE(N2012,{""charttype"",""bar"";""color1"",""#0066CC"";""max"",MAX($N$2:$N$2107)})"),"")</f>
        <v/>
      </c>
      <c r="P2012" s="58">
        <v>143010.3</v>
      </c>
      <c r="Q2012" s="54">
        <v>43.51202</v>
      </c>
      <c r="R2012" s="21">
        <f t="shared" si="5"/>
        <v>6222667.034</v>
      </c>
    </row>
    <row r="2013">
      <c r="A2013" s="53">
        <v>44016.0</v>
      </c>
      <c r="B2013" s="67">
        <f t="shared" si="1"/>
        <v>7</v>
      </c>
      <c r="C2013" s="14" t="str">
        <f t="shared" si="2"/>
        <v>July</v>
      </c>
      <c r="D2013" s="52" t="str">
        <f t="shared" si="3"/>
        <v>2020</v>
      </c>
      <c r="E2013" s="58">
        <f t="shared" si="4"/>
        <v>27</v>
      </c>
      <c r="F2013" s="14" t="str">
        <f>VLOOKUP(A2013,'_Holidays'!A2013:B4118,2,FALSE)</f>
        <v>N</v>
      </c>
      <c r="G2013" s="51" t="str">
        <f>VLOOKUP(A2013,'_Holidays'!A2013:C4118,3,FALSE)</f>
        <v>N</v>
      </c>
      <c r="H2013" s="14">
        <v>6.5</v>
      </c>
      <c r="I2013" s="14" t="str">
        <f>IFERROR(__xludf.DUMMYFUNCTION("SPARKLINE(H2013,{""charttype"",""bar"";""color1"",""#00CCFF"";""max"",MAX($H$2:$H$2107)})"),"")</f>
        <v/>
      </c>
      <c r="J2013" s="14">
        <v>14.5</v>
      </c>
      <c r="K2013" s="14" t="str">
        <f>IFERROR(__xludf.DUMMYFUNCTION("SPARKLINE(J2013,{""charttype"",""bar"";""color1"",""#FF0000"";""max"",MAX($J$2:$J$2107)})"),"")</f>
        <v/>
      </c>
      <c r="L2013" s="14">
        <v>5.7</v>
      </c>
      <c r="M2013" s="14" t="str">
        <f>IFERROR(__xludf.DUMMYFUNCTION("SPARKLINE(L2013,{""charttype"",""bar"";""color1"",""#FF9900"";""max"",MAX($L$2:$L$2107)})"),"")</f>
        <v/>
      </c>
      <c r="N2013" s="14">
        <v>7.8</v>
      </c>
      <c r="O2013" s="14" t="str">
        <f>IFERROR(__xludf.DUMMYFUNCTION("SPARKLINE(N2013,{""charttype"",""bar"";""color1"",""#0066CC"";""max"",MAX($N$2:$N$2107)})"),"")</f>
        <v/>
      </c>
      <c r="P2013" s="58">
        <v>125400.3</v>
      </c>
      <c r="Q2013" s="54">
        <v>50.0261</v>
      </c>
      <c r="R2013" s="21">
        <f t="shared" si="5"/>
        <v>6273287.948</v>
      </c>
    </row>
    <row r="2014">
      <c r="A2014" s="53">
        <v>44017.0</v>
      </c>
      <c r="B2014" s="67">
        <f t="shared" si="1"/>
        <v>1</v>
      </c>
      <c r="C2014" s="14" t="str">
        <f t="shared" si="2"/>
        <v>July</v>
      </c>
      <c r="D2014" s="52" t="str">
        <f t="shared" si="3"/>
        <v>2020</v>
      </c>
      <c r="E2014" s="58">
        <f t="shared" si="4"/>
        <v>28</v>
      </c>
      <c r="F2014" s="14" t="str">
        <f>VLOOKUP(A2014,'_Holidays'!A2014:B4119,2,FALSE)</f>
        <v>N</v>
      </c>
      <c r="G2014" s="51" t="str">
        <f>VLOOKUP(A2014,'_Holidays'!A2014:C4119,3,FALSE)</f>
        <v>N</v>
      </c>
      <c r="H2014" s="14">
        <v>8.9</v>
      </c>
      <c r="I2014" s="14" t="str">
        <f>IFERROR(__xludf.DUMMYFUNCTION("SPARKLINE(H2014,{""charttype"",""bar"";""color1"",""#00CCFF"";""max"",MAX($H$2:$H$2107)})"),"")</f>
        <v/>
      </c>
      <c r="J2014" s="14">
        <v>12.5</v>
      </c>
      <c r="K2014" s="14" t="str">
        <f>IFERROR(__xludf.DUMMYFUNCTION("SPARKLINE(J2014,{""charttype"",""bar"";""color1"",""#FF0000"";""max"",MAX($J$2:$J$2107)})"),"")</f>
        <v/>
      </c>
      <c r="L2014" s="14">
        <v>6.5</v>
      </c>
      <c r="M2014" s="14" t="str">
        <f>IFERROR(__xludf.DUMMYFUNCTION("SPARKLINE(L2014,{""charttype"",""bar"";""color1"",""#FF9900"";""max"",MAX($L$2:$L$2107)})"),"")</f>
        <v/>
      </c>
      <c r="N2014" s="14">
        <v>4.6</v>
      </c>
      <c r="O2014" s="14" t="str">
        <f>IFERROR(__xludf.DUMMYFUNCTION("SPARKLINE(N2014,{""charttype"",""bar"";""color1"",""#0066CC"";""max"",MAX($N$2:$N$2107)})"),"")</f>
        <v/>
      </c>
      <c r="P2014" s="58">
        <v>118507.8</v>
      </c>
      <c r="Q2014" s="54">
        <v>50.78771</v>
      </c>
      <c r="R2014" s="21">
        <f t="shared" si="5"/>
        <v>6018739.779</v>
      </c>
    </row>
    <row r="2015">
      <c r="A2015" s="53">
        <v>44018.0</v>
      </c>
      <c r="B2015" s="67">
        <f t="shared" si="1"/>
        <v>2</v>
      </c>
      <c r="C2015" s="14" t="str">
        <f t="shared" si="2"/>
        <v>July</v>
      </c>
      <c r="D2015" s="52" t="str">
        <f t="shared" si="3"/>
        <v>2020</v>
      </c>
      <c r="E2015" s="58">
        <f t="shared" si="4"/>
        <v>28</v>
      </c>
      <c r="F2015" s="14" t="str">
        <f>VLOOKUP(A2015,'_Holidays'!A2015:B4120,2,FALSE)</f>
        <v>N</v>
      </c>
      <c r="G2015" s="51" t="str">
        <f>VLOOKUP(A2015,'_Holidays'!A2015:C4120,3,FALSE)</f>
        <v>N</v>
      </c>
      <c r="H2015" s="14">
        <v>8.1</v>
      </c>
      <c r="I2015" s="14" t="str">
        <f>IFERROR(__xludf.DUMMYFUNCTION("SPARKLINE(H2015,{""charttype"",""bar"";""color1"",""#00CCFF"";""max"",MAX($H$2:$H$2107)})"),"")</f>
        <v/>
      </c>
      <c r="J2015" s="14">
        <v>13.1</v>
      </c>
      <c r="K2015" s="14" t="str">
        <f>IFERROR(__xludf.DUMMYFUNCTION("SPARKLINE(J2015,{""charttype"",""bar"";""color1"",""#FF0000"";""max"",MAX($J$2:$J$2107)})"),"")</f>
        <v/>
      </c>
      <c r="L2015" s="14">
        <v>5.8</v>
      </c>
      <c r="M2015" s="14" t="str">
        <f>IFERROR(__xludf.DUMMYFUNCTION("SPARKLINE(L2015,{""charttype"",""bar"";""color1"",""#FF9900"";""max"",MAX($L$2:$L$2107)})"),"")</f>
        <v/>
      </c>
      <c r="N2015" s="14">
        <v>1.0</v>
      </c>
      <c r="O2015" s="14" t="str">
        <f>IFERROR(__xludf.DUMMYFUNCTION("SPARKLINE(N2015,{""charttype"",""bar"";""color1"",""#0066CC"";""max"",MAX($N$2:$N$2107)})"),"")</f>
        <v/>
      </c>
      <c r="P2015" s="58">
        <v>136255.3</v>
      </c>
      <c r="Q2015" s="54">
        <v>75.96062</v>
      </c>
      <c r="R2015" s="21">
        <f t="shared" si="5"/>
        <v>10350037.07</v>
      </c>
    </row>
    <row r="2016">
      <c r="A2016" s="53">
        <v>44019.0</v>
      </c>
      <c r="B2016" s="67">
        <f t="shared" si="1"/>
        <v>3</v>
      </c>
      <c r="C2016" s="14" t="str">
        <f t="shared" si="2"/>
        <v>July</v>
      </c>
      <c r="D2016" s="52" t="str">
        <f t="shared" si="3"/>
        <v>2020</v>
      </c>
      <c r="E2016" s="58">
        <f t="shared" si="4"/>
        <v>28</v>
      </c>
      <c r="F2016" s="14" t="str">
        <f>VLOOKUP(A2016,'_Holidays'!A2016:B4121,2,FALSE)</f>
        <v>N</v>
      </c>
      <c r="G2016" s="51" t="str">
        <f>VLOOKUP(A2016,'_Holidays'!A2016:C4121,3,FALSE)</f>
        <v>N</v>
      </c>
      <c r="H2016" s="14">
        <v>8.9</v>
      </c>
      <c r="I2016" s="14" t="str">
        <f>IFERROR(__xludf.DUMMYFUNCTION("SPARKLINE(H2016,{""charttype"",""bar"";""color1"",""#00CCFF"";""max"",MAX($H$2:$H$2107)})"),"")</f>
        <v/>
      </c>
      <c r="J2016" s="14">
        <v>11.8</v>
      </c>
      <c r="K2016" s="14" t="str">
        <f>IFERROR(__xludf.DUMMYFUNCTION("SPARKLINE(J2016,{""charttype"",""bar"";""color1"",""#FF0000"";""max"",MAX($J$2:$J$2107)})"),"")</f>
        <v/>
      </c>
      <c r="L2016" s="14">
        <v>4.8</v>
      </c>
      <c r="M2016" s="14" t="str">
        <f>IFERROR(__xludf.DUMMYFUNCTION("SPARKLINE(L2016,{""charttype"",""bar"";""color1"",""#FF9900"";""max"",MAX($L$2:$L$2107)})"),"")</f>
        <v/>
      </c>
      <c r="N2016" s="14">
        <v>1.4</v>
      </c>
      <c r="O2016" s="14" t="str">
        <f>IFERROR(__xludf.DUMMYFUNCTION("SPARKLINE(N2016,{""charttype"",""bar"";""color1"",""#0066CC"";""max"",MAX($N$2:$N$2107)})"),"")</f>
        <v/>
      </c>
      <c r="P2016" s="58">
        <v>140264.5</v>
      </c>
      <c r="Q2016" s="54">
        <v>88.33624</v>
      </c>
      <c r="R2016" s="21">
        <f t="shared" si="5"/>
        <v>12390438.54</v>
      </c>
    </row>
    <row r="2017">
      <c r="A2017" s="53">
        <v>44020.0</v>
      </c>
      <c r="B2017" s="67">
        <f t="shared" si="1"/>
        <v>4</v>
      </c>
      <c r="C2017" s="14" t="str">
        <f t="shared" si="2"/>
        <v>July</v>
      </c>
      <c r="D2017" s="52" t="str">
        <f t="shared" si="3"/>
        <v>2020</v>
      </c>
      <c r="E2017" s="58">
        <f t="shared" si="4"/>
        <v>28</v>
      </c>
      <c r="F2017" s="14" t="str">
        <f>VLOOKUP(A2017,'_Holidays'!A2017:B4122,2,FALSE)</f>
        <v>N</v>
      </c>
      <c r="G2017" s="51" t="str">
        <f>VLOOKUP(A2017,'_Holidays'!A2017:C4122,3,FALSE)</f>
        <v>N</v>
      </c>
      <c r="H2017" s="14">
        <v>4.9</v>
      </c>
      <c r="I2017" s="14" t="str">
        <f>IFERROR(__xludf.DUMMYFUNCTION("SPARKLINE(H2017,{""charttype"",""bar"";""color1"",""#00CCFF"";""max"",MAX($H$2:$H$2107)})"),"")</f>
        <v/>
      </c>
      <c r="J2017" s="14">
        <v>15.7</v>
      </c>
      <c r="K2017" s="14" t="str">
        <f>IFERROR(__xludf.DUMMYFUNCTION("SPARKLINE(J2017,{""charttype"",""bar"";""color1"",""#FF0000"";""max"",MAX($J$2:$J$2107)})"),"")</f>
        <v/>
      </c>
      <c r="L2017" s="14">
        <v>9.4</v>
      </c>
      <c r="M2017" s="14" t="str">
        <f>IFERROR(__xludf.DUMMYFUNCTION("SPARKLINE(L2017,{""charttype"",""bar"";""color1"",""#FF9900"";""max"",MAX($L$2:$L$2107)})"),"")</f>
        <v/>
      </c>
      <c r="N2017" s="14">
        <v>0.0</v>
      </c>
      <c r="O2017" s="14" t="str">
        <f>IFERROR(__xludf.DUMMYFUNCTION("SPARKLINE(N2017,{""charttype"",""bar"";""color1"",""#0066CC"";""max"",MAX($N$2:$N$2107)})"),"")</f>
        <v/>
      </c>
      <c r="P2017" s="58">
        <v>138627.1</v>
      </c>
      <c r="Q2017" s="54">
        <v>80.3882</v>
      </c>
      <c r="R2017" s="21">
        <f t="shared" si="5"/>
        <v>11143983.04</v>
      </c>
    </row>
    <row r="2018">
      <c r="A2018" s="53">
        <v>44021.0</v>
      </c>
      <c r="B2018" s="67">
        <f t="shared" si="1"/>
        <v>5</v>
      </c>
      <c r="C2018" s="14" t="str">
        <f t="shared" si="2"/>
        <v>July</v>
      </c>
      <c r="D2018" s="52" t="str">
        <f t="shared" si="3"/>
        <v>2020</v>
      </c>
      <c r="E2018" s="58">
        <f t="shared" si="4"/>
        <v>28</v>
      </c>
      <c r="F2018" s="14" t="str">
        <f>VLOOKUP(A2018,'_Holidays'!A2018:B4123,2,FALSE)</f>
        <v>N</v>
      </c>
      <c r="G2018" s="51" t="str">
        <f>VLOOKUP(A2018,'_Holidays'!A2018:C4123,3,FALSE)</f>
        <v>N</v>
      </c>
      <c r="H2018" s="14">
        <v>5.7</v>
      </c>
      <c r="I2018" s="14" t="str">
        <f>IFERROR(__xludf.DUMMYFUNCTION("SPARKLINE(H2018,{""charttype"",""bar"";""color1"",""#00CCFF"";""max"",MAX($H$2:$H$2107)})"),"")</f>
        <v/>
      </c>
      <c r="J2018" s="14">
        <v>17.2</v>
      </c>
      <c r="K2018" s="14" t="str">
        <f>IFERROR(__xludf.DUMMYFUNCTION("SPARKLINE(J2018,{""charttype"",""bar"";""color1"",""#FF0000"";""max"",MAX($J$2:$J$2107)})"),"")</f>
        <v/>
      </c>
      <c r="L2018" s="14">
        <v>8.5</v>
      </c>
      <c r="M2018" s="14" t="str">
        <f>IFERROR(__xludf.DUMMYFUNCTION("SPARKLINE(L2018,{""charttype"",""bar"";""color1"",""#FF9900"";""max"",MAX($L$2:$L$2107)})"),"")</f>
        <v/>
      </c>
      <c r="N2018" s="14">
        <v>0.0</v>
      </c>
      <c r="O2018" s="14" t="str">
        <f>IFERROR(__xludf.DUMMYFUNCTION("SPARKLINE(N2018,{""charttype"",""bar"";""color1"",""#0066CC"";""max"",MAX($N$2:$N$2107)})"),"")</f>
        <v/>
      </c>
      <c r="P2018" s="58">
        <v>135266.2</v>
      </c>
      <c r="Q2018" s="54">
        <v>70.71628</v>
      </c>
      <c r="R2018" s="21">
        <f t="shared" si="5"/>
        <v>9565522.474</v>
      </c>
    </row>
    <row r="2019">
      <c r="A2019" s="53">
        <v>44022.0</v>
      </c>
      <c r="B2019" s="67">
        <f t="shared" si="1"/>
        <v>6</v>
      </c>
      <c r="C2019" s="14" t="str">
        <f t="shared" si="2"/>
        <v>July</v>
      </c>
      <c r="D2019" s="52" t="str">
        <f t="shared" si="3"/>
        <v>2020</v>
      </c>
      <c r="E2019" s="58">
        <f t="shared" si="4"/>
        <v>28</v>
      </c>
      <c r="F2019" s="14" t="str">
        <f>VLOOKUP(A2019,'_Holidays'!A2019:B4124,2,FALSE)</f>
        <v>N</v>
      </c>
      <c r="G2019" s="51" t="str">
        <f>VLOOKUP(A2019,'_Holidays'!A2019:C4124,3,FALSE)</f>
        <v>N</v>
      </c>
      <c r="H2019" s="14">
        <v>6.4</v>
      </c>
      <c r="I2019" s="14" t="str">
        <f>IFERROR(__xludf.DUMMYFUNCTION("SPARKLINE(H2019,{""charttype"",""bar"";""color1"",""#00CCFF"";""max"",MAX($H$2:$H$2107)})"),"")</f>
        <v/>
      </c>
      <c r="J2019" s="14">
        <v>16.9</v>
      </c>
      <c r="K2019" s="14" t="str">
        <f>IFERROR(__xludf.DUMMYFUNCTION("SPARKLINE(J2019,{""charttype"",""bar"";""color1"",""#FF0000"";""max"",MAX($J$2:$J$2107)})"),"")</f>
        <v/>
      </c>
      <c r="L2019" s="14">
        <v>7.9</v>
      </c>
      <c r="M2019" s="14" t="str">
        <f>IFERROR(__xludf.DUMMYFUNCTION("SPARKLINE(L2019,{""charttype"",""bar"";""color1"",""#FF9900"";""max"",MAX($L$2:$L$2107)})"),"")</f>
        <v/>
      </c>
      <c r="N2019" s="14">
        <v>0.0</v>
      </c>
      <c r="O2019" s="14" t="str">
        <f>IFERROR(__xludf.DUMMYFUNCTION("SPARKLINE(N2019,{""charttype"",""bar"";""color1"",""#0066CC"";""max"",MAX($N$2:$N$2107)})"),"")</f>
        <v/>
      </c>
      <c r="P2019" s="58">
        <v>134041.2</v>
      </c>
      <c r="Q2019" s="54">
        <v>67.73988</v>
      </c>
      <c r="R2019" s="21">
        <f t="shared" si="5"/>
        <v>9079934.803</v>
      </c>
    </row>
    <row r="2020">
      <c r="A2020" s="53">
        <v>44023.0</v>
      </c>
      <c r="B2020" s="67">
        <f t="shared" si="1"/>
        <v>7</v>
      </c>
      <c r="C2020" s="14" t="str">
        <f t="shared" si="2"/>
        <v>July</v>
      </c>
      <c r="D2020" s="52" t="str">
        <f t="shared" si="3"/>
        <v>2020</v>
      </c>
      <c r="E2020" s="58">
        <f t="shared" si="4"/>
        <v>28</v>
      </c>
      <c r="F2020" s="14" t="str">
        <f>VLOOKUP(A2020,'_Holidays'!A2020:B4125,2,FALSE)</f>
        <v>N</v>
      </c>
      <c r="G2020" s="51" t="str">
        <f>VLOOKUP(A2020,'_Holidays'!A2020:C4125,3,FALSE)</f>
        <v>N</v>
      </c>
      <c r="H2020" s="14">
        <v>7.3</v>
      </c>
      <c r="I2020" s="14" t="str">
        <f>IFERROR(__xludf.DUMMYFUNCTION("SPARKLINE(H2020,{""charttype"",""bar"";""color1"",""#00CCFF"";""max"",MAX($H$2:$H$2107)})"),"")</f>
        <v/>
      </c>
      <c r="J2020" s="14">
        <v>11.4</v>
      </c>
      <c r="K2020" s="14" t="str">
        <f>IFERROR(__xludf.DUMMYFUNCTION("SPARKLINE(J2020,{""charttype"",""bar"";""color1"",""#FF0000"";""max"",MAX($J$2:$J$2107)})"),"")</f>
        <v/>
      </c>
      <c r="L2020" s="14">
        <v>3.3</v>
      </c>
      <c r="M2020" s="14" t="str">
        <f>IFERROR(__xludf.DUMMYFUNCTION("SPARKLINE(L2020,{""charttype"",""bar"";""color1"",""#FF9900"";""max"",MAX($L$2:$L$2107)})"),"")</f>
        <v/>
      </c>
      <c r="N2020" s="14">
        <v>0.0</v>
      </c>
      <c r="O2020" s="14" t="str">
        <f>IFERROR(__xludf.DUMMYFUNCTION("SPARKLINE(N2020,{""charttype"",""bar"";""color1"",""#0066CC"";""max"",MAX($N$2:$N$2107)})"),"")</f>
        <v/>
      </c>
      <c r="P2020" s="58">
        <v>130089.0</v>
      </c>
      <c r="Q2020" s="54">
        <v>81.92988</v>
      </c>
      <c r="R2020" s="21">
        <f t="shared" si="5"/>
        <v>10658176.16</v>
      </c>
    </row>
    <row r="2021">
      <c r="A2021" s="53">
        <v>44024.0</v>
      </c>
      <c r="B2021" s="67">
        <f t="shared" si="1"/>
        <v>1</v>
      </c>
      <c r="C2021" s="14" t="str">
        <f t="shared" si="2"/>
        <v>July</v>
      </c>
      <c r="D2021" s="52" t="str">
        <f t="shared" si="3"/>
        <v>2020</v>
      </c>
      <c r="E2021" s="58">
        <f t="shared" si="4"/>
        <v>29</v>
      </c>
      <c r="F2021" s="14" t="str">
        <f>VLOOKUP(A2021,'_Holidays'!A2021:B4126,2,FALSE)</f>
        <v>N</v>
      </c>
      <c r="G2021" s="51" t="str">
        <f>VLOOKUP(A2021,'_Holidays'!A2021:C4126,3,FALSE)</f>
        <v>N</v>
      </c>
      <c r="H2021" s="14">
        <v>9.0</v>
      </c>
      <c r="I2021" s="14" t="str">
        <f>IFERROR(__xludf.DUMMYFUNCTION("SPARKLINE(H2021,{""charttype"",""bar"";""color1"",""#00CCFF"";""max"",MAX($H$2:$H$2107)})"),"")</f>
        <v/>
      </c>
      <c r="J2021" s="14">
        <v>14.2</v>
      </c>
      <c r="K2021" s="14" t="str">
        <f>IFERROR(__xludf.DUMMYFUNCTION("SPARKLINE(J2021,{""charttype"",""bar"";""color1"",""#FF0000"";""max"",MAX($J$2:$J$2107)})"),"")</f>
        <v/>
      </c>
      <c r="L2021" s="14">
        <v>8.3</v>
      </c>
      <c r="M2021" s="14" t="str">
        <f>IFERROR(__xludf.DUMMYFUNCTION("SPARKLINE(L2021,{""charttype"",""bar"";""color1"",""#FF9900"";""max"",MAX($L$2:$L$2107)})"),"")</f>
        <v/>
      </c>
      <c r="N2021" s="14">
        <v>6.8</v>
      </c>
      <c r="O2021" s="14" t="str">
        <f>IFERROR(__xludf.DUMMYFUNCTION("SPARKLINE(N2021,{""charttype"",""bar"";""color1"",""#0066CC"";""max"",MAX($N$2:$N$2107)})"),"")</f>
        <v/>
      </c>
      <c r="P2021" s="58">
        <v>118837.1</v>
      </c>
      <c r="Q2021" s="54">
        <v>61.71948</v>
      </c>
      <c r="R2021" s="21">
        <f t="shared" si="5"/>
        <v>7334564.017</v>
      </c>
    </row>
    <row r="2022">
      <c r="A2022" s="53">
        <v>44025.0</v>
      </c>
      <c r="B2022" s="67">
        <f t="shared" si="1"/>
        <v>2</v>
      </c>
      <c r="C2022" s="14" t="str">
        <f t="shared" si="2"/>
        <v>July</v>
      </c>
      <c r="D2022" s="52" t="str">
        <f t="shared" si="3"/>
        <v>2020</v>
      </c>
      <c r="E2022" s="58">
        <f t="shared" si="4"/>
        <v>29</v>
      </c>
      <c r="F2022" s="14" t="str">
        <f>VLOOKUP(A2022,'_Holidays'!A2022:B4127,2,FALSE)</f>
        <v>N</v>
      </c>
      <c r="G2022" s="51" t="str">
        <f>VLOOKUP(A2022,'_Holidays'!A2022:C4127,3,FALSE)</f>
        <v>N</v>
      </c>
      <c r="H2022" s="14">
        <v>8.7</v>
      </c>
      <c r="I2022" s="14" t="str">
        <f>IFERROR(__xludf.DUMMYFUNCTION("SPARKLINE(H2022,{""charttype"",""bar"";""color1"",""#00CCFF"";""max"",MAX($H$2:$H$2107)})"),"")</f>
        <v/>
      </c>
      <c r="J2022" s="14">
        <v>15.1</v>
      </c>
      <c r="K2022" s="14" t="str">
        <f>IFERROR(__xludf.DUMMYFUNCTION("SPARKLINE(J2022,{""charttype"",""bar"";""color1"",""#FF0000"";""max"",MAX($J$2:$J$2107)})"),"")</f>
        <v/>
      </c>
      <c r="L2022" s="14">
        <v>7.4</v>
      </c>
      <c r="M2022" s="14" t="str">
        <f>IFERROR(__xludf.DUMMYFUNCTION("SPARKLINE(L2022,{""charttype"",""bar"";""color1"",""#FF9900"";""max"",MAX($L$2:$L$2107)})"),"")</f>
        <v/>
      </c>
      <c r="N2022" s="14">
        <v>3.4</v>
      </c>
      <c r="O2022" s="14" t="str">
        <f>IFERROR(__xludf.DUMMYFUNCTION("SPARKLINE(N2022,{""charttype"",""bar"";""color1"",""#0066CC"";""max"",MAX($N$2:$N$2107)})"),"")</f>
        <v/>
      </c>
      <c r="P2022" s="58">
        <v>130119.4</v>
      </c>
      <c r="Q2022" s="54">
        <v>61.12317</v>
      </c>
      <c r="R2022" s="21">
        <f t="shared" si="5"/>
        <v>7953310.206</v>
      </c>
    </row>
    <row r="2023">
      <c r="A2023" s="53">
        <v>44026.0</v>
      </c>
      <c r="B2023" s="67">
        <f t="shared" si="1"/>
        <v>3</v>
      </c>
      <c r="C2023" s="14" t="str">
        <f t="shared" si="2"/>
        <v>July</v>
      </c>
      <c r="D2023" s="52" t="str">
        <f t="shared" si="3"/>
        <v>2020</v>
      </c>
      <c r="E2023" s="58">
        <f t="shared" si="4"/>
        <v>29</v>
      </c>
      <c r="F2023" s="14" t="str">
        <f>VLOOKUP(A2023,'_Holidays'!A2023:B4128,2,FALSE)</f>
        <v>Y</v>
      </c>
      <c r="G2023" s="51" t="str">
        <f>VLOOKUP(A2023,'_Holidays'!A2023:C4128,3,FALSE)</f>
        <v>N</v>
      </c>
      <c r="H2023" s="14">
        <v>7.7</v>
      </c>
      <c r="I2023" s="14" t="str">
        <f>IFERROR(__xludf.DUMMYFUNCTION("SPARKLINE(H2023,{""charttype"",""bar"";""color1"",""#00CCFF"";""max"",MAX($H$2:$H$2107)})"),"")</f>
        <v/>
      </c>
      <c r="J2023" s="14">
        <v>14.2</v>
      </c>
      <c r="K2023" s="14" t="str">
        <f>IFERROR(__xludf.DUMMYFUNCTION("SPARKLINE(J2023,{""charttype"",""bar"";""color1"",""#FF0000"";""max"",MAX($J$2:$J$2107)})"),"")</f>
        <v/>
      </c>
      <c r="L2023" s="14">
        <v>7.6</v>
      </c>
      <c r="M2023" s="14" t="str">
        <f>IFERROR(__xludf.DUMMYFUNCTION("SPARKLINE(L2023,{""charttype"",""bar"";""color1"",""#FF9900"";""max"",MAX($L$2:$L$2107)})"),"")</f>
        <v/>
      </c>
      <c r="N2023" s="14">
        <v>0.0</v>
      </c>
      <c r="O2023" s="14" t="str">
        <f>IFERROR(__xludf.DUMMYFUNCTION("SPARKLINE(N2023,{""charttype"",""bar"";""color1"",""#0066CC"";""max"",MAX($N$2:$N$2107)})"),"")</f>
        <v/>
      </c>
      <c r="P2023" s="58">
        <v>133668.9</v>
      </c>
      <c r="Q2023" s="54">
        <v>61.11234</v>
      </c>
      <c r="R2023" s="21">
        <f t="shared" si="5"/>
        <v>8168819.264</v>
      </c>
    </row>
    <row r="2024">
      <c r="A2024" s="53">
        <v>44027.0</v>
      </c>
      <c r="B2024" s="67">
        <f t="shared" si="1"/>
        <v>4</v>
      </c>
      <c r="C2024" s="14" t="str">
        <f t="shared" si="2"/>
        <v>July</v>
      </c>
      <c r="D2024" s="52" t="str">
        <f t="shared" si="3"/>
        <v>2020</v>
      </c>
      <c r="E2024" s="58">
        <f t="shared" si="4"/>
        <v>29</v>
      </c>
      <c r="F2024" s="14" t="str">
        <f>VLOOKUP(A2024,'_Holidays'!A2024:B4129,2,FALSE)</f>
        <v>Y</v>
      </c>
      <c r="G2024" s="51" t="str">
        <f>VLOOKUP(A2024,'_Holidays'!A2024:C4129,3,FALSE)</f>
        <v>N</v>
      </c>
      <c r="H2024" s="14">
        <v>6.2</v>
      </c>
      <c r="I2024" s="14" t="str">
        <f>IFERROR(__xludf.DUMMYFUNCTION("SPARKLINE(H2024,{""charttype"",""bar"";""color1"",""#00CCFF"";""max"",MAX($H$2:$H$2107)})"),"")</f>
        <v/>
      </c>
      <c r="J2024" s="14">
        <v>14.7</v>
      </c>
      <c r="K2024" s="14" t="str">
        <f>IFERROR(__xludf.DUMMYFUNCTION("SPARKLINE(J2024,{""charttype"",""bar"";""color1"",""#FF0000"";""max"",MAX($J$2:$J$2107)})"),"")</f>
        <v/>
      </c>
      <c r="L2024" s="14">
        <v>9.4</v>
      </c>
      <c r="M2024" s="14" t="str">
        <f>IFERROR(__xludf.DUMMYFUNCTION("SPARKLINE(L2024,{""charttype"",""bar"";""color1"",""#FF9900"";""max"",MAX($L$2:$L$2107)})"),"")</f>
        <v/>
      </c>
      <c r="N2024" s="14">
        <v>0.2</v>
      </c>
      <c r="O2024" s="14" t="str">
        <f>IFERROR(__xludf.DUMMYFUNCTION("SPARKLINE(N2024,{""charttype"",""bar"";""color1"",""#0066CC"";""max"",MAX($N$2:$N$2107)})"),"")</f>
        <v/>
      </c>
      <c r="P2024" s="58">
        <v>135296.8</v>
      </c>
      <c r="Q2024" s="54">
        <v>68.56981</v>
      </c>
      <c r="R2024" s="21">
        <f t="shared" si="5"/>
        <v>9277275.87</v>
      </c>
    </row>
    <row r="2025">
      <c r="A2025" s="53">
        <v>44028.0</v>
      </c>
      <c r="B2025" s="67">
        <f t="shared" si="1"/>
        <v>5</v>
      </c>
      <c r="C2025" s="14" t="str">
        <f t="shared" si="2"/>
        <v>July</v>
      </c>
      <c r="D2025" s="52" t="str">
        <f t="shared" si="3"/>
        <v>2020</v>
      </c>
      <c r="E2025" s="58">
        <f t="shared" si="4"/>
        <v>29</v>
      </c>
      <c r="F2025" s="14" t="str">
        <f>VLOOKUP(A2025,'_Holidays'!A2025:B4130,2,FALSE)</f>
        <v>Y</v>
      </c>
      <c r="G2025" s="51" t="str">
        <f>VLOOKUP(A2025,'_Holidays'!A2025:C4130,3,FALSE)</f>
        <v>N</v>
      </c>
      <c r="H2025" s="14">
        <v>4.2</v>
      </c>
      <c r="I2025" s="14" t="str">
        <f>IFERROR(__xludf.DUMMYFUNCTION("SPARKLINE(H2025,{""charttype"",""bar"";""color1"",""#00CCFF"";""max"",MAX($H$2:$H$2107)})"),"")</f>
        <v/>
      </c>
      <c r="J2025" s="14">
        <v>11.5</v>
      </c>
      <c r="K2025" s="14" t="str">
        <f>IFERROR(__xludf.DUMMYFUNCTION("SPARKLINE(J2025,{""charttype"",""bar"";""color1"",""#FF0000"";""max"",MAX($J$2:$J$2107)})"),"")</f>
        <v/>
      </c>
      <c r="L2025" s="14">
        <v>8.7</v>
      </c>
      <c r="M2025" s="14" t="str">
        <f>IFERROR(__xludf.DUMMYFUNCTION("SPARKLINE(L2025,{""charttype"",""bar"";""color1"",""#FF9900"";""max"",MAX($L$2:$L$2107)})"),"")</f>
        <v/>
      </c>
      <c r="N2025" s="14">
        <v>0.0</v>
      </c>
      <c r="O2025" s="14" t="str">
        <f>IFERROR(__xludf.DUMMYFUNCTION("SPARKLINE(N2025,{""charttype"",""bar"";""color1"",""#0066CC"";""max"",MAX($N$2:$N$2107)})"),"")</f>
        <v/>
      </c>
      <c r="P2025" s="58">
        <v>143158.9</v>
      </c>
      <c r="Q2025" s="54">
        <v>86.65822</v>
      </c>
      <c r="R2025" s="21">
        <f t="shared" si="5"/>
        <v>12405895.45</v>
      </c>
    </row>
    <row r="2026">
      <c r="A2026" s="53">
        <v>44029.0</v>
      </c>
      <c r="B2026" s="67">
        <f t="shared" si="1"/>
        <v>6</v>
      </c>
      <c r="C2026" s="14" t="str">
        <f t="shared" si="2"/>
        <v>July</v>
      </c>
      <c r="D2026" s="52" t="str">
        <f t="shared" si="3"/>
        <v>2020</v>
      </c>
      <c r="E2026" s="58">
        <f t="shared" si="4"/>
        <v>29</v>
      </c>
      <c r="F2026" s="14" t="str">
        <f>VLOOKUP(A2026,'_Holidays'!A2026:B4131,2,FALSE)</f>
        <v>Y</v>
      </c>
      <c r="G2026" s="51" t="str">
        <f>VLOOKUP(A2026,'_Holidays'!A2026:C4131,3,FALSE)</f>
        <v>N</v>
      </c>
      <c r="H2026" s="14">
        <v>3.1</v>
      </c>
      <c r="I2026" s="14" t="str">
        <f>IFERROR(__xludf.DUMMYFUNCTION("SPARKLINE(H2026,{""charttype"",""bar"";""color1"",""#00CCFF"";""max"",MAX($H$2:$H$2107)})"),"")</f>
        <v/>
      </c>
      <c r="J2026" s="14">
        <v>12.8</v>
      </c>
      <c r="K2026" s="14" t="str">
        <f>IFERROR(__xludf.DUMMYFUNCTION("SPARKLINE(J2026,{""charttype"",""bar"";""color1"",""#FF0000"";""max"",MAX($J$2:$J$2107)})"),"")</f>
        <v/>
      </c>
      <c r="L2026" s="14">
        <v>7.4</v>
      </c>
      <c r="M2026" s="14" t="str">
        <f>IFERROR(__xludf.DUMMYFUNCTION("SPARKLINE(L2026,{""charttype"",""bar"";""color1"",""#FF9900"";""max"",MAX($L$2:$L$2107)})"),"")</f>
        <v/>
      </c>
      <c r="N2026" s="14">
        <v>0.0</v>
      </c>
      <c r="O2026" s="14" t="str">
        <f>IFERROR(__xludf.DUMMYFUNCTION("SPARKLINE(N2026,{""charttype"",""bar"";""color1"",""#0066CC"";""max"",MAX($N$2:$N$2107)})"),"")</f>
        <v/>
      </c>
      <c r="P2026" s="58">
        <v>143109.4</v>
      </c>
      <c r="Q2026" s="54">
        <v>73.81551</v>
      </c>
      <c r="R2026" s="21">
        <f t="shared" si="5"/>
        <v>10563693.35</v>
      </c>
    </row>
    <row r="2027">
      <c r="A2027" s="53">
        <v>44030.0</v>
      </c>
      <c r="B2027" s="67">
        <f t="shared" si="1"/>
        <v>7</v>
      </c>
      <c r="C2027" s="14" t="str">
        <f t="shared" si="2"/>
        <v>July</v>
      </c>
      <c r="D2027" s="52" t="str">
        <f t="shared" si="3"/>
        <v>2020</v>
      </c>
      <c r="E2027" s="58">
        <f t="shared" si="4"/>
        <v>29</v>
      </c>
      <c r="F2027" s="14" t="str">
        <f>VLOOKUP(A2027,'_Holidays'!A2027:B4132,2,FALSE)</f>
        <v>Y</v>
      </c>
      <c r="G2027" s="51" t="str">
        <f>VLOOKUP(A2027,'_Holidays'!A2027:C4132,3,FALSE)</f>
        <v>N</v>
      </c>
      <c r="H2027" s="14">
        <v>4.0</v>
      </c>
      <c r="I2027" s="14" t="str">
        <f>IFERROR(__xludf.DUMMYFUNCTION("SPARKLINE(H2027,{""charttype"",""bar"";""color1"",""#00CCFF"";""max"",MAX($H$2:$H$2107)})"),"")</f>
        <v/>
      </c>
      <c r="J2027" s="14">
        <v>12.5</v>
      </c>
      <c r="K2027" s="14" t="str">
        <f>IFERROR(__xludf.DUMMYFUNCTION("SPARKLINE(J2027,{""charttype"",""bar"";""color1"",""#FF0000"";""max"",MAX($J$2:$J$2107)})"),"")</f>
        <v/>
      </c>
      <c r="L2027" s="14">
        <v>8.3</v>
      </c>
      <c r="M2027" s="14" t="str">
        <f>IFERROR(__xludf.DUMMYFUNCTION("SPARKLINE(L2027,{""charttype"",""bar"";""color1"",""#FF9900"";""max"",MAX($L$2:$L$2107)})"),"")</f>
        <v/>
      </c>
      <c r="N2027" s="14">
        <v>0.0</v>
      </c>
      <c r="O2027" s="14" t="str">
        <f>IFERROR(__xludf.DUMMYFUNCTION("SPARKLINE(N2027,{""charttype"",""bar"";""color1"",""#0066CC"";""max"",MAX($N$2:$N$2107)})"),"")</f>
        <v/>
      </c>
      <c r="P2027" s="58">
        <v>125303.9</v>
      </c>
      <c r="Q2027" s="54">
        <v>43.53432</v>
      </c>
      <c r="R2027" s="21">
        <f t="shared" si="5"/>
        <v>5455020.08</v>
      </c>
    </row>
    <row r="2028">
      <c r="A2028" s="53">
        <v>44031.0</v>
      </c>
      <c r="B2028" s="67">
        <f t="shared" si="1"/>
        <v>1</v>
      </c>
      <c r="C2028" s="14" t="str">
        <f t="shared" si="2"/>
        <v>July</v>
      </c>
      <c r="D2028" s="52" t="str">
        <f t="shared" si="3"/>
        <v>2020</v>
      </c>
      <c r="E2028" s="58">
        <f t="shared" si="4"/>
        <v>30</v>
      </c>
      <c r="F2028" s="14" t="str">
        <f>VLOOKUP(A2028,'_Holidays'!A2028:B4133,2,FALSE)</f>
        <v>Y</v>
      </c>
      <c r="G2028" s="51" t="str">
        <f>VLOOKUP(A2028,'_Holidays'!A2028:C4133,3,FALSE)</f>
        <v>N</v>
      </c>
      <c r="H2028" s="14">
        <v>8.2</v>
      </c>
      <c r="I2028" s="14" t="str">
        <f>IFERROR(__xludf.DUMMYFUNCTION("SPARKLINE(H2028,{""charttype"",""bar"";""color1"",""#00CCFF"";""max"",MAX($H$2:$H$2107)})"),"")</f>
        <v/>
      </c>
      <c r="J2028" s="14">
        <v>15.3</v>
      </c>
      <c r="K2028" s="14" t="str">
        <f>IFERROR(__xludf.DUMMYFUNCTION("SPARKLINE(J2028,{""charttype"",""bar"";""color1"",""#FF0000"";""max"",MAX($J$2:$J$2107)})"),"")</f>
        <v/>
      </c>
      <c r="L2028" s="14">
        <v>7.6</v>
      </c>
      <c r="M2028" s="14" t="str">
        <f>IFERROR(__xludf.DUMMYFUNCTION("SPARKLINE(L2028,{""charttype"",""bar"";""color1"",""#FF9900"";""max"",MAX($L$2:$L$2107)})"),"")</f>
        <v/>
      </c>
      <c r="N2028" s="14">
        <v>0.0</v>
      </c>
      <c r="O2028" s="14" t="str">
        <f>IFERROR(__xludf.DUMMYFUNCTION("SPARKLINE(N2028,{""charttype"",""bar"";""color1"",""#0066CC"";""max"",MAX($N$2:$N$2107)})"),"")</f>
        <v/>
      </c>
      <c r="P2028" s="58">
        <v>114065.3</v>
      </c>
      <c r="Q2028" s="54">
        <v>31.20877</v>
      </c>
      <c r="R2028" s="21">
        <f t="shared" si="5"/>
        <v>3559837.713</v>
      </c>
    </row>
    <row r="2029">
      <c r="A2029" s="53">
        <v>44032.0</v>
      </c>
      <c r="B2029" s="67">
        <f t="shared" si="1"/>
        <v>2</v>
      </c>
      <c r="C2029" s="14" t="str">
        <f t="shared" si="2"/>
        <v>July</v>
      </c>
      <c r="D2029" s="52" t="str">
        <f t="shared" si="3"/>
        <v>2020</v>
      </c>
      <c r="E2029" s="58">
        <f t="shared" si="4"/>
        <v>30</v>
      </c>
      <c r="F2029" s="14" t="str">
        <f>VLOOKUP(A2029,'_Holidays'!A2029:B4134,2,FALSE)</f>
        <v>Y</v>
      </c>
      <c r="G2029" s="51" t="str">
        <f>VLOOKUP(A2029,'_Holidays'!A2029:C4134,3,FALSE)</f>
        <v>N</v>
      </c>
      <c r="H2029" s="14">
        <v>7.6</v>
      </c>
      <c r="I2029" s="14" t="str">
        <f>IFERROR(__xludf.DUMMYFUNCTION("SPARKLINE(H2029,{""charttype"",""bar"";""color1"",""#00CCFF"";""max"",MAX($H$2:$H$2107)})"),"")</f>
        <v/>
      </c>
      <c r="J2029" s="14">
        <v>13.8</v>
      </c>
      <c r="K2029" s="14" t="str">
        <f>IFERROR(__xludf.DUMMYFUNCTION("SPARKLINE(J2029,{""charttype"",""bar"";""color1"",""#FF0000"";""max"",MAX($J$2:$J$2107)})"),"")</f>
        <v/>
      </c>
      <c r="L2029" s="14">
        <v>8.2</v>
      </c>
      <c r="M2029" s="14" t="str">
        <f>IFERROR(__xludf.DUMMYFUNCTION("SPARKLINE(L2029,{""charttype"",""bar"";""color1"",""#FF9900"";""max"",MAX($L$2:$L$2107)})"),"")</f>
        <v/>
      </c>
      <c r="N2029" s="14">
        <v>0.6</v>
      </c>
      <c r="O2029" s="14" t="str">
        <f>IFERROR(__xludf.DUMMYFUNCTION("SPARKLINE(N2029,{""charttype"",""bar"";""color1"",""#0066CC"";""max"",MAX($N$2:$N$2107)})"),"")</f>
        <v/>
      </c>
      <c r="P2029" s="58">
        <v>132894.4</v>
      </c>
      <c r="Q2029" s="54">
        <v>58.02012</v>
      </c>
      <c r="R2029" s="21">
        <f t="shared" si="5"/>
        <v>7710549.035</v>
      </c>
    </row>
    <row r="2030">
      <c r="A2030" s="53">
        <v>44033.0</v>
      </c>
      <c r="B2030" s="67">
        <f t="shared" si="1"/>
        <v>3</v>
      </c>
      <c r="C2030" s="14" t="str">
        <f t="shared" si="2"/>
        <v>July</v>
      </c>
      <c r="D2030" s="52" t="str">
        <f t="shared" si="3"/>
        <v>2020</v>
      </c>
      <c r="E2030" s="58">
        <f t="shared" si="4"/>
        <v>30</v>
      </c>
      <c r="F2030" s="14" t="str">
        <f>VLOOKUP(A2030,'_Holidays'!A2030:B4135,2,FALSE)</f>
        <v>Y</v>
      </c>
      <c r="G2030" s="51" t="str">
        <f>VLOOKUP(A2030,'_Holidays'!A2030:C4135,3,FALSE)</f>
        <v>N</v>
      </c>
      <c r="H2030" s="14">
        <v>7.2</v>
      </c>
      <c r="I2030" s="14" t="str">
        <f>IFERROR(__xludf.DUMMYFUNCTION("SPARKLINE(H2030,{""charttype"",""bar"";""color1"",""#00CCFF"";""max"",MAX($H$2:$H$2107)})"),"")</f>
        <v/>
      </c>
      <c r="J2030" s="14">
        <v>12.9</v>
      </c>
      <c r="K2030" s="14" t="str">
        <f>IFERROR(__xludf.DUMMYFUNCTION("SPARKLINE(J2030,{""charttype"",""bar"";""color1"",""#FF0000"";""max"",MAX($J$2:$J$2107)})"),"")</f>
        <v/>
      </c>
      <c r="L2030" s="14">
        <v>8.1</v>
      </c>
      <c r="M2030" s="14" t="str">
        <f>IFERROR(__xludf.DUMMYFUNCTION("SPARKLINE(L2030,{""charttype"",""bar"";""color1"",""#FF9900"";""max"",MAX($L$2:$L$2107)})"),"")</f>
        <v/>
      </c>
      <c r="N2030" s="14">
        <v>0.4</v>
      </c>
      <c r="O2030" s="14" t="str">
        <f>IFERROR(__xludf.DUMMYFUNCTION("SPARKLINE(N2030,{""charttype"",""bar"";""color1"",""#0066CC"";""max"",MAX($N$2:$N$2107)})"),"")</f>
        <v/>
      </c>
      <c r="P2030" s="58">
        <v>140086.1</v>
      </c>
      <c r="Q2030" s="54">
        <v>95.13778</v>
      </c>
      <c r="R2030" s="21">
        <f t="shared" si="5"/>
        <v>13327480.56</v>
      </c>
    </row>
    <row r="2031">
      <c r="A2031" s="53">
        <v>44034.0</v>
      </c>
      <c r="B2031" s="67">
        <f t="shared" si="1"/>
        <v>4</v>
      </c>
      <c r="C2031" s="14" t="str">
        <f t="shared" si="2"/>
        <v>July</v>
      </c>
      <c r="D2031" s="52" t="str">
        <f t="shared" si="3"/>
        <v>2020</v>
      </c>
      <c r="E2031" s="58">
        <f t="shared" si="4"/>
        <v>30</v>
      </c>
      <c r="F2031" s="14" t="str">
        <f>VLOOKUP(A2031,'_Holidays'!A2031:B4136,2,FALSE)</f>
        <v>Y</v>
      </c>
      <c r="G2031" s="51" t="str">
        <f>VLOOKUP(A2031,'_Holidays'!A2031:C4136,3,FALSE)</f>
        <v>N</v>
      </c>
      <c r="H2031" s="14">
        <v>8.1</v>
      </c>
      <c r="I2031" s="14" t="str">
        <f>IFERROR(__xludf.DUMMYFUNCTION("SPARKLINE(H2031,{""charttype"",""bar"";""color1"",""#00CCFF"";""max"",MAX($H$2:$H$2107)})"),"")</f>
        <v/>
      </c>
      <c r="J2031" s="14">
        <v>13.3</v>
      </c>
      <c r="K2031" s="14" t="str">
        <f>IFERROR(__xludf.DUMMYFUNCTION("SPARKLINE(J2031,{""charttype"",""bar"";""color1"",""#FF0000"";""max"",MAX($J$2:$J$2107)})"),"")</f>
        <v/>
      </c>
      <c r="L2031" s="14">
        <v>8.4</v>
      </c>
      <c r="M2031" s="14" t="str">
        <f>IFERROR(__xludf.DUMMYFUNCTION("SPARKLINE(L2031,{""charttype"",""bar"";""color1"",""#FF9900"";""max"",MAX($L$2:$L$2107)})"),"")</f>
        <v/>
      </c>
      <c r="N2031" s="14">
        <v>0.0</v>
      </c>
      <c r="O2031" s="14" t="str">
        <f>IFERROR(__xludf.DUMMYFUNCTION("SPARKLINE(N2031,{""charttype"",""bar"";""color1"",""#0066CC"";""max"",MAX($N$2:$N$2107)})"),"")</f>
        <v/>
      </c>
      <c r="P2031" s="58">
        <v>138666.1</v>
      </c>
      <c r="Q2031" s="54">
        <v>93.87503</v>
      </c>
      <c r="R2031" s="21">
        <f t="shared" si="5"/>
        <v>13017284.3</v>
      </c>
    </row>
    <row r="2032">
      <c r="A2032" s="53">
        <v>44035.0</v>
      </c>
      <c r="B2032" s="67">
        <f t="shared" si="1"/>
        <v>5</v>
      </c>
      <c r="C2032" s="14" t="str">
        <f t="shared" si="2"/>
        <v>July</v>
      </c>
      <c r="D2032" s="52" t="str">
        <f t="shared" si="3"/>
        <v>2020</v>
      </c>
      <c r="E2032" s="58">
        <f t="shared" si="4"/>
        <v>30</v>
      </c>
      <c r="F2032" s="14" t="str">
        <f>VLOOKUP(A2032,'_Holidays'!A2032:B4137,2,FALSE)</f>
        <v>Y</v>
      </c>
      <c r="G2032" s="51" t="str">
        <f>VLOOKUP(A2032,'_Holidays'!A2032:C4137,3,FALSE)</f>
        <v>N</v>
      </c>
      <c r="H2032" s="14">
        <v>8.1</v>
      </c>
      <c r="I2032" s="14" t="str">
        <f>IFERROR(__xludf.DUMMYFUNCTION("SPARKLINE(H2032,{""charttype"",""bar"";""color1"",""#00CCFF"";""max"",MAX($H$2:$H$2107)})"),"")</f>
        <v/>
      </c>
      <c r="J2032" s="14">
        <v>12.0</v>
      </c>
      <c r="K2032" s="14" t="str">
        <f>IFERROR(__xludf.DUMMYFUNCTION("SPARKLINE(J2032,{""charttype"",""bar"";""color1"",""#FF0000"";""max"",MAX($J$2:$J$2107)})"),"")</f>
        <v/>
      </c>
      <c r="L2032" s="14">
        <v>7.5</v>
      </c>
      <c r="M2032" s="14" t="str">
        <f>IFERROR(__xludf.DUMMYFUNCTION("SPARKLINE(L2032,{""charttype"",""bar"";""color1"",""#FF9900"";""max"",MAX($L$2:$L$2107)})"),"")</f>
        <v/>
      </c>
      <c r="N2032" s="14">
        <v>2.2</v>
      </c>
      <c r="O2032" s="14" t="str">
        <f>IFERROR(__xludf.DUMMYFUNCTION("SPARKLINE(N2032,{""charttype"",""bar"";""color1"",""#0066CC"";""max"",MAX($N$2:$N$2107)})"),"")</f>
        <v/>
      </c>
      <c r="P2032" s="58">
        <v>142476.4</v>
      </c>
      <c r="Q2032" s="54">
        <v>103.916</v>
      </c>
      <c r="R2032" s="21">
        <f t="shared" si="5"/>
        <v>14805577.58</v>
      </c>
    </row>
    <row r="2033">
      <c r="A2033" s="53">
        <v>44036.0</v>
      </c>
      <c r="B2033" s="67">
        <f t="shared" si="1"/>
        <v>6</v>
      </c>
      <c r="C2033" s="14" t="str">
        <f t="shared" si="2"/>
        <v>July</v>
      </c>
      <c r="D2033" s="52" t="str">
        <f t="shared" si="3"/>
        <v>2020</v>
      </c>
      <c r="E2033" s="58">
        <f t="shared" si="4"/>
        <v>30</v>
      </c>
      <c r="F2033" s="14" t="str">
        <f>VLOOKUP(A2033,'_Holidays'!A2033:B4138,2,FALSE)</f>
        <v>Y</v>
      </c>
      <c r="G2033" s="51" t="str">
        <f>VLOOKUP(A2033,'_Holidays'!A2033:C4138,3,FALSE)</f>
        <v>N</v>
      </c>
      <c r="H2033" s="14">
        <v>6.1</v>
      </c>
      <c r="I2033" s="14" t="str">
        <f>IFERROR(__xludf.DUMMYFUNCTION("SPARKLINE(H2033,{""charttype"",""bar"";""color1"",""#00CCFF"";""max"",MAX($H$2:$H$2107)})"),"")</f>
        <v/>
      </c>
      <c r="J2033" s="14">
        <v>13.5</v>
      </c>
      <c r="K2033" s="14" t="str">
        <f>IFERROR(__xludf.DUMMYFUNCTION("SPARKLINE(J2033,{""charttype"",""bar"";""color1"",""#FF0000"";""max"",MAX($J$2:$J$2107)})"),"")</f>
        <v/>
      </c>
      <c r="L2033" s="14">
        <v>10.5</v>
      </c>
      <c r="M2033" s="14" t="str">
        <f>IFERROR(__xludf.DUMMYFUNCTION("SPARKLINE(L2033,{""charttype"",""bar"";""color1"",""#FF9900"";""max"",MAX($L$2:$L$2107)})"),"")</f>
        <v/>
      </c>
      <c r="N2033" s="14">
        <v>0.0</v>
      </c>
      <c r="O2033" s="14" t="str">
        <f>IFERROR(__xludf.DUMMYFUNCTION("SPARKLINE(N2033,{""charttype"",""bar"";""color1"",""#0066CC"";""max"",MAX($N$2:$N$2107)})"),"")</f>
        <v/>
      </c>
      <c r="P2033" s="58">
        <v>133822.7</v>
      </c>
      <c r="Q2033" s="54">
        <v>61.44914</v>
      </c>
      <c r="R2033" s="21">
        <f t="shared" si="5"/>
        <v>8223289.827</v>
      </c>
    </row>
    <row r="2034">
      <c r="A2034" s="53">
        <v>44037.0</v>
      </c>
      <c r="B2034" s="67">
        <f t="shared" si="1"/>
        <v>7</v>
      </c>
      <c r="C2034" s="14" t="str">
        <f t="shared" si="2"/>
        <v>July</v>
      </c>
      <c r="D2034" s="52" t="str">
        <f t="shared" si="3"/>
        <v>2020</v>
      </c>
      <c r="E2034" s="58">
        <f t="shared" si="4"/>
        <v>30</v>
      </c>
      <c r="F2034" s="14" t="str">
        <f>VLOOKUP(A2034,'_Holidays'!A2034:B4139,2,FALSE)</f>
        <v>Y</v>
      </c>
      <c r="G2034" s="51" t="str">
        <f>VLOOKUP(A2034,'_Holidays'!A2034:C4139,3,FALSE)</f>
        <v>N</v>
      </c>
      <c r="H2034" s="14">
        <v>4.3</v>
      </c>
      <c r="I2034" s="14" t="str">
        <f>IFERROR(__xludf.DUMMYFUNCTION("SPARKLINE(H2034,{""charttype"",""bar"";""color1"",""#00CCFF"";""max"",MAX($H$2:$H$2107)})"),"")</f>
        <v/>
      </c>
      <c r="J2034" s="14">
        <v>12.2</v>
      </c>
      <c r="K2034" s="14" t="str">
        <f>IFERROR(__xludf.DUMMYFUNCTION("SPARKLINE(J2034,{""charttype"",""bar"";""color1"",""#FF0000"";""max"",MAX($J$2:$J$2107)})"),"")</f>
        <v/>
      </c>
      <c r="L2034" s="14">
        <v>9.6</v>
      </c>
      <c r="M2034" s="14" t="str">
        <f>IFERROR(__xludf.DUMMYFUNCTION("SPARKLINE(L2034,{""charttype"",""bar"";""color1"",""#FF9900"";""max"",MAX($L$2:$L$2107)})"),"")</f>
        <v/>
      </c>
      <c r="N2034" s="14">
        <v>0.0</v>
      </c>
      <c r="O2034" s="14" t="str">
        <f>IFERROR(__xludf.DUMMYFUNCTION("SPARKLINE(N2034,{""charttype"",""bar"";""color1"",""#0066CC"";""max"",MAX($N$2:$N$2107)})"),"")</f>
        <v/>
      </c>
      <c r="P2034" s="58">
        <v>128417.2</v>
      </c>
      <c r="Q2034" s="54">
        <v>72.08301</v>
      </c>
      <c r="R2034" s="21">
        <f t="shared" si="5"/>
        <v>9256698.312</v>
      </c>
    </row>
    <row r="2035">
      <c r="A2035" s="53">
        <v>44038.0</v>
      </c>
      <c r="B2035" s="67">
        <f t="shared" si="1"/>
        <v>1</v>
      </c>
      <c r="C2035" s="14" t="str">
        <f t="shared" si="2"/>
        <v>July</v>
      </c>
      <c r="D2035" s="52" t="str">
        <f t="shared" si="3"/>
        <v>2020</v>
      </c>
      <c r="E2035" s="58">
        <f t="shared" si="4"/>
        <v>31</v>
      </c>
      <c r="F2035" s="14" t="str">
        <f>VLOOKUP(A2035,'_Holidays'!A2035:B4140,2,FALSE)</f>
        <v>Y</v>
      </c>
      <c r="G2035" s="51" t="str">
        <f>VLOOKUP(A2035,'_Holidays'!A2035:C4140,3,FALSE)</f>
        <v>N</v>
      </c>
      <c r="H2035" s="14">
        <v>5.0</v>
      </c>
      <c r="I2035" s="14" t="str">
        <f>IFERROR(__xludf.DUMMYFUNCTION("SPARKLINE(H2035,{""charttype"",""bar"";""color1"",""#00CCFF"";""max"",MAX($H$2:$H$2107)})"),"")</f>
        <v/>
      </c>
      <c r="J2035" s="14">
        <v>12.8</v>
      </c>
      <c r="K2035" s="14" t="str">
        <f>IFERROR(__xludf.DUMMYFUNCTION("SPARKLINE(J2035,{""charttype"",""bar"";""color1"",""#FF0000"";""max"",MAX($J$2:$J$2107)})"),"")</f>
        <v/>
      </c>
      <c r="L2035" s="14">
        <v>7.2</v>
      </c>
      <c r="M2035" s="14" t="str">
        <f>IFERROR(__xludf.DUMMYFUNCTION("SPARKLINE(L2035,{""charttype"",""bar"";""color1"",""#FF9900"";""max"",MAX($L$2:$L$2107)})"),"")</f>
        <v/>
      </c>
      <c r="N2035" s="14">
        <v>0.0</v>
      </c>
      <c r="O2035" s="14" t="str">
        <f>IFERROR(__xludf.DUMMYFUNCTION("SPARKLINE(N2035,{""charttype"",""bar"";""color1"",""#0066CC"";""max"",MAX($N$2:$N$2107)})"),"")</f>
        <v/>
      </c>
      <c r="P2035" s="58">
        <v>123014.6</v>
      </c>
      <c r="Q2035" s="54">
        <v>69.92283</v>
      </c>
      <c r="R2035" s="21">
        <f t="shared" si="5"/>
        <v>8601528.963</v>
      </c>
    </row>
    <row r="2036">
      <c r="A2036" s="53">
        <v>44039.0</v>
      </c>
      <c r="B2036" s="67">
        <f t="shared" si="1"/>
        <v>2</v>
      </c>
      <c r="C2036" s="14" t="str">
        <f t="shared" si="2"/>
        <v>July</v>
      </c>
      <c r="D2036" s="52" t="str">
        <f t="shared" si="3"/>
        <v>2020</v>
      </c>
      <c r="E2036" s="58">
        <f t="shared" si="4"/>
        <v>31</v>
      </c>
      <c r="F2036" s="14" t="str">
        <f>VLOOKUP(A2036,'_Holidays'!A2036:B4141,2,FALSE)</f>
        <v>Y</v>
      </c>
      <c r="G2036" s="51" t="str">
        <f>VLOOKUP(A2036,'_Holidays'!A2036:C4141,3,FALSE)</f>
        <v>N</v>
      </c>
      <c r="H2036" s="14">
        <v>7.4</v>
      </c>
      <c r="I2036" s="14" t="str">
        <f>IFERROR(__xludf.DUMMYFUNCTION("SPARKLINE(H2036,{""charttype"",""bar"";""color1"",""#00CCFF"";""max"",MAX($H$2:$H$2107)})"),"")</f>
        <v/>
      </c>
      <c r="J2036" s="14">
        <v>13.5</v>
      </c>
      <c r="K2036" s="14" t="str">
        <f>IFERROR(__xludf.DUMMYFUNCTION("SPARKLINE(J2036,{""charttype"",""bar"";""color1"",""#FF0000"";""max"",MAX($J$2:$J$2107)})"),"")</f>
        <v/>
      </c>
      <c r="L2036" s="14">
        <v>7.3</v>
      </c>
      <c r="M2036" s="14" t="str">
        <f>IFERROR(__xludf.DUMMYFUNCTION("SPARKLINE(L2036,{""charttype"",""bar"";""color1"",""#FF9900"";""max"",MAX($L$2:$L$2107)})"),"")</f>
        <v/>
      </c>
      <c r="N2036" s="14">
        <v>0.0</v>
      </c>
      <c r="O2036" s="14" t="str">
        <f>IFERROR(__xludf.DUMMYFUNCTION("SPARKLINE(N2036,{""charttype"",""bar"";""color1"",""#0066CC"";""max"",MAX($N$2:$N$2107)})"),"")</f>
        <v/>
      </c>
      <c r="P2036" s="58">
        <v>132571.3</v>
      </c>
      <c r="Q2036" s="54">
        <v>59.48643</v>
      </c>
      <c r="R2036" s="21">
        <f t="shared" si="5"/>
        <v>7886193.357</v>
      </c>
    </row>
    <row r="2037">
      <c r="A2037" s="53">
        <v>44040.0</v>
      </c>
      <c r="B2037" s="67">
        <f t="shared" si="1"/>
        <v>3</v>
      </c>
      <c r="C2037" s="14" t="str">
        <f t="shared" si="2"/>
        <v>July</v>
      </c>
      <c r="D2037" s="52" t="str">
        <f t="shared" si="3"/>
        <v>2020</v>
      </c>
      <c r="E2037" s="58">
        <f t="shared" si="4"/>
        <v>31</v>
      </c>
      <c r="F2037" s="14" t="str">
        <f>VLOOKUP(A2037,'_Holidays'!A2037:B4142,2,FALSE)</f>
        <v>Y</v>
      </c>
      <c r="G2037" s="51" t="str">
        <f>VLOOKUP(A2037,'_Holidays'!A2037:C4142,3,FALSE)</f>
        <v>N</v>
      </c>
      <c r="H2037" s="14">
        <v>9.6</v>
      </c>
      <c r="I2037" s="14" t="str">
        <f>IFERROR(__xludf.DUMMYFUNCTION("SPARKLINE(H2037,{""charttype"",""bar"";""color1"",""#00CCFF"";""max"",MAX($H$2:$H$2107)})"),"")</f>
        <v/>
      </c>
      <c r="J2037" s="14">
        <v>15.6</v>
      </c>
      <c r="K2037" s="14" t="str">
        <f>IFERROR(__xludf.DUMMYFUNCTION("SPARKLINE(J2037,{""charttype"",""bar"";""color1"",""#FF0000"";""max"",MAX($J$2:$J$2107)})"),"")</f>
        <v/>
      </c>
      <c r="L2037" s="14">
        <v>8.0</v>
      </c>
      <c r="M2037" s="14" t="str">
        <f>IFERROR(__xludf.DUMMYFUNCTION("SPARKLINE(L2037,{""charttype"",""bar"";""color1"",""#FF9900"";""max"",MAX($L$2:$L$2107)})"),"")</f>
        <v/>
      </c>
      <c r="N2037" s="14">
        <v>0.4</v>
      </c>
      <c r="O2037" s="14" t="str">
        <f>IFERROR(__xludf.DUMMYFUNCTION("SPARKLINE(N2037,{""charttype"",""bar"";""color1"",""#0066CC"";""max"",MAX($N$2:$N$2107)})"),"")</f>
        <v/>
      </c>
      <c r="P2037" s="58">
        <v>132720.4</v>
      </c>
      <c r="Q2037" s="54">
        <v>59.04478</v>
      </c>
      <c r="R2037" s="21">
        <f t="shared" si="5"/>
        <v>7836446.82</v>
      </c>
    </row>
    <row r="2038">
      <c r="A2038" s="53">
        <v>44041.0</v>
      </c>
      <c r="B2038" s="67">
        <f t="shared" si="1"/>
        <v>4</v>
      </c>
      <c r="C2038" s="14" t="str">
        <f t="shared" si="2"/>
        <v>July</v>
      </c>
      <c r="D2038" s="52" t="str">
        <f t="shared" si="3"/>
        <v>2020</v>
      </c>
      <c r="E2038" s="58">
        <f t="shared" si="4"/>
        <v>31</v>
      </c>
      <c r="F2038" s="14" t="str">
        <f>VLOOKUP(A2038,'_Holidays'!A2038:B4143,2,FALSE)</f>
        <v>Y</v>
      </c>
      <c r="G2038" s="51" t="str">
        <f>VLOOKUP(A2038,'_Holidays'!A2038:C4143,3,FALSE)</f>
        <v>N</v>
      </c>
      <c r="H2038" s="14">
        <v>8.6</v>
      </c>
      <c r="I2038" s="14" t="str">
        <f>IFERROR(__xludf.DUMMYFUNCTION("SPARKLINE(H2038,{""charttype"",""bar"";""color1"",""#00CCFF"";""max"",MAX($H$2:$H$2107)})"),"")</f>
        <v/>
      </c>
      <c r="J2038" s="14">
        <v>16.3</v>
      </c>
      <c r="K2038" s="14" t="str">
        <f>IFERROR(__xludf.DUMMYFUNCTION("SPARKLINE(J2038,{""charttype"",""bar"";""color1"",""#FF0000"";""max"",MAX($J$2:$J$2107)})"),"")</f>
        <v/>
      </c>
      <c r="L2038" s="14">
        <v>9.0</v>
      </c>
      <c r="M2038" s="14" t="str">
        <f>IFERROR(__xludf.DUMMYFUNCTION("SPARKLINE(L2038,{""charttype"",""bar"";""color1"",""#FF9900"";""max"",MAX($L$2:$L$2107)})"),"")</f>
        <v/>
      </c>
      <c r="N2038" s="14">
        <v>0.0</v>
      </c>
      <c r="O2038" s="14" t="str">
        <f>IFERROR(__xludf.DUMMYFUNCTION("SPARKLINE(N2038,{""charttype"",""bar"";""color1"",""#0066CC"";""max"",MAX($N$2:$N$2107)})"),"")</f>
        <v/>
      </c>
      <c r="P2038" s="58">
        <v>130547.7</v>
      </c>
      <c r="Q2038" s="54">
        <v>67.52983</v>
      </c>
      <c r="R2038" s="21">
        <f t="shared" si="5"/>
        <v>8815863.988</v>
      </c>
    </row>
    <row r="2039">
      <c r="A2039" s="53">
        <v>44042.0</v>
      </c>
      <c r="B2039" s="67">
        <f t="shared" si="1"/>
        <v>5</v>
      </c>
      <c r="C2039" s="14" t="str">
        <f t="shared" si="2"/>
        <v>July</v>
      </c>
      <c r="D2039" s="52" t="str">
        <f t="shared" si="3"/>
        <v>2020</v>
      </c>
      <c r="E2039" s="58">
        <f t="shared" si="4"/>
        <v>31</v>
      </c>
      <c r="F2039" s="14" t="str">
        <f>VLOOKUP(A2039,'_Holidays'!A2039:B4144,2,FALSE)</f>
        <v>Y</v>
      </c>
      <c r="G2039" s="51" t="str">
        <f>VLOOKUP(A2039,'_Holidays'!A2039:C4144,3,FALSE)</f>
        <v>N</v>
      </c>
      <c r="H2039" s="14">
        <v>8.0</v>
      </c>
      <c r="I2039" s="14" t="str">
        <f>IFERROR(__xludf.DUMMYFUNCTION("SPARKLINE(H2039,{""charttype"",""bar"";""color1"",""#00CCFF"";""max"",MAX($H$2:$H$2107)})"),"")</f>
        <v/>
      </c>
      <c r="J2039" s="14">
        <v>14.2</v>
      </c>
      <c r="K2039" s="14" t="str">
        <f>IFERROR(__xludf.DUMMYFUNCTION("SPARKLINE(J2039,{""charttype"",""bar"";""color1"",""#FF0000"";""max"",MAX($J$2:$J$2107)})"),"")</f>
        <v/>
      </c>
      <c r="L2039" s="14">
        <v>11.3</v>
      </c>
      <c r="M2039" s="14" t="str">
        <f>IFERROR(__xludf.DUMMYFUNCTION("SPARKLINE(L2039,{""charttype"",""bar"";""color1"",""#FF9900"";""max"",MAX($L$2:$L$2107)})"),"")</f>
        <v/>
      </c>
      <c r="N2039" s="14">
        <v>0.0</v>
      </c>
      <c r="O2039" s="14" t="str">
        <f>IFERROR(__xludf.DUMMYFUNCTION("SPARKLINE(N2039,{""charttype"",""bar"";""color1"",""#0066CC"";""max"",MAX($N$2:$N$2107)})"),"")</f>
        <v/>
      </c>
      <c r="P2039" s="58">
        <v>132583.6</v>
      </c>
      <c r="Q2039" s="54">
        <v>63.22322</v>
      </c>
      <c r="R2039" s="21">
        <f t="shared" si="5"/>
        <v>8382362.111</v>
      </c>
    </row>
    <row r="2040">
      <c r="A2040" s="53">
        <v>44043.0</v>
      </c>
      <c r="B2040" s="67">
        <f t="shared" si="1"/>
        <v>6</v>
      </c>
      <c r="C2040" s="14" t="str">
        <f t="shared" si="2"/>
        <v>July</v>
      </c>
      <c r="D2040" s="52" t="str">
        <f t="shared" si="3"/>
        <v>2020</v>
      </c>
      <c r="E2040" s="58">
        <f t="shared" si="4"/>
        <v>31</v>
      </c>
      <c r="F2040" s="14" t="str">
        <f>VLOOKUP(A2040,'_Holidays'!A2040:B4145,2,FALSE)</f>
        <v>Y</v>
      </c>
      <c r="G2040" s="51" t="str">
        <f>VLOOKUP(A2040,'_Holidays'!A2040:C4145,3,FALSE)</f>
        <v>N</v>
      </c>
      <c r="H2040" s="14">
        <v>3.4</v>
      </c>
      <c r="I2040" s="14" t="str">
        <f>IFERROR(__xludf.DUMMYFUNCTION("SPARKLINE(H2040,{""charttype"",""bar"";""color1"",""#00CCFF"";""max"",MAX($H$2:$H$2107)})"),"")</f>
        <v/>
      </c>
      <c r="J2040" s="14">
        <v>17.1</v>
      </c>
      <c r="K2040" s="14" t="str">
        <f>IFERROR(__xludf.DUMMYFUNCTION("SPARKLINE(J2040,{""charttype"",""bar"";""color1"",""#FF0000"";""max"",MAX($J$2:$J$2107)})"),"")</f>
        <v/>
      </c>
      <c r="L2040" s="14">
        <v>11.3</v>
      </c>
      <c r="M2040" s="14" t="str">
        <f>IFERROR(__xludf.DUMMYFUNCTION("SPARKLINE(L2040,{""charttype"",""bar"";""color1"",""#FF9900"";""max"",MAX($L$2:$L$2107)})"),"")</f>
        <v/>
      </c>
      <c r="N2040" s="14">
        <v>0.0</v>
      </c>
      <c r="O2040" s="14" t="str">
        <f>IFERROR(__xludf.DUMMYFUNCTION("SPARKLINE(N2040,{""charttype"",""bar"";""color1"",""#0066CC"";""max"",MAX($N$2:$N$2107)})"),"")</f>
        <v/>
      </c>
      <c r="P2040" s="58">
        <v>132105.8</v>
      </c>
      <c r="Q2040" s="54">
        <v>73.08228</v>
      </c>
      <c r="R2040" s="21">
        <f t="shared" si="5"/>
        <v>9654593.065</v>
      </c>
    </row>
    <row r="2041">
      <c r="A2041" s="53">
        <v>44044.0</v>
      </c>
      <c r="B2041" s="67">
        <f t="shared" si="1"/>
        <v>7</v>
      </c>
      <c r="C2041" s="14" t="str">
        <f t="shared" si="2"/>
        <v>August</v>
      </c>
      <c r="D2041" s="52" t="str">
        <f t="shared" si="3"/>
        <v>2020</v>
      </c>
      <c r="E2041" s="58">
        <f t="shared" si="4"/>
        <v>31</v>
      </c>
      <c r="F2041" s="14" t="str">
        <f>VLOOKUP(A2041,'_Holidays'!A2041:B4146,2,FALSE)</f>
        <v>Y</v>
      </c>
      <c r="G2041" s="51" t="str">
        <f>VLOOKUP(A2041,'_Holidays'!A2041:C4146,3,FALSE)</f>
        <v>N</v>
      </c>
      <c r="H2041" s="14">
        <v>5.7</v>
      </c>
      <c r="I2041" s="14" t="str">
        <f>IFERROR(__xludf.DUMMYFUNCTION("SPARKLINE(H2041,{""charttype"",""bar"";""color1"",""#00CCFF"";""max"",MAX($H$2:$H$2107)})"),"")</f>
        <v/>
      </c>
      <c r="J2041" s="14">
        <v>16.4</v>
      </c>
      <c r="K2041" s="14" t="str">
        <f>IFERROR(__xludf.DUMMYFUNCTION("SPARKLINE(J2041,{""charttype"",""bar"";""color1"",""#FF0000"";""max"",MAX($J$2:$J$2107)})"),"")</f>
        <v/>
      </c>
      <c r="L2041" s="14">
        <v>11.1</v>
      </c>
      <c r="M2041" s="14" t="str">
        <f>IFERROR(__xludf.DUMMYFUNCTION("SPARKLINE(L2041,{""charttype"",""bar"";""color1"",""#FF9900"";""max"",MAX($L$2:$L$2107)})"),"")</f>
        <v/>
      </c>
      <c r="N2041" s="14">
        <v>0.0</v>
      </c>
      <c r="O2041" s="14" t="str">
        <f>IFERROR(__xludf.DUMMYFUNCTION("SPARKLINE(N2041,{""charttype"",""bar"";""color1"",""#0066CC"";""max"",MAX($N$2:$N$2107)})"),"")</f>
        <v/>
      </c>
      <c r="P2041" s="58">
        <v>111590.7</v>
      </c>
      <c r="Q2041" s="54">
        <v>47.91589</v>
      </c>
      <c r="R2041" s="21">
        <f t="shared" si="5"/>
        <v>5346967.706</v>
      </c>
    </row>
    <row r="2042">
      <c r="A2042" s="53">
        <v>44045.0</v>
      </c>
      <c r="B2042" s="67">
        <f t="shared" si="1"/>
        <v>1</v>
      </c>
      <c r="C2042" s="14" t="str">
        <f t="shared" si="2"/>
        <v>August</v>
      </c>
      <c r="D2042" s="52" t="str">
        <f t="shared" si="3"/>
        <v>2020</v>
      </c>
      <c r="E2042" s="58">
        <f t="shared" si="4"/>
        <v>32</v>
      </c>
      <c r="F2042" s="14" t="str">
        <f>VLOOKUP(A2042,'_Holidays'!A2042:B4147,2,FALSE)</f>
        <v>Y</v>
      </c>
      <c r="G2042" s="51" t="str">
        <f>VLOOKUP(A2042,'_Holidays'!A2042:C4147,3,FALSE)</f>
        <v>N</v>
      </c>
      <c r="H2042" s="14">
        <v>9.0</v>
      </c>
      <c r="I2042" s="14" t="str">
        <f>IFERROR(__xludf.DUMMYFUNCTION("SPARKLINE(H2042,{""charttype"",""bar"";""color1"",""#00CCFF"";""max"",MAX($H$2:$H$2107)})"),"")</f>
        <v/>
      </c>
      <c r="J2042" s="14">
        <v>18.2</v>
      </c>
      <c r="K2042" s="14" t="str">
        <f>IFERROR(__xludf.DUMMYFUNCTION("SPARKLINE(J2042,{""charttype"",""bar"";""color1"",""#FF0000"";""max"",MAX($J$2:$J$2107)})"),"")</f>
        <v/>
      </c>
      <c r="L2042" s="14">
        <v>11.7</v>
      </c>
      <c r="M2042" s="14" t="str">
        <f>IFERROR(__xludf.DUMMYFUNCTION("SPARKLINE(L2042,{""charttype"",""bar"";""color1"",""#FF9900"";""max"",MAX($L$2:$L$2107)})"),"")</f>
        <v/>
      </c>
      <c r="N2042" s="14">
        <v>0.0</v>
      </c>
      <c r="O2042" s="14" t="str">
        <f>IFERROR(__xludf.DUMMYFUNCTION("SPARKLINE(N2042,{""charttype"",""bar"";""color1"",""#0066CC"";""max"",MAX($N$2:$N$2107)})"),"")</f>
        <v/>
      </c>
      <c r="P2042" s="58">
        <v>109935.3</v>
      </c>
      <c r="Q2042" s="54">
        <v>50.24796</v>
      </c>
      <c r="R2042" s="21">
        <f t="shared" si="5"/>
        <v>5524024.557</v>
      </c>
    </row>
    <row r="2043">
      <c r="A2043" s="53">
        <v>44046.0</v>
      </c>
      <c r="B2043" s="67">
        <f t="shared" si="1"/>
        <v>2</v>
      </c>
      <c r="C2043" s="14" t="str">
        <f t="shared" si="2"/>
        <v>August</v>
      </c>
      <c r="D2043" s="52" t="str">
        <f t="shared" si="3"/>
        <v>2020</v>
      </c>
      <c r="E2043" s="58">
        <f t="shared" si="4"/>
        <v>32</v>
      </c>
      <c r="F2043" s="14" t="str">
        <f>VLOOKUP(A2043,'_Holidays'!A2043:B4148,2,FALSE)</f>
        <v>Y</v>
      </c>
      <c r="G2043" s="51" t="str">
        <f>VLOOKUP(A2043,'_Holidays'!A2043:C4148,3,FALSE)</f>
        <v>N</v>
      </c>
      <c r="H2043" s="14">
        <v>7.5</v>
      </c>
      <c r="I2043" s="14" t="str">
        <f>IFERROR(__xludf.DUMMYFUNCTION("SPARKLINE(H2043,{""charttype"",""bar"";""color1"",""#00CCFF"";""max"",MAX($H$2:$H$2107)})"),"")</f>
        <v/>
      </c>
      <c r="J2043" s="14">
        <v>16.0</v>
      </c>
      <c r="K2043" s="14" t="str">
        <f>IFERROR(__xludf.DUMMYFUNCTION("SPARKLINE(J2043,{""charttype"",""bar"";""color1"",""#FF0000"";""max"",MAX($J$2:$J$2107)})"),"")</f>
        <v/>
      </c>
      <c r="L2043" s="14">
        <v>10.2</v>
      </c>
      <c r="M2043" s="14" t="str">
        <f>IFERROR(__xludf.DUMMYFUNCTION("SPARKLINE(L2043,{""charttype"",""bar"";""color1"",""#FF9900"";""max"",MAX($L$2:$L$2107)})"),"")</f>
        <v/>
      </c>
      <c r="N2043" s="14">
        <v>0.0</v>
      </c>
      <c r="O2043" s="14" t="str">
        <f>IFERROR(__xludf.DUMMYFUNCTION("SPARKLINE(N2043,{""charttype"",""bar"";""color1"",""#0066CC"";""max"",MAX($N$2:$N$2107)})"),"")</f>
        <v/>
      </c>
      <c r="P2043" s="58">
        <v>127930.4</v>
      </c>
      <c r="Q2043" s="54">
        <v>47.68897</v>
      </c>
      <c r="R2043" s="21">
        <f t="shared" si="5"/>
        <v>6100869.008</v>
      </c>
    </row>
    <row r="2044">
      <c r="A2044" s="53">
        <v>44047.0</v>
      </c>
      <c r="B2044" s="67">
        <f t="shared" si="1"/>
        <v>3</v>
      </c>
      <c r="C2044" s="14" t="str">
        <f t="shared" si="2"/>
        <v>August</v>
      </c>
      <c r="D2044" s="52" t="str">
        <f t="shared" si="3"/>
        <v>2020</v>
      </c>
      <c r="E2044" s="58">
        <f t="shared" si="4"/>
        <v>32</v>
      </c>
      <c r="F2044" s="14" t="str">
        <f>VLOOKUP(A2044,'_Holidays'!A2044:B4149,2,FALSE)</f>
        <v>N</v>
      </c>
      <c r="G2044" s="51" t="str">
        <f>VLOOKUP(A2044,'_Holidays'!A2044:C4149,3,FALSE)</f>
        <v>N</v>
      </c>
      <c r="H2044" s="14">
        <v>5.1</v>
      </c>
      <c r="I2044" s="14" t="str">
        <f>IFERROR(__xludf.DUMMYFUNCTION("SPARKLINE(H2044,{""charttype"",""bar"";""color1"",""#00CCFF"";""max"",MAX($H$2:$H$2107)})"),"")</f>
        <v/>
      </c>
      <c r="J2044" s="14">
        <v>10.5</v>
      </c>
      <c r="K2044" s="14" t="str">
        <f>IFERROR(__xludf.DUMMYFUNCTION("SPARKLINE(J2044,{""charttype"",""bar"";""color1"",""#FF0000"";""max"",MAX($J$2:$J$2107)})"),"")</f>
        <v/>
      </c>
      <c r="L2044" s="14">
        <v>10.0</v>
      </c>
      <c r="M2044" s="14" t="str">
        <f>IFERROR(__xludf.DUMMYFUNCTION("SPARKLINE(L2044,{""charttype"",""bar"";""color1"",""#FF9900"";""max"",MAX($L$2:$L$2107)})"),"")</f>
        <v/>
      </c>
      <c r="N2044" s="14">
        <v>1.2</v>
      </c>
      <c r="O2044" s="14" t="str">
        <f>IFERROR(__xludf.DUMMYFUNCTION("SPARKLINE(N2044,{""charttype"",""bar"";""color1"",""#0066CC"";""max"",MAX($N$2:$N$2107)})"),"")</f>
        <v/>
      </c>
      <c r="P2044" s="58">
        <v>140042.1</v>
      </c>
      <c r="Q2044" s="54">
        <v>49.1896</v>
      </c>
      <c r="R2044" s="21">
        <f t="shared" si="5"/>
        <v>6888614.882</v>
      </c>
    </row>
    <row r="2045">
      <c r="A2045" s="53">
        <v>44048.0</v>
      </c>
      <c r="B2045" s="67">
        <f t="shared" si="1"/>
        <v>4</v>
      </c>
      <c r="C2045" s="14" t="str">
        <f t="shared" si="2"/>
        <v>August</v>
      </c>
      <c r="D2045" s="52" t="str">
        <f t="shared" si="3"/>
        <v>2020</v>
      </c>
      <c r="E2045" s="58">
        <f t="shared" si="4"/>
        <v>32</v>
      </c>
      <c r="F2045" s="14" t="str">
        <f>VLOOKUP(A2045,'_Holidays'!A2045:B4150,2,FALSE)</f>
        <v>N</v>
      </c>
      <c r="G2045" s="51" t="str">
        <f>VLOOKUP(A2045,'_Holidays'!A2045:C4150,3,FALSE)</f>
        <v>N</v>
      </c>
      <c r="H2045" s="14">
        <v>4.7</v>
      </c>
      <c r="I2045" s="14" t="str">
        <f>IFERROR(__xludf.DUMMYFUNCTION("SPARKLINE(H2045,{""charttype"",""bar"";""color1"",""#00CCFF"";""max"",MAX($H$2:$H$2107)})"),"")</f>
        <v/>
      </c>
      <c r="J2045" s="14">
        <v>11.3</v>
      </c>
      <c r="K2045" s="14" t="str">
        <f>IFERROR(__xludf.DUMMYFUNCTION("SPARKLINE(J2045,{""charttype"",""bar"";""color1"",""#FF0000"";""max"",MAX($J$2:$J$2107)})"),"")</f>
        <v/>
      </c>
      <c r="L2045" s="14">
        <v>9.6</v>
      </c>
      <c r="M2045" s="14" t="str">
        <f>IFERROR(__xludf.DUMMYFUNCTION("SPARKLINE(L2045,{""charttype"",""bar"";""color1"",""#FF9900"";""max"",MAX($L$2:$L$2107)})"),"")</f>
        <v/>
      </c>
      <c r="N2045" s="14">
        <v>5.8</v>
      </c>
      <c r="O2045" s="14" t="str">
        <f>IFERROR(__xludf.DUMMYFUNCTION("SPARKLINE(N2045,{""charttype"",""bar"";""color1"",""#0066CC"";""max"",MAX($N$2:$N$2107)})"),"")</f>
        <v/>
      </c>
      <c r="P2045" s="58">
        <v>140205.3</v>
      </c>
      <c r="Q2045" s="54">
        <v>55.46471</v>
      </c>
      <c r="R2045" s="21">
        <f t="shared" si="5"/>
        <v>7776446.305</v>
      </c>
    </row>
    <row r="2046">
      <c r="A2046" s="53">
        <v>44049.0</v>
      </c>
      <c r="B2046" s="67">
        <f t="shared" si="1"/>
        <v>5</v>
      </c>
      <c r="C2046" s="14" t="str">
        <f t="shared" si="2"/>
        <v>August</v>
      </c>
      <c r="D2046" s="52" t="str">
        <f t="shared" si="3"/>
        <v>2020</v>
      </c>
      <c r="E2046" s="58">
        <f t="shared" si="4"/>
        <v>32</v>
      </c>
      <c r="F2046" s="14" t="str">
        <f>VLOOKUP(A2046,'_Holidays'!A2046:B4151,2,FALSE)</f>
        <v>N</v>
      </c>
      <c r="G2046" s="51" t="str">
        <f>VLOOKUP(A2046,'_Holidays'!A2046:C4151,3,FALSE)</f>
        <v>N</v>
      </c>
      <c r="H2046" s="14">
        <v>5.5</v>
      </c>
      <c r="I2046" s="14" t="str">
        <f>IFERROR(__xludf.DUMMYFUNCTION("SPARKLINE(H2046,{""charttype"",""bar"";""color1"",""#00CCFF"";""max"",MAX($H$2:$H$2107)})"),"")</f>
        <v/>
      </c>
      <c r="J2046" s="14">
        <v>12.8</v>
      </c>
      <c r="K2046" s="14" t="str">
        <f>IFERROR(__xludf.DUMMYFUNCTION("SPARKLINE(J2046,{""charttype"",""bar"";""color1"",""#FF0000"";""max"",MAX($J$2:$J$2107)})"),"")</f>
        <v/>
      </c>
      <c r="L2046" s="14">
        <v>10.8</v>
      </c>
      <c r="M2046" s="14" t="str">
        <f>IFERROR(__xludf.DUMMYFUNCTION("SPARKLINE(L2046,{""charttype"",""bar"";""color1"",""#FF9900"";""max"",MAX($L$2:$L$2107)})"),"")</f>
        <v/>
      </c>
      <c r="N2046" s="14">
        <v>0.8</v>
      </c>
      <c r="O2046" s="14" t="str">
        <f>IFERROR(__xludf.DUMMYFUNCTION("SPARKLINE(N2046,{""charttype"",""bar"";""color1"",""#0066CC"";""max"",MAX($N$2:$N$2107)})"),"")</f>
        <v/>
      </c>
      <c r="P2046" s="58">
        <v>140835.2</v>
      </c>
      <c r="Q2046" s="54">
        <v>69.43371</v>
      </c>
      <c r="R2046" s="21">
        <f t="shared" si="5"/>
        <v>9778710.435</v>
      </c>
    </row>
    <row r="2047">
      <c r="A2047" s="53">
        <v>44050.0</v>
      </c>
      <c r="B2047" s="67">
        <f t="shared" si="1"/>
        <v>6</v>
      </c>
      <c r="C2047" s="14" t="str">
        <f t="shared" si="2"/>
        <v>August</v>
      </c>
      <c r="D2047" s="52" t="str">
        <f t="shared" si="3"/>
        <v>2020</v>
      </c>
      <c r="E2047" s="58">
        <f t="shared" si="4"/>
        <v>32</v>
      </c>
      <c r="F2047" s="14" t="str">
        <f>VLOOKUP(A2047,'_Holidays'!A2047:B4152,2,FALSE)</f>
        <v>N</v>
      </c>
      <c r="G2047" s="51" t="str">
        <f>VLOOKUP(A2047,'_Holidays'!A2047:C4152,3,FALSE)</f>
        <v>N</v>
      </c>
      <c r="H2047" s="14">
        <v>3.3</v>
      </c>
      <c r="I2047" s="14" t="str">
        <f>IFERROR(__xludf.DUMMYFUNCTION("SPARKLINE(H2047,{""charttype"",""bar"";""color1"",""#00CCFF"";""max"",MAX($H$2:$H$2107)})"),"")</f>
        <v/>
      </c>
      <c r="J2047" s="14">
        <v>12.7</v>
      </c>
      <c r="K2047" s="14" t="str">
        <f>IFERROR(__xludf.DUMMYFUNCTION("SPARKLINE(J2047,{""charttype"",""bar"";""color1"",""#FF0000"";""max"",MAX($J$2:$J$2107)})"),"")</f>
        <v/>
      </c>
      <c r="L2047" s="14">
        <v>5.8</v>
      </c>
      <c r="M2047" s="14" t="str">
        <f>IFERROR(__xludf.DUMMYFUNCTION("SPARKLINE(L2047,{""charttype"",""bar"";""color1"",""#FF9900"";""max"",MAX($L$2:$L$2107)})"),"")</f>
        <v/>
      </c>
      <c r="N2047" s="14">
        <v>0.0</v>
      </c>
      <c r="O2047" s="14" t="str">
        <f>IFERROR(__xludf.DUMMYFUNCTION("SPARKLINE(N2047,{""charttype"",""bar"";""color1"",""#0066CC"";""max"",MAX($N$2:$N$2107)})"),"")</f>
        <v/>
      </c>
      <c r="P2047" s="58">
        <v>144062.6</v>
      </c>
      <c r="Q2047" s="54">
        <v>60.11943</v>
      </c>
      <c r="R2047" s="21">
        <f t="shared" si="5"/>
        <v>8660961.396</v>
      </c>
    </row>
    <row r="2048">
      <c r="A2048" s="53">
        <v>44051.0</v>
      </c>
      <c r="B2048" s="67">
        <f t="shared" si="1"/>
        <v>7</v>
      </c>
      <c r="C2048" s="14" t="str">
        <f t="shared" si="2"/>
        <v>August</v>
      </c>
      <c r="D2048" s="52" t="str">
        <f t="shared" si="3"/>
        <v>2020</v>
      </c>
      <c r="E2048" s="58">
        <f t="shared" si="4"/>
        <v>32</v>
      </c>
      <c r="F2048" s="14" t="str">
        <f>VLOOKUP(A2048,'_Holidays'!A2048:B4153,2,FALSE)</f>
        <v>N</v>
      </c>
      <c r="G2048" s="51" t="str">
        <f>VLOOKUP(A2048,'_Holidays'!A2048:C4153,3,FALSE)</f>
        <v>N</v>
      </c>
      <c r="H2048" s="14">
        <v>4.7</v>
      </c>
      <c r="I2048" s="14" t="str">
        <f>IFERROR(__xludf.DUMMYFUNCTION("SPARKLINE(H2048,{""charttype"",""bar"";""color1"",""#00CCFF"";""max"",MAX($H$2:$H$2107)})"),"")</f>
        <v/>
      </c>
      <c r="J2048" s="14">
        <v>14.9</v>
      </c>
      <c r="K2048" s="14" t="str">
        <f>IFERROR(__xludf.DUMMYFUNCTION("SPARKLINE(J2048,{""charttype"",""bar"";""color1"",""#FF0000"";""max"",MAX($J$2:$J$2107)})"),"")</f>
        <v/>
      </c>
      <c r="L2048" s="14">
        <v>7.2</v>
      </c>
      <c r="M2048" s="14" t="str">
        <f>IFERROR(__xludf.DUMMYFUNCTION("SPARKLINE(L2048,{""charttype"",""bar"";""color1"",""#FF9900"";""max"",MAX($L$2:$L$2107)})"),"")</f>
        <v/>
      </c>
      <c r="N2048" s="14">
        <v>6.8</v>
      </c>
      <c r="O2048" s="14" t="str">
        <f>IFERROR(__xludf.DUMMYFUNCTION("SPARKLINE(N2048,{""charttype"",""bar"";""color1"",""#0066CC"";""max"",MAX($N$2:$N$2107)})"),"")</f>
        <v/>
      </c>
      <c r="P2048" s="58">
        <v>121119.3</v>
      </c>
      <c r="Q2048" s="54">
        <v>53.51866</v>
      </c>
      <c r="R2048" s="21">
        <f t="shared" si="5"/>
        <v>6482142.636</v>
      </c>
    </row>
    <row r="2049">
      <c r="A2049" s="53">
        <v>44052.0</v>
      </c>
      <c r="B2049" s="67">
        <f t="shared" si="1"/>
        <v>1</v>
      </c>
      <c r="C2049" s="14" t="str">
        <f t="shared" si="2"/>
        <v>August</v>
      </c>
      <c r="D2049" s="52" t="str">
        <f t="shared" si="3"/>
        <v>2020</v>
      </c>
      <c r="E2049" s="58">
        <f t="shared" si="4"/>
        <v>33</v>
      </c>
      <c r="F2049" s="14" t="str">
        <f>VLOOKUP(A2049,'_Holidays'!A2049:B4154,2,FALSE)</f>
        <v>N</v>
      </c>
      <c r="G2049" s="51" t="str">
        <f>VLOOKUP(A2049,'_Holidays'!A2049:C4154,3,FALSE)</f>
        <v>N</v>
      </c>
      <c r="H2049" s="14">
        <v>8.9</v>
      </c>
      <c r="I2049" s="14" t="str">
        <f>IFERROR(__xludf.DUMMYFUNCTION("SPARKLINE(H2049,{""charttype"",""bar"";""color1"",""#00CCFF"";""max"",MAX($H$2:$H$2107)})"),"")</f>
        <v/>
      </c>
      <c r="J2049" s="14">
        <v>15.8</v>
      </c>
      <c r="K2049" s="14" t="str">
        <f>IFERROR(__xludf.DUMMYFUNCTION("SPARKLINE(J2049,{""charttype"",""bar"";""color1"",""#FF0000"";""max"",MAX($J$2:$J$2107)})"),"")</f>
        <v/>
      </c>
      <c r="L2049" s="14">
        <v>10.2</v>
      </c>
      <c r="M2049" s="14" t="str">
        <f>IFERROR(__xludf.DUMMYFUNCTION("SPARKLINE(L2049,{""charttype"",""bar"";""color1"",""#FF9900"";""max"",MAX($L$2:$L$2107)})"),"")</f>
        <v/>
      </c>
      <c r="N2049" s="14">
        <v>0.2</v>
      </c>
      <c r="O2049" s="14" t="str">
        <f>IFERROR(__xludf.DUMMYFUNCTION("SPARKLINE(N2049,{""charttype"",""bar"";""color1"",""#0066CC"";""max"",MAX($N$2:$N$2107)})"),"")</f>
        <v/>
      </c>
      <c r="P2049" s="58">
        <v>111166.0</v>
      </c>
      <c r="Q2049" s="54">
        <v>45.52217</v>
      </c>
      <c r="R2049" s="21">
        <f t="shared" si="5"/>
        <v>5060517.55</v>
      </c>
    </row>
    <row r="2050">
      <c r="A2050" s="53">
        <v>44053.0</v>
      </c>
      <c r="B2050" s="67">
        <f t="shared" si="1"/>
        <v>2</v>
      </c>
      <c r="C2050" s="14" t="str">
        <f t="shared" si="2"/>
        <v>August</v>
      </c>
      <c r="D2050" s="52" t="str">
        <f t="shared" si="3"/>
        <v>2020</v>
      </c>
      <c r="E2050" s="58">
        <f t="shared" si="4"/>
        <v>33</v>
      </c>
      <c r="F2050" s="14" t="str">
        <f>VLOOKUP(A2050,'_Holidays'!A2050:B4155,2,FALSE)</f>
        <v>N</v>
      </c>
      <c r="G2050" s="51" t="str">
        <f>VLOOKUP(A2050,'_Holidays'!A2050:C4155,3,FALSE)</f>
        <v>N</v>
      </c>
      <c r="H2050" s="14">
        <v>5.7</v>
      </c>
      <c r="I2050" s="14" t="str">
        <f>IFERROR(__xludf.DUMMYFUNCTION("SPARKLINE(H2050,{""charttype"",""bar"";""color1"",""#00CCFF"";""max"",MAX($H$2:$H$2107)})"),"")</f>
        <v/>
      </c>
      <c r="J2050" s="14">
        <v>14.8</v>
      </c>
      <c r="K2050" s="14" t="str">
        <f>IFERROR(__xludf.DUMMYFUNCTION("SPARKLINE(J2050,{""charttype"",""bar"";""color1"",""#FF0000"";""max"",MAX($J$2:$J$2107)})"),"")</f>
        <v/>
      </c>
      <c r="L2050" s="14">
        <v>12.7</v>
      </c>
      <c r="M2050" s="14" t="str">
        <f>IFERROR(__xludf.DUMMYFUNCTION("SPARKLINE(L2050,{""charttype"",""bar"";""color1"",""#FF9900"";""max"",MAX($L$2:$L$2107)})"),"")</f>
        <v/>
      </c>
      <c r="N2050" s="14">
        <v>0.0</v>
      </c>
      <c r="O2050" s="14" t="str">
        <f>IFERROR(__xludf.DUMMYFUNCTION("SPARKLINE(N2050,{""charttype"",""bar"";""color1"",""#0066CC"";""max"",MAX($N$2:$N$2107)})"),"")</f>
        <v/>
      </c>
      <c r="P2050" s="58">
        <v>125959.8</v>
      </c>
      <c r="Q2050" s="54">
        <v>53.42043</v>
      </c>
      <c r="R2050" s="21">
        <f t="shared" si="5"/>
        <v>6728826.679</v>
      </c>
    </row>
    <row r="2051">
      <c r="A2051" s="53">
        <v>44054.0</v>
      </c>
      <c r="B2051" s="67">
        <f t="shared" si="1"/>
        <v>3</v>
      </c>
      <c r="C2051" s="14" t="str">
        <f t="shared" si="2"/>
        <v>August</v>
      </c>
      <c r="D2051" s="52" t="str">
        <f t="shared" si="3"/>
        <v>2020</v>
      </c>
      <c r="E2051" s="58">
        <f t="shared" si="4"/>
        <v>33</v>
      </c>
      <c r="F2051" s="14" t="str">
        <f>VLOOKUP(A2051,'_Holidays'!A2051:B4156,2,FALSE)</f>
        <v>N</v>
      </c>
      <c r="G2051" s="51" t="str">
        <f>VLOOKUP(A2051,'_Holidays'!A2051:C4156,3,FALSE)</f>
        <v>N</v>
      </c>
      <c r="H2051" s="14">
        <v>4.3</v>
      </c>
      <c r="I2051" s="14" t="str">
        <f>IFERROR(__xludf.DUMMYFUNCTION("SPARKLINE(H2051,{""charttype"",""bar"";""color1"",""#00CCFF"";""max"",MAX($H$2:$H$2107)})"),"")</f>
        <v/>
      </c>
      <c r="J2051" s="14">
        <v>15.8</v>
      </c>
      <c r="K2051" s="14" t="str">
        <f>IFERROR(__xludf.DUMMYFUNCTION("SPARKLINE(J2051,{""charttype"",""bar"";""color1"",""#FF0000"";""max"",MAX($J$2:$J$2107)})"),"")</f>
        <v/>
      </c>
      <c r="L2051" s="14">
        <v>10.3</v>
      </c>
      <c r="M2051" s="14" t="str">
        <f>IFERROR(__xludf.DUMMYFUNCTION("SPARKLINE(L2051,{""charttype"",""bar"";""color1"",""#FF9900"";""max"",MAX($L$2:$L$2107)})"),"")</f>
        <v/>
      </c>
      <c r="N2051" s="14">
        <v>0.0</v>
      </c>
      <c r="O2051" s="14" t="str">
        <f>IFERROR(__xludf.DUMMYFUNCTION("SPARKLINE(N2051,{""charttype"",""bar"";""color1"",""#0066CC"";""max"",MAX($N$2:$N$2107)})"),"")</f>
        <v/>
      </c>
      <c r="P2051" s="58">
        <v>130141.2</v>
      </c>
      <c r="Q2051" s="54">
        <v>42.32865</v>
      </c>
      <c r="R2051" s="21">
        <f t="shared" si="5"/>
        <v>5508701.305</v>
      </c>
    </row>
    <row r="2052">
      <c r="A2052" s="53">
        <v>44055.0</v>
      </c>
      <c r="B2052" s="67">
        <f t="shared" si="1"/>
        <v>4</v>
      </c>
      <c r="C2052" s="14" t="str">
        <f t="shared" si="2"/>
        <v>August</v>
      </c>
      <c r="D2052" s="52" t="str">
        <f t="shared" si="3"/>
        <v>2020</v>
      </c>
      <c r="E2052" s="58">
        <f t="shared" si="4"/>
        <v>33</v>
      </c>
      <c r="F2052" s="14" t="str">
        <f>VLOOKUP(A2052,'_Holidays'!A2052:B4157,2,FALSE)</f>
        <v>N</v>
      </c>
      <c r="G2052" s="51" t="str">
        <f>VLOOKUP(A2052,'_Holidays'!A2052:C4157,3,FALSE)</f>
        <v>N</v>
      </c>
      <c r="H2052" s="14">
        <v>9.4</v>
      </c>
      <c r="I2052" s="14" t="str">
        <f>IFERROR(__xludf.DUMMYFUNCTION("SPARKLINE(H2052,{""charttype"",""bar"";""color1"",""#00CCFF"";""max"",MAX($H$2:$H$2107)})"),"")</f>
        <v/>
      </c>
      <c r="J2052" s="14">
        <v>15.9</v>
      </c>
      <c r="K2052" s="14" t="str">
        <f>IFERROR(__xludf.DUMMYFUNCTION("SPARKLINE(J2052,{""charttype"",""bar"";""color1"",""#FF0000"";""max"",MAX($J$2:$J$2107)})"),"")</f>
        <v/>
      </c>
      <c r="L2052" s="14">
        <v>10.0</v>
      </c>
      <c r="M2052" s="14" t="str">
        <f>IFERROR(__xludf.DUMMYFUNCTION("SPARKLINE(L2052,{""charttype"",""bar"";""color1"",""#FF9900"";""max"",MAX($L$2:$L$2107)})"),"")</f>
        <v/>
      </c>
      <c r="N2052" s="14">
        <v>0.8</v>
      </c>
      <c r="O2052" s="14" t="str">
        <f>IFERROR(__xludf.DUMMYFUNCTION("SPARKLINE(N2052,{""charttype"",""bar"";""color1"",""#0066CC"";""max"",MAX($N$2:$N$2107)})"),"")</f>
        <v/>
      </c>
      <c r="P2052" s="58">
        <v>127945.3</v>
      </c>
      <c r="Q2052" s="54">
        <v>58.62901</v>
      </c>
      <c r="R2052" s="21">
        <f t="shared" si="5"/>
        <v>7501306.273</v>
      </c>
    </row>
    <row r="2053">
      <c r="A2053" s="53">
        <v>44056.0</v>
      </c>
      <c r="B2053" s="67">
        <f t="shared" si="1"/>
        <v>5</v>
      </c>
      <c r="C2053" s="14" t="str">
        <f t="shared" si="2"/>
        <v>August</v>
      </c>
      <c r="D2053" s="52" t="str">
        <f t="shared" si="3"/>
        <v>2020</v>
      </c>
      <c r="E2053" s="58">
        <f t="shared" si="4"/>
        <v>33</v>
      </c>
      <c r="F2053" s="14" t="str">
        <f>VLOOKUP(A2053,'_Holidays'!A2053:B4158,2,FALSE)</f>
        <v>N</v>
      </c>
      <c r="G2053" s="51" t="str">
        <f>VLOOKUP(A2053,'_Holidays'!A2053:C4158,3,FALSE)</f>
        <v>N</v>
      </c>
      <c r="H2053" s="14">
        <v>11.4</v>
      </c>
      <c r="I2053" s="14" t="str">
        <f>IFERROR(__xludf.DUMMYFUNCTION("SPARKLINE(H2053,{""charttype"",""bar"";""color1"",""#00CCFF"";""max"",MAX($H$2:$H$2107)})"),"")</f>
        <v/>
      </c>
      <c r="J2053" s="14">
        <v>18.1</v>
      </c>
      <c r="K2053" s="14" t="str">
        <f>IFERROR(__xludf.DUMMYFUNCTION("SPARKLINE(J2053,{""charttype"",""bar"";""color1"",""#FF0000"";""max"",MAX($J$2:$J$2107)})"),"")</f>
        <v/>
      </c>
      <c r="L2053" s="14">
        <v>11.0</v>
      </c>
      <c r="M2053" s="14" t="str">
        <f>IFERROR(__xludf.DUMMYFUNCTION("SPARKLINE(L2053,{""charttype"",""bar"";""color1"",""#FF9900"";""max"",MAX($L$2:$L$2107)})"),"")</f>
        <v/>
      </c>
      <c r="N2053" s="14">
        <v>1.2</v>
      </c>
      <c r="O2053" s="14" t="str">
        <f>IFERROR(__xludf.DUMMYFUNCTION("SPARKLINE(N2053,{""charttype"",""bar"";""color1"",""#0066CC"";""max"",MAX($N$2:$N$2107)})"),"")</f>
        <v/>
      </c>
      <c r="P2053" s="58">
        <v>121914.4</v>
      </c>
      <c r="Q2053" s="54">
        <v>52.32016</v>
      </c>
      <c r="R2053" s="21">
        <f t="shared" si="5"/>
        <v>6378580.914</v>
      </c>
    </row>
    <row r="2054">
      <c r="A2054" s="53">
        <v>44057.0</v>
      </c>
      <c r="B2054" s="67">
        <f t="shared" si="1"/>
        <v>6</v>
      </c>
      <c r="C2054" s="14" t="str">
        <f t="shared" si="2"/>
        <v>August</v>
      </c>
      <c r="D2054" s="52" t="str">
        <f t="shared" si="3"/>
        <v>2020</v>
      </c>
      <c r="E2054" s="58">
        <f t="shared" si="4"/>
        <v>33</v>
      </c>
      <c r="F2054" s="14" t="str">
        <f>VLOOKUP(A2054,'_Holidays'!A2054:B4159,2,FALSE)</f>
        <v>N</v>
      </c>
      <c r="G2054" s="51" t="str">
        <f>VLOOKUP(A2054,'_Holidays'!A2054:C4159,3,FALSE)</f>
        <v>N</v>
      </c>
      <c r="H2054" s="14">
        <v>10.7</v>
      </c>
      <c r="I2054" s="14" t="str">
        <f>IFERROR(__xludf.DUMMYFUNCTION("SPARKLINE(H2054,{""charttype"",""bar"";""color1"",""#00CCFF"";""max"",MAX($H$2:$H$2107)})"),"")</f>
        <v/>
      </c>
      <c r="J2054" s="14">
        <v>18.1</v>
      </c>
      <c r="K2054" s="14" t="str">
        <f>IFERROR(__xludf.DUMMYFUNCTION("SPARKLINE(J2054,{""charttype"",""bar"";""color1"",""#FF0000"";""max"",MAX($J$2:$J$2107)})"),"")</f>
        <v/>
      </c>
      <c r="L2054" s="14">
        <v>7.0</v>
      </c>
      <c r="M2054" s="14" t="str">
        <f>IFERROR(__xludf.DUMMYFUNCTION("SPARKLINE(L2054,{""charttype"",""bar"";""color1"",""#FF9900"";""max"",MAX($L$2:$L$2107)})"),"")</f>
        <v/>
      </c>
      <c r="N2054" s="14">
        <v>0.8</v>
      </c>
      <c r="O2054" s="14" t="str">
        <f>IFERROR(__xludf.DUMMYFUNCTION("SPARKLINE(N2054,{""charttype"",""bar"";""color1"",""#0066CC"";""max"",MAX($N$2:$N$2107)})"),"")</f>
        <v/>
      </c>
      <c r="P2054" s="58">
        <v>124640.1</v>
      </c>
      <c r="Q2054" s="54">
        <v>69.84184</v>
      </c>
      <c r="R2054" s="21">
        <f t="shared" si="5"/>
        <v>8705093.922</v>
      </c>
    </row>
    <row r="2055">
      <c r="A2055" s="53">
        <v>44058.0</v>
      </c>
      <c r="B2055" s="67">
        <f t="shared" si="1"/>
        <v>7</v>
      </c>
      <c r="C2055" s="14" t="str">
        <f t="shared" si="2"/>
        <v>August</v>
      </c>
      <c r="D2055" s="52" t="str">
        <f t="shared" si="3"/>
        <v>2020</v>
      </c>
      <c r="E2055" s="58">
        <f t="shared" si="4"/>
        <v>33</v>
      </c>
      <c r="F2055" s="14" t="str">
        <f>VLOOKUP(A2055,'_Holidays'!A2055:B4160,2,FALSE)</f>
        <v>N</v>
      </c>
      <c r="G2055" s="51" t="str">
        <f>VLOOKUP(A2055,'_Holidays'!A2055:C4160,3,FALSE)</f>
        <v>N</v>
      </c>
      <c r="H2055" s="14">
        <v>7.4</v>
      </c>
      <c r="I2055" s="14" t="str">
        <f>IFERROR(__xludf.DUMMYFUNCTION("SPARKLINE(H2055,{""charttype"",""bar"";""color1"",""#00CCFF"";""max"",MAX($H$2:$H$2107)})"),"")</f>
        <v/>
      </c>
      <c r="J2055" s="14">
        <v>14.9</v>
      </c>
      <c r="K2055" s="14" t="str">
        <f>IFERROR(__xludf.DUMMYFUNCTION("SPARKLINE(J2055,{""charttype"",""bar"";""color1"",""#FF0000"";""max"",MAX($J$2:$J$2107)})"),"")</f>
        <v/>
      </c>
      <c r="L2055" s="14">
        <v>13.0</v>
      </c>
      <c r="M2055" s="14" t="str">
        <f>IFERROR(__xludf.DUMMYFUNCTION("SPARKLINE(L2055,{""charttype"",""bar"";""color1"",""#FF9900"";""max"",MAX($L$2:$L$2107)})"),"")</f>
        <v/>
      </c>
      <c r="N2055" s="14">
        <v>2.8</v>
      </c>
      <c r="O2055" s="14" t="str">
        <f>IFERROR(__xludf.DUMMYFUNCTION("SPARKLINE(N2055,{""charttype"",""bar"";""color1"",""#0066CC"";""max"",MAX($N$2:$N$2107)})"),"")</f>
        <v/>
      </c>
      <c r="P2055" s="58">
        <v>113755.2</v>
      </c>
      <c r="Q2055" s="54">
        <v>52.51504</v>
      </c>
      <c r="R2055" s="21">
        <f t="shared" si="5"/>
        <v>5973858.878</v>
      </c>
    </row>
    <row r="2056">
      <c r="A2056" s="53">
        <v>44059.0</v>
      </c>
      <c r="B2056" s="67">
        <f t="shared" si="1"/>
        <v>1</v>
      </c>
      <c r="C2056" s="14" t="str">
        <f t="shared" si="2"/>
        <v>August</v>
      </c>
      <c r="D2056" s="52" t="str">
        <f t="shared" si="3"/>
        <v>2020</v>
      </c>
      <c r="E2056" s="58">
        <f t="shared" si="4"/>
        <v>34</v>
      </c>
      <c r="F2056" s="14" t="str">
        <f>VLOOKUP(A2056,'_Holidays'!A2056:B4161,2,FALSE)</f>
        <v>N</v>
      </c>
      <c r="G2056" s="51" t="str">
        <f>VLOOKUP(A2056,'_Holidays'!A2056:C4161,3,FALSE)</f>
        <v>N</v>
      </c>
      <c r="H2056" s="14">
        <v>10.7</v>
      </c>
      <c r="I2056" s="14" t="str">
        <f>IFERROR(__xludf.DUMMYFUNCTION("SPARKLINE(H2056,{""charttype"",""bar"";""color1"",""#00CCFF"";""max"",MAX($H$2:$H$2107)})"),"")</f>
        <v/>
      </c>
      <c r="J2056" s="14">
        <v>15.0</v>
      </c>
      <c r="K2056" s="14" t="str">
        <f>IFERROR(__xludf.DUMMYFUNCTION("SPARKLINE(J2056,{""charttype"",""bar"";""color1"",""#FF0000"";""max"",MAX($J$2:$J$2107)})"),"")</f>
        <v/>
      </c>
      <c r="L2056" s="14">
        <v>9.9</v>
      </c>
      <c r="M2056" s="14" t="str">
        <f>IFERROR(__xludf.DUMMYFUNCTION("SPARKLINE(L2056,{""charttype"",""bar"";""color1"",""#FF9900"";""max"",MAX($L$2:$L$2107)})"),"")</f>
        <v/>
      </c>
      <c r="N2056" s="14">
        <v>0.4</v>
      </c>
      <c r="O2056" s="14" t="str">
        <f>IFERROR(__xludf.DUMMYFUNCTION("SPARKLINE(N2056,{""charttype"",""bar"";""color1"",""#0066CC"";""max"",MAX($N$2:$N$2107)})"),"")</f>
        <v/>
      </c>
      <c r="P2056" s="58">
        <v>111034.7</v>
      </c>
      <c r="Q2056" s="54">
        <v>58.4252</v>
      </c>
      <c r="R2056" s="21">
        <f t="shared" si="5"/>
        <v>6487224.554</v>
      </c>
    </row>
    <row r="2057">
      <c r="A2057" s="53">
        <v>44060.0</v>
      </c>
      <c r="B2057" s="67">
        <f t="shared" si="1"/>
        <v>2</v>
      </c>
      <c r="C2057" s="14" t="str">
        <f t="shared" si="2"/>
        <v>August</v>
      </c>
      <c r="D2057" s="52" t="str">
        <f t="shared" si="3"/>
        <v>2020</v>
      </c>
      <c r="E2057" s="58">
        <f t="shared" si="4"/>
        <v>34</v>
      </c>
      <c r="F2057" s="14" t="str">
        <f>VLOOKUP(A2057,'_Holidays'!A2057:B4162,2,FALSE)</f>
        <v>N</v>
      </c>
      <c r="G2057" s="51" t="str">
        <f>VLOOKUP(A2057,'_Holidays'!A2057:C4162,3,FALSE)</f>
        <v>N</v>
      </c>
      <c r="H2057" s="14">
        <v>9.5</v>
      </c>
      <c r="I2057" s="14" t="str">
        <f>IFERROR(__xludf.DUMMYFUNCTION("SPARKLINE(H2057,{""charttype"",""bar"";""color1"",""#00CCFF"";""max"",MAX($H$2:$H$2107)})"),"")</f>
        <v/>
      </c>
      <c r="J2057" s="14">
        <v>16.3</v>
      </c>
      <c r="K2057" s="14" t="str">
        <f>IFERROR(__xludf.DUMMYFUNCTION("SPARKLINE(J2057,{""charttype"",""bar"";""color1"",""#FF0000"";""max"",MAX($J$2:$J$2107)})"),"")</f>
        <v/>
      </c>
      <c r="L2057" s="14">
        <v>10.4</v>
      </c>
      <c r="M2057" s="14" t="str">
        <f>IFERROR(__xludf.DUMMYFUNCTION("SPARKLINE(L2057,{""charttype"",""bar"";""color1"",""#FF9900"";""max"",MAX($L$2:$L$2107)})"),"")</f>
        <v/>
      </c>
      <c r="N2057" s="14">
        <v>0.0</v>
      </c>
      <c r="O2057" s="14" t="str">
        <f>IFERROR(__xludf.DUMMYFUNCTION("SPARKLINE(N2057,{""charttype"",""bar"";""color1"",""#0066CC"";""max"",MAX($N$2:$N$2107)})"),"")</f>
        <v/>
      </c>
      <c r="P2057" s="58">
        <v>121520.6</v>
      </c>
      <c r="Q2057" s="54">
        <v>60.71057</v>
      </c>
      <c r="R2057" s="21">
        <f t="shared" si="5"/>
        <v>7377584.893</v>
      </c>
    </row>
    <row r="2058">
      <c r="A2058" s="53">
        <v>44061.0</v>
      </c>
      <c r="B2058" s="67">
        <f t="shared" si="1"/>
        <v>3</v>
      </c>
      <c r="C2058" s="14" t="str">
        <f t="shared" si="2"/>
        <v>August</v>
      </c>
      <c r="D2058" s="52" t="str">
        <f t="shared" si="3"/>
        <v>2020</v>
      </c>
      <c r="E2058" s="58">
        <f t="shared" si="4"/>
        <v>34</v>
      </c>
      <c r="F2058" s="14" t="str">
        <f>VLOOKUP(A2058,'_Holidays'!A2058:B4163,2,FALSE)</f>
        <v>N</v>
      </c>
      <c r="G2058" s="51" t="str">
        <f>VLOOKUP(A2058,'_Holidays'!A2058:C4163,3,FALSE)</f>
        <v>N</v>
      </c>
      <c r="H2058" s="14">
        <v>10.0</v>
      </c>
      <c r="I2058" s="14" t="str">
        <f>IFERROR(__xludf.DUMMYFUNCTION("SPARKLINE(H2058,{""charttype"",""bar"";""color1"",""#00CCFF"";""max"",MAX($H$2:$H$2107)})"),"")</f>
        <v/>
      </c>
      <c r="J2058" s="14">
        <v>17.2</v>
      </c>
      <c r="K2058" s="14" t="str">
        <f>IFERROR(__xludf.DUMMYFUNCTION("SPARKLINE(J2058,{""charttype"",""bar"";""color1"",""#FF0000"";""max"",MAX($J$2:$J$2107)})"),"")</f>
        <v/>
      </c>
      <c r="L2058" s="14">
        <v>11.2</v>
      </c>
      <c r="M2058" s="14" t="str">
        <f>IFERROR(__xludf.DUMMYFUNCTION("SPARKLINE(L2058,{""charttype"",""bar"";""color1"",""#FF9900"";""max"",MAX($L$2:$L$2107)})"),"")</f>
        <v/>
      </c>
      <c r="N2058" s="14">
        <v>0.2</v>
      </c>
      <c r="O2058" s="14" t="str">
        <f>IFERROR(__xludf.DUMMYFUNCTION("SPARKLINE(N2058,{""charttype"",""bar"";""color1"",""#0066CC"";""max"",MAX($N$2:$N$2107)})"),"")</f>
        <v/>
      </c>
      <c r="P2058" s="58">
        <v>119321.9</v>
      </c>
      <c r="Q2058" s="54">
        <v>44.02417</v>
      </c>
      <c r="R2058" s="21">
        <f t="shared" si="5"/>
        <v>5253047.61</v>
      </c>
    </row>
    <row r="2059">
      <c r="A2059" s="53">
        <v>44062.0</v>
      </c>
      <c r="B2059" s="67">
        <f t="shared" si="1"/>
        <v>4</v>
      </c>
      <c r="C2059" s="14" t="str">
        <f t="shared" si="2"/>
        <v>August</v>
      </c>
      <c r="D2059" s="52" t="str">
        <f t="shared" si="3"/>
        <v>2020</v>
      </c>
      <c r="E2059" s="58">
        <f t="shared" si="4"/>
        <v>34</v>
      </c>
      <c r="F2059" s="14" t="str">
        <f>VLOOKUP(A2059,'_Holidays'!A2059:B4164,2,FALSE)</f>
        <v>N</v>
      </c>
      <c r="G2059" s="51" t="str">
        <f>VLOOKUP(A2059,'_Holidays'!A2059:C4164,3,FALSE)</f>
        <v>N</v>
      </c>
      <c r="H2059" s="14">
        <v>9.7</v>
      </c>
      <c r="I2059" s="14" t="str">
        <f>IFERROR(__xludf.DUMMYFUNCTION("SPARKLINE(H2059,{""charttype"",""bar"";""color1"",""#00CCFF"";""max"",MAX($H$2:$H$2107)})"),"")</f>
        <v/>
      </c>
      <c r="J2059" s="14">
        <v>12.7</v>
      </c>
      <c r="K2059" s="14" t="str">
        <f>IFERROR(__xludf.DUMMYFUNCTION("SPARKLINE(J2059,{""charttype"",""bar"";""color1"",""#FF0000"";""max"",MAX($J$2:$J$2107)})"),"")</f>
        <v/>
      </c>
      <c r="L2059" s="14">
        <v>7.9</v>
      </c>
      <c r="M2059" s="14" t="str">
        <f>IFERROR(__xludf.DUMMYFUNCTION("SPARKLINE(L2059,{""charttype"",""bar"";""color1"",""#FF9900"";""max"",MAX($L$2:$L$2107)})"),"")</f>
        <v/>
      </c>
      <c r="N2059" s="14">
        <v>1.2</v>
      </c>
      <c r="O2059" s="14" t="str">
        <f>IFERROR(__xludf.DUMMYFUNCTION("SPARKLINE(N2059,{""charttype"",""bar"";""color1"",""#0066CC"";""max"",MAX($N$2:$N$2107)})"),"")</f>
        <v/>
      </c>
      <c r="P2059" s="58">
        <v>129884.8</v>
      </c>
      <c r="Q2059" s="54">
        <v>62.12321</v>
      </c>
      <c r="R2059" s="21">
        <f t="shared" si="5"/>
        <v>8068860.706</v>
      </c>
    </row>
    <row r="2060">
      <c r="A2060" s="53">
        <v>44063.0</v>
      </c>
      <c r="B2060" s="67">
        <f t="shared" si="1"/>
        <v>5</v>
      </c>
      <c r="C2060" s="14" t="str">
        <f t="shared" si="2"/>
        <v>August</v>
      </c>
      <c r="D2060" s="52" t="str">
        <f t="shared" si="3"/>
        <v>2020</v>
      </c>
      <c r="E2060" s="58">
        <f t="shared" si="4"/>
        <v>34</v>
      </c>
      <c r="F2060" s="14" t="str">
        <f>VLOOKUP(A2060,'_Holidays'!A2060:B4165,2,FALSE)</f>
        <v>N</v>
      </c>
      <c r="G2060" s="51" t="str">
        <f>VLOOKUP(A2060,'_Holidays'!A2060:C4165,3,FALSE)</f>
        <v>N</v>
      </c>
      <c r="H2060" s="14">
        <v>9.6</v>
      </c>
      <c r="I2060" s="14" t="str">
        <f>IFERROR(__xludf.DUMMYFUNCTION("SPARKLINE(H2060,{""charttype"",""bar"";""color1"",""#00CCFF"";""max"",MAX($H$2:$H$2107)})"),"")</f>
        <v/>
      </c>
      <c r="J2060" s="14">
        <v>15.7</v>
      </c>
      <c r="K2060" s="14" t="str">
        <f>IFERROR(__xludf.DUMMYFUNCTION("SPARKLINE(J2060,{""charttype"",""bar"";""color1"",""#FF0000"";""max"",MAX($J$2:$J$2107)})"),"")</f>
        <v/>
      </c>
      <c r="L2060" s="14">
        <v>9.6</v>
      </c>
      <c r="M2060" s="14" t="str">
        <f>IFERROR(__xludf.DUMMYFUNCTION("SPARKLINE(L2060,{""charttype"",""bar"";""color1"",""#FF9900"";""max"",MAX($L$2:$L$2107)})"),"")</f>
        <v/>
      </c>
      <c r="N2060" s="14">
        <v>3.8</v>
      </c>
      <c r="O2060" s="14" t="str">
        <f>IFERROR(__xludf.DUMMYFUNCTION("SPARKLINE(N2060,{""charttype"",""bar"";""color1"",""#0066CC"";""max"",MAX($N$2:$N$2107)})"),"")</f>
        <v/>
      </c>
      <c r="P2060" s="58">
        <v>123490.9</v>
      </c>
      <c r="Q2060" s="54">
        <v>54.11355</v>
      </c>
      <c r="R2060" s="21">
        <f t="shared" si="5"/>
        <v>6682530.992</v>
      </c>
    </row>
    <row r="2061">
      <c r="A2061" s="53">
        <v>44064.0</v>
      </c>
      <c r="B2061" s="67">
        <f t="shared" si="1"/>
        <v>6</v>
      </c>
      <c r="C2061" s="14" t="str">
        <f t="shared" si="2"/>
        <v>August</v>
      </c>
      <c r="D2061" s="52" t="str">
        <f t="shared" si="3"/>
        <v>2020</v>
      </c>
      <c r="E2061" s="58">
        <f t="shared" si="4"/>
        <v>34</v>
      </c>
      <c r="F2061" s="14" t="str">
        <f>VLOOKUP(A2061,'_Holidays'!A2061:B4166,2,FALSE)</f>
        <v>N</v>
      </c>
      <c r="G2061" s="51" t="str">
        <f>VLOOKUP(A2061,'_Holidays'!A2061:C4166,3,FALSE)</f>
        <v>N</v>
      </c>
      <c r="H2061" s="14">
        <v>8.5</v>
      </c>
      <c r="I2061" s="14" t="str">
        <f>IFERROR(__xludf.DUMMYFUNCTION("SPARKLINE(H2061,{""charttype"",""bar"";""color1"",""#00CCFF"";""max"",MAX($H$2:$H$2107)})"),"")</f>
        <v/>
      </c>
      <c r="J2061" s="14">
        <v>14.1</v>
      </c>
      <c r="K2061" s="14" t="str">
        <f>IFERROR(__xludf.DUMMYFUNCTION("SPARKLINE(J2061,{""charttype"",""bar"";""color1"",""#FF0000"";""max"",MAX($J$2:$J$2107)})"),"")</f>
        <v/>
      </c>
      <c r="L2061" s="14">
        <v>12.2</v>
      </c>
      <c r="M2061" s="14" t="str">
        <f>IFERROR(__xludf.DUMMYFUNCTION("SPARKLINE(L2061,{""charttype"",""bar"";""color1"",""#FF9900"";""max"",MAX($L$2:$L$2107)})"),"")</f>
        <v/>
      </c>
      <c r="N2061" s="14">
        <v>0.4</v>
      </c>
      <c r="O2061" s="14" t="str">
        <f>IFERROR(__xludf.DUMMYFUNCTION("SPARKLINE(N2061,{""charttype"",""bar"";""color1"",""#0066CC"";""max"",MAX($N$2:$N$2107)})"),"")</f>
        <v/>
      </c>
      <c r="P2061" s="58">
        <v>125707.0</v>
      </c>
      <c r="Q2061" s="54">
        <v>48.5083</v>
      </c>
      <c r="R2061" s="21">
        <f t="shared" si="5"/>
        <v>6097832.868</v>
      </c>
    </row>
    <row r="2062">
      <c r="A2062" s="53">
        <v>44065.0</v>
      </c>
      <c r="B2062" s="67">
        <f t="shared" si="1"/>
        <v>7</v>
      </c>
      <c r="C2062" s="14" t="str">
        <f t="shared" si="2"/>
        <v>August</v>
      </c>
      <c r="D2062" s="52" t="str">
        <f t="shared" si="3"/>
        <v>2020</v>
      </c>
      <c r="E2062" s="58">
        <f t="shared" si="4"/>
        <v>34</v>
      </c>
      <c r="F2062" s="14" t="str">
        <f>VLOOKUP(A2062,'_Holidays'!A2062:B4167,2,FALSE)</f>
        <v>N</v>
      </c>
      <c r="G2062" s="51" t="str">
        <f>VLOOKUP(A2062,'_Holidays'!A2062:C4167,3,FALSE)</f>
        <v>N</v>
      </c>
      <c r="H2062" s="14">
        <v>5.8</v>
      </c>
      <c r="I2062" s="14" t="str">
        <f>IFERROR(__xludf.DUMMYFUNCTION("SPARKLINE(H2062,{""charttype"",""bar"";""color1"",""#00CCFF"";""max"",MAX($H$2:$H$2107)})"),"")</f>
        <v/>
      </c>
      <c r="J2062" s="14">
        <v>11.1</v>
      </c>
      <c r="K2062" s="14" t="str">
        <f>IFERROR(__xludf.DUMMYFUNCTION("SPARKLINE(J2062,{""charttype"",""bar"";""color1"",""#FF0000"";""max"",MAX($J$2:$J$2107)})"),"")</f>
        <v/>
      </c>
      <c r="L2062" s="14">
        <v>3.8</v>
      </c>
      <c r="M2062" s="14" t="str">
        <f>IFERROR(__xludf.DUMMYFUNCTION("SPARKLINE(L2062,{""charttype"",""bar"";""color1"",""#FF9900"";""max"",MAX($L$2:$L$2107)})"),"")</f>
        <v/>
      </c>
      <c r="N2062" s="14">
        <v>4.4</v>
      </c>
      <c r="O2062" s="14" t="str">
        <f>IFERROR(__xludf.DUMMYFUNCTION("SPARKLINE(N2062,{""charttype"",""bar"";""color1"",""#0066CC"";""max"",MAX($N$2:$N$2107)})"),"")</f>
        <v/>
      </c>
      <c r="P2062" s="58">
        <v>127131.4</v>
      </c>
      <c r="Q2062" s="54">
        <v>56.06549</v>
      </c>
      <c r="R2062" s="21">
        <f t="shared" si="5"/>
        <v>7127684.235</v>
      </c>
    </row>
    <row r="2063">
      <c r="A2063" s="53">
        <v>44066.0</v>
      </c>
      <c r="B2063" s="67">
        <f t="shared" si="1"/>
        <v>1</v>
      </c>
      <c r="C2063" s="14" t="str">
        <f t="shared" si="2"/>
        <v>August</v>
      </c>
      <c r="D2063" s="52" t="str">
        <f t="shared" si="3"/>
        <v>2020</v>
      </c>
      <c r="E2063" s="58">
        <f t="shared" si="4"/>
        <v>35</v>
      </c>
      <c r="F2063" s="14" t="str">
        <f>VLOOKUP(A2063,'_Holidays'!A2063:B4168,2,FALSE)</f>
        <v>N</v>
      </c>
      <c r="G2063" s="51" t="str">
        <f>VLOOKUP(A2063,'_Holidays'!A2063:C4168,3,FALSE)</f>
        <v>N</v>
      </c>
      <c r="H2063" s="14">
        <v>6.8</v>
      </c>
      <c r="I2063" s="14" t="str">
        <f>IFERROR(__xludf.DUMMYFUNCTION("SPARKLINE(H2063,{""charttype"",""bar"";""color1"",""#00CCFF"";""max"",MAX($H$2:$H$2107)})"),"")</f>
        <v/>
      </c>
      <c r="J2063" s="14">
        <v>11.5</v>
      </c>
      <c r="K2063" s="14" t="str">
        <f>IFERROR(__xludf.DUMMYFUNCTION("SPARKLINE(J2063,{""charttype"",""bar"";""color1"",""#FF0000"";""max"",MAX($J$2:$J$2107)})"),"")</f>
        <v/>
      </c>
      <c r="L2063" s="14">
        <v>8.6</v>
      </c>
      <c r="M2063" s="14" t="str">
        <f>IFERROR(__xludf.DUMMYFUNCTION("SPARKLINE(L2063,{""charttype"",""bar"";""color1"",""#FF9900"";""max"",MAX($L$2:$L$2107)})"),"")</f>
        <v/>
      </c>
      <c r="N2063" s="14">
        <v>25.6</v>
      </c>
      <c r="O2063" s="14" t="str">
        <f>IFERROR(__xludf.DUMMYFUNCTION("SPARKLINE(N2063,{""charttype"",""bar"";""color1"",""#0066CC"";""max"",MAX($N$2:$N$2107)})"),"")</f>
        <v/>
      </c>
      <c r="P2063" s="58">
        <v>117125.1</v>
      </c>
      <c r="Q2063" s="54">
        <v>53.93795</v>
      </c>
      <c r="R2063" s="21">
        <f t="shared" si="5"/>
        <v>6317487.788</v>
      </c>
    </row>
    <row r="2064">
      <c r="A2064" s="53">
        <v>44067.0</v>
      </c>
      <c r="B2064" s="67">
        <f t="shared" si="1"/>
        <v>2</v>
      </c>
      <c r="C2064" s="14" t="str">
        <f t="shared" si="2"/>
        <v>August</v>
      </c>
      <c r="D2064" s="52" t="str">
        <f t="shared" si="3"/>
        <v>2020</v>
      </c>
      <c r="E2064" s="58">
        <f t="shared" si="4"/>
        <v>35</v>
      </c>
      <c r="F2064" s="14" t="str">
        <f>VLOOKUP(A2064,'_Holidays'!A2064:B4169,2,FALSE)</f>
        <v>N</v>
      </c>
      <c r="G2064" s="51" t="str">
        <f>VLOOKUP(A2064,'_Holidays'!A2064:C4169,3,FALSE)</f>
        <v>N</v>
      </c>
      <c r="H2064" s="14">
        <v>6.3</v>
      </c>
      <c r="I2064" s="14" t="str">
        <f>IFERROR(__xludf.DUMMYFUNCTION("SPARKLINE(H2064,{""charttype"",""bar"";""color1"",""#00CCFF"";""max"",MAX($H$2:$H$2107)})"),"")</f>
        <v/>
      </c>
      <c r="J2064" s="14">
        <v>12.4</v>
      </c>
      <c r="K2064" s="14" t="str">
        <f>IFERROR(__xludf.DUMMYFUNCTION("SPARKLINE(J2064,{""charttype"",""bar"";""color1"",""#FF0000"";""max"",MAX($J$2:$J$2107)})"),"")</f>
        <v/>
      </c>
      <c r="L2064" s="14">
        <v>12.8</v>
      </c>
      <c r="M2064" s="14" t="str">
        <f>IFERROR(__xludf.DUMMYFUNCTION("SPARKLINE(L2064,{""charttype"",""bar"";""color1"",""#FF9900"";""max"",MAX($L$2:$L$2107)})"),"")</f>
        <v/>
      </c>
      <c r="N2064" s="14">
        <v>2.8</v>
      </c>
      <c r="O2064" s="14" t="str">
        <f>IFERROR(__xludf.DUMMYFUNCTION("SPARKLINE(N2064,{""charttype"",""bar"";""color1"",""#0066CC"";""max"",MAX($N$2:$N$2107)})"),"")</f>
        <v/>
      </c>
      <c r="P2064" s="58">
        <v>134984.8</v>
      </c>
      <c r="Q2064" s="54">
        <v>134.4884</v>
      </c>
      <c r="R2064" s="21">
        <f t="shared" si="5"/>
        <v>18153889.78</v>
      </c>
    </row>
    <row r="2065">
      <c r="A2065" s="53">
        <v>44068.0</v>
      </c>
      <c r="B2065" s="67">
        <f t="shared" si="1"/>
        <v>3</v>
      </c>
      <c r="C2065" s="14" t="str">
        <f t="shared" si="2"/>
        <v>August</v>
      </c>
      <c r="D2065" s="52" t="str">
        <f t="shared" si="3"/>
        <v>2020</v>
      </c>
      <c r="E2065" s="58">
        <f t="shared" si="4"/>
        <v>35</v>
      </c>
      <c r="F2065" s="14" t="str">
        <f>VLOOKUP(A2065,'_Holidays'!A2065:B4170,2,FALSE)</f>
        <v>N</v>
      </c>
      <c r="G2065" s="51" t="str">
        <f>VLOOKUP(A2065,'_Holidays'!A2065:C4170,3,FALSE)</f>
        <v>N</v>
      </c>
      <c r="H2065" s="14">
        <v>3.6</v>
      </c>
      <c r="I2065" s="14" t="str">
        <f>IFERROR(__xludf.DUMMYFUNCTION("SPARKLINE(H2065,{""charttype"",""bar"";""color1"",""#00CCFF"";""max"",MAX($H$2:$H$2107)})"),"")</f>
        <v/>
      </c>
      <c r="J2065" s="14">
        <v>13.0</v>
      </c>
      <c r="K2065" s="14" t="str">
        <f>IFERROR(__xludf.DUMMYFUNCTION("SPARKLINE(J2065,{""charttype"",""bar"";""color1"",""#FF0000"";""max"",MAX($J$2:$J$2107)})"),"")</f>
        <v/>
      </c>
      <c r="L2065" s="14">
        <v>11.2</v>
      </c>
      <c r="M2065" s="14" t="str">
        <f>IFERROR(__xludf.DUMMYFUNCTION("SPARKLINE(L2065,{""charttype"",""bar"";""color1"",""#FF9900"";""max"",MAX($L$2:$L$2107)})"),"")</f>
        <v/>
      </c>
      <c r="N2065" s="14">
        <v>0.0</v>
      </c>
      <c r="O2065" s="14" t="str">
        <f>IFERROR(__xludf.DUMMYFUNCTION("SPARKLINE(N2065,{""charttype"",""bar"";""color1"",""#0066CC"";""max"",MAX($N$2:$N$2107)})"),"")</f>
        <v/>
      </c>
      <c r="P2065" s="58">
        <v>138437.9</v>
      </c>
      <c r="Q2065" s="54">
        <v>82.74421</v>
      </c>
      <c r="R2065" s="21">
        <f t="shared" si="5"/>
        <v>11454934.67</v>
      </c>
    </row>
    <row r="2066">
      <c r="A2066" s="53">
        <v>44069.0</v>
      </c>
      <c r="B2066" s="67">
        <f t="shared" si="1"/>
        <v>4</v>
      </c>
      <c r="C2066" s="14" t="str">
        <f t="shared" si="2"/>
        <v>August</v>
      </c>
      <c r="D2066" s="52" t="str">
        <f t="shared" si="3"/>
        <v>2020</v>
      </c>
      <c r="E2066" s="58">
        <f t="shared" si="4"/>
        <v>35</v>
      </c>
      <c r="F2066" s="14" t="str">
        <f>VLOOKUP(A2066,'_Holidays'!A2066:B4171,2,FALSE)</f>
        <v>N</v>
      </c>
      <c r="G2066" s="51" t="str">
        <f>VLOOKUP(A2066,'_Holidays'!A2066:C4171,3,FALSE)</f>
        <v>N</v>
      </c>
      <c r="H2066" s="14">
        <v>6.1</v>
      </c>
      <c r="I2066" s="14" t="str">
        <f>IFERROR(__xludf.DUMMYFUNCTION("SPARKLINE(H2066,{""charttype"",""bar"";""color1"",""#00CCFF"";""max"",MAX($H$2:$H$2107)})"),"")</f>
        <v/>
      </c>
      <c r="J2066" s="14">
        <v>14.5</v>
      </c>
      <c r="K2066" s="14" t="str">
        <f>IFERROR(__xludf.DUMMYFUNCTION("SPARKLINE(J2066,{""charttype"",""bar"";""color1"",""#FF0000"";""max"",MAX($J$2:$J$2107)})"),"")</f>
        <v/>
      </c>
      <c r="L2066" s="14">
        <v>12.8</v>
      </c>
      <c r="M2066" s="14" t="str">
        <f>IFERROR(__xludf.DUMMYFUNCTION("SPARKLINE(L2066,{""charttype"",""bar"";""color1"",""#FF9900"";""max"",MAX($L$2:$L$2107)})"),"")</f>
        <v/>
      </c>
      <c r="N2066" s="14">
        <v>0.0</v>
      </c>
      <c r="O2066" s="14" t="str">
        <f>IFERROR(__xludf.DUMMYFUNCTION("SPARKLINE(N2066,{""charttype"",""bar"";""color1"",""#0066CC"";""max"",MAX($N$2:$N$2107)})"),"")</f>
        <v/>
      </c>
      <c r="P2066" s="58">
        <v>129322.3</v>
      </c>
      <c r="Q2066" s="54">
        <v>90.66689</v>
      </c>
      <c r="R2066" s="21">
        <f t="shared" si="5"/>
        <v>11725250.75</v>
      </c>
    </row>
    <row r="2067">
      <c r="A2067" s="53">
        <v>44070.0</v>
      </c>
      <c r="B2067" s="67">
        <f t="shared" si="1"/>
        <v>5</v>
      </c>
      <c r="C2067" s="14" t="str">
        <f t="shared" si="2"/>
        <v>August</v>
      </c>
      <c r="D2067" s="52" t="str">
        <f t="shared" si="3"/>
        <v>2020</v>
      </c>
      <c r="E2067" s="58">
        <f t="shared" si="4"/>
        <v>35</v>
      </c>
      <c r="F2067" s="14" t="str">
        <f>VLOOKUP(A2067,'_Holidays'!A2067:B4172,2,FALSE)</f>
        <v>N</v>
      </c>
      <c r="G2067" s="51" t="str">
        <f>VLOOKUP(A2067,'_Holidays'!A2067:C4172,3,FALSE)</f>
        <v>N</v>
      </c>
      <c r="H2067" s="14">
        <v>8.8</v>
      </c>
      <c r="I2067" s="14" t="str">
        <f>IFERROR(__xludf.DUMMYFUNCTION("SPARKLINE(H2067,{""charttype"",""bar"";""color1"",""#00CCFF"";""max"",MAX($H$2:$H$2107)})"),"")</f>
        <v/>
      </c>
      <c r="J2067" s="14">
        <v>20.7</v>
      </c>
      <c r="K2067" s="14" t="str">
        <f>IFERROR(__xludf.DUMMYFUNCTION("SPARKLINE(J2067,{""charttype"",""bar"";""color1"",""#FF0000"";""max"",MAX($J$2:$J$2107)})"),"")</f>
        <v/>
      </c>
      <c r="L2067" s="14">
        <v>13.1</v>
      </c>
      <c r="M2067" s="14" t="str">
        <f>IFERROR(__xludf.DUMMYFUNCTION("SPARKLINE(L2067,{""charttype"",""bar"";""color1"",""#FF9900"";""max"",MAX($L$2:$L$2107)})"),"")</f>
        <v/>
      </c>
      <c r="N2067" s="14">
        <v>0.0</v>
      </c>
      <c r="O2067" s="14" t="str">
        <f>IFERROR(__xludf.DUMMYFUNCTION("SPARKLINE(N2067,{""charttype"",""bar"";""color1"",""#0066CC"";""max"",MAX($N$2:$N$2107)})"),"")</f>
        <v/>
      </c>
      <c r="P2067" s="58">
        <v>119044.4</v>
      </c>
      <c r="Q2067" s="54">
        <v>45.56437</v>
      </c>
      <c r="R2067" s="21">
        <f t="shared" si="5"/>
        <v>5424183.088</v>
      </c>
    </row>
    <row r="2068">
      <c r="A2068" s="53">
        <v>44071.0</v>
      </c>
      <c r="B2068" s="67">
        <f t="shared" si="1"/>
        <v>6</v>
      </c>
      <c r="C2068" s="14" t="str">
        <f t="shared" si="2"/>
        <v>August</v>
      </c>
      <c r="D2068" s="52" t="str">
        <f t="shared" si="3"/>
        <v>2020</v>
      </c>
      <c r="E2068" s="58">
        <f t="shared" si="4"/>
        <v>35</v>
      </c>
      <c r="F2068" s="14" t="str">
        <f>VLOOKUP(A2068,'_Holidays'!A2068:B4173,2,FALSE)</f>
        <v>N</v>
      </c>
      <c r="G2068" s="51" t="str">
        <f>VLOOKUP(A2068,'_Holidays'!A2068:C4173,3,FALSE)</f>
        <v>N</v>
      </c>
      <c r="H2068" s="14">
        <v>8.5</v>
      </c>
      <c r="I2068" s="14" t="str">
        <f>IFERROR(__xludf.DUMMYFUNCTION("SPARKLINE(H2068,{""charttype"",""bar"";""color1"",""#00CCFF"";""max"",MAX($H$2:$H$2107)})"),"")</f>
        <v/>
      </c>
      <c r="J2068" s="14">
        <v>17.6</v>
      </c>
      <c r="K2068" s="14" t="str">
        <f>IFERROR(__xludf.DUMMYFUNCTION("SPARKLINE(J2068,{""charttype"",""bar"";""color1"",""#FF0000"";""max"",MAX($J$2:$J$2107)})"),"")</f>
        <v/>
      </c>
      <c r="L2068" s="14">
        <v>15.1</v>
      </c>
      <c r="M2068" s="14" t="str">
        <f>IFERROR(__xludf.DUMMYFUNCTION("SPARKLINE(L2068,{""charttype"",""bar"";""color1"",""#FF9900"";""max"",MAX($L$2:$L$2107)})"),"")</f>
        <v/>
      </c>
      <c r="N2068" s="14">
        <v>1.4</v>
      </c>
      <c r="O2068" s="14" t="str">
        <f>IFERROR(__xludf.DUMMYFUNCTION("SPARKLINE(N2068,{""charttype"",""bar"";""color1"",""#0066CC"";""max"",MAX($N$2:$N$2107)})"),"")</f>
        <v/>
      </c>
      <c r="P2068" s="58">
        <v>118809.1</v>
      </c>
      <c r="Q2068" s="54">
        <v>61.60885</v>
      </c>
      <c r="R2068" s="21">
        <f t="shared" si="5"/>
        <v>7319692.021</v>
      </c>
    </row>
    <row r="2069">
      <c r="A2069" s="53">
        <v>44072.0</v>
      </c>
      <c r="B2069" s="67">
        <f t="shared" si="1"/>
        <v>7</v>
      </c>
      <c r="C2069" s="14" t="str">
        <f t="shared" si="2"/>
        <v>August</v>
      </c>
      <c r="D2069" s="52" t="str">
        <f t="shared" si="3"/>
        <v>2020</v>
      </c>
      <c r="E2069" s="58">
        <f t="shared" si="4"/>
        <v>35</v>
      </c>
      <c r="F2069" s="14" t="str">
        <f>VLOOKUP(A2069,'_Holidays'!A2069:B4174,2,FALSE)</f>
        <v>N</v>
      </c>
      <c r="G2069" s="51" t="str">
        <f>VLOOKUP(A2069,'_Holidays'!A2069:C4174,3,FALSE)</f>
        <v>N</v>
      </c>
      <c r="H2069" s="14">
        <v>9.2</v>
      </c>
      <c r="I2069" s="14" t="str">
        <f>IFERROR(__xludf.DUMMYFUNCTION("SPARKLINE(H2069,{""charttype"",""bar"";""color1"",""#00CCFF"";""max"",MAX($H$2:$H$2107)})"),"")</f>
        <v/>
      </c>
      <c r="J2069" s="14">
        <v>19.3</v>
      </c>
      <c r="K2069" s="14" t="str">
        <f>IFERROR(__xludf.DUMMYFUNCTION("SPARKLINE(J2069,{""charttype"",""bar"";""color1"",""#FF0000"";""max"",MAX($J$2:$J$2107)})"),"")</f>
        <v/>
      </c>
      <c r="L2069" s="14">
        <v>15.6</v>
      </c>
      <c r="M2069" s="14" t="str">
        <f>IFERROR(__xludf.DUMMYFUNCTION("SPARKLINE(L2069,{""charttype"",""bar"";""color1"",""#FF9900"";""max"",MAX($L$2:$L$2107)})"),"")</f>
        <v/>
      </c>
      <c r="N2069" s="14">
        <v>0.0</v>
      </c>
      <c r="O2069" s="14" t="str">
        <f>IFERROR(__xludf.DUMMYFUNCTION("SPARKLINE(N2069,{""charttype"",""bar"";""color1"",""#0066CC"";""max"",MAX($N$2:$N$2107)})"),"")</f>
        <v/>
      </c>
      <c r="P2069" s="58">
        <v>100166.9</v>
      </c>
      <c r="Q2069" s="54">
        <v>15.29224</v>
      </c>
      <c r="R2069" s="21">
        <f t="shared" si="5"/>
        <v>1531776.275</v>
      </c>
    </row>
    <row r="2070">
      <c r="A2070" s="53">
        <v>44073.0</v>
      </c>
      <c r="B2070" s="67">
        <f t="shared" si="1"/>
        <v>1</v>
      </c>
      <c r="C2070" s="14" t="str">
        <f t="shared" si="2"/>
        <v>August</v>
      </c>
      <c r="D2070" s="52" t="str">
        <f t="shared" si="3"/>
        <v>2020</v>
      </c>
      <c r="E2070" s="58">
        <f t="shared" si="4"/>
        <v>36</v>
      </c>
      <c r="F2070" s="14" t="str">
        <f>VLOOKUP(A2070,'_Holidays'!A2070:B4175,2,FALSE)</f>
        <v>N</v>
      </c>
      <c r="G2070" s="51" t="str">
        <f>VLOOKUP(A2070,'_Holidays'!A2070:C4175,3,FALSE)</f>
        <v>N</v>
      </c>
      <c r="H2070" s="14">
        <v>12.0</v>
      </c>
      <c r="I2070" s="14" t="str">
        <f>IFERROR(__xludf.DUMMYFUNCTION("SPARKLINE(H2070,{""charttype"",""bar"";""color1"",""#00CCFF"";""max"",MAX($H$2:$H$2107)})"),"")</f>
        <v/>
      </c>
      <c r="J2070" s="14">
        <v>19.8</v>
      </c>
      <c r="K2070" s="14" t="str">
        <f>IFERROR(__xludf.DUMMYFUNCTION("SPARKLINE(J2070,{""charttype"",""bar"";""color1"",""#FF0000"";""max"",MAX($J$2:$J$2107)})"),"")</f>
        <v/>
      </c>
      <c r="L2070" s="14">
        <v>9.0</v>
      </c>
      <c r="M2070" s="14" t="str">
        <f>IFERROR(__xludf.DUMMYFUNCTION("SPARKLINE(L2070,{""charttype"",""bar"";""color1"",""#FF9900"";""max"",MAX($L$2:$L$2107)})"),"")</f>
        <v/>
      </c>
      <c r="N2070" s="14">
        <v>0.0</v>
      </c>
      <c r="O2070" s="14" t="str">
        <f>IFERROR(__xludf.DUMMYFUNCTION("SPARKLINE(N2070,{""charttype"",""bar"";""color1"",""#0066CC"";""max"",MAX($N$2:$N$2107)})"),"")</f>
        <v/>
      </c>
      <c r="P2070" s="58">
        <v>98917.18</v>
      </c>
      <c r="Q2070" s="54">
        <v>9.421019</v>
      </c>
      <c r="R2070" s="21">
        <f t="shared" si="5"/>
        <v>931900.6322</v>
      </c>
    </row>
    <row r="2071">
      <c r="A2071" s="53">
        <v>44074.0</v>
      </c>
      <c r="B2071" s="67">
        <f t="shared" si="1"/>
        <v>2</v>
      </c>
      <c r="C2071" s="14" t="str">
        <f t="shared" si="2"/>
        <v>August</v>
      </c>
      <c r="D2071" s="52" t="str">
        <f t="shared" si="3"/>
        <v>2020</v>
      </c>
      <c r="E2071" s="58">
        <f t="shared" si="4"/>
        <v>36</v>
      </c>
      <c r="F2071" s="14" t="str">
        <f>VLOOKUP(A2071,'_Holidays'!A2071:B4176,2,FALSE)</f>
        <v>N</v>
      </c>
      <c r="G2071" s="51" t="str">
        <f>VLOOKUP(A2071,'_Holidays'!A2071:C4176,3,FALSE)</f>
        <v>N</v>
      </c>
      <c r="H2071" s="14">
        <v>6.9</v>
      </c>
      <c r="I2071" s="14" t="str">
        <f>IFERROR(__xludf.DUMMYFUNCTION("SPARKLINE(H2071,{""charttype"",""bar"";""color1"",""#00CCFF"";""max"",MAX($H$2:$H$2107)})"),"")</f>
        <v/>
      </c>
      <c r="J2071" s="14">
        <v>12.5</v>
      </c>
      <c r="K2071" s="14" t="str">
        <f>IFERROR(__xludf.DUMMYFUNCTION("SPARKLINE(J2071,{""charttype"",""bar"";""color1"",""#FF0000"";""max"",MAX($J$2:$J$2107)})"),"")</f>
        <v/>
      </c>
      <c r="L2071" s="14">
        <v>13.5</v>
      </c>
      <c r="M2071" s="14" t="str">
        <f>IFERROR(__xludf.DUMMYFUNCTION("SPARKLINE(L2071,{""charttype"",""bar"";""color1"",""#FF9900"";""max"",MAX($L$2:$L$2107)})"),"")</f>
        <v/>
      </c>
      <c r="N2071" s="14">
        <v>1.0</v>
      </c>
      <c r="O2071" s="14" t="str">
        <f>IFERROR(__xludf.DUMMYFUNCTION("SPARKLINE(N2071,{""charttype"",""bar"";""color1"",""#0066CC"";""max"",MAX($N$2:$N$2107)})"),"")</f>
        <v/>
      </c>
      <c r="P2071" s="58">
        <v>121605.4</v>
      </c>
      <c r="Q2071" s="54">
        <v>58.55263</v>
      </c>
      <c r="R2071" s="21">
        <f t="shared" si="5"/>
        <v>7120315.992</v>
      </c>
    </row>
    <row r="2072">
      <c r="A2072" s="53">
        <v>44075.0</v>
      </c>
      <c r="B2072" s="67">
        <f t="shared" si="1"/>
        <v>3</v>
      </c>
      <c r="C2072" s="14" t="str">
        <f t="shared" si="2"/>
        <v>September</v>
      </c>
      <c r="D2072" s="52" t="str">
        <f t="shared" si="3"/>
        <v>2020</v>
      </c>
      <c r="E2072" s="58">
        <f t="shared" si="4"/>
        <v>36</v>
      </c>
      <c r="F2072" s="14" t="str">
        <f>VLOOKUP(A2072,'_Holidays'!A2072:B4177,2,FALSE)</f>
        <v>N</v>
      </c>
      <c r="G2072" s="51" t="str">
        <f>VLOOKUP(A2072,'_Holidays'!A2072:C4177,3,FALSE)</f>
        <v>N</v>
      </c>
      <c r="H2072" s="14">
        <v>6.6</v>
      </c>
      <c r="I2072" s="14" t="str">
        <f>IFERROR(__xludf.DUMMYFUNCTION("SPARKLINE(H2072,{""charttype"",""bar"";""color1"",""#00CCFF"";""max"",MAX($H$2:$H$2107)})"),"")</f>
        <v/>
      </c>
      <c r="J2072" s="14">
        <v>15.7</v>
      </c>
      <c r="K2072" s="14" t="str">
        <f>IFERROR(__xludf.DUMMYFUNCTION("SPARKLINE(J2072,{""charttype"",""bar"";""color1"",""#FF0000"";""max"",MAX($J$2:$J$2107)})"),"")</f>
        <v/>
      </c>
      <c r="L2072" s="14">
        <v>15.9</v>
      </c>
      <c r="M2072" s="14" t="str">
        <f>IFERROR(__xludf.DUMMYFUNCTION("SPARKLINE(L2072,{""charttype"",""bar"";""color1"",""#FF9900"";""max"",MAX($L$2:$L$2107)})"),"")</f>
        <v/>
      </c>
      <c r="N2072" s="14">
        <v>0.0</v>
      </c>
      <c r="O2072" s="14" t="str">
        <f>IFERROR(__xludf.DUMMYFUNCTION("SPARKLINE(N2072,{""charttype"",""bar"";""color1"",""#0066CC"";""max"",MAX($N$2:$N$2107)})"),"")</f>
        <v/>
      </c>
      <c r="P2072" s="58">
        <v>119645.2</v>
      </c>
      <c r="Q2072" s="54">
        <v>52.28162</v>
      </c>
      <c r="R2072" s="21">
        <f t="shared" si="5"/>
        <v>6255244.881</v>
      </c>
    </row>
    <row r="2073">
      <c r="A2073" s="53">
        <v>44076.0</v>
      </c>
      <c r="B2073" s="67">
        <f t="shared" si="1"/>
        <v>4</v>
      </c>
      <c r="C2073" s="14" t="str">
        <f t="shared" si="2"/>
        <v>September</v>
      </c>
      <c r="D2073" s="52" t="str">
        <f t="shared" si="3"/>
        <v>2020</v>
      </c>
      <c r="E2073" s="58">
        <f t="shared" si="4"/>
        <v>36</v>
      </c>
      <c r="F2073" s="14" t="str">
        <f>VLOOKUP(A2073,'_Holidays'!A2073:B4178,2,FALSE)</f>
        <v>N</v>
      </c>
      <c r="G2073" s="51" t="str">
        <f>VLOOKUP(A2073,'_Holidays'!A2073:C4178,3,FALSE)</f>
        <v>N</v>
      </c>
      <c r="H2073" s="14">
        <v>8.6</v>
      </c>
      <c r="I2073" s="14" t="str">
        <f>IFERROR(__xludf.DUMMYFUNCTION("SPARKLINE(H2073,{""charttype"",""bar"";""color1"",""#00CCFF"";""max"",MAX($H$2:$H$2107)})"),"")</f>
        <v/>
      </c>
      <c r="J2073" s="14">
        <v>22.0</v>
      </c>
      <c r="K2073" s="14" t="str">
        <f>IFERROR(__xludf.DUMMYFUNCTION("SPARKLINE(J2073,{""charttype"",""bar"";""color1"",""#FF0000"";""max"",MAX($J$2:$J$2107)})"),"")</f>
        <v/>
      </c>
      <c r="L2073" s="14">
        <v>12.1</v>
      </c>
      <c r="M2073" s="14" t="str">
        <f>IFERROR(__xludf.DUMMYFUNCTION("SPARKLINE(L2073,{""charttype"",""bar"";""color1"",""#FF9900"";""max"",MAX($L$2:$L$2107)})"),"")</f>
        <v/>
      </c>
      <c r="N2073" s="14">
        <v>0.0</v>
      </c>
      <c r="O2073" s="14" t="str">
        <f>IFERROR(__xludf.DUMMYFUNCTION("SPARKLINE(N2073,{""charttype"",""bar"";""color1"",""#0066CC"";""max"",MAX($N$2:$N$2107)})"),"")</f>
        <v/>
      </c>
      <c r="P2073" s="58">
        <v>113547.7</v>
      </c>
      <c r="Q2073" s="54">
        <v>31.76969</v>
      </c>
      <c r="R2073" s="21">
        <f t="shared" si="5"/>
        <v>3607375.229</v>
      </c>
    </row>
    <row r="2074">
      <c r="A2074" s="53">
        <v>44077.0</v>
      </c>
      <c r="B2074" s="67">
        <f t="shared" si="1"/>
        <v>5</v>
      </c>
      <c r="C2074" s="14" t="str">
        <f t="shared" si="2"/>
        <v>September</v>
      </c>
      <c r="D2074" s="52" t="str">
        <f t="shared" si="3"/>
        <v>2020</v>
      </c>
      <c r="E2074" s="58">
        <f t="shared" si="4"/>
        <v>36</v>
      </c>
      <c r="F2074" s="14" t="str">
        <f>VLOOKUP(A2074,'_Holidays'!A2074:B4179,2,FALSE)</f>
        <v>N</v>
      </c>
      <c r="G2074" s="51" t="str">
        <f>VLOOKUP(A2074,'_Holidays'!A2074:C4179,3,FALSE)</f>
        <v>N</v>
      </c>
      <c r="H2074" s="14">
        <v>12.9</v>
      </c>
      <c r="I2074" s="14" t="str">
        <f>IFERROR(__xludf.DUMMYFUNCTION("SPARKLINE(H2074,{""charttype"",""bar"";""color1"",""#00CCFF"";""max"",MAX($H$2:$H$2107)})"),"")</f>
        <v/>
      </c>
      <c r="J2074" s="14">
        <v>19.9</v>
      </c>
      <c r="K2074" s="14" t="str">
        <f>IFERROR(__xludf.DUMMYFUNCTION("SPARKLINE(J2074,{""charttype"",""bar"";""color1"",""#FF0000"";""max"",MAX($J$2:$J$2107)})"),"")</f>
        <v/>
      </c>
      <c r="L2074" s="14">
        <v>13.5</v>
      </c>
      <c r="M2074" s="14" t="str">
        <f>IFERROR(__xludf.DUMMYFUNCTION("SPARKLINE(L2074,{""charttype"",""bar"";""color1"",""#FF9900"";""max"",MAX($L$2:$L$2107)})"),"")</f>
        <v/>
      </c>
      <c r="N2074" s="14">
        <v>0.0</v>
      </c>
      <c r="O2074" s="14" t="str">
        <f>IFERROR(__xludf.DUMMYFUNCTION("SPARKLINE(N2074,{""charttype"",""bar"";""color1"",""#0066CC"";""max"",MAX($N$2:$N$2107)})"),"")</f>
        <v/>
      </c>
      <c r="P2074" s="58">
        <v>109327.5</v>
      </c>
      <c r="Q2074" s="54">
        <v>25.56711</v>
      </c>
      <c r="R2074" s="21">
        <f t="shared" si="5"/>
        <v>2795188.219</v>
      </c>
    </row>
    <row r="2075">
      <c r="A2075" s="53">
        <v>44078.0</v>
      </c>
      <c r="B2075" s="67">
        <f t="shared" si="1"/>
        <v>6</v>
      </c>
      <c r="C2075" s="14" t="str">
        <f t="shared" si="2"/>
        <v>September</v>
      </c>
      <c r="D2075" s="52" t="str">
        <f t="shared" si="3"/>
        <v>2020</v>
      </c>
      <c r="E2075" s="58">
        <f t="shared" si="4"/>
        <v>36</v>
      </c>
      <c r="F2075" s="14" t="str">
        <f>VLOOKUP(A2075,'_Holidays'!A2075:B4180,2,FALSE)</f>
        <v>N</v>
      </c>
      <c r="G2075" s="51" t="str">
        <f>VLOOKUP(A2075,'_Holidays'!A2075:C4180,3,FALSE)</f>
        <v>N</v>
      </c>
      <c r="H2075" s="14">
        <v>9.0</v>
      </c>
      <c r="I2075" s="14" t="str">
        <f>IFERROR(__xludf.DUMMYFUNCTION("SPARKLINE(H2075,{""charttype"",""bar"";""color1"",""#00CCFF"";""max"",MAX($H$2:$H$2107)})"),"")</f>
        <v/>
      </c>
      <c r="J2075" s="14">
        <v>17.3</v>
      </c>
      <c r="K2075" s="14" t="str">
        <f>IFERROR(__xludf.DUMMYFUNCTION("SPARKLINE(J2075,{""charttype"",""bar"";""color1"",""#FF0000"";""max"",MAX($J$2:$J$2107)})"),"")</f>
        <v/>
      </c>
      <c r="L2075" s="14">
        <v>12.7</v>
      </c>
      <c r="M2075" s="14" t="str">
        <f>IFERROR(__xludf.DUMMYFUNCTION("SPARKLINE(L2075,{""charttype"",""bar"";""color1"",""#FF9900"";""max"",MAX($L$2:$L$2107)})"),"")</f>
        <v/>
      </c>
      <c r="N2075" s="14">
        <v>0.0</v>
      </c>
      <c r="O2075" s="14" t="str">
        <f>IFERROR(__xludf.DUMMYFUNCTION("SPARKLINE(N2075,{""charttype"",""bar"";""color1"",""#0066CC"";""max"",MAX($N$2:$N$2107)})"),"")</f>
        <v/>
      </c>
      <c r="P2075" s="58">
        <v>114865.6</v>
      </c>
      <c r="Q2075" s="54">
        <v>37.04257</v>
      </c>
      <c r="R2075" s="21">
        <f t="shared" si="5"/>
        <v>4254917.029</v>
      </c>
    </row>
    <row r="2076">
      <c r="A2076" s="53">
        <v>44079.0</v>
      </c>
      <c r="B2076" s="67">
        <f t="shared" si="1"/>
        <v>7</v>
      </c>
      <c r="C2076" s="14" t="str">
        <f t="shared" si="2"/>
        <v>September</v>
      </c>
      <c r="D2076" s="52" t="str">
        <f t="shared" si="3"/>
        <v>2020</v>
      </c>
      <c r="E2076" s="58">
        <f t="shared" si="4"/>
        <v>36</v>
      </c>
      <c r="F2076" s="14" t="str">
        <f>VLOOKUP(A2076,'_Holidays'!A2076:B4181,2,FALSE)</f>
        <v>N</v>
      </c>
      <c r="G2076" s="51" t="str">
        <f>VLOOKUP(A2076,'_Holidays'!A2076:C4181,3,FALSE)</f>
        <v>N</v>
      </c>
      <c r="H2076" s="14">
        <v>9.7</v>
      </c>
      <c r="I2076" s="14" t="str">
        <f>IFERROR(__xludf.DUMMYFUNCTION("SPARKLINE(H2076,{""charttype"",""bar"";""color1"",""#00CCFF"";""max"",MAX($H$2:$H$2107)})"),"")</f>
        <v/>
      </c>
      <c r="J2076" s="14">
        <v>16.6</v>
      </c>
      <c r="K2076" s="14" t="str">
        <f>IFERROR(__xludf.DUMMYFUNCTION("SPARKLINE(J2076,{""charttype"",""bar"";""color1"",""#FF0000"";""max"",MAX($J$2:$J$2107)})"),"")</f>
        <v/>
      </c>
      <c r="L2076" s="14">
        <v>15.0</v>
      </c>
      <c r="M2076" s="14" t="str">
        <f>IFERROR(__xludf.DUMMYFUNCTION("SPARKLINE(L2076,{""charttype"",""bar"";""color1"",""#FF9900"";""max"",MAX($L$2:$L$2107)})"),"")</f>
        <v/>
      </c>
      <c r="N2076" s="14">
        <v>0.2</v>
      </c>
      <c r="O2076" s="14" t="str">
        <f>IFERROR(__xludf.DUMMYFUNCTION("SPARKLINE(N2076,{""charttype"",""bar"";""color1"",""#0066CC"";""max"",MAX($N$2:$N$2107)})"),"")</f>
        <v/>
      </c>
      <c r="P2076" s="58">
        <v>105534.0</v>
      </c>
      <c r="Q2076" s="54">
        <v>49.73845</v>
      </c>
      <c r="R2076" s="21">
        <f t="shared" si="5"/>
        <v>5249097.582</v>
      </c>
    </row>
    <row r="2077">
      <c r="A2077" s="53">
        <v>44080.0</v>
      </c>
      <c r="B2077" s="67">
        <f t="shared" si="1"/>
        <v>1</v>
      </c>
      <c r="C2077" s="14" t="str">
        <f t="shared" si="2"/>
        <v>September</v>
      </c>
      <c r="D2077" s="52" t="str">
        <f t="shared" si="3"/>
        <v>2020</v>
      </c>
      <c r="E2077" s="58">
        <f t="shared" si="4"/>
        <v>37</v>
      </c>
      <c r="F2077" s="14" t="str">
        <f>VLOOKUP(A2077,'_Holidays'!A2077:B4182,2,FALSE)</f>
        <v>N</v>
      </c>
      <c r="G2077" s="51" t="str">
        <f>VLOOKUP(A2077,'_Holidays'!A2077:C4182,3,FALSE)</f>
        <v>N</v>
      </c>
      <c r="H2077" s="14">
        <v>6.9</v>
      </c>
      <c r="I2077" s="14" t="str">
        <f>IFERROR(__xludf.DUMMYFUNCTION("SPARKLINE(H2077,{""charttype"",""bar"";""color1"",""#00CCFF"";""max"",MAX($H$2:$H$2107)})"),"")</f>
        <v/>
      </c>
      <c r="J2077" s="14">
        <v>19.2</v>
      </c>
      <c r="K2077" s="14" t="str">
        <f>IFERROR(__xludf.DUMMYFUNCTION("SPARKLINE(J2077,{""charttype"",""bar"";""color1"",""#FF0000"";""max"",MAX($J$2:$J$2107)})"),"")</f>
        <v/>
      </c>
      <c r="L2077" s="14">
        <v>16.9</v>
      </c>
      <c r="M2077" s="14" t="str">
        <f>IFERROR(__xludf.DUMMYFUNCTION("SPARKLINE(L2077,{""charttype"",""bar"";""color1"",""#FF9900"";""max"",MAX($L$2:$L$2107)})"),"")</f>
        <v/>
      </c>
      <c r="N2077" s="14">
        <v>0.2</v>
      </c>
      <c r="O2077" s="14" t="str">
        <f>IFERROR(__xludf.DUMMYFUNCTION("SPARKLINE(N2077,{""charttype"",""bar"";""color1"",""#0066CC"";""max"",MAX($N$2:$N$2107)})"),"")</f>
        <v/>
      </c>
      <c r="P2077" s="58">
        <v>95865.14</v>
      </c>
      <c r="Q2077" s="54">
        <v>26.51716</v>
      </c>
      <c r="R2077" s="21">
        <f t="shared" si="5"/>
        <v>2542071.256</v>
      </c>
    </row>
    <row r="2078">
      <c r="A2078" s="53">
        <v>44081.0</v>
      </c>
      <c r="B2078" s="67">
        <f t="shared" si="1"/>
        <v>2</v>
      </c>
      <c r="C2078" s="14" t="str">
        <f t="shared" si="2"/>
        <v>September</v>
      </c>
      <c r="D2078" s="52" t="str">
        <f t="shared" si="3"/>
        <v>2020</v>
      </c>
      <c r="E2078" s="58">
        <f t="shared" si="4"/>
        <v>37</v>
      </c>
      <c r="F2078" s="14" t="str">
        <f>VLOOKUP(A2078,'_Holidays'!A2078:B4183,2,FALSE)</f>
        <v>N</v>
      </c>
      <c r="G2078" s="51" t="str">
        <f>VLOOKUP(A2078,'_Holidays'!A2078:C4183,3,FALSE)</f>
        <v>N</v>
      </c>
      <c r="H2078" s="14">
        <v>8.8</v>
      </c>
      <c r="I2078" s="14" t="str">
        <f>IFERROR(__xludf.DUMMYFUNCTION("SPARKLINE(H2078,{""charttype"",""bar"";""color1"",""#00CCFF"";""max"",MAX($H$2:$H$2107)})"),"")</f>
        <v/>
      </c>
      <c r="J2078" s="14">
        <v>22.9</v>
      </c>
      <c r="K2078" s="14" t="str">
        <f>IFERROR(__xludf.DUMMYFUNCTION("SPARKLINE(J2078,{""charttype"",""bar"";""color1"",""#FF0000"";""max"",MAX($J$2:$J$2107)})"),"")</f>
        <v/>
      </c>
      <c r="L2078" s="14">
        <v>17.1</v>
      </c>
      <c r="M2078" s="14" t="str">
        <f>IFERROR(__xludf.DUMMYFUNCTION("SPARKLINE(L2078,{""charttype"",""bar"";""color1"",""#FF9900"";""max"",MAX($L$2:$L$2107)})"),"")</f>
        <v/>
      </c>
      <c r="N2078" s="14">
        <v>0.0</v>
      </c>
      <c r="O2078" s="14" t="str">
        <f>IFERROR(__xludf.DUMMYFUNCTION("SPARKLINE(N2078,{""charttype"",""bar"";""color1"",""#0066CC"";""max"",MAX($N$2:$N$2107)})"),"")</f>
        <v/>
      </c>
      <c r="P2078" s="58">
        <v>99778.2</v>
      </c>
      <c r="Q2078" s="54">
        <v>18.90752</v>
      </c>
      <c r="R2078" s="21">
        <f t="shared" si="5"/>
        <v>1886558.312</v>
      </c>
    </row>
    <row r="2079">
      <c r="A2079" s="53">
        <v>44082.0</v>
      </c>
      <c r="B2079" s="67">
        <f t="shared" si="1"/>
        <v>3</v>
      </c>
      <c r="C2079" s="14" t="str">
        <f t="shared" si="2"/>
        <v>September</v>
      </c>
      <c r="D2079" s="52" t="str">
        <f t="shared" si="3"/>
        <v>2020</v>
      </c>
      <c r="E2079" s="58">
        <f t="shared" si="4"/>
        <v>37</v>
      </c>
      <c r="F2079" s="14" t="str">
        <f>VLOOKUP(A2079,'_Holidays'!A2079:B4184,2,FALSE)</f>
        <v>N</v>
      </c>
      <c r="G2079" s="51" t="str">
        <f>VLOOKUP(A2079,'_Holidays'!A2079:C4184,3,FALSE)</f>
        <v>N</v>
      </c>
      <c r="H2079" s="14">
        <v>16.6</v>
      </c>
      <c r="I2079" s="14" t="str">
        <f>IFERROR(__xludf.DUMMYFUNCTION("SPARKLINE(H2079,{""charttype"",""bar"";""color1"",""#00CCFF"";""max"",MAX($H$2:$H$2107)})"),"")</f>
        <v/>
      </c>
      <c r="J2079" s="14">
        <v>19.9</v>
      </c>
      <c r="K2079" s="14" t="str">
        <f>IFERROR(__xludf.DUMMYFUNCTION("SPARKLINE(J2079,{""charttype"",""bar"";""color1"",""#FF0000"";""max"",MAX($J$2:$J$2107)})"),"")</f>
        <v/>
      </c>
      <c r="L2079" s="14">
        <v>4.8</v>
      </c>
      <c r="M2079" s="14" t="str">
        <f>IFERROR(__xludf.DUMMYFUNCTION("SPARKLINE(L2079,{""charttype"",""bar"";""color1"",""#FF9900"";""max"",MAX($L$2:$L$2107)})"),"")</f>
        <v/>
      </c>
      <c r="N2079" s="14">
        <v>0.0</v>
      </c>
      <c r="O2079" s="14" t="str">
        <f>IFERROR(__xludf.DUMMYFUNCTION("SPARKLINE(N2079,{""charttype"",""bar"";""color1"",""#0066CC"";""max"",MAX($N$2:$N$2107)})"),"")</f>
        <v/>
      </c>
      <c r="P2079" s="58">
        <v>112421.1</v>
      </c>
      <c r="Q2079" s="54">
        <v>35.90196</v>
      </c>
      <c r="R2079" s="21">
        <f t="shared" si="5"/>
        <v>4036137.835</v>
      </c>
    </row>
    <row r="2080">
      <c r="A2080" s="53">
        <v>44083.0</v>
      </c>
      <c r="B2080" s="67">
        <f t="shared" si="1"/>
        <v>4</v>
      </c>
      <c r="C2080" s="14" t="str">
        <f t="shared" si="2"/>
        <v>September</v>
      </c>
      <c r="D2080" s="52" t="str">
        <f t="shared" si="3"/>
        <v>2020</v>
      </c>
      <c r="E2080" s="58">
        <f t="shared" si="4"/>
        <v>37</v>
      </c>
      <c r="F2080" s="14" t="str">
        <f>VLOOKUP(A2080,'_Holidays'!A2080:B4185,2,FALSE)</f>
        <v>N</v>
      </c>
      <c r="G2080" s="51" t="str">
        <f>VLOOKUP(A2080,'_Holidays'!A2080:C4185,3,FALSE)</f>
        <v>N</v>
      </c>
      <c r="H2080" s="14">
        <v>8.1</v>
      </c>
      <c r="I2080" s="14" t="str">
        <f>IFERROR(__xludf.DUMMYFUNCTION("SPARKLINE(H2080,{""charttype"",""bar"";""color1"",""#00CCFF"";""max"",MAX($H$2:$H$2107)})"),"")</f>
        <v/>
      </c>
      <c r="J2080" s="14">
        <v>15.6</v>
      </c>
      <c r="K2080" s="14" t="str">
        <f>IFERROR(__xludf.DUMMYFUNCTION("SPARKLINE(J2080,{""charttype"",""bar"";""color1"",""#FF0000"";""max"",MAX($J$2:$J$2107)})"),"")</f>
        <v/>
      </c>
      <c r="L2080" s="14">
        <v>14.8</v>
      </c>
      <c r="M2080" s="14" t="str">
        <f>IFERROR(__xludf.DUMMYFUNCTION("SPARKLINE(L2080,{""charttype"",""bar"";""color1"",""#FF9900"";""max"",MAX($L$2:$L$2107)})"),"")</f>
        <v/>
      </c>
      <c r="N2080" s="14">
        <v>1.0</v>
      </c>
      <c r="O2080" s="14" t="str">
        <f>IFERROR(__xludf.DUMMYFUNCTION("SPARKLINE(N2080,{""charttype"",""bar"";""color1"",""#0066CC"";""max"",MAX($N$2:$N$2107)})"),"")</f>
        <v/>
      </c>
      <c r="P2080" s="58">
        <v>112140.5</v>
      </c>
      <c r="Q2080" s="54">
        <v>37.01543</v>
      </c>
      <c r="R2080" s="21">
        <f t="shared" si="5"/>
        <v>4150928.828</v>
      </c>
    </row>
    <row r="2081">
      <c r="A2081" s="53">
        <v>44084.0</v>
      </c>
      <c r="B2081" s="67">
        <f t="shared" si="1"/>
        <v>5</v>
      </c>
      <c r="C2081" s="14" t="str">
        <f t="shared" si="2"/>
        <v>September</v>
      </c>
      <c r="D2081" s="52" t="str">
        <f t="shared" si="3"/>
        <v>2020</v>
      </c>
      <c r="E2081" s="58">
        <f t="shared" si="4"/>
        <v>37</v>
      </c>
      <c r="F2081" s="14" t="str">
        <f>VLOOKUP(A2081,'_Holidays'!A2081:B4186,2,FALSE)</f>
        <v>N</v>
      </c>
      <c r="G2081" s="51" t="str">
        <f>VLOOKUP(A2081,'_Holidays'!A2081:C4186,3,FALSE)</f>
        <v>N</v>
      </c>
      <c r="H2081" s="14">
        <v>5.4</v>
      </c>
      <c r="I2081" s="14" t="str">
        <f>IFERROR(__xludf.DUMMYFUNCTION("SPARKLINE(H2081,{""charttype"",""bar"";""color1"",""#00CCFF"";""max"",MAX($H$2:$H$2107)})"),"")</f>
        <v/>
      </c>
      <c r="J2081" s="14">
        <v>21.4</v>
      </c>
      <c r="K2081" s="14" t="str">
        <f>IFERROR(__xludf.DUMMYFUNCTION("SPARKLINE(J2081,{""charttype"",""bar"";""color1"",""#FF0000"";""max"",MAX($J$2:$J$2107)})"),"")</f>
        <v/>
      </c>
      <c r="L2081" s="14">
        <v>17.5</v>
      </c>
      <c r="M2081" s="14" t="str">
        <f>IFERROR(__xludf.DUMMYFUNCTION("SPARKLINE(L2081,{""charttype"",""bar"";""color1"",""#FF9900"";""max"",MAX($L$2:$L$2107)})"),"")</f>
        <v/>
      </c>
      <c r="N2081" s="14">
        <v>0.0</v>
      </c>
      <c r="O2081" s="14" t="str">
        <f>IFERROR(__xludf.DUMMYFUNCTION("SPARKLINE(N2081,{""charttype"",""bar"";""color1"",""#0066CC"";""max"",MAX($N$2:$N$2107)})"),"")</f>
        <v/>
      </c>
      <c r="P2081" s="58">
        <v>109328.3</v>
      </c>
      <c r="Q2081" s="54">
        <v>31.15282</v>
      </c>
      <c r="R2081" s="21">
        <f t="shared" si="5"/>
        <v>3405884.851</v>
      </c>
    </row>
    <row r="2082">
      <c r="A2082" s="53">
        <v>44085.0</v>
      </c>
      <c r="B2082" s="67">
        <f t="shared" si="1"/>
        <v>6</v>
      </c>
      <c r="C2082" s="14" t="str">
        <f t="shared" si="2"/>
        <v>September</v>
      </c>
      <c r="D2082" s="52" t="str">
        <f t="shared" si="3"/>
        <v>2020</v>
      </c>
      <c r="E2082" s="58">
        <f t="shared" si="4"/>
        <v>37</v>
      </c>
      <c r="F2082" s="14" t="str">
        <f>VLOOKUP(A2082,'_Holidays'!A2082:B4187,2,FALSE)</f>
        <v>N</v>
      </c>
      <c r="G2082" s="51" t="str">
        <f>VLOOKUP(A2082,'_Holidays'!A2082:C4187,3,FALSE)</f>
        <v>N</v>
      </c>
      <c r="H2082" s="14">
        <v>10.4</v>
      </c>
      <c r="I2082" s="14" t="str">
        <f>IFERROR(__xludf.DUMMYFUNCTION("SPARKLINE(H2082,{""charttype"",""bar"";""color1"",""#00CCFF"";""max"",MAX($H$2:$H$2107)})"),"")</f>
        <v/>
      </c>
      <c r="J2082" s="14">
        <v>19.4</v>
      </c>
      <c r="K2082" s="14" t="str">
        <f>IFERROR(__xludf.DUMMYFUNCTION("SPARKLINE(J2082,{""charttype"",""bar"";""color1"",""#FF0000"";""max"",MAX($J$2:$J$2107)})"),"")</f>
        <v/>
      </c>
      <c r="L2082" s="14">
        <v>13.4</v>
      </c>
      <c r="M2082" s="14" t="str">
        <f>IFERROR(__xludf.DUMMYFUNCTION("SPARKLINE(L2082,{""charttype"",""bar"";""color1"",""#FF9900"";""max"",MAX($L$2:$L$2107)})"),"")</f>
        <v/>
      </c>
      <c r="N2082" s="14">
        <v>0.0</v>
      </c>
      <c r="O2082" s="14" t="str">
        <f>IFERROR(__xludf.DUMMYFUNCTION("SPARKLINE(N2082,{""charttype"",""bar"";""color1"",""#0066CC"";""max"",MAX($N$2:$N$2107)})"),"")</f>
        <v/>
      </c>
      <c r="P2082" s="58">
        <v>106643.1</v>
      </c>
      <c r="Q2082" s="54">
        <v>22.38647</v>
      </c>
      <c r="R2082" s="21">
        <f t="shared" si="5"/>
        <v>2387362.559</v>
      </c>
    </row>
    <row r="2083">
      <c r="A2083" s="53">
        <v>44086.0</v>
      </c>
      <c r="B2083" s="67">
        <f t="shared" si="1"/>
        <v>7</v>
      </c>
      <c r="C2083" s="14" t="str">
        <f t="shared" si="2"/>
        <v>September</v>
      </c>
      <c r="D2083" s="52" t="str">
        <f t="shared" si="3"/>
        <v>2020</v>
      </c>
      <c r="E2083" s="58">
        <f t="shared" si="4"/>
        <v>37</v>
      </c>
      <c r="F2083" s="14" t="str">
        <f>VLOOKUP(A2083,'_Holidays'!A2083:B4188,2,FALSE)</f>
        <v>N</v>
      </c>
      <c r="G2083" s="51" t="str">
        <f>VLOOKUP(A2083,'_Holidays'!A2083:C4188,3,FALSE)</f>
        <v>N</v>
      </c>
      <c r="H2083" s="14">
        <v>13.3</v>
      </c>
      <c r="I2083" s="14" t="str">
        <f>IFERROR(__xludf.DUMMYFUNCTION("SPARKLINE(H2083,{""charttype"",""bar"";""color1"",""#00CCFF"";""max"",MAX($H$2:$H$2107)})"),"")</f>
        <v/>
      </c>
      <c r="J2083" s="14">
        <v>16.0</v>
      </c>
      <c r="K2083" s="14" t="str">
        <f>IFERROR(__xludf.DUMMYFUNCTION("SPARKLINE(J2083,{""charttype"",""bar"";""color1"",""#FF0000"";""max"",MAX($J$2:$J$2107)})"),"")</f>
        <v/>
      </c>
      <c r="L2083" s="14">
        <v>4.0</v>
      </c>
      <c r="M2083" s="14" t="str">
        <f>IFERROR(__xludf.DUMMYFUNCTION("SPARKLINE(L2083,{""charttype"",""bar"";""color1"",""#FF9900"";""max"",MAX($L$2:$L$2107)})"),"")</f>
        <v/>
      </c>
      <c r="N2083" s="14">
        <v>1.6</v>
      </c>
      <c r="O2083" s="14" t="str">
        <f>IFERROR(__xludf.DUMMYFUNCTION("SPARKLINE(N2083,{""charttype"",""bar"";""color1"",""#0066CC"";""max"",MAX($N$2:$N$2107)})"),"")</f>
        <v/>
      </c>
      <c r="P2083" s="58">
        <v>111644.6</v>
      </c>
      <c r="Q2083" s="54">
        <v>34.26417</v>
      </c>
      <c r="R2083" s="21">
        <f t="shared" si="5"/>
        <v>3825409.554</v>
      </c>
    </row>
    <row r="2084">
      <c r="A2084" s="53">
        <v>44087.0</v>
      </c>
      <c r="B2084" s="67">
        <f t="shared" si="1"/>
        <v>1</v>
      </c>
      <c r="C2084" s="14" t="str">
        <f t="shared" si="2"/>
        <v>September</v>
      </c>
      <c r="D2084" s="52" t="str">
        <f t="shared" si="3"/>
        <v>2020</v>
      </c>
      <c r="E2084" s="58">
        <f t="shared" si="4"/>
        <v>38</v>
      </c>
      <c r="F2084" s="14" t="str">
        <f>VLOOKUP(A2084,'_Holidays'!A2084:B4189,2,FALSE)</f>
        <v>N</v>
      </c>
      <c r="G2084" s="51" t="str">
        <f>VLOOKUP(A2084,'_Holidays'!A2084:C4189,3,FALSE)</f>
        <v>N</v>
      </c>
      <c r="H2084" s="14">
        <v>11.9</v>
      </c>
      <c r="I2084" s="14" t="str">
        <f>IFERROR(__xludf.DUMMYFUNCTION("SPARKLINE(H2084,{""charttype"",""bar"";""color1"",""#00CCFF"";""max"",MAX($H$2:$H$2107)})"),"")</f>
        <v/>
      </c>
      <c r="J2084" s="14">
        <v>17.2</v>
      </c>
      <c r="K2084" s="14" t="str">
        <f>IFERROR(__xludf.DUMMYFUNCTION("SPARKLINE(J2084,{""charttype"",""bar"";""color1"",""#FF0000"";""max"",MAX($J$2:$J$2107)})"),"")</f>
        <v/>
      </c>
      <c r="L2084" s="14">
        <v>16.5</v>
      </c>
      <c r="M2084" s="14" t="str">
        <f>IFERROR(__xludf.DUMMYFUNCTION("SPARKLINE(L2084,{""charttype"",""bar"";""color1"",""#FF9900"";""max"",MAX($L$2:$L$2107)})"),"")</f>
        <v/>
      </c>
      <c r="N2084" s="14">
        <v>11.8</v>
      </c>
      <c r="O2084" s="14" t="str">
        <f>IFERROR(__xludf.DUMMYFUNCTION("SPARKLINE(N2084,{""charttype"",""bar"";""color1"",""#0066CC"";""max"",MAX($N$2:$N$2107)})"),"")</f>
        <v/>
      </c>
      <c r="P2084" s="58">
        <v>96225.91</v>
      </c>
      <c r="Q2084" s="54">
        <v>28.32769</v>
      </c>
      <c r="R2084" s="21">
        <f t="shared" si="5"/>
        <v>2725857.748</v>
      </c>
    </row>
    <row r="2085">
      <c r="A2085" s="53">
        <v>44088.0</v>
      </c>
      <c r="B2085" s="67">
        <f t="shared" si="1"/>
        <v>2</v>
      </c>
      <c r="C2085" s="14" t="str">
        <f t="shared" si="2"/>
        <v>September</v>
      </c>
      <c r="D2085" s="52" t="str">
        <f t="shared" si="3"/>
        <v>2020</v>
      </c>
      <c r="E2085" s="58">
        <f t="shared" si="4"/>
        <v>38</v>
      </c>
      <c r="F2085" s="14" t="str">
        <f>VLOOKUP(A2085,'_Holidays'!A2085:B4190,2,FALSE)</f>
        <v>N</v>
      </c>
      <c r="G2085" s="51" t="str">
        <f>VLOOKUP(A2085,'_Holidays'!A2085:C4190,3,FALSE)</f>
        <v>N</v>
      </c>
      <c r="H2085" s="14">
        <v>11.1</v>
      </c>
      <c r="I2085" s="14" t="str">
        <f>IFERROR(__xludf.DUMMYFUNCTION("SPARKLINE(H2085,{""charttype"",""bar"";""color1"",""#00CCFF"";""max"",MAX($H$2:$H$2107)})"),"")</f>
        <v/>
      </c>
      <c r="J2085" s="14">
        <v>16.6</v>
      </c>
      <c r="K2085" s="14" t="str">
        <f>IFERROR(__xludf.DUMMYFUNCTION("SPARKLINE(J2085,{""charttype"",""bar"";""color1"",""#FF0000"";""max"",MAX($J$2:$J$2107)})"),"")</f>
        <v/>
      </c>
      <c r="L2085" s="14">
        <v>18.1</v>
      </c>
      <c r="M2085" s="14" t="str">
        <f>IFERROR(__xludf.DUMMYFUNCTION("SPARKLINE(L2085,{""charttype"",""bar"";""color1"",""#FF9900"";""max"",MAX($L$2:$L$2107)})"),"")</f>
        <v/>
      </c>
      <c r="N2085" s="14">
        <v>0.0</v>
      </c>
      <c r="O2085" s="14" t="str">
        <f>IFERROR(__xludf.DUMMYFUNCTION("SPARKLINE(N2085,{""charttype"",""bar"";""color1"",""#0066CC"";""max"",MAX($N$2:$N$2107)})"),"")</f>
        <v/>
      </c>
      <c r="P2085" s="58">
        <v>107196.6</v>
      </c>
      <c r="Q2085" s="54">
        <v>41.85213</v>
      </c>
      <c r="R2085" s="21">
        <f t="shared" si="5"/>
        <v>4486406.039</v>
      </c>
    </row>
    <row r="2086">
      <c r="A2086" s="53">
        <v>44089.0</v>
      </c>
      <c r="B2086" s="67">
        <f t="shared" si="1"/>
        <v>3</v>
      </c>
      <c r="C2086" s="14" t="str">
        <f t="shared" si="2"/>
        <v>September</v>
      </c>
      <c r="D2086" s="52" t="str">
        <f t="shared" si="3"/>
        <v>2020</v>
      </c>
      <c r="E2086" s="58">
        <f t="shared" si="4"/>
        <v>38</v>
      </c>
      <c r="F2086" s="14" t="str">
        <f>VLOOKUP(A2086,'_Holidays'!A2086:B4191,2,FALSE)</f>
        <v>N</v>
      </c>
      <c r="G2086" s="51" t="str">
        <f>VLOOKUP(A2086,'_Holidays'!A2086:C4191,3,FALSE)</f>
        <v>N</v>
      </c>
      <c r="H2086" s="14">
        <v>7.4</v>
      </c>
      <c r="I2086" s="14" t="str">
        <f>IFERROR(__xludf.DUMMYFUNCTION("SPARKLINE(H2086,{""charttype"",""bar"";""color1"",""#00CCFF"";""max"",MAX($H$2:$H$2107)})"),"")</f>
        <v/>
      </c>
      <c r="J2086" s="14">
        <v>15.8</v>
      </c>
      <c r="K2086" s="14" t="str">
        <f>IFERROR(__xludf.DUMMYFUNCTION("SPARKLINE(J2086,{""charttype"",""bar"";""color1"",""#FF0000"";""max"",MAX($J$2:$J$2107)})"),"")</f>
        <v/>
      </c>
      <c r="L2086" s="14">
        <v>18.3</v>
      </c>
      <c r="M2086" s="14" t="str">
        <f>IFERROR(__xludf.DUMMYFUNCTION("SPARKLINE(L2086,{""charttype"",""bar"";""color1"",""#FF9900"";""max"",MAX($L$2:$L$2107)})"),"")</f>
        <v/>
      </c>
      <c r="N2086" s="14">
        <v>0.0</v>
      </c>
      <c r="O2086" s="14" t="str">
        <f>IFERROR(__xludf.DUMMYFUNCTION("SPARKLINE(N2086,{""charttype"",""bar"";""color1"",""#0066CC"";""max"",MAX($N$2:$N$2107)})"),"")</f>
        <v/>
      </c>
      <c r="P2086" s="58">
        <v>113008.8</v>
      </c>
      <c r="Q2086" s="54">
        <v>44.30536</v>
      </c>
      <c r="R2086" s="21">
        <f t="shared" si="5"/>
        <v>5006895.567</v>
      </c>
    </row>
    <row r="2087">
      <c r="A2087" s="53">
        <v>44090.0</v>
      </c>
      <c r="B2087" s="67">
        <f t="shared" si="1"/>
        <v>4</v>
      </c>
      <c r="C2087" s="14" t="str">
        <f t="shared" si="2"/>
        <v>September</v>
      </c>
      <c r="D2087" s="52" t="str">
        <f t="shared" si="3"/>
        <v>2020</v>
      </c>
      <c r="E2087" s="58">
        <f t="shared" si="4"/>
        <v>38</v>
      </c>
      <c r="F2087" s="14" t="str">
        <f>VLOOKUP(A2087,'_Holidays'!A2087:B4192,2,FALSE)</f>
        <v>N</v>
      </c>
      <c r="G2087" s="51" t="str">
        <f>VLOOKUP(A2087,'_Holidays'!A2087:C4192,3,FALSE)</f>
        <v>N</v>
      </c>
      <c r="H2087" s="14">
        <v>7.1</v>
      </c>
      <c r="I2087" s="14" t="str">
        <f>IFERROR(__xludf.DUMMYFUNCTION("SPARKLINE(H2087,{""charttype"",""bar"";""color1"",""#00CCFF"";""max"",MAX($H$2:$H$2107)})"),"")</f>
        <v/>
      </c>
      <c r="J2087" s="14">
        <v>22.8</v>
      </c>
      <c r="K2087" s="14" t="str">
        <f>IFERROR(__xludf.DUMMYFUNCTION("SPARKLINE(J2087,{""charttype"",""bar"";""color1"",""#FF0000"";""max"",MAX($J$2:$J$2107)})"),"")</f>
        <v/>
      </c>
      <c r="L2087" s="14">
        <v>17.4</v>
      </c>
      <c r="M2087" s="14" t="str">
        <f>IFERROR(__xludf.DUMMYFUNCTION("SPARKLINE(L2087,{""charttype"",""bar"";""color1"",""#FF9900"";""max"",MAX($L$2:$L$2107)})"),"")</f>
        <v/>
      </c>
      <c r="N2087" s="14">
        <v>0.0</v>
      </c>
      <c r="O2087" s="14" t="str">
        <f>IFERROR(__xludf.DUMMYFUNCTION("SPARKLINE(N2087,{""charttype"",""bar"";""color1"",""#0066CC"";""max"",MAX($N$2:$N$2107)})"),"")</f>
        <v/>
      </c>
      <c r="P2087" s="58">
        <v>110807.7</v>
      </c>
      <c r="Q2087" s="54">
        <v>34.96841</v>
      </c>
      <c r="R2087" s="21">
        <f t="shared" si="5"/>
        <v>3874769.085</v>
      </c>
    </row>
    <row r="2088">
      <c r="A2088" s="53">
        <v>44091.0</v>
      </c>
      <c r="B2088" s="67">
        <f t="shared" si="1"/>
        <v>5</v>
      </c>
      <c r="C2088" s="14" t="str">
        <f t="shared" si="2"/>
        <v>September</v>
      </c>
      <c r="D2088" s="52" t="str">
        <f t="shared" si="3"/>
        <v>2020</v>
      </c>
      <c r="E2088" s="58">
        <f t="shared" si="4"/>
        <v>38</v>
      </c>
      <c r="F2088" s="14" t="str">
        <f>VLOOKUP(A2088,'_Holidays'!A2088:B4193,2,FALSE)</f>
        <v>N</v>
      </c>
      <c r="G2088" s="51" t="str">
        <f>VLOOKUP(A2088,'_Holidays'!A2088:C4193,3,FALSE)</f>
        <v>N</v>
      </c>
      <c r="H2088" s="14">
        <v>11.8</v>
      </c>
      <c r="I2088" s="14" t="str">
        <f>IFERROR(__xludf.DUMMYFUNCTION("SPARKLINE(H2088,{""charttype"",""bar"";""color1"",""#00CCFF"";""max"",MAX($H$2:$H$2107)})"),"")</f>
        <v/>
      </c>
      <c r="J2088" s="14">
        <v>15.5</v>
      </c>
      <c r="K2088" s="14" t="str">
        <f>IFERROR(__xludf.DUMMYFUNCTION("SPARKLINE(J2088,{""charttype"",""bar"";""color1"",""#FF0000"";""max"",MAX($J$2:$J$2107)})"),"")</f>
        <v/>
      </c>
      <c r="L2088" s="14">
        <v>9.4</v>
      </c>
      <c r="M2088" s="14" t="str">
        <f>IFERROR(__xludf.DUMMYFUNCTION("SPARKLINE(L2088,{""charttype"",""bar"";""color1"",""#FF9900"";""max"",MAX($L$2:$L$2107)})"),"")</f>
        <v/>
      </c>
      <c r="N2088" s="14">
        <v>0.8</v>
      </c>
      <c r="O2088" s="14" t="str">
        <f>IFERROR(__xludf.DUMMYFUNCTION("SPARKLINE(N2088,{""charttype"",""bar"";""color1"",""#0066CC"";""max"",MAX($N$2:$N$2107)})"),"")</f>
        <v/>
      </c>
      <c r="P2088" s="58">
        <v>115643.4</v>
      </c>
      <c r="Q2088" s="54">
        <v>34.69668</v>
      </c>
      <c r="R2088" s="21">
        <f t="shared" si="5"/>
        <v>4012442.044</v>
      </c>
    </row>
    <row r="2089">
      <c r="A2089" s="53">
        <v>44092.0</v>
      </c>
      <c r="B2089" s="67">
        <f t="shared" si="1"/>
        <v>6</v>
      </c>
      <c r="C2089" s="14" t="str">
        <f t="shared" si="2"/>
        <v>September</v>
      </c>
      <c r="D2089" s="52" t="str">
        <f t="shared" si="3"/>
        <v>2020</v>
      </c>
      <c r="E2089" s="58">
        <f t="shared" si="4"/>
        <v>38</v>
      </c>
      <c r="F2089" s="14" t="str">
        <f>VLOOKUP(A2089,'_Holidays'!A2089:B4194,2,FALSE)</f>
        <v>N</v>
      </c>
      <c r="G2089" s="51" t="str">
        <f>VLOOKUP(A2089,'_Holidays'!A2089:C4194,3,FALSE)</f>
        <v>N</v>
      </c>
      <c r="H2089" s="14">
        <v>8.4</v>
      </c>
      <c r="I2089" s="14" t="str">
        <f>IFERROR(__xludf.DUMMYFUNCTION("SPARKLINE(H2089,{""charttype"",""bar"";""color1"",""#00CCFF"";""max"",MAX($H$2:$H$2107)})"),"")</f>
        <v/>
      </c>
      <c r="J2089" s="14">
        <v>18.7</v>
      </c>
      <c r="K2089" s="14" t="str">
        <f>IFERROR(__xludf.DUMMYFUNCTION("SPARKLINE(J2089,{""charttype"",""bar"";""color1"",""#FF0000"";""max"",MAX($J$2:$J$2107)})"),"")</f>
        <v/>
      </c>
      <c r="L2089" s="14">
        <v>13.6</v>
      </c>
      <c r="M2089" s="14" t="str">
        <f>IFERROR(__xludf.DUMMYFUNCTION("SPARKLINE(L2089,{""charttype"",""bar"";""color1"",""#FF9900"";""max"",MAX($L$2:$L$2107)})"),"")</f>
        <v/>
      </c>
      <c r="N2089" s="14">
        <v>0.0</v>
      </c>
      <c r="O2089" s="14" t="str">
        <f>IFERROR(__xludf.DUMMYFUNCTION("SPARKLINE(N2089,{""charttype"",""bar"";""color1"",""#0066CC"";""max"",MAX($N$2:$N$2107)})"),"")</f>
        <v/>
      </c>
      <c r="P2089" s="58">
        <v>112335.7</v>
      </c>
      <c r="Q2089" s="54">
        <v>40.83704</v>
      </c>
      <c r="R2089" s="21">
        <f t="shared" si="5"/>
        <v>4587457.474</v>
      </c>
    </row>
    <row r="2090">
      <c r="A2090" s="53">
        <v>44093.0</v>
      </c>
      <c r="B2090" s="67">
        <f t="shared" si="1"/>
        <v>7</v>
      </c>
      <c r="C2090" s="14" t="str">
        <f t="shared" si="2"/>
        <v>September</v>
      </c>
      <c r="D2090" s="52" t="str">
        <f t="shared" si="3"/>
        <v>2020</v>
      </c>
      <c r="E2090" s="58">
        <f t="shared" si="4"/>
        <v>38</v>
      </c>
      <c r="F2090" s="14" t="str">
        <f>VLOOKUP(A2090,'_Holidays'!A2090:B4195,2,FALSE)</f>
        <v>N</v>
      </c>
      <c r="G2090" s="51" t="str">
        <f>VLOOKUP(A2090,'_Holidays'!A2090:C4195,3,FALSE)</f>
        <v>N</v>
      </c>
      <c r="H2090" s="14">
        <v>11.3</v>
      </c>
      <c r="I2090" s="14" t="str">
        <f>IFERROR(__xludf.DUMMYFUNCTION("SPARKLINE(H2090,{""charttype"",""bar"";""color1"",""#00CCFF"";""max"",MAX($H$2:$H$2107)})"),"")</f>
        <v/>
      </c>
      <c r="J2090" s="14">
        <v>26.3</v>
      </c>
      <c r="K2090" s="14" t="str">
        <f>IFERROR(__xludf.DUMMYFUNCTION("SPARKLINE(J2090,{""charttype"",""bar"";""color1"",""#FF0000"";""max"",MAX($J$2:$J$2107)})"),"")</f>
        <v/>
      </c>
      <c r="L2090" s="14">
        <v>17.1</v>
      </c>
      <c r="M2090" s="14" t="str">
        <f>IFERROR(__xludf.DUMMYFUNCTION("SPARKLINE(L2090,{""charttype"",""bar"";""color1"",""#FF9900"";""max"",MAX($L$2:$L$2107)})"),"")</f>
        <v/>
      </c>
      <c r="N2090" s="14">
        <v>0.0</v>
      </c>
      <c r="O2090" s="14" t="str">
        <f>IFERROR(__xludf.DUMMYFUNCTION("SPARKLINE(N2090,{""charttype"",""bar"";""color1"",""#0066CC"";""max"",MAX($N$2:$N$2107)})"),"")</f>
        <v/>
      </c>
      <c r="P2090" s="58">
        <v>93384.0</v>
      </c>
      <c r="Q2090" s="54">
        <v>24.26531</v>
      </c>
      <c r="R2090" s="21">
        <f t="shared" si="5"/>
        <v>2265991.709</v>
      </c>
    </row>
    <row r="2091">
      <c r="A2091" s="53">
        <v>44094.0</v>
      </c>
      <c r="B2091" s="67">
        <f t="shared" si="1"/>
        <v>1</v>
      </c>
      <c r="C2091" s="14" t="str">
        <f t="shared" si="2"/>
        <v>September</v>
      </c>
      <c r="D2091" s="52" t="str">
        <f t="shared" si="3"/>
        <v>2020</v>
      </c>
      <c r="E2091" s="58">
        <f t="shared" si="4"/>
        <v>39</v>
      </c>
      <c r="F2091" s="14" t="str">
        <f>VLOOKUP(A2091,'_Holidays'!A2091:B4196,2,FALSE)</f>
        <v>N</v>
      </c>
      <c r="G2091" s="51" t="str">
        <f>VLOOKUP(A2091,'_Holidays'!A2091:C4196,3,FALSE)</f>
        <v>N</v>
      </c>
      <c r="H2091" s="14">
        <v>17.1</v>
      </c>
      <c r="I2091" s="14" t="str">
        <f>IFERROR(__xludf.DUMMYFUNCTION("SPARKLINE(H2091,{""charttype"",""bar"";""color1"",""#00CCFF"";""max"",MAX($H$2:$H$2107)})"),"")</f>
        <v/>
      </c>
      <c r="J2091" s="14">
        <v>22.0</v>
      </c>
      <c r="K2091" s="14" t="str">
        <f>IFERROR(__xludf.DUMMYFUNCTION("SPARKLINE(J2091,{""charttype"",""bar"";""color1"",""#FF0000"";""max"",MAX($J$2:$J$2107)})"),"")</f>
        <v/>
      </c>
      <c r="L2091" s="14">
        <v>16.7</v>
      </c>
      <c r="M2091" s="14" t="str">
        <f>IFERROR(__xludf.DUMMYFUNCTION("SPARKLINE(L2091,{""charttype"",""bar"";""color1"",""#FF9900"";""max"",MAX($L$2:$L$2107)})"),"")</f>
        <v/>
      </c>
      <c r="N2091" s="14">
        <v>0.0</v>
      </c>
      <c r="O2091" s="14" t="str">
        <f>IFERROR(__xludf.DUMMYFUNCTION("SPARKLINE(N2091,{""charttype"",""bar"";""color1"",""#0066CC"";""max"",MAX($N$2:$N$2107)})"),"")</f>
        <v/>
      </c>
      <c r="P2091" s="58">
        <v>86891.23</v>
      </c>
      <c r="Q2091" s="54">
        <v>23.05133</v>
      </c>
      <c r="R2091" s="21">
        <f t="shared" si="5"/>
        <v>2002958.417</v>
      </c>
    </row>
    <row r="2092">
      <c r="A2092" s="53">
        <v>44095.0</v>
      </c>
      <c r="B2092" s="67">
        <f t="shared" si="1"/>
        <v>2</v>
      </c>
      <c r="C2092" s="14" t="str">
        <f t="shared" si="2"/>
        <v>September</v>
      </c>
      <c r="D2092" s="52" t="str">
        <f t="shared" si="3"/>
        <v>2020</v>
      </c>
      <c r="E2092" s="58">
        <f t="shared" si="4"/>
        <v>39</v>
      </c>
      <c r="F2092" s="14" t="str">
        <f>VLOOKUP(A2092,'_Holidays'!A2092:B4197,2,FALSE)</f>
        <v>N</v>
      </c>
      <c r="G2092" s="51" t="str">
        <f>VLOOKUP(A2092,'_Holidays'!A2092:C4197,3,FALSE)</f>
        <v>N</v>
      </c>
      <c r="H2092" s="14">
        <v>16.6</v>
      </c>
      <c r="I2092" s="14" t="str">
        <f>IFERROR(__xludf.DUMMYFUNCTION("SPARKLINE(H2092,{""charttype"",""bar"";""color1"",""#00CCFF"";""max"",MAX($H$2:$H$2107)})"),"")</f>
        <v/>
      </c>
      <c r="J2092" s="14">
        <v>19.8</v>
      </c>
      <c r="K2092" s="14" t="str">
        <f>IFERROR(__xludf.DUMMYFUNCTION("SPARKLINE(J2092,{""charttype"",""bar"";""color1"",""#FF0000"";""max"",MAX($J$2:$J$2107)})"),"")</f>
        <v/>
      </c>
      <c r="L2092" s="14">
        <v>13.0</v>
      </c>
      <c r="M2092" s="14" t="str">
        <f>IFERROR(__xludf.DUMMYFUNCTION("SPARKLINE(L2092,{""charttype"",""bar"";""color1"",""#FF9900"";""max"",MAX($L$2:$L$2107)})"),"")</f>
        <v/>
      </c>
      <c r="N2092" s="14">
        <v>0.0</v>
      </c>
      <c r="O2092" s="14" t="str">
        <f>IFERROR(__xludf.DUMMYFUNCTION("SPARKLINE(N2092,{""charttype"",""bar"";""color1"",""#0066CC"";""max"",MAX($N$2:$N$2107)})"),"")</f>
        <v/>
      </c>
      <c r="P2092" s="58">
        <v>100978.0</v>
      </c>
      <c r="Q2092" s="54">
        <v>34.25364</v>
      </c>
      <c r="R2092" s="21">
        <f t="shared" si="5"/>
        <v>3458864.06</v>
      </c>
    </row>
    <row r="2093">
      <c r="A2093" s="53">
        <v>44096.0</v>
      </c>
      <c r="B2093" s="67">
        <f t="shared" si="1"/>
        <v>3</v>
      </c>
      <c r="C2093" s="14" t="str">
        <f t="shared" si="2"/>
        <v>September</v>
      </c>
      <c r="D2093" s="52" t="str">
        <f t="shared" si="3"/>
        <v>2020</v>
      </c>
      <c r="E2093" s="58">
        <f t="shared" si="4"/>
        <v>39</v>
      </c>
      <c r="F2093" s="14" t="str">
        <f>VLOOKUP(A2093,'_Holidays'!A2093:B4198,2,FALSE)</f>
        <v>N</v>
      </c>
      <c r="G2093" s="51" t="str">
        <f>VLOOKUP(A2093,'_Holidays'!A2093:C4198,3,FALSE)</f>
        <v>N</v>
      </c>
      <c r="H2093" s="14">
        <v>12.3</v>
      </c>
      <c r="I2093" s="14" t="str">
        <f>IFERROR(__xludf.DUMMYFUNCTION("SPARKLINE(H2093,{""charttype"",""bar"";""color1"",""#00CCFF"";""max"",MAX($H$2:$H$2107)})"),"")</f>
        <v/>
      </c>
      <c r="J2093" s="14">
        <v>18.9</v>
      </c>
      <c r="K2093" s="14" t="str">
        <f>IFERROR(__xludf.DUMMYFUNCTION("SPARKLINE(J2093,{""charttype"",""bar"";""color1"",""#FF0000"";""max"",MAX($J$2:$J$2107)})"),"")</f>
        <v/>
      </c>
      <c r="L2093" s="14">
        <v>16.8</v>
      </c>
      <c r="M2093" s="14" t="str">
        <f>IFERROR(__xludf.DUMMYFUNCTION("SPARKLINE(L2093,{""charttype"",""bar"";""color1"",""#FF9900"";""max"",MAX($L$2:$L$2107)})"),"")</f>
        <v/>
      </c>
      <c r="N2093" s="14">
        <v>0.0</v>
      </c>
      <c r="O2093" s="14" t="str">
        <f>IFERROR(__xludf.DUMMYFUNCTION("SPARKLINE(N2093,{""charttype"",""bar"";""color1"",""#0066CC"";""max"",MAX($N$2:$N$2107)})"),"")</f>
        <v/>
      </c>
      <c r="P2093" s="58">
        <v>103200.6</v>
      </c>
      <c r="Q2093" s="54">
        <v>25.92532</v>
      </c>
      <c r="R2093" s="21">
        <f t="shared" si="5"/>
        <v>2675508.579</v>
      </c>
    </row>
    <row r="2094">
      <c r="A2094" s="53">
        <v>44097.0</v>
      </c>
      <c r="B2094" s="67">
        <f t="shared" si="1"/>
        <v>4</v>
      </c>
      <c r="C2094" s="14" t="str">
        <f t="shared" si="2"/>
        <v>September</v>
      </c>
      <c r="D2094" s="52" t="str">
        <f t="shared" si="3"/>
        <v>2020</v>
      </c>
      <c r="E2094" s="58">
        <f t="shared" si="4"/>
        <v>39</v>
      </c>
      <c r="F2094" s="14" t="str">
        <f>VLOOKUP(A2094,'_Holidays'!A2094:B4199,2,FALSE)</f>
        <v>N</v>
      </c>
      <c r="G2094" s="51" t="str">
        <f>VLOOKUP(A2094,'_Holidays'!A2094:C4199,3,FALSE)</f>
        <v>N</v>
      </c>
      <c r="H2094" s="14">
        <v>10.6</v>
      </c>
      <c r="I2094" s="14" t="str">
        <f>IFERROR(__xludf.DUMMYFUNCTION("SPARKLINE(H2094,{""charttype"",""bar"";""color1"",""#00CCFF"";""max"",MAX($H$2:$H$2107)})"),"")</f>
        <v/>
      </c>
      <c r="J2094" s="14">
        <v>15.1</v>
      </c>
      <c r="K2094" s="14" t="str">
        <f>IFERROR(__xludf.DUMMYFUNCTION("SPARKLINE(J2094,{""charttype"",""bar"";""color1"",""#FF0000"";""max"",MAX($J$2:$J$2107)})"),"")</f>
        <v/>
      </c>
      <c r="L2094" s="14">
        <v>12.3</v>
      </c>
      <c r="M2094" s="14" t="str">
        <f>IFERROR(__xludf.DUMMYFUNCTION("SPARKLINE(L2094,{""charttype"",""bar"";""color1"",""#FF9900"";""max"",MAX($L$2:$L$2107)})"),"")</f>
        <v/>
      </c>
      <c r="N2094" s="14">
        <v>0.2</v>
      </c>
      <c r="O2094" s="14" t="str">
        <f>IFERROR(__xludf.DUMMYFUNCTION("SPARKLINE(N2094,{""charttype"",""bar"";""color1"",""#0066CC"";""max"",MAX($N$2:$N$2107)})"),"")</f>
        <v/>
      </c>
      <c r="P2094" s="58">
        <v>112412.4</v>
      </c>
      <c r="Q2094" s="54">
        <v>34.21179</v>
      </c>
      <c r="R2094" s="21">
        <f t="shared" si="5"/>
        <v>3845829.422</v>
      </c>
    </row>
    <row r="2095">
      <c r="A2095" s="53">
        <v>44098.0</v>
      </c>
      <c r="B2095" s="67">
        <f t="shared" si="1"/>
        <v>5</v>
      </c>
      <c r="C2095" s="14" t="str">
        <f t="shared" si="2"/>
        <v>September</v>
      </c>
      <c r="D2095" s="52" t="str">
        <f t="shared" si="3"/>
        <v>2020</v>
      </c>
      <c r="E2095" s="58">
        <f t="shared" si="4"/>
        <v>39</v>
      </c>
      <c r="F2095" s="14" t="str">
        <f>VLOOKUP(A2095,'_Holidays'!A2095:B4200,2,FALSE)</f>
        <v>N</v>
      </c>
      <c r="G2095" s="51" t="str">
        <f>VLOOKUP(A2095,'_Holidays'!A2095:C4200,3,FALSE)</f>
        <v>N</v>
      </c>
      <c r="H2095" s="14">
        <v>8.2</v>
      </c>
      <c r="I2095" s="14" t="str">
        <f>IFERROR(__xludf.DUMMYFUNCTION("SPARKLINE(H2095,{""charttype"",""bar"";""color1"",""#00CCFF"";""max"",MAX($H$2:$H$2107)})"),"")</f>
        <v/>
      </c>
      <c r="J2095" s="14">
        <v>15.0</v>
      </c>
      <c r="K2095" s="14" t="str">
        <f>IFERROR(__xludf.DUMMYFUNCTION("SPARKLINE(J2095,{""charttype"",""bar"";""color1"",""#FF0000"";""max"",MAX($J$2:$J$2107)})"),"")</f>
        <v/>
      </c>
      <c r="L2095" s="14">
        <v>13.9</v>
      </c>
      <c r="M2095" s="14" t="str">
        <f>IFERROR(__xludf.DUMMYFUNCTION("SPARKLINE(L2095,{""charttype"",""bar"";""color1"",""#FF9900"";""max"",MAX($L$2:$L$2107)})"),"")</f>
        <v/>
      </c>
      <c r="N2095" s="14">
        <v>1.6</v>
      </c>
      <c r="O2095" s="14" t="str">
        <f>IFERROR(__xludf.DUMMYFUNCTION("SPARKLINE(N2095,{""charttype"",""bar"";""color1"",""#0066CC"";""max"",MAX($N$2:$N$2107)})"),"")</f>
        <v/>
      </c>
      <c r="P2095" s="58">
        <v>117535.7</v>
      </c>
      <c r="Q2095" s="54">
        <v>51.77936</v>
      </c>
      <c r="R2095" s="21">
        <f t="shared" si="5"/>
        <v>6085923.323</v>
      </c>
    </row>
    <row r="2096">
      <c r="A2096" s="53">
        <v>44099.0</v>
      </c>
      <c r="B2096" s="67">
        <f t="shared" si="1"/>
        <v>6</v>
      </c>
      <c r="C2096" s="14" t="str">
        <f t="shared" si="2"/>
        <v>September</v>
      </c>
      <c r="D2096" s="52" t="str">
        <f t="shared" si="3"/>
        <v>2020</v>
      </c>
      <c r="E2096" s="58">
        <f t="shared" si="4"/>
        <v>39</v>
      </c>
      <c r="F2096" s="14" t="str">
        <f>VLOOKUP(A2096,'_Holidays'!A2096:B4201,2,FALSE)</f>
        <v>N</v>
      </c>
      <c r="G2096" s="51" t="str">
        <f>VLOOKUP(A2096,'_Holidays'!A2096:C4201,3,FALSE)</f>
        <v>N</v>
      </c>
      <c r="H2096" s="14">
        <v>7.2</v>
      </c>
      <c r="I2096" s="14" t="str">
        <f>IFERROR(__xludf.DUMMYFUNCTION("SPARKLINE(H2096,{""charttype"",""bar"";""color1"",""#00CCFF"";""max"",MAX($H$2:$H$2107)})"),"")</f>
        <v/>
      </c>
      <c r="J2096" s="14">
        <v>11.9</v>
      </c>
      <c r="K2096" s="14" t="str">
        <f>IFERROR(__xludf.DUMMYFUNCTION("SPARKLINE(J2096,{""charttype"",""bar"";""color1"",""#FF0000"";""max"",MAX($J$2:$J$2107)})"),"")</f>
        <v/>
      </c>
      <c r="L2096" s="14">
        <v>7.2</v>
      </c>
      <c r="M2096" s="14" t="str">
        <f>IFERROR(__xludf.DUMMYFUNCTION("SPARKLINE(L2096,{""charttype"",""bar"";""color1"",""#FF9900"";""max"",MAX($L$2:$L$2107)})"),"")</f>
        <v/>
      </c>
      <c r="N2096" s="14">
        <v>3.2</v>
      </c>
      <c r="O2096" s="14" t="str">
        <f>IFERROR(__xludf.DUMMYFUNCTION("SPARKLINE(N2096,{""charttype"",""bar"";""color1"",""#0066CC"";""max"",MAX($N$2:$N$2107)})"),"")</f>
        <v/>
      </c>
      <c r="P2096" s="58">
        <v>126354.7</v>
      </c>
      <c r="Q2096" s="54">
        <v>53.42921</v>
      </c>
      <c r="R2096" s="21">
        <f t="shared" si="5"/>
        <v>6751031.801</v>
      </c>
    </row>
    <row r="2097">
      <c r="A2097" s="53">
        <v>44100.0</v>
      </c>
      <c r="B2097" s="67">
        <f t="shared" si="1"/>
        <v>7</v>
      </c>
      <c r="C2097" s="14" t="str">
        <f t="shared" si="2"/>
        <v>September</v>
      </c>
      <c r="D2097" s="52" t="str">
        <f t="shared" si="3"/>
        <v>2020</v>
      </c>
      <c r="E2097" s="58">
        <f t="shared" si="4"/>
        <v>39</v>
      </c>
      <c r="F2097" s="14" t="str">
        <f>VLOOKUP(A2097,'_Holidays'!A2097:B4202,2,FALSE)</f>
        <v>N</v>
      </c>
      <c r="G2097" s="51" t="str">
        <f>VLOOKUP(A2097,'_Holidays'!A2097:C4202,3,FALSE)</f>
        <v>N</v>
      </c>
      <c r="H2097" s="14">
        <v>6.2</v>
      </c>
      <c r="I2097" s="14" t="str">
        <f>IFERROR(__xludf.DUMMYFUNCTION("SPARKLINE(H2097,{""charttype"",""bar"";""color1"",""#00CCFF"";""max"",MAX($H$2:$H$2107)})"),"")</f>
        <v/>
      </c>
      <c r="J2097" s="14">
        <v>13.4</v>
      </c>
      <c r="K2097" s="14" t="str">
        <f>IFERROR(__xludf.DUMMYFUNCTION("SPARKLINE(J2097,{""charttype"",""bar"";""color1"",""#FF0000"";""max"",MAX($J$2:$J$2107)})"),"")</f>
        <v/>
      </c>
      <c r="L2097" s="14">
        <v>15.0</v>
      </c>
      <c r="M2097" s="14" t="str">
        <f>IFERROR(__xludf.DUMMYFUNCTION("SPARKLINE(L2097,{""charttype"",""bar"";""color1"",""#FF9900"";""max"",MAX($L$2:$L$2107)})"),"")</f>
        <v/>
      </c>
      <c r="N2097" s="14">
        <v>9.4</v>
      </c>
      <c r="O2097" s="14" t="str">
        <f>IFERROR(__xludf.DUMMYFUNCTION("SPARKLINE(N2097,{""charttype"",""bar"";""color1"",""#0066CC"";""max"",MAX($N$2:$N$2107)})"),"")</f>
        <v/>
      </c>
      <c r="P2097" s="58">
        <v>106695.0</v>
      </c>
      <c r="Q2097" s="54">
        <v>33.44471</v>
      </c>
      <c r="R2097" s="21">
        <f t="shared" si="5"/>
        <v>3568383.333</v>
      </c>
    </row>
    <row r="2098">
      <c r="A2098" s="53">
        <v>44101.0</v>
      </c>
      <c r="B2098" s="67">
        <f t="shared" si="1"/>
        <v>1</v>
      </c>
      <c r="C2098" s="14" t="str">
        <f t="shared" si="2"/>
        <v>September</v>
      </c>
      <c r="D2098" s="52" t="str">
        <f t="shared" si="3"/>
        <v>2020</v>
      </c>
      <c r="E2098" s="58">
        <f t="shared" si="4"/>
        <v>40</v>
      </c>
      <c r="F2098" s="14" t="str">
        <f>VLOOKUP(A2098,'_Holidays'!A2098:B4203,2,FALSE)</f>
        <v>N</v>
      </c>
      <c r="G2098" s="51" t="str">
        <f>VLOOKUP(A2098,'_Holidays'!A2098:C4203,3,FALSE)</f>
        <v>N</v>
      </c>
      <c r="H2098" s="14">
        <v>8.8</v>
      </c>
      <c r="I2098" s="14" t="str">
        <f>IFERROR(__xludf.DUMMYFUNCTION("SPARKLINE(H2098,{""charttype"",""bar"";""color1"",""#00CCFF"";""max"",MAX($H$2:$H$2107)})"),"")</f>
        <v/>
      </c>
      <c r="J2098" s="14">
        <v>13.4</v>
      </c>
      <c r="K2098" s="14" t="str">
        <f>IFERROR(__xludf.DUMMYFUNCTION("SPARKLINE(J2098,{""charttype"",""bar"";""color1"",""#FF0000"";""max"",MAX($J$2:$J$2107)})"),"")</f>
        <v/>
      </c>
      <c r="L2098" s="14">
        <v>20.9</v>
      </c>
      <c r="M2098" s="14" t="str">
        <f>IFERROR(__xludf.DUMMYFUNCTION("SPARKLINE(L2098,{""charttype"",""bar"";""color1"",""#FF9900"";""max"",MAX($L$2:$L$2107)})"),"")</f>
        <v/>
      </c>
      <c r="N2098" s="14">
        <v>3.0</v>
      </c>
      <c r="O2098" s="14" t="str">
        <f>IFERROR(__xludf.DUMMYFUNCTION("SPARKLINE(N2098,{""charttype"",""bar"";""color1"",""#0066CC"";""max"",MAX($N$2:$N$2107)})"),"")</f>
        <v/>
      </c>
      <c r="P2098" s="58">
        <v>101703.5</v>
      </c>
      <c r="Q2098" s="54">
        <v>57.92003</v>
      </c>
      <c r="R2098" s="21">
        <f t="shared" si="5"/>
        <v>5890669.771</v>
      </c>
    </row>
    <row r="2099">
      <c r="A2099" s="53">
        <v>44102.0</v>
      </c>
      <c r="B2099" s="67">
        <f t="shared" si="1"/>
        <v>2</v>
      </c>
      <c r="C2099" s="14" t="str">
        <f t="shared" si="2"/>
        <v>September</v>
      </c>
      <c r="D2099" s="52" t="str">
        <f t="shared" si="3"/>
        <v>2020</v>
      </c>
      <c r="E2099" s="58">
        <f t="shared" si="4"/>
        <v>40</v>
      </c>
      <c r="F2099" s="14" t="str">
        <f>VLOOKUP(A2099,'_Holidays'!A2099:B4204,2,FALSE)</f>
        <v>N</v>
      </c>
      <c r="G2099" s="51" t="str">
        <f>VLOOKUP(A2099,'_Holidays'!A2099:C4204,3,FALSE)</f>
        <v>N</v>
      </c>
      <c r="H2099" s="14">
        <v>6.5</v>
      </c>
      <c r="I2099" s="14" t="str">
        <f>IFERROR(__xludf.DUMMYFUNCTION("SPARKLINE(H2099,{""charttype"",""bar"";""color1"",""#00CCFF"";""max"",MAX($H$2:$H$2107)})"),"")</f>
        <v/>
      </c>
      <c r="J2099" s="14">
        <v>13.6</v>
      </c>
      <c r="K2099" s="14" t="str">
        <f>IFERROR(__xludf.DUMMYFUNCTION("SPARKLINE(J2099,{""charttype"",""bar"";""color1"",""#FF0000"";""max"",MAX($J$2:$J$2107)})"),"")</f>
        <v/>
      </c>
      <c r="L2099" s="14">
        <v>18.3</v>
      </c>
      <c r="M2099" s="14" t="str">
        <f>IFERROR(__xludf.DUMMYFUNCTION("SPARKLINE(L2099,{""charttype"",""bar"";""color1"",""#FF9900"";""max"",MAX($L$2:$L$2107)})"),"")</f>
        <v/>
      </c>
      <c r="N2099" s="14">
        <v>0.0</v>
      </c>
      <c r="O2099" s="14" t="str">
        <f>IFERROR(__xludf.DUMMYFUNCTION("SPARKLINE(N2099,{""charttype"",""bar"";""color1"",""#0066CC"";""max"",MAX($N$2:$N$2107)})"),"")</f>
        <v/>
      </c>
      <c r="P2099" s="58">
        <v>114651.1</v>
      </c>
      <c r="Q2099" s="54">
        <v>59.74605</v>
      </c>
      <c r="R2099" s="21">
        <f t="shared" si="5"/>
        <v>6849950.353</v>
      </c>
    </row>
    <row r="2100">
      <c r="A2100" s="53">
        <v>44103.0</v>
      </c>
      <c r="B2100" s="67">
        <f t="shared" si="1"/>
        <v>3</v>
      </c>
      <c r="C2100" s="14" t="str">
        <f t="shared" si="2"/>
        <v>September</v>
      </c>
      <c r="D2100" s="52" t="str">
        <f t="shared" si="3"/>
        <v>2020</v>
      </c>
      <c r="E2100" s="58">
        <f t="shared" si="4"/>
        <v>40</v>
      </c>
      <c r="F2100" s="14" t="str">
        <f>VLOOKUP(A2100,'_Holidays'!A2100:B4205,2,FALSE)</f>
        <v>N</v>
      </c>
      <c r="G2100" s="51" t="str">
        <f>VLOOKUP(A2100,'_Holidays'!A2100:C4205,3,FALSE)</f>
        <v>N</v>
      </c>
      <c r="H2100" s="14">
        <v>4.3</v>
      </c>
      <c r="I2100" s="14" t="str">
        <f>IFERROR(__xludf.DUMMYFUNCTION("SPARKLINE(H2100,{""charttype"",""bar"";""color1"",""#00CCFF"";""max"",MAX($H$2:$H$2107)})"),"")</f>
        <v/>
      </c>
      <c r="J2100" s="14">
        <v>21.0</v>
      </c>
      <c r="K2100" s="14" t="str">
        <f>IFERROR(__xludf.DUMMYFUNCTION("SPARKLINE(J2100,{""charttype"",""bar"";""color1"",""#FF0000"";""max"",MAX($J$2:$J$2107)})"),"")</f>
        <v/>
      </c>
      <c r="L2100" s="14">
        <v>18.4</v>
      </c>
      <c r="M2100" s="14" t="str">
        <f>IFERROR(__xludf.DUMMYFUNCTION("SPARKLINE(L2100,{""charttype"",""bar"";""color1"",""#FF9900"";""max"",MAX($L$2:$L$2107)})"),"")</f>
        <v/>
      </c>
      <c r="N2100" s="14">
        <v>0.0</v>
      </c>
      <c r="O2100" s="14" t="str">
        <f>IFERROR(__xludf.DUMMYFUNCTION("SPARKLINE(N2100,{""charttype"",""bar"";""color1"",""#0066CC"";""max"",MAX($N$2:$N$2107)})"),"")</f>
        <v/>
      </c>
      <c r="P2100" s="58">
        <v>112076.5</v>
      </c>
      <c r="Q2100" s="54">
        <v>42.12018</v>
      </c>
      <c r="R2100" s="21">
        <f t="shared" si="5"/>
        <v>4720682.354</v>
      </c>
    </row>
    <row r="2101">
      <c r="A2101" s="53">
        <v>44104.0</v>
      </c>
      <c r="B2101" s="67">
        <f t="shared" si="1"/>
        <v>4</v>
      </c>
      <c r="C2101" s="14" t="str">
        <f t="shared" si="2"/>
        <v>September</v>
      </c>
      <c r="D2101" s="52" t="str">
        <f t="shared" si="3"/>
        <v>2020</v>
      </c>
      <c r="E2101" s="58">
        <f t="shared" si="4"/>
        <v>40</v>
      </c>
      <c r="F2101" s="14" t="str">
        <f>VLOOKUP(A2101,'_Holidays'!A2101:B4206,2,FALSE)</f>
        <v>N</v>
      </c>
      <c r="G2101" s="51" t="str">
        <f>VLOOKUP(A2101,'_Holidays'!A2101:C4206,3,FALSE)</f>
        <v>N</v>
      </c>
      <c r="H2101" s="14">
        <v>10.7</v>
      </c>
      <c r="I2101" s="14" t="str">
        <f>IFERROR(__xludf.DUMMYFUNCTION("SPARKLINE(H2101,{""charttype"",""bar"";""color1"",""#00CCFF"";""max"",MAX($H$2:$H$2107)})"),"")</f>
        <v/>
      </c>
      <c r="J2101" s="14">
        <v>19.4</v>
      </c>
      <c r="K2101" s="14" t="str">
        <f>IFERROR(__xludf.DUMMYFUNCTION("SPARKLINE(J2101,{""charttype"",""bar"";""color1"",""#FF0000"";""max"",MAX($J$2:$J$2107)})"),"")</f>
        <v/>
      </c>
      <c r="L2101" s="14">
        <v>13.0</v>
      </c>
      <c r="M2101" s="14" t="str">
        <f>IFERROR(__xludf.DUMMYFUNCTION("SPARKLINE(L2101,{""charttype"",""bar"";""color1"",""#FF9900"";""max"",MAX($L$2:$L$2107)})"),"")</f>
        <v/>
      </c>
      <c r="N2101" s="14">
        <v>0.6</v>
      </c>
      <c r="O2101" s="14" t="str">
        <f>IFERROR(__xludf.DUMMYFUNCTION("SPARKLINE(N2101,{""charttype"",""bar"";""color1"",""#0066CC"";""max"",MAX($N$2:$N$2107)})"),"")</f>
        <v/>
      </c>
      <c r="P2101" s="58">
        <v>113620.2</v>
      </c>
      <c r="Q2101" s="54">
        <v>38.05764</v>
      </c>
      <c r="R2101" s="21">
        <f t="shared" si="5"/>
        <v>4324116.668</v>
      </c>
    </row>
    <row r="2102">
      <c r="A2102" s="53">
        <v>44105.0</v>
      </c>
      <c r="B2102" s="67">
        <f t="shared" si="1"/>
        <v>5</v>
      </c>
      <c r="C2102" s="14" t="str">
        <f t="shared" si="2"/>
        <v>October</v>
      </c>
      <c r="D2102" s="52" t="str">
        <f t="shared" si="3"/>
        <v>2020</v>
      </c>
      <c r="E2102" s="58">
        <f t="shared" si="4"/>
        <v>40</v>
      </c>
      <c r="F2102" s="14" t="str">
        <f>VLOOKUP(A2102,'_Holidays'!A2102:B4207,2,FALSE)</f>
        <v>N</v>
      </c>
      <c r="G2102" s="51" t="str">
        <f>VLOOKUP(A2102,'_Holidays'!A2102:C4207,3,FALSE)</f>
        <v>N</v>
      </c>
      <c r="H2102" s="14">
        <v>9.4</v>
      </c>
      <c r="I2102" s="14" t="str">
        <f>IFERROR(__xludf.DUMMYFUNCTION("SPARKLINE(H2102,{""charttype"",""bar"";""color1"",""#00CCFF"";""max"",MAX($H$2:$H$2107)})"),"")</f>
        <v/>
      </c>
      <c r="J2102" s="14">
        <v>19.5</v>
      </c>
      <c r="K2102" s="14" t="str">
        <f>IFERROR(__xludf.DUMMYFUNCTION("SPARKLINE(J2102,{""charttype"",""bar"";""color1"",""#FF0000"";""max"",MAX($J$2:$J$2107)})"),"")</f>
        <v/>
      </c>
      <c r="L2102" s="14">
        <v>21.2</v>
      </c>
      <c r="M2102" s="14" t="str">
        <f>IFERROR(__xludf.DUMMYFUNCTION("SPARKLINE(L2102,{""charttype"",""bar"";""color1"",""#FF9900"";""max"",MAX($L$2:$L$2107)})"),"")</f>
        <v/>
      </c>
      <c r="N2102" s="14">
        <v>1.8</v>
      </c>
      <c r="O2102" s="14" t="str">
        <f>IFERROR(__xludf.DUMMYFUNCTION("SPARKLINE(N2102,{""charttype"",""bar"";""color1"",""#0066CC"";""max"",MAX($N$2:$N$2107)})"),"")</f>
        <v/>
      </c>
      <c r="P2102" s="58">
        <v>106641.8</v>
      </c>
      <c r="Q2102" s="54">
        <v>34.65467</v>
      </c>
      <c r="R2102" s="21">
        <f t="shared" si="5"/>
        <v>3695636.387</v>
      </c>
    </row>
    <row r="2103">
      <c r="A2103" s="53">
        <v>44106.0</v>
      </c>
      <c r="B2103" s="67">
        <f t="shared" si="1"/>
        <v>6</v>
      </c>
      <c r="C2103" s="14" t="str">
        <f t="shared" si="2"/>
        <v>October</v>
      </c>
      <c r="D2103" s="52" t="str">
        <f t="shared" si="3"/>
        <v>2020</v>
      </c>
      <c r="E2103" s="58">
        <f t="shared" si="4"/>
        <v>40</v>
      </c>
      <c r="F2103" s="14" t="str">
        <f>VLOOKUP(A2103,'_Holidays'!A2103:B4208,2,FALSE)</f>
        <v>N</v>
      </c>
      <c r="G2103" s="51" t="str">
        <f>VLOOKUP(A2103,'_Holidays'!A2103:C4208,3,FALSE)</f>
        <v>N</v>
      </c>
      <c r="H2103" s="14">
        <v>12.8</v>
      </c>
      <c r="I2103" s="14" t="str">
        <f>IFERROR(__xludf.DUMMYFUNCTION("SPARKLINE(H2103,{""charttype"",""bar"";""color1"",""#00CCFF"";""max"",MAX($H$2:$H$2107)})"),"")</f>
        <v/>
      </c>
      <c r="J2103" s="14">
        <v>26.0</v>
      </c>
      <c r="K2103" s="14" t="str">
        <f>IFERROR(__xludf.DUMMYFUNCTION("SPARKLINE(J2103,{""charttype"",""bar"";""color1"",""#FF0000"";""max"",MAX($J$2:$J$2107)})"),"")</f>
        <v/>
      </c>
      <c r="L2103" s="14">
        <v>22.0</v>
      </c>
      <c r="M2103" s="14" t="str">
        <f>IFERROR(__xludf.DUMMYFUNCTION("SPARKLINE(L2103,{""charttype"",""bar"";""color1"",""#FF9900"";""max"",MAX($L$2:$L$2107)})"),"")</f>
        <v/>
      </c>
      <c r="N2103" s="14">
        <v>0.0</v>
      </c>
      <c r="O2103" s="14" t="str">
        <f>IFERROR(__xludf.DUMMYFUNCTION("SPARKLINE(N2103,{""charttype"",""bar"";""color1"",""#0066CC"";""max"",MAX($N$2:$N$2107)})"),"")</f>
        <v/>
      </c>
      <c r="P2103" s="58">
        <v>99585.84</v>
      </c>
      <c r="Q2103" s="54">
        <v>-6.07603</v>
      </c>
      <c r="R2103" s="21">
        <f t="shared" si="5"/>
        <v>-605086.5514</v>
      </c>
    </row>
    <row r="2104">
      <c r="A2104" s="53">
        <v>44107.0</v>
      </c>
      <c r="B2104" s="67">
        <f t="shared" si="1"/>
        <v>7</v>
      </c>
      <c r="C2104" s="14" t="str">
        <f t="shared" si="2"/>
        <v>October</v>
      </c>
      <c r="D2104" s="52" t="str">
        <f t="shared" si="3"/>
        <v>2020</v>
      </c>
      <c r="E2104" s="58">
        <f t="shared" si="4"/>
        <v>40</v>
      </c>
      <c r="F2104" s="14" t="str">
        <f>VLOOKUP(A2104,'_Holidays'!A2104:B4209,2,FALSE)</f>
        <v>N</v>
      </c>
      <c r="G2104" s="51" t="str">
        <f>VLOOKUP(A2104,'_Holidays'!A2104:C4209,3,FALSE)</f>
        <v>N</v>
      </c>
      <c r="H2104" s="14">
        <v>17.4</v>
      </c>
      <c r="I2104" s="14" t="str">
        <f>IFERROR(__xludf.DUMMYFUNCTION("SPARKLINE(H2104,{""charttype"",""bar"";""color1"",""#00CCFF"";""max"",MAX($H$2:$H$2107)})"),"")</f>
        <v/>
      </c>
      <c r="J2104" s="14">
        <v>29.4</v>
      </c>
      <c r="K2104" s="14" t="str">
        <f>IFERROR(__xludf.DUMMYFUNCTION("SPARKLINE(J2104,{""charttype"",""bar"";""color1"",""#FF0000"";""max"",MAX($J$2:$J$2107)})"),"")</f>
        <v/>
      </c>
      <c r="L2104" s="14">
        <v>19.8</v>
      </c>
      <c r="M2104" s="14" t="str">
        <f>IFERROR(__xludf.DUMMYFUNCTION("SPARKLINE(L2104,{""charttype"",""bar"";""color1"",""#FF9900"";""max"",MAX($L$2:$L$2107)})"),"")</f>
        <v/>
      </c>
      <c r="N2104" s="14">
        <v>0.0</v>
      </c>
      <c r="O2104" s="14" t="str">
        <f>IFERROR(__xludf.DUMMYFUNCTION("SPARKLINE(N2104,{""charttype"",""bar"";""color1"",""#0066CC"";""max"",MAX($N$2:$N$2107)})"),"")</f>
        <v/>
      </c>
      <c r="P2104" s="58">
        <v>92277.03</v>
      </c>
      <c r="Q2104" s="54">
        <v>-1.98347</v>
      </c>
      <c r="R2104" s="21">
        <f t="shared" si="5"/>
        <v>-183028.7207</v>
      </c>
    </row>
    <row r="2105">
      <c r="A2105" s="53">
        <v>44108.0</v>
      </c>
      <c r="B2105" s="67">
        <f t="shared" si="1"/>
        <v>1</v>
      </c>
      <c r="C2105" s="14" t="str">
        <f t="shared" si="2"/>
        <v>October</v>
      </c>
      <c r="D2105" s="52" t="str">
        <f t="shared" si="3"/>
        <v>2020</v>
      </c>
      <c r="E2105" s="58">
        <f t="shared" si="4"/>
        <v>41</v>
      </c>
      <c r="F2105" s="14" t="str">
        <f>VLOOKUP(A2105,'_Holidays'!A2105:B4210,2,FALSE)</f>
        <v>N</v>
      </c>
      <c r="G2105" s="51" t="str">
        <f>VLOOKUP(A2105,'_Holidays'!A2105:C4210,3,FALSE)</f>
        <v>N</v>
      </c>
      <c r="H2105" s="14">
        <v>13.5</v>
      </c>
      <c r="I2105" s="14" t="str">
        <f>IFERROR(__xludf.DUMMYFUNCTION("SPARKLINE(H2105,{""charttype"",""bar"";""color1"",""#00CCFF"";""max"",MAX($H$2:$H$2107)})"),"")</f>
        <v/>
      </c>
      <c r="J2105" s="14">
        <v>29.5</v>
      </c>
      <c r="K2105" s="14" t="str">
        <f>IFERROR(__xludf.DUMMYFUNCTION("SPARKLINE(J2105,{""charttype"",""bar"";""color1"",""#FF0000"";""max"",MAX($J$2:$J$2107)})"),"")</f>
        <v/>
      </c>
      <c r="L2105" s="14">
        <v>8.4</v>
      </c>
      <c r="M2105" s="14" t="str">
        <f>IFERROR(__xludf.DUMMYFUNCTION("SPARKLINE(L2105,{""charttype"",""bar"";""color1"",""#FF9900"";""max"",MAX($L$2:$L$2107)})"),"")</f>
        <v/>
      </c>
      <c r="N2105" s="14">
        <v>0.0</v>
      </c>
      <c r="O2105" s="14" t="str">
        <f>IFERROR(__xludf.DUMMYFUNCTION("SPARKLINE(N2105,{""charttype"",""bar"";""color1"",""#0066CC"";""max"",MAX($N$2:$N$2107)})"),"")</f>
        <v/>
      </c>
      <c r="P2105" s="58">
        <v>94081.57</v>
      </c>
      <c r="Q2105" s="54">
        <v>25.00861</v>
      </c>
      <c r="R2105" s="21">
        <f t="shared" si="5"/>
        <v>2352849.292</v>
      </c>
    </row>
    <row r="2106">
      <c r="A2106" s="53">
        <v>44109.0</v>
      </c>
      <c r="B2106" s="67">
        <f t="shared" si="1"/>
        <v>2</v>
      </c>
      <c r="C2106" s="14" t="str">
        <f t="shared" si="2"/>
        <v>October</v>
      </c>
      <c r="D2106" s="52" t="str">
        <f t="shared" si="3"/>
        <v>2020</v>
      </c>
      <c r="E2106" s="58">
        <f t="shared" si="4"/>
        <v>41</v>
      </c>
      <c r="F2106" s="14" t="str">
        <f>VLOOKUP(A2106,'_Holidays'!A2106:B4211,2,FALSE)</f>
        <v>N</v>
      </c>
      <c r="G2106" s="51" t="str">
        <f>VLOOKUP(A2106,'_Holidays'!A2106:C4211,3,FALSE)</f>
        <v>N</v>
      </c>
      <c r="H2106" s="14">
        <v>9.1</v>
      </c>
      <c r="I2106" s="14" t="str">
        <f>IFERROR(__xludf.DUMMYFUNCTION("SPARKLINE(H2106,{""charttype"",""bar"";""color1"",""#00CCFF"";""max"",MAX($H$2:$H$2107)})"),"")</f>
        <v/>
      </c>
      <c r="J2106" s="14">
        <v>12.7</v>
      </c>
      <c r="K2106" s="14" t="str">
        <f>IFERROR(__xludf.DUMMYFUNCTION("SPARKLINE(J2106,{""charttype"",""bar"";""color1"",""#FF0000"";""max"",MAX($J$2:$J$2107)})"),"")</f>
        <v/>
      </c>
      <c r="L2106" s="14">
        <v>7.3</v>
      </c>
      <c r="M2106" s="14" t="str">
        <f>IFERROR(__xludf.DUMMYFUNCTION("SPARKLINE(L2106,{""charttype"",""bar"";""color1"",""#FF9900"";""max"",MAX($L$2:$L$2107)})"),"")</f>
        <v/>
      </c>
      <c r="N2106" s="14">
        <v>12.8</v>
      </c>
      <c r="O2106" s="14" t="str">
        <f>IFERROR(__xludf.DUMMYFUNCTION("SPARKLINE(N2106,{""charttype"",""bar"";""color1"",""#0066CC"";""max"",MAX($N$2:$N$2107)})"),"")</f>
        <v/>
      </c>
      <c r="P2106" s="58">
        <v>113610.0</v>
      </c>
      <c r="Q2106" s="54">
        <v>36.7647</v>
      </c>
      <c r="R2106" s="21">
        <f t="shared" si="5"/>
        <v>4176837.567</v>
      </c>
    </row>
    <row r="2107">
      <c r="A2107" s="53">
        <v>44110.0</v>
      </c>
      <c r="B2107" s="67">
        <f t="shared" si="1"/>
        <v>3</v>
      </c>
      <c r="C2107" s="14" t="str">
        <f t="shared" si="2"/>
        <v>October</v>
      </c>
      <c r="D2107" s="52" t="str">
        <f t="shared" si="3"/>
        <v>2020</v>
      </c>
      <c r="E2107" s="58">
        <f t="shared" si="4"/>
        <v>41</v>
      </c>
      <c r="F2107" s="14" t="str">
        <f>VLOOKUP(A2107,'_Holidays'!A2107:B4212,2,FALSE)</f>
        <v>N</v>
      </c>
      <c r="G2107" s="51" t="str">
        <f>VLOOKUP(A2107,'_Holidays'!A2107:C4212,3,FALSE)</f>
        <v>N</v>
      </c>
      <c r="H2107" s="14">
        <v>8.9</v>
      </c>
      <c r="I2107" s="14" t="str">
        <f>IFERROR(__xludf.DUMMYFUNCTION("SPARKLINE(H2107,{""charttype"",""bar"";""color1"",""#00CCFF"";""max"",MAX($H$2:$H$2107)})"),"")</f>
        <v/>
      </c>
      <c r="J2107" s="14">
        <v>12.6</v>
      </c>
      <c r="K2107" s="14" t="str">
        <f>IFERROR(__xludf.DUMMYFUNCTION("SPARKLINE(J2107,{""charttype"",""bar"";""color1"",""#FF0000"";""max"",MAX($J$2:$J$2107)})"),"")</f>
        <v/>
      </c>
      <c r="L2107" s="14">
        <v>5.8</v>
      </c>
      <c r="M2107" s="14" t="str">
        <f>IFERROR(__xludf.DUMMYFUNCTION("SPARKLINE(L2107,{""charttype"",""bar"";""color1"",""#FF9900"";""max"",MAX($L$2:$L$2107)})"),"")</f>
        <v/>
      </c>
      <c r="N2107" s="14">
        <v>1.0</v>
      </c>
      <c r="O2107" s="14" t="str">
        <f>IFERROR(__xludf.DUMMYFUNCTION("SPARKLINE(N2107,{""charttype"",""bar"";""color1"",""#0066CC"";""max"",MAX($N$2:$N$2107)})"),"")</f>
        <v/>
      </c>
      <c r="P2107" s="58">
        <v>122607.6</v>
      </c>
      <c r="Q2107" s="54">
        <v>75.77106</v>
      </c>
      <c r="R2107" s="21">
        <f t="shared" si="5"/>
        <v>9290107.816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6.63"/>
  </cols>
  <sheetData>
    <row r="1">
      <c r="A1" s="1" t="s">
        <v>139</v>
      </c>
    </row>
    <row r="2">
      <c r="A2" s="1" t="s">
        <v>140</v>
      </c>
    </row>
    <row r="3">
      <c r="A3" s="1" t="s">
        <v>141</v>
      </c>
    </row>
    <row r="4">
      <c r="A4" s="1" t="s">
        <v>142</v>
      </c>
    </row>
    <row r="5">
      <c r="A5" s="1" t="s">
        <v>143</v>
      </c>
    </row>
    <row r="6">
      <c r="A6" s="1" t="s">
        <v>144</v>
      </c>
    </row>
    <row r="7">
      <c r="A7" s="1" t="s">
        <v>145</v>
      </c>
    </row>
    <row r="8">
      <c r="A8" s="1" t="s">
        <v>146</v>
      </c>
    </row>
    <row r="9">
      <c r="A9" s="1" t="s">
        <v>147</v>
      </c>
    </row>
    <row r="10">
      <c r="A10" s="1"/>
    </row>
    <row r="11">
      <c r="A11" s="1" t="s">
        <v>148</v>
      </c>
    </row>
    <row r="12">
      <c r="A12" s="1" t="s">
        <v>149</v>
      </c>
    </row>
    <row r="13">
      <c r="A13" s="1" t="s">
        <v>150</v>
      </c>
    </row>
    <row r="14">
      <c r="A14" s="1" t="s">
        <v>151</v>
      </c>
    </row>
    <row r="15">
      <c r="A15" s="1" t="s">
        <v>152</v>
      </c>
    </row>
    <row r="17">
      <c r="A17" s="1" t="s">
        <v>153</v>
      </c>
    </row>
    <row r="18">
      <c r="A18" s="1" t="s">
        <v>154</v>
      </c>
    </row>
    <row r="20">
      <c r="A20" s="1" t="s">
        <v>155</v>
      </c>
    </row>
    <row r="21">
      <c r="A21" s="1" t="s">
        <v>156</v>
      </c>
    </row>
    <row r="23">
      <c r="A23" s="1" t="s">
        <v>157</v>
      </c>
    </row>
    <row r="25">
      <c r="A25" s="1" t="s">
        <v>158</v>
      </c>
    </row>
    <row r="27">
      <c r="A27" s="1" t="s">
        <v>159</v>
      </c>
    </row>
  </sheetData>
  <drawing r:id="rId1"/>
</worksheet>
</file>